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4.xml" ContentType="application/vnd.openxmlformats-officedocument.drawing+xml"/>
  <Default Extension="jpeg" ContentType="image/jpeg"/>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20376" yWindow="-120" windowWidth="20736" windowHeight="11160"/>
  </bookViews>
  <sheets>
    <sheet name="Planilha Orçamentária" sheetId="3" r:id="rId1"/>
    <sheet name="Memória de Cálculo" sheetId="1" r:id="rId2"/>
    <sheet name="Cronograma" sheetId="4" r:id="rId3"/>
    <sheet name="BDI Não Desonerado" sheetId="2" r:id="rId4"/>
    <sheet name="Composições Não Desoneradas" sheetId="5" r:id="rId5"/>
  </sheets>
  <externalReferences>
    <externalReference r:id="rId6"/>
    <externalReference r:id="rId7"/>
  </externalReferences>
  <definedNames>
    <definedName name="_Fill" hidden="1">#REF!</definedName>
    <definedName name="_Key1" hidden="1">#REF!</definedName>
    <definedName name="_Key2" hidden="1">#REF!</definedName>
    <definedName name="_Order1" hidden="1">255</definedName>
    <definedName name="_Order2" hidden="1">255</definedName>
    <definedName name="_Sort" hidden="1">#REF!</definedName>
    <definedName name="ademir" localSheetId="2" hidden="1">{#N/A,#N/A,FALSE,"Cronograma";#N/A,#N/A,FALSE,"Cronogr. 2"}</definedName>
    <definedName name="ademir" hidden="1">{#N/A,#N/A,FALSE,"Cronograma";#N/A,#N/A,FALSE,"Cronogr. 2"}</definedName>
    <definedName name="_xlnm.Print_Area" localSheetId="3">'BDI Não Desonerado'!$A$1:$I$50</definedName>
    <definedName name="_xlnm.Print_Area" localSheetId="4">'Composições Não Desoneradas'!$A$1:$J$48</definedName>
    <definedName name="_xlnm.Print_Area" localSheetId="2">Cronograma!$A$1:$P$35</definedName>
    <definedName name="_xlnm.Print_Area" localSheetId="1">'Memória de Cálculo'!$A$1:$M$622</definedName>
    <definedName name="_xlnm.Print_Area" localSheetId="0">'Planilha Orçamentária'!$A$1:$J$153</definedName>
    <definedName name="bosta" localSheetId="2" hidden="1">{#N/A,#N/A,FALSE,"Cronograma";#N/A,#N/A,FALSE,"Cronogr. 2"}</definedName>
    <definedName name="bosta" hidden="1">{#N/A,#N/A,FALSE,"Cronograma";#N/A,#N/A,FALSE,"Cronogr. 2"}</definedName>
    <definedName name="CA´L" localSheetId="2" hidden="1">{#N/A,#N/A,FALSE,"Cronograma";#N/A,#N/A,FALSE,"Cronogr. 2"}</definedName>
    <definedName name="CA´L" hidden="1">{#N/A,#N/A,FALSE,"Cronograma";#N/A,#N/A,FALSE,"Cronogr. 2"}</definedName>
    <definedName name="concorrentes" localSheetId="2" hidden="1">{#N/A,#N/A,FALSE,"Cronograma";#N/A,#N/A,FALSE,"Cronogr. 2"}</definedName>
    <definedName name="concorrentes" hidden="1">{#N/A,#N/A,FALSE,"Cronograma";#N/A,#N/A,FALSE,"Cronogr. 2"}</definedName>
    <definedName name="ENCCD">'[1]Base Composição Desonerado'!$B$6:$F$13330</definedName>
    <definedName name="ENCCD2">'[2]Base Composição Desonerado'!$B$6:$F$11925</definedName>
    <definedName name="ENCND">'[1]Base Composição Não Desonerado'!$B$6:$F$13644</definedName>
    <definedName name="Popular" localSheetId="2" hidden="1">{#N/A,#N/A,FALSE,"Cronograma";#N/A,#N/A,FALSE,"Cronogr. 2"}</definedName>
    <definedName name="Popular" hidden="1">{#N/A,#N/A,FALSE,"Cronograma";#N/A,#N/A,FALSE,"Cronogr. 2"}</definedName>
    <definedName name="rio" localSheetId="2" hidden="1">{#N/A,#N/A,FALSE,"Cronograma";#N/A,#N/A,FALSE,"Cronogr. 2"}</definedName>
    <definedName name="rio" hidden="1">{#N/A,#N/A,FALSE,"Cronograma";#N/A,#N/A,FALSE,"Cronogr. 2"}</definedName>
    <definedName name="SOMA">'[1]Planilha Orçamentária'!#REF!</definedName>
    <definedName name="ss" localSheetId="2" hidden="1">{#N/A,#N/A,FALSE,"Cronograma";#N/A,#N/A,FALSE,"Cronogr. 2"}</definedName>
    <definedName name="ss" hidden="1">{#N/A,#N/A,FALSE,"Cronograma";#N/A,#N/A,FALSE,"Cronogr. 2"}</definedName>
    <definedName name="_xlnm.Print_Titles" localSheetId="0">'Planilha Orçamentária'!$1:$13</definedName>
    <definedName name="wrn.Cronograma." localSheetId="2" hidden="1">{#N/A,#N/A,FALSE,"Cronograma";#N/A,#N/A,FALSE,"Cronogr. 2"}</definedName>
    <definedName name="wrn.Cronograma." hidden="1">{#N/A,#N/A,FALSE,"Cronograma";#N/A,#N/A,FALSE,"Cronogr. 2"}</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24519"/>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44" i="3"/>
  <c r="J143"/>
  <c r="J142"/>
  <c r="J141"/>
  <c r="J140"/>
  <c r="J139"/>
  <c r="J138"/>
  <c r="J137"/>
  <c r="J134"/>
  <c r="J133"/>
  <c r="J132"/>
  <c r="J131"/>
  <c r="J130"/>
  <c r="J129"/>
  <c r="J128"/>
  <c r="J125"/>
  <c r="J124"/>
  <c r="J123"/>
  <c r="J122"/>
  <c r="J121"/>
  <c r="J120"/>
  <c r="J119"/>
  <c r="J118"/>
  <c r="J117"/>
  <c r="J116"/>
  <c r="J115"/>
  <c r="J114"/>
  <c r="J111"/>
  <c r="J110"/>
  <c r="J109"/>
  <c r="J108"/>
  <c r="J107"/>
  <c r="J106"/>
  <c r="J105"/>
  <c r="J104"/>
  <c r="J103"/>
  <c r="J102"/>
  <c r="J101"/>
  <c r="J100"/>
  <c r="J99"/>
  <c r="J98"/>
  <c r="J97"/>
  <c r="J96"/>
  <c r="J95"/>
  <c r="J94"/>
  <c r="J93"/>
  <c r="J92"/>
  <c r="J91"/>
  <c r="J90"/>
  <c r="J89"/>
  <c r="J88"/>
  <c r="J87"/>
  <c r="J86"/>
  <c r="J85"/>
  <c r="J84"/>
  <c r="J81"/>
  <c r="J80"/>
  <c r="J79"/>
  <c r="J78"/>
  <c r="J77"/>
  <c r="J76"/>
  <c r="J75"/>
  <c r="J74"/>
  <c r="J73"/>
  <c r="J70"/>
  <c r="J69"/>
  <c r="J66"/>
  <c r="J63"/>
  <c r="J62"/>
  <c r="J61"/>
  <c r="J60"/>
  <c r="J59"/>
  <c r="J56"/>
  <c r="J55"/>
  <c r="J54"/>
  <c r="J53"/>
  <c r="J52"/>
  <c r="J51"/>
  <c r="J50"/>
  <c r="J49"/>
  <c r="J48"/>
  <c r="J47"/>
  <c r="J44"/>
  <c r="J43"/>
  <c r="J42"/>
  <c r="J41"/>
  <c r="J40"/>
  <c r="J36"/>
  <c r="J35"/>
  <c r="J34"/>
  <c r="J33"/>
  <c r="J32"/>
  <c r="J29"/>
  <c r="J28"/>
  <c r="J27"/>
  <c r="J26"/>
  <c r="J25"/>
  <c r="J24"/>
  <c r="J23"/>
  <c r="J22"/>
  <c r="J21"/>
  <c r="G10" i="5"/>
  <c r="C450" i="1" l="1"/>
  <c r="C608"/>
  <c r="C604"/>
  <c r="C600"/>
  <c r="C596"/>
  <c r="C592"/>
  <c r="C588"/>
  <c r="C584"/>
  <c r="C580"/>
  <c r="C575"/>
  <c r="C571"/>
  <c r="C567"/>
  <c r="C563"/>
  <c r="C559"/>
  <c r="C555"/>
  <c r="C551"/>
  <c r="C546"/>
  <c r="C542"/>
  <c r="C538"/>
  <c r="C534"/>
  <c r="C530"/>
  <c r="C526"/>
  <c r="C522"/>
  <c r="C518"/>
  <c r="C514"/>
  <c r="C510"/>
  <c r="C506"/>
  <c r="C499"/>
  <c r="C494"/>
  <c r="C490"/>
  <c r="C486"/>
  <c r="C482"/>
  <c r="C478"/>
  <c r="C474"/>
  <c r="C470"/>
  <c r="C466"/>
  <c r="C462"/>
  <c r="C458"/>
  <c r="C454"/>
  <c r="C446"/>
  <c r="C442"/>
  <c r="C438"/>
  <c r="C434"/>
  <c r="C430"/>
  <c r="C426"/>
  <c r="C422"/>
  <c r="C418"/>
  <c r="C414"/>
  <c r="C410"/>
  <c r="C406"/>
  <c r="C402"/>
  <c r="C398"/>
  <c r="C394"/>
  <c r="C390"/>
  <c r="C386"/>
  <c r="M609"/>
  <c r="M610" s="1"/>
  <c r="M608" s="1"/>
  <c r="B608"/>
  <c r="M605"/>
  <c r="M606" s="1"/>
  <c r="M604" s="1"/>
  <c r="B604"/>
  <c r="M601"/>
  <c r="M602" s="1"/>
  <c r="M600" s="1"/>
  <c r="B600"/>
  <c r="B596"/>
  <c r="B592"/>
  <c r="M589"/>
  <c r="M590" s="1"/>
  <c r="M588" s="1"/>
  <c r="B588"/>
  <c r="M585"/>
  <c r="M586" s="1"/>
  <c r="M584" s="1"/>
  <c r="B584"/>
  <c r="M581"/>
  <c r="M582" s="1"/>
  <c r="M580" s="1"/>
  <c r="B580"/>
  <c r="B579"/>
  <c r="B575"/>
  <c r="B571"/>
  <c r="B567"/>
  <c r="B563"/>
  <c r="B559"/>
  <c r="B555"/>
  <c r="B551"/>
  <c r="B550"/>
  <c r="M547"/>
  <c r="M548" s="1"/>
  <c r="M546" s="1"/>
  <c r="B546"/>
  <c r="M543"/>
  <c r="M544" s="1"/>
  <c r="M542" s="1"/>
  <c r="B542"/>
  <c r="M535"/>
  <c r="M536" s="1"/>
  <c r="M534" s="1"/>
  <c r="B534"/>
  <c r="M539"/>
  <c r="M540" s="1"/>
  <c r="M538" s="1"/>
  <c r="B538"/>
  <c r="M531"/>
  <c r="M532" s="1"/>
  <c r="M530" s="1"/>
  <c r="B530"/>
  <c r="M527"/>
  <c r="M528" s="1"/>
  <c r="M526" s="1"/>
  <c r="B526"/>
  <c r="B522"/>
  <c r="B518"/>
  <c r="B514"/>
  <c r="B510"/>
  <c r="B506"/>
  <c r="B499"/>
  <c r="B498"/>
  <c r="M495"/>
  <c r="M496" s="1"/>
  <c r="M494" s="1"/>
  <c r="B494"/>
  <c r="M491"/>
  <c r="M492" s="1"/>
  <c r="M490" s="1"/>
  <c r="B490"/>
  <c r="M487"/>
  <c r="M488" s="1"/>
  <c r="M486" s="1"/>
  <c r="B486"/>
  <c r="M483"/>
  <c r="M484" s="1"/>
  <c r="M482" s="1"/>
  <c r="B482"/>
  <c r="M479"/>
  <c r="M480" s="1"/>
  <c r="M478" s="1"/>
  <c r="B478"/>
  <c r="M475"/>
  <c r="M476" s="1"/>
  <c r="M474" s="1"/>
  <c r="B474"/>
  <c r="M471"/>
  <c r="M472" s="1"/>
  <c r="M470" s="1"/>
  <c r="B470"/>
  <c r="M467"/>
  <c r="M468" s="1"/>
  <c r="M466" s="1"/>
  <c r="B466"/>
  <c r="M463"/>
  <c r="M464" s="1"/>
  <c r="M462" s="1"/>
  <c r="B462"/>
  <c r="M459"/>
  <c r="M460" s="1"/>
  <c r="M458" s="1"/>
  <c r="B458"/>
  <c r="M455"/>
  <c r="M456" s="1"/>
  <c r="M454" s="1"/>
  <c r="B454"/>
  <c r="M451"/>
  <c r="M452" s="1"/>
  <c r="M450" s="1"/>
  <c r="B450"/>
  <c r="M447"/>
  <c r="M448" s="1"/>
  <c r="M446" s="1"/>
  <c r="B446"/>
  <c r="M443"/>
  <c r="M444" s="1"/>
  <c r="M442" s="1"/>
  <c r="B442"/>
  <c r="M439"/>
  <c r="M440" s="1"/>
  <c r="M438" s="1"/>
  <c r="B438"/>
  <c r="M435"/>
  <c r="M436" s="1"/>
  <c r="M434" s="1"/>
  <c r="B434"/>
  <c r="M431"/>
  <c r="M432" s="1"/>
  <c r="M430" s="1"/>
  <c r="B430"/>
  <c r="M427"/>
  <c r="M428" s="1"/>
  <c r="M426" s="1"/>
  <c r="B426"/>
  <c r="M423"/>
  <c r="M424" s="1"/>
  <c r="M422" s="1"/>
  <c r="B422"/>
  <c r="M419"/>
  <c r="M420" s="1"/>
  <c r="M418" s="1"/>
  <c r="B418"/>
  <c r="M415"/>
  <c r="M416" s="1"/>
  <c r="M414" s="1"/>
  <c r="B414"/>
  <c r="M411"/>
  <c r="M412" s="1"/>
  <c r="M410" s="1"/>
  <c r="B410"/>
  <c r="M407"/>
  <c r="M408" s="1"/>
  <c r="M406" s="1"/>
  <c r="B406"/>
  <c r="M403"/>
  <c r="M404" s="1"/>
  <c r="M402" s="1"/>
  <c r="B402"/>
  <c r="M399"/>
  <c r="M400" s="1"/>
  <c r="M398" s="1"/>
  <c r="B398"/>
  <c r="M395"/>
  <c r="M396" s="1"/>
  <c r="M394" s="1"/>
  <c r="B394"/>
  <c r="M391"/>
  <c r="M392" s="1"/>
  <c r="M390" s="1"/>
  <c r="B390"/>
  <c r="C379"/>
  <c r="B379"/>
  <c r="C373"/>
  <c r="B373"/>
  <c r="C365"/>
  <c r="B365"/>
  <c r="C358"/>
  <c r="B358"/>
  <c r="C351"/>
  <c r="B351"/>
  <c r="C347"/>
  <c r="B347"/>
  <c r="C341"/>
  <c r="B341"/>
  <c r="C335"/>
  <c r="B335"/>
  <c r="C331"/>
  <c r="B331"/>
  <c r="B330"/>
  <c r="C324"/>
  <c r="B324"/>
  <c r="C320"/>
  <c r="B320"/>
  <c r="B319"/>
  <c r="C315"/>
  <c r="B315"/>
  <c r="B314"/>
  <c r="C310"/>
  <c r="B310"/>
  <c r="C299"/>
  <c r="B299"/>
  <c r="C288"/>
  <c r="B288"/>
  <c r="C277"/>
  <c r="B277"/>
  <c r="C266"/>
  <c r="B266"/>
  <c r="B265"/>
  <c r="C255"/>
  <c r="B255"/>
  <c r="C251"/>
  <c r="B251"/>
  <c r="C234"/>
  <c r="B234"/>
  <c r="C224"/>
  <c r="B224"/>
  <c r="C214"/>
  <c r="B214"/>
  <c r="C204"/>
  <c r="B204"/>
  <c r="C194"/>
  <c r="B194"/>
  <c r="C184"/>
  <c r="B184"/>
  <c r="C174"/>
  <c r="B174"/>
  <c r="C164"/>
  <c r="B164"/>
  <c r="B163"/>
  <c r="C156"/>
  <c r="B156"/>
  <c r="C149"/>
  <c r="B149"/>
  <c r="C142"/>
  <c r="B142"/>
  <c r="C135"/>
  <c r="B135"/>
  <c r="C128"/>
  <c r="B128"/>
  <c r="B127"/>
  <c r="B126"/>
  <c r="C118"/>
  <c r="B118"/>
  <c r="C114"/>
  <c r="B114"/>
  <c r="C108"/>
  <c r="B108"/>
  <c r="C99"/>
  <c r="B99"/>
  <c r="C83"/>
  <c r="B83"/>
  <c r="B82"/>
  <c r="C78"/>
  <c r="B78"/>
  <c r="C70"/>
  <c r="B70"/>
  <c r="C66"/>
  <c r="B66"/>
  <c r="C62"/>
  <c r="B62"/>
  <c r="C58"/>
  <c r="B58"/>
  <c r="C53"/>
  <c r="B53"/>
  <c r="C48"/>
  <c r="B48"/>
  <c r="C44"/>
  <c r="B44"/>
  <c r="C36"/>
  <c r="C31"/>
  <c r="C27"/>
  <c r="B36"/>
  <c r="B35"/>
  <c r="B31"/>
  <c r="B27"/>
  <c r="M28"/>
  <c r="M29" s="1"/>
  <c r="M27" s="1"/>
  <c r="B14" i="4" l="1"/>
  <c r="B16"/>
  <c r="B18"/>
  <c r="B20"/>
  <c r="B22"/>
  <c r="B24"/>
  <c r="B26"/>
  <c r="B28"/>
  <c r="B30"/>
  <c r="C23" i="1"/>
  <c r="C19"/>
  <c r="M387"/>
  <c r="M388" s="1"/>
  <c r="M386" s="1"/>
  <c r="B386"/>
  <c r="B385"/>
  <c r="B23"/>
  <c r="B19"/>
  <c r="B18"/>
  <c r="B12" i="4" l="1"/>
  <c r="H15" i="3"/>
  <c r="I15" s="1"/>
  <c r="H16"/>
  <c r="I16" s="1"/>
  <c r="H17"/>
  <c r="I17" s="1"/>
  <c r="H18"/>
  <c r="I18" s="1"/>
  <c r="H21"/>
  <c r="I21"/>
  <c r="H22"/>
  <c r="I22" s="1"/>
  <c r="H23"/>
  <c r="I23"/>
  <c r="H24"/>
  <c r="I24" s="1"/>
  <c r="H25"/>
  <c r="I25" s="1"/>
  <c r="H26"/>
  <c r="I26" s="1"/>
  <c r="H27"/>
  <c r="I27" s="1"/>
  <c r="H28"/>
  <c r="I28" s="1"/>
  <c r="H29"/>
  <c r="I29" s="1"/>
  <c r="H32"/>
  <c r="I32" s="1"/>
  <c r="H33"/>
  <c r="I33" s="1"/>
  <c r="H34"/>
  <c r="I34" s="1"/>
  <c r="H35"/>
  <c r="I35" s="1"/>
  <c r="H36"/>
  <c r="I36" s="1"/>
  <c r="H40"/>
  <c r="I40" s="1"/>
  <c r="H41"/>
  <c r="I41"/>
  <c r="H42"/>
  <c r="I42" s="1"/>
  <c r="H43"/>
  <c r="I43"/>
  <c r="H44"/>
  <c r="I44" s="1"/>
  <c r="H47"/>
  <c r="I47" s="1"/>
  <c r="H48"/>
  <c r="I48" s="1"/>
  <c r="H49"/>
  <c r="I49" s="1"/>
  <c r="H50"/>
  <c r="I50" s="1"/>
  <c r="H51"/>
  <c r="I51" s="1"/>
  <c r="H52"/>
  <c r="I52" s="1"/>
  <c r="H53"/>
  <c r="I53" s="1"/>
  <c r="H54"/>
  <c r="I54"/>
  <c r="H55"/>
  <c r="I55" s="1"/>
  <c r="H56"/>
  <c r="I56"/>
  <c r="H59"/>
  <c r="I59" s="1"/>
  <c r="H60"/>
  <c r="I60" s="1"/>
  <c r="H61"/>
  <c r="I61"/>
  <c r="H62"/>
  <c r="I62" s="1"/>
  <c r="H63"/>
  <c r="I63"/>
  <c r="I65"/>
  <c r="H66"/>
  <c r="I66"/>
  <c r="H69"/>
  <c r="I69"/>
  <c r="H70"/>
  <c r="I70" s="1"/>
  <c r="I68" s="1"/>
  <c r="C20" i="4" s="1"/>
  <c r="E20" s="1"/>
  <c r="H73" i="3"/>
  <c r="I73" s="1"/>
  <c r="H74"/>
  <c r="I74" s="1"/>
  <c r="H75"/>
  <c r="I75" s="1"/>
  <c r="H76"/>
  <c r="I76" s="1"/>
  <c r="H77"/>
  <c r="I77" s="1"/>
  <c r="H78"/>
  <c r="I78" s="1"/>
  <c r="H79"/>
  <c r="I79" s="1"/>
  <c r="H80"/>
  <c r="I80" s="1"/>
  <c r="H81"/>
  <c r="I81" s="1"/>
  <c r="H84"/>
  <c r="I84" s="1"/>
  <c r="H85"/>
  <c r="I85"/>
  <c r="H86"/>
  <c r="I86" s="1"/>
  <c r="H87"/>
  <c r="I87" s="1"/>
  <c r="H88"/>
  <c r="I88" s="1"/>
  <c r="H89"/>
  <c r="I89"/>
  <c r="H90"/>
  <c r="I90" s="1"/>
  <c r="H91"/>
  <c r="I91" s="1"/>
  <c r="H92"/>
  <c r="I92" s="1"/>
  <c r="H93"/>
  <c r="I93" s="1"/>
  <c r="H94"/>
  <c r="I94" s="1"/>
  <c r="H95"/>
  <c r="I95" s="1"/>
  <c r="H96"/>
  <c r="I96" s="1"/>
  <c r="H97"/>
  <c r="I97"/>
  <c r="H98"/>
  <c r="I98" s="1"/>
  <c r="H99"/>
  <c r="I99"/>
  <c r="H100"/>
  <c r="I100" s="1"/>
  <c r="H101"/>
  <c r="I101"/>
  <c r="H102"/>
  <c r="I102" s="1"/>
  <c r="H103"/>
  <c r="I103" s="1"/>
  <c r="H104"/>
  <c r="I104" s="1"/>
  <c r="H105"/>
  <c r="I105"/>
  <c r="H106"/>
  <c r="I106" s="1"/>
  <c r="H107"/>
  <c r="I107" s="1"/>
  <c r="H108"/>
  <c r="I108" s="1"/>
  <c r="H109"/>
  <c r="I109" s="1"/>
  <c r="H110"/>
  <c r="I110" s="1"/>
  <c r="H111"/>
  <c r="I111" s="1"/>
  <c r="H114"/>
  <c r="I114" s="1"/>
  <c r="H115"/>
  <c r="I115" s="1"/>
  <c r="H116"/>
  <c r="I116" s="1"/>
  <c r="H117"/>
  <c r="I117" s="1"/>
  <c r="H118"/>
  <c r="I118" s="1"/>
  <c r="H119"/>
  <c r="I119" s="1"/>
  <c r="H120"/>
  <c r="I120"/>
  <c r="H121"/>
  <c r="I121" s="1"/>
  <c r="H122"/>
  <c r="I122"/>
  <c r="H123"/>
  <c r="I123" s="1"/>
  <c r="H124"/>
  <c r="I124"/>
  <c r="H125"/>
  <c r="I125" s="1"/>
  <c r="H128"/>
  <c r="I128" s="1"/>
  <c r="H129"/>
  <c r="I129" s="1"/>
  <c r="H130"/>
  <c r="I130" s="1"/>
  <c r="H131"/>
  <c r="I131" s="1"/>
  <c r="H132"/>
  <c r="I132" s="1"/>
  <c r="H133"/>
  <c r="I133"/>
  <c r="H134"/>
  <c r="I134" s="1"/>
  <c r="H137"/>
  <c r="I137" s="1"/>
  <c r="H138"/>
  <c r="I138"/>
  <c r="H139"/>
  <c r="I139" s="1"/>
  <c r="H140"/>
  <c r="I140" s="1"/>
  <c r="H141"/>
  <c r="I141" s="1"/>
  <c r="H142"/>
  <c r="I142" s="1"/>
  <c r="H143"/>
  <c r="I143" s="1"/>
  <c r="H144"/>
  <c r="I144" s="1"/>
  <c r="I14" i="2"/>
  <c r="I18"/>
  <c r="I32" s="1"/>
  <c r="I22"/>
  <c r="I29"/>
  <c r="M382" i="1"/>
  <c r="M381"/>
  <c r="M376"/>
  <c r="M375"/>
  <c r="M370"/>
  <c r="M369"/>
  <c r="M368"/>
  <c r="M367"/>
  <c r="I31" i="3" l="1"/>
  <c r="C16" i="4" s="1"/>
  <c r="F16" s="1"/>
  <c r="I58" i="3"/>
  <c r="L20" i="4"/>
  <c r="G20"/>
  <c r="N20"/>
  <c r="H20"/>
  <c r="K20"/>
  <c r="F20"/>
  <c r="O20"/>
  <c r="J20"/>
  <c r="D20"/>
  <c r="M20"/>
  <c r="I20"/>
  <c r="I113" i="3"/>
  <c r="C26" i="4" s="1"/>
  <c r="K26" s="1"/>
  <c r="I72" i="3"/>
  <c r="C22" i="4" s="1"/>
  <c r="E22" s="1"/>
  <c r="I39" i="3"/>
  <c r="I20"/>
  <c r="C14" i="4" s="1"/>
  <c r="K14" s="1"/>
  <c r="I127" i="3"/>
  <c r="C28" i="4" s="1"/>
  <c r="D28" s="1"/>
  <c r="I83" i="3"/>
  <c r="C24" i="4" s="1"/>
  <c r="G24" s="1"/>
  <c r="I136" i="3"/>
  <c r="C30" i="4" s="1"/>
  <c r="E30" s="1"/>
  <c r="I46" i="3"/>
  <c r="I14"/>
  <c r="C12" i="4" s="1"/>
  <c r="E12" s="1"/>
  <c r="M523" i="1"/>
  <c r="M524" s="1"/>
  <c r="M522" s="1"/>
  <c r="M519"/>
  <c r="M520" s="1"/>
  <c r="M518" s="1"/>
  <c r="M515"/>
  <c r="M516" s="1"/>
  <c r="M514" s="1"/>
  <c r="M511"/>
  <c r="M512" s="1"/>
  <c r="M510" s="1"/>
  <c r="M507"/>
  <c r="M508" s="1"/>
  <c r="M506" s="1"/>
  <c r="M503"/>
  <c r="M502"/>
  <c r="M501"/>
  <c r="M500"/>
  <c r="M123"/>
  <c r="M380"/>
  <c r="M383" s="1"/>
  <c r="M379" s="1"/>
  <c r="N16" i="4" l="1"/>
  <c r="I16"/>
  <c r="G16"/>
  <c r="K22"/>
  <c r="M504" i="1"/>
  <c r="M499" s="1"/>
  <c r="J22" i="4"/>
  <c r="N14"/>
  <c r="H22"/>
  <c r="M12"/>
  <c r="F14"/>
  <c r="L14"/>
  <c r="M22"/>
  <c r="G22"/>
  <c r="L22"/>
  <c r="I22"/>
  <c r="J12"/>
  <c r="D26"/>
  <c r="I12"/>
  <c r="F30"/>
  <c r="G26"/>
  <c r="F22"/>
  <c r="J14"/>
  <c r="N26"/>
  <c r="N24"/>
  <c r="D12"/>
  <c r="P20"/>
  <c r="P21" s="1"/>
  <c r="D24"/>
  <c r="O16"/>
  <c r="L30"/>
  <c r="O26"/>
  <c r="D30"/>
  <c r="I14"/>
  <c r="D22"/>
  <c r="H14"/>
  <c r="L28"/>
  <c r="L12"/>
  <c r="E28"/>
  <c r="M28"/>
  <c r="E16"/>
  <c r="L24"/>
  <c r="J26"/>
  <c r="I24"/>
  <c r="F26"/>
  <c r="G12"/>
  <c r="E14"/>
  <c r="E26"/>
  <c r="G14"/>
  <c r="I26"/>
  <c r="D14"/>
  <c r="K30"/>
  <c r="H12"/>
  <c r="J28"/>
  <c r="D16"/>
  <c r="I30"/>
  <c r="M16"/>
  <c r="K16"/>
  <c r="M24"/>
  <c r="F24"/>
  <c r="H30"/>
  <c r="M30"/>
  <c r="O24"/>
  <c r="M14"/>
  <c r="M26"/>
  <c r="O14"/>
  <c r="G30"/>
  <c r="L26"/>
  <c r="F12"/>
  <c r="O12"/>
  <c r="O28"/>
  <c r="H16"/>
  <c r="I28"/>
  <c r="E24"/>
  <c r="H24"/>
  <c r="H28"/>
  <c r="G28"/>
  <c r="N30"/>
  <c r="N22"/>
  <c r="O30"/>
  <c r="H26"/>
  <c r="O22"/>
  <c r="K12"/>
  <c r="J16"/>
  <c r="F28"/>
  <c r="L16"/>
  <c r="N28"/>
  <c r="K24"/>
  <c r="J30"/>
  <c r="J24"/>
  <c r="N12"/>
  <c r="K28"/>
  <c r="I38" i="3"/>
  <c r="C18" i="4" s="1"/>
  <c r="C32" s="1"/>
  <c r="M316" i="1"/>
  <c r="M317" s="1"/>
  <c r="M315" s="1"/>
  <c r="M572"/>
  <c r="M573" s="1"/>
  <c r="M571" s="1"/>
  <c r="M67"/>
  <c r="M63"/>
  <c r="M64" s="1"/>
  <c r="M62" s="1"/>
  <c r="M59"/>
  <c r="M60" s="1"/>
  <c r="M58" s="1"/>
  <c r="P14" i="4" l="1"/>
  <c r="P15" s="1"/>
  <c r="P12"/>
  <c r="P16"/>
  <c r="P17" s="1"/>
  <c r="P28"/>
  <c r="P29" s="1"/>
  <c r="C21"/>
  <c r="C29"/>
  <c r="C17"/>
  <c r="C25"/>
  <c r="C27"/>
  <c r="C15"/>
  <c r="C31"/>
  <c r="C13"/>
  <c r="C23"/>
  <c r="P30"/>
  <c r="P31" s="1"/>
  <c r="C19"/>
  <c r="P24"/>
  <c r="P25" s="1"/>
  <c r="E18"/>
  <c r="E32" s="1"/>
  <c r="E33" s="1"/>
  <c r="H18"/>
  <c r="H32" s="1"/>
  <c r="H33" s="1"/>
  <c r="M18"/>
  <c r="M32" s="1"/>
  <c r="M33" s="1"/>
  <c r="L18"/>
  <c r="L32" s="1"/>
  <c r="L33" s="1"/>
  <c r="J18"/>
  <c r="J32" s="1"/>
  <c r="J33" s="1"/>
  <c r="N18"/>
  <c r="N32" s="1"/>
  <c r="N33" s="1"/>
  <c r="K18"/>
  <c r="K32" s="1"/>
  <c r="K33" s="1"/>
  <c r="O18"/>
  <c r="O32" s="1"/>
  <c r="G18"/>
  <c r="G32" s="1"/>
  <c r="G33" s="1"/>
  <c r="I18"/>
  <c r="I32" s="1"/>
  <c r="I33" s="1"/>
  <c r="F18"/>
  <c r="F32" s="1"/>
  <c r="F33" s="1"/>
  <c r="D18"/>
  <c r="P22"/>
  <c r="P23" s="1"/>
  <c r="P26"/>
  <c r="P27" s="1"/>
  <c r="I75" i="1"/>
  <c r="M75" s="1"/>
  <c r="M68"/>
  <c r="M66" s="1"/>
  <c r="P13" i="4"/>
  <c r="I146" i="3"/>
  <c r="M362" i="1"/>
  <c r="M355"/>
  <c r="M327"/>
  <c r="M374"/>
  <c r="M377" s="1"/>
  <c r="M373" s="1"/>
  <c r="M85"/>
  <c r="M597"/>
  <c r="M598" s="1"/>
  <c r="M596" s="1"/>
  <c r="M593"/>
  <c r="M594" s="1"/>
  <c r="M592" s="1"/>
  <c r="O33" i="4" l="1"/>
  <c r="P18"/>
  <c r="D32"/>
  <c r="G10" i="3"/>
  <c r="J146" s="1"/>
  <c r="M343" i="1"/>
  <c r="M344"/>
  <c r="M337"/>
  <c r="M338"/>
  <c r="M361"/>
  <c r="M360"/>
  <c r="M353"/>
  <c r="M354"/>
  <c r="M326"/>
  <c r="M325"/>
  <c r="M576"/>
  <c r="M577" s="1"/>
  <c r="M575" s="1"/>
  <c r="M55"/>
  <c r="M54"/>
  <c r="M50"/>
  <c r="M49"/>
  <c r="M39"/>
  <c r="M40"/>
  <c r="M41"/>
  <c r="M38"/>
  <c r="M321"/>
  <c r="M322" s="1"/>
  <c r="M320" s="1"/>
  <c r="M568"/>
  <c r="M569" s="1"/>
  <c r="M567" s="1"/>
  <c r="M564"/>
  <c r="M565" s="1"/>
  <c r="M563" s="1"/>
  <c r="M560"/>
  <c r="M561" s="1"/>
  <c r="M559" s="1"/>
  <c r="M556"/>
  <c r="M557" s="1"/>
  <c r="M555" s="1"/>
  <c r="M552"/>
  <c r="M553" s="1"/>
  <c r="M551" s="1"/>
  <c r="D34" i="4" l="1"/>
  <c r="D33"/>
  <c r="P19"/>
  <c r="P32"/>
  <c r="P33" s="1"/>
  <c r="M328" i="1"/>
  <c r="M324" s="1"/>
  <c r="M51"/>
  <c r="M48" s="1"/>
  <c r="M56"/>
  <c r="M53" s="1"/>
  <c r="J18" i="3"/>
  <c r="J17"/>
  <c r="J31"/>
  <c r="J16"/>
  <c r="J65"/>
  <c r="J15"/>
  <c r="J58"/>
  <c r="J68"/>
  <c r="J83"/>
  <c r="J14"/>
  <c r="J39"/>
  <c r="J136"/>
  <c r="J46"/>
  <c r="J127"/>
  <c r="J20"/>
  <c r="J113"/>
  <c r="J72"/>
  <c r="J38"/>
  <c r="E34" i="4" l="1"/>
  <c r="D35"/>
  <c r="H73" i="1"/>
  <c r="M73" s="1"/>
  <c r="H74"/>
  <c r="M74" s="1"/>
  <c r="M307"/>
  <c r="M306"/>
  <c r="M305"/>
  <c r="M303"/>
  <c r="M302"/>
  <c r="M301"/>
  <c r="M296"/>
  <c r="M295"/>
  <c r="M294"/>
  <c r="M292"/>
  <c r="M291"/>
  <c r="M290"/>
  <c r="L285"/>
  <c r="M285" s="1"/>
  <c r="L284"/>
  <c r="M284" s="1"/>
  <c r="L283"/>
  <c r="M283" s="1"/>
  <c r="L281"/>
  <c r="M281" s="1"/>
  <c r="L280"/>
  <c r="M280" s="1"/>
  <c r="L279"/>
  <c r="M279" s="1"/>
  <c r="L274"/>
  <c r="M274" s="1"/>
  <c r="L273"/>
  <c r="M273" s="1"/>
  <c r="L272"/>
  <c r="M272" s="1"/>
  <c r="L270"/>
  <c r="M270" s="1"/>
  <c r="L269"/>
  <c r="M269" s="1"/>
  <c r="L268"/>
  <c r="M268" s="1"/>
  <c r="M262"/>
  <c r="M261"/>
  <c r="M260"/>
  <c r="M259"/>
  <c r="M258"/>
  <c r="M257"/>
  <c r="M248"/>
  <c r="M247"/>
  <c r="M246"/>
  <c r="M245"/>
  <c r="M244"/>
  <c r="M243"/>
  <c r="M241"/>
  <c r="M240"/>
  <c r="M239"/>
  <c r="M238"/>
  <c r="M237"/>
  <c r="M236"/>
  <c r="L231"/>
  <c r="M231" s="1"/>
  <c r="L230"/>
  <c r="M230" s="1"/>
  <c r="L229"/>
  <c r="M229" s="1"/>
  <c r="L228"/>
  <c r="M228" s="1"/>
  <c r="L227"/>
  <c r="M227" s="1"/>
  <c r="L226"/>
  <c r="M226" s="1"/>
  <c r="L221"/>
  <c r="M221" s="1"/>
  <c r="L220"/>
  <c r="M220" s="1"/>
  <c r="L219"/>
  <c r="M219" s="1"/>
  <c r="L218"/>
  <c r="M218" s="1"/>
  <c r="L217"/>
  <c r="M217" s="1"/>
  <c r="L216"/>
  <c r="M216" s="1"/>
  <c r="L211"/>
  <c r="D211"/>
  <c r="L210"/>
  <c r="D210"/>
  <c r="L209"/>
  <c r="D209"/>
  <c r="L208"/>
  <c r="D208"/>
  <c r="L207"/>
  <c r="D207"/>
  <c r="L206"/>
  <c r="D206"/>
  <c r="L201"/>
  <c r="L200"/>
  <c r="L199"/>
  <c r="L198"/>
  <c r="L197"/>
  <c r="L196"/>
  <c r="D201"/>
  <c r="D200"/>
  <c r="D199"/>
  <c r="D198"/>
  <c r="D197"/>
  <c r="D196"/>
  <c r="J187"/>
  <c r="M187" s="1"/>
  <c r="J188"/>
  <c r="M188" s="1"/>
  <c r="J189"/>
  <c r="M189" s="1"/>
  <c r="J190"/>
  <c r="M190" s="1"/>
  <c r="J191"/>
  <c r="M191" s="1"/>
  <c r="J186"/>
  <c r="M186" s="1"/>
  <c r="F177"/>
  <c r="M177" s="1"/>
  <c r="F178"/>
  <c r="M178" s="1"/>
  <c r="F179"/>
  <c r="M179" s="1"/>
  <c r="F180"/>
  <c r="M180" s="1"/>
  <c r="F181"/>
  <c r="M181" s="1"/>
  <c r="F176"/>
  <c r="M176" s="1"/>
  <c r="M171"/>
  <c r="M170"/>
  <c r="M169"/>
  <c r="M168"/>
  <c r="M167"/>
  <c r="M166"/>
  <c r="M160"/>
  <c r="M159"/>
  <c r="M158"/>
  <c r="M153"/>
  <c r="M152"/>
  <c r="M151"/>
  <c r="L145"/>
  <c r="M145" s="1"/>
  <c r="L146"/>
  <c r="M146" s="1"/>
  <c r="L144"/>
  <c r="M144" s="1"/>
  <c r="M139"/>
  <c r="M138"/>
  <c r="M137"/>
  <c r="M132"/>
  <c r="M131"/>
  <c r="M130"/>
  <c r="M91"/>
  <c r="M92"/>
  <c r="M93"/>
  <c r="M94"/>
  <c r="M95"/>
  <c r="M96"/>
  <c r="M88"/>
  <c r="M89"/>
  <c r="M87"/>
  <c r="E35" i="4" l="1"/>
  <c r="F34"/>
  <c r="M275" i="1"/>
  <c r="M266" s="1"/>
  <c r="M192"/>
  <c r="M184" s="1"/>
  <c r="M297"/>
  <c r="M288" s="1"/>
  <c r="M172"/>
  <c r="M164" s="1"/>
  <c r="M286"/>
  <c r="M277" s="1"/>
  <c r="M308"/>
  <c r="M299" s="1"/>
  <c r="M232"/>
  <c r="M224" s="1"/>
  <c r="M182"/>
  <c r="M174" s="1"/>
  <c r="M222"/>
  <c r="M214" s="1"/>
  <c r="M249"/>
  <c r="M234" s="1"/>
  <c r="M263"/>
  <c r="M255" s="1"/>
  <c r="M161"/>
  <c r="M156" s="1"/>
  <c r="M154"/>
  <c r="M149" s="1"/>
  <c r="M147"/>
  <c r="M142" s="1"/>
  <c r="M140"/>
  <c r="M135" s="1"/>
  <c r="M133"/>
  <c r="M128" s="1"/>
  <c r="M210"/>
  <c r="M196"/>
  <c r="M200"/>
  <c r="O238"/>
  <c r="I105" s="1"/>
  <c r="M105" s="1"/>
  <c r="M197"/>
  <c r="M201"/>
  <c r="M207"/>
  <c r="M209"/>
  <c r="M211"/>
  <c r="O88"/>
  <c r="I101" s="1"/>
  <c r="M101" s="1"/>
  <c r="O93"/>
  <c r="I102" s="1"/>
  <c r="M102" s="1"/>
  <c r="M198"/>
  <c r="M208"/>
  <c r="M199"/>
  <c r="M206"/>
  <c r="I311" l="1"/>
  <c r="M311" s="1"/>
  <c r="M312" s="1"/>
  <c r="M310" s="1"/>
  <c r="F35" i="4"/>
  <c r="G34"/>
  <c r="I252" i="1"/>
  <c r="M252" s="1"/>
  <c r="M253" s="1"/>
  <c r="M251" s="1"/>
  <c r="I104"/>
  <c r="M104" s="1"/>
  <c r="M212"/>
  <c r="M204" s="1"/>
  <c r="M202"/>
  <c r="M194" s="1"/>
  <c r="M348"/>
  <c r="M349" s="1"/>
  <c r="M347" s="1"/>
  <c r="M366"/>
  <c r="M371" s="1"/>
  <c r="M365" s="1"/>
  <c r="M359"/>
  <c r="M363" s="1"/>
  <c r="M358" s="1"/>
  <c r="M352"/>
  <c r="M356" s="1"/>
  <c r="M351" s="1"/>
  <c r="M342"/>
  <c r="M336"/>
  <c r="M339" s="1"/>
  <c r="M335" s="1"/>
  <c r="M332"/>
  <c r="M333" s="1"/>
  <c r="M331" s="1"/>
  <c r="M122"/>
  <c r="M121"/>
  <c r="M120"/>
  <c r="M119"/>
  <c r="M115"/>
  <c r="M116" s="1"/>
  <c r="M114" s="1"/>
  <c r="M111"/>
  <c r="M110"/>
  <c r="M109"/>
  <c r="M103"/>
  <c r="M84"/>
  <c r="M97" s="1"/>
  <c r="M83" s="1"/>
  <c r="M37"/>
  <c r="M45"/>
  <c r="M32"/>
  <c r="M33" s="1"/>
  <c r="M31" s="1"/>
  <c r="M24"/>
  <c r="M25" s="1"/>
  <c r="M23" s="1"/>
  <c r="M20"/>
  <c r="M21" s="1"/>
  <c r="M19" s="1"/>
  <c r="G35" i="4" l="1"/>
  <c r="H34"/>
  <c r="M345" i="1"/>
  <c r="M341" s="1"/>
  <c r="M112"/>
  <c r="M108" s="1"/>
  <c r="M124"/>
  <c r="M118" s="1"/>
  <c r="D72"/>
  <c r="M72" s="1"/>
  <c r="M46"/>
  <c r="M44" s="1"/>
  <c r="M42"/>
  <c r="M36" s="1"/>
  <c r="I100"/>
  <c r="M100" s="1"/>
  <c r="M106" s="1"/>
  <c r="M99" s="1"/>
  <c r="H35" i="4" l="1"/>
  <c r="I34"/>
  <c r="I71" i="1"/>
  <c r="M71" s="1"/>
  <c r="J34" i="4" l="1"/>
  <c r="I35"/>
  <c r="M76" i="1"/>
  <c r="M70" s="1"/>
  <c r="K34" i="4" l="1"/>
  <c r="J35"/>
  <c r="I79" i="1"/>
  <c r="M79" s="1"/>
  <c r="M80" s="1"/>
  <c r="M78" s="1"/>
  <c r="K35" i="4" l="1"/>
  <c r="L34"/>
  <c r="L35" l="1"/>
  <c r="M34"/>
  <c r="M35" l="1"/>
  <c r="N34"/>
  <c r="O34" l="1"/>
  <c r="O35" s="1"/>
  <c r="N35"/>
</calcChain>
</file>

<file path=xl/sharedStrings.xml><?xml version="1.0" encoding="utf-8"?>
<sst xmlns="http://schemas.openxmlformats.org/spreadsheetml/2006/main" count="1357" uniqueCount="668">
  <si>
    <t>1.1</t>
  </si>
  <si>
    <t>Comp.</t>
  </si>
  <si>
    <t>Larg.</t>
  </si>
  <si>
    <t>Alt./Prof.</t>
  </si>
  <si>
    <t>Taxa</t>
  </si>
  <si>
    <t>Área</t>
  </si>
  <si>
    <t>Volume</t>
  </si>
  <si>
    <t>Qtde.</t>
  </si>
  <si>
    <t>Total</t>
  </si>
  <si>
    <t>1.2</t>
  </si>
  <si>
    <t>1.3</t>
  </si>
  <si>
    <t>1.4</t>
  </si>
  <si>
    <t>1.0</t>
  </si>
  <si>
    <t>2.0</t>
  </si>
  <si>
    <t>2.1</t>
  </si>
  <si>
    <t>2.2</t>
  </si>
  <si>
    <t>3.0</t>
  </si>
  <si>
    <t>3.1</t>
  </si>
  <si>
    <t>Descrição</t>
  </si>
  <si>
    <t>3.2</t>
  </si>
  <si>
    <t>3.3</t>
  </si>
  <si>
    <t>Lajota cimenticia</t>
  </si>
  <si>
    <t>Desconto do volume meio fio</t>
  </si>
  <si>
    <t>Meio fio</t>
  </si>
  <si>
    <t>Tijolo maciço 10x20</t>
  </si>
  <si>
    <t>Areia fina</t>
  </si>
  <si>
    <t>3.4</t>
  </si>
  <si>
    <t>Grama</t>
  </si>
  <si>
    <t>3.5</t>
  </si>
  <si>
    <t>4.0</t>
  </si>
  <si>
    <t>5.0</t>
  </si>
  <si>
    <t>5.1</t>
  </si>
  <si>
    <t>6.0</t>
  </si>
  <si>
    <t>7.0</t>
  </si>
  <si>
    <t>Meio fio da calçada</t>
  </si>
  <si>
    <t>Coxão de areia p/área do plaground</t>
  </si>
  <si>
    <t>7.19</t>
  </si>
  <si>
    <t>Sapatas</t>
  </si>
  <si>
    <t>Viga Baldrame</t>
  </si>
  <si>
    <t>Alvenaria 1 (s1;s2;s3;s4;s5;s6;s7;s8;s9;s10;s11;s12) (0,60x0,60)</t>
  </si>
  <si>
    <t>Alvenaria 2 (s13;s14) (0,60x0,60)</t>
  </si>
  <si>
    <t>Alvenaria 3 (s15;s16;s17;s18;s19;s20;s21;s22;s23;s24;s25;s26) (0,60x0,60)</t>
  </si>
  <si>
    <t>Alvenaria 1 (3,00m) (0,09x0,25)</t>
  </si>
  <si>
    <t>Alvenaria 1 (1,90m) (0,09x0,25)</t>
  </si>
  <si>
    <t>Alvenaria 2 (2,50m) (0,09x0,25)</t>
  </si>
  <si>
    <t>Alvenaria 2 (2,30m) (0,09x0,25)</t>
  </si>
  <si>
    <t>Alvenaria 3 (3,00m) (0,09x0,25)</t>
  </si>
  <si>
    <t>Alvenaria 3 (3,10m) (0,09x0,25)</t>
  </si>
  <si>
    <t>Reaterro meio fio</t>
  </si>
  <si>
    <t>ESTRUTURAS</t>
  </si>
  <si>
    <t>4.1</t>
  </si>
  <si>
    <t>4.1.1</t>
  </si>
  <si>
    <t>Lastro de concreto</t>
  </si>
  <si>
    <t>Perimetro</t>
  </si>
  <si>
    <t>4.1.2</t>
  </si>
  <si>
    <t>Fôrma</t>
  </si>
  <si>
    <t>4.1.3</t>
  </si>
  <si>
    <t>Armaduras</t>
  </si>
  <si>
    <t>4.1.4</t>
  </si>
  <si>
    <t>Concreto</t>
  </si>
  <si>
    <t>4.1.5</t>
  </si>
  <si>
    <t>4.2</t>
  </si>
  <si>
    <t>VIGAS (INFERIOR E SUPERIOR)</t>
  </si>
  <si>
    <t>4.2.1</t>
  </si>
  <si>
    <t>Reaterro das sapatas</t>
  </si>
  <si>
    <t>Reaterro das vigas</t>
  </si>
  <si>
    <t>Desconta das sapatas</t>
  </si>
  <si>
    <t>4.2.2</t>
  </si>
  <si>
    <t>Fôrma viga inferior</t>
  </si>
  <si>
    <t>4.2.3</t>
  </si>
  <si>
    <t>Fôrma viga supeior</t>
  </si>
  <si>
    <t>4.2.4</t>
  </si>
  <si>
    <t>Armaduras viga inferior</t>
  </si>
  <si>
    <t>Armaduras viga superior</t>
  </si>
  <si>
    <t>4.2.5</t>
  </si>
  <si>
    <t>Estribos viga inferior</t>
  </si>
  <si>
    <t>4.2.6</t>
  </si>
  <si>
    <t>4.2.7</t>
  </si>
  <si>
    <t>Estribos viga superior</t>
  </si>
  <si>
    <t>Concreto viga inferior</t>
  </si>
  <si>
    <t>4.2.8</t>
  </si>
  <si>
    <t>Concreto viga superior</t>
  </si>
  <si>
    <t>Lançamento do concreto</t>
  </si>
  <si>
    <t>4.2.9</t>
  </si>
  <si>
    <t>4.2.10</t>
  </si>
  <si>
    <t>Impermeabilização viga inferior</t>
  </si>
  <si>
    <t>PILARES</t>
  </si>
  <si>
    <t>4.3</t>
  </si>
  <si>
    <t>4.3.1</t>
  </si>
  <si>
    <t>Armaduras pescoço pilar</t>
  </si>
  <si>
    <t>Alvenaria 1 (p1;p2;p3;p4;p5;p6;p7;p8;p9;p10;p11;p12) (0,09x0,20)</t>
  </si>
  <si>
    <t>Alvenaria 2 (p13;p14) (0,09x0,20)</t>
  </si>
  <si>
    <t>Alvenaria 3 (p15;p16;p17;p18;p19;p20;p21;p22;p23;p24;p25;p26) (0,09x0,20)</t>
  </si>
  <si>
    <t>Armaduras pilar</t>
  </si>
  <si>
    <t>4.3.2</t>
  </si>
  <si>
    <t>Estribos pescoço pilar</t>
  </si>
  <si>
    <t>Estribos pilar</t>
  </si>
  <si>
    <t>4.3.3</t>
  </si>
  <si>
    <t>Fôrmas pescoço pilar</t>
  </si>
  <si>
    <t>Fôrmas pilar</t>
  </si>
  <si>
    <t>4.3.4</t>
  </si>
  <si>
    <t>Concreto pescoço pilar</t>
  </si>
  <si>
    <t>Concreto pilar</t>
  </si>
  <si>
    <t>4.3.5</t>
  </si>
  <si>
    <t>Desconta das vigas</t>
  </si>
  <si>
    <t>PISOS E REVESTIMENTOS</t>
  </si>
  <si>
    <t>6.1</t>
  </si>
  <si>
    <t>6.2</t>
  </si>
  <si>
    <t>6.3</t>
  </si>
  <si>
    <t>6.4</t>
  </si>
  <si>
    <t>6.5</t>
  </si>
  <si>
    <t>6.6</t>
  </si>
  <si>
    <t>MOVIMENTAÇÃO DE TERRA</t>
  </si>
  <si>
    <t>SERVIÇOS PRELIMINARES</t>
  </si>
  <si>
    <t>6.7</t>
  </si>
  <si>
    <t>6.8</t>
  </si>
  <si>
    <t>INSTALAÇÕES ELÉTRICAS</t>
  </si>
  <si>
    <t>8.0</t>
  </si>
  <si>
    <t>INSTALAÇÕES HIDRÁULICAS</t>
  </si>
  <si>
    <t>PAISAGISMO E URBANIZAÇÃO</t>
  </si>
  <si>
    <t>9.1</t>
  </si>
  <si>
    <t>9.2</t>
  </si>
  <si>
    <t>Planta</t>
  </si>
  <si>
    <t>9.3</t>
  </si>
  <si>
    <t>9.4</t>
  </si>
  <si>
    <t>9.5</t>
  </si>
  <si>
    <t>SERVIÇOS COMPLEMENTARES E FINAIS</t>
  </si>
  <si>
    <t>SISTEMA DE VEDAÇÃO</t>
  </si>
  <si>
    <t>Alvenaria p/pedra natural</t>
  </si>
  <si>
    <t>Emboço p/alvenaria de pedra natural</t>
  </si>
  <si>
    <t>Chapisco p/alvenaria de pedra natural</t>
  </si>
  <si>
    <t>Demolição meio fio</t>
  </si>
  <si>
    <t>Casa maior</t>
  </si>
  <si>
    <t>Casa menor</t>
  </si>
  <si>
    <t>Base da caixa d'água</t>
  </si>
  <si>
    <t>2.3</t>
  </si>
  <si>
    <t>Muro maior</t>
  </si>
  <si>
    <t>Muro menor</t>
  </si>
  <si>
    <t>DEMOLIÇÕES E RETIRADAS</t>
  </si>
  <si>
    <t>2.4</t>
  </si>
  <si>
    <t>2.5</t>
  </si>
  <si>
    <t>Entulho alvenaria</t>
  </si>
  <si>
    <t>Entulho meio fio</t>
  </si>
  <si>
    <t>Entulho de telha</t>
  </si>
  <si>
    <t>2.6</t>
  </si>
  <si>
    <t>Transporte de entulho</t>
  </si>
  <si>
    <t>Peso (kg/m)/Dist.</t>
  </si>
  <si>
    <t>Piso intertravado ( Foi subs. a lajota cimenticia)</t>
  </si>
  <si>
    <t>9.6</t>
  </si>
  <si>
    <t>Banco de alvenaria</t>
  </si>
  <si>
    <t>5.2</t>
  </si>
  <si>
    <t>Alvenaria de embasamento (p/ espelho d'água maior)</t>
  </si>
  <si>
    <t>Alvenaria de embasamento (p/ espelho d'água menor)</t>
  </si>
  <si>
    <t>Chapisco p/alvenaria de embasamento (p/ espelho d'água menor)</t>
  </si>
  <si>
    <t>Chapisco p/alvenaria de embasamento (p/ espelho d'água maior)</t>
  </si>
  <si>
    <t>Emboço p/alvenaria de embasamento (p/ espelho d'água maior)</t>
  </si>
  <si>
    <t>Emboço p/alvenaria de embasamento (p/ espelho d'água menor)</t>
  </si>
  <si>
    <t>Piso (p/ espelho d'água maior)</t>
  </si>
  <si>
    <t>Piso (p/ espelho d'água menor)</t>
  </si>
  <si>
    <t>10.4</t>
  </si>
  <si>
    <t>Gradil p/proteção do posto</t>
  </si>
  <si>
    <t>10.5</t>
  </si>
  <si>
    <t>Pintura do gradil p/proteção do posto</t>
  </si>
  <si>
    <t>Piso intertravado colorido</t>
  </si>
  <si>
    <t>Casa de bomba subterrânea</t>
  </si>
  <si>
    <t>Lastro de concreto p/casa da bomba</t>
  </si>
  <si>
    <t>Alvenaria p/casa da bomba</t>
  </si>
  <si>
    <t>Chapisco p/casa da bomba</t>
  </si>
  <si>
    <t>Emboço p/casa da bomba</t>
  </si>
  <si>
    <t>2.7</t>
  </si>
  <si>
    <t>2.8</t>
  </si>
  <si>
    <t>Corte raso e recorte das arvores</t>
  </si>
  <si>
    <t>Remoção de raizes</t>
  </si>
  <si>
    <t>2.9</t>
  </si>
  <si>
    <t>Demolição de rachão</t>
  </si>
  <si>
    <t>Entulho das tramas</t>
  </si>
  <si>
    <t>Entulho do concreto</t>
  </si>
  <si>
    <t>9.7</t>
  </si>
  <si>
    <t>4.4</t>
  </si>
  <si>
    <t>LAJE</t>
  </si>
  <si>
    <t>Laje p/casa das bombas</t>
  </si>
  <si>
    <t>4.4.1</t>
  </si>
  <si>
    <t>6.9</t>
  </si>
  <si>
    <t>Contrapiso p/casa da bomba</t>
  </si>
  <si>
    <t>Casa bomba</t>
  </si>
  <si>
    <t>8.1</t>
  </si>
  <si>
    <t>Impermeabilização do piso do espelho d'água maior</t>
  </si>
  <si>
    <t>Impermeabilização do piso do espelho d'água menor</t>
  </si>
  <si>
    <t>Impermeabilização da parede do espelho d'água maior</t>
  </si>
  <si>
    <t>Impermeabilização da parede do espelho d'água menor</t>
  </si>
  <si>
    <t>8.2</t>
  </si>
  <si>
    <t>8.3</t>
  </si>
  <si>
    <t>Filtro de areia</t>
  </si>
  <si>
    <t>8.4</t>
  </si>
  <si>
    <t>Quadro comando de partida</t>
  </si>
  <si>
    <t>8.5</t>
  </si>
  <si>
    <t>8.6</t>
  </si>
  <si>
    <t>Ralo hemisferico</t>
  </si>
  <si>
    <t>Piso p/parede (p/ espelho d'água maior)</t>
  </si>
  <si>
    <t>Piso p/parede (p/ espelho d'água menor)</t>
  </si>
  <si>
    <t xml:space="preserve">Parede revestida de pedra natural </t>
  </si>
  <si>
    <t>Parede (p/ espelho d'água maior)</t>
  </si>
  <si>
    <t>Parede (p/ espelho d'água menor)</t>
  </si>
  <si>
    <t>Lastro de concreto (p/ espelho d'água maior)</t>
  </si>
  <si>
    <t>Lastro de concreto (p/ espelho d'água menor)</t>
  </si>
  <si>
    <t>I = Tributos</t>
  </si>
  <si>
    <t>L = Lucro</t>
  </si>
  <si>
    <t>DF = Despesas Financeiras</t>
  </si>
  <si>
    <t>G = Garantias</t>
  </si>
  <si>
    <t>R = Riscos</t>
  </si>
  <si>
    <t>S = Seguros</t>
  </si>
  <si>
    <t>AC = Administração Central</t>
  </si>
  <si>
    <t>Onde;</t>
  </si>
  <si>
    <t>Fórmula para o cálculo de BDI</t>
  </si>
  <si>
    <t>Total do Grupo D =</t>
  </si>
  <si>
    <t>CPRB</t>
  </si>
  <si>
    <t>D4</t>
  </si>
  <si>
    <t>COFINS</t>
  </si>
  <si>
    <t>D3</t>
  </si>
  <si>
    <t>PIS</t>
  </si>
  <si>
    <t>D2</t>
  </si>
  <si>
    <r>
      <t>ISS</t>
    </r>
    <r>
      <rPr>
        <sz val="10"/>
        <color indexed="10"/>
        <rFont val="Calibri"/>
        <family val="2"/>
      </rPr>
      <t xml:space="preserve"> </t>
    </r>
  </si>
  <si>
    <t>D1</t>
  </si>
  <si>
    <t>Tributos</t>
  </si>
  <si>
    <t>Grupo D</t>
  </si>
  <si>
    <t>Total do Grupo C =</t>
  </si>
  <si>
    <t>Lucro Operacional</t>
  </si>
  <si>
    <t>C1</t>
  </si>
  <si>
    <t>Lucro</t>
  </si>
  <si>
    <t>Grupo C</t>
  </si>
  <si>
    <t>Total do Grupo B =</t>
  </si>
  <si>
    <t>Despesa Financeira</t>
  </si>
  <si>
    <t>B1</t>
  </si>
  <si>
    <t>Grupo B</t>
  </si>
  <si>
    <t>Total do Grupo A =</t>
  </si>
  <si>
    <t>Riscos</t>
  </si>
  <si>
    <t>A3</t>
  </si>
  <si>
    <t>Seguros e Garantias Contratuais</t>
  </si>
  <si>
    <t>A2</t>
  </si>
  <si>
    <t xml:space="preserve">Administração Central </t>
  </si>
  <si>
    <t>A1</t>
  </si>
  <si>
    <t>Despesas Indiretas</t>
  </si>
  <si>
    <t xml:space="preserve">Grupo A </t>
  </si>
  <si>
    <t>Composição de BDI Não-Desonerado</t>
  </si>
  <si>
    <t>Local:</t>
  </si>
  <si>
    <t>Data:</t>
  </si>
  <si>
    <t>Obra:</t>
  </si>
  <si>
    <t>TOTAL GERAL</t>
  </si>
  <si>
    <t>un</t>
  </si>
  <si>
    <t>Placa de inauguração em alumínio composto preto, 60x60cm, esp=4mm, (ACM constit. de 02 chapas sólidas de alumínio c/ núcleo central em polietileno), c/ pintura coilcoating PVDF KYNAR 500, texto gravado a laser, acab em verniz autom., mold em alumínio</t>
  </si>
  <si>
    <t>ORSE</t>
  </si>
  <si>
    <t xml:space="preserve"> 12449 </t>
  </si>
  <si>
    <t>m²</t>
  </si>
  <si>
    <t>LIMPEZA DE SUPERFÍCIE COM JATO DE ALTA PRESSÃO. AF_04/2019</t>
  </si>
  <si>
    <t>SINAPI</t>
  </si>
  <si>
    <t xml:space="preserve"> 99814 </t>
  </si>
  <si>
    <t>UN</t>
  </si>
  <si>
    <t>PLAYGROUND BRINQUEDOS DE MADEIRA - CASA TARZAN COM RAMPA ESCALADA, ESCORREGADOR, PONTE E ESCADA MARINHEIRO</t>
  </si>
  <si>
    <t>SIURB</t>
  </si>
  <si>
    <t xml:space="preserve"> 181441 </t>
  </si>
  <si>
    <t>PINTURA COM TINTA EPOXÍDICA DE ACABAMENTO PULVERIZADA SOBRE PERFIL METÁLICO EXECUTADO EM FÁBRICA (02 DEMÃOS). AF_01/2020_PE</t>
  </si>
  <si>
    <t xml:space="preserve"> 100751 </t>
  </si>
  <si>
    <t>Gradil de ferro 1/2"x1/2"espaçamento 10cm-montantes de tubo de aço galv. ø 2"espaçamento 3m inclusive assentamento - Rev 03_12/2021</t>
  </si>
  <si>
    <t xml:space="preserve"> 1871 </t>
  </si>
  <si>
    <t>und</t>
  </si>
  <si>
    <t>RAMPA PADRÃO PARA ACESSO DE DEFICIÊNTES A PASSEIO PÚBLICO, EM CONCRETO SIMPLES FCK=25Mpa, DESEMPOLADA, PINTADA EM DUAS DEMÃOS, PISO TÁTIL DE ALERTA/DIRECIONAL</t>
  </si>
  <si>
    <t>Próprio</t>
  </si>
  <si>
    <t xml:space="preserve"> 00000007 </t>
  </si>
  <si>
    <t>Conjunto com 06 lixeiras em fibra de vidro, com capacidade 20l cada, com tampa vai e vem</t>
  </si>
  <si>
    <t xml:space="preserve"> 9368 </t>
  </si>
  <si>
    <t>M</t>
  </si>
  <si>
    <t>PINTURA DE MEIO-FIO COM TINTA BRANCA A BASE DE CAL (CAIAÇÃO). AF_05/2021</t>
  </si>
  <si>
    <t xml:space="preserve"> 102498 </t>
  </si>
  <si>
    <t>m</t>
  </si>
  <si>
    <t>Banco de concreto em alvenaria de tijolos, assento em concreto armado, sem encosto, revestido em granito cinza andorinha e base pintada com tinta acrílica, 2 demãos</t>
  </si>
  <si>
    <t xml:space="preserve"> COMP 09 </t>
  </si>
  <si>
    <t>Planta - Alamanda amarela (allamanda cathartica), fornecimento e plantio</t>
  </si>
  <si>
    <t xml:space="preserve"> 7667 </t>
  </si>
  <si>
    <t>Planta - Primavera (bougainvillea spectabilis), fornecimento e plantio</t>
  </si>
  <si>
    <t xml:space="preserve"> 7673 </t>
  </si>
  <si>
    <t>Fornecimento e plantio de herbáceas ornamentais (jasmin manga)</t>
  </si>
  <si>
    <t xml:space="preserve"> 3321 </t>
  </si>
  <si>
    <t>Planta - Ouricuri (Syagrus coronata) h=3,00m, fornecimento e plantio</t>
  </si>
  <si>
    <t xml:space="preserve"> 9381 </t>
  </si>
  <si>
    <t>Planta - Ipê amarelo (tabebuia chrysotricha) h=1,00m, fornecimento e plantio</t>
  </si>
  <si>
    <t xml:space="preserve"> 7633 </t>
  </si>
  <si>
    <t>PLANTIO DE GRAMA ESMERALDA OU SÃO CARLOS OU CURITIBANA, EM PLACAS. AF_05/2022</t>
  </si>
  <si>
    <t xml:space="preserve"> 103946 </t>
  </si>
  <si>
    <t>REGISTRO DE ESFERA, PVC, SOLDÁVEL, COM VOLANTE, DN  32 MM - FORNECIMENTO E INSTALAÇÃO. AF_08/2021</t>
  </si>
  <si>
    <t xml:space="preserve"> 94490 </t>
  </si>
  <si>
    <t>BUCHA REDUÇÃO PVC ROSC. D=1 1/2"X1" (50X32mm)</t>
  </si>
  <si>
    <t>SEINFRA</t>
  </si>
  <si>
    <t xml:space="preserve"> C0490 </t>
  </si>
  <si>
    <t>TE, PVC, SOLDÁVEL, DN 50MM, INSTALADO EM RAMAL DE DISTRIBUIÇÃO DE ÁGUA - FORNECIMENTO E INSTALAÇÃO. AF_06/2022</t>
  </si>
  <si>
    <t xml:space="preserve"> 104004 </t>
  </si>
  <si>
    <t>JOELHO 90 GRAUS, PVC, SOLDÁVEL, DN 50MM, INSTALADO EM RAMAL DE DISTRIBUIÇÃO DE ÁGUA - FORNECIMENTO E INSTALAÇÃO. AF_06/2022</t>
  </si>
  <si>
    <t xml:space="preserve"> 103984 </t>
  </si>
  <si>
    <t>TUBO, PVC, SOLDÁVEL, DN 50MM, INSTALADO EM RAMAL DE DISTRIBUIÇÃO DE ÁGUA - FORNECIMENTO E INSTALAÇÃO. AF_06/2022</t>
  </si>
  <si>
    <t xml:space="preserve"> 103979 </t>
  </si>
  <si>
    <t>Ralo hemisférico em fº fº, tipo abacaxi Ø 75mm</t>
  </si>
  <si>
    <t xml:space="preserve"> 9752 </t>
  </si>
  <si>
    <t>Bóia elétrica para reservatório inferior, marca aquamatic ou similar, capacidade 30 a - fornecimento e instalação</t>
  </si>
  <si>
    <t xml:space="preserve"> 817 </t>
  </si>
  <si>
    <t>Fornecimento e montagem de quadro de comando partida direta 5 CV 220V em chapa de ferro, 50x40x20cm, contendo disjuntores, relé, contatores, chave seletora, botão pulso, sinaleiros e bornes (completo)</t>
  </si>
  <si>
    <t xml:space="preserve"> 13340 </t>
  </si>
  <si>
    <t>Filtro de areia com carga de areia filtrante, vazão de 16,9 m³/h</t>
  </si>
  <si>
    <t>CPOS/CDHU</t>
  </si>
  <si>
    <t xml:space="preserve"> 43.12.500 </t>
  </si>
  <si>
    <t>BOMBA CENTRÍFUGA, TRIFÁSICA, 1,5 CV OU 1,48 HP, HM 10 A 24 M, Q 6,1 A 21,9 M3/H - FORNECIMENTO E INSTALAÇÃO. AF_12/2020</t>
  </si>
  <si>
    <t xml:space="preserve"> 102116 </t>
  </si>
  <si>
    <t>IMPERMEABILIZAÇÃO DE PISO COM ARGAMASSA DE CIMENTO E AREIA, COM ADITIVO IMPERMEABILIZANTE, E = 2CM. AF_06/2018</t>
  </si>
  <si>
    <t xml:space="preserve"> 98560 </t>
  </si>
  <si>
    <t>HASTE DE ATERRAMENTO, DIÂMETRO 3/4", COM 3 METROS - FORNECIMENTO E INSTALAÇÃO. AF_08/2023</t>
  </si>
  <si>
    <t xml:space="preserve"> 96986 </t>
  </si>
  <si>
    <t>QUADRO DE DISTRIBUIÇÃO DE ENERGIA EM CHAPA DE AÇO GALVANIZADO, DE EMBUTIR, COM BARRAMENTO TRIFÁSICO, PARA 24 DISJUNTORES DIN 100A - FORNECIMENTO E INSTALAÇÃO. AF_10/2020</t>
  </si>
  <si>
    <t xml:space="preserve"> 101879 </t>
  </si>
  <si>
    <t>CAIXA ENTERRADA ELÉTRICA RETANGULAR, EM ALVENARIA COM TIJOLOS CERÂMICOS MACIÇOS, FUNDO COM BRITA, DIMENSÕES INTERNAS: 0,3X0,3X0,3 M. AF_12/2020</t>
  </si>
  <si>
    <t xml:space="preserve"> 97886 </t>
  </si>
  <si>
    <t>INTERRUPTOR SIMPLES (1 MÓDULO), 10A/250V, INCLUINDO SUPORTE E PLACA - FORNECIMENTO E INSTALAÇÃO. AF_03/2023</t>
  </si>
  <si>
    <t xml:space="preserve"> 91953 </t>
  </si>
  <si>
    <t>Dispositivo de proteção contra surto de tensão DPS 60kA - 275v</t>
  </si>
  <si>
    <t xml:space="preserve"> 9041 </t>
  </si>
  <si>
    <t>Quadro de medição trifásica (acima de 10 kva) com caixa em noril</t>
  </si>
  <si>
    <t xml:space="preserve"> 339 </t>
  </si>
  <si>
    <t>Refletor Slim  LED 50W de potência, branco Frio, 6500k, Autovolt, marca G-light ou similar</t>
  </si>
  <si>
    <t xml:space="preserve"> 12807 </t>
  </si>
  <si>
    <t>Poste de aço galvanizado cônico contíno reto, diâmetro superior 60mm, diâmetro da base 115mm, altura total 5m, Conipost ref. Série 0005/classe 60 da Conipost ou similar</t>
  </si>
  <si>
    <t xml:space="preserve"> 7269 </t>
  </si>
  <si>
    <t>Luminária tipo spot de embutir com lâmpada led 15w</t>
  </si>
  <si>
    <t xml:space="preserve"> 10352 </t>
  </si>
  <si>
    <t>FITA DE LED SILICONADA, 60 LEDS POR METRO, POTʎCIA 4,8 W/M</t>
  </si>
  <si>
    <t>SBC</t>
  </si>
  <si>
    <t xml:space="preserve"> 060560 </t>
  </si>
  <si>
    <t>LUMINÁRIA DE LED PARA ILUMINAÇÃO PÚBLICA, DE 98 W ATÉ 137 W - FORNECIMENTO E INSTALAÇÃO. AF_08/2020</t>
  </si>
  <si>
    <t xml:space="preserve"> 101657 </t>
  </si>
  <si>
    <t>ELETRODUTO FLEXÍVEL CORRUGADO, PEAD, DN 100 (4"), PARA REDE ENTERRADA DE DISTRIBUIÇÃO DE ENERGIA ELÉTRICA - FORNECIMENTO E INSTALAÇÃO. AF_12/2021</t>
  </si>
  <si>
    <t xml:space="preserve"> 97670 </t>
  </si>
  <si>
    <t>ELETRODUTO FLEXÍVEL CORRUGADO, PEAD, DN 90 (3"), PARA REDE ENTERRADA DE DISTRIBUIÇÃO DE ENERGIA ELÉTRICA - FORNECIMENTO E INSTALAÇÃO. AF_12/2021</t>
  </si>
  <si>
    <t xml:space="preserve"> 97669 </t>
  </si>
  <si>
    <t>ELETRODUTO FLEXÍVEL CORRUGADO, PEAD, DN 40 MM (1 1/4"), PARA CIRCUITOS TERMINAIS, INSTALADO EM FORRO - FORNECIMENTO E INSTALAÇÃO. AF_03/2023</t>
  </si>
  <si>
    <t xml:space="preserve"> 91840 </t>
  </si>
  <si>
    <t>ELETRODUTO FLEXÍVEL CORRUGADO, PEAD, DN 50 (1 1/2"), PARA REDE ENTERRADA DE DISTRIBUIÇÃO DE ENERGIA ELÉTRICA - FORNECIMENTO E INSTALAÇÃO. AF_12/2021</t>
  </si>
  <si>
    <t xml:space="preserve"> 97667 </t>
  </si>
  <si>
    <t>ELETRODUTO RÍGIDO ROSCÁVEL, PVC, DN 25 MM (3/4"), PARA CIRCUITOS TERMINAIS, INSTALADO EM FORRO - FORNECIMENTO E INSTALAÇÃO. AF_03/2023</t>
  </si>
  <si>
    <t xml:space="preserve"> 91863 </t>
  </si>
  <si>
    <t>ELETRODUTO RÍGIDO ROSCÁVEL, PVC, DN 20 MM (1/2"), PARA CIRCUITOS TERMINAIS, INSTALADO EM FORRO - FORNECIMENTO E INSTALAÇÃO. AF_03/2023</t>
  </si>
  <si>
    <t xml:space="preserve"> 91862 </t>
  </si>
  <si>
    <t>DISJUNTOR MONOPOLAR TIPO DIN, CORRENTE NOMINAL DE 16A - FORNECIMENTO E INSTALAÇÃO. AF_10/2020</t>
  </si>
  <si>
    <t xml:space="preserve"> 93654 </t>
  </si>
  <si>
    <t>DISJUNTOR MONOPOLAR TIPO DIN, CORRENTE NOMINAL DE 10A - FORNECIMENTO E INSTALAÇÃO. AF_10/2020</t>
  </si>
  <si>
    <t xml:space="preserve"> 93653 </t>
  </si>
  <si>
    <t>DISJUNTOR TRIPOLAR TIPO DIN, CORRENTE NOMINAL DE 16A - FORNECIMENTO E INSTALAÇÃO. AF_10/2020</t>
  </si>
  <si>
    <t xml:space="preserve"> 93668 </t>
  </si>
  <si>
    <t>CAIXA ENTERRADA ELÉTRICA RETANGULAR, EM ALVENARIA COM BLOCOS DE CONCRETO, FUNDO COM BRITA, DIMENSÕES INTERNAS: 1X1X0,6 M. AF_12/2020</t>
  </si>
  <si>
    <t xml:space="preserve"> 97894 </t>
  </si>
  <si>
    <t>CABO DE COBRE FLEXÍVEL ISOLADO, 4 MM², ANTI-CHAMA 0,6/1,0 KV, PARA CIRCUITOS TERMINAIS - FORNECIMENTO E INSTALAÇÃO. AF_03/2023</t>
  </si>
  <si>
    <t xml:space="preserve"> 91929 </t>
  </si>
  <si>
    <t>CABO DE COBRE FLEXÍVEL ISOLADO, 2,5 MM², ANTI-CHAMA 0,6/1,0 KV, PARA CIRCUITOS TERMINAIS - FORNECIMENTO E INSTALAÇÃO. AF_03/2023</t>
  </si>
  <si>
    <t xml:space="preserve"> 91927 </t>
  </si>
  <si>
    <t>CABO DE COBRE FLEXÍVEL ISOLADO, 1,5 MM², ANTI-CHAMA 450/750 V, PARA CIRCUITOS TERMINAIS - FORNECIMENTO E INSTALAÇÃO. AF_03/2023</t>
  </si>
  <si>
    <t xml:space="preserve"> 91924 </t>
  </si>
  <si>
    <t>Luva de pvc rígido roscável  diâm = 3/4"</t>
  </si>
  <si>
    <t xml:space="preserve"> 1303 </t>
  </si>
  <si>
    <t>CURVA 180 GRAUS PARA ELETRODUTO, PVC, ROSCÁVEL, DN 25 MM (3/4"), PARA CIRCUITOS TERMINAIS, INSTALADA EM FORRO - FORNECIMENTO E INSTALAÇÃO. AF_03/2023</t>
  </si>
  <si>
    <t xml:space="preserve"> 91892 </t>
  </si>
  <si>
    <t>CAIXA OCTOGONAL 3" X 3", PVC, INSTALADA EM LAJE - FORNECIMENTO E INSTALAÇÃO. AF_03/2023</t>
  </si>
  <si>
    <t xml:space="preserve"> 91937 </t>
  </si>
  <si>
    <t>CAIXA RETANGULAR 4" X 2" BAIXA (0,30 M DO PISO), PVC, INSTALADA EM PAREDE - FORNECIMENTO E INSTALAÇÃO. AF_03/2023</t>
  </si>
  <si>
    <t xml:space="preserve"> 91941 </t>
  </si>
  <si>
    <t>CONTRAPISO EM ARGAMASSA TRAÇO 1:4 (CIMENTO E AREIA), PREPARO MECÂNICO COM BETONEIRA 400 L, APLICADO EM ÁREAS SECAS SOBRE LAJE, ADERIDO, ACABAMENTO NÃO REFORÇADO, ESPESSURA 3CM. AF_07/2021</t>
  </si>
  <si>
    <t xml:space="preserve"> 87630 </t>
  </si>
  <si>
    <t>LASTRO DE CONCRETO MAGRO, APLICADO EM PISOS, LAJES SOBRE SOLO OU RADIERS, ESPESSURA DE 3 CM. AF_07/2016</t>
  </si>
  <si>
    <t xml:space="preserve"> 95240 </t>
  </si>
  <si>
    <t>Fornecimento, corte e aparelhamento de pedra calcárea, inclusive faceamento liso e polido, esp = 8,0 cm, considerando 50% de perda</t>
  </si>
  <si>
    <t xml:space="preserve"> 4904 </t>
  </si>
  <si>
    <t>EMBOÇO OU MASSA ÚNICA EM ARGAMASSA TRAÇO 1:2:8, PREPARO MANUAL, APLICADA MANUALMENTE EM PANOS CEGOS DE FACHADA (SEM PRESENÇA DE VÃOS), ESPESSURA DE 35 MM. AF_08/2022</t>
  </si>
  <si>
    <t xml:space="preserve"> 87799 </t>
  </si>
  <si>
    <t>CHAPISCO APLICADO EM ALVENARIA (SEM PRESENÇA DE VÃOS) E ESTRUTURAS DE CONCRETO DE FACHADA, COM COLHER DE PEDREIRO.  ARGAMASSA TRAÇO 1:3 COM PREPARO EM BETONEIRA 400L. AF_10/2022</t>
  </si>
  <si>
    <t xml:space="preserve"> 87894 </t>
  </si>
  <si>
    <t>m³</t>
  </si>
  <si>
    <t>Colchão de areia</t>
  </si>
  <si>
    <t xml:space="preserve"> 3212 </t>
  </si>
  <si>
    <t>EXECUÇÃO DE PASSEIO EM PISO INTERTRAVADO, COM BLOCO RETANGULAR COLORIDO DE 20 X 10 CM, ESPESSURA 6 CM. AF_10/2022</t>
  </si>
  <si>
    <t xml:space="preserve"> 93679 </t>
  </si>
  <si>
    <t>EXECUÇÃO DE PASSEIO EM PISO INTERTRAVADO, COM BLOCO RETANGULAR COR NATURAL DE 20 X 10 CM, ESPESSURA 6 CM. AF_10/2022</t>
  </si>
  <si>
    <t xml:space="preserve"> 92396 </t>
  </si>
  <si>
    <t>ASSENTAMENTO DE GUIA (MEIO-FIO) EM TRECHO CURVO, CONFECCIONADA EM CONCRETO PRÉ-FABRICADO, DIMENSÕES 100X15X13X30 CM (COMPRIMENTO X BASE INFERIOR X BASE SUPERIOR X ALTURA), PARA VIAS URBANAS (USO VIÁRIO). AF_06/2016</t>
  </si>
  <si>
    <t xml:space="preserve"> 94274 </t>
  </si>
  <si>
    <t>ALVENARIA DE EMBASAMENTO COM BLOCO ESTRUTURAL DE CERÂMICA, DE 14X19X29CM E ARGAMASSA DE ASSENTAMENTO COM PREPARO EM BETONEIRA. AF_05/2020</t>
  </si>
  <si>
    <t xml:space="preserve"> 101166 </t>
  </si>
  <si>
    <t>ALVENARIA DE VEDAÇÃO DE BLOCOS CERÂMICOS FURADOS NA HORIZONTAL DE 9X19X19 CM (ESPESSURA 9 CM) E ARGAMASSA DE ASSENTAMENTO COM PREPARO EM BETONEIRA. AF_12/2021</t>
  </si>
  <si>
    <t xml:space="preserve"> 103328 </t>
  </si>
  <si>
    <t>LAJE PRÉ-FABRICADA P/ PISO - VÃO ATÉ 2 m</t>
  </si>
  <si>
    <t xml:space="preserve"> C4448 </t>
  </si>
  <si>
    <t>LANÇAMENTO COM USO DE BALDES, ADENSAMENTO E ACABAMENTO DE CONCRETO EM ESTRUTURAS. AF_02/2022</t>
  </si>
  <si>
    <t xml:space="preserve"> 103670 </t>
  </si>
  <si>
    <t>CONCRETO FCK = 25MPA, TRAÇO 1:2,3:2,7 (EM MASSA SECA DE CIMENTO/ AREIA MÉDIA/ BRITA 1) - PREPARO MECÂNICO COM BETONEIRA 400 L. AF_05/2021</t>
  </si>
  <si>
    <t xml:space="preserve"> 94965 </t>
  </si>
  <si>
    <t>MONTAGEM E DESMONTAGEM DE FÔRMA DE PILARES RETANGULARES E ESTRUTURAS SIMILARES, PÉ-DIREITO SIMPLES, EM CHAPA DE MADEIRA COMPENSADA RESINADA, 4 UTILIZAÇÕES. AF_09/2020</t>
  </si>
  <si>
    <t xml:space="preserve"> 92419 </t>
  </si>
  <si>
    <t>KG</t>
  </si>
  <si>
    <t>ARMAÇÃO DE PILAR OU VIGA DE ESTRUTURA CONVENCIONAL DE CONCRETO ARMADO UTILIZANDO AÇO CA-60 DE 5,0 MM - MONTAGEM. AF_06/2022</t>
  </si>
  <si>
    <t xml:space="preserve"> 92759 </t>
  </si>
  <si>
    <t>ARMAÇÃO DE PILAR OU VIGA DE ESTRUTURA CONVENCIONAL DE CONCRETO ARMADO UTILIZANDO AÇO CA-50 DE 10,0 MM - MONTAGEM. AF_06/2022</t>
  </si>
  <si>
    <t xml:space="preserve"> 92762 </t>
  </si>
  <si>
    <t>IMPERMEABILIZAÇÃO DE SUPERFÍCIE COM EMULSÃO ASFÁLTICA, 2 DEMÃOS. AF_09/2023</t>
  </si>
  <si>
    <t xml:space="preserve"> 98557 </t>
  </si>
  <si>
    <t>ARMAÇÃO DE BLOCO, VIGA BALDRAME E SAPATA UTILIZANDO AÇO CA-60 DE 5 MM - MONTAGEM. AF_06/2017</t>
  </si>
  <si>
    <t xml:space="preserve"> 96543 </t>
  </si>
  <si>
    <t>ARMAÇÃO DE BLOCO, VIGA BALDRAME OU SAPATA UTILIZANDO AÇO CA-50 DE 10 MM - MONTAGEM. AF_06/2017</t>
  </si>
  <si>
    <t xml:space="preserve"> 96546 </t>
  </si>
  <si>
    <t>MONTAGEM E DESMONTAGEM DE FÔRMA DE VIGA, ESCORAMENTO METÁLICO, PÉ-DIREITO SIMPLES, EM CHAPA DE MADEIRA RESINADA, 4 UTILIZAÇÕES. AF_09/2020</t>
  </si>
  <si>
    <t xml:space="preserve"> 92456 </t>
  </si>
  <si>
    <t>FABRICAÇÃO, MONTAGEM E DESMONTAGEM DE FÔRMA PARA VIGA BALDRAME, EM MADEIRA SERRADA, E=25 MM, 4 UTILIZAÇÕES. AF_06/2017</t>
  </si>
  <si>
    <t xml:space="preserve"> 96536 </t>
  </si>
  <si>
    <t>LASTRO DE CONCRETO MAGRO, APLICADO EM BLOCOS DE COROAMENTO OU SAPATAS, ESPESSURA DE 5 CM. AF_08/2017</t>
  </si>
  <si>
    <t xml:space="preserve"> 96619 </t>
  </si>
  <si>
    <t>FABRICAÇÃO, MONTAGEM E DESMONTAGEM DE FÔRMA PARA SAPATA, EM MADEIRA SERRADA, E=25 MM, 4 UTILIZAÇÕES. AF_06/2017</t>
  </si>
  <si>
    <t xml:space="preserve"> 96535 </t>
  </si>
  <si>
    <t>FUNDAÇÕES (SAPATAS)</t>
  </si>
  <si>
    <t>ATERRO C/COMPACTAÇÃO MANUAL S/CONTROLE, MAT. C/AQUISIÇÃO</t>
  </si>
  <si>
    <t xml:space="preserve"> C0330 </t>
  </si>
  <si>
    <t>Regularização Manual</t>
  </si>
  <si>
    <t xml:space="preserve"> 5103 </t>
  </si>
  <si>
    <t>REGULARIZAÇÃO E COMPACTAÇÃO DE SUBLEITO DE SOLO  PREDOMINANTEMENTE ARGILOSO. AF_11/2019</t>
  </si>
  <si>
    <t xml:space="preserve"> 100576 </t>
  </si>
  <si>
    <t>REATERRO MANUAL APILOADO COM SOQUETE. AF_10/2017</t>
  </si>
  <si>
    <t xml:space="preserve"> 96995 </t>
  </si>
  <si>
    <t>ESCAVAÇÃO MANUAL DE VALA COM PROFUNDIDADE MENOR OU IGUAL A 1,30 M. AF_02/2021</t>
  </si>
  <si>
    <t xml:space="preserve"> 93358 </t>
  </si>
  <si>
    <t>M3XKM</t>
  </si>
  <si>
    <t>TRANSPORTE COM CAMINHÃO BASCULANTE DE 10 M³, EM VIA URBANA PAVIMENTADA, DMT ATÉ 30 KM (UNIDADE: M3XKM). AF_07/2020</t>
  </si>
  <si>
    <t xml:space="preserve"> 95875 </t>
  </si>
  <si>
    <t>CARGA, MANOBRA E DESCARGA DE ENTULHO EM CAMINHÃO BASCULANTE 10 M³ - CARGA COM ESCAVADEIRA HIDRÁULICA  (CAÇAMBA DE 0,80 M³ / 111 HP) E DESCARGA LIVRE (UNIDADE: M3). AF_07/2020</t>
  </si>
  <si>
    <t xml:space="preserve"> 100982 </t>
  </si>
  <si>
    <t>DEMOLIÇÃO DE PISO DE CONCRETO SIMPLES, DE FORMA MANUAL, SEM REAPROVEITAMENTO. AF_09/2023</t>
  </si>
  <si>
    <t xml:space="preserve"> 104789 </t>
  </si>
  <si>
    <t>REMOÇÃO DE RAÍZES REMANESCENTES DE TRONCO DE ÁRVORE COM DIÂMETRO MAIOR OU IGUAL A 0,20 M E MENOR QUE 0,40 M.AF_05/2018</t>
  </si>
  <si>
    <t xml:space="preserve"> 98526 </t>
  </si>
  <si>
    <t>CORTE RASO E RECORTE DE ÁRVORE COM DIÂMETRO DE TRONCO MAIOR OU IGUAL A 0,20 M E MENOR QUE 0,40 M.AF_05/2018</t>
  </si>
  <si>
    <t xml:space="preserve"> 98529 </t>
  </si>
  <si>
    <t>REMOÇÃO DE TRAMA DE MADEIRA PARA COBERTURA, DE FORMA MANUAL, SEM REAPROVEITAMENTO. AF_09/2023</t>
  </si>
  <si>
    <t xml:space="preserve"> 97650 </t>
  </si>
  <si>
    <t>REMOÇÃO DE TELHAS DE FIBROCIMENTO METÁLICA E CERÂMICA, DE FORMA MANUAL, SEM REAPROVEITAMENTO. AF_09/2023</t>
  </si>
  <si>
    <t xml:space="preserve"> 97647 </t>
  </si>
  <si>
    <t>Demolição de meio-fio granítico ou pre-moldado</t>
  </si>
  <si>
    <t xml:space="preserve"> 21 </t>
  </si>
  <si>
    <t>DEMOLIÇÃO DE ALVENARIA DE BLOCO FURADO, DE FORMA MANUAL, SEM REAPROVEITAMENTO. AF_09/2023</t>
  </si>
  <si>
    <t xml:space="preserve"> 97622 </t>
  </si>
  <si>
    <t>Locação de praças com piquetes de madeira</t>
  </si>
  <si>
    <t xml:space="preserve"> 4175 </t>
  </si>
  <si>
    <t>LIMPEZA MANUAL DE VEGETAÇÃO EM TERRENO COM ENXADA.AF_05/2018</t>
  </si>
  <si>
    <t xml:space="preserve"> 98524 </t>
  </si>
  <si>
    <t xml:space="preserve"> 98459 </t>
  </si>
  <si>
    <t>%</t>
  </si>
  <si>
    <t>PREÇO TOTAL</t>
  </si>
  <si>
    <t>PREÇO COM BDI</t>
  </si>
  <si>
    <t>PREÇO SEM BDI</t>
  </si>
  <si>
    <t>QNTD.</t>
  </si>
  <si>
    <t>UNIDADE</t>
  </si>
  <si>
    <t>DISCRIMINAÇÃO DOS SERVIÇOS</t>
  </si>
  <si>
    <t>REFERÊNCIA</t>
  </si>
  <si>
    <t>CÓDIGO</t>
  </si>
  <si>
    <t>ITEM</t>
  </si>
  <si>
    <t>Planilha Orçamentária</t>
  </si>
  <si>
    <t>SINAPI 10/2023 | ORSE 09/2023 | SEINFRA 028 | SBC RECIFE 11/2023 | SIURB SÃO PAULO 07/2023 | CPOS/CDHU SÃO PAULO 08/2023
NÃO DESONERADO</t>
  </si>
  <si>
    <t>SEDE DO MUNICÍPIO DE AFRÂNIO/PE</t>
  </si>
  <si>
    <t>Base de preços e serviços</t>
  </si>
  <si>
    <t>Valor total</t>
  </si>
  <si>
    <t>BDI (Geral)</t>
  </si>
  <si>
    <t>Localização</t>
  </si>
  <si>
    <t>Termo de Compromisso</t>
  </si>
  <si>
    <t>PREFEITURA MUNICIPAL DE AFRÂNIO</t>
  </si>
  <si>
    <t>Proponente</t>
  </si>
  <si>
    <t>Agente Financeiro</t>
  </si>
  <si>
    <t>CONSTRUÇÃO DA PRAÇA DAS ÁGUAS</t>
  </si>
  <si>
    <t>Empreendimento</t>
  </si>
  <si>
    <t>Programa</t>
  </si>
  <si>
    <t>SECRETARIA MUNICIPAL DE OBRAS E INFRAESTRUTURA</t>
  </si>
  <si>
    <t>% ACUMULADO</t>
  </si>
  <si>
    <t>ACUMULADO</t>
  </si>
  <si>
    <t>% MENSAL</t>
  </si>
  <si>
    <t>TOTAL</t>
  </si>
  <si>
    <t>10.0</t>
  </si>
  <si>
    <t>9.0</t>
  </si>
  <si>
    <t>MÊS 12</t>
  </si>
  <si>
    <t>MÊS 11</t>
  </si>
  <si>
    <t>MÊS 10</t>
  </si>
  <si>
    <t>MÊS 09</t>
  </si>
  <si>
    <t>MÊS 08</t>
  </si>
  <si>
    <t>MÊS 07</t>
  </si>
  <si>
    <t>MÊS 06</t>
  </si>
  <si>
    <t>MÊS 05</t>
  </si>
  <si>
    <t>MÊS 04</t>
  </si>
  <si>
    <t>MÊS 03</t>
  </si>
  <si>
    <t>MÊS 02</t>
  </si>
  <si>
    <t>MÊS 01</t>
  </si>
  <si>
    <t>CRONOGRAMA FÍSICO-FINANCEIRO</t>
  </si>
  <si>
    <t>TOTAL 
(R$)</t>
  </si>
  <si>
    <t>DISCRIMINAÇÃO</t>
  </si>
  <si>
    <t>LOCAL:</t>
  </si>
  <si>
    <t>OBRA:</t>
  </si>
  <si>
    <t xml:space="preserve">CRONOGRAMA FÍSICO-FINANCEIRO </t>
  </si>
  <si>
    <t>Item</t>
  </si>
  <si>
    <t>Placa de obra</t>
  </si>
  <si>
    <t>7.1</t>
  </si>
  <si>
    <t>7.2</t>
  </si>
  <si>
    <t>7.3</t>
  </si>
  <si>
    <t>7.4</t>
  </si>
  <si>
    <t>7.5</t>
  </si>
  <si>
    <t>7.6</t>
  </si>
  <si>
    <t>7.7</t>
  </si>
  <si>
    <t>7.8</t>
  </si>
  <si>
    <t>7.9</t>
  </si>
  <si>
    <t>7.10</t>
  </si>
  <si>
    <t>7.11</t>
  </si>
  <si>
    <t>7.12</t>
  </si>
  <si>
    <t>7.13</t>
  </si>
  <si>
    <t>7.14</t>
  </si>
  <si>
    <t>7.15</t>
  </si>
  <si>
    <t>7.16</t>
  </si>
  <si>
    <t>7.17</t>
  </si>
  <si>
    <t>7.18</t>
  </si>
  <si>
    <t>7.20</t>
  </si>
  <si>
    <t>7.21</t>
  </si>
  <si>
    <t>7.22</t>
  </si>
  <si>
    <t>7.23</t>
  </si>
  <si>
    <t>7.24</t>
  </si>
  <si>
    <t>7.25</t>
  </si>
  <si>
    <t>7.26</t>
  </si>
  <si>
    <t>7.27</t>
  </si>
  <si>
    <t>7.28</t>
  </si>
  <si>
    <t>8.7</t>
  </si>
  <si>
    <t>8.8</t>
  </si>
  <si>
    <t>8.9</t>
  </si>
  <si>
    <t>8.10</t>
  </si>
  <si>
    <t>8.11</t>
  </si>
  <si>
    <t>8.12</t>
  </si>
  <si>
    <t>10.1</t>
  </si>
  <si>
    <t>10.2</t>
  </si>
  <si>
    <t>10.3</t>
  </si>
  <si>
    <t>10.6</t>
  </si>
  <si>
    <t>10.7</t>
  </si>
  <si>
    <t>10.8</t>
  </si>
  <si>
    <t>Tapume</t>
  </si>
  <si>
    <t>Caixa retangular</t>
  </si>
  <si>
    <t>Unid.</t>
  </si>
  <si>
    <t>SEDE DO MUNICÍPIO DE AFRÂNIO-PE</t>
  </si>
  <si>
    <t>*Considerando a divisão dos serviços em 60% de mão-de-obra e 40% de materiais, o ISS de 5% deverá ser aplicado apenas em 60% do valor total (referente à mão-de obra), dessa maneira totalizando 3% do valor total do empreendimento.</t>
  </si>
  <si>
    <t>Programa:</t>
  </si>
  <si>
    <t>Empreendimento:</t>
  </si>
  <si>
    <t>Proponente:</t>
  </si>
  <si>
    <t>Localização:</t>
  </si>
  <si>
    <t>Limpeza manual</t>
  </si>
  <si>
    <t>Locação com piquetes</t>
  </si>
  <si>
    <t>Caixa Octogonal</t>
  </si>
  <si>
    <t>Curva 180 graus</t>
  </si>
  <si>
    <t>Luva</t>
  </si>
  <si>
    <t>Cabo 1,5mm²</t>
  </si>
  <si>
    <t>Cabo 2,5mm²</t>
  </si>
  <si>
    <t>Cabo 4mm²</t>
  </si>
  <si>
    <t>Caixa enterrada retangular</t>
  </si>
  <si>
    <t>Disjuntor Tripolar 16A</t>
  </si>
  <si>
    <t>Disjuntor monopolar 10A</t>
  </si>
  <si>
    <t>Disjuntor monopolar 16A</t>
  </si>
  <si>
    <t>Eletroduto rigido 20mm</t>
  </si>
  <si>
    <t>Eletroduto rigido 25mm</t>
  </si>
  <si>
    <t>Eletroduto flexível 50mm</t>
  </si>
  <si>
    <t>Eletroduto flexível 40mm</t>
  </si>
  <si>
    <t>Eletroduto flexível 90mm</t>
  </si>
  <si>
    <t>Eletroduto flexível 100mm</t>
  </si>
  <si>
    <t>Luminária LED</t>
  </si>
  <si>
    <t>Fita de LED</t>
  </si>
  <si>
    <t>Luminária spot</t>
  </si>
  <si>
    <t>Refletor</t>
  </si>
  <si>
    <t>Quadro de medição</t>
  </si>
  <si>
    <t>DPS</t>
  </si>
  <si>
    <t>Interruptor</t>
  </si>
  <si>
    <t>Quadro de distribuição</t>
  </si>
  <si>
    <t>Haste de aterramento</t>
  </si>
  <si>
    <t>Tubo PVC 50mm</t>
  </si>
  <si>
    <t>Joelho PVC 50mm 90 graus</t>
  </si>
  <si>
    <t xml:space="preserve">Bucha Redução PVC </t>
  </si>
  <si>
    <t>Te PVC 50mm</t>
  </si>
  <si>
    <t>Bico 32mm</t>
  </si>
  <si>
    <t>Pintura meio-fio</t>
  </si>
  <si>
    <t>Rampa</t>
  </si>
  <si>
    <t>Playground</t>
  </si>
  <si>
    <t>Limpeza</t>
  </si>
  <si>
    <t>Placa de inauguração</t>
  </si>
  <si>
    <t>Poste de aço</t>
  </si>
  <si>
    <t>Bomba centrifuga 1,5 CV</t>
  </si>
  <si>
    <t>Boia elétrica</t>
  </si>
  <si>
    <t>Registro esfera PVC 32mm</t>
  </si>
  <si>
    <t>Conjunto Lixeiras</t>
  </si>
  <si>
    <t>ESGUICHO (BICO) PARA CHAFARIZ, DN 32MM - FORNECIMENTO E INSTALAÇÃO</t>
  </si>
  <si>
    <t>CP-03</t>
  </si>
  <si>
    <t>FORNECIMENTO E INSTALAÇÃO DE PLACA DE OBRA COM CHAPA GALVANIZADA E ESTRUTURA DE MADEIRA. AF_03/2022_PS</t>
  </si>
  <si>
    <t>Valor com BDI =&gt;</t>
  </si>
  <si>
    <t>Valor do BDI =&gt;</t>
  </si>
  <si>
    <t>MO com LS =&gt;</t>
  </si>
  <si>
    <t>LS =&gt;</t>
  </si>
  <si>
    <t>MO sem LS =&gt;</t>
  </si>
  <si>
    <t>Material</t>
  </si>
  <si>
    <t>CONCRETO USINADO CONVENCIONAL (NAO BOMBEAVEL) CLASSE DE RESISTENCIA C15, COM BRITA 1 E 2, SLUMP = 80 MM +/- 10 MM (NBR 8953)</t>
  </si>
  <si>
    <t xml:space="preserve"> 00001523 </t>
  </si>
  <si>
    <t>Insumo</t>
  </si>
  <si>
    <t>PISO PODOTATIL DE CONCRETO - DIRECIONAL E ALERTA, *40 X 40 X 2,5* CM</t>
  </si>
  <si>
    <t xml:space="preserve"> 00036178 </t>
  </si>
  <si>
    <t>H</t>
  </si>
  <si>
    <t>SEDI - SERVIÇOS DIVERSOS</t>
  </si>
  <si>
    <t>AJUDANTE DE PEDREIRO COM ENCARGOS COMPLEMENTARES</t>
  </si>
  <si>
    <t xml:space="preserve"> 88242 </t>
  </si>
  <si>
    <t>Composição Auxiliar</t>
  </si>
  <si>
    <t>PEDREIRO COM ENCARGOS COMPLEMENTARES</t>
  </si>
  <si>
    <t xml:space="preserve"> 88309 </t>
  </si>
  <si>
    <t>MOVT - MOVIMENTO DE TERRA</t>
  </si>
  <si>
    <t>PINT - PINTURAS</t>
  </si>
  <si>
    <t>PINTURA DE PISO COM TINTA ACRÍLICA, APLICAÇÃO MANUAL, 2 DEMÃOS, INCLUSO FUNDO PREPARADOR. AF_05/2021</t>
  </si>
  <si>
    <t xml:space="preserve"> 102491 </t>
  </si>
  <si>
    <t>ATERRO MANUAL DE VALAS COM AREIA PARA ATERRO. AF_08/2023</t>
  </si>
  <si>
    <t xml:space="preserve"> 94342 </t>
  </si>
  <si>
    <t>PAVI - PAVIMENTAÇÃO</t>
  </si>
  <si>
    <t>Composição</t>
  </si>
  <si>
    <t>Valor Unit</t>
  </si>
  <si>
    <t>Quant.</t>
  </si>
  <si>
    <t>Und</t>
  </si>
  <si>
    <t>Tipo</t>
  </si>
  <si>
    <t>Banco</t>
  </si>
  <si>
    <t>Código</t>
  </si>
  <si>
    <t xml:space="preserve"> 10.3 </t>
  </si>
  <si>
    <t>Conversão InfoWOrca</t>
  </si>
  <si>
    <t>Bancada em granito cinza andorinha, e=2cm</t>
  </si>
  <si>
    <t xml:space="preserve"> 10759 </t>
  </si>
  <si>
    <t>Chapisco em parede com argamassa traço t1 - 1:3 (cimento / areia) - Revisado 08/2015</t>
  </si>
  <si>
    <t xml:space="preserve"> 3310 </t>
  </si>
  <si>
    <t>Latex PVA</t>
  </si>
  <si>
    <t>Pintura para exteriores, sobre paredes, com lixamento, aplicação de 01 demão de selador acrílico, 02 demãos de massa acrílica e 02 demãos de tinta acrílica convencional - Rev 03</t>
  </si>
  <si>
    <t xml:space="preserve"> 2295 </t>
  </si>
  <si>
    <t>Argamassas</t>
  </si>
  <si>
    <t>Reboco ou emboço externo, de parede, com argamassa traço t5 - 1:2:8 (cimento / cal / areia), espessura 2,0 cm</t>
  </si>
  <si>
    <t xml:space="preserve"> 1908 </t>
  </si>
  <si>
    <t>Alvenarias de Vedação</t>
  </si>
  <si>
    <t>Alvenaria bloco cerâmico vedação, 9x19x24cm, e=9cm, com argamassa t5 - 1:2:8 (cimento/cal/areia), junta=1cm - Rev.09</t>
  </si>
  <si>
    <t xml:space="preserve"> 151 </t>
  </si>
  <si>
    <t>kg</t>
  </si>
  <si>
    <t>Armaduras Convencionais</t>
  </si>
  <si>
    <t>Aço CA - 50 Ø 6,3 a 12,5mm, inclusive corte, dobragem, montagem e colocacao de ferragens nas formas, para superestruturas e fundações - R1</t>
  </si>
  <si>
    <t xml:space="preserve"> 140 </t>
  </si>
  <si>
    <t>Formas</t>
  </si>
  <si>
    <t>Forma plana para estruturas, em compensado resinado de 12mm, 02 usos, inclusive escoramento - Rev 02_04/2022</t>
  </si>
  <si>
    <t xml:space="preserve"> 115 </t>
  </si>
  <si>
    <t>Alvenarias de Pedra e Concretos para Fundações</t>
  </si>
  <si>
    <t>Concreto simples usinado fck=15mpa, bombeado, lançado e adensado em superestrura</t>
  </si>
  <si>
    <t xml:space="preserve"> 96 </t>
  </si>
  <si>
    <t>Aterros / Reaterros / Compactações</t>
  </si>
  <si>
    <t>Aterro de caixão de ediificação, com fornec. de areia, adensada com água</t>
  </si>
  <si>
    <t xml:space="preserve"> 77 </t>
  </si>
  <si>
    <t xml:space="preserve"> 9.7 </t>
  </si>
  <si>
    <t>ESGUICHO - BICO GEISER 38mm ROSCA 1/2" BSP PARA DECORACAO DE FONTES E CHAFARIZ SODRAMAR</t>
  </si>
  <si>
    <t xml:space="preserve"> 008441 </t>
  </si>
  <si>
    <t>ENCANADOR OU BOMBEIRO HIDRÁULICO COM ENCARGOS COMPLEMENTARES</t>
  </si>
  <si>
    <t xml:space="preserve"> 88267 </t>
  </si>
  <si>
    <t>INHI - INSTALAÇÕES HIDROS SANITÁRIAS</t>
  </si>
  <si>
    <t xml:space="preserve"> CP-03 </t>
  </si>
  <si>
    <t xml:space="preserve"> 8.12 </t>
  </si>
  <si>
    <t>Composições Analíticas com Preço Unitário</t>
  </si>
  <si>
    <t>TAPUME COM TELHA METÁLICA. AF_05/2018 (REAPROVEITAMENTO 5 VEZES)</t>
  </si>
</sst>
</file>

<file path=xl/styles.xml><?xml version="1.0" encoding="utf-8"?>
<styleSheet xmlns="http://schemas.openxmlformats.org/spreadsheetml/2006/main">
  <numFmts count="5">
    <numFmt numFmtId="44" formatCode="_-&quot;R$&quot;\ * #,##0.00_-;\-&quot;R$&quot;\ * #,##0.00_-;_-&quot;R$&quot;\ * &quot;-&quot;??_-;_-@_-"/>
    <numFmt numFmtId="164" formatCode="_(* #,##0.00_);_(* \(#,##0.00\);_(* &quot;-&quot;??_);_(@_)"/>
    <numFmt numFmtId="165" formatCode="_(&quot;R$&quot;* #,##0.00_);_(&quot;R$&quot;* \(#,##0.00\);_(&quot;R$&quot;* &quot;-&quot;??_);_(@_)"/>
    <numFmt numFmtId="166" formatCode="0,000.00;\-0,000.00;\-;@"/>
    <numFmt numFmtId="167" formatCode="#,##0.0000000"/>
  </numFmts>
  <fonts count="46">
    <font>
      <sz val="11"/>
      <color theme="1"/>
      <name val="Calibri"/>
      <family val="2"/>
      <scheme val="minor"/>
    </font>
    <font>
      <sz val="10"/>
      <name val="Times New Roman"/>
      <family val="1"/>
    </font>
    <font>
      <b/>
      <sz val="10"/>
      <name val="Arial"/>
      <family val="2"/>
    </font>
    <font>
      <sz val="10"/>
      <name val="Arial"/>
      <family val="2"/>
    </font>
    <font>
      <b/>
      <sz val="11"/>
      <color theme="1"/>
      <name val="Calibri"/>
      <family val="2"/>
      <scheme val="minor"/>
    </font>
    <font>
      <sz val="11"/>
      <color theme="1"/>
      <name val="Calibri"/>
      <family val="2"/>
      <scheme val="minor"/>
    </font>
    <font>
      <sz val="12"/>
      <name val="Arial"/>
      <family val="2"/>
    </font>
    <font>
      <b/>
      <i/>
      <sz val="11"/>
      <name val="Calibri"/>
      <family val="2"/>
      <scheme val="minor"/>
    </font>
    <font>
      <sz val="10"/>
      <name val="Calibri"/>
      <family val="2"/>
      <scheme val="minor"/>
    </font>
    <font>
      <b/>
      <sz val="10"/>
      <name val="Calibri"/>
      <family val="2"/>
      <scheme val="minor"/>
    </font>
    <font>
      <i/>
      <sz val="10"/>
      <name val="Calibri"/>
      <family val="2"/>
      <scheme val="minor"/>
    </font>
    <font>
      <sz val="10"/>
      <color indexed="10"/>
      <name val="Calibri"/>
      <family val="2"/>
    </font>
    <font>
      <b/>
      <i/>
      <sz val="10"/>
      <name val="Calibri"/>
      <family val="2"/>
      <scheme val="minor"/>
    </font>
    <font>
      <b/>
      <i/>
      <sz val="11"/>
      <color theme="0"/>
      <name val="Arial"/>
      <family val="2"/>
    </font>
    <font>
      <b/>
      <sz val="10"/>
      <color theme="1"/>
      <name val="Arial"/>
      <family val="2"/>
    </font>
    <font>
      <b/>
      <sz val="10"/>
      <color theme="1"/>
      <name val="Calibri"/>
      <family val="2"/>
      <scheme val="minor"/>
    </font>
    <font>
      <sz val="10"/>
      <color theme="1"/>
      <name val="Calibri"/>
      <family val="2"/>
      <scheme val="minor"/>
    </font>
    <font>
      <b/>
      <sz val="10"/>
      <color theme="1"/>
      <name val="Avanta"/>
    </font>
    <font>
      <sz val="10"/>
      <color theme="1"/>
      <name val="Avanta"/>
    </font>
    <font>
      <sz val="10"/>
      <color rgb="FF000000"/>
      <name val="Arial"/>
      <family val="2"/>
    </font>
    <font>
      <b/>
      <sz val="10"/>
      <color rgb="FF000000"/>
      <name val="Arial"/>
      <family val="2"/>
    </font>
    <font>
      <sz val="10"/>
      <color theme="1"/>
      <name val="Arial"/>
      <family val="2"/>
    </font>
    <font>
      <b/>
      <sz val="8"/>
      <name val="AvantGarde Bk BT"/>
    </font>
    <font>
      <sz val="9"/>
      <name val="Arial"/>
      <family val="2"/>
    </font>
    <font>
      <b/>
      <sz val="14"/>
      <name val="Calibri"/>
      <family val="2"/>
      <scheme val="minor"/>
    </font>
    <font>
      <sz val="8"/>
      <name val="Arial"/>
      <family val="2"/>
    </font>
    <font>
      <b/>
      <sz val="14"/>
      <name val="Arial"/>
      <family val="2"/>
    </font>
    <font>
      <b/>
      <sz val="12"/>
      <name val="Arial"/>
      <family val="2"/>
    </font>
    <font>
      <sz val="11"/>
      <color indexed="8"/>
      <name val="Arial"/>
      <family val="2"/>
    </font>
    <font>
      <sz val="14"/>
      <name val="Arial"/>
      <family val="2"/>
    </font>
    <font>
      <sz val="11"/>
      <name val="Arial"/>
      <family val="2"/>
    </font>
    <font>
      <b/>
      <sz val="11"/>
      <name val="Arial"/>
      <family val="2"/>
    </font>
    <font>
      <b/>
      <sz val="5"/>
      <name val="Arial"/>
      <family val="2"/>
    </font>
    <font>
      <b/>
      <sz val="9"/>
      <name val="Arial"/>
      <family val="2"/>
    </font>
    <font>
      <b/>
      <sz val="20"/>
      <name val="Arial"/>
      <family val="2"/>
    </font>
    <font>
      <sz val="11"/>
      <name val="Calibri"/>
      <family val="2"/>
      <scheme val="minor"/>
    </font>
    <font>
      <b/>
      <sz val="80"/>
      <name val="Arial"/>
      <family val="2"/>
    </font>
    <font>
      <sz val="8"/>
      <name val="Calibri"/>
      <family val="2"/>
      <scheme val="minor"/>
    </font>
    <font>
      <sz val="10"/>
      <color rgb="FF000000"/>
      <name val="Calibri"/>
      <family val="2"/>
      <scheme val="minor"/>
    </font>
    <font>
      <b/>
      <sz val="11"/>
      <color rgb="FF000000"/>
      <name val="Calibri"/>
      <family val="2"/>
      <scheme val="minor"/>
    </font>
    <font>
      <b/>
      <sz val="11"/>
      <name val="Calibri"/>
      <family val="2"/>
      <scheme val="minor"/>
    </font>
    <font>
      <sz val="11"/>
      <color rgb="FF000000"/>
      <name val="Calibri"/>
      <family val="2"/>
      <scheme val="minor"/>
    </font>
    <font>
      <sz val="11"/>
      <name val="Arial"/>
      <family val="1"/>
    </font>
    <font>
      <sz val="10"/>
      <name val="Arial"/>
      <family val="1"/>
    </font>
    <font>
      <b/>
      <sz val="11"/>
      <name val="Arial"/>
      <family val="1"/>
    </font>
    <font>
      <sz val="10"/>
      <color rgb="FF000000"/>
      <name val="Arial"/>
      <family val="1"/>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33CC33"/>
        <bgColor indexed="64"/>
      </patternFill>
    </fill>
    <fill>
      <patternFill patternType="solid">
        <fgColor theme="4" tint="0.39997558519241921"/>
        <bgColor indexed="64"/>
      </patternFill>
    </fill>
    <fill>
      <patternFill patternType="solid">
        <fgColor indexed="26"/>
        <bgColor indexed="64"/>
      </patternFill>
    </fill>
    <fill>
      <patternFill patternType="solid">
        <fgColor theme="0" tint="-4.9989318521683403E-2"/>
        <bgColor indexed="64"/>
      </patternFill>
    </fill>
    <fill>
      <patternFill patternType="solid">
        <fgColor rgb="FF21E72A"/>
        <bgColor indexed="64"/>
      </patternFill>
    </fill>
    <fill>
      <patternFill patternType="solid">
        <fgColor rgb="FFFFFFFF"/>
      </patternFill>
    </fill>
  </fills>
  <borders count="5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top/>
      <bottom/>
      <diagonal/>
    </border>
    <border>
      <left/>
      <right/>
      <top/>
      <bottom style="thin">
        <color indexed="63"/>
      </bottom>
      <diagonal/>
    </border>
    <border>
      <left style="medium">
        <color indexed="64"/>
      </left>
      <right/>
      <top/>
      <bottom style="thin">
        <color indexed="63"/>
      </bottom>
      <diagonal/>
    </border>
    <border>
      <left/>
      <right style="medium">
        <color indexed="64"/>
      </right>
      <top/>
      <bottom style="thin">
        <color indexed="64"/>
      </bottom>
      <diagonal/>
    </border>
    <border>
      <left/>
      <right/>
      <top/>
      <bottom style="thin">
        <color indexed="64"/>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auto="1"/>
      </left>
      <right style="medium">
        <color auto="1"/>
      </right>
      <top style="hair">
        <color auto="1"/>
      </top>
      <bottom style="hair">
        <color auto="1"/>
      </bottom>
      <diagonal/>
    </border>
    <border>
      <left/>
      <right style="medium">
        <color indexed="64"/>
      </right>
      <top/>
      <bottom style="hair">
        <color indexed="64"/>
      </bottom>
      <diagonal/>
    </border>
    <border>
      <left/>
      <right/>
      <top/>
      <bottom style="hair">
        <color indexed="64"/>
      </bottom>
      <diagonal/>
    </border>
    <border>
      <left style="medium">
        <color indexed="64"/>
      </left>
      <right/>
      <top/>
      <bottom style="hair">
        <color indexed="64"/>
      </bottom>
      <diagonal/>
    </border>
    <border>
      <left/>
      <right style="thin">
        <color indexed="64"/>
      </right>
      <top/>
      <bottom style="thin">
        <color indexed="64"/>
      </bottom>
      <diagonal/>
    </border>
    <border>
      <left/>
      <right style="thin">
        <color indexed="64"/>
      </right>
      <top/>
      <bottom/>
      <diagonal/>
    </border>
  </borders>
  <cellStyleXfs count="15">
    <xf numFmtId="0" fontId="0" fillId="0" borderId="0"/>
    <xf numFmtId="0" fontId="1" fillId="0" borderId="0"/>
    <xf numFmtId="164" fontId="3"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3" fillId="0" borderId="0"/>
    <xf numFmtId="9" fontId="3" fillId="0" borderId="0" applyFont="0" applyFill="0" applyBorder="0" applyAlignment="0" applyProtection="0"/>
    <xf numFmtId="164" fontId="3" fillId="0" borderId="0" applyFont="0" applyFill="0" applyBorder="0" applyAlignment="0" applyProtection="0"/>
    <xf numFmtId="164" fontId="28" fillId="0" borderId="0" applyFont="0" applyFill="0" applyBorder="0" applyAlignment="0" applyProtection="0"/>
    <xf numFmtId="166" fontId="30" fillId="10" borderId="43">
      <alignment horizontal="center" vertical="center"/>
    </xf>
    <xf numFmtId="0" fontId="42" fillId="0" borderId="0"/>
  </cellStyleXfs>
  <cellXfs count="419">
    <xf numFmtId="0" fontId="0" fillId="0" borderId="0" xfId="0"/>
    <xf numFmtId="2" fontId="0" fillId="0" borderId="0" xfId="0" applyNumberFormat="1" applyAlignment="1">
      <alignment horizontal="center" vertical="center"/>
    </xf>
    <xf numFmtId="2" fontId="0" fillId="0" borderId="0" xfId="0" applyNumberFormat="1"/>
    <xf numFmtId="0" fontId="0" fillId="0" borderId="0" xfId="0" applyAlignment="1">
      <alignment horizontal="center" vertical="center"/>
    </xf>
    <xf numFmtId="0" fontId="6" fillId="0" borderId="0" xfId="5" applyFont="1"/>
    <xf numFmtId="0" fontId="6" fillId="2" borderId="1" xfId="5" applyFont="1" applyFill="1" applyBorder="1"/>
    <xf numFmtId="0" fontId="6" fillId="2" borderId="2" xfId="5" applyFont="1" applyFill="1" applyBorder="1"/>
    <xf numFmtId="0" fontId="6" fillId="2" borderId="3" xfId="5" applyFont="1" applyFill="1" applyBorder="1"/>
    <xf numFmtId="0" fontId="6" fillId="2" borderId="4" xfId="5" applyFont="1" applyFill="1" applyBorder="1"/>
    <xf numFmtId="0" fontId="6" fillId="2" borderId="5" xfId="5" applyFont="1" applyFill="1" applyBorder="1"/>
    <xf numFmtId="0" fontId="3" fillId="0" borderId="0" xfId="5"/>
    <xf numFmtId="10" fontId="7" fillId="3" borderId="6" xfId="6" applyNumberFormat="1" applyFont="1" applyFill="1" applyBorder="1" applyAlignment="1">
      <alignment horizontal="center" vertical="center"/>
    </xf>
    <xf numFmtId="0" fontId="8" fillId="2" borderId="4" xfId="6" applyFont="1" applyFill="1" applyBorder="1"/>
    <xf numFmtId="0" fontId="8" fillId="2" borderId="5" xfId="6" applyFont="1" applyFill="1" applyBorder="1"/>
    <xf numFmtId="10" fontId="9" fillId="0" borderId="13" xfId="7" applyNumberFormat="1" applyFont="1" applyBorder="1" applyAlignment="1">
      <alignment horizontal="center"/>
    </xf>
    <xf numFmtId="10" fontId="8" fillId="0" borderId="15" xfId="7" applyNumberFormat="1" applyFont="1" applyBorder="1" applyAlignment="1">
      <alignment horizontal="center"/>
    </xf>
    <xf numFmtId="0" fontId="8" fillId="0" borderId="12" xfId="6" applyFont="1" applyBorder="1" applyAlignment="1">
      <alignment horizontal="center"/>
    </xf>
    <xf numFmtId="10" fontId="8" fillId="0" borderId="10" xfId="7" applyNumberFormat="1" applyFont="1" applyBorder="1" applyAlignment="1">
      <alignment horizontal="center"/>
    </xf>
    <xf numFmtId="0" fontId="12" fillId="3" borderId="12" xfId="6" applyFont="1" applyFill="1" applyBorder="1" applyAlignment="1">
      <alignment horizontal="center"/>
    </xf>
    <xf numFmtId="10" fontId="8" fillId="2" borderId="4" xfId="6" applyNumberFormat="1" applyFont="1" applyFill="1" applyBorder="1" applyAlignment="1">
      <alignment horizontal="center"/>
    </xf>
    <xf numFmtId="0" fontId="8" fillId="2" borderId="5" xfId="6" applyFont="1" applyFill="1" applyBorder="1" applyAlignment="1">
      <alignment horizontal="center"/>
    </xf>
    <xf numFmtId="10" fontId="8" fillId="0" borderId="10" xfId="6" applyNumberFormat="1" applyFont="1" applyBorder="1" applyAlignment="1">
      <alignment horizontal="center"/>
    </xf>
    <xf numFmtId="10" fontId="8" fillId="2" borderId="4" xfId="6" applyNumberFormat="1" applyFont="1" applyFill="1" applyBorder="1"/>
    <xf numFmtId="10" fontId="9" fillId="2" borderId="13" xfId="7" applyNumberFormat="1" applyFont="1" applyFill="1" applyBorder="1" applyAlignment="1">
      <alignment horizontal="center"/>
    </xf>
    <xf numFmtId="10" fontId="8" fillId="0" borderId="15" xfId="8" applyNumberFormat="1" applyFont="1" applyBorder="1" applyAlignment="1">
      <alignment horizontal="center"/>
    </xf>
    <xf numFmtId="0" fontId="3" fillId="2" borderId="4" xfId="6" applyFill="1" applyBorder="1"/>
    <xf numFmtId="0" fontId="3" fillId="2" borderId="5" xfId="6" applyFill="1" applyBorder="1"/>
    <xf numFmtId="4" fontId="0" fillId="0" borderId="0" xfId="0" applyNumberFormat="1"/>
    <xf numFmtId="0" fontId="14" fillId="0" borderId="12" xfId="0" applyFont="1" applyBorder="1" applyAlignment="1">
      <alignment vertical="center"/>
    </xf>
    <xf numFmtId="0" fontId="16" fillId="0" borderId="0" xfId="0" applyFont="1"/>
    <xf numFmtId="10" fontId="16" fillId="0" borderId="0" xfId="0" applyNumberFormat="1" applyFont="1"/>
    <xf numFmtId="10" fontId="15" fillId="5" borderId="10" xfId="4" applyNumberFormat="1" applyFont="1" applyFill="1" applyBorder="1"/>
    <xf numFmtId="44" fontId="17" fillId="5" borderId="11" xfId="0" applyNumberFormat="1" applyFont="1" applyFill="1" applyBorder="1"/>
    <xf numFmtId="44" fontId="3" fillId="0" borderId="25" xfId="3" applyFont="1" applyFill="1" applyBorder="1" applyAlignment="1">
      <alignment horizontal="left" vertical="center" wrapText="1"/>
    </xf>
    <xf numFmtId="44" fontId="3" fillId="0" borderId="11" xfId="3" applyFont="1" applyFill="1" applyBorder="1" applyAlignment="1">
      <alignment horizontal="right" vertical="center" wrapText="1"/>
    </xf>
    <xf numFmtId="44" fontId="19" fillId="2" borderId="11" xfId="0" applyNumberFormat="1" applyFont="1" applyFill="1" applyBorder="1" applyAlignment="1">
      <alignment horizontal="right" vertical="center" wrapText="1"/>
    </xf>
    <xf numFmtId="0" fontId="19" fillId="2" borderId="11"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9" fillId="2" borderId="12" xfId="0" applyFont="1" applyFill="1" applyBorder="1" applyAlignment="1">
      <alignment horizontal="center" vertical="center" wrapText="1"/>
    </xf>
    <xf numFmtId="10" fontId="14" fillId="6" borderId="10" xfId="4" applyNumberFormat="1" applyFont="1" applyFill="1" applyBorder="1" applyAlignment="1">
      <alignment vertical="center"/>
    </xf>
    <xf numFmtId="44" fontId="20" fillId="6" borderId="24" xfId="0" applyNumberFormat="1" applyFont="1" applyFill="1" applyBorder="1" applyAlignment="1">
      <alignment horizontal="right" vertical="center" wrapText="1"/>
    </xf>
    <xf numFmtId="44" fontId="3" fillId="6" borderId="24" xfId="3" applyFont="1" applyFill="1" applyBorder="1" applyAlignment="1">
      <alignment horizontal="right" vertical="center" wrapText="1"/>
    </xf>
    <xf numFmtId="44" fontId="20" fillId="6" borderId="24" xfId="0" applyNumberFormat="1" applyFont="1" applyFill="1" applyBorder="1" applyAlignment="1">
      <alignment horizontal="left" vertical="center" wrapText="1"/>
    </xf>
    <xf numFmtId="0" fontId="20" fillId="6" borderId="24" xfId="0" applyFont="1" applyFill="1" applyBorder="1" applyAlignment="1">
      <alignment horizontal="left" vertical="center" wrapText="1"/>
    </xf>
    <xf numFmtId="0" fontId="20" fillId="6" borderId="24" xfId="0" applyFont="1" applyFill="1" applyBorder="1" applyAlignment="1">
      <alignment horizontal="center" vertical="center" wrapText="1"/>
    </xf>
    <xf numFmtId="0" fontId="20" fillId="6" borderId="31" xfId="0" applyFont="1" applyFill="1" applyBorder="1" applyAlignment="1">
      <alignment horizontal="center" vertical="center" wrapText="1"/>
    </xf>
    <xf numFmtId="10" fontId="19" fillId="2" borderId="16" xfId="0" applyNumberFormat="1" applyFont="1" applyFill="1" applyBorder="1" applyAlignment="1">
      <alignment horizontal="right" vertical="center" wrapText="1"/>
    </xf>
    <xf numFmtId="4" fontId="19" fillId="2" borderId="17" xfId="0" applyNumberFormat="1" applyFont="1" applyFill="1" applyBorder="1" applyAlignment="1">
      <alignment horizontal="right" vertical="center" wrapText="1"/>
    </xf>
    <xf numFmtId="44" fontId="3" fillId="0" borderId="17" xfId="3" applyFont="1" applyFill="1" applyBorder="1" applyAlignment="1">
      <alignment horizontal="right" vertical="center" wrapText="1"/>
    </xf>
    <xf numFmtId="44" fontId="19" fillId="2" borderId="17" xfId="0" applyNumberFormat="1" applyFont="1" applyFill="1" applyBorder="1" applyAlignment="1">
      <alignment horizontal="right" vertical="center" wrapText="1"/>
    </xf>
    <xf numFmtId="0" fontId="19" fillId="2" borderId="17" xfId="0" applyFont="1" applyFill="1" applyBorder="1" applyAlignment="1">
      <alignment horizontal="center" vertical="center" wrapText="1"/>
    </xf>
    <xf numFmtId="0" fontId="19" fillId="2" borderId="17" xfId="0" applyFont="1" applyFill="1" applyBorder="1" applyAlignment="1">
      <alignment horizontal="left" vertical="center" wrapText="1"/>
    </xf>
    <xf numFmtId="0" fontId="19" fillId="2" borderId="30" xfId="0" applyFont="1" applyFill="1" applyBorder="1" applyAlignment="1">
      <alignment horizontal="center" vertical="center" wrapText="1"/>
    </xf>
    <xf numFmtId="44" fontId="3" fillId="0" borderId="25" xfId="3" applyFont="1" applyFill="1" applyBorder="1" applyAlignment="1">
      <alignment horizontal="right" vertical="center" wrapText="1"/>
    </xf>
    <xf numFmtId="44" fontId="19" fillId="2" borderId="25" xfId="0" applyNumberFormat="1" applyFont="1" applyFill="1" applyBorder="1" applyAlignment="1">
      <alignment horizontal="right" vertical="center" wrapText="1"/>
    </xf>
    <xf numFmtId="0" fontId="19" fillId="2" borderId="25" xfId="0" applyFont="1" applyFill="1" applyBorder="1" applyAlignment="1">
      <alignment horizontal="center" vertical="center" wrapText="1"/>
    </xf>
    <xf numFmtId="0" fontId="19" fillId="2" borderId="25" xfId="0" applyFont="1" applyFill="1" applyBorder="1" applyAlignment="1">
      <alignment horizontal="left" vertical="center" wrapText="1"/>
    </xf>
    <xf numFmtId="0" fontId="19" fillId="2" borderId="32" xfId="0" applyFont="1" applyFill="1" applyBorder="1" applyAlignment="1">
      <alignment horizontal="center" vertical="center" wrapText="1"/>
    </xf>
    <xf numFmtId="10" fontId="14" fillId="5" borderId="10" xfId="4" applyNumberFormat="1" applyFont="1" applyFill="1" applyBorder="1" applyAlignment="1">
      <alignment vertical="center"/>
    </xf>
    <xf numFmtId="44" fontId="20" fillId="5" borderId="24" xfId="0" applyNumberFormat="1" applyFont="1" applyFill="1" applyBorder="1" applyAlignment="1">
      <alignment horizontal="right" vertical="center" wrapText="1"/>
    </xf>
    <xf numFmtId="44" fontId="3" fillId="5" borderId="24" xfId="3" applyFont="1" applyFill="1" applyBorder="1" applyAlignment="1">
      <alignment horizontal="right" vertical="center" wrapText="1"/>
    </xf>
    <xf numFmtId="44" fontId="20" fillId="5" borderId="24" xfId="0" applyNumberFormat="1" applyFont="1" applyFill="1" applyBorder="1" applyAlignment="1">
      <alignment horizontal="left" vertical="center" wrapText="1"/>
    </xf>
    <xf numFmtId="0" fontId="20" fillId="5" borderId="24" xfId="0" applyFont="1" applyFill="1" applyBorder="1" applyAlignment="1">
      <alignment horizontal="left" vertical="center" wrapText="1"/>
    </xf>
    <xf numFmtId="0" fontId="20" fillId="5" borderId="24" xfId="0" applyFont="1" applyFill="1" applyBorder="1" applyAlignment="1">
      <alignment horizontal="center" vertical="center" wrapText="1"/>
    </xf>
    <xf numFmtId="0" fontId="20" fillId="5" borderId="31" xfId="0" applyFont="1" applyFill="1" applyBorder="1" applyAlignment="1">
      <alignment horizontal="center" vertical="center" wrapText="1"/>
    </xf>
    <xf numFmtId="44" fontId="20" fillId="5" borderId="11" xfId="0" applyNumberFormat="1" applyFont="1" applyFill="1" applyBorder="1" applyAlignment="1">
      <alignment horizontal="right" vertical="center" wrapText="1"/>
    </xf>
    <xf numFmtId="44" fontId="3" fillId="5" borderId="11" xfId="3" applyFont="1" applyFill="1" applyBorder="1" applyAlignment="1">
      <alignment horizontal="right" vertical="center" wrapText="1"/>
    </xf>
    <xf numFmtId="44" fontId="20" fillId="5" borderId="11" xfId="0" applyNumberFormat="1"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1" xfId="0" applyFont="1" applyFill="1" applyBorder="1" applyAlignment="1">
      <alignment horizontal="center" vertical="center" wrapText="1"/>
    </xf>
    <xf numFmtId="0" fontId="20" fillId="5" borderId="12" xfId="0" applyFont="1" applyFill="1" applyBorder="1" applyAlignment="1">
      <alignment horizontal="center" vertical="center" wrapText="1"/>
    </xf>
    <xf numFmtId="44" fontId="3" fillId="2" borderId="17" xfId="3" applyFont="1" applyFill="1" applyBorder="1" applyAlignment="1">
      <alignment horizontal="right" vertical="center" wrapText="1"/>
    </xf>
    <xf numFmtId="10" fontId="21" fillId="0" borderId="10" xfId="4" applyNumberFormat="1" applyFont="1" applyFill="1" applyBorder="1" applyAlignment="1">
      <alignment vertical="center"/>
    </xf>
    <xf numFmtId="44" fontId="3" fillId="0" borderId="11" xfId="3" applyFont="1" applyFill="1" applyBorder="1" applyAlignment="1">
      <alignment horizontal="left" vertical="center" wrapText="1"/>
    </xf>
    <xf numFmtId="44" fontId="16" fillId="0" borderId="0" xfId="0" applyNumberFormat="1" applyFont="1"/>
    <xf numFmtId="44" fontId="20" fillId="6" borderId="11" xfId="0" applyNumberFormat="1" applyFont="1" applyFill="1" applyBorder="1" applyAlignment="1">
      <alignment horizontal="right" vertical="center" wrapText="1"/>
    </xf>
    <xf numFmtId="0" fontId="20" fillId="6" borderId="11" xfId="0" applyFont="1" applyFill="1" applyBorder="1" applyAlignment="1">
      <alignment horizontal="left" vertical="center" wrapText="1"/>
    </xf>
    <xf numFmtId="0" fontId="20" fillId="6" borderId="11" xfId="0" applyFont="1" applyFill="1" applyBorder="1" applyAlignment="1">
      <alignment horizontal="right" vertical="center" wrapText="1"/>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16" fillId="7" borderId="0" xfId="0" applyFont="1" applyFill="1"/>
    <xf numFmtId="2" fontId="25" fillId="8" borderId="14" xfId="9" applyNumberFormat="1" applyFont="1" applyFill="1" applyBorder="1" applyAlignment="1" applyProtection="1">
      <alignment horizontal="left" vertical="center" wrapText="1"/>
      <protection locked="0"/>
    </xf>
    <xf numFmtId="2" fontId="25" fillId="8" borderId="26" xfId="9" applyNumberFormat="1" applyFont="1" applyFill="1" applyBorder="1" applyAlignment="1" applyProtection="1">
      <alignment vertical="center"/>
      <protection locked="0"/>
    </xf>
    <xf numFmtId="2" fontId="25" fillId="0" borderId="36" xfId="9" applyNumberFormat="1" applyFont="1" applyBorder="1" applyAlignment="1" applyProtection="1">
      <alignment horizontal="left" vertical="center" wrapText="1"/>
      <protection locked="0"/>
    </xf>
    <xf numFmtId="2" fontId="25" fillId="0" borderId="5" xfId="9" applyNumberFormat="1" applyFont="1" applyBorder="1" applyAlignment="1" applyProtection="1">
      <alignment horizontal="left" vertical="center"/>
      <protection locked="0"/>
    </xf>
    <xf numFmtId="0" fontId="0" fillId="0" borderId="33" xfId="0" applyBorder="1"/>
    <xf numFmtId="0" fontId="0" fillId="0" borderId="5" xfId="0" applyBorder="1"/>
    <xf numFmtId="0" fontId="0" fillId="8" borderId="37" xfId="0" applyFill="1" applyBorder="1" applyAlignment="1" applyProtection="1">
      <alignment vertical="center"/>
      <protection locked="0"/>
    </xf>
    <xf numFmtId="2" fontId="25" fillId="8" borderId="38" xfId="9" applyNumberFormat="1" applyFont="1" applyFill="1" applyBorder="1" applyAlignment="1" applyProtection="1">
      <alignment vertical="center"/>
      <protection locked="0"/>
    </xf>
    <xf numFmtId="0" fontId="0" fillId="0" borderId="4" xfId="0" applyBorder="1"/>
    <xf numFmtId="2" fontId="25" fillId="8" borderId="39" xfId="9" applyNumberFormat="1" applyFont="1" applyFill="1" applyBorder="1" applyAlignment="1" applyProtection="1">
      <alignment vertical="center"/>
      <protection locked="0"/>
    </xf>
    <xf numFmtId="2" fontId="25" fillId="8" borderId="40" xfId="9" applyNumberFormat="1" applyFont="1" applyFill="1" applyBorder="1" applyAlignment="1" applyProtection="1">
      <alignment vertical="center"/>
      <protection locked="0"/>
    </xf>
    <xf numFmtId="2" fontId="25" fillId="8" borderId="37" xfId="9" applyNumberFormat="1" applyFont="1" applyFill="1" applyBorder="1" applyAlignment="1" applyProtection="1">
      <alignment vertical="center"/>
      <protection locked="0"/>
    </xf>
    <xf numFmtId="0" fontId="2" fillId="0" borderId="0" xfId="0" applyFont="1"/>
    <xf numFmtId="0" fontId="2" fillId="0" borderId="28" xfId="0" applyFont="1" applyBorder="1"/>
    <xf numFmtId="0" fontId="23" fillId="0" borderId="0" xfId="6" applyFont="1"/>
    <xf numFmtId="10" fontId="26" fillId="5" borderId="41" xfId="4" applyNumberFormat="1" applyFont="1" applyFill="1" applyBorder="1" applyAlignment="1">
      <alignment horizontal="center" vertical="center"/>
    </xf>
    <xf numFmtId="164" fontId="26" fillId="5" borderId="41" xfId="12" applyFont="1" applyFill="1" applyBorder="1" applyAlignment="1">
      <alignment horizontal="center" vertical="center" wrapText="1"/>
    </xf>
    <xf numFmtId="0" fontId="26" fillId="5" borderId="41" xfId="6" applyFont="1" applyFill="1" applyBorder="1" applyAlignment="1">
      <alignment horizontal="center" vertical="center" wrapText="1"/>
    </xf>
    <xf numFmtId="0" fontId="29" fillId="5" borderId="41" xfId="6" applyFont="1" applyFill="1" applyBorder="1" applyAlignment="1">
      <alignment horizontal="center" vertical="center" wrapText="1"/>
    </xf>
    <xf numFmtId="4" fontId="29" fillId="5" borderId="42" xfId="4" applyNumberFormat="1" applyFont="1" applyFill="1" applyBorder="1" applyAlignment="1">
      <alignment horizontal="center" vertical="center"/>
    </xf>
    <xf numFmtId="4" fontId="29" fillId="5" borderId="42" xfId="11" applyNumberFormat="1" applyFont="1" applyFill="1" applyBorder="1" applyAlignment="1">
      <alignment horizontal="center" vertical="center"/>
    </xf>
    <xf numFmtId="164" fontId="29" fillId="5" borderId="42" xfId="11" applyFont="1" applyFill="1" applyBorder="1" applyAlignment="1">
      <alignment horizontal="center" vertical="center"/>
    </xf>
    <xf numFmtId="164" fontId="26" fillId="5" borderId="42" xfId="12" applyFont="1" applyFill="1" applyBorder="1" applyAlignment="1">
      <alignment horizontal="center" vertical="center" wrapText="1"/>
    </xf>
    <xf numFmtId="0" fontId="26" fillId="5" borderId="42" xfId="6" applyFont="1" applyFill="1" applyBorder="1" applyAlignment="1">
      <alignment horizontal="center" vertical="center" wrapText="1"/>
    </xf>
    <xf numFmtId="0" fontId="29" fillId="5" borderId="42" xfId="6" applyFont="1" applyFill="1" applyBorder="1" applyAlignment="1">
      <alignment horizontal="center" vertical="center" wrapText="1"/>
    </xf>
    <xf numFmtId="10" fontId="27" fillId="5" borderId="41" xfId="4" applyNumberFormat="1" applyFont="1" applyFill="1" applyBorder="1" applyAlignment="1">
      <alignment horizontal="center" vertical="center"/>
    </xf>
    <xf numFmtId="10" fontId="26" fillId="5" borderId="41" xfId="4" applyNumberFormat="1" applyFont="1" applyFill="1" applyBorder="1" applyAlignment="1">
      <alignment horizontal="center" vertical="center" wrapText="1"/>
    </xf>
    <xf numFmtId="39" fontId="26" fillId="5" borderId="43" xfId="3" applyNumberFormat="1" applyFont="1" applyFill="1" applyBorder="1" applyAlignment="1">
      <alignment horizontal="center" vertical="center" wrapText="1"/>
    </xf>
    <xf numFmtId="39" fontId="29" fillId="5" borderId="43" xfId="3" applyNumberFormat="1" applyFont="1" applyFill="1" applyBorder="1" applyAlignment="1">
      <alignment horizontal="center" vertical="center" wrapText="1"/>
    </xf>
    <xf numFmtId="0" fontId="26" fillId="5" borderId="43" xfId="6" applyFont="1" applyFill="1" applyBorder="1" applyAlignment="1">
      <alignment horizontal="center" vertical="center" wrapText="1"/>
    </xf>
    <xf numFmtId="0" fontId="29" fillId="5" borderId="43" xfId="6" applyFont="1" applyFill="1" applyBorder="1" applyAlignment="1">
      <alignment horizontal="center" vertical="center" wrapText="1"/>
    </xf>
    <xf numFmtId="10" fontId="6" fillId="9" borderId="41" xfId="4" applyNumberFormat="1" applyFont="1" applyFill="1" applyBorder="1" applyAlignment="1">
      <alignment horizontal="center" vertical="center"/>
    </xf>
    <xf numFmtId="10" fontId="30" fillId="9" borderId="41" xfId="4" applyNumberFormat="1" applyFont="1" applyFill="1" applyBorder="1" applyAlignment="1">
      <alignment horizontal="center" vertical="center"/>
    </xf>
    <xf numFmtId="10" fontId="30" fillId="9" borderId="41" xfId="11" applyNumberFormat="1" applyFont="1" applyFill="1" applyBorder="1" applyAlignment="1">
      <alignment horizontal="center" vertical="center"/>
    </xf>
    <xf numFmtId="10" fontId="31" fillId="9" borderId="41" xfId="4" applyNumberFormat="1" applyFont="1" applyFill="1" applyBorder="1" applyAlignment="1">
      <alignment horizontal="center" vertical="center" wrapText="1"/>
    </xf>
    <xf numFmtId="4" fontId="6" fillId="9" borderId="43" xfId="11" applyNumberFormat="1" applyFont="1" applyFill="1" applyBorder="1" applyAlignment="1">
      <alignment horizontal="center" vertical="center"/>
    </xf>
    <xf numFmtId="166" fontId="30" fillId="9" borderId="43" xfId="11" applyNumberFormat="1" applyFont="1" applyFill="1" applyBorder="1" applyAlignment="1">
      <alignment horizontal="center" vertical="center"/>
    </xf>
    <xf numFmtId="39" fontId="31" fillId="9" borderId="43" xfId="3" applyNumberFormat="1" applyFont="1" applyFill="1" applyBorder="1" applyAlignment="1">
      <alignment horizontal="center" vertical="center" wrapText="1"/>
    </xf>
    <xf numFmtId="0" fontId="23" fillId="0" borderId="0" xfId="6" applyFont="1" applyAlignment="1">
      <alignment horizontal="center" vertical="center"/>
    </xf>
    <xf numFmtId="17" fontId="27" fillId="5" borderId="6" xfId="6" applyNumberFormat="1" applyFont="1" applyFill="1" applyBorder="1" applyAlignment="1">
      <alignment horizontal="center" vertical="center"/>
    </xf>
    <xf numFmtId="17" fontId="26" fillId="5" borderId="6" xfId="6" applyNumberFormat="1" applyFont="1" applyFill="1" applyBorder="1" applyAlignment="1">
      <alignment horizontal="center" vertical="center"/>
    </xf>
    <xf numFmtId="0" fontId="35" fillId="0" borderId="0" xfId="0" applyFont="1"/>
    <xf numFmtId="0" fontId="2" fillId="6" borderId="11" xfId="1" applyFont="1" applyFill="1" applyBorder="1" applyAlignment="1">
      <alignment horizontal="center" vertical="center"/>
    </xf>
    <xf numFmtId="0" fontId="2" fillId="6" borderId="11" xfId="0" applyFont="1" applyFill="1" applyBorder="1" applyAlignment="1">
      <alignment horizontal="center" vertical="center"/>
    </xf>
    <xf numFmtId="40" fontId="2" fillId="6" borderId="11" xfId="1" applyNumberFormat="1" applyFont="1" applyFill="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right"/>
    </xf>
    <xf numFmtId="0" fontId="0" fillId="0" borderId="11" xfId="0" applyBorder="1"/>
    <xf numFmtId="0" fontId="0" fillId="0" borderId="11" xfId="0" applyBorder="1" applyAlignment="1">
      <alignment horizontal="right" wrapText="1"/>
    </xf>
    <xf numFmtId="0" fontId="0" fillId="0" borderId="11" xfId="0" applyBorder="1" applyAlignment="1">
      <alignment horizontal="left"/>
    </xf>
    <xf numFmtId="0" fontId="0" fillId="0" borderId="11" xfId="0" applyBorder="1" applyAlignment="1">
      <alignment horizontal="right" vertical="center" wrapText="1"/>
    </xf>
    <xf numFmtId="0" fontId="0" fillId="0" borderId="11" xfId="0" applyBorder="1" applyAlignment="1">
      <alignment horizontal="right" vertical="center"/>
    </xf>
    <xf numFmtId="0" fontId="20" fillId="2" borderId="11" xfId="0" applyFont="1" applyFill="1" applyBorder="1" applyAlignment="1">
      <alignment horizontal="left" vertical="center" wrapText="1"/>
    </xf>
    <xf numFmtId="0" fontId="6" fillId="2" borderId="0" xfId="5" applyFont="1" applyFill="1"/>
    <xf numFmtId="0" fontId="3" fillId="2" borderId="0" xfId="6" applyFill="1"/>
    <xf numFmtId="0" fontId="8" fillId="2" borderId="0" xfId="6" applyFont="1" applyFill="1"/>
    <xf numFmtId="2" fontId="25" fillId="8" borderId="40" xfId="9" applyNumberFormat="1" applyFont="1" applyFill="1" applyBorder="1" applyAlignment="1" applyProtection="1">
      <alignment vertical="center" wrapText="1"/>
      <protection locked="0"/>
    </xf>
    <xf numFmtId="2" fontId="25" fillId="8" borderId="39" xfId="9" applyNumberFormat="1" applyFont="1" applyFill="1" applyBorder="1" applyAlignment="1" applyProtection="1">
      <alignment vertical="center" wrapText="1"/>
      <protection locked="0"/>
    </xf>
    <xf numFmtId="0" fontId="2" fillId="0" borderId="24" xfId="1" applyFont="1" applyBorder="1" applyAlignment="1">
      <alignment horizontal="center" vertical="center"/>
    </xf>
    <xf numFmtId="0" fontId="2" fillId="0" borderId="24" xfId="0" applyFont="1" applyBorder="1" applyAlignment="1">
      <alignment horizontal="center" vertical="center"/>
    </xf>
    <xf numFmtId="40" fontId="2" fillId="0" borderId="24" xfId="1" applyNumberFormat="1" applyFont="1" applyBorder="1" applyAlignment="1">
      <alignment horizontal="center" vertical="center"/>
    </xf>
    <xf numFmtId="2" fontId="25" fillId="8" borderId="14" xfId="9" applyNumberFormat="1" applyFont="1" applyFill="1" applyBorder="1" applyAlignment="1" applyProtection="1">
      <alignment vertical="center"/>
      <protection locked="0"/>
    </xf>
    <xf numFmtId="0" fontId="0" fillId="8" borderId="40" xfId="0" applyFill="1" applyBorder="1" applyAlignment="1" applyProtection="1">
      <alignment vertical="center"/>
      <protection locked="0"/>
    </xf>
    <xf numFmtId="40" fontId="2" fillId="0" borderId="24" xfId="1" applyNumberFormat="1" applyFont="1" applyBorder="1" applyAlignment="1">
      <alignment horizontal="center" vertical="center" wrapText="1"/>
    </xf>
    <xf numFmtId="0" fontId="0" fillId="2" borderId="5" xfId="0" applyFill="1" applyBorder="1"/>
    <xf numFmtId="0" fontId="0" fillId="2" borderId="0" xfId="0" applyFill="1"/>
    <xf numFmtId="2" fontId="25" fillId="2" borderId="5" xfId="9" applyNumberFormat="1" applyFont="1" applyFill="1" applyBorder="1" applyAlignment="1" applyProtection="1">
      <alignment horizontal="left" vertical="center"/>
      <protection locked="0"/>
    </xf>
    <xf numFmtId="2" fontId="25" fillId="2" borderId="36" xfId="9" applyNumberFormat="1" applyFont="1" applyFill="1" applyBorder="1" applyAlignment="1" applyProtection="1">
      <alignment horizontal="left" vertical="center"/>
      <protection locked="0"/>
    </xf>
    <xf numFmtId="0" fontId="0" fillId="2" borderId="36" xfId="0" applyFill="1" applyBorder="1" applyAlignment="1">
      <alignment horizontal="center"/>
    </xf>
    <xf numFmtId="2" fontId="25" fillId="2" borderId="36" xfId="9" applyNumberFormat="1" applyFont="1" applyFill="1" applyBorder="1" applyAlignment="1" applyProtection="1">
      <alignment vertical="center"/>
      <protection locked="0"/>
    </xf>
    <xf numFmtId="2" fontId="25" fillId="2" borderId="5" xfId="9" applyNumberFormat="1" applyFont="1" applyFill="1" applyBorder="1" applyAlignment="1" applyProtection="1">
      <alignment vertical="center"/>
      <protection locked="0"/>
    </xf>
    <xf numFmtId="0" fontId="0" fillId="2" borderId="4" xfId="0" applyFill="1" applyBorder="1"/>
    <xf numFmtId="0" fontId="2" fillId="0" borderId="31" xfId="1" applyFont="1" applyBorder="1" applyAlignment="1">
      <alignment horizontal="center" vertical="center"/>
    </xf>
    <xf numFmtId="164" fontId="2" fillId="0" borderId="23" xfId="2" applyFont="1" applyFill="1" applyBorder="1" applyAlignment="1">
      <alignment horizontal="center" vertical="center"/>
    </xf>
    <xf numFmtId="0" fontId="4" fillId="6" borderId="12" xfId="0" applyFont="1" applyFill="1" applyBorder="1" applyAlignment="1">
      <alignment horizontal="center" vertical="center"/>
    </xf>
    <xf numFmtId="164" fontId="2" fillId="6" borderId="10" xfId="2" applyFont="1" applyFill="1" applyBorder="1" applyAlignment="1">
      <alignment horizontal="center" vertical="center"/>
    </xf>
    <xf numFmtId="0" fontId="0" fillId="0" borderId="12" xfId="0" applyBorder="1" applyAlignment="1">
      <alignment horizontal="center" vertical="center"/>
    </xf>
    <xf numFmtId="0" fontId="0" fillId="2" borderId="12" xfId="0" applyFill="1" applyBorder="1" applyAlignment="1">
      <alignment horizontal="center" vertical="center"/>
    </xf>
    <xf numFmtId="0" fontId="4" fillId="2" borderId="12" xfId="0" applyFont="1" applyFill="1" applyBorder="1" applyAlignment="1">
      <alignment horizontal="center" vertical="center"/>
    </xf>
    <xf numFmtId="0" fontId="4" fillId="3" borderId="11" xfId="0" applyFont="1" applyFill="1" applyBorder="1" applyAlignment="1">
      <alignment horizontal="right"/>
    </xf>
    <xf numFmtId="0" fontId="0" fillId="2" borderId="11" xfId="0" applyFill="1" applyBorder="1" applyAlignment="1">
      <alignment vertical="center" wrapText="1"/>
    </xf>
    <xf numFmtId="0" fontId="0" fillId="2" borderId="11" xfId="0" applyFill="1" applyBorder="1" applyAlignment="1">
      <alignment vertical="center"/>
    </xf>
    <xf numFmtId="0" fontId="0" fillId="2" borderId="11" xfId="0" applyFill="1" applyBorder="1" applyAlignment="1">
      <alignment wrapText="1"/>
    </xf>
    <xf numFmtId="0" fontId="0" fillId="2" borderId="12" xfId="0" applyFill="1" applyBorder="1" applyAlignment="1">
      <alignment horizontal="center" vertical="center" wrapText="1"/>
    </xf>
    <xf numFmtId="0" fontId="0" fillId="0" borderId="0" xfId="0" applyAlignment="1">
      <alignment wrapText="1"/>
    </xf>
    <xf numFmtId="0" fontId="38" fillId="2" borderId="11" xfId="0" applyFont="1" applyFill="1" applyBorder="1" applyAlignment="1">
      <alignment horizontal="right" vertical="center" wrapText="1"/>
    </xf>
    <xf numFmtId="0" fontId="0" fillId="2" borderId="0" xfId="0" applyFill="1" applyAlignment="1">
      <alignment horizontal="center"/>
    </xf>
    <xf numFmtId="0" fontId="0" fillId="0" borderId="32" xfId="0" applyBorder="1" applyAlignment="1">
      <alignment horizontal="center" vertical="center"/>
    </xf>
    <xf numFmtId="0" fontId="0" fillId="0" borderId="25" xfId="0" applyBorder="1" applyAlignment="1">
      <alignment horizontal="right" vertical="center"/>
    </xf>
    <xf numFmtId="0" fontId="0" fillId="0" borderId="31" xfId="0" applyBorder="1" applyAlignment="1">
      <alignment horizontal="center" vertical="center"/>
    </xf>
    <xf numFmtId="0" fontId="4" fillId="3" borderId="24" xfId="0" applyFont="1" applyFill="1" applyBorder="1" applyAlignment="1">
      <alignment horizontal="right"/>
    </xf>
    <xf numFmtId="2" fontId="25" fillId="2" borderId="0" xfId="9" applyNumberFormat="1" applyFont="1" applyFill="1" applyAlignment="1" applyProtection="1">
      <alignment vertical="center"/>
      <protection locked="0"/>
    </xf>
    <xf numFmtId="2" fontId="25" fillId="2" borderId="0" xfId="9" applyNumberFormat="1" applyFont="1" applyFill="1" applyAlignment="1" applyProtection="1">
      <alignment horizontal="left" vertical="center"/>
      <protection locked="0"/>
    </xf>
    <xf numFmtId="0" fontId="4" fillId="5" borderId="12" xfId="0" applyFont="1" applyFill="1" applyBorder="1" applyAlignment="1">
      <alignment horizontal="center" vertical="center"/>
    </xf>
    <xf numFmtId="0" fontId="0" fillId="2" borderId="5" xfId="0" applyFill="1" applyBorder="1" applyAlignment="1">
      <alignment horizontal="center"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2" fontId="0" fillId="2" borderId="4" xfId="0" applyNumberFormat="1" applyFill="1" applyBorder="1" applyAlignment="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2" fontId="0" fillId="2" borderId="2" xfId="0" applyNumberFormat="1" applyFill="1" applyBorder="1" applyAlignment="1">
      <alignment horizontal="center" vertical="center"/>
    </xf>
    <xf numFmtId="2" fontId="0" fillId="2" borderId="1" xfId="0" applyNumberFormat="1" applyFill="1" applyBorder="1" applyAlignment="1">
      <alignment horizontal="center" vertical="center"/>
    </xf>
    <xf numFmtId="4" fontId="4" fillId="3" borderId="23" xfId="0" applyNumberFormat="1" applyFont="1" applyFill="1" applyBorder="1" applyAlignment="1">
      <alignment horizontal="center" vertical="center"/>
    </xf>
    <xf numFmtId="4" fontId="0" fillId="0" borderId="11" xfId="0" applyNumberFormat="1" applyBorder="1" applyAlignment="1">
      <alignment horizontal="center" vertical="center"/>
    </xf>
    <xf numFmtId="4" fontId="0" fillId="0" borderId="10" xfId="0" applyNumberFormat="1" applyBorder="1" applyAlignment="1">
      <alignment horizontal="center" vertical="center"/>
    </xf>
    <xf numFmtId="4" fontId="4" fillId="3" borderId="11"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4" fontId="4" fillId="3" borderId="24" xfId="0" applyNumberFormat="1" applyFont="1" applyFill="1" applyBorder="1" applyAlignment="1">
      <alignment horizontal="center" vertical="center"/>
    </xf>
    <xf numFmtId="0" fontId="0" fillId="2" borderId="11" xfId="0" applyFill="1" applyBorder="1" applyAlignment="1">
      <alignment horizontal="center" vertical="center"/>
    </xf>
    <xf numFmtId="0" fontId="0" fillId="2" borderId="11" xfId="0" applyFill="1" applyBorder="1" applyAlignment="1">
      <alignment horizontal="center" vertical="center" wrapText="1"/>
    </xf>
    <xf numFmtId="4" fontId="0" fillId="2" borderId="11" xfId="0" applyNumberFormat="1" applyFill="1" applyBorder="1" applyAlignment="1">
      <alignment horizontal="center" vertical="center" wrapText="1"/>
    </xf>
    <xf numFmtId="4" fontId="0" fillId="0" borderId="11" xfId="0" applyNumberFormat="1" applyBorder="1"/>
    <xf numFmtId="4" fontId="0" fillId="2" borderId="11" xfId="0" applyNumberFormat="1" applyFill="1" applyBorder="1" applyAlignment="1">
      <alignment horizontal="center" vertical="center"/>
    </xf>
    <xf numFmtId="4" fontId="0" fillId="2" borderId="11" xfId="0" applyNumberFormat="1" applyFill="1" applyBorder="1"/>
    <xf numFmtId="4" fontId="0" fillId="2" borderId="10" xfId="0" applyNumberFormat="1" applyFill="1" applyBorder="1" applyAlignment="1">
      <alignment horizontal="center" vertical="center"/>
    </xf>
    <xf numFmtId="4" fontId="0" fillId="0" borderId="11" xfId="0" applyNumberFormat="1" applyBorder="1" applyAlignment="1">
      <alignment horizontal="right"/>
    </xf>
    <xf numFmtId="4" fontId="0" fillId="0" borderId="11" xfId="0" applyNumberFormat="1" applyBorder="1" applyAlignment="1">
      <alignment horizontal="center"/>
    </xf>
    <xf numFmtId="4" fontId="0" fillId="2" borderId="11" xfId="0" applyNumberFormat="1" applyFill="1" applyBorder="1" applyAlignment="1">
      <alignment wrapText="1"/>
    </xf>
    <xf numFmtId="4" fontId="0" fillId="2" borderId="10" xfId="0" applyNumberFormat="1" applyFill="1" applyBorder="1" applyAlignment="1">
      <alignment horizontal="center" vertical="center" wrapText="1"/>
    </xf>
    <xf numFmtId="4" fontId="0" fillId="0" borderId="25" xfId="0" applyNumberFormat="1" applyBorder="1" applyAlignment="1">
      <alignment horizontal="center" vertical="center"/>
    </xf>
    <xf numFmtId="4" fontId="0" fillId="0" borderId="15" xfId="0" applyNumberFormat="1" applyBorder="1" applyAlignment="1">
      <alignment horizontal="center" vertical="center"/>
    </xf>
    <xf numFmtId="4" fontId="35" fillId="2" borderId="11" xfId="1" applyNumberFormat="1" applyFont="1" applyFill="1" applyBorder="1" applyAlignment="1">
      <alignment horizontal="center" vertical="center"/>
    </xf>
    <xf numFmtId="4" fontId="35" fillId="2" borderId="11" xfId="0" applyNumberFormat="1" applyFont="1" applyFill="1" applyBorder="1" applyAlignment="1">
      <alignment horizontal="center" vertical="center"/>
    </xf>
    <xf numFmtId="4" fontId="35" fillId="2" borderId="10" xfId="2" applyNumberFormat="1" applyFont="1" applyFill="1" applyBorder="1" applyAlignment="1">
      <alignment horizontal="center" vertical="center"/>
    </xf>
    <xf numFmtId="4" fontId="35" fillId="2" borderId="10" xfId="2" applyNumberFormat="1" applyFont="1" applyFill="1" applyBorder="1" applyAlignment="1">
      <alignment horizontal="center" vertical="center" wrapText="1"/>
    </xf>
    <xf numFmtId="0" fontId="39" fillId="6" borderId="11" xfId="0" applyFont="1" applyFill="1" applyBorder="1" applyAlignment="1">
      <alignment horizontal="center" vertical="center" wrapText="1"/>
    </xf>
    <xf numFmtId="4" fontId="40" fillId="6" borderId="11" xfId="1" applyNumberFormat="1" applyFont="1" applyFill="1" applyBorder="1" applyAlignment="1">
      <alignment horizontal="center" vertical="center"/>
    </xf>
    <xf numFmtId="4" fontId="40" fillId="6" borderId="11" xfId="0" applyNumberFormat="1" applyFont="1" applyFill="1" applyBorder="1" applyAlignment="1">
      <alignment horizontal="center" vertical="center"/>
    </xf>
    <xf numFmtId="4" fontId="40" fillId="6" borderId="10" xfId="2" applyNumberFormat="1" applyFont="1" applyFill="1" applyBorder="1" applyAlignment="1">
      <alignment horizontal="center" vertical="center"/>
    </xf>
    <xf numFmtId="0" fontId="39" fillId="5" borderId="11" xfId="0" applyFont="1" applyFill="1" applyBorder="1" applyAlignment="1">
      <alignment horizontal="center" vertical="center" wrapText="1"/>
    </xf>
    <xf numFmtId="4" fontId="40" fillId="5" borderId="11" xfId="1" applyNumberFormat="1" applyFont="1" applyFill="1" applyBorder="1" applyAlignment="1">
      <alignment horizontal="center" vertical="center"/>
    </xf>
    <xf numFmtId="4" fontId="40" fillId="5" borderId="11" xfId="0" applyNumberFormat="1" applyFont="1" applyFill="1" applyBorder="1" applyAlignment="1">
      <alignment horizontal="center" vertical="center"/>
    </xf>
    <xf numFmtId="4" fontId="40" fillId="5" borderId="10" xfId="2" applyNumberFormat="1" applyFont="1" applyFill="1" applyBorder="1" applyAlignment="1">
      <alignment horizontal="center" vertical="center"/>
    </xf>
    <xf numFmtId="0" fontId="39" fillId="6" borderId="11" xfId="0" applyFont="1" applyFill="1" applyBorder="1" applyAlignment="1">
      <alignment horizontal="left" vertical="center" wrapText="1"/>
    </xf>
    <xf numFmtId="4" fontId="40" fillId="2" borderId="11" xfId="1" applyNumberFormat="1" applyFont="1" applyFill="1" applyBorder="1" applyAlignment="1">
      <alignment horizontal="center" vertical="center"/>
    </xf>
    <xf numFmtId="4" fontId="40" fillId="2" borderId="11" xfId="0" applyNumberFormat="1" applyFont="1" applyFill="1" applyBorder="1" applyAlignment="1">
      <alignment horizontal="center" vertical="center"/>
    </xf>
    <xf numFmtId="4" fontId="40" fillId="2" borderId="10" xfId="2" applyNumberFormat="1" applyFont="1" applyFill="1" applyBorder="1" applyAlignment="1">
      <alignment horizontal="center" vertical="center"/>
    </xf>
    <xf numFmtId="0" fontId="41" fillId="2" borderId="11" xfId="0" applyFont="1" applyFill="1" applyBorder="1" applyAlignment="1">
      <alignment horizontal="right" vertical="center" wrapText="1"/>
    </xf>
    <xf numFmtId="0" fontId="39" fillId="2" borderId="11" xfId="0" applyFont="1" applyFill="1" applyBorder="1" applyAlignment="1">
      <alignment horizontal="left" vertical="center" wrapText="1"/>
    </xf>
    <xf numFmtId="2" fontId="25" fillId="0" borderId="36" xfId="9" applyNumberFormat="1" applyFont="1" applyBorder="1" applyAlignment="1" applyProtection="1">
      <alignment vertical="center" wrapText="1"/>
      <protection locked="0"/>
    </xf>
    <xf numFmtId="2" fontId="25" fillId="0" borderId="0" xfId="9" applyNumberFormat="1" applyFont="1" applyAlignment="1" applyProtection="1">
      <alignment horizontal="left" vertical="center"/>
      <protection locked="0"/>
    </xf>
    <xf numFmtId="0" fontId="0" fillId="0" borderId="36" xfId="0" applyBorder="1" applyAlignment="1">
      <alignment horizontal="center" wrapText="1"/>
    </xf>
    <xf numFmtId="0" fontId="0" fillId="0" borderId="0" xfId="0" applyAlignment="1">
      <alignment horizontal="center"/>
    </xf>
    <xf numFmtId="2" fontId="25" fillId="8" borderId="14" xfId="9" applyNumberFormat="1" applyFont="1" applyFill="1" applyBorder="1" applyAlignment="1" applyProtection="1">
      <alignment vertical="center" wrapText="1"/>
      <protection locked="0"/>
    </xf>
    <xf numFmtId="2" fontId="25" fillId="0" borderId="36" xfId="9" applyNumberFormat="1" applyFont="1" applyBorder="1" applyAlignment="1" applyProtection="1">
      <alignment horizontal="left" vertical="center"/>
      <protection locked="0"/>
    </xf>
    <xf numFmtId="0" fontId="0" fillId="0" borderId="36" xfId="0" applyBorder="1" applyAlignment="1">
      <alignment horizontal="center"/>
    </xf>
    <xf numFmtId="0" fontId="0" fillId="0" borderId="36" xfId="0" applyBorder="1"/>
    <xf numFmtId="2" fontId="25" fillId="0" borderId="36" xfId="9" applyNumberFormat="1" applyFont="1" applyBorder="1" applyAlignment="1" applyProtection="1">
      <alignment vertical="center"/>
      <protection locked="0"/>
    </xf>
    <xf numFmtId="165" fontId="25" fillId="8" borderId="14" xfId="3" applyNumberFormat="1" applyFont="1" applyFill="1" applyBorder="1" applyAlignment="1" applyProtection="1">
      <alignment vertical="center"/>
      <protection locked="0"/>
    </xf>
    <xf numFmtId="0" fontId="0" fillId="0" borderId="0" xfId="0" applyAlignment="1">
      <alignment horizontal="left"/>
    </xf>
    <xf numFmtId="2" fontId="25" fillId="0" borderId="0" xfId="9" applyNumberFormat="1" applyFont="1" applyAlignment="1" applyProtection="1">
      <alignment horizontal="center" vertical="center"/>
      <protection locked="0"/>
    </xf>
    <xf numFmtId="0" fontId="42" fillId="0" borderId="0" xfId="14"/>
    <xf numFmtId="2" fontId="25" fillId="8" borderId="0" xfId="9" applyNumberFormat="1" applyFont="1" applyFill="1" applyAlignment="1" applyProtection="1">
      <alignment vertical="center"/>
      <protection locked="0"/>
    </xf>
    <xf numFmtId="2" fontId="25" fillId="0" borderId="0" xfId="9" applyNumberFormat="1" applyFont="1" applyAlignment="1" applyProtection="1">
      <alignment vertical="center"/>
      <protection locked="0"/>
    </xf>
    <xf numFmtId="2" fontId="25" fillId="0" borderId="51" xfId="9" applyNumberFormat="1" applyFont="1" applyBorder="1" applyAlignment="1" applyProtection="1">
      <alignment horizontal="left" vertical="center"/>
      <protection locked="0"/>
    </xf>
    <xf numFmtId="2" fontId="25" fillId="8" borderId="50" xfId="9" applyNumberFormat="1" applyFont="1" applyFill="1" applyBorder="1" applyAlignment="1" applyProtection="1">
      <alignment vertical="center" wrapText="1"/>
      <protection locked="0"/>
    </xf>
    <xf numFmtId="0" fontId="44" fillId="11" borderId="11" xfId="14" applyFont="1" applyFill="1" applyBorder="1" applyAlignment="1">
      <alignment horizontal="left" vertical="top" wrapText="1"/>
    </xf>
    <xf numFmtId="0" fontId="44" fillId="11" borderId="11" xfId="14" applyFont="1" applyFill="1" applyBorder="1" applyAlignment="1">
      <alignment horizontal="right" vertical="top" wrapText="1"/>
    </xf>
    <xf numFmtId="0" fontId="44" fillId="11" borderId="11" xfId="14" applyFont="1" applyFill="1" applyBorder="1" applyAlignment="1">
      <alignment horizontal="center" vertical="top" wrapText="1"/>
    </xf>
    <xf numFmtId="0" fontId="45" fillId="6" borderId="11" xfId="14" applyFont="1" applyFill="1" applyBorder="1" applyAlignment="1">
      <alignment horizontal="left" vertical="top" wrapText="1"/>
    </xf>
    <xf numFmtId="0" fontId="45" fillId="6" borderId="11" xfId="14" applyFont="1" applyFill="1" applyBorder="1" applyAlignment="1">
      <alignment horizontal="center" vertical="top" wrapText="1"/>
    </xf>
    <xf numFmtId="167" fontId="45" fillId="6" borderId="11" xfId="14" applyNumberFormat="1" applyFont="1" applyFill="1" applyBorder="1" applyAlignment="1">
      <alignment horizontal="right" vertical="top" wrapText="1"/>
    </xf>
    <xf numFmtId="4" fontId="45" fillId="6" borderId="11" xfId="14" applyNumberFormat="1" applyFont="1" applyFill="1" applyBorder="1" applyAlignment="1">
      <alignment horizontal="right" vertical="top" wrapText="1"/>
    </xf>
    <xf numFmtId="0" fontId="43" fillId="2" borderId="11" xfId="14" applyFont="1" applyFill="1" applyBorder="1" applyAlignment="1">
      <alignment horizontal="left" vertical="top" wrapText="1"/>
    </xf>
    <xf numFmtId="0" fontId="43" fillId="2" borderId="11" xfId="14" applyFont="1" applyFill="1" applyBorder="1" applyAlignment="1">
      <alignment horizontal="center" vertical="top" wrapText="1"/>
    </xf>
    <xf numFmtId="167" fontId="43" fillId="2" borderId="11" xfId="14" applyNumberFormat="1" applyFont="1" applyFill="1" applyBorder="1" applyAlignment="1">
      <alignment horizontal="right" vertical="top" wrapText="1"/>
    </xf>
    <xf numFmtId="4" fontId="43" fillId="2" borderId="11" xfId="14" applyNumberFormat="1" applyFont="1" applyFill="1" applyBorder="1" applyAlignment="1">
      <alignment horizontal="right" vertical="top" wrapText="1"/>
    </xf>
    <xf numFmtId="2" fontId="25" fillId="8" borderId="36" xfId="9" applyNumberFormat="1" applyFont="1" applyFill="1" applyBorder="1" applyAlignment="1" applyProtection="1">
      <alignment horizontal="left" vertical="center" wrapText="1"/>
      <protection locked="0"/>
    </xf>
    <xf numFmtId="165" fontId="25" fillId="8" borderId="51" xfId="3" applyNumberFormat="1" applyFont="1" applyFill="1" applyBorder="1" applyAlignment="1" applyProtection="1">
      <alignment vertical="center"/>
      <protection locked="0"/>
    </xf>
    <xf numFmtId="0" fontId="45" fillId="2" borderId="0" xfId="14" applyFont="1" applyFill="1" applyAlignment="1">
      <alignment horizontal="left" vertical="top" wrapText="1"/>
    </xf>
    <xf numFmtId="0" fontId="43" fillId="11" borderId="0" xfId="14" applyFont="1" applyFill="1" applyAlignment="1">
      <alignment horizontal="right" vertical="top" wrapText="1"/>
    </xf>
    <xf numFmtId="4" fontId="43" fillId="11" borderId="0" xfId="14" applyNumberFormat="1" applyFont="1" applyFill="1" applyAlignment="1">
      <alignment horizontal="right" vertical="top" wrapText="1"/>
    </xf>
    <xf numFmtId="0" fontId="43" fillId="11" borderId="40" xfId="14" applyFont="1" applyFill="1" applyBorder="1" applyAlignment="1">
      <alignment horizontal="right" vertical="top" wrapText="1"/>
    </xf>
    <xf numFmtId="4" fontId="43" fillId="11" borderId="40" xfId="14" applyNumberFormat="1" applyFont="1" applyFill="1" applyBorder="1" applyAlignment="1">
      <alignment horizontal="right" vertical="top" wrapText="1"/>
    </xf>
    <xf numFmtId="2" fontId="25" fillId="8" borderId="37" xfId="9" applyNumberFormat="1" applyFont="1" applyFill="1" applyBorder="1" applyAlignment="1" applyProtection="1">
      <alignment horizontal="center" vertical="center"/>
      <protection locked="0"/>
    </xf>
    <xf numFmtId="0" fontId="0" fillId="8" borderId="37" xfId="0" applyFill="1" applyBorder="1" applyAlignment="1" applyProtection="1">
      <alignment horizontal="center" vertical="center"/>
      <protection locked="0"/>
    </xf>
    <xf numFmtId="2" fontId="25" fillId="8" borderId="0" xfId="9" applyNumberFormat="1" applyFont="1" applyFill="1" applyAlignment="1" applyProtection="1">
      <alignment horizontal="center" vertical="center"/>
      <protection locked="0"/>
    </xf>
    <xf numFmtId="0" fontId="45" fillId="2" borderId="0" xfId="14" applyFont="1" applyFill="1" applyAlignment="1">
      <alignment horizontal="center" vertical="center" wrapText="1"/>
    </xf>
    <xf numFmtId="0" fontId="44" fillId="11" borderId="11" xfId="14" applyFont="1" applyFill="1" applyBorder="1" applyAlignment="1">
      <alignment horizontal="center" vertical="center" wrapText="1"/>
    </xf>
    <xf numFmtId="0" fontId="45" fillId="6" borderId="11" xfId="14" applyFont="1" applyFill="1" applyBorder="1" applyAlignment="1">
      <alignment horizontal="center" vertical="center" wrapText="1"/>
    </xf>
    <xf numFmtId="0" fontId="43" fillId="2" borderId="11" xfId="14" applyFont="1" applyFill="1" applyBorder="1" applyAlignment="1">
      <alignment horizontal="center" vertical="center" wrapText="1"/>
    </xf>
    <xf numFmtId="0" fontId="43" fillId="11" borderId="0" xfId="14" applyFont="1" applyFill="1" applyAlignment="1">
      <alignment horizontal="center" vertical="center" wrapText="1"/>
    </xf>
    <xf numFmtId="0" fontId="43" fillId="11" borderId="40" xfId="14" applyFont="1" applyFill="1" applyBorder="1" applyAlignment="1">
      <alignment horizontal="center" vertical="center" wrapText="1"/>
    </xf>
    <xf numFmtId="0" fontId="42" fillId="0" borderId="0" xfId="14" applyAlignment="1">
      <alignment horizontal="center" vertical="center"/>
    </xf>
    <xf numFmtId="2" fontId="25" fillId="8" borderId="38" xfId="9" applyNumberFormat="1" applyFont="1" applyFill="1" applyBorder="1" applyAlignment="1" applyProtection="1">
      <alignment horizontal="center" vertical="center"/>
      <protection locked="0"/>
    </xf>
    <xf numFmtId="0" fontId="0" fillId="0" borderId="5" xfId="0" applyBorder="1" applyAlignment="1">
      <alignment horizontal="center" vertical="center"/>
    </xf>
    <xf numFmtId="2" fontId="25" fillId="0" borderId="5" xfId="9" applyNumberFormat="1" applyFont="1" applyBorder="1" applyAlignment="1" applyProtection="1">
      <alignment horizontal="center" vertical="center"/>
      <protection locked="0"/>
    </xf>
    <xf numFmtId="2" fontId="25" fillId="8" borderId="5" xfId="9" applyNumberFormat="1" applyFont="1" applyFill="1" applyBorder="1" applyAlignment="1" applyProtection="1">
      <alignment horizontal="center" vertical="center"/>
      <protection locked="0"/>
    </xf>
    <xf numFmtId="0" fontId="45" fillId="2" borderId="5" xfId="14" applyFont="1" applyFill="1" applyBorder="1" applyAlignment="1">
      <alignment horizontal="center" vertical="center" wrapText="1"/>
    </xf>
    <xf numFmtId="0" fontId="45" fillId="2" borderId="4" xfId="14" applyFont="1" applyFill="1" applyBorder="1" applyAlignment="1">
      <alignment horizontal="left" vertical="top" wrapText="1"/>
    </xf>
    <xf numFmtId="0" fontId="44" fillId="11" borderId="12" xfId="14" applyFont="1" applyFill="1" applyBorder="1" applyAlignment="1">
      <alignment horizontal="center" vertical="center" wrapText="1"/>
    </xf>
    <xf numFmtId="0" fontId="44" fillId="11" borderId="10" xfId="14" applyFont="1" applyFill="1" applyBorder="1" applyAlignment="1">
      <alignment horizontal="right" vertical="top" wrapText="1"/>
    </xf>
    <xf numFmtId="0" fontId="45" fillId="6" borderId="12" xfId="14" applyFont="1" applyFill="1" applyBorder="1" applyAlignment="1">
      <alignment horizontal="center" vertical="center" wrapText="1"/>
    </xf>
    <xf numFmtId="4" fontId="45" fillId="6" borderId="10" xfId="14" applyNumberFormat="1" applyFont="1" applyFill="1" applyBorder="1" applyAlignment="1">
      <alignment horizontal="right" vertical="top" wrapText="1"/>
    </xf>
    <xf numFmtId="0" fontId="43" fillId="2" borderId="12" xfId="14" applyFont="1" applyFill="1" applyBorder="1" applyAlignment="1">
      <alignment horizontal="center" vertical="center" wrapText="1"/>
    </xf>
    <xf numFmtId="4" fontId="43" fillId="2" borderId="10" xfId="14" applyNumberFormat="1" applyFont="1" applyFill="1" applyBorder="1" applyAlignment="1">
      <alignment horizontal="right" vertical="top" wrapText="1"/>
    </xf>
    <xf numFmtId="0" fontId="43" fillId="11" borderId="5" xfId="14" applyFont="1" applyFill="1" applyBorder="1" applyAlignment="1">
      <alignment horizontal="center" vertical="center" wrapText="1"/>
    </xf>
    <xf numFmtId="4" fontId="43" fillId="11" borderId="4" xfId="14" applyNumberFormat="1" applyFont="1" applyFill="1" applyBorder="1" applyAlignment="1">
      <alignment horizontal="right" vertical="top" wrapText="1"/>
    </xf>
    <xf numFmtId="0" fontId="43" fillId="11" borderId="26" xfId="14" applyFont="1" applyFill="1" applyBorder="1" applyAlignment="1">
      <alignment horizontal="center" vertical="center" wrapText="1"/>
    </xf>
    <xf numFmtId="4" fontId="43" fillId="11" borderId="39" xfId="14" applyNumberFormat="1" applyFont="1" applyFill="1" applyBorder="1" applyAlignment="1">
      <alignment horizontal="right" vertical="top" wrapText="1"/>
    </xf>
    <xf numFmtId="0" fontId="43" fillId="11" borderId="3" xfId="14" applyFont="1" applyFill="1" applyBorder="1" applyAlignment="1">
      <alignment horizontal="center" vertical="center" wrapText="1"/>
    </xf>
    <xf numFmtId="0" fontId="43" fillId="11" borderId="2" xfId="14" applyFont="1" applyFill="1" applyBorder="1" applyAlignment="1">
      <alignment horizontal="center" vertical="center" wrapText="1"/>
    </xf>
    <xf numFmtId="0" fontId="43" fillId="11" borderId="2" xfId="14" applyFont="1" applyFill="1" applyBorder="1" applyAlignment="1">
      <alignment horizontal="right" vertical="top" wrapText="1"/>
    </xf>
    <xf numFmtId="4" fontId="43" fillId="11" borderId="2" xfId="14" applyNumberFormat="1" applyFont="1" applyFill="1" applyBorder="1" applyAlignment="1">
      <alignment horizontal="right" vertical="top" wrapText="1"/>
    </xf>
    <xf numFmtId="4" fontId="43" fillId="11" borderId="1" xfId="14" applyNumberFormat="1" applyFont="1" applyFill="1" applyBorder="1" applyAlignment="1">
      <alignment horizontal="right" vertical="top" wrapText="1"/>
    </xf>
    <xf numFmtId="0" fontId="16" fillId="2" borderId="0" xfId="0" applyFont="1" applyFill="1"/>
    <xf numFmtId="10" fontId="16" fillId="2" borderId="0" xfId="0" applyNumberFormat="1" applyFont="1" applyFill="1"/>
    <xf numFmtId="0" fontId="22" fillId="6" borderId="12" xfId="0" applyFont="1" applyFill="1" applyBorder="1" applyAlignment="1">
      <alignment horizontal="center" vertical="center"/>
    </xf>
    <xf numFmtId="0" fontId="22" fillId="6" borderId="11" xfId="0" applyFont="1" applyFill="1" applyBorder="1" applyAlignment="1">
      <alignment horizontal="center" vertical="center"/>
    </xf>
    <xf numFmtId="0" fontId="22" fillId="6" borderId="11"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3" fillId="2" borderId="0" xfId="6" applyFont="1" applyFill="1"/>
    <xf numFmtId="4" fontId="19" fillId="2" borderId="11" xfId="0" applyNumberFormat="1" applyFont="1" applyFill="1" applyBorder="1" applyAlignment="1">
      <alignment horizontal="center" vertical="center" wrapText="1"/>
    </xf>
    <xf numFmtId="4" fontId="19" fillId="2" borderId="25" xfId="0" applyNumberFormat="1" applyFont="1" applyFill="1" applyBorder="1" applyAlignment="1">
      <alignment horizontal="center" vertical="center" wrapText="1"/>
    </xf>
    <xf numFmtId="4" fontId="19" fillId="2" borderId="17" xfId="0" applyNumberFormat="1" applyFont="1" applyFill="1" applyBorder="1" applyAlignment="1">
      <alignment horizontal="center" vertical="center" wrapText="1"/>
    </xf>
    <xf numFmtId="4" fontId="20" fillId="6" borderId="24" xfId="0" applyNumberFormat="1" applyFont="1" applyFill="1" applyBorder="1" applyAlignment="1">
      <alignment horizontal="center" vertical="center" wrapText="1"/>
    </xf>
    <xf numFmtId="4" fontId="20" fillId="5" borderId="11" xfId="0" applyNumberFormat="1" applyFont="1" applyFill="1" applyBorder="1" applyAlignment="1">
      <alignment horizontal="center" vertical="center" wrapText="1"/>
    </xf>
    <xf numFmtId="4" fontId="20" fillId="5" borderId="24" xfId="0" applyNumberFormat="1" applyFont="1" applyFill="1" applyBorder="1" applyAlignment="1">
      <alignment horizontal="center" vertical="center" wrapText="1"/>
    </xf>
    <xf numFmtId="0" fontId="18" fillId="0" borderId="30" xfId="0" applyFont="1" applyBorder="1" applyAlignment="1">
      <alignment horizontal="center"/>
    </xf>
    <xf numFmtId="0" fontId="18" fillId="0" borderId="17" xfId="0" applyFont="1" applyBorder="1" applyAlignment="1">
      <alignment horizontal="center"/>
    </xf>
    <xf numFmtId="0" fontId="18" fillId="0" borderId="16" xfId="0" applyFont="1" applyBorder="1" applyAlignment="1">
      <alignment horizontal="center"/>
    </xf>
    <xf numFmtId="0" fontId="17" fillId="5" borderId="30" xfId="0" applyFont="1" applyFill="1" applyBorder="1" applyAlignment="1">
      <alignment horizontal="right"/>
    </xf>
    <xf numFmtId="0" fontId="17" fillId="5" borderId="17" xfId="0" applyFont="1" applyFill="1" applyBorder="1" applyAlignment="1">
      <alignment horizontal="right"/>
    </xf>
    <xf numFmtId="0" fontId="17" fillId="5" borderId="19" xfId="0" applyFont="1" applyFill="1" applyBorder="1" applyAlignment="1">
      <alignment horizontal="right"/>
    </xf>
    <xf numFmtId="0" fontId="17" fillId="0" borderId="35" xfId="0" applyFont="1" applyBorder="1" applyAlignment="1">
      <alignment horizontal="center"/>
    </xf>
    <xf numFmtId="0" fontId="17" fillId="0" borderId="34" xfId="0" applyFont="1" applyBorder="1" applyAlignment="1">
      <alignment horizontal="center"/>
    </xf>
    <xf numFmtId="0" fontId="17" fillId="0" borderId="33" xfId="0" applyFont="1" applyBorder="1" applyAlignment="1">
      <alignment horizontal="center"/>
    </xf>
    <xf numFmtId="165" fontId="25" fillId="8" borderId="14" xfId="3" applyNumberFormat="1" applyFont="1" applyFill="1" applyBorder="1" applyAlignment="1" applyProtection="1">
      <alignment horizontal="center" vertical="center" wrapText="1"/>
      <protection locked="0"/>
    </xf>
    <xf numFmtId="165" fontId="25" fillId="8" borderId="40" xfId="3" applyNumberFormat="1" applyFont="1" applyFill="1" applyBorder="1" applyAlignment="1" applyProtection="1">
      <alignment horizontal="center" vertical="center" wrapText="1"/>
      <protection locked="0"/>
    </xf>
    <xf numFmtId="165" fontId="25" fillId="8" borderId="39" xfId="3" applyNumberFormat="1" applyFont="1" applyFill="1" applyBorder="1" applyAlignment="1" applyProtection="1">
      <alignment horizontal="center" vertical="center" wrapText="1"/>
      <protection locked="0"/>
    </xf>
    <xf numFmtId="0" fontId="26" fillId="2" borderId="29" xfId="0" applyFont="1" applyFill="1" applyBorder="1" applyAlignment="1">
      <alignment horizontal="center"/>
    </xf>
    <xf numFmtId="0" fontId="26" fillId="2" borderId="28" xfId="0" applyFont="1" applyFill="1" applyBorder="1" applyAlignment="1">
      <alignment horizontal="center"/>
    </xf>
    <xf numFmtId="0" fontId="26" fillId="2" borderId="27" xfId="0" applyFont="1" applyFill="1" applyBorder="1" applyAlignment="1">
      <alignment horizontal="center"/>
    </xf>
    <xf numFmtId="0" fontId="26" fillId="0" borderId="5" xfId="0" applyFont="1" applyBorder="1" applyAlignment="1">
      <alignment horizontal="center"/>
    </xf>
    <xf numFmtId="0" fontId="26" fillId="0" borderId="0" xfId="0" applyFont="1" applyAlignment="1">
      <alignment horizontal="center"/>
    </xf>
    <xf numFmtId="0" fontId="26" fillId="0" borderId="4" xfId="0" applyFont="1" applyBorder="1" applyAlignment="1">
      <alignment horizontal="center"/>
    </xf>
    <xf numFmtId="2" fontId="25" fillId="0" borderId="5" xfId="9" applyNumberFormat="1" applyFont="1" applyBorder="1" applyAlignment="1" applyProtection="1">
      <alignment horizontal="left" vertical="center"/>
      <protection locked="0"/>
    </xf>
    <xf numFmtId="2" fontId="25" fillId="0" borderId="0" xfId="9" applyNumberFormat="1" applyFont="1" applyAlignment="1" applyProtection="1">
      <alignment horizontal="left" vertical="center"/>
      <protection locked="0"/>
    </xf>
    <xf numFmtId="2" fontId="24" fillId="7" borderId="35" xfId="9" applyNumberFormat="1" applyFont="1" applyFill="1" applyBorder="1" applyAlignment="1" applyProtection="1">
      <alignment horizontal="center" vertical="center"/>
      <protection locked="0"/>
    </xf>
    <xf numFmtId="2" fontId="24" fillId="7" borderId="34" xfId="9" applyNumberFormat="1" applyFont="1" applyFill="1" applyBorder="1" applyAlignment="1" applyProtection="1">
      <alignment horizontal="center" vertical="center"/>
      <protection locked="0"/>
    </xf>
    <xf numFmtId="2" fontId="24" fillId="7" borderId="33" xfId="9" applyNumberFormat="1" applyFont="1" applyFill="1" applyBorder="1" applyAlignment="1" applyProtection="1">
      <alignment horizontal="center" vertical="center"/>
      <protection locked="0"/>
    </xf>
    <xf numFmtId="2" fontId="24" fillId="7" borderId="26" xfId="9" applyNumberFormat="1" applyFont="1" applyFill="1" applyBorder="1" applyAlignment="1" applyProtection="1">
      <alignment horizontal="center" vertical="center"/>
      <protection locked="0"/>
    </xf>
    <xf numFmtId="2" fontId="24" fillId="7" borderId="40" xfId="9" applyNumberFormat="1" applyFont="1" applyFill="1" applyBorder="1" applyAlignment="1" applyProtection="1">
      <alignment horizontal="center" vertical="center"/>
      <protection locked="0"/>
    </xf>
    <xf numFmtId="2" fontId="24" fillId="7" borderId="39" xfId="9" applyNumberFormat="1" applyFont="1" applyFill="1" applyBorder="1" applyAlignment="1" applyProtection="1">
      <alignment horizontal="center" vertical="center"/>
      <protection locked="0"/>
    </xf>
    <xf numFmtId="2" fontId="25" fillId="0" borderId="36" xfId="9" applyNumberFormat="1" applyFont="1" applyBorder="1" applyAlignment="1" applyProtection="1">
      <alignment horizontal="center" vertical="center"/>
      <protection locked="0"/>
    </xf>
    <xf numFmtId="2" fontId="25" fillId="0" borderId="0" xfId="9" applyNumberFormat="1" applyFont="1" applyAlignment="1" applyProtection="1">
      <alignment horizontal="center" vertical="center"/>
      <protection locked="0"/>
    </xf>
    <xf numFmtId="2" fontId="25" fillId="0" borderId="36" xfId="9" applyNumberFormat="1" applyFont="1" applyBorder="1" applyAlignment="1" applyProtection="1">
      <alignment horizontal="center" vertical="center" wrapText="1"/>
      <protection locked="0"/>
    </xf>
    <xf numFmtId="2" fontId="25" fillId="0" borderId="0" xfId="9" applyNumberFormat="1" applyFont="1" applyAlignment="1" applyProtection="1">
      <alignment horizontal="center" vertical="center" wrapText="1"/>
      <protection locked="0"/>
    </xf>
    <xf numFmtId="2" fontId="25" fillId="0" borderId="4" xfId="9" applyNumberFormat="1" applyFont="1" applyBorder="1" applyAlignment="1" applyProtection="1">
      <alignment horizontal="center" vertical="center" wrapText="1"/>
      <protection locked="0"/>
    </xf>
    <xf numFmtId="10" fontId="25" fillId="8" borderId="14" xfId="10" applyNumberFormat="1" applyFont="1" applyFill="1" applyBorder="1" applyAlignment="1" applyProtection="1">
      <alignment horizontal="center" vertical="center"/>
      <protection locked="0"/>
    </xf>
    <xf numFmtId="10" fontId="25" fillId="8" borderId="40" xfId="10" applyNumberFormat="1" applyFont="1" applyFill="1" applyBorder="1" applyAlignment="1" applyProtection="1">
      <alignment horizontal="center" vertical="center"/>
      <protection locked="0"/>
    </xf>
    <xf numFmtId="0" fontId="26" fillId="2" borderId="5" xfId="0" applyFont="1" applyFill="1" applyBorder="1" applyAlignment="1">
      <alignment horizontal="center"/>
    </xf>
    <xf numFmtId="0" fontId="26" fillId="2" borderId="0" xfId="0" applyFont="1" applyFill="1" applyAlignment="1">
      <alignment horizontal="center"/>
    </xf>
    <xf numFmtId="0" fontId="26" fillId="2" borderId="4" xfId="0" applyFont="1" applyFill="1" applyBorder="1" applyAlignment="1">
      <alignment horizontal="center"/>
    </xf>
    <xf numFmtId="0" fontId="26" fillId="0" borderId="29" xfId="0" applyFont="1" applyBorder="1" applyAlignment="1">
      <alignment horizontal="center"/>
    </xf>
    <xf numFmtId="0" fontId="26" fillId="0" borderId="28" xfId="0" applyFont="1" applyBorder="1" applyAlignment="1">
      <alignment horizontal="center"/>
    </xf>
    <xf numFmtId="0" fontId="26" fillId="0" borderId="27" xfId="0" applyFont="1" applyBorder="1" applyAlignment="1">
      <alignment horizontal="center"/>
    </xf>
    <xf numFmtId="0" fontId="0" fillId="2" borderId="0" xfId="0" applyFill="1" applyAlignment="1">
      <alignment horizontal="center"/>
    </xf>
    <xf numFmtId="0" fontId="36" fillId="0" borderId="44" xfId="0" applyFont="1" applyBorder="1" applyAlignment="1">
      <alignment horizontal="center" vertical="distributed"/>
    </xf>
    <xf numFmtId="0" fontId="34" fillId="0" borderId="13" xfId="6" applyFont="1" applyBorder="1" applyAlignment="1">
      <alignment horizontal="center" vertical="center"/>
    </xf>
    <xf numFmtId="0" fontId="33" fillId="0" borderId="49" xfId="6" applyFont="1" applyBorder="1" applyAlignment="1">
      <alignment horizontal="center" vertical="center"/>
    </xf>
    <xf numFmtId="0" fontId="33" fillId="0" borderId="48" xfId="6" applyFont="1" applyBorder="1" applyAlignment="1">
      <alignment horizontal="center" vertical="center"/>
    </xf>
    <xf numFmtId="0" fontId="33" fillId="0" borderId="47" xfId="6" applyFont="1" applyBorder="1" applyAlignment="1">
      <alignment horizontal="center" vertical="center"/>
    </xf>
    <xf numFmtId="0" fontId="33" fillId="0" borderId="46" xfId="6" applyFont="1" applyBorder="1" applyAlignment="1">
      <alignment horizontal="left" vertical="center"/>
    </xf>
    <xf numFmtId="0" fontId="6" fillId="0" borderId="46" xfId="6" applyFont="1" applyBorder="1" applyAlignment="1">
      <alignment horizontal="left" vertical="center"/>
    </xf>
    <xf numFmtId="0" fontId="23" fillId="0" borderId="45" xfId="6" applyFont="1" applyBorder="1" applyAlignment="1">
      <alignment horizontal="center"/>
    </xf>
    <xf numFmtId="0" fontId="31" fillId="9" borderId="43" xfId="6" applyFont="1" applyFill="1" applyBorder="1" applyAlignment="1">
      <alignment horizontal="center" vertical="center" wrapText="1"/>
    </xf>
    <xf numFmtId="0" fontId="31" fillId="9" borderId="41" xfId="6" applyFont="1" applyFill="1" applyBorder="1" applyAlignment="1">
      <alignment horizontal="center" vertical="center" wrapText="1"/>
    </xf>
    <xf numFmtId="0" fontId="31" fillId="9" borderId="43" xfId="6" applyFont="1" applyFill="1" applyBorder="1" applyAlignment="1">
      <alignment horizontal="left" vertical="center" wrapText="1"/>
    </xf>
    <xf numFmtId="0" fontId="31" fillId="9" borderId="41" xfId="6" applyFont="1" applyFill="1" applyBorder="1" applyAlignment="1">
      <alignment horizontal="left" vertical="center" wrapText="1"/>
    </xf>
    <xf numFmtId="0" fontId="26" fillId="5" borderId="43" xfId="6" applyFont="1" applyFill="1" applyBorder="1" applyAlignment="1">
      <alignment horizontal="center" vertical="center"/>
    </xf>
    <xf numFmtId="0" fontId="26" fillId="5" borderId="41" xfId="6" applyFont="1" applyFill="1" applyBorder="1" applyAlignment="1">
      <alignment horizontal="center" vertical="center"/>
    </xf>
    <xf numFmtId="0" fontId="26" fillId="5" borderId="43" xfId="6" applyFont="1" applyFill="1" applyBorder="1" applyAlignment="1">
      <alignment horizontal="center" vertical="center" wrapText="1"/>
    </xf>
    <xf numFmtId="0" fontId="26" fillId="5" borderId="41" xfId="6" applyFont="1" applyFill="1" applyBorder="1" applyAlignment="1">
      <alignment horizontal="center" vertical="center" wrapText="1"/>
    </xf>
    <xf numFmtId="0" fontId="26" fillId="5" borderId="13" xfId="6" applyFont="1" applyFill="1" applyBorder="1" applyAlignment="1">
      <alignment horizontal="center" vertical="center"/>
    </xf>
    <xf numFmtId="0" fontId="32" fillId="5" borderId="22" xfId="6" applyFont="1" applyFill="1" applyBorder="1" applyAlignment="1">
      <alignment horizontal="center" vertical="center"/>
    </xf>
    <xf numFmtId="0" fontId="32" fillId="5" borderId="21" xfId="6" applyFont="1" applyFill="1" applyBorder="1" applyAlignment="1">
      <alignment horizontal="center" vertical="center"/>
    </xf>
    <xf numFmtId="0" fontId="32" fillId="5" borderId="20" xfId="6" applyFont="1" applyFill="1" applyBorder="1" applyAlignment="1">
      <alignment horizontal="center" vertical="center"/>
    </xf>
    <xf numFmtId="164" fontId="27" fillId="5" borderId="42" xfId="11" applyFont="1" applyFill="1" applyBorder="1" applyAlignment="1">
      <alignment horizontal="center" vertical="center"/>
    </xf>
    <xf numFmtId="164" fontId="27" fillId="5" borderId="41" xfId="11" applyFont="1" applyFill="1" applyBorder="1" applyAlignment="1">
      <alignment horizontal="center" vertical="center"/>
    </xf>
    <xf numFmtId="0" fontId="6" fillId="2" borderId="29" xfId="5" applyFont="1" applyFill="1" applyBorder="1" applyAlignment="1">
      <alignment horizontal="left" vertical="center" wrapText="1"/>
    </xf>
    <xf numFmtId="0" fontId="6" fillId="2" borderId="28" xfId="5" applyFont="1" applyFill="1" applyBorder="1" applyAlignment="1">
      <alignment horizontal="left" vertical="center" wrapText="1"/>
    </xf>
    <xf numFmtId="0" fontId="6" fillId="2" borderId="27" xfId="5" applyFont="1" applyFill="1" applyBorder="1" applyAlignment="1">
      <alignment horizontal="left" vertical="center" wrapText="1"/>
    </xf>
    <xf numFmtId="0" fontId="6" fillId="2" borderId="5" xfId="5" applyFont="1" applyFill="1" applyBorder="1" applyAlignment="1">
      <alignment horizontal="left" vertical="center" wrapText="1"/>
    </xf>
    <xf numFmtId="0" fontId="6" fillId="2" borderId="0" xfId="5" applyFont="1" applyFill="1" applyAlignment="1">
      <alignment horizontal="left" vertical="center" wrapText="1"/>
    </xf>
    <xf numFmtId="0" fontId="6" fillId="2" borderId="4" xfId="5" applyFont="1" applyFill="1" applyBorder="1" applyAlignment="1">
      <alignment horizontal="left" vertical="center" wrapText="1"/>
    </xf>
    <xf numFmtId="0" fontId="12" fillId="3" borderId="11" xfId="6" applyFont="1" applyFill="1" applyBorder="1" applyAlignment="1">
      <alignment horizontal="left"/>
    </xf>
    <xf numFmtId="0" fontId="12" fillId="3" borderId="10" xfId="6" applyFont="1" applyFill="1" applyBorder="1" applyAlignment="1">
      <alignment horizontal="left"/>
    </xf>
    <xf numFmtId="0" fontId="8" fillId="0" borderId="11" xfId="6" applyFont="1" applyBorder="1" applyAlignment="1">
      <alignment horizontal="left"/>
    </xf>
    <xf numFmtId="0" fontId="7" fillId="3" borderId="12" xfId="6" applyFont="1" applyFill="1" applyBorder="1" applyAlignment="1">
      <alignment horizontal="center" vertical="center"/>
    </xf>
    <xf numFmtId="0" fontId="7" fillId="3" borderId="11" xfId="6" applyFont="1" applyFill="1" applyBorder="1" applyAlignment="1">
      <alignment horizontal="center" vertical="center"/>
    </xf>
    <xf numFmtId="0" fontId="7" fillId="3" borderId="10" xfId="6" applyFont="1" applyFill="1" applyBorder="1" applyAlignment="1">
      <alignment horizontal="center" vertical="center"/>
    </xf>
    <xf numFmtId="0" fontId="6" fillId="0" borderId="9" xfId="5" applyFont="1" applyBorder="1" applyAlignment="1">
      <alignment horizontal="center"/>
    </xf>
    <xf numFmtId="0" fontId="6" fillId="0" borderId="8" xfId="5" applyFont="1" applyBorder="1" applyAlignment="1">
      <alignment horizontal="center"/>
    </xf>
    <xf numFmtId="0" fontId="6" fillId="0" borderId="7" xfId="5" applyFont="1" applyBorder="1" applyAlignment="1">
      <alignment horizontal="center"/>
    </xf>
    <xf numFmtId="0" fontId="12" fillId="3" borderId="18" xfId="6" applyFont="1" applyFill="1" applyBorder="1" applyAlignment="1">
      <alignment horizontal="left"/>
    </xf>
    <xf numFmtId="0" fontId="12" fillId="3" borderId="17" xfId="6" applyFont="1" applyFill="1" applyBorder="1" applyAlignment="1">
      <alignment horizontal="left"/>
    </xf>
    <xf numFmtId="0" fontId="12" fillId="3" borderId="16" xfId="6" applyFont="1" applyFill="1" applyBorder="1" applyAlignment="1">
      <alignment horizontal="left"/>
    </xf>
    <xf numFmtId="0" fontId="10" fillId="0" borderId="14" xfId="6" applyFont="1" applyBorder="1" applyAlignment="1">
      <alignment horizontal="center"/>
    </xf>
    <xf numFmtId="0" fontId="10" fillId="0" borderId="40" xfId="6" applyFont="1" applyBorder="1" applyAlignment="1">
      <alignment horizontal="center"/>
    </xf>
    <xf numFmtId="0" fontId="10" fillId="2" borderId="14" xfId="6" applyFont="1" applyFill="1" applyBorder="1" applyAlignment="1">
      <alignment horizontal="center"/>
    </xf>
    <xf numFmtId="0" fontId="10" fillId="2" borderId="40" xfId="6" applyFont="1" applyFill="1" applyBorder="1" applyAlignment="1">
      <alignment horizontal="center"/>
    </xf>
    <xf numFmtId="0" fontId="6" fillId="0" borderId="5" xfId="5" applyFont="1" applyBorder="1" applyAlignment="1">
      <alignment horizontal="center"/>
    </xf>
    <xf numFmtId="0" fontId="6" fillId="0" borderId="0" xfId="5" applyFont="1" applyAlignment="1">
      <alignment horizontal="center"/>
    </xf>
    <xf numFmtId="0" fontId="6" fillId="0" borderId="4" xfId="5" applyFont="1" applyBorder="1" applyAlignment="1">
      <alignment horizontal="center"/>
    </xf>
    <xf numFmtId="0" fontId="13" fillId="4" borderId="22" xfId="6" applyFont="1" applyFill="1" applyBorder="1" applyAlignment="1">
      <alignment horizontal="center" vertical="center" wrapText="1"/>
    </xf>
    <xf numFmtId="0" fontId="13" fillId="4" borderId="21" xfId="6" applyFont="1" applyFill="1" applyBorder="1" applyAlignment="1">
      <alignment horizontal="center" vertical="center" wrapText="1"/>
    </xf>
    <xf numFmtId="0" fontId="13" fillId="4" borderId="20" xfId="6" applyFont="1" applyFill="1" applyBorder="1" applyAlignment="1">
      <alignment horizontal="center" vertical="center" wrapText="1"/>
    </xf>
    <xf numFmtId="0" fontId="8" fillId="0" borderId="18" xfId="6" applyFont="1" applyBorder="1" applyAlignment="1">
      <alignment horizontal="left"/>
    </xf>
    <xf numFmtId="0" fontId="8" fillId="0" borderId="17" xfId="6" applyFont="1" applyBorder="1" applyAlignment="1">
      <alignment horizontal="left"/>
    </xf>
    <xf numFmtId="0" fontId="8" fillId="0" borderId="19" xfId="6" applyFont="1" applyBorder="1" applyAlignment="1">
      <alignment horizontal="left"/>
    </xf>
    <xf numFmtId="0" fontId="4" fillId="0" borderId="29" xfId="0" applyFont="1" applyBorder="1" applyAlignment="1">
      <alignment horizontal="center" vertical="center" wrapText="1"/>
    </xf>
    <xf numFmtId="0" fontId="4" fillId="0" borderId="28" xfId="0" applyFont="1" applyBorder="1" applyAlignment="1">
      <alignment horizontal="center" vertical="center"/>
    </xf>
    <xf numFmtId="0" fontId="4" fillId="0" borderId="27"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26" xfId="0" applyFont="1" applyBorder="1" applyAlignment="1">
      <alignment horizontal="center" vertical="center"/>
    </xf>
    <xf numFmtId="0" fontId="4" fillId="0" borderId="40" xfId="0" applyFont="1" applyBorder="1" applyAlignment="1">
      <alignment horizontal="center" vertical="center"/>
    </xf>
    <xf numFmtId="0" fontId="4" fillId="0" borderId="39" xfId="0" applyFont="1" applyBorder="1" applyAlignment="1">
      <alignment horizontal="center" vertical="center"/>
    </xf>
    <xf numFmtId="0" fontId="15" fillId="2" borderId="11" xfId="0" applyFont="1" applyFill="1" applyBorder="1" applyAlignment="1">
      <alignment horizontal="left" vertical="center" wrapText="1"/>
    </xf>
    <xf numFmtId="0" fontId="14" fillId="2" borderId="25" xfId="0" applyFont="1" applyFill="1" applyBorder="1" applyAlignment="1">
      <alignment horizontal="center" vertical="center"/>
    </xf>
    <xf numFmtId="0" fontId="14" fillId="2" borderId="24" xfId="0" applyFont="1" applyFill="1" applyBorder="1" applyAlignment="1">
      <alignment horizontal="center" vertical="center"/>
    </xf>
    <xf numFmtId="17" fontId="14" fillId="2" borderId="15" xfId="0" applyNumberFormat="1" applyFont="1" applyFill="1" applyBorder="1" applyAlignment="1">
      <alignment horizontal="center" vertical="center"/>
    </xf>
    <xf numFmtId="0" fontId="14" fillId="2" borderId="23" xfId="0" applyFont="1" applyFill="1" applyBorder="1" applyAlignment="1">
      <alignment horizontal="center" vertical="center"/>
    </xf>
    <xf numFmtId="0" fontId="43" fillId="2" borderId="11" xfId="14" applyFont="1" applyFill="1" applyBorder="1" applyAlignment="1">
      <alignment horizontal="left" vertical="top" wrapText="1"/>
    </xf>
    <xf numFmtId="0" fontId="43" fillId="11" borderId="2" xfId="14" applyFont="1" applyFill="1" applyBorder="1" applyAlignment="1">
      <alignment horizontal="right" vertical="top" wrapText="1"/>
    </xf>
    <xf numFmtId="0" fontId="45" fillId="6" borderId="11" xfId="14" applyFont="1" applyFill="1" applyBorder="1" applyAlignment="1">
      <alignment horizontal="left" vertical="top" wrapText="1"/>
    </xf>
    <xf numFmtId="0" fontId="43" fillId="11" borderId="40" xfId="14" applyFont="1" applyFill="1" applyBorder="1" applyAlignment="1">
      <alignment horizontal="right" vertical="top" wrapText="1"/>
    </xf>
    <xf numFmtId="0" fontId="44" fillId="11" borderId="11" xfId="14" applyFont="1" applyFill="1" applyBorder="1" applyAlignment="1">
      <alignment horizontal="left" vertical="top" wrapText="1"/>
    </xf>
    <xf numFmtId="10" fontId="25" fillId="8" borderId="36" xfId="10" applyNumberFormat="1" applyFont="1" applyFill="1" applyBorder="1" applyAlignment="1" applyProtection="1">
      <alignment horizontal="center" vertical="center"/>
      <protection locked="0"/>
    </xf>
    <xf numFmtId="10" fontId="25" fillId="8" borderId="0" xfId="10" applyNumberFormat="1" applyFont="1" applyFill="1" applyBorder="1" applyAlignment="1" applyProtection="1">
      <alignment horizontal="center" vertical="center"/>
      <protection locked="0"/>
    </xf>
    <xf numFmtId="165" fontId="25" fillId="8" borderId="36" xfId="3" applyNumberFormat="1" applyFont="1" applyFill="1" applyBorder="1" applyAlignment="1" applyProtection="1">
      <alignment horizontal="center" vertical="center" wrapText="1"/>
      <protection locked="0"/>
    </xf>
    <xf numFmtId="165" fontId="25" fillId="8" borderId="0" xfId="3" applyNumberFormat="1" applyFont="1" applyFill="1" applyBorder="1" applyAlignment="1" applyProtection="1">
      <alignment horizontal="center" vertical="center" wrapText="1"/>
      <protection locked="0"/>
    </xf>
    <xf numFmtId="165" fontId="25" fillId="8" borderId="4" xfId="3" applyNumberFormat="1" applyFont="1" applyFill="1" applyBorder="1" applyAlignment="1" applyProtection="1">
      <alignment horizontal="center" vertical="center" wrapText="1"/>
      <protection locked="0"/>
    </xf>
    <xf numFmtId="0" fontId="44" fillId="11" borderId="12" xfId="14" applyFont="1" applyFill="1" applyBorder="1" applyAlignment="1">
      <alignment horizontal="center" wrapText="1"/>
    </xf>
    <xf numFmtId="0" fontId="42" fillId="0" borderId="11" xfId="14" applyBorder="1"/>
    <xf numFmtId="0" fontId="42" fillId="0" borderId="10" xfId="14" applyBorder="1"/>
  </cellXfs>
  <cellStyles count="15">
    <cellStyle name="Estilo 1" xfId="13"/>
    <cellStyle name="Moeda" xfId="3" builtinId="4"/>
    <cellStyle name="Normal" xfId="0" builtinId="0"/>
    <cellStyle name="Normal 2" xfId="6"/>
    <cellStyle name="Normal 3" xfId="5"/>
    <cellStyle name="Normal 4" xfId="14"/>
    <cellStyle name="Normal_Esgoto Sanitário - SANHARÓ - ALAGOINHA" xfId="1"/>
    <cellStyle name="Normal_Plan1" xfId="9"/>
    <cellStyle name="Porcentagem" xfId="4" builtinId="5"/>
    <cellStyle name="Porcentagem 2 2" xfId="8"/>
    <cellStyle name="Porcentagem 2 2 2" xfId="10"/>
    <cellStyle name="Porcentagem 3 2" xfId="7"/>
    <cellStyle name="Separador de milhares 2" xfId="11"/>
    <cellStyle name="Vírgula 15" xfId="2"/>
    <cellStyle name="Vírgula 2" xfId="12"/>
  </cellStyles>
  <dxfs count="8">
    <dxf>
      <font>
        <condense val="0"/>
        <extend val="0"/>
        <color indexed="9"/>
      </font>
    </dxf>
    <dxf>
      <fill>
        <patternFill>
          <bgColor rgb="FF33CC33"/>
        </patternFill>
      </fill>
    </dxf>
    <dxf>
      <fill>
        <patternFill patternType="solid">
          <fgColor rgb="FF0EFE2B"/>
          <bgColor rgb="FF33CC33"/>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33CC33"/>
      <color rgb="FF0EFE2B"/>
      <color rgb="FF48DB3D"/>
      <color rgb="FF21E7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315366</xdr:colOff>
      <xdr:row>0</xdr:row>
      <xdr:rowOff>168090</xdr:rowOff>
    </xdr:from>
    <xdr:ext cx="1645664" cy="1187414"/>
    <xdr:pic>
      <xdr:nvPicPr>
        <xdr:cNvPr id="2" name="Imagem 1">
          <a:extLst>
            <a:ext uri="{FF2B5EF4-FFF2-40B4-BE49-F238E27FC236}">
              <a16:creationId xmlns:a16="http://schemas.microsoft.com/office/drawing/2014/main" xmlns="" id="{C2EB9EDB-61D6-462B-ADAB-C37F496C95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192166" y="168090"/>
          <a:ext cx="1645664" cy="11874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1464469</xdr:colOff>
      <xdr:row>149</xdr:row>
      <xdr:rowOff>23813</xdr:rowOff>
    </xdr:from>
    <xdr:to>
      <xdr:col>6</xdr:col>
      <xdr:colOff>547687</xdr:colOff>
      <xdr:row>152</xdr:row>
      <xdr:rowOff>142876</xdr:rowOff>
    </xdr:to>
    <xdr:sp macro="" textlink="">
      <xdr:nvSpPr>
        <xdr:cNvPr id="4" name="Text Box 2">
          <a:extLst>
            <a:ext uri="{FF2B5EF4-FFF2-40B4-BE49-F238E27FC236}">
              <a16:creationId xmlns:a16="http://schemas.microsoft.com/office/drawing/2014/main" xmlns="" id="{13314E37-3956-450F-9703-B5624FB51281}"/>
            </a:ext>
          </a:extLst>
        </xdr:cNvPr>
        <xdr:cNvSpPr txBox="1">
          <a:spLocks noChangeArrowheads="1"/>
        </xdr:cNvSpPr>
      </xdr:nvSpPr>
      <xdr:spPr bwMode="auto">
        <a:xfrm>
          <a:off x="3810000" y="51780282"/>
          <a:ext cx="4726781" cy="619125"/>
        </a:xfrm>
        <a:prstGeom prst="rect">
          <a:avLst/>
        </a:prstGeom>
        <a:solidFill>
          <a:sysClr val="window" lastClr="FFFFFF"/>
        </a:solid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a:effectLst/>
              <a:latin typeface="+mn-lt"/>
              <a:cs typeface="Arial" panose="020B0604020202020204" pitchFamily="34" charset="0"/>
            </a:rPr>
            <a:t>_______________________________________</a:t>
          </a:r>
        </a:p>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a:effectLst/>
              <a:latin typeface="+mn-lt"/>
              <a:ea typeface="+mn-ea"/>
              <a:cs typeface="Arial" panose="020B0604020202020204" pitchFamily="34" charset="0"/>
            </a:rPr>
            <a:t>Gabriel</a:t>
          </a:r>
          <a:r>
            <a:rPr lang="pt-BR" sz="1200" b="1" i="0" baseline="0">
              <a:effectLst/>
              <a:latin typeface="+mn-lt"/>
              <a:ea typeface="+mn-ea"/>
              <a:cs typeface="Arial" panose="020B0604020202020204" pitchFamily="34" charset="0"/>
            </a:rPr>
            <a:t> Rodrigues da Purificação</a:t>
          </a:r>
          <a:endParaRPr lang="pt-BR" sz="1200" b="0" i="0" strike="noStrike">
            <a:solidFill>
              <a:srgbClr val="000000"/>
            </a:solidFill>
            <a:latin typeface="+mn-lt"/>
            <a:cs typeface="Arial" panose="020B0604020202020204" pitchFamily="34" charset="0"/>
          </a:endParaRPr>
        </a:p>
        <a:p>
          <a:pPr algn="ctr" rtl="0"/>
          <a:r>
            <a:rPr lang="pt-BR" sz="1200" b="0" i="0" u="none" strike="noStrike">
              <a:solidFill>
                <a:sysClr val="windowText" lastClr="000000"/>
              </a:solidFill>
              <a:effectLst/>
              <a:latin typeface="+mn-lt"/>
              <a:ea typeface="+mn-ea"/>
              <a:cs typeface="Arial" pitchFamily="34" charset="0"/>
            </a:rPr>
            <a:t>Engenheiro Civil</a:t>
          </a:r>
          <a:r>
            <a:rPr lang="pt-BR" sz="1200" b="0" i="0" u="none" strike="noStrike" baseline="0">
              <a:solidFill>
                <a:sysClr val="windowText" lastClr="000000"/>
              </a:solidFill>
              <a:effectLst/>
              <a:latin typeface="+mn-lt"/>
              <a:ea typeface="+mn-ea"/>
              <a:cs typeface="Arial" pitchFamily="34" charset="0"/>
            </a:rPr>
            <a:t> - CREA PE </a:t>
          </a:r>
          <a:r>
            <a:rPr lang="pt-BR" sz="1200" b="0" i="0" u="none" strike="noStrike">
              <a:solidFill>
                <a:sysClr val="windowText" lastClr="000000"/>
              </a:solidFill>
              <a:effectLst/>
              <a:latin typeface="+mn-lt"/>
              <a:ea typeface="+mn-ea"/>
              <a:cs typeface="Arial" pitchFamily="34" charset="0"/>
            </a:rPr>
            <a:t>1819532976</a:t>
          </a:r>
        </a:p>
        <a:p>
          <a:pPr algn="ctr" rtl="0"/>
          <a:r>
            <a:rPr lang="pt-BR" sz="1200" b="0" i="0" u="none" strike="noStrike">
              <a:solidFill>
                <a:sysClr val="windowText" lastClr="000000"/>
              </a:solidFill>
              <a:effectLst/>
              <a:latin typeface="+mn-lt"/>
              <a:ea typeface="+mn-ea"/>
              <a:cs typeface="Arial" pitchFamily="34" charset="0"/>
            </a:rPr>
            <a:t>P</a:t>
          </a:r>
          <a:endParaRPr lang="pt-BR" sz="1200" b="1" i="0" strike="noStrike">
            <a:solidFill>
              <a:sysClr val="windowText" lastClr="000000"/>
            </a:solidFill>
            <a:latin typeface="+mn-lt"/>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15767</xdr:colOff>
      <xdr:row>0</xdr:row>
      <xdr:rowOff>124588</xdr:rowOff>
    </xdr:from>
    <xdr:to>
      <xdr:col>5</xdr:col>
      <xdr:colOff>494927</xdr:colOff>
      <xdr:row>4</xdr:row>
      <xdr:rowOff>810248</xdr:rowOff>
    </xdr:to>
    <xdr:pic>
      <xdr:nvPicPr>
        <xdr:cNvPr id="2" name="Imagem 1">
          <a:extLst>
            <a:ext uri="{FF2B5EF4-FFF2-40B4-BE49-F238E27FC236}">
              <a16:creationId xmlns:a16="http://schemas.microsoft.com/office/drawing/2014/main" xmlns="" id="{465EF076-719F-45D4-991F-00449B2D3F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407850" y="124588"/>
          <a:ext cx="1622160" cy="14476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2405063</xdr:colOff>
      <xdr:row>615</xdr:row>
      <xdr:rowOff>95250</xdr:rowOff>
    </xdr:from>
    <xdr:to>
      <xdr:col>8</xdr:col>
      <xdr:colOff>392907</xdr:colOff>
      <xdr:row>618</xdr:row>
      <xdr:rowOff>142875</xdr:rowOff>
    </xdr:to>
    <xdr:sp macro="" textlink="">
      <xdr:nvSpPr>
        <xdr:cNvPr id="3" name="Text Box 2">
          <a:extLst>
            <a:ext uri="{FF2B5EF4-FFF2-40B4-BE49-F238E27FC236}">
              <a16:creationId xmlns:a16="http://schemas.microsoft.com/office/drawing/2014/main" xmlns="" id="{7A5B765C-F3CA-4618-86BE-6C9F3842CF45}"/>
            </a:ext>
          </a:extLst>
        </xdr:cNvPr>
        <xdr:cNvSpPr txBox="1">
          <a:spLocks noChangeArrowheads="1"/>
        </xdr:cNvSpPr>
      </xdr:nvSpPr>
      <xdr:spPr bwMode="auto">
        <a:xfrm>
          <a:off x="3012282" y="164115750"/>
          <a:ext cx="4726781" cy="619125"/>
        </a:xfrm>
        <a:prstGeom prst="rect">
          <a:avLst/>
        </a:prstGeom>
        <a:solidFill>
          <a:sysClr val="window" lastClr="FFFFFF"/>
        </a:solid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a:effectLst/>
              <a:latin typeface="+mn-lt"/>
              <a:cs typeface="Arial" panose="020B0604020202020204" pitchFamily="34" charset="0"/>
            </a:rPr>
            <a:t>_______________________________________</a:t>
          </a:r>
        </a:p>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a:effectLst/>
              <a:latin typeface="+mn-lt"/>
              <a:ea typeface="+mn-ea"/>
              <a:cs typeface="Arial" panose="020B0604020202020204" pitchFamily="34" charset="0"/>
            </a:rPr>
            <a:t>Gabriel</a:t>
          </a:r>
          <a:r>
            <a:rPr lang="pt-BR" sz="1200" b="1" i="0" baseline="0">
              <a:effectLst/>
              <a:latin typeface="+mn-lt"/>
              <a:ea typeface="+mn-ea"/>
              <a:cs typeface="Arial" panose="020B0604020202020204" pitchFamily="34" charset="0"/>
            </a:rPr>
            <a:t> Rodrigues da Purificação</a:t>
          </a:r>
          <a:endParaRPr lang="pt-BR" sz="1200" b="0" i="0" strike="noStrike">
            <a:solidFill>
              <a:srgbClr val="000000"/>
            </a:solidFill>
            <a:latin typeface="+mn-lt"/>
            <a:cs typeface="Arial" panose="020B0604020202020204" pitchFamily="34" charset="0"/>
          </a:endParaRPr>
        </a:p>
        <a:p>
          <a:pPr algn="ctr" rtl="0"/>
          <a:r>
            <a:rPr lang="pt-BR" sz="1200" b="0" i="0" u="none" strike="noStrike">
              <a:solidFill>
                <a:sysClr val="windowText" lastClr="000000"/>
              </a:solidFill>
              <a:effectLst/>
              <a:latin typeface="+mn-lt"/>
              <a:ea typeface="+mn-ea"/>
              <a:cs typeface="Arial" pitchFamily="34" charset="0"/>
            </a:rPr>
            <a:t>Engenheiro Civil</a:t>
          </a:r>
          <a:r>
            <a:rPr lang="pt-BR" sz="1200" b="0" i="0" u="none" strike="noStrike" baseline="0">
              <a:solidFill>
                <a:sysClr val="windowText" lastClr="000000"/>
              </a:solidFill>
              <a:effectLst/>
              <a:latin typeface="+mn-lt"/>
              <a:ea typeface="+mn-ea"/>
              <a:cs typeface="Arial" pitchFamily="34" charset="0"/>
            </a:rPr>
            <a:t> - CREA PE </a:t>
          </a:r>
          <a:r>
            <a:rPr lang="pt-BR" sz="1200" b="0" i="0" u="none" strike="noStrike">
              <a:solidFill>
                <a:sysClr val="windowText" lastClr="000000"/>
              </a:solidFill>
              <a:effectLst/>
              <a:latin typeface="+mn-lt"/>
              <a:ea typeface="+mn-ea"/>
              <a:cs typeface="Arial" pitchFamily="34" charset="0"/>
            </a:rPr>
            <a:t>1819532976</a:t>
          </a:r>
        </a:p>
        <a:p>
          <a:pPr algn="ctr" rtl="0"/>
          <a:r>
            <a:rPr lang="pt-BR" sz="1200" b="0" i="0" u="none" strike="noStrike">
              <a:solidFill>
                <a:sysClr val="windowText" lastClr="000000"/>
              </a:solidFill>
              <a:effectLst/>
              <a:latin typeface="+mn-lt"/>
              <a:ea typeface="+mn-ea"/>
              <a:cs typeface="Arial" pitchFamily="34" charset="0"/>
            </a:rPr>
            <a:t>P</a:t>
          </a:r>
          <a:endParaRPr lang="pt-BR" sz="1200" b="1" i="0" strike="noStrike">
            <a:solidFill>
              <a:sysClr val="windowText" lastClr="000000"/>
            </a:solidFill>
            <a:latin typeface="+mn-lt"/>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730249</xdr:colOff>
      <xdr:row>0</xdr:row>
      <xdr:rowOff>111125</xdr:rowOff>
    </xdr:from>
    <xdr:ext cx="1804125" cy="1301750"/>
    <xdr:pic>
      <xdr:nvPicPr>
        <xdr:cNvPr id="3" name="Imagem 2">
          <a:extLst>
            <a:ext uri="{FF2B5EF4-FFF2-40B4-BE49-F238E27FC236}">
              <a16:creationId xmlns:a16="http://schemas.microsoft.com/office/drawing/2014/main" xmlns="" id="{6740B2A1-5602-4E92-B1D8-6A7F086BF7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191624" y="111125"/>
          <a:ext cx="1804125" cy="1301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0</xdr:colOff>
      <xdr:row>6</xdr:row>
      <xdr:rowOff>133350</xdr:rowOff>
    </xdr:from>
    <xdr:to>
      <xdr:col>2</xdr:col>
      <xdr:colOff>0</xdr:colOff>
      <xdr:row>7</xdr:row>
      <xdr:rowOff>0</xdr:rowOff>
    </xdr:to>
    <xdr:grpSp>
      <xdr:nvGrpSpPr>
        <xdr:cNvPr id="2" name="Grupo 6">
          <a:extLst>
            <a:ext uri="{FF2B5EF4-FFF2-40B4-BE49-F238E27FC236}">
              <a16:creationId xmlns:a16="http://schemas.microsoft.com/office/drawing/2014/main" xmlns="" id="{AACC8267-6E72-493F-AE9F-16AFFCE6108B}"/>
            </a:ext>
          </a:extLst>
        </xdr:cNvPr>
        <xdr:cNvGrpSpPr>
          <a:grpSpLocks/>
        </xdr:cNvGrpSpPr>
      </xdr:nvGrpSpPr>
      <xdr:grpSpPr bwMode="auto">
        <a:xfrm>
          <a:off x="1527544" y="1853308"/>
          <a:ext cx="0" cy="25111"/>
          <a:chOff x="0" y="0"/>
          <a:chExt cx="2350230" cy="590551"/>
        </a:xfrm>
      </xdr:grpSpPr>
      <xdr:pic>
        <xdr:nvPicPr>
          <xdr:cNvPr id="3" name="Picture 26" descr="logo1">
            <a:extLst>
              <a:ext uri="{FF2B5EF4-FFF2-40B4-BE49-F238E27FC236}">
                <a16:creationId xmlns:a16="http://schemas.microsoft.com/office/drawing/2014/main" xmlns="" id="{1DC90AAE-979A-420A-33A9-16A846E2C0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2038351" cy="534089"/>
          </a:xfrm>
          <a:prstGeom prst="rect">
            <a:avLst/>
          </a:prstGeom>
          <a:noFill/>
          <a:ln w="9525">
            <a:noFill/>
            <a:miter lim="800000"/>
            <a:headEnd/>
            <a:tailEnd/>
          </a:ln>
        </xdr:spPr>
      </xdr:pic>
      <xdr:sp macro="" textlink="">
        <xdr:nvSpPr>
          <xdr:cNvPr id="4" name="Retângulo 6">
            <a:extLst>
              <a:ext uri="{FF2B5EF4-FFF2-40B4-BE49-F238E27FC236}">
                <a16:creationId xmlns:a16="http://schemas.microsoft.com/office/drawing/2014/main" xmlns="" id="{01754F6D-DE31-AE6B-34FE-B7E35299781E}"/>
              </a:ext>
            </a:extLst>
          </xdr:cNvPr>
          <xdr:cNvSpPr>
            <a:spLocks noChangeArrowheads="1"/>
          </xdr:cNvSpPr>
        </xdr:nvSpPr>
        <xdr:spPr bwMode="auto">
          <a:xfrm>
            <a:off x="19585" y="385499"/>
            <a:ext cx="2330645" cy="205052"/>
          </a:xfrm>
          <a:prstGeom prst="rect">
            <a:avLst/>
          </a:prstGeom>
          <a:noFill/>
          <a:ln w="9525">
            <a:noFill/>
            <a:miter lim="800000"/>
            <a:headEnd/>
            <a:tailEnd/>
          </a:ln>
        </xdr:spPr>
      </xdr:sp>
    </xdr:grpSp>
    <xdr:clientData/>
  </xdr:twoCellAnchor>
  <xdr:twoCellAnchor>
    <xdr:from>
      <xdr:col>2</xdr:col>
      <xdr:colOff>0</xdr:colOff>
      <xdr:row>6</xdr:row>
      <xdr:rowOff>133350</xdr:rowOff>
    </xdr:from>
    <xdr:to>
      <xdr:col>2</xdr:col>
      <xdr:colOff>0</xdr:colOff>
      <xdr:row>7</xdr:row>
      <xdr:rowOff>0</xdr:rowOff>
    </xdr:to>
    <xdr:grpSp>
      <xdr:nvGrpSpPr>
        <xdr:cNvPr id="5" name="Grupo 6">
          <a:extLst>
            <a:ext uri="{FF2B5EF4-FFF2-40B4-BE49-F238E27FC236}">
              <a16:creationId xmlns:a16="http://schemas.microsoft.com/office/drawing/2014/main" xmlns="" id="{DB04B05F-CC55-4EDA-A9F1-8EF013B76187}"/>
            </a:ext>
          </a:extLst>
        </xdr:cNvPr>
        <xdr:cNvGrpSpPr>
          <a:grpSpLocks/>
        </xdr:cNvGrpSpPr>
      </xdr:nvGrpSpPr>
      <xdr:grpSpPr bwMode="auto">
        <a:xfrm>
          <a:off x="1527544" y="1853308"/>
          <a:ext cx="0" cy="25111"/>
          <a:chOff x="0" y="0"/>
          <a:chExt cx="2350230" cy="590551"/>
        </a:xfrm>
      </xdr:grpSpPr>
      <xdr:pic>
        <xdr:nvPicPr>
          <xdr:cNvPr id="6" name="Picture 26" descr="logo1">
            <a:extLst>
              <a:ext uri="{FF2B5EF4-FFF2-40B4-BE49-F238E27FC236}">
                <a16:creationId xmlns:a16="http://schemas.microsoft.com/office/drawing/2014/main" xmlns="" id="{B0B7F653-C20D-4071-052D-94B002E689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2038351" cy="534089"/>
          </a:xfrm>
          <a:prstGeom prst="rect">
            <a:avLst/>
          </a:prstGeom>
          <a:noFill/>
          <a:ln w="9525">
            <a:noFill/>
            <a:miter lim="800000"/>
            <a:headEnd/>
            <a:tailEnd/>
          </a:ln>
        </xdr:spPr>
      </xdr:pic>
      <xdr:sp macro="" textlink="">
        <xdr:nvSpPr>
          <xdr:cNvPr id="7" name="Retângulo 6">
            <a:extLst>
              <a:ext uri="{FF2B5EF4-FFF2-40B4-BE49-F238E27FC236}">
                <a16:creationId xmlns:a16="http://schemas.microsoft.com/office/drawing/2014/main" xmlns="" id="{F6CE1306-436E-586E-7629-6DC1E7865209}"/>
              </a:ext>
            </a:extLst>
          </xdr:cNvPr>
          <xdr:cNvSpPr>
            <a:spLocks noChangeArrowheads="1"/>
          </xdr:cNvSpPr>
        </xdr:nvSpPr>
        <xdr:spPr bwMode="auto">
          <a:xfrm>
            <a:off x="19585" y="385499"/>
            <a:ext cx="2330645" cy="205052"/>
          </a:xfrm>
          <a:prstGeom prst="rect">
            <a:avLst/>
          </a:prstGeom>
          <a:noFill/>
          <a:ln w="9525">
            <a:noFill/>
            <a:miter lim="800000"/>
            <a:headEnd/>
            <a:tailEnd/>
          </a:ln>
        </xdr:spPr>
      </xdr:sp>
    </xdr:grpSp>
    <xdr:clientData/>
  </xdr:twoCellAnchor>
  <xdr:oneCellAnchor>
    <xdr:from>
      <xdr:col>0</xdr:col>
      <xdr:colOff>104775</xdr:colOff>
      <xdr:row>31</xdr:row>
      <xdr:rowOff>95250</xdr:rowOff>
    </xdr:from>
    <xdr:ext cx="5248275" cy="323850"/>
    <xdr:sp macro="" textlink="">
      <xdr:nvSpPr>
        <xdr:cNvPr id="8" name="CaixaDeTexto 7">
          <a:extLst>
            <a:ext uri="{FF2B5EF4-FFF2-40B4-BE49-F238E27FC236}">
              <a16:creationId xmlns:a16="http://schemas.microsoft.com/office/drawing/2014/main" xmlns="" id="{09BD2C46-5971-470C-A220-B8E9BD972889}"/>
            </a:ext>
          </a:extLst>
        </xdr:cNvPr>
        <xdr:cNvSpPr txBox="1"/>
      </xdr:nvSpPr>
      <xdr:spPr>
        <a:xfrm>
          <a:off x="104775" y="6000750"/>
          <a:ext cx="524827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a:t>BDI={[</a:t>
          </a:r>
          <a:r>
            <a:rPr lang="pt-BR" sz="1600" i="0">
              <a:latin typeface="Cambria Math" panose="02040503050406030204" pitchFamily="18" charset="0"/>
            </a:rPr>
            <a:t>(</a:t>
          </a:r>
          <a:r>
            <a:rPr lang="pt-BR" sz="1600" b="0" i="0">
              <a:latin typeface="Cambria Math" panose="02040503050406030204" pitchFamily="18" charset="0"/>
            </a:rPr>
            <a:t>(1+𝐴𝐶+𝑆+𝑅+𝐺)𝑥(1+𝐷𝐹)𝑥(1+𝐿))/((1−𝐼))</a:t>
          </a:r>
          <a:r>
            <a:rPr lang="pt-BR" sz="1600"/>
            <a:t>]-1}x100</a:t>
          </a:r>
        </a:p>
      </xdr:txBody>
    </xdr:sp>
    <xdr:clientData/>
  </xdr:oneCellAnchor>
  <xdr:twoCellAnchor editAs="oneCell">
    <xdr:from>
      <xdr:col>3</xdr:col>
      <xdr:colOff>409575</xdr:colOff>
      <xdr:row>0</xdr:row>
      <xdr:rowOff>76200</xdr:rowOff>
    </xdr:from>
    <xdr:to>
      <xdr:col>5</xdr:col>
      <xdr:colOff>318302</xdr:colOff>
      <xdr:row>3</xdr:row>
      <xdr:rowOff>104775</xdr:rowOff>
    </xdr:to>
    <xdr:pic>
      <xdr:nvPicPr>
        <xdr:cNvPr id="10" name="Imagem 9">
          <a:extLst>
            <a:ext uri="{FF2B5EF4-FFF2-40B4-BE49-F238E27FC236}">
              <a16:creationId xmlns:a16="http://schemas.microsoft.com/office/drawing/2014/main" xmlns="" id="{326EDB31-B201-4E48-8CC7-44D54CE9A9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52700" y="76200"/>
          <a:ext cx="1108877"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315366</xdr:colOff>
      <xdr:row>0</xdr:row>
      <xdr:rowOff>168090</xdr:rowOff>
    </xdr:from>
    <xdr:ext cx="1645664" cy="1187414"/>
    <xdr:pic>
      <xdr:nvPicPr>
        <xdr:cNvPr id="4" name="Imagem 3">
          <a:extLst>
            <a:ext uri="{FF2B5EF4-FFF2-40B4-BE49-F238E27FC236}">
              <a16:creationId xmlns:a16="http://schemas.microsoft.com/office/drawing/2014/main" xmlns="" id="{784897EE-FB2B-40EF-8E77-2B4231C40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602366" y="168090"/>
          <a:ext cx="1645664" cy="11874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briel%20Rodrigues/Desktop/Prefeitura%20de%20Petrolina/CMEI%20IRM&#195;%20VIANA/PLANILHA_AMPLIA&#199;&#195;O%20E%20REFORMA%20DO%20CMEI%20IRM&#195;%20VIANA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msung/Downloads/SEDU%20-%20Petrolina/05-CRECHES/Creche%20Jardim%20Petr&#243;polis/Planilha%20Or&#231;ament&#225;ria%20Jardim%20Petr&#243;polis%20R.V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ilha Orçamentária"/>
      <sheetName val="Memória de Cálculo"/>
      <sheetName val="Cronograma"/>
      <sheetName val="Base Composição Desonerado"/>
      <sheetName val="Composição Desonerado"/>
      <sheetName val="BDI Desonerado"/>
      <sheetName val="Cronograma (2)"/>
      <sheetName val="BDI Não Desonerado"/>
      <sheetName val="Composição Projeto "/>
      <sheetName val="Base Composição Não Desonerado"/>
      <sheetName val="Composição Não Desonerado"/>
      <sheetName val="CURVA ABC"/>
      <sheetName val="sheet1"/>
    </sheetNames>
    <sheetDataSet>
      <sheetData sheetId="0"/>
      <sheetData sheetId="1"/>
      <sheetData sheetId="2"/>
      <sheetData sheetId="3">
        <row r="6">
          <cell r="B6">
            <v>97141</v>
          </cell>
          <cell r="C6" t="str">
            <v>ASSENTAMENTO DE TUBO DE FERRO FUNDIDO PARA REDE DE ÁGUA, DN 80 MM, JUNTA ELÁSTICA, INSTALADO EM LOCAL COM NÍVEL ALTO DE INTERFERÊNCIAS (NÃO INCLUI FORNECIMENTO). AF_11/2017</v>
          </cell>
          <cell r="D6" t="str">
            <v>M</v>
          </cell>
          <cell r="E6">
            <v>9.02</v>
          </cell>
          <cell r="F6" t="str">
            <v>SINAPI</v>
          </cell>
        </row>
        <row r="7">
          <cell r="B7">
            <v>97142</v>
          </cell>
          <cell r="C7" t="str">
            <v>ASSENTAMENTO DE TUBO DE FERRO FUNDIDO PARA REDE DE ÁGUA, DN 100 MM, JUNTA ELÁSTICA, INSTALADO EM LOCAL COM NÍVEL ALTO DE INTERFERÊNCIAS (NÃO INCLUI FORNECIMENTO). AF_11/2017</v>
          </cell>
          <cell r="D7" t="str">
            <v>M</v>
          </cell>
          <cell r="E7">
            <v>10</v>
          </cell>
          <cell r="F7" t="str">
            <v>SINAPI</v>
          </cell>
        </row>
        <row r="8">
          <cell r="B8">
            <v>97143</v>
          </cell>
          <cell r="C8" t="str">
            <v>ASSENTAMENTO DE TUBO DE FERRO FUNDIDO PARA REDE DE ÁGUA, DN 150 MM, JUNTA ELÁSTICA, INSTALADO EM LOCAL COM NÍVEL ALTO DE INTERFERÊNCIAS (NÃO INCLUI FORNECIMENTO). AF_11/2017</v>
          </cell>
          <cell r="D8" t="str">
            <v>M</v>
          </cell>
          <cell r="E8">
            <v>12.45</v>
          </cell>
          <cell r="F8" t="str">
            <v>SINAPI</v>
          </cell>
        </row>
        <row r="9">
          <cell r="B9">
            <v>97144</v>
          </cell>
          <cell r="C9" t="str">
            <v>ASSENTAMENTO DE TUBO DE FERRO FUNDIDO PARA REDE DE ÁGUA, DN 200 MM, JUNTA ELÁSTICA, INSTALADO EM LOCAL COM NÍVEL ALTO DE INTERFERÊNCIAS (NÃO INCLUI FORNECIMENTO). AF_11/2017</v>
          </cell>
          <cell r="D9" t="str">
            <v>M</v>
          </cell>
          <cell r="E9">
            <v>14.88</v>
          </cell>
          <cell r="F9" t="str">
            <v>SINAPI</v>
          </cell>
        </row>
        <row r="10">
          <cell r="B10">
            <v>97145</v>
          </cell>
          <cell r="C10" t="str">
            <v>ASSENTAMENTO DE TUBO DE FERRO FUNDIDO PARA REDE DE ÁGUA, DN 250 MM, JUNTA ELÁSTICA, INSTALADO EM LOCAL COM NÍVEL ALTO DE INTERFERÊNCIAS (NÃO INCLUI FORNECIMENTO). AF_11/2017</v>
          </cell>
          <cell r="D10" t="str">
            <v>M</v>
          </cell>
          <cell r="E10">
            <v>17.36</v>
          </cell>
          <cell r="F10" t="str">
            <v>SINAPI</v>
          </cell>
        </row>
        <row r="11">
          <cell r="B11">
            <v>97146</v>
          </cell>
          <cell r="C11" t="str">
            <v>ASSENTAMENTO DE TUBO DE FERRO FUNDIDO PARA REDE DE ÁGUA, DN 300 MM, JUNTA ELÁSTICA, INSTALADO EM LOCAL COM NÍVEL ALTO DE INTERFERÊNCIAS (NÃO INCLUI FORNECIMENTO). AF_11/2017</v>
          </cell>
          <cell r="D11" t="str">
            <v>M</v>
          </cell>
          <cell r="E11">
            <v>19.809999999999999</v>
          </cell>
          <cell r="F11" t="str">
            <v>SINAPI</v>
          </cell>
        </row>
        <row r="12">
          <cell r="B12">
            <v>97147</v>
          </cell>
          <cell r="C12" t="str">
            <v>ASSENTAMENTO DE TUBO DE FERRO FUNDIDO PARA REDE DE ÁGUA, DN 350 MM, JUNTA ELÁSTICA, INSTALADO EM LOCAL COM NÍVEL ALTO DE INTERFERÊNCIAS (NÃO INCLUI FORNECIMENTO). AF_11/2017</v>
          </cell>
          <cell r="D12" t="str">
            <v>M</v>
          </cell>
          <cell r="E12">
            <v>22.29</v>
          </cell>
          <cell r="F12" t="str">
            <v>SINAPI</v>
          </cell>
        </row>
        <row r="13">
          <cell r="B13">
            <v>97148</v>
          </cell>
          <cell r="C13" t="str">
            <v>ASSENTAMENTO DE TUBO DE FERRO FUNDIDO PARA REDE DE ÁGUA, DN 400 MM, JUNTA ELÁSTICA, INSTALADO EM LOCAL COM NÍVEL ALTO DE INTERFERÊNCIAS (NÃO INCLUI FORNECIMENTO). AF_11/2017</v>
          </cell>
          <cell r="D13" t="str">
            <v>M</v>
          </cell>
          <cell r="E13">
            <v>24.74</v>
          </cell>
          <cell r="F13" t="str">
            <v>SINAPI</v>
          </cell>
        </row>
        <row r="14">
          <cell r="B14">
            <v>97149</v>
          </cell>
          <cell r="C14" t="str">
            <v>ASSENTAMENTO DE TUBO DE FERRO FUNDIDO PARA REDE DE ÁGUA, DN 450 MM, JUNTA ELÁSTICA, INSTALADO EM LOCAL COM NÍVEL ALTO DE INTERFERÊNCIAS (NÃO INCLUI FORNECIMENTO). AF_11/2017</v>
          </cell>
          <cell r="D14" t="str">
            <v>M</v>
          </cell>
          <cell r="E14">
            <v>27.24</v>
          </cell>
          <cell r="F14" t="str">
            <v>SINAPI</v>
          </cell>
        </row>
        <row r="15">
          <cell r="B15">
            <v>97150</v>
          </cell>
          <cell r="C15" t="str">
            <v>ASSENTAMENTO DE TUBO DE FERRO FUNDIDO PARA REDE DE ÁGUA, DN 500 MM, JUNTA ELÁSTICA, INSTALADO EM LOCAL COM NÍVEL ALTO DE INTERFERÊNCIAS (NÃO INCLUI FORNECIMENTO). AF_11/2017</v>
          </cell>
          <cell r="D15" t="str">
            <v>M</v>
          </cell>
          <cell r="E15">
            <v>33.14</v>
          </cell>
          <cell r="F15" t="str">
            <v>SINAPI</v>
          </cell>
        </row>
        <row r="16">
          <cell r="B16">
            <v>97151</v>
          </cell>
          <cell r="C16" t="str">
            <v>ASSENTAMENTO DE TUBO DE FERRO FUNDIDO PARA REDE DE ÁGUA, DN 600 MM, JUNTA ELÁSTICA, INSTALADO EM LOCAL COM NÍVEL ALTO DE INTERFERÊNCIAS (NÃO INCLUI FORNECIMENTO). AF_11/2017</v>
          </cell>
          <cell r="D16" t="str">
            <v>M</v>
          </cell>
          <cell r="E16">
            <v>38.590000000000003</v>
          </cell>
          <cell r="F16" t="str">
            <v>SINAPI</v>
          </cell>
        </row>
        <row r="17">
          <cell r="B17">
            <v>97152</v>
          </cell>
          <cell r="C17" t="str">
            <v>ASSENTAMENTO DE TUBO DE FERRO FUNDIDO PARA REDE DE ÁGUA, DN 700 MM, JUNTA ELÁSTICA, INSTALADO EM LOCAL COM NÍVEL ALTO DE INTERFERÊNCIAS (NÃO INCLUI FORNECIMENTO). AF_11/2017</v>
          </cell>
          <cell r="D17" t="str">
            <v>M</v>
          </cell>
          <cell r="E17">
            <v>43.84</v>
          </cell>
          <cell r="F17" t="str">
            <v>SINAPI</v>
          </cell>
        </row>
        <row r="18">
          <cell r="B18">
            <v>97153</v>
          </cell>
          <cell r="C18" t="str">
            <v>ASSENTAMENTO DE TUBO DE FERRO FUNDIDO PARA REDE DE ÁGUA, DN 800 MM, JUNTA ELÁSTICA, INSTALADO EM LOCAL COM NÍVEL ALTO DE INTERFERÊNCIAS (NÃO INCLUI FORNECIMENTO). AF_11/2017</v>
          </cell>
          <cell r="D18" t="str">
            <v>M</v>
          </cell>
          <cell r="E18">
            <v>49.2</v>
          </cell>
          <cell r="F18" t="str">
            <v>SINAPI</v>
          </cell>
        </row>
        <row r="19">
          <cell r="B19">
            <v>97154</v>
          </cell>
          <cell r="C19" t="str">
            <v>ASSENTAMENTO DE TUBO DE FERRO FUNDIDO PARA REDE DE ÁGUA, DN 900 MM, JUNTA ELÁSTICA, INSTALADO EM LOCAL COM NÍVEL ALTO DE INTERFERÊNCIAS (NÃO INCLUI FORNECIMENTO). AF_11/2017</v>
          </cell>
          <cell r="D19" t="str">
            <v>M</v>
          </cell>
          <cell r="E19">
            <v>54.61</v>
          </cell>
          <cell r="F19" t="str">
            <v>SINAPI</v>
          </cell>
        </row>
        <row r="20">
          <cell r="B20">
            <v>97155</v>
          </cell>
          <cell r="C20" t="str">
            <v>ASSENTAMENTO DE TUBO DE FERRO FUNDIDO PARA REDE DE ÁGUA, DN 1000 MM, JUNTA ELÁSTICA, INSTALADO EM LOCAL COM NÍVEL ALTO DE INTERFERÊNCIAS (NÃO INCLUI FORNECIMENTO). AF_11/2017</v>
          </cell>
          <cell r="D20" t="str">
            <v>M</v>
          </cell>
          <cell r="E20">
            <v>60.02</v>
          </cell>
          <cell r="F20" t="str">
            <v>SINAPI</v>
          </cell>
        </row>
        <row r="21">
          <cell r="B21">
            <v>97156</v>
          </cell>
          <cell r="C21" t="str">
            <v>ASSENTAMENTO DE TUBO DE FERRO FUNDIDO PARA REDE DE ÁGUA, DN 1200 MM, JUNTA ELÁSTICA, INSTALADO EM LOCAL COM NÍVEL ALTO DE INTERFERÊNCIAS (NÃO INCLUI FORNECIMENTO). AF_11/2017</v>
          </cell>
          <cell r="D21" t="str">
            <v>M</v>
          </cell>
          <cell r="E21">
            <v>71.16</v>
          </cell>
          <cell r="F21" t="str">
            <v>SINAPI</v>
          </cell>
        </row>
        <row r="22">
          <cell r="B22">
            <v>97157</v>
          </cell>
          <cell r="C22" t="str">
            <v>ASSENTAMENTO DE TUBO DE FERRO FUNDIDO PARA REDE DE ÁGUA, DN 80 MM, JUNTA ELÁSTICA, INSTALADO EM LOCAL COM NÍVEL BAIXO DE INTERFERÊNCIAS (NÃO INCLUI FORNECIMENTO). AF_11/2017</v>
          </cell>
          <cell r="D22" t="str">
            <v>M</v>
          </cell>
          <cell r="E22">
            <v>5.49</v>
          </cell>
          <cell r="F22" t="str">
            <v>SINAPI</v>
          </cell>
        </row>
        <row r="23">
          <cell r="B23">
            <v>97158</v>
          </cell>
          <cell r="C23" t="str">
            <v>ASSENTAMENTO DE TUBO DE FERRO FUNDIDO PARA REDE DE ÁGUA, DN 100 MM, JUNTA ELÁSTICA, INSTALADO EM LOCAL COM NÍVEL BAIXO DE INTERFERÊNCIAS (NÃO INCLUI FORNECIMENTO). AF_11/2017</v>
          </cell>
          <cell r="D23" t="str">
            <v>M</v>
          </cell>
          <cell r="E23">
            <v>6.1</v>
          </cell>
          <cell r="F23" t="str">
            <v>SINAPI</v>
          </cell>
        </row>
        <row r="24">
          <cell r="B24">
            <v>97159</v>
          </cell>
          <cell r="C24" t="str">
            <v>ASSENTAMENTO DE TUBO DE FERRO FUNDIDO PARA REDE DE ÁGUA, DN 150 MM, JUNTA ELÁSTICA, INSTALADO EM LOCAL COM NÍVEL BAIXO DE INTERFERÊNCIAS (NÃO INCLUI FORNECIMENTO). AF_11/2017</v>
          </cell>
          <cell r="D24" t="str">
            <v>M</v>
          </cell>
          <cell r="E24">
            <v>7.59</v>
          </cell>
          <cell r="F24" t="str">
            <v>SINAPI</v>
          </cell>
        </row>
        <row r="25">
          <cell r="B25">
            <v>97160</v>
          </cell>
          <cell r="C25" t="str">
            <v>ASSENTAMENTO DE TUBO DE FERRO FUNDIDO PARA REDE DE ÁGUA, DN 200 MM, JUNTA ELÁSTICA, INSTALADO EM LOCAL COM NÍVEL BAIXO DE INTERFERÊNCIAS (NÃO INCLUI FORNECIMENTO). AF_11/2017</v>
          </cell>
          <cell r="D25" t="str">
            <v>M</v>
          </cell>
          <cell r="E25">
            <v>9.07</v>
          </cell>
          <cell r="F25" t="str">
            <v>SINAPI</v>
          </cell>
        </row>
        <row r="26">
          <cell r="B26">
            <v>97161</v>
          </cell>
          <cell r="C26" t="str">
            <v>ASSENTAMENTO DE TUBO DE FERRO FUNDIDO PARA REDE DE ÁGUA, DN 250 MM, JUNTA ELÁSTICA, INSTALADO EM LOCAL COM NÍVEL BAIXO DE INTERFERÊNCIAS (NÃO INCLUI FORNECIMENTO). AF_11/2017</v>
          </cell>
          <cell r="D26" t="str">
            <v>M</v>
          </cell>
          <cell r="E26">
            <v>10.61</v>
          </cell>
          <cell r="F26" t="str">
            <v>SINAPI</v>
          </cell>
        </row>
        <row r="27">
          <cell r="B27">
            <v>97162</v>
          </cell>
          <cell r="C27" t="str">
            <v>ASSENTAMENTO DE TUBO DE FERRO FUNDIDO PARA REDE DE ÁGUA, DN 300 MM, JUNTA ELÁSTICA, INSTALADO EM LOCAL COM NÍVEL BAIXO DE INTERFERÊNCIAS (NÃO INCLUI FORNECIMENTO). AF_11/2017</v>
          </cell>
          <cell r="D27" t="str">
            <v>M</v>
          </cell>
          <cell r="E27">
            <v>12.11</v>
          </cell>
          <cell r="F27" t="str">
            <v>SINAPI</v>
          </cell>
        </row>
        <row r="28">
          <cell r="B28">
            <v>97163</v>
          </cell>
          <cell r="C28" t="str">
            <v>ASSENTAMENTO DE TUBO DE FERRO FUNDIDO PARA REDE DE ÁGUA, DN 350 MM, JUNTA ELÁSTICA, INSTALADO EM LOCAL COM NÍVEL BAIXO DE INTERFERÊNCIAS (NÃO INCLUI FORNECIMENTO). AF_11/2017</v>
          </cell>
          <cell r="D28" t="str">
            <v>M</v>
          </cell>
          <cell r="E28">
            <v>13.64</v>
          </cell>
          <cell r="F28" t="str">
            <v>SINAPI</v>
          </cell>
        </row>
        <row r="29">
          <cell r="B29">
            <v>97164</v>
          </cell>
          <cell r="C29" t="str">
            <v>ASSENTAMENTO DE TUBO DE FERRO FUNDIDO PARA REDE DE ÁGUA, DN 400 MM, JUNTA ELÁSTICA, INSTALADO EM LOCAL COM NÍVEL BAIXO DE INTERFERÊNCIAS (NÃO INCLUI FORNECIMENTO). AF_11/2017</v>
          </cell>
          <cell r="D29" t="str">
            <v>M</v>
          </cell>
          <cell r="E29">
            <v>15.14</v>
          </cell>
          <cell r="F29" t="str">
            <v>SINAPI</v>
          </cell>
        </row>
        <row r="30">
          <cell r="B30">
            <v>97165</v>
          </cell>
          <cell r="C30" t="str">
            <v>ASSENTAMENTO DE TUBO DE FERRO FUNDIDO PARA REDE DE ÁGUA, DN 450 MM, JUNTA ELÁSTICA, INSTALADO EM LOCAL COM NÍVEL BAIXO DE INTERFERÊNCIAS (NÃO INCLUI FORNECIMENTO). AF_11/2017</v>
          </cell>
          <cell r="D30" t="str">
            <v>M</v>
          </cell>
          <cell r="E30">
            <v>16.68</v>
          </cell>
          <cell r="F30" t="str">
            <v>SINAPI</v>
          </cell>
        </row>
        <row r="31">
          <cell r="B31">
            <v>97166</v>
          </cell>
          <cell r="C31" t="str">
            <v>ASSENTAMENTO DE TUBO DE FERRO FUNDIDO PARA REDE DE ÁGUA, DN 500 MM, JUNTA ELÁSTICA, INSTALADO EM LOCAL COM NÍVEL BAIXO DE INTERFERÊNCIAS (NÃO INCLUI FORNECIMENTO). AF_11/2017</v>
          </cell>
          <cell r="D31" t="str">
            <v>M</v>
          </cell>
          <cell r="E31">
            <v>20.37</v>
          </cell>
          <cell r="F31" t="str">
            <v>SINAPI</v>
          </cell>
        </row>
        <row r="32">
          <cell r="B32">
            <v>97167</v>
          </cell>
          <cell r="C32" t="str">
            <v>ASSENTAMENTO DE TUBO DE FERRO FUNDIDO PARA REDE DE ÁGUA, DN 600 MM, JUNTA ELÁSTICA, INSTALADO EM LOCAL COM NÍVEL BAIXO DE INTERFERÊNCIAS (NÃO INCLUI FORNECIMENTO). AF_11/2017</v>
          </cell>
          <cell r="D32" t="str">
            <v>M</v>
          </cell>
          <cell r="E32">
            <v>23.74</v>
          </cell>
          <cell r="F32" t="str">
            <v>SINAPI</v>
          </cell>
        </row>
        <row r="33">
          <cell r="B33">
            <v>97168</v>
          </cell>
          <cell r="C33" t="str">
            <v>ASSENTAMENTO DE TUBO DE FERRO FUNDIDO PARA REDE DE ÁGUA, DN 700 MM, JUNTA ELÁSTICA, INSTALADO EM LOCAL COM NÍVEL BAIXO DE INTERFERÊNCIAS (NÃO INCLUI FORNECIMENTO). AF_11/2017</v>
          </cell>
          <cell r="D33" t="str">
            <v>M</v>
          </cell>
          <cell r="E33">
            <v>26.92</v>
          </cell>
          <cell r="F33" t="str">
            <v>SINAPI</v>
          </cell>
        </row>
        <row r="34">
          <cell r="B34">
            <v>97169</v>
          </cell>
          <cell r="C34" t="str">
            <v>ASSENTAMENTO DE TUBO DE FERRO FUNDIDO PARA REDE DE ÁGUA, DN 800 MM, JUNTA ELÁSTICA, INSTALADO EM LOCAL COM NÍVEL BAIXO DE INTERFERÊNCIAS (NÃO INCLUI FORNECIMENTO). AF_11/2017</v>
          </cell>
          <cell r="D34" t="str">
            <v>M</v>
          </cell>
          <cell r="E34">
            <v>30.2</v>
          </cell>
          <cell r="F34" t="str">
            <v>SINAPI</v>
          </cell>
        </row>
        <row r="35">
          <cell r="B35">
            <v>97170</v>
          </cell>
          <cell r="C35" t="str">
            <v>ASSENTAMENTO DE TUBO DE FERRO FUNDIDO PARA REDE DE ÁGUA, DN 900 MM, JUNTA ELÁSTICA, INSTALADO EM LOCAL COM NÍVEL BAIXO DE INTERFERÊNCIAS (NÃO INCLUI FORNECIMENTO). AF_11/2017</v>
          </cell>
          <cell r="D35" t="str">
            <v>M</v>
          </cell>
          <cell r="E35">
            <v>33.520000000000003</v>
          </cell>
          <cell r="F35" t="str">
            <v>SINAPI</v>
          </cell>
        </row>
        <row r="36">
          <cell r="B36">
            <v>97171</v>
          </cell>
          <cell r="C36" t="str">
            <v>ASSENTAMENTO DE TUBO DE FERRO FUNDIDO PARA REDE DE ÁGUA, DN 1000 MM, JUNTA ELÁSTICA, INSTALADO EM LOCAL COM NÍVEL BAIXO DE INTERFERÊNCIAS (NÃO INCLUI FORNECIMENTO). AF_11/2017</v>
          </cell>
          <cell r="D36" t="str">
            <v>M</v>
          </cell>
          <cell r="E36">
            <v>36.86</v>
          </cell>
          <cell r="F36" t="str">
            <v>SINAPI</v>
          </cell>
        </row>
        <row r="37">
          <cell r="B37">
            <v>97172</v>
          </cell>
          <cell r="C37" t="str">
            <v>ASSENTAMENTO DE TUBO DE FERRO FUNDIDO PARA REDE DE ÁGUA, DN 1200 MM, JUNTA ELÁSTICA, INSTALADO EM LOCAL COM NÍVEL BAIXO DE INTERFERÊNCIAS (NÃO INCLUI FORNECIMENTO). AF_11/2017</v>
          </cell>
          <cell r="D37" t="str">
            <v>M</v>
          </cell>
          <cell r="E37">
            <v>43.85</v>
          </cell>
          <cell r="F37" t="str">
            <v>SINAPI</v>
          </cell>
        </row>
        <row r="38">
          <cell r="B38">
            <v>97173</v>
          </cell>
          <cell r="C38" t="str">
            <v>ASSENTAMENTO DE TUBO DE AÇO CARBONO PARA REDE DE ÁGUA, DN 600 MM (24), JUNTA SOLDADA, INSTALADO EM LOCAL COM NÍVEL ALTO DE INTERFERÊNCIAS (NÃO INCLUI FORNECIMENTO). AF_11/2017</v>
          </cell>
          <cell r="D38" t="str">
            <v>M</v>
          </cell>
          <cell r="E38">
            <v>34.86</v>
          </cell>
          <cell r="F38" t="str">
            <v>SINAPI</v>
          </cell>
        </row>
        <row r="39">
          <cell r="B39">
            <v>97174</v>
          </cell>
          <cell r="C39" t="str">
            <v>ASSENTAMENTO DE TUBO DE AÇO CARBONO PARA REDE DE ÁGUA, DN 700 MM (28), JUNTA SOLDADA, INSTALADO EM LOCAL COM NÍVEL ALTO DE INTERFERÊNCIAS (NÃO INCLUI FORNECIMENTO). AF_11/2017</v>
          </cell>
          <cell r="D39" t="str">
            <v>M</v>
          </cell>
          <cell r="E39">
            <v>40.33</v>
          </cell>
          <cell r="F39" t="str">
            <v>SINAPI</v>
          </cell>
        </row>
        <row r="40">
          <cell r="B40">
            <v>97175</v>
          </cell>
          <cell r="C40" t="str">
            <v>ASSENTAMENTO DE TUBO DE AÇO CARBONO PARA REDE DE ÁGUA, DN 800 MM (32), JUNTA SOLDADA, INSTALADO EM LOCAL COM NÍVEL ALTO DE INTERFERÊNCIAS (NÃO INCLUI FORNECIMENTO). AF_11/2017</v>
          </cell>
          <cell r="D40" t="str">
            <v>M</v>
          </cell>
          <cell r="E40">
            <v>45.83</v>
          </cell>
          <cell r="F40" t="str">
            <v>SINAPI</v>
          </cell>
        </row>
        <row r="41">
          <cell r="B41">
            <v>97176</v>
          </cell>
          <cell r="C41" t="str">
            <v>ASSENTAMENTO DE TUBO DE AÇO CARBONO PARA REDE DE ÁGUA, DN 900 MM (36), JUNTA SOLDADA, INSTALADO EM LOCAL COM NÍVEL ALTO DE INTERFERÊNCIAS (NÃO INCLUI FORNECIMENTO). AF_11/2017</v>
          </cell>
          <cell r="D41" t="str">
            <v>M</v>
          </cell>
          <cell r="E41">
            <v>51.29</v>
          </cell>
          <cell r="F41" t="str">
            <v>SINAPI</v>
          </cell>
        </row>
        <row r="42">
          <cell r="B42">
            <v>97177</v>
          </cell>
          <cell r="C42" t="str">
            <v>ASSENTAMENTO DE TUBO DE AÇO CARBONO PARA REDE DE ÁGUA, DN 1000 MM (40) OU DN 1100 MM (44), JUNTA SOLDADA, INSTALADO EM LOCAL COM NÍVEL ALTO DE INTERFERÊNCIAS (NÃO INCLUI FORNECIMENTO). AF_11/2017</v>
          </cell>
          <cell r="D42" t="str">
            <v>M</v>
          </cell>
          <cell r="E42">
            <v>62.26</v>
          </cell>
          <cell r="F42" t="str">
            <v>SINAPI</v>
          </cell>
        </row>
        <row r="43">
          <cell r="B43">
            <v>97178</v>
          </cell>
          <cell r="C43" t="str">
            <v>ASSENTAMENTO DE TUBO DE AÇO CARBONO PARA REDE DE ÁGUA, DN 1200 MM (48) OU DN 1300 MM (52), JUNTA SOLDADA, INSTALADO EM LOCAL COM NÍVEL ALTO DE INTERFERÊNCIAS (NÃO INCLUI FORNECIMENTO). AF_11/2017</v>
          </cell>
          <cell r="D43" t="str">
            <v>M</v>
          </cell>
          <cell r="E43">
            <v>73.209999999999994</v>
          </cell>
          <cell r="F43" t="str">
            <v>SINAPI</v>
          </cell>
        </row>
        <row r="44">
          <cell r="B44">
            <v>97179</v>
          </cell>
          <cell r="C44" t="str">
            <v>ASSENTAMENTO DE TUBO DE AÇO CARBONO PARA REDE DE ÁGUA, DN 1400 MM (56'') OU DN 1500 MM (60), JUNTA SOLDADA, INSTALADO EM LOCAL COM NÍVEL ALTO DE INTERFERÊNCIAS (NÃO INCLUI FORNECIMENTO). AF_11/2017</v>
          </cell>
          <cell r="D44" t="str">
            <v>M</v>
          </cell>
          <cell r="E44">
            <v>84.19</v>
          </cell>
          <cell r="F44" t="str">
            <v>SINAPI</v>
          </cell>
        </row>
        <row r="45">
          <cell r="B45">
            <v>97180</v>
          </cell>
          <cell r="C45" t="str">
            <v>ASSENTAMENTO DE TUBO DE AÇO CARBONO PARA REDE DE ÁGUA, DN 1600 MM (64) OU DN 1700 MM (68), JUNTA SOLDADA, INSTALADO EM LOCAL COM NÍVEL ALTO DE INTERFERÊNCIAS (NÃO INCLUI FORNECIMENTO). AF_11/2017</v>
          </cell>
          <cell r="D45" t="str">
            <v>M</v>
          </cell>
          <cell r="E45">
            <v>95.15</v>
          </cell>
          <cell r="F45" t="str">
            <v>SINAPI</v>
          </cell>
        </row>
        <row r="46">
          <cell r="B46">
            <v>97181</v>
          </cell>
          <cell r="C46" t="str">
            <v>ASSENTAMENTO DE TUBO DE AÇO CARBONO PARA REDE DE ÁGUA, DN 1800 MM (72) OU DN 1900 MM (76), JUNTA SOLDADA, INSTALADO EM LOCAL COM NÍVEL ALTO DE INTERFERÊNCIAS (NÃO INCLUI FORNECIMENTO). AF_11/2017</v>
          </cell>
          <cell r="D46" t="str">
            <v>M</v>
          </cell>
          <cell r="E46">
            <v>111.06</v>
          </cell>
          <cell r="F46" t="str">
            <v>SINAPI</v>
          </cell>
        </row>
        <row r="47">
          <cell r="B47">
            <v>97182</v>
          </cell>
          <cell r="C47" t="str">
            <v>ASSENTAMENTO DE TUBO DE AÇO CARBONO PARA REDE DE ÁGUA, DN 2000 MM (80) OU DN 2100 MM (84), JUNTA SOLDADA, INSTALADO EM LOCAL COM NÍVEL ALTO DE INTERFERÊNCIAS (NÃO INCLUI FORNECIMENTO). AF_11/2017</v>
          </cell>
          <cell r="D47" t="str">
            <v>M</v>
          </cell>
          <cell r="E47">
            <v>122.55</v>
          </cell>
          <cell r="F47" t="str">
            <v>SINAPI</v>
          </cell>
        </row>
        <row r="48">
          <cell r="B48">
            <v>97183</v>
          </cell>
          <cell r="C48" t="str">
            <v>ASSENTAMENTO DE TUBO DE AÇO CARBONO PARA REDE DE ÁGUA, DN 600 MM (24), JUNTA SOLDADA, INSTALADO EM LOCAL COM NÍVEL BAIXO DE INTERFERÊNCIAS (NÃO INCLUI FORNECIMENTO). AF_11/2017</v>
          </cell>
          <cell r="D48" t="str">
            <v>M</v>
          </cell>
          <cell r="E48">
            <v>27.73</v>
          </cell>
          <cell r="F48" t="str">
            <v>SINAPI</v>
          </cell>
        </row>
        <row r="49">
          <cell r="B49">
            <v>97184</v>
          </cell>
          <cell r="C49" t="str">
            <v>ASSENTAMENTO DE TUBO DE AÇO CARBONO PARA REDE DE ÁGUA, DN 700 MM (28), JUNTA SOLDADA, INSTALADO EM LOCAL COM NÍVEL BAIXO DE INTERFERÊNCIAS (NÃO INCLUI FORNECIMENTO). AF_11/2017</v>
          </cell>
          <cell r="D49" t="str">
            <v>M</v>
          </cell>
          <cell r="E49">
            <v>32.17</v>
          </cell>
          <cell r="F49" t="str">
            <v>SINAPI</v>
          </cell>
        </row>
        <row r="50">
          <cell r="B50">
            <v>97185</v>
          </cell>
          <cell r="C50" t="str">
            <v>ASSENTAMENTO DE TUBO DE AÇO CARBONO PARA REDE DE ÁGUA, DN 800 MM (32), JUNTA SOLDADA, INSTALADO EM LOCAL COM NÍVEL BAIXO DE INTERFERÊNCIAS (NÃO INCLUI FORNECIMENTO). AF_11/2017</v>
          </cell>
          <cell r="D50" t="str">
            <v>M</v>
          </cell>
          <cell r="E50">
            <v>36.590000000000003</v>
          </cell>
          <cell r="F50" t="str">
            <v>SINAPI</v>
          </cell>
        </row>
        <row r="51">
          <cell r="B51">
            <v>97186</v>
          </cell>
          <cell r="C51" t="str">
            <v>ASSENTAMENTO DE TUBO DE AÇO CARBONO PARA REDE DE ÁGUA, DN 900 MM (36), JUNTA SOLDADA, INSTALADO EM LOCAL COM NÍVEL BAIXO DE INTERFERÊNCIAS (NÃO INCLUI FORNECIMENTO). AF_11/2017</v>
          </cell>
          <cell r="D51" t="str">
            <v>M</v>
          </cell>
          <cell r="E51">
            <v>41.02</v>
          </cell>
          <cell r="F51" t="str">
            <v>SINAPI</v>
          </cell>
        </row>
        <row r="52">
          <cell r="B52">
            <v>97187</v>
          </cell>
          <cell r="C52" t="str">
            <v>ASSENTAMENTO DE TUBO DE AÇO CARBONO PARA REDE DE ÁGUA, DN 1000 MM (40  ) OU DN 1100 MM (44  ), JUNTA SOLDADA, INSTALADO EM LOCAL COM NÍVEL BAIXO DE INTERFERÊNCIAS (NÃO INCLUI FORNECIMENTO). AF_11/2017</v>
          </cell>
          <cell r="D52" t="str">
            <v>M</v>
          </cell>
          <cell r="E52">
            <v>49.88</v>
          </cell>
          <cell r="F52" t="str">
            <v>SINAPI</v>
          </cell>
        </row>
        <row r="53">
          <cell r="B53">
            <v>97188</v>
          </cell>
          <cell r="C53" t="str">
            <v>ASSENTAMENTO DE TUBO DE AÇO CARBONO PARA REDE DE ÁGUA, DN 1200 MM (48) OU DN 1300 MM (52), JUNTA SOLDADA, INSTALADO EM LOCAL COM NÍVEL BAIXO DE INTERFERÊNCIAS (NÃO INCLUI FORNECIMENTO). AF_11/2017</v>
          </cell>
          <cell r="D53" t="str">
            <v>M</v>
          </cell>
          <cell r="E53">
            <v>58.7</v>
          </cell>
          <cell r="F53" t="str">
            <v>SINAPI</v>
          </cell>
        </row>
        <row r="54">
          <cell r="B54">
            <v>97189</v>
          </cell>
          <cell r="C54" t="str">
            <v>ASSENTAMENTO DE TUBO DE AÇO CARBONO PARA REDE DE ÁGUA, DN 1400 MM (56'') OU DN 1500 MM (60), JUNTA SOLDADA, INSTALADO EM LOCAL COM NÍVEL BAIXO DE INTERFERÊNCIAS (NÃO INCLUI FORNECIMENTO). AF_11/2017</v>
          </cell>
          <cell r="D54" t="str">
            <v>M</v>
          </cell>
          <cell r="E54">
            <v>67.569999999999993</v>
          </cell>
          <cell r="F54" t="str">
            <v>SINAPI</v>
          </cell>
        </row>
        <row r="55">
          <cell r="B55">
            <v>97190</v>
          </cell>
          <cell r="C55" t="str">
            <v>ASSENTAMENTO DE TUBO DE AÇO CARBONO PARA REDE DE ÁGUA, DN 1600 MM (64) OU DN 1700 MM (68), JUNTA SOLDADA, INSTALADO EM LOCAL COM NÍVEL BAIXO DE INTERFERÊNCIAS (NÃO INCLUI FORNECIMENTO). AF_11/2017</v>
          </cell>
          <cell r="D55" t="str">
            <v>M</v>
          </cell>
          <cell r="E55">
            <v>76.42</v>
          </cell>
          <cell r="F55" t="str">
            <v>SINAPI</v>
          </cell>
        </row>
        <row r="56">
          <cell r="B56">
            <v>97191</v>
          </cell>
          <cell r="C56" t="str">
            <v>ASSENTAMENTO DE TUBO DE AÇO CARBONO PARA REDE DE ÁGUA, DN 1800 MM (72) OU DN 1900 MM (76), JUNTA SOLDADA, INSTALADO EM LOCAL COM NÍVEL BAIXO DE INTERFERÊNCIAS (NÃO INCLUI FORNECIMENTO). AF_11/2017</v>
          </cell>
          <cell r="D56" t="str">
            <v>M</v>
          </cell>
          <cell r="E56">
            <v>89.06</v>
          </cell>
          <cell r="F56" t="str">
            <v>SINAPI</v>
          </cell>
        </row>
        <row r="57">
          <cell r="B57">
            <v>97192</v>
          </cell>
          <cell r="C57" t="str">
            <v>ASSENTAMENTO DE TUBO DE AÇO CARBONO PARA REDE DE ÁGUA, DN 2000 MM (80) OU DN 2100 MM (84), JUNTA SOLDADA, INSTALADO EM LOCAL COM NÍVEL BAIXO DE INTERFERÊNCIAS (NÃO INCLUI FORNECIMENTO). AF_11/2017</v>
          </cell>
          <cell r="D57" t="str">
            <v>M</v>
          </cell>
          <cell r="E57">
            <v>98.31</v>
          </cell>
          <cell r="F57" t="str">
            <v>SINAPI</v>
          </cell>
        </row>
        <row r="58">
          <cell r="B58">
            <v>90694</v>
          </cell>
          <cell r="C58" t="str">
            <v>TUBO DE PVC PARA REDE COLETORA DE ESGOTO DE PAREDE MACIÇA, DN 100 MM, JUNTA ELÁSTICA - FORNECIMENTO E ASSENTAMENTO. AF_01/2021</v>
          </cell>
          <cell r="D58" t="str">
            <v>M</v>
          </cell>
          <cell r="E58">
            <v>46.98</v>
          </cell>
          <cell r="F58" t="str">
            <v>SINAPI</v>
          </cell>
        </row>
        <row r="59">
          <cell r="B59">
            <v>90695</v>
          </cell>
          <cell r="C59" t="str">
            <v>TUBO DE PVC PARA REDE COLETORA DE ESGOTO DE PAREDE MACIÇA, DN 150 MM, JUNTA ELÁSTICA  - FORNECIMENTO E ASSENTAMENTO. AF_01/2021</v>
          </cell>
          <cell r="D59" t="str">
            <v>M</v>
          </cell>
          <cell r="E59">
            <v>97.96</v>
          </cell>
          <cell r="F59" t="str">
            <v>SINAPI</v>
          </cell>
        </row>
        <row r="60">
          <cell r="B60">
            <v>90696</v>
          </cell>
          <cell r="C60" t="str">
            <v>TUBO DE PVC PARA REDE COLETORA DE ESGOTO DE PAREDE MACIÇA, DN 200 MM, JUNTA ELÁSTICA - FORNECIMENTO E ASSENTAMENTO. AF_01/2021</v>
          </cell>
          <cell r="D60" t="str">
            <v>M</v>
          </cell>
          <cell r="E60">
            <v>145.59</v>
          </cell>
          <cell r="F60" t="str">
            <v>SINAPI</v>
          </cell>
        </row>
        <row r="61">
          <cell r="B61">
            <v>90697</v>
          </cell>
          <cell r="C61" t="str">
            <v>TUBO DE PVC PARA REDE COLETORA DE ESGOTO DE PAREDE MACIÇA, DN 250 MM, JUNTA ELÁSTICA  - FORNECIMENTO E ASSENTAMENTO. AF_01/2021</v>
          </cell>
          <cell r="D61" t="str">
            <v>M</v>
          </cell>
          <cell r="E61">
            <v>245.54</v>
          </cell>
          <cell r="F61" t="str">
            <v>SINAPI</v>
          </cell>
        </row>
        <row r="62">
          <cell r="B62">
            <v>90698</v>
          </cell>
          <cell r="C62" t="str">
            <v>TUBO DE PVC PARA REDE COLETORA DE ESGOTO DE PAREDE MACIÇA, DN 300 MM, JUNTA ELÁSTICA,  FORNECIMENTO E ASSENTAMENTO. AF_01/2021</v>
          </cell>
          <cell r="D62" t="str">
            <v>M</v>
          </cell>
          <cell r="E62">
            <v>393.91</v>
          </cell>
          <cell r="F62" t="str">
            <v>SINAPI</v>
          </cell>
        </row>
        <row r="63">
          <cell r="B63">
            <v>90699</v>
          </cell>
          <cell r="C63" t="str">
            <v>TUBO DE PVC PARA REDE COLETORA DE ESGOTO DE PAREDE MACIÇA, DN 350 MM, JUNTA ELÁSTICA  - FORNECIMENTO E ASSENTAMENTO. AF_01/2021</v>
          </cell>
          <cell r="D63" t="str">
            <v>M</v>
          </cell>
          <cell r="E63">
            <v>487.06</v>
          </cell>
          <cell r="F63" t="str">
            <v>SINAPI</v>
          </cell>
        </row>
        <row r="64">
          <cell r="B64">
            <v>90700</v>
          </cell>
          <cell r="C64" t="str">
            <v>TUBO DE PVC PARA REDE COLETORA DE ESGOTO DE PAREDE MACIÇA, DN 400 MM, JUNTA ELÁSTICA  FORNECIMENTO E ASSENTAMENTO. AF_01/2021</v>
          </cell>
          <cell r="D64" t="str">
            <v>M</v>
          </cell>
          <cell r="E64">
            <v>632.51</v>
          </cell>
          <cell r="F64" t="str">
            <v>SINAPI</v>
          </cell>
        </row>
        <row r="65">
          <cell r="B65">
            <v>90701</v>
          </cell>
          <cell r="C65" t="str">
            <v>TUBO DE PVC CORRUGADO DE DUPLA PAREDE PARA REDE COLETORA DE ESGOTO, DN 150 MM, JUNTA ELÁSTICA - FORNECIMENTO E ASSENTAMENTO. AF_01/2021</v>
          </cell>
          <cell r="D65" t="str">
            <v>M</v>
          </cell>
          <cell r="E65">
            <v>79.95</v>
          </cell>
          <cell r="F65" t="str">
            <v>SINAPI</v>
          </cell>
        </row>
        <row r="66">
          <cell r="B66">
            <v>90702</v>
          </cell>
          <cell r="C66" t="str">
            <v>TUBO DE PVC CORRUGADO DE DUPLA PAREDE PARA REDE COLETORA DE ESGOTO, DN 200 MM, JUNTA ELÁSTICA - FORNECIMENTO E ASSENTAMENTO. AF_01/2021</v>
          </cell>
          <cell r="D66" t="str">
            <v>M</v>
          </cell>
          <cell r="E66">
            <v>128.21</v>
          </cell>
          <cell r="F66" t="str">
            <v>SINAPI</v>
          </cell>
        </row>
        <row r="67">
          <cell r="B67">
            <v>90703</v>
          </cell>
          <cell r="C67" t="str">
            <v>TUBO DE PVC CORRUGADO DE DUPLA PAREDE PARA REDE COLETORA DE ESGOTO, DN 250 MM, JUNTA ELÁSTICA - FORNECIMENTO E ASSENTAMENTO. AF_01/2021</v>
          </cell>
          <cell r="D67" t="str">
            <v>M</v>
          </cell>
          <cell r="E67">
            <v>212.73</v>
          </cell>
          <cell r="F67" t="str">
            <v>SINAPI</v>
          </cell>
        </row>
        <row r="68">
          <cell r="B68">
            <v>90704</v>
          </cell>
          <cell r="C68" t="str">
            <v>TUBO DE PVC CORRUGADO DE DUPLA PAREDE PARA REDE COLETORA DE ESGOTO, DN 300 MM, JUNTA ELÁSTICA - FORNECIMENTO E ASSENTAMENTO. AF_01/2021</v>
          </cell>
          <cell r="D68" t="str">
            <v>M</v>
          </cell>
          <cell r="E68">
            <v>303.16000000000003</v>
          </cell>
          <cell r="F68" t="str">
            <v>SINAPI</v>
          </cell>
        </row>
        <row r="69">
          <cell r="B69">
            <v>90705</v>
          </cell>
          <cell r="C69" t="str">
            <v>TUBO DE PVC CORRUGADO DE DUPLA PAREDE PARA REDE COLETORA DE ESGOTO, DN 350 MM, JUNTA ELÁSTICA - FORNECIMENTO E ASSENTAMENTO. AF_01/2021</v>
          </cell>
          <cell r="D69" t="str">
            <v>M</v>
          </cell>
          <cell r="E69">
            <v>410.59</v>
          </cell>
          <cell r="F69" t="str">
            <v>SINAPI</v>
          </cell>
        </row>
        <row r="70">
          <cell r="B70">
            <v>90706</v>
          </cell>
          <cell r="C70" t="str">
            <v>TUBO DE PVC CORRUGADO DE DUPLA PAREDE PARA REDE COLETORA DE ESGOTO, DN 400 MM, JUNTA ELÁSTICA - FORNECIMENTO E ASSENTAMENTO. AF_01/2021</v>
          </cell>
          <cell r="D70" t="str">
            <v>M</v>
          </cell>
          <cell r="E70">
            <v>483.02</v>
          </cell>
          <cell r="F70" t="str">
            <v>SINAPI</v>
          </cell>
        </row>
        <row r="71">
          <cell r="B71">
            <v>90708</v>
          </cell>
          <cell r="C71" t="str">
            <v>TUBO DE PEAD CORRUGADO DE DUPLA PAREDE PARA REDE COLETORA DE ESGOTO, DN 600 MM, JUNTA ELÁSTICA INTEGRADA - FORNECIMENTO E ASSENTAMENTO. AF_01/2021</v>
          </cell>
          <cell r="D71" t="str">
            <v>M</v>
          </cell>
          <cell r="E71">
            <v>1183.07</v>
          </cell>
          <cell r="F71" t="str">
            <v>SINAPI</v>
          </cell>
        </row>
        <row r="72">
          <cell r="B72">
            <v>90724</v>
          </cell>
          <cell r="C72" t="str">
            <v>JUNTA ARGAMASSADA ENTRE TUBO DN 100 MM E O POÇO DE VISITA/ CAIXA DE CONCRETO OU ALVENARIA EM REDES DE ESGOTO. AF_01/2021</v>
          </cell>
          <cell r="D72" t="str">
            <v>UN</v>
          </cell>
          <cell r="E72">
            <v>23.25</v>
          </cell>
          <cell r="F72" t="str">
            <v>SINAPI</v>
          </cell>
        </row>
        <row r="73">
          <cell r="B73">
            <v>90725</v>
          </cell>
          <cell r="C73" t="str">
            <v>JUNTA ARGAMASSADA ENTRE TUBO DN 150 MM E O POÇO DE VISITA/ CAIXA DE CONCRETO OU ALVENARIA EM REDES DE ESGOTO. AF_01/2021</v>
          </cell>
          <cell r="D73" t="str">
            <v>UN</v>
          </cell>
          <cell r="E73">
            <v>28.61</v>
          </cell>
          <cell r="F73" t="str">
            <v>SINAPI</v>
          </cell>
        </row>
        <row r="74">
          <cell r="B74">
            <v>90726</v>
          </cell>
          <cell r="C74" t="str">
            <v>JUNTA ARGAMASSADA ENTRE TUBO DN 200 MM E O POÇO/ CAIXA DE CONCRETO OU ALVENARIA EM REDES DE ESGOTO. AF_01/2021</v>
          </cell>
          <cell r="D74" t="str">
            <v>UN</v>
          </cell>
          <cell r="E74">
            <v>34.03</v>
          </cell>
          <cell r="F74" t="str">
            <v>SINAPI</v>
          </cell>
        </row>
        <row r="75">
          <cell r="B75">
            <v>90727</v>
          </cell>
          <cell r="C75" t="str">
            <v>JUNTA ARGAMASSADA ENTRE TUBO DN 250 MM E O POÇO DE VISITA/ CAIXA DE CONCRETO OU ALVENARIA EM REDES DE ESGOTO. AF_01/2021</v>
          </cell>
          <cell r="D75" t="str">
            <v>UN</v>
          </cell>
          <cell r="E75">
            <v>39.380000000000003</v>
          </cell>
          <cell r="F75" t="str">
            <v>SINAPI</v>
          </cell>
        </row>
        <row r="76">
          <cell r="B76">
            <v>90728</v>
          </cell>
          <cell r="C76" t="str">
            <v>JUNTA ARGAMASSADA ENTRE TUBO DN 300 MM E O POÇO DE VISITA/ CAIXA DE CONCRETO OU ALVENARIA EM REDES DE ESGOTO. AF_01/2021</v>
          </cell>
          <cell r="D76" t="str">
            <v>UN</v>
          </cell>
          <cell r="E76">
            <v>44.75</v>
          </cell>
          <cell r="F76" t="str">
            <v>SINAPI</v>
          </cell>
        </row>
        <row r="77">
          <cell r="B77">
            <v>90729</v>
          </cell>
          <cell r="C77" t="str">
            <v>JUNTA ARGAMASSADA ENTRE TUBO DN 350 MM E O POÇO DE VISITA/ CAIXA DE CONCRETO OU ALVENARIA EM REDES DE ESGOTO. AF_01/2021</v>
          </cell>
          <cell r="D77" t="str">
            <v>UN</v>
          </cell>
          <cell r="E77">
            <v>50.11</v>
          </cell>
          <cell r="F77" t="str">
            <v>SINAPI</v>
          </cell>
        </row>
        <row r="78">
          <cell r="B78">
            <v>90730</v>
          </cell>
          <cell r="C78" t="str">
            <v>JUNTA ARGAMASSADA ENTRE TUBO DN 400 MM E O POÇO DE VISITA/ CAIXA DE CONCRETO OU ALVENARIA EM REDES DE ESGOTO. AF_01/2021</v>
          </cell>
          <cell r="D78" t="str">
            <v>UN</v>
          </cell>
          <cell r="E78">
            <v>55.46</v>
          </cell>
          <cell r="F78" t="str">
            <v>SINAPI</v>
          </cell>
        </row>
        <row r="79">
          <cell r="B79">
            <v>90731</v>
          </cell>
          <cell r="C79" t="str">
            <v>JUNTA ARGAMASSADA ENTRE TUBO DN 450 MM E O POÇO DE VISITA/ CAIXA DE CONCRETO OU ALVENARIA EM REDES DE ESGOTO. AF_01/2021</v>
          </cell>
          <cell r="D79" t="str">
            <v>UN</v>
          </cell>
          <cell r="E79">
            <v>60.83</v>
          </cell>
          <cell r="F79" t="str">
            <v>SINAPI</v>
          </cell>
        </row>
        <row r="80">
          <cell r="B80">
            <v>90732</v>
          </cell>
          <cell r="C80" t="str">
            <v>JUNTA ARGAMASSADA ENTRE TUBO DN 600 MM E O POÇO DE VISITA/ CAIXA DE CONCRETO OU ALVENARIA EM REDES DE ESGOTO. AF_01/2021</v>
          </cell>
          <cell r="D80" t="str">
            <v>UN</v>
          </cell>
          <cell r="E80">
            <v>76.91</v>
          </cell>
          <cell r="F80" t="str">
            <v>SINAPI</v>
          </cell>
        </row>
        <row r="81">
          <cell r="B81">
            <v>90733</v>
          </cell>
          <cell r="C81" t="str">
            <v>ASSENTAMENTO DE TUBO DE PVC PARA REDE COLETORA DE ESGOTO DE PAREDE MACIÇA, DN 100 MM, JUNTA ELÁSTICA (NÃO INCLUI FORNECIMENTO). AF_01/2021</v>
          </cell>
          <cell r="D81" t="str">
            <v>M</v>
          </cell>
          <cell r="E81">
            <v>3.27</v>
          </cell>
          <cell r="F81" t="str">
            <v>SINAPI</v>
          </cell>
        </row>
        <row r="82">
          <cell r="B82">
            <v>90734</v>
          </cell>
          <cell r="C82" t="str">
            <v>ASSENTAMENTO DE TUBO DE PVC PARA REDE COLETORA DE ESGOTO DE PAREDE MACIÇA, DN 150 MM, JUNTA ELÁSTICA,  (NÃO INCLUI FORNECIMENTO). AF_01/2021</v>
          </cell>
          <cell r="D82" t="str">
            <v>M</v>
          </cell>
          <cell r="E82">
            <v>3.88</v>
          </cell>
          <cell r="F82" t="str">
            <v>SINAPI</v>
          </cell>
        </row>
        <row r="83">
          <cell r="B83">
            <v>90735</v>
          </cell>
          <cell r="C83" t="str">
            <v>ASSENTAMENTO DE TUBO DE PVC PARA REDE COLETORA DE ESGOTO DE PAREDE MACIÇA, DN 200 MM, JUNTA ELÁSTICA (NÃO INCLUI FORNECIMENTO). AF_01/2021</v>
          </cell>
          <cell r="D83" t="str">
            <v>M</v>
          </cell>
          <cell r="E83">
            <v>4.47</v>
          </cell>
          <cell r="F83" t="str">
            <v>SINAPI</v>
          </cell>
        </row>
        <row r="84">
          <cell r="B84">
            <v>90736</v>
          </cell>
          <cell r="C84" t="str">
            <v>ASSENTAMENTO DE TUBO DE PVC PARA REDE COLETORA DE ESGOTO DE PAREDE MACIÇA, DN 250 MM, JUNTA ELÁSTICA (NÃO INCLUI FORNECIMENTO). AF_01/2021</v>
          </cell>
          <cell r="D84" t="str">
            <v>M</v>
          </cell>
          <cell r="E84">
            <v>5.08</v>
          </cell>
          <cell r="F84" t="str">
            <v>SINAPI</v>
          </cell>
        </row>
        <row r="85">
          <cell r="B85">
            <v>90737</v>
          </cell>
          <cell r="C85" t="str">
            <v>ASSENTAMENTO DE TUBO DE PVC PARA REDE COLETORA DE ESGOTO DE PAREDE MACIÇA, DN 300 MM, JUNTA ELÁSTICA  (NÃO INCLUI FORNECIMENTO). AF_01/2021</v>
          </cell>
          <cell r="D85" t="str">
            <v>M</v>
          </cell>
          <cell r="E85">
            <v>5.69</v>
          </cell>
          <cell r="F85" t="str">
            <v>SINAPI</v>
          </cell>
        </row>
        <row r="86">
          <cell r="B86">
            <v>90738</v>
          </cell>
          <cell r="C86" t="str">
            <v>ASSENTAMENTO DE TUBO DE PVC PARA REDE COLETORA DE ESGOTO DE PAREDE MACIÇA, DN 350 MM, JUNTA ELÁSTICA (NÃO INCLUI FORNECIMENTO). AF_01/2021</v>
          </cell>
          <cell r="D86" t="str">
            <v>M</v>
          </cell>
          <cell r="E86">
            <v>6.3</v>
          </cell>
          <cell r="F86" t="str">
            <v>SINAPI</v>
          </cell>
        </row>
        <row r="87">
          <cell r="B87">
            <v>90739</v>
          </cell>
          <cell r="C87" t="str">
            <v>ASSENTAMENTO DE TUBO DE PVC PARA REDE COLETORA DE ESGOTO DE PAREDE MACIÇA, DN 400 MM, JUNTA ELÁSTICA (NÃO INCLUI FORNECIMENTO). AF_01/2021</v>
          </cell>
          <cell r="D87" t="str">
            <v>M</v>
          </cell>
          <cell r="E87">
            <v>9.9</v>
          </cell>
          <cell r="F87" t="str">
            <v>SINAPI</v>
          </cell>
        </row>
        <row r="88">
          <cell r="B88">
            <v>90740</v>
          </cell>
          <cell r="C88" t="str">
            <v>ASSENTAMENTO DE TUBO DE PVC CORRUGADO DE DUPLA PAREDE PARA REDE COLETORA DE ESGOTO, DN 150 MM, JUNTA ELÁSTICA (NÃO INCLUI FORNECIMENTO). AF_01/2021</v>
          </cell>
          <cell r="D88" t="str">
            <v>M</v>
          </cell>
          <cell r="E88">
            <v>4.32</v>
          </cell>
          <cell r="F88" t="str">
            <v>SINAPI</v>
          </cell>
        </row>
        <row r="89">
          <cell r="B89">
            <v>90741</v>
          </cell>
          <cell r="C89" t="str">
            <v>ASSENTAMENTO DE TUBO DE PVC CORRUGADO DE DUPLA PAREDE PARA REDE COLETORA DE ESGOTO, DN 200 MM, JUNTA ELÁSTICA (NÃO INCLUI FORNECIMENTO). AF_01/2021</v>
          </cell>
          <cell r="D89" t="str">
            <v>M</v>
          </cell>
          <cell r="E89">
            <v>4.92</v>
          </cell>
          <cell r="F89" t="str">
            <v>SINAPI</v>
          </cell>
        </row>
        <row r="90">
          <cell r="B90">
            <v>90742</v>
          </cell>
          <cell r="C90" t="str">
            <v>ASSENTAMENTO DE TUBO DE PVC CORRUGADO DE DUPLA PAREDE PARA REDE COLETORA DE ESGOTO, DN 250 MM, JUNTA ELÁSTICA (NÃO INCLUI FORNECIMENTO). AF_01/2021</v>
          </cell>
          <cell r="D90" t="str">
            <v>M</v>
          </cell>
          <cell r="E90">
            <v>5.52</v>
          </cell>
          <cell r="F90" t="str">
            <v>SINAPI</v>
          </cell>
        </row>
        <row r="91">
          <cell r="B91">
            <v>90743</v>
          </cell>
          <cell r="C91" t="str">
            <v>ASSENTAMENTO DE TUBO DE PVC CORRUGADO DE DUPLA PAREDE PARA REDE COLETORA DE ESGOTO, DN 300 MM, JUNTA ELÁSTICA (NÃO INCLUI FORNECIMENTO). AF_01/2021</v>
          </cell>
          <cell r="D91" t="str">
            <v>M</v>
          </cell>
          <cell r="E91">
            <v>6.13</v>
          </cell>
          <cell r="F91" t="str">
            <v>SINAPI</v>
          </cell>
        </row>
        <row r="92">
          <cell r="B92">
            <v>90744</v>
          </cell>
          <cell r="C92" t="str">
            <v>ASSENTAMENTO DE TUBO DE PVC CORRUGADO DE DUPLA PAREDE PARA REDE COLETORA DE ESGOTO, DN 350 MM, JUNTA ELÁSTICA (NÃO INCLUI FORNECIMENTO). AF_01/2021</v>
          </cell>
          <cell r="D92" t="str">
            <v>M</v>
          </cell>
          <cell r="E92">
            <v>6.74</v>
          </cell>
          <cell r="F92" t="str">
            <v>SINAPI</v>
          </cell>
        </row>
        <row r="93">
          <cell r="B93">
            <v>90745</v>
          </cell>
          <cell r="C93" t="str">
            <v>ASSENTAMENTO DE TUBO DE PVC CORRUGADO DE DUPLA PAREDE PARA REDE COLETORA DE ESGOTO, DN 400 MM, JUNTA ELÁSTICA  (NÃO INCLUI FORNECIMENTO). AF_01/2021</v>
          </cell>
          <cell r="D93" t="str">
            <v>M</v>
          </cell>
          <cell r="E93">
            <v>11.06</v>
          </cell>
          <cell r="F93" t="str">
            <v>SINAPI</v>
          </cell>
        </row>
        <row r="94">
          <cell r="B94">
            <v>90746</v>
          </cell>
          <cell r="C94" t="str">
            <v>ASSENTAMENTO DE TUBO DE PEAD CORRUGADO DE DUPLA PAREDE PARA REDE COLETORA DE ESGOTO, DN 450 MM, JUNTA ELÁSTICA INTEGRADA (NÃO INCLUI FORNECIMENTO). AF_01/2021</v>
          </cell>
          <cell r="D94" t="str">
            <v>M</v>
          </cell>
          <cell r="E94">
            <v>3.54</v>
          </cell>
          <cell r="F94" t="str">
            <v>SINAPI</v>
          </cell>
        </row>
        <row r="95">
          <cell r="B95">
            <v>90747</v>
          </cell>
          <cell r="C95" t="str">
            <v>ASSENTAMENTO DE TUBO DE PEAD CORRUGADO DE DUPLA PAREDE PARA REDE COLETORA DE ESGOTO, DN 600 MM, JUNTA ELÁSTICA INTEGRADA (NÃO INCLUI FORNECIMENTO). AF_01/2021</v>
          </cell>
          <cell r="D95" t="str">
            <v>M</v>
          </cell>
          <cell r="E95">
            <v>17.54</v>
          </cell>
          <cell r="F95" t="str">
            <v>SINAPI</v>
          </cell>
        </row>
        <row r="96">
          <cell r="B96">
            <v>94869</v>
          </cell>
          <cell r="C96" t="str">
            <v>TUBO DE PEAD CORRUGADO DE DUPLA PAREDE PARA REDE COLETORA DE ESGOTO, DN 250 MM, JUNTA ELÁSTICA INTEGRADA - FORNECIMENTO E ASSENTAMENTO. AF_01/2021</v>
          </cell>
          <cell r="D96" t="str">
            <v>M</v>
          </cell>
          <cell r="E96">
            <v>209.1</v>
          </cell>
          <cell r="F96" t="str">
            <v>SINAPI</v>
          </cell>
        </row>
        <row r="97">
          <cell r="B97">
            <v>94870</v>
          </cell>
          <cell r="C97" t="str">
            <v>ASSENTAMENTO DE TUBO DE PEAD CORRUGADO DE DUPLA PAREDE PARA REDE COLETORA DE ESGOTO, DN 250 MM, JUNTA ELÁSTICA INTEGRADA (NÃO INCLUI FORNECIMENTO). AF_01/2021</v>
          </cell>
          <cell r="D97" t="str">
            <v>M</v>
          </cell>
          <cell r="E97">
            <v>1.7</v>
          </cell>
          <cell r="F97" t="str">
            <v>SINAPI</v>
          </cell>
        </row>
        <row r="98">
          <cell r="B98">
            <v>94871</v>
          </cell>
          <cell r="C98" t="str">
            <v>TUBO DE PEAD CORRUGADO DE DUPLA PAREDE PARA REDE COLETORA DE ESGOTO, DN 300 MM, JUNTA ELÁSTICA INTEGRADA - FORNECIMENTO E ASSENTAMENTO. AF_01/2021</v>
          </cell>
          <cell r="D98" t="str">
            <v>M</v>
          </cell>
          <cell r="E98">
            <v>327.37</v>
          </cell>
          <cell r="F98" t="str">
            <v>SINAPI</v>
          </cell>
        </row>
        <row r="99">
          <cell r="B99">
            <v>94872</v>
          </cell>
          <cell r="C99" t="str">
            <v>ASSENTAMENTO DE TUBO DE PEAD CORRUGADO DE DUPLA PAREDE PARA REDE COLETORA DE ESGOTO, DN 300 MM, JUNTA ELÁSTICA INTEGRADA  (NÃO INCLUI FORNECIMENTO). AF_01/2021</v>
          </cell>
          <cell r="D99" t="str">
            <v>M</v>
          </cell>
          <cell r="E99">
            <v>2.4300000000000002</v>
          </cell>
          <cell r="F99" t="str">
            <v>SINAPI</v>
          </cell>
        </row>
        <row r="100">
          <cell r="B100">
            <v>94875</v>
          </cell>
          <cell r="C100" t="str">
            <v>TUBO DE PEAD CORRUGADO DE DUPLA PAREDE PARA REDE COLETORA DE ESGOTO, DN 800 MM, JUNTA ELÁSTICA INTEGRADA - FORNECIMENTO E ASSENTAMENTO. AF_01/2021</v>
          </cell>
          <cell r="D100" t="str">
            <v>M</v>
          </cell>
          <cell r="E100">
            <v>1922.14</v>
          </cell>
          <cell r="F100" t="str">
            <v>SINAPI</v>
          </cell>
        </row>
        <row r="101">
          <cell r="B101">
            <v>94876</v>
          </cell>
          <cell r="C101" t="str">
            <v>ASSENTAMENTO DE TUBO DE PEAD CORRUGADO DE DUPLA PAREDE PARA REDE COLETORA DE ESGOTO, DN 800 MM, JUNTA ELÁSTICA INTEGRADA  (NÃO INCLUI FORNECIMENTO). AF_01/2021</v>
          </cell>
          <cell r="D101" t="str">
            <v>M</v>
          </cell>
          <cell r="E101">
            <v>28.87</v>
          </cell>
          <cell r="F101" t="str">
            <v>SINAPI</v>
          </cell>
        </row>
        <row r="102">
          <cell r="B102">
            <v>94878</v>
          </cell>
          <cell r="C102" t="str">
            <v>ASSENTAMENTO DE TUBO DE PEAD CORRUGADO DE DUPLA PAREDE PARA REDE COLETORA DE ESGOTO, DN 900 MM, JUNTA ELÁSTICA INTEGRADA (NÃO INCLUI FORNECIMENTO). AF_01/2021</v>
          </cell>
          <cell r="D102" t="str">
            <v>M</v>
          </cell>
          <cell r="E102">
            <v>33.49</v>
          </cell>
          <cell r="F102" t="str">
            <v>SINAPI</v>
          </cell>
        </row>
        <row r="103">
          <cell r="B103">
            <v>94879</v>
          </cell>
          <cell r="C103" t="str">
            <v>TUBO DE PEAD CORRUGADO DE DUPLA PAREDE PARA REDE COLETORA DE ESGOTO, DN 1000 MM, JUNTA ELÁSTICA INTEGRADA - FORNECIMENTO E ASSENTAMENTO. AF_01/2021</v>
          </cell>
          <cell r="D103" t="str">
            <v>M</v>
          </cell>
          <cell r="E103">
            <v>2959.35</v>
          </cell>
          <cell r="F103" t="str">
            <v>SINAPI</v>
          </cell>
        </row>
        <row r="104">
          <cell r="B104">
            <v>94880</v>
          </cell>
          <cell r="C104" t="str">
            <v>ASSENTAMENTO DE TUBO DE PEAD CORRUGADO DE DUPLA PAREDE PARA REDE COLETORA DE ESGOTO, DN 1000 MM, JUNTA ELÁSTICA INTEGRADA (NÃO INCLUI FORNECIMENTO). AF_01/2021</v>
          </cell>
          <cell r="D104" t="str">
            <v>M</v>
          </cell>
          <cell r="E104">
            <v>42.8</v>
          </cell>
          <cell r="F104" t="str">
            <v>SINAPI</v>
          </cell>
        </row>
        <row r="105">
          <cell r="B105">
            <v>94881</v>
          </cell>
          <cell r="C105" t="str">
            <v>TUBO DE PEAD CORRUGADO DE DUPLA PAREDE PARA REDE COLETORA DE ESGOTO, DN 1200 MM, JUNTA ELÁSTICA INTEGRADA - FORNECIMENTO E ASSENTAMENTO. AF_01/2021</v>
          </cell>
          <cell r="D105" t="str">
            <v>M</v>
          </cell>
          <cell r="E105">
            <v>4080.76</v>
          </cell>
          <cell r="F105" t="str">
            <v>SINAPI</v>
          </cell>
        </row>
        <row r="106">
          <cell r="B106">
            <v>94882</v>
          </cell>
          <cell r="C106" t="str">
            <v>ASSENTAMENTO DE TUBO DE PEAD CORRUGADO DE DUPLA PAREDE PARA REDE COLETORA DE ESGOTO, DN 1200 MM, JUNTA ELÁSTICA INTEGRADA (NÃO INCLUI FORNECIMENTO). AF_01/2021</v>
          </cell>
          <cell r="D106" t="str">
            <v>M</v>
          </cell>
          <cell r="E106">
            <v>49.9</v>
          </cell>
          <cell r="F106" t="str">
            <v>SINAPI</v>
          </cell>
        </row>
        <row r="107">
          <cell r="B107">
            <v>94884</v>
          </cell>
          <cell r="C107" t="str">
            <v>ASSENTAMENTO DE TUBO DE PEAD CORRUGADO DE DUPLA PAREDE PARA REDE COLETORA DE ESGOTO, DN 1500 MM, JUNTA ELÁSTICA INTEGRADA (NÃO INCLUI FORNECIMENTO). AF_01/2021</v>
          </cell>
          <cell r="D107" t="str">
            <v>M</v>
          </cell>
          <cell r="E107">
            <v>64.31</v>
          </cell>
          <cell r="F107" t="str">
            <v>SINAPI</v>
          </cell>
        </row>
        <row r="108">
          <cell r="B108">
            <v>97121</v>
          </cell>
          <cell r="C108" t="str">
            <v>ASSENTAMENTO DE TUBO DE PVC PBA PARA REDE DE ÁGUA, DN 50 MM, JUNTA ELÁSTICA INTEGRADA, INSTALADO EM LOCAL COM NÍVEL ALTO DE INTERFERÊNCIAS (NÃO INCLUI FORNECIMENTO). AF_11/2017</v>
          </cell>
          <cell r="D108" t="str">
            <v>M</v>
          </cell>
          <cell r="E108">
            <v>1.93</v>
          </cell>
          <cell r="F108" t="str">
            <v>SINAPI</v>
          </cell>
        </row>
        <row r="109">
          <cell r="B109">
            <v>97122</v>
          </cell>
          <cell r="C109" t="str">
            <v>ASSENTAMENTO DE TUBO DE PVC PBA PARA REDE DE ÁGUA, DN 75 MM, JUNTA ELÁSTICA INTEGRADA, INSTALADO EM LOCAL COM NÍVEL ALTO DE INTERFERÊNCIAS (NÃO INCLUI FORNECIMENTO). AF_11/2017</v>
          </cell>
          <cell r="D109" t="str">
            <v>M</v>
          </cell>
          <cell r="E109">
            <v>2.68</v>
          </cell>
          <cell r="F109" t="str">
            <v>SINAPI</v>
          </cell>
        </row>
        <row r="110">
          <cell r="B110">
            <v>97123</v>
          </cell>
          <cell r="C110" t="str">
            <v>ASSENTAMENTO DE TUBO DE PVC PBA PARA REDE DE ÁGUA, DN 100 MM, JUNTA ELÁSTICA INTEGRADA, INSTALADO EM LOCAL COM NÍVEL ALTO DE INTERFERÊNCIAS (NÃO INCLUI FORNECIMENTO). AF_11/2017</v>
          </cell>
          <cell r="D110" t="str">
            <v>M</v>
          </cell>
          <cell r="E110">
            <v>3.41</v>
          </cell>
          <cell r="F110" t="str">
            <v>SINAPI</v>
          </cell>
        </row>
        <row r="111">
          <cell r="B111">
            <v>97124</v>
          </cell>
          <cell r="C111" t="str">
            <v>ASSENTAMENTO DE TUBO DE PVC PBA PARA REDE DE ÁGUA, DN 50 MM, JUNTA ELÁSTICA INTEGRADA, INSTALADO EM LOCAL COM NÍVEL BAIXO DE INTERFERÊNCIAS (NÃO INCLUI FORNECIMENTO). AF_11/2017</v>
          </cell>
          <cell r="D111" t="str">
            <v>M</v>
          </cell>
          <cell r="E111">
            <v>0.85</v>
          </cell>
          <cell r="F111" t="str">
            <v>SINAPI</v>
          </cell>
        </row>
        <row r="112">
          <cell r="B112">
            <v>97125</v>
          </cell>
          <cell r="C112" t="str">
            <v>ASSENTAMENTO DE TUBO DE PVC PBA PARA REDE DE ÁGUA, DN 75 MM, JUNTA ELÁSTICA INTEGRADA, INSTALADO EM LOCAL COM NÍVEL BAIXO DE INTERFERÊNCIAS (NÃO INCLUI FORNECIMENTO). AF_11/2017</v>
          </cell>
          <cell r="D112" t="str">
            <v>M</v>
          </cell>
          <cell r="E112">
            <v>1.19</v>
          </cell>
          <cell r="F112" t="str">
            <v>SINAPI</v>
          </cell>
        </row>
        <row r="113">
          <cell r="B113">
            <v>97126</v>
          </cell>
          <cell r="C113" t="str">
            <v>ASSENTAMENTO DE TUBO DE PVC PBA PARA REDE DE ÁGUA, DN 100 MM, JUNTA ELÁSTICA INTEGRADA, INSTALADO EM LOCAL COM NÍVEL BAIXO DE INTERFERÊNCIAS (NÃO INCLUI FORNECIMENTO). AF_11/2017</v>
          </cell>
          <cell r="D113" t="str">
            <v>M</v>
          </cell>
          <cell r="E113">
            <v>1.53</v>
          </cell>
          <cell r="F113" t="str">
            <v>SINAPI</v>
          </cell>
        </row>
        <row r="114">
          <cell r="B114">
            <v>102264</v>
          </cell>
          <cell r="C114" t="str">
            <v>TUBO DE PVC BRANCO PARA REDE COLETORA DE ESGOTO CONDOMINIAL DE PAREDE MACIÇA, DN 100 MM, JUNTA ELÁSTICA - FORNECIMENTO E ASSENTAMENTO. AF_01/2021</v>
          </cell>
          <cell r="D114" t="str">
            <v>M</v>
          </cell>
          <cell r="E114">
            <v>21.81</v>
          </cell>
          <cell r="F114" t="str">
            <v>SINAPI</v>
          </cell>
        </row>
        <row r="115">
          <cell r="B115">
            <v>102265</v>
          </cell>
          <cell r="C115" t="str">
            <v>JUNTA ARGAMASSADA ENTRE TUBO DN 800 MM E O POÇO DE VISITA/ CAIXA DE CONCRETO OU ALVENARIA EM REDES DE ESGOTO. AF_01/2021</v>
          </cell>
          <cell r="D115" t="str">
            <v>UN</v>
          </cell>
          <cell r="E115">
            <v>98.34</v>
          </cell>
          <cell r="F115" t="str">
            <v>SINAPI</v>
          </cell>
        </row>
        <row r="116">
          <cell r="B116">
            <v>102266</v>
          </cell>
          <cell r="C116" t="str">
            <v>JUNTA ARGAMASSADA ENTRE TUBO DN 900 MM E O POÇO DE VISITA/ CAIXA DE CONCRETO OU ALVENARIA EM REDES DE ESGOTO. AF_01/2021</v>
          </cell>
          <cell r="D116" t="str">
            <v>UN</v>
          </cell>
          <cell r="E116">
            <v>109.06</v>
          </cell>
          <cell r="F116" t="str">
            <v>SINAPI</v>
          </cell>
        </row>
        <row r="117">
          <cell r="B117">
            <v>102267</v>
          </cell>
          <cell r="C117" t="str">
            <v>JUNTA ARGAMASSADA ENTRE TUBO DN 1000 MM E O POÇO DE VISITA/ CAIXA DE CONCRETO OU ALVENARIA EM REDES DE ESGOTO. AF_01/2021</v>
          </cell>
          <cell r="D117" t="str">
            <v>UN</v>
          </cell>
          <cell r="E117">
            <v>125.2</v>
          </cell>
          <cell r="F117" t="str">
            <v>SINAPI</v>
          </cell>
        </row>
        <row r="118">
          <cell r="B118">
            <v>102268</v>
          </cell>
          <cell r="C118" t="str">
            <v>JUNTA ARGAMASSADA ENTRE TUBO DN 1200 MM E O POÇO DE VISITA/ CAIXA DE CONCRETO OU ALVENARIA EM REDES DE ESGOTO. AF_01/2021</v>
          </cell>
          <cell r="D118" t="str">
            <v>UN</v>
          </cell>
          <cell r="E118">
            <v>141.27000000000001</v>
          </cell>
          <cell r="F118" t="str">
            <v>SINAPI</v>
          </cell>
        </row>
        <row r="119">
          <cell r="B119">
            <v>102269</v>
          </cell>
          <cell r="C119" t="str">
            <v>JUNTA ARGAMASSADA ENTRE TUBO DN 1500 MM E O POÇO DE VISITA/ CAIXA DE CONCRETO OU ALVENARIA EM REDES DE ESGOTO. AF_01/2021</v>
          </cell>
          <cell r="D119" t="str">
            <v>UN</v>
          </cell>
          <cell r="E119">
            <v>173.43</v>
          </cell>
          <cell r="F119" t="str">
            <v>SINAPI</v>
          </cell>
        </row>
        <row r="120">
          <cell r="B120">
            <v>92833</v>
          </cell>
          <cell r="C120" t="str">
            <v>TUBO DE CONCRETO PARA REDES COLETORAS DE ESGOTO SANITÁRIO, DIÂMETRO DE 300 MM, JUNTA ELÁSTICA, INSTALADO EM LOCAL COM BAIXO NÍVEL DE INTERFERÊNCIAS - FORNECIMENTO E ASSENTAMENTO. AF_12/2015</v>
          </cell>
          <cell r="D120" t="str">
            <v>M</v>
          </cell>
          <cell r="E120">
            <v>195.3</v>
          </cell>
          <cell r="F120" t="str">
            <v>SINAPI</v>
          </cell>
        </row>
        <row r="121">
          <cell r="B121">
            <v>92834</v>
          </cell>
          <cell r="C121" t="str">
            <v>ASSENTAMENTO DE TUBO DE CONCRETO PARA REDES COLETORAS DE ESGOTO SANITÁRIO, DIÂMETRO DE 300 MM, JUNTA ELÁSTICA, INSTALADO EM LOCAL COM BAIXO NÍVEL DE INTERFERÊNCIAS (NÃO INCLUI FORNECIMENTO). AF_12/2015</v>
          </cell>
          <cell r="D121" t="str">
            <v>M</v>
          </cell>
          <cell r="E121">
            <v>9.1300000000000008</v>
          </cell>
          <cell r="F121" t="str">
            <v>SINAPI</v>
          </cell>
        </row>
        <row r="122">
          <cell r="B122">
            <v>92835</v>
          </cell>
          <cell r="C122" t="str">
            <v>TUBO DE CONCRETO PARA REDES COLETORAS DE ESGOTO SANITÁRIO, DIÂMETRO DE 400 MM, JUNTA ELÁSTICA, INSTALADO EM LOCAL COM BAIXO NÍVEL DE INTERFERÊNCIAS - FORNECIMENTO E ASSENTAMENTO. AF_12/2015</v>
          </cell>
          <cell r="D122" t="str">
            <v>M</v>
          </cell>
          <cell r="E122">
            <v>205.39</v>
          </cell>
          <cell r="F122" t="str">
            <v>SINAPI</v>
          </cell>
        </row>
        <row r="123">
          <cell r="B123">
            <v>92836</v>
          </cell>
          <cell r="C123" t="str">
            <v>ASSENTAMENTO DE TUBO DE CONCRETO PARA REDES COLETORAS DE ESGOTO SANITÁRIO, DIÂMETRO DE 400 MM, JUNTA ELÁSTICA, INSTALADO EM LOCAL COM BAIXO NÍVEL DE INTERFERÊNCIAS (NÃO INCLUI FORNECIMENTO). AF_12/2015</v>
          </cell>
          <cell r="D123" t="str">
            <v>M</v>
          </cell>
          <cell r="E123">
            <v>11.68</v>
          </cell>
          <cell r="F123" t="str">
            <v>SINAPI</v>
          </cell>
        </row>
        <row r="124">
          <cell r="B124">
            <v>92837</v>
          </cell>
          <cell r="C124" t="str">
            <v>TUBO DE CONCRETO PARA REDES COLETORAS DE ESGOTO SANITÁRIO, DIÂMETRO DE 500 MM, JUNTA ELÁSTICA, INSTALADO EM LOCAL COM BAIXO NÍVEL DE INTERFERÊNCIAS - FORNECIMENTO E ASSENTAMENTO. AF_12/2015</v>
          </cell>
          <cell r="D124" t="str">
            <v>M</v>
          </cell>
          <cell r="E124">
            <v>359.39</v>
          </cell>
          <cell r="F124" t="str">
            <v>SINAPI</v>
          </cell>
        </row>
        <row r="125">
          <cell r="B125">
            <v>92838</v>
          </cell>
          <cell r="C125" t="str">
            <v>ASSENTAMENTO DE TUBO DE CONCRETO PARA REDES COLETORAS DE ESGOTO SANITÁRIO, DIÂMETRO DE 500 MM, JUNTA ELÁSTICA, INSTALADO EM LOCAL COM BAIXO NÍVEL DE INTERFERÊNCIAS (NÃO INCLUI FORNECIMENTO). AF_12/2015</v>
          </cell>
          <cell r="D125" t="str">
            <v>M</v>
          </cell>
          <cell r="E125">
            <v>13.99</v>
          </cell>
          <cell r="F125" t="str">
            <v>SINAPI</v>
          </cell>
        </row>
        <row r="126">
          <cell r="B126">
            <v>92839</v>
          </cell>
          <cell r="C126" t="str">
            <v>TUBO DE CONCRETO PARA REDES COLETORAS DE ESGOTO SANITÁRIO, DIÂMETRO DE 600 MM, JUNTA ELÁSTICA, INSTALADO EM LOCAL COM BAIXO NÍVEL DE INTERFERÊNCIAS - FORNECIMENTO E ASSENTAMENTO. AF_12/2015</v>
          </cell>
          <cell r="D126" t="str">
            <v>M</v>
          </cell>
          <cell r="E126">
            <v>439.45</v>
          </cell>
          <cell r="F126" t="str">
            <v>SINAPI</v>
          </cell>
        </row>
        <row r="127">
          <cell r="B127">
            <v>92840</v>
          </cell>
          <cell r="C127" t="str">
            <v>ASSENTAMENTO DE TUBO DE CONCRETO PARA REDES COLETORAS DE ESGOTO SANITÁRIO, DIÂMETRO DE 600 MM, JUNTA ELÁSTICA, INSTALADO EM LOCAL COM BAIXO NÍVEL DE INTERFERÊNCIAS (NÃO INCLUI FORNECIMENTO). AF_12/2015</v>
          </cell>
          <cell r="D127" t="str">
            <v>M</v>
          </cell>
          <cell r="E127">
            <v>16.59</v>
          </cell>
          <cell r="F127" t="str">
            <v>SINAPI</v>
          </cell>
        </row>
        <row r="128">
          <cell r="B128">
            <v>92841</v>
          </cell>
          <cell r="C128" t="str">
            <v>TUBO DE CONCRETO PARA REDES COLETORAS DE ESGOTO SANITÁRIO, DIÂMETRO DE 700 MM, JUNTA ELÁSTICA, INSTALADO EM LOCAL COM BAIXO NÍVEL DE INTERFERÊNCIAS - FORNECIMENTO E ASSENTAMENTO. AF_12/2015</v>
          </cell>
          <cell r="D128" t="str">
            <v>M</v>
          </cell>
          <cell r="E128">
            <v>572.86</v>
          </cell>
          <cell r="F128" t="str">
            <v>SINAPI</v>
          </cell>
        </row>
        <row r="129">
          <cell r="B129">
            <v>92842</v>
          </cell>
          <cell r="C129" t="str">
            <v>ASSENTAMENTO DE TUBO DE CONCRETO PARA REDES COLETORAS DE ESGOTO SANITÁRIO, DIÂMETRO DE 700 MM, JUNTA ELÁSTICA, INSTALADO EM LOCAL COM BAIXO NÍVEL DE INTERFERÊNCIAS (NÃO INCLUI FORNECIMENTO). AF_12/2015</v>
          </cell>
          <cell r="D129" t="str">
            <v>M</v>
          </cell>
          <cell r="E129">
            <v>18.940000000000001</v>
          </cell>
          <cell r="F129" t="str">
            <v>SINAPI</v>
          </cell>
        </row>
        <row r="130">
          <cell r="B130">
            <v>92843</v>
          </cell>
          <cell r="C130" t="str">
            <v>TUBO DE CONCRETO PARA REDES COLETORAS DE ESGOTO SANITÁRIO, DIÂMETRO DE 800 MM, JUNTA ELÁSTICA, INSTALADO EM LOCAL COM BAIXO NÍVEL DE INTERFERÊNCIAS - FORNECIMENTO E ASSENTAMENTO. AF_12/2015</v>
          </cell>
          <cell r="D130" t="str">
            <v>M</v>
          </cell>
          <cell r="E130">
            <v>595.70000000000005</v>
          </cell>
          <cell r="F130" t="str">
            <v>SINAPI</v>
          </cell>
        </row>
        <row r="131">
          <cell r="B131">
            <v>92844</v>
          </cell>
          <cell r="C131" t="str">
            <v>ASSENTAMENTO DE TUBO DE CONCRETO PARA REDES COLETORAS DE ESGOTO SANITÁRIO, DIÂMETRO DE 800 MM, JUNTA ELÁSTICA, INSTALADO EM LOCAL COM BAIXO NÍVEL DE INTERFERÊNCIAS (NÃO INCLUI FORNECIMENTO). AF_12/2015</v>
          </cell>
          <cell r="D131" t="str">
            <v>M</v>
          </cell>
          <cell r="E131">
            <v>21.54</v>
          </cell>
          <cell r="F131" t="str">
            <v>SINAPI</v>
          </cell>
        </row>
        <row r="132">
          <cell r="B132">
            <v>92845</v>
          </cell>
          <cell r="C132" t="str">
            <v>TUBO DE CONCRETO PARA REDES COLETORAS DE ESGOTO SANITÁRIO, DIÂMETRO DE 900 MM, JUNTA ELÁSTICA, INSTALADO EM LOCAL COM BAIXO NÍVEL DE INTERFERÊNCIAS - FORNECIMENTO E ASSENTAMENTO. AF_12/2015</v>
          </cell>
          <cell r="D132" t="str">
            <v>M</v>
          </cell>
          <cell r="E132">
            <v>877.72</v>
          </cell>
          <cell r="F132" t="str">
            <v>SINAPI</v>
          </cell>
        </row>
        <row r="133">
          <cell r="B133">
            <v>92846</v>
          </cell>
          <cell r="C133" t="str">
            <v>ASSENTAMENTO DE TUBO DE CONCRETO PARA REDES COLETORAS DE ESGOTO SANITÁRIO, DIÂMETRO DE 900 MM, JUNTA ELÁSTICA, INSTALADO EM LOCAL COM BAIXO NÍVEL DE INTERFERÊNCIAS (NÃO INCLUI FORNECIMENTO). AF_12/2015</v>
          </cell>
          <cell r="D133" t="str">
            <v>M</v>
          </cell>
          <cell r="E133">
            <v>23.86</v>
          </cell>
          <cell r="F133" t="str">
            <v>SINAPI</v>
          </cell>
        </row>
        <row r="134">
          <cell r="B134">
            <v>92847</v>
          </cell>
          <cell r="C134" t="str">
            <v>TUBO DE CONCRETO PARA REDES COLETORAS DE ESGOTO SANITÁRIO, DIÂMETRO DE 1000 MM, JUNTA ELÁSTICA, INSTALADO EM LOCAL COM BAIXO NÍVEL DE INTERFERÊNCIAS - FORNECIMENTO E ASSENTAMENTO. AF_12/2015</v>
          </cell>
          <cell r="D134" t="str">
            <v>M</v>
          </cell>
          <cell r="E134">
            <v>905.6</v>
          </cell>
          <cell r="F134" t="str">
            <v>SINAPI</v>
          </cell>
        </row>
        <row r="135">
          <cell r="B135">
            <v>92848</v>
          </cell>
          <cell r="C135" t="str">
            <v>ASSENTAMENTO DE TUBO DE CONCRETO PARA REDES COLETORAS DE ESGOTO SANITÁRIO, DIÂMETRO DE 1000 MM, JUNTA ELÁSTICA, INSTALADO EM LOCAL COM BAIXO NÍVEL DE INTERFERÊNCIAS (NÃO INCLUI FORNECIMENTO). AF_12/2015</v>
          </cell>
          <cell r="D135" t="str">
            <v>M</v>
          </cell>
          <cell r="E135">
            <v>26.48</v>
          </cell>
          <cell r="F135" t="str">
            <v>SINAPI</v>
          </cell>
        </row>
        <row r="136">
          <cell r="B136">
            <v>92849</v>
          </cell>
          <cell r="C136" t="str">
            <v>TUBO DE CONCRETO PARA REDES COLETORAS DE ESGOTO SANITÁRIO, DIÂMETRO DE 300 MM, JUNTA ELÁSTICA, INSTALADO EM LOCAL COM ALTO NÍVEL DE INTERFERÊNCIAS - FORNECIMENTO E ASSENTAMENTO. AF_12/2015</v>
          </cell>
          <cell r="D136" t="str">
            <v>M</v>
          </cell>
          <cell r="E136">
            <v>203.45</v>
          </cell>
          <cell r="F136" t="str">
            <v>SINAPI</v>
          </cell>
        </row>
        <row r="137">
          <cell r="B137">
            <v>92850</v>
          </cell>
          <cell r="C137" t="str">
            <v>ASSENTAMENTO DE TUBO DE CONCRETO PARA REDES COLETORAS DE ESGOTO SANITÁRIO, DIÂMETRO DE 300 MM, JUNTA ELÁSTICA, INSTALADO EM LOCAL COM ALTO NÍVEL DE INTERFERÊNCIAS (NÃO INCLUI FORNECIMENTO). AF_12/2015</v>
          </cell>
          <cell r="D137" t="str">
            <v>M</v>
          </cell>
          <cell r="E137">
            <v>17.28</v>
          </cell>
          <cell r="F137" t="str">
            <v>SINAPI</v>
          </cell>
        </row>
        <row r="138">
          <cell r="B138">
            <v>92851</v>
          </cell>
          <cell r="C138" t="str">
            <v>TUBO DE CONCRETO PARA REDES COLETORAS DE ESGOTO SANITÁRIO, DIÂMETRO DE 400 MM, JUNTA ELÁSTICA, INSTALADO EM LOCAL COM ALTO NÍVEL DE INTERFERÊNCIAS - FORNECIMENTO E ASSENTAMENTO. AF_12/2015</v>
          </cell>
          <cell r="D138" t="str">
            <v>M</v>
          </cell>
          <cell r="E138">
            <v>215.51</v>
          </cell>
          <cell r="F138" t="str">
            <v>SINAPI</v>
          </cell>
        </row>
        <row r="139">
          <cell r="B139">
            <v>92852</v>
          </cell>
          <cell r="C139" t="str">
            <v>ASSENTAMENTO DE TUBO DE CONCRETO PARA REDES COLETORAS DE ESGOTO SANITÁRIO, DIÂMETRO DE 400 MM, JUNTA ELÁSTICA, INSTALADO EM LOCAL COM ALTO NÍVEL DE INTERFERÊNCIAS (NÃO INCLUI FORNECIMENTO). AF_12/2015</v>
          </cell>
          <cell r="D139" t="str">
            <v>M</v>
          </cell>
          <cell r="E139">
            <v>21.8</v>
          </cell>
          <cell r="F139" t="str">
            <v>SINAPI</v>
          </cell>
        </row>
        <row r="140">
          <cell r="B140">
            <v>92853</v>
          </cell>
          <cell r="C140" t="str">
            <v>TUBO DE CONCRETO PARA REDES COLETORAS DE ESGOTO SANITÁRIO, DIÂMETRO DE 500 MM, JUNTA ELÁSTICA, INSTALADO EM LOCAL COM ALTO NÍVEL DE INTERFERÊNCIAS - FORNECIMENTO E ASSENTAMENTO. AF_12/2015</v>
          </cell>
          <cell r="D140" t="str">
            <v>M</v>
          </cell>
          <cell r="E140">
            <v>371.97</v>
          </cell>
          <cell r="F140" t="str">
            <v>SINAPI</v>
          </cell>
        </row>
        <row r="141">
          <cell r="B141">
            <v>92854</v>
          </cell>
          <cell r="C141" t="str">
            <v>ASSENTAMENTO DE TUBO DE CONCRETO PARA REDES COLETORAS DE ESGOTO SANITÁRIO, DIÂMETRO DE 500 MM, JUNTA ELÁSTICA, INSTALADO EM LOCAL COM ALTO NÍVEL DE INTERFERÊNCIAS (NÃO INCLUI FORNECIMENTO). AF_12/2015</v>
          </cell>
          <cell r="D141" t="str">
            <v>M</v>
          </cell>
          <cell r="E141">
            <v>26.57</v>
          </cell>
          <cell r="F141" t="str">
            <v>SINAPI</v>
          </cell>
        </row>
        <row r="142">
          <cell r="B142">
            <v>92855</v>
          </cell>
          <cell r="C142" t="str">
            <v>TUBO DE CONCRETO PARA REDES COLETORAS DE ESGOTO SANITÁRIO, DIÂMETRO DE 600 MM, JUNTA ELÁSTICA, INSTALADO EM LOCAL COM ALTO NÍVEL DE INTERFERÊNCIAS - FORNECIMENTO E ASSENTAMENTO. AF_12/2015</v>
          </cell>
          <cell r="D142" t="str">
            <v>M</v>
          </cell>
          <cell r="E142">
            <v>454.18</v>
          </cell>
          <cell r="F142" t="str">
            <v>SINAPI</v>
          </cell>
        </row>
        <row r="143">
          <cell r="B143">
            <v>92856</v>
          </cell>
          <cell r="C143" t="str">
            <v>ASSENTAMENTO DE TUBO DE CONCRETO PARA REDES COLETORAS DE ESGOTO SANITÁRIO, DIÂMETRO DE 600 MM, JUNTA ELÁSTICA, INSTALADO EM LOCAL COM ALTO NÍVEL DE INTERFERÊNCIAS (NÃO INCLUI FORNECIMENTO). AF_12/2015</v>
          </cell>
          <cell r="D143" t="str">
            <v>M</v>
          </cell>
          <cell r="E143">
            <v>31.32</v>
          </cell>
          <cell r="F143" t="str">
            <v>SINAPI</v>
          </cell>
        </row>
        <row r="144">
          <cell r="B144">
            <v>92857</v>
          </cell>
          <cell r="C144" t="str">
            <v>TUBO DE CONCRETO PARA REDES COLETORAS DE ESGOTO SANITÁRIO, DIÂMETRO DE 700 MM, JUNTA ELÁSTICA, INSTALADO EM LOCAL COM ALTO NÍVEL DE INTERFERÊNCIAS - FORNECIMENTO E ASSENTAMENTO. AF_12/2015</v>
          </cell>
          <cell r="D144" t="str">
            <v>M</v>
          </cell>
          <cell r="E144">
            <v>589.74</v>
          </cell>
          <cell r="F144" t="str">
            <v>SINAPI</v>
          </cell>
        </row>
        <row r="145">
          <cell r="B145">
            <v>92858</v>
          </cell>
          <cell r="C145" t="str">
            <v>ASSENTAMENTO DE TUBO DE CONCRETO PARA REDES COLETORAS DE ESGOTO SANITÁRIO, DIÂMETRO DE 700 MM, JUNTA ELÁSTICA, INSTALADO EM LOCAL COM ALTO NÍVEL DE INTERFERÊNCIAS (NÃO INCLUI FORNECIMENTO). AF_12/2015</v>
          </cell>
          <cell r="D145" t="str">
            <v>M</v>
          </cell>
          <cell r="E145">
            <v>35.82</v>
          </cell>
          <cell r="F145" t="str">
            <v>SINAPI</v>
          </cell>
        </row>
        <row r="146">
          <cell r="B146">
            <v>92859</v>
          </cell>
          <cell r="C146" t="str">
            <v>TUBO DE CONCRETO PARA REDES COLETORAS DE ESGOTO SANITÁRIO, DIÂMETRO DE 800 MM, JUNTA ELÁSTICA, INSTALADO EM LOCAL COM ALTO NÍVEL DE INTERFERÊNCIAS - FORNECIMENTO E ASSENTAMENTO. AF_12/2015</v>
          </cell>
          <cell r="D146" t="str">
            <v>M</v>
          </cell>
          <cell r="E146">
            <v>614.84</v>
          </cell>
          <cell r="F146" t="str">
            <v>SINAPI</v>
          </cell>
        </row>
        <row r="147">
          <cell r="B147">
            <v>92860</v>
          </cell>
          <cell r="C147" t="str">
            <v>ASSENTAMENTO DE TUBO DE CONCRETO PARA REDES COLETORAS DE ESGOTO SANITÁRIO, DIÂMETRO DE 800 MM, JUNTA ELÁSTICA, INSTALADO EM LOCAL COM ALTO NÍVEL DE INTERFERÊNCIAS (NÃO INCLUI FORNECIMENTO). AF_12/2015</v>
          </cell>
          <cell r="D147" t="str">
            <v>M</v>
          </cell>
          <cell r="E147">
            <v>40.68</v>
          </cell>
          <cell r="F147" t="str">
            <v>SINAPI</v>
          </cell>
        </row>
        <row r="148">
          <cell r="B148">
            <v>92861</v>
          </cell>
          <cell r="C148" t="str">
            <v>TUBO DE CONCRETO PARA REDES COLETORAS DE ESGOTO SANITÁRIO, DIÂMETRO DE 900 MM, JUNTA ELÁSTICA, INSTALADO EM LOCAL COM ALTO NÍVEL DE INTERFERÊNCIAS - FORNECIMENTO E ASSENTAMENTO. AF_12/2015</v>
          </cell>
          <cell r="D148" t="str">
            <v>M</v>
          </cell>
          <cell r="E148">
            <v>899.27</v>
          </cell>
          <cell r="F148" t="str">
            <v>SINAPI</v>
          </cell>
        </row>
        <row r="149">
          <cell r="B149">
            <v>92862</v>
          </cell>
          <cell r="C149" t="str">
            <v>ASSENTAMENTO DE TUBO DE CONCRETO PARA REDES COLETORAS DE ESGOTO SANITÁRIO, DIÂMETRO DE 900 MM, JUNTA ELÁSTICA, INSTALADO EM LOCAL COM ALTO NÍVEL DE INTERFERÊNCIAS (NÃO INCLUI FORNECIMENTO). AF_12/2015</v>
          </cell>
          <cell r="D149" t="str">
            <v>M</v>
          </cell>
          <cell r="E149">
            <v>45.41</v>
          </cell>
          <cell r="F149" t="str">
            <v>SINAPI</v>
          </cell>
        </row>
        <row r="150">
          <cell r="B150">
            <v>92863</v>
          </cell>
          <cell r="C150" t="str">
            <v>TUBO DE CONCRETO PARA REDES COLETORAS DE ESGOTO SANITÁRIO, DIÂMETRO DE 1000 MM, JUNTA ELÁSTICA, INSTALADO EM LOCAL COM ALTO NÍVEL DE INTERFERÊNCIAS - FORNECIMENTO E ASSENTAMENTO. AF_12/2015</v>
          </cell>
          <cell r="D150" t="str">
            <v>M</v>
          </cell>
          <cell r="E150">
            <v>929.28</v>
          </cell>
          <cell r="F150" t="str">
            <v>SINAPI</v>
          </cell>
        </row>
        <row r="151">
          <cell r="B151">
            <v>92864</v>
          </cell>
          <cell r="C151" t="str">
            <v>ASSENTAMENTO DE TUBO DE CONCRETO PARA REDES COLETORAS DE ESGOTO SANITÁRIO, DIÂMETRO DE 1000 MM, JUNTA ELÁSTICA, INSTALADO EM LOCAL COM ALTO NÍVEL DE INTERFERÊNCIAS (NÃO INCLUI FORNECIMENTO). AF_12/2015</v>
          </cell>
          <cell r="D151" t="str">
            <v>M</v>
          </cell>
          <cell r="E151">
            <v>50.16</v>
          </cell>
          <cell r="F151" t="str">
            <v>SINAPI</v>
          </cell>
        </row>
        <row r="152">
          <cell r="B152">
            <v>92210</v>
          </cell>
          <cell r="C152" t="str">
            <v>TUBO DE CONCRETO PARA REDES COLETORAS DE ÁGUAS PLUVIAIS, DIÂMETRO DE 400 MM, JUNTA RÍGIDA, INSTALADO EM LOCAL COM BAIXO NÍVEL DE INTERFERÊNCIAS - FORNECIMENTO E ASSENTAMENTO. AF_12/2015</v>
          </cell>
          <cell r="D152" t="str">
            <v>M</v>
          </cell>
          <cell r="E152">
            <v>159.72</v>
          </cell>
          <cell r="F152" t="str">
            <v>SINAPI</v>
          </cell>
        </row>
        <row r="153">
          <cell r="B153">
            <v>92211</v>
          </cell>
          <cell r="C153" t="str">
            <v>TUBO DE CONCRETO PARA REDES COLETORAS DE ÁGUAS PLUVIAIS, DIÂMETRO DE 500 MM, JUNTA RÍGIDA, INSTALADO EM LOCAL COM BAIXO NÍVEL DE INTERFERÊNCIAS - FORNECIMENTO E ASSENTAMENTO. AF_12/2015</v>
          </cell>
          <cell r="D153" t="str">
            <v>M</v>
          </cell>
          <cell r="E153">
            <v>192.03</v>
          </cell>
          <cell r="F153" t="str">
            <v>SINAPI</v>
          </cell>
        </row>
        <row r="154">
          <cell r="B154">
            <v>92212</v>
          </cell>
          <cell r="C154" t="str">
            <v>TUBO DE CONCRETO PARA REDES COLETORAS DE ÁGUAS PLUVIAIS, DIÂMETRO DE 600 MM, JUNTA RÍGIDA, INSTALADO EM LOCAL COM BAIXO NÍVEL DE INTERFERÊNCIAS - FORNECIMENTO E ASSENTAMENTO. AF_12/2015</v>
          </cell>
          <cell r="D154" t="str">
            <v>M</v>
          </cell>
          <cell r="E154">
            <v>283.44</v>
          </cell>
          <cell r="F154" t="str">
            <v>SINAPI</v>
          </cell>
        </row>
        <row r="155">
          <cell r="B155">
            <v>92213</v>
          </cell>
          <cell r="C155" t="str">
            <v>TUBO DE CONCRETO PARA REDES COLETORAS DE ÁGUAS PLUVIAIS, DIÂMETRO DE 700 MM, JUNTA RÍGIDA, INSTALADO EM LOCAL COM BAIXO NÍVEL DE INTERFERÊNCIAS - FORNECIMENTO E ASSENTAMENTO. AF_12/2015</v>
          </cell>
          <cell r="D155" t="str">
            <v>M</v>
          </cell>
          <cell r="E155">
            <v>370.64</v>
          </cell>
          <cell r="F155" t="str">
            <v>SINAPI</v>
          </cell>
        </row>
        <row r="156">
          <cell r="B156">
            <v>92214</v>
          </cell>
          <cell r="C156" t="str">
            <v>TUBO DE CONCRETO PARA REDES COLETORAS DE ÁGUAS PLUVIAIS, DIÂMETRO DE 800 MM, JUNTA RÍGIDA, INSTALADO EM LOCAL COM BAIXO NÍVEL DE INTERFERÊNCIAS - FORNECIMENTO E ASSENTAMENTO. AF_12/2015</v>
          </cell>
          <cell r="D156" t="str">
            <v>M</v>
          </cell>
          <cell r="E156">
            <v>447.03</v>
          </cell>
          <cell r="F156" t="str">
            <v>SINAPI</v>
          </cell>
        </row>
        <row r="157">
          <cell r="B157">
            <v>92215</v>
          </cell>
          <cell r="C157" t="str">
            <v>TUBO DE CONCRETO PARA REDES COLETORAS DE ÁGUAS PLUVIAIS, DIÂMETRO DE 900 MM, JUNTA RÍGIDA, INSTALADO EM LOCAL COM BAIXO NÍVEL DE INTERFERÊNCIAS - FORNECIMENTO E ASSENTAMENTO. AF_12/2015</v>
          </cell>
          <cell r="D157" t="str">
            <v>M</v>
          </cell>
          <cell r="E157">
            <v>513.09</v>
          </cell>
          <cell r="F157" t="str">
            <v>SINAPI</v>
          </cell>
        </row>
        <row r="158">
          <cell r="B158">
            <v>92216</v>
          </cell>
          <cell r="C158" t="str">
            <v>TUBO DE CONCRETO PARA REDES COLETORAS DE ÁGUAS PLUVIAIS, DIÂMETRO DE 1000 MM, JUNTA RÍGIDA, INSTALADO EM LOCAL COM BAIXO NÍVEL DE INTERFERÊNCIAS - FORNECIMENTO E ASSENTAMENTO. AF_12/2015</v>
          </cell>
          <cell r="D158" t="str">
            <v>M</v>
          </cell>
          <cell r="E158">
            <v>537.79999999999995</v>
          </cell>
          <cell r="F158" t="str">
            <v>SINAPI</v>
          </cell>
        </row>
        <row r="159">
          <cell r="B159">
            <v>92219</v>
          </cell>
          <cell r="C159" t="str">
            <v>TUBO DE CONCRETO PARA REDES COLETORAS DE ÁGUAS PLUVIAIS, DIÂMETRO DE 400 MM, JUNTA RÍGIDA, INSTALADO EM LOCAL COM ALTO NÍVEL DE INTERFERÊNCIAS - FORNECIMENTO E ASSENTAMENTO. AF_12/2015</v>
          </cell>
          <cell r="D159" t="str">
            <v>M</v>
          </cell>
          <cell r="E159">
            <v>169.85</v>
          </cell>
          <cell r="F159" t="str">
            <v>SINAPI</v>
          </cell>
        </row>
        <row r="160">
          <cell r="B160">
            <v>92220</v>
          </cell>
          <cell r="C160" t="str">
            <v>TUBO DE CONCRETO PARA REDES COLETORAS DE ÁGUAS PLUVIAIS, DIÂMETRO DE 500 MM, JUNTA RÍGIDA, INSTALADO EM LOCAL COM ALTO NÍVEL DE INTERFERÊNCIAS - FORNECIMENTO E ASSENTAMENTO. AF_12/2015</v>
          </cell>
          <cell r="D160" t="str">
            <v>M</v>
          </cell>
          <cell r="E160">
            <v>204.6</v>
          </cell>
          <cell r="F160" t="str">
            <v>SINAPI</v>
          </cell>
        </row>
        <row r="161">
          <cell r="B161">
            <v>92221</v>
          </cell>
          <cell r="C161" t="str">
            <v>TUBO DE CONCRETO PARA REDES COLETORAS DE ÁGUAS PLUVIAIS, DIÂMETRO DE 600 MM, JUNTA RÍGIDA, INSTALADO EM LOCAL COM ALTO NÍVEL DE INTERFERÊNCIAS - FORNECIMENTO E ASSENTAMENTO. AF_12/2015</v>
          </cell>
          <cell r="D161" t="str">
            <v>M</v>
          </cell>
          <cell r="E161">
            <v>298.17</v>
          </cell>
          <cell r="F161" t="str">
            <v>SINAPI</v>
          </cell>
        </row>
        <row r="162">
          <cell r="B162">
            <v>92222</v>
          </cell>
          <cell r="C162" t="str">
            <v>TUBO DE CONCRETO PARA REDES COLETORAS DE ÁGUAS PLUVIAIS, DIÂMETRO DE 700 MM, JUNTA RÍGIDA, INSTALADO EM LOCAL COM ALTO NÍVEL DE INTERFERÊNCIAS - FORNECIMENTO E ASSENTAMENTO. AF_12/2015</v>
          </cell>
          <cell r="D162" t="str">
            <v>M</v>
          </cell>
          <cell r="E162">
            <v>387.77</v>
          </cell>
          <cell r="F162" t="str">
            <v>SINAPI</v>
          </cell>
        </row>
        <row r="163">
          <cell r="B163">
            <v>92223</v>
          </cell>
          <cell r="C163" t="str">
            <v>TUBO DE CONCRETO PARA REDES COLETORAS DE ÁGUAS PLUVIAIS, DIÂMETRO DE 800 MM, JUNTA RÍGIDA, INSTALADO EM LOCAL COM ALTO NÍVEL DE INTERFERÊNCIAS - FORNECIMENTO E ASSENTAMENTO. AF_12/2015</v>
          </cell>
          <cell r="D163" t="str">
            <v>M</v>
          </cell>
          <cell r="E163">
            <v>466.17</v>
          </cell>
          <cell r="F163" t="str">
            <v>SINAPI</v>
          </cell>
        </row>
        <row r="164">
          <cell r="B164">
            <v>92224</v>
          </cell>
          <cell r="C164" t="str">
            <v>TUBO DE CONCRETO PARA REDES COLETORAS DE ÁGUAS PLUVIAIS, DIÂMETRO DE 900 MM, JUNTA RÍGIDA, INSTALADO EM LOCAL COM ALTO NÍVEL DE INTERFERÊNCIAS - FORNECIMENTO E ASSENTAMENTO. AF_12/2015</v>
          </cell>
          <cell r="D164" t="str">
            <v>M</v>
          </cell>
          <cell r="E164">
            <v>534.32000000000005</v>
          </cell>
          <cell r="F164" t="str">
            <v>SINAPI</v>
          </cell>
        </row>
        <row r="165">
          <cell r="B165">
            <v>92226</v>
          </cell>
          <cell r="C165" t="str">
            <v>TUBO DE CONCRETO PARA REDES COLETORAS DE ÁGUAS PLUVIAIS, DIÂMETRO DE 1000 MM, JUNTA RÍGIDA, INSTALADO EM LOCAL COM ALTO NÍVEL DE INTERFERÊNCIAS - FORNECIMENTO E ASSENTAMENTO. AF_12/2015</v>
          </cell>
          <cell r="D165" t="str">
            <v>M</v>
          </cell>
          <cell r="E165">
            <v>561.59</v>
          </cell>
          <cell r="F165" t="str">
            <v>SINAPI</v>
          </cell>
        </row>
        <row r="166">
          <cell r="B166">
            <v>92808</v>
          </cell>
          <cell r="C166" t="str">
            <v>ASSENTAMENTO DE TUBO DE CONCRETO PARA REDES COLETORAS DE ÁGUAS PLUVIAIS, DIÂMETRO DE 300 MM, JUNTA RÍGIDA, INSTALADO EM LOCAL COM BAIXO NÍVEL DE INTERFERÊNCIAS (NÃO INCLUI FORNECIMENTO). AF_12/2015</v>
          </cell>
          <cell r="D166" t="str">
            <v>M</v>
          </cell>
          <cell r="E166">
            <v>41.13</v>
          </cell>
          <cell r="F166" t="str">
            <v>SINAPI</v>
          </cell>
        </row>
        <row r="167">
          <cell r="B167">
            <v>92809</v>
          </cell>
          <cell r="C167" t="str">
            <v>ASSENTAMENTO DE TUBO DE CONCRETO PARA REDES COLETORAS DE ÁGUAS PLUVIAIS, DIÂMETRO DE 400 MM, JUNTA RÍGIDA, INSTALADO EM LOCAL COM BAIXO NÍVEL DE INTERFERÊNCIAS (NÃO INCLUI FORNECIMENTO). AF_12/2015</v>
          </cell>
          <cell r="D167" t="str">
            <v>M</v>
          </cell>
          <cell r="E167">
            <v>52.74</v>
          </cell>
          <cell r="F167" t="str">
            <v>SINAPI</v>
          </cell>
        </row>
        <row r="168">
          <cell r="B168">
            <v>92810</v>
          </cell>
          <cell r="C168" t="str">
            <v>ASSENTAMENTO DE TUBO DE CONCRETO PARA REDES COLETORAS DE ÁGUAS PLUVIAIS, DIÂMETRO DE 500 MM, JUNTA RÍGIDA, INSTALADO EM LOCAL COM BAIXO NÍVEL DE INTERFERÊNCIAS (NÃO INCLUI FORNECIMENTO). AF_12/2015</v>
          </cell>
          <cell r="D168" t="str">
            <v>M</v>
          </cell>
          <cell r="E168">
            <v>64.17</v>
          </cell>
          <cell r="F168" t="str">
            <v>SINAPI</v>
          </cell>
        </row>
        <row r="169">
          <cell r="B169">
            <v>92811</v>
          </cell>
          <cell r="C169" t="str">
            <v>ASSENTAMENTO DE TUBO DE CONCRETO PARA REDES COLETORAS DE ÁGUAS PLUVIAIS, DIÂMETRO DE 600 MM, JUNTA RÍGIDA, INSTALADO EM LOCAL COM BAIXO NÍVEL DE INTERFERÊNCIAS (NÃO INCLUI FORNECIMENTO). AF_12/2015</v>
          </cell>
          <cell r="D169" t="str">
            <v>M</v>
          </cell>
          <cell r="E169">
            <v>76.41</v>
          </cell>
          <cell r="F169" t="str">
            <v>SINAPI</v>
          </cell>
        </row>
        <row r="170">
          <cell r="B170">
            <v>92812</v>
          </cell>
          <cell r="C170" t="str">
            <v>ASSENTAMENTO DE TUBO DE CONCRETO PARA REDES COLETORAS DE ÁGUAS PLUVIAIS, DIÂMETRO DE 700 MM, JUNTA RÍGIDA, INSTALADO EM LOCAL COM BAIXO NÍVEL DE INTERFERÊNCIAS (NÃO INCLUI FORNECIMENTO). AF_12/2015</v>
          </cell>
          <cell r="D170" t="str">
            <v>M</v>
          </cell>
          <cell r="E170">
            <v>88.47</v>
          </cell>
          <cell r="F170" t="str">
            <v>SINAPI</v>
          </cell>
        </row>
        <row r="171">
          <cell r="B171">
            <v>92813</v>
          </cell>
          <cell r="C171" t="str">
            <v>ASSENTAMENTO DE TUBO DE CONCRETO PARA REDES COLETORAS DE ÁGUAS PLUVIAIS, DIÂMETRO DE 800 MM, JUNTA RÍGIDA, INSTALADO EM LOCAL COM BAIXO NÍVEL DE INTERFERÊNCIAS (NÃO INCLUI FORNECIMENTO). AF_12/2015</v>
          </cell>
          <cell r="D171" t="str">
            <v>M</v>
          </cell>
          <cell r="E171">
            <v>102.57</v>
          </cell>
          <cell r="F171" t="str">
            <v>SINAPI</v>
          </cell>
        </row>
        <row r="172">
          <cell r="B172">
            <v>92814</v>
          </cell>
          <cell r="C172" t="str">
            <v>ASSENTAMENTO DE TUBO DE CONCRETO PARA REDES COLETORAS DE ÁGUAS PLUVIAIS, DIÂMETRO DE 900 MM, JUNTA RÍGIDA, INSTALADO EM LOCAL COM BAIXO NÍVEL DE INTERFERÊNCIAS (NÃO INCLUI FORNECIMENTO). AF_12/2015</v>
          </cell>
          <cell r="D172" t="str">
            <v>M</v>
          </cell>
          <cell r="E172">
            <v>117.31</v>
          </cell>
          <cell r="F172" t="str">
            <v>SINAPI</v>
          </cell>
        </row>
        <row r="173">
          <cell r="B173">
            <v>92815</v>
          </cell>
          <cell r="C173" t="str">
            <v>ASSENTAMENTO DE TUBO DE CONCRETO PARA REDES COLETORAS DE ÁGUAS PLUVIAIS, DIÂMETRO DE 1000 MM, JUNTA RÍGIDA, INSTALADO EM LOCAL COM BAIXO NÍVEL DE INTERFERÊNCIAS (NÃO INCLUI FORNECIMENTO). AF_12/2015</v>
          </cell>
          <cell r="D173" t="str">
            <v>M</v>
          </cell>
          <cell r="E173">
            <v>134.19</v>
          </cell>
          <cell r="F173" t="str">
            <v>SINAPI</v>
          </cell>
        </row>
        <row r="174">
          <cell r="B174">
            <v>92816</v>
          </cell>
          <cell r="C174" t="str">
            <v>TUBO DE CONCRETO PARA REDES COLETORAS DE ÁGUAS PLUVIAIS, DIÂMETRO DE 1200 MM, JUNTA RÍGIDA, INSTALADO EM LOCAL COM BAIXO NÍVEL DE INTERFERÊNCIAS - FORNECIMENTO E ASSENTAMENTO. AF_12/2015</v>
          </cell>
          <cell r="D174" t="str">
            <v>M</v>
          </cell>
          <cell r="E174">
            <v>770.74</v>
          </cell>
          <cell r="F174" t="str">
            <v>SINAPI</v>
          </cell>
        </row>
        <row r="175">
          <cell r="B175">
            <v>92817</v>
          </cell>
          <cell r="C175" t="str">
            <v>ASSENTAMENTO DE TUBO DE CONCRETO PARA REDES COLETORAS DE ÁGUAS PLUVIAIS, DIÂMETRO DE 1200 MM, JUNTA RÍGIDA, INSTALADO EM LOCAL COM BAIXO NÍVEL DE INTERFERÊNCIAS (NÃO INCLUI FORNECIMENTO). AF_12/2015</v>
          </cell>
          <cell r="D175" t="str">
            <v>M</v>
          </cell>
          <cell r="E175">
            <v>167.93</v>
          </cell>
          <cell r="F175" t="str">
            <v>SINAPI</v>
          </cell>
        </row>
        <row r="176">
          <cell r="B176">
            <v>92818</v>
          </cell>
          <cell r="C176" t="str">
            <v>TUBO DE CONCRETO PARA REDES COLETORAS DE ÁGUAS PLUVIAIS, DIÂMETRO DE 1500 MM, JUNTA RÍGIDA, INSTALADO EM LOCAL COM BAIXO NÍVEL DE INTERFERÊNCIAS - FORNECIMENTO E ASSENTAMENTO. AF_12/2015</v>
          </cell>
          <cell r="D176" t="str">
            <v>M</v>
          </cell>
          <cell r="E176">
            <v>1099.3599999999999</v>
          </cell>
          <cell r="F176" t="str">
            <v>SINAPI</v>
          </cell>
        </row>
        <row r="177">
          <cell r="B177">
            <v>92819</v>
          </cell>
          <cell r="C177" t="str">
            <v>ASSENTAMENTO DE TUBO DE CONCRETO PARA REDES COLETORAS DE ÁGUAS PLUVIAIS, DIÂMETRO DE 1500 MM, JUNTA RÍGIDA, INSTALADO EM LOCAL COM BAIXO NÍVEL DE INTERFERÊNCIAS (NÃO INCLUI FORNECIMENTO). AF_12/2015</v>
          </cell>
          <cell r="D177" t="str">
            <v>M</v>
          </cell>
          <cell r="E177">
            <v>226.02</v>
          </cell>
          <cell r="F177" t="str">
            <v>SINAPI</v>
          </cell>
        </row>
        <row r="178">
          <cell r="B178">
            <v>92820</v>
          </cell>
          <cell r="C178" t="str">
            <v>ASSENTAMENTO DE TUBO DE CONCRETO PARA REDES COLETORAS DE ÁGUAS PLUVIAIS, DIÂMETRO DE 300 MM, JUNTA RÍGIDA, INSTALADO EM LOCAL COM ALTO NÍVEL DE INTERFERÊNCIAS (NÃO INCLUI FORNECIMENTO). AF_12/2015</v>
          </cell>
          <cell r="D178" t="str">
            <v>M</v>
          </cell>
          <cell r="E178">
            <v>49.05</v>
          </cell>
          <cell r="F178" t="str">
            <v>SINAPI</v>
          </cell>
        </row>
        <row r="179">
          <cell r="B179">
            <v>92821</v>
          </cell>
          <cell r="C179" t="str">
            <v>ASSENTAMENTO DE TUBO DE CONCRETO PARA REDES COLETORAS DE ÁGUAS PLUVIAIS, DIÂMETRO DE 400 MM, JUNTA RÍGIDA, INSTALADO EM LOCAL COM ALTO NÍVEL DE INTERFERÊNCIAS (NÃO INCLUI FORNECIMENTO). AF_12/2015</v>
          </cell>
          <cell r="D179" t="str">
            <v>M</v>
          </cell>
          <cell r="E179">
            <v>62.87</v>
          </cell>
          <cell r="F179" t="str">
            <v>SINAPI</v>
          </cell>
        </row>
        <row r="180">
          <cell r="B180">
            <v>92822</v>
          </cell>
          <cell r="C180" t="str">
            <v>ASSENTAMENTO DE TUBO DE CONCRETO PARA REDES COLETORAS DE ÁGUAS PLUVIAIS, DIÂMETRO DE 500 MM, JUNTA RÍGIDA, INSTALADO EM LOCAL COM ALTO NÍVEL DE INTERFERÊNCIAS (NÃO INCLUI FORNECIMENTO). AF_12/2015</v>
          </cell>
          <cell r="D180" t="str">
            <v>M</v>
          </cell>
          <cell r="E180">
            <v>76.739999999999995</v>
          </cell>
          <cell r="F180" t="str">
            <v>SINAPI</v>
          </cell>
        </row>
        <row r="181">
          <cell r="B181">
            <v>92824</v>
          </cell>
          <cell r="C181" t="str">
            <v>ASSENTAMENTO DE TUBO DE CONCRETO PARA REDES COLETORAS DE ÁGUAS PLUVIAIS, DIÂMETRO DE 600 MM, JUNTA RÍGIDA, INSTALADO EM LOCAL COM ALTO NÍVEL DE INTERFERÊNCIAS (NÃO INCLUI FORNECIMENTO). AF_12/2015</v>
          </cell>
          <cell r="D181" t="str">
            <v>M</v>
          </cell>
          <cell r="E181">
            <v>91.14</v>
          </cell>
          <cell r="F181" t="str">
            <v>SINAPI</v>
          </cell>
        </row>
        <row r="182">
          <cell r="B182">
            <v>92825</v>
          </cell>
          <cell r="C182" t="str">
            <v>ASSENTAMENTO DE TUBO DE CONCRETO PARA REDES COLETORAS DE ÁGUAS PLUVIAIS, DIÂMETRO DE 700 MM, JUNTA RÍGIDA, INSTALADO EM LOCAL COM ALTO NÍVEL DE INTERFERÊNCIAS (NÃO INCLUI FORNECIMENTO). AF_12/2015</v>
          </cell>
          <cell r="D182" t="str">
            <v>M</v>
          </cell>
          <cell r="E182">
            <v>105.6</v>
          </cell>
          <cell r="F182" t="str">
            <v>SINAPI</v>
          </cell>
        </row>
        <row r="183">
          <cell r="B183">
            <v>92826</v>
          </cell>
          <cell r="C183" t="str">
            <v>ASSENTAMENTO DE TUBO DE CONCRETO PARA REDES COLETORAS DE ÁGUAS PLUVIAIS, DIÂMETRO DE 800 MM, JUNTA RÍGIDA, INSTALADO EM LOCAL COM ALTO NÍVEL DE INTERFERÊNCIAS (NÃO INCLUI FORNECIMENTO). AF_12/2015</v>
          </cell>
          <cell r="D183" t="str">
            <v>M</v>
          </cell>
          <cell r="E183">
            <v>121.71</v>
          </cell>
          <cell r="F183" t="str">
            <v>SINAPI</v>
          </cell>
        </row>
        <row r="184">
          <cell r="B184">
            <v>92827</v>
          </cell>
          <cell r="C184" t="str">
            <v>ASSENTAMENTO DE TUBO DE CONCRETO PARA REDES COLETORAS DE ÁGUAS PLUVIAIS, DIÂMETRO DE 900 MM, JUNTA RÍGIDA, INSTALADO EM LOCAL COM ALTO NÍVEL DE INTERFERÊNCIAS (NÃO INCLUI FORNECIMENTO). AF_12/2015</v>
          </cell>
          <cell r="D184" t="str">
            <v>M</v>
          </cell>
          <cell r="E184">
            <v>138.54</v>
          </cell>
          <cell r="F184" t="str">
            <v>SINAPI</v>
          </cell>
        </row>
        <row r="185">
          <cell r="B185">
            <v>92828</v>
          </cell>
          <cell r="C185" t="str">
            <v>ASSENTAMENTO DE TUBO DE CONCRETO PARA REDES COLETORAS DE ÁGUAS PLUVIAIS, DIÂMETRO DE 1000 MM, JUNTA RÍGIDA, INSTALADO EM LOCAL COM ALTO NÍVEL DE INTERFERÊNCIAS (NÃO INCLUI FORNECIMENTO). AF_12/2015</v>
          </cell>
          <cell r="D185" t="str">
            <v>M</v>
          </cell>
          <cell r="E185">
            <v>157.97999999999999</v>
          </cell>
          <cell r="F185" t="str">
            <v>SINAPI</v>
          </cell>
        </row>
        <row r="186">
          <cell r="B186">
            <v>92829</v>
          </cell>
          <cell r="C186" t="str">
            <v>TUBO DE CONCRETO PARA REDES COLETORAS DE ÁGUAS PLUVIAIS, DIÂMETRO DE 1200 MM, JUNTA RÍGIDA, INSTALADO EM LOCAL COM ALTO NÍVEL DE INTERFERÊNCIAS - FORNECIMENTO E ASSENTAMENTO. AF_12/2015</v>
          </cell>
          <cell r="D186" t="str">
            <v>M</v>
          </cell>
          <cell r="E186">
            <v>798.79</v>
          </cell>
          <cell r="F186" t="str">
            <v>SINAPI</v>
          </cell>
        </row>
        <row r="187">
          <cell r="B187">
            <v>92830</v>
          </cell>
          <cell r="C187" t="str">
            <v>ASSENTAMENTO DE TUBO DE CONCRETO PARA REDES COLETORAS DE ÁGUAS PLUVIAIS, DIÂMETRO DE 1200 MM, JUNTA RÍGIDA, INSTALADO EM LOCAL COM ALTO NÍVEL DE INTERFERÊNCIAS (NÃO INCLUI FORNECIMENTO). AF_12/2015</v>
          </cell>
          <cell r="D187" t="str">
            <v>M</v>
          </cell>
          <cell r="E187">
            <v>195.98</v>
          </cell>
          <cell r="F187" t="str">
            <v>SINAPI</v>
          </cell>
        </row>
        <row r="188">
          <cell r="B188">
            <v>92831</v>
          </cell>
          <cell r="C188" t="str">
            <v>TUBO DE CONCRETO PARA REDES COLETORAS DE ÁGUAS PLUVIAIS, DIÂMETRO DE 1500 MM, JUNTA RÍGIDA, INSTALADO EM LOCAL COM ALTO NÍVEL DE INTERFERÊNCIAS - FORNECIMENTO E ASSENTAMENTO. AF_12/2015</v>
          </cell>
          <cell r="D188" t="str">
            <v>M</v>
          </cell>
          <cell r="E188">
            <v>1133.8699999999999</v>
          </cell>
          <cell r="F188" t="str">
            <v>SINAPI</v>
          </cell>
        </row>
        <row r="189">
          <cell r="B189">
            <v>92832</v>
          </cell>
          <cell r="C189" t="str">
            <v>ASSENTAMENTO DE TUBO DE CONCRETO PARA REDES COLETORAS DE ÁGUAS PLUVIAIS, DIÂMETRO DE 1500 MM, JUNTA RÍGIDA, INSTALADO EM LOCAL COM ALTO NÍVEL DE INTERFERÊNCIAS (NÃO INCLUI FORNECIMENTO). AF_12/2015</v>
          </cell>
          <cell r="D189" t="str">
            <v>M</v>
          </cell>
          <cell r="E189">
            <v>260.52999999999997</v>
          </cell>
          <cell r="F189" t="str">
            <v>SINAPI</v>
          </cell>
        </row>
        <row r="190">
          <cell r="B190">
            <v>95565</v>
          </cell>
          <cell r="C190" t="str">
            <v>TUBO DE CONCRETO PARA REDES COLETORAS DE ÁGUAS PLUVIAIS, DIÂMETRO DE 300MM, JUNTA RÍGIDA, INSTALADO EM LOCAL COM BAIXO NÍVEL DE INTERFERÊNCIAS - FORNECIMENTO E ASSENTAMENTO. AF_12/2015</v>
          </cell>
          <cell r="D190" t="str">
            <v>M</v>
          </cell>
          <cell r="E190">
            <v>135.94</v>
          </cell>
          <cell r="F190" t="str">
            <v>SINAPI</v>
          </cell>
        </row>
        <row r="191">
          <cell r="B191">
            <v>95566</v>
          </cell>
          <cell r="C191" t="str">
            <v>TUBO DE CONCRETO PARA REDES COLETORAS DE ÁGUAS PLUVIAIS, DIÂMETRO DE 300MM, JUNTA RÍGIDA, INSTALADO EM LOCAL COM ALTO NÍVEL DE INTERFERÊNCIAS - FORNECIMENTO E ASSENTAMENTO. AF_12/2015</v>
          </cell>
          <cell r="D191" t="str">
            <v>M</v>
          </cell>
          <cell r="E191">
            <v>143.86000000000001</v>
          </cell>
          <cell r="F191" t="str">
            <v>SINAPI</v>
          </cell>
        </row>
        <row r="192">
          <cell r="B192">
            <v>95567</v>
          </cell>
          <cell r="C192" t="str">
            <v>TUBO DE CONCRETO (SIMPLES) PARA REDES COLETORAS DE ÁGUAS PLUVIAIS, DIÂMETRO DE 300 MM, JUNTA RÍGIDA, INSTALADO EM LOCAL COM BAIXO NÍVEL DE INTERFERÊNCIAS - FORNECIMENTO E ASSENTAMENTO. AF_12/2015</v>
          </cell>
          <cell r="D192" t="str">
            <v>M</v>
          </cell>
          <cell r="E192">
            <v>100.35</v>
          </cell>
          <cell r="F192" t="str">
            <v>SINAPI</v>
          </cell>
        </row>
        <row r="193">
          <cell r="B193">
            <v>95568</v>
          </cell>
          <cell r="C193" t="str">
            <v>TUBO DE CONCRETO (SIMPLES) PARA REDES COLETORAS DE ÁGUAS PLUVIAIS, DIÂMETRO DE 400 MM, JUNTA RÍGIDA, INSTALADO EM LOCAL COM BAIXO NÍVEL DE INTERFERÊNCIAS - FORNECIMENTO E ASSENTAMENTO. AF_12/2015</v>
          </cell>
          <cell r="D193" t="str">
            <v>M</v>
          </cell>
          <cell r="E193">
            <v>122.72</v>
          </cell>
          <cell r="F193" t="str">
            <v>SINAPI</v>
          </cell>
        </row>
        <row r="194">
          <cell r="B194">
            <v>95569</v>
          </cell>
          <cell r="C194" t="str">
            <v>TUBO DE CONCRETO (SIMPLES) PARA REDES COLETORAS DE ÁGUAS PLUVIAIS, DIÂMETRO DE 500 MM, JUNTA RÍGIDA, INSTALADO EM LOCAL COM BAIXO NÍVEL DE INTERFERÊNCIAS - FORNECIMENTO E ASSENTAMENTO. AF_12/2015</v>
          </cell>
          <cell r="D194" t="str">
            <v>M</v>
          </cell>
          <cell r="E194">
            <v>168.33</v>
          </cell>
          <cell r="F194" t="str">
            <v>SINAPI</v>
          </cell>
        </row>
        <row r="195">
          <cell r="B195">
            <v>95570</v>
          </cell>
          <cell r="C195" t="str">
            <v>TUBO DE CONCRETO (SIMPLES) PARA REDES COLETORAS DE ÁGUAS PLUVIAIS, DIÂMETRO DE 300 MM, JUNTA RÍGIDA, INSTALADO EM LOCAL COM ALTO NÍVEL DE INTERFERÊNCIAS - FORNECIMENTO E ASSENTAMENTO. AF_12/2015</v>
          </cell>
          <cell r="D195" t="str">
            <v>M</v>
          </cell>
          <cell r="E195">
            <v>108.27</v>
          </cell>
          <cell r="F195" t="str">
            <v>SINAPI</v>
          </cell>
        </row>
        <row r="196">
          <cell r="B196">
            <v>95571</v>
          </cell>
          <cell r="C196" t="str">
            <v>TUBO DE CONCRETO (SIMPLES) PARA REDES COLETORAS DE ÁGUAS PLUVIAIS, DIÂMETRO DE 400 MM, JUNTA RÍGIDA, INSTALADO EM LOCAL COM ALTO NÍVEL DE INTERFERÊNCIAS - FORNECIMENTO E ASSENTAMENTO. AF_12/2015</v>
          </cell>
          <cell r="D196" t="str">
            <v>M</v>
          </cell>
          <cell r="E196">
            <v>132.85</v>
          </cell>
          <cell r="F196" t="str">
            <v>SINAPI</v>
          </cell>
        </row>
        <row r="197">
          <cell r="B197">
            <v>95572</v>
          </cell>
          <cell r="C197" t="str">
            <v>TUBO DE CONCRETO (SIMPLES) PARA REDES COLETORAS DE ÁGUAS PLUVIAIS, DIÂMETRO DE 500 MM, JUNTA RÍGIDA, INSTALADO EM LOCAL COM ALTO NÍVEL DE INTERFERÊNCIAS - FORNECIMENTO E ASSENTAMENTO. AF_12/2015</v>
          </cell>
          <cell r="D197" t="str">
            <v>M</v>
          </cell>
          <cell r="E197">
            <v>180.9</v>
          </cell>
          <cell r="F197" t="str">
            <v>SINAPI</v>
          </cell>
        </row>
        <row r="198">
          <cell r="B198">
            <v>97127</v>
          </cell>
          <cell r="C198" t="str">
            <v>ASSENTAMENTO DE TUBO DE PVC DEFOFO OU PRFV OU RPVC PARA REDE DE ÁGUA, DN 150 MM, JUNTA ELÁSTICA INTEGRADA, INSTALADO EM LOCAL COM NÍVEL ALTO DE INTERFERÊNCIAS (NÃO INCLUI FORNECIMENTO). AF_11/2017</v>
          </cell>
          <cell r="D198" t="str">
            <v>M</v>
          </cell>
          <cell r="E198">
            <v>4.88</v>
          </cell>
          <cell r="F198" t="str">
            <v>SINAPI</v>
          </cell>
        </row>
        <row r="199">
          <cell r="B199">
            <v>97128</v>
          </cell>
          <cell r="C199" t="str">
            <v>ASSENTAMENTO DE TUBO DE PVC DEFOFO OU PRFV OU RPVC PARA REDE DE ÁGUA, DN 200 MM, JUNTA ELÁSTICA INTEGRADA, INSTALADO EM LOCAL COM NÍVEL ALTO DE INTERFERÊNCIAS (NÃO INCLUI FORNECIMENTO). AF_11/2017</v>
          </cell>
          <cell r="D199" t="str">
            <v>M</v>
          </cell>
          <cell r="E199">
            <v>10.67</v>
          </cell>
          <cell r="F199" t="str">
            <v>SINAPI</v>
          </cell>
        </row>
        <row r="200">
          <cell r="B200">
            <v>97129</v>
          </cell>
          <cell r="C200" t="str">
            <v>ASSENTAMENTO DE TUBO DE PVC DEFOFO OU PRFV OU RPVC PARA REDE DE ÁGUA, DN 250 MM, JUNTA ELÁSTICA INTEGRADA, INSTALADO EM LOCAL COM NÍVEL ALTO DE INTERFERÊNCIAS (NÃO INCLUI FORNECIMENTO). AF_11/2017</v>
          </cell>
          <cell r="D200" t="str">
            <v>M</v>
          </cell>
          <cell r="E200">
            <v>13.12</v>
          </cell>
          <cell r="F200" t="str">
            <v>SINAPI</v>
          </cell>
        </row>
        <row r="201">
          <cell r="B201">
            <v>97130</v>
          </cell>
          <cell r="C201" t="str">
            <v>ASSENTAMENTO DE TUBO DE PVC DEFOFO OU PRFV OU RPVC PARA REDE DE ÁGUA, DN 300 MM, JUNTA ELÁSTICA INTEGRADA, INSTALADO EM LOCAL COM NÍVEL ALTO DE INTERFERÊNCIAS (NÃO INCLUI FORNECIMENTO). AF_11/2017</v>
          </cell>
          <cell r="D201" t="str">
            <v>M</v>
          </cell>
          <cell r="E201">
            <v>15.57</v>
          </cell>
          <cell r="F201" t="str">
            <v>SINAPI</v>
          </cell>
        </row>
        <row r="202">
          <cell r="B202">
            <v>97131</v>
          </cell>
          <cell r="C202" t="str">
            <v>ASSENTAMENTO DE TUBO DE PVC DEFOFO OU PRFV OU RPVC PARA REDE DE ÁGUA, DN 350 MM, JUNTA ELÁSTICA INTEGRADA, INSTALADO EM LOCAL COM NÍVEL ALTO DE INTERFERÊNCIAS (NÃO INCLUI FORNECIMENTO). AF_11/2017</v>
          </cell>
          <cell r="D202" t="str">
            <v>M</v>
          </cell>
          <cell r="E202">
            <v>18.02</v>
          </cell>
          <cell r="F202" t="str">
            <v>SINAPI</v>
          </cell>
        </row>
        <row r="203">
          <cell r="B203">
            <v>97132</v>
          </cell>
          <cell r="C203" t="str">
            <v>ASSENTAMENTO DE TUBO DE PVC DEFOFO OU PRFV OU RPVC PARA REDE DE ÁGUA, DN 400 MM, JUNTA ELÁSTICA INTEGRADA, INSTALADO EM LOCAL COM NÍVEL ALTO DE INTERFERÊNCIAS (NÃO INCLUI FORNECIMENTO). AF_11/2017</v>
          </cell>
          <cell r="D203" t="str">
            <v>M</v>
          </cell>
          <cell r="E203">
            <v>20.440000000000001</v>
          </cell>
          <cell r="F203" t="str">
            <v>SINAPI</v>
          </cell>
        </row>
        <row r="204">
          <cell r="B204">
            <v>97133</v>
          </cell>
          <cell r="C204" t="str">
            <v>ASSENTAMENTO DE TUBO DE PVC DEFOFO OU PRFV OU RPVC PARA REDE DE ÁGUA, DN 500 MM, JUNTA ELÁSTICA INTEGRADA, INSTALADO EM LOCAL COM NÍVEL ALTO DE INTERFERÊNCIAS (NÃO INCLUI FORNECIMENTO). AF_11/2017</v>
          </cell>
          <cell r="D204" t="str">
            <v>M</v>
          </cell>
          <cell r="E204">
            <v>25.36</v>
          </cell>
          <cell r="F204" t="str">
            <v>SINAPI</v>
          </cell>
        </row>
        <row r="205">
          <cell r="B205">
            <v>97134</v>
          </cell>
          <cell r="C205" t="str">
            <v>ASSENTAMENTO DE TUBO DE PVC DEFOFO OU PRFV OU RPVC PARA REDE DE ÁGUA, DN 150 MM, JUNTA ELÁSTICA INTEGRADA, INSTALADO EM LOCAL COM NÍVEL BAIXO DE INTERFERÊNCIAS (NÃO INCLUI FORNECIMENTO). AF_11/2017</v>
          </cell>
          <cell r="D205" t="str">
            <v>M</v>
          </cell>
          <cell r="E205">
            <v>2.21</v>
          </cell>
          <cell r="F205" t="str">
            <v>SINAPI</v>
          </cell>
        </row>
        <row r="206">
          <cell r="B206">
            <v>97135</v>
          </cell>
          <cell r="C206" t="str">
            <v>ASSENTAMENTO DE TUBO DE PVC DEFOFO OU PRFV OU RPVC PARA REDE DE ÁGUA, DN 200 MM, JUNTA ELÁSTICA INTEGRADA, INSTALADO EM LOCAL COM NÍVEL BAIXO DE INTERFERÊNCIAS (NÃO INCLUI FORNECIMENTO). AF_11/2017</v>
          </cell>
          <cell r="D206" t="str">
            <v>M</v>
          </cell>
          <cell r="E206">
            <v>5.49</v>
          </cell>
          <cell r="F206" t="str">
            <v>SINAPI</v>
          </cell>
        </row>
        <row r="207">
          <cell r="B207">
            <v>97136</v>
          </cell>
          <cell r="C207" t="str">
            <v>ASSENTAMENTO DE TUBO DE PVC DEFOFO OU PRFV OU RPVC PARA REDE DE ÁGUA, DN 250 MM, JUNTA ELÁSTICA INTEGRADA, INSTALADO EM LOCAL COM NÍVEL BAIXO DE INTERFERÊNCIAS (NÃO INCLUI FORNECIMENTO). AF_11/2017</v>
          </cell>
          <cell r="D207" t="str">
            <v>M</v>
          </cell>
          <cell r="E207">
            <v>6.76</v>
          </cell>
          <cell r="F207" t="str">
            <v>SINAPI</v>
          </cell>
        </row>
        <row r="208">
          <cell r="B208">
            <v>97137</v>
          </cell>
          <cell r="C208" t="str">
            <v>ASSENTAMENTO DE TUBO DE PVC DEFOFO OU PRFV OU RPVC PARA REDE DE ÁGUA, DN 300 MM, JUNTA ELÁSTICA INTEGRADA, INSTALADO EM LOCAL COM NÍVEL BAIXO DE INTERFERÊNCIAS (NÃO INCLUI FORNECIMENTO). AF_11/2017</v>
          </cell>
          <cell r="D208" t="str">
            <v>M</v>
          </cell>
          <cell r="E208">
            <v>8.02</v>
          </cell>
          <cell r="F208" t="str">
            <v>SINAPI</v>
          </cell>
        </row>
        <row r="209">
          <cell r="B209">
            <v>97138</v>
          </cell>
          <cell r="C209" t="str">
            <v>ASSENTAMENTO DE TUBO DE PVC DEFOFO OU PRFV OU RPVC PARA REDE DE ÁGUA, DN 350 MM, JUNTA ELÁSTICA INTEGRADA, INSTALADO EM LOCAL COM NÍVEL BAIXO DE INTERFERÊNCIAS (NÃO INCLUI FORNECIMENTO). AF_11/2017</v>
          </cell>
          <cell r="D209" t="str">
            <v>M</v>
          </cell>
          <cell r="E209">
            <v>9.27</v>
          </cell>
          <cell r="F209" t="str">
            <v>SINAPI</v>
          </cell>
        </row>
        <row r="210">
          <cell r="B210">
            <v>97139</v>
          </cell>
          <cell r="C210" t="str">
            <v>ASSENTAMENTO DE TUBO DE PVC DEFOFO OU PRFV OU RPVC PARA REDE DE ÁGUA, DN 400 MM, JUNTA ELÁSTICA INTEGRADA, INSTALADO EM LOCAL COM NÍVEL BAIXO DE INTERFERÊNCIAS (NÃO INCLUI FORNECIMENTO). AF_11/2017</v>
          </cell>
          <cell r="D210" t="str">
            <v>M</v>
          </cell>
          <cell r="E210">
            <v>10.52</v>
          </cell>
          <cell r="F210" t="str">
            <v>SINAPI</v>
          </cell>
        </row>
        <row r="211">
          <cell r="B211">
            <v>97140</v>
          </cell>
          <cell r="C211" t="str">
            <v>ASSENTAMENTO DE TUBO DE PVC DEFOFO OU PRFV OU RPVC PARA REDE DE ÁGUA, DN 500 MM, JUNTA ELÁSTICA INTEGRADA, INSTALADO EM LOCAL COM NÍVEL BAIXO DE INTERFERÊNCIAS (NÃO INCLUI FORNECIMENTO). AF_11/2017</v>
          </cell>
          <cell r="D211" t="str">
            <v>M</v>
          </cell>
          <cell r="E211">
            <v>13.06</v>
          </cell>
          <cell r="F211" t="str">
            <v>SINAPI</v>
          </cell>
        </row>
        <row r="212">
          <cell r="B212">
            <v>103089</v>
          </cell>
          <cell r="C212" t="str">
            <v>ASSENTAMENTO DE TUBO DE FERRO FUNDIDO PARA REDE DE ÁGUA, DN 80 MM, JUNTA FLANGEADA (NÃO INCLUI O FORNECIMENTO). AF_09/2021</v>
          </cell>
          <cell r="D212" t="str">
            <v>M</v>
          </cell>
          <cell r="E212">
            <v>11.04</v>
          </cell>
          <cell r="F212" t="str">
            <v>SINAPI</v>
          </cell>
        </row>
        <row r="213">
          <cell r="B213">
            <v>103090</v>
          </cell>
          <cell r="C213" t="str">
            <v>ASSENTAMENTO DE TUBO DE FERRO FUNDIDO PARA REDE DE ÁGUA, DN 100 MM, JUNTA FLANGEADA (NÃO INCLUI O FORNECIMENTO). AF_09/2021</v>
          </cell>
          <cell r="D213" t="str">
            <v>M</v>
          </cell>
          <cell r="E213">
            <v>13.15</v>
          </cell>
          <cell r="F213" t="str">
            <v>SINAPI</v>
          </cell>
        </row>
        <row r="214">
          <cell r="B214">
            <v>103091</v>
          </cell>
          <cell r="C214" t="str">
            <v>ASSENTAMENTO DE TUBO DE FERRO FUNDIDO PARA REDE DE ÁGUA, DN 150 MM, JUNTA FLANGEADA (NÃO INCLUI O FORNECIMENTO). AF_09/2021</v>
          </cell>
          <cell r="D214" t="str">
            <v>M</v>
          </cell>
          <cell r="E214">
            <v>18.399999999999999</v>
          </cell>
          <cell r="F214" t="str">
            <v>SINAPI</v>
          </cell>
        </row>
        <row r="215">
          <cell r="B215">
            <v>103092</v>
          </cell>
          <cell r="C215" t="str">
            <v>ASSENTAMENTO DE TUBO DE FERRO FUNDIDO PARA REDE DE ÁGUA, DN 200 MM, JUNTA FLANGEADA (NÃO INCLUI O FORNECIMENTO). AF_09/2021</v>
          </cell>
          <cell r="D215" t="str">
            <v>M</v>
          </cell>
          <cell r="E215">
            <v>23.67</v>
          </cell>
          <cell r="F215" t="str">
            <v>SINAPI</v>
          </cell>
        </row>
        <row r="216">
          <cell r="B216">
            <v>103093</v>
          </cell>
          <cell r="C216" t="str">
            <v>ASSENTAMENTO DE TUBO DE FERRO FUNDIDO PARA REDE DE ÁGUA, DN 250 MM, JUNTA FLANGEADA (NÃO INCLUI O FORNECIMENTO). AF_09/2021</v>
          </cell>
          <cell r="D216" t="str">
            <v>M</v>
          </cell>
          <cell r="E216">
            <v>36.17</v>
          </cell>
          <cell r="F216" t="str">
            <v>SINAPI</v>
          </cell>
        </row>
        <row r="217">
          <cell r="B217">
            <v>103094</v>
          </cell>
          <cell r="C217" t="str">
            <v>ASSENTAMENTO DE TUBO DE FERRO FUNDIDO PARA REDE DE ÁGUA, DN 300 MM, JUNTA FLANGEADA (NÃO INCLUI O FORNECIMENTO). AF_09/2021</v>
          </cell>
          <cell r="D217" t="str">
            <v>M</v>
          </cell>
          <cell r="E217">
            <v>41.46</v>
          </cell>
          <cell r="F217" t="str">
            <v>SINAPI</v>
          </cell>
        </row>
        <row r="218">
          <cell r="B218">
            <v>103095</v>
          </cell>
          <cell r="C218" t="str">
            <v>ASSENTAMENTO DE TUBO DE FERRO FUNDIDO PARA REDE DE ÁGUA, DN 350 MM, JUNTA FLANGEADA (NÃO INCLUI O FORNECIMENTO). AF_09/2021</v>
          </cell>
          <cell r="D218" t="str">
            <v>M</v>
          </cell>
          <cell r="E218">
            <v>53.95</v>
          </cell>
          <cell r="F218" t="str">
            <v>SINAPI</v>
          </cell>
        </row>
        <row r="219">
          <cell r="B219">
            <v>103096</v>
          </cell>
          <cell r="C219" t="str">
            <v>ASSENTAMENTO DE TUBO DE FERRO FUNDIDO PARA REDE DE ÁGUA, DN 400 MM, JUNTA FLANGEADA (NÃO INCLUI O FORNECIMENTO). AF_09/2021</v>
          </cell>
          <cell r="D219" t="str">
            <v>M</v>
          </cell>
          <cell r="E219">
            <v>59.24</v>
          </cell>
          <cell r="F219" t="str">
            <v>SINAPI</v>
          </cell>
        </row>
        <row r="220">
          <cell r="B220">
            <v>103097</v>
          </cell>
          <cell r="C220" t="str">
            <v>ASSENTAMENTO DE TUBO DE FERRO FUNDIDO PARA REDE DE ÁGUA, DN 450 MM, JUNTA FLANGEADA (NÃO INCLUI O FORNECIMENTO). AF_09/2021</v>
          </cell>
          <cell r="D220" t="str">
            <v>M</v>
          </cell>
          <cell r="E220">
            <v>71.73</v>
          </cell>
          <cell r="F220" t="str">
            <v>SINAPI</v>
          </cell>
        </row>
        <row r="221">
          <cell r="B221">
            <v>103098</v>
          </cell>
          <cell r="C221" t="str">
            <v>ASSENTAMENTO DE TUBO DE FERRO FUNDIDO PARA REDE DE ÁGUA, DN 500 MM, JUNTA FLANGEADA (NÃO INCLUI O FORNECIMENTO). AF_09/2021</v>
          </cell>
          <cell r="D221" t="str">
            <v>M</v>
          </cell>
          <cell r="E221">
            <v>77.03</v>
          </cell>
          <cell r="F221" t="str">
            <v>SINAPI</v>
          </cell>
        </row>
        <row r="222">
          <cell r="B222">
            <v>103099</v>
          </cell>
          <cell r="C222" t="str">
            <v>ASSENTAMENTO DE TUBO DE FERRO FUNDIDO PARA REDE DE ÁGUA, DN 600 MM, JUNTA FLANGEADA (NÃO INCLUI O FORNECIMENTO). AF_09/2021</v>
          </cell>
          <cell r="D222" t="str">
            <v>M</v>
          </cell>
          <cell r="E222">
            <v>87.56</v>
          </cell>
          <cell r="F222" t="str">
            <v>SINAPI</v>
          </cell>
        </row>
        <row r="223">
          <cell r="B223">
            <v>103100</v>
          </cell>
          <cell r="C223" t="str">
            <v>ASSENTAMENTO DE TUBO DE FERRO FUNDIDO PARA REDE DE ÁGUA, DN 700 MM, JUNTA FLANGEADA (NÃO INCLUI O FORNECIMENTO). AF_09/2021</v>
          </cell>
          <cell r="D223" t="str">
            <v>M</v>
          </cell>
          <cell r="E223">
            <v>93.35</v>
          </cell>
          <cell r="F223" t="str">
            <v>SINAPI</v>
          </cell>
        </row>
        <row r="224">
          <cell r="B224">
            <v>103101</v>
          </cell>
          <cell r="C224" t="str">
            <v>ASSENTAMENTO DE TUBO DE FERRO FUNDIDO PARA REDE DE ÁGUA, DN 800 MM, JUNTA FLANGEADA (NÃO INCLUI O FORNECIMENTO). AF_09/2021</v>
          </cell>
          <cell r="D224" t="str">
            <v>M</v>
          </cell>
          <cell r="E224">
            <v>102.75</v>
          </cell>
          <cell r="F224" t="str">
            <v>SINAPI</v>
          </cell>
        </row>
        <row r="225">
          <cell r="B225">
            <v>103102</v>
          </cell>
          <cell r="C225" t="str">
            <v>ASSENTAMENTO DE TUBO DE FERRO FUNDIDO PARA REDE DE ÁGUA, DN 900 MM, JUNTA FLANGEADA (NÃO INCLUI O FORNECIMENTO). AF_09/2021</v>
          </cell>
          <cell r="D225" t="str">
            <v>M</v>
          </cell>
          <cell r="E225">
            <v>118.33</v>
          </cell>
          <cell r="F225" t="str">
            <v>SINAPI</v>
          </cell>
        </row>
        <row r="226">
          <cell r="B226">
            <v>103103</v>
          </cell>
          <cell r="C226" t="str">
            <v>ASSENTAMENTO DE TUBO DE FERRO FUNDIDO PARA REDE DE ÁGUA, DN 1000 MM, JUNTA FLANGEADA (NÃO INCLUI O FORNECIMENTO). AF_09/2021</v>
          </cell>
          <cell r="D226" t="str">
            <v>M</v>
          </cell>
          <cell r="E226">
            <v>127.74</v>
          </cell>
          <cell r="F226" t="str">
            <v>SINAPI</v>
          </cell>
        </row>
        <row r="227">
          <cell r="B227">
            <v>103104</v>
          </cell>
          <cell r="C227" t="str">
            <v>ASSENTAMENTO DE TUBO DE FERRO FUNDIDO PARA REDE DE ÁGUA, DN 1200 MM, JUNTA FLANGEADA (NÃO INCLUI O FORNECIMENTO). AF_09/2021</v>
          </cell>
          <cell r="D227" t="str">
            <v>M</v>
          </cell>
          <cell r="E227">
            <v>152.75</v>
          </cell>
          <cell r="F227" t="str">
            <v>SINAPI</v>
          </cell>
        </row>
        <row r="228">
          <cell r="B228">
            <v>103105</v>
          </cell>
          <cell r="C228" t="str">
            <v>ASSENTAMENTO DE CONEXÃO COM 2 ACESSOS, FERRO FUNDIDO PARA REDE DE ÁGUA, DN  80 MM, JUNTA FLANGEADA (NÃO INCLUI O FORNECIMENTO). AF_09/2021</v>
          </cell>
          <cell r="D228" t="str">
            <v>UN</v>
          </cell>
          <cell r="E228">
            <v>47.91</v>
          </cell>
          <cell r="F228" t="str">
            <v>SINAPI</v>
          </cell>
        </row>
        <row r="229">
          <cell r="B229">
            <v>103106</v>
          </cell>
          <cell r="C229" t="str">
            <v>ASSENTAMENTO DE CONEXÃO COM 2 ACESSOS, FERRO FUNDIDO PARA REDE DE ÁGUA, DN  100 MM, JUNTA FLANGEADA (NÃO INCLUI O FORNECIMENTO). AF_09/2021</v>
          </cell>
          <cell r="D229" t="str">
            <v>UN</v>
          </cell>
          <cell r="E229">
            <v>56.86</v>
          </cell>
          <cell r="F229" t="str">
            <v>SINAPI</v>
          </cell>
        </row>
        <row r="230">
          <cell r="B230">
            <v>103107</v>
          </cell>
          <cell r="C230" t="str">
            <v>ASSENTAMENTO DE CONEXÃO COM 2 ACESSOS, FERRO FUNDIDO PARA REDE DE ÁGUA, DN  150 MM, JUNTA FLANGEADA (NÃO INCLUI O FORNECIMENTO). AF_09/2021</v>
          </cell>
          <cell r="D230" t="str">
            <v>UN</v>
          </cell>
          <cell r="E230">
            <v>79.17</v>
          </cell>
          <cell r="F230" t="str">
            <v>SINAPI</v>
          </cell>
        </row>
        <row r="231">
          <cell r="B231">
            <v>103108</v>
          </cell>
          <cell r="C231" t="str">
            <v>ASSENTAMENTO DE CONEXÃO COM 2 ACESSOS, FERRO FUNDIDO PARA REDE DE ÁGUA, DN  200 MM, JUNTA FLANGEADA (NÃO INCLUI O FORNECIMENTO). AF_09/2021</v>
          </cell>
          <cell r="D231" t="str">
            <v>UN</v>
          </cell>
          <cell r="E231">
            <v>101.48</v>
          </cell>
          <cell r="F231" t="str">
            <v>SINAPI</v>
          </cell>
        </row>
        <row r="232">
          <cell r="B232">
            <v>103109</v>
          </cell>
          <cell r="C232" t="str">
            <v>ASSENTAMENTO DE CONEXÃO COM 2 ACESSOS, FERRO FUNDIDO PARA REDE DE ÁGUA, DN  250 MM, JUNTA FLANGEADA (NÃO INCLUI O FORNECIMENTO). AF_09/2021</v>
          </cell>
          <cell r="D232" t="str">
            <v>UN</v>
          </cell>
          <cell r="E232">
            <v>165.7</v>
          </cell>
          <cell r="F232" t="str">
            <v>SINAPI</v>
          </cell>
        </row>
        <row r="233">
          <cell r="B233">
            <v>103110</v>
          </cell>
          <cell r="C233" t="str">
            <v>ASSENTAMENTO DE CONEXÃO COM 2 ACESSOS, FERRO FUNDIDO PARA REDE DE ÁGUA, DN  300 MM, JUNTA FLANGEADA (NÃO INCLUI O FORNECIMENTO). AF_09/2021</v>
          </cell>
          <cell r="D233" t="str">
            <v>UN</v>
          </cell>
          <cell r="E233">
            <v>188.02</v>
          </cell>
          <cell r="F233" t="str">
            <v>SINAPI</v>
          </cell>
        </row>
        <row r="234">
          <cell r="B234">
            <v>103111</v>
          </cell>
          <cell r="C234" t="str">
            <v>ASSENTAMENTO DE CONEXÃO COM 2 ACESSOS, FERRO FUNDIDO PARA REDE DE ÁGUA, DN  350 MM, JUNTA FLANGEADA (NÃO INCLUI O FORNECIMENTO). AF_09/2021</v>
          </cell>
          <cell r="D234" t="str">
            <v>UN</v>
          </cell>
          <cell r="E234">
            <v>252.27</v>
          </cell>
          <cell r="F234" t="str">
            <v>SINAPI</v>
          </cell>
        </row>
        <row r="235">
          <cell r="B235">
            <v>103112</v>
          </cell>
          <cell r="C235" t="str">
            <v>ASSENTAMENTO DE CONEXÃO COM 2 ACESSOS, FERRO FUNDIDO PARA REDE DE ÁGUA, DN  400 MM, JUNTA FLANGEADA (NÃO INCLUI O FORNECIMENTO). AF_09/2021</v>
          </cell>
          <cell r="D235" t="str">
            <v>UN</v>
          </cell>
          <cell r="E235">
            <v>274.57</v>
          </cell>
          <cell r="F235" t="str">
            <v>SINAPI</v>
          </cell>
        </row>
        <row r="236">
          <cell r="B236">
            <v>103113</v>
          </cell>
          <cell r="C236" t="str">
            <v>ASSENTAMENTO DE CONEXÃO COM 2 ACESSOS, FERRO FUNDIDO PARA REDE DE ÁGUA, DN  450 MM, JUNTA FLANGEADA (NÃO INCLUI O FORNECIMENTO). AF_09/2021</v>
          </cell>
          <cell r="D236" t="str">
            <v>UN</v>
          </cell>
          <cell r="E236">
            <v>338.81</v>
          </cell>
          <cell r="F236" t="str">
            <v>SINAPI</v>
          </cell>
        </row>
        <row r="237">
          <cell r="B237">
            <v>103114</v>
          </cell>
          <cell r="C237" t="str">
            <v>ASSENTAMENTO DE CONEXÃO COM 2 ACESSOS, FERRO FUNDIDO PARA REDE DE ÁGUA, DN  500 MM, JUNTA FLANGEADA (NÃO INCLUI O FORNECIMENTO). AF_09/2021</v>
          </cell>
          <cell r="D237" t="str">
            <v>UN</v>
          </cell>
          <cell r="E237">
            <v>361.13</v>
          </cell>
          <cell r="F237" t="str">
            <v>SINAPI</v>
          </cell>
        </row>
        <row r="238">
          <cell r="B238">
            <v>103115</v>
          </cell>
          <cell r="C238" t="str">
            <v>ASSENTAMENTO DE CONEXÃO COM 2 ACESSOS, FERRO FUNDIDO PARA REDE DE ÁGUA, DN  600 MM, JUNTA FLANGEADA (NÃO INCLUI O FORNECIMENTO). AF_09/2021</v>
          </cell>
          <cell r="D238" t="str">
            <v>UN</v>
          </cell>
          <cell r="E238">
            <v>405.75</v>
          </cell>
          <cell r="F238" t="str">
            <v>SINAPI</v>
          </cell>
        </row>
        <row r="239">
          <cell r="B239">
            <v>103116</v>
          </cell>
          <cell r="C239" t="str">
            <v>ASSENTAMENTO DE CONEXÃO COM 2 ACESSOS, FERRO FUNDIDO PARA REDE DE ÁGUA, DN  700 MM, JUNTA FLANGEADA (NÃO INCLUI O FORNECIMENTO). AF_09/2021</v>
          </cell>
          <cell r="D239" t="str">
            <v>UN</v>
          </cell>
          <cell r="E239">
            <v>492.3</v>
          </cell>
          <cell r="F239" t="str">
            <v>SINAPI</v>
          </cell>
        </row>
        <row r="240">
          <cell r="B240">
            <v>103117</v>
          </cell>
          <cell r="C240" t="str">
            <v>ASSENTAMENTO DE CONEXÃO COM 2 ACESSOS, FERRO FUNDIDO PARA REDE DE ÁGUA, DN  800 MM, JUNTA FLANGEADA (NÃO INCLUI O FORNECIMENTO). AF_09/2021</v>
          </cell>
          <cell r="D240" t="str">
            <v>UN</v>
          </cell>
          <cell r="E240">
            <v>536.91999999999996</v>
          </cell>
          <cell r="F240" t="str">
            <v>SINAPI</v>
          </cell>
        </row>
        <row r="241">
          <cell r="B241">
            <v>103118</v>
          </cell>
          <cell r="C241" t="str">
            <v>ASSENTAMENTO DE CONEXÃO COM 2 ACESSOS, FERRO FUNDIDO PARA REDE DE ÁGUA, DN  900 MM, JUNTA FLANGEADA (NÃO INCLUI O FORNECIMENTO). AF_09/2021</v>
          </cell>
          <cell r="D241" t="str">
            <v>UN</v>
          </cell>
          <cell r="E241">
            <v>623.47</v>
          </cell>
          <cell r="F241" t="str">
            <v>SINAPI</v>
          </cell>
        </row>
        <row r="242">
          <cell r="B242">
            <v>103119</v>
          </cell>
          <cell r="C242" t="str">
            <v>ASSENTAMENTO DE CONEXÃO COM 2 ACESSOS, FERRO FUNDIDO PARA REDE DE ÁGUA, DN  1000 MM, JUNTA FLANGEADA (NÃO INCLUI O FORNECIMENTO). AF_09/2021</v>
          </cell>
          <cell r="D242" t="str">
            <v>UN</v>
          </cell>
          <cell r="E242">
            <v>668.1</v>
          </cell>
          <cell r="F242" t="str">
            <v>SINAPI</v>
          </cell>
        </row>
        <row r="243">
          <cell r="B243">
            <v>103120</v>
          </cell>
          <cell r="C243" t="str">
            <v>ASSENTAMENTO DE CONEXÃO COM 2 ACESSOS, FERRO FUNDIDO PARA REDE DE ÁGUA, DN  1200 MM, JUNTA FLANGEADA (NÃO INCLUI O FORNECIMENTO). AF_09/2021</v>
          </cell>
          <cell r="D243" t="str">
            <v>UN</v>
          </cell>
          <cell r="E243">
            <v>799.27</v>
          </cell>
          <cell r="F243" t="str">
            <v>SINAPI</v>
          </cell>
        </row>
        <row r="244">
          <cell r="B244">
            <v>103121</v>
          </cell>
          <cell r="C244" t="str">
            <v>ASSENTAMENTO DE CONEXÃO COM 3 ACESSOS, FERRO FUNDIDO PARA REDE DE ÁGUA, DN  80 MM, JUNTA FLANGEADA (NÃO INCLUI O FORNECIMENTO). AF_09/2021</v>
          </cell>
          <cell r="D244" t="str">
            <v>UN</v>
          </cell>
          <cell r="E244">
            <v>62.38</v>
          </cell>
          <cell r="F244" t="str">
            <v>SINAPI</v>
          </cell>
        </row>
        <row r="245">
          <cell r="B245">
            <v>103122</v>
          </cell>
          <cell r="C245" t="str">
            <v>ASSENTAMENTO DE CONEXÃO COM 3 ACESSOS, FERRO FUNDIDO PARA REDE DE ÁGUA, DN  100 MM, JUNTA FLANGEADA (NÃO INCLUI O FORNECIMENTO). AF_09/2021</v>
          </cell>
          <cell r="D245" t="str">
            <v>UN</v>
          </cell>
          <cell r="E245">
            <v>75.75</v>
          </cell>
          <cell r="F245" t="str">
            <v>SINAPI</v>
          </cell>
        </row>
        <row r="246">
          <cell r="B246">
            <v>103123</v>
          </cell>
          <cell r="C246" t="str">
            <v>ASSENTAMENTO DE CONEXÃO COM 3 ACESSOS, FERRO FUNDIDO PARA REDE DE ÁGUA, DN  150 MM, JUNTA FLANGEADA (NÃO INCLUI O FORNECIMENTO). AF_09/2021</v>
          </cell>
          <cell r="D246" t="str">
            <v>UN</v>
          </cell>
          <cell r="E246">
            <v>109.24</v>
          </cell>
          <cell r="F246" t="str">
            <v>SINAPI</v>
          </cell>
        </row>
        <row r="247">
          <cell r="B247">
            <v>103124</v>
          </cell>
          <cell r="C247" t="str">
            <v>ASSENTAMENTO DE CONEXÃO COM 3 ACESSOS, FERRO FUNDIDO PARA REDE DE ÁGUA, DN  200 MM, JUNTA FLANGEADA (NÃO INCLUI O FORNECIMENTO). AF_09/2021</v>
          </cell>
          <cell r="D247" t="str">
            <v>UN</v>
          </cell>
          <cell r="E247">
            <v>142.69</v>
          </cell>
          <cell r="F247" t="str">
            <v>SINAPI</v>
          </cell>
        </row>
        <row r="248">
          <cell r="B248">
            <v>103125</v>
          </cell>
          <cell r="C248" t="str">
            <v>ASSENTAMENTO DE CONEXÃO COM 3 ACESSOS, FERRO FUNDIDO PARA REDE DE ÁGUA, DN  250 MM, JUNTA FLANGEADA (NÃO INCLUI O FORNECIMENTO). AF_09/2021</v>
          </cell>
          <cell r="D248" t="str">
            <v>UN</v>
          </cell>
          <cell r="E248">
            <v>239.07</v>
          </cell>
          <cell r="F248" t="str">
            <v>SINAPI</v>
          </cell>
        </row>
        <row r="249">
          <cell r="B249">
            <v>103126</v>
          </cell>
          <cell r="C249" t="str">
            <v>ASSENTAMENTO DE CONEXÃO COM 3 ACESSOS, FERRO FUNDIDO PARA REDE DE ÁGUA, DN  300 MM, JUNTA FLANGEADA (NÃO INCLUI O FORNECIMENTO). AF_09/2021</v>
          </cell>
          <cell r="D249" t="str">
            <v>UN</v>
          </cell>
          <cell r="E249">
            <v>272.52</v>
          </cell>
          <cell r="F249" t="str">
            <v>SINAPI</v>
          </cell>
        </row>
        <row r="250">
          <cell r="B250">
            <v>103127</v>
          </cell>
          <cell r="C250" t="str">
            <v>ASSENTAMENTO DE CONEXÃO COM 3 ACESSOS, FERRO FUNDIDO PARA REDE DE ÁGUA, DN  350 MM, JUNTA FLANGEADA (NÃO INCLUI O FORNECIMENTO). AF_09/2021</v>
          </cell>
          <cell r="D250" t="str">
            <v>UN</v>
          </cell>
          <cell r="E250">
            <v>368.88</v>
          </cell>
          <cell r="F250" t="str">
            <v>SINAPI</v>
          </cell>
        </row>
        <row r="251">
          <cell r="B251">
            <v>103128</v>
          </cell>
          <cell r="C251" t="str">
            <v>ASSENTAMENTO DE CONEXÃO COM 3 ACESSOS, FERRO FUNDIDO PARA REDE DE ÁGUA, DN  400 MM, JUNTA FLANGEADA (NÃO INCLUI O FORNECIMENTO). AF_09/2021</v>
          </cell>
          <cell r="D251" t="str">
            <v>UN</v>
          </cell>
          <cell r="E251">
            <v>402.35</v>
          </cell>
          <cell r="F251" t="str">
            <v>SINAPI</v>
          </cell>
        </row>
        <row r="252">
          <cell r="B252">
            <v>103129</v>
          </cell>
          <cell r="C252" t="str">
            <v>ASSENTAMENTO DE CONEXÃO COM 3 ACESSOS, FERRO FUNDIDO PARA REDE DE ÁGUA, DN  450 MM, JUNTA FLANGEADA (NÃO INCLUI O FORNECIMENTO). AF_09/2021</v>
          </cell>
          <cell r="D252" t="str">
            <v>UN</v>
          </cell>
          <cell r="E252">
            <v>498.71</v>
          </cell>
          <cell r="F252" t="str">
            <v>SINAPI</v>
          </cell>
        </row>
        <row r="253">
          <cell r="B253">
            <v>103130</v>
          </cell>
          <cell r="C253" t="str">
            <v>ASSENTAMENTO DE CONEXÃO COM 3 ACESSOS, FERRO FUNDIDO PARA REDE DE ÁGUA, DN  500 MM, JUNTA FLANGEADA (NÃO INCLUI O FORNECIMENTO). AF_09/2021</v>
          </cell>
          <cell r="D253" t="str">
            <v>UN</v>
          </cell>
          <cell r="E253">
            <v>532.17999999999995</v>
          </cell>
          <cell r="F253" t="str">
            <v>SINAPI</v>
          </cell>
        </row>
        <row r="254">
          <cell r="B254">
            <v>103131</v>
          </cell>
          <cell r="C254" t="str">
            <v>ASSENTAMENTO DE CONEXÃO COM 3 ACESSOS, FERRO FUNDIDO PARA REDE DE ÁGUA, DN  600 MM, JUNTA FLANGEADA (NÃO INCLUI O FORNECIMENTO). AF_09/2021</v>
          </cell>
          <cell r="D254" t="str">
            <v>UN</v>
          </cell>
          <cell r="E254">
            <v>599.11</v>
          </cell>
          <cell r="F254" t="str">
            <v>SINAPI</v>
          </cell>
        </row>
        <row r="255">
          <cell r="B255">
            <v>103132</v>
          </cell>
          <cell r="C255" t="str">
            <v>ASSENTAMENTO DE CONEXÃO COM 3 ACESSOS, FERRO FUNDIDO PARA REDE DE ÁGUA, DN  700 MM, JUNTA FLANGEADA (NÃO INCLUI O FORNECIMENTO). AF_09/2021</v>
          </cell>
          <cell r="D255" t="str">
            <v>UN</v>
          </cell>
          <cell r="E255">
            <v>728.93</v>
          </cell>
          <cell r="F255" t="str">
            <v>SINAPI</v>
          </cell>
        </row>
        <row r="256">
          <cell r="B256">
            <v>103133</v>
          </cell>
          <cell r="C256" t="str">
            <v>ASSENTAMENTO DE CONEXÃO COM 3 ACESSOS, FERRO FUNDIDO PARA REDE DE ÁGUA, DN  800 MM, JUNTA FLANGEADA (NÃO INCLUI O FORNECIMENTO). AF_09/2021</v>
          </cell>
          <cell r="D256" t="str">
            <v>UN</v>
          </cell>
          <cell r="E256">
            <v>795.86</v>
          </cell>
          <cell r="F256" t="str">
            <v>SINAPI</v>
          </cell>
        </row>
        <row r="257">
          <cell r="B257">
            <v>103134</v>
          </cell>
          <cell r="C257" t="str">
            <v>ASSENTAMENTO DE CONEXÃO COM 3 ACESSOS, FERRO FUNDIDO PARA REDE DE ÁGUA, DN  900 MM, JUNTA FLANGEADA (NÃO INCLUI O FORNECIMENTO). AF_09/2021</v>
          </cell>
          <cell r="D257" t="str">
            <v>UN</v>
          </cell>
          <cell r="E257">
            <v>925.69</v>
          </cell>
          <cell r="F257" t="str">
            <v>SINAPI</v>
          </cell>
        </row>
        <row r="258">
          <cell r="B258">
            <v>103135</v>
          </cell>
          <cell r="C258" t="str">
            <v>ASSENTAMENTO DE CONEXÃO COM 3 ACESSOS, FERRO FUNDIDO PARA REDE DE ÁGUA, DN  1000 MM, JUNTA FLANGEADA (NÃO INCLUI O FORNECIMENTO). AF_09/2021</v>
          </cell>
          <cell r="D258" t="str">
            <v>UN</v>
          </cell>
          <cell r="E258">
            <v>992.64</v>
          </cell>
          <cell r="F258" t="str">
            <v>SINAPI</v>
          </cell>
        </row>
        <row r="259">
          <cell r="B259">
            <v>103136</v>
          </cell>
          <cell r="C259" t="str">
            <v>ASSENTAMENTO DE CONEXÃO COM 3 ACESSOS, FERRO FUNDIDO PARA REDE DE ÁGUA, DN  1200 MM, JUNTA FLANGEADA (NÃO INCLUI O FORNECIMENTO). AF_09/2021</v>
          </cell>
          <cell r="D259" t="str">
            <v>UN</v>
          </cell>
          <cell r="E259">
            <v>1189.3900000000001</v>
          </cell>
          <cell r="F259" t="str">
            <v>SINAPI</v>
          </cell>
        </row>
        <row r="260">
          <cell r="B260">
            <v>103137</v>
          </cell>
          <cell r="C260" t="str">
            <v>ASSENTAMENTO DE CONEXÃO COM 1 ACESSO, FERRO FUNDIDO PARA REDE DE ÁGUA, DN  80 MM, JUNTA FLANGEADA (NÃO INCLUI O FORNECIMENTO). AF_09/2021</v>
          </cell>
          <cell r="D260" t="str">
            <v>UN</v>
          </cell>
          <cell r="E260">
            <v>33.479999999999997</v>
          </cell>
          <cell r="F260" t="str">
            <v>SINAPI</v>
          </cell>
        </row>
        <row r="261">
          <cell r="B261">
            <v>103138</v>
          </cell>
          <cell r="C261" t="str">
            <v>ASSENTAMENTO DE CONEXÃO COM 1 ACESSO, FERRO FUNDIDO PARA REDE DE ÁGUA, DN  100 MM, JUNTA FLANGEADA (NÃO INCLUI O FORNECIMENTO). AF_09/2021</v>
          </cell>
          <cell r="D261" t="str">
            <v>UN</v>
          </cell>
          <cell r="E261">
            <v>37.950000000000003</v>
          </cell>
          <cell r="F261" t="str">
            <v>SINAPI</v>
          </cell>
        </row>
        <row r="262">
          <cell r="B262">
            <v>103139</v>
          </cell>
          <cell r="C262" t="str">
            <v>ASSENTAMENTO DE CONEXÃO COM 1 ACESSO, FERRO FUNDIDO PARA REDE DE ÁGUA, DN  150 MM, JUNTA FLANGEADA (NÃO INCLUI O FORNECIMENTO). AF_09/2021</v>
          </cell>
          <cell r="D262" t="str">
            <v>UN</v>
          </cell>
          <cell r="E262">
            <v>49.12</v>
          </cell>
          <cell r="F262" t="str">
            <v>SINAPI</v>
          </cell>
        </row>
        <row r="263">
          <cell r="B263">
            <v>103140</v>
          </cell>
          <cell r="C263" t="str">
            <v>ASSENTAMENTO DE CONEXÃO COM 1 ACESSO, FERRO FUNDIDO PARA REDE DE ÁGUA, DN  200 MM, JUNTA FLANGEADA (NÃO INCLUI O FORNECIMENTO). AF_09/2021</v>
          </cell>
          <cell r="D263" t="str">
            <v>UN</v>
          </cell>
          <cell r="E263">
            <v>60.26</v>
          </cell>
          <cell r="F263" t="str">
            <v>SINAPI</v>
          </cell>
        </row>
        <row r="264">
          <cell r="B264">
            <v>103141</v>
          </cell>
          <cell r="C264" t="str">
            <v>ASSENTAMENTO DE CONEXÃO COM 1 ACESSO, FERRO FUNDIDO PARA REDE DE ÁGUA, DN  250 MM, JUNTA FLANGEADA (NÃO INCLUI O FORNECIMENTO). AF_09/2021</v>
          </cell>
          <cell r="D264" t="str">
            <v>UN</v>
          </cell>
          <cell r="E264">
            <v>92.39</v>
          </cell>
          <cell r="F264" t="str">
            <v>SINAPI</v>
          </cell>
        </row>
        <row r="265">
          <cell r="B265">
            <v>103142</v>
          </cell>
          <cell r="C265" t="str">
            <v>ASSENTAMENTO DE CONEXÃO COM 1 ACESSO, FERRO FUNDIDO PARA REDE DE ÁGUA, DN  300 MM, JUNTA FLANGEADA (NÃO INCLUI O FORNECIMENTO). AF_09/2021</v>
          </cell>
          <cell r="D265" t="str">
            <v>UN</v>
          </cell>
          <cell r="E265">
            <v>103.53</v>
          </cell>
          <cell r="F265" t="str">
            <v>SINAPI</v>
          </cell>
        </row>
        <row r="266">
          <cell r="B266">
            <v>103143</v>
          </cell>
          <cell r="C266" t="str">
            <v>ASSENTAMENTO DE CONEXÃO COM 1 ACESSO, FERRO FUNDIDO PARA REDE DE ÁGUA, DN  350 MM, JUNTA FLANGEADA (NÃO INCLUI O FORNECIMENTO). AF_09/2021</v>
          </cell>
          <cell r="D266" t="str">
            <v>UN</v>
          </cell>
          <cell r="E266">
            <v>135.66999999999999</v>
          </cell>
          <cell r="F266" t="str">
            <v>SINAPI</v>
          </cell>
        </row>
        <row r="267">
          <cell r="B267">
            <v>103144</v>
          </cell>
          <cell r="C267" t="str">
            <v>ASSENTAMENTO DE CONEXÃO COM 1 ACESSO, FERRO FUNDIDO PARA REDE DE ÁGUA, DN  400 MM, JUNTA FLANGEADA (NÃO INCLUI O FORNECIMENTO). AF_09/2021</v>
          </cell>
          <cell r="D267" t="str">
            <v>UN</v>
          </cell>
          <cell r="E267">
            <v>146.81</v>
          </cell>
          <cell r="F267" t="str">
            <v>SINAPI</v>
          </cell>
        </row>
        <row r="268">
          <cell r="B268">
            <v>103145</v>
          </cell>
          <cell r="C268" t="str">
            <v>ASSENTAMENTO DE CONEXÃO COM 1 ACESSO, FERRO FUNDIDO PARA REDE DE ÁGUA, DN  450 MM, JUNTA FLANGEADA (NÃO INCLUI O FORNECIMENTO). AF_09/2021</v>
          </cell>
          <cell r="D268" t="str">
            <v>UN</v>
          </cell>
          <cell r="E268">
            <v>178.95</v>
          </cell>
          <cell r="F268" t="str">
            <v>SINAPI</v>
          </cell>
        </row>
        <row r="269">
          <cell r="B269">
            <v>103146</v>
          </cell>
          <cell r="C269" t="str">
            <v>ASSENTAMENTO DE CONEXÃO COM 1 ACESSO, FERRO FUNDIDO PARA REDE DE ÁGUA, DN  500 MM, JUNTA FLANGEADA (NÃO INCLUI O FORNECIMENTO). AF_09/2021</v>
          </cell>
          <cell r="D269" t="str">
            <v>UN</v>
          </cell>
          <cell r="E269">
            <v>190.09</v>
          </cell>
          <cell r="F269" t="str">
            <v>SINAPI</v>
          </cell>
        </row>
        <row r="270">
          <cell r="B270">
            <v>103147</v>
          </cell>
          <cell r="C270" t="str">
            <v>ASSENTAMENTO DE CONEXÃO COM 1 ACESSO, FERRO FUNDIDO PARA REDE DE ÁGUA, DN  600 MM, JUNTA FLANGEADA (NÃO INCLUI O FORNECIMENTO). AF_09/2021</v>
          </cell>
          <cell r="D270" t="str">
            <v>UN</v>
          </cell>
          <cell r="E270">
            <v>212.4</v>
          </cell>
          <cell r="F270" t="str">
            <v>SINAPI</v>
          </cell>
        </row>
        <row r="271">
          <cell r="B271">
            <v>103148</v>
          </cell>
          <cell r="C271" t="str">
            <v>ASSENTAMENTO DE CONEXÃO COM 1 ACESSO, FERRO FUNDIDO PARA REDE DE ÁGUA, DN  700 MM, JUNTA FLANGEADA (NÃO INCLUI O FORNECIMENTO). AF_09/2021</v>
          </cell>
          <cell r="D271" t="str">
            <v>UN</v>
          </cell>
          <cell r="E271">
            <v>255.67</v>
          </cell>
          <cell r="F271" t="str">
            <v>SINAPI</v>
          </cell>
        </row>
        <row r="272">
          <cell r="B272">
            <v>103149</v>
          </cell>
          <cell r="C272" t="str">
            <v>ASSENTAMENTO DE CONEXÃO COM 1 ACESSO, FERRO FUNDIDO PARA REDE DE ÁGUA, DN  800 MM, JUNTA FLANGEADA (NÃO INCLUI O FORNECIMENTO). AF_09/2021</v>
          </cell>
          <cell r="D272" t="str">
            <v>UN</v>
          </cell>
          <cell r="E272">
            <v>277.98</v>
          </cell>
          <cell r="F272" t="str">
            <v>SINAPI</v>
          </cell>
        </row>
        <row r="273">
          <cell r="B273">
            <v>103150</v>
          </cell>
          <cell r="C273" t="str">
            <v>ASSENTAMENTO DE CONEXÃO COM 1 ACESSO, FERRO FUNDIDO PARA REDE DE ÁGUA, DN  900 MM, JUNTA FLANGEADA (NÃO INCLUI O FORNECIMENTO). AF_09/2021</v>
          </cell>
          <cell r="D273" t="str">
            <v>UN</v>
          </cell>
          <cell r="E273">
            <v>321.19</v>
          </cell>
          <cell r="F273" t="str">
            <v>SINAPI</v>
          </cell>
        </row>
        <row r="274">
          <cell r="B274">
            <v>103151</v>
          </cell>
          <cell r="C274" t="str">
            <v>ASSENTAMENTO DE CONEXÃO COM 1 ACESSO, FERRO FUNDIDO PARA REDE DE ÁGUA, DN  1000 MM, JUNTA FLANGEADA (NÃO INCLUI O FORNECIMENTO). AF_09/2021</v>
          </cell>
          <cell r="D274" t="str">
            <v>UN</v>
          </cell>
          <cell r="E274">
            <v>343.56</v>
          </cell>
          <cell r="F274" t="str">
            <v>SINAPI</v>
          </cell>
        </row>
        <row r="275">
          <cell r="B275">
            <v>103152</v>
          </cell>
          <cell r="C275" t="str">
            <v>ASSENTAMENTO DE CONEXÃO COM 1 ACESSO, FERRO FUNDIDO PARA REDE DE ÁGUA, DN  1200 MM, JUNTA FLANGEADA (NÃO INCLUI O FORNECIMENTO). AF_09/2021</v>
          </cell>
          <cell r="D275" t="str">
            <v>UN</v>
          </cell>
          <cell r="E275">
            <v>409.16</v>
          </cell>
          <cell r="F275" t="str">
            <v>SINAPI</v>
          </cell>
        </row>
        <row r="276">
          <cell r="B276">
            <v>103372</v>
          </cell>
          <cell r="C276" t="str">
            <v>TUBO PEAD LISO PARA REDE DE ÁGUA OU ESGOTO, DIÂMETRO DE 20 MM, JUNTA SOLDADA (NÃO INCLUI A EXECUÇÃO DE SOLDA) - FORNECIMENTO E ASSENTAMENTO. AF_12/2021</v>
          </cell>
          <cell r="D276" t="str">
            <v>M</v>
          </cell>
          <cell r="E276">
            <v>5.91</v>
          </cell>
          <cell r="F276" t="str">
            <v>SINAPI</v>
          </cell>
        </row>
        <row r="277">
          <cell r="B277">
            <v>103373</v>
          </cell>
          <cell r="C277" t="str">
            <v>TUBO PEAD LISO PARA REDE DE ÁGUA OU ESGOTO, DIÂMETRO DE 32 MM, JUNTA SOLDADA (NÃO INCLUI A EXECUÇÃO DE SOLDA) - FORNECIMENTO E ASSENTAMENTO. AF_12/2021</v>
          </cell>
          <cell r="D277" t="str">
            <v>M</v>
          </cell>
          <cell r="E277">
            <v>11.59</v>
          </cell>
          <cell r="F277" t="str">
            <v>SINAPI</v>
          </cell>
        </row>
        <row r="278">
          <cell r="B278">
            <v>103376</v>
          </cell>
          <cell r="C278" t="str">
            <v>TUBO PEAD LISO PARA REDE DE ÁGUA OU ESGOTO, DIÂMETRO DE 110 MM, JUNTA SOLDADA (NÃO INCLUI A EXECUÇÃO DE SOLDA) - FORNECIMENTO E ASSENTAMENTO. AF_12/2021</v>
          </cell>
          <cell r="D278" t="str">
            <v>M</v>
          </cell>
          <cell r="E278">
            <v>138.65</v>
          </cell>
          <cell r="F278" t="str">
            <v>SINAPI</v>
          </cell>
        </row>
        <row r="279">
          <cell r="B279">
            <v>103377</v>
          </cell>
          <cell r="C279" t="str">
            <v>TUBO PEAD LISO PARA REDE DE ÁGUA OU ESGOTO, DIÂMETRO DE 160 MM, JUNTA SOLDADA (NÃO INCLUI A EXECUÇÃO DE SOLDA) - FORNECIMENTO E ASSENTAMENTO. AF_12/2021</v>
          </cell>
          <cell r="D279" t="str">
            <v>M</v>
          </cell>
          <cell r="E279">
            <v>296.83</v>
          </cell>
          <cell r="F279" t="str">
            <v>SINAPI</v>
          </cell>
        </row>
        <row r="280">
          <cell r="B280">
            <v>103379</v>
          </cell>
          <cell r="C280" t="str">
            <v>TUBO PEAD LISO PARA REDE DE ÁGUA OU ESGOTO, DIÂMETRO DE 200 MM, JUNTA SOLDADA (NÃO INCLUI A EXECUÇÃO DE SOLDA) - FORNECIMENTO E ASSENTAMENTO. AF_12/2021</v>
          </cell>
          <cell r="D280" t="str">
            <v>M</v>
          </cell>
          <cell r="E280">
            <v>462.21</v>
          </cell>
          <cell r="F280" t="str">
            <v>SINAPI</v>
          </cell>
        </row>
        <row r="281">
          <cell r="B281">
            <v>103383</v>
          </cell>
          <cell r="C281" t="str">
            <v>TUBO PEAD LISO PARA REDE DE ÁGUA OU ESGOTO, DIÂMETRO DE 315 MM, JUNTA SOLDADA (NÃO INCLUI A EXECUÇÃO DE SOLDA) - FORNECIMENTO E ASSENTAMENTO. AF_12/2021</v>
          </cell>
          <cell r="D281" t="str">
            <v>M</v>
          </cell>
          <cell r="E281">
            <v>1133.7</v>
          </cell>
          <cell r="F281" t="str">
            <v>SINAPI</v>
          </cell>
        </row>
        <row r="282">
          <cell r="B282">
            <v>103385</v>
          </cell>
          <cell r="C282" t="str">
            <v>TUBO PEAD LISO PARA REDE DE ÁGUA OU ESGOTO, DIÂMETRO DE 400 MM, JUNTA SOLDADA (NÃO INCLUI A EXECUÇÃO DE SOLDA) - FORNECIMENTO E ASSENTAMENTO. AF_12/2021</v>
          </cell>
          <cell r="D282" t="str">
            <v>M</v>
          </cell>
          <cell r="E282">
            <v>1827.87</v>
          </cell>
          <cell r="F282" t="str">
            <v>SINAPI</v>
          </cell>
        </row>
        <row r="283">
          <cell r="B283">
            <v>103387</v>
          </cell>
          <cell r="C283" t="str">
            <v>TUBO PEAD LISO PARA REDE DE ÁGUA OU ESGOTO, DIÂMETRO DE 500 MM, JUNTA SOLDADA (NÃO INCLUI A EXECUÇÃO DE SOLDA) - FORNECIMENTO E ASSENTAMENTO. AF_12/2021</v>
          </cell>
          <cell r="D283" t="str">
            <v>M</v>
          </cell>
          <cell r="E283">
            <v>3206.77</v>
          </cell>
          <cell r="F283" t="str">
            <v>SINAPI</v>
          </cell>
        </row>
        <row r="284">
          <cell r="B284">
            <v>103389</v>
          </cell>
          <cell r="C284" t="str">
            <v>TUBO PEAD LISO PARA REDE DE ÁGUA OU ESGOTO, DIÂMETRO DE 630 MM, JUNTA SOLDADA (NÃO INCLUI A EXECUÇÃO DE SOLDA) - FORNECIMENTO E ASSENTAMENTO. AF_12/2021</v>
          </cell>
          <cell r="D284" t="str">
            <v>M</v>
          </cell>
          <cell r="E284">
            <v>4769</v>
          </cell>
          <cell r="F284" t="str">
            <v>SINAPI</v>
          </cell>
        </row>
        <row r="285">
          <cell r="B285">
            <v>103391</v>
          </cell>
          <cell r="C285" t="str">
            <v>TUBO PEAD LISO PARA REDE DE ÁGUA OU ESGOTO, DIÂMETRO DE 800 MM, JUNTA SOLDADA (NÃO INCLUI A EXECUÇÃO DE SOLDA) - FORNECIMENTO E ASSENTAMENTO. AF_12/2021</v>
          </cell>
          <cell r="D285" t="str">
            <v>M</v>
          </cell>
          <cell r="E285">
            <v>3140.93</v>
          </cell>
          <cell r="F285" t="str">
            <v>SINAPI</v>
          </cell>
        </row>
        <row r="286">
          <cell r="B286">
            <v>103392</v>
          </cell>
          <cell r="C286" t="str">
            <v>TUBO PEAD LISO PARA REDE DE ÁGUA OU ESGOTO, DIÂMETRO DE 900 MM, JUNTA SOLDADA (NÃO INCLUI A EXECUÇÃO DE SOLDA) - FORNECIMENTO E ASSENTAMENTO. AF_12/2021</v>
          </cell>
          <cell r="D286" t="str">
            <v>M</v>
          </cell>
          <cell r="E286">
            <v>5134.43</v>
          </cell>
          <cell r="F286" t="str">
            <v>SINAPI</v>
          </cell>
        </row>
        <row r="287">
          <cell r="B287">
            <v>103393</v>
          </cell>
          <cell r="C287" t="str">
            <v>TUBO PEAD LISO PARA REDE DE ÁGUA OU ESGOTO, DIÂMETRO DE 1000 MM, JUNTA SOLDADA (NÃO INCLUI A EXECUÇÃO DE SOLDA) - FORNECIMENTO E ASSENTAMENTO. AF_12/2021</v>
          </cell>
          <cell r="D287" t="str">
            <v>M</v>
          </cell>
          <cell r="E287">
            <v>5662.97</v>
          </cell>
          <cell r="F287" t="str">
            <v>SINAPI</v>
          </cell>
        </row>
        <row r="288">
          <cell r="B288">
            <v>103394</v>
          </cell>
          <cell r="C288" t="str">
            <v>TUBO PEAD LISO PARA REDE DE ÁGUA OU ESGOTO, DIÂMETRO DE 1200 MM, JUNTA SOLDADA (NÃO INCLUI A EXECUÇÃO DE SOLDA) - FORNECIMENTO E ASSENTAMENTO. AF_12/2021</v>
          </cell>
          <cell r="D288" t="str">
            <v>M</v>
          </cell>
          <cell r="E288">
            <v>4196.2</v>
          </cell>
          <cell r="F288" t="str">
            <v>SINAPI</v>
          </cell>
        </row>
        <row r="289">
          <cell r="B289">
            <v>103395</v>
          </cell>
          <cell r="C289" t="str">
            <v>TUBO PEAD LISO PARA REDE DE ÁGUA OU ESGOTO, DIÂMETRO DE 1400 MM, JUNTA SOLDADA (NÃO INCLUI A EXECUÇÃO DE SOLDA) - FORNECIMENTO E ASSENTAMENTO. AF_12/2021</v>
          </cell>
          <cell r="D289" t="str">
            <v>M</v>
          </cell>
          <cell r="E289">
            <v>2086.94</v>
          </cell>
          <cell r="F289" t="str">
            <v>SINAPI</v>
          </cell>
        </row>
        <row r="290">
          <cell r="B290">
            <v>103396</v>
          </cell>
          <cell r="C290" t="str">
            <v>TUBO PEAD LISO PARA REDE DE ÁGUA OU ESGOTO, DIÂMETRO DE 1600 MM, JUNTA SOLDADA (NÃO INCLUI A EXECUÇÃO DE SOLDA) - FORNECIMENTO E ASSENTAMENTO. AF_12/2021</v>
          </cell>
          <cell r="D290" t="str">
            <v>M</v>
          </cell>
          <cell r="E290">
            <v>1410.35</v>
          </cell>
          <cell r="F290" t="str">
            <v>SINAPI</v>
          </cell>
        </row>
        <row r="291">
          <cell r="B291">
            <v>103397</v>
          </cell>
          <cell r="C291" t="str">
            <v>ASSENTAMENTO DE CONEXÃO COM 2 ACESSOS, EM PEAD LISO PARA REDE DE ÁGUA OU ESGOTO, DIÂMETRO DE 20 MM, JUNTA SOLDADA (NÃO INCLUI O FORNECIMENTO E EXECUÇÃO DE SOLDA). AF_12/2021</v>
          </cell>
          <cell r="D291" t="str">
            <v>UN</v>
          </cell>
          <cell r="E291">
            <v>3.53</v>
          </cell>
          <cell r="F291" t="str">
            <v>SINAPI</v>
          </cell>
        </row>
        <row r="292">
          <cell r="B292">
            <v>103398</v>
          </cell>
          <cell r="C292" t="str">
            <v>ASSENTAMENTO DE CONEXÃO COM 2 ACESSOS, EM PEAD LISO PARA REDE DE ÁGUA OU ESGOTO, DIÂMETRO DE 32 MM, JUNTA SOLDADA (NÃO INCLUI O FORNECIMENTO E EXECUÇÃO DE SOLDA). AF_12/2021</v>
          </cell>
          <cell r="D292" t="str">
            <v>UN</v>
          </cell>
          <cell r="E292">
            <v>5.66</v>
          </cell>
          <cell r="F292" t="str">
            <v>SINAPI</v>
          </cell>
        </row>
        <row r="293">
          <cell r="B293">
            <v>103399</v>
          </cell>
          <cell r="C293" t="str">
            <v>ASSENTAMENTO DE CONEXÃO COM 2 ACESSOS, EM PEAD LISO PARA REDE DE ÁGUA OU ESGOTO, DIÂMETRO DE 63 MM, JUNTA SOLDADA (NÃO INCLUI O FORNECIMENTO E EXECUÇÃO DE SOLDA). AF_12/2021</v>
          </cell>
          <cell r="D293" t="str">
            <v>UN</v>
          </cell>
          <cell r="E293">
            <v>11.15</v>
          </cell>
          <cell r="F293" t="str">
            <v>SINAPI</v>
          </cell>
        </row>
        <row r="294">
          <cell r="B294">
            <v>103400</v>
          </cell>
          <cell r="C294" t="str">
            <v>ASSENTAMENTO DE CONEXÃO COM 2 ACESSOS, EM PEAD LISO PARA REDE DE ÁGUA OU ESGOTO, DIÂMETRO DE 90 MM, JUNTA SOLDADA (NÃO INCLUI O FORNECIMENTO E EXECUÇÃO DE SOLDA). AF_12/2021</v>
          </cell>
          <cell r="D294" t="str">
            <v>UN</v>
          </cell>
          <cell r="E294">
            <v>15.94</v>
          </cell>
          <cell r="F294" t="str">
            <v>SINAPI</v>
          </cell>
        </row>
        <row r="295">
          <cell r="B295">
            <v>103401</v>
          </cell>
          <cell r="C295" t="str">
            <v>ASSENTAMENTO DE CONEXÃO COM 2 ACESSOS, EM PEAD LISO PARA REDE DE ÁGUA OU ESGOTO, DIÂMETRO DE 110 MM, JUNTA SOLDADA (NÃO INCLUI O FORNECIMENTO E EXECUÇÃO DE SOLDA). AF_12/2021</v>
          </cell>
          <cell r="D295" t="str">
            <v>UN</v>
          </cell>
          <cell r="E295">
            <v>19.48</v>
          </cell>
          <cell r="F295" t="str">
            <v>SINAPI</v>
          </cell>
        </row>
        <row r="296">
          <cell r="B296">
            <v>103402</v>
          </cell>
          <cell r="C296" t="str">
            <v>ASSENTAMENTO DE CONEXÃO COM 2 ACESSOS, EM PEAD LISO PARA REDE DE ÁGUA OU ESGOTO, DIÂMETRO DE 160 MM, JUNTA SOLDADA (NÃO INCLUI O FORNECIMENTO E EXECUÇÃO DE SOLDA). AF_12/2021</v>
          </cell>
          <cell r="D296" t="str">
            <v>UN</v>
          </cell>
          <cell r="E296">
            <v>28.35</v>
          </cell>
          <cell r="F296" t="str">
            <v>SINAPI</v>
          </cell>
        </row>
        <row r="297">
          <cell r="B297">
            <v>103403</v>
          </cell>
          <cell r="C297" t="str">
            <v>ASSENTAMENTO DE CONEXÃO COM 2 ACESSOS, EM PEAD LISO PARA REDE DE ÁGUA OU ESGOTO, DIÂMETRO DE 180 MM, JUNTA SOLDADA (NÃO INCLUI O FORNECIMENTO E EXECUÇÃO DE SOLDA). AF_12/2021</v>
          </cell>
          <cell r="D297" t="str">
            <v>UN</v>
          </cell>
          <cell r="E297">
            <v>31.89</v>
          </cell>
          <cell r="F297" t="str">
            <v>SINAPI</v>
          </cell>
        </row>
        <row r="298">
          <cell r="B298">
            <v>103404</v>
          </cell>
          <cell r="C298" t="str">
            <v>ASSENTAMENTO DE CONEXÃO COM 2 ACESSOS, EM PEAD LISO PARA REDE DE ÁGUA OU ESGOTO, DIÂMETRO DE 200 MM, JUNTA SOLDADA (NÃO INCLUI O FORNECIMENTO E EXECUÇÃO DE SOLDA). AF_12/2021</v>
          </cell>
          <cell r="D298" t="str">
            <v>UN</v>
          </cell>
          <cell r="E298">
            <v>35.43</v>
          </cell>
          <cell r="F298" t="str">
            <v>SINAPI</v>
          </cell>
        </row>
        <row r="299">
          <cell r="B299">
            <v>103405</v>
          </cell>
          <cell r="C299" t="str">
            <v>ASSENTAMENTO DE CONEXÃO COM 2 ACESSOS, EM PEAD LISO PARA REDE DE ÁGUA OU ESGOTO, DIÂMETRO DE 225 MM, JUNTA SOLDADA (NÃO INCLUI O FORNECIMENTO E EXECUÇÃO DE SOLDA). AF_12/2021</v>
          </cell>
          <cell r="D299" t="str">
            <v>UN</v>
          </cell>
          <cell r="E299">
            <v>39.86</v>
          </cell>
          <cell r="F299" t="str">
            <v>SINAPI</v>
          </cell>
        </row>
        <row r="300">
          <cell r="B300">
            <v>103406</v>
          </cell>
          <cell r="C300" t="str">
            <v>ASSENTAMENTO DE CONEXÃO COM 2 ACESSOS, EM PEAD LISO PARA REDE DE ÁGUA OU ESGOTO, DIÂMETRO DE 250 MM, JUNTA SOLDADA (NÃO INCLUI O FORNECIMENTO E EXECUÇÃO DE SOLDA). AF_12/2021</v>
          </cell>
          <cell r="D300" t="str">
            <v>UN</v>
          </cell>
          <cell r="E300">
            <v>44.29</v>
          </cell>
          <cell r="F300" t="str">
            <v>SINAPI</v>
          </cell>
        </row>
        <row r="301">
          <cell r="B301">
            <v>103407</v>
          </cell>
          <cell r="C301" t="str">
            <v>ASSENTAMENTO DE CONEXÃO COM 2 ACESSOS, EM PEAD LISO PARA REDE DE ÁGUA OU ESGOTO, DIÂMETRO DE 280 MM, JUNTA SOLDADA (NÃO INCLUI O FORNECIMENTO E EXECUÇÃO DE SOLDA). AF_12/2021</v>
          </cell>
          <cell r="D301" t="str">
            <v>UN</v>
          </cell>
          <cell r="E301">
            <v>49.6</v>
          </cell>
          <cell r="F301" t="str">
            <v>SINAPI</v>
          </cell>
        </row>
        <row r="302">
          <cell r="B302">
            <v>103408</v>
          </cell>
          <cell r="C302" t="str">
            <v>ASSENTAMENTO DE CONEXÃO COM 2 ACESSOS, EM PEAD LISO PARA REDE DE ÁGUA OU ESGOTO, DIÂMETRO DE 315 MM, JUNTA SOLDADA (NÃO INCLUI O FORNECIMENTO E EXECUÇÃO DE SOLDA). AF_12/2021</v>
          </cell>
          <cell r="D302" t="str">
            <v>UN</v>
          </cell>
          <cell r="E302">
            <v>55.8</v>
          </cell>
          <cell r="F302" t="str">
            <v>SINAPI</v>
          </cell>
        </row>
        <row r="303">
          <cell r="B303">
            <v>103409</v>
          </cell>
          <cell r="C303" t="str">
            <v>ASSENTAMENTO DE CONEXÃO COM 2 ACESSOS, EM PEAD LISO PARA REDE DE ÁGUA OU ESGOTO, DIÂMETRO DE 355 MM, JUNTA SOLDADA (NÃO INCLUI O FORNECIMENTO E EXECUÇÃO DE SOLDA). AF_12/2021</v>
          </cell>
          <cell r="D303" t="str">
            <v>UN</v>
          </cell>
          <cell r="E303">
            <v>62.89</v>
          </cell>
          <cell r="F303" t="str">
            <v>SINAPI</v>
          </cell>
        </row>
        <row r="304">
          <cell r="B304">
            <v>103410</v>
          </cell>
          <cell r="C304" t="str">
            <v>ASSENTAMENTO DE CONEXÃO COM 2 ACESSOS, EM PEAD LISO PARA REDE DE ÁGUA OU ESGOTO, DIÂMETRO DE 400 MM, JUNTA SOLDADA (NÃO INCLUI O FORNECIMENTO E EXECUÇÃO DE SOLDA). AF_12/2021</v>
          </cell>
          <cell r="D304" t="str">
            <v>UN</v>
          </cell>
          <cell r="E304">
            <v>70.86</v>
          </cell>
          <cell r="F304" t="str">
            <v>SINAPI</v>
          </cell>
        </row>
        <row r="305">
          <cell r="B305">
            <v>103411</v>
          </cell>
          <cell r="C305" t="str">
            <v>ASSENTAMENTO DE CONEXÃO COM 3 ACESSOS, EM PEAD LISO PARA REDE DE ÁGUA OU ESGOTO, DIÂMETRO DE 20 MM, JUNTA SOLDADA (NÃO INCLUI O FORNECIMENTO E EXECUÇÃO DE SOLDA). AF_12/2021</v>
          </cell>
          <cell r="D305" t="str">
            <v>UN</v>
          </cell>
          <cell r="E305">
            <v>7.08</v>
          </cell>
          <cell r="F305" t="str">
            <v>SINAPI</v>
          </cell>
        </row>
        <row r="306">
          <cell r="B306">
            <v>103412</v>
          </cell>
          <cell r="C306" t="str">
            <v>ASSENTAMENTO DE CONEXÃO COM 3 ACESSOS, EM PEAD LISO PARA REDE DE ÁGUA OU ESGOTO, DIÂMETRO DE 32 MM, JUNTA SOLDADA (NÃO INCLUI O FORNECIMENTO E EXECUÇÃO DE SOLDA). AF_12/2021</v>
          </cell>
          <cell r="D306" t="str">
            <v>UN</v>
          </cell>
          <cell r="E306">
            <v>11.33</v>
          </cell>
          <cell r="F306" t="str">
            <v>SINAPI</v>
          </cell>
        </row>
        <row r="307">
          <cell r="B307">
            <v>103413</v>
          </cell>
          <cell r="C307" t="str">
            <v>ASSENTAMENTO DE CONEXÃO COM 3 ACESSOS, EM PEAD LISO PARA REDE DE ÁGUA OU ESGOTO, DIÂMETRO DE 63 MM, JUNTA SOLDADA (NÃO INCLUI O FORNECIMENTO E EXECUÇÃO DE SOLDA). AF_12/2021</v>
          </cell>
          <cell r="D307" t="str">
            <v>UN</v>
          </cell>
          <cell r="E307">
            <v>22.32</v>
          </cell>
          <cell r="F307" t="str">
            <v>SINAPI</v>
          </cell>
        </row>
        <row r="308">
          <cell r="B308">
            <v>103414</v>
          </cell>
          <cell r="C308" t="str">
            <v>ASSENTAMENTO DE CONEXÃO COM 3 ACESSOS, EM PEAD LISO PARA REDE DE ÁGUA OU ESGOTO, DIÂMETRO DE 90 MM, JUNTA SOLDADA (NÃO INCLUI O FORNECIMENTO E EXECUÇÃO DE SOLDA). AF_12/2021</v>
          </cell>
          <cell r="D308" t="str">
            <v>UN</v>
          </cell>
          <cell r="E308">
            <v>31.89</v>
          </cell>
          <cell r="F308" t="str">
            <v>SINAPI</v>
          </cell>
        </row>
        <row r="309">
          <cell r="B309">
            <v>103415</v>
          </cell>
          <cell r="C309" t="str">
            <v>ASSENTAMENTO DE CONEXÃO COM 3 ACESSOS, EM PEAD LISO PARA REDE DE ÁGUA OU ESGOTO, DIÂMETRO DE 110 MM, JUNTA SOLDADA (NÃO INCLUI O FORNECIMENTO E EXECUÇÃO DE SOLDA). AF_12/2021</v>
          </cell>
          <cell r="D309" t="str">
            <v>UN</v>
          </cell>
          <cell r="E309">
            <v>38.97</v>
          </cell>
          <cell r="F309" t="str">
            <v>SINAPI</v>
          </cell>
        </row>
        <row r="310">
          <cell r="B310">
            <v>103416</v>
          </cell>
          <cell r="C310" t="str">
            <v>ASSENTAMENTO DE CONEXÃO COM 3 ACESSOS, EM PEAD LISO PARA REDE DE ÁGUA OU ESGOTO, DIÂMETRO DE 160 MM, JUNTA SOLDADA (NÃO INCLUI O FORNECIMENTO E EXECUÇÃO DE SOLDA). AF_12/2021</v>
          </cell>
          <cell r="D310" t="str">
            <v>UN</v>
          </cell>
          <cell r="E310">
            <v>56.7</v>
          </cell>
          <cell r="F310" t="str">
            <v>SINAPI</v>
          </cell>
        </row>
        <row r="311">
          <cell r="B311">
            <v>103417</v>
          </cell>
          <cell r="C311" t="str">
            <v>ASSENTAMENTO DE CONEXÃO COM 3 ACESSOS, EM PEAD LISO PARA REDE DE ÁGUA OU ESGOTO, DIÂMETRO DE 180 MM, JUNTA SOLDADA (NÃO INCLUI O FORNECIMENTO E EXECUÇÃO DE SOLDA). AF_12/2021</v>
          </cell>
          <cell r="D311" t="str">
            <v>UN</v>
          </cell>
          <cell r="E311">
            <v>63.78</v>
          </cell>
          <cell r="F311" t="str">
            <v>SINAPI</v>
          </cell>
        </row>
        <row r="312">
          <cell r="B312">
            <v>103418</v>
          </cell>
          <cell r="C312" t="str">
            <v>ASSENTAMENTO DE CONEXÃO COM 3 ACESSOS, EM PEAD LISO PARA REDE DE ÁGUA OU ESGOTO, DIÂMETRO DE 200 MM, JUNTA SOLDADA (NÃO INCLUI O FORNECIMENTO E EXECUÇÃO DE SOLDA). AF_12/2021</v>
          </cell>
          <cell r="D312" t="str">
            <v>UN</v>
          </cell>
          <cell r="E312">
            <v>70.86</v>
          </cell>
          <cell r="F312" t="str">
            <v>SINAPI</v>
          </cell>
        </row>
        <row r="313">
          <cell r="B313">
            <v>103419</v>
          </cell>
          <cell r="C313" t="str">
            <v>ASSENTAMENTO DE CONEXÃO COM 3 ACESSOS, EM PEAD LISO PARA REDE DE ÁGUA OU ESGOTO, DIÂMETRO DE 225 MM, JUNTA SOLDADA (NÃO INCLUI O FORNECIMENTO E EXECUÇÃO DE SOLDA). AF_12/2021</v>
          </cell>
          <cell r="D313" t="str">
            <v>UN</v>
          </cell>
          <cell r="E313">
            <v>79.73</v>
          </cell>
          <cell r="F313" t="str">
            <v>SINAPI</v>
          </cell>
        </row>
        <row r="314">
          <cell r="B314">
            <v>103420</v>
          </cell>
          <cell r="C314" t="str">
            <v>ASSENTAMENTO DE CONEXÃO COM 3 ACESSOS, EM PEAD LISO PARA REDE DE ÁGUA OU ESGOTO, DIÂMETRO DE 250 MM, JUNTA SOLDADA (NÃO INCLUI O FORNECIMENTO E EXECUÇÃO DE SOLDA). AF_12/2021</v>
          </cell>
          <cell r="D314" t="str">
            <v>UN</v>
          </cell>
          <cell r="E314">
            <v>88.59</v>
          </cell>
          <cell r="F314" t="str">
            <v>SINAPI</v>
          </cell>
        </row>
        <row r="315">
          <cell r="B315">
            <v>103421</v>
          </cell>
          <cell r="C315" t="str">
            <v>ASSENTAMENTO DE CONEXÃO COM 3 ACESSOS, EM PEAD LISO PARA REDE DE ÁGUA OU ESGOTO, DIÂMETRO DE 280 MM, JUNTA SOLDADA (NÃO INCLUI O FORNECIMENTO E EXECUÇÃO DE SOLDA). AF_12/2021</v>
          </cell>
          <cell r="D315" t="str">
            <v>UN</v>
          </cell>
          <cell r="E315">
            <v>99.21</v>
          </cell>
          <cell r="F315" t="str">
            <v>SINAPI</v>
          </cell>
        </row>
        <row r="316">
          <cell r="B316">
            <v>103422</v>
          </cell>
          <cell r="C316" t="str">
            <v>ASSENTAMENTO DE CONEXÃO COM 3 ACESSOS, EM PEAD LISO PARA REDE DE ÁGUA OU ESGOTO, DIÂMETRO DE 315 MM, JUNTA SOLDADA (NÃO INCLUI O FORNECIMENTO E EXECUÇÃO DE SOLDA). AF_12/2021</v>
          </cell>
          <cell r="D316" t="str">
            <v>UN</v>
          </cell>
          <cell r="E316">
            <v>111.62</v>
          </cell>
          <cell r="F316" t="str">
            <v>SINAPI</v>
          </cell>
        </row>
        <row r="317">
          <cell r="B317">
            <v>103423</v>
          </cell>
          <cell r="C317" t="str">
            <v>ASSENTAMENTO DE CONEXÃO COM 3 ACESSOS, EM PEAD LISO PARA REDE DE ÁGUA OU ESGOTO, DIÂMETRO DE 355 MM, JUNTA SOLDADA (NÃO INCLUI O FORNECIMENTO E EXECUÇÃO DE SOLDA). AF_12/2021</v>
          </cell>
          <cell r="D317" t="str">
            <v>UN</v>
          </cell>
          <cell r="E317">
            <v>125.8</v>
          </cell>
          <cell r="F317" t="str">
            <v>SINAPI</v>
          </cell>
        </row>
        <row r="318">
          <cell r="B318">
            <v>103424</v>
          </cell>
          <cell r="C318" t="str">
            <v>ASSENTAMENTO DE CONEXÃO COM 3 ACESSOS, EM PEAD LISO PARA REDE DE ÁGUA OU ESGOTO, DIÂMETRO DE 400 MM, JUNTA SOLDADA (NÃO INCLUI O FORNECIMENTO E EXECUÇÃO DE SOLDA). AF_12/2021</v>
          </cell>
          <cell r="D318" t="str">
            <v>UN</v>
          </cell>
          <cell r="E318">
            <v>141.75</v>
          </cell>
          <cell r="F318" t="str">
            <v>SINAPI</v>
          </cell>
        </row>
        <row r="319">
          <cell r="B319">
            <v>103425</v>
          </cell>
          <cell r="C319" t="str">
            <v>LUVA, EM PEAD LISO PARA REDE DE ÁGUA OU ESGOTO, DIÂMETRO DE 20 MM, JUNTA SOLDADA POR ELETROFUSÃO (NÃO INCLUI A EXECUÇÃO DE SOLDA). AF_12/2021</v>
          </cell>
          <cell r="D319" t="str">
            <v>UN</v>
          </cell>
          <cell r="E319">
            <v>16.47</v>
          </cell>
          <cell r="F319" t="str">
            <v>SINAPI</v>
          </cell>
        </row>
        <row r="320">
          <cell r="B320">
            <v>103426</v>
          </cell>
          <cell r="C320" t="str">
            <v>LUVA, EM PEAD LISO PARA REDE DE ÁGUA OU ESGOTO, DIÂMETRO DE 32 MM, JUNTA SOLDADA POR ELETROFUSÃO (NÃO INCLUI A EXECUÇÃO DE SOLDA). AF_12/2021</v>
          </cell>
          <cell r="D320" t="str">
            <v>UN</v>
          </cell>
          <cell r="E320">
            <v>19.61</v>
          </cell>
          <cell r="F320" t="str">
            <v>SINAPI</v>
          </cell>
        </row>
        <row r="321">
          <cell r="B321">
            <v>103427</v>
          </cell>
          <cell r="C321" t="str">
            <v>LUVA, EM PEAD LISO PARA REDE DE ÁGUA OU ESGOTO, DIÂMETRO DE 63 MM, JUNTA SOLDADA POR ELETROFUSÃO (NÃO INCLUI A EXECUÇÃO DE SOLDA). AF_12/2021</v>
          </cell>
          <cell r="D321" t="str">
            <v>UN</v>
          </cell>
          <cell r="E321">
            <v>39.31</v>
          </cell>
          <cell r="F321" t="str">
            <v>SINAPI</v>
          </cell>
        </row>
        <row r="322">
          <cell r="B322">
            <v>103428</v>
          </cell>
          <cell r="C322" t="str">
            <v>LUVA, EM PEAD LISO PARA REDE DE ÁGUA OU ESGOTO, DIÂMETRO DE 200 MM, JUNTA SOLDADA POR ELETROFUSÃO (NÃO INCLUI A EXECUÇÃO DE SOLDA). AF_12/2021</v>
          </cell>
          <cell r="D322" t="str">
            <v>UN</v>
          </cell>
          <cell r="E322">
            <v>266.93</v>
          </cell>
          <cell r="F322" t="str">
            <v>SINAPI</v>
          </cell>
        </row>
        <row r="323">
          <cell r="B323">
            <v>103429</v>
          </cell>
          <cell r="C323" t="str">
            <v>LUVA, EM PEAD LISO PARA REDE DE ÁGUA OU ESGOTO, DIÂMETRO DE 400 MM, JUNTA SOLDADA POR ELETROFUSÃO (NÃO INCLUI A EXECUÇÃO DE SOLDA). AF_12/2021</v>
          </cell>
          <cell r="D323" t="str">
            <v>UN</v>
          </cell>
          <cell r="E323">
            <v>2998.29</v>
          </cell>
          <cell r="F323" t="str">
            <v>SINAPI</v>
          </cell>
        </row>
        <row r="324">
          <cell r="B324">
            <v>103430</v>
          </cell>
          <cell r="C324" t="str">
            <v>COTOVELO 45 GRAUS, EM PEAD LISO PARA REDE DE ÁGUA OU ESGOTO, DIÂMETRO DE 32 MM, JUNTA SOLDADA POR ELETROFUSÃO (NÃO INCLUI A EXECUÇÃO DE SOLDA). AF_12/2021</v>
          </cell>
          <cell r="D324" t="str">
            <v>UN</v>
          </cell>
          <cell r="E324">
            <v>35.630000000000003</v>
          </cell>
          <cell r="F324" t="str">
            <v>SINAPI</v>
          </cell>
        </row>
        <row r="325">
          <cell r="B325">
            <v>103431</v>
          </cell>
          <cell r="C325" t="str">
            <v>COTOVELO 45 GRAUS, EM PEAD LISO PARA REDE DE ÁGUA OU ESGOTO, DIÂMETRO DE 63 MM, JUNTA SOLDADA POR ELETROFUSÃO (NÃO INCLUI A EXECUÇÃO DE SOLDA). AF_12/2021</v>
          </cell>
          <cell r="D325" t="str">
            <v>UN</v>
          </cell>
          <cell r="E325">
            <v>62.3</v>
          </cell>
          <cell r="F325" t="str">
            <v>SINAPI</v>
          </cell>
        </row>
        <row r="326">
          <cell r="B326">
            <v>103432</v>
          </cell>
          <cell r="C326" t="str">
            <v>COTOVELO 45 GRAUS, EM PEAD LISO PARA REDE DE ÁGUA OU ESGOTO, DIÂMETRO DE 200 MM, JUNTA SOLDADA POR ELETROFUSÃO (NÃO INCLUI A EXECUÇÃO DE SOLDA). AF_12/2021</v>
          </cell>
          <cell r="D326" t="str">
            <v>UN</v>
          </cell>
          <cell r="E326">
            <v>1702.67</v>
          </cell>
          <cell r="F326" t="str">
            <v>SINAPI</v>
          </cell>
        </row>
        <row r="327">
          <cell r="B327">
            <v>103433</v>
          </cell>
          <cell r="C327" t="str">
            <v>COTOVELO 90 GRAUS, EM PEAD LISO PARA REDE DE ÁGUA OU ESGOTO, DIÂMETRO DE 20 MM, JUNTA SOLDADA POR ELETROFUSÃO (NÃO INCLUI A EXECUÇÃO DE SOLDA). AF_12/2021</v>
          </cell>
          <cell r="D327" t="str">
            <v>UN</v>
          </cell>
          <cell r="E327">
            <v>35.49</v>
          </cell>
          <cell r="F327" t="str">
            <v>SINAPI</v>
          </cell>
        </row>
        <row r="328">
          <cell r="B328">
            <v>103434</v>
          </cell>
          <cell r="C328" t="str">
            <v>COTOVELO 90 GRAUS, EM PEAD LISO PARA REDE DE ÁGUA OU ESGOTO, DIÂMETRO DE 32 MM, JUNTA SOLDADA POR ELETROFUSÃO (NÃO INCLUI A EXECUÇÃO DE SOLDA). AF_12/2021</v>
          </cell>
          <cell r="D328" t="str">
            <v>UN</v>
          </cell>
          <cell r="E328">
            <v>49.01</v>
          </cell>
          <cell r="F328" t="str">
            <v>SINAPI</v>
          </cell>
        </row>
        <row r="329">
          <cell r="B329">
            <v>103435</v>
          </cell>
          <cell r="C329" t="str">
            <v>COTOVELO 90 GRAUS, EM PEAD LISO PARA REDE DE ÁGUA OU ESGOTO, DIÂMETRO DE 63 MM, JUNTA SOLDADA POR ELETROFUSÃO (NÃO INCLUI A EXECUÇÃO DE SOLDA). AF_12/2021</v>
          </cell>
          <cell r="D329" t="str">
            <v>UN</v>
          </cell>
          <cell r="E329">
            <v>91.11</v>
          </cell>
          <cell r="F329" t="str">
            <v>SINAPI</v>
          </cell>
        </row>
        <row r="330">
          <cell r="B330">
            <v>103436</v>
          </cell>
          <cell r="C330" t="str">
            <v>COTOVELO 90 GRAUS, POLIETILENO DE ALTA DENSIDADE (PEAD) PARA REDE DE ÁGUA OU ESGOTO, DIÂMETRO DE 200 MM, JUNTA SOLDADA POR ELETROFUSÃO (NÃO INCLUI A EXECUÇÃO DE SOLDA). AF_12/2021</v>
          </cell>
          <cell r="D330" t="str">
            <v>UN</v>
          </cell>
          <cell r="E330">
            <v>2413.14</v>
          </cell>
          <cell r="F330" t="str">
            <v>SINAPI</v>
          </cell>
        </row>
        <row r="331">
          <cell r="B331">
            <v>103437</v>
          </cell>
          <cell r="C331" t="str">
            <v>TÊ DE SERVIÇO, EM PEAD LISO PARA REDE DE ÁGUA OU ESGOTO, DIÂMETRO DE 63 X 20 MM, JUNTA SOLDADA POR ELETROFUSÃO (NÃO INCLUI A EXECUÇÃO DE SOLDA). AF_12/2021</v>
          </cell>
          <cell r="D331" t="str">
            <v>UN</v>
          </cell>
          <cell r="E331">
            <v>189.15</v>
          </cell>
          <cell r="F331" t="str">
            <v>SINAPI</v>
          </cell>
        </row>
        <row r="332">
          <cell r="B332">
            <v>103438</v>
          </cell>
          <cell r="C332" t="str">
            <v>TÊ DE SERVIÇO, EM PEAD LISO PARA REDE DE ÁGUA OU ESGOTO, DIÂMETRO DE 63 X 32 MM, JUNTA SOLDADA POR ELETROFUSÃO (NÃO INCLUI A EXECUÇÃO DE SOLDA). AF_12/2021</v>
          </cell>
          <cell r="D332" t="str">
            <v>UN</v>
          </cell>
          <cell r="E332">
            <v>189.15</v>
          </cell>
          <cell r="F332" t="str">
            <v>SINAPI</v>
          </cell>
        </row>
        <row r="333">
          <cell r="B333">
            <v>103439</v>
          </cell>
          <cell r="C333" t="str">
            <v>TÊ DE SERVIÇO, EM PEAD LISO PARA REDE DE ÁGUA OU ESGOTO, DIÂMETRO DE 63 X 63 MM, JUNTA SOLDADA POR ELETROFUSÃO (NÃO INCLUI A EXECUÇÃO DE SOLDA). AF_12/2021</v>
          </cell>
          <cell r="D333" t="str">
            <v>UN</v>
          </cell>
          <cell r="E333">
            <v>223.25</v>
          </cell>
          <cell r="F333" t="str">
            <v>SINAPI</v>
          </cell>
        </row>
        <row r="334">
          <cell r="B334">
            <v>103440</v>
          </cell>
          <cell r="C334" t="str">
            <v>TÊ DE SERVIÇO, EM PEAD LISO PARA REDE DE ÁGUA OU ESGOTO, DIÂMETRO DE 200 X 20 MM, JUNTA SOLDADA POR ELETROFUSÃO (NÃO INCLUI A EXECUÇÃO DE SOLDA). AF_12/2021</v>
          </cell>
          <cell r="D334" t="str">
            <v>UN</v>
          </cell>
          <cell r="E334">
            <v>424.05</v>
          </cell>
          <cell r="F334" t="str">
            <v>SINAPI</v>
          </cell>
        </row>
        <row r="335">
          <cell r="B335">
            <v>103441</v>
          </cell>
          <cell r="C335" t="str">
            <v>TÊ DE SERVIÇO, EM PEAD LISO PARA REDE DE ÁGUA OU ESGOTO, DIÂMETRO DE 200 X 32 MM, JUNTA SOLDADA POR ELETROFUSÃO (NÃO INCLUI A EXECUÇÃO DE SOLDA). AF_12/2021</v>
          </cell>
          <cell r="D335" t="str">
            <v>UN</v>
          </cell>
          <cell r="E335">
            <v>429.58</v>
          </cell>
          <cell r="F335" t="str">
            <v>SINAPI</v>
          </cell>
        </row>
        <row r="336">
          <cell r="B336">
            <v>103442</v>
          </cell>
          <cell r="C336" t="str">
            <v>TÊ DE SERVIÇO, EM PEAD LISO PARA REDE DE ÁGUA OU ESGOTO, DIÂMETRO DE 200 X 63 MM, JUNTA SOLDADA POR ELETROFUSÃO (NÃO INCLUI A EXECUÇÃO DE SOLDA). AF_12/2021</v>
          </cell>
          <cell r="D336" t="str">
            <v>UN</v>
          </cell>
          <cell r="E336">
            <v>562.9</v>
          </cell>
          <cell r="F336" t="str">
            <v>SINAPI</v>
          </cell>
        </row>
        <row r="337">
          <cell r="B337">
            <v>93206</v>
          </cell>
          <cell r="C337" t="str">
            <v>EXECUÇÃO DE ESCRITÓRIO EM CANTEIRO DE OBRA EM ALVENARIA, NÃO INCLUSO MOBILIÁRIO E EQUIPAMENTOS. AF_02/2016</v>
          </cell>
          <cell r="D337" t="str">
            <v>M2</v>
          </cell>
          <cell r="E337">
            <v>1119.53</v>
          </cell>
          <cell r="F337" t="str">
            <v>SINAPI</v>
          </cell>
        </row>
        <row r="338">
          <cell r="B338">
            <v>93207</v>
          </cell>
          <cell r="C338" t="str">
            <v>EXECUÇÃO DE ESCRITÓRIO EM CANTEIRO DE OBRA EM CHAPA DE MADEIRA COMPENSADA, NÃO INCLUSO MOBILIÁRIO E EQUIPAMENTOS. AF_02/2016</v>
          </cell>
          <cell r="D338" t="str">
            <v>M2</v>
          </cell>
          <cell r="E338">
            <v>1097.53</v>
          </cell>
          <cell r="F338" t="str">
            <v>SINAPI</v>
          </cell>
        </row>
        <row r="339">
          <cell r="B339">
            <v>93208</v>
          </cell>
          <cell r="C339" t="str">
            <v>EXECUÇÃO DE ALMOXARIFADO EM CANTEIRO DE OBRA EM CHAPA DE MADEIRA COMPENSADA, INCLUSO PRATELEIRAS. AF_02/2016</v>
          </cell>
          <cell r="D339" t="str">
            <v>M2</v>
          </cell>
          <cell r="E339">
            <v>869.49</v>
          </cell>
          <cell r="F339" t="str">
            <v>SINAPI</v>
          </cell>
        </row>
        <row r="340">
          <cell r="B340">
            <v>93209</v>
          </cell>
          <cell r="C340" t="str">
            <v>EXECUÇÃO DE ALMOXARIFADO EM CANTEIRO DE OBRA EM ALVENARIA, INCLUSO PRATELEIRAS. AF_02/2016</v>
          </cell>
          <cell r="D340" t="str">
            <v>M2</v>
          </cell>
          <cell r="E340">
            <v>915.12</v>
          </cell>
          <cell r="F340" t="str">
            <v>SINAPI</v>
          </cell>
        </row>
        <row r="341">
          <cell r="B341">
            <v>93210</v>
          </cell>
          <cell r="C341" t="str">
            <v>EXECUÇÃO DE REFEITÓRIO EM CANTEIRO DE OBRA EM CHAPA DE MADEIRA COMPENSADA, NÃO INCLUSO MOBILIÁRIO E EQUIPAMENTOS. AF_02/2016</v>
          </cell>
          <cell r="D341" t="str">
            <v>M2</v>
          </cell>
          <cell r="E341">
            <v>578.89</v>
          </cell>
          <cell r="F341" t="str">
            <v>SINAPI</v>
          </cell>
        </row>
        <row r="342">
          <cell r="B342">
            <v>93211</v>
          </cell>
          <cell r="C342" t="str">
            <v>EXECUÇÃO DE REFEITÓRIO EM CANTEIRO DE OBRA EM ALVENARIA, NÃO INCLUSO MOBILIÁRIO E EQUIPAMENTOS. AF_02/2016</v>
          </cell>
          <cell r="D342" t="str">
            <v>M2</v>
          </cell>
          <cell r="E342">
            <v>573.86</v>
          </cell>
          <cell r="F342" t="str">
            <v>SINAPI</v>
          </cell>
        </row>
        <row r="343">
          <cell r="B343">
            <v>93212</v>
          </cell>
          <cell r="C343" t="str">
            <v>EXECUÇÃO DE SANITÁRIO E VESTIÁRIO EM CANTEIRO DE OBRA EM CHAPA DE MADEIRA COMPENSADA, NÃO INCLUSO MOBILIÁRIO. AF_02/2016</v>
          </cell>
          <cell r="D343" t="str">
            <v>M2</v>
          </cell>
          <cell r="E343">
            <v>964.63</v>
          </cell>
          <cell r="F343" t="str">
            <v>SINAPI</v>
          </cell>
        </row>
        <row r="344">
          <cell r="B344">
            <v>93213</v>
          </cell>
          <cell r="C344" t="str">
            <v>EXECUÇÃO DE SANITÁRIO E VESTIÁRIO EM CANTEIRO DE OBRA EM ALVENARIA, NÃO INCLUSO MOBILIÁRIO. AF_02/2016</v>
          </cell>
          <cell r="D344" t="str">
            <v>M2</v>
          </cell>
          <cell r="E344">
            <v>992.4</v>
          </cell>
          <cell r="F344" t="str">
            <v>SINAPI</v>
          </cell>
        </row>
        <row r="345">
          <cell r="B345">
            <v>93214</v>
          </cell>
          <cell r="C345" t="str">
            <v>EXECUÇÃO DE RESERVATÓRIO ELEVADO DE ÁGUA (1000 LITROS) EM CANTEIRO DE OBRA, APOIADO EM ESTRUTURA DE MADEIRA. AF_02/2016</v>
          </cell>
          <cell r="D345" t="str">
            <v>UN</v>
          </cell>
          <cell r="E345">
            <v>5533.72</v>
          </cell>
          <cell r="F345" t="str">
            <v>SINAPI</v>
          </cell>
        </row>
        <row r="346">
          <cell r="B346">
            <v>93243</v>
          </cell>
          <cell r="C346" t="str">
            <v>EXECUÇÃO DE RESERVATÓRIO ELEVADO DE ÁGUA (2000 LITROS) EM CANTEIRO DE OBRA, APOIADO EM ESTRUTURA DE MADEIRA. AF_02/2016</v>
          </cell>
          <cell r="D346" t="str">
            <v>UN</v>
          </cell>
          <cell r="E346">
            <v>8507.4599999999991</v>
          </cell>
          <cell r="F346" t="str">
            <v>SINAPI</v>
          </cell>
        </row>
        <row r="347">
          <cell r="B347">
            <v>93582</v>
          </cell>
          <cell r="C347" t="str">
            <v>EXECUÇÃO DE CENTRAL DE ARMADURA EM CANTEIRO DE OBRA, NÃO INCLUSO MOBILIÁRIO E EQUIPAMENTOS. AF_04/2016</v>
          </cell>
          <cell r="D347" t="str">
            <v>M2</v>
          </cell>
          <cell r="E347">
            <v>276.29000000000002</v>
          </cell>
          <cell r="F347" t="str">
            <v>SINAPI</v>
          </cell>
        </row>
        <row r="348">
          <cell r="B348">
            <v>93583</v>
          </cell>
          <cell r="C348" t="str">
            <v>EXECUÇÃO DE CENTRAL DE FÔRMAS, PRODUÇÃO DE ARGAMASSA OU CONCRETO EM CANTEIRO DE OBRA, NÃO INCLUSO MOBILIÁRIO E EQUIPAMENTOS. AF_04/2016</v>
          </cell>
          <cell r="D348" t="str">
            <v>M2</v>
          </cell>
          <cell r="E348">
            <v>456.75</v>
          </cell>
          <cell r="F348" t="str">
            <v>SINAPI</v>
          </cell>
        </row>
        <row r="349">
          <cell r="B349">
            <v>93584</v>
          </cell>
          <cell r="C349" t="str">
            <v>EXECUÇÃO DE DEPÓSITO EM CANTEIRO DE OBRA EM CHAPA DE MADEIRA COMPENSADA, NÃO INCLUSO MOBILIÁRIO. AF_04/2016</v>
          </cell>
          <cell r="D349" t="str">
            <v>M2</v>
          </cell>
          <cell r="E349">
            <v>850.14</v>
          </cell>
          <cell r="F349" t="str">
            <v>SINAPI</v>
          </cell>
        </row>
        <row r="350">
          <cell r="B350">
            <v>93585</v>
          </cell>
          <cell r="C350" t="str">
            <v>EXECUÇÃO DE GUARITA EM CANTEIRO DE OBRA EM CHAPA DE MADEIRA COMPENSADA, NÃO INCLUSO MOBILIÁRIO. AF_04/2016</v>
          </cell>
          <cell r="D350" t="str">
            <v>M2</v>
          </cell>
          <cell r="E350">
            <v>1170.83</v>
          </cell>
          <cell r="F350" t="str">
            <v>SINAPI</v>
          </cell>
        </row>
        <row r="351">
          <cell r="B351">
            <v>98441</v>
          </cell>
          <cell r="C351" t="str">
            <v>PAREDE DE MADEIRA COMPENSADA PARA CONSTRUÇÃO TEMPORÁRIA EM CHAPA SIMPLES, EXTERNA, COM ÁREA LÍQUIDA MAIOR OU IGUAL A 6 M², SEM VÃO. AF_05/2018</v>
          </cell>
          <cell r="D351" t="str">
            <v>M2</v>
          </cell>
          <cell r="E351">
            <v>132.03</v>
          </cell>
          <cell r="F351" t="str">
            <v>SINAPI</v>
          </cell>
        </row>
        <row r="352">
          <cell r="B352">
            <v>98442</v>
          </cell>
          <cell r="C352" t="str">
            <v>PAREDE DE MADEIRA COMPENSADA PARA CONSTRUÇÃO TEMPORÁRIA EM CHAPA SIMPLES, EXTERNA, COM ÁREA LÍQUIDA MENOR QUE 6 M², SEM VÃO. AF_05/2018</v>
          </cell>
          <cell r="D352" t="str">
            <v>M2</v>
          </cell>
          <cell r="E352">
            <v>134.69999999999999</v>
          </cell>
          <cell r="F352" t="str">
            <v>SINAPI</v>
          </cell>
        </row>
        <row r="353">
          <cell r="B353">
            <v>98443</v>
          </cell>
          <cell r="C353" t="str">
            <v>PAREDE DE MADEIRA COMPENSADA PARA CONSTRUÇÃO TEMPORÁRIA EM CHAPA SIMPLES, INTERNA, COM ÁREA LÍQUIDA MAIOR OU IGUAL A 6 M², SEM VÃO. AF_05/2018</v>
          </cell>
          <cell r="D353" t="str">
            <v>M2</v>
          </cell>
          <cell r="E353">
            <v>116.33</v>
          </cell>
          <cell r="F353" t="str">
            <v>SINAPI</v>
          </cell>
        </row>
        <row r="354">
          <cell r="B354">
            <v>98444</v>
          </cell>
          <cell r="C354" t="str">
            <v>PAREDE DE MADEIRA COMPENSADA PARA CONSTRUÇÃO TEMPORÁRIA EM CHAPA SIMPLES, INTERNA, COM ÁREA LÍQUIDA MENOR QUE 6 M², SEM VÃO. AF_05/2018</v>
          </cell>
          <cell r="D354" t="str">
            <v>M2</v>
          </cell>
          <cell r="E354">
            <v>118.23</v>
          </cell>
          <cell r="F354" t="str">
            <v>SINAPI</v>
          </cell>
        </row>
        <row r="355">
          <cell r="B355">
            <v>98445</v>
          </cell>
          <cell r="C355" t="str">
            <v>PAREDE DE MADEIRA COMPENSADA PARA CONSTRUÇÃO TEMPORÁRIA EM CHAPA SIMPLES, EXTERNA, COM ÁREA LÍQUIDA MAIOR OU IGUAL A 6 M², COM VÃO. AF_05/2018</v>
          </cell>
          <cell r="D355" t="str">
            <v>M2</v>
          </cell>
          <cell r="E355">
            <v>158.05000000000001</v>
          </cell>
          <cell r="F355" t="str">
            <v>SINAPI</v>
          </cell>
        </row>
        <row r="356">
          <cell r="B356">
            <v>98446</v>
          </cell>
          <cell r="C356" t="str">
            <v>PAREDE DE MADEIRA COMPENSADA PARA CONSTRUÇÃO TEMPORÁRIA EM CHAPA SIMPLES, EXTERNA, COM ÁREA LÍQUIDA MENOR QUE 6 M², COM VÃO. AF_05/2018</v>
          </cell>
          <cell r="D356" t="str">
            <v>M2</v>
          </cell>
          <cell r="E356">
            <v>201.26</v>
          </cell>
          <cell r="F356" t="str">
            <v>SINAPI</v>
          </cell>
        </row>
        <row r="357">
          <cell r="B357">
            <v>98447</v>
          </cell>
          <cell r="C357" t="str">
            <v>PAREDE DE MADEIRA COMPENSADA PARA CONSTRUÇÃO TEMPORÁRIA EM CHAPA SIMPLES, INTERNA, COM ÁREA LÍQUIDA MAIOR OU IGUAL A 6 M², COM VÃO. AF_05/2018</v>
          </cell>
          <cell r="D357" t="str">
            <v>M2</v>
          </cell>
          <cell r="E357">
            <v>136.15</v>
          </cell>
          <cell r="F357" t="str">
            <v>SINAPI</v>
          </cell>
        </row>
        <row r="358">
          <cell r="B358">
            <v>98448</v>
          </cell>
          <cell r="C358" t="str">
            <v>PAREDE DE MADEIRA COMPENSADA PARA CONSTRUÇÃO TEMPORÁRIA EM CHAPA SIMPLES, INTERNA, COM ÁREA LÍQUIDA MENOR QUE 6 M², COM VÃO. AF_05/2018</v>
          </cell>
          <cell r="D358" t="str">
            <v>M2</v>
          </cell>
          <cell r="E358">
            <v>169.77</v>
          </cell>
          <cell r="F358" t="str">
            <v>SINAPI</v>
          </cell>
        </row>
        <row r="359">
          <cell r="B359">
            <v>98449</v>
          </cell>
          <cell r="C359" t="str">
            <v>PAREDE DE MADEIRA COMPENSADA PARA CONSTRUÇÃO TEMPORÁRIA EM CHAPA DUPLA, EXTERNA, COM ÁREA LÍQUIDA MAIOR OU IGUAL A 6 M², SEM VÃO. AF_05/2018</v>
          </cell>
          <cell r="D359" t="str">
            <v>M2</v>
          </cell>
          <cell r="E359">
            <v>174.11</v>
          </cell>
          <cell r="F359" t="str">
            <v>SINAPI</v>
          </cell>
        </row>
        <row r="360">
          <cell r="B360">
            <v>98450</v>
          </cell>
          <cell r="C360" t="str">
            <v>PAREDE DE MADEIRA COMPENSADA PARA CONSTRUÇÃO TEMPORÁRIA EM CHAPA DUPLA, EXTERNA, COM ÁREA LÍQUIDA MENOR QUE 6 M², SEM VÃO. AF_05/2018</v>
          </cell>
          <cell r="D360" t="str">
            <v>M2</v>
          </cell>
          <cell r="E360">
            <v>178.02</v>
          </cell>
          <cell r="F360" t="str">
            <v>SINAPI</v>
          </cell>
        </row>
        <row r="361">
          <cell r="B361">
            <v>98451</v>
          </cell>
          <cell r="C361" t="str">
            <v>PAREDE DE MADEIRA COMPENSADA PARA CONSTRUÇÃO TEMPORÁRIA EM CHAPA DUPLA, INTERNA, COM ÁREA LÍQUIDA MAIOR OU IGUAL A 6 M², SEM VÃO. AF_05/2018</v>
          </cell>
          <cell r="D361" t="str">
            <v>M2</v>
          </cell>
          <cell r="E361">
            <v>156.1</v>
          </cell>
          <cell r="F361" t="str">
            <v>SINAPI</v>
          </cell>
        </row>
        <row r="362">
          <cell r="B362">
            <v>98452</v>
          </cell>
          <cell r="C362" t="str">
            <v>PAREDE DE MADEIRA COMPENSADA PARA CONSTRUÇÃO TEMPORÁRIA EM CHAPA DUPLA, INTERNA, COM ÁREA LÍQUIDA MENOR QUE 6 M², SEM VÃO. AF_05/2018</v>
          </cell>
          <cell r="D362" t="str">
            <v>M2</v>
          </cell>
          <cell r="E362">
            <v>158.46</v>
          </cell>
          <cell r="F362" t="str">
            <v>SINAPI</v>
          </cell>
        </row>
        <row r="363">
          <cell r="B363">
            <v>98453</v>
          </cell>
          <cell r="C363" t="str">
            <v>PAREDE DE MADEIRA COMPENSADA PARA CONSTRUÇÃO TEMPORÁRIA EM CHAPA DUPLA, EXTERNA, COM ÁREA LÍQUIDA MAIOR OU IGUAL A QUE 6 M², COM VÃO. AF_05/2018</v>
          </cell>
          <cell r="D363" t="str">
            <v>M2</v>
          </cell>
          <cell r="E363">
            <v>204.89</v>
          </cell>
          <cell r="F363" t="str">
            <v>SINAPI</v>
          </cell>
        </row>
        <row r="364">
          <cell r="B364">
            <v>98454</v>
          </cell>
          <cell r="C364" t="str">
            <v>PAREDE DE MADEIRA COMPENSADA PARA CONSTRUÇÃO TEMPORÁRIA EM CHAPA DUPLA, EXTERNA, COM ÁREA LÍQUIDA MENOR QUE 6 M², COM VÃO. AF_05/2018</v>
          </cell>
          <cell r="D364" t="str">
            <v>M2</v>
          </cell>
          <cell r="E364">
            <v>259.54000000000002</v>
          </cell>
          <cell r="F364" t="str">
            <v>SINAPI</v>
          </cell>
        </row>
        <row r="365">
          <cell r="B365">
            <v>98455</v>
          </cell>
          <cell r="C365" t="str">
            <v>PAREDE DE MADEIRA COMPENSADA PARA CONSTRUÇÃO TEMPORÁRIA EM CHAPA DUPLA, INTERNA, COM ÁREA LÍQUIDA MAIOR OU IGUAL A 6 M², COM VÃO. AF_05/2018</v>
          </cell>
          <cell r="D365" t="str">
            <v>M2</v>
          </cell>
          <cell r="E365">
            <v>180.68</v>
          </cell>
          <cell r="F365" t="str">
            <v>SINAPI</v>
          </cell>
        </row>
        <row r="366">
          <cell r="B366">
            <v>98456</v>
          </cell>
          <cell r="C366" t="str">
            <v>PAREDE DE MADEIRA COMPENSADA PARA CONSTRUÇÃO TEMPORÁRIA EM CHAPA DUPLA, INTERNA, COM ÁREA LÍQUIDA MENOR QUE 6 M², COM VÃO. AF_05/2018</v>
          </cell>
          <cell r="D366" t="str">
            <v>M2</v>
          </cell>
          <cell r="E366">
            <v>224.96</v>
          </cell>
          <cell r="F366" t="str">
            <v>SINAPI</v>
          </cell>
        </row>
        <row r="367">
          <cell r="B367">
            <v>98458</v>
          </cell>
          <cell r="C367" t="str">
            <v>TAPUME COM COMPENSADO DE MADEIRA. AF_05/2018</v>
          </cell>
          <cell r="D367" t="str">
            <v>M2</v>
          </cell>
          <cell r="E367">
            <v>127.27</v>
          </cell>
          <cell r="F367" t="str">
            <v>SINAPI</v>
          </cell>
        </row>
        <row r="368">
          <cell r="B368">
            <v>98459</v>
          </cell>
          <cell r="C368" t="str">
            <v>TAPUME COM TELHA METÁLICA. AF_05/2018</v>
          </cell>
          <cell r="D368" t="str">
            <v>M2</v>
          </cell>
          <cell r="E368">
            <v>112.44</v>
          </cell>
          <cell r="F368" t="str">
            <v>SINAPI</v>
          </cell>
        </row>
        <row r="369">
          <cell r="B369">
            <v>98460</v>
          </cell>
          <cell r="C369" t="str">
            <v>PISO PARA CONSTRUÇÃO TEMPORÁRIA EM MADEIRA, SEM REAPROVEITAMENTO. AF_05/2018</v>
          </cell>
          <cell r="D369" t="str">
            <v>M2</v>
          </cell>
          <cell r="E369">
            <v>161.72</v>
          </cell>
          <cell r="F369" t="str">
            <v>SINAPI</v>
          </cell>
        </row>
        <row r="370">
          <cell r="B370">
            <v>98461</v>
          </cell>
          <cell r="C370" t="str">
            <v>ESTRUTURA DE MADEIRA PROVISÓRIA PARA SUPORTE DE CAIXA D ÁGUA ELEVADA DE 1000 LITROS. AF_05/2018_P</v>
          </cell>
          <cell r="D370" t="str">
            <v>UN</v>
          </cell>
          <cell r="E370">
            <v>4792.3</v>
          </cell>
          <cell r="F370" t="str">
            <v>SINAPI</v>
          </cell>
        </row>
        <row r="371">
          <cell r="B371">
            <v>98462</v>
          </cell>
          <cell r="C371" t="str">
            <v>ESTRUTURA DE MADEIRA PROVISÓRIA PARA SUPORTE DE CAIXA D ÁGUA ELEVADA DE 3000 LITROS. AF_05/2018_P</v>
          </cell>
          <cell r="D371" t="str">
            <v>UN</v>
          </cell>
          <cell r="E371">
            <v>7244.49</v>
          </cell>
          <cell r="F371" t="str">
            <v>SINAPI</v>
          </cell>
        </row>
        <row r="372">
          <cell r="B372">
            <v>5631</v>
          </cell>
          <cell r="C372" t="str">
            <v>ESCAVADEIRA HIDRÁULICA SOBRE ESTEIRAS, CAÇAMBA 0,80 M3, PESO OPERACIONAL 17 T, POTENCIA BRUTA 111 HP - CHP DIURNO. AF_06/2014</v>
          </cell>
          <cell r="D372" t="str">
            <v>CHP</v>
          </cell>
          <cell r="E372">
            <v>228.28</v>
          </cell>
          <cell r="F372" t="str">
            <v>SINAPI</v>
          </cell>
        </row>
        <row r="373">
          <cell r="B373">
            <v>5678</v>
          </cell>
          <cell r="C373" t="str">
            <v>RETROESCAVADEIRA SOBRE RODAS COM CARREGADEIRA, TRAÇÃO 4X4, POTÊNCIA LÍQ. 88 HP, CAÇAMBA CARREG. CAP. MÍN. 1 M3, CAÇAMBA RETRO CAP. 0,26 M3, PESO OPERACIONAL MÍN. 6.674 KG, PROFUNDIDADE ESCAVAÇÃO MÁX. 4,37 M - CHP DIURNO. AF_06/2014</v>
          </cell>
          <cell r="D373" t="str">
            <v>CHP</v>
          </cell>
          <cell r="E373">
            <v>173.75</v>
          </cell>
          <cell r="F373" t="str">
            <v>SINAPI</v>
          </cell>
        </row>
        <row r="374">
          <cell r="B374">
            <v>5680</v>
          </cell>
          <cell r="C374" t="str">
            <v>RETROESCAVADEIRA SOBRE RODAS COM CARREGADEIRA, TRAÇÃO 4X2, POTÊNCIA LÍQ. 79 HP, CAÇAMBA CARREG. CAP. MÍN. 1 M3, CAÇAMBA RETRO CAP. 0,20 M3, PESO OPERACIONAL MÍN. 6.570 KG, PROFUNDIDADE ESCAVAÇÃO MÁX. 4,37 M - CHP DIURNO. AF_06/2014</v>
          </cell>
          <cell r="D374" t="str">
            <v>CHP</v>
          </cell>
          <cell r="E374">
            <v>158.69</v>
          </cell>
          <cell r="F374" t="str">
            <v>SINAPI</v>
          </cell>
        </row>
        <row r="375">
          <cell r="B375">
            <v>5684</v>
          </cell>
          <cell r="C375" t="str">
            <v>ROLO COMPACTADOR VIBRATÓRIO DE UM CILINDRO AÇO LISO, POTÊNCIA 80 HP, PESO OPERACIONAL MÁXIMO 8,1 T, IMPACTO DINÂMICO 16,15 / 9,5 T, LARGURA DE TRABALHO 1,68 M - CHP DIURNO. AF_06/2014</v>
          </cell>
          <cell r="D375" t="str">
            <v>CHP</v>
          </cell>
          <cell r="E375">
            <v>176.61</v>
          </cell>
          <cell r="F375" t="str">
            <v>SINAPI</v>
          </cell>
        </row>
        <row r="376">
          <cell r="B376">
            <v>5689</v>
          </cell>
          <cell r="C376" t="str">
            <v>GRADE DE DISCO CONTROLE REMOTO REBOCÁVEL, COM 24 DISCOS 24 X 6 MM COM PNEUS PARA TRANSPORTE - CHP DIURNO. AF_06/2014</v>
          </cell>
          <cell r="D376" t="str">
            <v>CHP</v>
          </cell>
          <cell r="E376">
            <v>7.56</v>
          </cell>
          <cell r="F376" t="str">
            <v>SINAPI</v>
          </cell>
        </row>
        <row r="377">
          <cell r="B377">
            <v>5795</v>
          </cell>
          <cell r="C377" t="str">
            <v>MARTELETE OU ROMPEDOR PNEUMÁTICO MANUAL, 28 KG, COM SILENCIADOR - CHP DIURNO. AF_07/2016</v>
          </cell>
          <cell r="D377" t="str">
            <v>CHP</v>
          </cell>
          <cell r="E377">
            <v>28.47</v>
          </cell>
          <cell r="F377" t="str">
            <v>SINAPI</v>
          </cell>
        </row>
        <row r="378">
          <cell r="B378">
            <v>5811</v>
          </cell>
          <cell r="C378" t="str">
            <v>CAMINHÃO BASCULANTE 6 M3, PESO BRUTO TOTAL 16.000 KG, CARGA ÚTIL MÁXIMA 13.071 KG, DISTÂNCIA ENTRE EIXOS 4,80 M, POTÊNCIA 230 CV INCLUSIVE CAÇAMBA METÁLICA - CHP DIURNO. AF_06/2014</v>
          </cell>
          <cell r="D378" t="str">
            <v>CHP</v>
          </cell>
          <cell r="E378">
            <v>222.45</v>
          </cell>
          <cell r="F378" t="str">
            <v>SINAPI</v>
          </cell>
        </row>
        <row r="379">
          <cell r="B379">
            <v>5823</v>
          </cell>
          <cell r="C379" t="str">
            <v>USINA DE CONCRETO FIXA, CAPACIDADE NOMINAL DE 90 A 120 M3/H, SEM SILO - CHP DIURNO. AF_07/2016</v>
          </cell>
          <cell r="D379" t="str">
            <v>CHP</v>
          </cell>
          <cell r="E379">
            <v>192.18</v>
          </cell>
          <cell r="F379" t="str">
            <v>SINAPI</v>
          </cell>
        </row>
        <row r="380">
          <cell r="B380">
            <v>5824</v>
          </cell>
          <cell r="C380" t="str">
            <v>CAMINHÃO TOCO, PBT 16.000 KG, CARGA ÚTIL MÁX. 10.685 KG, DIST. ENTRE EIXOS 4,8 M, POTÊNCIA 189 CV, INCLUSIVE CARROCERIA FIXA ABERTA DE MADEIRA P/ TRANSPORTE GERAL DE CARGA SECA, DIMEN. APROX. 2,5 X 7,00 X 0,50 M - CHP DIURNO. AF_06/2014</v>
          </cell>
          <cell r="D380" t="str">
            <v>CHP</v>
          </cell>
          <cell r="E380">
            <v>241.02</v>
          </cell>
          <cell r="F380" t="str">
            <v>SINAPI</v>
          </cell>
        </row>
        <row r="381">
          <cell r="B381">
            <v>5835</v>
          </cell>
          <cell r="C381" t="str">
            <v>VIBROACABADORA DE ASFALTO SOBRE ESTEIRAS, LARGURA DE PAVIMENTAÇÃO 1,90 M A 5,30 M, POTÊNCIA 105 HP CAPACIDADE 450 T/H - CHP DIURNO. AF_11/2014</v>
          </cell>
          <cell r="D381" t="str">
            <v>CHP</v>
          </cell>
          <cell r="E381">
            <v>422.87</v>
          </cell>
          <cell r="F381" t="str">
            <v>SINAPI</v>
          </cell>
        </row>
        <row r="382">
          <cell r="B382">
            <v>5839</v>
          </cell>
          <cell r="C382" t="str">
            <v>VASSOURA MECÂNICA REBOCÁVEL COM ESCOVA CILÍNDRICA, LARGURA ÚTIL DE VARRIMENTO DE 2,44 M - CHP DIURNO. AF_06/2014</v>
          </cell>
          <cell r="D382" t="str">
            <v>CHP</v>
          </cell>
          <cell r="E382">
            <v>11.36</v>
          </cell>
          <cell r="F382" t="str">
            <v>SINAPI</v>
          </cell>
        </row>
        <row r="383">
          <cell r="B383">
            <v>5843</v>
          </cell>
          <cell r="C383" t="str">
            <v>TRATOR DE PNEUS, POTÊNCIA 122 CV, TRAÇÃO 4X4, PESO COM LASTRO DE 4.510 KG - CHP DIURNO. AF_06/2014</v>
          </cell>
          <cell r="D383" t="str">
            <v>CHP</v>
          </cell>
          <cell r="E383">
            <v>195.65</v>
          </cell>
          <cell r="F383" t="str">
            <v>SINAPI</v>
          </cell>
        </row>
        <row r="384">
          <cell r="B384">
            <v>5847</v>
          </cell>
          <cell r="C384" t="str">
            <v>TRATOR DE ESTEIRAS, POTÊNCIA 170 HP, PESO OPERACIONAL 19 T, CAÇAMBA 5,2 M3 - CHP DIURNO. AF_06/2014</v>
          </cell>
          <cell r="D384" t="str">
            <v>CHP</v>
          </cell>
          <cell r="E384">
            <v>304.92</v>
          </cell>
          <cell r="F384" t="str">
            <v>SINAPI</v>
          </cell>
        </row>
        <row r="385">
          <cell r="B385">
            <v>5851</v>
          </cell>
          <cell r="C385" t="str">
            <v>TRATOR DE ESTEIRAS, POTÊNCIA 150 HP, PESO OPERACIONAL 16,7 T, COM RODA MOTRIZ ELEVADA E LÂMINA 3,18 M3 - CHP DIURNO. AF_06/2014</v>
          </cell>
          <cell r="D385" t="str">
            <v>CHP</v>
          </cell>
          <cell r="E385">
            <v>289.83</v>
          </cell>
          <cell r="F385" t="str">
            <v>SINAPI</v>
          </cell>
        </row>
        <row r="386">
          <cell r="B386">
            <v>5855</v>
          </cell>
          <cell r="C386" t="str">
            <v>TRATOR DE ESTEIRAS, POTÊNCIA 347 HP, PESO OPERACIONAL 38,5 T, COM LÂMINA 8,70 M3 - CHP DIURNO. AF_06/2014</v>
          </cell>
          <cell r="D386" t="str">
            <v>CHP</v>
          </cell>
          <cell r="E386">
            <v>766.81</v>
          </cell>
          <cell r="F386" t="str">
            <v>SINAPI</v>
          </cell>
        </row>
        <row r="387">
          <cell r="B387">
            <v>5863</v>
          </cell>
          <cell r="C387" t="str">
            <v>ROLO COMPACTADOR VIBRATÓRIO REBOCÁVEL, CILINDRO DE AÇO LISO, POTÊNCIA DE TRAÇÃO DE 65 CV, PESO 4,7 T, IMPACTO DINÂMICO 18,3 T, LARGURA DE TRABALHO 1,67 M - CHP DIURNO. AF_02/2016</v>
          </cell>
          <cell r="D387" t="str">
            <v>CHP</v>
          </cell>
          <cell r="E387">
            <v>21.55</v>
          </cell>
          <cell r="F387" t="str">
            <v>SINAPI</v>
          </cell>
        </row>
        <row r="388">
          <cell r="B388">
            <v>5867</v>
          </cell>
          <cell r="C388" t="str">
            <v>ROLO COMPACTADOR VIBRATÓRIO TANDEM AÇO LISO, POTÊNCIA 58 HP, PESO SEM/COM LASTRO 6,5 / 9,4 T, LARGURA DE TRABALHO 1,2 M - CHP DIURNO. AF_06/2014</v>
          </cell>
          <cell r="D388" t="str">
            <v>CHP</v>
          </cell>
          <cell r="E388">
            <v>172.11</v>
          </cell>
          <cell r="F388" t="str">
            <v>SINAPI</v>
          </cell>
        </row>
        <row r="389">
          <cell r="B389">
            <v>5875</v>
          </cell>
          <cell r="C389" t="str">
            <v>RETROESCAVADEIRA SOBRE RODAS COM CARREGADEIRA, TRAÇÃO 4X4, POTÊNCIA LÍQ. 72 HP, CAÇAMBA CARREG. CAP. MÍN. 0,79 M3, CAÇAMBA RETRO CAP. 0,18 M3, PESO OPERACIONAL MÍN. 7.140 KG, PROFUNDIDADE ESCAVAÇÃO MÁX. 4,50 M - CHP DIURNO. AF_06/2014</v>
          </cell>
          <cell r="D389" t="str">
            <v>CHP</v>
          </cell>
          <cell r="E389">
            <v>159.24</v>
          </cell>
          <cell r="F389" t="str">
            <v>SINAPI</v>
          </cell>
        </row>
        <row r="390">
          <cell r="B390">
            <v>5879</v>
          </cell>
          <cell r="C390" t="str">
            <v>ROLO COMPACTADOR VIBRATÓRIO PÉ DE CARNEIRO, OPERADO POR CONTROLE REMOTO, POTÊNCIA 12,5 KW, PESO OPERACIONAL 1,675 T, LARGURA DE TRABALHO 0,85 M - CHP DIURNO. AF_02/2016</v>
          </cell>
          <cell r="D390" t="str">
            <v>CHP</v>
          </cell>
          <cell r="E390">
            <v>145.1</v>
          </cell>
          <cell r="F390" t="str">
            <v>SINAPI</v>
          </cell>
        </row>
        <row r="391">
          <cell r="B391">
            <v>5882</v>
          </cell>
          <cell r="C391" t="str">
            <v>USINA DE LAMA ASFÁLTICA, PROD 30 A 50 T/H, SILO DE AGREGADO 7 M3, RESERVATÓRIOS PARA EMULSÃO E ÁGUA DE 2,3 M3 CADA, MISTURADOR TIPO PUG MILL A SER MONTADO SOBRE CAMINHÃO - CHP DIURNO. AF_10/2014</v>
          </cell>
          <cell r="D391" t="str">
            <v>CHP</v>
          </cell>
          <cell r="E391">
            <v>127.67</v>
          </cell>
          <cell r="F391" t="str">
            <v>SINAPI</v>
          </cell>
        </row>
        <row r="392">
          <cell r="B392">
            <v>5890</v>
          </cell>
          <cell r="C392" t="str">
            <v>CAMINHÃO TOCO, PESO BRUTO TOTAL 14.300 KG, CARGA ÚTIL MÁXIMA 9590 KG, DISTÂNCIA ENTRE EIXOS 4,76 M, POTÊNCIA 185 CV (NÃO INCLUI CARROCERIA) - CHP DIURNO. AF_06/2014</v>
          </cell>
          <cell r="D392" t="str">
            <v>CHP</v>
          </cell>
          <cell r="E392">
            <v>228.57</v>
          </cell>
          <cell r="F392" t="str">
            <v>SINAPI</v>
          </cell>
        </row>
        <row r="393">
          <cell r="B393">
            <v>5894</v>
          </cell>
          <cell r="C393" t="str">
            <v>CAMINHÃO TOCO, PESO BRUTO TOTAL 16.000 KG, CARGA ÚTIL MÁXIMA DE 10.685 KG, DISTÂNCIA ENTRE EIXOS 4,80 M, POTÊNCIA 189 CV EXCLUSIVE CARROCERIA - CHP DIURNO. AF_06/2014</v>
          </cell>
          <cell r="D393" t="str">
            <v>CHP</v>
          </cell>
          <cell r="E393">
            <v>237.15</v>
          </cell>
          <cell r="F393" t="str">
            <v>SINAPI</v>
          </cell>
        </row>
        <row r="394">
          <cell r="B394">
            <v>5901</v>
          </cell>
          <cell r="C394" t="str">
            <v>CAMINHÃO PIPA 10.000 L TRUCADO, PESO BRUTO TOTAL 23.000 KG, CARGA ÚTIL MÁXIMA 15.935 KG, DISTÂNCIA ENTRE EIXOS 4,8 M, POTÊNCIA 230 CV, INCLUSIVE TANQUE DE AÇO PARA TRANSPORTE DE ÁGUA - CHP DIURNO. AF_06/2014</v>
          </cell>
          <cell r="D394" t="str">
            <v>CHP</v>
          </cell>
          <cell r="E394">
            <v>361.55</v>
          </cell>
          <cell r="F394" t="str">
            <v>SINAPI</v>
          </cell>
        </row>
        <row r="395">
          <cell r="B395">
            <v>5909</v>
          </cell>
          <cell r="C395" t="str">
            <v>ESPARGIDOR DE ASFALTO PRESSURIZADO COM TANQUE DE 2500 L, REBOCÁVEL COM MOTOR A GASOLINA POTÊNCIA 3,4 HP - CHP DIURNO. AF_07/2014</v>
          </cell>
          <cell r="D395" t="str">
            <v>CHP</v>
          </cell>
          <cell r="E395">
            <v>30.72</v>
          </cell>
          <cell r="F395" t="str">
            <v>SINAPI</v>
          </cell>
        </row>
        <row r="396">
          <cell r="B396">
            <v>5921</v>
          </cell>
          <cell r="C396" t="str">
            <v>GRADE DE DISCO REBOCÁVEL COM 20 DISCOS 24" X 6 MM COM PNEUS PARA TRANSPORTE - CHP DIURNO. AF_06/2014</v>
          </cell>
          <cell r="D396" t="str">
            <v>CHP</v>
          </cell>
          <cell r="E396">
            <v>5.92</v>
          </cell>
          <cell r="F396" t="str">
            <v>SINAPI</v>
          </cell>
        </row>
        <row r="397">
          <cell r="B397">
            <v>5928</v>
          </cell>
          <cell r="C397" t="str">
            <v>GUINDAUTO HIDRÁULICO, CAPACIDADE MÁXIMA DE CARGA 6200 KG, MOMENTO MÁXIMO DE CARGA 11,7 TM, ALCANCE MÁXIMO HORIZONTAL 9,70 M, INCLUSIVE CAMINHÃO TOCO PBT 16.000 KG, POTÊNCIA DE 189 CV - CHP DIURNO. AF_06/2014</v>
          </cell>
          <cell r="D397" t="str">
            <v>CHP</v>
          </cell>
          <cell r="E397">
            <v>311.08999999999997</v>
          </cell>
          <cell r="F397" t="str">
            <v>SINAPI</v>
          </cell>
        </row>
        <row r="398">
          <cell r="B398">
            <v>5932</v>
          </cell>
          <cell r="C398" t="str">
            <v>MOTONIVELADORA POTÊNCIA BÁSICA LÍQUIDA (PRIMEIRA MARCHA) 125 HP, PESO BRUTO 13032 KG, LARGURA DA LÂMINA DE 3,7 M - CHP DIURNO. AF_06/2014</v>
          </cell>
          <cell r="D398" t="str">
            <v>CHP</v>
          </cell>
          <cell r="E398">
            <v>293.64999999999998</v>
          </cell>
          <cell r="F398" t="str">
            <v>SINAPI</v>
          </cell>
        </row>
        <row r="399">
          <cell r="B399">
            <v>5940</v>
          </cell>
          <cell r="C399" t="str">
            <v>PÁ CARREGADEIRA SOBRE RODAS, POTÊNCIA LÍQUIDA 128 HP, CAPACIDADE DA CAÇAMBA 1,7 A 2,8 M3, PESO OPERACIONAL 11632 KG - CHP DIURNO. AF_06/2014</v>
          </cell>
          <cell r="D399" t="str">
            <v>CHP</v>
          </cell>
          <cell r="E399">
            <v>205.52</v>
          </cell>
          <cell r="F399" t="str">
            <v>SINAPI</v>
          </cell>
        </row>
        <row r="400">
          <cell r="B400">
            <v>5944</v>
          </cell>
          <cell r="C400" t="str">
            <v>PÁ CARREGADEIRA SOBRE RODAS, POTÊNCIA 197 HP, CAPACIDADE DA CAÇAMBA 2,5 A 3,5 M3, PESO OPERACIONAL 18338 KG - CHP DIURNO. AF_06/2014</v>
          </cell>
          <cell r="D400" t="str">
            <v>CHP</v>
          </cell>
          <cell r="E400">
            <v>252.58</v>
          </cell>
          <cell r="F400" t="str">
            <v>SINAPI</v>
          </cell>
        </row>
        <row r="401">
          <cell r="B401">
            <v>5953</v>
          </cell>
          <cell r="C401" t="str">
            <v>COMPRESSOR DE AR REBOCÁVEL, VAZÃO 189 PCM, PRESSÃO EFETIVA DE TRABALHO 102 PSI, MOTOR DIESEL, POTÊNCIA 63 CV - CHP DIURNO. AF_06/2015</v>
          </cell>
          <cell r="D401" t="str">
            <v>CHP</v>
          </cell>
          <cell r="E401">
            <v>69.52</v>
          </cell>
          <cell r="F401" t="str">
            <v>SINAPI</v>
          </cell>
        </row>
        <row r="402">
          <cell r="B402">
            <v>6259</v>
          </cell>
          <cell r="C402" t="str">
            <v>CAMINHÃO PIPA 6.000 L, PESO BRUTO TOTAL 13.000 KG, DISTÂNCIA ENTRE EIXOS 4,80 M, POTÊNCIA 189 CV INCLUSIVE TANQUE DE AÇO PARA TRANSPORTE DE ÁGUA, CAPACIDADE 6 M3 - CHP DIURNO. AF_06/2014</v>
          </cell>
          <cell r="D402" t="str">
            <v>CHP</v>
          </cell>
          <cell r="E402">
            <v>292.69</v>
          </cell>
          <cell r="F402" t="str">
            <v>SINAPI</v>
          </cell>
        </row>
        <row r="403">
          <cell r="B403">
            <v>6879</v>
          </cell>
          <cell r="C403" t="str">
            <v>ROLO COMPACTADOR DE PNEUS ESTÁTICO, PRESSÃO VARIÁVEL, POTÊNCIA 111 HP, PESO SEM/COM LASTRO 9,5 / 26 T, LARGURA DE TRABALHO 1,90 M - CHP DIURNO. AF_07/2014</v>
          </cell>
          <cell r="D403" t="str">
            <v>CHP</v>
          </cell>
          <cell r="E403">
            <v>226.14</v>
          </cell>
          <cell r="F403" t="str">
            <v>SINAPI</v>
          </cell>
        </row>
        <row r="404">
          <cell r="B404">
            <v>7030</v>
          </cell>
          <cell r="C404" t="str">
            <v>TANQUE DE ASFALTO ESTACIONÁRIO COM SERPENTINA, CAPACIDADE 30.000 L - CHP DIURNO. AF_06/2014</v>
          </cell>
          <cell r="D404" t="str">
            <v>CHP</v>
          </cell>
          <cell r="E404">
            <v>337.8</v>
          </cell>
          <cell r="F404" t="str">
            <v>SINAPI</v>
          </cell>
        </row>
        <row r="405">
          <cell r="B405">
            <v>7042</v>
          </cell>
          <cell r="C405" t="str">
            <v>MOTOBOMBA TRASH (PARA ÁGUA SUJA) AUTO ESCORVANTE, MOTOR GASOLINA DE 6,41 HP, DIÂMETROS DE SUCÇÃO X RECALQUE: 3" X 3", HM/Q = 10 MCA / 60 M3/H A 23 MCA / 0 M3/H - CHP DIURNO. AF_10/2014</v>
          </cell>
          <cell r="D405" t="str">
            <v>CHP</v>
          </cell>
          <cell r="E405">
            <v>26.57</v>
          </cell>
          <cell r="F405" t="str">
            <v>SINAPI</v>
          </cell>
        </row>
        <row r="406">
          <cell r="B406">
            <v>7049</v>
          </cell>
          <cell r="C406" t="str">
            <v>ROLO COMPACTADOR PE DE CARNEIRO VIBRATORIO, POTENCIA 125 HP, PESO OPERACIONAL SEM/COM LASTRO 11,95 / 13,30 T, IMPACTO DINAMICO 38,5 / 22,5 T, LARGURA DE TRABALHO 2,15 M - CHP DIURNO. AF_06/2014</v>
          </cell>
          <cell r="D406" t="str">
            <v>CHP</v>
          </cell>
          <cell r="E406">
            <v>245.22</v>
          </cell>
          <cell r="F406" t="str">
            <v>SINAPI</v>
          </cell>
        </row>
        <row r="407">
          <cell r="B407">
            <v>67826</v>
          </cell>
          <cell r="C407" t="str">
            <v>CAMINHÃO BASCULANTE 6 M3 TOCO, PESO BRUTO TOTAL 16.000 KG, CARGA ÚTIL MÁXIMA 11.130 KG, DISTÂNCIA ENTRE EIXOS 5,36 M, POTÊNCIA 185 CV, INCLUSIVE CAÇAMBA METÁLICA - CHP DIURNO. AF_06/2014</v>
          </cell>
          <cell r="D407" t="str">
            <v>CHP</v>
          </cell>
          <cell r="E407">
            <v>199.55</v>
          </cell>
          <cell r="F407" t="str">
            <v>SINAPI</v>
          </cell>
        </row>
        <row r="408">
          <cell r="B408">
            <v>73417</v>
          </cell>
          <cell r="C408" t="str">
            <v>GRUPO GERADOR ESTACIONÁRIO, MOTOR DIESEL POTÊNCIA 170 KVA - CHP DIURNO. AF_02/2016</v>
          </cell>
          <cell r="D408" t="str">
            <v>CHP</v>
          </cell>
          <cell r="E408">
            <v>239.25</v>
          </cell>
          <cell r="F408" t="str">
            <v>SINAPI</v>
          </cell>
        </row>
        <row r="409">
          <cell r="B409">
            <v>73436</v>
          </cell>
          <cell r="C409" t="str">
            <v>ROLO COMPACTADOR VIBRATÓRIO PÉ DE CARNEIRO PARA SOLOS, POTÊNCIA 80 HP, PESO OPERACIONAL SEM/COM LASTRO 7,4 / 8,8 T, LARGURA DE TRABALHO 1,68 M - CHP DIURNO. AF_02/2016</v>
          </cell>
          <cell r="D409" t="str">
            <v>CHP</v>
          </cell>
          <cell r="E409">
            <v>243.92</v>
          </cell>
          <cell r="F409" t="str">
            <v>SINAPI</v>
          </cell>
        </row>
        <row r="410">
          <cell r="B410">
            <v>73467</v>
          </cell>
          <cell r="C410" t="str">
            <v>CAMINHÃO TOCO, PBT 14.300 KG, CARGA ÚTIL MÁX. 9.710 KG, DIST. ENTRE EIXOS 3,56 M, POTÊNCIA 185 CV, INCLUSIVE CARROCERIA FIXA ABERTA DE MADEIRA P/ TRANSPORTE GERAL DE CARGA SECA, DIMEN. APROX. 2,50 X 6,50 X 0,50 M - CHP DIURNO. AF_06/2014</v>
          </cell>
          <cell r="D410" t="str">
            <v>CHP</v>
          </cell>
          <cell r="E410">
            <v>190.62</v>
          </cell>
          <cell r="F410" t="str">
            <v>SINAPI</v>
          </cell>
        </row>
        <row r="411">
          <cell r="B411">
            <v>73536</v>
          </cell>
          <cell r="C411" t="str">
            <v>MOTOBOMBA CENTRÍFUGA, MOTOR A GASOLINA, POTÊNCIA 5,42 HP, BOCAIS 1 1/2" X 1", DIÂMETRO ROTOR 143 MM HM/Q = 6 MCA / 16,8 M3/H A 38 MCA / 6,6 M3/H - CHP DIURNO. AF_06/2014</v>
          </cell>
          <cell r="D411" t="str">
            <v>CHP</v>
          </cell>
          <cell r="E411">
            <v>22.49</v>
          </cell>
          <cell r="F411" t="str">
            <v>SINAPI</v>
          </cell>
        </row>
        <row r="412">
          <cell r="B412">
            <v>83362</v>
          </cell>
          <cell r="C412" t="str">
            <v>ESPARGIDOR DE ASFALTO PRESSURIZADO, TANQUE 6 M3 COM ISOLAÇÃO TÉRMICA, AQUECIDO COM 2 MAÇARICOS, COM BARRA ESPARGIDORA 3,60 M, MONTADO SOBRE CAMINHÃO  TOCO, PBT 14.300 KG, POTÊNCIA 185 CV - CHP DIURNO. AF_08/2015</v>
          </cell>
          <cell r="D412" t="str">
            <v>CHP</v>
          </cell>
          <cell r="E412">
            <v>301.92</v>
          </cell>
          <cell r="F412" t="str">
            <v>SINAPI</v>
          </cell>
        </row>
        <row r="413">
          <cell r="B413">
            <v>83765</v>
          </cell>
          <cell r="C413" t="str">
            <v>GRUPO DE SOLDAGEM COM GERADOR A DIESEL 60 CV PARA SOLDA ELÉTRICA, SOBRE 04 RODAS, COM MOTOR 4 CILINDROS 600 A - CHP DIURNO. AF_02/2016</v>
          </cell>
          <cell r="D413" t="str">
            <v>CHP</v>
          </cell>
          <cell r="E413">
            <v>104.04</v>
          </cell>
          <cell r="F413" t="str">
            <v>SINAPI</v>
          </cell>
        </row>
        <row r="414">
          <cell r="B414">
            <v>87445</v>
          </cell>
          <cell r="C414" t="str">
            <v>BETONEIRA CAPACIDADE NOMINAL 400 L, CAPACIDADE DE MISTURA 310 L, MOTOR A DIESEL POTÊNCIA 5,0 HP, SEM CARREGADOR - CHP DIURNO. AF_06/2014</v>
          </cell>
          <cell r="D414" t="str">
            <v>CHP</v>
          </cell>
          <cell r="E414">
            <v>6.45</v>
          </cell>
          <cell r="F414" t="str">
            <v>SINAPI</v>
          </cell>
        </row>
        <row r="415">
          <cell r="B415">
            <v>88386</v>
          </cell>
          <cell r="C415" t="str">
            <v>MISTURADOR DE ARGAMASSA, EIXO HORIZONTAL, CAPACIDADE DE MISTURA 300 KG, MOTOR ELÉTRICO POTÊNCIA 5 CV - CHP DIURNO. AF_06/2014</v>
          </cell>
          <cell r="D415" t="str">
            <v>CHP</v>
          </cell>
          <cell r="E415">
            <v>4.8600000000000003</v>
          </cell>
          <cell r="F415" t="str">
            <v>SINAPI</v>
          </cell>
        </row>
        <row r="416">
          <cell r="B416">
            <v>88393</v>
          </cell>
          <cell r="C416" t="str">
            <v>MISTURADOR DE ARGAMASSA, EIXO HORIZONTAL, CAPACIDADE DE MISTURA 600 KG, MOTOR ELÉTRICO POTÊNCIA 7,5 CV - CHP DIURNO. AF_06/2014</v>
          </cell>
          <cell r="D416" t="str">
            <v>CHP</v>
          </cell>
          <cell r="E416">
            <v>6.66</v>
          </cell>
          <cell r="F416" t="str">
            <v>SINAPI</v>
          </cell>
        </row>
        <row r="417">
          <cell r="B417">
            <v>88399</v>
          </cell>
          <cell r="C417" t="str">
            <v>MISTURADOR DE ARGAMASSA, EIXO HORIZONTAL, CAPACIDADE DE MISTURA 160 KG, MOTOR ELÉTRICO POTÊNCIA 3 CV - CHP DIURNO. AF_06/2014</v>
          </cell>
          <cell r="D417" t="str">
            <v>CHP</v>
          </cell>
          <cell r="E417">
            <v>3.63</v>
          </cell>
          <cell r="F417" t="str">
            <v>SINAPI</v>
          </cell>
        </row>
        <row r="418">
          <cell r="B418">
            <v>88418</v>
          </cell>
          <cell r="C418" t="str">
            <v>PROJETOR DE ARGAMASSA, CAPACIDADE DE PROJEÇÃO 1,5 M3/H, ALCANCE DE 30 ATÉ 60 M, MOTOR ELÉTRICO POTÊNCIA 7,5 HP - CHP DIURNO. AF_06/2014</v>
          </cell>
          <cell r="D418" t="str">
            <v>CHP</v>
          </cell>
          <cell r="E418">
            <v>14.51</v>
          </cell>
          <cell r="F418" t="str">
            <v>SINAPI</v>
          </cell>
        </row>
        <row r="419">
          <cell r="B419">
            <v>88433</v>
          </cell>
          <cell r="C419" t="str">
            <v>PROJETOR DE ARGAMASSA, CAPACIDADE DE PROJEÇÃO 2 M3/H, ALCANCE ATÉ 50 M, MOTOR ELÉTRICO POTÊNCIA 7,5 HP - CHP DIURNO. AF_06/2014</v>
          </cell>
          <cell r="D419" t="str">
            <v>CHP</v>
          </cell>
          <cell r="E419">
            <v>18.93</v>
          </cell>
          <cell r="F419" t="str">
            <v>SINAPI</v>
          </cell>
        </row>
        <row r="420">
          <cell r="B420">
            <v>88830</v>
          </cell>
          <cell r="C420" t="str">
            <v>BETONEIRA CAPACIDADE NOMINAL DE 400 L, CAPACIDADE DE MISTURA 280 L, MOTOR ELÉTRICO TRIFÁSICO POTÊNCIA DE 2 CV, SEM CARREGADOR - CHP DIURNO. AF_10/2014</v>
          </cell>
          <cell r="D420" t="str">
            <v>CHP</v>
          </cell>
          <cell r="E420">
            <v>1.89</v>
          </cell>
          <cell r="F420" t="str">
            <v>SINAPI</v>
          </cell>
        </row>
        <row r="421">
          <cell r="B421">
            <v>88843</v>
          </cell>
          <cell r="C421" t="str">
            <v>TRATOR DE ESTEIRAS, POTÊNCIA 125 HP, PESO OPERACIONAL 12,9 T, COM LÂMINA 2,7 M3 - CHP DIURNO. AF_10/2014</v>
          </cell>
          <cell r="D421" t="str">
            <v>CHP</v>
          </cell>
          <cell r="E421">
            <v>242.8</v>
          </cell>
          <cell r="F421" t="str">
            <v>SINAPI</v>
          </cell>
        </row>
        <row r="422">
          <cell r="B422">
            <v>88907</v>
          </cell>
          <cell r="C422" t="str">
            <v>ESCAVADEIRA HIDRÁULICA SOBRE ESTEIRAS, CAÇAMBA 1,20 M3, PESO OPERACIONAL 21 T, POTÊNCIA BRUTA 155 HP - CHP DIURNO. AF_06/2014</v>
          </cell>
          <cell r="D422" t="str">
            <v>CHP</v>
          </cell>
          <cell r="E422">
            <v>273.58</v>
          </cell>
          <cell r="F422" t="str">
            <v>SINAPI</v>
          </cell>
        </row>
        <row r="423">
          <cell r="B423">
            <v>89021</v>
          </cell>
          <cell r="C423" t="str">
            <v>BOMBA SUBMERSÍVEL ELÉTRICA TRIFÁSICA, POTÊNCIA 2,96 HP, Ø ROTOR 144 MM SEMI-ABERTO, BOCAL DE SAÍDA Ø 2, HM/Q = 2 MCA / 38,8 M3/H A 28 MCA / 5 M3/H - CHP DIURNO. AF_06/2014</v>
          </cell>
          <cell r="D423" t="str">
            <v>CHP</v>
          </cell>
          <cell r="E423">
            <v>2.33</v>
          </cell>
          <cell r="F423" t="str">
            <v>SINAPI</v>
          </cell>
        </row>
        <row r="424">
          <cell r="B424">
            <v>89028</v>
          </cell>
          <cell r="C424" t="str">
            <v>TANQUE DE ASFALTO ESTACIONÁRIO COM MAÇARICO, CAPACIDADE 20.000 L - CHP DIURNO. AF_06/2014</v>
          </cell>
          <cell r="D424" t="str">
            <v>CHP</v>
          </cell>
          <cell r="E424">
            <v>313.54000000000002</v>
          </cell>
          <cell r="F424" t="str">
            <v>SINAPI</v>
          </cell>
        </row>
        <row r="425">
          <cell r="B425">
            <v>89032</v>
          </cell>
          <cell r="C425" t="str">
            <v>TRATOR DE ESTEIRAS, POTÊNCIA 100 HP, PESO OPERACIONAL 9,4 T, COM LÂMINA 2,19 M3 - CHP DIURNO. AF_06/2014</v>
          </cell>
          <cell r="D425" t="str">
            <v>CHP</v>
          </cell>
          <cell r="E425">
            <v>217.73</v>
          </cell>
          <cell r="F425" t="str">
            <v>SINAPI</v>
          </cell>
        </row>
        <row r="426">
          <cell r="B426">
            <v>89035</v>
          </cell>
          <cell r="C426" t="str">
            <v>TRATOR DE PNEUS, POTÊNCIA 85 CV, TRAÇÃO 4X4, PESO COM LASTRO DE 4.675 KG - CHP DIURNO. AF_06/2014</v>
          </cell>
          <cell r="D426" t="str">
            <v>CHP</v>
          </cell>
          <cell r="E426">
            <v>146.82</v>
          </cell>
          <cell r="F426" t="str">
            <v>SINAPI</v>
          </cell>
        </row>
        <row r="427">
          <cell r="B427">
            <v>89225</v>
          </cell>
          <cell r="C427" t="str">
            <v>BETONEIRA CAPACIDADE NOMINAL DE 600 L, CAPACIDADE DE MISTURA 360 L, MOTOR ELÉTRICO TRIFÁSICO POTÊNCIA DE 4 CV, SEM CARREGADOR - CHP DIURNO. AF_11/2014</v>
          </cell>
          <cell r="D427" t="str">
            <v>CHP</v>
          </cell>
          <cell r="E427">
            <v>5.39</v>
          </cell>
          <cell r="F427" t="str">
            <v>SINAPI</v>
          </cell>
        </row>
        <row r="428">
          <cell r="B428">
            <v>89234</v>
          </cell>
          <cell r="C428" t="str">
            <v>FRESADORA DE ASFALTO A FRIO SOBRE RODAS, LARGURA FRESAGEM DE 1,0 M, POTÊNCIA 208 HP - CHP DIURNO. AF_11/2014</v>
          </cell>
          <cell r="D428" t="str">
            <v>CHP</v>
          </cell>
          <cell r="E428">
            <v>653.86</v>
          </cell>
          <cell r="F428" t="str">
            <v>SINAPI</v>
          </cell>
        </row>
        <row r="429">
          <cell r="B429">
            <v>89242</v>
          </cell>
          <cell r="C429" t="str">
            <v>FRESADORA DE ASFALTO A FRIO SOBRE RODAS, LARGURA FRESAGEM DE 2,0 M, POTÊNCIA 550 HP - CHP DIURNO. AF_11/2014</v>
          </cell>
          <cell r="D429" t="str">
            <v>CHP</v>
          </cell>
          <cell r="E429">
            <v>1551.61</v>
          </cell>
          <cell r="F429" t="str">
            <v>SINAPI</v>
          </cell>
        </row>
        <row r="430">
          <cell r="B430">
            <v>89250</v>
          </cell>
          <cell r="C430" t="str">
            <v>RECICLADORA DE ASFALTO A FRIO SOBRE RODAS, LARGURA FRESAGEM DE 2,0 M, POTÊNCIA 422 HP - CHP DIURNO. AF_11/2014</v>
          </cell>
          <cell r="D430" t="str">
            <v>CHP</v>
          </cell>
          <cell r="E430">
            <v>1343.01</v>
          </cell>
          <cell r="F430" t="str">
            <v>SINAPI</v>
          </cell>
        </row>
        <row r="431">
          <cell r="B431">
            <v>89257</v>
          </cell>
          <cell r="C431" t="str">
            <v>VIBROACABADORA DE ASFALTO SOBRE ESTEIRAS, LARGURA DE PAVIMENTAÇÃO 2,13 M A 4,55 M, POTÊNCIA 100 HP CAPACIDADE 400 T/H - CHP DIURNO. AF_11/2014</v>
          </cell>
          <cell r="D431" t="str">
            <v>CHP</v>
          </cell>
          <cell r="E431">
            <v>367.25</v>
          </cell>
          <cell r="F431" t="str">
            <v>SINAPI</v>
          </cell>
        </row>
        <row r="432">
          <cell r="B432">
            <v>89272</v>
          </cell>
          <cell r="C432" t="str">
            <v>GUINDASTE HIDRÁULICO AUTOPROPELIDO, COM LANÇA TELESCÓPICA 28,80 M, CAPACIDADE MÁXIMA 30 T, POTÊNCIA 97 KW, TRAÇÃO 4 X 4 - CHP DIURNO. AF_11/2014</v>
          </cell>
          <cell r="D432" t="str">
            <v>CHP</v>
          </cell>
          <cell r="E432">
            <v>207.14</v>
          </cell>
          <cell r="F432" t="str">
            <v>SINAPI</v>
          </cell>
        </row>
        <row r="433">
          <cell r="B433">
            <v>89278</v>
          </cell>
          <cell r="C433" t="str">
            <v>BETONEIRA CAPACIDADE NOMINAL DE 600 L, CAPACIDADE DE MISTURA 440 L, MOTOR A DIESEL POTÊNCIA 10 HP, COM CARREGADOR - CHP DIURNO. AF_11/2014</v>
          </cell>
          <cell r="D433" t="str">
            <v>CHP</v>
          </cell>
          <cell r="E433">
            <v>14.79</v>
          </cell>
          <cell r="F433" t="str">
            <v>SINAPI</v>
          </cell>
        </row>
        <row r="434">
          <cell r="B434">
            <v>89843</v>
          </cell>
          <cell r="C434" t="str">
            <v>BATE-ESTACAS POR GRAVIDADE, POTÊNCIA DE 160 HP, PESO DO MARTELO ATÉ 3 TONELADAS - CHP DIURNO. AF_11/2014</v>
          </cell>
          <cell r="D434" t="str">
            <v>CHP</v>
          </cell>
          <cell r="E434">
            <v>238.87</v>
          </cell>
          <cell r="F434" t="str">
            <v>SINAPI</v>
          </cell>
        </row>
        <row r="435">
          <cell r="B435">
            <v>89876</v>
          </cell>
          <cell r="C435" t="str">
            <v>CAMINHÃO BASCULANTE 14 M3, COM CAVALO MECÂNICO DE CAPACIDADE MÁXIMA DE TRAÇÃO COMBINADO DE 36000 KG, POTÊNCIA 286 CV, INCLUSIVE SEMIREBOQUE COM CAÇAMBA METÁLICA - CHP DIURNO. AF_12/2014</v>
          </cell>
          <cell r="D435" t="str">
            <v>CHP</v>
          </cell>
          <cell r="E435">
            <v>351.23</v>
          </cell>
          <cell r="F435" t="str">
            <v>SINAPI</v>
          </cell>
        </row>
        <row r="436">
          <cell r="B436">
            <v>89883</v>
          </cell>
          <cell r="C436" t="str">
            <v>CAMINHÃO BASCULANTE 18 M3, COM CAVALO MECÂNICO DE CAPACIDADE MÁXIMA DE TRAÇÃO COMBINADO DE 45000 KG, POTÊNCIA 330 CV, INCLUSIVE SEMIREBOQUE COM CAÇAMBA METÁLICA - CHP DIURNO. AF_12/2014</v>
          </cell>
          <cell r="D436" t="str">
            <v>CHP</v>
          </cell>
          <cell r="E436">
            <v>392.5</v>
          </cell>
          <cell r="F436" t="str">
            <v>SINAPI</v>
          </cell>
        </row>
        <row r="437">
          <cell r="B437">
            <v>90586</v>
          </cell>
          <cell r="C437" t="str">
            <v>VIBRADOR DE IMERSÃO, DIÂMETRO DE PONTEIRA 45MM, MOTOR ELÉTRICO TRIFÁSICO POTÊNCIA DE 2 CV - CHP DIURNO. AF_06/2015</v>
          </cell>
          <cell r="D437" t="str">
            <v>CHP</v>
          </cell>
          <cell r="E437">
            <v>1.41</v>
          </cell>
          <cell r="F437" t="str">
            <v>SINAPI</v>
          </cell>
        </row>
        <row r="438">
          <cell r="B438">
            <v>90625</v>
          </cell>
          <cell r="C438" t="str">
            <v>PERFURATRIZ MANUAL, TORQUE MÁXIMO 83 N.M, POTÊNCIA 5 CV, COM DIÂMETRO MÁXIMO 4" - CHP DIURNO. AF_06/2015</v>
          </cell>
          <cell r="D438" t="str">
            <v>CHP</v>
          </cell>
          <cell r="E438">
            <v>6.62</v>
          </cell>
          <cell r="F438" t="str">
            <v>SINAPI</v>
          </cell>
        </row>
        <row r="439">
          <cell r="B439">
            <v>90631</v>
          </cell>
          <cell r="C439" t="str">
            <v>PERFURATRIZ SOBRE ESTEIRA, TORQUE MÁXIMO 600 KGF, PESO MÉDIO 1000 KG, POTÊNCIA 20 HP, DIÂMETRO MÁXIMO 10" - CHP DIURNO. AF_06/2015</v>
          </cell>
          <cell r="D439" t="str">
            <v>CHP</v>
          </cell>
          <cell r="E439">
            <v>145.6</v>
          </cell>
          <cell r="F439" t="str">
            <v>SINAPI</v>
          </cell>
        </row>
        <row r="440">
          <cell r="B440">
            <v>90637</v>
          </cell>
          <cell r="C440" t="str">
            <v>MISTURADOR DUPLO HORIZONTAL DE ALTA TURBULÊNCIA, CAPACIDADE / VOLUME 2 X 500 LITROS, MOTORES ELÉTRICOS MÍNIMO 5 CV CADA, PARA NATA CIMENTO, ARGAMASSA E OUTROS - CHP DIURNO. AF_06/2015</v>
          </cell>
          <cell r="D440" t="str">
            <v>CHP</v>
          </cell>
          <cell r="E440">
            <v>15.37</v>
          </cell>
          <cell r="F440" t="str">
            <v>SINAPI</v>
          </cell>
        </row>
        <row r="441">
          <cell r="B441">
            <v>90643</v>
          </cell>
          <cell r="C441" t="str">
            <v>BOMBA TRIPLEX, PARA INJEÇÃO DE NATA DE CIMENTO, VAZÃO MÁXIMA DE 100 LITROS/MINUTO, PRESSÃO MÁXIMA DE 70 BAR - CHP DIURNO. AF_06/2015</v>
          </cell>
          <cell r="D441" t="str">
            <v>CHP</v>
          </cell>
          <cell r="E441">
            <v>30.58</v>
          </cell>
          <cell r="F441" t="str">
            <v>SINAPI</v>
          </cell>
        </row>
        <row r="442">
          <cell r="B442">
            <v>90650</v>
          </cell>
          <cell r="C442" t="str">
            <v>BOMBA CENTRÍFUGA MONOESTÁGIO COM MOTOR ELÉTRICO MONOFÁSICO, POTÊNCIA 15 HP, DIÂMETRO DO ROTOR 173 MM, HM/Q = 30 MCA / 90 M3/H A 45 MCA / 55 M3/H - CHP DIURNO. AF_06/2015</v>
          </cell>
          <cell r="D442" t="str">
            <v>CHP</v>
          </cell>
          <cell r="E442">
            <v>10.44</v>
          </cell>
          <cell r="F442" t="str">
            <v>SINAPI</v>
          </cell>
        </row>
        <row r="443">
          <cell r="B443">
            <v>90656</v>
          </cell>
          <cell r="C443" t="str">
            <v>BOMBA DE PROJEÇÃO DE CONCRETO SECO, POTÊNCIA 10 CV, VAZÃO 3 M3/H - CHP DIURNO. AF_06/2015</v>
          </cell>
          <cell r="D443" t="str">
            <v>CHP</v>
          </cell>
          <cell r="E443">
            <v>15.21</v>
          </cell>
          <cell r="F443" t="str">
            <v>SINAPI</v>
          </cell>
        </row>
        <row r="444">
          <cell r="B444">
            <v>90662</v>
          </cell>
          <cell r="C444" t="str">
            <v>BOMBA DE PROJEÇÃO DE CONCRETO SECO, POTÊNCIA 10 CV, VAZÃO 6 M3/H - CHP DIURNO. AF_06/2015</v>
          </cell>
          <cell r="D444" t="str">
            <v>CHP</v>
          </cell>
          <cell r="E444">
            <v>15.88</v>
          </cell>
          <cell r="F444" t="str">
            <v>SINAPI</v>
          </cell>
        </row>
        <row r="445">
          <cell r="B445">
            <v>90668</v>
          </cell>
          <cell r="C445" t="str">
            <v>PROJETOR PNEUMÁTICO DE ARGAMASSA PARA CHAPISCO E REBOCO COM RECIPIENTE ACOPLADO, TIPO CANEQUINHA, COM COMPRESSOR DE AR REBOCÁVEL VAZÃO 89 PCM E MOTOR DIESEL DE 20 CV - CHP DIURNO. AF_06/2015</v>
          </cell>
          <cell r="D445" t="str">
            <v>CHP</v>
          </cell>
          <cell r="E445">
            <v>31.61</v>
          </cell>
          <cell r="F445" t="str">
            <v>SINAPI</v>
          </cell>
        </row>
        <row r="446">
          <cell r="B446">
            <v>90674</v>
          </cell>
          <cell r="C446" t="str">
            <v>PERFURATRIZ COM TORRE METÁLICA PARA EXECUÇÃO DE ESTACA HÉLICE CONTÍNUA, PROFUNDIDADE MÁXIMA DE 30 M, DIÂMETRO MÁXIMO DE 800 MM, POTÊNCIA INSTALADA DE 268 HP, MESA ROTATIVA COM TORQUE MÁXIMO DE 170 KNM - CHP DIURNO. AF_06/2015</v>
          </cell>
          <cell r="D446" t="str">
            <v>CHP</v>
          </cell>
          <cell r="E446">
            <v>712.74</v>
          </cell>
          <cell r="F446" t="str">
            <v>SINAPI</v>
          </cell>
        </row>
        <row r="447">
          <cell r="B447">
            <v>90680</v>
          </cell>
          <cell r="C447" t="str">
            <v>PERFURATRIZ HIDRÁULICA SOBRE CAMINHÃO COM TRADO CURTO ACOPLADO, PROFUNDIDADE MÁXIMA DE 20 M, DIÂMETRO MÁXIMO DE 1500 MM, POTÊNCIA INSTALADA DE 137 HP, MESA ROTATIVA COM TORQUE MÁXIMO DE 30 KNM - CHP DIURNO. AF_06/2015</v>
          </cell>
          <cell r="D447" t="str">
            <v>CHP</v>
          </cell>
          <cell r="E447">
            <v>430.04</v>
          </cell>
          <cell r="F447" t="str">
            <v>SINAPI</v>
          </cell>
        </row>
        <row r="448">
          <cell r="B448">
            <v>90686</v>
          </cell>
          <cell r="C448" t="str">
            <v>MANIPULADOR TELESCÓPICO, POTÊNCIA DE 85 HP, CAPACIDADE DE CARGA DE 3.500 KG, ALTURA MÁXIMA DE ELEVAÇÃO DE 12,3 M - CHP DIURNO. AF_06/2015</v>
          </cell>
          <cell r="D448" t="str">
            <v>CHP</v>
          </cell>
          <cell r="E448">
            <v>166.54</v>
          </cell>
          <cell r="F448" t="str">
            <v>SINAPI</v>
          </cell>
        </row>
        <row r="449">
          <cell r="B449">
            <v>90692</v>
          </cell>
          <cell r="C449" t="str">
            <v>MINICARREGADEIRA SOBRE RODAS, POTÊNCIA LÍQUIDA DE 47 HP, CAPACIDADE NOMINAL DE OPERAÇÃO DE 646 KG - CHP DIURNO. AF_06/2015</v>
          </cell>
          <cell r="D449" t="str">
            <v>CHP</v>
          </cell>
          <cell r="E449">
            <v>151.72</v>
          </cell>
          <cell r="F449" t="str">
            <v>SINAPI</v>
          </cell>
        </row>
        <row r="450">
          <cell r="B450">
            <v>90964</v>
          </cell>
          <cell r="C450" t="str">
            <v>COMPRESSOR DE AR REBOCÁVEL, VAZÃO 89 PCM, PRESSÃO EFETIVA DE TRABALHO 102 PSI, MOTOR DIESEL, POTÊNCIA 20 CV - CHP DIURNO. AF_06/2015</v>
          </cell>
          <cell r="D450" t="str">
            <v>CHP</v>
          </cell>
          <cell r="E450">
            <v>31.54</v>
          </cell>
          <cell r="F450" t="str">
            <v>SINAPI</v>
          </cell>
        </row>
        <row r="451">
          <cell r="B451">
            <v>90972</v>
          </cell>
          <cell r="C451" t="str">
            <v>COMPRESSOR DE AR REBOCAVEL, VAZÃO 250 PCM, PRESSAO DE TRABALHO 102 PSI, MOTOR A DIESEL POTÊNCIA 81 CV - CHP DIURNO. AF_06/2015</v>
          </cell>
          <cell r="D451" t="str">
            <v>CHP</v>
          </cell>
          <cell r="E451">
            <v>89.86</v>
          </cell>
          <cell r="F451" t="str">
            <v>SINAPI</v>
          </cell>
        </row>
        <row r="452">
          <cell r="B452">
            <v>90979</v>
          </cell>
          <cell r="C452" t="str">
            <v>COMPRESSOR DE AR REBOCÁVEL, VAZÃO 748 PCM, PRESSÃO EFETIVA DE TRABALHO 102 PSI, MOTOR DIESEL, POTÊNCIA 210 CV - CHP DIURNO. AF_06/2015</v>
          </cell>
          <cell r="D452" t="str">
            <v>CHP</v>
          </cell>
          <cell r="E452">
            <v>232.47</v>
          </cell>
          <cell r="F452" t="str">
            <v>SINAPI</v>
          </cell>
        </row>
        <row r="453">
          <cell r="B453">
            <v>90991</v>
          </cell>
          <cell r="C453" t="str">
            <v>ESCAVADEIRA HIDRÁULICA SOBRE ESTEIRAS, CAÇAMBA 0,80 M3, PESO OPERACIONAL 17,8 T, POTÊNCIA LÍQUIDA 110 HP - CHP DIURNO. AF_10/2014</v>
          </cell>
          <cell r="D453" t="str">
            <v>CHP</v>
          </cell>
          <cell r="E453">
            <v>222.29</v>
          </cell>
          <cell r="F453" t="str">
            <v>SINAPI</v>
          </cell>
        </row>
        <row r="454">
          <cell r="B454">
            <v>90999</v>
          </cell>
          <cell r="C454" t="str">
            <v>COMPRESSOR DE AR REBOCAVEL, VAZÃO 400 PCM, PRESSAO DE TRABALHO 102 PSI, MOTOR A DIESEL POTÊNCIA 110 CV - CHP DIURNO. AF_06/2015</v>
          </cell>
          <cell r="D454" t="str">
            <v>CHP</v>
          </cell>
          <cell r="E454">
            <v>119.92</v>
          </cell>
          <cell r="F454" t="str">
            <v>SINAPI</v>
          </cell>
        </row>
        <row r="455">
          <cell r="B455">
            <v>91031</v>
          </cell>
          <cell r="C455" t="str">
            <v>CAMINHÃO TRUCADO (C/ TERCEIRO EIXO) ELETRÔNICO - POTÊNCIA 231CV - PBT = 22000KG - DIST. ENTRE EIXOS 5170 MM - INCLUI CARROCERIA FIXA ABERTA DE MADEIRA - CHP DIURNO. AF_06/2015</v>
          </cell>
          <cell r="D455" t="str">
            <v>CHP</v>
          </cell>
          <cell r="E455">
            <v>291.27</v>
          </cell>
          <cell r="F455" t="str">
            <v>SINAPI</v>
          </cell>
        </row>
        <row r="456">
          <cell r="B456">
            <v>91277</v>
          </cell>
          <cell r="C456" t="str">
            <v>PLACA VIBRATÓRIA REVERSÍVEL COM MOTOR 4 TEMPOS A GASOLINA, FORÇA CENTRÍFUGA DE 25 KN (2500 KGF), POTÊNCIA 5,5 CV - CHP DIURNO. AF_08/2015</v>
          </cell>
          <cell r="D456" t="str">
            <v>CHP</v>
          </cell>
          <cell r="E456">
            <v>10.43</v>
          </cell>
          <cell r="F456" t="str">
            <v>SINAPI</v>
          </cell>
        </row>
        <row r="457">
          <cell r="B457">
            <v>91283</v>
          </cell>
          <cell r="C457" t="str">
            <v>CORTADORA DE PISO COM MOTOR 4 TEMPOS A GASOLINA, POTÊNCIA DE 13 HP, COM DISCO DE CORTE DIAMANTADO SEGMENTADO PARA CONCRETO, DIÂMETRO DE 350 MM, FURO DE 1" (14 X 1") - CHP DIURNO. AF_08/2015</v>
          </cell>
          <cell r="D457" t="str">
            <v>CHP</v>
          </cell>
          <cell r="E457">
            <v>10.9</v>
          </cell>
          <cell r="F457" t="str">
            <v>SINAPI</v>
          </cell>
        </row>
        <row r="458">
          <cell r="B458">
            <v>91386</v>
          </cell>
          <cell r="C458" t="str">
            <v>CAMINHÃO BASCULANTE 10 M3, TRUCADO CABINE SIMPLES, PESO BRUTO TOTAL 23.000 KG, CARGA ÚTIL MÁXIMA 15.935 KG, DISTÂNCIA ENTRE EIXOS 4,80 M, POTÊNCIA 230 CV INCLUSIVE CAÇAMBA METÁLICA - CHP DIURNO. AF_06/2014</v>
          </cell>
          <cell r="D458" t="str">
            <v>CHP</v>
          </cell>
          <cell r="E458">
            <v>295.29000000000002</v>
          </cell>
          <cell r="F458" t="str">
            <v>SINAPI</v>
          </cell>
        </row>
        <row r="459">
          <cell r="B459">
            <v>91533</v>
          </cell>
          <cell r="C459" t="str">
            <v>COMPACTADOR DE SOLOS DE PERCUSSÃO (SOQUETE) COM MOTOR A GASOLINA 4 TEMPOS, POTÊNCIA 4 CV - CHP DIURNO. AF_08/2015</v>
          </cell>
          <cell r="D459" t="str">
            <v>CHP</v>
          </cell>
          <cell r="E459">
            <v>36.950000000000003</v>
          </cell>
          <cell r="F459" t="str">
            <v>SINAPI</v>
          </cell>
        </row>
        <row r="460">
          <cell r="B460">
            <v>91634</v>
          </cell>
          <cell r="C460" t="str">
            <v>GUINDAUTO HIDRÁULICO, CAPACIDADE MÁXIMA DE CARGA 6500 KG, MOMENTO MÁXIMO DE CARGA 5,8 TM, ALCANCE MÁXIMO HORIZONTAL 7,60 M, INCLUSIVE CAMINHÃO TOCO PBT 9.700 KG, POTÊNCIA DE 160 CV - CHP DIURNO. AF_08/2015</v>
          </cell>
          <cell r="D460" t="str">
            <v>CHP</v>
          </cell>
          <cell r="E460">
            <v>263.98</v>
          </cell>
          <cell r="F460" t="str">
            <v>SINAPI</v>
          </cell>
        </row>
        <row r="461">
          <cell r="B461">
            <v>91645</v>
          </cell>
          <cell r="C461" t="str">
            <v>CAMINHÃO DE TRANSPORTE DE MATERIAL ASFÁLTICO 30.000 L, COM CAVALO MECÂNICO DE CAPACIDADE MÁXIMA DE TRAÇÃO COMBINADO DE 66.000 KG, POTÊNCIA 360 CV, INCLUSIVE TANQUE DE ASFALTO COM SERPENTINA - CHP DIURNO. AF_08/2015</v>
          </cell>
          <cell r="D461" t="str">
            <v>CHP</v>
          </cell>
          <cell r="E461">
            <v>526.04999999999995</v>
          </cell>
          <cell r="F461" t="str">
            <v>SINAPI</v>
          </cell>
        </row>
        <row r="462">
          <cell r="B462">
            <v>91692</v>
          </cell>
          <cell r="C462" t="str">
            <v>SERRA CIRCULAR DE BANCADA COM MOTOR ELÉTRICO POTÊNCIA DE 5HP, COM COIFA PARA DISCO 10" - CHP DIURNO. AF_08/2015</v>
          </cell>
          <cell r="D462" t="str">
            <v>CHP</v>
          </cell>
          <cell r="E462">
            <v>29.9</v>
          </cell>
          <cell r="F462" t="str">
            <v>SINAPI</v>
          </cell>
        </row>
        <row r="463">
          <cell r="B463">
            <v>92043</v>
          </cell>
          <cell r="C463" t="str">
            <v>DISTRIBUIDOR DE AGREGADOS REBOCAVEL, CAPACIDADE 1,9 M³, LARGURA DE TRABALHO 3,66 M - CHP DIURNO. AF_11/2015</v>
          </cell>
          <cell r="D463" t="str">
            <v>CHP</v>
          </cell>
          <cell r="E463">
            <v>13.31</v>
          </cell>
          <cell r="F463" t="str">
            <v>SINAPI</v>
          </cell>
        </row>
        <row r="464">
          <cell r="B464">
            <v>92106</v>
          </cell>
          <cell r="C464" t="str">
            <v>CAMINHÃO PARA EQUIPAMENTO DE LIMPEZA A SUCÇÃO, COM CAMINHÃO TRUCADO DE PESO BRUTO TOTAL 23000 KG, CARGA ÚTIL MÁXIMA 15935 KG, DISTÂNCIA ENTRE EIXOS 4,80 M, POTÊNCIA 230 CV, INCLUSIVE LIMPADORA A SUCÇÃO, TANQUE 12000 L - CHP DIURNO. AF_11/2015</v>
          </cell>
          <cell r="D464" t="str">
            <v>CHP</v>
          </cell>
          <cell r="E464">
            <v>383.57</v>
          </cell>
          <cell r="F464" t="str">
            <v>SINAPI</v>
          </cell>
        </row>
        <row r="465">
          <cell r="B465">
            <v>92112</v>
          </cell>
          <cell r="C465" t="str">
            <v>PENEIRA ROTATIVA COM MOTOR ELÉTRICO TRIFÁSICO DE 2 CV, CILINDRO DE 1 M X 0,60 M, COM FUROS DE 3,17 MM - CHP DIURNO. AF_11/2015</v>
          </cell>
          <cell r="D465" t="str">
            <v>CHP</v>
          </cell>
          <cell r="E465">
            <v>3.07</v>
          </cell>
          <cell r="F465" t="str">
            <v>SINAPI</v>
          </cell>
        </row>
        <row r="466">
          <cell r="B466">
            <v>92118</v>
          </cell>
          <cell r="C466" t="str">
            <v>DOSADOR DE AREIA, CAPACIDADE DE 26 LITROS - CHP DIURNO. AF_11/2015</v>
          </cell>
          <cell r="D466" t="str">
            <v>CHP</v>
          </cell>
          <cell r="E466">
            <v>0.26</v>
          </cell>
          <cell r="F466" t="str">
            <v>SINAPI</v>
          </cell>
        </row>
        <row r="467">
          <cell r="B467">
            <v>92138</v>
          </cell>
          <cell r="C467" t="str">
            <v>CAMINHONETE COM MOTOR A DIESEL, POTÊNCIA 180 CV, CABINE DUPLA, 4X4 - CHP DIURNO. AF_11/2015</v>
          </cell>
          <cell r="D467" t="str">
            <v>CHP</v>
          </cell>
          <cell r="E467">
            <v>102.29</v>
          </cell>
          <cell r="F467" t="str">
            <v>SINAPI</v>
          </cell>
        </row>
        <row r="468">
          <cell r="B468">
            <v>92145</v>
          </cell>
          <cell r="C468" t="str">
            <v>CAMINHONETE CABINE SIMPLES COM MOTOR 1.6 FLEX, CÂMBIO MANUAL, POTÊNCIA 101/104 CV, 2 PORTAS - CHP DIURNO. AF_11/2015</v>
          </cell>
          <cell r="D468" t="str">
            <v>CHP</v>
          </cell>
          <cell r="E468">
            <v>80.62</v>
          </cell>
          <cell r="F468" t="str">
            <v>SINAPI</v>
          </cell>
        </row>
        <row r="469">
          <cell r="B469">
            <v>92242</v>
          </cell>
          <cell r="C469" t="str">
            <v>CAMINHÃO DE TRANSPORTE DE MATERIAL ASFÁLTICO 20.000 L, COM CAVALO MECÂNICO DE CAPACIDADE MÁXIMA DE TRAÇÃO COMBINADO DE 45.000 KG, POTÊNCIA 330 CV, INCLUSIVE TANQUE DE ASFALTO COM MAÇARICO - CHP DIURNO. AF_12/2015</v>
          </cell>
          <cell r="D469" t="str">
            <v>CHP</v>
          </cell>
          <cell r="E469">
            <v>465.07</v>
          </cell>
          <cell r="F469" t="str">
            <v>SINAPI</v>
          </cell>
        </row>
        <row r="470">
          <cell r="B470">
            <v>92716</v>
          </cell>
          <cell r="C470" t="str">
            <v>APARELHO PARA CORTE E SOLDA OXI-ACETILENO SOBRE RODAS, INCLUSIVE CILINDROS E MAÇARICOS - CHP DIURNO. AF_12/2015</v>
          </cell>
          <cell r="D470" t="str">
            <v>CHP</v>
          </cell>
          <cell r="E470">
            <v>24.73</v>
          </cell>
          <cell r="F470" t="str">
            <v>SINAPI</v>
          </cell>
        </row>
        <row r="471">
          <cell r="B471">
            <v>92960</v>
          </cell>
          <cell r="C471" t="str">
            <v>MÁQUINA EXTRUSORA DE CONCRETO PARA GUIAS E SARJETAS, MOTOR A DIESEL, POTÊNCIA 14 CV - CHP DIURNO. AF_12/2015</v>
          </cell>
          <cell r="D471" t="str">
            <v>CHP</v>
          </cell>
          <cell r="E471">
            <v>21.81</v>
          </cell>
          <cell r="F471" t="str">
            <v>SINAPI</v>
          </cell>
        </row>
        <row r="472">
          <cell r="B472">
            <v>92966</v>
          </cell>
          <cell r="C472" t="str">
            <v>MARTELO PERFURADOR PNEUMÁTICO MANUAL, HASTE 25 X 75 MM, 21 KG - CHP DIURNO. AF_12/2015</v>
          </cell>
          <cell r="D472" t="str">
            <v>CHP</v>
          </cell>
          <cell r="E472">
            <v>28.54</v>
          </cell>
          <cell r="F472" t="str">
            <v>SINAPI</v>
          </cell>
        </row>
        <row r="473">
          <cell r="B473">
            <v>93224</v>
          </cell>
          <cell r="C473" t="str">
            <v>PERFURATRIZ COM TORRE METÁLICA PARA EXECUÇÃO DE ESTACA HÉLICE CONTÍNUA, PROFUNDIDADE MÁXIMA DE 32 M, DIÂMETRO MÁXIMO DE 1000 MM, POTÊNCIA INSTALADA DE 350 HP, MESA ROTATIVA COM TORQUE MÁXIMO DE 263 KNM - CHP DIURNO. AF_01/2016</v>
          </cell>
          <cell r="D473" t="str">
            <v>CHP</v>
          </cell>
          <cell r="E473">
            <v>1054.44</v>
          </cell>
          <cell r="F473" t="str">
            <v>SINAPI</v>
          </cell>
        </row>
        <row r="474">
          <cell r="B474">
            <v>93233</v>
          </cell>
          <cell r="C474" t="str">
            <v>BETONEIRA CAPACIDADE NOMINAL 400 L, CAPACIDADE DE MISTURA 310 L, MOTOR A GASOLINA POTÊNCIA 5,5 HP, SEM CARREGADOR - CHP DIURNO. AF_02/2016</v>
          </cell>
          <cell r="D474" t="str">
            <v>CHP</v>
          </cell>
          <cell r="E474">
            <v>9.9700000000000006</v>
          </cell>
          <cell r="F474" t="str">
            <v>SINAPI</v>
          </cell>
        </row>
        <row r="475">
          <cell r="B475">
            <v>93272</v>
          </cell>
          <cell r="C475" t="str">
            <v>GRUA ASCENSIONAL, LANCA DE 30 M, CAPACIDADE DE 1,0 T A 30 M, ALTURA ATE 39 M - CHP DIURNO. AF_03/2016</v>
          </cell>
          <cell r="D475" t="str">
            <v>CHP</v>
          </cell>
          <cell r="E475">
            <v>133.88999999999999</v>
          </cell>
          <cell r="F475" t="str">
            <v>SINAPI</v>
          </cell>
        </row>
        <row r="476">
          <cell r="B476">
            <v>93281</v>
          </cell>
          <cell r="C476" t="str">
            <v>GUINCHO ELÉTRICO DE COLUNA, CAPACIDADE 400 KG, COM MOTO FREIO, MOTOR TRIFÁSICO DE 1,25 CV - CHP DIURNO. AF_03/2016</v>
          </cell>
          <cell r="D476" t="str">
            <v>CHP</v>
          </cell>
          <cell r="E476">
            <v>27.07</v>
          </cell>
          <cell r="F476" t="str">
            <v>SINAPI</v>
          </cell>
        </row>
        <row r="477">
          <cell r="B477">
            <v>93287</v>
          </cell>
          <cell r="C477" t="str">
            <v>GUINDASTE HIDRÁULICO AUTOPROPELIDO, COM LANÇA TELESCÓPICA 40 M, CAPACIDADE MÁXIMA 60 T, POTÊNCIA 260 KW - CHP DIURNO. AF_03/2016</v>
          </cell>
          <cell r="D477" t="str">
            <v>CHP</v>
          </cell>
          <cell r="E477">
            <v>315.05</v>
          </cell>
          <cell r="F477" t="str">
            <v>SINAPI</v>
          </cell>
        </row>
        <row r="478">
          <cell r="B478">
            <v>93402</v>
          </cell>
          <cell r="C478" t="str">
            <v>GUINDAUTO HIDRÁULICO, CAPACIDADE MÁXIMA DE CARGA 3300 KG, MOMENTO MÁXIMO DE CARGA 5,8 TM, ALCANCE MÁXIMO HORIZONTAL 7,60 M, INCLUSIVE CAMINHÃO TOCO PBT 16.000 KG, POTÊNCIA DE 189 CV - CHP DIURNO. AF_03/2016</v>
          </cell>
          <cell r="D478" t="str">
            <v>CHP</v>
          </cell>
          <cell r="E478">
            <v>305.67</v>
          </cell>
          <cell r="F478" t="str">
            <v>SINAPI</v>
          </cell>
        </row>
        <row r="479">
          <cell r="B479">
            <v>93408</v>
          </cell>
          <cell r="C479" t="str">
            <v>MÁQUINA JATO DE PRESSAO PORTÁTIL, CAMARA DE 1 SAIDA, CAPACIDADE 280 L, DIAMETRO 670 MM, BICO DE JATO CURTO VENTURI DE 5/16'' , MANGUEIRA DE 1'' COM COMPRESSOR DE AR REBOCÁVEL 189 PCM E MOTOR DIESEL 63 CV - CHP DIURNO. AF_03/2016</v>
          </cell>
          <cell r="D479" t="str">
            <v>CHP</v>
          </cell>
          <cell r="E479">
            <v>102.68</v>
          </cell>
          <cell r="F479" t="str">
            <v>SINAPI</v>
          </cell>
        </row>
        <row r="480">
          <cell r="B480">
            <v>93415</v>
          </cell>
          <cell r="C480" t="str">
            <v>GERADOR PORTÁTIL MONOFÁSICO, POTÊNCIA 5500 VA, MOTOR A GASOLINA, POTÊNCIA DO MOTOR 13 CV - CHP DIURNO. AF_03/2016</v>
          </cell>
          <cell r="D480" t="str">
            <v>CHP</v>
          </cell>
          <cell r="E480">
            <v>16.54</v>
          </cell>
          <cell r="F480" t="str">
            <v>SINAPI</v>
          </cell>
        </row>
        <row r="481">
          <cell r="B481">
            <v>93421</v>
          </cell>
          <cell r="C481" t="str">
            <v>GRUPO GERADOR REBOCÁVEL, POTÊNCIA 66 KVA, MOTOR A DIESEL - CHP DIURNO. AF_03/2016</v>
          </cell>
          <cell r="D481" t="str">
            <v>CHP</v>
          </cell>
          <cell r="E481">
            <v>93.76</v>
          </cell>
          <cell r="F481" t="str">
            <v>SINAPI</v>
          </cell>
        </row>
        <row r="482">
          <cell r="B482">
            <v>93427</v>
          </cell>
          <cell r="C482" t="str">
            <v>GRUPO GERADOR ESTACIONÁRIO, POTÊNCIA 150 KVA, MOTOR A DIESEL- CHP DIURNO. AF_03/2016</v>
          </cell>
          <cell r="D482" t="str">
            <v>CHP</v>
          </cell>
          <cell r="E482">
            <v>216.17</v>
          </cell>
          <cell r="F482" t="str">
            <v>SINAPI</v>
          </cell>
        </row>
        <row r="483">
          <cell r="B483">
            <v>93433</v>
          </cell>
          <cell r="C483" t="str">
            <v>USINA DE MISTURA ASFÁLTICA À QUENTE, TIPO CONTRA FLUXO, PROD 40 A 80 TON/HORA - CHP DIURNO. AF_03/2016</v>
          </cell>
          <cell r="D483" t="str">
            <v>CHP</v>
          </cell>
          <cell r="E483">
            <v>4061.45</v>
          </cell>
          <cell r="F483" t="str">
            <v>SINAPI</v>
          </cell>
        </row>
        <row r="484">
          <cell r="B484">
            <v>93439</v>
          </cell>
          <cell r="C484" t="str">
            <v>USINA DE ASFALTO À FRIO, CAPACIDADE DE 40 A 60 TON/HORA, ELÉTRICA POTÊNCIA 30 CV - CHP DIURNO. AF_03/2016</v>
          </cell>
          <cell r="D484" t="str">
            <v>CHP</v>
          </cell>
          <cell r="E484">
            <v>148.51</v>
          </cell>
          <cell r="F484" t="str">
            <v>SINAPI</v>
          </cell>
        </row>
        <row r="485">
          <cell r="B485">
            <v>95121</v>
          </cell>
          <cell r="C485" t="str">
            <v>USINA MISTURADORA DE SOLOS, CAPACIDADE DE 200 A 500 TON/H, POTENCIA 75KW - CHP DIURNO. AF_07/2016</v>
          </cell>
          <cell r="D485" t="str">
            <v>CHP</v>
          </cell>
          <cell r="E485">
            <v>296.77999999999997</v>
          </cell>
          <cell r="F485" t="str">
            <v>SINAPI</v>
          </cell>
        </row>
        <row r="486">
          <cell r="B486">
            <v>95127</v>
          </cell>
          <cell r="C486" t="str">
            <v>DISTRIBUIDOR DE AGREGADOS AUTOPROPELIDO, CAP 3 M3, A DIESEL, POTÊNCIA 176CV - CHP DIURNO. AF_07/2016</v>
          </cell>
          <cell r="D486" t="str">
            <v>CHP</v>
          </cell>
          <cell r="E486">
            <v>259.24</v>
          </cell>
          <cell r="F486" t="str">
            <v>SINAPI</v>
          </cell>
        </row>
        <row r="487">
          <cell r="B487">
            <v>95133</v>
          </cell>
          <cell r="C487" t="str">
            <v>MÁQUINA DEMARCADORA DE FAIXA DE TRÁFEGO À FRIO, AUTOPROPELIDA, POTÊNCIA 38 HP - CHP DIURNO. AF_07/2016</v>
          </cell>
          <cell r="D487" t="str">
            <v>CHP</v>
          </cell>
          <cell r="E487">
            <v>191.07</v>
          </cell>
          <cell r="F487" t="str">
            <v>SINAPI</v>
          </cell>
        </row>
        <row r="488">
          <cell r="B488">
            <v>95139</v>
          </cell>
          <cell r="C488" t="str">
            <v>TALHA MANUAL DE CORRENTE, CAPACIDADE DE 2 TON. COM ELEVAÇÃO DE 3 M - CHP DIURNO. AF_07/2016</v>
          </cell>
          <cell r="D488" t="str">
            <v>CHP</v>
          </cell>
          <cell r="E488">
            <v>0.05</v>
          </cell>
          <cell r="F488" t="str">
            <v>SINAPI</v>
          </cell>
        </row>
        <row r="489">
          <cell r="B489">
            <v>95212</v>
          </cell>
          <cell r="C489" t="str">
            <v>GRUA ASCENCIONAL, LANCA DE 42 M, CAPACIDADE DE 1,5 T A 30 M, ALTURA ATE 39 M - CHP DIURNO. AF_08/2016</v>
          </cell>
          <cell r="D489" t="str">
            <v>CHP</v>
          </cell>
          <cell r="E489">
            <v>147.13999999999999</v>
          </cell>
          <cell r="F489" t="str">
            <v>SINAPI</v>
          </cell>
        </row>
        <row r="490">
          <cell r="B490">
            <v>95258</v>
          </cell>
          <cell r="C490" t="str">
            <v>MARTELO DEMOLIDOR PNEUMÁTICO MANUAL, 32 KG - CHP DIURNO. AF_09/2016</v>
          </cell>
          <cell r="D490" t="str">
            <v>CHP</v>
          </cell>
          <cell r="E490">
            <v>28.14</v>
          </cell>
          <cell r="F490" t="str">
            <v>SINAPI</v>
          </cell>
        </row>
        <row r="491">
          <cell r="B491">
            <v>95264</v>
          </cell>
          <cell r="C491" t="str">
            <v>COMPACTADOR DE SOLOS DE PERCUSÃO (SOQUETE) COM MOTOR A GASOLINA, POTÊNCIA 3 CV - CHP DIURNO. AF_09/2016</v>
          </cell>
          <cell r="D491" t="str">
            <v>CHP</v>
          </cell>
          <cell r="E491">
            <v>6.84</v>
          </cell>
          <cell r="F491" t="str">
            <v>SINAPI</v>
          </cell>
        </row>
        <row r="492">
          <cell r="B492">
            <v>95270</v>
          </cell>
          <cell r="C492" t="str">
            <v>RÉGUA VIBRATÓRIA DUPLA PARA CONCRETO, PESO DE 60KG, COMPRIMENTO 4 M, COM MOTOR A GASOLINA, POTÊNCIA 5,5 HP - CHP DIURNO. AF_09/2016</v>
          </cell>
          <cell r="D492" t="str">
            <v>CHP</v>
          </cell>
          <cell r="E492">
            <v>10.16</v>
          </cell>
          <cell r="F492" t="str">
            <v>SINAPI</v>
          </cell>
        </row>
        <row r="493">
          <cell r="B493">
            <v>95276</v>
          </cell>
          <cell r="C493" t="str">
            <v>POLIDORA DE PISO (POLITRIZ), PESO DE 100KG, DIÂMETRO 450 MM, MOTOR ELÉTRICO, POTÊNCIA 4 HP - CHP DIURNO. AF_09/2016</v>
          </cell>
          <cell r="D493" t="str">
            <v>CHP</v>
          </cell>
          <cell r="E493">
            <v>3.13</v>
          </cell>
          <cell r="F493" t="str">
            <v>SINAPI</v>
          </cell>
        </row>
        <row r="494">
          <cell r="B494">
            <v>95282</v>
          </cell>
          <cell r="C494" t="str">
            <v>DESEMPENADEIRA DE CONCRETO, PESO DE 75KG, 4 PÁS, MOTOR A GASOLINA, POTÊNCIA 5,5 HP - CHP DIURNO. AF_09/2016</v>
          </cell>
          <cell r="D494" t="str">
            <v>CHP</v>
          </cell>
          <cell r="E494">
            <v>10.35</v>
          </cell>
          <cell r="F494" t="str">
            <v>SINAPI</v>
          </cell>
        </row>
        <row r="495">
          <cell r="B495">
            <v>95620</v>
          </cell>
          <cell r="C495" t="str">
            <v>PERFURATRIZ PNEUMATICA MANUAL DE PESO MEDIO, MARTELETE, 18KG, COMPRIMENTO MÁXIMO DE CURSO DE 6 M, DIAMETRO DO PISTAO DE 5,5 CM - CHP DIURNO. AF_11/2016</v>
          </cell>
          <cell r="D495" t="str">
            <v>CHP</v>
          </cell>
          <cell r="E495">
            <v>27.69</v>
          </cell>
          <cell r="F495" t="str">
            <v>SINAPI</v>
          </cell>
        </row>
        <row r="496">
          <cell r="B496">
            <v>95631</v>
          </cell>
          <cell r="C496" t="str">
            <v>ROLO COMPACTADOR VIBRATORIO TANDEM, ACO LISO, POTENCIA 125 HP, PESO SEM/COM LASTRO 10,20/11,65 T, LARGURA DE TRABALHO 1,73 M - CHP DIURNO. AF_11/2016</v>
          </cell>
          <cell r="D496" t="str">
            <v>CHP</v>
          </cell>
          <cell r="E496">
            <v>253.04</v>
          </cell>
          <cell r="F496" t="str">
            <v>SINAPI</v>
          </cell>
        </row>
        <row r="497">
          <cell r="B497">
            <v>95702</v>
          </cell>
          <cell r="C497" t="str">
            <v>PERFURATRIZ MANUAL, TORQUE MAXIMO 55 KGF.M, POTENCIA 5 CV, COM DIAMETRO MAXIMO 8 1/2" - CHP DIURNO. AF_11/2016</v>
          </cell>
          <cell r="D497" t="str">
            <v>CHP</v>
          </cell>
          <cell r="E497">
            <v>39.82</v>
          </cell>
          <cell r="F497" t="str">
            <v>SINAPI</v>
          </cell>
        </row>
        <row r="498">
          <cell r="B498">
            <v>95708</v>
          </cell>
          <cell r="C498" t="str">
            <v>PERFURATRIZ SOBRE ESTEIRA, TORQUE MÁXIMO 600 KGF, POTÊNCIA ENTRE 50 E 60 HP, DIÂMETRO MÁXIMO 10 - CHP DIURNO. AF_11/2016</v>
          </cell>
          <cell r="D498" t="str">
            <v>CHP</v>
          </cell>
          <cell r="E498">
            <v>143.13999999999999</v>
          </cell>
          <cell r="F498" t="str">
            <v>SINAPI</v>
          </cell>
        </row>
        <row r="499">
          <cell r="B499">
            <v>95714</v>
          </cell>
          <cell r="C499" t="str">
            <v>ESCAVADEIRA HIDRAULICA SOBRE ESTEIRA, COM GARRA GIRATORIA DE MANDIBULAS, PESO OPERACIONAL ENTRE 22,00 E 25,50 TON, POTENCIA LIQUIDA ENTRE 150 E 160 HP - CHP DIURNO. AF_11/2016</v>
          </cell>
          <cell r="D499" t="str">
            <v>CHP</v>
          </cell>
          <cell r="E499">
            <v>280.39999999999998</v>
          </cell>
          <cell r="F499" t="str">
            <v>SINAPI</v>
          </cell>
        </row>
        <row r="500">
          <cell r="B500">
            <v>95720</v>
          </cell>
          <cell r="C500" t="str">
            <v>ESCAVADEIRA HIDRAULICA SOBRE ESTEIRA, EQUIPADA COM CLAMSHELL, COM CAPACIDADE DA CAÇAMBA ENTRE 1,20 E 1,50 M3, PESO OPERACIONAL ENTRE 20,00 E 22,00 TON, POTENCIA LIQUIDA ENTRE 150 E 160 HP - CHP DIURNO. AF_11/2016</v>
          </cell>
          <cell r="D500" t="str">
            <v>CHP</v>
          </cell>
          <cell r="E500">
            <v>275.43</v>
          </cell>
          <cell r="F500" t="str">
            <v>SINAPI</v>
          </cell>
        </row>
        <row r="501">
          <cell r="B501">
            <v>95872</v>
          </cell>
          <cell r="C501" t="str">
            <v>GRUPO GERADOR COM CARENAGEM, MOTOR DIESEL POTÊNCIA STANDART ENTRE 250 E 260 KVA - CHP DIURNO. AF_12/2016</v>
          </cell>
          <cell r="D501" t="str">
            <v>CHP</v>
          </cell>
          <cell r="E501">
            <v>367.07</v>
          </cell>
          <cell r="F501" t="str">
            <v>SINAPI</v>
          </cell>
        </row>
        <row r="502">
          <cell r="B502">
            <v>96013</v>
          </cell>
          <cell r="C502" t="str">
            <v>TRATOR DE PNEUS COM POTÊNCIA DE 122 CV, TRAÇÃO 4X4, COM VASSOURA MECÂNICA ACOPLADA - CHP DIURNO. AF_02/2017</v>
          </cell>
          <cell r="D502" t="str">
            <v>CHP</v>
          </cell>
          <cell r="E502">
            <v>205.78</v>
          </cell>
          <cell r="F502" t="str">
            <v>SINAPI</v>
          </cell>
        </row>
        <row r="503">
          <cell r="B503">
            <v>96020</v>
          </cell>
          <cell r="C503" t="str">
            <v>TRATOR DE PNEUS COM POTÊNCIA DE 122 CV, TRAÇÃO 4X4, COM GRADE DE DISCOS ACOPLADA - CHP DIURNO. AF_02/2017</v>
          </cell>
          <cell r="D503" t="str">
            <v>CHP</v>
          </cell>
          <cell r="E503">
            <v>205.2</v>
          </cell>
          <cell r="F503" t="str">
            <v>SINAPI</v>
          </cell>
        </row>
        <row r="504">
          <cell r="B504">
            <v>96028</v>
          </cell>
          <cell r="C504" t="str">
            <v>TRATOR DE PNEUS COM POTÊNCIA DE 85 CV, TRAÇÃO 4X4, COM GRADE DE DISCOS ACOPLADA - CHP DIURNO. AF_02/2017</v>
          </cell>
          <cell r="D504" t="str">
            <v>CHP</v>
          </cell>
          <cell r="E504">
            <v>156.37</v>
          </cell>
          <cell r="F504" t="str">
            <v>SINAPI</v>
          </cell>
        </row>
        <row r="505">
          <cell r="B505">
            <v>96035</v>
          </cell>
          <cell r="C505" t="str">
            <v>CAMINHÃO BASCULANTE 10 M3, TRUCADO, POTÊNCIA 230 CV, INCLUSIVE CAÇAMBA METÁLICA, COM DISTRIBUIDOR DE AGREGADOS ACOPLADO - CHP DIURNO. AF_02/2017</v>
          </cell>
          <cell r="D505" t="str">
            <v>CHP</v>
          </cell>
          <cell r="E505">
            <v>305.64</v>
          </cell>
          <cell r="F505" t="str">
            <v>SINAPI</v>
          </cell>
        </row>
        <row r="506">
          <cell r="B506">
            <v>96157</v>
          </cell>
          <cell r="C506" t="str">
            <v>TRATOR DE PNEUS COM POTÊNCIA DE 85 CV, TRAÇÃO 4X4, COM VASSOURA MECÂNICA ACOPLADA - CHP DIURNO. AF_03/2017</v>
          </cell>
          <cell r="D506" t="str">
            <v>CHP</v>
          </cell>
          <cell r="E506">
            <v>156.94999999999999</v>
          </cell>
          <cell r="F506" t="str">
            <v>SINAPI</v>
          </cell>
        </row>
        <row r="507">
          <cell r="B507">
            <v>96158</v>
          </cell>
          <cell r="C507" t="str">
            <v>MINICARREGADEIRA SOBRE RODAS POTENCIA 47HP CAPACIDADE OPERACAO 646 KG, COM VASSOURA MECÂNICA ACOPLADA - CHP DIURNO. AF_03/2017</v>
          </cell>
          <cell r="D507" t="str">
            <v>CHP</v>
          </cell>
          <cell r="E507">
            <v>167.72</v>
          </cell>
          <cell r="F507" t="str">
            <v>SINAPI</v>
          </cell>
        </row>
        <row r="508">
          <cell r="B508">
            <v>96245</v>
          </cell>
          <cell r="C508" t="str">
            <v>MINIESCAVADEIRA SOBRE ESTEIRAS, POTENCIA LIQUIDA DE *30* HP, PESO OPERACIONAL DE *3.500* KG - CHP DIURNO. AF_04/2017</v>
          </cell>
          <cell r="D508" t="str">
            <v>CHP</v>
          </cell>
          <cell r="E508">
            <v>131.72</v>
          </cell>
          <cell r="F508" t="str">
            <v>SINAPI</v>
          </cell>
        </row>
        <row r="509">
          <cell r="B509">
            <v>96463</v>
          </cell>
          <cell r="C509" t="str">
            <v>ROLO COMPACTADOR DE PNEUS, ESTATICO, PRESSAO VARIAVEL, POTENCIA 110 HP, PESO SEM/COM LASTRO 10,8/27 T, LARGURA DE ROLAGEM 2,30 M - CHP DIURNO. AF_06/2017</v>
          </cell>
          <cell r="D509" t="str">
            <v>CHP</v>
          </cell>
          <cell r="E509">
            <v>232.23</v>
          </cell>
          <cell r="F509" t="str">
            <v>SINAPI</v>
          </cell>
        </row>
        <row r="510">
          <cell r="B510">
            <v>98764</v>
          </cell>
          <cell r="C510" t="str">
            <v>INVERSOR DE SOLDA MONOFÁSICO DE 160 A, POTÊNCIA DE 5400 W, TENSÃO DE 220 V, PARA SOLDA COM ELETRODOS DE 2,0 A 4,0 MM E PROCESSO TIG - CHP DIURNO. AF_06/2018</v>
          </cell>
          <cell r="D510" t="str">
            <v>CHP</v>
          </cell>
          <cell r="E510">
            <v>4.25</v>
          </cell>
          <cell r="F510" t="str">
            <v>SINAPI</v>
          </cell>
        </row>
        <row r="511">
          <cell r="B511">
            <v>99833</v>
          </cell>
          <cell r="C511" t="str">
            <v>LAVADORA DE ALTA PRESSAO (LAVA-JATO) PARA AGUA FRIA, PRESSAO DE OPERACAO ENTRE 1400 E 1900 LIB/POL2, VAZAO MAXIMA ENTRE 400 E 700 L/H - CHP DIURNO. AF_04/2019</v>
          </cell>
          <cell r="D511" t="str">
            <v>CHP</v>
          </cell>
          <cell r="E511">
            <v>4.22</v>
          </cell>
          <cell r="F511" t="str">
            <v>SINAPI</v>
          </cell>
        </row>
        <row r="512">
          <cell r="B512">
            <v>100641</v>
          </cell>
          <cell r="C512" t="str">
            <v>USINA DE MISTURA ASFÁLTICA À QUENTE, TIPO CONTRA FLUXO, PROD 100 A 140 TON/HORA - CHP DIURNO. AF_12/2019</v>
          </cell>
          <cell r="D512" t="str">
            <v>CHP</v>
          </cell>
          <cell r="E512">
            <v>604.61</v>
          </cell>
          <cell r="F512" t="str">
            <v>SINAPI</v>
          </cell>
        </row>
        <row r="513">
          <cell r="B513">
            <v>100647</v>
          </cell>
          <cell r="C513" t="str">
            <v>USINA DE ASFALTO, TIPO GRAVIMÉTRICA, PROD 150 TON/HORA - CHP DIURNO. AF_12/2019</v>
          </cell>
          <cell r="D513" t="str">
            <v>CHP</v>
          </cell>
          <cell r="E513">
            <v>1289.18</v>
          </cell>
          <cell r="F513" t="str">
            <v>SINAPI</v>
          </cell>
        </row>
        <row r="514">
          <cell r="B514">
            <v>102275</v>
          </cell>
          <cell r="C514" t="str">
            <v>MARTELO DEMOLIDOR ELÉTRICO, COM POTÊNCIA DE 2.000 W, 1.000 IMPACTOS POR MINUTO, PESO DE 30 KG - CHP DIURNO. AF_01/2021</v>
          </cell>
          <cell r="D514" t="str">
            <v>CHP</v>
          </cell>
          <cell r="E514">
            <v>28.39</v>
          </cell>
          <cell r="F514" t="str">
            <v>SINAPI</v>
          </cell>
        </row>
        <row r="515">
          <cell r="B515">
            <v>104091</v>
          </cell>
          <cell r="C515" t="str">
            <v>TERMOFUSORA PARA TUBOS E CONEXÕES EM PPR COM DIÂMETROS DE 20 A 63 MM, POTÊNCIA DE 800 W, TENSAO 220 V - CHP DIURNO. AF_05/2022</v>
          </cell>
          <cell r="D515" t="str">
            <v>CHP</v>
          </cell>
          <cell r="E515">
            <v>0.78</v>
          </cell>
          <cell r="F515" t="str">
            <v>SINAPI</v>
          </cell>
        </row>
        <row r="516">
          <cell r="B516">
            <v>104097</v>
          </cell>
          <cell r="C516" t="str">
            <v>TERMOFUSORA PARA TUBOS E CONEXÕES EM PPR COM DIÂMETROS DE 75 A 110 MM, POTÊNCIA DE *1100* W, TENSÃO 220 V - CHP DIURNO. AF_05/2022</v>
          </cell>
          <cell r="D516" t="str">
            <v>CHP</v>
          </cell>
          <cell r="E516">
            <v>1.08</v>
          </cell>
          <cell r="F516" t="str">
            <v>SINAPI</v>
          </cell>
        </row>
        <row r="517">
          <cell r="B517">
            <v>5632</v>
          </cell>
          <cell r="C517" t="str">
            <v>ESCAVADEIRA HIDRÁULICA SOBRE ESTEIRAS, CAÇAMBA 0,80 M3, PESO OPERACIONAL 17 T, POTENCIA BRUTA 111 HP - CHI DIURNO. AF_06/2014</v>
          </cell>
          <cell r="D517" t="str">
            <v>CHI</v>
          </cell>
          <cell r="E517">
            <v>86.5</v>
          </cell>
          <cell r="F517" t="str">
            <v>SINAPI</v>
          </cell>
        </row>
        <row r="518">
          <cell r="B518">
            <v>5679</v>
          </cell>
          <cell r="C518" t="str">
            <v>RETROESCAVADEIRA SOBRE RODAS COM CARREGADEIRA, TRAÇÃO 4X4, POTÊNCIA LÍQ. 88 HP, CAÇAMBA CARREG. CAP. MÍN. 1 M3, CAÇAMBA RETRO CAP. 0,26 M3, PESO OPERACIONAL MÍN. 6.674 KG, PROFUNDIDADE ESCAVAÇÃO MÁX. 4,37 M - CHI DIURNO. AF_06/2014</v>
          </cell>
          <cell r="D518" t="str">
            <v>CHI</v>
          </cell>
          <cell r="E518">
            <v>68.69</v>
          </cell>
          <cell r="F518" t="str">
            <v>SINAPI</v>
          </cell>
        </row>
        <row r="519">
          <cell r="B519">
            <v>5681</v>
          </cell>
          <cell r="C519" t="str">
            <v>RETROESCAVADEIRA SOBRE RODAS COM CARREGADEIRA, TRAÇÃO 4X2, POTÊNCIA LÍQ. 79 HP, CAÇAMBA CARREG. CAP. MÍN. 1 M3, CAÇAMBA RETRO CAP. 0,20 M3, PESO OPERACIONAL MÍN. 6.570 KG, PROFUNDIDADE ESCAVAÇÃO MÁX. 4,37 M - CHI DIURNO. AF_06/2014</v>
          </cell>
          <cell r="D519" t="str">
            <v>CHI</v>
          </cell>
          <cell r="E519">
            <v>64.680000000000007</v>
          </cell>
          <cell r="F519" t="str">
            <v>SINAPI</v>
          </cell>
        </row>
        <row r="520">
          <cell r="B520">
            <v>5685</v>
          </cell>
          <cell r="C520" t="str">
            <v>ROLO COMPACTADOR VIBRATÓRIO DE UM CILINDRO AÇO LISO, POTÊNCIA 80 HP, PESO OPERACIONAL MÁXIMO 8,1 T, IMPACTO DINÂMICO 16,15 / 9,5 T, LARGURA DE TRABALHO 1,68 M - CHI DIURNO. AF_06/2014</v>
          </cell>
          <cell r="D520" t="str">
            <v>CHI</v>
          </cell>
          <cell r="E520">
            <v>66.260000000000005</v>
          </cell>
          <cell r="F520" t="str">
            <v>SINAPI</v>
          </cell>
        </row>
        <row r="521">
          <cell r="B521">
            <v>5690</v>
          </cell>
          <cell r="C521" t="str">
            <v>GRADE DE DISCO CONTROLE REMOTO REBOCÁVEL, COM 24 DISCOS 24 X 6 MM COM PNEUS PARA TRANSPORTE - CHI DIURNO. AF_06/2014</v>
          </cell>
          <cell r="D521" t="str">
            <v>CHI</v>
          </cell>
          <cell r="E521">
            <v>4.7</v>
          </cell>
          <cell r="F521" t="str">
            <v>SINAPI</v>
          </cell>
        </row>
        <row r="522">
          <cell r="B522">
            <v>5806</v>
          </cell>
          <cell r="C522" t="str">
            <v>MOTOBOMBA CENTRÍFUGA, MOTOR A GASOLINA, POTÊNCIA 5,42 HP, BOCAIS 1 1/2" X 1", DIÂMETRO ROTOR 143 MM HM/Q = 6 MCA / 16,8 M3/H A 38 MCA / 6,6 M3/H - CHI DIURNO. AF_06/2014</v>
          </cell>
          <cell r="D522" t="str">
            <v>CHI</v>
          </cell>
          <cell r="E522">
            <v>0.24</v>
          </cell>
          <cell r="F522" t="str">
            <v>SINAPI</v>
          </cell>
        </row>
        <row r="523">
          <cell r="B523">
            <v>5826</v>
          </cell>
          <cell r="C523" t="str">
            <v>CAMINHÃO TOCO, PBT 16.000 KG, CARGA ÚTIL MÁX. 10.685 KG, DIST. ENTRE EIXOS 4,8 M, POTÊNCIA 189 CV, INCLUSIVE CARROCERIA FIXA ABERTA DE MADEIRA P/ TRANSPORTE GERAL DE CARGA SECA, DIMEN. APROX. 2,5 X 7,00 X 0,50 M - CHI DIURNO. AF_06/2014</v>
          </cell>
          <cell r="D523" t="str">
            <v>CHI</v>
          </cell>
          <cell r="E523">
            <v>55.11</v>
          </cell>
          <cell r="F523" t="str">
            <v>SINAPI</v>
          </cell>
        </row>
        <row r="524">
          <cell r="B524">
            <v>5829</v>
          </cell>
          <cell r="C524" t="str">
            <v>USINA DE CONCRETO FIXA, CAPACIDADE NOMINAL DE 90 A 120 M3/H, SEM SILO - CHI DIURNO. AF_07/2016</v>
          </cell>
          <cell r="D524" t="str">
            <v>CHI</v>
          </cell>
          <cell r="E524">
            <v>135.76</v>
          </cell>
          <cell r="F524" t="str">
            <v>SINAPI</v>
          </cell>
        </row>
        <row r="525">
          <cell r="B525">
            <v>5837</v>
          </cell>
          <cell r="C525" t="str">
            <v>VIBROACABADORA DE ASFALTO SOBRE ESTEIRAS, LARGURA DE PAVIMENTAÇÃO 1,90 M A 5,30 M, POTÊNCIA 105 HP CAPACIDADE 450 T/H - CHI DIURNO. AF_11/2014</v>
          </cell>
          <cell r="D525" t="str">
            <v>CHI</v>
          </cell>
          <cell r="E525">
            <v>148.87</v>
          </cell>
          <cell r="F525" t="str">
            <v>SINAPI</v>
          </cell>
        </row>
        <row r="526">
          <cell r="B526">
            <v>5841</v>
          </cell>
          <cell r="C526" t="str">
            <v>VASSOURA MECÂNICA REBOCÁVEL COM ESCOVA CILÍNDRICA, LARGURA ÚTIL DE VARRIMENTO DE 2,44 M - CHI DIURNO. AF_06/2014</v>
          </cell>
          <cell r="D526" t="str">
            <v>CHI</v>
          </cell>
          <cell r="E526">
            <v>5.4</v>
          </cell>
          <cell r="F526" t="str">
            <v>SINAPI</v>
          </cell>
        </row>
        <row r="527">
          <cell r="B527">
            <v>5845</v>
          </cell>
          <cell r="C527" t="str">
            <v>TRATOR DE PNEUS, POTÊNCIA 122 CV, TRAÇÃO 4X4, PESO COM LASTRO DE 4.510 KG - CHI DIURNO. AF_06/2014</v>
          </cell>
          <cell r="D527" t="str">
            <v>CHI</v>
          </cell>
          <cell r="E527">
            <v>51.31</v>
          </cell>
          <cell r="F527" t="str">
            <v>SINAPI</v>
          </cell>
        </row>
        <row r="528">
          <cell r="B528">
            <v>5849</v>
          </cell>
          <cell r="C528" t="str">
            <v>TRATOR DE ESTEIRAS, POTÊNCIA 170 HP, PESO OPERACIONAL 19 T, CAÇAMBA 5,2 M3 - CHI DIURNO. AF_06/2014</v>
          </cell>
          <cell r="D528" t="str">
            <v>CHI</v>
          </cell>
          <cell r="E528">
            <v>86.36</v>
          </cell>
          <cell r="F528" t="str">
            <v>SINAPI</v>
          </cell>
        </row>
        <row r="529">
          <cell r="B529">
            <v>5853</v>
          </cell>
          <cell r="C529" t="str">
            <v>TRATOR DE ESTEIRAS, POTÊNCIA 150 HP, PESO OPERACIONAL 16,7 T, COM RODA MOTRIZ ELEVADA E LÂMINA 3,18 M3 - CHI DIURNO. AF_06/2014</v>
          </cell>
          <cell r="D529" t="str">
            <v>CHI</v>
          </cell>
          <cell r="E529">
            <v>86.72</v>
          </cell>
          <cell r="F529" t="str">
            <v>SINAPI</v>
          </cell>
        </row>
        <row r="530">
          <cell r="B530">
            <v>5857</v>
          </cell>
          <cell r="C530" t="str">
            <v>TRATOR DE ESTEIRAS, POTÊNCIA 347 HP, PESO OPERACIONAL 38,5 T, COM LÂMINA 8,70 M3 - CHI DIURNO. AF_06/2014</v>
          </cell>
          <cell r="D530" t="str">
            <v>CHI</v>
          </cell>
          <cell r="E530">
            <v>216.76</v>
          </cell>
          <cell r="F530" t="str">
            <v>SINAPI</v>
          </cell>
        </row>
        <row r="531">
          <cell r="B531">
            <v>5865</v>
          </cell>
          <cell r="C531" t="str">
            <v>ROLO COMPACTADOR VIBRATÓRIO REBOCÁVEL, CILINDRO DE AÇO LISO, POTÊNCIA DE TRAÇÃO DE 65 CV, PESO 4,7 T, IMPACTO DINÂMICO 18,3 T, LARGURA DE TRABALHO 1,67 M - CHI DIURNO. AF_02/2016</v>
          </cell>
          <cell r="D531" t="str">
            <v>CHI</v>
          </cell>
          <cell r="E531">
            <v>10.27</v>
          </cell>
          <cell r="F531" t="str">
            <v>SINAPI</v>
          </cell>
        </row>
        <row r="532">
          <cell r="B532">
            <v>5869</v>
          </cell>
          <cell r="C532" t="str">
            <v>ROLO COMPACTADOR VIBRATÓRIO TANDEM AÇO LISO, POTÊNCIA 58 HP, PESO SEM/COM LASTRO 6,5 / 9,4 T, LARGURA DE TRABALHO 1,2 M - CHI DIURNO. AF_06/2014</v>
          </cell>
          <cell r="D532" t="str">
            <v>CHI</v>
          </cell>
          <cell r="E532">
            <v>74.02</v>
          </cell>
          <cell r="F532" t="str">
            <v>SINAPI</v>
          </cell>
        </row>
        <row r="533">
          <cell r="B533">
            <v>5877</v>
          </cell>
          <cell r="C533" t="str">
            <v>RETROESCAVADEIRA SOBRE RODAS COM CARREGADEIRA, TRAÇÃO 4X4, POTÊNCIA LÍQ. 72 HP, CAÇAMBA CARREG. CAP. MÍN. 0,79 M3, CAÇAMBA RETRO CAP. 0,18 M3, PESO OPERACIONAL MÍN. 7.140 KG, PROFUNDIDADE ESCAVAÇÃO MÁX. 4,50 M - CHI DIURNO. AF_06/2014</v>
          </cell>
          <cell r="D533" t="str">
            <v>CHI</v>
          </cell>
          <cell r="E533">
            <v>67.42</v>
          </cell>
          <cell r="F533" t="str">
            <v>SINAPI</v>
          </cell>
        </row>
        <row r="534">
          <cell r="B534">
            <v>5881</v>
          </cell>
          <cell r="C534" t="str">
            <v>ROLO COMPACTADOR VIBRATÓRIO PÉ DE CARNEIRO, OPERADO POR CONTROLE REMOTO, POTÊNCIA 12,5 KW, PESO OPERACIONAL 1,675 T, LARGURA DE TRABALHO 0,85 M - CHI DIURNO. AF_02/2016</v>
          </cell>
          <cell r="D534" t="str">
            <v>CHI</v>
          </cell>
          <cell r="E534">
            <v>78.73</v>
          </cell>
          <cell r="F534" t="str">
            <v>SINAPI</v>
          </cell>
        </row>
        <row r="535">
          <cell r="B535">
            <v>5884</v>
          </cell>
          <cell r="C535" t="str">
            <v>USINA DE LAMA ASFÁLTICA, PROD 30 A 50 T/H, SILO DE AGREGADO 7 M3, RESERVATÓRIOS PARA EMULSÃO E ÁGUA DE 2,3 M3 CADA, MISTURADOR TIPO PUG MILL A SER MONTADO SOBRE CAMINHÃO - CHI DIURNO. AF_10/2014</v>
          </cell>
          <cell r="D535" t="str">
            <v>CHI</v>
          </cell>
          <cell r="E535">
            <v>47.09</v>
          </cell>
          <cell r="F535" t="str">
            <v>SINAPI</v>
          </cell>
        </row>
        <row r="536">
          <cell r="B536">
            <v>5892</v>
          </cell>
          <cell r="C536" t="str">
            <v>CAMINHÃO TOCO, PESO BRUTO TOTAL 14.300 KG, CARGA ÚTIL MÁXIMA 9590 KG, DISTÂNCIA ENTRE EIXOS 4,76 M, POTÊNCIA 185 CV (NÃO INCLUI CARROCERIA) - CHI DIURNO. AF_06/2014</v>
          </cell>
          <cell r="D536" t="str">
            <v>CHI</v>
          </cell>
          <cell r="E536">
            <v>50.89</v>
          </cell>
          <cell r="F536" t="str">
            <v>SINAPI</v>
          </cell>
        </row>
        <row r="537">
          <cell r="B537">
            <v>5896</v>
          </cell>
          <cell r="C537" t="str">
            <v>CAMINHÃO TOCO, PESO BRUTO TOTAL 16.000 KG, CARGA ÚTIL MÁXIMA DE 10.685 KG, DISTÂNCIA ENTRE EIXOS 4,80 M, POTÊNCIA 189 CV EXCLUSIVE CARROCERIA - CHI DIURNO. AF_06/2014</v>
          </cell>
          <cell r="D537" t="str">
            <v>CHI</v>
          </cell>
          <cell r="E537">
            <v>53.19</v>
          </cell>
          <cell r="F537" t="str">
            <v>SINAPI</v>
          </cell>
        </row>
        <row r="538">
          <cell r="B538">
            <v>5903</v>
          </cell>
          <cell r="C538" t="str">
            <v>CAMINHÃO PIPA 10.000 L TRUCADO, PESO BRUTO TOTAL 23.000 KG, CARGA ÚTIL MÁXIMA 15.935 KG, DISTÂNCIA ENTRE EIXOS 4,8 M, POTÊNCIA 230 CV, INCLUSIVE TANQUE DE AÇO PARA TRANSPORTE DE ÁGUA - CHI DIURNO. AF_06/2014</v>
          </cell>
          <cell r="D538" t="str">
            <v>CHI</v>
          </cell>
          <cell r="E538">
            <v>65.66</v>
          </cell>
          <cell r="F538" t="str">
            <v>SINAPI</v>
          </cell>
        </row>
        <row r="539">
          <cell r="B539">
            <v>5911</v>
          </cell>
          <cell r="C539" t="str">
            <v>ESPARGIDOR DE ASFALTO PRESSURIZADO COM TANQUE DE 2500 L, REBOCÁVEL COM MOTOR A GASOLINA POTÊNCIA 3,4 HP - CHI DIURNO. AF_07/2014</v>
          </cell>
          <cell r="D539" t="str">
            <v>CHI</v>
          </cell>
          <cell r="E539">
            <v>22.73</v>
          </cell>
          <cell r="F539" t="str">
            <v>SINAPI</v>
          </cell>
        </row>
        <row r="540">
          <cell r="B540">
            <v>5923</v>
          </cell>
          <cell r="C540" t="str">
            <v>GRADE DE DISCO REBOCÁVEL COM 20 DISCOS 24" X 6 MM COM PNEUS PARA TRANSPORTE - CHI DIURNO. AF_06/2014</v>
          </cell>
          <cell r="D540" t="str">
            <v>CHI</v>
          </cell>
          <cell r="E540">
            <v>3.68</v>
          </cell>
          <cell r="F540" t="str">
            <v>SINAPI</v>
          </cell>
        </row>
        <row r="541">
          <cell r="B541">
            <v>5930</v>
          </cell>
          <cell r="C541" t="str">
            <v>GUINDAUTO HIDRÁULICO, CAPACIDADE MÁXIMA DE CARGA 6200 KG, MOMENTO MÁXIMO DE CARGA 11,7 TM, ALCANCE MÁXIMO HORIZONTAL 9,70 M, INCLUSIVE CAMINHÃO TOCO PBT 16.000 KG, POTÊNCIA DE 189 CV - CHI DIURNO. AF_06/2014</v>
          </cell>
          <cell r="D541" t="str">
            <v>CHI</v>
          </cell>
          <cell r="E541">
            <v>64.55</v>
          </cell>
          <cell r="F541" t="str">
            <v>SINAPI</v>
          </cell>
        </row>
        <row r="542">
          <cell r="B542">
            <v>5934</v>
          </cell>
          <cell r="C542" t="str">
            <v>MOTONIVELADORA POTÊNCIA BÁSICA LÍQUIDA (PRIMEIRA MARCHA) 125 HP, PESO BRUTO 13032 KG, LARGURA DA LÂMINA DE 3,7 M - CHI DIURNO. AF_06/2014</v>
          </cell>
          <cell r="D542" t="str">
            <v>CHI</v>
          </cell>
          <cell r="E542">
            <v>99.97</v>
          </cell>
          <cell r="F542" t="str">
            <v>SINAPI</v>
          </cell>
        </row>
        <row r="543">
          <cell r="B543">
            <v>5942</v>
          </cell>
          <cell r="C543" t="str">
            <v>PÁ CARREGADEIRA SOBRE RODAS, POTÊNCIA LÍQUIDA 128 HP, CAPACIDADE DA CAÇAMBA 1,7 A 2,8 M3, PESO OPERACIONAL 11632 KG - CHI DIURNO. AF_06/2014</v>
          </cell>
          <cell r="D543" t="str">
            <v>CHI</v>
          </cell>
          <cell r="E543">
            <v>75.16</v>
          </cell>
          <cell r="F543" t="str">
            <v>SINAPI</v>
          </cell>
        </row>
        <row r="544">
          <cell r="B544">
            <v>5946</v>
          </cell>
          <cell r="C544" t="str">
            <v>PÁ CARREGADEIRA SOBRE RODAS, POTÊNCIA 197 HP, CAPACIDADE DA CAÇAMBA 2,5 A 3,5 M3, PESO OPERACIONAL 18338 KG - CHI DIURNO. AF_06/2014</v>
          </cell>
          <cell r="D544" t="str">
            <v>CHI</v>
          </cell>
          <cell r="E544">
            <v>92.86</v>
          </cell>
          <cell r="F544" t="str">
            <v>SINAPI</v>
          </cell>
        </row>
        <row r="545">
          <cell r="B545">
            <v>5952</v>
          </cell>
          <cell r="C545" t="str">
            <v>MARTELETE OU ROMPEDOR PNEUMÁTICO MANUAL, 28 KG, COM SILENCIADOR - CHI DIURNO. AF_07/2016</v>
          </cell>
          <cell r="D545" t="str">
            <v>CHI</v>
          </cell>
          <cell r="E545">
            <v>26.96</v>
          </cell>
          <cell r="F545" t="str">
            <v>SINAPI</v>
          </cell>
        </row>
        <row r="546">
          <cell r="B546">
            <v>5954</v>
          </cell>
          <cell r="C546" t="str">
            <v>COMPRESSOR DE AR REBOCÁVEL, VAZÃO 189 PCM, PRESSÃO EFETIVA DE TRABALHO 102 PSI, MOTOR DIESEL, POTÊNCIA 63 CV - CHI DIURNO. AF_06/2015</v>
          </cell>
          <cell r="D546" t="str">
            <v>CHI</v>
          </cell>
          <cell r="E546">
            <v>4.4400000000000004</v>
          </cell>
          <cell r="F546" t="str">
            <v>SINAPI</v>
          </cell>
        </row>
        <row r="547">
          <cell r="B547">
            <v>5961</v>
          </cell>
          <cell r="C547" t="str">
            <v>CAMINHÃO BASCULANTE 6 M3, PESO BRUTO TOTAL 16.000 KG, CARGA ÚTIL MÁXIMA 13.071 KG, DISTÂNCIA ENTRE EIXOS 4,80 M, POTÊNCIA 230 CV INCLUSIVE CAÇAMBA METÁLICA - CHI DIURNO. AF_06/2014</v>
          </cell>
          <cell r="D547" t="str">
            <v>CHI</v>
          </cell>
          <cell r="E547">
            <v>54.73</v>
          </cell>
          <cell r="F547" t="str">
            <v>SINAPI</v>
          </cell>
        </row>
        <row r="548">
          <cell r="B548">
            <v>6260</v>
          </cell>
          <cell r="C548" t="str">
            <v>CAMINHÃO PIPA 6.000 L, PESO BRUTO TOTAL 13.000 KG, DISTÂNCIA ENTRE EIXOS 4,80 M, POTÊNCIA 189 CV INCLUSIVE TANQUE DE AÇO PARA TRANSPORTE DE ÁGUA, CAPACIDADE 6 M3 - CHI DIURNO. AF_06/2014</v>
          </cell>
          <cell r="D548" t="str">
            <v>CHI</v>
          </cell>
          <cell r="E548">
            <v>54.9</v>
          </cell>
          <cell r="F548" t="str">
            <v>SINAPI</v>
          </cell>
        </row>
        <row r="549">
          <cell r="B549">
            <v>6880</v>
          </cell>
          <cell r="C549" t="str">
            <v>ROLO COMPACTADOR DE PNEUS ESTÁTICO, PRESSÃO VARIÁVEL, POTÊNCIA 111 HP, PESO SEM/COM LASTRO 9,5 / 26 T, LARGURA DE TRABALHO 1,90 M - CHI DIURNO. AF_07/2014</v>
          </cell>
          <cell r="D549" t="str">
            <v>CHI</v>
          </cell>
          <cell r="E549">
            <v>85.42</v>
          </cell>
          <cell r="F549" t="str">
            <v>SINAPI</v>
          </cell>
        </row>
        <row r="550">
          <cell r="B550">
            <v>7031</v>
          </cell>
          <cell r="C550" t="str">
            <v>TANQUE DE ASFALTO ESTACIONÁRIO COM SERPENTINA, CAPACIDADE 30.000 L - CHI DIURNO. AF_06/2014</v>
          </cell>
          <cell r="D550" t="str">
            <v>CHI</v>
          </cell>
          <cell r="E550">
            <v>6.02</v>
          </cell>
          <cell r="F550" t="str">
            <v>SINAPI</v>
          </cell>
        </row>
        <row r="551">
          <cell r="B551">
            <v>7043</v>
          </cell>
          <cell r="C551" t="str">
            <v>MOTOBOMBA TRASH (PARA ÁGUA SUJA) AUTO ESCORVANTE, MOTOR GASOLINA DE 6,41 HP, DIÂMETROS DE SUCÇÃO X RECALQUE: 3" X 3", HM/Q = 10 MCA / 60 M3/H A 23 MCA / 0 M3/H - CHI DIURNO. AF_10/2014</v>
          </cell>
          <cell r="D551" t="str">
            <v>CHI</v>
          </cell>
          <cell r="E551">
            <v>0.3</v>
          </cell>
          <cell r="F551" t="str">
            <v>SINAPI</v>
          </cell>
        </row>
        <row r="552">
          <cell r="B552">
            <v>7050</v>
          </cell>
          <cell r="C552" t="str">
            <v>ROLO COMPACTADOR PE DE CARNEIRO VIBRATORIO, POTENCIA 125 HP, PESO OPERACIONAL SEM/COM LASTRO 11,95 / 13,30 T, IMPACTO DINAMICO 38,5 / 22,5 T, LARGURA DE TRABALHO 2,15 M - CHI DIURNO. AF_06/2014</v>
          </cell>
          <cell r="D552" t="str">
            <v>CHI</v>
          </cell>
          <cell r="E552">
            <v>79.41</v>
          </cell>
          <cell r="F552" t="str">
            <v>SINAPI</v>
          </cell>
        </row>
        <row r="553">
          <cell r="B553">
            <v>67827</v>
          </cell>
          <cell r="C553" t="str">
            <v>CAMINHÃO BASCULANTE 6 M3 TOCO, PESO BRUTO TOTAL 16.000 KG, CARGA ÚTIL MÁXIMA 11.130 KG, DISTÂNCIA ENTRE EIXOS 5,36 M, POTÊNCIA 185 CV, INCLUSIVE CAÇAMBA METÁLICA - CHI DIURNO. AF_06/2014</v>
          </cell>
          <cell r="D553" t="str">
            <v>CHI</v>
          </cell>
          <cell r="E553">
            <v>55.77</v>
          </cell>
          <cell r="F553" t="str">
            <v>SINAPI</v>
          </cell>
        </row>
        <row r="554">
          <cell r="B554">
            <v>73395</v>
          </cell>
          <cell r="C554" t="str">
            <v>GRUPO GERADOR ESTACIONÁRIO, MOTOR DIESEL POTÊNCIA 170 KVA - CHI DIURNO. AF_02/2016</v>
          </cell>
          <cell r="D554" t="str">
            <v>CHI</v>
          </cell>
          <cell r="E554">
            <v>7.36</v>
          </cell>
          <cell r="F554" t="str">
            <v>SINAPI</v>
          </cell>
        </row>
        <row r="555">
          <cell r="B555">
            <v>83766</v>
          </cell>
          <cell r="C555" t="str">
            <v>GRUPO DE SOLDAGEM COM GERADOR A DIESEL 60 CV PARA SOLDA ELÉTRICA, SOBRE 04 RODAS, COM MOTOR 4 CILINDROS 600 A - CHI DIURNO. AF_02/2016</v>
          </cell>
          <cell r="D555" t="str">
            <v>CHI</v>
          </cell>
          <cell r="E555">
            <v>32.53</v>
          </cell>
          <cell r="F555" t="str">
            <v>SINAPI</v>
          </cell>
        </row>
        <row r="556">
          <cell r="B556">
            <v>84013</v>
          </cell>
          <cell r="C556" t="str">
            <v>ESCAVADEIRA HIDRÁULICA SOBRE ESTEIRAS, CAÇAMBA 0,80 M3, PESO OPERACIONAL 17,8 T, POTÊNCIA LÍQUIDA 110 HP - CHI DIURNO. AF_10/2014</v>
          </cell>
          <cell r="D556" t="str">
            <v>CHI</v>
          </cell>
          <cell r="E556">
            <v>84.01</v>
          </cell>
          <cell r="F556" t="str">
            <v>SINAPI</v>
          </cell>
        </row>
        <row r="557">
          <cell r="B557">
            <v>87446</v>
          </cell>
          <cell r="C557" t="str">
            <v>BETONEIRA CAPACIDADE NOMINAL 400 L, CAPACIDADE DE MISTURA 310 L, MOTOR A DIESEL POTÊNCIA 5,0 HP, SEM CARREGADOR - CHI DIURNO. AF_06/2014</v>
          </cell>
          <cell r="D557" t="str">
            <v>CHI</v>
          </cell>
          <cell r="E557">
            <v>0.52</v>
          </cell>
          <cell r="F557" t="str">
            <v>SINAPI</v>
          </cell>
        </row>
        <row r="558">
          <cell r="B558">
            <v>88392</v>
          </cell>
          <cell r="C558" t="str">
            <v>MISTURADOR DE ARGAMASSA, EIXO HORIZONTAL, CAPACIDADE DE MISTURA 300 KG, MOTOR ELÉTRICO POTÊNCIA 5 CV - CHI DIURNO. AF_06/2014</v>
          </cell>
          <cell r="D558" t="str">
            <v>CHI</v>
          </cell>
          <cell r="E558">
            <v>1.04</v>
          </cell>
          <cell r="F558" t="str">
            <v>SINAPI</v>
          </cell>
        </row>
        <row r="559">
          <cell r="B559">
            <v>88398</v>
          </cell>
          <cell r="C559" t="str">
            <v>MISTURADOR DE ARGAMASSA, EIXO HORIZONTAL, CAPACIDADE DE MISTURA 600 KG, MOTOR ELÉTRICO POTÊNCIA 7,5 CV - CHI DIURNO. AF_06/2014</v>
          </cell>
          <cell r="D559" t="str">
            <v>CHI</v>
          </cell>
          <cell r="E559">
            <v>1.23</v>
          </cell>
          <cell r="F559" t="str">
            <v>SINAPI</v>
          </cell>
        </row>
        <row r="560">
          <cell r="B560">
            <v>88404</v>
          </cell>
          <cell r="C560" t="str">
            <v>MISTURADOR DE ARGAMASSA, EIXO HORIZONTAL, CAPACIDADE DE MISTURA 160 KG, MOTOR ELÉTRICO POTÊNCIA 3 CV - CHI DIURNO. AF_06/2014</v>
          </cell>
          <cell r="D560" t="str">
            <v>CHI</v>
          </cell>
          <cell r="E560">
            <v>0.98</v>
          </cell>
          <cell r="F560" t="str">
            <v>SINAPI</v>
          </cell>
        </row>
        <row r="561">
          <cell r="B561">
            <v>88430</v>
          </cell>
          <cell r="C561" t="str">
            <v>PROJETOR DE ARGAMASSA, CAPACIDADE DE PROJEÇÃO 1,5 M3/H, ALCANCE DE 30 ATÉ 60 M, MOTOR ELÉTRICO POTÊNCIA 7,5 HP - CHI DIURNO. AF_06/2014</v>
          </cell>
          <cell r="D561" t="str">
            <v>CHI</v>
          </cell>
          <cell r="E561">
            <v>6.4</v>
          </cell>
          <cell r="F561" t="str">
            <v>SINAPI</v>
          </cell>
        </row>
        <row r="562">
          <cell r="B562">
            <v>88438</v>
          </cell>
          <cell r="C562" t="str">
            <v>PROJETOR DE ARGAMASSA, CAPACIDADE DE PROJEÇÃO 2 M3/H, ALCANCE ATÉ 50 M, MOTOR ELÉTRICO POTÊNCIA 7,5 HP - CHI DIURNO. AF_06/2014</v>
          </cell>
          <cell r="D562" t="str">
            <v>CHI</v>
          </cell>
          <cell r="E562">
            <v>8.49</v>
          </cell>
          <cell r="F562" t="str">
            <v>SINAPI</v>
          </cell>
        </row>
        <row r="563">
          <cell r="B563">
            <v>88831</v>
          </cell>
          <cell r="C563" t="str">
            <v>BETONEIRA CAPACIDADE NOMINAL DE 400 L, CAPACIDADE DE MISTURA 280 L, MOTOR ELÉTRICO TRIFÁSICO POTÊNCIA DE 2 CV, SEM CARREGADOR - CHI DIURNO. AF_10/2014</v>
          </cell>
          <cell r="D563" t="str">
            <v>CHI</v>
          </cell>
          <cell r="E563">
            <v>0.39</v>
          </cell>
          <cell r="F563" t="str">
            <v>SINAPI</v>
          </cell>
        </row>
        <row r="564">
          <cell r="B564">
            <v>88844</v>
          </cell>
          <cell r="C564" t="str">
            <v>TRATOR DE ESTEIRAS, POTÊNCIA 125 HP, PESO OPERACIONAL 12,9 T, COM LÂMINA 2,7 M3 - CHI DIURNO. AF_10/2014</v>
          </cell>
          <cell r="D564" t="str">
            <v>CHI</v>
          </cell>
          <cell r="E564">
            <v>75.7</v>
          </cell>
          <cell r="F564" t="str">
            <v>SINAPI</v>
          </cell>
        </row>
        <row r="565">
          <cell r="B565">
            <v>88908</v>
          </cell>
          <cell r="C565" t="str">
            <v>ESCAVADEIRA HIDRÁULICA SOBRE ESTEIRAS, CAÇAMBA 1,20 M3, PESO OPERACIONAL 21 T, POTÊNCIA BRUTA 155 HP - CHI DIURNO. AF_06/2014</v>
          </cell>
          <cell r="D565" t="str">
            <v>CHI</v>
          </cell>
          <cell r="E565">
            <v>92.57</v>
          </cell>
          <cell r="F565" t="str">
            <v>SINAPI</v>
          </cell>
        </row>
        <row r="566">
          <cell r="B566">
            <v>89022</v>
          </cell>
          <cell r="C566" t="str">
            <v>BOMBA SUBMERSÍVEL ELÉTRICA TRIFÁSICA, POTÊNCIA 2,96 HP, Ø ROTOR 144 MM SEMI-ABERTO, BOCAL DE SAÍDA Ø 2, HM/Q = 2 MCA / 38,8 M3/H A 28 MCA / 5 M3/H - CHI DIURNO. AF_06/2014</v>
          </cell>
          <cell r="D566" t="str">
            <v>CHI</v>
          </cell>
          <cell r="E566">
            <v>0.31</v>
          </cell>
          <cell r="F566" t="str">
            <v>SINAPI</v>
          </cell>
        </row>
        <row r="567">
          <cell r="B567">
            <v>89027</v>
          </cell>
          <cell r="C567" t="str">
            <v>TANQUE DE ASFALTO ESTACIONÁRIO COM MAÇARICO, CAPACIDADE 20.000 L - CHI DIURNO. AF_06/2014</v>
          </cell>
          <cell r="D567" t="str">
            <v>CHI</v>
          </cell>
          <cell r="E567">
            <v>4.88</v>
          </cell>
          <cell r="F567" t="str">
            <v>SINAPI</v>
          </cell>
        </row>
        <row r="568">
          <cell r="B568">
            <v>89031</v>
          </cell>
          <cell r="C568" t="str">
            <v>TRATOR DE ESTEIRAS, POTÊNCIA 100 HP, PESO OPERACIONAL 9,4 T, COM LÂMINA 2,19 M3 - CHI DIURNO. AF_06/2014</v>
          </cell>
          <cell r="D568" t="str">
            <v>CHI</v>
          </cell>
          <cell r="E568">
            <v>73.64</v>
          </cell>
          <cell r="F568" t="str">
            <v>SINAPI</v>
          </cell>
        </row>
        <row r="569">
          <cell r="B569">
            <v>89036</v>
          </cell>
          <cell r="C569" t="str">
            <v>TRATOR DE PNEUS, POTÊNCIA 85 CV, TRAÇÃO 4X4, PESO COM LASTRO DE 4.675 KG - CHI DIURNO. AF_06/2014</v>
          </cell>
          <cell r="D569" t="str">
            <v>CHI</v>
          </cell>
          <cell r="E569">
            <v>45.5</v>
          </cell>
          <cell r="F569" t="str">
            <v>SINAPI</v>
          </cell>
        </row>
        <row r="570">
          <cell r="B570">
            <v>89218</v>
          </cell>
          <cell r="C570" t="str">
            <v>BATE-ESTACAS POR GRAVIDADE, POTÊNCIA DE 160 HP, PESO DO MARTELO ATÉ 3 TONELADAS - CHI DIURNO. AF_11/2014</v>
          </cell>
          <cell r="D570" t="str">
            <v>CHI</v>
          </cell>
          <cell r="E570">
            <v>93.73</v>
          </cell>
          <cell r="F570" t="str">
            <v>SINAPI</v>
          </cell>
        </row>
        <row r="571">
          <cell r="B571">
            <v>89226</v>
          </cell>
          <cell r="C571" t="str">
            <v>BETONEIRA CAPACIDADE NOMINAL DE 600 L, CAPACIDADE DE MISTURA 360 L, MOTOR ELÉTRICO TRIFÁSICO POTÊNCIA DE 4 CV, SEM CARREGADOR - CHI DIURNO. AF_11/2014</v>
          </cell>
          <cell r="D571" t="str">
            <v>CHI</v>
          </cell>
          <cell r="E571">
            <v>1.58</v>
          </cell>
          <cell r="F571" t="str">
            <v>SINAPI</v>
          </cell>
        </row>
        <row r="572">
          <cell r="B572">
            <v>89235</v>
          </cell>
          <cell r="C572" t="str">
            <v>FRESADORA DE ASFALTO A FRIO SOBRE RODAS, LARGURA FRESAGEM DE 1,0 M, POTÊNCIA 208 HP - CHI DIURNO. AF_11/2014</v>
          </cell>
          <cell r="D572" t="str">
            <v>CHI</v>
          </cell>
          <cell r="E572">
            <v>192.34</v>
          </cell>
          <cell r="F572" t="str">
            <v>SINAPI</v>
          </cell>
        </row>
        <row r="573">
          <cell r="B573">
            <v>89243</v>
          </cell>
          <cell r="C573" t="str">
            <v>FRESADORA DE ASFALTO A FRIO SOBRE RODAS, LARGURA FRESAGEM DE 2,0 M, POTÊNCIA 550 HP - CHI DIURNO. AF_11/2014</v>
          </cell>
          <cell r="D573" t="str">
            <v>CHI</v>
          </cell>
          <cell r="E573">
            <v>407.65</v>
          </cell>
          <cell r="F573" t="str">
            <v>SINAPI</v>
          </cell>
        </row>
        <row r="574">
          <cell r="B574">
            <v>89251</v>
          </cell>
          <cell r="C574" t="str">
            <v>RECICLADORA DE ASFALTO A FRIO SOBRE RODAS, LARGURA FRESAGEM DE 2,0 M, POTÊNCIA 422 HP - CHI DIURNO. AF_11/2014</v>
          </cell>
          <cell r="D574" t="str">
            <v>CHI</v>
          </cell>
          <cell r="E574">
            <v>358.31</v>
          </cell>
          <cell r="F574" t="str">
            <v>SINAPI</v>
          </cell>
        </row>
        <row r="575">
          <cell r="B575">
            <v>89258</v>
          </cell>
          <cell r="C575" t="str">
            <v>VIBROACABADORA DE ASFALTO SOBRE ESTEIRAS, LARGURA DE PAVIMENTAÇÃO 2,13 M A 4,55 M, POTÊNCIA 100 HP, CAPACIDADE 400 T/H - CHI DIURNO. AF_11/2014</v>
          </cell>
          <cell r="D575" t="str">
            <v>CHI</v>
          </cell>
          <cell r="E575">
            <v>127.62</v>
          </cell>
          <cell r="F575" t="str">
            <v>SINAPI</v>
          </cell>
        </row>
        <row r="576">
          <cell r="B576">
            <v>89273</v>
          </cell>
          <cell r="C576" t="str">
            <v>GUINDASTE HIDRÁULICO AUTOPROPELIDO, COM LANÇA TELESCÓPICA 28,80 M, CAPACIDADE MÁXIMA 30 T, POTÊNCIA 97 KW, TRAÇÃO 4 X 4 - CHI DIURNO. AF_11/2014</v>
          </cell>
          <cell r="D576" t="str">
            <v>CHI</v>
          </cell>
          <cell r="E576">
            <v>90.89</v>
          </cell>
          <cell r="F576" t="str">
            <v>SINAPI</v>
          </cell>
        </row>
        <row r="577">
          <cell r="B577">
            <v>89279</v>
          </cell>
          <cell r="C577" t="str">
            <v>BETONEIRA CAPACIDADE NOMINAL DE 600 L, CAPACIDADE DE MISTURA 440 L, MOTOR A DIESEL POTÊNCIA 10 HP, COM CARREGADOR - CHI DIURNO. AF_11/2014</v>
          </cell>
          <cell r="D577" t="str">
            <v>CHI</v>
          </cell>
          <cell r="E577">
            <v>1.93</v>
          </cell>
          <cell r="F577" t="str">
            <v>SINAPI</v>
          </cell>
        </row>
        <row r="578">
          <cell r="B578">
            <v>89877</v>
          </cell>
          <cell r="C578" t="str">
            <v>CAMINHÃO BASCULANTE 14 M3, COM CAVALO MECÂNICO DE CAPACIDADE MÁXIMA DE TRAÇÃO COMBINADO DE 36000 KG, POTÊNCIA 286 CV, INCLUSIVE SEMIREBOQUE COM CAÇAMBA METÁLICA - CHI DIURNO. AF_12/2014</v>
          </cell>
          <cell r="D578" t="str">
            <v>CHI</v>
          </cell>
          <cell r="E578">
            <v>69.72</v>
          </cell>
          <cell r="F578" t="str">
            <v>SINAPI</v>
          </cell>
        </row>
        <row r="579">
          <cell r="B579">
            <v>89884</v>
          </cell>
          <cell r="C579" t="str">
            <v>CAMINHÃO BASCULANTE 18 M3, COM CAVALO MECÂNICO DE CAPACIDADE MÁXIMA DE TRAÇÃO COMBINADO DE 45000 KG, POTÊNCIA 330 CV, INCLUSIVE SEMIREBOQUE COM CAÇAMBA METÁLICA - CHI DIURNO. AF_12/2014</v>
          </cell>
          <cell r="D579" t="str">
            <v>CHI</v>
          </cell>
          <cell r="E579">
            <v>72.790000000000006</v>
          </cell>
          <cell r="F579" t="str">
            <v>SINAPI</v>
          </cell>
        </row>
        <row r="580">
          <cell r="B580">
            <v>90587</v>
          </cell>
          <cell r="C580" t="str">
            <v>VIBRADOR DE IMERSÃO, DIÂMETRO DE PONTEIRA 45MM, MOTOR ELÉTRICO TRIFÁSICO POTÊNCIA DE 2 CV - CHI DIURNO. AF_06/2015</v>
          </cell>
          <cell r="D580" t="str">
            <v>CHI</v>
          </cell>
          <cell r="E580">
            <v>0.56000000000000005</v>
          </cell>
          <cell r="F580" t="str">
            <v>SINAPI</v>
          </cell>
        </row>
        <row r="581">
          <cell r="B581">
            <v>90626</v>
          </cell>
          <cell r="C581" t="str">
            <v>PERFURATRIZ MANUAL, TORQUE MÁXIMO 83 N.M, POTÊNCIA 5 CV, COM DIÂMETRO MÁXIMO 4" - CHI DIURNO. AF_06/2015</v>
          </cell>
          <cell r="D581" t="str">
            <v>CHI</v>
          </cell>
          <cell r="E581">
            <v>1.8</v>
          </cell>
          <cell r="F581" t="str">
            <v>SINAPI</v>
          </cell>
        </row>
        <row r="582">
          <cell r="B582">
            <v>90632</v>
          </cell>
          <cell r="C582" t="str">
            <v>PERFURATRIZ SOBRE ESTEIRA, TORQUE MÁXIMO 600 KGF, PESO MÉDIO 1000 KG, POTÊNCIA 20 HP, DIÂMETRO MÁXIMO 10" - CHI DIURNO. AF_06/2015</v>
          </cell>
          <cell r="D582" t="str">
            <v>CHI</v>
          </cell>
          <cell r="E582">
            <v>83.63</v>
          </cell>
          <cell r="F582" t="str">
            <v>SINAPI</v>
          </cell>
        </row>
        <row r="583">
          <cell r="B583">
            <v>90638</v>
          </cell>
          <cell r="C583" t="str">
            <v>MISTURADOR DUPLO HORIZONTAL DE ALTA TURBULÊNCIA, CAPACIDADE / VOLUME 2 X 500 LITROS, MOTORES ELÉTRICOS MÍNIMO 5 CV CADA, PARA NATA CIMENTO, ARGAMASSA E OUTROS - CHI DIURNO. AF_06/2015</v>
          </cell>
          <cell r="D583" t="str">
            <v>CHI</v>
          </cell>
          <cell r="E583">
            <v>4.92</v>
          </cell>
          <cell r="F583" t="str">
            <v>SINAPI</v>
          </cell>
        </row>
        <row r="584">
          <cell r="B584">
            <v>90644</v>
          </cell>
          <cell r="C584" t="str">
            <v>BOMBA TRIPLEX, PARA INJEÇÃO DE NATA DE CIMENTO, VAZÃO MÁXIMA DE 100 LITROS/MINUTO, PRESSÃO MÁXIMA DE 70 BAR - CHI DIURNO. AF_06/2015</v>
          </cell>
          <cell r="D584" t="str">
            <v>CHI</v>
          </cell>
          <cell r="E584">
            <v>7.35</v>
          </cell>
          <cell r="F584" t="str">
            <v>SINAPI</v>
          </cell>
        </row>
        <row r="585">
          <cell r="B585">
            <v>90651</v>
          </cell>
          <cell r="C585" t="str">
            <v>BOMBA CENTRÍFUGA MONOESTÁGIO COM MOTOR ELÉTRICO MONOFÁSICO, POTÊNCIA 15 HP, DIÂMETRO DO ROTOR 173 MM, HM/Q = 30 MCA / 90 M3/H A 45 MCA / 55 M3/H - CHI DIURNO. AF_06/2015</v>
          </cell>
          <cell r="D585" t="str">
            <v>CHI</v>
          </cell>
          <cell r="E585">
            <v>0.86</v>
          </cell>
          <cell r="F585" t="str">
            <v>SINAPI</v>
          </cell>
        </row>
        <row r="586">
          <cell r="B586">
            <v>90657</v>
          </cell>
          <cell r="C586" t="str">
            <v>BOMBA DE PROJEÇÃO DE CONCRETO SECO, POTÊNCIA 10 CV, VAZÃO 3 M3/H - CHI DIURNO. AF_06/2015</v>
          </cell>
          <cell r="D586" t="str">
            <v>CHI</v>
          </cell>
          <cell r="E586">
            <v>4.78</v>
          </cell>
          <cell r="F586" t="str">
            <v>SINAPI</v>
          </cell>
        </row>
        <row r="587">
          <cell r="B587">
            <v>90663</v>
          </cell>
          <cell r="C587" t="str">
            <v>BOMBA DE PROJEÇÃO DE CONCRETO SECO, POTÊNCIA 10 CV, VAZÃO 6 M3/H - CHI DIURNO. AF_06/2015</v>
          </cell>
          <cell r="D587" t="str">
            <v>CHI</v>
          </cell>
          <cell r="E587">
            <v>5.12</v>
          </cell>
          <cell r="F587" t="str">
            <v>SINAPI</v>
          </cell>
        </row>
        <row r="588">
          <cell r="B588">
            <v>90669</v>
          </cell>
          <cell r="C588" t="str">
            <v>PROJETOR PNEUMÁTICO DE ARGAMASSA PARA CHAPISCO E REBOCO COM RECIPIENTE ACOPLADO, TIPO CANEQUINHA, COM COMPRESSOR DE AR REBOCÁVEL VAZÃO 89 PCM E MOTOR DIESEL DE 20 CV - CHI DIURNO. AF_06/2015</v>
          </cell>
          <cell r="D588" t="str">
            <v>CHI</v>
          </cell>
          <cell r="E588">
            <v>5.96</v>
          </cell>
          <cell r="F588" t="str">
            <v>SINAPI</v>
          </cell>
        </row>
        <row r="589">
          <cell r="B589">
            <v>90675</v>
          </cell>
          <cell r="C589" t="str">
            <v>PERFURATRIZ COM TORRE METÁLICA PARA EXECUÇÃO DE ESTACA HÉLICE CONTÍNUA, PROFUNDIDADE MÁXIMA DE 30 M, DIÂMETRO MÁXIMO DE 800 MM, POTÊNCIA INSTALADA DE 268 HP, MESA ROTATIVA COM TORQUE MÁXIMO DE 170 KNM - CHI DIURNO. AF_06/2015</v>
          </cell>
          <cell r="D589" t="str">
            <v>CHI</v>
          </cell>
          <cell r="E589">
            <v>281.77</v>
          </cell>
          <cell r="F589" t="str">
            <v>SINAPI</v>
          </cell>
        </row>
        <row r="590">
          <cell r="B590">
            <v>90681</v>
          </cell>
          <cell r="C590" t="str">
            <v>PERFURATRIZ HIDRÁULICA SOBRE CAMINHÃO COM TRADO CURTO ACOPLADO, PROFUNDIDADE MÁXIMA DE 20 M, DIÂMETRO MÁXIMO DE 1500 MM, POTÊNCIA INSTALADA DE 137 HP, MESA ROTATIVA COM TORQUE MÁXIMO DE 30 KNM - CHI DIURNO. AF_06/2015</v>
          </cell>
          <cell r="D590" t="str">
            <v>CHI</v>
          </cell>
          <cell r="E590">
            <v>164.97</v>
          </cell>
          <cell r="F590" t="str">
            <v>SINAPI</v>
          </cell>
        </row>
        <row r="591">
          <cell r="B591">
            <v>90687</v>
          </cell>
          <cell r="C591" t="str">
            <v>MANIPULADOR TELESCÓPICO, POTÊNCIA DE 85 HP, CAPACIDADE DE CARGA DE 3.500 KG, ALTURA MÁXIMA DE ELEVAÇÃO DE 12,3 M - CHI DIURNO. AF_06/2015</v>
          </cell>
          <cell r="D591" t="str">
            <v>CHI</v>
          </cell>
          <cell r="E591">
            <v>61.99</v>
          </cell>
          <cell r="F591" t="str">
            <v>SINAPI</v>
          </cell>
        </row>
        <row r="592">
          <cell r="B592">
            <v>90693</v>
          </cell>
          <cell r="C592" t="str">
            <v>MINICARREGADEIRA SOBRE RODAS, POTÊNCIA LÍQUIDA DE 47 HP, CAPACIDADE NOMINAL DE OPERAÇÃO DE 646 KG - CHI DIURNO. AF_06/2015</v>
          </cell>
          <cell r="D592" t="str">
            <v>CHI</v>
          </cell>
          <cell r="E592">
            <v>62.84</v>
          </cell>
          <cell r="F592" t="str">
            <v>SINAPI</v>
          </cell>
        </row>
        <row r="593">
          <cell r="B593">
            <v>90965</v>
          </cell>
          <cell r="C593" t="str">
            <v>COMPRESSOR DE AR REBOCÁVEL, VAZÃO 89 PCM, PRESSÃO EFETIVA DE TRABALHO 102 PSI, MOTOR DIESEL, POTÊNCIA 20 CV - CHI DIURNO. AF_06/2015</v>
          </cell>
          <cell r="D593" t="str">
            <v>CHI</v>
          </cell>
          <cell r="E593">
            <v>5.93</v>
          </cell>
          <cell r="F593" t="str">
            <v>SINAPI</v>
          </cell>
        </row>
        <row r="594">
          <cell r="B594">
            <v>90973</v>
          </cell>
          <cell r="C594" t="str">
            <v>COMPRESSOR DE AR REBOCAVEL, VAZÃO 250 PCM, PRESSAO DE TRABALHO 102 PSI, MOTOR A DIESEL POTÊNCIA 81 CV - CHI DIURNO. AF_06/2015</v>
          </cell>
          <cell r="D594" t="str">
            <v>CHI</v>
          </cell>
          <cell r="E594">
            <v>5.94</v>
          </cell>
          <cell r="F594" t="str">
            <v>SINAPI</v>
          </cell>
        </row>
        <row r="595">
          <cell r="B595">
            <v>90982</v>
          </cell>
          <cell r="C595" t="str">
            <v>COMPRESSOR DE AR REBOCÁVEL, VAZÃO 748 PCM, PRESSÃO EFETIVA DE TRABALHO 102 PSI, MOTOR DIESEL, POTÊNCIA 210 CV - CHI DIURNO. AF_06/2015</v>
          </cell>
          <cell r="D595" t="str">
            <v>CHI</v>
          </cell>
          <cell r="E595">
            <v>15.1</v>
          </cell>
          <cell r="F595" t="str">
            <v>SINAPI</v>
          </cell>
        </row>
        <row r="596">
          <cell r="B596">
            <v>91001</v>
          </cell>
          <cell r="C596" t="str">
            <v>COMPRESSOR DE AR REBOCAVEL, VAZÃO 400 PCM, PRESSAO DE TRABALHO 102 PSI, MOTOR A DIESEL POTÊNCIA 110 CV - CHI DIURNO. AF_06/2015</v>
          </cell>
          <cell r="D596" t="str">
            <v>CHI</v>
          </cell>
          <cell r="E596">
            <v>7.05</v>
          </cell>
          <cell r="F596" t="str">
            <v>SINAPI</v>
          </cell>
        </row>
        <row r="597">
          <cell r="B597">
            <v>91032</v>
          </cell>
          <cell r="C597" t="str">
            <v>CAMINHÃO TRUCADO (C/ TERCEIRO EIXO) ELETRÔNICO - POTÊNCIA 231CV - PBT = 22000KG - DIST. ENTRE EIXOS 5170 MM - INCLUI CARROCERIA FIXA ABERTA DE MADEIRA - CHI DIURNO. AF_06/2015</v>
          </cell>
          <cell r="D597" t="str">
            <v>CHI</v>
          </cell>
          <cell r="E597">
            <v>60.03</v>
          </cell>
          <cell r="F597" t="str">
            <v>SINAPI</v>
          </cell>
        </row>
        <row r="598">
          <cell r="B598">
            <v>91278</v>
          </cell>
          <cell r="C598" t="str">
            <v>PLACA VIBRATÓRIA REVERSÍVEL COM MOTOR 4 TEMPOS A GASOLINA, FORÇA CENTRÍFUGA DE 25 KN (2500 KGF), POTÊNCIA 5,5 CV - CHI DIURNO. AF_08/2015</v>
          </cell>
          <cell r="D598" t="str">
            <v>CHI</v>
          </cell>
          <cell r="E598">
            <v>0.57999999999999996</v>
          </cell>
          <cell r="F598" t="str">
            <v>SINAPI</v>
          </cell>
        </row>
        <row r="599">
          <cell r="B599">
            <v>91285</v>
          </cell>
          <cell r="C599" t="str">
            <v>CORTADORA DE PISO COM MOTOR 4 TEMPOS A GASOLINA, POTÊNCIA DE 13 HP, COM DISCO DE CORTE DIAMANTADO SEGMENTADO PARA CONCRETO, DIÂMETRO DE 350 MM, FURO DE 1" (14 X 1") - CHI DIURNO. AF_08/2015</v>
          </cell>
          <cell r="D599" t="str">
            <v>CHI</v>
          </cell>
          <cell r="E599">
            <v>0.76</v>
          </cell>
          <cell r="F599" t="str">
            <v>SINAPI</v>
          </cell>
        </row>
        <row r="600">
          <cell r="B600">
            <v>91387</v>
          </cell>
          <cell r="C600" t="str">
            <v>CAMINHÃO BASCULANTE 10 M3, TRUCADO CABINE SIMPLES, PESO BRUTO TOTAL 23.000 KG, CARGA ÚTIL MÁXIMA 15.935 KG, DISTÂNCIA ENTRE EIXOS 4,80 M, POTÊNCIA 230 CV INCLUSIVE CAÇAMBA METÁLICA - CHI DIURNO. AF_06/2014</v>
          </cell>
          <cell r="D600" t="str">
            <v>CHI</v>
          </cell>
          <cell r="E600">
            <v>63.82</v>
          </cell>
          <cell r="F600" t="str">
            <v>SINAPI</v>
          </cell>
        </row>
        <row r="601">
          <cell r="B601">
            <v>91395</v>
          </cell>
          <cell r="C601" t="str">
            <v>CAMINHÃO TOCO, PBT 14.300 KG, CARGA ÚTIL MÁX. 9.710 KG, DIST. ENTRE EIXOS 3,56 M, POTÊNCIA 185 CV, INCLUSIVE CARROCERIA FIXA ABERTA DE MADEIRA P/ TRANSPORTE GERAL DE CARGA SECA, DIMEN. APROX. 2,50 X 6,50 X 0,50 M - CHI DIURNO. AF_06/2014</v>
          </cell>
          <cell r="D601" t="str">
            <v>CHI</v>
          </cell>
          <cell r="E601">
            <v>52.68</v>
          </cell>
          <cell r="F601" t="str">
            <v>SINAPI</v>
          </cell>
        </row>
        <row r="602">
          <cell r="B602">
            <v>91486</v>
          </cell>
          <cell r="C602" t="str">
            <v>ESPARGIDOR DE ASFALTO PRESSURIZADO, TANQUE 6 M3 COM ISOLAÇÃO TÉRMICA, AQUECIDO COM 2 MAÇARICOS, COM BARRA ESPARGIDORA 3,60 M, MONTADO SOBRE CAMINHÃO  TOCO, PBT 14.300 KG, POTÊNCIA 185 CV - CHI DIURNO. AF_08/2015</v>
          </cell>
          <cell r="D602" t="str">
            <v>CHI</v>
          </cell>
          <cell r="E602">
            <v>61.82</v>
          </cell>
          <cell r="F602" t="str">
            <v>SINAPI</v>
          </cell>
        </row>
        <row r="603">
          <cell r="B603">
            <v>91534</v>
          </cell>
          <cell r="C603" t="str">
            <v>COMPACTADOR DE SOLOS DE PERCUSSÃO (SOQUETE) COM MOTOR A GASOLINA 4 TEMPOS, POTÊNCIA 4 CV - CHI DIURNO. AF_08/2015</v>
          </cell>
          <cell r="D603" t="str">
            <v>CHI</v>
          </cell>
          <cell r="E603">
            <v>29.41</v>
          </cell>
          <cell r="F603" t="str">
            <v>SINAPI</v>
          </cell>
        </row>
        <row r="604">
          <cell r="B604">
            <v>91635</v>
          </cell>
          <cell r="C604" t="str">
            <v>GUINDAUTO HIDRÁULICO, CAPACIDADE MÁXIMA DE CARGA 6500 KG, MOMENTO MÁXIMO DE CARGA 5,8 TM, ALCANCE MÁXIMO HORIZONTAL 7,60 M, INCLUSIVE CAMINHÃO TOCO PBT 9.700 KG, POTÊNCIA DE 160 CV - CHI DIURNO. AF_08/2015</v>
          </cell>
          <cell r="D604" t="str">
            <v>CHI</v>
          </cell>
          <cell r="E604">
            <v>57.33</v>
          </cell>
          <cell r="F604" t="str">
            <v>SINAPI</v>
          </cell>
        </row>
        <row r="605">
          <cell r="B605">
            <v>91646</v>
          </cell>
          <cell r="C605" t="str">
            <v>CAMINHÃO DE TRANSPORTE DE MATERIAL ASFÁLTICO 30.000 L, COM CAVALO MECÂNICO DE CAPACIDADE MÁXIMA DE TRAÇÃO COMBINADO DE 66.000 KG, POTÊNCIA 360 CV, INCLUSIVE TANQUE DE ASFALTO COM SERPENTINA - CHI DIURNO. AF_08/2015</v>
          </cell>
          <cell r="D605" t="str">
            <v>CHI</v>
          </cell>
          <cell r="E605">
            <v>81.14</v>
          </cell>
          <cell r="F605" t="str">
            <v>SINAPI</v>
          </cell>
        </row>
        <row r="606">
          <cell r="B606">
            <v>91693</v>
          </cell>
          <cell r="C606" t="str">
            <v>SERRA CIRCULAR DE BANCADA COM MOTOR ELÉTRICO POTÊNCIA DE 5HP, COM COIFA PARA DISCO 10" - CHI DIURNO. AF_08/2015</v>
          </cell>
          <cell r="D606" t="str">
            <v>CHI</v>
          </cell>
          <cell r="E606">
            <v>28.63</v>
          </cell>
          <cell r="F606" t="str">
            <v>SINAPI</v>
          </cell>
        </row>
        <row r="607">
          <cell r="B607">
            <v>92044</v>
          </cell>
          <cell r="C607" t="str">
            <v>DISTRIBUIDOR DE AGREGADOS REBOCAVEL, CAPACIDADE 1,9 M³, LARGURA DE TRABALHO 3,66 M - CHI DIURNO. AF_11/2015</v>
          </cell>
          <cell r="D607" t="str">
            <v>CHI</v>
          </cell>
          <cell r="E607">
            <v>7.59</v>
          </cell>
          <cell r="F607" t="str">
            <v>SINAPI</v>
          </cell>
        </row>
        <row r="608">
          <cell r="B608">
            <v>92107</v>
          </cell>
          <cell r="C608" t="str">
            <v>CAMINHÃO PARA EQUIPAMENTO DE LIMPEZA A SUCÇÃO COM CAMINHÃO TRUCADO DE PESO BRUTO TOTAL 23000 KG, CARGA ÚTIL MÁXIMA 15935 KG, DISTÂNCIA ENTRE EIXOS 4,80 M, POTÊNCIA 230 CV, INCLUSIVE LIMPADORA A SUCÇÃO, TANQUE 12000 L - CHI DIURNO. AF_11/2015</v>
          </cell>
          <cell r="D608" t="str">
            <v>CHI</v>
          </cell>
          <cell r="E608">
            <v>76.61</v>
          </cell>
          <cell r="F608" t="str">
            <v>SINAPI</v>
          </cell>
        </row>
        <row r="609">
          <cell r="B609">
            <v>92113</v>
          </cell>
          <cell r="C609" t="str">
            <v>PENEIRA ROTATIVA COM MOTOR ELÉTRICO TRIFÁSICO DE 2 CV, CILINDRO DE 1 M X 0,60 M, COM FUROS DE 3,17 MM - CHI DIURNO. AF_11/2015</v>
          </cell>
          <cell r="D609" t="str">
            <v>CHI</v>
          </cell>
          <cell r="E609">
            <v>1.1499999999999999</v>
          </cell>
          <cell r="F609" t="str">
            <v>SINAPI</v>
          </cell>
        </row>
        <row r="610">
          <cell r="B610">
            <v>92119</v>
          </cell>
          <cell r="C610" t="str">
            <v>DOSADOR DE AREIA, CAPACIDADE DE 26 LITROS - CHI DIURNO. AF_11/2015</v>
          </cell>
          <cell r="D610" t="str">
            <v>CHI</v>
          </cell>
          <cell r="E610">
            <v>0.12</v>
          </cell>
          <cell r="F610" t="str">
            <v>SINAPI</v>
          </cell>
        </row>
        <row r="611">
          <cell r="B611">
            <v>92139</v>
          </cell>
          <cell r="C611" t="str">
            <v>CAMINHONETE COM MOTOR A DIESEL, POTÊNCIA 180 CV, CABINE DUPLA, 4X4 - CHI DIURNO. AF_11/2015</v>
          </cell>
          <cell r="D611" t="str">
            <v>CHI</v>
          </cell>
          <cell r="E611">
            <v>42.12</v>
          </cell>
          <cell r="F611" t="str">
            <v>SINAPI</v>
          </cell>
        </row>
        <row r="612">
          <cell r="B612">
            <v>92146</v>
          </cell>
          <cell r="C612" t="str">
            <v>CAMINHONETE CABINE SIMPLES COM MOTOR 1.6 FLEX, CÂMBIO MANUAL, POTÊNCIA 101/104 CV, 2 PORTAS - CHI DIURNO. AF_11/2015</v>
          </cell>
          <cell r="D612" t="str">
            <v>CHI</v>
          </cell>
          <cell r="E612">
            <v>32.25</v>
          </cell>
          <cell r="F612" t="str">
            <v>SINAPI</v>
          </cell>
        </row>
        <row r="613">
          <cell r="B613">
            <v>92243</v>
          </cell>
          <cell r="C613" t="str">
            <v>CAMINHÃO DE TRANSPORTE DE MATERIAL ASFÁLTICO 20.000 L, COM CAVALO MECÂNICO DE CAPACIDADE MÁXIMA DE TRAÇÃO COMBINADO DE 45.000 KG, POTÊNCIA 330 CV, INCLUSIVE TANQUE DE ASFALTO COM MAÇARICO - CHI DIURNO. AF_12/2015</v>
          </cell>
          <cell r="D613" t="str">
            <v>CHI</v>
          </cell>
          <cell r="E613">
            <v>68.67</v>
          </cell>
          <cell r="F613" t="str">
            <v>SINAPI</v>
          </cell>
        </row>
        <row r="614">
          <cell r="B614">
            <v>92717</v>
          </cell>
          <cell r="C614" t="str">
            <v>APARELHO PARA CORTE E SOLDA OXI-ACETILENO SOBRE RODAS, INCLUSIVE CILINDROS E MAÇARICOS - CHI DIURNO. AF_12/2015</v>
          </cell>
          <cell r="D614" t="str">
            <v>CHI</v>
          </cell>
          <cell r="E614">
            <v>0.16</v>
          </cell>
          <cell r="F614" t="str">
            <v>SINAPI</v>
          </cell>
        </row>
        <row r="615">
          <cell r="B615">
            <v>92961</v>
          </cell>
          <cell r="C615" t="str">
            <v>MÁQUINA EXTRUSORA DE CONCRETO PARA GUIAS E SARJETAS, MOTOR A DIESEL, POTÊNCIA 14 CV - CHI DIURNO. AF_12/2015</v>
          </cell>
          <cell r="D615" t="str">
            <v>CHI</v>
          </cell>
          <cell r="E615">
            <v>5.04</v>
          </cell>
          <cell r="F615" t="str">
            <v>SINAPI</v>
          </cell>
        </row>
        <row r="616">
          <cell r="B616">
            <v>92967</v>
          </cell>
          <cell r="C616" t="str">
            <v>MARTELO PERFURADOR PNEUMÁTICO MANUAL, HASTE 25 X 75 MM, 21 KG - CHI DIURNO. AF_12/2015</v>
          </cell>
          <cell r="D616" t="str">
            <v>CHI</v>
          </cell>
          <cell r="E616">
            <v>26.99</v>
          </cell>
          <cell r="F616" t="str">
            <v>SINAPI</v>
          </cell>
        </row>
        <row r="617">
          <cell r="B617">
            <v>93225</v>
          </cell>
          <cell r="C617" t="str">
            <v>PERFURATRIZ COM TORRE METÁLICA PARA EXECUÇÃO DE ESTACA HÉLICE CONTÍNUA, PROFUNDIDADE MÁXIMA DE 32 M, DIÂMETRO MÁXIMO DE 1000 MM, POTÊNCIA INSTALADA DE 350 HP, MESA ROTATIVA COM TORQUE MÁXIMO DE 263 KNM - CHI DIURNO. AF_01/2016</v>
          </cell>
          <cell r="D617" t="str">
            <v>CHI</v>
          </cell>
          <cell r="E617">
            <v>422.29</v>
          </cell>
          <cell r="F617" t="str">
            <v>SINAPI</v>
          </cell>
        </row>
        <row r="618">
          <cell r="B618">
            <v>93234</v>
          </cell>
          <cell r="C618" t="str">
            <v>BETONEIRA CAPACIDADE NOMINAL 400 L, CAPACIDADE DE MISTURA 310 L, MOTOR A GASOLINA POTÊNCIA 5,5 HP, SEM CARREGADOR - CHI DIURNO. AF_02/2016</v>
          </cell>
          <cell r="D618" t="str">
            <v>CHI</v>
          </cell>
          <cell r="E618">
            <v>0.48</v>
          </cell>
          <cell r="F618" t="str">
            <v>SINAPI</v>
          </cell>
        </row>
        <row r="619">
          <cell r="B619">
            <v>93244</v>
          </cell>
          <cell r="C619" t="str">
            <v>ROLO COMPACTADOR VIBRATÓRIO PÉ DE CARNEIRO PARA SOLOS, POTÊNCIA 80 HP, PESO OPERACIONAL SEM/COM LASTRO 7,4 / 8,8 T, LARGURA DE TRABALHO 1,68 M - CHI DIURNO. AF_02/2016</v>
          </cell>
          <cell r="D619" t="str">
            <v>CHI</v>
          </cell>
          <cell r="E619">
            <v>67.61</v>
          </cell>
          <cell r="F619" t="str">
            <v>SINAPI</v>
          </cell>
        </row>
        <row r="620">
          <cell r="B620">
            <v>93274</v>
          </cell>
          <cell r="C620" t="str">
            <v>GRUA ASCENSIONAL, LANÇA DE 30 M, CAPACIDADE DE 1,0 T A 30 M, ALTURA ATÉ 39 M - CHI DIURNO. AF_03/2016</v>
          </cell>
          <cell r="D620" t="str">
            <v>CHI</v>
          </cell>
          <cell r="E620">
            <v>76.17</v>
          </cell>
          <cell r="F620" t="str">
            <v>SINAPI</v>
          </cell>
        </row>
        <row r="621">
          <cell r="B621">
            <v>93282</v>
          </cell>
          <cell r="C621" t="str">
            <v>GUINCHO ELÉTRICO DE COLUNA, CAPACIDADE 400 KG, COM MOTO FREIO, MOTOR TRIFÁSICO DE 1,25 CV - CHI DIURNO. AF_03/2016</v>
          </cell>
          <cell r="D621" t="str">
            <v>CHI</v>
          </cell>
          <cell r="E621">
            <v>26.08</v>
          </cell>
          <cell r="F621" t="str">
            <v>SINAPI</v>
          </cell>
        </row>
        <row r="622">
          <cell r="B622">
            <v>93288</v>
          </cell>
          <cell r="C622" t="str">
            <v>GUINDASTE HIDRÁULICO AUTOPROPELIDO, COM LANÇA TELESCÓPICA 40 M, CAPACIDADE MÁXIMA 60 T, POTÊNCIA 260 KW - CHI DIURNO. AF_03/2016</v>
          </cell>
          <cell r="D622" t="str">
            <v>CHI</v>
          </cell>
          <cell r="E622">
            <v>151.04</v>
          </cell>
          <cell r="F622" t="str">
            <v>SINAPI</v>
          </cell>
        </row>
        <row r="623">
          <cell r="B623">
            <v>93403</v>
          </cell>
          <cell r="C623" t="str">
            <v>GUINDAUTO HIDRÁULICO, CAPACIDADE MÁXIMA DE CARGA 3300 KG, MOMENTO MÁXIMO DE CARGA 5,8 TM, ALCANCE MÁXIMO HORIZONTAL 7,60 M, INCLUSIVE CAMINHÃO TOCO PBT 16.000 KG, POTÊNCIA DE 189 CV - CHI DIURNO. AF_03/2016</v>
          </cell>
          <cell r="D623" t="str">
            <v>CHI</v>
          </cell>
          <cell r="E623">
            <v>61.85</v>
          </cell>
          <cell r="F623" t="str">
            <v>SINAPI</v>
          </cell>
        </row>
        <row r="624">
          <cell r="B624">
            <v>93409</v>
          </cell>
          <cell r="C624" t="str">
            <v>MÁQUINA JATO DE PRESSAO PORTÁTIL, CAMARA DE 1 SAIDA, CAPACIDADE 280 L, DIAMETRO 670 MM, BICO DE JATO CURTO VENTURI DE 5/16'' , MANGUEIRA DE 1'' COM COMPRESSOR DE AR REBOCÁVEL 189 PCM E MOTOR DIESEL 63 CV - CHI DIURNO. AF_03/2016</v>
          </cell>
          <cell r="D624" t="str">
            <v>CHI</v>
          </cell>
          <cell r="E624">
            <v>35.69</v>
          </cell>
          <cell r="F624" t="str">
            <v>SINAPI</v>
          </cell>
        </row>
        <row r="625">
          <cell r="B625">
            <v>93416</v>
          </cell>
          <cell r="C625" t="str">
            <v>GERADOR PORTÁTIL MONOFÁSICO, POTÊNCIA 5500 VA, MOTOR A GASOLINA, POTÊNCIA DO MOTOR 13 CV - CHI DIURNO. AF_03/2016</v>
          </cell>
          <cell r="D625" t="str">
            <v>CHI</v>
          </cell>
          <cell r="E625">
            <v>0.35</v>
          </cell>
          <cell r="F625" t="str">
            <v>SINAPI</v>
          </cell>
        </row>
        <row r="626">
          <cell r="B626">
            <v>93422</v>
          </cell>
          <cell r="C626" t="str">
            <v>GRUPO GERADOR REBOCÁVEL, POTÊNCIA 66 KVA, MOTOR A DIESEL - CHI DIURNO. AF_03/2016</v>
          </cell>
          <cell r="D626" t="str">
            <v>CHI</v>
          </cell>
          <cell r="E626">
            <v>4.62</v>
          </cell>
          <cell r="F626" t="str">
            <v>SINAPI</v>
          </cell>
        </row>
        <row r="627">
          <cell r="B627">
            <v>93428</v>
          </cell>
          <cell r="C627" t="str">
            <v>GRUPO GERADOR ESTACIONÁRIO, POTÊNCIA 150 KVA, MOTOR A DIESEL- CHI DIURNO. AF_03/2016</v>
          </cell>
          <cell r="D627" t="str">
            <v>CHI</v>
          </cell>
          <cell r="E627">
            <v>6.55</v>
          </cell>
          <cell r="F627" t="str">
            <v>SINAPI</v>
          </cell>
        </row>
        <row r="628">
          <cell r="B628">
            <v>93434</v>
          </cell>
          <cell r="C628" t="str">
            <v>USINA DE MISTURA ASFÁLTICA À QUENTE, TIPO CONTRA FLUXO, PROD 40 A 80 TON/HORA - CHI DIURNO. AF_03/2016</v>
          </cell>
          <cell r="D628" t="str">
            <v>CHI</v>
          </cell>
          <cell r="E628">
            <v>223.83</v>
          </cell>
          <cell r="F628" t="str">
            <v>SINAPI</v>
          </cell>
        </row>
        <row r="629">
          <cell r="B629">
            <v>93440</v>
          </cell>
          <cell r="C629" t="str">
            <v>USINA DE ASFALTO À FRIO, CAPACIDADE DE 40 A 60 TON/HORA, ELÉTRICA POTÊNCIA 30 CV - CHI DIURNO. AF_03/2016</v>
          </cell>
          <cell r="D629" t="str">
            <v>CHI</v>
          </cell>
          <cell r="E629">
            <v>105.67</v>
          </cell>
          <cell r="F629" t="str">
            <v>SINAPI</v>
          </cell>
        </row>
        <row r="630">
          <cell r="B630">
            <v>95122</v>
          </cell>
          <cell r="C630" t="str">
            <v>USINA MISTURADORA DE SOLOS, CAPACIDADE DE 200 A 500 TON/H, POTENCIA 75KW - CHI DIURNO. AF_07/2016</v>
          </cell>
          <cell r="D630" t="str">
            <v>CHI</v>
          </cell>
          <cell r="E630">
            <v>171.05</v>
          </cell>
          <cell r="F630" t="str">
            <v>SINAPI</v>
          </cell>
        </row>
        <row r="631">
          <cell r="B631">
            <v>95128</v>
          </cell>
          <cell r="C631" t="str">
            <v>DISTRIBUIDOR DE AGREGADOS AUTOPROPELIDO, CAP 3 M3, A DIESEL, POTÊNCIA 176CV - CHI DIURNO. AF_07/2016</v>
          </cell>
          <cell r="D631" t="str">
            <v>CHI</v>
          </cell>
          <cell r="E631">
            <v>50.48</v>
          </cell>
          <cell r="F631" t="str">
            <v>SINAPI</v>
          </cell>
        </row>
        <row r="632">
          <cell r="B632">
            <v>95140</v>
          </cell>
          <cell r="C632" t="str">
            <v>TALHA MANUAL DE CORRENTE, CAPACIDADE DE 2 TON. COM ELEVAÇÃO DE 3 M - CHI DIURNO. AF_07/2016</v>
          </cell>
          <cell r="D632" t="str">
            <v>CHI</v>
          </cell>
          <cell r="E632">
            <v>0.03</v>
          </cell>
          <cell r="F632" t="str">
            <v>SINAPI</v>
          </cell>
        </row>
        <row r="633">
          <cell r="B633">
            <v>95213</v>
          </cell>
          <cell r="C633" t="str">
            <v>GRUA ASCENCIONAL, LANÇA DE 42 M, CAPACIDADE DE 1,5 T A 30 M, ALTURA ATÉ 39 M - CHI DIURNO. AF_08/2016</v>
          </cell>
          <cell r="D633" t="str">
            <v>CHI</v>
          </cell>
          <cell r="E633">
            <v>82.87</v>
          </cell>
          <cell r="F633" t="str">
            <v>SINAPI</v>
          </cell>
        </row>
        <row r="634">
          <cell r="B634">
            <v>95259</v>
          </cell>
          <cell r="C634" t="str">
            <v>MARTELO DEMOLIDOR PNEUMÁTICO MANUAL, 32 KG - CHI DIURNO. AF_09/2016</v>
          </cell>
          <cell r="D634" t="str">
            <v>CHI</v>
          </cell>
          <cell r="E634">
            <v>26.8</v>
          </cell>
          <cell r="F634" t="str">
            <v>SINAPI</v>
          </cell>
        </row>
        <row r="635">
          <cell r="B635">
            <v>95265</v>
          </cell>
          <cell r="C635" t="str">
            <v>COMPACTADOR DE SOLOS DE PERCUSÃO (SOQUETE) COM MOTOR A GASOLINA, POTÊNCIA 3 CV - CHI DIURNO. AF_09/2016</v>
          </cell>
          <cell r="D635" t="str">
            <v>CHI</v>
          </cell>
          <cell r="E635">
            <v>0.73</v>
          </cell>
          <cell r="F635" t="str">
            <v>SINAPI</v>
          </cell>
        </row>
        <row r="636">
          <cell r="B636">
            <v>95271</v>
          </cell>
          <cell r="C636" t="str">
            <v>RÉGUA VIBRATÓRIA DUPLA PARA CONCRETO, PESO DE 60KG, COMPRIMENTO 4 M, COM MOTOR A GASOLINA, POTÊNCIA 5,5 HP - CHI DIURNO. AF_09/2016</v>
          </cell>
          <cell r="D636" t="str">
            <v>CHI</v>
          </cell>
          <cell r="E636">
            <v>0.5</v>
          </cell>
          <cell r="F636" t="str">
            <v>SINAPI</v>
          </cell>
        </row>
        <row r="637">
          <cell r="B637">
            <v>95277</v>
          </cell>
          <cell r="C637" t="str">
            <v>POLIDORA DE PISO (POLITRIZ), PESO DE 100KG, DIÂMETRO 450 MM, MOTOR ELÉTRICO, POTÊNCIA 4 HP - CHI DIURNO. AF_09/2016</v>
          </cell>
          <cell r="D637" t="str">
            <v>CHI</v>
          </cell>
          <cell r="E637">
            <v>0.5</v>
          </cell>
          <cell r="F637" t="str">
            <v>SINAPI</v>
          </cell>
        </row>
        <row r="638">
          <cell r="B638">
            <v>95283</v>
          </cell>
          <cell r="C638" t="str">
            <v>DESEMPENADEIRA DE CONCRETO, PESO DE 75KG, 4 PÁS, MOTOR A GASOLINA, POTÊNCIA 5,5 HP - CHI DIURNO. AF_09/2016</v>
          </cell>
          <cell r="D638" t="str">
            <v>CHI</v>
          </cell>
          <cell r="E638">
            <v>0.6</v>
          </cell>
          <cell r="F638" t="str">
            <v>SINAPI</v>
          </cell>
        </row>
        <row r="639">
          <cell r="B639">
            <v>95621</v>
          </cell>
          <cell r="C639" t="str">
            <v>PERFURATRIZ PNEUMATICA MANUAL DE PESO MEDIO, MARTELETE, 18KG, COMPRIMENTO MÁXIMO DE CURSO DE 6 M, DIAMETRO DO PISTAO DE 5,5 CM - CHI DIURNO. AF_11/2016</v>
          </cell>
          <cell r="D639" t="str">
            <v>CHI</v>
          </cell>
          <cell r="E639">
            <v>26.59</v>
          </cell>
          <cell r="F639" t="str">
            <v>SINAPI</v>
          </cell>
        </row>
        <row r="640">
          <cell r="B640">
            <v>95632</v>
          </cell>
          <cell r="C640" t="str">
            <v>ROLO COMPACTADOR VIBRATORIO TANDEM, ACO LISO, POTENCIA 125 HP, PESO SEM/COM LASTRO 10,20/11,65 T, LARGURA DE TRABALHO 1,73 M - CHI DIURNO. AF_11/2016</v>
          </cell>
          <cell r="D640" t="str">
            <v>CHI</v>
          </cell>
          <cell r="E640">
            <v>83.13</v>
          </cell>
          <cell r="F640" t="str">
            <v>SINAPI</v>
          </cell>
        </row>
        <row r="641">
          <cell r="B641">
            <v>95703</v>
          </cell>
          <cell r="C641" t="str">
            <v>PERFURATRIZ MANUAL, TORQUE MAXIMO 55 KGF.M, POTENCIA 5 CV, COM DIAMETRO MAXIMO 8 1/2" - CHI DIURNO. AF_11/2016</v>
          </cell>
          <cell r="D641" t="str">
            <v>CHI</v>
          </cell>
          <cell r="E641">
            <v>32.54</v>
          </cell>
          <cell r="F641" t="str">
            <v>SINAPI</v>
          </cell>
        </row>
        <row r="642">
          <cell r="B642">
            <v>95709</v>
          </cell>
          <cell r="C642" t="str">
            <v>PERFURATRIZ SOBRE ESTEIRA, TORQUE MÁXIMO 600 KGF, POTÊNCIA ENTRE 50 E 60 HP, DIÂMETRO MÁXIMO 10 - CHI DIURNO. AF_11/2016</v>
          </cell>
          <cell r="D642" t="str">
            <v>CHI</v>
          </cell>
          <cell r="E642">
            <v>81.34</v>
          </cell>
          <cell r="F642" t="str">
            <v>SINAPI</v>
          </cell>
        </row>
        <row r="643">
          <cell r="B643">
            <v>95715</v>
          </cell>
          <cell r="C643" t="str">
            <v>ESCAVADEIRA HIDRAULICA SOBRE ESTEIRA, COM GARRA GIRATORIA DE MANDIBULAS, PESO OPERACIONAL ENTRE 22,00 E 25,50 TON, POTENCIA LIQUIDA ENTRE 150 E 160 HP - CHI DIURNO. AF_11/2016</v>
          </cell>
          <cell r="D643" t="str">
            <v>CHI</v>
          </cell>
          <cell r="E643">
            <v>95.82</v>
          </cell>
          <cell r="F643" t="str">
            <v>SINAPI</v>
          </cell>
        </row>
        <row r="644">
          <cell r="B644">
            <v>95721</v>
          </cell>
          <cell r="C644" t="str">
            <v>ESCAVADEIRA HIDRAULICA SOBRE ESTEIRA, EQUIPADA COM CLAMSHELL, COM CAPACIDADE DA CAÇAMBA ENTRE 1,20 E 1,50 M3, PESO OPERACIONAL ENTRE 20,00 E 22,00 TON, POTENCIA LIQUIDA ENTRE 150 E 160 HP - CHI DIURNO. AF_11/2016</v>
          </cell>
          <cell r="D644" t="str">
            <v>CHI</v>
          </cell>
          <cell r="E644">
            <v>93.45</v>
          </cell>
          <cell r="F644" t="str">
            <v>SINAPI</v>
          </cell>
        </row>
        <row r="645">
          <cell r="B645">
            <v>95873</v>
          </cell>
          <cell r="C645" t="str">
            <v>GRUPO GERADOR COM CARENAGEM, MOTOR DIESEL POTÊNCIA STANDART ENTRE 250 E 260 KVA - CHI DIURNO. AF_12/2016</v>
          </cell>
          <cell r="D645" t="str">
            <v>CHI</v>
          </cell>
          <cell r="E645">
            <v>10.47</v>
          </cell>
          <cell r="F645" t="str">
            <v>SINAPI</v>
          </cell>
        </row>
        <row r="646">
          <cell r="B646">
            <v>96014</v>
          </cell>
          <cell r="C646" t="str">
            <v>TRATOR DE PNEUS COM POTÊNCIA DE 122 CV, TRAÇÃO 4X4, COM VASSOURA MECÂNICA ACOPLADA - CHI DIURNO. AF_02/2017</v>
          </cell>
          <cell r="D646" t="str">
            <v>CHI</v>
          </cell>
          <cell r="E646">
            <v>56.48</v>
          </cell>
          <cell r="F646" t="str">
            <v>SINAPI</v>
          </cell>
        </row>
        <row r="647">
          <cell r="B647">
            <v>96021</v>
          </cell>
          <cell r="C647" t="str">
            <v>TRATOR DE PNEUS COM POTÊNCIA DE 122 CV, TRAÇÃO 4X4, COM GRADE DE DISCOS ACOPLADA - CHI DIURNO. AF_02/2017</v>
          </cell>
          <cell r="D647" t="str">
            <v>CHI</v>
          </cell>
          <cell r="E647">
            <v>56.18</v>
          </cell>
          <cell r="F647" t="str">
            <v>SINAPI</v>
          </cell>
        </row>
        <row r="648">
          <cell r="B648">
            <v>96029</v>
          </cell>
          <cell r="C648" t="str">
            <v>TRATOR DE PNEUS COM POTÊNCIA DE 85 CV, TRAÇÃO 4X4, COM GRADE DE DISCOS ACOPLADA - CHI DIURNO. AF_02/2017</v>
          </cell>
          <cell r="D648" t="str">
            <v>CHI</v>
          </cell>
          <cell r="E648">
            <v>50.37</v>
          </cell>
          <cell r="F648" t="str">
            <v>SINAPI</v>
          </cell>
        </row>
        <row r="649">
          <cell r="B649">
            <v>96036</v>
          </cell>
          <cell r="C649" t="str">
            <v>CAMINHÃO BASCULANTE 10 M3, TRUCADO, POTÊNCIA 230 CV, INCLUSIVE CAÇAMBA METÁLICA, COM DISTRIBUIDOR DE AGREGADOS ACOPLADO - CHI DIURNO. AF_02/2017</v>
          </cell>
          <cell r="D649" t="str">
            <v>CHI</v>
          </cell>
          <cell r="E649">
            <v>69.400000000000006</v>
          </cell>
          <cell r="F649" t="str">
            <v>SINAPI</v>
          </cell>
        </row>
        <row r="650">
          <cell r="B650">
            <v>96155</v>
          </cell>
          <cell r="C650" t="str">
            <v>TRATOR DE PNEUS COM POTÊNCIA DE 85 CV, TRAÇÃO 4X4, COM VASSOURA MECÂNICA ACOPLADA - CHI DIURNO. AF_02/2017</v>
          </cell>
          <cell r="D650" t="str">
            <v>CHI</v>
          </cell>
          <cell r="E650">
            <v>50.67</v>
          </cell>
          <cell r="F650" t="str">
            <v>SINAPI</v>
          </cell>
        </row>
        <row r="651">
          <cell r="B651">
            <v>96156</v>
          </cell>
          <cell r="C651" t="str">
            <v>MINICARREGADEIRA SOBRE RODAS POTENCIA 47HP CAPACIDADE OPERACAO 646 KG, COM VASSOURA MECÂNICA ACOPLADA - CHI DIURNO. AF_03/2017</v>
          </cell>
          <cell r="D651" t="str">
            <v>CHI</v>
          </cell>
          <cell r="E651">
            <v>70.33</v>
          </cell>
          <cell r="F651" t="str">
            <v>SINAPI</v>
          </cell>
        </row>
        <row r="652">
          <cell r="B652">
            <v>96159</v>
          </cell>
          <cell r="C652" t="str">
            <v>MÁQUINA DEMARCADORA DE FAIXA DE TRÁFEGO À FRIO, AUTOPROPELIDA, POTÊNCIA 38 HP - CHI DIURNO. AF_07/2016</v>
          </cell>
          <cell r="D652" t="str">
            <v>CHI</v>
          </cell>
          <cell r="E652">
            <v>90.11</v>
          </cell>
          <cell r="F652" t="str">
            <v>SINAPI</v>
          </cell>
        </row>
        <row r="653">
          <cell r="B653">
            <v>96246</v>
          </cell>
          <cell r="C653" t="str">
            <v>MINIESCAVADEIRA SOBRE ESTEIRAS, POTENCIA LIQUIDA DE *30* HP, PESO OPERACIONAL DE *3.500* KG - CHI DIURNO. AF_04/2017</v>
          </cell>
          <cell r="D653" t="str">
            <v>CHI</v>
          </cell>
          <cell r="E653">
            <v>69.12</v>
          </cell>
          <cell r="F653" t="str">
            <v>SINAPI</v>
          </cell>
        </row>
        <row r="654">
          <cell r="B654">
            <v>96464</v>
          </cell>
          <cell r="C654" t="str">
            <v>ROLO COMPACTADOR DE PNEUS, ESTATICO, PRESSAO VARIAVEL, POTENCIA 110 HP, PESO SEM/COM LASTRO 10,8/27 T, LARGURA DE ROLAGEM 2,30 M - CHI DIURNO. AF_06/2017</v>
          </cell>
          <cell r="D654" t="str">
            <v>CHI</v>
          </cell>
          <cell r="E654">
            <v>88.69</v>
          </cell>
          <cell r="F654" t="str">
            <v>SINAPI</v>
          </cell>
        </row>
        <row r="655">
          <cell r="B655">
            <v>98765</v>
          </cell>
          <cell r="C655" t="str">
            <v>INVERSOR DE SOLDA MONOFÁSICO DE 160 A, POTÊNCIA DE 5400 W, TENSÃO DE 220 V, PARA SOLDA COM ELETRODOS DE 2,0 A 4,0 MM E PROCESSO TIG - CHI DIURNO. AF_06/2018</v>
          </cell>
          <cell r="D655" t="str">
            <v>CHI</v>
          </cell>
          <cell r="E655">
            <v>0.05</v>
          </cell>
          <cell r="F655" t="str">
            <v>SINAPI</v>
          </cell>
        </row>
        <row r="656">
          <cell r="B656">
            <v>99834</v>
          </cell>
          <cell r="C656" t="str">
            <v>LAVADORA DE ALTA PRESSAO (LAVA-JATO) PARA AGUA FRIA, PRESSAO DE OPERACAO ENTRE 1400 E 1900 LIB/POL2, VAZAO MAXIMA ENTRE 400 E 700 L/H - CHI DIURNO. AF_04/2019</v>
          </cell>
          <cell r="D656" t="str">
            <v>CHI</v>
          </cell>
          <cell r="E656">
            <v>0.12</v>
          </cell>
          <cell r="F656" t="str">
            <v>SINAPI</v>
          </cell>
        </row>
        <row r="657">
          <cell r="B657">
            <v>100642</v>
          </cell>
          <cell r="C657" t="str">
            <v>USINA DE MISTURA ASFÁLTICA À QUENTE, TIPO CONTRA FLUXO, PROD 100 A 140 TON/HORA - CHI DIURNO. AF_12/2019</v>
          </cell>
          <cell r="D657" t="str">
            <v>CHI</v>
          </cell>
          <cell r="E657">
            <v>181.07</v>
          </cell>
          <cell r="F657" t="str">
            <v>SINAPI</v>
          </cell>
        </row>
        <row r="658">
          <cell r="B658">
            <v>100648</v>
          </cell>
          <cell r="C658" t="str">
            <v>USINA DE ASFALTO, TIPO GRAVIMÉTRICA, PROD 150 TON/HORA - CHI DIURNO. AF_12/2019</v>
          </cell>
          <cell r="D658" t="str">
            <v>CHI</v>
          </cell>
          <cell r="E658">
            <v>432</v>
          </cell>
          <cell r="F658" t="str">
            <v>SINAPI</v>
          </cell>
        </row>
        <row r="659">
          <cell r="B659">
            <v>102274</v>
          </cell>
          <cell r="C659" t="str">
            <v>MARTELO DEMOLIDOR ELÉTRICO, COM POTÊNCIA DE 2.000 W, 1.000 IMPACTOS POR MINUTO, PESO DE 30 KG -  CHI DIURNO. AF_01/2021</v>
          </cell>
          <cell r="D659" t="str">
            <v>CHI</v>
          </cell>
          <cell r="E659">
            <v>26.2</v>
          </cell>
          <cell r="F659" t="str">
            <v>SINAPI</v>
          </cell>
        </row>
        <row r="660">
          <cell r="B660">
            <v>104092</v>
          </cell>
          <cell r="C660" t="str">
            <v>TERMOFUSORA PARA TUBOS E CONEXÕES EM PPR COM DIÂMETROS DE 20 A 63 MM, POTÊNCIA DE 800 W, TENSAO 220 V - CHI DIURNO. AF_05/2022</v>
          </cell>
          <cell r="D660" t="str">
            <v>CHI</v>
          </cell>
          <cell r="E660">
            <v>0.11</v>
          </cell>
          <cell r="F660" t="str">
            <v>SINAPI</v>
          </cell>
        </row>
        <row r="661">
          <cell r="B661">
            <v>104098</v>
          </cell>
          <cell r="C661" t="str">
            <v>TERMOFUSORA PARA TUBOS E CONEXÕES EM PPR COM DIÂMETROS DE 75 A 110 MM, POTÊNCIA DE *1100* W, TENSÃO 220 V - CHI DIURNO. AF_05/2022</v>
          </cell>
          <cell r="D661" t="str">
            <v>CHI</v>
          </cell>
          <cell r="E661">
            <v>0.15</v>
          </cell>
          <cell r="F661" t="str">
            <v>SINAPI</v>
          </cell>
        </row>
        <row r="662">
          <cell r="B662">
            <v>5089</v>
          </cell>
          <cell r="C662" t="str">
            <v>ROLO COMPACTADOR VIBRATÓRIO PÉ DE CARNEIRO PARA SOLOS, POTÊNCIA 80 HP, PESO OPERACIONAL SEM/COM LASTRO 7,4 / 8,8 T, LARGURA DE TRABALHO 1,68 M - MANUTENÇÃO. AF_02/2016</v>
          </cell>
          <cell r="D662" t="str">
            <v>H</v>
          </cell>
          <cell r="E662">
            <v>38.869999999999997</v>
          </cell>
          <cell r="F662" t="str">
            <v>SINAPI</v>
          </cell>
        </row>
        <row r="663">
          <cell r="B663">
            <v>5627</v>
          </cell>
          <cell r="C663" t="str">
            <v>ESCAVADEIRA HIDRÁULICA SOBRE ESTEIRAS, CAÇAMBA 0,80 M3, PESO OPERACIONAL 17 T, POTENCIA BRUTA 111 HP - DEPRECIAÇÃO. AF_06/2014</v>
          </cell>
          <cell r="D663" t="str">
            <v>H</v>
          </cell>
          <cell r="E663">
            <v>47.6</v>
          </cell>
          <cell r="F663" t="str">
            <v>SINAPI</v>
          </cell>
        </row>
        <row r="664">
          <cell r="B664">
            <v>5628</v>
          </cell>
          <cell r="C664" t="str">
            <v>ESCAVADEIRA HIDRÁULICA SOBRE ESTEIRAS, CAÇAMBA 0,80 M3, PESO OPERACIONAL 17 T, POTENCIA BRUTA 111 HP - JUROS. AF_06/2014</v>
          </cell>
          <cell r="D664" t="str">
            <v>H</v>
          </cell>
          <cell r="E664">
            <v>6.46</v>
          </cell>
          <cell r="F664" t="str">
            <v>SINAPI</v>
          </cell>
        </row>
        <row r="665">
          <cell r="B665">
            <v>5629</v>
          </cell>
          <cell r="C665" t="str">
            <v>ESCAVADEIRA HIDRÁULICA SOBRE ESTEIRAS, CAÇAMBA 0,80 M3, PESO OPERACIONAL 17 T, POTENCIA BRUTA 111 HP - MANUTENÇÃO. AF_06/2014</v>
          </cell>
          <cell r="D665" t="str">
            <v>H</v>
          </cell>
          <cell r="E665">
            <v>59.5</v>
          </cell>
          <cell r="F665" t="str">
            <v>SINAPI</v>
          </cell>
        </row>
        <row r="666">
          <cell r="B666">
            <v>5630</v>
          </cell>
          <cell r="C666" t="str">
            <v>ESCAVADEIRA HIDRÁULICA SOBRE ESTEIRAS, CAÇAMBA 0,80 M3, PESO OPERACIONAL 17 T, POTENCIA BRUTA 111 HP - MATERIAIS NA OPERAÇÃO. AF_06/2014</v>
          </cell>
          <cell r="D666" t="str">
            <v>H</v>
          </cell>
          <cell r="E666">
            <v>82.28</v>
          </cell>
          <cell r="F666" t="str">
            <v>SINAPI</v>
          </cell>
        </row>
        <row r="667">
          <cell r="B667">
            <v>5658</v>
          </cell>
          <cell r="C667" t="str">
            <v>GRADE DE DISCO CONTROLE REMOTO REBOCÁVEL, COM 24 DISCOS 24 X 6 MM COM PNEUS PARA TRANSPORTE - MANUTENÇÃO. AF_06/2014</v>
          </cell>
          <cell r="D667" t="str">
            <v>H</v>
          </cell>
          <cell r="E667">
            <v>2.86</v>
          </cell>
          <cell r="F667" t="str">
            <v>SINAPI</v>
          </cell>
        </row>
        <row r="668">
          <cell r="B668">
            <v>5664</v>
          </cell>
          <cell r="C668" t="str">
            <v>RETROESCAVADEIRA SOBRE RODAS COM CARREGADEIRA, TRAÇÃO 4X4, POTÊNCIA LÍQ. 88 HP, CAÇAMBA CARREG. CAP. MÍN. 1 M3, CAÇAMBA RETRO CAP. 0,26 M3, PESO OPERACIONAL MÍN. 6.674 KG, PROFUNDIDADE ESCAVAÇÃO MÁX. 4,37 M - MANUTENÇÃO. AF_06/2014</v>
          </cell>
          <cell r="D668" t="str">
            <v>H</v>
          </cell>
          <cell r="E668">
            <v>39.9</v>
          </cell>
          <cell r="F668" t="str">
            <v>SINAPI</v>
          </cell>
        </row>
        <row r="669">
          <cell r="B669">
            <v>5667</v>
          </cell>
          <cell r="C669" t="str">
            <v>RETROESCAVADEIRA SOBRE RODAS COM CARREGADEIRA, TRAÇÃO 4X2, POTÊNCIA LÍQ. 79 HP, CAÇAMBA CARREG. CAP. MÍN. 1 M3, CAÇAMBA RETRO CAP. 0,20 M3, PESO OPERACIONAL MÍN. 6.570 KG, PROFUNDIDADE ESCAVAÇÃO MÁX. 4,37 M - MANUTENÇÃO. AF_06/2014</v>
          </cell>
          <cell r="D669" t="str">
            <v>H</v>
          </cell>
          <cell r="E669">
            <v>35.49</v>
          </cell>
          <cell r="F669" t="str">
            <v>SINAPI</v>
          </cell>
        </row>
        <row r="670">
          <cell r="B670">
            <v>5668</v>
          </cell>
          <cell r="C670" t="str">
            <v>RETROESCAVADEIRA SOBRE RODAS COM CARREGADEIRA, TRAÇÃO 4X2, POTÊNCIA LÍQ. 79 HP, CAÇAMBA CARREG. CAP. MÍN. 1 M3, CAÇAMBA RETRO CAP. 0,20 M3, PESO OPERACIONAL MÍN. 6.570 KG, PROFUNDIDADE ESCAVAÇÃO MÁX. 4,37 M - MATERIAIS NA OPERAÇÃO. AF_06/2014</v>
          </cell>
          <cell r="D670" t="str">
            <v>H</v>
          </cell>
          <cell r="E670">
            <v>58.52</v>
          </cell>
          <cell r="F670" t="str">
            <v>SINAPI</v>
          </cell>
        </row>
        <row r="671">
          <cell r="B671">
            <v>5674</v>
          </cell>
          <cell r="C671" t="str">
            <v>ROLO COMPACTADOR VIBRATÓRIO DE UM CILINDRO AÇO LISO, POTÊNCIA 80 HP, PESO OPERACIONAL MÁXIMO 8,1 T, IMPACTO DINÂMICO 16,15 / 9,5 T, LARGURA DE TRABALHO 1,68 M - MANUTENÇÃO. AF_06/2014</v>
          </cell>
          <cell r="D671" t="str">
            <v>H</v>
          </cell>
          <cell r="E671">
            <v>37.39</v>
          </cell>
          <cell r="F671" t="str">
            <v>SINAPI</v>
          </cell>
        </row>
        <row r="672">
          <cell r="B672">
            <v>5692</v>
          </cell>
          <cell r="C672" t="str">
            <v>MOTOBOMBA CENTRÍFUGA, MOTOR A GASOLINA, POTÊNCIA 5,42 HP, BOCAIS 1 1/2" X 1", DIÂMETRO ROTOR 143 MM HM/Q = 6 MCA / 16,8 M3/H A 38 MCA / 6,6 M3/H - MANUTENÇÃO. AF_06/2014</v>
          </cell>
          <cell r="D672" t="str">
            <v>H</v>
          </cell>
          <cell r="E672">
            <v>0.24</v>
          </cell>
          <cell r="F672" t="str">
            <v>SINAPI</v>
          </cell>
        </row>
        <row r="673">
          <cell r="B673">
            <v>5693</v>
          </cell>
          <cell r="C673" t="str">
            <v>MOTOBOMBA CENTRÍFUGA, MOTOR A GASOLINA, POTÊNCIA 5,42 HP, BOCAIS 1 1/2" X 1", DIÂMETRO ROTOR 143 MM HM/Q = 6 MCA / 16,8 M3/H A 38 MCA / 6,6 M3/H - MATERIAIS NA OPERAÇÃO. AF_06/2014</v>
          </cell>
          <cell r="D673" t="str">
            <v>H</v>
          </cell>
          <cell r="E673">
            <v>22.01</v>
          </cell>
          <cell r="F673" t="str">
            <v>SINAPI</v>
          </cell>
        </row>
        <row r="674">
          <cell r="B674">
            <v>5695</v>
          </cell>
          <cell r="C674" t="str">
            <v>CAMINHÃO BASCULANTE 6 M3, PESO BRUTO TOTAL 16.000 KG, CARGA ÚTIL MÁXIMA 13.071 KG, DISTÂNCIA ENTRE EIXOS 4,80 M, POTÊNCIA 230 CV INCLUSIVE CAÇAMBA METÁLICA - MANUTENÇÃO. AF_06/2014</v>
          </cell>
          <cell r="D674" t="str">
            <v>H</v>
          </cell>
          <cell r="E674">
            <v>38.380000000000003</v>
          </cell>
          <cell r="F674" t="str">
            <v>SINAPI</v>
          </cell>
        </row>
        <row r="675">
          <cell r="B675">
            <v>5703</v>
          </cell>
          <cell r="C675" t="str">
            <v>USINA DE CONCRETO FIXA, CAPACIDADE NOMINAL DE 90 A 120 M3/H, SEM SILO - MATERIAIS NA OPERAÇÃO. AF_07/2016</v>
          </cell>
          <cell r="D675" t="str">
            <v>H</v>
          </cell>
          <cell r="E675">
            <v>21.42</v>
          </cell>
          <cell r="F675" t="str">
            <v>SINAPI</v>
          </cell>
        </row>
        <row r="676">
          <cell r="B676">
            <v>5705</v>
          </cell>
          <cell r="C676" t="str">
            <v>CAMINHÃO TOCO, PBT 16.000 KG, CARGA ÚTIL MÁX. 10.685 KG, DIST. ENTRE EIXOS 4,8 M, POTÊNCIA 189 CV, INCLUSIVE CARROCERIA FIXA ABERTA DE MADEIRA P/ TRANSPORTE GERAL DE CARGA SECA, DIMEN. APROX. 2,5 X 7,00 X 0,50 M - MANUTENÇÃO. AF_06/2014</v>
          </cell>
          <cell r="D676" t="str">
            <v>H</v>
          </cell>
          <cell r="E676">
            <v>37.159999999999997</v>
          </cell>
          <cell r="F676" t="str">
            <v>SINAPI</v>
          </cell>
        </row>
        <row r="677">
          <cell r="B677">
            <v>5707</v>
          </cell>
          <cell r="C677" t="str">
            <v>USINA MISTURADORA DE SOLOS, CAPACIDADE DE 200 A 500 TON/H, POTENCIA 75KW - MANUTENÇÃO. AF_07/2016</v>
          </cell>
          <cell r="D677" t="str">
            <v>H</v>
          </cell>
          <cell r="E677">
            <v>68.36</v>
          </cell>
          <cell r="F677" t="str">
            <v>SINAPI</v>
          </cell>
        </row>
        <row r="678">
          <cell r="B678">
            <v>5710</v>
          </cell>
          <cell r="C678" t="str">
            <v>VIBROACABADORA DE ASFALTO SOBRE ESTEIRAS, LARGURA DE PAVIMENTAÇÃO 1,90 M A 5,30 M, POTÊNCIA 105 HP CAPACIDADE 450 T/H - MANUTENÇÃO. AF_11/2014</v>
          </cell>
          <cell r="D678" t="str">
            <v>H</v>
          </cell>
          <cell r="E678">
            <v>160.32</v>
          </cell>
          <cell r="F678" t="str">
            <v>SINAPI</v>
          </cell>
        </row>
        <row r="679">
          <cell r="B679">
            <v>5711</v>
          </cell>
          <cell r="C679" t="str">
            <v>VIBROACABADORA DE ASFALTO SOBRE ESTEIRAS, LARGURA DE PAVIMENTAÇÃO 1,90 M A 5,30 M, POTÊNCIA 105 HP CAPACIDADE 450 T/H - MATERIAIS NA OPERAÇÃO. AF_11/2014</v>
          </cell>
          <cell r="D679" t="str">
            <v>H</v>
          </cell>
          <cell r="E679">
            <v>113.68</v>
          </cell>
          <cell r="F679" t="str">
            <v>SINAPI</v>
          </cell>
        </row>
        <row r="680">
          <cell r="B680">
            <v>5714</v>
          </cell>
          <cell r="C680" t="str">
            <v>TRATOR DE PNEUS, POTÊNCIA 85 CV, TRAÇÃO 4X4, PESO COM LASTRO DE 4.675 KG - MANUTENÇÃO. AF_06/2014</v>
          </cell>
          <cell r="D680" t="str">
            <v>H</v>
          </cell>
          <cell r="E680">
            <v>15.3</v>
          </cell>
          <cell r="F680" t="str">
            <v>SINAPI</v>
          </cell>
        </row>
        <row r="681">
          <cell r="B681">
            <v>5715</v>
          </cell>
          <cell r="C681" t="str">
            <v>TRATOR DE PNEUS, POTÊNCIA 85 CV, TRAÇÃO 4X4, PESO COM LASTRO DE 4.675 KG - MATERIAIS NA OPERAÇÃO. AF_06/2014</v>
          </cell>
          <cell r="D681" t="str">
            <v>H</v>
          </cell>
          <cell r="E681">
            <v>86.02</v>
          </cell>
          <cell r="F681" t="str">
            <v>SINAPI</v>
          </cell>
        </row>
        <row r="682">
          <cell r="B682">
            <v>5718</v>
          </cell>
          <cell r="C682" t="str">
            <v>TRATOR DE ESTEIRAS, POTÊNCIA 170 HP, PESO OPERACIONAL 19 T, CAÇAMBA 5,2 M3 - MATERIAIS NA OPERAÇÃO. AF_06/2014</v>
          </cell>
          <cell r="D682" t="str">
            <v>H</v>
          </cell>
          <cell r="E682">
            <v>135.68</v>
          </cell>
          <cell r="F682" t="str">
            <v>SINAPI</v>
          </cell>
        </row>
        <row r="683">
          <cell r="B683">
            <v>5721</v>
          </cell>
          <cell r="C683" t="str">
            <v>TRATOR DE ESTEIRAS, POTÊNCIA 150 HP, PESO OPERACIONAL 16,7 T, COM RODA MOTRIZ ELEVADA E LÂMINA 3,18 M3 - MATERIAIS NA OPERAÇÃO. AF_06/2014</v>
          </cell>
          <cell r="D683" t="str">
            <v>H</v>
          </cell>
          <cell r="E683">
            <v>119.71</v>
          </cell>
          <cell r="F683" t="str">
            <v>SINAPI</v>
          </cell>
        </row>
        <row r="684">
          <cell r="B684">
            <v>5722</v>
          </cell>
          <cell r="C684" t="str">
            <v>TRATOR DE ESTEIRAS, POTÊNCIA 347 HP, PESO OPERACIONAL 38,5 T, COM LÂMINA 8,70 M3 - MATERIAIS NA OPERAÇÃO. AF_06/2014</v>
          </cell>
          <cell r="D684" t="str">
            <v>H</v>
          </cell>
          <cell r="E684">
            <v>276.87</v>
          </cell>
          <cell r="F684" t="str">
            <v>SINAPI</v>
          </cell>
        </row>
        <row r="685">
          <cell r="B685">
            <v>5724</v>
          </cell>
          <cell r="C685" t="str">
            <v>TRATOR DE ESTEIRAS, POTÊNCIA 100 HP, PESO OPERACIONAL 9,4 T, COM LÂMINA 2,19 M3 - MANUTENÇÃO. AF_06/2014</v>
          </cell>
          <cell r="D685" t="str">
            <v>H</v>
          </cell>
          <cell r="E685">
            <v>64.33</v>
          </cell>
          <cell r="F685" t="str">
            <v>SINAPI</v>
          </cell>
        </row>
        <row r="686">
          <cell r="B686">
            <v>5727</v>
          </cell>
          <cell r="C686" t="str">
            <v>ROLO COMPACTADOR VIBRATÓRIO REBOCÁVEL, CILINDRO DE AÇO LISO, POTÊNCIA DE TRAÇÃO DE 65 CV, PESO 4,7 T, IMPACTO DINÂMICO 18,3 T, LARGURA DE TRABALHO 1,67 M - MANUTENÇÃO. AF_02/2016</v>
          </cell>
          <cell r="D686" t="str">
            <v>H</v>
          </cell>
          <cell r="E686">
            <v>11.28</v>
          </cell>
          <cell r="F686" t="str">
            <v>SINAPI</v>
          </cell>
        </row>
        <row r="687">
          <cell r="B687">
            <v>5729</v>
          </cell>
          <cell r="C687" t="str">
            <v>ROLO COMPACTADOR VIBRATÓRIO TANDEM AÇO LISO, POTÊNCIA 58 HP, PESO SEM/COM LASTRO 6,5 / 9,4 T, LARGURA DE TRABALHO 1,2 M - MANUTENÇÃO. AF_06/2014</v>
          </cell>
          <cell r="D687" t="str">
            <v>H</v>
          </cell>
          <cell r="E687">
            <v>45.91</v>
          </cell>
          <cell r="F687" t="str">
            <v>SINAPI</v>
          </cell>
        </row>
        <row r="688">
          <cell r="B688">
            <v>5730</v>
          </cell>
          <cell r="C688" t="str">
            <v>ROLO COMPACTADOR VIBRATÓRIO TANDEM AÇO LISO, POTÊNCIA 58 HP, PESO SEM/COM LASTRO 6,5 / 9,4 T, LARGURA DE TRABALHO 1,2 M - MATERIAIS NA OPERAÇÃO. AF_06/2014</v>
          </cell>
          <cell r="D688" t="str">
            <v>H</v>
          </cell>
          <cell r="E688">
            <v>52.18</v>
          </cell>
          <cell r="F688" t="str">
            <v>SINAPI</v>
          </cell>
        </row>
        <row r="689">
          <cell r="B689">
            <v>5735</v>
          </cell>
          <cell r="C689" t="str">
            <v>RETROESCAVADEIRA SOBRE RODAS COM CARREGADEIRA, TRAÇÃO 4X4, POTÊNCIA LÍQ. 72 HP, CAÇAMBA CARREG. CAP. MÍN. 0,79 M3, CAÇAMBA RETRO CAP. 0,18 M3, PESO OPERACIONAL MÍN. 7.140 KG, PROFUNDIDADE ESCAVAÇÃO MÁX. 4,50 M - MANUTENÇÃO. AF_06/2014</v>
          </cell>
          <cell r="D689" t="str">
            <v>H</v>
          </cell>
          <cell r="E689">
            <v>38.5</v>
          </cell>
          <cell r="F689" t="str">
            <v>SINAPI</v>
          </cell>
        </row>
        <row r="690">
          <cell r="B690">
            <v>5736</v>
          </cell>
          <cell r="C690" t="str">
            <v>RETROESCAVADEIRA SOBRE RODAS COM CARREGADEIRA, TRAÇÃO 4X4, POTÊNCIA LÍQ. 72 HP, CAÇAMBA CARREG. CAP. MÍN. 0,79 M3, CAÇAMBA RETRO CAP. 0,18 M3, PESO OPERACIONAL MÍN. 7.140 KG, PROFUNDIDADE ESCAVAÇÃO MÁX. 4,50 M - MATERIAIS NA OPERAÇÃO. AF_06/2014</v>
          </cell>
          <cell r="D690" t="str">
            <v>H</v>
          </cell>
          <cell r="E690">
            <v>53.32</v>
          </cell>
          <cell r="F690" t="str">
            <v>SINAPI</v>
          </cell>
        </row>
        <row r="691">
          <cell r="B691">
            <v>5738</v>
          </cell>
          <cell r="C691" t="str">
            <v>ROLO COMPACTADOR VIBRATÓRIO PÉ DE CARNEIRO, OPERADO POR CONTROLE REMOTO, POTÊNCIA 12,5 KW, PESO OPERACIONAL 1,675 T, LARGURA DE TRABALHO 0,85 M - DEPRECIAÇÃO. AF_02/2016</v>
          </cell>
          <cell r="D691" t="str">
            <v>H</v>
          </cell>
          <cell r="E691">
            <v>40.83</v>
          </cell>
          <cell r="F691" t="str">
            <v>SINAPI</v>
          </cell>
        </row>
        <row r="692">
          <cell r="B692">
            <v>5739</v>
          </cell>
          <cell r="C692" t="str">
            <v>ROLO COMPACTADOR VIBRATÓRIO PÉ DE CARNEIRO, OPERADO POR CONTROLE REMOTO, POTÊNCIA 12,5 KW, PESO OPERACIONAL 1,675 T, LARGURA DE TRABALHO 0,85 M - MANUTENÇÃO. AF_02/2016</v>
          </cell>
          <cell r="D692" t="str">
            <v>H</v>
          </cell>
          <cell r="E692">
            <v>51.09</v>
          </cell>
          <cell r="F692" t="str">
            <v>SINAPI</v>
          </cell>
        </row>
        <row r="693">
          <cell r="B693">
            <v>5741</v>
          </cell>
          <cell r="C693" t="str">
            <v>USINA DE LAMA ASFÁLTICA, PROD 30 A 50 T/H, SILO DE AGREGADO 7 M3, RESERVATÓRIOS PARA EMULSÃO E ÁGUA DE 2,3 M3 CADA, MISTURADOR TIPO PUG MILL A SER MONTADO SOBRE CAMINHÃO - MANUTENÇÃO. AF_10/2014</v>
          </cell>
          <cell r="D693" t="str">
            <v>H</v>
          </cell>
          <cell r="E693">
            <v>45.36</v>
          </cell>
          <cell r="F693" t="str">
            <v>SINAPI</v>
          </cell>
        </row>
        <row r="694">
          <cell r="B694">
            <v>5742</v>
          </cell>
          <cell r="C694" t="str">
            <v>USINA DE LAMA ASFÁLTICA, PROD 30 A 50 T/H, SILO DE AGREGADO 7 M3, RESERVATÓRIOS PARA EMULSÃO E ÁGUA DE 2,3 M3 CADA, MISTURADOR TIPO PUG MILL A SER MONTADO SOBRE CAMINHÃO - MATERIAIS NA OPERAÇÃO. AF_10/2014</v>
          </cell>
          <cell r="D694" t="str">
            <v>H</v>
          </cell>
          <cell r="E694">
            <v>35.22</v>
          </cell>
          <cell r="F694" t="str">
            <v>SINAPI</v>
          </cell>
        </row>
        <row r="695">
          <cell r="B695">
            <v>5747</v>
          </cell>
          <cell r="C695" t="str">
            <v>CAMINHÃO PIPA 6.000 L, PESO BRUTO TOTAL 13.000 KG, DISTÂNCIA ENTRE EIXOS 4,80 M, POTÊNCIA 189 CV INCLUSIVE TANQUE DE AÇO PARA TRANSPORTE DE ÁGUA, CAPACIDADE 6 M3 - MATERIAIS NA OPERAÇÃO. AF_06/2014</v>
          </cell>
          <cell r="D695" t="str">
            <v>H</v>
          </cell>
          <cell r="E695">
            <v>201.92</v>
          </cell>
          <cell r="F695" t="str">
            <v>SINAPI</v>
          </cell>
        </row>
        <row r="696">
          <cell r="B696">
            <v>5751</v>
          </cell>
          <cell r="C696" t="str">
            <v>CAMINHÃO TOCO, PESO BRUTO TOTAL 14.300 KG, CARGA ÚTIL MÁXIMA 9590 KG, DISTÂNCIA ENTRE EIXOS 4,76 M, POTÊNCIA 185 CV (NÃO INCLUI CARROCERIA) - MANUTENÇÃO. AF_06/2014</v>
          </cell>
          <cell r="D696" t="str">
            <v>H</v>
          </cell>
          <cell r="E696">
            <v>32.07</v>
          </cell>
          <cell r="F696" t="str">
            <v>SINAPI</v>
          </cell>
        </row>
        <row r="697">
          <cell r="B697">
            <v>5754</v>
          </cell>
          <cell r="C697" t="str">
            <v>CAMINHÃO TOCO, PESO BRUTO TOTAL 16.000 KG, CARGA ÚTIL MÁXIMA DE 10.685 KG, DISTÂNCIA ENTRE EIXOS 4,80 M, POTÊNCIA 189 CV EXCLUSIVE CARROCERIA - MANUTENÇÃO. AF_06/2014</v>
          </cell>
          <cell r="D697" t="str">
            <v>H</v>
          </cell>
          <cell r="E697">
            <v>35.21</v>
          </cell>
          <cell r="F697" t="str">
            <v>SINAPI</v>
          </cell>
        </row>
        <row r="698">
          <cell r="B698">
            <v>5763</v>
          </cell>
          <cell r="C698" t="str">
            <v>CAMINHÃO PIPA 10.000 L TRUCADO, PESO BRUTO TOTAL 23.000 KG, CARGA ÚTIL MÁXIMA 15.935 KG, DISTÂNCIA ENTRE EIXOS 4,8 M, POTÊNCIA 230 CV, INCLUSIVE TANQUE DE AÇO PARA TRANSPORTE DE ÁGUA - MANUTENÇÃO. AF_06/2014</v>
          </cell>
          <cell r="D698" t="str">
            <v>H</v>
          </cell>
          <cell r="E698">
            <v>50.19</v>
          </cell>
          <cell r="F698" t="str">
            <v>SINAPI</v>
          </cell>
        </row>
        <row r="699">
          <cell r="B699">
            <v>5765</v>
          </cell>
          <cell r="C699" t="str">
            <v>ESPARGIDOR DE ASFALTO PRESSURIZADO COM TANQUE DE 2500 L, REBOCÁVEL COM MOTOR A GASOLINA POTÊNCIA 3,4 HP - MANUTENÇÃO. AF_07/2014</v>
          </cell>
          <cell r="D699" t="str">
            <v>H</v>
          </cell>
          <cell r="E699">
            <v>4.92</v>
          </cell>
          <cell r="F699" t="str">
            <v>SINAPI</v>
          </cell>
        </row>
        <row r="700">
          <cell r="B700">
            <v>5766</v>
          </cell>
          <cell r="C700" t="str">
            <v>ESPARGIDOR DE ASFALTO PRESSURIZADO COM TANQUE DE 2500 L, REBOCÁVEL COM MOTOR A GASOLINA POTÊNCIA 3,4 HP - MATERIAIS NA OPERAÇÃO. AF_07/2014</v>
          </cell>
          <cell r="D700" t="str">
            <v>H</v>
          </cell>
          <cell r="E700">
            <v>3.07</v>
          </cell>
          <cell r="F700" t="str">
            <v>SINAPI</v>
          </cell>
        </row>
        <row r="701">
          <cell r="B701">
            <v>5779</v>
          </cell>
          <cell r="C701" t="str">
            <v>MOTONIVELADORA POTÊNCIA BÁSICA LÍQUIDA (PRIMEIRA MARCHA) 125 HP, PESO BRUTO 13032 KG, LARGURA DA LÂMINA DE 3,7 M - MANUTENÇÃO. AF_06/2014</v>
          </cell>
          <cell r="D701" t="str">
            <v>H</v>
          </cell>
          <cell r="E701">
            <v>86.8</v>
          </cell>
          <cell r="F701" t="str">
            <v>SINAPI</v>
          </cell>
        </row>
        <row r="702">
          <cell r="B702">
            <v>5787</v>
          </cell>
          <cell r="C702" t="str">
            <v>PÁ CARREGADEIRA SOBRE RODAS, POTÊNCIA 197 HP, CAPACIDADE DA CAÇAMBA 2,5 A 3,5 M3, PESO OPERACIONAL 18338 KG - MATERIAIS NA OPERAÇÃO. AF_06/2014</v>
          </cell>
          <cell r="D702" t="str">
            <v>H</v>
          </cell>
          <cell r="E702">
            <v>89.84</v>
          </cell>
          <cell r="F702" t="str">
            <v>SINAPI</v>
          </cell>
        </row>
        <row r="703">
          <cell r="B703">
            <v>5797</v>
          </cell>
          <cell r="C703" t="str">
            <v>COMPRESSOR DE AR REBOCÁVEL, VAZÃO 189 PCM, PRESSÃO EFETIVA DE TRABALHO 102 PSI, MOTOR DIESEL, POTÊNCIA 63 CV - MANUTENÇÃO. AF_06/2015</v>
          </cell>
          <cell r="D703" t="str">
            <v>H</v>
          </cell>
          <cell r="E703">
            <v>4.88</v>
          </cell>
          <cell r="F703" t="str">
            <v>SINAPI</v>
          </cell>
        </row>
        <row r="704">
          <cell r="B704">
            <v>5800</v>
          </cell>
          <cell r="C704" t="str">
            <v>BOMBA SUBMERSÍVEL ELÉTRICA TRIFÁSICA, POTÊNCIA 2,96 HP, Ø ROTOR 144 MM SEMI-ABERTO, BOCAL DE SAÍDA Ø 2, HM/Q = 2 MCA / 38,8 M3/H A 28 MCA / 5 M3/H - MANUTENÇÃO. AF_06/2014</v>
          </cell>
          <cell r="D704" t="str">
            <v>H</v>
          </cell>
          <cell r="E704">
            <v>0.3</v>
          </cell>
          <cell r="F704" t="str">
            <v>SINAPI</v>
          </cell>
        </row>
        <row r="705">
          <cell r="B705">
            <v>7032</v>
          </cell>
          <cell r="C705" t="str">
            <v>TANQUE DE ASFALTO ESTACIONÁRIO COM SERPENTINA, CAPACIDADE 30.000 L - DEPRECIAÇÃO. AF_06/2014</v>
          </cell>
          <cell r="D705" t="str">
            <v>H</v>
          </cell>
          <cell r="E705">
            <v>5.2</v>
          </cell>
          <cell r="F705" t="str">
            <v>SINAPI</v>
          </cell>
        </row>
        <row r="706">
          <cell r="B706">
            <v>7033</v>
          </cell>
          <cell r="C706" t="str">
            <v>TANQUE DE ASFALTO ESTACIONÁRIO COM SERPENTINA, CAPACIDADE 30.000 L - JUROS. AF_06/2014</v>
          </cell>
          <cell r="D706" t="str">
            <v>H</v>
          </cell>
          <cell r="E706">
            <v>0.82</v>
          </cell>
          <cell r="F706" t="str">
            <v>SINAPI</v>
          </cell>
        </row>
        <row r="707">
          <cell r="B707">
            <v>7034</v>
          </cell>
          <cell r="C707" t="str">
            <v>TANQUE DE ASFALTO ESTACIONÁRIO COM SERPENTINA, CAPACIDADE 30.000 L - MANUTENÇÃO. AF_06/2014</v>
          </cell>
          <cell r="D707" t="str">
            <v>H</v>
          </cell>
          <cell r="E707">
            <v>4.33</v>
          </cell>
          <cell r="F707" t="str">
            <v>SINAPI</v>
          </cell>
        </row>
        <row r="708">
          <cell r="B708">
            <v>7035</v>
          </cell>
          <cell r="C708" t="str">
            <v>TANQUE DE ASFALTO ESTACIONÁRIO COM SERPENTINA, CAPACIDADE 30.000 L - MATERIAIS NA OPERAÇÃO. AF_06/2014</v>
          </cell>
          <cell r="D708" t="str">
            <v>H</v>
          </cell>
          <cell r="E708">
            <v>327.45</v>
          </cell>
          <cell r="F708" t="str">
            <v>SINAPI</v>
          </cell>
        </row>
        <row r="709">
          <cell r="B709">
            <v>7038</v>
          </cell>
          <cell r="C709" t="str">
            <v>ROLO COMPACTADOR DE PNEUS ESTÁTICO, PRESSÃO VARIÁVEL, POTÊNCIA 111 HP, PESO SEM/COM LASTRO 9,5 / 26 T, LARGURA DE TRABALHO 1,90 M - DEPRECIAÇÃO. AF_07/2014</v>
          </cell>
          <cell r="D709" t="str">
            <v>H</v>
          </cell>
          <cell r="E709">
            <v>46.7</v>
          </cell>
          <cell r="F709" t="str">
            <v>SINAPI</v>
          </cell>
        </row>
        <row r="710">
          <cell r="B710">
            <v>7039</v>
          </cell>
          <cell r="C710" t="str">
            <v>ROLO COMPACTADOR DE PNEUS ESTÁTICO, PRESSÃO VARIÁVEL, POTÊNCIA 111 HP, PESO SEM/COM LASTRO 9,5 / 26 T, LARGURA DE TRABALHO 1,90 M - JUROS. AF_07/2014</v>
          </cell>
          <cell r="D710" t="str">
            <v>H</v>
          </cell>
          <cell r="E710">
            <v>6.48</v>
          </cell>
          <cell r="F710" t="str">
            <v>SINAPI</v>
          </cell>
        </row>
        <row r="711">
          <cell r="B711">
            <v>7040</v>
          </cell>
          <cell r="C711" t="str">
            <v>ROLO COMPACTADOR DE PNEUS ESTÁTICO, PRESSÃO VARIÁVEL, POTÊNCIA 111 HP, PESO SEM/COM LASTRO 9,5 / 26 T, LARGURA DE TRABALHO 1,90 M - MANUTENÇÃO. AF_07/2014</v>
          </cell>
          <cell r="D711" t="str">
            <v>H</v>
          </cell>
          <cell r="E711">
            <v>58.44</v>
          </cell>
          <cell r="F711" t="str">
            <v>SINAPI</v>
          </cell>
        </row>
        <row r="712">
          <cell r="B712">
            <v>7044</v>
          </cell>
          <cell r="C712" t="str">
            <v>MOTOBOMBA TRASH (PARA ÁGUA SUJA) AUTO ESCORVANTE, MOTOR GASOLINA DE 6,41 HP, DIÂMETROS DE SUCÇÃO X RECALQUE: 3" X 3", HM/Q = 10 MCA / 60 M3/H A 23 MCA / 0 M3/H - DEPRECIAÇÃO. AF_10/2014</v>
          </cell>
          <cell r="D712" t="str">
            <v>H</v>
          </cell>
          <cell r="E712">
            <v>0.27</v>
          </cell>
          <cell r="F712" t="str">
            <v>SINAPI</v>
          </cell>
        </row>
        <row r="713">
          <cell r="B713">
            <v>7045</v>
          </cell>
          <cell r="C713" t="str">
            <v>MOTOBOMBA TRASH (PARA ÁGUA SUJA) AUTO ESCORVANTE, MOTOR GASOLINA DE 6,41 HP, DIÂMETROS DE SUCÇÃO X RECALQUE: 3" X 3", HM/Q = 10 MCA / 60 M3/H A 23 MCA / 0 M3/H - JUROS. AF_10/2014</v>
          </cell>
          <cell r="D713" t="str">
            <v>H</v>
          </cell>
          <cell r="E713">
            <v>0.03</v>
          </cell>
          <cell r="F713" t="str">
            <v>SINAPI</v>
          </cell>
        </row>
        <row r="714">
          <cell r="B714">
            <v>7046</v>
          </cell>
          <cell r="C714" t="str">
            <v>MOTOBOMBA TRASH (PARA ÁGUA SUJA) AUTO ESCORVANTE, MOTOR GASOLINA DE 6,41 HP, DIÂMETROS DE SUCÇÃO X RECALQUE: 3" X 3", HM/Q = 10 MCA / 60 M3/H A 23 MCA / 0 M3/H - MANUTENÇÃO. AF_10/2014</v>
          </cell>
          <cell r="D714" t="str">
            <v>H</v>
          </cell>
          <cell r="E714">
            <v>0.28999999999999998</v>
          </cell>
          <cell r="F714" t="str">
            <v>SINAPI</v>
          </cell>
        </row>
        <row r="715">
          <cell r="B715">
            <v>7047</v>
          </cell>
          <cell r="C715" t="str">
            <v>MOTOBOMBA TRASH (PARA ÁGUA SUJA) AUTO ESCORVANTE, MOTOR GASOLINA DE 6,41 HP, DIÂMETROS DE SUCÇÃO X RECALQUE: 3" X 3", HM/Q = 10 MCA / 60 M3/H A 23 MCA / 0 M3/H - MATERIAIS NA OPERAÇÃO. AF_10/2014</v>
          </cell>
          <cell r="D715" t="str">
            <v>H</v>
          </cell>
          <cell r="E715">
            <v>25.98</v>
          </cell>
          <cell r="F715" t="str">
            <v>SINAPI</v>
          </cell>
        </row>
        <row r="716">
          <cell r="B716">
            <v>7051</v>
          </cell>
          <cell r="C716" t="str">
            <v>ROLO COMPACTADOR PE DE CARNEIRO VIBRATORIO, POTENCIA 125 HP, PESO OPERACIONAL SEM/COM LASTRO 11,95 / 13,30 T, IMPACTO DINAMICO 38,5 / 22,5 T, LARGURA DE TRABALHO 2,15 M - DEPRECIAÇÃO. AF_06/2014</v>
          </cell>
          <cell r="D716" t="str">
            <v>H</v>
          </cell>
          <cell r="E716">
            <v>41.42</v>
          </cell>
          <cell r="F716" t="str">
            <v>SINAPI</v>
          </cell>
        </row>
        <row r="717">
          <cell r="B717">
            <v>7052</v>
          </cell>
          <cell r="C717" t="str">
            <v>ROLO COMPACTADOR PE DE CARNEIRO VIBRATORIO, POTENCIA 125 HP, PESO OPERACIONAL SEM/COM LASTRO 11,95 / 13,30 T, IMPACTO DINAMICO 38,5 / 22,5 T, LARGURA DE TRABALHO 2,15 M - JUROS. AF_06/2014</v>
          </cell>
          <cell r="D717" t="str">
            <v>H</v>
          </cell>
          <cell r="E717">
            <v>5.75</v>
          </cell>
          <cell r="F717" t="str">
            <v>SINAPI</v>
          </cell>
        </row>
        <row r="718">
          <cell r="B718">
            <v>7053</v>
          </cell>
          <cell r="C718" t="str">
            <v>ROLO COMPACTADOR PE DE CARNEIRO VIBRATORIO, POTENCIA 125 HP, PESO OPERACIONAL SEM/COM LASTRO 11,95 / 13,30 T, IMPACTO DINAMICO 38,5 / 22,5 T, LARGURA DE TRABALHO 2,15 M - MANUTENÇÃO. AF_06/2014</v>
          </cell>
          <cell r="D718" t="str">
            <v>H</v>
          </cell>
          <cell r="E718">
            <v>51.83</v>
          </cell>
          <cell r="F718" t="str">
            <v>SINAPI</v>
          </cell>
        </row>
        <row r="719">
          <cell r="B719">
            <v>7054</v>
          </cell>
          <cell r="C719" t="str">
            <v>ROLO COMPACTADOR PE DE CARNEIRO VIBRATORIO, POTENCIA 125 HP, PESO OPERACIONAL SEM/COM LASTRO 11,95 / 13,30 T, IMPACTO DINAMICO 38,5 / 22,5 T, LARGURA DE TRABALHO 2,15 M - MATERIAIS NA OPERAÇÃO. AF_06/2014</v>
          </cell>
          <cell r="D719" t="str">
            <v>H</v>
          </cell>
          <cell r="E719">
            <v>113.98</v>
          </cell>
          <cell r="F719" t="str">
            <v>SINAPI</v>
          </cell>
        </row>
        <row r="720">
          <cell r="B720">
            <v>7058</v>
          </cell>
          <cell r="C720" t="str">
            <v>CAMINHÃO BASCULANTE 6 M3 TOCO, PESO BRUTO TOTAL 16.000 KG, CARGA ÚTIL MÁXIMA 11.130 KG, DISTÂNCIA ENTRE EIXOS 5,36 M, POTÊNCIA 185 CV, INCLUSIVE CAÇAMBA METÁLICA - DEPRECIAÇÃO. AF_06/2014</v>
          </cell>
          <cell r="D720" t="str">
            <v>H</v>
          </cell>
          <cell r="E720">
            <v>21.97</v>
          </cell>
          <cell r="F720" t="str">
            <v>SINAPI</v>
          </cell>
        </row>
        <row r="721">
          <cell r="B721">
            <v>7059</v>
          </cell>
          <cell r="C721" t="str">
            <v>CAMINHÃO BASCULANTE 6 M3 TOCO, PESO BRUTO TOTAL 16.000 KG, CARGA ÚTIL MÁXIMA 11.130 KG, DISTÂNCIA ENTRE EIXOS 5,36 M, POTÊNCIA 185 CV, INCLUSIVE CAÇAMBA METÁLICA - JUROS. AF_06/2014</v>
          </cell>
          <cell r="D721" t="str">
            <v>H</v>
          </cell>
          <cell r="E721">
            <v>4.33</v>
          </cell>
          <cell r="F721" t="str">
            <v>SINAPI</v>
          </cell>
        </row>
        <row r="722">
          <cell r="B722">
            <v>7060</v>
          </cell>
          <cell r="C722" t="str">
            <v>CAMINHÃO BASCULANTE 6 M3 TOCO, PESO BRUTO TOTAL 16.000 KG, CARGA ÚTIL MÁXIMA 11.130 KG, DISTÂNCIA ENTRE EIXOS 5,36 M, POTÊNCIA 185 CV, INCLUSIVE CAÇAMBA METÁLICA - MANUTENÇÃO. AF_06/2014</v>
          </cell>
          <cell r="D722" t="str">
            <v>H</v>
          </cell>
          <cell r="E722">
            <v>39.729999999999997</v>
          </cell>
          <cell r="F722" t="str">
            <v>SINAPI</v>
          </cell>
        </row>
        <row r="723">
          <cell r="B723">
            <v>7061</v>
          </cell>
          <cell r="C723" t="str">
            <v>CAMINHÃO BASCULANTE 6 M3 TOCO, PESO BRUTO TOTAL 16.000 KG, CARGA ÚTIL MÁXIMA 11.130 KG, DISTÂNCIA ENTRE EIXOS 5,36 M, POTÊNCIA 185 CV, INCLUSIVE CAÇAMBA METÁLICA - MATERIAIS NA OPERAÇÃO. AF_06/2014</v>
          </cell>
          <cell r="D723" t="str">
            <v>H</v>
          </cell>
          <cell r="E723">
            <v>104.05</v>
          </cell>
          <cell r="F723" t="str">
            <v>SINAPI</v>
          </cell>
        </row>
        <row r="724">
          <cell r="B724">
            <v>7063</v>
          </cell>
          <cell r="C724" t="str">
            <v>TRATOR DE PNEUS, POTÊNCIA 122 CV, TRAÇÃO 4X4, PESO COM LASTRO DE 4.510 KG - DEPRECIAÇÃO. AF_06/2014</v>
          </cell>
          <cell r="D724" t="str">
            <v>H</v>
          </cell>
          <cell r="E724">
            <v>19.09</v>
          </cell>
          <cell r="F724" t="str">
            <v>SINAPI</v>
          </cell>
        </row>
        <row r="725">
          <cell r="B725">
            <v>7064</v>
          </cell>
          <cell r="C725" t="str">
            <v>TRATOR DE PNEUS, POTÊNCIA 122 CV, TRAÇÃO 4X4, PESO COM LASTRO DE 4.510 KG - JUROS. AF_06/2014</v>
          </cell>
          <cell r="D725" t="str">
            <v>H</v>
          </cell>
          <cell r="E725">
            <v>2.65</v>
          </cell>
          <cell r="F725" t="str">
            <v>SINAPI</v>
          </cell>
        </row>
        <row r="726">
          <cell r="B726">
            <v>7065</v>
          </cell>
          <cell r="C726" t="str">
            <v>TRATOR DE PNEUS, POTÊNCIA 122 CV, TRAÇÃO 4X4, PESO COM LASTRO DE 4.510 KG - MANUTENÇÃO. AF_06/2014</v>
          </cell>
          <cell r="D726" t="str">
            <v>H</v>
          </cell>
          <cell r="E726">
            <v>20.88</v>
          </cell>
          <cell r="F726" t="str">
            <v>SINAPI</v>
          </cell>
        </row>
        <row r="727">
          <cell r="B727">
            <v>7066</v>
          </cell>
          <cell r="C727" t="str">
            <v>TRATOR DE PNEUS, POTÊNCIA 122 CV, TRAÇÃO 4X4, PESO COM LASTRO DE 4.510 KG - MATERIAIS NA OPERAÇÃO. AF_06/2014</v>
          </cell>
          <cell r="D727" t="str">
            <v>H</v>
          </cell>
          <cell r="E727">
            <v>123.46</v>
          </cell>
          <cell r="F727" t="str">
            <v>SINAPI</v>
          </cell>
        </row>
        <row r="728">
          <cell r="B728">
            <v>53786</v>
          </cell>
          <cell r="C728" t="str">
            <v>RETROESCAVADEIRA SOBRE RODAS COM CARREGADEIRA, TRAÇÃO 4X4, POTÊNCIA LÍQ. 88 HP, CAÇAMBA CARREG. CAP. MÍN. 1 M3, CAÇAMBA RETRO CAP. 0,26 M3, PESO OPERACIONAL MÍN. 6.674 KG, PROFUNDIDADE ESCAVAÇÃO MÁX. 4,37 M - MATERIAIS NA OPERAÇÃO. AF_06/2014</v>
          </cell>
          <cell r="D728" t="str">
            <v>H</v>
          </cell>
          <cell r="E728">
            <v>65.16</v>
          </cell>
          <cell r="F728" t="str">
            <v>SINAPI</v>
          </cell>
        </row>
        <row r="729">
          <cell r="B729">
            <v>53788</v>
          </cell>
          <cell r="C729" t="str">
            <v>ROLO COMPACTADOR VIBRATÓRIO DE UM CILINDRO AÇO LISO, POTÊNCIA 80 HP, PESO OPERACIONAL MÁXIMO 8,1 T, IMPACTO DINÂMICO 16,15 / 9,5 T, LARGURA DE TRABALHO 1,68 M - MATERIAIS NA OPERAÇÃO. AF_06/2014</v>
          </cell>
          <cell r="D729" t="str">
            <v>H</v>
          </cell>
          <cell r="E729">
            <v>72.959999999999994</v>
          </cell>
          <cell r="F729" t="str">
            <v>SINAPI</v>
          </cell>
        </row>
        <row r="730">
          <cell r="B730">
            <v>53792</v>
          </cell>
          <cell r="C730" t="str">
            <v>CAMINHÃO BASCULANTE 6 M3, PESO BRUTO TOTAL 16.000 KG, CARGA ÚTIL MÁXIMA 13.071 KG, DISTÂNCIA ENTRE EIXOS 4,80 M, POTÊNCIA 230 CV INCLUSIVE CAÇAMBA METÁLICA - MATERIAIS NA OPERAÇÃO. AF_06/2014</v>
          </cell>
          <cell r="D730" t="str">
            <v>H</v>
          </cell>
          <cell r="E730">
            <v>129.34</v>
          </cell>
          <cell r="F730" t="str">
            <v>SINAPI</v>
          </cell>
        </row>
        <row r="731">
          <cell r="B731">
            <v>53794</v>
          </cell>
          <cell r="C731" t="str">
            <v>USINA DE CONCRETO FIXA, CAPACIDADE NOMINAL DE 90 A 120 M3/H, SEM SILO - MANUTENÇÃO. AF_07/2016</v>
          </cell>
          <cell r="D731" t="str">
            <v>H</v>
          </cell>
          <cell r="E731">
            <v>35</v>
          </cell>
          <cell r="F731" t="str">
            <v>SINAPI</v>
          </cell>
        </row>
        <row r="732">
          <cell r="B732">
            <v>53797</v>
          </cell>
          <cell r="C732" t="str">
            <v>CAMINHÃO TOCO, PBT 16.000 KG, CARGA ÚTIL MÁX. 10.685 KG, DIST. ENTRE EIXOS 4,8 M, POTÊNCIA 189 CV, INCLUSIVE CARROCERIA FIXA ABERTA DE MADEIRA P/ TRANSPORTE GERAL DE CARGA SECA, DIMEN. APROX. 2,5 X 7,00 X 0,50 M - MATERIAIS NA OPERAÇÃO. AF_06/2014</v>
          </cell>
          <cell r="D732" t="str">
            <v>H</v>
          </cell>
          <cell r="E732">
            <v>148.75</v>
          </cell>
          <cell r="F732" t="str">
            <v>SINAPI</v>
          </cell>
        </row>
        <row r="733">
          <cell r="B733">
            <v>53804</v>
          </cell>
          <cell r="C733" t="str">
            <v>VASSOURA MECÂNICA REBOCÁVEL COM ESCOVA CILÍNDRICA, LARGURA ÚTIL DE VARRIMENTO DE 2,44 M - MANUTENÇÃO. AF_06/2014</v>
          </cell>
          <cell r="D733" t="str">
            <v>H</v>
          </cell>
          <cell r="E733">
            <v>5.96</v>
          </cell>
          <cell r="F733" t="str">
            <v>SINAPI</v>
          </cell>
        </row>
        <row r="734">
          <cell r="B734">
            <v>53806</v>
          </cell>
          <cell r="C734" t="str">
            <v>TRATOR DE ESTEIRAS, POTÊNCIA 170 HP, PESO OPERACIONAL 19 T, CAÇAMBA 5,2 M3 - MANUTENÇÃO. AF_06/2014</v>
          </cell>
          <cell r="D734" t="str">
            <v>H</v>
          </cell>
          <cell r="E734">
            <v>82.88</v>
          </cell>
          <cell r="F734" t="str">
            <v>SINAPI</v>
          </cell>
        </row>
        <row r="735">
          <cell r="B735">
            <v>53810</v>
          </cell>
          <cell r="C735" t="str">
            <v>TRATOR DE ESTEIRAS, POTÊNCIA 150 HP, PESO OPERACIONAL 16,7 T, COM RODA MOTRIZ ELEVADA E LÂMINA 3,18 M3 - MANUTENÇÃO. AF_06/2014</v>
          </cell>
          <cell r="D735" t="str">
            <v>H</v>
          </cell>
          <cell r="E735">
            <v>83.4</v>
          </cell>
          <cell r="F735" t="str">
            <v>SINAPI</v>
          </cell>
        </row>
        <row r="736">
          <cell r="B736">
            <v>53814</v>
          </cell>
          <cell r="C736" t="str">
            <v>TRATOR DE ESTEIRAS, POTÊNCIA 347 HP, PESO OPERACIONAL 38,5 T, COM LÂMINA 8,70 M3 - MANUTENÇÃO. AF_06/2014</v>
          </cell>
          <cell r="D736" t="str">
            <v>H</v>
          </cell>
          <cell r="E736">
            <v>273.18</v>
          </cell>
          <cell r="F736" t="str">
            <v>SINAPI</v>
          </cell>
        </row>
        <row r="737">
          <cell r="B737">
            <v>53817</v>
          </cell>
          <cell r="C737" t="str">
            <v>TRATOR DE ESTEIRAS, POTÊNCIA 100 HP, PESO OPERACIONAL 9,4 T, COM LÂMINA 2,19 M3 - MATERIAIS NA OPERAÇÃO. AF_06/2014</v>
          </cell>
          <cell r="D737" t="str">
            <v>H</v>
          </cell>
          <cell r="E737">
            <v>79.760000000000005</v>
          </cell>
          <cell r="F737" t="str">
            <v>SINAPI</v>
          </cell>
        </row>
        <row r="738">
          <cell r="B738">
            <v>53818</v>
          </cell>
          <cell r="C738" t="str">
            <v>ROLO COMPACTADOR VIBRATÓRIO REBOCÁVEL, CILINDRO DE AÇO LISO, POTÊNCIA DE TRAÇÃO DE 65 CV, PESO 4,7 T, IMPACTO DINÂMICO 18,3 T, LARGURA DE TRABALHO 1,67 M - DEPRECIAÇÃO. AF_02/2016</v>
          </cell>
          <cell r="D738" t="str">
            <v>H</v>
          </cell>
          <cell r="E738">
            <v>9.02</v>
          </cell>
          <cell r="F738" t="str">
            <v>SINAPI</v>
          </cell>
        </row>
        <row r="739">
          <cell r="B739">
            <v>53827</v>
          </cell>
          <cell r="C739" t="str">
            <v>CAMINHÃO TOCO, PESO BRUTO TOTAL 14.300 KG, CARGA ÚTIL MÁXIMA 9590 KG, DISTÂNCIA ENTRE EIXOS 4,76 M, POTÊNCIA 185 CV (NÃO INCLUI CARROCERIA) - MATERIAIS NA OPERAÇÃO. AF_06/2014</v>
          </cell>
          <cell r="D739" t="str">
            <v>H</v>
          </cell>
          <cell r="E739">
            <v>145.61000000000001</v>
          </cell>
          <cell r="F739" t="str">
            <v>SINAPI</v>
          </cell>
        </row>
        <row r="740">
          <cell r="B740">
            <v>53829</v>
          </cell>
          <cell r="C740" t="str">
            <v>CAMINHÃO TOCO, PESO BRUTO TOTAL 16.000 KG, CARGA ÚTIL MÁXIMA DE 10.685 KG, DISTÂNCIA ENTRE EIXOS 4,80 M, POTÊNCIA 189 CV EXCLUSIVE CARROCERIA - MATERIAIS NA OPERAÇÃO. AF_06/2014</v>
          </cell>
          <cell r="D740" t="str">
            <v>H</v>
          </cell>
          <cell r="E740">
            <v>148.75</v>
          </cell>
          <cell r="F740" t="str">
            <v>SINAPI</v>
          </cell>
        </row>
        <row r="741">
          <cell r="B741">
            <v>53831</v>
          </cell>
          <cell r="C741" t="str">
            <v>CAMINHÃO PIPA 10.000 L TRUCADO, PESO BRUTO TOTAL 23.000 KG, CARGA ÚTIL MÁXIMA 15.935 KG, DISTÂNCIA ENTRE EIXOS 4,8 M, POTÊNCIA 230 CV, INCLUSIVE TANQUE DE AÇO PARA TRANSPORTE DE ÁGUA - MATERIAIS NA OPERAÇÃO. AF_06/2014</v>
          </cell>
          <cell r="D741" t="str">
            <v>H</v>
          </cell>
          <cell r="E741">
            <v>245.7</v>
          </cell>
          <cell r="F741" t="str">
            <v>SINAPI</v>
          </cell>
        </row>
        <row r="742">
          <cell r="B742">
            <v>53840</v>
          </cell>
          <cell r="C742" t="str">
            <v>GRADE DE DISCO REBOCÁVEL COM 20 DISCOS 24" X 6 MM COM PNEUS PARA TRANSPORTE - DEPRECIAÇÃO. AF_06/2014</v>
          </cell>
          <cell r="D742" t="str">
            <v>H</v>
          </cell>
          <cell r="E742">
            <v>3.23</v>
          </cell>
          <cell r="F742" t="str">
            <v>SINAPI</v>
          </cell>
        </row>
        <row r="743">
          <cell r="B743">
            <v>53841</v>
          </cell>
          <cell r="C743" t="str">
            <v>GRADE DE DISCO REBOCÁVEL COM 20 DISCOS 24" X 6 MM COM PNEUS PARA TRANSPORTE - MANUTENÇÃO. AF_06/2014</v>
          </cell>
          <cell r="D743" t="str">
            <v>H</v>
          </cell>
          <cell r="E743">
            <v>2.2400000000000002</v>
          </cell>
          <cell r="F743" t="str">
            <v>SINAPI</v>
          </cell>
        </row>
        <row r="744">
          <cell r="B744">
            <v>53849</v>
          </cell>
          <cell r="C744" t="str">
            <v>MOTONIVELADORA POTÊNCIA BÁSICA LÍQUIDA (PRIMEIRA MARCHA) 125 HP, PESO BRUTO 13032 KG, LARGURA DA LÂMINA DE 3,7 M - MATERIAIS NA OPERAÇÃO. AF_06/2014</v>
          </cell>
          <cell r="D744" t="str">
            <v>H</v>
          </cell>
          <cell r="E744">
            <v>106.88</v>
          </cell>
          <cell r="F744" t="str">
            <v>SINAPI</v>
          </cell>
        </row>
        <row r="745">
          <cell r="B745">
            <v>53857</v>
          </cell>
          <cell r="C745" t="str">
            <v>PÁ CARREGADEIRA SOBRE RODAS, POTÊNCIA LÍQUIDA 128 HP, CAPACIDADE DA CAÇAMBA 1,7 A 2,8 M3, PESO OPERACIONAL 11632 KG - MANUTENÇÃO. AF_06/2014</v>
          </cell>
          <cell r="D745" t="str">
            <v>H</v>
          </cell>
          <cell r="E745">
            <v>72</v>
          </cell>
          <cell r="F745" t="str">
            <v>SINAPI</v>
          </cell>
        </row>
        <row r="746">
          <cell r="B746">
            <v>53858</v>
          </cell>
          <cell r="C746" t="str">
            <v>PÁ CARREGADEIRA SOBRE RODAS, POTÊNCIA LÍQUIDA 128 HP, CAPACIDADE DA CAÇAMBA 1,7 A 2,8 M3, PESO OPERACIONAL 11632 KG - MATERIAIS NA OPERAÇÃO. AF_06/2014</v>
          </cell>
          <cell r="D746" t="str">
            <v>H</v>
          </cell>
          <cell r="E746">
            <v>58.36</v>
          </cell>
          <cell r="F746" t="str">
            <v>SINAPI</v>
          </cell>
        </row>
        <row r="747">
          <cell r="B747">
            <v>53861</v>
          </cell>
          <cell r="C747" t="str">
            <v>PÁ CARREGADEIRA SOBRE RODAS, POTÊNCIA 197 HP, CAPACIDADE DA CAÇAMBA 2,5 A 3,5 M3, PESO OPERACIONAL 18338 KG - MANUTENÇÃO. AF_06/2014</v>
          </cell>
          <cell r="D747" t="str">
            <v>H</v>
          </cell>
          <cell r="E747">
            <v>69.88</v>
          </cell>
          <cell r="F747" t="str">
            <v>SINAPI</v>
          </cell>
        </row>
        <row r="748">
          <cell r="B748">
            <v>53863</v>
          </cell>
          <cell r="C748" t="str">
            <v>MARTELETE OU ROMPEDOR PNEUMÁTICO MANUAL, 28 KG, COM SILENCIADOR - MANUTENÇÃO. AF_07/2016</v>
          </cell>
          <cell r="D748" t="str">
            <v>H</v>
          </cell>
          <cell r="E748">
            <v>1.51</v>
          </cell>
          <cell r="F748" t="str">
            <v>SINAPI</v>
          </cell>
        </row>
        <row r="749">
          <cell r="B749">
            <v>53865</v>
          </cell>
          <cell r="C749" t="str">
            <v>COMPRESSOR DE AR REBOCÁVEL, VAZÃO 189 PCM, PRESSÃO EFETIVA DE TRABALHO 102 PSI, MOTOR DIESEL, POTÊNCIA 63 CV - MATERIAIS NA OPERAÇÃO. AF_06/2015</v>
          </cell>
          <cell r="D749" t="str">
            <v>H</v>
          </cell>
          <cell r="E749">
            <v>60.2</v>
          </cell>
          <cell r="F749" t="str">
            <v>SINAPI</v>
          </cell>
        </row>
        <row r="750">
          <cell r="B750">
            <v>53866</v>
          </cell>
          <cell r="C750" t="str">
            <v>BOMBA SUBMERSÍVEL ELÉTRICA TRIFÁSICA, POTÊNCIA 2,96 HP, Ø ROTOR 144 MM SEMI-ABERTO, BOCAL DE SAÍDA Ø 2, HM/Q = 2 MCA / 38,8 M3/H A 28 MCA / 5 M3/H - MATERIAIS NA OPERAÇÃO. AF_06/2014</v>
          </cell>
          <cell r="D750" t="str">
            <v>H</v>
          </cell>
          <cell r="E750">
            <v>1.72</v>
          </cell>
          <cell r="F750" t="str">
            <v>SINAPI</v>
          </cell>
        </row>
        <row r="751">
          <cell r="B751">
            <v>53882</v>
          </cell>
          <cell r="C751" t="str">
            <v>CAMINHÃO PIPA 6.000 L, PESO BRUTO TOTAL 13.000 KG, DISTÂNCIA ENTRE EIXOS 4,80 M, POTÊNCIA 189 CV INCLUSIVE TANQUE DE AÇO PARA TRANSPORTE DE ÁGUA, CAPACIDADE 6 M3 - MANUTENÇÃO. AF_06/2014</v>
          </cell>
          <cell r="D751" t="str">
            <v>H</v>
          </cell>
          <cell r="E751">
            <v>35.869999999999997</v>
          </cell>
          <cell r="F751" t="str">
            <v>SINAPI</v>
          </cell>
        </row>
        <row r="752">
          <cell r="B752">
            <v>55263</v>
          </cell>
          <cell r="C752" t="str">
            <v>ROLO COMPACTADOR DE PNEUS ESTÁTICO, PRESSÃO VARIÁVEL, POTÊNCIA 111 HP, PESO SEM/COM LASTRO 9,5 / 26 T, LARGURA DE TRABALHO 1,90 M - MATERIAIS NA OPERAÇÃO. AF_07/2014</v>
          </cell>
          <cell r="D752" t="str">
            <v>H</v>
          </cell>
          <cell r="E752">
            <v>82.28</v>
          </cell>
          <cell r="F752" t="str">
            <v>SINAPI</v>
          </cell>
        </row>
        <row r="753">
          <cell r="B753">
            <v>73303</v>
          </cell>
          <cell r="C753" t="str">
            <v>GRUPO GERADOR ESTACIONÁRIO, MOTOR DIESEL POTÊNCIA 170 KVA - DEPRECIAÇÃO. AF_02/2016</v>
          </cell>
          <cell r="D753" t="str">
            <v>H</v>
          </cell>
          <cell r="E753">
            <v>6.24</v>
          </cell>
          <cell r="F753" t="str">
            <v>SINAPI</v>
          </cell>
        </row>
        <row r="754">
          <cell r="B754">
            <v>73307</v>
          </cell>
          <cell r="C754" t="str">
            <v>GRUPO GERADOR ESTACIONÁRIO, MOTOR DIESEL POTÊNCIA 170 KVA - MANUTENÇÃO. AF_02/2016</v>
          </cell>
          <cell r="D754" t="str">
            <v>H</v>
          </cell>
          <cell r="E754">
            <v>5.57</v>
          </cell>
          <cell r="F754" t="str">
            <v>SINAPI</v>
          </cell>
        </row>
        <row r="755">
          <cell r="B755">
            <v>73309</v>
          </cell>
          <cell r="C755" t="str">
            <v>ROLO COMPACTADOR VIBRATÓRIO PÉ DE CARNEIRO PARA SOLOS, POTÊNCIA 80 HP, PESO OPERACIONAL SEM/COM LASTRO 7,4 / 8,8 T, LARGURA DE TRABALHO 1,68 M - DEPRECIAÇÃO. AF_02/2016</v>
          </cell>
          <cell r="D755" t="str">
            <v>H</v>
          </cell>
          <cell r="E755">
            <v>31.06</v>
          </cell>
          <cell r="F755" t="str">
            <v>SINAPI</v>
          </cell>
        </row>
        <row r="756">
          <cell r="B756">
            <v>73311</v>
          </cell>
          <cell r="C756" t="str">
            <v>GRUPO GERADOR ESTACIONÁRIO, MOTOR DIESEL POTÊNCIA 170 KVA - MATERIAIS NA OPERAÇÃO. AF_02/2016</v>
          </cell>
          <cell r="D756" t="str">
            <v>H</v>
          </cell>
          <cell r="E756">
            <v>227.44</v>
          </cell>
          <cell r="F756" t="str">
            <v>SINAPI</v>
          </cell>
        </row>
        <row r="757">
          <cell r="B757">
            <v>73313</v>
          </cell>
          <cell r="C757" t="str">
            <v>ROLO COMPACTADOR VIBRATÓRIO PÉ DE CARNEIRO PARA SOLOS, POTÊNCIA 80 HP, PESO OPERACIONAL SEM/COM LASTRO 7,4 / 8,8 T, LARGURA DE TRABALHO 1,68 M - JUROS. AF_02/2016</v>
          </cell>
          <cell r="D757" t="str">
            <v>H</v>
          </cell>
          <cell r="E757">
            <v>4.3099999999999996</v>
          </cell>
          <cell r="F757" t="str">
            <v>SINAPI</v>
          </cell>
        </row>
        <row r="758">
          <cell r="B758">
            <v>73315</v>
          </cell>
          <cell r="C758" t="str">
            <v>ROLO COMPACTADOR VIBRATÓRIO PÉ DE CARNEIRO PARA SOLOS, POTÊNCIA 80 HP, PESO OPERACIONAL SEM/COM LASTRO 7,4 / 8,8 T, LARGURA DE TRABALHO 1,68 M - MATERIAIS NA OPERAÇÃO. AF_02/2016</v>
          </cell>
          <cell r="D758" t="str">
            <v>H</v>
          </cell>
          <cell r="E758">
            <v>72.959999999999994</v>
          </cell>
          <cell r="F758" t="str">
            <v>SINAPI</v>
          </cell>
        </row>
        <row r="759">
          <cell r="B759">
            <v>73335</v>
          </cell>
          <cell r="C759" t="str">
            <v>CAMINHÃO TOCO, PBT 14.300 KG, CARGA ÚTIL MÁX. 9.710 KG, DIST. ENTRE EIXOS 3,56 M, POTÊNCIA 185 CV, INCLUSIVE CARROCERIA FIXA ABERTA DE MADEIRA P/ TRANSPORTE GERAL DE CARGA SECA, DIMEN. APROX. 2,50 X 6,50 X 0,50 M - MANUTENÇÃO. AF_06/2014</v>
          </cell>
          <cell r="D759" t="str">
            <v>H</v>
          </cell>
          <cell r="E759">
            <v>33.89</v>
          </cell>
          <cell r="F759" t="str">
            <v>SINAPI</v>
          </cell>
        </row>
        <row r="760">
          <cell r="B760">
            <v>73340</v>
          </cell>
          <cell r="C760" t="str">
            <v>CAMINHÃO TOCO, PBT 14.300 KG, CARGA ÚTIL MÁX. 9.710 KG, DIST. ENTRE EIXOS 3,56 M, POTÊNCIA 185 CV, INCLUSIVE CARROCERIA FIXA ABERTA DE MADEIRA P/ TRANSPORTE GERAL DE CARGA SECA, DIMEN. APROX. 2,50 X 6,50 X 0,50 M - MATERIAIS NA OPERAÇÃO. AF_06/2014</v>
          </cell>
          <cell r="D760" t="str">
            <v>H</v>
          </cell>
          <cell r="E760">
            <v>104.05</v>
          </cell>
          <cell r="F760" t="str">
            <v>SINAPI</v>
          </cell>
        </row>
        <row r="761">
          <cell r="B761">
            <v>83361</v>
          </cell>
          <cell r="C761" t="str">
            <v>ESPARGIDOR DE ASFALTO PRESSURIZADO, TANQUE 6 M3 COM ISOLAÇÃO TÉRMICA, AQUECIDO COM 2 MAÇARICOS, COM BARRA ESPARGIDORA 3,60 M, MONTADO SOBRE CAMINHÃO  TOCO, PBT 14.300 KG, POTÊNCIA 185 CV - MANUTENÇÃO. AF_08/2015</v>
          </cell>
          <cell r="D761" t="str">
            <v>H</v>
          </cell>
          <cell r="E761">
            <v>42.46</v>
          </cell>
          <cell r="F761" t="str">
            <v>SINAPI</v>
          </cell>
        </row>
        <row r="762">
          <cell r="B762">
            <v>83761</v>
          </cell>
          <cell r="C762" t="str">
            <v>GRUPO DE SOLDAGEM COM GERADOR A DIESEL 60 CV PARA SOLDA ELÉTRICA, SOBRE 04 RODAS, COM MOTOR 4 CILINDROS 600 A - DEPRECIAÇÃO. AF_02/2016</v>
          </cell>
          <cell r="D762" t="str">
            <v>H</v>
          </cell>
          <cell r="E762">
            <v>8.31</v>
          </cell>
          <cell r="F762" t="str">
            <v>SINAPI</v>
          </cell>
        </row>
        <row r="763">
          <cell r="B763">
            <v>83762</v>
          </cell>
          <cell r="C763" t="str">
            <v>GRUPO DE SOLDAGEM COM GERADOR A DIESEL 60 CV PARA SOLDA ELÉTRICA, SOBRE 04 RODAS, COM MOTOR 4 CILINDROS 600 A - MANUTENÇÃO. AF_02/2016</v>
          </cell>
          <cell r="D763" t="str">
            <v>H</v>
          </cell>
          <cell r="E763">
            <v>7.42</v>
          </cell>
          <cell r="F763" t="str">
            <v>SINAPI</v>
          </cell>
        </row>
        <row r="764">
          <cell r="B764">
            <v>83763</v>
          </cell>
          <cell r="C764" t="str">
            <v>GRUPO DE SOLDAGEM COM GERADOR A DIESEL 60 CV PARA SOLDA ELÉTRICA, SOBRE 04 RODAS, COM MOTOR 4 CILINDROS 600 A - MATERIAIS NA OPERAÇÃO. AF_02/2016</v>
          </cell>
          <cell r="D764" t="str">
            <v>H</v>
          </cell>
          <cell r="E764">
            <v>64.09</v>
          </cell>
          <cell r="F764" t="str">
            <v>SINAPI</v>
          </cell>
        </row>
        <row r="765">
          <cell r="B765">
            <v>83764</v>
          </cell>
          <cell r="C765" t="str">
            <v>GRUPO DE SOLDAGEM COM GERADOR A DIESEL 60 CV PARA SOLDA ELÉTRICA, SOBRE 04 RODAS, COM MOTOR 4 CILINDROS 600 A - JUROS. AF_02/2016</v>
          </cell>
          <cell r="D765" t="str">
            <v>H</v>
          </cell>
          <cell r="E765">
            <v>1.49</v>
          </cell>
          <cell r="F765" t="str">
            <v>SINAPI</v>
          </cell>
        </row>
        <row r="766">
          <cell r="B766">
            <v>87026</v>
          </cell>
          <cell r="C766" t="str">
            <v>GRADE DE DISCO REBOCÁVEL COM 20 DISCOS 24" X 6 MM COM PNEUS PARA TRANSPORTE - JUROS. AF_06/2014</v>
          </cell>
          <cell r="D766" t="str">
            <v>H</v>
          </cell>
          <cell r="E766">
            <v>0.45</v>
          </cell>
          <cell r="F766" t="str">
            <v>SINAPI</v>
          </cell>
        </row>
        <row r="767">
          <cell r="B767">
            <v>87441</v>
          </cell>
          <cell r="C767" t="str">
            <v>BETONEIRA CAPACIDADE NOMINAL 400 L, CAPACIDADE DE MISTURA 310 L, MOTOR A DIESEL POTÊNCIA 5,0 CV, SEM CARREGADOR - DEPRECIAÇÃO. AF_06/2014</v>
          </cell>
          <cell r="D767" t="str">
            <v>H</v>
          </cell>
          <cell r="E767">
            <v>0.47</v>
          </cell>
          <cell r="F767" t="str">
            <v>SINAPI</v>
          </cell>
        </row>
        <row r="768">
          <cell r="B768">
            <v>87442</v>
          </cell>
          <cell r="C768" t="str">
            <v>BETONEIRA CAPACIDADE NOMINAL 400 L, CAPACIDADE DE MISTURA 310 L, MOTOR A DIESEL POTÊNCIA 5,0 CV, SEM CARREGADOR - JUROS. AF_06/2014</v>
          </cell>
          <cell r="D768" t="str">
            <v>H</v>
          </cell>
          <cell r="E768">
            <v>0.05</v>
          </cell>
          <cell r="F768" t="str">
            <v>SINAPI</v>
          </cell>
        </row>
        <row r="769">
          <cell r="B769">
            <v>87443</v>
          </cell>
          <cell r="C769" t="str">
            <v>BETONEIRA CAPACIDADE NOMINAL 400 L, CAPACIDADE DE MISTURA 310 L, MOTOR A DIESEL POTÊNCIA 5,0 CV, SEM CARREGADOR - MANUTENÇÃO. AF_06/2014</v>
          </cell>
          <cell r="D769" t="str">
            <v>H</v>
          </cell>
          <cell r="E769">
            <v>0.59</v>
          </cell>
          <cell r="F769" t="str">
            <v>SINAPI</v>
          </cell>
        </row>
        <row r="770">
          <cell r="B770">
            <v>87444</v>
          </cell>
          <cell r="C770" t="str">
            <v>BETONEIRA CAPACIDADE NOMINAL 400 L, CAPACIDADE DE MISTURA 310 L, MOTOR A DIESEL POTÊNCIA 5,0 CV, SEM CARREGADOR - MATERIAIS NA OPERAÇÃO. AF_06/2014</v>
          </cell>
          <cell r="D770" t="str">
            <v>H</v>
          </cell>
          <cell r="E770">
            <v>5.34</v>
          </cell>
          <cell r="F770" t="str">
            <v>SINAPI</v>
          </cell>
        </row>
        <row r="771">
          <cell r="B771">
            <v>88387</v>
          </cell>
          <cell r="C771" t="str">
            <v>MISTURADOR DE ARGAMASSA, EIXO HORIZONTAL, CAPACIDADE DE MISTURA 300 KG, MOTOR ELÉTRICO POTÊNCIA 5 CV - DEPRECIAÇÃO. AF_06/2014</v>
          </cell>
          <cell r="D771" t="str">
            <v>H</v>
          </cell>
          <cell r="E771">
            <v>0.93</v>
          </cell>
          <cell r="F771" t="str">
            <v>SINAPI</v>
          </cell>
        </row>
        <row r="772">
          <cell r="B772">
            <v>88389</v>
          </cell>
          <cell r="C772" t="str">
            <v>MISTURADOR DE ARGAMASSA, EIXO HORIZONTAL, CAPACIDADE DE MISTURA 300 KG, MOTOR ELÉTRICO POTÊNCIA 5 CV - JUROS. AF_06/2014</v>
          </cell>
          <cell r="D772" t="str">
            <v>H</v>
          </cell>
          <cell r="E772">
            <v>0.11</v>
          </cell>
          <cell r="F772" t="str">
            <v>SINAPI</v>
          </cell>
        </row>
        <row r="773">
          <cell r="B773">
            <v>88390</v>
          </cell>
          <cell r="C773" t="str">
            <v>MISTURADOR DE ARGAMASSA, EIXO HORIZONTAL, CAPACIDADE DE MISTURA 300 KG, MOTOR ELÉTRICO POTÊNCIA 5 CV - MANUTENÇÃO. AF_06/2014</v>
          </cell>
          <cell r="D773" t="str">
            <v>H</v>
          </cell>
          <cell r="E773">
            <v>1.01</v>
          </cell>
          <cell r="F773" t="str">
            <v>SINAPI</v>
          </cell>
        </row>
        <row r="774">
          <cell r="B774">
            <v>88391</v>
          </cell>
          <cell r="C774" t="str">
            <v>MISTURADOR DE ARGAMASSA, EIXO HORIZONTAL, CAPACIDADE DE MISTURA 300 KG, MOTOR ELÉTRICO POTÊNCIA 5 CV - MATERIAIS NA OPERAÇÃO. AF_06/2014</v>
          </cell>
          <cell r="D774" t="str">
            <v>H</v>
          </cell>
          <cell r="E774">
            <v>2.81</v>
          </cell>
          <cell r="F774" t="str">
            <v>SINAPI</v>
          </cell>
        </row>
        <row r="775">
          <cell r="B775">
            <v>88394</v>
          </cell>
          <cell r="C775" t="str">
            <v>MISTURADOR DE ARGAMASSA, EIXO HORIZONTAL, CAPACIDADE DE MISTURA 600 KG, MOTOR ELÉTRICO POTÊNCIA 7,5 CV - DEPRECIAÇÃO. AF_06/2014</v>
          </cell>
          <cell r="D775" t="str">
            <v>H</v>
          </cell>
          <cell r="E775">
            <v>1.1000000000000001</v>
          </cell>
          <cell r="F775" t="str">
            <v>SINAPI</v>
          </cell>
        </row>
        <row r="776">
          <cell r="B776">
            <v>88395</v>
          </cell>
          <cell r="C776" t="str">
            <v>MISTURADOR DE ARGAMASSA, EIXO HORIZONTAL, CAPACIDADE DE MISTURA 600 KG, MOTOR ELÉTRICO POTÊNCIA 7,5 CV - JUROS. AF_06/2014</v>
          </cell>
          <cell r="D776" t="str">
            <v>H</v>
          </cell>
          <cell r="E776">
            <v>0.13</v>
          </cell>
          <cell r="F776" t="str">
            <v>SINAPI</v>
          </cell>
        </row>
        <row r="777">
          <cell r="B777">
            <v>88396</v>
          </cell>
          <cell r="C777" t="str">
            <v>MISTURADOR DE ARGAMASSA, EIXO HORIZONTAL, CAPACIDADE DE MISTURA 600 KG, MOTOR ELÉTRICO POTÊNCIA 7,5 CV - MANUTENÇÃO. AF_06/2014</v>
          </cell>
          <cell r="D777" t="str">
            <v>H</v>
          </cell>
          <cell r="E777">
            <v>1.21</v>
          </cell>
          <cell r="F777" t="str">
            <v>SINAPI</v>
          </cell>
        </row>
        <row r="778">
          <cell r="B778">
            <v>88397</v>
          </cell>
          <cell r="C778" t="str">
            <v>MISTURADOR DE ARGAMASSA, EIXO HORIZONTAL, CAPACIDADE DE MISTURA 600 KG, MOTOR ELÉTRICO POTÊNCIA 7,5 CV - MATERIAIS NA OPERAÇÃO. AF_06/2014</v>
          </cell>
          <cell r="D778" t="str">
            <v>H</v>
          </cell>
          <cell r="E778">
            <v>4.22</v>
          </cell>
          <cell r="F778" t="str">
            <v>SINAPI</v>
          </cell>
        </row>
        <row r="779">
          <cell r="B779">
            <v>88400</v>
          </cell>
          <cell r="C779" t="str">
            <v>MISTURADOR DE ARGAMASSA, EIXO HORIZONTAL, CAPACIDADE DE MISTURA 160 KG, MOTOR ELÉTRICO POTÊNCIA 3 CV - DEPRECIAÇÃO. AF_06/2014</v>
          </cell>
          <cell r="D779" t="str">
            <v>H</v>
          </cell>
          <cell r="E779">
            <v>0.88</v>
          </cell>
          <cell r="F779" t="str">
            <v>SINAPI</v>
          </cell>
        </row>
        <row r="780">
          <cell r="B780">
            <v>88401</v>
          </cell>
          <cell r="C780" t="str">
            <v>MISTURADOR DE ARGAMASSA, EIXO HORIZONTAL, CAPACIDADE DE MISTURA 160 KG, MOTOR ELÉTRICO POTÊNCIA 3 CV - JUROS. AF_06/2014</v>
          </cell>
          <cell r="D780" t="str">
            <v>H</v>
          </cell>
          <cell r="E780">
            <v>0.1</v>
          </cell>
          <cell r="F780" t="str">
            <v>SINAPI</v>
          </cell>
        </row>
        <row r="781">
          <cell r="B781">
            <v>88402</v>
          </cell>
          <cell r="C781" t="str">
            <v>MISTURADOR DE ARGAMASSA, EIXO HORIZONTAL, CAPACIDADE DE MISTURA 160 KG, MOTOR ELÉTRICO POTÊNCIA 3 CV - MANUTENÇÃO. AF_06/2014</v>
          </cell>
          <cell r="D781" t="str">
            <v>H</v>
          </cell>
          <cell r="E781">
            <v>0.96</v>
          </cell>
          <cell r="F781" t="str">
            <v>SINAPI</v>
          </cell>
        </row>
        <row r="782">
          <cell r="B782">
            <v>88403</v>
          </cell>
          <cell r="C782" t="str">
            <v>MISTURADOR DE ARGAMASSA, EIXO HORIZONTAL, CAPACIDADE DE MISTURA 160 KG, MOTOR ELÉTRICO POTÊNCIA 3 CV - MATERIAIS NA OPERAÇÃO. AF_06/2014</v>
          </cell>
          <cell r="D782" t="str">
            <v>H</v>
          </cell>
          <cell r="E782">
            <v>1.69</v>
          </cell>
          <cell r="F782" t="str">
            <v>SINAPI</v>
          </cell>
        </row>
        <row r="783">
          <cell r="B783">
            <v>88419</v>
          </cell>
          <cell r="C783" t="str">
            <v>PROJETOR DE ARGAMASSA, CAPACIDADE DE PROJEÇÃO 1,5 M3/H, ALCANCE DE 30 ATÉ 60 M, MOTOR ELÉTRICO POTÊNCIA 7,5 HP - DEPRECIAÇÃO. AF_06/2014</v>
          </cell>
          <cell r="D783" t="str">
            <v>H</v>
          </cell>
          <cell r="E783">
            <v>5.72</v>
          </cell>
          <cell r="F783" t="str">
            <v>SINAPI</v>
          </cell>
        </row>
        <row r="784">
          <cell r="B784">
            <v>88422</v>
          </cell>
          <cell r="C784" t="str">
            <v>PROJETOR DE ARGAMASSA, CAPACIDADE DE PROJEÇÃO 1,5 M3/H, ALCANCE DE 30 ATÉ 60 M, MOTOR ELÉTRICO POTÊNCIA 7,5 HP - JUROS. AF_06/2014</v>
          </cell>
          <cell r="D784" t="str">
            <v>H</v>
          </cell>
          <cell r="E784">
            <v>0.68</v>
          </cell>
          <cell r="F784" t="str">
            <v>SINAPI</v>
          </cell>
        </row>
        <row r="785">
          <cell r="B785">
            <v>88425</v>
          </cell>
          <cell r="C785" t="str">
            <v>PROJETOR DE ARGAMASSA, CAPACIDADE DE PROJEÇÃO 1,5 M3/H, ALCANCE DE 30 ATÉ 60 M, MOTOR ELÉTRICO POTÊNCIA 7,5 HP - MANUTENÇÃO. AF_06/2014</v>
          </cell>
          <cell r="D785" t="str">
            <v>H</v>
          </cell>
          <cell r="E785">
            <v>7.16</v>
          </cell>
          <cell r="F785" t="str">
            <v>SINAPI</v>
          </cell>
        </row>
        <row r="786">
          <cell r="B786">
            <v>88427</v>
          </cell>
          <cell r="C786" t="str">
            <v>PROJETOR DE ARGAMASSA, CAPACIDADE DE PROJEÇÃO 1,5 M3/H, ALCANCE DE 30 ATÉ 60 M, MOTOR ELÉTRICO POTÊNCIA 7,5 HP - MATERIAIS NA OPERAÇÃO. AF_06/2014</v>
          </cell>
          <cell r="D786" t="str">
            <v>H</v>
          </cell>
          <cell r="E786">
            <v>0.95</v>
          </cell>
          <cell r="F786" t="str">
            <v>SINAPI</v>
          </cell>
        </row>
        <row r="787">
          <cell r="B787">
            <v>88434</v>
          </cell>
          <cell r="C787" t="str">
            <v>PROJETOR DE ARGAMASSA, CAPACIDADE DE PROJEÇÃO 2 M3/H, ALCANCE ATÉ 50 M, MOTOR ELÉTRICO POTÊNCIA 7,5 HP - DEPRECIAÇÃO. AF_06/2014</v>
          </cell>
          <cell r="D787" t="str">
            <v>H</v>
          </cell>
          <cell r="E787">
            <v>7.59</v>
          </cell>
          <cell r="F787" t="str">
            <v>SINAPI</v>
          </cell>
        </row>
        <row r="788">
          <cell r="B788">
            <v>88435</v>
          </cell>
          <cell r="C788" t="str">
            <v>PROJETOR DE ARGAMASSA, CAPACIDADE DE PROJEÇÃO 2 M3/H, ALCANCE ATÉ 50 M, MOTOR ELÉTRICO POTÊNCIA 7,5 HP - JUROS. AF_06/2014</v>
          </cell>
          <cell r="D788" t="str">
            <v>H</v>
          </cell>
          <cell r="E788">
            <v>0.9</v>
          </cell>
          <cell r="F788" t="str">
            <v>SINAPI</v>
          </cell>
        </row>
        <row r="789">
          <cell r="B789">
            <v>88436</v>
          </cell>
          <cell r="C789" t="str">
            <v>PROJETOR DE ARGAMASSA, CAPACIDADE DE PROJEÇÃO 2 M3/H, ALCANCE ATÉ 50 M, MOTOR ELÉTRICO POTÊNCIA 7,5 HP - MANUTENÇÃO. AF_06/2014</v>
          </cell>
          <cell r="D789" t="str">
            <v>H</v>
          </cell>
          <cell r="E789">
            <v>9.49</v>
          </cell>
          <cell r="F789" t="str">
            <v>SINAPI</v>
          </cell>
        </row>
        <row r="790">
          <cell r="B790">
            <v>88437</v>
          </cell>
          <cell r="C790" t="str">
            <v>PROJETOR DE ARGAMASSA, CAPACIDADE DE PROJEÇÃO 2 M3/H, ALCANCE ATÉ 50 M, MOTOR ELÉTRICO POTÊNCIA 7,5 HP - MATERIAIS NA OPERAÇÃO. AF_06/2014</v>
          </cell>
          <cell r="D790" t="str">
            <v>H</v>
          </cell>
          <cell r="E790">
            <v>0.95</v>
          </cell>
          <cell r="F790" t="str">
            <v>SINAPI</v>
          </cell>
        </row>
        <row r="791">
          <cell r="B791">
            <v>88569</v>
          </cell>
          <cell r="C791" t="str">
            <v>ESPARGIDOR DE ASFALTO PRESSURIZADO COM TANQUE DE 2500 L, REBOCÁVEL COM MOTOR A GASOLINA POTÊNCIA 3,4 HP - DEPRECIAÇÃO. AF_07/2014</v>
          </cell>
          <cell r="D791" t="str">
            <v>H</v>
          </cell>
          <cell r="E791">
            <v>4.2</v>
          </cell>
          <cell r="F791" t="str">
            <v>SINAPI</v>
          </cell>
        </row>
        <row r="792">
          <cell r="B792">
            <v>88570</v>
          </cell>
          <cell r="C792" t="str">
            <v>ESPARGIDOR DE ASFALTO PRESSURIZADO COM TANQUE DE 2500 L, REBOCÁVEL COM MOTOR A GASOLINA POTÊNCIA 3,4 HP - JUROS. AF_07/2014</v>
          </cell>
          <cell r="D792" t="str">
            <v>H</v>
          </cell>
          <cell r="E792">
            <v>0.7</v>
          </cell>
          <cell r="F792" t="str">
            <v>SINAPI</v>
          </cell>
        </row>
        <row r="793">
          <cell r="B793">
            <v>88826</v>
          </cell>
          <cell r="C793" t="str">
            <v>BETONEIRA CAPACIDADE NOMINAL DE 400 L, CAPACIDADE DE MISTURA 280 L, MOTOR ELÉTRICO TRIFÁSICO POTÊNCIA DE 2 CV, SEM CARREGADOR - DEPRECIAÇÃO. AF_10/2014</v>
          </cell>
          <cell r="D793" t="str">
            <v>H</v>
          </cell>
          <cell r="E793">
            <v>0.35</v>
          </cell>
          <cell r="F793" t="str">
            <v>SINAPI</v>
          </cell>
        </row>
        <row r="794">
          <cell r="B794">
            <v>88827</v>
          </cell>
          <cell r="C794" t="str">
            <v>BETONEIRA CAPACIDADE NOMINAL DE 400 L, CAPACIDADE DE MISTURA 280 L, MOTOR ELÉTRICO TRIFÁSICO POTÊNCIA DE 2 CV, SEM CARREGADOR - JUROS. AF_10/2014</v>
          </cell>
          <cell r="D794" t="str">
            <v>H</v>
          </cell>
          <cell r="E794">
            <v>0.04</v>
          </cell>
          <cell r="F794" t="str">
            <v>SINAPI</v>
          </cell>
        </row>
        <row r="795">
          <cell r="B795">
            <v>88828</v>
          </cell>
          <cell r="C795" t="str">
            <v>BETONEIRA CAPACIDADE NOMINAL DE 400 L, CAPACIDADE DE MISTURA 280 L, MOTOR ELÉTRICO TRIFÁSICO POTÊNCIA DE 2 CV, SEM CARREGADOR - MANUTENÇÃO. AF_10/2014</v>
          </cell>
          <cell r="D795" t="str">
            <v>H</v>
          </cell>
          <cell r="E795">
            <v>0.38</v>
          </cell>
          <cell r="F795" t="str">
            <v>SINAPI</v>
          </cell>
        </row>
        <row r="796">
          <cell r="B796">
            <v>88829</v>
          </cell>
          <cell r="C796" t="str">
            <v>BETONEIRA CAPACIDADE NOMINAL DE 400 L, CAPACIDADE DE MISTURA 280 L, MOTOR ELÉTRICO TRIFÁSICO POTÊNCIA DE 2 CV, SEM CARREGADOR - MATERIAIS NA OPERAÇÃO. AF_10/2014</v>
          </cell>
          <cell r="D796" t="str">
            <v>H</v>
          </cell>
          <cell r="E796">
            <v>1.1200000000000001</v>
          </cell>
          <cell r="F796" t="str">
            <v>SINAPI</v>
          </cell>
        </row>
        <row r="797">
          <cell r="B797">
            <v>88832</v>
          </cell>
          <cell r="C797" t="str">
            <v>ESCAVADEIRA HIDRÁULICA SOBRE ESTEIRAS, CAÇAMBA 0,80 M3, PESO OPERACIONAL 17,8 T, POTÊNCIA LÍQUIDA 110 HP - DEPRECIAÇÃO. AF_10/2014</v>
          </cell>
          <cell r="D797" t="str">
            <v>H</v>
          </cell>
          <cell r="E797">
            <v>45.41</v>
          </cell>
          <cell r="F797" t="str">
            <v>SINAPI</v>
          </cell>
        </row>
        <row r="798">
          <cell r="B798">
            <v>88834</v>
          </cell>
          <cell r="C798" t="str">
            <v>ESCAVADEIRA HIDRÁULICA SOBRE ESTEIRAS, CAÇAMBA 0,80 M3, PESO OPERACIONAL 17,8 T, POTÊNCIA LÍQUIDA 110 HP - JUROS. AF_10/2014</v>
          </cell>
          <cell r="D798" t="str">
            <v>H</v>
          </cell>
          <cell r="E798">
            <v>6.16</v>
          </cell>
          <cell r="F798" t="str">
            <v>SINAPI</v>
          </cell>
        </row>
        <row r="799">
          <cell r="B799">
            <v>88835</v>
          </cell>
          <cell r="C799" t="str">
            <v>ESCAVADEIRA HIDRÁULICA SOBRE ESTEIRAS, CAÇAMBA 0,80 M3, PESO OPERACIONAL 17,8 T, POTÊNCIA LÍQUIDA 110 HP - MANUTENÇÃO. AF_10/2014</v>
          </cell>
          <cell r="D799" t="str">
            <v>H</v>
          </cell>
          <cell r="E799">
            <v>56.77</v>
          </cell>
          <cell r="F799" t="str">
            <v>SINAPI</v>
          </cell>
        </row>
        <row r="800">
          <cell r="B800">
            <v>88836</v>
          </cell>
          <cell r="C800" t="str">
            <v>ESCAVADEIRA HIDRÁULICA SOBRE ESTEIRAS, CAÇAMBA 0,80 M3, PESO OPERACIONAL 17,8 T, POTÊNCIA LÍQUIDA 110 HP - MATERIAIS NA OPERAÇÃO. AF_10/2014</v>
          </cell>
          <cell r="D800" t="str">
            <v>H</v>
          </cell>
          <cell r="E800">
            <v>81.510000000000005</v>
          </cell>
          <cell r="F800" t="str">
            <v>SINAPI</v>
          </cell>
        </row>
        <row r="801">
          <cell r="B801">
            <v>88839</v>
          </cell>
          <cell r="C801" t="str">
            <v>TRATOR DE ESTEIRAS, POTÊNCIA 125 HP, PESO OPERACIONAL 12,9 T, COM LÂMINA 2,7 M3 - DEPRECIAÇÃO. AF_10/2014</v>
          </cell>
          <cell r="D801" t="str">
            <v>H</v>
          </cell>
          <cell r="E801">
            <v>37.659999999999997</v>
          </cell>
          <cell r="F801" t="str">
            <v>SINAPI</v>
          </cell>
        </row>
        <row r="802">
          <cell r="B802">
            <v>88840</v>
          </cell>
          <cell r="C802" t="str">
            <v>TRATOR DE ESTEIRAS, POTÊNCIA 125 HP, PESO OPERACIONAL 12,9 T, COM LÂMINA 2,7 M3 - JUROS. AF_10/2014</v>
          </cell>
          <cell r="D802" t="str">
            <v>H</v>
          </cell>
          <cell r="E802">
            <v>8.4700000000000006</v>
          </cell>
          <cell r="F802" t="str">
            <v>SINAPI</v>
          </cell>
        </row>
        <row r="803">
          <cell r="B803">
            <v>88841</v>
          </cell>
          <cell r="C803" t="str">
            <v>TRATOR DE ESTEIRAS, POTÊNCIA 125 HP, PESO OPERACIONAL 12,9 T, COM LÂMINA 2,7 M3 - MANUTENÇÃO. AF_10/2014</v>
          </cell>
          <cell r="D803" t="str">
            <v>H</v>
          </cell>
          <cell r="E803">
            <v>67.33</v>
          </cell>
          <cell r="F803" t="str">
            <v>SINAPI</v>
          </cell>
        </row>
        <row r="804">
          <cell r="B804">
            <v>88842</v>
          </cell>
          <cell r="C804" t="str">
            <v>TRATOR DE ESTEIRAS, POTÊNCIA 125 HP, PESO OPERACIONAL 12,9 T, COM LÂMINA 2,7 M3 - MATERIAIS NA OPERAÇÃO. AF_10/2014</v>
          </cell>
          <cell r="D804" t="str">
            <v>H</v>
          </cell>
          <cell r="E804">
            <v>99.77</v>
          </cell>
          <cell r="F804" t="str">
            <v>SINAPI</v>
          </cell>
        </row>
        <row r="805">
          <cell r="B805">
            <v>88847</v>
          </cell>
          <cell r="C805" t="str">
            <v>USINA DE LAMA ASFÁLTICA, PROD 30 A 50 T/H, SILO DE AGREGADO 7 M3, RESERVATÓRIOS PARA EMULSÃO E ÁGUA DE 2,3 M3 CADA, MISTURADOR TIPO PUG MILL A SER MONTADO SOBRE CAMINHÃO - DEPRECIAÇÃO. AF_10/2014</v>
          </cell>
          <cell r="D805" t="str">
            <v>H</v>
          </cell>
          <cell r="E805">
            <v>24.19</v>
          </cell>
          <cell r="F805" t="str">
            <v>SINAPI</v>
          </cell>
        </row>
        <row r="806">
          <cell r="B806">
            <v>88848</v>
          </cell>
          <cell r="C806" t="str">
            <v>USINA DE LAMA ASFÁLTICA, PROD 30 A 50 T/H, SILO DE AGREGADO 7 M3, RESERVATÓRIOS PARA EMULSÃO E ÁGUA DE 2,3 M3 CADA, MISTURADOR TIPO PUG MILL A SER MONTADO SOBRE CAMINHÃO - JUROS. AF_10/2014</v>
          </cell>
          <cell r="D806" t="str">
            <v>H</v>
          </cell>
          <cell r="E806">
            <v>5.07</v>
          </cell>
          <cell r="F806" t="str">
            <v>SINAPI</v>
          </cell>
        </row>
        <row r="807">
          <cell r="B807">
            <v>88853</v>
          </cell>
          <cell r="C807" t="str">
            <v>MOTOBOMBA CENTRÍFUGA, MOTOR A GASOLINA, POTÊNCIA 5,42 HP, BOCAIS 1 1/2" X 1", DIÂMETRO ROTOR 143 MM HM/Q = 6 MCA / 16,8 M3/H A 38 MCA / 6,6 M3/H - DEPRECIAÇÃO. AF_06/2014</v>
          </cell>
          <cell r="D807" t="str">
            <v>H</v>
          </cell>
          <cell r="E807">
            <v>0.22</v>
          </cell>
          <cell r="F807" t="str">
            <v>SINAPI</v>
          </cell>
        </row>
        <row r="808">
          <cell r="B808">
            <v>88854</v>
          </cell>
          <cell r="C808" t="str">
            <v>MOTOBOMBA CENTRÍFUGA, MOTOR A GASOLINA, POTÊNCIA 5,42 HP, BOCAIS 1 1/2" X 1", DIÂMETRO ROTOR 143 MM HM/Q = 6 MCA / 16,8 M3/H A 38 MCA / 6,6 M3/H - JUROS. AF_06/2014</v>
          </cell>
          <cell r="D808" t="str">
            <v>H</v>
          </cell>
          <cell r="E808">
            <v>0.02</v>
          </cell>
          <cell r="F808" t="str">
            <v>SINAPI</v>
          </cell>
        </row>
        <row r="809">
          <cell r="B809">
            <v>88855</v>
          </cell>
          <cell r="C809" t="str">
            <v>GRADE DE DISCO CONTROLE REMOTO REBOCÁVEL, COM 24 DISCOS 24 X 6 MM COM PNEUS PARA TRANSPORTE - DEPRECIAÇÃO. AF_06/2014</v>
          </cell>
          <cell r="D809" t="str">
            <v>H</v>
          </cell>
          <cell r="E809">
            <v>4.13</v>
          </cell>
          <cell r="F809" t="str">
            <v>SINAPI</v>
          </cell>
        </row>
        <row r="810">
          <cell r="B810">
            <v>88856</v>
          </cell>
          <cell r="C810" t="str">
            <v>GRADE DE DISCO CONTROLE REMOTO REBOCÁVEL, COM 24 DISCOS 24 X 6 MM COM PNEUS PARA TRANSPORTE - JUROS. AF_06/2014</v>
          </cell>
          <cell r="D810" t="str">
            <v>H</v>
          </cell>
          <cell r="E810">
            <v>0.56999999999999995</v>
          </cell>
          <cell r="F810" t="str">
            <v>SINAPI</v>
          </cell>
        </row>
        <row r="811">
          <cell r="B811">
            <v>88857</v>
          </cell>
          <cell r="C811" t="str">
            <v>RETROESCAVADEIRA SOBRE RODAS COM CARREGADEIRA, TRAÇÃO 4X4, POTÊNCIA LÍQ. 88 HP, CAÇAMBA CARREG. CAP. MÍN. 1 M3, CAÇAMBA RETRO CAP. 0,26 M3, PESO OPERACIONAL MÍN. 6.674 KG, PROFUNDIDADE ESCAVAÇÃO MÁX. 4,37 M - DEPRECIAÇÃO. AF_06/2014</v>
          </cell>
          <cell r="D811" t="str">
            <v>H</v>
          </cell>
          <cell r="E811">
            <v>31.92</v>
          </cell>
          <cell r="F811" t="str">
            <v>SINAPI</v>
          </cell>
        </row>
        <row r="812">
          <cell r="B812">
            <v>88858</v>
          </cell>
          <cell r="C812" t="str">
            <v>RETROESCAVADEIRA SOBRE RODAS COM CARREGADEIRA, TRAÇÃO 4X4, POTÊNCIA LÍQ. 88 HP, CAÇAMBA CARREG. CAP. MÍN. 1 M3, CAÇAMBA RETRO CAP. 0,26 M3, PESO OPERACIONAL MÍN. 6.674 KG, PROFUNDIDADE ESCAVAÇÃO MÁX. 4,37 M - JUROS. AF_06/2014</v>
          </cell>
          <cell r="D812" t="str">
            <v>H</v>
          </cell>
          <cell r="E812">
            <v>4.33</v>
          </cell>
          <cell r="F812" t="str">
            <v>SINAPI</v>
          </cell>
        </row>
        <row r="813">
          <cell r="B813">
            <v>88859</v>
          </cell>
          <cell r="C813" t="str">
            <v>RETROESCAVADEIRA SOBRE RODAS COM CARREGADEIRA, TRAÇÃO 4X2, POTÊNCIA LÍQ. 79 HP, CAÇAMBA CARREG. CAP. MÍN. 1 M3, CAÇAMBA RETRO CAP. 0,20 M3, PESO OPERACIONAL MÍN. 6.570 KG, PROFUNDIDADE ESCAVAÇÃO MÁX. 4,37 M - DEPRECIAÇÃO. AF_06/2014</v>
          </cell>
          <cell r="D813" t="str">
            <v>H</v>
          </cell>
          <cell r="E813">
            <v>28.39</v>
          </cell>
          <cell r="F813" t="str">
            <v>SINAPI</v>
          </cell>
        </row>
        <row r="814">
          <cell r="B814">
            <v>88860</v>
          </cell>
          <cell r="C814" t="str">
            <v>RETROESCAVADEIRA SOBRE RODAS COM CARREGADEIRA, TRAÇÃO 4X2, POTÊNCIA LÍQ. 79 HP, CAÇAMBA CARREG. CAP. MÍN. 1 M3, CAÇAMBA RETRO CAP. 0,20 M3, PESO OPERACIONAL MÍN. 6.570 KG, PROFUNDIDADE ESCAVAÇÃO MÁX. 4,37 M - JUROS. AF_06/2014</v>
          </cell>
          <cell r="D814" t="str">
            <v>H</v>
          </cell>
          <cell r="E814">
            <v>3.85</v>
          </cell>
          <cell r="F814" t="str">
            <v>SINAPI</v>
          </cell>
        </row>
        <row r="815">
          <cell r="B815">
            <v>88900</v>
          </cell>
          <cell r="C815" t="str">
            <v>ESCAVADEIRA HIDRÁULICA SOBRE ESTEIRAS, CAÇAMBA 1,20 M3, PESO OPERACIONAL 21 T, POTÊNCIA BRUTA 155 HP - DEPRECIAÇÃO. AF_06/2014</v>
          </cell>
          <cell r="D815" t="str">
            <v>H</v>
          </cell>
          <cell r="E815">
            <v>52.95</v>
          </cell>
          <cell r="F815" t="str">
            <v>SINAPI</v>
          </cell>
        </row>
        <row r="816">
          <cell r="B816">
            <v>88902</v>
          </cell>
          <cell r="C816" t="str">
            <v>ESCAVADEIRA HIDRÁULICA SOBRE ESTEIRAS, CAÇAMBA 1,20 M3, PESO OPERACIONAL 21 T, POTÊNCIA BRUTA 155 HP - JUROS. AF_06/2014</v>
          </cell>
          <cell r="D816" t="str">
            <v>H</v>
          </cell>
          <cell r="E816">
            <v>7.18</v>
          </cell>
          <cell r="F816" t="str">
            <v>SINAPI</v>
          </cell>
        </row>
        <row r="817">
          <cell r="B817">
            <v>88903</v>
          </cell>
          <cell r="C817" t="str">
            <v>ESCAVADEIRA HIDRÁULICA SOBRE ESTEIRAS, CAÇAMBA 1,20 M3, PESO OPERACIONAL 21 T, POTÊNCIA BRUTA 155 HP - MANUTENÇÃO. AF_06/2014</v>
          </cell>
          <cell r="D817" t="str">
            <v>H</v>
          </cell>
          <cell r="E817">
            <v>66.19</v>
          </cell>
          <cell r="F817" t="str">
            <v>SINAPI</v>
          </cell>
        </row>
        <row r="818">
          <cell r="B818">
            <v>88904</v>
          </cell>
          <cell r="C818" t="str">
            <v>ESCAVADEIRA HIDRÁULICA SOBRE ESTEIRAS, CAÇAMBA 1,20 M3, PESO OPERACIONAL 21 T, POTÊNCIA BRUTA 155 HP - MATERIAIS NA OPERAÇÃO. AF_06/2014</v>
          </cell>
          <cell r="D818" t="str">
            <v>H</v>
          </cell>
          <cell r="E818">
            <v>114.82</v>
          </cell>
          <cell r="F818" t="str">
            <v>SINAPI</v>
          </cell>
        </row>
        <row r="819">
          <cell r="B819">
            <v>89009</v>
          </cell>
          <cell r="C819" t="str">
            <v>TRATOR DE ESTEIRAS, POTÊNCIA 150 HP, PESO OPERACIONAL 16,7 T, COM RODA MOTRIZ ELEVADA E LÂMINA 3,18 M3 - DEPRECIAÇÃO. AF_06/2014</v>
          </cell>
          <cell r="D819" t="str">
            <v>H</v>
          </cell>
          <cell r="E819">
            <v>46.65</v>
          </cell>
          <cell r="F819" t="str">
            <v>SINAPI</v>
          </cell>
        </row>
        <row r="820">
          <cell r="B820">
            <v>89010</v>
          </cell>
          <cell r="C820" t="str">
            <v>TRATOR DE ESTEIRAS, POTÊNCIA 150 HP, PESO OPERACIONAL 16,7 T, COM RODA MOTRIZ ELEVADA E LÂMINA 3,18 M3 - JUROS. AF_06/2014</v>
          </cell>
          <cell r="D820" t="str">
            <v>H</v>
          </cell>
          <cell r="E820">
            <v>10.5</v>
          </cell>
          <cell r="F820" t="str">
            <v>SINAPI</v>
          </cell>
        </row>
        <row r="821">
          <cell r="B821">
            <v>89011</v>
          </cell>
          <cell r="C821" t="str">
            <v>RETROESCAVADEIRA SOBRE RODAS COM CARREGADEIRA, TRAÇÃO 4X4, POTÊNCIA LÍQ. 72 HP, CAÇAMBA CARREG. CAP. MÍN. 0,79 M3, CAÇAMBA RETRO CAP. 0,18 M3, PESO OPERACIONAL MÍN. 7.140 KG, PROFUNDIDADE ESCAVAÇÃO MÁX. 4,50 M - DEPRECIAÇÃO. AF_06/2014</v>
          </cell>
          <cell r="D821" t="str">
            <v>H</v>
          </cell>
          <cell r="E821">
            <v>30.8</v>
          </cell>
          <cell r="F821" t="str">
            <v>SINAPI</v>
          </cell>
        </row>
        <row r="822">
          <cell r="B822">
            <v>89012</v>
          </cell>
          <cell r="C822" t="str">
            <v>RETROESCAVADEIRA SOBRE RODAS COM CARREGADEIRA, TRAÇÃO 4X4, POTÊNCIA LÍQ. 72 HP, CAÇAMBA CARREG. CAP. MÍN. 0,79 M3, CAÇAMBA RETRO CAP. 0,18 M3, PESO OPERACIONAL MÍN. 7.140 KG, PROFUNDIDADE ESCAVAÇÃO MÁX. 4,50 M - JUROS. AF_06/2014</v>
          </cell>
          <cell r="D822" t="str">
            <v>H</v>
          </cell>
          <cell r="E822">
            <v>4.18</v>
          </cell>
          <cell r="F822" t="str">
            <v>SINAPI</v>
          </cell>
        </row>
        <row r="823">
          <cell r="B823">
            <v>89013</v>
          </cell>
          <cell r="C823" t="str">
            <v>TRATOR DE ESTEIRAS, POTÊNCIA 347 HP, PESO OPERACIONAL 38,5 T, COM LÂMINA 8,70 M3 - DEPRECIAÇÃO. AF_06/2014</v>
          </cell>
          <cell r="D823" t="str">
            <v>H</v>
          </cell>
          <cell r="E823">
            <v>152.80000000000001</v>
          </cell>
          <cell r="F823" t="str">
            <v>SINAPI</v>
          </cell>
        </row>
        <row r="824">
          <cell r="B824">
            <v>89014</v>
          </cell>
          <cell r="C824" t="str">
            <v>TRATOR DE ESTEIRAS, POTÊNCIA 347 HP, PESO OPERACIONAL 38,5 T, COM LÂMINA 8,70 M3 - JUROS. AF_06/2014</v>
          </cell>
          <cell r="D824" t="str">
            <v>H</v>
          </cell>
          <cell r="E824">
            <v>34.39</v>
          </cell>
          <cell r="F824" t="str">
            <v>SINAPI</v>
          </cell>
        </row>
        <row r="825">
          <cell r="B825">
            <v>89015</v>
          </cell>
          <cell r="C825" t="str">
            <v>VASSOURA MECÂNICA REBOCÁVEL COM ESCOVA CILÍNDRICA, LARGURA ÚTIL DE VARRIMENTO DE 2,44 M - DEPRECIAÇÃO. AF_06/2014</v>
          </cell>
          <cell r="D825" t="str">
            <v>H</v>
          </cell>
          <cell r="E825">
            <v>4.76</v>
          </cell>
          <cell r="F825" t="str">
            <v>SINAPI</v>
          </cell>
        </row>
        <row r="826">
          <cell r="B826">
            <v>89016</v>
          </cell>
          <cell r="C826" t="str">
            <v>VASSOURA MECÂNICA REBOCÁVEL COM ESCOVA CILÍNDRICA, LARGURA ÚTIL DE VARRIMENTO DE 2,44 M - JUROS. AF_06/2014</v>
          </cell>
          <cell r="D826" t="str">
            <v>H</v>
          </cell>
          <cell r="E826">
            <v>0.64</v>
          </cell>
          <cell r="F826" t="str">
            <v>SINAPI</v>
          </cell>
        </row>
        <row r="827">
          <cell r="B827">
            <v>89017</v>
          </cell>
          <cell r="C827" t="str">
            <v>TRATOR DE ESTEIRAS, POTÊNCIA 170 HP, PESO OPERACIONAL 19 T, CAÇAMBA 5,2 M3 - DEPRECIAÇÃO. AF_06/2014</v>
          </cell>
          <cell r="D827" t="str">
            <v>H</v>
          </cell>
          <cell r="E827">
            <v>46.36</v>
          </cell>
          <cell r="F827" t="str">
            <v>SINAPI</v>
          </cell>
        </row>
        <row r="828">
          <cell r="B828">
            <v>89018</v>
          </cell>
          <cell r="C828" t="str">
            <v>TRATOR DE ESTEIRAS, POTÊNCIA 170 HP, PESO OPERACIONAL 19 T, CAÇAMBA 5,2 M3 - JUROS. AF_06/2014</v>
          </cell>
          <cell r="D828" t="str">
            <v>H</v>
          </cell>
          <cell r="E828">
            <v>10.43</v>
          </cell>
          <cell r="F828" t="str">
            <v>SINAPI</v>
          </cell>
        </row>
        <row r="829">
          <cell r="B829">
            <v>89019</v>
          </cell>
          <cell r="C829" t="str">
            <v>BOMBA SUBMERSÍVEL ELÉTRICA TRIFÁSICA, POTÊNCIA 2,96 HP, Ø ROTOR 144 MM SEMI-ABERTO, BOCAL DE SAÍDA Ø 2, HM/Q = 2 MCA / 38,8 M3/H A 28 MCA / 5 M3/H - DEPRECIAÇÃO. AF_06/2014</v>
          </cell>
          <cell r="D829" t="str">
            <v>H</v>
          </cell>
          <cell r="E829">
            <v>0.28000000000000003</v>
          </cell>
          <cell r="F829" t="str">
            <v>SINAPI</v>
          </cell>
        </row>
        <row r="830">
          <cell r="B830">
            <v>89020</v>
          </cell>
          <cell r="C830" t="str">
            <v>BOMBA SUBMERSÍVEL ELÉTRICA TRIFÁSICA, POTÊNCIA 2,96 HP, Ø ROTOR 144 MM SEMI-ABERTO, BOCAL DE SAÍDA Ø 2, HM/Q = 2 MCA / 38,8 M3/H A 28 MCA / 5 M3/H - JUROS. AF_06/2014</v>
          </cell>
          <cell r="D830" t="str">
            <v>H</v>
          </cell>
          <cell r="E830">
            <v>0.03</v>
          </cell>
          <cell r="F830" t="str">
            <v>SINAPI</v>
          </cell>
        </row>
        <row r="831">
          <cell r="B831">
            <v>89023</v>
          </cell>
          <cell r="C831" t="str">
            <v>TANQUE DE ASFALTO ESTACIONÁRIO COM MAÇARICO, CAPACIDADE 20.000 L - DEPRECIAÇÃO. AF_06/2014</v>
          </cell>
          <cell r="D831" t="str">
            <v>H</v>
          </cell>
          <cell r="E831">
            <v>4.22</v>
          </cell>
          <cell r="F831" t="str">
            <v>SINAPI</v>
          </cell>
        </row>
        <row r="832">
          <cell r="B832">
            <v>89024</v>
          </cell>
          <cell r="C832" t="str">
            <v>TANQUE DE ASFALTO ESTACIONÁRIO COM MAÇARICO, CAPACIDADE 20.000 L - JUROS. AF_06/2014</v>
          </cell>
          <cell r="D832" t="str">
            <v>H</v>
          </cell>
          <cell r="E832">
            <v>0.66</v>
          </cell>
          <cell r="F832" t="str">
            <v>SINAPI</v>
          </cell>
        </row>
        <row r="833">
          <cell r="B833">
            <v>89025</v>
          </cell>
          <cell r="C833" t="str">
            <v>TANQUE DE ASFALTO ESTACIONÁRIO COM MAÇARICO, CAPACIDADE 20.000 L - MANUTENÇÃO. AF_06/2014</v>
          </cell>
          <cell r="D833" t="str">
            <v>H</v>
          </cell>
          <cell r="E833">
            <v>3.52</v>
          </cell>
          <cell r="F833" t="str">
            <v>SINAPI</v>
          </cell>
        </row>
        <row r="834">
          <cell r="B834">
            <v>89026</v>
          </cell>
          <cell r="C834" t="str">
            <v>TANQUE DE ASFALTO ESTACIONÁRIO COM MAÇARICO, CAPACIDADE 20.000 L - MATERIAIS NA OPERAÇÃO. AF_06/2014</v>
          </cell>
          <cell r="D834" t="str">
            <v>H</v>
          </cell>
          <cell r="E834">
            <v>305.14</v>
          </cell>
          <cell r="F834" t="str">
            <v>SINAPI</v>
          </cell>
        </row>
        <row r="835">
          <cell r="B835">
            <v>89029</v>
          </cell>
          <cell r="C835" t="str">
            <v>TRATOR DE ESTEIRAS, POTÊNCIA 100 HP, PESO OPERACIONAL 9,4 T, COM LÂMINA 2,19 M3 - DEPRECIAÇÃO. AF_06/2014</v>
          </cell>
          <cell r="D835" t="str">
            <v>H</v>
          </cell>
          <cell r="E835">
            <v>35.979999999999997</v>
          </cell>
          <cell r="F835" t="str">
            <v>SINAPI</v>
          </cell>
        </row>
        <row r="836">
          <cell r="B836">
            <v>89030</v>
          </cell>
          <cell r="C836" t="str">
            <v>TRATOR DE ESTEIRAS, POTÊNCIA 100 HP, PESO OPERACIONAL 9,4 T, COM LÂMINA 2,19 M3 - JUROS. AF_06/2014</v>
          </cell>
          <cell r="D836" t="str">
            <v>H</v>
          </cell>
          <cell r="E836">
            <v>8.09</v>
          </cell>
          <cell r="F836" t="str">
            <v>SINAPI</v>
          </cell>
        </row>
        <row r="837">
          <cell r="B837">
            <v>89033</v>
          </cell>
          <cell r="C837" t="str">
            <v>TRATOR DE PNEUS, POTÊNCIA 85 CV, TRAÇÃO 4X4, PESO COM LASTRO DE 4.675 KG - DEPRECIAÇÃO. AF_06/2014</v>
          </cell>
          <cell r="D837" t="str">
            <v>H</v>
          </cell>
          <cell r="E837">
            <v>13.99</v>
          </cell>
          <cell r="F837" t="str">
            <v>SINAPI</v>
          </cell>
        </row>
        <row r="838">
          <cell r="B838">
            <v>89034</v>
          </cell>
          <cell r="C838" t="str">
            <v>TRATOR DE PNEUS, POTÊNCIA 85 CV, TRAÇÃO 4X4, PESO COM LASTRO DE 4.675 KG - JUROS. AF_06/2014</v>
          </cell>
          <cell r="D838" t="str">
            <v>H</v>
          </cell>
          <cell r="E838">
            <v>1.94</v>
          </cell>
          <cell r="F838" t="str">
            <v>SINAPI</v>
          </cell>
        </row>
        <row r="839">
          <cell r="B839">
            <v>89128</v>
          </cell>
          <cell r="C839" t="str">
            <v>PÁ CARREGADEIRA SOBRE RODAS, POTÊNCIA LÍQUIDA 128 HP, CAPACIDADE DA CAÇAMBA 1,7 A 2,8 M3, PESO OPERACIONAL 11632 KG - DEPRECIAÇÃO. AF_06/2014</v>
          </cell>
          <cell r="D839" t="str">
            <v>H</v>
          </cell>
          <cell r="E839">
            <v>40.32</v>
          </cell>
          <cell r="F839" t="str">
            <v>SINAPI</v>
          </cell>
        </row>
        <row r="840">
          <cell r="B840">
            <v>89129</v>
          </cell>
          <cell r="C840" t="str">
            <v>PÁ CARREGADEIRA SOBRE RODAS, POTÊNCIA LÍQUIDA 128 HP, CAPACIDADE DA CAÇAMBA 1,7 A 2,8 M3, PESO OPERACIONAL 11632 KG - JUROS. AF_06/2014</v>
          </cell>
          <cell r="D840" t="str">
            <v>H</v>
          </cell>
          <cell r="E840">
            <v>5.47</v>
          </cell>
          <cell r="F840" t="str">
            <v>SINAPI</v>
          </cell>
        </row>
        <row r="841">
          <cell r="B841">
            <v>89130</v>
          </cell>
          <cell r="C841" t="str">
            <v>PÁ CARREGADEIRA SOBRE RODAS, POTÊNCIA 197 HP, CAPACIDADE DA CAÇAMBA 2,5 A 3,5 M3, PESO OPERACIONAL 18338 KG - DEPRECIAÇÃO. AF_06/2014</v>
          </cell>
          <cell r="D841" t="str">
            <v>H</v>
          </cell>
          <cell r="E841">
            <v>55.91</v>
          </cell>
          <cell r="F841" t="str">
            <v>SINAPI</v>
          </cell>
        </row>
        <row r="842">
          <cell r="B842">
            <v>89131</v>
          </cell>
          <cell r="C842" t="str">
            <v>PÁ CARREGADEIRA SOBRE RODAS, POTÊNCIA 197 HP, CAPACIDADE DA CAÇAMBA 2,5 A 3,5 M3, PESO OPERACIONAL 18338 KG - JUROS. AF_06/2014</v>
          </cell>
          <cell r="D842" t="str">
            <v>H</v>
          </cell>
          <cell r="E842">
            <v>7.58</v>
          </cell>
          <cell r="F842" t="str">
            <v>SINAPI</v>
          </cell>
        </row>
        <row r="843">
          <cell r="B843">
            <v>89210</v>
          </cell>
          <cell r="C843" t="str">
            <v>ROLO COMPACTADOR VIBRATÓRIO DE UM CILINDRO AÇO LISO, POTÊNCIA 80 HP, PESO OPERACIONAL MÁXIMO 8,1 T, IMPACTO DINÂMICO 16,15 / 9,5 T, LARGURA DE TRABALHO 1,68 M - DEPRECIAÇÃO. AF_06/2014</v>
          </cell>
          <cell r="D843" t="str">
            <v>H</v>
          </cell>
          <cell r="E843">
            <v>29.88</v>
          </cell>
          <cell r="F843" t="str">
            <v>SINAPI</v>
          </cell>
        </row>
        <row r="844">
          <cell r="B844">
            <v>89211</v>
          </cell>
          <cell r="C844" t="str">
            <v>ROLO COMPACTADOR VIBRATÓRIO DE UM CILINDRO AÇO LISO, POTÊNCIA 80 HP, PESO OPERACIONAL MÁXIMO 8,1 T, IMPACTO DINÂMICO 16,15 / 9,5 T, LARGURA DE TRABALHO 1,68 M - JUROS. AF_06/2014</v>
          </cell>
          <cell r="D844" t="str">
            <v>H</v>
          </cell>
          <cell r="E844">
            <v>4.1399999999999997</v>
          </cell>
          <cell r="F844" t="str">
            <v>SINAPI</v>
          </cell>
        </row>
        <row r="845">
          <cell r="B845">
            <v>89212</v>
          </cell>
          <cell r="C845" t="str">
            <v>BATE-ESTACAS POR GRAVIDADE, POTÊNCIA DE 160 HP, PESO DO MARTELO ATÉ 3 TONELADAS - DEPRECIAÇÃO. AF_11/2014</v>
          </cell>
          <cell r="D845" t="str">
            <v>H</v>
          </cell>
          <cell r="E845">
            <v>28.3</v>
          </cell>
          <cell r="F845" t="str">
            <v>SINAPI</v>
          </cell>
        </row>
        <row r="846">
          <cell r="B846">
            <v>89213</v>
          </cell>
          <cell r="C846" t="str">
            <v>BATE-ESTACAS POR GRAVIDADE, POTÊNCIA DE 160 HP, PESO DO MARTELO ATÉ 3 TONELADAS - JUROS. AF_11/2014</v>
          </cell>
          <cell r="D846" t="str">
            <v>H</v>
          </cell>
          <cell r="E846">
            <v>4.45</v>
          </cell>
          <cell r="F846" t="str">
            <v>SINAPI</v>
          </cell>
        </row>
        <row r="847">
          <cell r="B847">
            <v>89214</v>
          </cell>
          <cell r="C847" t="str">
            <v>BATE-ESTACAS POR GRAVIDADE, POTÊNCIA DE 160 HP, PESO DO MARTELO ATÉ 3 TONELADAS - MANUTENÇÃO. AF_11/2014</v>
          </cell>
          <cell r="D847" t="str">
            <v>H</v>
          </cell>
          <cell r="E847">
            <v>26.57</v>
          </cell>
          <cell r="F847" t="str">
            <v>SINAPI</v>
          </cell>
        </row>
        <row r="848">
          <cell r="B848">
            <v>89215</v>
          </cell>
          <cell r="C848" t="str">
            <v>BATE-ESTACAS POR GRAVIDADE, POTÊNCIA DE 160 HP, PESO DO MARTELO ATÉ 3 TONELADAS - MATERIAIS NA OPERAÇÃO. AF_11/2014</v>
          </cell>
          <cell r="D848" t="str">
            <v>H</v>
          </cell>
          <cell r="E848">
            <v>118.57</v>
          </cell>
          <cell r="F848" t="str">
            <v>SINAPI</v>
          </cell>
        </row>
        <row r="849">
          <cell r="B849">
            <v>89221</v>
          </cell>
          <cell r="C849" t="str">
            <v>BETONEIRA CAPACIDADE NOMINAL DE 600 L, CAPACIDADE DE MISTURA 360 L, MOTOR ELÉTRICO TRIFÁSICO POTÊNCIA DE 4 CV, SEM CARREGADOR - DEPRECIAÇÃO. AF_11/2014</v>
          </cell>
          <cell r="D849" t="str">
            <v>H</v>
          </cell>
          <cell r="E849">
            <v>1.42</v>
          </cell>
          <cell r="F849" t="str">
            <v>SINAPI</v>
          </cell>
        </row>
        <row r="850">
          <cell r="B850">
            <v>89222</v>
          </cell>
          <cell r="C850" t="str">
            <v>BETONEIRA CAPACIDADE NOMINAL DE 600 L, CAPACIDADE DE MISTURA 360 L, MOTOR ELÉTRICO TRIFÁSICO POTÊNCIA DE 4 CV, SEM CARREGADOR - JUROS. AF_11/2014</v>
          </cell>
          <cell r="D850" t="str">
            <v>H</v>
          </cell>
          <cell r="E850">
            <v>0.16</v>
          </cell>
          <cell r="F850" t="str">
            <v>SINAPI</v>
          </cell>
        </row>
        <row r="851">
          <cell r="B851">
            <v>89223</v>
          </cell>
          <cell r="C851" t="str">
            <v>BETONEIRA CAPACIDADE NOMINAL DE 600 L, CAPACIDADE DE MISTURA 360 L, MOTOR ELÉTRICO TRIFÁSICO POTÊNCIA DE 4 CV, SEM CARREGADOR - MANUTENÇÃO. AF_11/2014</v>
          </cell>
          <cell r="D851" t="str">
            <v>H</v>
          </cell>
          <cell r="E851">
            <v>1.56</v>
          </cell>
          <cell r="F851" t="str">
            <v>SINAPI</v>
          </cell>
        </row>
        <row r="852">
          <cell r="B852">
            <v>89224</v>
          </cell>
          <cell r="C852" t="str">
            <v>BETONEIRA CAPACIDADE NOMINAL DE 600 L, CAPACIDADE DE MISTURA 360 L, MOTOR ELÉTRICO TRIFÁSICO POTÊNCIA DE 4 CV, SEM CARREGADOR - MATERIAIS NA OPERAÇÃO. AF_11/2014</v>
          </cell>
          <cell r="D852" t="str">
            <v>H</v>
          </cell>
          <cell r="E852">
            <v>2.25</v>
          </cell>
          <cell r="F852" t="str">
            <v>SINAPI</v>
          </cell>
        </row>
        <row r="853">
          <cell r="B853">
            <v>89228</v>
          </cell>
          <cell r="C853" t="str">
            <v>MOTONIVELADORA POTÊNCIA BÁSICA LÍQUIDA (PRIMEIRA MARCHA) 125 HP, PESO BRUTO 13032 KG, LARGURA DA LÂMINA DE 3,7 M - DEPRECIAÇÃO. AF_06/2014</v>
          </cell>
          <cell r="D853" t="str">
            <v>H</v>
          </cell>
          <cell r="E853">
            <v>54</v>
          </cell>
          <cell r="F853" t="str">
            <v>SINAPI</v>
          </cell>
        </row>
        <row r="854">
          <cell r="B854">
            <v>89229</v>
          </cell>
          <cell r="C854" t="str">
            <v>MOTONIVELADORA POTÊNCIA BÁSICA LÍQUIDA (PRIMEIRA MARCHA) 125 HP, PESO BRUTO 13032 KG, LARGURA DA LÂMINA DE 3,7 M - JUROS. AF_06/2014</v>
          </cell>
          <cell r="D854" t="str">
            <v>H</v>
          </cell>
          <cell r="E854">
            <v>9.7200000000000006</v>
          </cell>
          <cell r="F854" t="str">
            <v>SINAPI</v>
          </cell>
        </row>
        <row r="855">
          <cell r="B855">
            <v>89230</v>
          </cell>
          <cell r="C855" t="str">
            <v>FRESADORA DE ASFALTO A FRIO SOBRE RODAS, LARGURA FRESAGEM DE 1,0 M, POTÊNCIA 208 HP - DEPRECIAÇÃO. AF_11/2014</v>
          </cell>
          <cell r="D855" t="str">
            <v>H</v>
          </cell>
          <cell r="E855">
            <v>139.11000000000001</v>
          </cell>
          <cell r="F855" t="str">
            <v>SINAPI</v>
          </cell>
        </row>
        <row r="856">
          <cell r="B856">
            <v>89231</v>
          </cell>
          <cell r="C856" t="str">
            <v>FRESADORA DE ASFALTO A FRIO SOBRE RODAS, LARGURA FRESAGEM DE 1,0 M, POTÊNCIA 208 HP - JUROS. AF_11/2014</v>
          </cell>
          <cell r="D856" t="str">
            <v>H</v>
          </cell>
          <cell r="E856">
            <v>22.04</v>
          </cell>
          <cell r="F856" t="str">
            <v>SINAPI</v>
          </cell>
        </row>
        <row r="857">
          <cell r="B857">
            <v>89232</v>
          </cell>
          <cell r="C857" t="str">
            <v>FRESADORA DE ASFALTO A FRIO SOBRE RODAS, LARGURA FRESAGEM DE 1,0 M, POTÊNCIA 208 HP - MANUTENÇÃO. AF_11/2014</v>
          </cell>
          <cell r="D857" t="str">
            <v>H</v>
          </cell>
          <cell r="E857">
            <v>248.14</v>
          </cell>
          <cell r="F857" t="str">
            <v>SINAPI</v>
          </cell>
        </row>
        <row r="858">
          <cell r="B858">
            <v>89233</v>
          </cell>
          <cell r="C858" t="str">
            <v>FRESADORA DE ASFALTO A FRIO SOBRE RODAS, LARGURA FRESAGEM DE 1,0 M, POTÊNCIA 208 HP - MATERIAIS NA OPERAÇÃO. AF_11/2014</v>
          </cell>
          <cell r="D858" t="str">
            <v>H</v>
          </cell>
          <cell r="E858">
            <v>213.38</v>
          </cell>
          <cell r="F858" t="str">
            <v>SINAPI</v>
          </cell>
        </row>
        <row r="859">
          <cell r="B859">
            <v>89236</v>
          </cell>
          <cell r="C859" t="str">
            <v>FRESADORA DE ASFALTO A FRIO SOBRE RODAS, LARGURA FRESAGEM DE 2,0 M, POTÊNCIA 550 HP - DEPRECIAÇÃO. AF_11/2014</v>
          </cell>
          <cell r="D859" t="str">
            <v>H</v>
          </cell>
          <cell r="E859">
            <v>324.97000000000003</v>
          </cell>
          <cell r="F859" t="str">
            <v>SINAPI</v>
          </cell>
        </row>
        <row r="860">
          <cell r="B860">
            <v>89237</v>
          </cell>
          <cell r="C860" t="str">
            <v>FRESADORA DE ASFALTO A FRIO SOBRE RODAS, LARGURA FRESAGEM DE 2,0 M, POTÊNCIA 550 HP - JUROS. AF_11/2014</v>
          </cell>
          <cell r="D860" t="str">
            <v>H</v>
          </cell>
          <cell r="E860">
            <v>51.49</v>
          </cell>
          <cell r="F860" t="str">
            <v>SINAPI</v>
          </cell>
        </row>
        <row r="861">
          <cell r="B861">
            <v>89238</v>
          </cell>
          <cell r="C861" t="str">
            <v>FRESADORA DE ASFALTO A FRIO SOBRE RODAS, LARGURA FRESAGEM DE 2,0 M, POTÊNCIA 550 HP - MANUTENÇÃO. AF_11/2014</v>
          </cell>
          <cell r="D861" t="str">
            <v>H</v>
          </cell>
          <cell r="E861">
            <v>579.66999999999996</v>
          </cell>
          <cell r="F861" t="str">
            <v>SINAPI</v>
          </cell>
        </row>
        <row r="862">
          <cell r="B862">
            <v>89239</v>
          </cell>
          <cell r="C862" t="str">
            <v>FRESADORA DE ASFALTO A FRIO SOBRE RODAS, LARGURA FRESAGEM DE 2,0 M, POTÊNCIA 550 HP - MATERIAIS NA OPERAÇÃO. AF_11/2014</v>
          </cell>
          <cell r="D862" t="str">
            <v>H</v>
          </cell>
          <cell r="E862">
            <v>564.29</v>
          </cell>
          <cell r="F862" t="str">
            <v>SINAPI</v>
          </cell>
        </row>
        <row r="863">
          <cell r="B863">
            <v>89240</v>
          </cell>
          <cell r="C863" t="str">
            <v>VIBROACABADORA DE ASFALTO SOBRE ESTEIRAS, LARGURA DE PAVIMENTAÇÃO 1,90 M A 5,30 M, POTÊNCIA 105 HP CAPACIDADE 450 T/H - DEPRECIAÇÃO. AF_11/2014</v>
          </cell>
          <cell r="D863" t="str">
            <v>H</v>
          </cell>
          <cell r="E863">
            <v>99.73</v>
          </cell>
          <cell r="F863" t="str">
            <v>SINAPI</v>
          </cell>
        </row>
        <row r="864">
          <cell r="B864">
            <v>89241</v>
          </cell>
          <cell r="C864" t="str">
            <v>VIBROACABADORA DE ASFALTO SOBRE ESTEIRAS, LARGURA DE PAVIMENTAÇÃO 1,90 M A 5,30 M, POTÊNCIA 105 HP CAPACIDADE 450 T/H - JUROS. AF_11/2014</v>
          </cell>
          <cell r="D864" t="str">
            <v>H</v>
          </cell>
          <cell r="E864">
            <v>17.95</v>
          </cell>
          <cell r="F864" t="str">
            <v>SINAPI</v>
          </cell>
        </row>
        <row r="865">
          <cell r="B865">
            <v>89246</v>
          </cell>
          <cell r="C865" t="str">
            <v>RECICLADORA DE ASFALTO A FRIO SOBRE RODAS, LARGURA FRESAGEM DE 2,0 M, POTÊNCIA 422 HP - DEPRECIAÇÃO. AF_11/2014</v>
          </cell>
          <cell r="D865" t="str">
            <v>H</v>
          </cell>
          <cell r="E865">
            <v>282.38</v>
          </cell>
          <cell r="F865" t="str">
            <v>SINAPI</v>
          </cell>
        </row>
        <row r="866">
          <cell r="B866">
            <v>89247</v>
          </cell>
          <cell r="C866" t="str">
            <v>RECICLADORA DE ASFALTO A FRIO SOBRE RODAS, LARGURA FRESAGEM DE 2,0 M, POTÊNCIA 422 HP - JUROS. AF_11/2014</v>
          </cell>
          <cell r="D866" t="str">
            <v>H</v>
          </cell>
          <cell r="E866">
            <v>44.74</v>
          </cell>
          <cell r="F866" t="str">
            <v>SINAPI</v>
          </cell>
        </row>
        <row r="867">
          <cell r="B867">
            <v>89248</v>
          </cell>
          <cell r="C867" t="str">
            <v>RECICLADORA DE ASFALTO A FRIO SOBRE RODAS, LARGURA FRESAGEM DE 2,0 M, POTÊNCIA 422 HP - MANUTENÇÃO. AF_11/2014</v>
          </cell>
          <cell r="D867" t="str">
            <v>H</v>
          </cell>
          <cell r="E867">
            <v>503.69</v>
          </cell>
          <cell r="F867" t="str">
            <v>SINAPI</v>
          </cell>
        </row>
        <row r="868">
          <cell r="B868">
            <v>89249</v>
          </cell>
          <cell r="C868" t="str">
            <v>RECICLADORA DE ASFALTO A FRIO SOBRE RODAS, LARGURA FRESAGEM DE 2,0 M, POTÊNCIA 422 HP - MATERIAIS NA OPERAÇÃO. AF_11/2014</v>
          </cell>
          <cell r="D868" t="str">
            <v>H</v>
          </cell>
          <cell r="E868">
            <v>481.01</v>
          </cell>
          <cell r="F868" t="str">
            <v>SINAPI</v>
          </cell>
        </row>
        <row r="869">
          <cell r="B869">
            <v>89253</v>
          </cell>
          <cell r="C869" t="str">
            <v>VIBROACABADORA DE ASFALTO SOBRE ESTEIRAS, LARGURA DE PAVIMENTAÇÃO 2,13 M A 4,55 M, POTÊNCIA 100 HP, CAPACIDADE 400 T/H - DEPRECIAÇÃO. AF_11/2014</v>
          </cell>
          <cell r="D869" t="str">
            <v>H</v>
          </cell>
          <cell r="E869">
            <v>81.72</v>
          </cell>
          <cell r="F869" t="str">
            <v>SINAPI</v>
          </cell>
        </row>
        <row r="870">
          <cell r="B870">
            <v>89254</v>
          </cell>
          <cell r="C870" t="str">
            <v>VIBROACABADORA DE ASFALTO SOBRE ESTEIRAS, LARGURA DE PAVIMENTAÇÃO 2,13 M A 4,55 M, POTÊNCIA 100 HP, CAPACIDADE 400 T/H - JUROS. AF_11/2014</v>
          </cell>
          <cell r="D870" t="str">
            <v>H</v>
          </cell>
          <cell r="E870">
            <v>14.71</v>
          </cell>
          <cell r="F870" t="str">
            <v>SINAPI</v>
          </cell>
        </row>
        <row r="871">
          <cell r="B871">
            <v>89255</v>
          </cell>
          <cell r="C871" t="str">
            <v>VIBROACABADORA DE ASFALTO SOBRE ESTEIRAS, LARGURA DE PAVIMENTAÇÃO 2,13 M A 4,55 M, POTÊNCIA 100 HP, CAPACIDADE 400 T/H - MANUTENÇÃO. AF_11/2014</v>
          </cell>
          <cell r="D871" t="str">
            <v>H</v>
          </cell>
          <cell r="E871">
            <v>131.38</v>
          </cell>
          <cell r="F871" t="str">
            <v>SINAPI</v>
          </cell>
        </row>
        <row r="872">
          <cell r="B872">
            <v>89256</v>
          </cell>
          <cell r="C872" t="str">
            <v>VIBROACABADORA DE ASFALTO SOBRE ESTEIRAS, LARGURA DE PAVIMENTAÇÃO 2,13 M A 4,55 M, POTÊNCIA 100 HP, CAPACIDADE 400 T/H - MATERIAIS NA OPERAÇÃO. AF_11/2014</v>
          </cell>
          <cell r="D872" t="str">
            <v>H</v>
          </cell>
          <cell r="E872">
            <v>108.25</v>
          </cell>
          <cell r="F872" t="str">
            <v>SINAPI</v>
          </cell>
        </row>
        <row r="873">
          <cell r="B873">
            <v>89259</v>
          </cell>
          <cell r="C873" t="str">
            <v>GUINDAUTO HIDRÁULICO, CAPACIDADE MÁXIMA DE CARGA 6200 KG, MOMENTO MÁXIMO DE CARGA 11,7 TM, ALCANCE MÁXIMO HORIZONTAL 9,70 M, INCLUSIVE CAMINHÃO TOCO PBT 16.000 KG, POTÊNCIA DE 189 CV - DEPRECIAÇÃO. AF_06/2014</v>
          </cell>
          <cell r="D873" t="str">
            <v>H</v>
          </cell>
          <cell r="E873">
            <v>26.31</v>
          </cell>
          <cell r="F873" t="str">
            <v>SINAPI</v>
          </cell>
        </row>
        <row r="874">
          <cell r="B874">
            <v>89260</v>
          </cell>
          <cell r="C874" t="str">
            <v>GUINDAUTO HIDRÁULICO, CAPACIDADE MÁXIMA DE CARGA 6200 KG, MOMENTO MÁXIMO DE CARGA 11,7 TM, ALCANCE MÁXIMO HORIZONTAL 9,70 M, INCLUSIVE CAMINHÃO TOCO PBT 16.000 KG, POTÊNCIA DE 189 CV - JUROS. AF_06/2014</v>
          </cell>
          <cell r="D874" t="str">
            <v>H</v>
          </cell>
          <cell r="E874">
            <v>4.93</v>
          </cell>
          <cell r="F874" t="str">
            <v>SINAPI</v>
          </cell>
        </row>
        <row r="875">
          <cell r="B875">
            <v>89262</v>
          </cell>
          <cell r="C875" t="str">
            <v>GUINDAUTO HIDRÁULICO, CAPACIDADE MÁXIMA DE CARGA 6200 KG, MOMENTO MÁXIMO DE CARGA 11,7 TM, ALCANCE MÁXIMO HORIZONTAL 9,70 M, INCLUSIVE CAMINHÃO TOCO PBT 16.000 KG, POTÊNCIA DE 189 CV - MANUTENÇÃO. AF_06/2014</v>
          </cell>
          <cell r="D875" t="str">
            <v>H</v>
          </cell>
          <cell r="E875">
            <v>44.62</v>
          </cell>
          <cell r="F875" t="str">
            <v>SINAPI</v>
          </cell>
        </row>
        <row r="876">
          <cell r="B876">
            <v>89264</v>
          </cell>
          <cell r="C876" t="str">
            <v>CAMINHÃO TOCO, PBT 16.000 KG, CARGA ÚTIL MÁX. 10.685 KG, DIST. ENTRE EIXOS 4,8 M, POTÊNCIA 189 CV, INCLUSIVE CARROCERIA FIXA ABERTA DE MADEIRA P/ TRANSPORTE GERAL DE CARGA SECA, DIMEN. APROX. 2,5 X 7,00 X 0,50 M - DEPRECIAÇÃO. AF_06/2014</v>
          </cell>
          <cell r="D876" t="str">
            <v>H</v>
          </cell>
          <cell r="E876">
            <v>20.34</v>
          </cell>
          <cell r="F876" t="str">
            <v>SINAPI</v>
          </cell>
        </row>
        <row r="877">
          <cell r="B877">
            <v>89265</v>
          </cell>
          <cell r="C877" t="str">
            <v>CAMINHÃO TOCO, PBT 16.000 KG, CARGA ÚTIL MÁX. 10.685 KG, DIST. ENTRE EIXOS 4,8 M, POTÊNCIA 189 CV, INCLUSIVE CARROCERIA FIXA ABERTA DE MADEIRA P/ TRANSPORTE GERAL DE CARGA SECA, DIMEN. APROX. 2,5 X 7,00 X 0,50 M - JUROS. AF_06/2014</v>
          </cell>
          <cell r="D877" t="str">
            <v>H</v>
          </cell>
          <cell r="E877">
            <v>4.1399999999999997</v>
          </cell>
          <cell r="F877" t="str">
            <v>SINAPI</v>
          </cell>
        </row>
        <row r="878">
          <cell r="B878">
            <v>89266</v>
          </cell>
          <cell r="C878" t="str">
            <v>CAMINHÃO TOCO, PBT 16.000 KG, CARGA ÚTIL MÁX. 10.685 KG, DIST. ENTRE EIXOS 4,8 M, POTÊNCIA 189 CV, INCLUSIVE CARROCERIA FIXA ABERTA DE MADEIRA P/ TRANSPORTE GERAL DE CARGA SECA, DIMEN. APROX. 2,5 X 7,00 X 0,50 M - IMPOSTOS E SEGUROS. AF_06/2014</v>
          </cell>
          <cell r="D878" t="str">
            <v>H</v>
          </cell>
          <cell r="E878">
            <v>3.28</v>
          </cell>
          <cell r="F878" t="str">
            <v>SINAPI</v>
          </cell>
        </row>
        <row r="879">
          <cell r="B879">
            <v>89267</v>
          </cell>
          <cell r="C879" t="str">
            <v>GUINDASTE HIDRÁULICO AUTOPROPELIDO, COM LANÇA TELESCÓPICA 28,80 M, CAPACIDADE MÁXIMA 30 T, POTÊNCIA 97 KW, TRAÇÃO 4 X 4 - DEPRECIAÇÃO. AF_11/2014</v>
          </cell>
          <cell r="D879" t="str">
            <v>H</v>
          </cell>
          <cell r="E879">
            <v>49.27</v>
          </cell>
          <cell r="F879" t="str">
            <v>SINAPI</v>
          </cell>
        </row>
        <row r="880">
          <cell r="B880">
            <v>89268</v>
          </cell>
          <cell r="C880" t="str">
            <v>GUINDASTE HIDRÁULICO AUTOPROPELIDO, COM LANÇA TELESCÓPICA 28,80 M, CAPACIDADE MÁXIMA 30 T, POTÊNCIA 97 KW, TRAÇÃO 4 X 4 - JUROS. AF_11/2014</v>
          </cell>
          <cell r="D880" t="str">
            <v>H</v>
          </cell>
          <cell r="E880">
            <v>8.86</v>
          </cell>
          <cell r="F880" t="str">
            <v>SINAPI</v>
          </cell>
        </row>
        <row r="881">
          <cell r="B881">
            <v>89269</v>
          </cell>
          <cell r="C881" t="str">
            <v>GUINDASTE HIDRÁULICO AUTOPROPELIDO, COM LANÇA TELESCÓPICA 28,80 M, CAPACIDADE MÁXIMA 30 T, POTÊNCIA 97 KW, TRAÇÃO 4 X 4 - IMPOSTOS E SEGUROS. AF_11/2014</v>
          </cell>
          <cell r="D881" t="str">
            <v>H</v>
          </cell>
          <cell r="E881">
            <v>7.02</v>
          </cell>
          <cell r="F881" t="str">
            <v>SINAPI</v>
          </cell>
        </row>
        <row r="882">
          <cell r="B882">
            <v>89270</v>
          </cell>
          <cell r="C882" t="str">
            <v>GUINDASTE HIDRÁULICO AUTOPROPELIDO, COM LANÇA TELESCÓPICA 28,80 M, CAPACIDADE MÁXIMA 30 T, POTÊNCIA 97 KW, TRAÇÃO 4 X 4 - MANUTENÇÃO. AF_11/2014</v>
          </cell>
          <cell r="D882" t="str">
            <v>H</v>
          </cell>
          <cell r="E882">
            <v>79.2</v>
          </cell>
          <cell r="F882" t="str">
            <v>SINAPI</v>
          </cell>
        </row>
        <row r="883">
          <cell r="B883">
            <v>89271</v>
          </cell>
          <cell r="C883" t="str">
            <v>GUINDASTE HIDRÁULICO AUTOPROPELIDO, COM LANÇA TELESCÓPICA 28,80 M, CAPACIDADE MÁXIMA 30 T, POTÊNCIA 97 KW, TRAÇÃO 4 X 4 - MATERIAIS NA OPERAÇÃO. AF_11/2014</v>
          </cell>
          <cell r="D883" t="str">
            <v>H</v>
          </cell>
          <cell r="E883">
            <v>37.049999999999997</v>
          </cell>
          <cell r="F883" t="str">
            <v>SINAPI</v>
          </cell>
        </row>
        <row r="884">
          <cell r="B884">
            <v>89274</v>
          </cell>
          <cell r="C884" t="str">
            <v>BETONEIRA CAPACIDADE NOMINAL DE 600 L, CAPACIDADE DE MISTURA 440 L, MOTOR A DIESEL POTÊNCIA 10 CV, COM CARREGADOR - DEPRECIAÇÃO. AF_11/2014</v>
          </cell>
          <cell r="D884" t="str">
            <v>H</v>
          </cell>
          <cell r="E884">
            <v>1.73</v>
          </cell>
          <cell r="F884" t="str">
            <v>SINAPI</v>
          </cell>
        </row>
        <row r="885">
          <cell r="B885">
            <v>89275</v>
          </cell>
          <cell r="C885" t="str">
            <v>BETONEIRA CAPACIDADE NOMINAL DE 600 L, CAPACIDADE DE MISTURA 440 L, MOTOR A DIESEL POTÊNCIA 10 CV, COM CARREGADOR - JUROS. AF_11/2014</v>
          </cell>
          <cell r="D885" t="str">
            <v>H</v>
          </cell>
          <cell r="E885">
            <v>0.2</v>
          </cell>
          <cell r="F885" t="str">
            <v>SINAPI</v>
          </cell>
        </row>
        <row r="886">
          <cell r="B886">
            <v>89276</v>
          </cell>
          <cell r="C886" t="str">
            <v>BETONEIRA CAPACIDADE NOMINAL DE 600 L, CAPACIDADE DE MISTURA 440 L, MOTOR A DIESEL POTÊNCIA 10 CV, COM CARREGADOR - MANUTENÇÃO. AF_11/2014</v>
          </cell>
          <cell r="D886" t="str">
            <v>H</v>
          </cell>
          <cell r="E886">
            <v>2.17</v>
          </cell>
          <cell r="F886" t="str">
            <v>SINAPI</v>
          </cell>
        </row>
        <row r="887">
          <cell r="B887">
            <v>89277</v>
          </cell>
          <cell r="C887" t="str">
            <v>BETONEIRA CAPACIDADE NOMINAL DE 600 L, CAPACIDADE DE MISTURA 440 L, MOTOR A DIESEL POTÊNCIA 10 CV, COM CARREGADOR - MATERIAIS NA OPERAÇÃO. AF_11/2014</v>
          </cell>
          <cell r="D887" t="str">
            <v>H</v>
          </cell>
          <cell r="E887">
            <v>10.69</v>
          </cell>
          <cell r="F887" t="str">
            <v>SINAPI</v>
          </cell>
        </row>
        <row r="888">
          <cell r="B888">
            <v>89280</v>
          </cell>
          <cell r="C888" t="str">
            <v>ROLO COMPACTADOR VIBRATÓRIO TANDEM AÇO LISO, POTÊNCIA 58 HP, PESO SEM/COM LASTRO 6,5 / 9,4 T, LARGURA DE TRABALHO 1,2 M - DEPRECIAÇÃO. AF_06/2014</v>
          </cell>
          <cell r="D888" t="str">
            <v>H</v>
          </cell>
          <cell r="E888">
            <v>36.69</v>
          </cell>
          <cell r="F888" t="str">
            <v>SINAPI</v>
          </cell>
        </row>
        <row r="889">
          <cell r="B889">
            <v>89281</v>
          </cell>
          <cell r="C889" t="str">
            <v>ROLO COMPACTADOR VIBRATÓRIO TANDEM AÇO LISO, POTÊNCIA 58 HP, PESO SEM/COM LASTRO 6,5 / 9,4 T, LARGURA DE TRABALHO 1,2 M - JUROS. AF_06/2014</v>
          </cell>
          <cell r="D889" t="str">
            <v>H</v>
          </cell>
          <cell r="E889">
            <v>5.09</v>
          </cell>
          <cell r="F889" t="str">
            <v>SINAPI</v>
          </cell>
        </row>
        <row r="890">
          <cell r="B890">
            <v>89870</v>
          </cell>
          <cell r="C890" t="str">
            <v>CAMINHÃO BASCULANTE 14 M3, COM CAVALO MECÂNICO DE CAPACIDADE MÁXIMA DE TRAÇÃO COMBINADO DE 36000 KG, POTÊNCIA 286 CV, INCLUSIVE SEMIREBOQUE COM CAÇAMBA METÁLICA - DEPRECIAÇÃO. AF_12/2014</v>
          </cell>
          <cell r="D890" t="str">
            <v>H</v>
          </cell>
          <cell r="E890">
            <v>33.17</v>
          </cell>
          <cell r="F890" t="str">
            <v>SINAPI</v>
          </cell>
        </row>
        <row r="891">
          <cell r="B891">
            <v>89871</v>
          </cell>
          <cell r="C891" t="str">
            <v>CAMINHÃO BASCULANTE 14 M3, COM CAVALO MECÂNICO DE CAPACIDADE MÁXIMA DE TRAÇÃO COMBINADO DE 36000 KG, POTÊNCIA 286 CV, INCLUSIVE SEMIREBOQUE COM CAÇAMBA METÁLICA - JUROS. AF_12/2014</v>
          </cell>
          <cell r="D891" t="str">
            <v>H</v>
          </cell>
          <cell r="E891">
            <v>5.86</v>
          </cell>
          <cell r="F891" t="str">
            <v>SINAPI</v>
          </cell>
        </row>
        <row r="892">
          <cell r="B892">
            <v>89872</v>
          </cell>
          <cell r="C892" t="str">
            <v>CAMINHÃO BASCULANTE 14 M3, COM CAVALO MECÂNICO DE CAPACIDADE MÁXIMA DE TRAÇÃO COMBINADO DE 36000 KG, POTÊNCIA 286 CV, INCLUSIVE SEMIREBOQUE COM CAÇAMBA METÁLICA - IMPOSTOS E SEGUROS. AF_12/2014</v>
          </cell>
          <cell r="D892" t="str">
            <v>H</v>
          </cell>
          <cell r="E892">
            <v>4.6500000000000004</v>
          </cell>
          <cell r="F892" t="str">
            <v>SINAPI</v>
          </cell>
        </row>
        <row r="893">
          <cell r="B893">
            <v>89873</v>
          </cell>
          <cell r="C893" t="str">
            <v>CAMINHÃO BASCULANTE 14 M3, COM CAVALO MECÂNICO DE CAPACIDADE MÁXIMA DE TRAÇÃO COMBINADO DE 36000 KG, POTÊNCIA 286 CV, INCLUSIVE SEMIREBOQUE COM CAÇAMBA METÁLICA - MANUTENÇÃO. AF_12/2014</v>
          </cell>
          <cell r="D893" t="str">
            <v>H</v>
          </cell>
          <cell r="E893">
            <v>56.36</v>
          </cell>
          <cell r="F893" t="str">
            <v>SINAPI</v>
          </cell>
        </row>
        <row r="894">
          <cell r="B894">
            <v>89874</v>
          </cell>
          <cell r="C894" t="str">
            <v>CAMINHÃO BASCULANTE 14 M3, COM CAVALO MECÂNICO DE CAPACIDADE MÁXIMA DE TRAÇÃO COMBINADO DE 36000 KG, POTÊNCIA 286 CV, INCLUSIVE SEMIREBOQUE COM CAÇAMBA METÁLICA - MATERIAIS NA OPERAÇÃO. AF_12/2014</v>
          </cell>
          <cell r="D894" t="str">
            <v>H</v>
          </cell>
          <cell r="E894">
            <v>225.15</v>
          </cell>
          <cell r="F894" t="str">
            <v>SINAPI</v>
          </cell>
        </row>
        <row r="895">
          <cell r="B895">
            <v>89878</v>
          </cell>
          <cell r="C895" t="str">
            <v>CAMINHÃO BASCULANTE 18 M3, COM CAVALO MECÂNICO DE CAPACIDADE MÁXIMA DE TRAÇÃO COMBINADO DE 45000 KG, POTÊNCIA 330 CV, INCLUSIVE SEMIREBOQUE COM CAÇAMBA METÁLICA - DEPRECIAÇÃO. AF_12/2014</v>
          </cell>
          <cell r="D895" t="str">
            <v>H</v>
          </cell>
          <cell r="E895">
            <v>35.64</v>
          </cell>
          <cell r="F895" t="str">
            <v>SINAPI</v>
          </cell>
        </row>
        <row r="896">
          <cell r="B896">
            <v>89879</v>
          </cell>
          <cell r="C896" t="str">
            <v>CAMINHÃO BASCULANTE 18 M3, COM CAVALO MECÂNICO DE CAPACIDADE MÁXIMA DE TRAÇÃO COMBINADO DE 45000 KG, POTÊNCIA 330 CV, INCLUSIVE SEMIREBOQUE COM CAÇAMBA METÁLICA - JUROS. AF_12/2014</v>
          </cell>
          <cell r="D896" t="str">
            <v>H</v>
          </cell>
          <cell r="E896">
            <v>6.2</v>
          </cell>
          <cell r="F896" t="str">
            <v>SINAPI</v>
          </cell>
        </row>
        <row r="897">
          <cell r="B897">
            <v>89880</v>
          </cell>
          <cell r="C897" t="str">
            <v>CAMINHÃO BASCULANTE 18 M3, COM CAVALO MECÂNICO DE CAPACIDADE MÁXIMA DE TRAÇÃO COMBINADO DE 45000 KG, POTÊNCIA 330 CV, INCLUSIVE SEMIREBOQUE COM CAÇAMBA METÁLICA - IMPOSTOS E SEGUROS. AF_12/2014</v>
          </cell>
          <cell r="D897" t="str">
            <v>H</v>
          </cell>
          <cell r="E897">
            <v>4.91</v>
          </cell>
          <cell r="F897" t="str">
            <v>SINAPI</v>
          </cell>
        </row>
        <row r="898">
          <cell r="B898">
            <v>89881</v>
          </cell>
          <cell r="C898" t="str">
            <v>CAMINHÃO BASCULANTE 18 M3, COM CAVALO MECÂNICO DE CAPACIDADE MÁXIMA DE TRAÇÃO COMBINADO DE 45000 KG, POTÊNCIA 330 CV, INCLUSIVE SEMIREBOQUE COM CAÇAMBA METÁLICA - MANUTENÇÃO. AF_12/2014</v>
          </cell>
          <cell r="D898" t="str">
            <v>H</v>
          </cell>
          <cell r="E898">
            <v>59.95</v>
          </cell>
          <cell r="F898" t="str">
            <v>SINAPI</v>
          </cell>
        </row>
        <row r="899">
          <cell r="B899">
            <v>89882</v>
          </cell>
          <cell r="C899" t="str">
            <v>CAMINHÃO BASCULANTE 18 M3, COM CAVALO MECÂNICO DE CAPACIDADE MÁXIMA DE TRAÇÃO COMBINADO DE 45000 KG, POTÊNCIA 330 CV, INCLUSIVE SEMIREBOQUE COM CAÇAMBA METÁLICA - MATERIAIS NA OPERAÇÃO. AF_12/2014</v>
          </cell>
          <cell r="D899" t="str">
            <v>H</v>
          </cell>
          <cell r="E899">
            <v>259.76</v>
          </cell>
          <cell r="F899" t="str">
            <v>SINAPI</v>
          </cell>
        </row>
        <row r="900">
          <cell r="B900">
            <v>90582</v>
          </cell>
          <cell r="C900" t="str">
            <v>VIBRADOR DE IMERSÃO, DIÂMETRO DE PONTEIRA 45MM, MOTOR ELÉTRICO TRIFÁSICO POTÊNCIA DE 2 CV - DEPRECIAÇÃO. AF_06/2015</v>
          </cell>
          <cell r="D900" t="str">
            <v>H</v>
          </cell>
          <cell r="E900">
            <v>0.5</v>
          </cell>
          <cell r="F900" t="str">
            <v>SINAPI</v>
          </cell>
        </row>
        <row r="901">
          <cell r="B901">
            <v>90583</v>
          </cell>
          <cell r="C901" t="str">
            <v>VIBRADOR DE IMERSÃO, DIÂMETRO DE PONTEIRA 45MM, MOTOR ELÉTRICO TRIFÁSICO POTÊNCIA DE 2 CV - JUROS. AF_06/2015</v>
          </cell>
          <cell r="D901" t="str">
            <v>H</v>
          </cell>
          <cell r="E901">
            <v>0.06</v>
          </cell>
          <cell r="F901" t="str">
            <v>SINAPI</v>
          </cell>
        </row>
        <row r="902">
          <cell r="B902">
            <v>90584</v>
          </cell>
          <cell r="C902" t="str">
            <v>VIBRADOR DE IMERSÃO, DIÂMETRO DE PONTEIRA 45MM, MOTOR ELÉTRICO TRIFÁSICO POTÊNCIA DE 2 CV - MANUTENÇÃO. AF_06/2015</v>
          </cell>
          <cell r="D902" t="str">
            <v>H</v>
          </cell>
          <cell r="E902">
            <v>0.39</v>
          </cell>
          <cell r="F902" t="str">
            <v>SINAPI</v>
          </cell>
        </row>
        <row r="903">
          <cell r="B903">
            <v>90585</v>
          </cell>
          <cell r="C903" t="str">
            <v>VIBRADOR DE IMERSÃO, DIÂMETRO DE PONTEIRA 45MM, MOTOR ELÉTRICO TRIFÁSICO POTÊNCIA DE 2 CV - MATERIAIS NA OPERAÇÃO. AF_06/2015</v>
          </cell>
          <cell r="D903" t="str">
            <v>H</v>
          </cell>
          <cell r="E903">
            <v>0.46</v>
          </cell>
          <cell r="F903" t="str">
            <v>SINAPI</v>
          </cell>
        </row>
        <row r="904">
          <cell r="B904">
            <v>90621</v>
          </cell>
          <cell r="C904" t="str">
            <v>PERFURATRIZ MANUAL, TORQUE MÁXIMO 83 N.M, POTÊNCIA 5 CV, COM DIÂMETRO MÁXIMO 4" - DEPRECIAÇÃO. AF_06/2015</v>
          </cell>
          <cell r="D904" t="str">
            <v>H</v>
          </cell>
          <cell r="E904">
            <v>1.61</v>
          </cell>
          <cell r="F904" t="str">
            <v>SINAPI</v>
          </cell>
        </row>
        <row r="905">
          <cell r="B905">
            <v>90622</v>
          </cell>
          <cell r="C905" t="str">
            <v>PERFURATRIZ MANUAL, TORQUE MÁXIMO 83 N.M, POTÊNCIA 5 CV, COM DIÂMETRO MÁXIMO 4" - JUROS. AF_06/2015</v>
          </cell>
          <cell r="D905" t="str">
            <v>H</v>
          </cell>
          <cell r="E905">
            <v>0.19</v>
          </cell>
          <cell r="F905" t="str">
            <v>SINAPI</v>
          </cell>
        </row>
        <row r="906">
          <cell r="B906">
            <v>90623</v>
          </cell>
          <cell r="C906" t="str">
            <v>PERFURATRIZ MANUAL, TORQUE MÁXIMO 83 N.M, POTÊNCIA 5 CV, COM DIÂMETRO MÁXIMO 4" - MANUTENÇÃO. AF_06/2015</v>
          </cell>
          <cell r="D906" t="str">
            <v>H</v>
          </cell>
          <cell r="E906">
            <v>2.0099999999999998</v>
          </cell>
          <cell r="F906" t="str">
            <v>SINAPI</v>
          </cell>
        </row>
        <row r="907">
          <cell r="B907">
            <v>90624</v>
          </cell>
          <cell r="C907" t="str">
            <v>PERFURATRIZ MANUAL, TORQUE MÁXIMO 83 N.M, POTÊNCIA 5 CV, COM DIÂMETRO MÁXIMO 4" - MATERIAIS NA OPERAÇÃO. AF_06/2015</v>
          </cell>
          <cell r="D907" t="str">
            <v>H</v>
          </cell>
          <cell r="E907">
            <v>2.81</v>
          </cell>
          <cell r="F907" t="str">
            <v>SINAPI</v>
          </cell>
        </row>
        <row r="908">
          <cell r="B908">
            <v>90627</v>
          </cell>
          <cell r="C908" t="str">
            <v>PERFURATRIZ SOBRE ESTEIRA, TORQUE MÁXIMO 600 KGF, PESO MÉDIO 1000 KG, POTÊNCIA 20 HP, DIÂMETRO MÁXIMO 10" - DEPRECIAÇÃO. AF_06/2015</v>
          </cell>
          <cell r="D908" t="str">
            <v>H</v>
          </cell>
          <cell r="E908">
            <v>48.45</v>
          </cell>
          <cell r="F908" t="str">
            <v>SINAPI</v>
          </cell>
        </row>
        <row r="909">
          <cell r="B909">
            <v>90628</v>
          </cell>
          <cell r="C909" t="str">
            <v>PERFURATRIZ SOBRE ESTEIRA, TORQUE MÁXIMO 600 KGF, PESO MÉDIO 1000 KG, POTÊNCIA 20 HP, DIÂMETRO MÁXIMO 10" - JUROS. AF_06/2015</v>
          </cell>
          <cell r="D909" t="str">
            <v>H</v>
          </cell>
          <cell r="E909">
            <v>6.63</v>
          </cell>
          <cell r="F909" t="str">
            <v>SINAPI</v>
          </cell>
        </row>
        <row r="910">
          <cell r="B910">
            <v>90629</v>
          </cell>
          <cell r="C910" t="str">
            <v>PERFURATRIZ SOBRE ESTEIRA, TORQUE MÁXIMO 600 KGF, PESO MÉDIO 1000 KG, POTÊNCIA 20 HP, DIÂMETRO MÁXIMO 10" - MANUTENÇÃO. AF_06/2015</v>
          </cell>
          <cell r="D910" t="str">
            <v>H</v>
          </cell>
          <cell r="E910">
            <v>60.63</v>
          </cell>
          <cell r="F910" t="str">
            <v>SINAPI</v>
          </cell>
        </row>
        <row r="911">
          <cell r="B911">
            <v>90630</v>
          </cell>
          <cell r="C911" t="str">
            <v>PERFURATRIZ SOBRE ESTEIRA, TORQUE MÁXIMO 600 KGF, PESO MÉDIO 1000 KG, POTÊNCIA 20 HP, DIÂMETRO MÁXIMO 10" - MATERIAIS NA OPERAÇÃO. AF_06/2015</v>
          </cell>
          <cell r="D911" t="str">
            <v>H</v>
          </cell>
          <cell r="E911">
            <v>1.34</v>
          </cell>
          <cell r="F911" t="str">
            <v>SINAPI</v>
          </cell>
        </row>
        <row r="912">
          <cell r="B912">
            <v>90633</v>
          </cell>
          <cell r="C912" t="str">
            <v>MISTURADOR DUPLO HORIZONTAL DE ALTA TURBULÊNCIA, CAPACIDADE / VOLUME 2 X 500 LITROS, MOTORES ELÉTRICOS MÍNIMO 5 CV CADA, PARA NATA CIMENTO, ARGAMASSA E OUTROS - DEPRECIAÇÃO. AF_06/2015</v>
          </cell>
          <cell r="D912" t="str">
            <v>H</v>
          </cell>
          <cell r="E912">
            <v>4.4000000000000004</v>
          </cell>
          <cell r="F912" t="str">
            <v>SINAPI</v>
          </cell>
        </row>
        <row r="913">
          <cell r="B913">
            <v>90634</v>
          </cell>
          <cell r="C913" t="str">
            <v>MISTURADOR DUPLO HORIZONTAL DE ALTA TURBULÊNCIA, CAPACIDADE / VOLUME 2 X 500 LITROS, MOTORES ELÉTRICOS MÍNIMO 5 CV CADA, PARA NATA CIMENTO, ARGAMASSA E OUTROS - JUROS. AF_06/2015</v>
          </cell>
          <cell r="D913" t="str">
            <v>H</v>
          </cell>
          <cell r="E913">
            <v>0.52</v>
          </cell>
          <cell r="F913" t="str">
            <v>SINAPI</v>
          </cell>
        </row>
        <row r="914">
          <cell r="B914">
            <v>90635</v>
          </cell>
          <cell r="C914" t="str">
            <v>MISTURADOR DUPLO HORIZONTAL DE ALTA TURBULÊNCIA, CAPACIDADE / VOLUME 2 X 500 LITROS, MOTORES ELÉTRICOS MÍNIMO 5 CV CADA, PARA NATA CIMENTO, ARGAMASSA E OUTROS - MANUTENÇÃO. AF_06/2015</v>
          </cell>
          <cell r="D914" t="str">
            <v>H</v>
          </cell>
          <cell r="E914">
            <v>4.82</v>
          </cell>
          <cell r="F914" t="str">
            <v>SINAPI</v>
          </cell>
        </row>
        <row r="915">
          <cell r="B915">
            <v>90636</v>
          </cell>
          <cell r="C915" t="str">
            <v>MISTURADOR DUPLO HORIZONTAL DE ALTA TURBULÊNCIA, CAPACIDADE / VOLUME 2 X 500 LITROS, MOTORES ELÉTRICOS MÍNIMO 5 CV CADA, PARA NATA CIMENTO, ARGAMASSA E OUTROS - MATERIAIS NA OPERAÇÃO. AF_06/2015</v>
          </cell>
          <cell r="D915" t="str">
            <v>H</v>
          </cell>
          <cell r="E915">
            <v>5.63</v>
          </cell>
          <cell r="F915" t="str">
            <v>SINAPI</v>
          </cell>
        </row>
        <row r="916">
          <cell r="B916">
            <v>90639</v>
          </cell>
          <cell r="C916" t="str">
            <v>BOMBA TRIPLEX, PARA INJEÇÃO DE NATA DE CIMENTO, VAZÃO MÁXIMA DE 100 LITROS/MINUTO, PRESSÃO MÁXIMA DE 70 BAR - DEPRECIAÇÃO. AF_06/2015</v>
          </cell>
          <cell r="D916" t="str">
            <v>H</v>
          </cell>
          <cell r="E916">
            <v>6.57</v>
          </cell>
          <cell r="F916" t="str">
            <v>SINAPI</v>
          </cell>
        </row>
        <row r="917">
          <cell r="B917">
            <v>90640</v>
          </cell>
          <cell r="C917" t="str">
            <v>BOMBA TRIPLEX, PARA INJEÇÃO DE NATA DE CIMENTO, VAZÃO MÁXIMA DE 100 LITROS/MINUTO, PRESSÃO MÁXIMA DE 70 BAR - JUROS. AF_06/2015</v>
          </cell>
          <cell r="D917" t="str">
            <v>H</v>
          </cell>
          <cell r="E917">
            <v>0.78</v>
          </cell>
          <cell r="F917" t="str">
            <v>SINAPI</v>
          </cell>
        </row>
        <row r="918">
          <cell r="B918">
            <v>90641</v>
          </cell>
          <cell r="C918" t="str">
            <v>BOMBA TRIPLEX, PARA INJEÇÃO DE NATA DE CIMENTO, VAZÃO MÁXIMA DE 100 LITROS/MINUTO, PRESSÃO MÁXIMA DE 70 BAR - MANUTENÇÃO. AF_06/2015</v>
          </cell>
          <cell r="D918" t="str">
            <v>H</v>
          </cell>
          <cell r="E918">
            <v>7.19</v>
          </cell>
          <cell r="F918" t="str">
            <v>SINAPI</v>
          </cell>
        </row>
        <row r="919">
          <cell r="B919">
            <v>90642</v>
          </cell>
          <cell r="C919" t="str">
            <v>BOMBA TRIPLEX, PARA INJEÇÃO DE NATA DE CIMENTO, VAZÃO MÁXIMA DE 100 LITROS/MINUTO, PRESSÃO MÁXIMA DE 70 BAR - MATERIAIS NA OPERAÇÃO. AF_06/2015</v>
          </cell>
          <cell r="D919" t="str">
            <v>H</v>
          </cell>
          <cell r="E919">
            <v>16.04</v>
          </cell>
          <cell r="F919" t="str">
            <v>SINAPI</v>
          </cell>
        </row>
        <row r="920">
          <cell r="B920">
            <v>90646</v>
          </cell>
          <cell r="C920" t="str">
            <v>BOMBA CENTRÍFUGA MONOESTÁGIO COM MOTOR ELÉTRICO MONOFÁSICO, POTÊNCIA 15 HP, DIÂMETRO DO ROTOR 173 MM, HM/Q = 30 MCA / 90 M3/H A 45 MCA / 55 M3/H - DEPRECIAÇÃO. AF_06/2015</v>
          </cell>
          <cell r="D920" t="str">
            <v>H</v>
          </cell>
          <cell r="E920">
            <v>0.77</v>
          </cell>
          <cell r="F920" t="str">
            <v>SINAPI</v>
          </cell>
        </row>
        <row r="921">
          <cell r="B921">
            <v>90647</v>
          </cell>
          <cell r="C921" t="str">
            <v>BOMBA CENTRÍFUGA MONOESTÁGIO COM MOTOR ELÉTRICO MONOFÁSICO, POTÊNCIA 15 HP, DIÂMETRO DO ROTOR 173 MM, HM/Q = 30 MCA / 90 M3/H A 45 MCA / 55 M3/H - JUROS. AF_06/2015</v>
          </cell>
          <cell r="D921" t="str">
            <v>H</v>
          </cell>
          <cell r="E921">
            <v>0.09</v>
          </cell>
          <cell r="F921" t="str">
            <v>SINAPI</v>
          </cell>
        </row>
        <row r="922">
          <cell r="B922">
            <v>90648</v>
          </cell>
          <cell r="C922" t="str">
            <v>BOMBA CENTRÍFUGA MONOESTÁGIO COM MOTOR ELÉTRICO MONOFÁSICO, POTÊNCIA 15 HP, DIÂMETRO DO ROTOR 173 MM, HM/Q = 30 MCA / 90 M3/H A 45 MCA / 55 M3/H - MANUTENÇÃO. AF_06/2015</v>
          </cell>
          <cell r="D922" t="str">
            <v>H</v>
          </cell>
          <cell r="E922">
            <v>0.84</v>
          </cell>
          <cell r="F922" t="str">
            <v>SINAPI</v>
          </cell>
        </row>
        <row r="923">
          <cell r="B923">
            <v>90649</v>
          </cell>
          <cell r="C923" t="str">
            <v>BOMBA CENTRÍFUGA MONOESTÁGIO COM MOTOR ELÉTRICO MONOFÁSICO, POTÊNCIA 15 HP, DIÂMETRO DO ROTOR 173 MM, HM/Q = 30 MCA / 90 M3/H A 45 MCA / 55 M3/H - MATERIAIS NA OPERAÇÃO. AF_06/2015</v>
          </cell>
          <cell r="D923" t="str">
            <v>H</v>
          </cell>
          <cell r="E923">
            <v>8.74</v>
          </cell>
          <cell r="F923" t="str">
            <v>SINAPI</v>
          </cell>
        </row>
        <row r="924">
          <cell r="B924">
            <v>90652</v>
          </cell>
          <cell r="C924" t="str">
            <v>BOMBA DE PROJEÇÃO DE CONCRETO SECO, POTÊNCIA 10 CV, VAZÃO 3 M3/H - DEPRECIAÇÃO. AF_06/2015</v>
          </cell>
          <cell r="D924" t="str">
            <v>H</v>
          </cell>
          <cell r="E924">
            <v>4.28</v>
          </cell>
          <cell r="F924" t="str">
            <v>SINAPI</v>
          </cell>
        </row>
        <row r="925">
          <cell r="B925">
            <v>90653</v>
          </cell>
          <cell r="C925" t="str">
            <v>BOMBA DE PROJEÇÃO DE CONCRETO SECO, POTÊNCIA 10 CV, VAZÃO 3 M3/H - JUROS. AF_06/2015</v>
          </cell>
          <cell r="D925" t="str">
            <v>H</v>
          </cell>
          <cell r="E925">
            <v>0.5</v>
          </cell>
          <cell r="F925" t="str">
            <v>SINAPI</v>
          </cell>
        </row>
        <row r="926">
          <cell r="B926">
            <v>90654</v>
          </cell>
          <cell r="C926" t="str">
            <v>BOMBA DE PROJEÇÃO DE CONCRETO SECO, POTÊNCIA 10 CV, VAZÃO 3 M3/H - MANUTENÇÃO. AF_06/2015</v>
          </cell>
          <cell r="D926" t="str">
            <v>H</v>
          </cell>
          <cell r="E926">
            <v>4.68</v>
          </cell>
          <cell r="F926" t="str">
            <v>SINAPI</v>
          </cell>
        </row>
        <row r="927">
          <cell r="B927">
            <v>90655</v>
          </cell>
          <cell r="C927" t="str">
            <v>BOMBA DE PROJEÇÃO DE CONCRETO SECO, POTÊNCIA 10 CV, VAZÃO 3 M3/H - MATERIAIS NA OPERAÇÃO. AF_06/2015</v>
          </cell>
          <cell r="D927" t="str">
            <v>H</v>
          </cell>
          <cell r="E927">
            <v>5.75</v>
          </cell>
          <cell r="F927" t="str">
            <v>SINAPI</v>
          </cell>
        </row>
        <row r="928">
          <cell r="B928">
            <v>90658</v>
          </cell>
          <cell r="C928" t="str">
            <v>BOMBA DE PROJEÇÃO DE CONCRETO SECO, POTÊNCIA 10 CV, VAZÃO 6 M3/H - DEPRECIAÇÃO. AF_06/2015</v>
          </cell>
          <cell r="D928" t="str">
            <v>H</v>
          </cell>
          <cell r="E928">
            <v>4.58</v>
          </cell>
          <cell r="F928" t="str">
            <v>SINAPI</v>
          </cell>
        </row>
        <row r="929">
          <cell r="B929">
            <v>90659</v>
          </cell>
          <cell r="C929" t="str">
            <v>BOMBA DE PROJEÇÃO DE CONCRETO SECO, POTÊNCIA 10 CV, VAZÃO 6 M3/H - JUROS. AF_06/2015</v>
          </cell>
          <cell r="D929" t="str">
            <v>H</v>
          </cell>
          <cell r="E929">
            <v>0.54</v>
          </cell>
          <cell r="F929" t="str">
            <v>SINAPI</v>
          </cell>
        </row>
        <row r="930">
          <cell r="B930">
            <v>90660</v>
          </cell>
          <cell r="C930" t="str">
            <v>BOMBA DE PROJEÇÃO DE CONCRETO SECO, POTÊNCIA 10 CV, VAZÃO 6 M3/H - MANUTENÇÃO. AF_06/2015</v>
          </cell>
          <cell r="D930" t="str">
            <v>H</v>
          </cell>
          <cell r="E930">
            <v>5.01</v>
          </cell>
          <cell r="F930" t="str">
            <v>SINAPI</v>
          </cell>
        </row>
        <row r="931">
          <cell r="B931">
            <v>90661</v>
          </cell>
          <cell r="C931" t="str">
            <v>BOMBA DE PROJEÇÃO DE CONCRETO SECO, POTÊNCIA 10 CV, VAZÃO 6 M3/H - MATERIAIS NA OPERAÇÃO. AF_06/2015</v>
          </cell>
          <cell r="D931" t="str">
            <v>H</v>
          </cell>
          <cell r="E931">
            <v>5.75</v>
          </cell>
          <cell r="F931" t="str">
            <v>SINAPI</v>
          </cell>
        </row>
        <row r="932">
          <cell r="B932">
            <v>90664</v>
          </cell>
          <cell r="C932" t="str">
            <v>PROJETOR PNEUMÁTICO DE ARGAMASSA PARA CHAPISCO E REBOCO COM RECIPIENTE ACOPLADO, TIPO CANEQUINHA, COM COMPRESSOR DE AR REBOCÁVEL VAZÃO 89 PCM E MOTOR DIESEL DE 20 CV - DEPRECIAÇÃO. AF_06/2015</v>
          </cell>
          <cell r="D932" t="str">
            <v>H</v>
          </cell>
          <cell r="E932">
            <v>5.24</v>
          </cell>
          <cell r="F932" t="str">
            <v>SINAPI</v>
          </cell>
        </row>
        <row r="933">
          <cell r="B933">
            <v>90665</v>
          </cell>
          <cell r="C933" t="str">
            <v>PROJETOR PNEUMÁTICO DE ARGAMASSA PARA CHAPISCO E REBOCO COM RECIPIENTE ACOPLADO, TIPO CANEQUINHA, COM COMPRESSOR DE AR REBOCÁVEL VAZÃO 89 PCM E MOTOR DIESEL DE 20 CV - JUROS. AF_06/2015</v>
          </cell>
          <cell r="D933" t="str">
            <v>H</v>
          </cell>
          <cell r="E933">
            <v>0.72</v>
          </cell>
          <cell r="F933" t="str">
            <v>SINAPI</v>
          </cell>
        </row>
        <row r="934">
          <cell r="B934">
            <v>90666</v>
          </cell>
          <cell r="C934" t="str">
            <v>PROJETOR PNEUMÁTICO DE ARGAMASSA PARA CHAPISCO E REBOCO COM RECIPIENTE ACOPLADO, TIPO CANEQUINHA, COM COMPRESSOR DE AR REBOCÁVEL VAZÃO 89 PCM E MOTOR DIESEL DE 20 CV - MANUTENÇÃO. AF_06/2015</v>
          </cell>
          <cell r="D934" t="str">
            <v>H</v>
          </cell>
          <cell r="E934">
            <v>6.55</v>
          </cell>
          <cell r="F934" t="str">
            <v>SINAPI</v>
          </cell>
        </row>
        <row r="935">
          <cell r="B935">
            <v>90667</v>
          </cell>
          <cell r="C935" t="str">
            <v>PROJETOR PNEUMÁTICO DE ARGAMASSA PARA CHAPISCO E REBOCO COM RECIPIENTE ACOPLADO, TIPO CANEQUINHA, COM COMPRESSOR DE AR REBOCÁVEL VAZÃO 89 PCM E MOTOR DIESEL DE 20 CV - MATERIAIS NA OPERAÇÃO. AF_06/2015</v>
          </cell>
          <cell r="D935" t="str">
            <v>H</v>
          </cell>
          <cell r="E935">
            <v>19.100000000000001</v>
          </cell>
          <cell r="F935" t="str">
            <v>SINAPI</v>
          </cell>
        </row>
        <row r="936">
          <cell r="B936">
            <v>90670</v>
          </cell>
          <cell r="C936" t="str">
            <v>PERFURATRIZ COM TORRE METÁLICA PARA EXECUÇÃO DE ESTACA HÉLICE CONTÍNUA, PROFUNDIDADE MÁXIMA DE 30 M, DIÂMETRO MÁXIMO DE 800 MM, POTÊNCIA INSTALADA DE 268 HP, MESA ROTATIVA COM TORQUE MÁXIMO DE 170 KNM - DEPRECIAÇÃO. AF_06/2015</v>
          </cell>
          <cell r="D936" t="str">
            <v>H</v>
          </cell>
          <cell r="E936">
            <v>222.35</v>
          </cell>
          <cell r="F936" t="str">
            <v>SINAPI</v>
          </cell>
        </row>
        <row r="937">
          <cell r="B937">
            <v>90671</v>
          </cell>
          <cell r="C937" t="str">
            <v>PERFURATRIZ COM TORRE METÁLICA PARA EXECUÇÃO DE ESTACA HÉLICE CONTÍNUA, PROFUNDIDADE MÁXIMA DE 30 M, DIÂMETRO MÁXIMO DE 800 MM, POTÊNCIA INSTALADA DE 268 HP, MESA ROTATIVA COM TORQUE MÁXIMO DE 170 KNM - JUROS. AF_06/2015</v>
          </cell>
          <cell r="D937" t="str">
            <v>H</v>
          </cell>
          <cell r="E937">
            <v>30.87</v>
          </cell>
          <cell r="F937" t="str">
            <v>SINAPI</v>
          </cell>
        </row>
        <row r="938">
          <cell r="B938">
            <v>90672</v>
          </cell>
          <cell r="C938" t="str">
            <v>PERFURATRIZ COM TORRE METÁLICA PARA EXECUÇÃO DE ESTACA HÉLICE CONTÍNUA, PROFUNDIDADE MÁXIMA DE 30 M, DIÂMETRO MÁXIMO DE 800 MM, POTÊNCIA INSTALADA DE 268 HP, MESA ROTATIVA COM TORQUE MÁXIMO DE 170 KNM - MANUTENÇÃO. AF_06/2015</v>
          </cell>
          <cell r="D938" t="str">
            <v>H</v>
          </cell>
          <cell r="E938">
            <v>278.25</v>
          </cell>
          <cell r="F938" t="str">
            <v>SINAPI</v>
          </cell>
        </row>
        <row r="939">
          <cell r="B939">
            <v>90673</v>
          </cell>
          <cell r="C939" t="str">
            <v>PERFURATRIZ COM TORRE METÁLICA PARA EXECUÇÃO DE ESTACA HÉLICE CONTÍNUA, PROFUNDIDADE MÁXIMA DE 30 M, DIÂMETRO MÁXIMO DE 800 MM, POTÊNCIA INSTALADA DE 268 HP, MESA ROTATIVA COM TORQUE MÁXIMO DE 170 KNM - MATERIAIS NA OPERAÇÃO. AF_06/2015</v>
          </cell>
          <cell r="D939" t="str">
            <v>H</v>
          </cell>
          <cell r="E939">
            <v>152.72</v>
          </cell>
          <cell r="F939" t="str">
            <v>SINAPI</v>
          </cell>
        </row>
        <row r="940">
          <cell r="B940">
            <v>90676</v>
          </cell>
          <cell r="C940" t="str">
            <v>PERFURATRIZ HIDRÁULICA SOBRE CAMINHÃO COM TRADO CURTO ACOPLADO, PROFUNDIDADE MÁXIMA DE 20 M, DIÂMETRO MÁXIMO DE 1500 MM, POTÊNCIA INSTALADA DE 137 HP, MESA ROTATIVA COM TORQUE MÁXIMO DE 30 KNM - DEPRECIAÇÃO. AF_06/2015</v>
          </cell>
          <cell r="D940" t="str">
            <v>H</v>
          </cell>
          <cell r="E940">
            <v>107.02</v>
          </cell>
          <cell r="F940" t="str">
            <v>SINAPI</v>
          </cell>
        </row>
        <row r="941">
          <cell r="B941">
            <v>90677</v>
          </cell>
          <cell r="C941" t="str">
            <v>PERFURATRIZ HIDRÁULICA SOBRE CAMINHÃO COM TRADO CURTO ACOPLADO, PROFUNDIDADE MÁXIMA DE 20 M, DIÂMETRO MÁXIMO DE 1500 MM, POTÊNCIA INSTALADA DE 137 HP, MESA ROTATIVA COM TORQUE MÁXIMO DE 30 KNM - JUROS. AF_06/2015</v>
          </cell>
          <cell r="D941" t="str">
            <v>H</v>
          </cell>
          <cell r="E941">
            <v>16.46</v>
          </cell>
          <cell r="F941" t="str">
            <v>SINAPI</v>
          </cell>
        </row>
        <row r="942">
          <cell r="B942">
            <v>90678</v>
          </cell>
          <cell r="C942" t="str">
            <v>PERFURATRIZ HIDRÁULICA SOBRE CAMINHÃO COM TRADO CURTO ACOPLADO, PROFUNDIDADE MÁXIMA DE 20 M, DIÂMETRO MÁXIMO DE 1500 MM, POTÊNCIA INSTALADA DE 137 HP, MESA ROTATIVA COM TORQUE MÁXIMO DE 30 KNM - MANUTENÇÃO. AF_06/2015</v>
          </cell>
          <cell r="D942" t="str">
            <v>H</v>
          </cell>
          <cell r="E942">
            <v>147.94999999999999</v>
          </cell>
          <cell r="F942" t="str">
            <v>SINAPI</v>
          </cell>
        </row>
        <row r="943">
          <cell r="B943">
            <v>90679</v>
          </cell>
          <cell r="C943" t="str">
            <v>PERFURATRIZ HIDRÁULICA SOBRE CAMINHÃO COM TRADO CURTO ACOPLADO, PROFUNDIDADE MÁXIMA DE 20 M, DIÂMETRO MÁXIMO DE 1500 MM, POTÊNCIA INSTALADA DE 137 HP, MESA ROTATIVA COM TORQUE MÁXIMO DE 30 KNM - MATERIAIS NA OPERAÇÃO. AF_06/2015</v>
          </cell>
          <cell r="D943" t="str">
            <v>H</v>
          </cell>
          <cell r="E943">
            <v>117.12</v>
          </cell>
          <cell r="F943" t="str">
            <v>SINAPI</v>
          </cell>
        </row>
        <row r="944">
          <cell r="B944">
            <v>90682</v>
          </cell>
          <cell r="C944" t="str">
            <v>MANIPULADOR TELESCÓPICO, POTÊNCIA DE 85 HP, CAPACIDADE DE CARGA DE 3.500 KG, ALTURA MÁXIMA DE ELEVAÇÃO DE 12,3 M - DEPRECIAÇÃO. AF_06/2015</v>
          </cell>
          <cell r="D944" t="str">
            <v>H</v>
          </cell>
          <cell r="E944">
            <v>29.16</v>
          </cell>
          <cell r="F944" t="str">
            <v>SINAPI</v>
          </cell>
        </row>
        <row r="945">
          <cell r="B945">
            <v>90683</v>
          </cell>
          <cell r="C945" t="str">
            <v>MANIPULADOR TELESCÓPICO, POTÊNCIA DE 85 HP, CAPACIDADE DE CARGA DE 3.500 KG, ALTURA MÁXIMA DE ELEVAÇÃO DE 12,3 M - JUROS. AF_06/2015</v>
          </cell>
          <cell r="D945" t="str">
            <v>H</v>
          </cell>
          <cell r="E945">
            <v>3.46</v>
          </cell>
          <cell r="F945" t="str">
            <v>SINAPI</v>
          </cell>
        </row>
        <row r="946">
          <cell r="B946">
            <v>90684</v>
          </cell>
          <cell r="C946" t="str">
            <v>MANIPULADOR TELESCÓPICO, POTÊNCIA DE 85 HP, CAPACIDADE DE CARGA DE 3.500 KG, ALTURA MÁXIMA DE ELEVAÇÃO DE 12,3 M - MANUTENÇÃO. AF_06/2015</v>
          </cell>
          <cell r="D946" t="str">
            <v>H</v>
          </cell>
          <cell r="E946">
            <v>31.9</v>
          </cell>
          <cell r="F946" t="str">
            <v>SINAPI</v>
          </cell>
        </row>
        <row r="947">
          <cell r="B947">
            <v>90685</v>
          </cell>
          <cell r="C947" t="str">
            <v>MANIPULADOR TELESCÓPICO, POTÊNCIA DE 85 HP, CAPACIDADE DE CARGA DE 3.500 KG, ALTURA MÁXIMA DE ELEVAÇÃO DE 12,3 M - MATERIAIS NA OPERAÇÃO. AF_06/2015</v>
          </cell>
          <cell r="D947" t="str">
            <v>H</v>
          </cell>
          <cell r="E947">
            <v>72.650000000000006</v>
          </cell>
          <cell r="F947" t="str">
            <v>SINAPI</v>
          </cell>
        </row>
        <row r="948">
          <cell r="B948">
            <v>90688</v>
          </cell>
          <cell r="C948" t="str">
            <v>MINICARREGADEIRA SOBRE RODAS, POTÊNCIA LÍQUIDA DE 47 HP, CAPACIDADE NOMINAL DE OPERAÇÃO DE 646 KG - DEPRECIAÇÃO. AF_06/2015</v>
          </cell>
          <cell r="D948" t="str">
            <v>H</v>
          </cell>
          <cell r="E948">
            <v>30.4</v>
          </cell>
          <cell r="F948" t="str">
            <v>SINAPI</v>
          </cell>
        </row>
        <row r="949">
          <cell r="B949">
            <v>90689</v>
          </cell>
          <cell r="C949" t="str">
            <v>MINICARREGADEIRA SOBRE RODAS, POTÊNCIA LÍQUIDA DE 47 HP, CAPACIDADE NOMINAL DE OPERAÇÃO DE 646 KG - JUROS. AF_06/2015</v>
          </cell>
          <cell r="D949" t="str">
            <v>H</v>
          </cell>
          <cell r="E949">
            <v>3.07</v>
          </cell>
          <cell r="F949" t="str">
            <v>SINAPI</v>
          </cell>
        </row>
        <row r="950">
          <cell r="B950">
            <v>90690</v>
          </cell>
          <cell r="C950" t="str">
            <v>MINICARREGADEIRA SOBRE RODAS, POTÊNCIA LÍQUIDA DE 47 HP, CAPACIDADE NOMINAL DE OPERAÇÃO DE 646 KG - MANUTENÇÃO. AF_06/2015</v>
          </cell>
          <cell r="D950" t="str">
            <v>H</v>
          </cell>
          <cell r="E950">
            <v>38</v>
          </cell>
          <cell r="F950" t="str">
            <v>SINAPI</v>
          </cell>
        </row>
        <row r="951">
          <cell r="B951">
            <v>90691</v>
          </cell>
          <cell r="C951" t="str">
            <v>MINICARREGADEIRA SOBRE RODAS, POTÊNCIA LÍQUIDA DE 47 HP, CAPACIDADE NOMINAL DE OPERAÇÃO DE 646 KG - MATERIAIS NA OPERAÇÃO. AF_06/2015</v>
          </cell>
          <cell r="D951" t="str">
            <v>H</v>
          </cell>
          <cell r="E951">
            <v>50.88</v>
          </cell>
          <cell r="F951" t="str">
            <v>SINAPI</v>
          </cell>
        </row>
        <row r="952">
          <cell r="B952">
            <v>90957</v>
          </cell>
          <cell r="C952" t="str">
            <v>COMPRESSOR DE AR REBOCÁVEL, VAZÃO 189 PCM, PRESSÃO EFETIVA DE TRABALHO 102 PSI, MOTOR DIESEL, POTÊNCIA 63 CV - DEPRECIAÇÃO. AF_06/2015</v>
          </cell>
          <cell r="D952" t="str">
            <v>H</v>
          </cell>
          <cell r="E952">
            <v>3.9</v>
          </cell>
          <cell r="F952" t="str">
            <v>SINAPI</v>
          </cell>
        </row>
        <row r="953">
          <cell r="B953">
            <v>90958</v>
          </cell>
          <cell r="C953" t="str">
            <v>COMPRESSOR DE AR REBOCÁVEL, VAZÃO 189 PCM, PRESSÃO EFETIVA DE TRABALHO 102 PSI, MOTOR DIESEL, POTÊNCIA 63 CV - JUROS. AF_06/2015</v>
          </cell>
          <cell r="D953" t="str">
            <v>H</v>
          </cell>
          <cell r="E953">
            <v>0.54</v>
          </cell>
          <cell r="F953" t="str">
            <v>SINAPI</v>
          </cell>
        </row>
        <row r="954">
          <cell r="B954">
            <v>90960</v>
          </cell>
          <cell r="C954" t="str">
            <v>COMPRESSOR DE AR REBOCÁVEL, VAZÃO 89 PCM, PRESSÃO EFETIVA DE TRABALHO 102 PSI, MOTOR DIESEL, POTÊNCIA 20 CV - DEPRECIAÇÃO. AF_06/2015</v>
          </cell>
          <cell r="D954" t="str">
            <v>H</v>
          </cell>
          <cell r="E954">
            <v>5.21</v>
          </cell>
          <cell r="F954" t="str">
            <v>SINAPI</v>
          </cell>
        </row>
        <row r="955">
          <cell r="B955">
            <v>90961</v>
          </cell>
          <cell r="C955" t="str">
            <v>COMPRESSOR DE AR REBOCÁVEL, VAZÃO 89 PCM, PRESSÃO EFETIVA DE TRABALHO 102 PSI, MOTOR DIESEL, POTÊNCIA 20 CV - JUROS. AF_06/2015</v>
          </cell>
          <cell r="D955" t="str">
            <v>H</v>
          </cell>
          <cell r="E955">
            <v>0.72</v>
          </cell>
          <cell r="F955" t="str">
            <v>SINAPI</v>
          </cell>
        </row>
        <row r="956">
          <cell r="B956">
            <v>90962</v>
          </cell>
          <cell r="C956" t="str">
            <v>COMPRESSOR DE AR REBOCÁVEL, VAZÃO 89 PCM, PRESSÃO EFETIVA DE TRABALHO 102 PSI, MOTOR DIESEL, POTÊNCIA 20 CV - MANUTENÇÃO. AF_06/2015</v>
          </cell>
          <cell r="D956" t="str">
            <v>H</v>
          </cell>
          <cell r="E956">
            <v>6.51</v>
          </cell>
          <cell r="F956" t="str">
            <v>SINAPI</v>
          </cell>
        </row>
        <row r="957">
          <cell r="B957">
            <v>90963</v>
          </cell>
          <cell r="C957" t="str">
            <v>COMPRESSOR DE AR REBOCÁVEL, VAZÃO 89 PCM, PRESSÃO EFETIVA DE TRABALHO 102 PSI, MOTOR DIESEL, POTÊNCIA 20 CV - MATERIAIS NA OPERAÇÃO. AF_06/2015</v>
          </cell>
          <cell r="D957" t="str">
            <v>H</v>
          </cell>
          <cell r="E957">
            <v>19.100000000000001</v>
          </cell>
          <cell r="F957" t="str">
            <v>SINAPI</v>
          </cell>
        </row>
        <row r="958">
          <cell r="B958">
            <v>90968</v>
          </cell>
          <cell r="C958" t="str">
            <v>COMPRESSOR DE AR REBOCAVEL, VAZÃO 250 PCM, PRESSAO DE TRABALHO 102 PSI, MOTOR A DIESEL POTÊNCIA 81 CV - DEPRECIAÇÃO. AF_06/2015</v>
          </cell>
          <cell r="D958" t="str">
            <v>H</v>
          </cell>
          <cell r="E958">
            <v>5.22</v>
          </cell>
          <cell r="F958" t="str">
            <v>SINAPI</v>
          </cell>
        </row>
        <row r="959">
          <cell r="B959">
            <v>90969</v>
          </cell>
          <cell r="C959" t="str">
            <v>COMPRESSOR DE AR REBOCAVEL, VAZÃO 250 PCM, PRESSAO DE TRABALHO 102 PSI, MOTOR A DIESEL POTÊNCIA 81 CV - JUROS. AF_06/2015</v>
          </cell>
          <cell r="D959" t="str">
            <v>H</v>
          </cell>
          <cell r="E959">
            <v>0.72</v>
          </cell>
          <cell r="F959" t="str">
            <v>SINAPI</v>
          </cell>
        </row>
        <row r="960">
          <cell r="B960">
            <v>90970</v>
          </cell>
          <cell r="C960" t="str">
            <v>COMPRESSOR DE AR REBOCAVEL, VAZÃO 250 PCM, PRESSAO DE TRABALHO 102 PSI, MOTOR A DIESEL POTÊNCIA 81 CV - MANUTENÇÃO. AF_06/2015</v>
          </cell>
          <cell r="D960" t="str">
            <v>H</v>
          </cell>
          <cell r="E960">
            <v>6.53</v>
          </cell>
          <cell r="F960" t="str">
            <v>SINAPI</v>
          </cell>
        </row>
        <row r="961">
          <cell r="B961">
            <v>90971</v>
          </cell>
          <cell r="C961" t="str">
            <v>COMPRESSOR DE AR REBOCAVEL, VAZÃO 250 PCM, PRESSAO DE TRABALHO 102 PSI, MOTOR A DIESEL POTÊNCIA 81 CV - MATERIAIS NA OPERAÇÃO. AF_06/2015</v>
          </cell>
          <cell r="D961" t="str">
            <v>H</v>
          </cell>
          <cell r="E961">
            <v>77.39</v>
          </cell>
          <cell r="F961" t="str">
            <v>SINAPI</v>
          </cell>
        </row>
        <row r="962">
          <cell r="B962">
            <v>90975</v>
          </cell>
          <cell r="C962" t="str">
            <v>COMPRESSOR DE AR REBOCÁVEL, VAZÃO 748 PCM, PRESSÃO EFETIVA DE TRABALHO 102 PSI, MOTOR DIESEL, POTÊNCIA 210 CV - DEPRECIAÇÃO. AF_06/2015</v>
          </cell>
          <cell r="D962" t="str">
            <v>H</v>
          </cell>
          <cell r="E962">
            <v>13.26</v>
          </cell>
          <cell r="F962" t="str">
            <v>SINAPI</v>
          </cell>
        </row>
        <row r="963">
          <cell r="B963">
            <v>90976</v>
          </cell>
          <cell r="C963" t="str">
            <v>COMPRESSOR DE AR REBOCÁVEL, VAZÃO 748 PCM, PRESSÃO EFETIVA DE TRABALHO 102 PSI, MOTOR DIESEL, POTÊNCIA 210 CV - JUROS. AF_06/2015</v>
          </cell>
          <cell r="D963" t="str">
            <v>H</v>
          </cell>
          <cell r="E963">
            <v>1.84</v>
          </cell>
          <cell r="F963" t="str">
            <v>SINAPI</v>
          </cell>
        </row>
        <row r="964">
          <cell r="B964">
            <v>90977</v>
          </cell>
          <cell r="C964" t="str">
            <v>COMPRESSOR DE AR REBOCÁVEL, VAZÃO 748 PCM, PRESSÃO EFETIVA DE TRABALHO 102 PSI, MOTOR DIESEL, POTÊNCIA 210 CV - MANUTENÇÃO. AF_06/2015</v>
          </cell>
          <cell r="D964" t="str">
            <v>H</v>
          </cell>
          <cell r="E964">
            <v>16.600000000000001</v>
          </cell>
          <cell r="F964" t="str">
            <v>SINAPI</v>
          </cell>
        </row>
        <row r="965">
          <cell r="B965">
            <v>90978</v>
          </cell>
          <cell r="C965" t="str">
            <v>COMPRESSOR DE AR REBOCÁVEL, VAZÃO 748 PCM, PRESSÃO EFETIVA DE TRABALHO 102 PSI, MOTOR DIESEL, POTÊNCIA 210 CV - MATERIAIS NA OPERAÇÃO. AF_06/2015</v>
          </cell>
          <cell r="D965" t="str">
            <v>H</v>
          </cell>
          <cell r="E965">
            <v>200.77</v>
          </cell>
          <cell r="F965" t="str">
            <v>SINAPI</v>
          </cell>
        </row>
        <row r="966">
          <cell r="B966">
            <v>90992</v>
          </cell>
          <cell r="C966" t="str">
            <v>COMPRESSOR DE AR REBOCAVEL, VAZÃO 400 PCM, PRESSAO DE TRABALHO 102 PSI, MOTOR A DIESEL POTÊNCIA 110 CV - DEPRECIAÇÃO. AF_06/2015</v>
          </cell>
          <cell r="D966" t="str">
            <v>H</v>
          </cell>
          <cell r="E966">
            <v>6.19</v>
          </cell>
          <cell r="F966" t="str">
            <v>SINAPI</v>
          </cell>
        </row>
        <row r="967">
          <cell r="B967">
            <v>90993</v>
          </cell>
          <cell r="C967" t="str">
            <v>COMPRESSOR DE AR REBOCAVEL, VAZÃO 400 PCM, PRESSAO DE TRABALHO 102 PSI, MOTOR A DIESEL POTÊNCIA 110 CV - JUROS. AF_06/2015</v>
          </cell>
          <cell r="D967" t="str">
            <v>H</v>
          </cell>
          <cell r="E967">
            <v>0.86</v>
          </cell>
          <cell r="F967" t="str">
            <v>SINAPI</v>
          </cell>
        </row>
        <row r="968">
          <cell r="B968">
            <v>90994</v>
          </cell>
          <cell r="C968" t="str">
            <v>COMPRESSOR DE AR REBOCAVEL, VAZÃO 400 PCM, PRESSAO DE TRABALHO 102 PSI, MOTOR A DIESEL POTÊNCIA 110 CV - MANUTENÇÃO. AF_06/2015</v>
          </cell>
          <cell r="D968" t="str">
            <v>H</v>
          </cell>
          <cell r="E968">
            <v>7.75</v>
          </cell>
          <cell r="F968" t="str">
            <v>SINAPI</v>
          </cell>
        </row>
        <row r="969">
          <cell r="B969">
            <v>90995</v>
          </cell>
          <cell r="C969" t="str">
            <v>COMPRESSOR DE AR REBOCAVEL, VAZÃO 400 PCM, PRESSAO DE TRABALHO 102 PSI, MOTOR A DIESEL POTÊNCIA 110 CV - MATERIAIS NA OPERAÇÃO. AF_06/2015</v>
          </cell>
          <cell r="D969" t="str">
            <v>H</v>
          </cell>
          <cell r="E969">
            <v>105.12</v>
          </cell>
          <cell r="F969" t="str">
            <v>SINAPI</v>
          </cell>
        </row>
        <row r="970">
          <cell r="B970">
            <v>91021</v>
          </cell>
          <cell r="C970" t="str">
            <v>PERFURATRIZ HIDRÁULICA SOBRE CAMINHÃO COM TRADO CURTO ACOPLADO, PROFUNDIDADE MÁXIMA DE 20 M, DIÂMETRO MÁXIMO DE 1500 MM, POTÊNCIA INSTALADA DE 137 HP, MESA ROTATIVA COM TORQUE MÁXIMO DE 30 KNM - IMPOSTOS E SEGUROS. AF_06/2015</v>
          </cell>
          <cell r="D970" t="str">
            <v>H</v>
          </cell>
          <cell r="E970">
            <v>12.94</v>
          </cell>
          <cell r="F970" t="str">
            <v>SINAPI</v>
          </cell>
        </row>
        <row r="971">
          <cell r="B971">
            <v>91026</v>
          </cell>
          <cell r="C971" t="str">
            <v>CAMINHÃO TRUCADO (C/ TERCEIRO EIXO) ELETRÔNICO - POTÊNCIA 231CV - PBT = 22000KG - DIST. ENTRE EIXOS 5170 MM - INCLUI CARROCERIA FIXA ABERTA DE MADEIRA - DEPRECIAÇÃO. AF_06/2015</v>
          </cell>
          <cell r="D971" t="str">
            <v>H</v>
          </cell>
          <cell r="E971">
            <v>23.9</v>
          </cell>
          <cell r="F971" t="str">
            <v>SINAPI</v>
          </cell>
        </row>
        <row r="972">
          <cell r="B972">
            <v>91027</v>
          </cell>
          <cell r="C972" t="str">
            <v>CAMINHÃO TRUCADO (C/ TERCEIRO EIXO) ELETRÔNICO - POTÊNCIA 231CV - PBT = 22000KG - DIST. ENTRE EIXOS 5170 MM - INCLUI CARROCERIA FIXA ABERTA DE MADEIRA - JUROS. AF_06/2015</v>
          </cell>
          <cell r="D972" t="str">
            <v>H</v>
          </cell>
          <cell r="E972">
            <v>4.9000000000000004</v>
          </cell>
          <cell r="F972" t="str">
            <v>SINAPI</v>
          </cell>
        </row>
        <row r="973">
          <cell r="B973">
            <v>91028</v>
          </cell>
          <cell r="C973" t="str">
            <v>CAMINHÃO TRUCADO (C/ TERCEIRO EIXO) ELETRÔNICO - POTÊNCIA 231CV - PBT = 22000KG - DIST. ENTRE EIXOS 5170 MM - INCLUI CARROCERIA FIXA ABERTA DE MADEIRA - IMPOSTOS E SEGUROS. AF_06/2015</v>
          </cell>
          <cell r="D973" t="str">
            <v>H</v>
          </cell>
          <cell r="E973">
            <v>3.88</v>
          </cell>
          <cell r="F973" t="str">
            <v>SINAPI</v>
          </cell>
        </row>
        <row r="974">
          <cell r="B974">
            <v>91029</v>
          </cell>
          <cell r="C974" t="str">
            <v>CAMINHÃO TRUCADO (C/ TERCEIRO EIXO) ELETRÔNICO - POTÊNCIA 231CV - PBT = 22000KG - DIST. ENTRE EIXOS 5170 MM - INCLUI CARROCERIA FIXA ABERTA DE MADEIRA - MANUTENÇÃO. AF_06/2015</v>
          </cell>
          <cell r="D974" t="str">
            <v>H</v>
          </cell>
          <cell r="E974">
            <v>43.91</v>
          </cell>
          <cell r="F974" t="str">
            <v>SINAPI</v>
          </cell>
        </row>
        <row r="975">
          <cell r="B975">
            <v>91030</v>
          </cell>
          <cell r="C975" t="str">
            <v>CAMINHÃO TRUCADO (C/ TERCEIRO EIXO) ELETRÔNICO - POTÊNCIA 231CV - PBT = 22000KG - DIST. ENTRE EIXOS 5170 MM - INCLUI CARROCERIA FIXA ABERTA DE MADEIRA - MATERIAIS NA OPERAÇÃO. AF_06/2015</v>
          </cell>
          <cell r="D975" t="str">
            <v>H</v>
          </cell>
          <cell r="E975">
            <v>187.33</v>
          </cell>
          <cell r="F975" t="str">
            <v>SINAPI</v>
          </cell>
        </row>
        <row r="976">
          <cell r="B976">
            <v>91273</v>
          </cell>
          <cell r="C976" t="str">
            <v>PLACA VIBRATÓRIA REVERSÍVEL COM MOTOR 4 TEMPOS A GASOLINA, FORÇA CENTRÍFUGA DE 25 KN (2500 KGF), POTÊNCIA 5,5 CV - DEPRECIAÇÃO. AF_08/2015</v>
          </cell>
          <cell r="D976" t="str">
            <v>H</v>
          </cell>
          <cell r="E976">
            <v>0.51</v>
          </cell>
          <cell r="F976" t="str">
            <v>SINAPI</v>
          </cell>
        </row>
        <row r="977">
          <cell r="B977">
            <v>91274</v>
          </cell>
          <cell r="C977" t="str">
            <v>PLACA VIBRATÓRIA REVERSÍVEL COM MOTOR 4 TEMPOS A GASOLINA, FORÇA CENTRÍFUGA DE 25 KN (2500 KGF), POTÊNCIA 5,5 CV - JUROS. AF_08/2015</v>
          </cell>
          <cell r="D977" t="str">
            <v>H</v>
          </cell>
          <cell r="E977">
            <v>7.0000000000000007E-2</v>
          </cell>
          <cell r="F977" t="str">
            <v>SINAPI</v>
          </cell>
        </row>
        <row r="978">
          <cell r="B978">
            <v>91275</v>
          </cell>
          <cell r="C978" t="str">
            <v>PLACA VIBRATÓRIA REVERSÍVEL COM MOTOR 4 TEMPOS A GASOLINA, FORÇA CENTRÍFUGA DE 25 KN (2500 KGF), POTÊNCIA 5,5 CV - MANUTENÇÃO. AF_08/2015</v>
          </cell>
          <cell r="D978" t="str">
            <v>H</v>
          </cell>
          <cell r="E978">
            <v>0.64</v>
          </cell>
          <cell r="F978" t="str">
            <v>SINAPI</v>
          </cell>
        </row>
        <row r="979">
          <cell r="B979">
            <v>91276</v>
          </cell>
          <cell r="C979" t="str">
            <v>PLACA VIBRATÓRIA REVERSÍVEL COM MOTOR 4 TEMPOS A GASOLINA, FORÇA CENTRÍFUGA DE 25 KN (2500 KGF), POTÊNCIA 5,5 CV - MATERIAIS NA OPERAÇÃO. AF_08/2015</v>
          </cell>
          <cell r="D979" t="str">
            <v>H</v>
          </cell>
          <cell r="E979">
            <v>9.2100000000000009</v>
          </cell>
          <cell r="F979" t="str">
            <v>SINAPI</v>
          </cell>
        </row>
        <row r="980">
          <cell r="B980">
            <v>91279</v>
          </cell>
          <cell r="C980" t="str">
            <v>CORTADORA DE PISO COM MOTOR 4 TEMPOS A GASOLINA, POTÊNCIA DE 13 HP, COM DISCO DE CORTE DIAMANTADO SEGMENTADO PARA CONCRETO, DIÂMETRO DE 350 MM, FURO DE 1" (14 X 1") - DEPRECIAÇÃO. AF_08/2015</v>
          </cell>
          <cell r="D980" t="str">
            <v>H</v>
          </cell>
          <cell r="E980">
            <v>0.69</v>
          </cell>
          <cell r="F980" t="str">
            <v>SINAPI</v>
          </cell>
        </row>
        <row r="981">
          <cell r="B981">
            <v>91280</v>
          </cell>
          <cell r="C981" t="str">
            <v>CORTADORA DE PISO COM MOTOR 4 TEMPOS A GASOLINA, POTÊNCIA DE 13 HP, COM DISCO DE CORTE DIAMANTADO SEGMENTADO PARA CONCRETO, DIÂMETRO DE 350 MM, FURO DE 1" (14 X 1") - JUROS. AF_08/2015</v>
          </cell>
          <cell r="D981" t="str">
            <v>H</v>
          </cell>
          <cell r="E981">
            <v>7.0000000000000007E-2</v>
          </cell>
          <cell r="F981" t="str">
            <v>SINAPI</v>
          </cell>
        </row>
        <row r="982">
          <cell r="B982">
            <v>91281</v>
          </cell>
          <cell r="C982" t="str">
            <v>CORTADORA DE PISO COM MOTOR 4 TEMPOS A GASOLINA, POTÊNCIA DE 13 HP, COM DISCO DE CORTE DIAMANTADO SEGMENTADO PARA CONCRETO, DIÂMETRO DE 350 MM, FURO DE 1" (14 X 1") - MANUTENÇÃO. AF_08/2015</v>
          </cell>
          <cell r="D982" t="str">
            <v>H</v>
          </cell>
          <cell r="E982">
            <v>0.86</v>
          </cell>
          <cell r="F982" t="str">
            <v>SINAPI</v>
          </cell>
        </row>
        <row r="983">
          <cell r="B983">
            <v>91282</v>
          </cell>
          <cell r="C983" t="str">
            <v>CORTADORA DE PISO COM MOTOR 4 TEMPOS A GASOLINA, POTÊNCIA DE 13 HP, COM DISCO DE CORTE DIAMANTADO SEGMENTADO PARA CONCRETO, DIÂMETRO DE 350 MM, FURO DE 1" (14 X 1") - MATERIAIS NA OPERAÇÃO. AF_08/2015</v>
          </cell>
          <cell r="D983" t="str">
            <v>H</v>
          </cell>
          <cell r="E983">
            <v>9.2799999999999994</v>
          </cell>
          <cell r="F983" t="str">
            <v>SINAPI</v>
          </cell>
        </row>
        <row r="984">
          <cell r="B984">
            <v>91354</v>
          </cell>
          <cell r="C984" t="str">
            <v>CAMINHÃO TOCO, PESO BRUTO TOTAL 14.300 KG, CARGA ÚTIL MÁXIMA 9590 KG, DISTÂNCIA ENTRE EIXOS 4,76 M, POTÊNCIA 185 CV (NÃO INCLUI CARROCERIA) - DEPRECIAÇÃO. AF_06/2014</v>
          </cell>
          <cell r="D984" t="str">
            <v>H</v>
          </cell>
          <cell r="E984">
            <v>17.11</v>
          </cell>
          <cell r="F984" t="str">
            <v>SINAPI</v>
          </cell>
        </row>
        <row r="985">
          <cell r="B985">
            <v>91355</v>
          </cell>
          <cell r="C985" t="str">
            <v>CAMINHÃO TOCO, PESO BRUTO TOTAL 14.300 KG, CARGA ÚTIL MÁXIMA 9590 KG, DISTÂNCIA ENTRE EIXOS 4,76 M, POTÊNCIA 185 CV (NÃO INCLUI CARROCERIA) - JUROS. AF_06/2014</v>
          </cell>
          <cell r="D985" t="str">
            <v>H</v>
          </cell>
          <cell r="E985">
            <v>3.59</v>
          </cell>
          <cell r="F985" t="str">
            <v>SINAPI</v>
          </cell>
        </row>
        <row r="986">
          <cell r="B986">
            <v>91356</v>
          </cell>
          <cell r="C986" t="str">
            <v>CAMINHÃO TOCO, PESO BRUTO TOTAL 14.300 KG, CARGA ÚTIL MÁXIMA 9590 KG, DISTÂNCIA ENTRE EIXOS 4,76 M, POTÊNCIA 185 CV (NÃO INCLUI CARROCERIA) - IMPOSTOS E SEGUROS. AF_06/2014</v>
          </cell>
          <cell r="D986" t="str">
            <v>H</v>
          </cell>
          <cell r="E986">
            <v>2.84</v>
          </cell>
          <cell r="F986" t="str">
            <v>SINAPI</v>
          </cell>
        </row>
        <row r="987">
          <cell r="B987">
            <v>91359</v>
          </cell>
          <cell r="C987" t="str">
            <v>CAMINHÃO PIPA 6.000 L, PESO BRUTO TOTAL 13.000 KG, DISTÂNCIA ENTRE EIXOS 4,80 M, POTÊNCIA 189 CV INCLUSIVE TANQUE DE AÇO PARA TRANSPORTE DE ÁGUA, CAPACIDADE 6 M3 - DEPRECIAÇÃO. AF_06/2014</v>
          </cell>
          <cell r="D987" t="str">
            <v>H</v>
          </cell>
          <cell r="E987">
            <v>20.420000000000002</v>
          </cell>
          <cell r="F987" t="str">
            <v>SINAPI</v>
          </cell>
        </row>
        <row r="988">
          <cell r="B988">
            <v>91360</v>
          </cell>
          <cell r="C988" t="str">
            <v>CAMINHÃO PIPA 6.000 L, PESO BRUTO TOTAL 13.000 KG, DISTÂNCIA ENTRE EIXOS 4,80 M, POTÊNCIA 189 CV INCLUSIVE TANQUE DE AÇO PARA TRANSPORTE DE ÁGUA, CAPACIDADE 6 M3 - JUROS. AF_06/2014</v>
          </cell>
          <cell r="D988" t="str">
            <v>H</v>
          </cell>
          <cell r="E988">
            <v>3.98</v>
          </cell>
          <cell r="F988" t="str">
            <v>SINAPI</v>
          </cell>
        </row>
        <row r="989">
          <cell r="B989">
            <v>91361</v>
          </cell>
          <cell r="C989" t="str">
            <v>CAMINHÃO PIPA 6.000 L, PESO BRUTO TOTAL 13.000 KG, DISTÂNCIA ENTRE EIXOS 4,80 M, POTÊNCIA 189 CV INCLUSIVE TANQUE DE AÇO PARA TRANSPORTE DE ÁGUA, CAPACIDADE 6 M3 - IMPOSTOS E SEGUROS. AF_06/2014</v>
          </cell>
          <cell r="D989" t="str">
            <v>H</v>
          </cell>
          <cell r="E989">
            <v>3.15</v>
          </cell>
          <cell r="F989" t="str">
            <v>SINAPI</v>
          </cell>
        </row>
        <row r="990">
          <cell r="B990">
            <v>91367</v>
          </cell>
          <cell r="C990" t="str">
            <v>CAMINHÃO BASCULANTE 6 M3, PESO BRUTO TOTAL 16.000 KG, CARGA ÚTIL MÁXIMA 13.071 KG, DISTÂNCIA ENTRE EIXOS 4,80 M, POTÊNCIA 230 CV INCLUSIVE CAÇAMBA METÁLICA - DEPRECIAÇÃO. AF_06/2014</v>
          </cell>
          <cell r="D990" t="str">
            <v>H</v>
          </cell>
          <cell r="E990">
            <v>21.22</v>
          </cell>
          <cell r="F990" t="str">
            <v>SINAPI</v>
          </cell>
        </row>
        <row r="991">
          <cell r="B991">
            <v>91368</v>
          </cell>
          <cell r="C991" t="str">
            <v>CAMINHÃO BASCULANTE 6 M3, PESO BRUTO TOTAL 16.000 KG, CARGA ÚTIL MÁXIMA 13.071 KG, DISTÂNCIA ENTRE EIXOS 4,80 M, POTÊNCIA 230 CV INCLUSIVE CAÇAMBA METÁLICA - JUROS. AF_06/2014</v>
          </cell>
          <cell r="D991" t="str">
            <v>H</v>
          </cell>
          <cell r="E991">
            <v>4.17</v>
          </cell>
          <cell r="F991" t="str">
            <v>SINAPI</v>
          </cell>
        </row>
        <row r="992">
          <cell r="B992">
            <v>91369</v>
          </cell>
          <cell r="C992" t="str">
            <v>CAMINHÃO BASCULANTE 6 M3, PESO BRUTO TOTAL 16.000 KG, CARGA ÚTIL MÁXIMA 13.071 KG, DISTÂNCIA ENTRE EIXOS 4,80 M, POTÊNCIA 230 CV INCLUSIVE CAÇAMBA METÁLICA - IMPOSTOS E SEGUROS. AF_06/2014</v>
          </cell>
          <cell r="D992" t="str">
            <v>H</v>
          </cell>
          <cell r="E992">
            <v>3.3</v>
          </cell>
          <cell r="F992" t="str">
            <v>SINAPI</v>
          </cell>
        </row>
        <row r="993">
          <cell r="B993">
            <v>91375</v>
          </cell>
          <cell r="C993" t="str">
            <v>CAMINHÃO TOCO, PESO BRUTO TOTAL 16.000 KG, CARGA ÚTIL MÁXIMA DE 10.685 KG, DISTÂNCIA ENTRE EIXOS 4,80 M, POTÊNCIA 189 CV EXCLUSIVE CARROCERIA - DEPRECIAÇÃO. AF_06/2014</v>
          </cell>
          <cell r="D993" t="str">
            <v>H</v>
          </cell>
          <cell r="E993">
            <v>18.78</v>
          </cell>
          <cell r="F993" t="str">
            <v>SINAPI</v>
          </cell>
        </row>
        <row r="994">
          <cell r="B994">
            <v>91376</v>
          </cell>
          <cell r="C994" t="str">
            <v>CAMINHÃO TOCO, PESO BRUTO TOTAL 16.000 KG, CARGA ÚTIL MÁXIMA DE 10.685 KG, DISTÂNCIA ENTRE EIXOS 4,80 M, POTÊNCIA 189 CV EXCLUSIVE CARROCERIA - JUROS. AF_06/2014</v>
          </cell>
          <cell r="D994" t="str">
            <v>H</v>
          </cell>
          <cell r="E994">
            <v>3.94</v>
          </cell>
          <cell r="F994" t="str">
            <v>SINAPI</v>
          </cell>
        </row>
        <row r="995">
          <cell r="B995">
            <v>91377</v>
          </cell>
          <cell r="C995" t="str">
            <v>CAMINHÃO TOCO, PESO BRUTO TOTAL 16.000 KG, CARGA ÚTIL MÁXIMA DE 10.685 KG, DISTÂNCIA ENTRE EIXOS 4,80 M, POTÊNCIA 189 CV EXCLUSIVE CARROCERIA - IMPOSTOS E SEGUROS. AF_06/2014</v>
          </cell>
          <cell r="D995" t="str">
            <v>H</v>
          </cell>
          <cell r="E995">
            <v>3.12</v>
          </cell>
          <cell r="F995" t="str">
            <v>SINAPI</v>
          </cell>
        </row>
        <row r="996">
          <cell r="B996">
            <v>91380</v>
          </cell>
          <cell r="C996" t="str">
            <v>CAMINHÃO BASCULANTE 10 M3, TRUCADO CABINE SIMPLES, PESO BRUTO TOTAL 23.000 KG, CARGA ÚTIL MÁXIMA 15.935 KG, DISTÂNCIA ENTRE EIXOS 4,80 M, POTÊNCIA 230 CV INCLUSIVE CAÇAMBA METÁLICA - DEPRECIAÇÃO. AF_06/2014</v>
          </cell>
          <cell r="D996" t="str">
            <v>H</v>
          </cell>
          <cell r="E996">
            <v>27.93</v>
          </cell>
          <cell r="F996" t="str">
            <v>SINAPI</v>
          </cell>
        </row>
        <row r="997">
          <cell r="B997">
            <v>91381</v>
          </cell>
          <cell r="C997" t="str">
            <v>CAMINHÃO BASCULANTE 10 M3, TRUCADO CABINE SIMPLES, PESO BRUTO TOTAL 23.000 KG, CARGA ÚTIL MÁXIMA 15.935 KG, DISTÂNCIA ENTRE EIXOS 4,80 M, POTÊNCIA 230 CV INCLUSIVE CAÇAMBA METÁLICA - JUROS. AF_06/2014</v>
          </cell>
          <cell r="D997" t="str">
            <v>H</v>
          </cell>
          <cell r="E997">
            <v>5.5</v>
          </cell>
          <cell r="F997" t="str">
            <v>SINAPI</v>
          </cell>
        </row>
        <row r="998">
          <cell r="B998">
            <v>91382</v>
          </cell>
          <cell r="C998" t="str">
            <v>CAMINHÃO BASCULANTE 10 M3, TRUCADO CABINE SIMPLES, PESO BRUTO TOTAL 23.000 KG, CARGA ÚTIL MÁXIMA 15.935 KG, DISTÂNCIA ENTRE EIXOS 4,80 M, POTÊNCIA 230 CV INCLUSIVE CAÇAMBA METÁLICA - IMPOSTOS E SEGUROS. AF_06/2014</v>
          </cell>
          <cell r="D998" t="str">
            <v>H</v>
          </cell>
          <cell r="E998">
            <v>4.3499999999999996</v>
          </cell>
          <cell r="F998" t="str">
            <v>SINAPI</v>
          </cell>
        </row>
        <row r="999">
          <cell r="B999">
            <v>91383</v>
          </cell>
          <cell r="C999" t="str">
            <v>CAMINHÃO BASCULANTE 10 M3, TRUCADO CABINE SIMPLES, PESO BRUTO TOTAL 23.000 KG, CARGA ÚTIL MÁXIMA 15.935 KG, DISTÂNCIA ENTRE EIXOS 4,80 M, POTÊNCIA 230 CV INCLUSIVE CAÇAMBA METÁLICA - MANUTENÇÃO. AF_06/2014</v>
          </cell>
          <cell r="D999" t="str">
            <v>H</v>
          </cell>
          <cell r="E999">
            <v>50.41</v>
          </cell>
          <cell r="F999" t="str">
            <v>SINAPI</v>
          </cell>
        </row>
        <row r="1000">
          <cell r="B1000">
            <v>91384</v>
          </cell>
          <cell r="C1000" t="str">
            <v>CAMINHÃO BASCULANTE 10 M3, TRUCADO CABINE SIMPLES, PESO BRUTO TOTAL 23.000 KG, CARGA ÚTIL MÁXIMA 15.935 KG, DISTÂNCIA ENTRE EIXOS 4,80 M, POTÊNCIA 230 CV INCLUSIVE CAÇAMBA METÁLICA - MATERIAIS NA OPERAÇÃO. AF_06/2014</v>
          </cell>
          <cell r="D1000" t="str">
            <v>H</v>
          </cell>
          <cell r="E1000">
            <v>181.06</v>
          </cell>
          <cell r="F1000" t="str">
            <v>SINAPI</v>
          </cell>
        </row>
        <row r="1001">
          <cell r="B1001">
            <v>91390</v>
          </cell>
          <cell r="C1001" t="str">
            <v>CAMINHÃO TOCO, PBT 14.300 KG, CARGA ÚTIL MÁX. 9.710 KG, DIST. ENTRE EIXOS 3,56 M, POTÊNCIA 185 CV, INCLUSIVE CARROCERIA FIXA ABERTA DE MADEIRA P/ TRANSPORTE GERAL DE CARGA SECA, DIMEN. APROX. 2,50 X 6,50 X 0,50 M - DEPRECIAÇÃO. AF_06/2014</v>
          </cell>
          <cell r="D1001" t="str">
            <v>H</v>
          </cell>
          <cell r="E1001">
            <v>18.559999999999999</v>
          </cell>
          <cell r="F1001" t="str">
            <v>SINAPI</v>
          </cell>
        </row>
        <row r="1002">
          <cell r="B1002">
            <v>91391</v>
          </cell>
          <cell r="C1002" t="str">
            <v>CAMINHÃO TOCO, PBT 14.300 KG, CARGA ÚTIL MÁX. 9.710 KG, DIST. ENTRE EIXOS 3,56 M, POTÊNCIA 185 CV, INCLUSIVE CARROCERIA FIXA ABERTA DE MADEIRA P/ TRANSPORTE GERAL DE CARGA SECA, DIMEN. APROX. 2,50 X 6,50 X 0,50 M - JUROS. AF_06/2014</v>
          </cell>
          <cell r="D1002" t="str">
            <v>H</v>
          </cell>
          <cell r="E1002">
            <v>3.78</v>
          </cell>
          <cell r="F1002" t="str">
            <v>SINAPI</v>
          </cell>
        </row>
        <row r="1003">
          <cell r="B1003">
            <v>91392</v>
          </cell>
          <cell r="C1003" t="str">
            <v>CAMINHÃO TOCO, PBT 14.300 KG, CARGA ÚTIL MÁX. 9.710 KG, DIST. ENTRE EIXOS 3,56 M, POTÊNCIA 185 CV, INCLUSIVE CARROCERIA FIXA ABERTA DE MADEIRA P/ TRANSPORTE GERAL DE CARGA SECA, DIMEN. APROX. 2,50 X 6,50 X 0,50 M - IMPOSTOS E SEGUROS. AF_06/2014</v>
          </cell>
          <cell r="D1003" t="str">
            <v>H</v>
          </cell>
          <cell r="E1003">
            <v>2.99</v>
          </cell>
          <cell r="F1003" t="str">
            <v>SINAPI</v>
          </cell>
        </row>
        <row r="1004">
          <cell r="B1004">
            <v>91396</v>
          </cell>
          <cell r="C1004" t="str">
            <v>CAMINHÃO PIPA 10.000 L TRUCADO, PESO BRUTO TOTAL 23.000 KG, CARGA ÚTIL MÁXIMA 15.935 KG, DISTÂNCIA ENTRE EIXOS 4,8 M, POTÊNCIA 230 CV, INCLUSIVE TANQUE DE AÇO PARA TRANSPORTE DE ÁGUA - DEPRECIAÇÃO. AF_06/2014</v>
          </cell>
          <cell r="D1004" t="str">
            <v>H</v>
          </cell>
          <cell r="E1004">
            <v>28.32</v>
          </cell>
          <cell r="F1004" t="str">
            <v>SINAPI</v>
          </cell>
        </row>
        <row r="1005">
          <cell r="B1005">
            <v>91397</v>
          </cell>
          <cell r="C1005" t="str">
            <v>CAMINHÃO PIPA 10.000 L TRUCADO, PESO BRUTO TOTAL 23.000 KG, CARGA ÚTIL MÁXIMA 15.935 KG, DISTÂNCIA ENTRE EIXOS 4,8 M, POTÊNCIA 230 CV, INCLUSIVE TANQUE DE AÇO PARA TRANSPORTE DE ÁGUA - JUROS. AF_06/2014</v>
          </cell>
          <cell r="D1005" t="str">
            <v>H</v>
          </cell>
          <cell r="E1005">
            <v>5.58</v>
          </cell>
          <cell r="F1005" t="str">
            <v>SINAPI</v>
          </cell>
        </row>
        <row r="1006">
          <cell r="B1006">
            <v>91398</v>
          </cell>
          <cell r="C1006" t="str">
            <v>CAMINHÃO PIPA 10.000 L TRUCADO, PESO BRUTO TOTAL 23.000 KG, CARGA ÚTIL MÁXIMA 15.935 KG, DISTÂNCIA ENTRE EIXOS 4,8 M, POTÊNCIA 230 CV, INCLUSIVE TANQUE DE AÇO PARA TRANSPORTE DE ÁGUA - IMPOSTOS E SEGUROS. AF_06/2014</v>
          </cell>
          <cell r="D1006" t="str">
            <v>H</v>
          </cell>
          <cell r="E1006">
            <v>4.41</v>
          </cell>
          <cell r="F1006" t="str">
            <v>SINAPI</v>
          </cell>
        </row>
        <row r="1007">
          <cell r="B1007">
            <v>91402</v>
          </cell>
          <cell r="C1007" t="str">
            <v>CAMINHÃO BASCULANTE 6 M3 TOCO, PESO BRUTO TOTAL 16.000 KG, CARGA ÚTIL MÁXIMA 11.130 KG, DISTÂNCIA ENTRE EIXOS 5,36 M, POTÊNCIA 185 CV, INCLUSIVE CAÇAMBA METÁLICA - IMPOSTOS E SEGUROS. AF_06/2014</v>
          </cell>
          <cell r="D1007" t="str">
            <v>H</v>
          </cell>
          <cell r="E1007">
            <v>3.43</v>
          </cell>
          <cell r="F1007" t="str">
            <v>SINAPI</v>
          </cell>
        </row>
        <row r="1008">
          <cell r="B1008">
            <v>91466</v>
          </cell>
          <cell r="C1008" t="str">
            <v>GUINDAUTO HIDRÁULICO, CAPACIDADE MÁXIMA DE CARGA 6200 KG, MOMENTO MÁXIMO DE CARGA 11,7 TM, ALCANCE MÁXIMO HORIZONTAL 9,70 M, INCLUSIVE CAMINHÃO TOCO PBT 16.000 KG, POTÊNCIA DE 189 CV - IMPOSTOS E SEGUROS. AF_08/2015</v>
          </cell>
          <cell r="D1008" t="str">
            <v>H</v>
          </cell>
          <cell r="E1008">
            <v>3.91</v>
          </cell>
          <cell r="F1008" t="str">
            <v>SINAPI</v>
          </cell>
        </row>
        <row r="1009">
          <cell r="B1009">
            <v>91467</v>
          </cell>
          <cell r="C1009" t="str">
            <v>GUINDAUTO HIDRÁULICO, CAPACIDADE MÁXIMA DE CARGA 6200 KG, MOMENTO MÁXIMO DE CARGA 11,7 TM, ALCANCE MÁXIMO HORIZONTAL 9,70 M, INCLUSIVE CAMINHÃO TOCO PBT 16.000 KG, POTÊNCIA DE 189 CV - MATERIAIS NA OPERAÇÃO. AF_08/2015</v>
          </cell>
          <cell r="D1009" t="str">
            <v>H</v>
          </cell>
          <cell r="E1009">
            <v>201.92</v>
          </cell>
          <cell r="F1009" t="str">
            <v>SINAPI</v>
          </cell>
        </row>
        <row r="1010">
          <cell r="B1010">
            <v>91468</v>
          </cell>
          <cell r="C1010" t="str">
            <v>ESPARGIDOR DE ASFALTO PRESSURIZADO, TANQUE 6 M3 COM ISOLAÇÃO TÉRMICA, AQUECIDO COM 2 MAÇARICOS, COM BARRA ESPARGIDORA 3,60 M, MONTADO SOBRE CAMINHÃO  TOCO, PBT 14.300 KG, POTÊNCIA 185 CV - DEPRECIAÇÃO. AF_08/2015</v>
          </cell>
          <cell r="D1010" t="str">
            <v>H</v>
          </cell>
          <cell r="E1010">
            <v>25.41</v>
          </cell>
          <cell r="F1010" t="str">
            <v>SINAPI</v>
          </cell>
        </row>
        <row r="1011">
          <cell r="B1011">
            <v>91469</v>
          </cell>
          <cell r="C1011" t="str">
            <v>ESPARGIDOR DE ASFALTO PRESSURIZADO, TANQUE 6 M3 COM ISOLAÇÃO TÉRMICA, AQUECIDO COM 2 MAÇARICOS, COM BARRA ESPARGIDORA 3,60 M, MONTADO SOBRE CAMINHÃO  TOCO, PBT 14.300 KG, POTÊNCIA 185 CV - JUROS. AF_08/2015</v>
          </cell>
          <cell r="D1011" t="str">
            <v>H</v>
          </cell>
          <cell r="E1011">
            <v>5.05</v>
          </cell>
          <cell r="F1011" t="str">
            <v>SINAPI</v>
          </cell>
        </row>
        <row r="1012">
          <cell r="B1012">
            <v>91484</v>
          </cell>
          <cell r="C1012" t="str">
            <v>ESPARGIDOR DE ASFALTO PRESSURIZADO, TANQUE 6 M3 COM ISOLAÇÃO TÉRMICA, AQUECIDO COM 2 MAÇARICOS, COM BARRA ESPARGIDORA 3,60 M, MONTADO SOBRE CAMINHÃO  TOCO, PBT 14.300 KG, POTÊNCIA 185 CV - IMPOSTOS E SEGUROS. AF_08/2015</v>
          </cell>
          <cell r="D1012" t="str">
            <v>H</v>
          </cell>
          <cell r="E1012">
            <v>4.01</v>
          </cell>
          <cell r="F1012" t="str">
            <v>SINAPI</v>
          </cell>
        </row>
        <row r="1013">
          <cell r="B1013">
            <v>91485</v>
          </cell>
          <cell r="C1013" t="str">
            <v>ESPARGIDOR DE ASFALTO PRESSURIZADO, TANQUE 6 M3 COM ISOLAÇÃO TÉRMICA, AQUECIDO COM 2 MAÇARICOS, COM BARRA ESPARGIDORA 3,60 M, MONTADO SOBRE CAMINHÃO  TOCO, PBT 14.300 KG, POTÊNCIA 185 CV - MATERIAIS NA OPERAÇÃO. AF_08/2015</v>
          </cell>
          <cell r="D1013" t="str">
            <v>H</v>
          </cell>
          <cell r="E1013">
            <v>197.64</v>
          </cell>
          <cell r="F1013" t="str">
            <v>SINAPI</v>
          </cell>
        </row>
        <row r="1014">
          <cell r="B1014">
            <v>91529</v>
          </cell>
          <cell r="C1014" t="str">
            <v>COMPACTADOR DE SOLOS DE PERCUSSÃO (SOQUETE) COM MOTOR A GASOLINA 4 TEMPOS, POTÊNCIA 4 CV - DEPRECIAÇÃO. AF_08/2015</v>
          </cell>
          <cell r="D1014" t="str">
            <v>H</v>
          </cell>
          <cell r="E1014">
            <v>0.76</v>
          </cell>
          <cell r="F1014" t="str">
            <v>SINAPI</v>
          </cell>
        </row>
        <row r="1015">
          <cell r="B1015">
            <v>91530</v>
          </cell>
          <cell r="C1015" t="str">
            <v>COMPACTADOR DE SOLOS DE PERCUSSÃO (SOQUETE) COM MOTOR A GASOLINA 4 TEMPOS, POTÊNCIA 4 CV - JUROS. AF_08/2015</v>
          </cell>
          <cell r="D1015" t="str">
            <v>H</v>
          </cell>
          <cell r="E1015">
            <v>0.1</v>
          </cell>
          <cell r="F1015" t="str">
            <v>SINAPI</v>
          </cell>
        </row>
        <row r="1016">
          <cell r="B1016">
            <v>91531</v>
          </cell>
          <cell r="C1016" t="str">
            <v>COMPACTADOR DE SOLOS DE PERCUSSÃO (SOQUETE) COM MOTOR A GASOLINA 4 TEMPOS, POTÊNCIA 4 CV - MANUTENÇÃO. AF_08/2015</v>
          </cell>
          <cell r="D1016" t="str">
            <v>H</v>
          </cell>
          <cell r="E1016">
            <v>0.95</v>
          </cell>
          <cell r="F1016" t="str">
            <v>SINAPI</v>
          </cell>
        </row>
        <row r="1017">
          <cell r="B1017">
            <v>91532</v>
          </cell>
          <cell r="C1017" t="str">
            <v>COMPACTADOR DE SOLOS DE PERCUSSÃO (SOQUETE) COM MOTOR A GASOLINA 4 TEMPOS, POTÊNCIA 4 CV - MATERIAIS NA OPERAÇÃO. AF_08/2015</v>
          </cell>
          <cell r="D1017" t="str">
            <v>H</v>
          </cell>
          <cell r="E1017">
            <v>6.59</v>
          </cell>
          <cell r="F1017" t="str">
            <v>SINAPI</v>
          </cell>
        </row>
        <row r="1018">
          <cell r="B1018">
            <v>91629</v>
          </cell>
          <cell r="C1018" t="str">
            <v>GUINDAUTO HIDRÁULICO, CAPACIDADE MÁXIMA DE CARGA 6500 KG, MOMENTO MÁXIMO DE CARGA 5,8 TM, ALCANCE MÁXIMO HORIZONTAL 7,60 M, INCLUSIVE CAMINHÃO TOCO PBT 9.700 KG, POTÊNCIA DE 160 CV - DEPRECIAÇÃO. AF_08/2015</v>
          </cell>
          <cell r="D1018" t="str">
            <v>H</v>
          </cell>
          <cell r="E1018">
            <v>20.85</v>
          </cell>
          <cell r="F1018" t="str">
            <v>SINAPI</v>
          </cell>
        </row>
        <row r="1019">
          <cell r="B1019">
            <v>91630</v>
          </cell>
          <cell r="C1019" t="str">
            <v>GUINDAUTO HIDRÁULICO, CAPACIDADE MÁXIMA DE CARGA 6500 KG, MOMENTO MÁXIMO DE CARGA 5,8 TM, ALCANCE MÁXIMO HORIZONTAL 7,60 M, INCLUSIVE CAMINHÃO TOCO PBT 9.700 KG, POTÊNCIA DE 160 CV - JUROS. AF_08/2015</v>
          </cell>
          <cell r="D1019" t="str">
            <v>H</v>
          </cell>
          <cell r="E1019">
            <v>3.95</v>
          </cell>
          <cell r="F1019" t="str">
            <v>SINAPI</v>
          </cell>
        </row>
        <row r="1020">
          <cell r="B1020">
            <v>91631</v>
          </cell>
          <cell r="C1020" t="str">
            <v>GUINDAUTO HIDRÁULICO, CAPACIDADE MÁXIMA DE CARGA 6500 KG, MOMENTO MÁXIMO DE CARGA 5,8 TM, ALCANCE MÁXIMO HORIZONTAL 7,60 M, INCLUSIVE CAMINHÃO TOCO PBT 9.700 KG, POTÊNCIA DE 160 CV - IMPOSTOS E SEGUROS. AF_08/2015</v>
          </cell>
          <cell r="D1020" t="str">
            <v>H</v>
          </cell>
          <cell r="E1020">
            <v>3.13</v>
          </cell>
          <cell r="F1020" t="str">
            <v>SINAPI</v>
          </cell>
        </row>
        <row r="1021">
          <cell r="B1021">
            <v>91632</v>
          </cell>
          <cell r="C1021" t="str">
            <v>GUINDAUTO HIDRÁULICO, CAPACIDADE MÁXIMA DE CARGA 6500 KG, MOMENTO MÁXIMO DE CARGA 5,8 TM, ALCANCE MÁXIMO HORIZONTAL 7,60 M, INCLUSIVE CAMINHÃO TOCO PBT 9.700 KG, POTÊNCIA DE 160 CV - MANUTENÇÃO. AF_08/2015</v>
          </cell>
          <cell r="D1021" t="str">
            <v>H</v>
          </cell>
          <cell r="E1021">
            <v>35.75</v>
          </cell>
          <cell r="F1021" t="str">
            <v>SINAPI</v>
          </cell>
        </row>
        <row r="1022">
          <cell r="B1022">
            <v>91633</v>
          </cell>
          <cell r="C1022" t="str">
            <v>GUINDAUTO HIDRÁULICO, CAPACIDADE MÁXIMA DE CARGA 6500 KG, MOMENTO MÁXIMO DE CARGA 5,8 TM, ALCANCE MÁXIMO HORIZONTAL 7,60 M, INCLUSIVE CAMINHÃO TOCO PBT 9.700 KG, POTÊNCIA DE 160 CV - MATERIAIS NA OPERAÇÃO. AF_08/2015</v>
          </cell>
          <cell r="D1022" t="str">
            <v>H</v>
          </cell>
          <cell r="E1022">
            <v>170.9</v>
          </cell>
          <cell r="F1022" t="str">
            <v>SINAPI</v>
          </cell>
        </row>
        <row r="1023">
          <cell r="B1023">
            <v>91640</v>
          </cell>
          <cell r="C1023" t="str">
            <v>CAMINHÃO DE TRANSPORTE DE MATERIAL ASFÁLTICO 30.000 L, COM CAVALO MECÂNICO DE CAPACIDADE MÁXIMA DE TRAÇÃO COMBINADO DE 66.000 KG, POTÊNCIA 360 CV, INCLUSIVE TANQUE DE ASFALTO COM SERPENTINA - DEPRECIAÇÃO. AF_08/2015</v>
          </cell>
          <cell r="D1023" t="str">
            <v>H</v>
          </cell>
          <cell r="E1023">
            <v>33.72</v>
          </cell>
          <cell r="F1023" t="str">
            <v>SINAPI</v>
          </cell>
        </row>
        <row r="1024">
          <cell r="B1024">
            <v>91641</v>
          </cell>
          <cell r="C1024" t="str">
            <v>CAMINHÃO DE TRANSPORTE DE MATERIAL ASFÁLTICO 30.000 L, COM CAVALO MECÂNICO DE CAPACIDADE MÁXIMA DE TRAÇÃO COMBINADO DE 66.000 KG, POTÊNCIA 360 CV, INCLUSIVE TANQUE DE ASFALTO COM SERPENTINA - JUROS. AF_08/2015</v>
          </cell>
          <cell r="D1024" t="str">
            <v>H</v>
          </cell>
          <cell r="E1024">
            <v>6.9</v>
          </cell>
          <cell r="F1024" t="str">
            <v>SINAPI</v>
          </cell>
        </row>
        <row r="1025">
          <cell r="B1025">
            <v>91642</v>
          </cell>
          <cell r="C1025" t="str">
            <v>CAMINHÃO DE TRANSPORTE DE MATERIAL ASFÁLTICO 30.000 L, COM CAVALO MECÂNICO DE CAPACIDADE MÁXIMA DE TRAÇÃO COMBINADO DE 66.000 KG, POTÊNCIA 360 CV, INCLUSIVE TANQUE DE ASFALTO COM SERPENTINA - IMPOSTOS E SEGUROS. AF_08/2015</v>
          </cell>
          <cell r="D1025" t="str">
            <v>H</v>
          </cell>
          <cell r="E1025">
            <v>5.48</v>
          </cell>
          <cell r="F1025" t="str">
            <v>SINAPI</v>
          </cell>
        </row>
        <row r="1026">
          <cell r="B1026">
            <v>91643</v>
          </cell>
          <cell r="C1026" t="str">
            <v>CAMINHÃO DE TRANSPORTE DE MATERIAL ASFÁLTICO 30.000 L, COM CAVALO MECÂNICO DE CAPACIDADE MÁXIMA DE TRAÇÃO COMBINADO DE 66.000 KG, POTÊNCIA 360 CV, INCLUSIVE TANQUE DE ASFALTO COM SERPENTINA - MANUTENÇÃO. AF_08/2015</v>
          </cell>
          <cell r="D1026" t="str">
            <v>H</v>
          </cell>
          <cell r="E1026">
            <v>60.32</v>
          </cell>
          <cell r="F1026" t="str">
            <v>SINAPI</v>
          </cell>
        </row>
        <row r="1027">
          <cell r="B1027">
            <v>91644</v>
          </cell>
          <cell r="C1027" t="str">
            <v>CAMINHÃO DE TRANSPORTE DE MATERIAL ASFÁLTICO 30.000 L, COM CAVALO MECÂNICO DE CAPACIDADE MÁXIMA DE TRAÇÃO COMBINADO DE 66.000 KG, POTÊNCIA 360 CV, INCLUSIVE TANQUE DE ASFALTO COM SERPENTINA - MATERIAIS NA OPERAÇÃO. AF_08/2015</v>
          </cell>
          <cell r="D1027" t="str">
            <v>H</v>
          </cell>
          <cell r="E1027">
            <v>384.59</v>
          </cell>
          <cell r="F1027" t="str">
            <v>SINAPI</v>
          </cell>
        </row>
        <row r="1028">
          <cell r="B1028">
            <v>91688</v>
          </cell>
          <cell r="C1028" t="str">
            <v>SERRA CIRCULAR DE BANCADA COM MOTOR ELÉTRICO POTÊNCIA DE 5HP, COM COIFA PARA DISCO 10" - DEPRECIAÇÃO. AF_08/2015</v>
          </cell>
          <cell r="D1028" t="str">
            <v>H</v>
          </cell>
          <cell r="E1028">
            <v>0.08</v>
          </cell>
          <cell r="F1028" t="str">
            <v>SINAPI</v>
          </cell>
        </row>
        <row r="1029">
          <cell r="B1029">
            <v>91689</v>
          </cell>
          <cell r="C1029" t="str">
            <v>SERRA CIRCULAR DE BANCADA COM MOTOR ELÉTRICO POTÊNCIA DE 5HP, COM COIFA PARA DISCO 10" - JUROS. AF_08/2015</v>
          </cell>
          <cell r="D1029" t="str">
            <v>H</v>
          </cell>
          <cell r="E1029">
            <v>0</v>
          </cell>
          <cell r="F1029" t="str">
            <v>SINAPI</v>
          </cell>
        </row>
        <row r="1030">
          <cell r="B1030">
            <v>91690</v>
          </cell>
          <cell r="C1030" t="str">
            <v>SERRA CIRCULAR DE BANCADA COM MOTOR ELÉTRICO POTÊNCIA DE 5HP, COM COIFA PARA DISCO 10" - MANUTENÇÃO. AF_08/2015</v>
          </cell>
          <cell r="D1030" t="str">
            <v>H</v>
          </cell>
          <cell r="E1030">
            <v>0.05</v>
          </cell>
          <cell r="F1030" t="str">
            <v>SINAPI</v>
          </cell>
        </row>
        <row r="1031">
          <cell r="B1031">
            <v>91691</v>
          </cell>
          <cell r="C1031" t="str">
            <v>SERRA CIRCULAR DE BANCADA COM MOTOR ELÉTRICO POTÊNCIA DE 5HP, COM COIFA PARA DISCO 10" - MATERIAIS NA OPERAÇÃO. AF_08/2015</v>
          </cell>
          <cell r="D1031" t="str">
            <v>H</v>
          </cell>
          <cell r="E1031">
            <v>1.22</v>
          </cell>
          <cell r="F1031" t="str">
            <v>SINAPI</v>
          </cell>
        </row>
        <row r="1032">
          <cell r="B1032">
            <v>92040</v>
          </cell>
          <cell r="C1032" t="str">
            <v>DISTRIBUIDOR DE AGREGADOS REBOCAVEL, CAPACIDADE 1,9 M³, LARGURA DE TRABALHO 3,66 M - DEPRECIAÇÃO. AF_11/2015</v>
          </cell>
          <cell r="D1032" t="str">
            <v>H</v>
          </cell>
          <cell r="E1032">
            <v>6.87</v>
          </cell>
          <cell r="F1032" t="str">
            <v>SINAPI</v>
          </cell>
        </row>
        <row r="1033">
          <cell r="B1033">
            <v>92041</v>
          </cell>
          <cell r="C1033" t="str">
            <v>DISTRIBUIDOR DE AGREGADOS REBOCAVEL, CAPACIDADE 1,9 M³, LARGURA DE TRABALHO 3,66 M - JUROS. AF_11/2015</v>
          </cell>
          <cell r="D1033" t="str">
            <v>H</v>
          </cell>
          <cell r="E1033">
            <v>0.72</v>
          </cell>
          <cell r="F1033" t="str">
            <v>SINAPI</v>
          </cell>
        </row>
        <row r="1034">
          <cell r="B1034">
            <v>92042</v>
          </cell>
          <cell r="C1034" t="str">
            <v>DISTRIBUIDOR DE AGREGADOS REBOCAVEL, CAPACIDADE 1,9 M³, LARGURA DE TRABALHO 3,66 M - MANUTENÇÃO. AF_11/2015</v>
          </cell>
          <cell r="D1034" t="str">
            <v>H</v>
          </cell>
          <cell r="E1034">
            <v>5.72</v>
          </cell>
          <cell r="F1034" t="str">
            <v>SINAPI</v>
          </cell>
        </row>
        <row r="1035">
          <cell r="B1035">
            <v>92101</v>
          </cell>
          <cell r="C1035" t="str">
            <v>CAMINHÃO PARA EQUIPAMENTO DE LIMPEZA A SUCÇÃO COM CAMINHÃO TRUCADO DE PESO BRUTO TOTAL 23000 KG, CARGA ÚTIL MÁXIMA 15935 KG, DISTÂNCIA ENTRE EIXOS 4,80 M, POTÊNCIA 230 CV, INCLUSIVE LIMPADORA A SUCÇÃO, TANQUE 12000 L - DEPRECIAÇÃO. AF_11/2015</v>
          </cell>
          <cell r="D1035" t="str">
            <v>H</v>
          </cell>
          <cell r="E1035">
            <v>37.159999999999997</v>
          </cell>
          <cell r="F1035" t="str">
            <v>SINAPI</v>
          </cell>
        </row>
        <row r="1036">
          <cell r="B1036">
            <v>92102</v>
          </cell>
          <cell r="C1036" t="str">
            <v>CAMINHÃO PARA EQUIPAMENTO DE LIMPEZA A SUCÇÃO COM CAMINHÃO TRUCADO DE PESO BRUTO TOTAL 23000 KG, CARGA ÚTIL MÁXIMA 15935 KG, DISTÂNCIA ENTRE EIXOS 4,80 M, POTÊNCIA 230 CV, INCLUSIVE LIMPADORA A SUCÇÃO, TANQUE 12000 L - JUROS. AF_11/2015</v>
          </cell>
          <cell r="D1036" t="str">
            <v>H</v>
          </cell>
          <cell r="E1036">
            <v>6.75</v>
          </cell>
          <cell r="F1036" t="str">
            <v>SINAPI</v>
          </cell>
        </row>
        <row r="1037">
          <cell r="B1037">
            <v>92103</v>
          </cell>
          <cell r="C1037" t="str">
            <v>CAMINHÃO PARA EQUIPAMENTO DE LIMPEZA A SUCÇÃO COM CAMINHÃO TRUCADO DE PESO BRUTO TOTAL 23000 KG, CARGA ÚTIL MÁXIMA 15935 KG, DISTÂNCIA ENTRE EIXOS 4,80 M, POTÊNCIA 230 CV, INCLUSIVE LIMPADORA A SUCÇÃO, TANQUE 12000 L - IMPOSTOS E SEGUROS. AF_11/2015</v>
          </cell>
          <cell r="D1037" t="str">
            <v>H</v>
          </cell>
          <cell r="E1037">
            <v>5.35</v>
          </cell>
          <cell r="F1037" t="str">
            <v>SINAPI</v>
          </cell>
        </row>
        <row r="1038">
          <cell r="B1038">
            <v>92104</v>
          </cell>
          <cell r="C1038" t="str">
            <v>CAMINHÃO PARA EQUIPAMENTO DE LIMPEZA A SUCÇÃO COM CAMINHÃO TRUCADO DE PESO BRUTO TOTAL 23000 KG, CARGA ÚTIL MÁXIMA 15935 KG, DISTÂNCIA ENTRE EIXOS 4,80 M, POTÊNCIA 230 CV, INCLUSIVE LIMPADORA A SUCÇÃO, TANQUE 12000 L - MANUTENÇÃO. AF_11/2015</v>
          </cell>
          <cell r="D1038" t="str">
            <v>H</v>
          </cell>
          <cell r="E1038">
            <v>61.26</v>
          </cell>
          <cell r="F1038" t="str">
            <v>SINAPI</v>
          </cell>
        </row>
        <row r="1039">
          <cell r="B1039">
            <v>92105</v>
          </cell>
          <cell r="C1039" t="str">
            <v>CAMINHÃO PARA EQUIPAMENTO DE LIMPEZA A SUCÇÃO COM CAMINHÃO TRUCADO DE PESO BRUTO TOTAL 23000 KG, CARGA ÚTIL MÁX. 15935 KG, DISTÂNCIA ENTRE EIXOS 4,80 M, POTÊNCIA 230 CV, INCLUSIVE LIMPADORA A SUCÇÃO, TANQUE 12000 L - MATERIAIS NA OPERAÇÃO. AF_11/2015</v>
          </cell>
          <cell r="D1039" t="str">
            <v>H</v>
          </cell>
          <cell r="E1039">
            <v>245.7</v>
          </cell>
          <cell r="F1039" t="str">
            <v>SINAPI</v>
          </cell>
        </row>
        <row r="1040">
          <cell r="B1040">
            <v>92108</v>
          </cell>
          <cell r="C1040" t="str">
            <v>PENEIRA ROTATIVA COM MOTOR ELÉTRICO TRIFÁSICO DE 2 CV, CILINDRO DE 1 M X 0,60 M, COM FUROS DE 3,17 MM - DEPRECIAÇÃO. AF_11/2015</v>
          </cell>
          <cell r="D1040" t="str">
            <v>H</v>
          </cell>
          <cell r="E1040">
            <v>1.03</v>
          </cell>
          <cell r="F1040" t="str">
            <v>SINAPI</v>
          </cell>
        </row>
        <row r="1041">
          <cell r="B1041">
            <v>92109</v>
          </cell>
          <cell r="C1041" t="str">
            <v>PENEIRA ROTATIVA COM MOTOR ELÉTRICO TRIFÁSICO DE 2 CV, CILINDRO DE 1 M X 0,60 M, COM FUROS DE 3,17 MM - JUROS. AF_11/2015</v>
          </cell>
          <cell r="D1041" t="str">
            <v>H</v>
          </cell>
          <cell r="E1041">
            <v>0.12</v>
          </cell>
          <cell r="F1041" t="str">
            <v>SINAPI</v>
          </cell>
        </row>
        <row r="1042">
          <cell r="B1042">
            <v>92110</v>
          </cell>
          <cell r="C1042" t="str">
            <v>PENEIRA ROTATIVA COM MOTOR ELÉTRICO TRIFÁSICO DE 2 CV, CILINDRO DE 1 M X 0,60 M, COM FUROS DE 3,17 MM - MANUTENÇÃO. AF_11/2015</v>
          </cell>
          <cell r="D1042" t="str">
            <v>H</v>
          </cell>
          <cell r="E1042">
            <v>0.8</v>
          </cell>
          <cell r="F1042" t="str">
            <v>SINAPI</v>
          </cell>
        </row>
        <row r="1043">
          <cell r="B1043">
            <v>92111</v>
          </cell>
          <cell r="C1043" t="str">
            <v>PENEIRA ROTATIVA COM MOTOR ELÉTRICO TRIFÁSICO DE 2 CV, CILINDRO DE 1 M X 0,60 M, COM FUROS DE 3,17 MM - MATERIAIS NA OPERAÇÃO. AF_11/2015</v>
          </cell>
          <cell r="D1043" t="str">
            <v>H</v>
          </cell>
          <cell r="E1043">
            <v>1.1200000000000001</v>
          </cell>
          <cell r="F1043" t="str">
            <v>SINAPI</v>
          </cell>
        </row>
        <row r="1044">
          <cell r="B1044">
            <v>92114</v>
          </cell>
          <cell r="C1044" t="str">
            <v>DOSADOR DE AREIA, CAPACIDADE DE 26 LITROS - DEPRECIAÇÃO. AF_11/2015</v>
          </cell>
          <cell r="D1044" t="str">
            <v>H</v>
          </cell>
          <cell r="E1044">
            <v>0.11</v>
          </cell>
          <cell r="F1044" t="str">
            <v>SINAPI</v>
          </cell>
        </row>
        <row r="1045">
          <cell r="B1045">
            <v>92115</v>
          </cell>
          <cell r="C1045" t="str">
            <v>DOSADOR DE AREIA, CAPACIDADE DE 26 LITROS - JUROS. AF_11/2015</v>
          </cell>
          <cell r="D1045" t="str">
            <v>H</v>
          </cell>
          <cell r="E1045">
            <v>0.01</v>
          </cell>
          <cell r="F1045" t="str">
            <v>SINAPI</v>
          </cell>
        </row>
        <row r="1046">
          <cell r="B1046">
            <v>92116</v>
          </cell>
          <cell r="C1046" t="str">
            <v>DOSADOR DE AREIA, CAPACIDADE DE 26 LITROS - MANUTENÇÃO. AF_11/2015</v>
          </cell>
          <cell r="D1046" t="str">
            <v>H</v>
          </cell>
          <cell r="E1046">
            <v>0.14000000000000001</v>
          </cell>
          <cell r="F1046" t="str">
            <v>SINAPI</v>
          </cell>
        </row>
        <row r="1047">
          <cell r="B1047">
            <v>92133</v>
          </cell>
          <cell r="C1047" t="str">
            <v>CAMINHONETE COM MOTOR A DIESEL, POTÊNCIA 180 CV, CABINE DUPLA, 4X4 - DEPRECIAÇÃO. AF_11/2015</v>
          </cell>
          <cell r="D1047" t="str">
            <v>H</v>
          </cell>
          <cell r="E1047">
            <v>12.14</v>
          </cell>
          <cell r="F1047" t="str">
            <v>SINAPI</v>
          </cell>
        </row>
        <row r="1048">
          <cell r="B1048">
            <v>92134</v>
          </cell>
          <cell r="C1048" t="str">
            <v>CAMINHONETE COM MOTOR A DIESEL, POTÊNCIA 180 CV, CABINE DUPLA, 4X4 - JUROS. AF_11/2015</v>
          </cell>
          <cell r="D1048" t="str">
            <v>H</v>
          </cell>
          <cell r="E1048">
            <v>1.92</v>
          </cell>
          <cell r="F1048" t="str">
            <v>SINAPI</v>
          </cell>
        </row>
        <row r="1049">
          <cell r="B1049">
            <v>92135</v>
          </cell>
          <cell r="C1049" t="str">
            <v>CAMINHONETE COM MOTOR A DIESEL, POTÊNCIA 180 CV, CABINE DUPLA, 4X4 - IMPOSTOS E SEGUROS. AF_11/2015</v>
          </cell>
          <cell r="D1049" t="str">
            <v>H</v>
          </cell>
          <cell r="E1049">
            <v>1.51</v>
          </cell>
          <cell r="F1049" t="str">
            <v>SINAPI</v>
          </cell>
        </row>
        <row r="1050">
          <cell r="B1050">
            <v>92136</v>
          </cell>
          <cell r="C1050" t="str">
            <v>CAMINHONETE COM MOTOR A DIESEL, POTÊNCIA 180 CV, CABINE DUPLA, 4X4 - MANUTENÇÃO. AF_11/2015</v>
          </cell>
          <cell r="D1050" t="str">
            <v>H</v>
          </cell>
          <cell r="E1050">
            <v>15.18</v>
          </cell>
          <cell r="F1050" t="str">
            <v>SINAPI</v>
          </cell>
        </row>
        <row r="1051">
          <cell r="B1051">
            <v>92137</v>
          </cell>
          <cell r="C1051" t="str">
            <v>CAMINHONETE COM MOTOR A DIESEL, POTÊNCIA 180 CV, CABINE DUPLA, 4X4 - MATERIAIS NA OPERAÇÃO. AF_11/2015</v>
          </cell>
          <cell r="D1051" t="str">
            <v>H</v>
          </cell>
          <cell r="E1051">
            <v>44.99</v>
          </cell>
          <cell r="F1051" t="str">
            <v>SINAPI</v>
          </cell>
        </row>
        <row r="1052">
          <cell r="B1052">
            <v>92140</v>
          </cell>
          <cell r="C1052" t="str">
            <v>CAMINHONETE CABINE SIMPLES COM MOTOR 1.6 FLEX, CÂMBIO MANUAL, POTÊNCIA 101/104 CV, 2 PORTAS - DEPRECIAÇÃO. AF_11/2015</v>
          </cell>
          <cell r="D1052" t="str">
            <v>H</v>
          </cell>
          <cell r="E1052">
            <v>4.45</v>
          </cell>
          <cell r="F1052" t="str">
            <v>SINAPI</v>
          </cell>
        </row>
        <row r="1053">
          <cell r="B1053">
            <v>92141</v>
          </cell>
          <cell r="C1053" t="str">
            <v>CAMINHONETE CABINE SIMPLES COM MOTOR 1.6 FLEX, CÂMBIO MANUAL, POTÊNCIA 101/104 CV, 2 PORTAS - JUROS. AF_11/2015</v>
          </cell>
          <cell r="D1053" t="str">
            <v>H</v>
          </cell>
          <cell r="E1053">
            <v>0.7</v>
          </cell>
          <cell r="F1053" t="str">
            <v>SINAPI</v>
          </cell>
        </row>
        <row r="1054">
          <cell r="B1054">
            <v>92142</v>
          </cell>
          <cell r="C1054" t="str">
            <v>CAMINHONETE CABINE SIMPLES COM MOTOR 1.6 FLEX, CÂMBIO MANUAL, POTÊNCIA 101/104 CV, 2 PORTAS - IMPOSTOS E SEGUROS. AF_11/2015</v>
          </cell>
          <cell r="D1054" t="str">
            <v>H</v>
          </cell>
          <cell r="E1054">
            <v>0.55000000000000004</v>
          </cell>
          <cell r="F1054" t="str">
            <v>SINAPI</v>
          </cell>
        </row>
        <row r="1055">
          <cell r="B1055">
            <v>92143</v>
          </cell>
          <cell r="C1055" t="str">
            <v>CAMINHONETE CABINE SIMPLES COM MOTOR 1.6 FLEX, CÂMBIO MANUAL, POTÊNCIA 101/104 CV, 2 PORTAS - MANUTENÇÃO. AF_11/2015</v>
          </cell>
          <cell r="D1055" t="str">
            <v>H</v>
          </cell>
          <cell r="E1055">
            <v>5.56</v>
          </cell>
          <cell r="F1055" t="str">
            <v>SINAPI</v>
          </cell>
        </row>
        <row r="1056">
          <cell r="B1056">
            <v>92144</v>
          </cell>
          <cell r="C1056" t="str">
            <v>CAMINHONETE CABINE SIMPLES COM MOTOR 1.6 FLEX, CÂMBIO MANUAL, POTÊNCIA 101/104 CV, 2 PORTAS - MATERIAIS NA OPERAÇÃO. AF_11/2015</v>
          </cell>
          <cell r="D1056" t="str">
            <v>H</v>
          </cell>
          <cell r="E1056">
            <v>42.81</v>
          </cell>
          <cell r="F1056" t="str">
            <v>SINAPI</v>
          </cell>
        </row>
        <row r="1057">
          <cell r="B1057">
            <v>92237</v>
          </cell>
          <cell r="C1057" t="str">
            <v>CAMINHÃO DE TRANSPORTE DE MATERIAL ASFÁLTICO 20.000 L, COM CAVALO MECÂNICO DE CAPACIDADE MÁXIMA DE TRAÇÃO COMBINADO DE 45.000 KG, POTÊNCIA 330 CV, INCLUSIVE TANQUE DE ASFALTO COM MAÇARICO - DEPRECIAÇÃO. AF_12/2015</v>
          </cell>
          <cell r="D1057" t="str">
            <v>H</v>
          </cell>
          <cell r="E1057">
            <v>24.62</v>
          </cell>
          <cell r="F1057" t="str">
            <v>SINAPI</v>
          </cell>
        </row>
        <row r="1058">
          <cell r="B1058">
            <v>92238</v>
          </cell>
          <cell r="C1058" t="str">
            <v>CAMINHÃO DE TRANSPORTE DE MATERIAL ASFÁLTICO 20.000 L, COM CAVALO MECÂNICO DE CAPACIDADE MÁXIMA DE TRAÇÃO COMBINADO DE 45.000 KG, POTÊNCIA 330 CV, INCLUSIVE TANQUE DE ASFALTO COM MAÇARICO - JUROS. AF_12/2015</v>
          </cell>
          <cell r="D1058" t="str">
            <v>H</v>
          </cell>
          <cell r="E1058">
            <v>5.03</v>
          </cell>
          <cell r="F1058" t="str">
            <v>SINAPI</v>
          </cell>
        </row>
        <row r="1059">
          <cell r="B1059">
            <v>92239</v>
          </cell>
          <cell r="C1059" t="str">
            <v>CAMINHÃO DE TRANSPORTE DE MATERIAL ASFÁLTICO 20.000 L, COM CAVALO MECÂNICO DE CAPACIDADE MÁXIMA DE TRAÇÃO COMBINADO DE 45.000 KG, POTÊNCIA 330 CV, INCLUSIVE TANQUE DE ASFALTO COM MAÇARICO - IMPOSTOS E SEGUROS. AF_12/2015</v>
          </cell>
          <cell r="D1059" t="str">
            <v>H</v>
          </cell>
          <cell r="E1059">
            <v>3.98</v>
          </cell>
          <cell r="F1059" t="str">
            <v>SINAPI</v>
          </cell>
        </row>
        <row r="1060">
          <cell r="B1060">
            <v>92240</v>
          </cell>
          <cell r="C1060" t="str">
            <v>CAMINHÃO DE TRANSPORTE DE MATERIAL ASFÁLTICO 20.000 L, COM CAVALO MECÂNICO DE CAPACIDADE MÁXIMA DE TRAÇÃO COMBINADO DE 45.000 KG, POTÊNCIA 330 CV, INCLUSIVE TANQUE DE ASFALTO COM MAÇARICO - MANUTENÇÃO. AF_12/2015</v>
          </cell>
          <cell r="D1060" t="str">
            <v>H</v>
          </cell>
          <cell r="E1060">
            <v>43.82</v>
          </cell>
          <cell r="F1060" t="str">
            <v>SINAPI</v>
          </cell>
        </row>
        <row r="1061">
          <cell r="B1061">
            <v>92241</v>
          </cell>
          <cell r="C1061" t="str">
            <v>CAMINHÃO DE TRANSPORTE DE MATERIAL ASFÁLTICO 20.000 L, COM CAVALO MECÂNICO DE CAPACIDADE MÁXIMA DE TRAÇÃO COMBINADO DE 45.000 KG, POTÊNCIA 330 CV, INCLUSIVE TANQUE DE ASFALTO COM MAÇARICO - MATERIAIS NA OPERAÇÃO. AF_12/2015</v>
          </cell>
          <cell r="D1061" t="str">
            <v>H</v>
          </cell>
          <cell r="E1061">
            <v>352.58</v>
          </cell>
          <cell r="F1061" t="str">
            <v>SINAPI</v>
          </cell>
        </row>
        <row r="1062">
          <cell r="B1062">
            <v>92712</v>
          </cell>
          <cell r="C1062" t="str">
            <v>APARELHO PARA CORTE E SOLDA OXI-ACETILENO SOBRE RODAS, INCLUSIVE CILINDROS E MAÇARICOS - DEPRECIAÇÃO. AF_12/2015</v>
          </cell>
          <cell r="D1062" t="str">
            <v>H</v>
          </cell>
          <cell r="E1062">
            <v>0.15</v>
          </cell>
          <cell r="F1062" t="str">
            <v>SINAPI</v>
          </cell>
        </row>
        <row r="1063">
          <cell r="B1063">
            <v>92713</v>
          </cell>
          <cell r="C1063" t="str">
            <v>APARELHO PARA CORTE E SOLDA OXI-ACETILENO SOBRE RODAS, INCLUSIVE CILINDROS E MAÇARICOS - JUROS. AF_12/2015</v>
          </cell>
          <cell r="D1063" t="str">
            <v>H</v>
          </cell>
          <cell r="E1063">
            <v>0.01</v>
          </cell>
          <cell r="F1063" t="str">
            <v>SINAPI</v>
          </cell>
        </row>
        <row r="1064">
          <cell r="B1064">
            <v>92714</v>
          </cell>
          <cell r="C1064" t="str">
            <v>APARELHO PARA CORTE E SOLDA OXI-ACETILENO SOBRE RODAS, INCLUSIVE CILINDROS E MAÇARICOS - MANUTENÇÃO. AF_12/2015</v>
          </cell>
          <cell r="D1064" t="str">
            <v>H</v>
          </cell>
          <cell r="E1064">
            <v>0.18</v>
          </cell>
          <cell r="F1064" t="str">
            <v>SINAPI</v>
          </cell>
        </row>
        <row r="1065">
          <cell r="B1065">
            <v>92715</v>
          </cell>
          <cell r="C1065" t="str">
            <v>APARELHO PARA CORTE E SOLDA OXI-ACETILENO SOBRE RODAS, INCLUSIVE CILINDROS E MAÇARICOS - MATERIAIS NA OPERAÇÃO. AF_12/2015</v>
          </cell>
          <cell r="D1065" t="str">
            <v>H</v>
          </cell>
          <cell r="E1065">
            <v>24.39</v>
          </cell>
          <cell r="F1065" t="str">
            <v>SINAPI</v>
          </cell>
        </row>
        <row r="1066">
          <cell r="B1066">
            <v>92956</v>
          </cell>
          <cell r="C1066" t="str">
            <v>MÁQUINA EXTRUSORA DE CONCRETO PARA GUIAS E SARJETAS, MOTOR A DIESEL, POTÊNCIA 14 CV - DEPRECIAÇÃO. AF_12/2015</v>
          </cell>
          <cell r="D1066" t="str">
            <v>H</v>
          </cell>
          <cell r="E1066">
            <v>4.51</v>
          </cell>
          <cell r="F1066" t="str">
            <v>SINAPI</v>
          </cell>
        </row>
        <row r="1067">
          <cell r="B1067">
            <v>92957</v>
          </cell>
          <cell r="C1067" t="str">
            <v>MÁQUINA EXTRUSORA DE CONCRETO PARA GUIAS E SARJETAS, MOTOR A DIESEL, POTÊNCIA 14 CV - JUROS. AF_12/2015</v>
          </cell>
          <cell r="D1067" t="str">
            <v>H</v>
          </cell>
          <cell r="E1067">
            <v>0.53</v>
          </cell>
          <cell r="F1067" t="str">
            <v>SINAPI</v>
          </cell>
        </row>
        <row r="1068">
          <cell r="B1068">
            <v>92958</v>
          </cell>
          <cell r="C1068" t="str">
            <v>MÁQUINA EXTRUSORA DE CONCRETO PARA GUIAS E SARJETAS, MOTOR A DIESEL, POTÊNCIA 14 CV - MANUTENÇÃO. AF_12/2015</v>
          </cell>
          <cell r="D1068" t="str">
            <v>H</v>
          </cell>
          <cell r="E1068">
            <v>4.93</v>
          </cell>
          <cell r="F1068" t="str">
            <v>SINAPI</v>
          </cell>
        </row>
        <row r="1069">
          <cell r="B1069">
            <v>92959</v>
          </cell>
          <cell r="C1069" t="str">
            <v>MÁQUINA EXTRUSORA DE CONCRETO PARA GUIAS E SARJETAS, MOTOR A DIESEL, POTÊNCIA 14 CV - MATERIAIS NA OPERAÇÃO. AF_12/2015</v>
          </cell>
          <cell r="D1069" t="str">
            <v>H</v>
          </cell>
          <cell r="E1069">
            <v>11.84</v>
          </cell>
          <cell r="F1069" t="str">
            <v>SINAPI</v>
          </cell>
        </row>
        <row r="1070">
          <cell r="B1070">
            <v>92963</v>
          </cell>
          <cell r="C1070" t="str">
            <v>MARTELO PERFURADOR PNEUMÁTICO MANUAL, HASTE 25 X 75 MM, 21 KG - DEPRECIAÇÃO. AF_12/2015</v>
          </cell>
          <cell r="D1070" t="str">
            <v>H</v>
          </cell>
          <cell r="E1070">
            <v>1.24</v>
          </cell>
          <cell r="F1070" t="str">
            <v>SINAPI</v>
          </cell>
        </row>
        <row r="1071">
          <cell r="B1071">
            <v>92964</v>
          </cell>
          <cell r="C1071" t="str">
            <v>MARTELO PERFURADOR PNEUMÁTICO MANUAL, HASTE 25 X 75 MM, 21 KG - JUROS. AF_12/2015</v>
          </cell>
          <cell r="D1071" t="str">
            <v>H</v>
          </cell>
          <cell r="E1071">
            <v>0.14000000000000001</v>
          </cell>
          <cell r="F1071" t="str">
            <v>SINAPI</v>
          </cell>
        </row>
        <row r="1072">
          <cell r="B1072">
            <v>92965</v>
          </cell>
          <cell r="C1072" t="str">
            <v>MARTELO PERFURADOR PNEUMÁTICO MANUAL, HASTE 25 X 75 MM, 21 KG - MANUTENÇÃO. AF_12/2015</v>
          </cell>
          <cell r="D1072" t="str">
            <v>H</v>
          </cell>
          <cell r="E1072">
            <v>1.55</v>
          </cell>
          <cell r="F1072" t="str">
            <v>SINAPI</v>
          </cell>
        </row>
        <row r="1073">
          <cell r="B1073">
            <v>93220</v>
          </cell>
          <cell r="C1073" t="str">
            <v>PERFURATRIZ COM TORRE METÁLICA PARA EXECUÇÃO DE ESTACA HÉLICE CONTÍNUA, PROFUNDIDADE MÁXIMA DE 32 M, DIÂMETRO MÁXIMO DE 1000 MM, POTÊNCIA INSTALADA DE 350 HP, MESA ROTATIVA COM TORQUE MÁXIMO DE 263 KNM - DEPRECIAÇÃO. AF_01/2016</v>
          </cell>
          <cell r="D1073" t="str">
            <v>H</v>
          </cell>
          <cell r="E1073">
            <v>345.74</v>
          </cell>
          <cell r="F1073" t="str">
            <v>SINAPI</v>
          </cell>
        </row>
        <row r="1074">
          <cell r="B1074">
            <v>93221</v>
          </cell>
          <cell r="C1074" t="str">
            <v>PERFURATRIZ COM TORRE METÁLICA PARA EXECUÇÃO DE ESTACA HÉLICE CONTÍNUA, PROFUNDIDADE MÁXIMA DE 32 M, DIÂMETRO MÁXIMO DE 1000 MM, POTÊNCIA INSTALADA DE 350 HP, MESA ROTATIVA COM TORQUE MÁXIMO DE 263 KNM - JUROS. AF_01/2016</v>
          </cell>
          <cell r="D1074" t="str">
            <v>H</v>
          </cell>
          <cell r="E1074">
            <v>48</v>
          </cell>
          <cell r="F1074" t="str">
            <v>SINAPI</v>
          </cell>
        </row>
        <row r="1075">
          <cell r="B1075">
            <v>93222</v>
          </cell>
          <cell r="C1075" t="str">
            <v>PERFURATRIZ COM TORRE METÁLICA PARA EXECUÇÃO DE ESTACA HÉLICE CONTÍNUA, PROFUNDIDADE MÁXIMA DE 32 M, DIÂMETRO MÁXIMO DE 1000 MM, POTÊNCIA INSTALADA DE 350 HP, MESA ROTATIVA COM TORQUE MÁXIMO DE 263 KNM - MANUTENÇÃO. AF_01/2016</v>
          </cell>
          <cell r="D1075" t="str">
            <v>H</v>
          </cell>
          <cell r="E1075">
            <v>432.67</v>
          </cell>
          <cell r="F1075" t="str">
            <v>SINAPI</v>
          </cell>
        </row>
        <row r="1076">
          <cell r="B1076">
            <v>93223</v>
          </cell>
          <cell r="C1076" t="str">
            <v>PERFURATRIZ COM TORRE METÁLICA PARA EXECUÇÃO DE ESTACA HÉLICE CONTÍNUA, PROFUNDIDADE MÁXIMA DE 32 M, DIÂMETRO MÁXIMO DE 1000 MM, POTÊNCIA INSTALADA DE 350 HP, MESA ROTATIVA COM TORQUE MÁXIMO DE 263 KNM  MATERIAIS NA OPERAÇÃO. AF_01/2016</v>
          </cell>
          <cell r="D1076" t="str">
            <v>H</v>
          </cell>
          <cell r="E1076">
            <v>199.48</v>
          </cell>
          <cell r="F1076" t="str">
            <v>SINAPI</v>
          </cell>
        </row>
        <row r="1077">
          <cell r="B1077">
            <v>93229</v>
          </cell>
          <cell r="C1077" t="str">
            <v>BETONEIRA CAPACIDADE NOMINAL 400 L, CAPACIDADE DE MISTURA 310 L, MOTOR A GASOLINA POTÊNCIA 5,5 CV, SEM CARREGADOR - DEPRECIAÇÃO. AF_02/2016</v>
          </cell>
          <cell r="D1077" t="str">
            <v>H</v>
          </cell>
          <cell r="E1077">
            <v>0.43</v>
          </cell>
          <cell r="F1077" t="str">
            <v>SINAPI</v>
          </cell>
        </row>
        <row r="1078">
          <cell r="B1078">
            <v>93230</v>
          </cell>
          <cell r="C1078" t="str">
            <v>BETONEIRA CAPACIDADE NOMINAL 400 L, CAPACIDADE DE MISTURA 310 L, MOTOR A GASOLINA POTÊNCIA 5,5 CV, SEM CARREGADOR - JUROS. AF_02/2016</v>
          </cell>
          <cell r="D1078" t="str">
            <v>H</v>
          </cell>
          <cell r="E1078">
            <v>0.05</v>
          </cell>
          <cell r="F1078" t="str">
            <v>SINAPI</v>
          </cell>
        </row>
        <row r="1079">
          <cell r="B1079">
            <v>93231</v>
          </cell>
          <cell r="C1079" t="str">
            <v>BETONEIRA CAPACIDADE NOMINAL 400 L, CAPACIDADE DE MISTURA 310 L, MOTOR A GASOLINA POTÊNCIA 5,5 CV, SEM CARREGADOR - MANUTENÇÃO. AF_02/2016</v>
          </cell>
          <cell r="D1079" t="str">
            <v>H</v>
          </cell>
          <cell r="E1079">
            <v>0.41</v>
          </cell>
          <cell r="F1079" t="str">
            <v>SINAPI</v>
          </cell>
        </row>
        <row r="1080">
          <cell r="B1080">
            <v>93232</v>
          </cell>
          <cell r="C1080" t="str">
            <v>BETONEIRA CAPACIDADE NOMINAL 400 L, CAPACIDADE DE MISTURA 310 L, MOTOR A GASOLINA POTÊNCIA 5,5 CV, SEM CARREGADOR - MATERIAIS NA OPERAÇÃO. AF_02/2016</v>
          </cell>
          <cell r="D1080" t="str">
            <v>H</v>
          </cell>
          <cell r="E1080">
            <v>9.08</v>
          </cell>
          <cell r="F1080" t="str">
            <v>SINAPI</v>
          </cell>
        </row>
        <row r="1081">
          <cell r="B1081">
            <v>93235</v>
          </cell>
          <cell r="C1081" t="str">
            <v>GRUPO GERADOR ESTACIONÁRIO, MOTOR DIESEL POTÊNCIA 170 KVA - JUROS. AF_02/2016</v>
          </cell>
          <cell r="D1081" t="str">
            <v>H</v>
          </cell>
          <cell r="E1081">
            <v>1.1200000000000001</v>
          </cell>
          <cell r="F1081" t="str">
            <v>SINAPI</v>
          </cell>
        </row>
        <row r="1082">
          <cell r="B1082">
            <v>93238</v>
          </cell>
          <cell r="C1082" t="str">
            <v>ROLO COMPACTADOR VIBRATÓRIO REBOCÁVEL, CILINDRO DE AÇO LISO, POTÊNCIA DE TRAÇÃO DE 65 CV, PESO 4,7 T, IMPACTO DINÂMICO 18,3 T, LARGURA DE TRABALHO 1,67 M - JUROS. AF_02/2016</v>
          </cell>
          <cell r="D1082" t="str">
            <v>H</v>
          </cell>
          <cell r="E1082">
            <v>1.25</v>
          </cell>
          <cell r="F1082" t="str">
            <v>SINAPI</v>
          </cell>
        </row>
        <row r="1083">
          <cell r="B1083">
            <v>93239</v>
          </cell>
          <cell r="C1083" t="str">
            <v>ROLO COMPACTADOR VIBRATÓRIO PÉ DE CARNEIRO, OPERADO POR CONTROLE REMOTO, POTÊNCIA 12,5 KW, PESO OPERACIONAL 1,675 T, LARGURA DE TRABALHO 0,85 M - JUROS. AF_02/2016</v>
          </cell>
          <cell r="D1083" t="str">
            <v>H</v>
          </cell>
          <cell r="E1083">
            <v>5.66</v>
          </cell>
          <cell r="F1083" t="str">
            <v>SINAPI</v>
          </cell>
        </row>
        <row r="1084">
          <cell r="B1084">
            <v>93240</v>
          </cell>
          <cell r="C1084" t="str">
            <v>ROLO COMPACTADOR VIBRATÓRIO PÉ DE CARNEIRO, OPERADO POR CONTROLE REMOTO, POTÊNCIA 12,5 KW, PESO OPERACIONAL 1,675 T, LARGURA DE TRABALHO 0,85 M - MATERIAIS NA OPERAÇÃO. AF_02/2016</v>
          </cell>
          <cell r="D1084" t="str">
            <v>H</v>
          </cell>
          <cell r="E1084">
            <v>15.28</v>
          </cell>
          <cell r="F1084" t="str">
            <v>SINAPI</v>
          </cell>
        </row>
        <row r="1085">
          <cell r="B1085">
            <v>93267</v>
          </cell>
          <cell r="C1085" t="str">
            <v>GRUA ASCENCIONAL, LANÇA DE 30 M, CAPACIDADE DE 1,0 T A 30 M, ALTURA ATÉ 39 M  DEPRECIAÇÃO. AF_03/2016</v>
          </cell>
          <cell r="D1085" t="str">
            <v>H</v>
          </cell>
          <cell r="E1085">
            <v>45.08</v>
          </cell>
          <cell r="F1085" t="str">
            <v>SINAPI</v>
          </cell>
        </row>
        <row r="1086">
          <cell r="B1086">
            <v>93269</v>
          </cell>
          <cell r="C1086" t="str">
            <v>GRUA ASCENCIONAL, LANÇA DE 30 M, CAPACIDADE DE 1,0 T A 30 M, ALTURA ATÉ 39 M   JUROS. AF_03/2016</v>
          </cell>
          <cell r="D1086" t="str">
            <v>H</v>
          </cell>
          <cell r="E1086">
            <v>5.35</v>
          </cell>
          <cell r="F1086" t="str">
            <v>SINAPI</v>
          </cell>
        </row>
        <row r="1087">
          <cell r="B1087">
            <v>93270</v>
          </cell>
          <cell r="C1087" t="str">
            <v>GRUA ASCENCIONAL, LANÇA DE 30 M, CAPACIDADE DE 1,0 T A 30 M, ALTURA ATÉ 39 M   MANUTENÇÃO. AF_03/2016</v>
          </cell>
          <cell r="D1087" t="str">
            <v>H</v>
          </cell>
          <cell r="E1087">
            <v>49.31</v>
          </cell>
          <cell r="F1087" t="str">
            <v>SINAPI</v>
          </cell>
        </row>
        <row r="1088">
          <cell r="B1088">
            <v>93271</v>
          </cell>
          <cell r="C1088" t="str">
            <v>GRUA ASCENCIONAL, LANÇA DE 30 M, CAPACIDADE DE 1,0 T A 30 M, ALTURA ATÉ 39 M   MATERIAIS NA OPERAÇÃO. AF_03/2016</v>
          </cell>
          <cell r="D1088" t="str">
            <v>H</v>
          </cell>
          <cell r="E1088">
            <v>8.41</v>
          </cell>
          <cell r="F1088" t="str">
            <v>SINAPI</v>
          </cell>
        </row>
        <row r="1089">
          <cell r="B1089">
            <v>93277</v>
          </cell>
          <cell r="C1089" t="str">
            <v>GUINCHO ELÉTRICO DE COLUNA, CAPACIDADE 400 KG, COM MOTO FREIO, MOTOR TRIFÁSICO DE 1,25 CV - DEPRECIAÇÃO. AF_03/2016</v>
          </cell>
          <cell r="D1089" t="str">
            <v>H</v>
          </cell>
          <cell r="E1089">
            <v>0.31</v>
          </cell>
          <cell r="F1089" t="str">
            <v>SINAPI</v>
          </cell>
        </row>
        <row r="1090">
          <cell r="B1090">
            <v>93278</v>
          </cell>
          <cell r="C1090" t="str">
            <v>GUINCHO ELÉTRICO DE COLUNA, CAPACIDADE 400 KG, COM MOTO FREIO, MOTOR TRIFÁSICO DE 1,25 CV - JUROS. AF_03/2016</v>
          </cell>
          <cell r="D1090" t="str">
            <v>H</v>
          </cell>
          <cell r="E1090">
            <v>0.03</v>
          </cell>
          <cell r="F1090" t="str">
            <v>SINAPI</v>
          </cell>
        </row>
        <row r="1091">
          <cell r="B1091">
            <v>93279</v>
          </cell>
          <cell r="C1091" t="str">
            <v>GUINCHO ELÉTRICO DE COLUNA, CAPACIDADE 400 KG, COM MOTO FREIO, MOTOR TRIFÁSICO DE 1,25 CV - MANUTENÇÃO. AF_03/2016</v>
          </cell>
          <cell r="D1091" t="str">
            <v>H</v>
          </cell>
          <cell r="E1091">
            <v>0.28999999999999998</v>
          </cell>
          <cell r="F1091" t="str">
            <v>SINAPI</v>
          </cell>
        </row>
        <row r="1092">
          <cell r="B1092">
            <v>93280</v>
          </cell>
          <cell r="C1092" t="str">
            <v>GUINCHO ELÉTRICO DE COLUNA, CAPACIDADE 400 KG, COM MOTO FREIO, MOTOR TRIFÁSICO DE 1,25 CV - MATERIAIS NA OPERAÇÃO. AF_03/2016</v>
          </cell>
          <cell r="D1092" t="str">
            <v>H</v>
          </cell>
          <cell r="E1092">
            <v>0.7</v>
          </cell>
          <cell r="F1092" t="str">
            <v>SINAPI</v>
          </cell>
        </row>
        <row r="1093">
          <cell r="B1093">
            <v>93283</v>
          </cell>
          <cell r="C1093" t="str">
            <v>GUINDASTE HIDRÁULICO AUTOPROPELIDO, COM LANÇA TELESCÓPICA 40 M, CAPACIDADE MÁXIMA 60 T, POTÊNCIA 260 KW - DEPRECIAÇÃO. AF_03/2016</v>
          </cell>
          <cell r="D1093" t="str">
            <v>H</v>
          </cell>
          <cell r="E1093">
            <v>94.75</v>
          </cell>
          <cell r="F1093" t="str">
            <v>SINAPI</v>
          </cell>
        </row>
        <row r="1094">
          <cell r="B1094">
            <v>93284</v>
          </cell>
          <cell r="C1094" t="str">
            <v>GUINDASTE HIDRÁULICO AUTOPROPELIDO, COM LANÇA TELESCÓPICA 40 M, CAPACIDADE MÁXIMA 60 T, POTÊNCIA 260 KW - JUROS. AF_03/2016</v>
          </cell>
          <cell r="D1094" t="str">
            <v>H</v>
          </cell>
          <cell r="E1094">
            <v>17.05</v>
          </cell>
          <cell r="F1094" t="str">
            <v>SINAPI</v>
          </cell>
        </row>
        <row r="1095">
          <cell r="B1095">
            <v>93285</v>
          </cell>
          <cell r="C1095" t="str">
            <v>GUINDASTE HIDRÁULICO AUTOPROPELIDO, COM LANÇA TELESCÓPICA 40 M, CAPACIDADE MÁXIMA 60 T, POTÊNCIA 260 KW - MANUTENÇÃO. AF_03/2016</v>
          </cell>
          <cell r="D1095" t="str">
            <v>H</v>
          </cell>
          <cell r="E1095">
            <v>152.31</v>
          </cell>
          <cell r="F1095" t="str">
            <v>SINAPI</v>
          </cell>
        </row>
        <row r="1096">
          <cell r="B1096">
            <v>93286</v>
          </cell>
          <cell r="C1096" t="str">
            <v>GUINDASTE HIDRÁULICO AUTOPROPELIDO, COM LANÇA TELESCÓPICA 40 M, CAPACIDADE MÁXIMA 60 T, POTÊNCIA 260 KW - MATERIAIS NA OPERAÇÃO. AF_03/2016</v>
          </cell>
          <cell r="D1096" t="str">
            <v>H</v>
          </cell>
          <cell r="E1096">
            <v>11.7</v>
          </cell>
          <cell r="F1096" t="str">
            <v>SINAPI</v>
          </cell>
        </row>
        <row r="1097">
          <cell r="B1097">
            <v>93296</v>
          </cell>
          <cell r="C1097" t="str">
            <v>GUINDASTE HIDRÁULICO AUTOPROPELIDO, COM LANÇA TELESCÓPICA 40 M, CAPACIDADE MÁXIMA 60 T, POTÊNCIA 260 KW - IMPOSTOS E SEGUROS. AF_03/2016</v>
          </cell>
          <cell r="D1097" t="str">
            <v>H</v>
          </cell>
          <cell r="E1097">
            <v>13.5</v>
          </cell>
          <cell r="F1097" t="str">
            <v>SINAPI</v>
          </cell>
        </row>
        <row r="1098">
          <cell r="B1098">
            <v>93397</v>
          </cell>
          <cell r="C1098" t="str">
            <v>GUINDAUTO HIDRÁULICO, CAPACIDADE MÁXIMA DE CARGA 3300 KG, MOMENTO MÁXIMO DE CARGA 5,8 TM, ALCANCE MÁXIMO HORIZONTAL 7,60 M, INCLUSIVE CAMINHÃO TOCO PBT 16.000 KG, POTÊNCIA DE 189 CV - DEPRECIAÇÃO. AF_03/2016</v>
          </cell>
          <cell r="D1098" t="str">
            <v>H</v>
          </cell>
          <cell r="E1098">
            <v>24.13</v>
          </cell>
          <cell r="F1098" t="str">
            <v>SINAPI</v>
          </cell>
        </row>
        <row r="1099">
          <cell r="B1099">
            <v>93398</v>
          </cell>
          <cell r="C1099" t="str">
            <v>GUINDAUTO HIDRÁULICO, CAPACIDADE MÁXIMA DE CARGA 3300 KG, MOMENTO MÁXIMO DE CARGA 5,8 TM, ALCANCE MÁXIMO HORIZONTAL 7,60 M, INCLUSIVE CAMINHÃO TOCO PBT 16.000 KG, POTÊNCIA DE 189 CV - JUROS. AF_03/2016</v>
          </cell>
          <cell r="D1099" t="str">
            <v>H</v>
          </cell>
          <cell r="E1099">
            <v>4.6399999999999997</v>
          </cell>
          <cell r="F1099" t="str">
            <v>SINAPI</v>
          </cell>
        </row>
        <row r="1100">
          <cell r="B1100">
            <v>93399</v>
          </cell>
          <cell r="C1100" t="str">
            <v>GUINDAUTO HIDRÁULICO, CAPACIDADE MÁXIMA DE CARGA 3300 KG, MOMENTO MÁXIMO DE CARGA 5,8 TM, ALCANCE MÁXIMO HORIZONTAL 7,60 M, INCLUSIVE CAMINHÃO TOCO PBT 16.000 KG, POTÊNCIA DE 189 CV  IMPOSTOS E SEGUROS. AF_03/2016</v>
          </cell>
          <cell r="D1100" t="str">
            <v>H</v>
          </cell>
          <cell r="E1100">
            <v>3.68</v>
          </cell>
          <cell r="F1100" t="str">
            <v>SINAPI</v>
          </cell>
        </row>
        <row r="1101">
          <cell r="B1101">
            <v>93400</v>
          </cell>
          <cell r="C1101" t="str">
            <v>GUINDAUTO HIDRÁULICO, CAPACIDADE MÁXIMA DE CARGA 3300 KG, MOMENTO MÁXIMO DE CARGA 5,8 TM, ALCANCE MÁXIMO HORIZONTAL 7,60 M, INCLUSIVE CAMINHÃO TOCO PBT 16.000 KG, POTÊNCIA DE 189 CV - MANUTENÇÃO. AF_03/2016</v>
          </cell>
          <cell r="D1101" t="str">
            <v>H</v>
          </cell>
          <cell r="E1101">
            <v>41.9</v>
          </cell>
          <cell r="F1101" t="str">
            <v>SINAPI</v>
          </cell>
        </row>
        <row r="1102">
          <cell r="B1102">
            <v>93401</v>
          </cell>
          <cell r="C1102" t="str">
            <v>GUINDAUTO HIDRÁULICO, CAPACIDADE MÁXIMA DE CARGA 3300 KG, MOMENTO MÁXIMO DE CARGA 5,8 TM, ALCANCE MÁXIMO HORIZONTAL 7,60 M, INCLUSIVE CAMINHÃO TOCO PBT 16.000 KG, POTÊNCIA DE 189 CV - MATERIAIS NA OPERAÇÃO. AF_03/2016</v>
          </cell>
          <cell r="D1102" t="str">
            <v>H</v>
          </cell>
          <cell r="E1102">
            <v>201.92</v>
          </cell>
          <cell r="F1102" t="str">
            <v>SINAPI</v>
          </cell>
        </row>
        <row r="1103">
          <cell r="B1103">
            <v>93404</v>
          </cell>
          <cell r="C1103" t="str">
            <v>MÁQUINA JATO DE PRESSAO PORTÁTIL, CAMARA DE 1 SAIDA, CAPACIDADE 280 L, DIAMETRO 670 MM, BICO DE JATO CURTO VENTURI DE 5/16'' , MANGUEIRA DE 1'' COM COMPRESSOR DE AR REBOCÁVEL 189 PCM E MOTOR DIESEL 63 CV - DEPRECIAÇÃO. AF_03/2016</v>
          </cell>
          <cell r="D1103" t="str">
            <v>H</v>
          </cell>
          <cell r="E1103">
            <v>5.44</v>
          </cell>
          <cell r="F1103" t="str">
            <v>SINAPI</v>
          </cell>
        </row>
        <row r="1104">
          <cell r="B1104">
            <v>93405</v>
          </cell>
          <cell r="C1104" t="str">
            <v>MÁQUINA JATO DE PRESSAO PORTÁTIL, CAMARA DE 1 SAIDA, CAPACIDADE 280 L, DIAMETRO 670 MM, BICO DE JATO CURTO VENTURI DE 5/16'' , MANGUEIRA DE 1'' COM COMPRESSOR DE AR REBOCÁVEL 189 PCM E MOTOR DIESEL 63 CV - JUROS. AF_03/2016</v>
          </cell>
          <cell r="D1104" t="str">
            <v>H</v>
          </cell>
          <cell r="E1104">
            <v>0.75</v>
          </cell>
          <cell r="F1104" t="str">
            <v>SINAPI</v>
          </cell>
        </row>
        <row r="1105">
          <cell r="B1105">
            <v>93406</v>
          </cell>
          <cell r="C1105" t="str">
            <v>MÁQUINA JATO DE PRESSAO PORTÁTIL, CAMARA DE 1 SAIDA, CAPACIDADE 280 L, DIAMETRO 670 MM, BICO DE JATO CURTO VENTURI DE 5/16'' , MANGUEIRA DE 1'' COM COMPRESSOR DE AR REBOCÁVEL 189 PCM E MOTOR DIESEL 63 CV - MANUTENÇÃO. AF_03/2016</v>
          </cell>
          <cell r="D1105" t="str">
            <v>H</v>
          </cell>
          <cell r="E1105">
            <v>6.79</v>
          </cell>
          <cell r="F1105" t="str">
            <v>SINAPI</v>
          </cell>
        </row>
        <row r="1106">
          <cell r="B1106">
            <v>93407</v>
          </cell>
          <cell r="C1106" t="str">
            <v>MÁQUINA JATO DE PRESSAO PORTÁTIL, CAMARA DE 1 SAIDA, CAPACIDADE 280 L, DIAMETRO 670 MM, BICO DE JATO CURTO VENTURI DE 5/16'' , MANGUEIRA DE 1'' COM COMPRESSOR DE AR REBOCÁVEL 189 PCM E MOTOR DIESEL 63 CV - MATERIAIS NA OPERAÇÃO. AF_03/2016</v>
          </cell>
          <cell r="D1106" t="str">
            <v>H</v>
          </cell>
          <cell r="E1106">
            <v>60.2</v>
          </cell>
          <cell r="F1106" t="str">
            <v>SINAPI</v>
          </cell>
        </row>
        <row r="1107">
          <cell r="B1107">
            <v>93411</v>
          </cell>
          <cell r="C1107" t="str">
            <v>GERADOR PORTÁTIL MONOFÁSICO, POTÊNCIA 5500 VA, MOTOR A GASOLINA, POTÊNCIA DO MOTOR 13 CV - DEPRECIAÇÃO. AF_03/2016</v>
          </cell>
          <cell r="D1107" t="str">
            <v>H</v>
          </cell>
          <cell r="E1107">
            <v>0.3</v>
          </cell>
          <cell r="F1107" t="str">
            <v>SINAPI</v>
          </cell>
        </row>
        <row r="1108">
          <cell r="B1108">
            <v>93412</v>
          </cell>
          <cell r="C1108" t="str">
            <v>GERADOR PORTÁTIL MONOFÁSICO, POTÊNCIA 5500 VA, MOTOR A GASOLINA, POTÊNCIA DO MOTOR 13 CV - JUROS. AF_03/2016</v>
          </cell>
          <cell r="D1108" t="str">
            <v>H</v>
          </cell>
          <cell r="E1108">
            <v>0.05</v>
          </cell>
          <cell r="F1108" t="str">
            <v>SINAPI</v>
          </cell>
        </row>
        <row r="1109">
          <cell r="B1109">
            <v>93413</v>
          </cell>
          <cell r="C1109" t="str">
            <v>GERADOR PORTÁTIL MONOFÁSICO, POTÊNCIA 5500 VA, MOTOR A GASOLINA, POTÊNCIA DO MOTOR 13 CV - MANUTENÇÃO. AF_03/2016</v>
          </cell>
          <cell r="D1109" t="str">
            <v>H</v>
          </cell>
          <cell r="E1109">
            <v>0.26</v>
          </cell>
          <cell r="F1109" t="str">
            <v>SINAPI</v>
          </cell>
        </row>
        <row r="1110">
          <cell r="B1110">
            <v>93414</v>
          </cell>
          <cell r="C1110" t="str">
            <v>GERADOR PORTÁTIL MONOFÁSICO, POTÊNCIA 5500 VA, MOTOR A GASOLINA, POTÊNCIA DO MOTOR 13 CV - MATERIAIS NA OPERAÇÃO. AF_03/2016</v>
          </cell>
          <cell r="D1110" t="str">
            <v>H</v>
          </cell>
          <cell r="E1110">
            <v>15.93</v>
          </cell>
          <cell r="F1110" t="str">
            <v>SINAPI</v>
          </cell>
        </row>
        <row r="1111">
          <cell r="B1111">
            <v>93417</v>
          </cell>
          <cell r="C1111" t="str">
            <v>GRUPO GERADOR REBOCÁVEL, POTÊNCIA 66 KVA, MOTOR A DIESEL - DEPRECIAÇÃO. AF_03/2016</v>
          </cell>
          <cell r="D1111" t="str">
            <v>H</v>
          </cell>
          <cell r="E1111">
            <v>3.92</v>
          </cell>
          <cell r="F1111" t="str">
            <v>SINAPI</v>
          </cell>
        </row>
        <row r="1112">
          <cell r="B1112">
            <v>93418</v>
          </cell>
          <cell r="C1112" t="str">
            <v>GRUPO GERADOR REBOCÁVEL, POTÊNCIA 66 KVA, MOTOR A DIESEL - JUROS. AF_03/2016</v>
          </cell>
          <cell r="D1112" t="str">
            <v>H</v>
          </cell>
          <cell r="E1112">
            <v>0.7</v>
          </cell>
          <cell r="F1112" t="str">
            <v>SINAPI</v>
          </cell>
        </row>
        <row r="1113">
          <cell r="B1113">
            <v>93419</v>
          </cell>
          <cell r="C1113" t="str">
            <v>GRUPO GERADOR REBOCÁVEL, POTÊNCIA 66 KVA, MOTOR A DIESEL - MANUTENÇÃO. AF_03/2016</v>
          </cell>
          <cell r="D1113" t="str">
            <v>H</v>
          </cell>
          <cell r="E1113">
            <v>3.5</v>
          </cell>
          <cell r="F1113" t="str">
            <v>SINAPI</v>
          </cell>
        </row>
        <row r="1114">
          <cell r="B1114">
            <v>93420</v>
          </cell>
          <cell r="C1114" t="str">
            <v>GRUPO GERADOR REBOCÁVEL, POTÊNCIA 66 KVA, MOTOR A DIESEL - MATERIAIS NA OPERAÇÃO. AF_03/2016</v>
          </cell>
          <cell r="D1114" t="str">
            <v>H</v>
          </cell>
          <cell r="E1114">
            <v>85.64</v>
          </cell>
          <cell r="F1114" t="str">
            <v>SINAPI</v>
          </cell>
        </row>
        <row r="1115">
          <cell r="B1115">
            <v>93423</v>
          </cell>
          <cell r="C1115" t="str">
            <v>GRUPO GERADOR ESTACIONÁRIO, POTÊNCIA 150 KVA, MOTOR A DIESEL- DEPRECIAÇÃO. AF_03/2016</v>
          </cell>
          <cell r="D1115" t="str">
            <v>H</v>
          </cell>
          <cell r="E1115">
            <v>5.55</v>
          </cell>
          <cell r="F1115" t="str">
            <v>SINAPI</v>
          </cell>
        </row>
        <row r="1116">
          <cell r="B1116">
            <v>93424</v>
          </cell>
          <cell r="C1116" t="str">
            <v>GRUPO GERADOR ESTACIONÁRIO, POTÊNCIA 150 KVA, MOTOR A DIESEL- JUROS. AF_03/2016</v>
          </cell>
          <cell r="D1116" t="str">
            <v>H</v>
          </cell>
          <cell r="E1116">
            <v>1</v>
          </cell>
          <cell r="F1116" t="str">
            <v>SINAPI</v>
          </cell>
        </row>
        <row r="1117">
          <cell r="B1117">
            <v>93425</v>
          </cell>
          <cell r="C1117" t="str">
            <v>GRUPO GERADOR ESTACIONÁRIO, POTÊNCIA 150 KVA, MOTOR A DIESEL- MANUTENÇÃO. AF_03/2016</v>
          </cell>
          <cell r="D1117" t="str">
            <v>H</v>
          </cell>
          <cell r="E1117">
            <v>4.95</v>
          </cell>
          <cell r="F1117" t="str">
            <v>SINAPI</v>
          </cell>
        </row>
        <row r="1118">
          <cell r="B1118">
            <v>93426</v>
          </cell>
          <cell r="C1118" t="str">
            <v>GRUPO GERADOR ESTACIONÁRIO, POTÊNCIA 150 KVA, MOTOR A DIESEL- MATERIAIS NA OPERAÇÃO. AF_03/2016</v>
          </cell>
          <cell r="D1118" t="str">
            <v>H</v>
          </cell>
          <cell r="E1118">
            <v>204.67</v>
          </cell>
          <cell r="F1118" t="str">
            <v>SINAPI</v>
          </cell>
        </row>
        <row r="1119">
          <cell r="B1119">
            <v>93429</v>
          </cell>
          <cell r="C1119" t="str">
            <v>USINA DE MISTURA ASFÁLTICA À QUENTE, TIPO CONTRA FLUXO, PROD 40 A 80 TON/HORA - DEPRECIAÇÃO. AF_03/2016</v>
          </cell>
          <cell r="D1119" t="str">
            <v>H</v>
          </cell>
          <cell r="E1119">
            <v>106.02</v>
          </cell>
          <cell r="F1119" t="str">
            <v>SINAPI</v>
          </cell>
        </row>
        <row r="1120">
          <cell r="B1120">
            <v>93430</v>
          </cell>
          <cell r="C1120" t="str">
            <v>USINA DE MISTURA ASFÁLTICA À QUENTE, TIPO CONTRA FLUXO, PROD 40 A 80 TON/HORA - JUROS. AF_03/2016</v>
          </cell>
          <cell r="D1120" t="str">
            <v>H</v>
          </cell>
          <cell r="E1120">
            <v>19.079999999999998</v>
          </cell>
          <cell r="F1120" t="str">
            <v>SINAPI</v>
          </cell>
        </row>
        <row r="1121">
          <cell r="B1121">
            <v>93431</v>
          </cell>
          <cell r="C1121" t="str">
            <v>USINA DE MISTURA ASFÁLTICA À QUENTE, TIPO CONTRA FLUXO, PROD 40 A 80 TON/HORA - MANUTENÇÃO. AF_03/2016</v>
          </cell>
          <cell r="D1121" t="str">
            <v>H</v>
          </cell>
          <cell r="E1121">
            <v>170.42</v>
          </cell>
          <cell r="F1121" t="str">
            <v>SINAPI</v>
          </cell>
        </row>
        <row r="1122">
          <cell r="B1122">
            <v>93432</v>
          </cell>
          <cell r="C1122" t="str">
            <v>USINA DE MISTURA ASFÁLTICA À QUENTE, TIPO CONTRA FLUXO, PROD 40 A 80 TON/HORA - MATERIAIS NA OPERAÇÃO. AF_03/2016</v>
          </cell>
          <cell r="D1122" t="str">
            <v>H</v>
          </cell>
          <cell r="E1122">
            <v>3667.2</v>
          </cell>
          <cell r="F1122" t="str">
            <v>SINAPI</v>
          </cell>
        </row>
        <row r="1123">
          <cell r="B1123">
            <v>93435</v>
          </cell>
          <cell r="C1123" t="str">
            <v>USINA DE ASFALTO À FRIO, CAPACIDADE DE 40 A 60 TON/HORA, ELÉTRICA POTÊNCIA 30 CV - DEPRECIAÇÃO. AF_03/2016</v>
          </cell>
          <cell r="D1123" t="str">
            <v>H</v>
          </cell>
          <cell r="E1123">
            <v>5.74</v>
          </cell>
          <cell r="F1123" t="str">
            <v>SINAPI</v>
          </cell>
        </row>
        <row r="1124">
          <cell r="B1124">
            <v>93436</v>
          </cell>
          <cell r="C1124" t="str">
            <v>USINA DE ASFALTO À FRIO, CAPACIDADE DE 40 A 60 TON/HORA, ELÉTRICA POTÊNCIA 30 CV - JUROS. AF_03/2016</v>
          </cell>
          <cell r="D1124" t="str">
            <v>H</v>
          </cell>
          <cell r="E1124">
            <v>1.2</v>
          </cell>
          <cell r="F1124" t="str">
            <v>SINAPI</v>
          </cell>
        </row>
        <row r="1125">
          <cell r="B1125">
            <v>93437</v>
          </cell>
          <cell r="C1125" t="str">
            <v>USINA DE ASFALTO À FRIO, CAPACIDADE DE 40 A 60 TON/HORA, ELÉTRICA POTÊNCIA 30 CV - MANUTENÇÃO. AF_03/2016</v>
          </cell>
          <cell r="D1125" t="str">
            <v>H</v>
          </cell>
          <cell r="E1125">
            <v>10.76</v>
          </cell>
          <cell r="F1125" t="str">
            <v>SINAPI</v>
          </cell>
        </row>
        <row r="1126">
          <cell r="B1126">
            <v>93438</v>
          </cell>
          <cell r="C1126" t="str">
            <v>USINA DE ASFALTO À FRIO, CAPACIDADE DE 40 A 60 TON/HORA, ELÉTRICA POTÊNCIA 30 CV - MATERIAIS NA OPERAÇÃO. AF_03/2016</v>
          </cell>
          <cell r="D1126" t="str">
            <v>H</v>
          </cell>
          <cell r="E1126">
            <v>32.08</v>
          </cell>
          <cell r="F1126" t="str">
            <v>SINAPI</v>
          </cell>
        </row>
        <row r="1127">
          <cell r="B1127">
            <v>95114</v>
          </cell>
          <cell r="C1127" t="str">
            <v>MARTELETE OU ROMPEDOR PNEUMÁTICO MANUAL, 28 KG, COM SILENCIADOR - DEPRECIAÇÃO. AF_07/2016</v>
          </cell>
          <cell r="D1127" t="str">
            <v>H</v>
          </cell>
          <cell r="E1127">
            <v>1.21</v>
          </cell>
          <cell r="F1127" t="str">
            <v>SINAPI</v>
          </cell>
        </row>
        <row r="1128">
          <cell r="B1128">
            <v>95115</v>
          </cell>
          <cell r="C1128" t="str">
            <v>MARTELETE OU ROMPEDOR PNEUMÁTICO MANUAL, 28 KG, COM SILENCIADOR - JUROS. AF_07/2016</v>
          </cell>
          <cell r="D1128" t="str">
            <v>H</v>
          </cell>
          <cell r="E1128">
            <v>0.14000000000000001</v>
          </cell>
          <cell r="F1128" t="str">
            <v>SINAPI</v>
          </cell>
        </row>
        <row r="1129">
          <cell r="B1129">
            <v>95116</v>
          </cell>
          <cell r="C1129" t="str">
            <v>USINA DE CONCRETO FIXA, CAPACIDADE NOMINAL DE 90 A 120 M3/H, SEM SILO - DEPRECIAÇÃO. AF_07/2016</v>
          </cell>
          <cell r="D1129" t="str">
            <v>H</v>
          </cell>
          <cell r="E1129">
            <v>31.99</v>
          </cell>
          <cell r="F1129" t="str">
            <v>SINAPI</v>
          </cell>
        </row>
        <row r="1130">
          <cell r="B1130">
            <v>95117</v>
          </cell>
          <cell r="C1130" t="str">
            <v>USINA DE CONCRETO FIXA, CAPACIDADE NOMINAL DE 90 A 120 M3/H, SEM SILO - JUROS. AF_07/2016</v>
          </cell>
          <cell r="D1130" t="str">
            <v>H</v>
          </cell>
          <cell r="E1130">
            <v>5.04</v>
          </cell>
          <cell r="F1130" t="str">
            <v>SINAPI</v>
          </cell>
        </row>
        <row r="1131">
          <cell r="B1131">
            <v>95118</v>
          </cell>
          <cell r="C1131" t="str">
            <v>USINA MISTURADORA DE SOLOS, CAPACIDADE DE 200 A 500 TON/H, POTENCIA 75KW - DEPRECIAÇÃO. AF_07/2016</v>
          </cell>
          <cell r="D1131" t="str">
            <v>H</v>
          </cell>
          <cell r="E1131">
            <v>62.48</v>
          </cell>
          <cell r="F1131" t="str">
            <v>SINAPI</v>
          </cell>
        </row>
        <row r="1132">
          <cell r="B1132">
            <v>95119</v>
          </cell>
          <cell r="C1132" t="str">
            <v>USINA MISTURADORA DE SOLOS, CAPACIDADE DE 200 A 500 TON/H, POTENCIA 75KW - JUROS. AF_07/2016</v>
          </cell>
          <cell r="D1132" t="str">
            <v>H</v>
          </cell>
          <cell r="E1132">
            <v>9.84</v>
          </cell>
          <cell r="F1132" t="str">
            <v>SINAPI</v>
          </cell>
        </row>
        <row r="1133">
          <cell r="B1133">
            <v>95120</v>
          </cell>
          <cell r="C1133" t="str">
            <v>USINA MISTURADORA DE SOLOS, CAPACIDADE DE 200 A 500 TON/H, POTENCIA 75KW - MATERIAIS NA OPERAÇÃO. AF_07/2016</v>
          </cell>
          <cell r="D1133" t="str">
            <v>H</v>
          </cell>
          <cell r="E1133">
            <v>57.37</v>
          </cell>
          <cell r="F1133" t="str">
            <v>SINAPI</v>
          </cell>
        </row>
        <row r="1134">
          <cell r="B1134">
            <v>95123</v>
          </cell>
          <cell r="C1134" t="str">
            <v>DISTRIBUIDOR DE AGREGADOS AUTOPROPELIDO, CAP 3 M3, A DIESEL, POTÊNCIA 176CV - DEPRECIAÇÃO. AF_07/2016</v>
          </cell>
          <cell r="D1134" t="str">
            <v>H</v>
          </cell>
          <cell r="E1134">
            <v>18.95</v>
          </cell>
          <cell r="F1134" t="str">
            <v>SINAPI</v>
          </cell>
        </row>
        <row r="1135">
          <cell r="B1135">
            <v>95124</v>
          </cell>
          <cell r="C1135" t="str">
            <v>DISTRIBUIDOR DE AGREGADOS AUTOPROPELIDO, C/AP 3 M3, A DIESEL, POTÊNCIA 176CV - JUROS. AF_07/2016</v>
          </cell>
          <cell r="D1135" t="str">
            <v>H</v>
          </cell>
          <cell r="E1135">
            <v>2.98</v>
          </cell>
          <cell r="F1135" t="str">
            <v>SINAPI</v>
          </cell>
        </row>
        <row r="1136">
          <cell r="B1136">
            <v>95125</v>
          </cell>
          <cell r="C1136" t="str">
            <v>DISTRIBUIDOR DE AGREGADOS AUTOPROPELIDO, CAP 3 M3, A DIESEL, POTÊNCIA 176CV - MANUTENÇÃO. AF_07/2016</v>
          </cell>
          <cell r="D1136" t="str">
            <v>H</v>
          </cell>
          <cell r="E1136">
            <v>20.74</v>
          </cell>
          <cell r="F1136" t="str">
            <v>SINAPI</v>
          </cell>
        </row>
        <row r="1137">
          <cell r="B1137">
            <v>95126</v>
          </cell>
          <cell r="C1137" t="str">
            <v>DISTRIBUIDOR DE AGREGADOS AUTOPROPELIDO, CAP 3 M3, A DIESEL, POTÊNCIA 176CV  MATERIAIS NA OPERAÇÃO. AF_07/2016</v>
          </cell>
          <cell r="D1137" t="str">
            <v>H</v>
          </cell>
          <cell r="E1137">
            <v>188.02</v>
          </cell>
          <cell r="F1137" t="str">
            <v>SINAPI</v>
          </cell>
        </row>
        <row r="1138">
          <cell r="B1138">
            <v>95129</v>
          </cell>
          <cell r="C1138" t="str">
            <v>MÁQUINA DEMARCADORA DE FAIXA DE TRÁFEGO À FRIO, AUTOPROPELIDA, POTÊNCIA 38 HP - DEPRECIAÇÃO. AF_07/2016</v>
          </cell>
          <cell r="D1138" t="str">
            <v>H</v>
          </cell>
          <cell r="E1138">
            <v>50.79</v>
          </cell>
          <cell r="F1138" t="str">
            <v>SINAPI</v>
          </cell>
        </row>
        <row r="1139">
          <cell r="B1139">
            <v>95130</v>
          </cell>
          <cell r="C1139" t="str">
            <v>MÁQUINA DEMARCADORA DE FAIXA DE TRÁFEGO À FRIO, AUTOPROPELIDA, POTÊNCIA 38 HP - JUROS. AF_07/2016</v>
          </cell>
          <cell r="D1139" t="str">
            <v>H</v>
          </cell>
          <cell r="E1139">
            <v>9.41</v>
          </cell>
          <cell r="F1139" t="str">
            <v>SINAPI</v>
          </cell>
        </row>
        <row r="1140">
          <cell r="B1140">
            <v>95131</v>
          </cell>
          <cell r="C1140" t="str">
            <v>MÁQUINA DEMARCADORA DE FAIXA DE TRÁFEGO À FRIO, AUTOPROPELIDA, POTÊNCIA 38 HP - MANUTENÇÃO. AF_07/2016</v>
          </cell>
          <cell r="D1140" t="str">
            <v>H</v>
          </cell>
          <cell r="E1140">
            <v>59.79</v>
          </cell>
          <cell r="F1140" t="str">
            <v>SINAPI</v>
          </cell>
        </row>
        <row r="1141">
          <cell r="B1141">
            <v>95132</v>
          </cell>
          <cell r="C1141" t="str">
            <v>MÁQUINA DEMARCADORA DE FAIXA DE TRÁFEGO À FRIO, AUTOPROPELIDA, POTÊNCIA 38 HP - MATERIAIS NA OPERAÇÃO. AF_07/2016</v>
          </cell>
          <cell r="D1141" t="str">
            <v>H</v>
          </cell>
          <cell r="E1141">
            <v>41.17</v>
          </cell>
          <cell r="F1141" t="str">
            <v>SINAPI</v>
          </cell>
        </row>
        <row r="1142">
          <cell r="B1142">
            <v>95136</v>
          </cell>
          <cell r="C1142" t="str">
            <v>TALHA MANUAL DE CORRENTE, CAPACIDADE DE 2 TON. COM ELEVAÇÃO DE 3 M - DEPRECIAÇÃO. AF_07/2016</v>
          </cell>
          <cell r="D1142" t="str">
            <v>H</v>
          </cell>
          <cell r="E1142">
            <v>0.03</v>
          </cell>
          <cell r="F1142" t="str">
            <v>SINAPI</v>
          </cell>
        </row>
        <row r="1143">
          <cell r="B1143">
            <v>95137</v>
          </cell>
          <cell r="C1143" t="str">
            <v>TALHA MANUAL DE CORRENTE, CAPACIDADE DE 2 TON. COM ELEVAÇÃO DE 3 M - JUROS. AF_07/2016</v>
          </cell>
          <cell r="D1143" t="str">
            <v>H</v>
          </cell>
          <cell r="E1143">
            <v>0</v>
          </cell>
          <cell r="F1143" t="str">
            <v>SINAPI</v>
          </cell>
        </row>
        <row r="1144">
          <cell r="B1144">
            <v>95138</v>
          </cell>
          <cell r="C1144" t="str">
            <v>TALHA MANUAL DE CORRENTE, CAPACIDADE DE 2 TON. COM ELEVAÇÃO DE 3 M - MANUTENÇÃO. AF_07/2016</v>
          </cell>
          <cell r="D1144" t="str">
            <v>H</v>
          </cell>
          <cell r="E1144">
            <v>0.02</v>
          </cell>
          <cell r="F1144" t="str">
            <v>SINAPI</v>
          </cell>
        </row>
        <row r="1145">
          <cell r="B1145">
            <v>95208</v>
          </cell>
          <cell r="C1145" t="str">
            <v>GRUA ASCENCIONAL, LANÇA DE 42 M, CAPACIDADE DE 1,5 T A 30 M, ALTURA ATÉ 39 M  DEPRECIAÇÃO. AF_08/2016</v>
          </cell>
          <cell r="D1145" t="str">
            <v>H</v>
          </cell>
          <cell r="E1145">
            <v>51.07</v>
          </cell>
          <cell r="F1145" t="str">
            <v>SINAPI</v>
          </cell>
        </row>
        <row r="1146">
          <cell r="B1146">
            <v>95209</v>
          </cell>
          <cell r="C1146" t="str">
            <v>GRUA ASCENCIONAL, LANCA DE 42 M, CAPACIDADE DE 1,5 T A 30 M, ALTURA ATE 39 M  JUROS. AF_08/2016</v>
          </cell>
          <cell r="D1146" t="str">
            <v>H</v>
          </cell>
          <cell r="E1146">
            <v>6.06</v>
          </cell>
          <cell r="F1146" t="str">
            <v>SINAPI</v>
          </cell>
        </row>
        <row r="1147">
          <cell r="B1147">
            <v>95210</v>
          </cell>
          <cell r="C1147" t="str">
            <v>GRUA ASCENCIONAL, LANCA DE 42 M, CAPACIDADE DE 1,5 T A 30 M, ALTURA ATE 39 M  MANUTENÇÃO. AF_08/2016</v>
          </cell>
          <cell r="D1147" t="str">
            <v>H</v>
          </cell>
          <cell r="E1147">
            <v>55.86</v>
          </cell>
          <cell r="F1147" t="str">
            <v>SINAPI</v>
          </cell>
        </row>
        <row r="1148">
          <cell r="B1148">
            <v>95211</v>
          </cell>
          <cell r="C1148" t="str">
            <v>GRUA ASCENCIONAL, LANCA DE 42 M, CAPACIDADE DE 1,5 T A 30 M, ALTURA ATE 39 M  MATERIAIS NA OPERAÇÃO. AF_08/2016</v>
          </cell>
          <cell r="D1148" t="str">
            <v>H</v>
          </cell>
          <cell r="E1148">
            <v>8.41</v>
          </cell>
          <cell r="F1148" t="str">
            <v>SINAPI</v>
          </cell>
        </row>
        <row r="1149">
          <cell r="B1149">
            <v>95217</v>
          </cell>
          <cell r="C1149" t="str">
            <v>PULVERIZADOR DE TINTA ELÉTRICO/MÁQUINA DE PINTURA AIRLESS, VAZÃO 2 L/MIN - MATERIAIS NA OPERAÇÃO. AF_08/2016</v>
          </cell>
          <cell r="D1149" t="str">
            <v>H</v>
          </cell>
          <cell r="E1149">
            <v>0.56000000000000005</v>
          </cell>
          <cell r="F1149" t="str">
            <v>SINAPI</v>
          </cell>
        </row>
        <row r="1150">
          <cell r="B1150">
            <v>95255</v>
          </cell>
          <cell r="C1150" t="str">
            <v>MARTELO DEMOLIDOR PNEUMÁTICO MANUAL, 32 KG - DEPRECIAÇÃO. AF_09/2016</v>
          </cell>
          <cell r="D1150" t="str">
            <v>H</v>
          </cell>
          <cell r="E1150">
            <v>1.07</v>
          </cell>
          <cell r="F1150" t="str">
            <v>SINAPI</v>
          </cell>
        </row>
        <row r="1151">
          <cell r="B1151">
            <v>95256</v>
          </cell>
          <cell r="C1151" t="str">
            <v>MARTELO DEMOLIDOR PNEUMÁTICO MANUAL, 32 KG - JUROS. AF_09/2016</v>
          </cell>
          <cell r="D1151" t="str">
            <v>H</v>
          </cell>
          <cell r="E1151">
            <v>0.12</v>
          </cell>
          <cell r="F1151" t="str">
            <v>SINAPI</v>
          </cell>
        </row>
        <row r="1152">
          <cell r="B1152">
            <v>95257</v>
          </cell>
          <cell r="C1152" t="str">
            <v>MARTELO DEMOLIDOR PNEUMÁTICO MANUAL, 32 KG - MANUTENÇÃO. AF_09/2016</v>
          </cell>
          <cell r="D1152" t="str">
            <v>H</v>
          </cell>
          <cell r="E1152">
            <v>1.34</v>
          </cell>
          <cell r="F1152" t="str">
            <v>SINAPI</v>
          </cell>
        </row>
        <row r="1153">
          <cell r="B1153">
            <v>95260</v>
          </cell>
          <cell r="C1153" t="str">
            <v>COMPACTADOR DE SOLOS DE PERCUSÃO (SOQUETE) COM MOTOR A GASOLINA, POTÊNCIA 3 CV - DEPRECIAÇÃO. AF_09/2016</v>
          </cell>
          <cell r="D1153" t="str">
            <v>H</v>
          </cell>
          <cell r="E1153">
            <v>0.61</v>
          </cell>
          <cell r="F1153" t="str">
            <v>SINAPI</v>
          </cell>
        </row>
        <row r="1154">
          <cell r="B1154">
            <v>95261</v>
          </cell>
          <cell r="C1154" t="str">
            <v>COMPACTADOR DE SOLOS DE PERCUSÃO (SOQUETE) COM MOTOR A GASOLINA, POTÊNCIA 3 CV - JUROS. AF_09/2016</v>
          </cell>
          <cell r="D1154" t="str">
            <v>H</v>
          </cell>
          <cell r="E1154">
            <v>0.12</v>
          </cell>
          <cell r="F1154" t="str">
            <v>SINAPI</v>
          </cell>
        </row>
        <row r="1155">
          <cell r="B1155">
            <v>95262</v>
          </cell>
          <cell r="C1155" t="str">
            <v>COMPACTADOR DE SOLOS DE PERCUSÃO (SOQUETE) COM MOTOR A GASOLINA, POTÊNCIA 3 CV - MANUTENÇÃO. AF_09/2016</v>
          </cell>
          <cell r="D1155" t="str">
            <v>H</v>
          </cell>
          <cell r="E1155">
            <v>1.1200000000000001</v>
          </cell>
          <cell r="F1155" t="str">
            <v>SINAPI</v>
          </cell>
        </row>
        <row r="1156">
          <cell r="B1156">
            <v>95263</v>
          </cell>
          <cell r="C1156" t="str">
            <v>COMPACTADOR DE SOLOS DE PERCUSÃO (SOQUETE) COM MOTOR A GASOLINA, POTÊNCIA 3 CV - MATERIAIS NA OPERAÇÃO. AF_09/2016</v>
          </cell>
          <cell r="D1156" t="str">
            <v>H</v>
          </cell>
          <cell r="E1156">
            <v>4.99</v>
          </cell>
          <cell r="F1156" t="str">
            <v>SINAPI</v>
          </cell>
        </row>
        <row r="1157">
          <cell r="B1157">
            <v>95266</v>
          </cell>
          <cell r="C1157" t="str">
            <v>RÉGUA VIBRATÓRIA DUPLA PARA CONCRETO, PESO DE 60KG, COMPRIMENTO 4 M, COM MOTOR A GASOLINA, POTÊNCIA 5,5 HP - DEPRECIAÇÃO. AF_09/2016</v>
          </cell>
          <cell r="D1157" t="str">
            <v>H</v>
          </cell>
          <cell r="E1157">
            <v>0.46</v>
          </cell>
          <cell r="F1157" t="str">
            <v>SINAPI</v>
          </cell>
        </row>
        <row r="1158">
          <cell r="B1158">
            <v>95267</v>
          </cell>
          <cell r="C1158" t="str">
            <v>RÉGUA VIBRATÓRIA DUPLA PARA CONCRETO, PESO DE 60KG, COMPRIMENTO 4 M, COM MOTOR A GASOLINA, POTÊNCIA 5,5 HP - JUROS. AF_09/2016</v>
          </cell>
          <cell r="D1158" t="str">
            <v>H</v>
          </cell>
          <cell r="E1158">
            <v>0.04</v>
          </cell>
          <cell r="F1158" t="str">
            <v>SINAPI</v>
          </cell>
        </row>
        <row r="1159">
          <cell r="B1159">
            <v>95268</v>
          </cell>
          <cell r="C1159" t="str">
            <v>RÉGUA VIBRATÓRIA DUPLA PARA CONCRETO, PESO DE 60KG, COMPRIMENTO 4 M, COM MOTOR A GASOLINA, POTÊNCIA 5,5 HP - MANUTENÇÃO. AF_09/2016</v>
          </cell>
          <cell r="D1159" t="str">
            <v>H</v>
          </cell>
          <cell r="E1159">
            <v>0.45</v>
          </cell>
          <cell r="F1159" t="str">
            <v>SINAPI</v>
          </cell>
        </row>
        <row r="1160">
          <cell r="B1160">
            <v>95269</v>
          </cell>
          <cell r="C1160" t="str">
            <v>RÉGUA VIBRATÓRIA DUPLA PARA CONCRETO, PESO DE 60KG, COMPRIMENTO 4 M, COM MOTOR A GASOLINA, POTÊNCIA 5,5 HP  MATERIAIS NA OPERAÇÃO. AF_09/2016</v>
          </cell>
          <cell r="D1160" t="str">
            <v>H</v>
          </cell>
          <cell r="E1160">
            <v>9.2100000000000009</v>
          </cell>
          <cell r="F1160" t="str">
            <v>SINAPI</v>
          </cell>
        </row>
        <row r="1161">
          <cell r="B1161">
            <v>95272</v>
          </cell>
          <cell r="C1161" t="str">
            <v>POLIDORA DE PISO (POLITRIZ), PESO DE 100KG, DIÂMETRO 450 MM, MOTOR ELÉTRICO, POTÊNCIA 4 HP - DEPRECIAÇÃO. AF_09/2016</v>
          </cell>
          <cell r="D1161" t="str">
            <v>H</v>
          </cell>
          <cell r="E1161">
            <v>0.45</v>
          </cell>
          <cell r="F1161" t="str">
            <v>SINAPI</v>
          </cell>
        </row>
        <row r="1162">
          <cell r="B1162">
            <v>95273</v>
          </cell>
          <cell r="C1162" t="str">
            <v>POLIDORA DE PISO (POLITRIZ), PESO DE 100KG, DIÂMETRO 450 MM, MOTOR ELÉTRICO, POTÊNCIA 4 HP - JUROS. AF_09/2016</v>
          </cell>
          <cell r="D1162" t="str">
            <v>H</v>
          </cell>
          <cell r="E1162">
            <v>0.05</v>
          </cell>
          <cell r="F1162" t="str">
            <v>SINAPI</v>
          </cell>
        </row>
        <row r="1163">
          <cell r="B1163">
            <v>95274</v>
          </cell>
          <cell r="C1163" t="str">
            <v>POLIDORA DE PISO (POLITRIZ), PESO DE 100KG, DIÂMETRO 450 MM, MOTOR ELÉTRICO, POTÊNCIA 4 HP - MANUTENÇÃO. AF_09/2016</v>
          </cell>
          <cell r="D1163" t="str">
            <v>H</v>
          </cell>
          <cell r="E1163">
            <v>0.35</v>
          </cell>
          <cell r="F1163" t="str">
            <v>SINAPI</v>
          </cell>
        </row>
        <row r="1164">
          <cell r="B1164">
            <v>95275</v>
          </cell>
          <cell r="C1164" t="str">
            <v>POLIDORA DE PISO (POLITRIZ), PESO DE 100KG, DIÂMETRO 450 MM, MOTOR ELÉTRICO, POTÊNCIA 4 HP  MATERIAIS NA OPERAÇÃO. AF_09/2016</v>
          </cell>
          <cell r="D1164" t="str">
            <v>H</v>
          </cell>
          <cell r="E1164">
            <v>2.2799999999999998</v>
          </cell>
          <cell r="F1164" t="str">
            <v>SINAPI</v>
          </cell>
        </row>
        <row r="1165">
          <cell r="B1165">
            <v>95278</v>
          </cell>
          <cell r="C1165" t="str">
            <v>DESEMPENADEIRA DE CONCRETO, PESO DE 75KG, 4 PÁS, MOTOR A GASOLINA, POTÊNCIA 5,5 HP - DEPRECIAÇÃO. AF_09/2016</v>
          </cell>
          <cell r="D1165" t="str">
            <v>H</v>
          </cell>
          <cell r="E1165">
            <v>0.55000000000000004</v>
          </cell>
          <cell r="F1165" t="str">
            <v>SINAPI</v>
          </cell>
        </row>
        <row r="1166">
          <cell r="B1166">
            <v>95279</v>
          </cell>
          <cell r="C1166" t="str">
            <v>DESEMPENADEIRA DE CONCRETO, PESO DE 75KG, 4 PÁS, MOTOR A GASOLINA, POTÊNCIA 5,5 HP - JUROS. AF_09/2016</v>
          </cell>
          <cell r="D1166" t="str">
            <v>H</v>
          </cell>
          <cell r="E1166">
            <v>0.05</v>
          </cell>
          <cell r="F1166" t="str">
            <v>SINAPI</v>
          </cell>
        </row>
        <row r="1167">
          <cell r="B1167">
            <v>95280</v>
          </cell>
          <cell r="C1167" t="str">
            <v>DESEMPENADEIRA DE CONCRETO, PESO DE 75KG, 4 PÁS, MOTOR A GASOLINA, POTÊNCIA 5,5 HP - MANUTENÇÃO. AF_09/2016</v>
          </cell>
          <cell r="D1167" t="str">
            <v>H</v>
          </cell>
          <cell r="E1167">
            <v>0.54</v>
          </cell>
          <cell r="F1167" t="str">
            <v>SINAPI</v>
          </cell>
        </row>
        <row r="1168">
          <cell r="B1168">
            <v>95281</v>
          </cell>
          <cell r="C1168" t="str">
            <v>DESEMPENADEIRA DE CONCRETO, PESO DE 75KG, 4 PÁS, MOTOR A GASOLINA, POTÊNCIA 5,5 HP  MATERIAIS NA OPERAÇÃO. AF_09/2016</v>
          </cell>
          <cell r="D1168" t="str">
            <v>H</v>
          </cell>
          <cell r="E1168">
            <v>9.2100000000000009</v>
          </cell>
          <cell r="F1168" t="str">
            <v>SINAPI</v>
          </cell>
        </row>
        <row r="1169">
          <cell r="B1169">
            <v>95617</v>
          </cell>
          <cell r="C1169" t="str">
            <v>PERFURATRIZ PNEUMATICA MANUAL DE PESO MEDIO, MARTELETE, 18KG, COMPRIMENTO MÁXIMO DE CURSO DE 6 M, DIAMETRO DO PISTAO DE 5,5 CM - DEPRECIAÇÃO. AF_11/2016</v>
          </cell>
          <cell r="D1169" t="str">
            <v>H</v>
          </cell>
          <cell r="E1169">
            <v>0.88</v>
          </cell>
          <cell r="F1169" t="str">
            <v>SINAPI</v>
          </cell>
        </row>
        <row r="1170">
          <cell r="B1170">
            <v>95618</v>
          </cell>
          <cell r="C1170" t="str">
            <v>PERFURATRIZ PNEUMATICA MANUAL DE PESO MEDIO, MARTELETE, 18KG, COMPRIMENTO MÁXIMO DE CURSO DE 6 M, DIAMETRO DO PISTAO DE 5,5 CM - JUROS. AF_11/2016</v>
          </cell>
          <cell r="D1170" t="str">
            <v>H</v>
          </cell>
          <cell r="E1170">
            <v>0.1</v>
          </cell>
          <cell r="F1170" t="str">
            <v>SINAPI</v>
          </cell>
        </row>
        <row r="1171">
          <cell r="B1171">
            <v>95619</v>
          </cell>
          <cell r="C1171" t="str">
            <v>PERFURATRIZ PNEUMATICA MANUAL DE PESO MEDIO, MARTELETE, 18KG, COMPRIMENTO MÁXIMO DE CURSO DE 6 M, DIAMETRO DO PISTAO DE 5,5 CM - MANUTENÇÃO. AF_11/2016</v>
          </cell>
          <cell r="D1171" t="str">
            <v>H</v>
          </cell>
          <cell r="E1171">
            <v>1.1000000000000001</v>
          </cell>
          <cell r="F1171" t="str">
            <v>SINAPI</v>
          </cell>
        </row>
        <row r="1172">
          <cell r="B1172">
            <v>95627</v>
          </cell>
          <cell r="C1172" t="str">
            <v>ROLO COMPACTADOR VIBRATORIO TANDEM, ACO LISO, POTENCIA 125 HP, PESO SEM/COM LASTRO 10,20/11,65 T, LARGURA DE TRABALHO 1,73 M - DEPRECIAÇÃO. AF_11/2016</v>
          </cell>
          <cell r="D1172" t="str">
            <v>H</v>
          </cell>
          <cell r="E1172">
            <v>44.69</v>
          </cell>
          <cell r="F1172" t="str">
            <v>SINAPI</v>
          </cell>
        </row>
        <row r="1173">
          <cell r="B1173">
            <v>95628</v>
          </cell>
          <cell r="C1173" t="str">
            <v>ROLO COMPACTADOR VIBRATORIO TANDEM, ACO LISO, POTENCIA 125 HP, PESO SEM/COM LASTRO 10,20/11,65 T, LARGURA DE TRABALHO 1,73 M - JUROS. AF_11/2016</v>
          </cell>
          <cell r="D1173" t="str">
            <v>H</v>
          </cell>
          <cell r="E1173">
            <v>6.2</v>
          </cell>
          <cell r="F1173" t="str">
            <v>SINAPI</v>
          </cell>
        </row>
        <row r="1174">
          <cell r="B1174">
            <v>95629</v>
          </cell>
          <cell r="C1174" t="str">
            <v>ROLO COMPACTADOR VIBRATORIO TANDEM, ACO LISO, POTENCIA 125 HP, PESO SEM/COM LASTRO 10,20/11,65 T, LARGURA DE TRABALHO 1,73 M - MANUTENÇÃO. AF_11/2016</v>
          </cell>
          <cell r="D1174" t="str">
            <v>H</v>
          </cell>
          <cell r="E1174">
            <v>55.93</v>
          </cell>
          <cell r="F1174" t="str">
            <v>SINAPI</v>
          </cell>
        </row>
        <row r="1175">
          <cell r="B1175">
            <v>95630</v>
          </cell>
          <cell r="C1175" t="str">
            <v>ROLO COMPACTADOR VIBRATORIO TANDEM, ACO LISO, POTENCIA 125 HP, PESO SEM/COM LASTRO 10,20/11,65 T, LARGURA DE TRABALHO 1,73 M - MATERIAIS NA OPERAÇÃO. AF_11/2016</v>
          </cell>
          <cell r="D1175" t="str">
            <v>H</v>
          </cell>
          <cell r="E1175">
            <v>113.98</v>
          </cell>
          <cell r="F1175" t="str">
            <v>SINAPI</v>
          </cell>
        </row>
        <row r="1176">
          <cell r="B1176">
            <v>95698</v>
          </cell>
          <cell r="C1176" t="str">
            <v>PERFURATRIZ MANUAL, TORQUE MAXIMO 55 KGF.M, POTENCIA 5 CV, COM DIAMETRO MAXIMO 8 1/2" - DEPRECIAÇÃO. AF_11/2016</v>
          </cell>
          <cell r="D1176" t="str">
            <v>H</v>
          </cell>
          <cell r="E1176">
            <v>3.57</v>
          </cell>
          <cell r="F1176" t="str">
            <v>SINAPI</v>
          </cell>
        </row>
        <row r="1177">
          <cell r="B1177">
            <v>95699</v>
          </cell>
          <cell r="C1177" t="str">
            <v>PERFURATRIZ MANUAL, TORQUE MAXIMO 55 KGF.M, POTENCIA 5 CV, COM DIAMETRO MAXIMO 8 1/2" - JUROS. AF_11/2016</v>
          </cell>
          <cell r="D1177" t="str">
            <v>H</v>
          </cell>
          <cell r="E1177">
            <v>0.42</v>
          </cell>
          <cell r="F1177" t="str">
            <v>SINAPI</v>
          </cell>
        </row>
        <row r="1178">
          <cell r="B1178">
            <v>95700</v>
          </cell>
          <cell r="C1178" t="str">
            <v>PERFURATRIZ MANUAL, TORQUE MAXIMO 55 KGF.M, POTENCIA 5 CV, COM DIAMETRO MAXIMO 8 1/2" - MANUTENÇÃO. AF_11/2016</v>
          </cell>
          <cell r="D1178" t="str">
            <v>H</v>
          </cell>
          <cell r="E1178">
            <v>4.47</v>
          </cell>
          <cell r="F1178" t="str">
            <v>SINAPI</v>
          </cell>
        </row>
        <row r="1179">
          <cell r="B1179">
            <v>95701</v>
          </cell>
          <cell r="C1179" t="str">
            <v>PERFURATRIZ MANUAL, TORQUE MAXIMO 55 KGF.M, POTENCIA 5 CV, COM DIAMETRO MAXIMO 8 1/2" - MATERIAIS NA OPERAÇÃO. AF_11/2016</v>
          </cell>
          <cell r="D1179" t="str">
            <v>H</v>
          </cell>
          <cell r="E1179">
            <v>2.81</v>
          </cell>
          <cell r="F1179" t="str">
            <v>SINAPI</v>
          </cell>
        </row>
        <row r="1180">
          <cell r="B1180">
            <v>95704</v>
          </cell>
          <cell r="C1180" t="str">
            <v>PERFURATRIZ SOBRE ESTEIRA, TORQUE MÁXIMO 600 KGF, POTÊNCIA ENTRE 50 E 60 HP, DIÂMETRO MÁXIMO 10 - DEPRECIAÇÃO. AF_11/2016</v>
          </cell>
          <cell r="D1180" t="str">
            <v>H</v>
          </cell>
          <cell r="E1180">
            <v>46.43</v>
          </cell>
          <cell r="F1180" t="str">
            <v>SINAPI</v>
          </cell>
        </row>
        <row r="1181">
          <cell r="B1181">
            <v>95705</v>
          </cell>
          <cell r="C1181" t="str">
            <v>PERFURATRIZ SOBRE ESTEIRA, TORQUE MÁXIMO 600 KGF, POTÊNCIA ENTRE 50 E 60 HP, DIÂMETRO MÁXIMO 10 - JUROS. AF_11/2016</v>
          </cell>
          <cell r="D1181" t="str">
            <v>H</v>
          </cell>
          <cell r="E1181">
            <v>6.36</v>
          </cell>
          <cell r="F1181" t="str">
            <v>SINAPI</v>
          </cell>
        </row>
        <row r="1182">
          <cell r="B1182">
            <v>95706</v>
          </cell>
          <cell r="C1182" t="str">
            <v>PERFURATRIZ SOBRE ESTEIRA, TORQUE MÁXIMO 600 KGF, POTÊNCIA ENTRE 50 E 60 HP, DIÂMETRO MÁXIMO 10 - MANUTENÇÃO. AF_11/2016</v>
          </cell>
          <cell r="D1182" t="str">
            <v>H</v>
          </cell>
          <cell r="E1182">
            <v>58.11</v>
          </cell>
          <cell r="F1182" t="str">
            <v>SINAPI</v>
          </cell>
        </row>
        <row r="1183">
          <cell r="B1183">
            <v>95707</v>
          </cell>
          <cell r="C1183" t="str">
            <v>PERFURATRIZ SOBRE ESTEIRA, TORQUE MÁXIMO 600 KGF, POTÊNCIA ENTRE 50 E 60 HP, DIÂMETRO MÁXIMO 10 - MATERIAIS NA OPERAÇÃO. AF_11/2016</v>
          </cell>
          <cell r="D1183" t="str">
            <v>H</v>
          </cell>
          <cell r="E1183">
            <v>3.69</v>
          </cell>
          <cell r="F1183" t="str">
            <v>SINAPI</v>
          </cell>
        </row>
        <row r="1184">
          <cell r="B1184">
            <v>95710</v>
          </cell>
          <cell r="C1184" t="str">
            <v>ESCAVADEIRA HIDRAULICA SOBRE ESTEIRA, COM GARRA GIRATORIA DE MANDIBULAS, PESO OPERACIONAL ENTRE 22,00 E 25,50 TON, POTENCIA LIQUIDA ENTRE 150 E 160 HP - DEPRECIAÇÃO. AF_11/2016</v>
          </cell>
          <cell r="D1184" t="str">
            <v>H</v>
          </cell>
          <cell r="E1184">
            <v>55.81</v>
          </cell>
          <cell r="F1184" t="str">
            <v>SINAPI</v>
          </cell>
        </row>
        <row r="1185">
          <cell r="B1185">
            <v>95711</v>
          </cell>
          <cell r="C1185" t="str">
            <v>ESCAVADEIRA HIDRAULICA SOBRE ESTEIRA, COM GARRA GIRATORIA DE MANDIBULAS, PESO OPERACIONAL ENTRE 22,00 E 25,50 TON, POTENCIA LIQUIDA ENTRE 150 E 160 HP - JUROS. AF_11/2016</v>
          </cell>
          <cell r="D1185" t="str">
            <v>H</v>
          </cell>
          <cell r="E1185">
            <v>7.57</v>
          </cell>
          <cell r="F1185" t="str">
            <v>SINAPI</v>
          </cell>
        </row>
        <row r="1186">
          <cell r="B1186">
            <v>95712</v>
          </cell>
          <cell r="C1186" t="str">
            <v>ESCAVADEIRA HIDRAULICA SOBRE ESTEIRA, COM GARRA GIRATORIA DE MANDIBULAS, PESO OPERACIONAL ENTRE 22,00 E 25,50 TON, POTENCIA LIQUIDA ENTRE 150 E 160 HP - MANUTENÇÃO. AF_11/2016</v>
          </cell>
          <cell r="D1186" t="str">
            <v>H</v>
          </cell>
          <cell r="E1186">
            <v>69.760000000000005</v>
          </cell>
          <cell r="F1186" t="str">
            <v>SINAPI</v>
          </cell>
        </row>
        <row r="1187">
          <cell r="B1187">
            <v>95713</v>
          </cell>
          <cell r="C1187" t="str">
            <v>ESCAVADEIRA HIDRAULICA SOBRE ESTEIRA, COM GARRA GIRATORIA DE MANDIBULAS, PESO OPERACIONAL ENTRE 22,00 E 25,50 TON, POTENCIA LIQUIDA ENTRE 150 E 160 HP - MATERIAIS NA OPERAÇÃO. AF_11/2016</v>
          </cell>
          <cell r="D1187" t="str">
            <v>H</v>
          </cell>
          <cell r="E1187">
            <v>114.82</v>
          </cell>
          <cell r="F1187" t="str">
            <v>SINAPI</v>
          </cell>
        </row>
        <row r="1188">
          <cell r="B1188">
            <v>95716</v>
          </cell>
          <cell r="C1188" t="str">
            <v>ESCAVADEIRA HIDRAULICA SOBRE ESTEIRA, EQUIPADA COM CLAMSHELL, COM CAPACIDADE DA CAÇAMBA ENTRE 1,20 E 1,50 M3, PESO OPERACIONAL ENTRE 20,00 E 22,00 TON, POTENCIA LIQUIDA ENTRE 150 E 160 HP - DEPRECIAÇÃO. AF_11/2016</v>
          </cell>
          <cell r="D1188" t="str">
            <v>H</v>
          </cell>
          <cell r="E1188">
            <v>53.72</v>
          </cell>
          <cell r="F1188" t="str">
            <v>SINAPI</v>
          </cell>
        </row>
        <row r="1189">
          <cell r="B1189">
            <v>95717</v>
          </cell>
          <cell r="C1189" t="str">
            <v>ESCAVADEIRA HIDRAULICA SOBRE ESTEIRA, EQUIPADA COM CLAMSHELL, COM CAPACIDADE DA CAÇAMBA ENTRE 1,20 E 1,50 M3, PESO OPERACIONAL ENTRE 20,00 E 22,00 TON, POTENCIA LIQUIDA ENTRE 150 E 160 HP - JUROS. AF_11/2016</v>
          </cell>
          <cell r="D1189" t="str">
            <v>H</v>
          </cell>
          <cell r="E1189">
            <v>7.29</v>
          </cell>
          <cell r="F1189" t="str">
            <v>SINAPI</v>
          </cell>
        </row>
        <row r="1190">
          <cell r="B1190">
            <v>95718</v>
          </cell>
          <cell r="C1190" t="str">
            <v>ESCAVADEIRA HIDRAULICA SOBRE ESTEIRA, EQUIPADA COM CLAMSHELL, COM CAPACIDADE DA CAÇAMBA ENTRE 1,20 E 1,50 M3, PESO OPERACIONAL ENTRE 20,00 E 22,00 TON, POTENCIA LIQUIDA ENTRE 150 E 160 HP - MANUTENÇÃO. AF_11/2016</v>
          </cell>
          <cell r="D1190" t="str">
            <v>H</v>
          </cell>
          <cell r="E1190">
            <v>67.16</v>
          </cell>
          <cell r="F1190" t="str">
            <v>SINAPI</v>
          </cell>
        </row>
        <row r="1191">
          <cell r="B1191">
            <v>95719</v>
          </cell>
          <cell r="C1191" t="str">
            <v>ESCAVADEIRA HIDRAULICA SOBRE ESTEIRA, EQUIPADA COM CLAMSHELL, COM CAPACIDADE DA CAÇAMBA ENTRE 1,20 E 1,50 M3, PESO OPERACIONAL ENTRE 20,00 E 22,00 TON, POTENCIA LIQUIDA ENTRE 150 E 160 HP - MATERIAIS NA OPERAÇÃO. AF_11/2016</v>
          </cell>
          <cell r="D1191" t="str">
            <v>H</v>
          </cell>
          <cell r="E1191">
            <v>114.82</v>
          </cell>
          <cell r="F1191" t="str">
            <v>SINAPI</v>
          </cell>
        </row>
        <row r="1192">
          <cell r="B1192">
            <v>95869</v>
          </cell>
          <cell r="C1192" t="str">
            <v>GRUPO GERADOR COM CARENAGEM, MOTOR DIESEL POTÊNCIA STANDART ENTRE 250 E 260 KVA - JUROS. AF_12/2016</v>
          </cell>
          <cell r="D1192" t="str">
            <v>H</v>
          </cell>
          <cell r="E1192">
            <v>1.59</v>
          </cell>
          <cell r="F1192" t="str">
            <v>SINAPI</v>
          </cell>
        </row>
        <row r="1193">
          <cell r="B1193">
            <v>95870</v>
          </cell>
          <cell r="C1193" t="str">
            <v>GRUPO GERADOR COM CARENAGEM, MOTOR DIESEL POTÊNCIA STANDART ENTRE 250 E 260 KVA - MANUTENÇÃO. AF_12/2016</v>
          </cell>
          <cell r="D1193" t="str">
            <v>H</v>
          </cell>
          <cell r="E1193">
            <v>7.92</v>
          </cell>
          <cell r="F1193" t="str">
            <v>SINAPI</v>
          </cell>
        </row>
        <row r="1194">
          <cell r="B1194">
            <v>95871</v>
          </cell>
          <cell r="C1194" t="str">
            <v>GRUPO GERADOR COM CARENAGEM, MOTOR DIESEL POTÊNCIA STANDART ENTRE 250 E 260 KVA - MATERIAIS NA OPERAÇÃO. AF_12/2016</v>
          </cell>
          <cell r="D1194" t="str">
            <v>H</v>
          </cell>
          <cell r="E1194">
            <v>348.68</v>
          </cell>
          <cell r="F1194" t="str">
            <v>SINAPI</v>
          </cell>
        </row>
        <row r="1195">
          <cell r="B1195">
            <v>95874</v>
          </cell>
          <cell r="C1195" t="str">
            <v>GRUPO GERADOR COM CARENAGEM, MOTOR DIESEL POTÊNCIA STANDART ENTRE 250 E 260 KVA - DEPRECIAÇÃO. AF_12/2016</v>
          </cell>
          <cell r="D1195" t="str">
            <v>H</v>
          </cell>
          <cell r="E1195">
            <v>8.8800000000000008</v>
          </cell>
          <cell r="F1195" t="str">
            <v>SINAPI</v>
          </cell>
        </row>
        <row r="1196">
          <cell r="B1196">
            <v>96008</v>
          </cell>
          <cell r="C1196" t="str">
            <v>TRATOR DE PNEUS COM POTÊNCIA DE 122 CV, TRAÇÃO 4X4, COM VASSOURA MECÂNICA ACOPLADA - DEPRECIAÇÃO. AF_02/2017</v>
          </cell>
          <cell r="D1196" t="str">
            <v>H</v>
          </cell>
          <cell r="E1196">
            <v>23.63</v>
          </cell>
          <cell r="F1196" t="str">
            <v>SINAPI</v>
          </cell>
        </row>
        <row r="1197">
          <cell r="B1197">
            <v>96009</v>
          </cell>
          <cell r="C1197" t="str">
            <v>TRATOR DE PNEUS COM POTÊNCIA DE 122 CV, TRAÇÃO 4X4, COM VASSOURA MECÂNICA ACOPLADA - JUROS. AF_02/2017</v>
          </cell>
          <cell r="D1197" t="str">
            <v>H</v>
          </cell>
          <cell r="E1197">
            <v>3.28</v>
          </cell>
          <cell r="F1197" t="str">
            <v>SINAPI</v>
          </cell>
        </row>
        <row r="1198">
          <cell r="B1198">
            <v>96011</v>
          </cell>
          <cell r="C1198" t="str">
            <v>TRATOR DE PNEUS COM POTÊNCIA DE 122 CV, TRAÇÃO 4X4, COM VASSOURA MECÂNICA ACOPLADA - MANUTENÇÃO. AF_02/2017</v>
          </cell>
          <cell r="D1198" t="str">
            <v>H</v>
          </cell>
          <cell r="E1198">
            <v>25.84</v>
          </cell>
          <cell r="F1198" t="str">
            <v>SINAPI</v>
          </cell>
        </row>
        <row r="1199">
          <cell r="B1199">
            <v>96012</v>
          </cell>
          <cell r="C1199" t="str">
            <v>TRATOR DE PNEUS COM POTÊNCIA DE 122 CV, TRAÇÃO 4X4, COM VASSOURA MECÂNICA ACOPLADA - MATERIAIS NA OPERAÇÃO. AF_02/2017</v>
          </cell>
          <cell r="D1199" t="str">
            <v>H</v>
          </cell>
          <cell r="E1199">
            <v>123.46</v>
          </cell>
          <cell r="F1199" t="str">
            <v>SINAPI</v>
          </cell>
        </row>
        <row r="1200">
          <cell r="B1200">
            <v>96015</v>
          </cell>
          <cell r="C1200" t="str">
            <v>TRATOR DE PNEUS COM POTÊNCIA DE 122 CV, TRAÇÃO 4X4, COM GRADE DE DISCOS ACOPLADA - DEPRECIAÇÃO. AF_02/2017</v>
          </cell>
          <cell r="D1200" t="str">
            <v>H</v>
          </cell>
          <cell r="E1200">
            <v>23.37</v>
          </cell>
          <cell r="F1200" t="str">
            <v>SINAPI</v>
          </cell>
        </row>
        <row r="1201">
          <cell r="B1201">
            <v>96016</v>
          </cell>
          <cell r="C1201" t="str">
            <v>TRATOR DE PNEUS COM POTÊNCIA DE 122 CV, TRAÇÃO 4X4, COM GRADE DE DISCOS ACOPLADA - JUROS. AF_02/2017</v>
          </cell>
          <cell r="D1201" t="str">
            <v>H</v>
          </cell>
          <cell r="E1201">
            <v>3.24</v>
          </cell>
          <cell r="F1201" t="str">
            <v>SINAPI</v>
          </cell>
        </row>
        <row r="1202">
          <cell r="B1202">
            <v>96018</v>
          </cell>
          <cell r="C1202" t="str">
            <v>TRATOR DE PNEUS COM POTÊNCIA DE 122 CV, TRAÇÃO 4X4, COM GRADE DE DISCOS ACOPLADA - MANUTENÇÃO. AF_02/2017</v>
          </cell>
          <cell r="D1202" t="str">
            <v>H</v>
          </cell>
          <cell r="E1202">
            <v>25.56</v>
          </cell>
          <cell r="F1202" t="str">
            <v>SINAPI</v>
          </cell>
        </row>
        <row r="1203">
          <cell r="B1203">
            <v>96019</v>
          </cell>
          <cell r="C1203" t="str">
            <v>TRATOR DE PNEUS COM POTÊNCIA DE 122 CV, TRAÇÃO 4X4, COM GRADE DE DISCOS ACOPLADA - MATERIAIS NA OPERAÇÃO. AF_02/2017</v>
          </cell>
          <cell r="D1203" t="str">
            <v>H</v>
          </cell>
          <cell r="E1203">
            <v>123.46</v>
          </cell>
          <cell r="F1203" t="str">
            <v>SINAPI</v>
          </cell>
        </row>
        <row r="1204">
          <cell r="B1204">
            <v>96023</v>
          </cell>
          <cell r="C1204" t="str">
            <v>TRATOR DE PNEUS COM POTÊNCIA DE 85 CV, TRAÇÃO 4X4, COM GRADE DE DISCOS ACOPLADA - DEPRECIAÇÃO. AF_02/2017</v>
          </cell>
          <cell r="D1204" t="str">
            <v>H</v>
          </cell>
          <cell r="E1204">
            <v>18.27</v>
          </cell>
          <cell r="F1204" t="str">
            <v>SINAPI</v>
          </cell>
        </row>
        <row r="1205">
          <cell r="B1205">
            <v>96024</v>
          </cell>
          <cell r="C1205" t="str">
            <v>TRATOR DE PNEUS COM POTÊNCIA DE 85 CV, TRAÇÃO 4X4, COM GRADE DE DISCOS ACOPLADA - JUROS. AF_02/2017</v>
          </cell>
          <cell r="D1205" t="str">
            <v>H</v>
          </cell>
          <cell r="E1205">
            <v>2.5299999999999998</v>
          </cell>
          <cell r="F1205" t="str">
            <v>SINAPI</v>
          </cell>
        </row>
        <row r="1206">
          <cell r="B1206">
            <v>96026</v>
          </cell>
          <cell r="C1206" t="str">
            <v>TRATOR DE PNEUS COM POTÊNCIA DE 85 CV, TRAÇÃO 4X4, COM GRADE DE DISCOS ACOPLADA - MANUTENÇÃO. AF_02/2017</v>
          </cell>
          <cell r="D1206" t="str">
            <v>H</v>
          </cell>
          <cell r="E1206">
            <v>19.98</v>
          </cell>
          <cell r="F1206" t="str">
            <v>SINAPI</v>
          </cell>
        </row>
        <row r="1207">
          <cell r="B1207">
            <v>96027</v>
          </cell>
          <cell r="C1207" t="str">
            <v>TRATOR DE PNEUS COM POTÊNCIA DE 85 CV, TRAÇÃO 4X4, COM GRADE DE DISCOS ACOPLADA - MATERIAIS NA OPERAÇÃO. AF_02/2017</v>
          </cell>
          <cell r="D1207" t="str">
            <v>H</v>
          </cell>
          <cell r="E1207">
            <v>86.02</v>
          </cell>
          <cell r="F1207" t="str">
            <v>SINAPI</v>
          </cell>
        </row>
        <row r="1208">
          <cell r="B1208">
            <v>96030</v>
          </cell>
          <cell r="C1208" t="str">
            <v>CAMINHÃO BASCULANTE 10 M3, TRUCADO, POTÊNCIA 230 CV, INCLUSIVE CAÇAMBA METÁLICA, COM DISTRIBUIDOR DE AGREGADOS ACOPLADO - DEPRECIAÇÃO. AF_02/2017</v>
          </cell>
          <cell r="D1208" t="str">
            <v>H</v>
          </cell>
          <cell r="E1208">
            <v>32.29</v>
          </cell>
          <cell r="F1208" t="str">
            <v>SINAPI</v>
          </cell>
        </row>
        <row r="1209">
          <cell r="B1209">
            <v>96031</v>
          </cell>
          <cell r="C1209" t="str">
            <v>CAMINHÃO BASCULANTE 10 M3, TRUCADO, POTÊNCIA 230 CV, INCLUSIVE CAÇAMBA METÁLICA, COM DISTRIBUIDOR DE AGREGADOS ACOPLADO - JUROS. AF_02/2017</v>
          </cell>
          <cell r="D1209" t="str">
            <v>H</v>
          </cell>
          <cell r="E1209">
            <v>6.18</v>
          </cell>
          <cell r="F1209" t="str">
            <v>SINAPI</v>
          </cell>
        </row>
        <row r="1210">
          <cell r="B1210">
            <v>96032</v>
          </cell>
          <cell r="C1210" t="str">
            <v>CAMINHÃO BASCULANTE 10 M3, TRUCADO, POTÊNCIA 230 CV, INCLUSIVE CAÇAMBA METÁLICA, COM DISTRIBUIDOR DE AGREGADOS ACOPLADO - IMPOSTOS E SEGUROS. AF_02/2017</v>
          </cell>
          <cell r="D1210" t="str">
            <v>H</v>
          </cell>
          <cell r="E1210">
            <v>4.8899999999999997</v>
          </cell>
          <cell r="F1210" t="str">
            <v>SINAPI</v>
          </cell>
        </row>
        <row r="1211">
          <cell r="B1211">
            <v>96033</v>
          </cell>
          <cell r="C1211" t="str">
            <v>CAMINHÃO BASCULANTE 10 M3, TRUCADO, POTÊNCIA 230 CV, INCLUSIVE CAÇAMBA METÁLICA, COM DISTRIBUIDOR DE AGREGADOS ACOPLADO - MANUTENÇÃO. AF_02/2017</v>
          </cell>
          <cell r="D1211" t="str">
            <v>H</v>
          </cell>
          <cell r="E1211">
            <v>55.18</v>
          </cell>
          <cell r="F1211" t="str">
            <v>SINAPI</v>
          </cell>
        </row>
        <row r="1212">
          <cell r="B1212">
            <v>96034</v>
          </cell>
          <cell r="C1212" t="str">
            <v>CAMINHÃO BASCULANTE 10 M3, TRUCADO, POTÊNCIA 230 CV, INCLUSIVE CAÇAMBA METÁLICA, COM DISTRIBUIDOR DE AGREGADOS ACOPLADO - MATERIAIS NA OPERAÇÃO. AF_02/2017</v>
          </cell>
          <cell r="D1212" t="str">
            <v>H</v>
          </cell>
          <cell r="E1212">
            <v>181.06</v>
          </cell>
          <cell r="F1212" t="str">
            <v>SINAPI</v>
          </cell>
        </row>
        <row r="1213">
          <cell r="B1213">
            <v>96053</v>
          </cell>
          <cell r="C1213" t="str">
            <v>TRATOR DE PNEUS COM POTÊNCIA DE 85 CV, TRAÇÃO 4X4, COM VASSOURA MECÂNICA ACOPLADA - DEPRECIAÇÃO. AF_03/2017</v>
          </cell>
          <cell r="D1213" t="str">
            <v>H</v>
          </cell>
          <cell r="E1213">
            <v>18.53</v>
          </cell>
          <cell r="F1213" t="str">
            <v>SINAPI</v>
          </cell>
        </row>
        <row r="1214">
          <cell r="B1214">
            <v>96054</v>
          </cell>
          <cell r="C1214" t="str">
            <v>MINICARREGADEIRA SOBRE RODAS POTENCIA 47HP CAPACIDADE OPERACAO 646 KG, COM VASSOURA MECÂNICA ACOPLADA - DEPRECIAÇÃO. AF_03/2017</v>
          </cell>
          <cell r="D1214" t="str">
            <v>H</v>
          </cell>
          <cell r="E1214">
            <v>37.21</v>
          </cell>
          <cell r="F1214" t="str">
            <v>SINAPI</v>
          </cell>
        </row>
        <row r="1215">
          <cell r="B1215">
            <v>96055</v>
          </cell>
          <cell r="C1215" t="str">
            <v>TRATOR DE PNEUS COM POTÊNCIA DE 85 CV, TRAÇÃO 4X4, COM VASSOURA MECÂNICA ACOPLADA - JUROS. AF_03/2017</v>
          </cell>
          <cell r="D1215" t="str">
            <v>H</v>
          </cell>
          <cell r="E1215">
            <v>2.57</v>
          </cell>
          <cell r="F1215" t="str">
            <v>SINAPI</v>
          </cell>
        </row>
        <row r="1216">
          <cell r="B1216">
            <v>96056</v>
          </cell>
          <cell r="C1216" t="str">
            <v>TRATOR DE PNEUS COM POTÊNCIA DE 85 CV, TRAÇÃO 4X4, COM VASSOURA MECÂNICA ACOPLADA - MANUTENÇÃO. AF_03/2017</v>
          </cell>
          <cell r="D1216" t="str">
            <v>H</v>
          </cell>
          <cell r="E1216">
            <v>20.260000000000002</v>
          </cell>
          <cell r="F1216" t="str">
            <v>SINAPI</v>
          </cell>
        </row>
        <row r="1217">
          <cell r="B1217">
            <v>96057</v>
          </cell>
          <cell r="C1217" t="str">
            <v>TRATOR DE PNEUS COM POTÊNCIA DE 85 CV, TRAÇÃO 4X4, COM VASSOURA MECÂNICA ACOPLADA - MATERIAIS NA OPERAÇÃO. AF_03/2017</v>
          </cell>
          <cell r="D1217" t="str">
            <v>H</v>
          </cell>
          <cell r="E1217">
            <v>86.02</v>
          </cell>
          <cell r="F1217" t="str">
            <v>SINAPI</v>
          </cell>
        </row>
        <row r="1218">
          <cell r="B1218">
            <v>96060</v>
          </cell>
          <cell r="C1218" t="str">
            <v>MINICARREGADEIRA SOBRE RODAS POTENCIA 47HP CAPACIDADE OPERACAO 646 KG, COM VASSOURA MECÂNICA ACOPLADA - JUROS. AF_03/2017</v>
          </cell>
          <cell r="D1218" t="str">
            <v>H</v>
          </cell>
          <cell r="E1218">
            <v>3.75</v>
          </cell>
          <cell r="F1218" t="str">
            <v>SINAPI</v>
          </cell>
        </row>
        <row r="1219">
          <cell r="B1219">
            <v>96061</v>
          </cell>
          <cell r="C1219" t="str">
            <v>MINICARREGADEIRA SOBRE RODAS POTENCIA 47HP CAPACIDADE OPERACAO 646 KG, COM VASSOURA MECÂNICA ACOPLADA - MANUTENÇÃO. AF_03/2017</v>
          </cell>
          <cell r="D1219" t="str">
            <v>H</v>
          </cell>
          <cell r="E1219">
            <v>46.51</v>
          </cell>
          <cell r="F1219" t="str">
            <v>SINAPI</v>
          </cell>
        </row>
        <row r="1220">
          <cell r="B1220">
            <v>96062</v>
          </cell>
          <cell r="C1220" t="str">
            <v>MINICARREGADEIRA SOBRE RODAS POTENCIA 47HP CAPACIDADE OPERACAO 646 KG, COM VASSOURA MECÂNICA ACOPLADA - MATERIAIS NA OPERAÇÃO. AF_03/2017</v>
          </cell>
          <cell r="D1220" t="str">
            <v>H</v>
          </cell>
          <cell r="E1220">
            <v>50.88</v>
          </cell>
          <cell r="F1220" t="str">
            <v>SINAPI</v>
          </cell>
        </row>
        <row r="1221">
          <cell r="B1221">
            <v>96241</v>
          </cell>
          <cell r="C1221" t="str">
            <v>MINIESCAVADEIRA SOBRE ESTEIRAS, POTENCIA LIQUIDA DE *30* HP, PESO OPERACIONAL DE *3.500* KG - DEPRECIACAO. AF_04/2017</v>
          </cell>
          <cell r="D1221" t="str">
            <v>H</v>
          </cell>
          <cell r="E1221">
            <v>32.299999999999997</v>
          </cell>
          <cell r="F1221" t="str">
            <v>SINAPI</v>
          </cell>
        </row>
        <row r="1222">
          <cell r="B1222">
            <v>96242</v>
          </cell>
          <cell r="C1222" t="str">
            <v>MINIESCAVADEIRA SOBRE ESTEIRAS, POTENCIA LIQUIDA DE *30* HP, PESO OPERACIONAL DE *3.500* KG - JUROS. AF_04/2017</v>
          </cell>
          <cell r="D1222" t="str">
            <v>H</v>
          </cell>
          <cell r="E1222">
            <v>4.38</v>
          </cell>
          <cell r="F1222" t="str">
            <v>SINAPI</v>
          </cell>
        </row>
        <row r="1223">
          <cell r="B1223">
            <v>96243</v>
          </cell>
          <cell r="C1223" t="str">
            <v>MINIESCAVADEIRA SOBRE ESTEIRAS, POTENCIA LIQUIDA DE *30* HP, PESO OPERACIONAL DE *3.500* KG - MANUTENCAO. AF_04/2017</v>
          </cell>
          <cell r="D1223" t="str">
            <v>H</v>
          </cell>
          <cell r="E1223">
            <v>40.369999999999997</v>
          </cell>
          <cell r="F1223" t="str">
            <v>SINAPI</v>
          </cell>
        </row>
        <row r="1224">
          <cell r="B1224">
            <v>96244</v>
          </cell>
          <cell r="C1224" t="str">
            <v>MINIESCAVADEIRA SOBRE ESTEIRAS, POTENCIA LIQUIDA DE *30* HP, PESO OPERACIONAL DE *3.500* KG - MATERIAIS NA OPERACAO. AF_04/2017</v>
          </cell>
          <cell r="D1224" t="str">
            <v>H</v>
          </cell>
          <cell r="E1224">
            <v>22.23</v>
          </cell>
          <cell r="F1224" t="str">
            <v>SINAPI</v>
          </cell>
        </row>
        <row r="1225">
          <cell r="B1225">
            <v>96301</v>
          </cell>
          <cell r="C1225" t="str">
            <v>PERFURATRIZ ROTATIVA SOBRE ESTEIRA, TORQUE MAXIMO 2500 KGM, POTENCIA 110 HP, MOTOR DIESEL - MATERIAIS NA OPERAÇÃO. AF_05/2017</v>
          </cell>
          <cell r="D1225" t="str">
            <v>H</v>
          </cell>
          <cell r="E1225">
            <v>62.72</v>
          </cell>
          <cell r="F1225" t="str">
            <v>SINAPI</v>
          </cell>
        </row>
        <row r="1226">
          <cell r="B1226">
            <v>96457</v>
          </cell>
          <cell r="C1226" t="str">
            <v>ROLO COMPACTADOR DE PNEUS, ESTATICO, PRESSAO VARIAVEL, POTENCIA 110 HP, PESO SEM/COM LASTRO 10,8/27 T, LARGURA DE ROLAGEM 2,30 M - MATERIAIS NA OPERACAO. AF_06/2017</v>
          </cell>
          <cell r="D1226" t="str">
            <v>H</v>
          </cell>
          <cell r="E1226">
            <v>81.510000000000005</v>
          </cell>
          <cell r="F1226" t="str">
            <v>SINAPI</v>
          </cell>
        </row>
        <row r="1227">
          <cell r="B1227">
            <v>96458</v>
          </cell>
          <cell r="C1227" t="str">
            <v>ROLO COMPACTADOR DE PNEUS, ESTATICO, PRESSAO VARIAVEL, POTENCIA 110 HP, PESO SEM/COM LASTRO 10,8/27 T, LARGURA DE ROLAGEM 2,30 M - MANUTENCAO. AF_06/2017</v>
          </cell>
          <cell r="D1227" t="str">
            <v>H</v>
          </cell>
          <cell r="E1227">
            <v>62.03</v>
          </cell>
          <cell r="F1227" t="str">
            <v>SINAPI</v>
          </cell>
        </row>
        <row r="1228">
          <cell r="B1228">
            <v>96459</v>
          </cell>
          <cell r="C1228" t="str">
            <v>ROLO COMPACTADOR DE PNEUS, ESTATICO, PRESSAO VARIAVEL, POTENCIA 110 HP, PESO SEM/COM LASTRO 10,8/27 T, LARGURA DE ROLAGEM 2,30 M - JUROS. AF_06/2017</v>
          </cell>
          <cell r="D1228" t="str">
            <v>H</v>
          </cell>
          <cell r="E1228">
            <v>6.88</v>
          </cell>
          <cell r="F1228" t="str">
            <v>SINAPI</v>
          </cell>
        </row>
        <row r="1229">
          <cell r="B1229">
            <v>96460</v>
          </cell>
          <cell r="C1229" t="str">
            <v>ROLO COMPACTADOR DE PNEUS, ESTATICO, PRESSAO VARIAVEL, POTENCIA 110 HP, PESO SEM/COM LASTRO 10,8/27 T, LARGURA DE ROLAGEM 2,30 M - DEPRECIAÇÃO. AF_06/2017</v>
          </cell>
          <cell r="D1229" t="str">
            <v>H</v>
          </cell>
          <cell r="E1229">
            <v>49.57</v>
          </cell>
          <cell r="F1229" t="str">
            <v>SINAPI</v>
          </cell>
        </row>
        <row r="1230">
          <cell r="B1230">
            <v>98760</v>
          </cell>
          <cell r="C1230" t="str">
            <v>INVERSOR DE SOLDA MONOFÁSICO DE 160 A, POTÊNCIA DE 5400 W, TENSÃO DE 220 V, PARA SOLDA COM ELETRODOS DE 2,0 A 4,0 MM E PROCESSO TIG - DEPRECIAÇÃO. AF_06/2018</v>
          </cell>
          <cell r="D1230" t="str">
            <v>H</v>
          </cell>
          <cell r="E1230">
            <v>0.05</v>
          </cell>
          <cell r="F1230" t="str">
            <v>SINAPI</v>
          </cell>
        </row>
        <row r="1231">
          <cell r="B1231">
            <v>98761</v>
          </cell>
          <cell r="C1231" t="str">
            <v>INVERSOR DE SOLDA MONOFÁSICO DE 160 A, POTÊNCIA DE 5400 W, TENSÃO DE 220 V, PARA SOLDA COM ELETRODOS DE 2,0 A 4,0 MM E PROCESSO TIG - JUROS. AF_06/2018</v>
          </cell>
          <cell r="D1231" t="str">
            <v>H</v>
          </cell>
          <cell r="E1231">
            <v>0</v>
          </cell>
          <cell r="F1231" t="str">
            <v>SINAPI</v>
          </cell>
        </row>
        <row r="1232">
          <cell r="B1232">
            <v>98762</v>
          </cell>
          <cell r="C1232" t="str">
            <v>INVERSOR DE SOLDA MONOFÁSICO DE 160 A, POTÊNCIA DE 5400 W, TENSÃO DE 220 V, PARA SOLDA COM ELETRODOS DE 2,0 A 4,0 MM E PROCESSO TIG - MANUTENÇÃO. AF_06/2018</v>
          </cell>
          <cell r="D1232" t="str">
            <v>H</v>
          </cell>
          <cell r="E1232">
            <v>7.0000000000000007E-2</v>
          </cell>
          <cell r="F1232" t="str">
            <v>SINAPI</v>
          </cell>
        </row>
        <row r="1233">
          <cell r="B1233">
            <v>98763</v>
          </cell>
          <cell r="C1233" t="str">
            <v>INVERSOR DE SOLDA MONOFÁSICO DE 160 A, POTÊNCIA DE 5400 W, TENSÃO DE 220 V, PARA SOLDA COM ELETRODOS DE 2,0 A 4,0 MM E PROCESSO TIG - MATERIAIS NA OPERAÇÃO. AF_06/2018</v>
          </cell>
          <cell r="D1233" t="str">
            <v>H</v>
          </cell>
          <cell r="E1233">
            <v>4.13</v>
          </cell>
          <cell r="F1233" t="str">
            <v>SINAPI</v>
          </cell>
        </row>
        <row r="1234">
          <cell r="B1234">
            <v>99829</v>
          </cell>
          <cell r="C1234" t="str">
            <v>LAVADORA DE ALTA PRESSAO (LAVA-JATO) PARA AGUA FRIA, PRESSAO DE OPERACAO ENTRE 1400 E 1900 LIB/POL2, VAZAO MAXIMA ENTRE 400 E 700 L/H - DEPRECIAÇÃO. AF_04/2019</v>
          </cell>
          <cell r="D1234" t="str">
            <v>H</v>
          </cell>
          <cell r="E1234">
            <v>0.11</v>
          </cell>
          <cell r="F1234" t="str">
            <v>SINAPI</v>
          </cell>
        </row>
        <row r="1235">
          <cell r="B1235">
            <v>99830</v>
          </cell>
          <cell r="C1235" t="str">
            <v>LAVADORA DE ALTA PRESSAO (LAVA-JATO) PARA AGUA FRIA, PRESSAO DE OPERACAO ENTRE 1400 E 1900 LIB/POL2, VAZAO MAXIMA ENTRE 400 E 700 L/H - JUROS. AF_04/2019</v>
          </cell>
          <cell r="D1235" t="str">
            <v>H</v>
          </cell>
          <cell r="E1235">
            <v>0.01</v>
          </cell>
          <cell r="F1235" t="str">
            <v>SINAPI</v>
          </cell>
        </row>
        <row r="1236">
          <cell r="B1236">
            <v>99831</v>
          </cell>
          <cell r="C1236" t="str">
            <v>LAVADORA DE ALTA PRESSAO (LAVA-JATO) PARA AGUA FRIA, PRESSAO DE OPERACAO ENTRE 1400 E 1900 LIB/POL2, VAZAO MAXIMA ENTRE 400 E 700 L/H - MANUTENÇÃO. AF_04/2019</v>
          </cell>
          <cell r="D1236" t="str">
            <v>H</v>
          </cell>
          <cell r="E1236">
            <v>0.13</v>
          </cell>
          <cell r="F1236" t="str">
            <v>SINAPI</v>
          </cell>
        </row>
        <row r="1237">
          <cell r="B1237">
            <v>99832</v>
          </cell>
          <cell r="C1237" t="str">
            <v>LAVADORA DE ALTA PRESSAO (LAVA-JATO) PARA AGUA FRIA, PRESSAO DE OPERACAO ENTRE 1400 E 1900 LIB/POL2, VAZAO MAXIMA ENTRE 400 E 700 L/H - MATERIAIS NA OPERAÇÃO. AF_04/2019</v>
          </cell>
          <cell r="D1237" t="str">
            <v>H</v>
          </cell>
          <cell r="E1237">
            <v>3.97</v>
          </cell>
          <cell r="F1237" t="str">
            <v>SINAPI</v>
          </cell>
        </row>
        <row r="1238">
          <cell r="B1238">
            <v>100637</v>
          </cell>
          <cell r="C1238" t="str">
            <v>USINA DE MISTURA ASFÁLTICA À QUENTE, TIPO CONTRA FLUXO, PROD 100 A 140 TON/HORA - DEPRECIAÇÃO. AF_12/2019</v>
          </cell>
          <cell r="D1238" t="str">
            <v>H</v>
          </cell>
          <cell r="E1238">
            <v>130.22</v>
          </cell>
          <cell r="F1238" t="str">
            <v>SINAPI</v>
          </cell>
        </row>
        <row r="1239">
          <cell r="B1239">
            <v>100638</v>
          </cell>
          <cell r="C1239" t="str">
            <v>USINA DE MISTURA ASFÁLTICA À QUENTE, TIPO CONTRA FLUXO, PROD 100 A 140 TON/HORA - JUROS. AF_12/2019</v>
          </cell>
          <cell r="D1239" t="str">
            <v>H</v>
          </cell>
          <cell r="E1239">
            <v>23.44</v>
          </cell>
          <cell r="F1239" t="str">
            <v>SINAPI</v>
          </cell>
        </row>
        <row r="1240">
          <cell r="B1240">
            <v>100639</v>
          </cell>
          <cell r="C1240" t="str">
            <v>USINA DE MISTURA ASFÁLTICA À QUENTE, TIPO CONTRA FLUXO, PROD 100 A 140 TON/HORA - MANUTENÇÃO. AF_12/2019</v>
          </cell>
          <cell r="D1240" t="str">
            <v>H</v>
          </cell>
          <cell r="E1240">
            <v>209.34</v>
          </cell>
          <cell r="F1240" t="str">
            <v>SINAPI</v>
          </cell>
        </row>
        <row r="1241">
          <cell r="B1241">
            <v>100640</v>
          </cell>
          <cell r="C1241" t="str">
            <v>USINA DE MISTURA ASFÁLTICA À QUENTE, TIPO CONTRA FLUXO, PROD 100 A 140 TON/HORA - MATERIAIS NA OPERAÇÃO. AF_12/2019</v>
          </cell>
          <cell r="D1241" t="str">
            <v>H</v>
          </cell>
          <cell r="E1241">
            <v>214.2</v>
          </cell>
          <cell r="F1241" t="str">
            <v>SINAPI</v>
          </cell>
        </row>
        <row r="1242">
          <cell r="B1242">
            <v>100643</v>
          </cell>
          <cell r="C1242" t="str">
            <v>USINA DE ASFALTO, TIPO GRAVIMÉTRICA, PROD 150 TON/HORA - DEPRECIAÇÃO. AF_12/2019</v>
          </cell>
          <cell r="D1242" t="str">
            <v>H</v>
          </cell>
          <cell r="E1242">
            <v>342.88</v>
          </cell>
          <cell r="F1242" t="str">
            <v>SINAPI</v>
          </cell>
        </row>
        <row r="1243">
          <cell r="B1243">
            <v>100644</v>
          </cell>
          <cell r="C1243" t="str">
            <v>USINA DE ASFALTO, TIPO GRAVIMÉTRICA, PROD 150 TON/HORA - JUROS. AF_12/2019</v>
          </cell>
          <cell r="D1243" t="str">
            <v>H</v>
          </cell>
          <cell r="E1243">
            <v>61.71</v>
          </cell>
          <cell r="F1243" t="str">
            <v>SINAPI</v>
          </cell>
        </row>
        <row r="1244">
          <cell r="B1244">
            <v>100645</v>
          </cell>
          <cell r="C1244" t="str">
            <v>USINA DE ASFALTO, TIPO GRAVIMÉTRICA, PROD 150 TON/HORA - MANUTENÇÃO. AF_12/2019</v>
          </cell>
          <cell r="D1244" t="str">
            <v>H</v>
          </cell>
          <cell r="E1244">
            <v>551.17999999999995</v>
          </cell>
          <cell r="F1244" t="str">
            <v>SINAPI</v>
          </cell>
        </row>
        <row r="1245">
          <cell r="B1245">
            <v>100646</v>
          </cell>
          <cell r="C1245" t="str">
            <v>USINA DE ASFALTO, TIPO GRAVIMÉTRICA, PROD 150 TON/HORA - MATERIAIS NA OPERAÇÃO. AF_12/2019</v>
          </cell>
          <cell r="D1245" t="str">
            <v>H</v>
          </cell>
          <cell r="E1245">
            <v>306</v>
          </cell>
          <cell r="F1245" t="str">
            <v>SINAPI</v>
          </cell>
        </row>
        <row r="1246">
          <cell r="B1246">
            <v>102270</v>
          </cell>
          <cell r="C1246" t="str">
            <v>MARTELO DEMOLIDOR ELÉTRICO, COM POTÊNCIA DE 2.000 W, 1.000 IMPACTOS POR MINUTO, PESO DE 30 KG - DEPRECIAÇÃO. AF_01/2021</v>
          </cell>
          <cell r="D1246" t="str">
            <v>H</v>
          </cell>
          <cell r="E1246">
            <v>0.53</v>
          </cell>
          <cell r="F1246" t="str">
            <v>SINAPI</v>
          </cell>
        </row>
        <row r="1247">
          <cell r="B1247">
            <v>102271</v>
          </cell>
          <cell r="C1247" t="str">
            <v>MARTELO DEMOLIDOR ELÉTRICO, COM POTÊNCIA DE 2.000 W, 1.000 IMPACTOS POR MINUTO, PESO DE 30 KG - JUROS. AF_01/2021</v>
          </cell>
          <cell r="D1247" t="str">
            <v>H</v>
          </cell>
          <cell r="E1247">
            <v>0.06</v>
          </cell>
          <cell r="F1247" t="str">
            <v>SINAPI</v>
          </cell>
        </row>
        <row r="1248">
          <cell r="B1248">
            <v>102272</v>
          </cell>
          <cell r="C1248" t="str">
            <v>MARTELO DEMOLIDOR ELÉTRICO, COM POTÊNCIA DE 2.000 W, 1.000 IMPACTOS POR MINUTO, PESO DE 30 KG - MANUTENÇÃO. AF_01/2021</v>
          </cell>
          <cell r="D1248" t="str">
            <v>H</v>
          </cell>
          <cell r="E1248">
            <v>0.66</v>
          </cell>
          <cell r="F1248" t="str">
            <v>SINAPI</v>
          </cell>
        </row>
        <row r="1249">
          <cell r="B1249">
            <v>102273</v>
          </cell>
          <cell r="C1249" t="str">
            <v>MARTELO DEMOLIDOR ELÉTRICO, COM POTÊNCIA DE 2.000 W, 1.000 IMPACTOS POR MINUTO, PESO DE 30 KG - MATERIAIS NA OPERAÇÃO. AF_01/2021</v>
          </cell>
          <cell r="D1249" t="str">
            <v>H</v>
          </cell>
          <cell r="E1249">
            <v>1.53</v>
          </cell>
          <cell r="F1249" t="str">
            <v>SINAPI</v>
          </cell>
        </row>
        <row r="1250">
          <cell r="B1250">
            <v>102809</v>
          </cell>
          <cell r="C1250" t="str">
            <v>CALDEIRA A GÁS COM TERMOSTATO, CAPACIDADE 100 LITROS - MATERIAIS NA OPERAÇÃO. AF_04/2019</v>
          </cell>
          <cell r="D1250" t="str">
            <v>H</v>
          </cell>
          <cell r="E1250">
            <v>16.809999999999999</v>
          </cell>
          <cell r="F1250" t="str">
            <v>SINAPI</v>
          </cell>
        </row>
        <row r="1251">
          <cell r="B1251">
            <v>102815</v>
          </cell>
          <cell r="C1251" t="str">
            <v>CENTRAL DE LAMA BENTONÍTICA (DEPÓSITO DE BENTONITA, MISTURADOR DE ALTA TURBULÊNCIA, SILOS DE ARMAZENAMENTO DE LAMA E ÁGUA, LABORATÓRIO DE CONTROLE DE QUALIDADE DA LAMA) - MATERIAIS NA OPERAÇÃO. AF_04/2019</v>
          </cell>
          <cell r="D1251" t="str">
            <v>H</v>
          </cell>
          <cell r="E1251">
            <v>3.06</v>
          </cell>
          <cell r="F1251" t="str">
            <v>SINAPI</v>
          </cell>
        </row>
        <row r="1252">
          <cell r="B1252">
            <v>102826</v>
          </cell>
          <cell r="C1252" t="str">
            <v>CONJUNTO MACACO E BOMBA HIDRÁULICA PARA PROTENSAO DE CORDOALHAS, ESFORÇO MAXIMO DE 115 TONELADAS - MATERIAIS NA OPERAÇÃO. AF_04/2019</v>
          </cell>
          <cell r="D1252" t="str">
            <v>H</v>
          </cell>
          <cell r="E1252">
            <v>5.74</v>
          </cell>
          <cell r="F1252" t="str">
            <v>SINAPI</v>
          </cell>
        </row>
        <row r="1253">
          <cell r="B1253">
            <v>102832</v>
          </cell>
          <cell r="C1253" t="str">
            <v>CONJUNTO CILINDRO E BOMBA HIDRÁULICA PARA PROTENSÃO DE MONOBARRAS PARA TIRANTES, ESFORÇO MÁXIMO DE 30 TONELADAS  - MATERIAIS NA OPERAÇÃO. AF_04/2019</v>
          </cell>
          <cell r="D1253" t="str">
            <v>H</v>
          </cell>
          <cell r="E1253">
            <v>7.65</v>
          </cell>
          <cell r="F1253" t="str">
            <v>SINAPI</v>
          </cell>
        </row>
        <row r="1254">
          <cell r="B1254">
            <v>102843</v>
          </cell>
          <cell r="C1254" t="str">
            <v>GUINDASTE HIDRAULICO AUTOPROPELIDO, COM LANÇA TRELIÇADA 40 M, CAPACIDADE MÁXIMA 75 T, EQUIPADO COM CLAMSHELL - MATERIAIS NA OPERAÇÃO. AF_04/2019</v>
          </cell>
          <cell r="D1254" t="str">
            <v>H</v>
          </cell>
          <cell r="E1254">
            <v>171.9</v>
          </cell>
          <cell r="F1254" t="str">
            <v>SINAPI</v>
          </cell>
        </row>
        <row r="1255">
          <cell r="B1255">
            <v>102849</v>
          </cell>
          <cell r="C1255" t="str">
            <v>GUINDASTE SOBRE ESTEIRAS, COM LANÇA TRELIÇADA 40 M, CAPACIDADE MÁXIMA 75 T - MATERIAIS NA OPERAÇÃO. AF_04/2019</v>
          </cell>
          <cell r="D1255" t="str">
            <v>H</v>
          </cell>
          <cell r="E1255">
            <v>84.04</v>
          </cell>
          <cell r="F1255" t="str">
            <v>SINAPI</v>
          </cell>
        </row>
        <row r="1256">
          <cell r="B1256">
            <v>102855</v>
          </cell>
          <cell r="C1256" t="str">
            <v>GUINDASTE SOBRE ESTEIRAS, COM LANÇA TRELIÇADA 40 M, CAPACIDADE MÁXIMA 75 T, EQUIPADO COM CLAMSHELL - MATERIAIS NA OPERAÇÃO. AF_04/2019</v>
          </cell>
          <cell r="D1256" t="str">
            <v>H</v>
          </cell>
          <cell r="E1256">
            <v>84.04</v>
          </cell>
          <cell r="F1256" t="str">
            <v>SINAPI</v>
          </cell>
        </row>
        <row r="1257">
          <cell r="B1257">
            <v>102861</v>
          </cell>
          <cell r="C1257" t="str">
            <v>MÁQUINA FORMER DOBRAS DIVERSAS: 220V/380V TRIFÁSICO OU MONOFÁSICO, CAPACIDADE 0,5-1,27MM, MOTOR 2CV - MATERIAIS NA OPERAÇÃO. AF_04/2019</v>
          </cell>
          <cell r="D1257" t="str">
            <v>H</v>
          </cell>
          <cell r="E1257">
            <v>1.1200000000000001</v>
          </cell>
          <cell r="F1257" t="str">
            <v>SINAPI</v>
          </cell>
        </row>
        <row r="1258">
          <cell r="B1258">
            <v>102867</v>
          </cell>
          <cell r="C1258" t="str">
            <v>MÁQUINA SOLDA ARCO COM PISTOLA DE SOLDAGEM PARA STUD BOLT DE 5 MM A 22 MM - MATERIAIS NA OPERAÇÃO. AF_04/2019</v>
          </cell>
          <cell r="D1258" t="str">
            <v>H</v>
          </cell>
          <cell r="E1258">
            <v>0.61</v>
          </cell>
          <cell r="F1258" t="str">
            <v>SINAPI</v>
          </cell>
        </row>
        <row r="1259">
          <cell r="B1259">
            <v>102873</v>
          </cell>
          <cell r="C1259" t="str">
            <v>PERFURATRIZ HIDRÁULICA SOBRE ESTEIRA, TORQUE MÁXIMO 161 KNM, PROFUNDIDADE MÁXIMA 54 M, DIÂMETRO MÁXIMO 1500 MM, POTÊNCIA MOTOR 268 HP - MATERIAIS NA OPERAÇÃO. AF_04/2019</v>
          </cell>
          <cell r="D1259" t="str">
            <v>H</v>
          </cell>
          <cell r="E1259">
            <v>152.72</v>
          </cell>
          <cell r="F1259" t="str">
            <v>SINAPI</v>
          </cell>
        </row>
        <row r="1260">
          <cell r="B1260">
            <v>102879</v>
          </cell>
          <cell r="C1260" t="str">
            <v>PERFURATRIZ PARA EXECUÇÃO DE ESTACAS SECANTES, TIPO HÉLICE CONTÍNUA COM CABEÇOTE DUPLO E TUBO METÁLICO - MATERIAIS NA OPERAÇÃO. AF_04/2019</v>
          </cell>
          <cell r="D1260" t="str">
            <v>H</v>
          </cell>
          <cell r="E1260">
            <v>229.2</v>
          </cell>
          <cell r="F1260" t="str">
            <v>SINAPI</v>
          </cell>
        </row>
        <row r="1261">
          <cell r="B1261">
            <v>102885</v>
          </cell>
          <cell r="C1261" t="str">
            <v>PLATAFORMA ELEVATÓRIA - MATERIAIS NA OPERAÇÃO. AF_04/2019</v>
          </cell>
          <cell r="D1261" t="str">
            <v>H</v>
          </cell>
          <cell r="E1261">
            <v>1.1499999999999999</v>
          </cell>
          <cell r="F1261" t="str">
            <v>SINAPI</v>
          </cell>
        </row>
        <row r="1262">
          <cell r="B1262">
            <v>102891</v>
          </cell>
          <cell r="C1262" t="str">
            <v>PÓRTICO ROLANTE MONOVIGA, PERFIL I, 4 PERNAS, CAPACIDADE 5 T  - MATERIAIS NA OPERAÇÃO. AF_04/2019</v>
          </cell>
          <cell r="D1262" t="str">
            <v>H</v>
          </cell>
          <cell r="E1262">
            <v>1.1499999999999999</v>
          </cell>
          <cell r="F1262" t="str">
            <v>SINAPI</v>
          </cell>
        </row>
        <row r="1263">
          <cell r="B1263">
            <v>102897</v>
          </cell>
          <cell r="C1263" t="str">
            <v>ESCAVADEIRA HIDRÁULICA SOBRE ESTEIRA, PESO OPERACIONAL ENTRE 22,00 E 23,50 T, POTÊNCIA NOMINAL 139 HP, COM MARTELO ROMPEDOR HIDRÁULICO 1700 KG - MATERIAIS NA OPERAÇÃO. AF_04/2019</v>
          </cell>
          <cell r="D1263" t="str">
            <v>H</v>
          </cell>
          <cell r="E1263">
            <v>114.82</v>
          </cell>
          <cell r="F1263" t="str">
            <v>SINAPI</v>
          </cell>
        </row>
        <row r="1264">
          <cell r="B1264">
            <v>102903</v>
          </cell>
          <cell r="C1264" t="str">
            <v>TORRE, COMPOSTA POR GUINCHO MECÂNICO, GUINCHO MANUAL, CABOS DE AÇO, PITEIRA E SOQUETE  - MATERIAIS NA OPERAÇÃO. AF_04/2019</v>
          </cell>
          <cell r="D1264" t="str">
            <v>H</v>
          </cell>
          <cell r="E1264">
            <v>14.89</v>
          </cell>
          <cell r="F1264" t="str">
            <v>SINAPI</v>
          </cell>
        </row>
        <row r="1265">
          <cell r="B1265">
            <v>102909</v>
          </cell>
          <cell r="C1265" t="str">
            <v>UNIDADE DOSADORA AIRLESS TIPO HOT SPRAY - MATERIAIS NA OPERAÇÃO. AF_04/2019</v>
          </cell>
          <cell r="D1265" t="str">
            <v>H</v>
          </cell>
          <cell r="E1265">
            <v>87.97</v>
          </cell>
          <cell r="F1265" t="str">
            <v>SINAPI</v>
          </cell>
        </row>
        <row r="1266">
          <cell r="B1266">
            <v>102915</v>
          </cell>
          <cell r="C1266" t="str">
            <v>ENCERADEIRA INDUSTRIAL, 400 MM, 220V, 1 HP - MATERIAIS NA OPERAÇÃO. AF_08/2019</v>
          </cell>
          <cell r="D1266" t="str">
            <v>H</v>
          </cell>
          <cell r="E1266">
            <v>0.56000000000000005</v>
          </cell>
          <cell r="F1266" t="str">
            <v>SINAPI</v>
          </cell>
        </row>
        <row r="1267">
          <cell r="B1267">
            <v>102927</v>
          </cell>
          <cell r="C1267" t="str">
            <v>SERRA FITA HORIZONTAL, ELÉTRICA, COM CONTROLE HIDRÁULICO, PAINEL DE COMANDO EM 24 V, MOTOR ELÉTRICO 1,5 CV, DIMENSÕES DA FITA 3880 X 27 X 0,9 MM, TRIFÁSICA - MATERIAIS NA OPERAÇÃO. AF_08/2019</v>
          </cell>
          <cell r="D1267" t="str">
            <v>H</v>
          </cell>
          <cell r="E1267">
            <v>0.84</v>
          </cell>
          <cell r="F1267" t="str">
            <v>SINAPI</v>
          </cell>
        </row>
        <row r="1268">
          <cell r="B1268">
            <v>102933</v>
          </cell>
          <cell r="C1268" t="str">
            <v>FURADEIRA ELETROMAGNÉTICA, VELOCIDADE (SEM CARGA/ COM CARGA) 450/ 270 RPM, ESPESSURA MÁXIMA DA CHAPA A SER FURADA 50 MM, PORÇA DE ADESÃO MAGNÉTICA 17000 N, POTÊNCIA 1100 W, ALIMENTÇÃO 220 - 60 HZ, MONOFÁSICA - MATERIAIS NA OPERAÇÃO. AF_08/2019</v>
          </cell>
          <cell r="D1268" t="str">
            <v>H</v>
          </cell>
          <cell r="E1268">
            <v>0.84</v>
          </cell>
          <cell r="F1268" t="str">
            <v>SINAPI</v>
          </cell>
        </row>
        <row r="1269">
          <cell r="B1269">
            <v>102939</v>
          </cell>
          <cell r="C1269" t="str">
            <v>MÁQUINA METALEIRA UNIVERSAL MODELO IW 110/180 BTD - MATERIAIS NA OPERAÇÃO. AF_08/2019</v>
          </cell>
          <cell r="D1269" t="str">
            <v>H</v>
          </cell>
          <cell r="E1269">
            <v>8.41</v>
          </cell>
          <cell r="F1269" t="str">
            <v>SINAPI</v>
          </cell>
        </row>
        <row r="1270">
          <cell r="B1270">
            <v>102945</v>
          </cell>
          <cell r="C1270" t="str">
            <v>TARTARUGA DE OXICORTE CG1, MONOFÁSICA, 220 V, FREQUÊNCIA 50 HZ, VELOCIDADE DE CORTE (MM/MIN) 50 A 750, DIÂMETRO MÍNIMO DO COMPASSO MM 200 - MATERIAIS NA OPERAÇÃO. AF_08/2019</v>
          </cell>
          <cell r="D1270" t="str">
            <v>H</v>
          </cell>
          <cell r="E1270">
            <v>0.01</v>
          </cell>
          <cell r="F1270" t="str">
            <v>SINAPI</v>
          </cell>
        </row>
        <row r="1271">
          <cell r="B1271">
            <v>102951</v>
          </cell>
          <cell r="C1271" t="str">
            <v>BETONEIRA CAPACIDADE NOMINAL DE 250 L, CAPACIDADE DE MISTURA DE 175 L, MOTOR ELÉTRICO MONOFÁSICO POTÊNCIA 1CV - MATERIAIS NA OPERAÇÃO. AF_08/2019</v>
          </cell>
          <cell r="D1271" t="str">
            <v>H</v>
          </cell>
          <cell r="E1271">
            <v>0.56000000000000005</v>
          </cell>
          <cell r="F1271" t="str">
            <v>SINAPI</v>
          </cell>
        </row>
        <row r="1272">
          <cell r="B1272">
            <v>102957</v>
          </cell>
          <cell r="C1272" t="str">
            <v>RETROESCAVADEIRA SOBRE RODAS COM CARREGADEIRA , PESO OPERACIONAL MÍN. 6,674, POTÊNCIA LÍQ 88 HP, COM MARTELO ROMPEDOR HIDRÁULICO ENTRE  275 A 362 KG - MATERIAIS NA OPERAÇÃO. AF_02/2021</v>
          </cell>
          <cell r="D1272" t="str">
            <v>H</v>
          </cell>
          <cell r="E1272">
            <v>65.16</v>
          </cell>
          <cell r="F1272" t="str">
            <v>SINAPI</v>
          </cell>
        </row>
        <row r="1273">
          <cell r="B1273">
            <v>102963</v>
          </cell>
          <cell r="C1273" t="str">
            <v>PERFURATRIZ HIDRÁULICA SOBRE ESTEIRA, TORQUE MÁXIMO 98 KNM, PROFUNDIDADE MÁXIMA 25 M, DIÂMETRO MÁXIMO 115 MM, POTÊNCIA MOTOR 190 HP - MATERIAIS NA OPERAÇÃO. AF_02/2021</v>
          </cell>
          <cell r="D1273" t="str">
            <v>H</v>
          </cell>
          <cell r="E1273">
            <v>108.25</v>
          </cell>
          <cell r="F1273" t="str">
            <v>SINAPI</v>
          </cell>
        </row>
        <row r="1274">
          <cell r="B1274">
            <v>102969</v>
          </cell>
          <cell r="C1274" t="str">
            <v>COMPRESSOR DE AR, VAZAO DE 10 PCM, RESERVATORIO 100 L, PRESSAO DE TRABALHO ENTRE 6,9 E 9,7 BAR, POTENCIA 2 HP, TENSAO 110/220 V - MATERIAIS NA OPERAÇÃO. AF_05/2017'</v>
          </cell>
          <cell r="D1274" t="str">
            <v>H</v>
          </cell>
          <cell r="E1274">
            <v>1.1399999999999999</v>
          </cell>
          <cell r="F1274" t="str">
            <v>SINAPI</v>
          </cell>
        </row>
        <row r="1275">
          <cell r="B1275">
            <v>102985</v>
          </cell>
          <cell r="C1275" t="str">
            <v>MÁQUINA DEMARCADORA DE FAIXA DE TRÁFEGO À FRIO, TRAÇÃO MANUAL, 4 CV, PRESSÃO MAX 3300 PSI, TANQUE 20 L - MATERIAIS NA OPERAÇÃO. AF_06/2021</v>
          </cell>
          <cell r="D1275" t="str">
            <v>H</v>
          </cell>
          <cell r="E1275">
            <v>3.82</v>
          </cell>
          <cell r="F1275" t="str">
            <v>SINAPI</v>
          </cell>
        </row>
        <row r="1276">
          <cell r="B1276">
            <v>103156</v>
          </cell>
          <cell r="C1276" t="str">
            <v>MÁQUINA PARA SOLDA POR ELETROFUSÃO PARA TUBOS DE POLIETILENO DE ALTA DENSIDADE (PEAD) COM DIÂMETRO EXTERNO DE 20 A 800 MM, POTÊNCIA ENTRE 2750 E 3000 W - MATERIAIS NA OPERAÇÃO. AF_10/2021</v>
          </cell>
          <cell r="D1276" t="str">
            <v>H</v>
          </cell>
          <cell r="E1276">
            <v>2.14</v>
          </cell>
          <cell r="F1276" t="str">
            <v>SINAPI</v>
          </cell>
        </row>
        <row r="1277">
          <cell r="B1277">
            <v>103162</v>
          </cell>
          <cell r="C1277" t="str">
            <v>MÁQUINA PARA SOLDA POR ELETROFUSÃO PARA TUBOS DE POLIETILENO DE ALTA DENSIDADE (PEAD) COM DIÂMETRO EXTERNO DE 20 A 1600 MM, POTÊNCIA DE 3500 W - MATERIAIS NA OPERAÇÃO. AF_10/2021</v>
          </cell>
          <cell r="D1277" t="str">
            <v>H</v>
          </cell>
          <cell r="E1277">
            <v>2.68</v>
          </cell>
          <cell r="F1277" t="str">
            <v>SINAPI</v>
          </cell>
        </row>
        <row r="1278">
          <cell r="B1278">
            <v>103168</v>
          </cell>
          <cell r="C1278" t="str">
            <v>MÁQUINA PARA SOLDA POR TERMOFUSÃO PARA TUBOS DE POLIETILENO DE ALTA DENSIDADE (PEAD) COM DIÂMETRO EXTERNO DE 90 A 315 MM, POTÊNCIA ENTRE 2500 E 5350 W - MATERIAIS NA OPERAÇÃO. AF_10/2021</v>
          </cell>
          <cell r="D1278" t="str">
            <v>H</v>
          </cell>
          <cell r="E1278">
            <v>3.06</v>
          </cell>
          <cell r="F1278" t="str">
            <v>SINAPI</v>
          </cell>
        </row>
        <row r="1279">
          <cell r="B1279">
            <v>103174</v>
          </cell>
          <cell r="C1279" t="str">
            <v>MÁQUINA PARA SOLDA POR TERMOFUSÃO PARA TUBOS DE POLIETILENO DE ALTA DENSIDADE (PEAD) COM DIÂMETRO EXTERNO DE 315 A 630 MM, POTÊNCIA ENTRE 8000 E 12350 W - MATERIAIS NA OPERAÇÃO. AF_10/2021</v>
          </cell>
          <cell r="D1279" t="str">
            <v>H</v>
          </cell>
          <cell r="E1279">
            <v>7.65</v>
          </cell>
          <cell r="F1279" t="str">
            <v>SINAPI</v>
          </cell>
        </row>
        <row r="1280">
          <cell r="B1280">
            <v>103180</v>
          </cell>
          <cell r="C1280" t="str">
            <v>MÁQUINA PARA SOLDA POR TERMOFUSÃO PARA TUBOS DE POLIETILENO DE ALTA DENSIDADE (PEAD) COM DIÂMETRO EXTERNO DE 710 A 1200 MM, POTÊNCIA ENTRE 16000 E 29500 W - MATERIAIS NA OPERAÇÃO. AF_10/2021</v>
          </cell>
          <cell r="D1280" t="str">
            <v>H</v>
          </cell>
          <cell r="E1280">
            <v>17.59</v>
          </cell>
          <cell r="F1280" t="str">
            <v>SINAPI</v>
          </cell>
        </row>
        <row r="1281">
          <cell r="B1281">
            <v>103223</v>
          </cell>
          <cell r="C1281" t="str">
            <v>PERFURATRIZ PARA FURO DIRECIONAL HORIZONTAL (HDD) COM CAPACIDADE ATÉ 89 KN, POTÊNCIA 24,8 HP A 80 HP (INCLUSO FERRAMENTAS E LOCALIZADOR) - MATERIAIS NA OPERAÇÃO. AF_11/2021</v>
          </cell>
          <cell r="D1281" t="str">
            <v>H</v>
          </cell>
          <cell r="E1281">
            <v>44.77</v>
          </cell>
          <cell r="F1281" t="str">
            <v>SINAPI</v>
          </cell>
        </row>
        <row r="1282">
          <cell r="B1282">
            <v>103229</v>
          </cell>
          <cell r="C1282" t="str">
            <v>PERFURATRIZ PARA FURO DIRECIONAL HORIZONTAL (HDD) COM CAPACIDADE DE 90 KN A 200 KN, POTÊNCIA 100 HP A 160 HP (INCLUSO FERRAMENTAS E LOCALIZADOR) - MATERIAIS NA OPERAÇÃO. AF_11/2021</v>
          </cell>
          <cell r="D1282" t="str">
            <v>H</v>
          </cell>
          <cell r="E1282">
            <v>111.16</v>
          </cell>
          <cell r="F1282" t="str">
            <v>SINAPI</v>
          </cell>
        </row>
        <row r="1283">
          <cell r="B1283">
            <v>103235</v>
          </cell>
          <cell r="C1283" t="str">
            <v>PERFURATRIZ PARA FURO DIRECIONAL HORIZONTAL (HDD) COM CAPACIDADE DE 201 KN A 560 KN, POTÊNCIA 200 HP A 260 HP (INCLUSO FERRAMENTAS E LOCALIZADOR) - MATERIAIS NA OPERAÇÃO. AF_11/2021</v>
          </cell>
          <cell r="D1283" t="str">
            <v>H</v>
          </cell>
          <cell r="E1283">
            <v>196.65</v>
          </cell>
          <cell r="F1283" t="str">
            <v>SINAPI</v>
          </cell>
        </row>
        <row r="1284">
          <cell r="B1284">
            <v>103241</v>
          </cell>
          <cell r="C1284" t="str">
            <v>MISTURADOR PARA PREPARO DE LAMA ESTABILIZANTE COM CAPACIDADE DE *4000* L, COM BOMBA CENTRÍFUGA 5,5 HP A 23,07 HP, PARA SISTEMA DE FURO DIRECIONAL - MATERIAIS NA OPERAÇÃO. AF_11/2021</v>
          </cell>
          <cell r="D1284" t="str">
            <v>H</v>
          </cell>
          <cell r="E1284">
            <v>8.15</v>
          </cell>
          <cell r="F1284" t="str">
            <v>SINAPI</v>
          </cell>
        </row>
        <row r="1285">
          <cell r="B1285">
            <v>103660</v>
          </cell>
          <cell r="C1285" t="str">
            <v>VARREDEIRA DE GRAMA SINTÉTICA A GASOLINA, 2,4 CV, 4 TEMPOS - MATERIAIS NA OPERAÇÃO. AF_02/2022</v>
          </cell>
          <cell r="D1285" t="str">
            <v>H</v>
          </cell>
          <cell r="E1285">
            <v>9.6</v>
          </cell>
          <cell r="F1285" t="str">
            <v>SINAPI</v>
          </cell>
        </row>
        <row r="1286">
          <cell r="B1286">
            <v>103666</v>
          </cell>
          <cell r="C1286" t="str">
            <v>BATE ESTACA PARA INSTALAÇÃO DE DEFENSAS METÁLICAS (GUARD RAIL) FIXO - MATERIAIS NA OPERAÇÃO. AF_02/2022</v>
          </cell>
          <cell r="D1286" t="str">
            <v>H</v>
          </cell>
          <cell r="E1286">
            <v>118.57</v>
          </cell>
          <cell r="F1286" t="str">
            <v>SINAPI</v>
          </cell>
        </row>
        <row r="1287">
          <cell r="B1287">
            <v>103792</v>
          </cell>
          <cell r="C1287" t="str">
            <v>MINI GUINDASTE ARANHA SOBRE ESTEIRAS E LANCA TELESCÓPICA, CAPACIDADE MÁXIMA DE CARGA 3,0 TON, RAIO MÁXIMO DE TRABALHO 8,25 M, ALTURA DE LANÇA DO SOLO 9,2 M, 55 M DE CABO DE AÇO 8 MM, MOTOR ELÉTRICO 220/380 VOLTS TRIFÁSICO - MATERIAIS NA OPERAÇÃO. AF_03/2022</v>
          </cell>
          <cell r="D1287" t="str">
            <v>H</v>
          </cell>
          <cell r="E1287">
            <v>0.25</v>
          </cell>
          <cell r="F1287" t="str">
            <v>SINAPI</v>
          </cell>
        </row>
        <row r="1288">
          <cell r="B1288">
            <v>103937</v>
          </cell>
          <cell r="C1288" t="str">
            <v>CONJUNTO MACACO HIDRÁULICO E CENTRAL DE BOMBEAMENTO MOTORIZADO 1,8 KW PARA PROTENSÃO DE MONOCABOS PARA CONCRETO PROTENDIDO, ESFORÇO MÁXIMO DE 20 TONELADAS  - MATERIAIS NA OPERAÇÃO. AF_05/2022</v>
          </cell>
          <cell r="D1288" t="str">
            <v>H</v>
          </cell>
          <cell r="E1288">
            <v>1.37</v>
          </cell>
          <cell r="F1288" t="str">
            <v>SINAPI</v>
          </cell>
        </row>
        <row r="1289">
          <cell r="B1289">
            <v>103943</v>
          </cell>
          <cell r="C1289" t="str">
            <v>CONJUNTO MACACO HIDRÁULICO E CENTRAL DE BOMBEAMENTO MOTORIZADO 1,8 KW PARA PROTENSÃO DE MONOCABOS PARA CONCRETO PROTENDIDO, ESFORÇO MÁXIMO DE 30 TONELADAS  - MATERIAIS NA OPERAÇÃO. AF_05/2022</v>
          </cell>
          <cell r="D1289" t="str">
            <v>H</v>
          </cell>
          <cell r="E1289">
            <v>1.37</v>
          </cell>
          <cell r="F1289" t="str">
            <v>SINAPI</v>
          </cell>
        </row>
        <row r="1290">
          <cell r="B1290">
            <v>104087</v>
          </cell>
          <cell r="C1290" t="str">
            <v>TERMOFUSORA PARA TUBOS E CONEXÕES EM PPR COM DIÂMETROS DE 20 A 63 MM, POTÊNCIA DE 800 W, TENSAO 220 V - DEPRECIAÇÃO. AF_05/2022</v>
          </cell>
          <cell r="D1290" t="str">
            <v>H</v>
          </cell>
          <cell r="E1290">
            <v>0.05</v>
          </cell>
          <cell r="F1290" t="str">
            <v>SINAPI</v>
          </cell>
        </row>
        <row r="1291">
          <cell r="B1291">
            <v>104088</v>
          </cell>
          <cell r="C1291" t="str">
            <v>TERMOFUSORA PARA TUBOS E CONEXÕES EM PPR COM DIÂMETROS DE 20 A 63 MM, POTÊNCIA DE 800 W, TENSAO 220 V - JUROS. AF_05/2022</v>
          </cell>
          <cell r="D1291" t="str">
            <v>H</v>
          </cell>
          <cell r="E1291">
            <v>0.06</v>
          </cell>
          <cell r="F1291" t="str">
            <v>SINAPI</v>
          </cell>
        </row>
        <row r="1292">
          <cell r="B1292">
            <v>104089</v>
          </cell>
          <cell r="C1292" t="str">
            <v>TERMOFUSORA PARA TUBOS E CONEXÕES EM PPR COM DIÂMETROS DE 20 A 63 MM, POTÊNCIA DE 800 W, TENSAO 220 V - MANUTENÇÃO. AF_05/2022</v>
          </cell>
          <cell r="D1292" t="str">
            <v>H</v>
          </cell>
          <cell r="E1292">
            <v>0.06</v>
          </cell>
          <cell r="F1292" t="str">
            <v>SINAPI</v>
          </cell>
        </row>
        <row r="1293">
          <cell r="B1293">
            <v>104090</v>
          </cell>
          <cell r="C1293" t="str">
            <v>TERMOFUSORA PARA TUBOS E CONEXÕES EM PPR COM DIÂMETROS DE 20 A 63 MM, POTÊNCIA DE 800 W, TENSAO 220 V - MATERIAIS NA OPERAÇÃO. AF_05/2022</v>
          </cell>
          <cell r="D1293" t="str">
            <v>H</v>
          </cell>
          <cell r="E1293">
            <v>0.61</v>
          </cell>
          <cell r="F1293" t="str">
            <v>SINAPI</v>
          </cell>
        </row>
        <row r="1294">
          <cell r="B1294">
            <v>104093</v>
          </cell>
          <cell r="C1294" t="str">
            <v>TERMOFUSORA PARA TUBOS E CONEXÕES EM PPR COM DIÂMETROS DE 75 A 110 MM, POTÊNCIA DE *1100* W, TENSÃO 220 V - DEPRECIAÇÃO. AF_05/2022</v>
          </cell>
          <cell r="D1294" t="str">
            <v>H</v>
          </cell>
          <cell r="E1294">
            <v>7.0000000000000007E-2</v>
          </cell>
          <cell r="F1294" t="str">
            <v>SINAPI</v>
          </cell>
        </row>
        <row r="1295">
          <cell r="B1295">
            <v>104094</v>
          </cell>
          <cell r="C1295" t="str">
            <v>TERMOFUSORA PARA TUBOS E CONEXÕES EM PPR COM DIÂMETROS DE 75 A 110 MM, POTÊNCIA DE *1100* W, TENSÃO 220 V - JUROS. AF_05/2022</v>
          </cell>
          <cell r="D1295" t="str">
            <v>H</v>
          </cell>
          <cell r="E1295">
            <v>0.08</v>
          </cell>
          <cell r="F1295" t="str">
            <v>SINAPI</v>
          </cell>
        </row>
        <row r="1296">
          <cell r="B1296">
            <v>104095</v>
          </cell>
          <cell r="C1296" t="str">
            <v>TERMOFUSORA PARA TUBOS E CONEXÕES EM PPR COM DIÂMETROS DE 75 A 110 MM, POTÊNCIA DE *1100* W, TENSÃO 220 V - MANUTENÇÃO. AF_05/2022</v>
          </cell>
          <cell r="D1296" t="str">
            <v>H</v>
          </cell>
          <cell r="E1296">
            <v>0.09</v>
          </cell>
          <cell r="F1296" t="str">
            <v>SINAPI</v>
          </cell>
        </row>
        <row r="1297">
          <cell r="B1297">
            <v>104096</v>
          </cell>
          <cell r="C1297" t="str">
            <v>TERMOFUSORA PARA TUBOS E CONEXÕES EM PPR COM DIÂMETROS DE 75 A 110 MM, POTÊNCIA DE *1100* W, TENSÃO 220 V - MATERIAIS NA OPERAÇÃO. AF_05/2022</v>
          </cell>
          <cell r="D1297" t="str">
            <v>H</v>
          </cell>
          <cell r="E1297">
            <v>0.84</v>
          </cell>
          <cell r="F1297" t="str">
            <v>SINAPI</v>
          </cell>
        </row>
        <row r="1298">
          <cell r="B1298">
            <v>92259</v>
          </cell>
          <cell r="C1298" t="str">
            <v>INSTALAÇÃO DE TESOURA (INTEIRA OU MEIA), BIAPOIADA, EM MADEIRA NÃO APARELHADA, PARA VÃOS MAIORES OU IGUAIS A 3,0 M E MENORES QUE 6,0 M, INCLUSO IÇAMENTO. AF_07/2019</v>
          </cell>
          <cell r="D1298" t="str">
            <v>UN</v>
          </cell>
          <cell r="E1298">
            <v>403.05</v>
          </cell>
          <cell r="F1298" t="str">
            <v>SINAPI</v>
          </cell>
        </row>
        <row r="1299">
          <cell r="B1299">
            <v>92260</v>
          </cell>
          <cell r="C1299" t="str">
            <v>INSTALAÇÃO DE TESOURA (INTEIRA OU MEIA), BIAPOIADA, EM MADEIRA NÃO APARELHADA, PARA VÃOS MAIORES OU IGUAIS A 6,0 M E MENORES QUE 8,0 M, INCLUSO IÇAMENTO. AF_07/2019</v>
          </cell>
          <cell r="D1299" t="str">
            <v>UN</v>
          </cell>
          <cell r="E1299">
            <v>454.77</v>
          </cell>
          <cell r="F1299" t="str">
            <v>SINAPI</v>
          </cell>
        </row>
        <row r="1300">
          <cell r="B1300">
            <v>92261</v>
          </cell>
          <cell r="C1300" t="str">
            <v>INSTALAÇÃO DE TESOURA (INTEIRA OU MEIA), BIAPOIADA, EM MADEIRA NÃO APARELHADA, PARA VÃOS MAIORES OU IGUAIS A 8,0 M E MENORES QUE 10,0 M, INCLUSO IÇAMENTO. AF_07/2019</v>
          </cell>
          <cell r="D1300" t="str">
            <v>UN</v>
          </cell>
          <cell r="E1300">
            <v>504.93</v>
          </cell>
          <cell r="F1300" t="str">
            <v>SINAPI</v>
          </cell>
        </row>
        <row r="1301">
          <cell r="B1301">
            <v>92262</v>
          </cell>
          <cell r="C1301" t="str">
            <v>INSTALAÇÃO DE TESOURA (INTEIRA OU MEIA), BIAPOIADA, EM MADEIRA NÃO APARELHADA, PARA VÃOS MAIORES OU IGUAIS A 10,0 M E MENORES QUE 12,0 M, INCLUSO IÇAMENTO. AF_07/2019</v>
          </cell>
          <cell r="D1301" t="str">
            <v>UN</v>
          </cell>
          <cell r="E1301">
            <v>585.66</v>
          </cell>
          <cell r="F1301" t="str">
            <v>SINAPI</v>
          </cell>
        </row>
        <row r="1302">
          <cell r="B1302">
            <v>92539</v>
          </cell>
          <cell r="C1302" t="str">
            <v>TRAMA DE MADEIRA COMPOSTA POR RIPAS, CAIBROS E TERÇAS PARA TELHADOS DE ATÉ 2 ÁGUAS PARA TELHA DE ENCAIXE DE CERÂMICA OU DE CONCRETO, INCLUSO TRANSPORTE VERTICAL. AF_07/2019</v>
          </cell>
          <cell r="D1302" t="str">
            <v>M2</v>
          </cell>
          <cell r="E1302">
            <v>66.27</v>
          </cell>
          <cell r="F1302" t="str">
            <v>SINAPI</v>
          </cell>
        </row>
        <row r="1303">
          <cell r="B1303">
            <v>92540</v>
          </cell>
          <cell r="C1303" t="str">
            <v>TRAMA DE MADEIRA COMPOSTA POR RIPAS, CAIBROS E TERÇAS PARA TELHADOS DE MAIS QUE 2 ÁGUAS PARA TELHA DE ENCAIXE DE CERÂMICA OU DE CONCRETO, INCLUSO TRANSPORTE VERTICAL. AF_07/2019</v>
          </cell>
          <cell r="D1303" t="str">
            <v>M2</v>
          </cell>
          <cell r="E1303">
            <v>74.02</v>
          </cell>
          <cell r="F1303" t="str">
            <v>SINAPI</v>
          </cell>
        </row>
        <row r="1304">
          <cell r="B1304">
            <v>92541</v>
          </cell>
          <cell r="C1304" t="str">
            <v>TRAMA DE MADEIRA COMPOSTA POR RIPAS, CAIBROS E TERÇAS PARA TELHADOS DE ATÉ 2 ÁGUAS PARA TELHA CERÂMICA CAPA-CANAL, INCLUSO TRANSPORTE VERTICAL. AF_07/2019</v>
          </cell>
          <cell r="D1304" t="str">
            <v>M2</v>
          </cell>
          <cell r="E1304">
            <v>71.349999999999994</v>
          </cell>
          <cell r="F1304" t="str">
            <v>SINAPI</v>
          </cell>
        </row>
        <row r="1305">
          <cell r="B1305">
            <v>92542</v>
          </cell>
          <cell r="C1305" t="str">
            <v>TRAMA DE MADEIRA COMPOSTA POR RIPAS, CAIBROS E TERÇAS PARA TELHADOS DE MAIS QUE 2 ÁGUAS PARA TELHA CERÂMICA CAPA-CANAL, INCLUSO TRANSPORTE VERTICAL. AF_07/2019</v>
          </cell>
          <cell r="D1305" t="str">
            <v>M2</v>
          </cell>
          <cell r="E1305">
            <v>86.17</v>
          </cell>
          <cell r="F1305" t="str">
            <v>SINAPI</v>
          </cell>
        </row>
        <row r="1306">
          <cell r="B1306">
            <v>92543</v>
          </cell>
          <cell r="C1306" t="str">
            <v>TRAMA DE MADEIRA COMPOSTA POR TERÇAS PARA TELHADOS DE ATÉ 2 ÁGUAS PARA TELHA ONDULADA DE FIBROCIMENTO, METÁLICA, PLÁSTICA OU TERMOACÚSTICA, INCLUSO TRANSPORTE VERTICAL. AF_07/2019</v>
          </cell>
          <cell r="D1306" t="str">
            <v>M2</v>
          </cell>
          <cell r="E1306">
            <v>19.78</v>
          </cell>
          <cell r="F1306" t="str">
            <v>SINAPI</v>
          </cell>
        </row>
        <row r="1307">
          <cell r="B1307">
            <v>92544</v>
          </cell>
          <cell r="C1307" t="str">
            <v>TRAMA DE MADEIRA COMPOSTA POR TERÇAS PARA TELHADOS DE ATÉ 2 ÁGUAS PARA TELHA ESTRUTURAL DE FIBROCIMENTO, INCLUSO TRANSPORTE VERTICAL. AF_07/2019</v>
          </cell>
          <cell r="D1307" t="str">
            <v>M2</v>
          </cell>
          <cell r="E1307">
            <v>15.71</v>
          </cell>
          <cell r="F1307" t="str">
            <v>SINAPI</v>
          </cell>
        </row>
        <row r="1308">
          <cell r="B1308">
            <v>92545</v>
          </cell>
          <cell r="C1308" t="str">
            <v>FABRICAÇÃO E INSTALAÇÃO DE TESOURA INTEIRA EM MADEIRA NÃO APARELHADA, VÃO DE 3 M, PARA TELHA CERÂMICA OU DE CONCRETO, INCLUSO IÇAMENTO. AF_07/2019</v>
          </cell>
          <cell r="D1308" t="str">
            <v>UN</v>
          </cell>
          <cell r="E1308">
            <v>870.62</v>
          </cell>
          <cell r="F1308" t="str">
            <v>SINAPI</v>
          </cell>
        </row>
        <row r="1309">
          <cell r="B1309">
            <v>92546</v>
          </cell>
          <cell r="C1309" t="str">
            <v>FABRICAÇÃO E INSTALAÇÃO DE TESOURA INTEIRA EM MADEIRA NÃO APARELHADA, VÃO DE 4 M, PARA TELHA CERÂMICA OU DE CONCRETO, INCLUSO IÇAMENTO. AF_07/2019</v>
          </cell>
          <cell r="D1309" t="str">
            <v>UN</v>
          </cell>
          <cell r="E1309">
            <v>1066.3499999999999</v>
          </cell>
          <cell r="F1309" t="str">
            <v>SINAPI</v>
          </cell>
        </row>
        <row r="1310">
          <cell r="B1310">
            <v>92547</v>
          </cell>
          <cell r="C1310" t="str">
            <v>FABRICAÇÃO E INSTALAÇÃO DE TESOURA INTEIRA EM MADEIRA NÃO APARELHADA, VÃO DE 5 M, PARA TELHA CERÂMICA OU DE CONCRETO, INCLUSO IÇAMENTO. AF_07/2019</v>
          </cell>
          <cell r="D1310" t="str">
            <v>UN</v>
          </cell>
          <cell r="E1310">
            <v>1129.31</v>
          </cell>
          <cell r="F1310" t="str">
            <v>SINAPI</v>
          </cell>
        </row>
        <row r="1311">
          <cell r="B1311">
            <v>92548</v>
          </cell>
          <cell r="C1311" t="str">
            <v>FABRICAÇÃO E INSTALAÇÃO DE TESOURA INTEIRA EM MADEIRA NÃO APARELHADA, VÃO DE 6 M, PARA TELHA CERÂMICA OU DE CONCRETO, INCLUSO IÇAMENTO. AF_07/2019</v>
          </cell>
          <cell r="D1311" t="str">
            <v>UN</v>
          </cell>
          <cell r="E1311">
            <v>1255.8900000000001</v>
          </cell>
          <cell r="F1311" t="str">
            <v>SINAPI</v>
          </cell>
        </row>
        <row r="1312">
          <cell r="B1312">
            <v>92549</v>
          </cell>
          <cell r="C1312" t="str">
            <v>FABRICAÇÃO E INSTALAÇÃO DE TESOURA INTEIRA EM MADEIRA NÃO APARELHADA, VÃO DE 7 M, PARA TELHA CERÂMICA OU DE CONCRETO, INCLUSO IÇAMENTO. AF_07/2019</v>
          </cell>
          <cell r="D1312" t="str">
            <v>UN</v>
          </cell>
          <cell r="E1312">
            <v>1563.44</v>
          </cell>
          <cell r="F1312" t="str">
            <v>SINAPI</v>
          </cell>
        </row>
        <row r="1313">
          <cell r="B1313">
            <v>92550</v>
          </cell>
          <cell r="C1313" t="str">
            <v>FABRICAÇÃO E INSTALAÇÃO DE TESOURA INTEIRA EM MADEIRA NÃO APARELHADA, VÃO DE 8 M, PARA TELHA CERÂMICA OU DE CONCRETO, INCLUSO IÇAMENTO. AF_07/2019</v>
          </cell>
          <cell r="D1313" t="str">
            <v>UN</v>
          </cell>
          <cell r="E1313">
            <v>1980</v>
          </cell>
          <cell r="F1313" t="str">
            <v>SINAPI</v>
          </cell>
        </row>
        <row r="1314">
          <cell r="B1314">
            <v>92551</v>
          </cell>
          <cell r="C1314" t="str">
            <v>FABRICAÇÃO E INSTALAÇÃO DE TESOURA INTEIRA EM MADEIRA NÃO APARELHADA, VÃO DE 9 M, PARA TELHA CERÂMICA OU DE CONCRETO, INCLUSO IÇAMENTO. AF_07/2019</v>
          </cell>
          <cell r="D1314" t="str">
            <v>UN</v>
          </cell>
          <cell r="E1314">
            <v>2060.54</v>
          </cell>
          <cell r="F1314" t="str">
            <v>SINAPI</v>
          </cell>
        </row>
        <row r="1315">
          <cell r="B1315">
            <v>92552</v>
          </cell>
          <cell r="C1315" t="str">
            <v>FABRICAÇÃO E INSTALAÇÃO DE TESOURA INTEIRA EM MADEIRA NÃO APARELHADA, VÃO DE 10 M, PARA TELHA CERÂMICA OU DE CONCRETO, INCLUSO IÇAMENTO. AF_07/2019</v>
          </cell>
          <cell r="D1315" t="str">
            <v>UN</v>
          </cell>
          <cell r="E1315">
            <v>2233.7199999999998</v>
          </cell>
          <cell r="F1315" t="str">
            <v>SINAPI</v>
          </cell>
        </row>
        <row r="1316">
          <cell r="B1316">
            <v>92553</v>
          </cell>
          <cell r="C1316" t="str">
            <v>FABRICAÇÃO E INSTALAÇÃO DE TESOURA INTEIRA EM MADEIRA NÃO APARELHADA, VÃO DE 11 M, PARA TELHA CERÂMICA OU DE CONCRETO, INCLUSO IÇAMENTO. AF_07/2019</v>
          </cell>
          <cell r="D1316" t="str">
            <v>UN</v>
          </cell>
          <cell r="E1316">
            <v>2551.65</v>
          </cell>
          <cell r="F1316" t="str">
            <v>SINAPI</v>
          </cell>
        </row>
        <row r="1317">
          <cell r="B1317">
            <v>92554</v>
          </cell>
          <cell r="C1317" t="str">
            <v>FABRICAÇÃO E INSTALAÇÃO DE TESOURA INTEIRA EM MADEIRA NÃO APARELHADA, VÃO DE 12 M, PARA TELHA CERÂMICA OU DE CONCRETO, INCLUSO IÇAMENTO. AF_07/2019</v>
          </cell>
          <cell r="D1317" t="str">
            <v>UN</v>
          </cell>
          <cell r="E1317">
            <v>2643.86</v>
          </cell>
          <cell r="F1317" t="str">
            <v>SINAPI</v>
          </cell>
        </row>
        <row r="1318">
          <cell r="B1318">
            <v>92555</v>
          </cell>
          <cell r="C1318" t="str">
            <v>FABRICAÇÃO E INSTALAÇÃO DE TESOURA INTEIRA EM MADEIRA NÃO APARELHADA, VÃO DE 3 M, PARA TELHA ONDULADA DE FIBROCIMENTO, METÁLICA, PLÁSTICA OU TERMOACÚSTICA, INCLUSO IÇAMENTO. AF_07/2019</v>
          </cell>
          <cell r="D1318" t="str">
            <v>UN</v>
          </cell>
          <cell r="E1318">
            <v>858.73</v>
          </cell>
          <cell r="F1318" t="str">
            <v>SINAPI</v>
          </cell>
        </row>
        <row r="1319">
          <cell r="B1319">
            <v>92556</v>
          </cell>
          <cell r="C1319" t="str">
            <v>FABRICAÇÃO E INSTALAÇÃO DE TESOURA INTEIRA EM MADEIRA NÃO APARELHADA, VÃO DE 4 M, PARA TELHA ONDULADA DE FIBROCIMENTO, METÁLICA, PLÁSTICA OU TERMOACÚSTICA, INCLUSO IÇAMENTO. AF_07/2019</v>
          </cell>
          <cell r="D1319" t="str">
            <v>UN</v>
          </cell>
          <cell r="E1319">
            <v>1045.51</v>
          </cell>
          <cell r="F1319" t="str">
            <v>SINAPI</v>
          </cell>
        </row>
        <row r="1320">
          <cell r="B1320">
            <v>92557</v>
          </cell>
          <cell r="C1320" t="str">
            <v>FABRICAÇÃO E INSTALAÇÃO DE TESOURA INTEIRA EM MADEIRA NÃO APARELHADA, VÃO DE 5 M, PARA TELHA ONDULADA DE FIBROCIMENTO, METÁLICA, PLÁSTICA OU TERMOACÚSTICA, INCLUSO IÇAMENTO. AF_07/2019</v>
          </cell>
          <cell r="D1320" t="str">
            <v>UN</v>
          </cell>
          <cell r="E1320">
            <v>1108.47</v>
          </cell>
          <cell r="F1320" t="str">
            <v>SINAPI</v>
          </cell>
        </row>
        <row r="1321">
          <cell r="B1321">
            <v>92558</v>
          </cell>
          <cell r="C1321" t="str">
            <v>FABRICAÇÃO E INSTALAÇÃO DE TESOURA INTEIRA EM MADEIRA NÃO APARELHADA, VÃO DE 6 M, PARA TELHA ONDULADA DE FIBROCIMENTO, METÁLICA, PLÁSTICA OU TERMOACÚSTICA, INCLUSO IÇAMENTO. AF_07/2019</v>
          </cell>
          <cell r="D1321" t="str">
            <v>UN</v>
          </cell>
          <cell r="E1321">
            <v>1243.99</v>
          </cell>
          <cell r="F1321" t="str">
            <v>SINAPI</v>
          </cell>
        </row>
        <row r="1322">
          <cell r="B1322">
            <v>92559</v>
          </cell>
          <cell r="C1322" t="str">
            <v>FABRICAÇÃO E INSTALAÇÃO DE TESOURA INTEIRA EM MADEIRA NÃO APARELHADA, VÃO DE 7 M, PARA TELHA ONDULADA DE FIBROCIMENTO, METÁLICA, PLÁSTICA OU TERMOACÚSTICA, INCLUSO IÇAMENTO. AF_07/2019</v>
          </cell>
          <cell r="D1322" t="str">
            <v>UN</v>
          </cell>
          <cell r="E1322">
            <v>1541.29</v>
          </cell>
          <cell r="F1322" t="str">
            <v>SINAPI</v>
          </cell>
        </row>
        <row r="1323">
          <cell r="B1323">
            <v>92560</v>
          </cell>
          <cell r="C1323" t="str">
            <v>FABRICAÇÃO E INSTALAÇÃO DE TESOURA INTEIRA EM MADEIRA NÃO APARELHADA, VÃO DE 8 M, PARA TELHA ONDULADA DE FIBROCIMENTO, METÁLICA, PLÁSTICA OU TERMOACÚSTICA, INCLUSO IÇAMENTO. AF_07/2019</v>
          </cell>
          <cell r="D1323" t="str">
            <v>UN</v>
          </cell>
          <cell r="E1323">
            <v>1949.83</v>
          </cell>
          <cell r="F1323" t="str">
            <v>SINAPI</v>
          </cell>
        </row>
        <row r="1324">
          <cell r="B1324">
            <v>92561</v>
          </cell>
          <cell r="C1324" t="str">
            <v>FABRICAÇÃO E INSTALAÇÃO DE TESOURA INTEIRA EM MADEIRA NÃO APARELHADA, VÃO DE 9 M, PARA TELHA ONDULADA DE FIBROCIMENTO, METÁLICA, PLÁSTICA OU TERMOACÚSTICA, INCLUSO IÇAMENTO. AF_07/2019</v>
          </cell>
          <cell r="D1324" t="str">
            <v>UN</v>
          </cell>
          <cell r="E1324">
            <v>2031.19</v>
          </cell>
          <cell r="F1324" t="str">
            <v>SINAPI</v>
          </cell>
        </row>
        <row r="1325">
          <cell r="B1325">
            <v>92562</v>
          </cell>
          <cell r="C1325" t="str">
            <v>FABRICAÇÃO E INSTALAÇÃO DE TESOURA INTEIRA EM MADEIRA NÃO APARELHADA, VÃO DE 10 M, PARA TELHA ONDULADA DE FIBROCIMENTO, METÁLICA, PLÁSTICA OU TERMOACÚSTICA, INCLUSO IÇAMENTO. AF_07/2019</v>
          </cell>
          <cell r="D1325" t="str">
            <v>UN</v>
          </cell>
          <cell r="E1325">
            <v>2183.5300000000002</v>
          </cell>
          <cell r="F1325" t="str">
            <v>SINAPI</v>
          </cell>
        </row>
        <row r="1326">
          <cell r="B1326">
            <v>92563</v>
          </cell>
          <cell r="C1326" t="str">
            <v>FABRICAÇÃO E INSTALAÇÃO DE TESOURA INTEIRA EM MADEIRA NÃO APARELHADA, VÃO DE 11 M, PARA TELHA ONDULADA DE FIBROCIMENTO, METÁLICA, PLÁSTICA OU TERMOACÚSTICA, INCLUSO IÇAMENTO. AF_07/2019</v>
          </cell>
          <cell r="D1326" t="str">
            <v>UN</v>
          </cell>
          <cell r="E1326">
            <v>2492.96</v>
          </cell>
          <cell r="F1326" t="str">
            <v>SINAPI</v>
          </cell>
        </row>
        <row r="1327">
          <cell r="B1327">
            <v>92564</v>
          </cell>
          <cell r="C1327" t="str">
            <v>FABRICAÇÃO E INSTALAÇÃO DE TESOURA INTEIRA EM MADEIRA NÃO APARELHADA, VÃO DE 12 M, PARA TELHA ONDULADA DE FIBROCIMENTO, METÁLICA, PLÁSTICA OU TERMOACÚSTICA, INCLUSO IÇAMENTO. AF_07/2019</v>
          </cell>
          <cell r="D1327" t="str">
            <v>UN</v>
          </cell>
          <cell r="E1327">
            <v>2571.9699999999998</v>
          </cell>
          <cell r="F1327" t="str">
            <v>SINAPI</v>
          </cell>
        </row>
        <row r="1328">
          <cell r="B1328">
            <v>92565</v>
          </cell>
          <cell r="C1328" t="str">
            <v>FABRICAÇÃO E INSTALAÇÃO DE ESTRUTURA PONTALETADA DE MADEIRA NÃO APARELHADA PARA TELHADOS COM ATÉ 2 ÁGUAS E PARA TELHA CERÂMICA OU DE CONCRETO, INCLUSO TRANSPORTE VERTICAL. AF_12/2015</v>
          </cell>
          <cell r="D1328" t="str">
            <v>M2</v>
          </cell>
          <cell r="E1328">
            <v>33.630000000000003</v>
          </cell>
          <cell r="F1328" t="str">
            <v>SINAPI</v>
          </cell>
        </row>
        <row r="1329">
          <cell r="B1329">
            <v>92566</v>
          </cell>
          <cell r="C1329" t="str">
            <v>FABRICAÇÃO E INSTALAÇÃO DE ESTRUTURA PONTALETADA DE MADEIRA NÃO APARELHADA PARA TELHADOS COM ATÉ 2 ÁGUAS E PARA TELHA ONDULADA DE FIBROCIMENTO, METÁLICA, PLÁSTICA OU TERMOACÚSTICA, INCLUSO TRANSPORTE VERTICAL. AF_12/2015</v>
          </cell>
          <cell r="D1329" t="str">
            <v>M2</v>
          </cell>
          <cell r="E1329">
            <v>20.72</v>
          </cell>
          <cell r="F1329" t="str">
            <v>SINAPI</v>
          </cell>
        </row>
        <row r="1330">
          <cell r="B1330">
            <v>92567</v>
          </cell>
          <cell r="C1330" t="str">
            <v>FABRICAÇÃO E INSTALAÇÃO DE ESTRUTURA PONTALETADA DE MADEIRA NÃO APARELHADA PARA TELHADOS COM MAIS QUE 2 ÁGUAS E PARA TELHA CERÂMICA OU DE CONCRETO, INCLUSO TRANSPORTE VERTICAL. AF_12/2015</v>
          </cell>
          <cell r="D1330" t="str">
            <v>M2</v>
          </cell>
          <cell r="E1330">
            <v>30.45</v>
          </cell>
          <cell r="F1330" t="str">
            <v>SINAPI</v>
          </cell>
        </row>
        <row r="1331">
          <cell r="B1331">
            <v>100379</v>
          </cell>
          <cell r="C1331" t="str">
            <v>FABRICAÇÃO E INSTALAÇÃO DE PONTALETES DE MADEIRA NÃO APARELHADA PARA TELHADOS COM ATÉ 2 ÁGUAS E COM TELHA CERÂMICA OU DE CONCRETO EM EDIFÍCIO RESIDENCIAL TÉRREO, INCLUSO TRANSPORTE VERTICAL. AF_07/2019</v>
          </cell>
          <cell r="D1331" t="str">
            <v>M2</v>
          </cell>
          <cell r="E1331">
            <v>33.630000000000003</v>
          </cell>
          <cell r="F1331" t="str">
            <v>SINAPI</v>
          </cell>
        </row>
        <row r="1332">
          <cell r="B1332">
            <v>100380</v>
          </cell>
          <cell r="C1332" t="str">
            <v>FABRICAÇÃO E INSTALAÇÃO DE PONTALETES DE MADEIRA NÃO APARELHADA PARA TELHADOS COM ATÉ 2 ÁGUAS E COM TELHA CERÂMICA OU DE CONCRETO EM EDIFÍCIO RESIDENCIAL DE MÚLTIPLOS PAVIMENTOS, INCLUSO TRANSPORTE VERTICAL. AF_07/2019</v>
          </cell>
          <cell r="D1332" t="str">
            <v>M2</v>
          </cell>
          <cell r="E1332">
            <v>43.89</v>
          </cell>
          <cell r="F1332" t="str">
            <v>SINAPI</v>
          </cell>
        </row>
        <row r="1333">
          <cell r="B1333">
            <v>100381</v>
          </cell>
          <cell r="C1333" t="str">
            <v>FABRICAÇÃO E INSTALAÇÃO DE PONTALETES DE MADEIRA NÃO APARELHADA PARA TELHADOS COM ATÉ 2 ÁGUAS E COM TELHA CERÂMICA OU DE CONCRETO EM EDIFÍCIO INSTITUCIONAL TÉRREO, INCLUSO TRANSPORTE VERTICAL. AF_07/2019</v>
          </cell>
          <cell r="D1333" t="str">
            <v>M2</v>
          </cell>
          <cell r="E1333">
            <v>48.74</v>
          </cell>
          <cell r="F1333" t="str">
            <v>SINAPI</v>
          </cell>
        </row>
        <row r="1334">
          <cell r="B1334">
            <v>100383</v>
          </cell>
          <cell r="C1334" t="str">
            <v>FABRICAÇÃO E INSTALAÇÃO DE PONTALETES DE MADEIRA NÃO APARELHADA PARA TELHADOS COM ATÉ 2 ÁGUAS E COM TELHA ONDULADA DE FIBROCIMENTO, ALUMÍNIO OU PLÁSTICA EM EDIFÍCIO RESIDENCIAL DE MÚLTIPLOS PAVIMENTOS, INCLUSO TRANSPORTE VERTICAL. AF_07/2019</v>
          </cell>
          <cell r="D1334" t="str">
            <v>M2</v>
          </cell>
          <cell r="E1334">
            <v>22.51</v>
          </cell>
          <cell r="F1334" t="str">
            <v>SINAPI</v>
          </cell>
        </row>
        <row r="1335">
          <cell r="B1335">
            <v>100384</v>
          </cell>
          <cell r="C1335" t="str">
            <v>FABRICAÇÃO E INSTALAÇÃO DE PONTALETES DE MADEIRA NÃO APARELHADA PARA TELHADOS COM ATÉ 2 ÁGUAS E COM TELHA ONDULADA DE FIBROCIMENTO, ALUMÍNIO OU PLÁSTICA EM EDIFÍCIO INSTITUCIONAL TÉRREO, INCLUSO TRANSPORTE VERTICAL. AF_07/2019</v>
          </cell>
          <cell r="D1335" t="str">
            <v>M2</v>
          </cell>
          <cell r="E1335">
            <v>23.44</v>
          </cell>
          <cell r="F1335" t="str">
            <v>SINAPI</v>
          </cell>
        </row>
        <row r="1336">
          <cell r="B1336">
            <v>100385</v>
          </cell>
          <cell r="C1336" t="str">
            <v>FABRICAÇÃO E INSTALAÇÃO DE PONTALETES DE MADEIRA NÃO APARELHADA PARA TELHADOS COM MAIS QUE 2 ÁGUAS E COM TELHA CERÂMICA OU DE CONCRETO EM EDIFÍCIO RESIDENCIAL TÉRREO, INCLUSO TRANSPORTE VERTICAL. AF_07/2019</v>
          </cell>
          <cell r="D1336" t="str">
            <v>M2</v>
          </cell>
          <cell r="E1336">
            <v>30.45</v>
          </cell>
          <cell r="F1336" t="str">
            <v>SINAPI</v>
          </cell>
        </row>
        <row r="1337">
          <cell r="B1337">
            <v>100386</v>
          </cell>
          <cell r="C1337" t="str">
            <v>FABRICAÇÃO E INSTALAÇÃO DE PONTALETES DE MADEIRA NÃO APARELHADA PARA TELHADOS COM MAIS QUE 2 ÁGUAS E COM TELHA CERÂMICA OU DE CONCRETO EM EDIFÍCIO RESIDENCIAL DE MÚLTIPLOS PAVIMENTOS. AF_07/2019</v>
          </cell>
          <cell r="D1337" t="str">
            <v>M2</v>
          </cell>
          <cell r="E1337">
            <v>38.64</v>
          </cell>
          <cell r="F1337" t="str">
            <v>SINAPI</v>
          </cell>
        </row>
        <row r="1338">
          <cell r="B1338">
            <v>100387</v>
          </cell>
          <cell r="C1338" t="str">
            <v>FABRICAÇÃO E INSTALAÇÃO DE PONTALETES DE MADEIRA NÃO APARELHADA PARA TELHADOS COM MAIS QUE 2 ÁGUAS E COM TELHA CERÂMICA OU DE CONCRETO EM EDIFÍCIO INSTITUCIONAL TÉRREO, INCLUSO TRANSPORTE VERTICAL. AF_07/2019</v>
          </cell>
          <cell r="D1338" t="str">
            <v>M2</v>
          </cell>
          <cell r="E1338">
            <v>46.63</v>
          </cell>
          <cell r="F1338" t="str">
            <v>SINAPI</v>
          </cell>
        </row>
        <row r="1339">
          <cell r="B1339">
            <v>100388</v>
          </cell>
          <cell r="C1339" t="str">
            <v>RETIRADA E RECOLOCAÇÃO DE RIPA EM TELHADOS DE ATÉ 2 ÁGUAS COM TELHA CERÂMICA OU DE CONCRETO DE ENCAIXE, INCLUSO TRANSPORTE VERTICAL. AF_07/2019</v>
          </cell>
          <cell r="D1339" t="str">
            <v>M2</v>
          </cell>
          <cell r="E1339">
            <v>16.57</v>
          </cell>
          <cell r="F1339" t="str">
            <v>SINAPI</v>
          </cell>
        </row>
        <row r="1340">
          <cell r="B1340">
            <v>100389</v>
          </cell>
          <cell r="C1340" t="str">
            <v>RETIRADA E RECOLOCAÇÃO DE CAIBRO EM TELHADOS DE ATÉ 2 ÁGUAS COM TELHA CERÂMICA OU DE CONCRETO DE ENCAIXE, INCLUSO TRANSPORTE VERTICAL. AF_07/2019</v>
          </cell>
          <cell r="D1340" t="str">
            <v>M2</v>
          </cell>
          <cell r="E1340">
            <v>14.79</v>
          </cell>
          <cell r="F1340" t="str">
            <v>SINAPI</v>
          </cell>
        </row>
        <row r="1341">
          <cell r="B1341">
            <v>100390</v>
          </cell>
          <cell r="C1341" t="str">
            <v>RETIRADA E RECOLOCAÇÃO DE RIPA EM TELHADOS DE MAIS DE 2 ÁGUAS COM TELHA CERÂMICA OU DE CONCRETO DE ENCAIXE, INCLUSO TRANSPORTE VERTICAL. AF_07/2019</v>
          </cell>
          <cell r="D1341" t="str">
            <v>M2</v>
          </cell>
          <cell r="E1341">
            <v>19.64</v>
          </cell>
          <cell r="F1341" t="str">
            <v>SINAPI</v>
          </cell>
        </row>
        <row r="1342">
          <cell r="B1342">
            <v>100391</v>
          </cell>
          <cell r="C1342" t="str">
            <v>RETIRADA E RECOLOCAÇÃO DE CAIBRO EM TELHADOS DE MAIS DE 2 ÁGUAS COM TELHA CERÂMICA OU DE CONCRETO DE ENCAIXE, INCLUSO TRANSPORTE VERTICAL. AF_07/2019</v>
          </cell>
          <cell r="D1342" t="str">
            <v>M2</v>
          </cell>
          <cell r="E1342">
            <v>16.66</v>
          </cell>
          <cell r="F1342" t="str">
            <v>SINAPI</v>
          </cell>
        </row>
        <row r="1343">
          <cell r="B1343">
            <v>100392</v>
          </cell>
          <cell r="C1343" t="str">
            <v>RETIRADA E RECOLOCAÇÃO DE RIPA EM TELHADOS DE ATÉ 2 ÁGUAS COM TELHA CERÂMICA CAPA-CANAL, INCLUSO TRANSPORTE VERTICAL. AF_07/2019</v>
          </cell>
          <cell r="D1343" t="str">
            <v>M2</v>
          </cell>
          <cell r="E1343">
            <v>13.1</v>
          </cell>
          <cell r="F1343" t="str">
            <v>SINAPI</v>
          </cell>
        </row>
        <row r="1344">
          <cell r="B1344">
            <v>100393</v>
          </cell>
          <cell r="C1344" t="str">
            <v>RETIRADA E RECOLOCAÇÃO DE CAIBRO EM TELHADOS DE ATÉ 2 ÁGUAS COM TELHA CERÂMICA CAPA-CANAL, INCLUSO TRANSPORTE VERTICAL. AF_07/2019</v>
          </cell>
          <cell r="D1344" t="str">
            <v>M2</v>
          </cell>
          <cell r="E1344">
            <v>16.72</v>
          </cell>
          <cell r="F1344" t="str">
            <v>SINAPI</v>
          </cell>
        </row>
        <row r="1345">
          <cell r="B1345">
            <v>100394</v>
          </cell>
          <cell r="C1345" t="str">
            <v>RETIRADA E RECOLOCAÇÃO DE RIPA EM TELHADOS DE MAIS DE 2 ÁGUAS COM TELHA CERÂMICA CAPA-CANAL, INCLUSO TRANSPORTE VERTICAL. AF_07/2019</v>
          </cell>
          <cell r="D1345" t="str">
            <v>M2</v>
          </cell>
          <cell r="E1345">
            <v>15.52</v>
          </cell>
          <cell r="F1345" t="str">
            <v>SINAPI</v>
          </cell>
        </row>
        <row r="1346">
          <cell r="B1346">
            <v>100395</v>
          </cell>
          <cell r="C1346" t="str">
            <v>RETIRADA E RECOLOCAÇÃO DE CAIBRO EM TELHADOS DE MAIS DE 2 ÁGUAS COM TELHA CERÂMICA CAPA-CANAL, INCLUSO TRANSPORTE VERTICAL. AF_07/2019</v>
          </cell>
          <cell r="D1346" t="str">
            <v>M2</v>
          </cell>
          <cell r="E1346">
            <v>19.79</v>
          </cell>
          <cell r="F1346" t="str">
            <v>SINAPI</v>
          </cell>
        </row>
        <row r="1347">
          <cell r="B1347">
            <v>94189</v>
          </cell>
          <cell r="C1347" t="str">
            <v>TELHAMENTO COM TELHA DE CONCRETO DE ENCAIXE, COM ATÉ 2 ÁGUAS, INCLUSO TRANSPORTE VERTICAL. AF_07/2019</v>
          </cell>
          <cell r="D1347" t="str">
            <v>M2</v>
          </cell>
          <cell r="E1347">
            <v>35.25</v>
          </cell>
          <cell r="F1347" t="str">
            <v>SINAPI</v>
          </cell>
        </row>
        <row r="1348">
          <cell r="B1348">
            <v>94192</v>
          </cell>
          <cell r="C1348" t="str">
            <v>TELHAMENTO COM TELHA DE CONCRETO DE ENCAIXE, COM MAIS DE 2 ÁGUAS, INCLUSO TRANSPORTE VERTICAL. AF_07/2019</v>
          </cell>
          <cell r="D1348" t="str">
            <v>M2</v>
          </cell>
          <cell r="E1348">
            <v>37.39</v>
          </cell>
          <cell r="F1348" t="str">
            <v>SINAPI</v>
          </cell>
        </row>
        <row r="1349">
          <cell r="B1349">
            <v>94195</v>
          </cell>
          <cell r="C1349" t="str">
            <v>TELHAMENTO COM TELHA CERÂMICA DE ENCAIXE, TIPO PORTUGUESA, COM ATÉ 2 ÁGUAS, INCLUSO TRANSPORTE VERTICAL. AF_07/2019</v>
          </cell>
          <cell r="D1349" t="str">
            <v>M2</v>
          </cell>
          <cell r="E1349">
            <v>34.93</v>
          </cell>
          <cell r="F1349" t="str">
            <v>SINAPI</v>
          </cell>
        </row>
        <row r="1350">
          <cell r="B1350">
            <v>94198</v>
          </cell>
          <cell r="C1350" t="str">
            <v>TELHAMENTO COM TELHA CERÂMICA DE ENCAIXE, TIPO PORTUGUESA, COM MAIS DE 2 ÁGUAS, INCLUSO TRANSPORTE VERTICAL. AF_07/2019</v>
          </cell>
          <cell r="D1350" t="str">
            <v>M2</v>
          </cell>
          <cell r="E1350">
            <v>37.74</v>
          </cell>
          <cell r="F1350" t="str">
            <v>SINAPI</v>
          </cell>
        </row>
        <row r="1351">
          <cell r="B1351">
            <v>94201</v>
          </cell>
          <cell r="C1351" t="str">
            <v>TELHAMENTO COM TELHA CERÂMICA CAPA-CANAL, TIPO COLONIAL, COM ATÉ 2 ÁGUAS, INCLUSO TRANSPORTE VERTICAL. AF_07/2019</v>
          </cell>
          <cell r="D1351" t="str">
            <v>M2</v>
          </cell>
          <cell r="E1351">
            <v>49.58</v>
          </cell>
          <cell r="F1351" t="str">
            <v>SINAPI</v>
          </cell>
        </row>
        <row r="1352">
          <cell r="B1352">
            <v>94204</v>
          </cell>
          <cell r="C1352" t="str">
            <v>TELHAMENTO COM TELHA CERÂMICA CAPA-CANAL, TIPO COLONIAL, COM MAIS DE 2 ÁGUAS, INCLUSO TRANSPORTE VERTICAL. AF_07/2019</v>
          </cell>
          <cell r="D1352" t="str">
            <v>M2</v>
          </cell>
          <cell r="E1352">
            <v>54.36</v>
          </cell>
          <cell r="F1352" t="str">
            <v>SINAPI</v>
          </cell>
        </row>
        <row r="1353">
          <cell r="B1353">
            <v>94224</v>
          </cell>
          <cell r="C1353" t="str">
            <v>EMBOÇAMENTO COM ARGAMASSA TRAÇO 1:2:9 (CIMENTO, CAL E AREIA). AF_07/2019</v>
          </cell>
          <cell r="D1353" t="str">
            <v>M</v>
          </cell>
          <cell r="E1353">
            <v>22.77</v>
          </cell>
          <cell r="F1353" t="str">
            <v>SINAPI</v>
          </cell>
        </row>
        <row r="1354">
          <cell r="B1354">
            <v>94226</v>
          </cell>
          <cell r="C1354" t="str">
            <v>SUBCOBERTURA COM MANTA PLÁSTICA REVESTIDA POR PELÍCULA DE ALUMÍNO, INCLUSO TRANSPORTE VERTICAL. AF_07/2019</v>
          </cell>
          <cell r="D1354" t="str">
            <v>M2</v>
          </cell>
          <cell r="E1354">
            <v>19.79</v>
          </cell>
          <cell r="F1354" t="str">
            <v>SINAPI</v>
          </cell>
        </row>
        <row r="1355">
          <cell r="B1355">
            <v>94232</v>
          </cell>
          <cell r="C1355" t="str">
            <v>AMARRAÇÃO DE TELHAS CERÂMICAS OU DE CONCRETO. AF_07/2019</v>
          </cell>
          <cell r="D1355" t="str">
            <v>UN</v>
          </cell>
          <cell r="E1355">
            <v>2.37</v>
          </cell>
          <cell r="F1355" t="str">
            <v>SINAPI</v>
          </cell>
        </row>
        <row r="1356">
          <cell r="B1356">
            <v>94440</v>
          </cell>
          <cell r="C1356" t="str">
            <v>TELHAMENTO COM TELHA CERÂMICA DE ENCAIXE, TIPO FRANCESA, COM ATÉ 2 ÁGUAS, INCLUSO TRANSPORTE VERTICAL. AF_07/2019</v>
          </cell>
          <cell r="D1356" t="str">
            <v>M2</v>
          </cell>
          <cell r="E1356">
            <v>34.93</v>
          </cell>
          <cell r="F1356" t="str">
            <v>SINAPI</v>
          </cell>
        </row>
        <row r="1357">
          <cell r="B1357">
            <v>94441</v>
          </cell>
          <cell r="C1357" t="str">
            <v>TELHAMENTO COM TELHA CERÂMICA DE ENCAIXE, TIPO FRANCESA, COM MAIS DE 2 ÁGUAS, INCLUSO TRANSPORTE VERTICAL. AF_07/2019</v>
          </cell>
          <cell r="D1357" t="str">
            <v>M2</v>
          </cell>
          <cell r="E1357">
            <v>37.74</v>
          </cell>
          <cell r="F1357" t="str">
            <v>SINAPI</v>
          </cell>
        </row>
        <row r="1358">
          <cell r="B1358">
            <v>94442</v>
          </cell>
          <cell r="C1358" t="str">
            <v>TELHAMENTO COM TELHA CERÂMICA DE ENCAIXE, TIPO ROMANA, COM ATÉ 2 ÁGUAS, INCLUSO TRANSPORTE VERTICAL. AF_07/2019</v>
          </cell>
          <cell r="D1358" t="str">
            <v>M2</v>
          </cell>
          <cell r="E1358">
            <v>34.93</v>
          </cell>
          <cell r="F1358" t="str">
            <v>SINAPI</v>
          </cell>
        </row>
        <row r="1359">
          <cell r="B1359">
            <v>94443</v>
          </cell>
          <cell r="C1359" t="str">
            <v>TELHAMENTO COM TELHA CERÂMICA DE ENCAIXE, TIPO ROMANA, COM MAIS DE 2 ÁGUAS, INCLUSO TRANSPORTE VERTICAL. AF_07/2019</v>
          </cell>
          <cell r="D1359" t="str">
            <v>M2</v>
          </cell>
          <cell r="E1359">
            <v>37.74</v>
          </cell>
          <cell r="F1359" t="str">
            <v>SINAPI</v>
          </cell>
        </row>
        <row r="1360">
          <cell r="B1360">
            <v>94445</v>
          </cell>
          <cell r="C1360" t="str">
            <v>TELHAMENTO COM TELHA CERÂMICA CAPA-CANAL, TIPO PLAN, COM ATÉ 2 ÁGUAS, INCLUSO TRANSPORTE VERTICAL. AF_07/2019</v>
          </cell>
          <cell r="D1360" t="str">
            <v>M2</v>
          </cell>
          <cell r="E1360">
            <v>49.58</v>
          </cell>
          <cell r="F1360" t="str">
            <v>SINAPI</v>
          </cell>
        </row>
        <row r="1361">
          <cell r="B1361">
            <v>94446</v>
          </cell>
          <cell r="C1361" t="str">
            <v>TELHAMENTO COM TELHA CERÂMICA CAPA-CANAL, TIPO PLAN, COM MAIS DE 2 ÁGUAS, INCLUSO TRANSPORTE VERTICAL. AF_07/2019</v>
          </cell>
          <cell r="D1361" t="str">
            <v>M2</v>
          </cell>
          <cell r="E1361">
            <v>54.36</v>
          </cell>
          <cell r="F1361" t="str">
            <v>SINAPI</v>
          </cell>
        </row>
        <row r="1362">
          <cell r="B1362">
            <v>94447</v>
          </cell>
          <cell r="C1362" t="str">
            <v>TELHAMENTO COM TELHA CERÂMICA CAPA-CANAL, TIPO PAULISTA, COM ATÉ 2 ÁGUAS, INCLUSO TRANSPORTE VERTICAL. AF_07/2019</v>
          </cell>
          <cell r="D1362" t="str">
            <v>M2</v>
          </cell>
          <cell r="E1362">
            <v>49.58</v>
          </cell>
          <cell r="F1362" t="str">
            <v>SINAPI</v>
          </cell>
        </row>
        <row r="1363">
          <cell r="B1363">
            <v>94448</v>
          </cell>
          <cell r="C1363" t="str">
            <v>TELHAMENTO COM TELHA CERÂMICA CAPA-CANAL, TIPO PAULISTA, COM MAIS DE 2 ÁGUAS, INCLUSO TRANSPORTE VERTICAL. AF_07/2019</v>
          </cell>
          <cell r="D1363" t="str">
            <v>M2</v>
          </cell>
          <cell r="E1363">
            <v>54.36</v>
          </cell>
          <cell r="F1363" t="str">
            <v>SINAPI</v>
          </cell>
        </row>
        <row r="1364">
          <cell r="B1364">
            <v>94207</v>
          </cell>
          <cell r="C1364" t="str">
            <v>TELHAMENTO COM TELHA ONDULADA DE FIBROCIMENTO E = 6 MM, COM RECOBRIMENTO LATERAL DE 1/4 DE ONDA PARA TELHADO COM INCLINAÇÃO MAIOR QUE 10°, COM ATÉ 2 ÁGUAS, INCLUSO IÇAMENTO. AF_07/2019</v>
          </cell>
          <cell r="D1364" t="str">
            <v>M2</v>
          </cell>
          <cell r="E1364">
            <v>59.6</v>
          </cell>
          <cell r="F1364" t="str">
            <v>SINAPI</v>
          </cell>
        </row>
        <row r="1365">
          <cell r="B1365">
            <v>94210</v>
          </cell>
          <cell r="C1365" t="str">
            <v>TELHAMENTO COM TELHA ONDULADA DE FIBROCIMENTO E = 6 MM, COM RECOBRIMENTO LATERAL DE 1 1/4 DE ONDA PARA TELHADO COM INCLINAÇÃO MÁXIMA DE 10°, COM ATÉ 2 ÁGUAS, INCLUSO IÇAMENTO. AF_07/2019</v>
          </cell>
          <cell r="D1365" t="str">
            <v>M2</v>
          </cell>
          <cell r="E1365">
            <v>63.34</v>
          </cell>
          <cell r="F1365" t="str">
            <v>SINAPI</v>
          </cell>
        </row>
        <row r="1366">
          <cell r="B1366">
            <v>94218</v>
          </cell>
          <cell r="C1366" t="str">
            <v>TELHAMENTO COM TELHA ESTRUTURAL DE FIBROCIMENTO E= 8 MM, COM ATÉ 2 ÁGUAS, INCLUSO IÇAMENTO. AF_07/2019_P</v>
          </cell>
          <cell r="D1366" t="str">
            <v>M2</v>
          </cell>
          <cell r="E1366">
            <v>164.91</v>
          </cell>
          <cell r="F1366" t="str">
            <v>SINAPI</v>
          </cell>
        </row>
        <row r="1367">
          <cell r="B1367">
            <v>94213</v>
          </cell>
          <cell r="C1367" t="str">
            <v>TELHAMENTO COM TELHA DE AÇO/ALUMÍNIO E = 0,5 MM, COM ATÉ 2 ÁGUAS, INCLUSO IÇAMENTO. AF_07/2019</v>
          </cell>
          <cell r="D1367" t="str">
            <v>M2</v>
          </cell>
          <cell r="E1367">
            <v>93.29</v>
          </cell>
          <cell r="F1367" t="str">
            <v>SINAPI</v>
          </cell>
        </row>
        <row r="1368">
          <cell r="B1368">
            <v>94216</v>
          </cell>
          <cell r="C1368" t="str">
            <v>TELHAMENTO COM TELHA METÁLICA TERMOACÚSTICA E = 30 MM, COM ATÉ 2 ÁGUAS, INCLUSO IÇAMENTO. AF_07/2019</v>
          </cell>
          <cell r="D1368" t="str">
            <v>M2</v>
          </cell>
          <cell r="E1368">
            <v>280.69</v>
          </cell>
          <cell r="F1368" t="str">
            <v>SINAPI</v>
          </cell>
        </row>
        <row r="1369">
          <cell r="B1369">
            <v>94219</v>
          </cell>
          <cell r="C1369" t="str">
            <v>CUMEEIRA E ESPIGÃO PARA TELHA CERÂMICA EMBOÇADA COM ARGAMASSA TRAÇO 1:2:9 (CIMENTO, CAL E AREIA), PARA TELHADOS COM MAIS DE 2 ÁGUAS, INCLUSO TRANSPORTE VERTICAL. AF_07/2019</v>
          </cell>
          <cell r="D1369" t="str">
            <v>M</v>
          </cell>
          <cell r="E1369">
            <v>30.78</v>
          </cell>
          <cell r="F1369" t="str">
            <v>SINAPI</v>
          </cell>
        </row>
        <row r="1370">
          <cell r="B1370">
            <v>94220</v>
          </cell>
          <cell r="C1370" t="str">
            <v>CUMEEIRA E ESPIGÃO PARA TELHA DE CONCRETO EMBOÇADA COM ARGAMASSA TRAÇO 1:2:9 (CIMENTO, CAL E AREIA), PARA TELHADOS COM MAIS DE 2 ÁGUAS, INCLUSO TRANSPORTE VERTICAL. AF_07/2019</v>
          </cell>
          <cell r="D1370" t="str">
            <v>M</v>
          </cell>
          <cell r="E1370">
            <v>49.2</v>
          </cell>
          <cell r="F1370" t="str">
            <v>SINAPI</v>
          </cell>
        </row>
        <row r="1371">
          <cell r="B1371">
            <v>94221</v>
          </cell>
          <cell r="C1371" t="str">
            <v>CUMEEIRA PARA TELHA CERÂMICA EMBOÇADA COM ARGAMASSA TRAÇO 1:2:9 (CIMENTO, CAL E AREIA) PARA TELHADOS COM ATÉ 2 ÁGUAS, INCLUSO TRANSPORTE VERTICAL. AF_07/2019</v>
          </cell>
          <cell r="D1371" t="str">
            <v>M</v>
          </cell>
          <cell r="E1371">
            <v>25.22</v>
          </cell>
          <cell r="F1371" t="str">
            <v>SINAPI</v>
          </cell>
        </row>
        <row r="1372">
          <cell r="B1372">
            <v>94222</v>
          </cell>
          <cell r="C1372" t="str">
            <v>CUMEEIRA PARA TELHA DE CONCRETO EMBOÇADA COM ARGAMASSA TRAÇO 1:2:9 (CIMENTO, CAL E AREIA) PARA TELHADOS COM ATÉ 2 ÁGUAS, INCLUSO TRANSPORTE VERTICAL. AF_07/2019</v>
          </cell>
          <cell r="D1372" t="str">
            <v>M</v>
          </cell>
          <cell r="E1372">
            <v>43.64</v>
          </cell>
          <cell r="F1372" t="str">
            <v>SINAPI</v>
          </cell>
        </row>
        <row r="1373">
          <cell r="B1373">
            <v>94223</v>
          </cell>
          <cell r="C1373" t="str">
            <v>CUMEEIRA PARA TELHA DE FIBROCIMENTO ONDULADA E = 6 MM, INCLUSO ACESSÓRIOS DE FIXAÇÃO E IÇAMENTO. AF_07/2019</v>
          </cell>
          <cell r="D1373" t="str">
            <v>M</v>
          </cell>
          <cell r="E1373">
            <v>102.55</v>
          </cell>
          <cell r="F1373" t="str">
            <v>SINAPI</v>
          </cell>
        </row>
        <row r="1374">
          <cell r="B1374">
            <v>94451</v>
          </cell>
          <cell r="C1374" t="str">
            <v>CUMEEIRA PARA TELHA DE FIBROCIMENTO ESTRUTURAL E = 6 MM, INCLUSO ACESSÓRIOS DE FIXAÇÃO E IÇAMENTO. AF_07/2019</v>
          </cell>
          <cell r="D1374" t="str">
            <v>M</v>
          </cell>
          <cell r="E1374">
            <v>115.67</v>
          </cell>
          <cell r="F1374" t="str">
            <v>SINAPI</v>
          </cell>
        </row>
        <row r="1375">
          <cell r="B1375">
            <v>100325</v>
          </cell>
          <cell r="C1375" t="str">
            <v>CUMEEIRA SHED PARA TELHA ONDULADA DE FIBROCIMENTO, E = 6 MM, INCLUSO ACESSÓRIOS DE FIXAÇÃO E IÇAMENTO. AF_07/2019</v>
          </cell>
          <cell r="D1375" t="str">
            <v>M</v>
          </cell>
          <cell r="E1375">
            <v>112.59</v>
          </cell>
          <cell r="F1375" t="str">
            <v>SINAPI</v>
          </cell>
        </row>
        <row r="1376">
          <cell r="B1376">
            <v>100327</v>
          </cell>
          <cell r="C1376" t="str">
            <v>RUFO EXTERNO/INTERNO EM CHAPA DE AÇO GALVANIZADO NÚMERO 26, CORTE DE 33 CM, INCLUSO IÇAMENTO. AF_07/2019</v>
          </cell>
          <cell r="D1376" t="str">
            <v>M</v>
          </cell>
          <cell r="E1376">
            <v>63.63</v>
          </cell>
          <cell r="F1376" t="str">
            <v>SINAPI</v>
          </cell>
        </row>
        <row r="1377">
          <cell r="B1377">
            <v>100328</v>
          </cell>
          <cell r="C1377" t="str">
            <v>RETIRADA E RECOLOCAÇÃO DE  TELHA CERÂMICA DE ENCAIXE, COM ATÉ DUAS ÁGUAS, INCLUSO IÇAMENTO. AF_07/2019</v>
          </cell>
          <cell r="D1377" t="str">
            <v>M2</v>
          </cell>
          <cell r="E1377">
            <v>12.47</v>
          </cell>
          <cell r="F1377" t="str">
            <v>SINAPI</v>
          </cell>
        </row>
        <row r="1378">
          <cell r="B1378">
            <v>100329</v>
          </cell>
          <cell r="C1378" t="str">
            <v>RETIRADA E RECOLOCAÇÃO DE  TELHA CERÂMICA DE ENCAIXE, COM MAIS DE DUAS ÁGUAS, INCLUSO IÇAMENTO. AF_07/2019</v>
          </cell>
          <cell r="D1378" t="str">
            <v>M2</v>
          </cell>
          <cell r="E1378">
            <v>15.29</v>
          </cell>
          <cell r="F1378" t="str">
            <v>SINAPI</v>
          </cell>
        </row>
        <row r="1379">
          <cell r="B1379">
            <v>100330</v>
          </cell>
          <cell r="C1379" t="str">
            <v>RETIRADA E RECOLOCAÇÃO DE  TELHA CERÂMICA CAPA-CANAL, COM ATÉ DUAS ÁGUAS, INCLUSO IÇAMENTO. AF_07/2019</v>
          </cell>
          <cell r="D1379" t="str">
            <v>M2</v>
          </cell>
          <cell r="E1379">
            <v>16.940000000000001</v>
          </cell>
          <cell r="F1379" t="str">
            <v>SINAPI</v>
          </cell>
        </row>
        <row r="1380">
          <cell r="B1380">
            <v>100331</v>
          </cell>
          <cell r="C1380" t="str">
            <v>RETIRADA E RECOLOCAÇÃO DE  TELHA CERÂMICA CAPA-CANAL, COM MAIS DE DUAS ÁGUAS, INCLUSO IÇAMENTO. AF_07/2019</v>
          </cell>
          <cell r="D1380" t="str">
            <v>M2</v>
          </cell>
          <cell r="E1380">
            <v>21.74</v>
          </cell>
          <cell r="F1380" t="str">
            <v>SINAPI</v>
          </cell>
        </row>
        <row r="1381">
          <cell r="B1381">
            <v>100434</v>
          </cell>
          <cell r="C1381" t="str">
            <v>CALHA DE BEIRAL, SEMICIRCULAR DE PVC, DIAMETRO 125 MM, INCLUINDO CABECEIRAS, EMENDAS, BOCAIS, SUPORTES E VEDAÇÕES, EXCLUINDO CONDUTORES, INCLUSO TRANSPORTE VERTICAL. AF_07/2019</v>
          </cell>
          <cell r="D1381" t="str">
            <v>M</v>
          </cell>
          <cell r="E1381">
            <v>69.03</v>
          </cell>
          <cell r="F1381" t="str">
            <v>SINAPI</v>
          </cell>
        </row>
        <row r="1382">
          <cell r="B1382">
            <v>100435</v>
          </cell>
          <cell r="C1382" t="str">
            <v>RUFO EM FIBROCIMENTO PARA TELHA ONDULADA E = 6 MM, ABA DE 26 CM, INCLUSO TRANSPORTE VERTICAL, EXCETO CONTRARRUFO. AF_07/2019</v>
          </cell>
          <cell r="D1382" t="str">
            <v>M</v>
          </cell>
          <cell r="E1382">
            <v>83.25</v>
          </cell>
          <cell r="F1382" t="str">
            <v>SINAPI</v>
          </cell>
        </row>
        <row r="1383">
          <cell r="B1383">
            <v>94227</v>
          </cell>
          <cell r="C1383" t="str">
            <v>CALHA EM CHAPA DE AÇO GALVANIZADO NÚMERO 24, DESENVOLVIMENTO DE 33 CM, INCLUSO TRANSPORTE VERTICAL. AF_07/2019</v>
          </cell>
          <cell r="D1383" t="str">
            <v>M</v>
          </cell>
          <cell r="E1383">
            <v>68.8</v>
          </cell>
          <cell r="F1383" t="str">
            <v>SINAPI</v>
          </cell>
        </row>
        <row r="1384">
          <cell r="B1384">
            <v>94228</v>
          </cell>
          <cell r="C1384" t="str">
            <v>CALHA EM CHAPA DE AÇO GALVANIZADO NÚMERO 24, DESENVOLVIMENTO DE 50 CM, INCLUSO TRANSPORTE VERTICAL. AF_07/2019</v>
          </cell>
          <cell r="D1384" t="str">
            <v>M</v>
          </cell>
          <cell r="E1384">
            <v>92.73</v>
          </cell>
          <cell r="F1384" t="str">
            <v>SINAPI</v>
          </cell>
        </row>
        <row r="1385">
          <cell r="B1385">
            <v>94229</v>
          </cell>
          <cell r="C1385" t="str">
            <v>CALHA EM CHAPA DE AÇO GALVANIZADO NÚMERO 24, DESENVOLVIMENTO DE 100 CM, INCLUSO TRANSPORTE VERTICAL. AF_07/2019</v>
          </cell>
          <cell r="D1385" t="str">
            <v>M</v>
          </cell>
          <cell r="E1385">
            <v>179.64</v>
          </cell>
          <cell r="F1385" t="str">
            <v>SINAPI</v>
          </cell>
        </row>
        <row r="1386">
          <cell r="B1386">
            <v>94231</v>
          </cell>
          <cell r="C1386" t="str">
            <v>RUFO EM CHAPA DE AÇO GALVANIZADO NÚMERO 24, CORTE DE 25 CM, INCLUSO TRANSPORTE VERTICAL. AF_07/2019</v>
          </cell>
          <cell r="D1386" t="str">
            <v>M</v>
          </cell>
          <cell r="E1386">
            <v>57.11</v>
          </cell>
          <cell r="F1386" t="str">
            <v>SINAPI</v>
          </cell>
        </row>
        <row r="1387">
          <cell r="B1387">
            <v>94449</v>
          </cell>
          <cell r="C1387" t="str">
            <v>TELHAMENTO COM TELHA ONDULADA DE FIBRA DE VIDRO E = 0,6 MM, PARA TELHADO COM INCLINAÇÃO MAIOR QUE 10°, COM ATÉ 2 ÁGUAS, INCLUSO IÇAMENTO. AF_07/2019</v>
          </cell>
          <cell r="D1387" t="str">
            <v>M2</v>
          </cell>
          <cell r="E1387">
            <v>67.53</v>
          </cell>
          <cell r="F1387" t="str">
            <v>SINAPI</v>
          </cell>
        </row>
        <row r="1388">
          <cell r="B1388">
            <v>92255</v>
          </cell>
          <cell r="C1388" t="str">
            <v>INSTALAÇÃO DE TESOURA (INTEIRA OU MEIA), EM AÇO, PARA VÃOS MAIORES OU IGUAIS A 3,0 M E MENORES QUE 6,0 M, INCLUSO IÇAMENTO. AF_07/2019</v>
          </cell>
          <cell r="D1388" t="str">
            <v>UN</v>
          </cell>
          <cell r="E1388">
            <v>185.85</v>
          </cell>
          <cell r="F1388" t="str">
            <v>SINAPI</v>
          </cell>
        </row>
        <row r="1389">
          <cell r="B1389">
            <v>92256</v>
          </cell>
          <cell r="C1389" t="str">
            <v>INSTALAÇÃO DE TESOURA (INTEIRA OU MEIA), EM AÇO, PARA VÃOS MAIORES OU IGUAIS A 6,0 M E MENORES QUE 8,0 M, INCLUSO IÇAMENTO. AF_07/2019</v>
          </cell>
          <cell r="D1389" t="str">
            <v>UN</v>
          </cell>
          <cell r="E1389">
            <v>230.57</v>
          </cell>
          <cell r="F1389" t="str">
            <v>SINAPI</v>
          </cell>
        </row>
        <row r="1390">
          <cell r="B1390">
            <v>92257</v>
          </cell>
          <cell r="C1390" t="str">
            <v>INSTALAÇÃO DE TESOURA (INTEIRA OU MEIA), EM AÇO, PARA VÃOS MAIORES OU IGUAIS A 8,0 M E MENORES QUE 10,0 M, INCLUSO IÇAMENTO. AF_07/2019</v>
          </cell>
          <cell r="D1390" t="str">
            <v>UN</v>
          </cell>
          <cell r="E1390">
            <v>274.64999999999998</v>
          </cell>
          <cell r="F1390" t="str">
            <v>SINAPI</v>
          </cell>
        </row>
        <row r="1391">
          <cell r="B1391">
            <v>92258</v>
          </cell>
          <cell r="C1391" t="str">
            <v>INSTALAÇÃO DE TESOURA (INTEIRA OU MEIA), EM AÇO, PARA VÃOS MAIORES OU IGUAIS A 10,0 M E MENORES QUE 12,0 M, INCLUSO IÇAMENTO. AF_07/2019</v>
          </cell>
          <cell r="D1391" t="str">
            <v>UN</v>
          </cell>
          <cell r="E1391">
            <v>345.54</v>
          </cell>
          <cell r="F1391" t="str">
            <v>SINAPI</v>
          </cell>
        </row>
        <row r="1392">
          <cell r="B1392">
            <v>92568</v>
          </cell>
          <cell r="C1392" t="str">
            <v>TRAMA DE AÇO COMPOSTA POR RIPAS, CAIBROS E TERÇAS PARA TELHADOS DE ATÉ 2 ÁGUAS PARA TELHA DE ENCAIXE DE CERÂMICA OU DE CONCRETO, INCLUSO TRANSPORTE VERTICAL. AF_07/2019</v>
          </cell>
          <cell r="D1392" t="str">
            <v>M2</v>
          </cell>
          <cell r="E1392">
            <v>157.25</v>
          </cell>
          <cell r="F1392" t="str">
            <v>SINAPI</v>
          </cell>
        </row>
        <row r="1393">
          <cell r="B1393">
            <v>92569</v>
          </cell>
          <cell r="C1393" t="str">
            <v>TRAMA DE AÇO COMPOSTA POR RIPAS E CAIBROS PARA TELHADOS DE ATÉ 2 ÁGUAS PARA TELHA DE ENCAIXE DE CERÂMICA OU DE CONCRETO, INCLUSO TRANSPORTE VERTICAL. AF_07/2019</v>
          </cell>
          <cell r="D1393" t="str">
            <v>M2</v>
          </cell>
          <cell r="E1393">
            <v>88.09</v>
          </cell>
          <cell r="F1393" t="str">
            <v>SINAPI</v>
          </cell>
        </row>
        <row r="1394">
          <cell r="B1394">
            <v>92570</v>
          </cell>
          <cell r="C1394" t="str">
            <v>TRAMA DE AÇO COMPOSTA POR RIPAS PARA TELHADOS DE ATÉ 2 ÁGUAS PARA TELHA DE ENCAIXE DE CERÂMICA OU DE CONCRETO, INCLUSO TRANSPORTE VERTICAL. AF_07/2019</v>
          </cell>
          <cell r="D1394" t="str">
            <v>M2</v>
          </cell>
          <cell r="E1394">
            <v>56.16</v>
          </cell>
          <cell r="F1394" t="str">
            <v>SINAPI</v>
          </cell>
        </row>
        <row r="1395">
          <cell r="B1395">
            <v>92571</v>
          </cell>
          <cell r="C1395" t="str">
            <v>TRAMA DE AÇO COMPOSTA POR RIPAS, CAIBROS E TERÇAS PARA TELHADOS DE MAIS DE 2 ÁGUAS PARA TELHA DE ENCAIXE DE CERÂMICA OU DE CONCRETO, INCLUSO TRANSPORTE VERTICAL. AF_07/2019</v>
          </cell>
          <cell r="D1395" t="str">
            <v>M2</v>
          </cell>
          <cell r="E1395">
            <v>166.06</v>
          </cell>
          <cell r="F1395" t="str">
            <v>SINAPI</v>
          </cell>
        </row>
        <row r="1396">
          <cell r="B1396">
            <v>92572</v>
          </cell>
          <cell r="C1396" t="str">
            <v>TRAMA DE AÇO COMPOSTA POR RIPAS E CAIBROS PARA TELHADOS DE MAIS DE 2 ÁGUAS PARA TELHA DE ENCAIXE DE CERÂMICA OU DE CONCRETO, INCLUSO TRANSPORTE VERTICAL. AF_07/2019</v>
          </cell>
          <cell r="D1396" t="str">
            <v>M2</v>
          </cell>
          <cell r="E1396">
            <v>100.21</v>
          </cell>
          <cell r="F1396" t="str">
            <v>SINAPI</v>
          </cell>
        </row>
        <row r="1397">
          <cell r="B1397">
            <v>92573</v>
          </cell>
          <cell r="C1397" t="str">
            <v>TRAMA DE AÇO COMPOSTA POR RIPAS PARA TELHADOS DE MAIS DE 2 ÁGUAS PARA TELHA DE ENCAIXE DE CERÂMICA OU DE CONCRETO, INCLUSO TRANSPORTE VERTICAL, INCLUSO TRANSPORTE VERTICAL. AF_07/2019</v>
          </cell>
          <cell r="D1397" t="str">
            <v>M2</v>
          </cell>
          <cell r="E1397">
            <v>59.88</v>
          </cell>
          <cell r="F1397" t="str">
            <v>SINAPI</v>
          </cell>
        </row>
        <row r="1398">
          <cell r="B1398">
            <v>92574</v>
          </cell>
          <cell r="C1398" t="str">
            <v>TRAMA DE AÇO COMPOSTA POR RIPAS, CAIBROS E TERÇAS PARA TELHADOS DE ATÉ 2 ÁGUAS PARA TELHA CERÂMICA CAPA-CANAL, INCLUSO TRANSPORTE VERTICAL. AF_07/2019</v>
          </cell>
          <cell r="D1398" t="str">
            <v>M2</v>
          </cell>
          <cell r="E1398">
            <v>159.63999999999999</v>
          </cell>
          <cell r="F1398" t="str">
            <v>SINAPI</v>
          </cell>
        </row>
        <row r="1399">
          <cell r="B1399">
            <v>92575</v>
          </cell>
          <cell r="C1399" t="str">
            <v>TRAMA DE AÇO COMPOSTA POR RIPAS E CAIBROS PARA TELHADOS DE ATÉ 2 ÁGUAS PARA TELHA CERÂMICA CAPA-CANAL, INCLUSO TRANSPORTE VERTICAL. AF_07/2019</v>
          </cell>
          <cell r="D1399" t="str">
            <v>M2</v>
          </cell>
          <cell r="E1399">
            <v>80.52</v>
          </cell>
          <cell r="F1399" t="str">
            <v>SINAPI</v>
          </cell>
        </row>
        <row r="1400">
          <cell r="B1400">
            <v>92576</v>
          </cell>
          <cell r="C1400" t="str">
            <v>TRAMA DE AÇO COMPOSTA POR RIPAS PARA TELHADOS DE ATÉ 2 ÁGUAS PARA TELHA CERÂMICA CAPA-CANAL, INCLUSO TRANSPORTE VERTICAL. AF_07/2019</v>
          </cell>
          <cell r="D1400" t="str">
            <v>M2</v>
          </cell>
          <cell r="E1400">
            <v>44.34</v>
          </cell>
          <cell r="F1400" t="str">
            <v>SINAPI</v>
          </cell>
        </row>
        <row r="1401">
          <cell r="B1401">
            <v>92577</v>
          </cell>
          <cell r="C1401" t="str">
            <v>TRAMA DE AÇO COMPOSTA POR RIPAS, CAIBROS E TERÇAS PARA TELHADOS DE MAIS DE 2 ÁGUAS PARA TELHA CERÂMICA CAPA-CANAL, INCLUSO TRANSPORTE VERTICAL. AF_07/2019</v>
          </cell>
          <cell r="D1401" t="str">
            <v>M2</v>
          </cell>
          <cell r="E1401">
            <v>169.05</v>
          </cell>
          <cell r="F1401" t="str">
            <v>SINAPI</v>
          </cell>
        </row>
        <row r="1402">
          <cell r="B1402">
            <v>92578</v>
          </cell>
          <cell r="C1402" t="str">
            <v>TRAMA DE AÇO COMPOSTA POR RIPAS E CAIBROS PARA TELHADOS DE MAIS DE 2 ÁGUAS PARA TELHA CERÂMICA CAPA-CANAL, INCLUSO TRANSPORTE VERTICAL. AF_07/2019</v>
          </cell>
          <cell r="D1402" t="str">
            <v>M2</v>
          </cell>
          <cell r="E1402">
            <v>85.73</v>
          </cell>
          <cell r="F1402" t="str">
            <v>SINAPI</v>
          </cell>
        </row>
        <row r="1403">
          <cell r="B1403">
            <v>92579</v>
          </cell>
          <cell r="C1403" t="str">
            <v>TRAMA DE AÇO COMPOSTA POR RIPAS PARA TELHADOS DE MAIS DE 2 ÁGUAS PARA TELHA CERÂMICA CAPA-CANAL, INCLUSO TRANSPORTE VERTICAL. AF_07/2019</v>
          </cell>
          <cell r="D1403" t="str">
            <v>M2</v>
          </cell>
          <cell r="E1403">
            <v>47.32</v>
          </cell>
          <cell r="F1403" t="str">
            <v>SINAPI</v>
          </cell>
        </row>
        <row r="1404">
          <cell r="B1404">
            <v>92580</v>
          </cell>
          <cell r="C1404" t="str">
            <v>TRAMA DE AÇO COMPOSTA POR TERÇAS PARA TELHADOS DE ATÉ 2 ÁGUAS PARA TELHA ONDULADA DE FIBROCIMENTO, METÁLICA, PLÁSTICA OU TERMOACÚSTICA, INCLUSO TRANSPORTE VERTICAL. AF_07/2019</v>
          </cell>
          <cell r="D1404" t="str">
            <v>M2</v>
          </cell>
          <cell r="E1404">
            <v>58.71</v>
          </cell>
          <cell r="F1404" t="str">
            <v>SINAPI</v>
          </cell>
        </row>
        <row r="1405">
          <cell r="B1405">
            <v>92581</v>
          </cell>
          <cell r="C1405" t="str">
            <v>TRAMA DE AÇO COMPOSTA POR TERÇAS PARA TELHADOS DE ATÉ 2 ÁGUAS PARA TELHA ESTRUTURAL DE FIBROCIMENTO, INCLUSO TRANSPORTE VERTICAL. AF_07/2019</v>
          </cell>
          <cell r="D1405" t="str">
            <v>M2</v>
          </cell>
          <cell r="E1405">
            <v>61.42</v>
          </cell>
          <cell r="F1405" t="str">
            <v>SINAPI</v>
          </cell>
        </row>
        <row r="1406">
          <cell r="B1406">
            <v>92582</v>
          </cell>
          <cell r="C1406" t="str">
            <v>FABRICAÇÃO E INSTALAÇÃO DE TESOURA INTEIRA EM AÇO, VÃO DE 3 M, PARA TELHA CERÂMICA OU DE CONCRETO, INCLUSO IÇAMENTO. AF_12/2015</v>
          </cell>
          <cell r="D1406" t="str">
            <v>UN</v>
          </cell>
          <cell r="E1406">
            <v>828.18</v>
          </cell>
          <cell r="F1406" t="str">
            <v>SINAPI</v>
          </cell>
        </row>
        <row r="1407">
          <cell r="B1407">
            <v>92584</v>
          </cell>
          <cell r="C1407" t="str">
            <v>FABRICAÇÃO E INSTALAÇÃO DE TESOURA INTEIRA EM AÇO, VÃO DE 4 M, PARA TELHA CERÂMICA OU DE CONCRETO, INCLUSO IÇAMENTO. AF_12/2015</v>
          </cell>
          <cell r="D1407" t="str">
            <v>UN</v>
          </cell>
          <cell r="E1407">
            <v>980.79</v>
          </cell>
          <cell r="F1407" t="str">
            <v>SINAPI</v>
          </cell>
        </row>
        <row r="1408">
          <cell r="B1408">
            <v>92586</v>
          </cell>
          <cell r="C1408" t="str">
            <v>FABRICAÇÃO E INSTALAÇÃO DE TESOURA INTEIRA EM AÇO, VÃO DE 5 M, PARA TELHA CERÂMICA OU DE CONCRETO, INCLUSO IÇAMENTO. AF_12/2015</v>
          </cell>
          <cell r="D1408" t="str">
            <v>UN</v>
          </cell>
          <cell r="E1408">
            <v>1133.3900000000001</v>
          </cell>
          <cell r="F1408" t="str">
            <v>SINAPI</v>
          </cell>
        </row>
        <row r="1409">
          <cell r="B1409">
            <v>92588</v>
          </cell>
          <cell r="C1409" t="str">
            <v>FABRICAÇÃO E INSTALAÇÃO DE TESOURA INTEIRA EM AÇO, VÃO DE 6 M, PARA TELHA CERÂMICA OU DE CONCRETO, INCLUSO IÇAMENTO. AF_12/2015</v>
          </cell>
          <cell r="D1409" t="str">
            <v>UN</v>
          </cell>
          <cell r="E1409">
            <v>1433.51</v>
          </cell>
          <cell r="F1409" t="str">
            <v>SINAPI</v>
          </cell>
        </row>
        <row r="1410">
          <cell r="B1410">
            <v>92590</v>
          </cell>
          <cell r="C1410" t="str">
            <v>FABRICAÇÃO E INSTALAÇÃO DE TESOURA INTEIRA EM AÇO, VÃO DE 7 M, PARA TELHA CERÂMICA OU DE CONCRETO, INCLUSO IÇAMENTO. AF_12/2015</v>
          </cell>
          <cell r="D1410" t="str">
            <v>UN</v>
          </cell>
          <cell r="E1410">
            <v>1586.1</v>
          </cell>
          <cell r="F1410" t="str">
            <v>SINAPI</v>
          </cell>
        </row>
        <row r="1411">
          <cell r="B1411">
            <v>92592</v>
          </cell>
          <cell r="C1411" t="str">
            <v>FABRICAÇÃO E INSTALAÇÃO DE TESOURA INTEIRA EM AÇO, VÃO DE 8 M, PARA TELHA CERÂMICA OU DE CONCRETO, INCLUSO IÇAMENTO. AF_12/2015</v>
          </cell>
          <cell r="D1411" t="str">
            <v>UN</v>
          </cell>
          <cell r="E1411">
            <v>1782.79</v>
          </cell>
          <cell r="F1411" t="str">
            <v>SINAPI</v>
          </cell>
        </row>
        <row r="1412">
          <cell r="B1412">
            <v>92593</v>
          </cell>
          <cell r="C1412" t="str">
            <v>(COMPOSIÇÃO REPRESENTATIVA) FABRICAÇÃO E INSTALAÇÃO DE TESOURA INTEIRA EM AÇO, PARA VÃOS DE 3 A 12 M E PARA QUALQUER TIPO DE TELHA, INCLUSO IÇAMENTO. AF_12/2015</v>
          </cell>
          <cell r="D1412" t="str">
            <v>KG</v>
          </cell>
          <cell r="E1412">
            <v>13.54</v>
          </cell>
          <cell r="F1412" t="str">
            <v>SINAPI</v>
          </cell>
        </row>
        <row r="1413">
          <cell r="B1413">
            <v>92594</v>
          </cell>
          <cell r="C1413" t="str">
            <v>FABRICAÇÃO E INSTALAÇÃO DE TESOURA INTEIRA EM AÇO, VÃO DE 9 M, PARA TELHA CERÂMICA OU DE CONCRETO, INCLUSO IÇAMENTO. AF_12/2015</v>
          </cell>
          <cell r="D1413" t="str">
            <v>UN</v>
          </cell>
          <cell r="E1413">
            <v>2076.79</v>
          </cell>
          <cell r="F1413" t="str">
            <v>SINAPI</v>
          </cell>
        </row>
        <row r="1414">
          <cell r="B1414">
            <v>92596</v>
          </cell>
          <cell r="C1414" t="str">
            <v>FABRICAÇÃO E INSTALAÇÃO DE TESOURA INTEIRA EM AÇO, VÃO DE 10 M, PARA TELHA CERÂMICA OU DE CONCRETO, INCLUSO IÇAMENTO. AF_12/2015</v>
          </cell>
          <cell r="D1414" t="str">
            <v>UN</v>
          </cell>
          <cell r="E1414">
            <v>2306.8200000000002</v>
          </cell>
          <cell r="F1414" t="str">
            <v>SINAPI</v>
          </cell>
        </row>
        <row r="1415">
          <cell r="B1415">
            <v>92598</v>
          </cell>
          <cell r="C1415" t="str">
            <v>FABRICAÇÃO E INSTALAÇÃO DE TESOURA INTEIRA EM AÇO, VÃO DE 11 M, PARA TELHA CERÂMICA OU DE CONCRETO, INCLUSO IÇAMENTO. AF_12/2015</v>
          </cell>
          <cell r="D1415" t="str">
            <v>UN</v>
          </cell>
          <cell r="E1415">
            <v>2459.42</v>
          </cell>
          <cell r="F1415" t="str">
            <v>SINAPI</v>
          </cell>
        </row>
        <row r="1416">
          <cell r="B1416">
            <v>92600</v>
          </cell>
          <cell r="C1416" t="str">
            <v>FABRICAÇÃO E INSTALAÇÃO DE TESOURA INTEIRA EM AÇO, VÃO DE 12 M, PARA TELHA CERÂMICA OU DE CONCRETO, INCLUSO IÇAMENTO. AF_12/2015</v>
          </cell>
          <cell r="D1416" t="str">
            <v>UN</v>
          </cell>
          <cell r="E1416">
            <v>2650.64</v>
          </cell>
          <cell r="F1416" t="str">
            <v>SINAPI</v>
          </cell>
        </row>
        <row r="1417">
          <cell r="B1417">
            <v>92602</v>
          </cell>
          <cell r="C1417" t="str">
            <v>FABRICAÇÃO E INSTALAÇÃO DE TESOURA INTEIRA EM AÇO, VÃO DE 3 M, PARA TELHA ONDULADA DE FIBROCIMENTO, METÁLICA, PLÁSTICA OU TERMOACÚSTICA, INCLUSO IÇAMENTO.. AF_12/2015</v>
          </cell>
          <cell r="D1417" t="str">
            <v>UN</v>
          </cell>
          <cell r="E1417">
            <v>828.18</v>
          </cell>
          <cell r="F1417" t="str">
            <v>SINAPI</v>
          </cell>
        </row>
        <row r="1418">
          <cell r="B1418">
            <v>92604</v>
          </cell>
          <cell r="C1418" t="str">
            <v>FABRICAÇÃO E INSTALAÇÃO DE TESOURA INTEIRA EM AÇO, VÃO DE 4 M, PARA TELHA ONDULADA DE FIBROCIMENTO, METÁLICA, PLÁSTICA OU TERMOACÚSTICA, INCLUSO IÇAMENTO. AF_12/2015</v>
          </cell>
          <cell r="D1418" t="str">
            <v>UN</v>
          </cell>
          <cell r="E1418">
            <v>942.17</v>
          </cell>
          <cell r="F1418" t="str">
            <v>SINAPI</v>
          </cell>
        </row>
        <row r="1419">
          <cell r="B1419">
            <v>92606</v>
          </cell>
          <cell r="C1419" t="str">
            <v>FABRICAÇÃO E INSTALAÇÃO DE TESOURA INTEIRA EM AÇO, VÃO DE 5 M, PARA TELHA ONDULADA DE FIBROCIMENTO, METÁLICA, PLÁSTICA OU TERMOACÚSTICA, INCLUSO IÇAMENTO. AF_12/2015</v>
          </cell>
          <cell r="D1419" t="str">
            <v>UN</v>
          </cell>
          <cell r="E1419">
            <v>1094.78</v>
          </cell>
          <cell r="F1419" t="str">
            <v>SINAPI</v>
          </cell>
        </row>
        <row r="1420">
          <cell r="B1420">
            <v>92608</v>
          </cell>
          <cell r="C1420" t="str">
            <v>FABRICAÇÃO E INSTALAÇÃO DE TESOURA INTEIRA EM AÇO, VÃO DE 6 M, PARA TELHA ONDULADA DE FIBROCIMENTO, METÁLICA, PLÁSTICA OU TERMOACÚSTICA, INCLUSO IÇAMENTO. AF_12/2015</v>
          </cell>
          <cell r="D1420" t="str">
            <v>UN</v>
          </cell>
          <cell r="E1420">
            <v>1356.28</v>
          </cell>
          <cell r="F1420" t="str">
            <v>SINAPI</v>
          </cell>
        </row>
        <row r="1421">
          <cell r="B1421">
            <v>92610</v>
          </cell>
          <cell r="C1421" t="str">
            <v>FABRICAÇÃO E INSTALAÇÃO DE TESOURA INTEIRA EM AÇO, VÃO DE 7 M, PARA TELHA ONDULADA DE FIBROCIMENTO, METÁLICA, PLÁSTICA OU TERMOACÚSTICA, INCLUSO IÇAMENTO. AF_12/2015</v>
          </cell>
          <cell r="D1421" t="str">
            <v>UN</v>
          </cell>
          <cell r="E1421">
            <v>1508.88</v>
          </cell>
          <cell r="F1421" t="str">
            <v>SINAPI</v>
          </cell>
        </row>
        <row r="1422">
          <cell r="B1422">
            <v>92612</v>
          </cell>
          <cell r="C1422" t="str">
            <v>FABRICAÇÃO E INSTALAÇÃO DE TESOURA INTEIRA EM AÇO, VÃO DE 8 M, PARA TELHA ONDULADA DE FIBROCIMENTO, METÁLICA, PLÁSTICA OU TERMOACÚSTICA, INCLUSO IÇAMENTO, INCLUSO IÇAMENTO. AF_12/2015</v>
          </cell>
          <cell r="D1422" t="str">
            <v>UN</v>
          </cell>
          <cell r="E1422">
            <v>1705.56</v>
          </cell>
          <cell r="F1422" t="str">
            <v>SINAPI</v>
          </cell>
        </row>
        <row r="1423">
          <cell r="B1423">
            <v>92614</v>
          </cell>
          <cell r="C1423" t="str">
            <v>FABRICAÇÃO E INSTALAÇÃO DE TESOURA INTEIRA EM AÇO, VÃO DE 9 M, PARA TELHA ONDULADA DE FIBROCIMENTO, METÁLICA, PLÁSTICA OU TERMOACÚSTICA, INCLUSO IÇAMENTO. AF_12/2015</v>
          </cell>
          <cell r="D1423" t="str">
            <v>UN</v>
          </cell>
          <cell r="E1423">
            <v>1922.34</v>
          </cell>
          <cell r="F1423" t="str">
            <v>SINAPI</v>
          </cell>
        </row>
        <row r="1424">
          <cell r="B1424">
            <v>92616</v>
          </cell>
          <cell r="C1424" t="str">
            <v>FABRICAÇÃO E INSTALAÇÃO DE TESOURA INTEIRA EM AÇO, VÃO DE 10 M, PARA TELHA ONDULADA DE FIBROCIMENTO, METÁLICA, PLÁSTICA OU TERMOACÚSTICA, INCLUSO IÇAMENTO. AF_12/2015</v>
          </cell>
          <cell r="D1424" t="str">
            <v>UN</v>
          </cell>
          <cell r="E1424">
            <v>2190.98</v>
          </cell>
          <cell r="F1424" t="str">
            <v>SINAPI</v>
          </cell>
        </row>
        <row r="1425">
          <cell r="B1425">
            <v>92618</v>
          </cell>
          <cell r="C1425" t="str">
            <v>FABRICAÇÃO E INSTALAÇÃO DE TESOURA INTEIRA EM AÇO, VÃO DE 11 M, PARA TELHA ONDULADA DE FIBROCIMENTO, METÁLICA, PLÁSTICA OU TERMOACÚSTICA, INCLUSO IÇAMENTO. AF_12/2015</v>
          </cell>
          <cell r="D1425" t="str">
            <v>UN</v>
          </cell>
          <cell r="E1425">
            <v>2343.59</v>
          </cell>
          <cell r="F1425" t="str">
            <v>SINAPI</v>
          </cell>
        </row>
        <row r="1426">
          <cell r="B1426">
            <v>92620</v>
          </cell>
          <cell r="C1426" t="str">
            <v>FABRICAÇÃO E INSTALAÇÃO DE TESOURA INTEIRA EM AÇO, VÃO DE 12 M, PARA TELHA ONDULADA DE FIBROCIMENTO, METÁLICA, PLÁSTICA OU TERMOACÚSTICA, INCLUSO IÇAMENTO. AF_12/2015</v>
          </cell>
          <cell r="D1426" t="str">
            <v>UN</v>
          </cell>
          <cell r="E1426">
            <v>2496.19</v>
          </cell>
          <cell r="F1426" t="str">
            <v>SINAPI</v>
          </cell>
        </row>
        <row r="1427">
          <cell r="B1427">
            <v>100357</v>
          </cell>
          <cell r="C1427" t="str">
            <v>FABRICAÇÃO E INSTALAÇÃO DE MEIA TESOURA DE MADEIRA NÃO APARELHADA, COM VÃO DE 3 M, PARA TELHA CERÂMICA OU DE CONCRETO, INCLUSO IÇAMENTO. AF_07/2019</v>
          </cell>
          <cell r="D1427" t="str">
            <v>UN</v>
          </cell>
          <cell r="E1427">
            <v>902.91</v>
          </cell>
          <cell r="F1427" t="str">
            <v>SINAPI</v>
          </cell>
        </row>
        <row r="1428">
          <cell r="B1428">
            <v>100358</v>
          </cell>
          <cell r="C1428" t="str">
            <v>FABRICAÇÃO E INSTALAÇÃO DE MEIA TESOURA DE MADEIRA NÃO APARELHADA, COM VÃO DE 4 M, PARA TELHA CERÂMICA OU DE CONCRETO, INCLUSO IÇAMENTO. AF_07/2019</v>
          </cell>
          <cell r="D1428" t="str">
            <v>UN</v>
          </cell>
          <cell r="E1428">
            <v>1214.4000000000001</v>
          </cell>
          <cell r="F1428" t="str">
            <v>SINAPI</v>
          </cell>
        </row>
        <row r="1429">
          <cell r="B1429">
            <v>100359</v>
          </cell>
          <cell r="C1429" t="str">
            <v>FABRICAÇÃO E INSTALAÇÃO DE MEIA TESOURA DE MADEIRA NÃO APARELHADA, COM VÃO DE 5 M, PARA TELHA CERÂMICA OU DE CONCRETO, INCLUSO IÇAMENTO. AF_07/2019</v>
          </cell>
          <cell r="D1429" t="str">
            <v>UN</v>
          </cell>
          <cell r="E1429">
            <v>1278.31</v>
          </cell>
          <cell r="F1429" t="str">
            <v>SINAPI</v>
          </cell>
        </row>
        <row r="1430">
          <cell r="B1430">
            <v>100360</v>
          </cell>
          <cell r="C1430" t="str">
            <v>FABRICAÇÃO E INSTALAÇÃO DE MEIA TESOURA DE MADEIRA NÃO APARELHADA, COM VÃO DE 6 M, PARA TELHA CERÂMICA OU DE CONCRETO, INCLUSO IÇAMENTO. AF_07/2019</v>
          </cell>
          <cell r="D1430" t="str">
            <v>UN</v>
          </cell>
          <cell r="E1430">
            <v>1416.9</v>
          </cell>
          <cell r="F1430" t="str">
            <v>SINAPI</v>
          </cell>
        </row>
        <row r="1431">
          <cell r="B1431">
            <v>100361</v>
          </cell>
          <cell r="C1431" t="str">
            <v>FABRICAÇÃO E INSTALAÇÃO DE MEIA TESOURA DE MADEIRA NÃO APARELHADA, COM VÃO DE 7 M, PARA TELHA CERÂMICA OU DE CONCRETO, INCLUSO IÇAMENTO. AF_07/2019</v>
          </cell>
          <cell r="D1431" t="str">
            <v>UN</v>
          </cell>
          <cell r="E1431">
            <v>1754.78</v>
          </cell>
          <cell r="F1431" t="str">
            <v>SINAPI</v>
          </cell>
        </row>
        <row r="1432">
          <cell r="B1432">
            <v>100362</v>
          </cell>
          <cell r="C1432" t="str">
            <v>FABRICAÇÃO E INSTALAÇÃO DE MEIA TESOURA DE MADEIRA NÃO APARELHADA, COM VÃO DE 8 M, PARA TELHA CERÂMICA OU DE CONCRETO, INCLUSO IÇAMENTO. AF_07/2019</v>
          </cell>
          <cell r="D1432" t="str">
            <v>UN</v>
          </cell>
          <cell r="E1432">
            <v>2450.65</v>
          </cell>
          <cell r="F1432" t="str">
            <v>SINAPI</v>
          </cell>
        </row>
        <row r="1433">
          <cell r="B1433">
            <v>100363</v>
          </cell>
          <cell r="C1433" t="str">
            <v>FABRICAÇÃO E INSTALAÇÃO DE MEIA TESOURA DE MADEIRA NÃO APARELHADA, COM VÃO DE 9 M, PARA TELHA CERÂMICA OU DE CONCRETO, INCLUSO IÇAMENTO. AF_07/2019</v>
          </cell>
          <cell r="D1433" t="str">
            <v>UN</v>
          </cell>
          <cell r="E1433">
            <v>2530.63</v>
          </cell>
          <cell r="F1433" t="str">
            <v>SINAPI</v>
          </cell>
        </row>
        <row r="1434">
          <cell r="B1434">
            <v>100364</v>
          </cell>
          <cell r="C1434" t="str">
            <v>FABRICAÇÃO E INSTALAÇÃO DE MEIA TESOURA DE MADEIRA NÃO APARELHADA, COM VÃO DE 10 M, PARA TELHA CERÂMICA OU DE CONCRETO, INCLUSO IÇAMENTO. AF_07/2019</v>
          </cell>
          <cell r="D1434" t="str">
            <v>UN</v>
          </cell>
          <cell r="E1434">
            <v>2737.85</v>
          </cell>
          <cell r="F1434" t="str">
            <v>SINAPI</v>
          </cell>
        </row>
        <row r="1435">
          <cell r="B1435">
            <v>100365</v>
          </cell>
          <cell r="C1435" t="str">
            <v>FABRICAÇÃO E INSTALAÇÃO DE MEIA TESOURA DE MADEIRA NÃO APARELHADA, COM VÃO DE 11 M, PARA TELHA CERÂMICA OU DE CONCRETO, INCLUSO IÇAMENTO. AF_07/2019</v>
          </cell>
          <cell r="D1435" t="str">
            <v>UN</v>
          </cell>
          <cell r="E1435">
            <v>3124.43</v>
          </cell>
          <cell r="F1435" t="str">
            <v>SINAPI</v>
          </cell>
        </row>
        <row r="1436">
          <cell r="B1436">
            <v>100366</v>
          </cell>
          <cell r="C1436" t="str">
            <v>FABRICAÇÃO E INSTALAÇÃO DE MEIA TESOURA DE MADEIRA NÃO APARELHADA, COM VÃO DE 12 M, PARA TELHA CERÂMICA OU DE CONCRETO, INCLUSO IÇAMENTO. AF_07/2019</v>
          </cell>
          <cell r="D1436" t="str">
            <v>UN</v>
          </cell>
          <cell r="E1436">
            <v>3332.86</v>
          </cell>
          <cell r="F1436" t="str">
            <v>SINAPI</v>
          </cell>
        </row>
        <row r="1437">
          <cell r="B1437">
            <v>100367</v>
          </cell>
          <cell r="C1437" t="str">
            <v>FABRICAÇÃO E INSTALAÇÃO DE MEIA TESOURA DE MADEIRA NÃO APARELHADA, COM VÃO DE 3 M, PARA TELHA ONDULADA DE FIBROCIMENTO, ALUMÍNIO, PLÁSTICA OU TERMOACÚSTICA, INCLUSO IÇAMENTO. AF_07/2019</v>
          </cell>
          <cell r="D1437" t="str">
            <v>UN</v>
          </cell>
          <cell r="E1437">
            <v>879.12</v>
          </cell>
          <cell r="F1437" t="str">
            <v>SINAPI</v>
          </cell>
        </row>
        <row r="1438">
          <cell r="B1438">
            <v>100368</v>
          </cell>
          <cell r="C1438" t="str">
            <v>FABRICAÇÃO E INSTALAÇÃO DE MEIA TESOURA DE MADEIRA NÃO APARELHADA, COM VÃO DE 4 M, PARA TELHA ONDULADA DE FIBROCIMENTO, ALUMÍNIO, PLÁSTICA OU TERMOACÚSTICA, INCLUSO IÇAMENTO. AF_07/2019</v>
          </cell>
          <cell r="D1438" t="str">
            <v>UN</v>
          </cell>
          <cell r="E1438">
            <v>1185.05</v>
          </cell>
          <cell r="F1438" t="str">
            <v>SINAPI</v>
          </cell>
        </row>
        <row r="1439">
          <cell r="B1439">
            <v>100369</v>
          </cell>
          <cell r="C1439" t="str">
            <v>FABRICAÇÃO E INSTALAÇÃO DE MEIA TESOURA DE MADEIRA NÃO APARELHADA, COM VÃO DE 5 M, PARA TELHA ONDULADA DE FIBROCIMENTO, ALUMÍNIO, PLÁSTICA OU TERMOACÚSTICA, INCLUSO IÇAMENTO. AF_07/2019</v>
          </cell>
          <cell r="D1439" t="str">
            <v>UN</v>
          </cell>
          <cell r="E1439">
            <v>1248.96</v>
          </cell>
          <cell r="F1439" t="str">
            <v>SINAPI</v>
          </cell>
        </row>
        <row r="1440">
          <cell r="B1440">
            <v>100370</v>
          </cell>
          <cell r="C1440" t="str">
            <v>FABRICAÇÃO E INSTALAÇÃO DE MEIA TESOURA DE MADEIRA NÃO APARELHADA, COM VÃO DE 6 M, PARA TELHA ONDULADA DE FIBROCIMENTO, ALUMÍNIO, PLÁSTICA OU TERMOACÚSTICA, INCLUSO IÇAMENTO. AF_07/2019</v>
          </cell>
          <cell r="D1440" t="str">
            <v>UN</v>
          </cell>
          <cell r="E1440">
            <v>1478.47</v>
          </cell>
          <cell r="F1440" t="str">
            <v>SINAPI</v>
          </cell>
        </row>
        <row r="1441">
          <cell r="B1441">
            <v>100371</v>
          </cell>
          <cell r="C1441" t="str">
            <v>FABRICAÇÃO E INSTALAÇÃO DE MEIA TESOURA DE MADEIRA NÃO APARELHADA, COM VÃO DE 7 M, PARA TELHA ONDULADA DE FIBROCIMENTO, ALUMÍNIO, PLÁSTICA OU TERMOACÚSTICA, INCLUSO IÇAMENTO. AF_07/2019</v>
          </cell>
          <cell r="D1441" t="str">
            <v>UN</v>
          </cell>
          <cell r="E1441">
            <v>1676.52</v>
          </cell>
          <cell r="F1441" t="str">
            <v>SINAPI</v>
          </cell>
        </row>
        <row r="1442">
          <cell r="B1442">
            <v>100372</v>
          </cell>
          <cell r="C1442" t="str">
            <v>FABRICAÇÃO E INSTALAÇÃO DE MEIA TESOURA DE MADEIRA NÃO APARELHADA, COM VÃO DE 8 M, PARA TELHA ONDULADA DE FIBROCIMENTO, ALUMÍNIO, PLÁSTICA OU TERMOACÚSTICA, INCLUSO IÇAMENTO. AF_07/2019</v>
          </cell>
          <cell r="D1442" t="str">
            <v>UN</v>
          </cell>
          <cell r="E1442">
            <v>2316.56</v>
          </cell>
          <cell r="F1442" t="str">
            <v>SINAPI</v>
          </cell>
        </row>
        <row r="1443">
          <cell r="B1443">
            <v>100373</v>
          </cell>
          <cell r="C1443" t="str">
            <v>FABRICAÇÃO E INSTALAÇÃO DE MEIA TESOURA DE MADEIRA NÃO APARELHADA, COM VÃO DE 9 M, PARA TELHA ONDULADA DE FIBROCIMENTO, ALUMÍNIO, PLÁSTICA OU TERMOACÚSTICA, INCLUSO IÇAMENTO. AF_07/2019</v>
          </cell>
          <cell r="D1443" t="str">
            <v>UN</v>
          </cell>
          <cell r="E1443">
            <v>2393.81</v>
          </cell>
          <cell r="F1443" t="str">
            <v>SINAPI</v>
          </cell>
        </row>
        <row r="1444">
          <cell r="B1444">
            <v>100374</v>
          </cell>
          <cell r="C1444" t="str">
            <v>FABRICAÇÃO E INSTALAÇÃO DE MEIA TESOURA DE MADEIRA NÃO APARELHADA, COM VÃO DE 10 M, PARA TELHA ONDULADA DE FIBROCIMENTO, ALUMÍNIO, PLÁSTICA OU TERMOACÚSTICA, INCLUSO IÇAMENTO. AF_07/2019</v>
          </cell>
          <cell r="D1444" t="str">
            <v>UN</v>
          </cell>
          <cell r="E1444">
            <v>2556.04</v>
          </cell>
          <cell r="F1444" t="str">
            <v>SINAPI</v>
          </cell>
        </row>
        <row r="1445">
          <cell r="B1445">
            <v>100375</v>
          </cell>
          <cell r="C1445" t="str">
            <v>FABRICAÇÃO E INSTALAÇÃO DE MEIA TESOURA DE MADEIRA NÃO APARELHADA, COM VÃO DE 11 M, PARA TELHA ONDULADA DE FIBROCIMENTO, ALUMÍNIO, PLÁSTICA OU TERMOACÚSTICA, INCLUSO IÇAMENTO. AF_07/2019</v>
          </cell>
          <cell r="D1445" t="str">
            <v>UN</v>
          </cell>
          <cell r="E1445">
            <v>2855.36</v>
          </cell>
          <cell r="F1445" t="str">
            <v>SINAPI</v>
          </cell>
        </row>
        <row r="1446">
          <cell r="B1446">
            <v>100376</v>
          </cell>
          <cell r="C1446" t="str">
            <v>FABRICAÇÃO E INSTALAÇÃO DE MEIA TESOURA DE MADEIRA NÃO APARELHADA, COM VÃO DE 12 M, PARA TELHA ONDULADA DE FIBROCIMENTO, ALUMÍNIO, PLÁSTICA OU TERMOACÚSTICA, INCLUSO IÇAMENTO. AF_07/2019</v>
          </cell>
          <cell r="D1446" t="str">
            <v>UN</v>
          </cell>
          <cell r="E1446">
            <v>2799.92</v>
          </cell>
          <cell r="F1446" t="str">
            <v>SINAPI</v>
          </cell>
        </row>
        <row r="1447">
          <cell r="B1447">
            <v>100377</v>
          </cell>
          <cell r="C1447" t="str">
            <v>FABRICAÇÃO E INSTALAÇÃO DE TESOURA (INTEIRA OU MEIA) EM AÇO, VÃOS MAIORES OU IGUAIS A 3,0 M E MENORES OU IGUAL A 6,0 M, INCLUSO IÇAMENTO. AF_07/2019</v>
          </cell>
          <cell r="D1447" t="str">
            <v>KG</v>
          </cell>
          <cell r="E1447">
            <v>14.01</v>
          </cell>
          <cell r="F1447" t="str">
            <v>SINAPI</v>
          </cell>
        </row>
        <row r="1448">
          <cell r="B1448">
            <v>100378</v>
          </cell>
          <cell r="C1448" t="str">
            <v>FABRICAÇÃO E INSTALAÇÃO DE TESOURA (INTEIRA OU MEIA) EM AÇO, VÃOS MAIORES QUE 6,0 M E MENORES QUE 12,0 M, INCLUSO IÇAMENTO. AF_07/2019</v>
          </cell>
          <cell r="D1448" t="str">
            <v>KG</v>
          </cell>
          <cell r="E1448">
            <v>13.18</v>
          </cell>
          <cell r="F1448" t="str">
            <v>SINAPI</v>
          </cell>
        </row>
        <row r="1449">
          <cell r="B1449">
            <v>100382</v>
          </cell>
          <cell r="C1449" t="str">
            <v>FABRICAÇÃO E INSTALAÇÃO DE PONTALETES DE MADEIRA NÃO APARELHADA PARA TELHADOS COM ATÉ 2 ÁGUAS E COM TELHA ONDULADA DE FIBROCIMENTO, ALUMÍNIO OU PLÁSTICA EM EDIFÍCIO RESIDENCIAL TÉRREO, INCLUSO TRANSPORTE VERTICAL. AF_07/2019</v>
          </cell>
          <cell r="D1449" t="str">
            <v>M2</v>
          </cell>
          <cell r="E1449">
            <v>20.72</v>
          </cell>
          <cell r="F1449" t="str">
            <v>SINAPI</v>
          </cell>
        </row>
        <row r="1450">
          <cell r="B1450">
            <v>94444</v>
          </cell>
          <cell r="C1450" t="str">
            <v>TELHAMENTO COM TELHA DE ENCAIXE, TIPO FRANCESA DE VIDRO, COM ATÉ 2 ÁGUAS, INCLUSO TRANSPORTE VERTICAL. AF_07/2019</v>
          </cell>
          <cell r="D1450" t="str">
            <v>M2</v>
          </cell>
          <cell r="E1450">
            <v>680.64</v>
          </cell>
          <cell r="F1450" t="str">
            <v>SINAPI</v>
          </cell>
        </row>
        <row r="1451">
          <cell r="B1451">
            <v>102661</v>
          </cell>
          <cell r="C1451" t="str">
            <v>DRENO SUBSUPERFICIAL (SEÇÃO 0,40 X 0,40 M), COM TUBO DE PEAD CORRUGADO PERFURADO, DN 100 MM, ENCHIMENTO COM AREIA. AF_07/2021</v>
          </cell>
          <cell r="D1451" t="str">
            <v>M</v>
          </cell>
          <cell r="E1451">
            <v>39.479999999999997</v>
          </cell>
          <cell r="F1451" t="str">
            <v>SINAPI</v>
          </cell>
        </row>
        <row r="1452">
          <cell r="B1452">
            <v>102663</v>
          </cell>
          <cell r="C1452" t="str">
            <v>DRENO SUBSUPERFICIAL (SEÇÃO 0,40 X 0,40 M), COM TUBO DE CONCRETO SIMPLES POROSO, DN 200 MM, ENCHIMENTO COM AREIA. AF_07/2021</v>
          </cell>
          <cell r="D1452" t="str">
            <v>M</v>
          </cell>
          <cell r="E1452">
            <v>64.75</v>
          </cell>
          <cell r="F1452" t="str">
            <v>SINAPI</v>
          </cell>
        </row>
        <row r="1453">
          <cell r="B1453">
            <v>102664</v>
          </cell>
          <cell r="C1453" t="str">
            <v>DRENO SUBSUPERFICIAL (SEÇÃO 0,40 X 0,40 M), CEGO, ENCHIMENTO DE BRITA, ENVOLVIDO COM MANTA GEOTÊXTIL. AF_07/2021</v>
          </cell>
          <cell r="D1453" t="str">
            <v>M</v>
          </cell>
          <cell r="E1453">
            <v>50.45</v>
          </cell>
          <cell r="F1453" t="str">
            <v>SINAPI</v>
          </cell>
        </row>
        <row r="1454">
          <cell r="B1454">
            <v>102665</v>
          </cell>
          <cell r="C1454" t="str">
            <v>DRENO SUBSUPERFICIAL (SEÇÃO 0,40 X 0,40 M), CEGO, ENCHIMENTO DE BRITA. AF_07/2021</v>
          </cell>
          <cell r="D1454" t="str">
            <v>M</v>
          </cell>
          <cell r="E1454">
            <v>21.37</v>
          </cell>
          <cell r="F1454" t="str">
            <v>SINAPI</v>
          </cell>
        </row>
        <row r="1455">
          <cell r="B1455">
            <v>102666</v>
          </cell>
          <cell r="C1455" t="str">
            <v>DRENO SUBSUPERFICIAL (SEÇÃO 0,40 X 0,40 M), COM TUBO DE PEAD CORRUGADO PERFURADO, DN 100 MM, ENCHIMENTO COM BRITA, ENVOLVIDO COM MANTA GEOTÊXTIL. AF_07/2021</v>
          </cell>
          <cell r="D1455" t="str">
            <v>M</v>
          </cell>
          <cell r="E1455">
            <v>61.53</v>
          </cell>
          <cell r="F1455" t="str">
            <v>SINAPI</v>
          </cell>
        </row>
        <row r="1456">
          <cell r="B1456">
            <v>102669</v>
          </cell>
          <cell r="C1456" t="str">
            <v>DRENO SUBSUPERFICIAL (SEÇÃO 0,40 X 0,40 M), COM TUBO DE CONCRETO SIMPLES POROSO, DN 200 MM, ENCHIMENTO COM BRITA, ENVOLVIDO COM MANTA GEOTÊXTIL. AF_07/2021</v>
          </cell>
          <cell r="D1456" t="str">
            <v>M</v>
          </cell>
          <cell r="E1456">
            <v>87.9</v>
          </cell>
          <cell r="F1456" t="str">
            <v>SINAPI</v>
          </cell>
        </row>
        <row r="1457">
          <cell r="B1457">
            <v>102670</v>
          </cell>
          <cell r="C1457" t="str">
            <v>DRENO PROFUNDO (SEÇÃO 0,50 X 1,50 M), COM TUBO DE PEAD CORRUGADO PERFURADO, DN 100 MM, ENCHIMENTO COM AREIA, COM SELO DE ARGILA. AF_07/2021</v>
          </cell>
          <cell r="D1457" t="str">
            <v>M</v>
          </cell>
          <cell r="E1457">
            <v>128.28</v>
          </cell>
          <cell r="F1457" t="str">
            <v>SINAPI</v>
          </cell>
        </row>
        <row r="1458">
          <cell r="B1458">
            <v>102673</v>
          </cell>
          <cell r="C1458" t="str">
            <v>DRENO PROFUNDO (SEÇÃO 0,50 X 1,50 M), COM TUBO DE CONCRETO SIMPLES POROSO, DN 200 MM, ENCHIMENTO COM AREIA, COM SELO DE ARGILA. AF_07/2021</v>
          </cell>
          <cell r="D1458" t="str">
            <v>M</v>
          </cell>
          <cell r="E1458">
            <v>181.41</v>
          </cell>
          <cell r="F1458" t="str">
            <v>SINAPI</v>
          </cell>
        </row>
        <row r="1459">
          <cell r="B1459">
            <v>102674</v>
          </cell>
          <cell r="C1459" t="str">
            <v>DRENO PROFUNDO (SEÇÃO 0,50 X 1,50 M), COM TUBO DE PEAD CORRUGADO PERFURADO, DN 100 MM, ENCHIMENTO COM AREIA. AF_07/2021</v>
          </cell>
          <cell r="D1459" t="str">
            <v>M</v>
          </cell>
          <cell r="E1459">
            <v>140.29</v>
          </cell>
          <cell r="F1459" t="str">
            <v>SINAPI</v>
          </cell>
        </row>
        <row r="1460">
          <cell r="B1460">
            <v>102677</v>
          </cell>
          <cell r="C1460" t="str">
            <v>DRENO PROFUNDO (SEÇÃO 0,50 X 1,50 M), COM TUBO DE CONCRETO SIMPLES POROSO, DN 200 MM, ENCHIMENTO COM AREIA. AF_07/2021</v>
          </cell>
          <cell r="D1460" t="str">
            <v>M</v>
          </cell>
          <cell r="E1460">
            <v>172</v>
          </cell>
          <cell r="F1460" t="str">
            <v>SINAPI</v>
          </cell>
        </row>
        <row r="1461">
          <cell r="B1461">
            <v>102678</v>
          </cell>
          <cell r="C1461" t="str">
            <v>DRENO PROFUNDO (SEÇÃO 0,50 X 1,50 M), CEGO, ENCHIMENTO DE BRITA, ENVOLVIDO COM MANTA GEOTÊXTIL, COM SELO DE ARGILA. AF_07/2021</v>
          </cell>
          <cell r="D1461" t="str">
            <v>M</v>
          </cell>
          <cell r="E1461">
            <v>142.85</v>
          </cell>
          <cell r="F1461" t="str">
            <v>SINAPI</v>
          </cell>
        </row>
        <row r="1462">
          <cell r="B1462">
            <v>102679</v>
          </cell>
          <cell r="C1462" t="str">
            <v>DRENO PROFUNDO (SEÇÃO 0,50 X 1,50 M), CEGO, ENCHIMENTO DE BRITA, ENVOLVIDO COM MANTA GEOTÊXTIL. AF_07/2021</v>
          </cell>
          <cell r="D1462" t="str">
            <v>M</v>
          </cell>
          <cell r="E1462">
            <v>152.1</v>
          </cell>
          <cell r="F1462" t="str">
            <v>SINAPI</v>
          </cell>
        </row>
        <row r="1463">
          <cell r="B1463">
            <v>102680</v>
          </cell>
          <cell r="C1463" t="str">
            <v>DRENO PROFUNDO (SEÇÃO 0,50 X 1,50 M), COM TUBO DE PEAD CORRUGADO PERFURADO, DN 100 MM, ENCHIMENTO COM BRITA, ENVOLVIDO COM MANTA GEOTÊXTIL, COM SELO DE ARGILA. AF_07/2021</v>
          </cell>
          <cell r="D1463" t="str">
            <v>M</v>
          </cell>
          <cell r="E1463">
            <v>155.21</v>
          </cell>
          <cell r="F1463" t="str">
            <v>SINAPI</v>
          </cell>
        </row>
        <row r="1464">
          <cell r="B1464">
            <v>102683</v>
          </cell>
          <cell r="C1464" t="str">
            <v>DRENO PROFUNDO (SEÇÃO 0,50 X 1,50 M), COM TUBO DE CONCRETO SIMPLES POROSO, DN 200 MM, ENCHIMENTO COM BRITA, ENVOLVIDO COM MANTA GEOTÊXTIL, COM SELO DE ARGILA. AF_07/2021</v>
          </cell>
          <cell r="D1464" t="str">
            <v>M</v>
          </cell>
          <cell r="E1464">
            <v>192.48</v>
          </cell>
          <cell r="F1464" t="str">
            <v>SINAPI</v>
          </cell>
        </row>
        <row r="1465">
          <cell r="B1465">
            <v>102684</v>
          </cell>
          <cell r="C1465" t="str">
            <v>DRENO PROFUNDO (SEÇÃO 0,50 X 1,50 M), COM TUBO DE PEAD CORRUGADO PERFURADO, DN 100 MM, ENCHIMENTO COM BRITA, ENVOLVIDO COM MANTA GEOTÊXTIL. AF_07/2021</v>
          </cell>
          <cell r="D1465" t="str">
            <v>M</v>
          </cell>
          <cell r="E1465">
            <v>164.46</v>
          </cell>
          <cell r="F1465" t="str">
            <v>SINAPI</v>
          </cell>
        </row>
        <row r="1466">
          <cell r="B1466">
            <v>102687</v>
          </cell>
          <cell r="C1466" t="str">
            <v>DRENO PROFUNDO (SEÇÃO 0,50 X 1,50 M), COM TUBO DE CONCRETO SIMPLES POROSO, DN 200 MM, ENCHIMENTO COM BRITA, ENVOLVIDO COM MANTA GEOTÊXTIL. AF_07/2021</v>
          </cell>
          <cell r="D1466" t="str">
            <v>M</v>
          </cell>
          <cell r="E1466">
            <v>197.27</v>
          </cell>
          <cell r="F1466" t="str">
            <v>SINAPI</v>
          </cell>
        </row>
        <row r="1467">
          <cell r="B1467">
            <v>102688</v>
          </cell>
          <cell r="C1467" t="str">
            <v>DRENO ESPINHA DE PEIXE (SEÇÃO (0,40 X 0,40 M), COM TUBO DE PEAD CORRUGADO PERFURADO, DN 100 MM, ENCHIMENTO COM AREIA, INCLUSIVE CONEXÕES. AF_07/2021</v>
          </cell>
          <cell r="D1467" t="str">
            <v>M</v>
          </cell>
          <cell r="E1467">
            <v>44.92</v>
          </cell>
          <cell r="F1467" t="str">
            <v>SINAPI</v>
          </cell>
        </row>
        <row r="1468">
          <cell r="B1468">
            <v>102690</v>
          </cell>
          <cell r="C1468" t="str">
            <v>DRENO ESPINHA DE PEIXE (SEÇÃO (0,40 X 0,40 M), COM TUBO DE PEAD CORRUGADO PERFURADO, DN 100 MM, ENCHIMENTO COM BRITA, ENVOLVIDO COM MANTA GEOTÊXTIL, INCLUSIVE CONEXÕES. AF_07/2021</v>
          </cell>
          <cell r="D1468" t="str">
            <v>M</v>
          </cell>
          <cell r="E1468">
            <v>66.959999999999994</v>
          </cell>
          <cell r="F1468" t="str">
            <v>SINAPI</v>
          </cell>
        </row>
        <row r="1469">
          <cell r="B1469">
            <v>102694</v>
          </cell>
          <cell r="C1469" t="str">
            <v>DRENO ESPINHA DE PEIXE (SEÇÃO (0,50 X 0,80 M), COM TUBO DE PEAD CORRUGADO PERFURADO, DN 100 MM, ENCHIMENTO COM AREIA, INCLUSIVE CONEXÕES. AF_07/2021</v>
          </cell>
          <cell r="D1469" t="str">
            <v>M</v>
          </cell>
          <cell r="E1469">
            <v>90.95</v>
          </cell>
          <cell r="F1469" t="str">
            <v>SINAPI</v>
          </cell>
        </row>
        <row r="1470">
          <cell r="B1470">
            <v>102697</v>
          </cell>
          <cell r="C1470" t="str">
            <v>DRENO ESPINHA DE PEIXE (SEÇÃO (0,50 X 0,80 M), COM TUBO DE PEAD CORRUGADO PERFURADO, DN 100 MM, ENCHIMENTO COM BRITA, ENVOLVIDO COM MANTA GEOTÊXTIL, INCLUSIVE CONEXÕES. AF_07/2021</v>
          </cell>
          <cell r="D1470" t="str">
            <v>M</v>
          </cell>
          <cell r="E1470">
            <v>112.69</v>
          </cell>
          <cell r="F1470" t="str">
            <v>SINAPI</v>
          </cell>
        </row>
        <row r="1471">
          <cell r="B1471">
            <v>102704</v>
          </cell>
          <cell r="C1471" t="str">
            <v>TUBO DE PEAD CORRUGADO PERFURADO, DN 100 MM, PARA DRENO - FORNECIMENTO E ASSENTAMENTO. AF_07/2021</v>
          </cell>
          <cell r="D1471" t="str">
            <v>M</v>
          </cell>
          <cell r="E1471">
            <v>11.76</v>
          </cell>
          <cell r="F1471" t="str">
            <v>SINAPI</v>
          </cell>
        </row>
        <row r="1472">
          <cell r="B1472">
            <v>102706</v>
          </cell>
          <cell r="C1472" t="str">
            <v>TUBO DE PVC CORRUGADO FLEXÍVEL PERFURADO, DN 100 MM, PARA DRENO - FORNECIMENTO E ASSENTAMENTO. AF_07/2021</v>
          </cell>
          <cell r="D1472" t="str">
            <v>M</v>
          </cell>
          <cell r="E1472">
            <v>13.58</v>
          </cell>
          <cell r="F1472" t="str">
            <v>SINAPI</v>
          </cell>
        </row>
        <row r="1473">
          <cell r="B1473">
            <v>102707</v>
          </cell>
          <cell r="C1473" t="str">
            <v>TUBO DE CONCRETO SIMPLES POROSO, DN 200 MM, PARA DRENO - FORNECIMENTO E ASSENTAMENTO. AF_07/2021</v>
          </cell>
          <cell r="D1473" t="str">
            <v>M</v>
          </cell>
          <cell r="E1473">
            <v>41.38</v>
          </cell>
          <cell r="F1473" t="str">
            <v>SINAPI</v>
          </cell>
        </row>
        <row r="1474">
          <cell r="B1474">
            <v>102708</v>
          </cell>
          <cell r="C1474" t="str">
            <v>LUVA DE PVC, SÉRIE NORMAL, PARA ESGOTO PREDIAL, DN 100 MM, INSTALADA EM DRENO  - FORNECIMENTO E INSTALAÇÃO. AF_07/2021</v>
          </cell>
          <cell r="D1474" t="str">
            <v>UN</v>
          </cell>
          <cell r="E1474">
            <v>21.63</v>
          </cell>
          <cell r="F1474" t="str">
            <v>SINAPI</v>
          </cell>
        </row>
        <row r="1475">
          <cell r="B1475">
            <v>102710</v>
          </cell>
          <cell r="C1475" t="str">
            <v>JUNÇÃO SIMPLES DE PVC, 45 GRAUS, SÉRIE NORMAL, PARA ESGOTO PREDIAL, DN 100 MM, INSTALADA EM DRENO - FORNECIMENTO E INSTALAÇÃO. AF_07/2021</v>
          </cell>
          <cell r="D1475" t="str">
            <v>UN</v>
          </cell>
          <cell r="E1475">
            <v>53.48</v>
          </cell>
          <cell r="F1475" t="str">
            <v>SINAPI</v>
          </cell>
        </row>
        <row r="1476">
          <cell r="B1476">
            <v>102711</v>
          </cell>
          <cell r="C1476" t="str">
            <v>JUNÇÃO DUPLA DE PVC, SÉRIE NORMAL, PARA ESGOTO PREDIAL, DN 100 X 100 X 100 MM, INSTALADA EM DRENO  - FORNECIMENTO E INSTALAÇÃO. AF_07/2021</v>
          </cell>
          <cell r="D1476" t="str">
            <v>UN</v>
          </cell>
          <cell r="E1476">
            <v>73.72</v>
          </cell>
          <cell r="F1476" t="str">
            <v>SINAPI</v>
          </cell>
        </row>
        <row r="1477">
          <cell r="B1477">
            <v>102712</v>
          </cell>
          <cell r="C1477" t="str">
            <v>GEOTÊXTIL NÃO TECIDO 100% POLIÉSTER, RESISTÊNCIA A TRAÇÃO DE 9 KN/M (RT - 9), INSTALADO EM DRENO - FORNECIMENTO E INSTALAÇÃO. AF_07/2021</v>
          </cell>
          <cell r="D1477" t="str">
            <v>M2</v>
          </cell>
          <cell r="E1477">
            <v>11.2</v>
          </cell>
          <cell r="F1477" t="str">
            <v>SINAPI</v>
          </cell>
        </row>
        <row r="1478">
          <cell r="B1478">
            <v>102713</v>
          </cell>
          <cell r="C1478" t="str">
            <v>GEOTÊXTIL NÃO TECIDO 100% POLIÉSTER, RESISTÊNCIA A TRAÇÃO DE 14 KN/M (RT - 14), INSTALADO EM DRENO - FORNECIMENTO E INSTALAÇÃO. AF_07/2021</v>
          </cell>
          <cell r="D1478" t="str">
            <v>M2</v>
          </cell>
          <cell r="E1478">
            <v>15.46</v>
          </cell>
          <cell r="F1478" t="str">
            <v>SINAPI</v>
          </cell>
        </row>
        <row r="1479">
          <cell r="B1479">
            <v>102715</v>
          </cell>
          <cell r="C1479" t="str">
            <v>GEOTÊXTIL NÃO TECIDO 100% POLIÉSTER, RESISTÊNCIA A TRAÇÃO DE 26 KN/M (RT - 26), INSTALADO EM DRENO - FORNECIMENTO E INSTALAÇÃO. AF_07/2021</v>
          </cell>
          <cell r="D1479" t="str">
            <v>M2</v>
          </cell>
          <cell r="E1479">
            <v>30.79</v>
          </cell>
          <cell r="F1479" t="str">
            <v>SINAPI</v>
          </cell>
        </row>
        <row r="1480">
          <cell r="B1480">
            <v>102716</v>
          </cell>
          <cell r="C1480" t="str">
            <v>ENCHIMENTO DE AREIA PARA DRENO, LANÇAMENTO MECANIZADO. AF_07/2021</v>
          </cell>
          <cell r="D1480" t="str">
            <v>M3</v>
          </cell>
          <cell r="E1480">
            <v>169.58</v>
          </cell>
          <cell r="F1480" t="str">
            <v>SINAPI</v>
          </cell>
        </row>
        <row r="1481">
          <cell r="B1481">
            <v>102717</v>
          </cell>
          <cell r="C1481" t="str">
            <v>ENCHIMENTO DE BRITA PARA DRENO, LANÇAMENTO MECANIZADO. AF_07/2021</v>
          </cell>
          <cell r="D1481" t="str">
            <v>M3</v>
          </cell>
          <cell r="E1481">
            <v>123.39</v>
          </cell>
          <cell r="F1481" t="str">
            <v>SINAPI</v>
          </cell>
        </row>
        <row r="1482">
          <cell r="B1482">
            <v>102718</v>
          </cell>
          <cell r="C1482" t="str">
            <v>ENCHIMENTO DE AREIA PARA DRENO, LANÇAMENTO MANUAL. AF_07/2021</v>
          </cell>
          <cell r="D1482" t="str">
            <v>M3</v>
          </cell>
          <cell r="E1482">
            <v>171.76</v>
          </cell>
          <cell r="F1482" t="str">
            <v>SINAPI</v>
          </cell>
        </row>
        <row r="1483">
          <cell r="B1483">
            <v>102719</v>
          </cell>
          <cell r="C1483" t="str">
            <v>ENCHIMENTO DE BRITA PARA DRENO, LANÇAMENTO MANUAL. AF_07/2021</v>
          </cell>
          <cell r="D1483" t="str">
            <v>M3</v>
          </cell>
          <cell r="E1483">
            <v>125.57</v>
          </cell>
          <cell r="F1483" t="str">
            <v>SINAPI</v>
          </cell>
        </row>
        <row r="1484">
          <cell r="B1484">
            <v>102722</v>
          </cell>
          <cell r="C1484" t="str">
            <v>DRENO EM MURO DE CONTENÇÃO, EXECUTADO NO PÉ DO MURO, COM TUBO DE PEAD CORRUGADO FLEXÍVEL PERFURADO, ENCHIMENTO COM BRITA, ENVOLVIDO COM MANTA GEOTÊXTIL. AF_07/2021</v>
          </cell>
          <cell r="D1484" t="str">
            <v>M</v>
          </cell>
          <cell r="E1484">
            <v>56.76</v>
          </cell>
          <cell r="F1484" t="str">
            <v>SINAPI</v>
          </cell>
        </row>
        <row r="1485">
          <cell r="B1485">
            <v>102723</v>
          </cell>
          <cell r="C1485" t="str">
            <v>DRENO EM MURO DE CONTENÇÃO, EXECUTADO NO PÉ DO MURO, COM TUBO DE PVC CORRUGADO FLEXÍVEL PERFURADO, ENCHIMENTO COM BRITA, ENVOLVIDO COM MANTA GEOTÊXTIL. AF_07/2021</v>
          </cell>
          <cell r="D1485" t="str">
            <v>M</v>
          </cell>
          <cell r="E1485">
            <v>57.29</v>
          </cell>
          <cell r="F1485" t="str">
            <v>SINAPI</v>
          </cell>
        </row>
        <row r="1486">
          <cell r="B1486">
            <v>102724</v>
          </cell>
          <cell r="C1486" t="str">
            <v>DRENO BARBACÃ, DN 100 MM, COM MATERIAL DRENANTE. AF_07/2021</v>
          </cell>
          <cell r="D1486" t="str">
            <v>UN</v>
          </cell>
          <cell r="E1486">
            <v>30.17</v>
          </cell>
          <cell r="F1486" t="str">
            <v>SINAPI</v>
          </cell>
        </row>
        <row r="1487">
          <cell r="B1487">
            <v>102725</v>
          </cell>
          <cell r="C1487" t="str">
            <v>DRENO BARBACÃ, DN 75 MM, COM MATERIAL DRENANTE. AF_07/2021</v>
          </cell>
          <cell r="D1487" t="str">
            <v>UN</v>
          </cell>
          <cell r="E1487">
            <v>28.91</v>
          </cell>
          <cell r="F1487" t="str">
            <v>SINAPI</v>
          </cell>
        </row>
        <row r="1488">
          <cell r="B1488">
            <v>102726</v>
          </cell>
          <cell r="C1488" t="str">
            <v>DRENO BARBACÃ, DN 50 MM, COM MATERIAL DRENANTE. AF_07/2021</v>
          </cell>
          <cell r="D1488" t="str">
            <v>UN</v>
          </cell>
          <cell r="E1488">
            <v>26.33</v>
          </cell>
          <cell r="F1488" t="str">
            <v>SINAPI</v>
          </cell>
        </row>
        <row r="1489">
          <cell r="B1489">
            <v>103653</v>
          </cell>
          <cell r="C1489" t="str">
            <v>GEOTÊXTIL NÃO TECIDO 100% POLIÉSTER, RESISTÊNCIA A TRAÇÃO DE 31 KN/M (RT-31), INSTALADO EM DRENO - FORNECIMENTO E INSTALAÇÃO. AF_07/2021</v>
          </cell>
          <cell r="D1489" t="str">
            <v>M2</v>
          </cell>
          <cell r="E1489">
            <v>36.799999999999997</v>
          </cell>
          <cell r="F1489" t="str">
            <v>SINAPI</v>
          </cell>
        </row>
        <row r="1490">
          <cell r="B1490">
            <v>92743</v>
          </cell>
          <cell r="C1490" t="str">
            <v>MURO DE GABIÃO, ENCHIMENTO COM PEDRA DE MÃO TIPO RACHÃO, DE GRAVIDADE, COM GAIOLAS DE COMPRIMENTO IGUAL A 2 M, PARA MUROS COM ALTURA MENOR OU IGUAL A 4 M  FORNECIMENTO E EXECUÇÃO. AF_12/2015</v>
          </cell>
          <cell r="D1490" t="str">
            <v>M3</v>
          </cell>
          <cell r="E1490">
            <v>660.45</v>
          </cell>
          <cell r="F1490" t="str">
            <v>SINAPI</v>
          </cell>
        </row>
        <row r="1491">
          <cell r="B1491">
            <v>92744</v>
          </cell>
          <cell r="C1491" t="str">
            <v>MURO DE GABIÃO, ENCHIMENTO COM PEDRA DE MÃO TIPO RACHÃO, DE GRAVIDADE, COM GAIOLAS DE COMPRIMENTO IGUAL A 5 M, PARA MUROS COM ALTURA MENOR OU IGUAL A 4 M  FORNECIMENTO E EXECUÇÃO. AF_12/2015</v>
          </cell>
          <cell r="D1491" t="str">
            <v>M3</v>
          </cell>
          <cell r="E1491">
            <v>642.48</v>
          </cell>
          <cell r="F1491" t="str">
            <v>SINAPI</v>
          </cell>
        </row>
        <row r="1492">
          <cell r="B1492">
            <v>92745</v>
          </cell>
          <cell r="C1492" t="str">
            <v>MURO DE GABIÃO, ENCHIMENTO COM PEDRA DE MÃO TIPO RACHÃO, DE GRAVIDADE, COM GAIOLAS DE COMPRIMENTO IGUAL A 2 M, PARA MUROS COM ALTURA MAIOR QUE 4 M E MENOR OU IGUAL A 6 M  FORNECIMENTO E EXECUÇÃO. AF_12/2015</v>
          </cell>
          <cell r="D1492" t="str">
            <v>M3</v>
          </cell>
          <cell r="E1492">
            <v>825.1</v>
          </cell>
          <cell r="F1492" t="str">
            <v>SINAPI</v>
          </cell>
        </row>
        <row r="1493">
          <cell r="B1493">
            <v>92746</v>
          </cell>
          <cell r="C1493" t="str">
            <v>MURO DE GABIÃO, ENCHIMENTO COM PEDRA DE MÃO TIPO RACHÃO, DE GRAVIDADE, COM GAIOLAS DE COMPRIMENTO IGUAL A 5 M, PARA MUROS COM ALTURA MAIOR QUE 4 M E MENOR OU IGUAL A 6 M   FORNECIMENTO E EXECUÇÃO. AF_12/2015</v>
          </cell>
          <cell r="D1493" t="str">
            <v>M3</v>
          </cell>
          <cell r="E1493">
            <v>763.65</v>
          </cell>
          <cell r="F1493" t="str">
            <v>SINAPI</v>
          </cell>
        </row>
        <row r="1494">
          <cell r="B1494">
            <v>92747</v>
          </cell>
          <cell r="C1494" t="str">
            <v>MURO DE GABIÃO, ENCHIMENTO COM PEDRA DE MÃO TIPO RACHÃO, DE GRAVIDADE, COM GAIOLAS DE COMPRIMENTO IGUAL A 2 M, PARA MUROS COM ALTURA MAIOR QUE 6 M E MENOR OU IGUAL A 10 M   FORNECIMENTO E EXECUÇÃO. AF_12/2015</v>
          </cell>
          <cell r="D1494" t="str">
            <v>M3</v>
          </cell>
          <cell r="E1494">
            <v>919</v>
          </cell>
          <cell r="F1494" t="str">
            <v>SINAPI</v>
          </cell>
        </row>
        <row r="1495">
          <cell r="B1495">
            <v>92748</v>
          </cell>
          <cell r="C1495" t="str">
            <v>MURO DE GABIÃO, ENCHIMENTO COM PEDRA DE MÃO TIPO RACHÃO, DE GRAVIDADE, COM GAIOLAS DE COMPRIMENTO IGUAL A 5 M, PARA MUROS COM ALTURA MAIOR QUE 6 M E MENOR OU IGUAL A 10 M FORNECIMENTO E EXECUÇÃO. AF_12/2015</v>
          </cell>
          <cell r="D1495" t="str">
            <v>M3</v>
          </cell>
          <cell r="E1495">
            <v>833.16</v>
          </cell>
          <cell r="F1495" t="str">
            <v>SINAPI</v>
          </cell>
        </row>
        <row r="1496">
          <cell r="B1496">
            <v>92749</v>
          </cell>
          <cell r="C1496" t="str">
            <v>MURO DE GABIÃO, ENCHIMENTO COM PEDRA DE MÃO TIPO RACHÃO, COM SOLO REFORÇADO, PARA MUROS COM ALTURA MENOR OU IGUAL A 4 M   FORNECIMENTO E EXECUÇÃO. AF_12/2015</v>
          </cell>
          <cell r="D1496" t="str">
            <v>M3</v>
          </cell>
          <cell r="E1496">
            <v>963.57</v>
          </cell>
          <cell r="F1496" t="str">
            <v>SINAPI</v>
          </cell>
        </row>
        <row r="1497">
          <cell r="B1497">
            <v>92750</v>
          </cell>
          <cell r="C1497" t="str">
            <v>MURO DE GABIÃO, ENCHIMENTO COM PEDRA DE MÃO TIPO RACHÃO, COM SOLO REFORÇADO, PARA MUROS COM ALTURA MAIOR QUE 4 M E MENOR OU IGUAL A 12 M   FORNECIMENTO E EXECUÇÃO. AF_12/2015</v>
          </cell>
          <cell r="D1497" t="str">
            <v>M3</v>
          </cell>
          <cell r="E1497">
            <v>1679.61</v>
          </cell>
          <cell r="F1497" t="str">
            <v>SINAPI</v>
          </cell>
        </row>
        <row r="1498">
          <cell r="B1498">
            <v>92751</v>
          </cell>
          <cell r="C1498" t="str">
            <v>MURO DE GABIÃO, ENCHIMENTO COM PEDRA DE MÃO TIPO RACHÃO, COM SOLO REFORÇADO, PARA MUROS COM ALTURA MAIOR QUE 12 M E MENOR OU IGUAL A 20 M    FORNECIMENTO E EXECUÇÃO. AF_12/2015</v>
          </cell>
          <cell r="D1498" t="str">
            <v>M3</v>
          </cell>
          <cell r="E1498">
            <v>2095.9499999999998</v>
          </cell>
          <cell r="F1498" t="str">
            <v>SINAPI</v>
          </cell>
        </row>
        <row r="1499">
          <cell r="B1499">
            <v>92752</v>
          </cell>
          <cell r="C1499" t="str">
            <v>MURO DE GABIÃO, ENCHIMENTO COM PEDRA DE MÃO TIPO RACHÃO, COM SOLO REFORÇADO, PARA MUROS COM ALTURA MAIOR QUE 20 M E MENOR OU IGUAL A 28 M   FORNECIMENTO E EXECUÇÃO. AF_12/2015</v>
          </cell>
          <cell r="D1499" t="str">
            <v>M3</v>
          </cell>
          <cell r="E1499">
            <v>2510.8000000000002</v>
          </cell>
          <cell r="F1499" t="str">
            <v>SINAPI</v>
          </cell>
        </row>
        <row r="1500">
          <cell r="B1500">
            <v>92753</v>
          </cell>
          <cell r="C1500" t="str">
            <v>MURO DE GABIÃO, ENCHIMENTO COM RESÍDUO DE CONSTRUÇÃO E DEMOLIÇÃO, DE GRAVIDADE, COM GAIOLA TRAPEZOIDAL DE COMPRIMENTO IGUAL A 2 M, PARA MUROS COM ALTURA MENOR OU IGUAL A 2 M   FORNECIMENTO E EXECUÇÃO. AF_12/2015</v>
          </cell>
          <cell r="D1500" t="str">
            <v>M3</v>
          </cell>
          <cell r="E1500">
            <v>638.36</v>
          </cell>
          <cell r="F1500" t="str">
            <v>SINAPI</v>
          </cell>
        </row>
        <row r="1501">
          <cell r="B1501">
            <v>92754</v>
          </cell>
          <cell r="C1501" t="str">
            <v>MURO DE GABIÃO, ENCHIMENTO COM RESÍDUO DE CONSTRUÇÃO E DEMOLIÇÃO, DE GRAVIDADE, COM GAIOLA TRAPEZOIDAL DE COMPRIMENTO IGUAL A 2 M, PARA MUROS COM ALTURA MAIOR QUE 2 M E MENOR OU IGUAL A 4 M    FORNECIMENTO E EXECUÇÃO. AF_12/2015</v>
          </cell>
          <cell r="D1501" t="str">
            <v>M3</v>
          </cell>
          <cell r="E1501">
            <v>581.69000000000005</v>
          </cell>
          <cell r="F1501" t="str">
            <v>SINAPI</v>
          </cell>
        </row>
        <row r="1502">
          <cell r="B1502">
            <v>92755</v>
          </cell>
          <cell r="C1502" t="str">
            <v>PROTEÇÃO SUPERFICIAL DE CANAL EM GABIÃO TIPO COLCHÃO, ALTURA DE 17 CENTÍMETROS, ENCHIMENTO COM PEDRA DE MÃO TIPO RACHÃO - FORNECIMENTO E EXECUÇÃO. AF_12/2015</v>
          </cell>
          <cell r="D1502" t="str">
            <v>M2</v>
          </cell>
          <cell r="E1502">
            <v>248.8</v>
          </cell>
          <cell r="F1502" t="str">
            <v>SINAPI</v>
          </cell>
        </row>
        <row r="1503">
          <cell r="B1503">
            <v>92756</v>
          </cell>
          <cell r="C1503" t="str">
            <v>PROTEÇÃO SUPERFICIAL DE CANAL EM GABIÃO TIPO COLCHÃO, ALTURA DE 23 CENTÍMETROS, ENCHIMENTO COM PEDRA DE MÃO TIPO RACHÃO - FORNECIMENTO E EXECUÇÃO. AF_12/2015</v>
          </cell>
          <cell r="D1503" t="str">
            <v>M2</v>
          </cell>
          <cell r="E1503">
            <v>281.11</v>
          </cell>
          <cell r="F1503" t="str">
            <v>SINAPI</v>
          </cell>
        </row>
        <row r="1504">
          <cell r="B1504">
            <v>92757</v>
          </cell>
          <cell r="C1504" t="str">
            <v>PROTEÇÃO SUPERFICIAL DE CANAL EM GABIÃO TIPO COLCHÃO, ALTURA DE 30 CENTÍMETROS, ENCHIMENTO COM PEDRA DE MÃO TIPO RACHÃO - FORNECIMENTO E EXECUÇÃO. AF_12/2015</v>
          </cell>
          <cell r="D1504" t="str">
            <v>M2</v>
          </cell>
          <cell r="E1504">
            <v>320.49</v>
          </cell>
          <cell r="F1504" t="str">
            <v>SINAPI</v>
          </cell>
        </row>
        <row r="1505">
          <cell r="B1505">
            <v>92758</v>
          </cell>
          <cell r="C1505" t="str">
            <v>PROTEÇÃO SUPERFICIAL DE CANAL EM GABIÃO TIPO SACO, DIÂMETRO DE 65 CENTÍMETROS, ENCHIMENTO MANUAL COM PEDRA DE MÃO TIPO RACHÃO - FORNECIMENTO E EXECUÇÃO. AF_12/2015</v>
          </cell>
          <cell r="D1505" t="str">
            <v>M3</v>
          </cell>
          <cell r="E1505">
            <v>750.97</v>
          </cell>
          <cell r="F1505" t="str">
            <v>SINAPI</v>
          </cell>
        </row>
        <row r="1506">
          <cell r="B1506">
            <v>91069</v>
          </cell>
          <cell r="C1506" t="str">
            <v>EXECUÇÃO DE REVESTIMENTO DE CONCRETO PROJETADO COM ESPESSURA DE 7 CM, ARMADO COM TELA, INCLINAÇÃO MENOR QUE 90°, APLICAÇÃO CONTÍNUA, UTILIZANDO EQUIPAMENTO DE PROJEÇÃO COM 6 M³/H DE CAPACIDADE. AF_01/2016</v>
          </cell>
          <cell r="D1506" t="str">
            <v>M2</v>
          </cell>
          <cell r="E1506">
            <v>124.6</v>
          </cell>
          <cell r="F1506" t="str">
            <v>SINAPI</v>
          </cell>
        </row>
        <row r="1507">
          <cell r="B1507">
            <v>91070</v>
          </cell>
          <cell r="C1507" t="str">
            <v>EXECUÇÃO DE REVESTIMENTO DE CONCRETO PROJETADO COM ESPESSURA DE 10 CM, ARMADO COM TELA, INCLINAÇÃO MENOR QUE 90°, APLICAÇÃO CONTÍNUA, UTILIZANDO EQUIPAMENTO DE PROJEÇÃO COM 6 M³/H DE CAPACIDADE. AF_01/2016</v>
          </cell>
          <cell r="D1507" t="str">
            <v>M2</v>
          </cell>
          <cell r="E1507">
            <v>137.69</v>
          </cell>
          <cell r="F1507" t="str">
            <v>SINAPI</v>
          </cell>
        </row>
        <row r="1508">
          <cell r="B1508">
            <v>91071</v>
          </cell>
          <cell r="C1508" t="str">
            <v>EXECUÇÃO DE REVESTIMENTO DE CONCRETO PROJETADO COM ESPESSURA DE 7 CM, ARMADO COM TELA, INCLINAÇÃO DE 90°, APLICAÇÃO CONTÍNUA, UTILIZANDO EQUIPAMENTO DE PROJEÇÃO COM 6 M³/H DE CAPACIDADE. AF_01/2016</v>
          </cell>
          <cell r="D1508" t="str">
            <v>M2</v>
          </cell>
          <cell r="E1508">
            <v>166.55</v>
          </cell>
          <cell r="F1508" t="str">
            <v>SINAPI</v>
          </cell>
        </row>
        <row r="1509">
          <cell r="B1509">
            <v>91072</v>
          </cell>
          <cell r="C1509" t="str">
            <v>EXECUÇÃO DE REVESTIMENTO DE CONCRETO PROJETADO COM ESPESSURA DE 10 CM, ARMADO COM TELA, INCLINAÇÃO DE 90°, APLICAÇÃO CONTÍNUA, UTILIZANDO EQUIPAMENTO DE PROJEÇÃO COM 6 M³/H DE CAPACIDADE. AF_01/2016</v>
          </cell>
          <cell r="D1509" t="str">
            <v>M2</v>
          </cell>
          <cell r="E1509">
            <v>179.55</v>
          </cell>
          <cell r="F1509" t="str">
            <v>SINAPI</v>
          </cell>
        </row>
        <row r="1510">
          <cell r="B1510">
            <v>91073</v>
          </cell>
          <cell r="C1510" t="str">
            <v>EXECUÇÃO DE REVESTIMENTO DE CONCRETO PROJETADO COM ESPESSURA DE 7 CM, ARMADO COM TELA, INCLINAÇÃO MENOR QUE 90°, APLICAÇÃO CONTÍNUA, UTILIZANDO EQUIPAMENTO DE PROJEÇÃO COM 3 M³/H DE CAPACIDADE. AF_01/2016</v>
          </cell>
          <cell r="D1510" t="str">
            <v>M2</v>
          </cell>
          <cell r="E1510">
            <v>139.76</v>
          </cell>
          <cell r="F1510" t="str">
            <v>SINAPI</v>
          </cell>
        </row>
        <row r="1511">
          <cell r="B1511">
            <v>91074</v>
          </cell>
          <cell r="C1511" t="str">
            <v>EXECUÇÃO DE REVESTIMENTO DE CONCRETO PROJETADO COM ESPESSURA DE 10 CM, ARMADO COM TELA, INCLINAÇÃO MENOR QUE 90°, APLICAÇÃO CONTÍNUA, UTILIZANDO EQUIPAMENTO DE PROJEÇÃO COM 3 M³/H DE CAPACIDADE. AF_01/2016</v>
          </cell>
          <cell r="D1511" t="str">
            <v>M2</v>
          </cell>
          <cell r="E1511">
            <v>154.41999999999999</v>
          </cell>
          <cell r="F1511" t="str">
            <v>SINAPI</v>
          </cell>
        </row>
        <row r="1512">
          <cell r="B1512">
            <v>91075</v>
          </cell>
          <cell r="C1512" t="str">
            <v>EXECUÇÃO DE REVESTIMENTO DE CONCRETO PROJETADO COM ESPESSURA DE 7 CM, ARMADO COM TELA, INCLINAÇÃO DE 90°, APLICAÇÃO CONTÍNUA, UTILIZANDO EQUIPAMENTO DE PROJEÇÃO COM 3 M³/H DE CAPACIDADE. AF_01/2016</v>
          </cell>
          <cell r="D1512" t="str">
            <v>M2</v>
          </cell>
          <cell r="E1512">
            <v>183.8</v>
          </cell>
          <cell r="F1512" t="str">
            <v>SINAPI</v>
          </cell>
        </row>
        <row r="1513">
          <cell r="B1513">
            <v>91076</v>
          </cell>
          <cell r="C1513" t="str">
            <v>EXECUÇÃO DE REVESTIMENTO DE CONCRETO PROJETADO COM ESPESSURA DE 10 CM, ARMADO COM TELA, INCLINAÇÃO DE 90°, APLICAÇÃO CONTÍNUA, UTILIZANDO EQUIPAMENTO DE PROJEÇÃO COM 3 M³/H DE CAPACIDADE. AF_01/2016</v>
          </cell>
          <cell r="D1513" t="str">
            <v>M2</v>
          </cell>
          <cell r="E1513">
            <v>198.42</v>
          </cell>
          <cell r="F1513" t="str">
            <v>SINAPI</v>
          </cell>
        </row>
        <row r="1514">
          <cell r="B1514">
            <v>91077</v>
          </cell>
          <cell r="C1514" t="str">
            <v>EXECUÇÃO DE REVESTIMENTO DE CONCRETO PROJETADO COM ESPESSURA DE 7 CM, ARMADO COM FIBRAS DE AÇO, INCLINAÇÃO MENOR QUE 90°, APLICAÇÃO CONTÍNUA, UTILIZANDO EQUIPAMENTO DE PROJEÇÃO COM 6 M³/H DE CAPACIDADE. AF_01/2016</v>
          </cell>
          <cell r="D1514" t="str">
            <v>M2</v>
          </cell>
          <cell r="E1514">
            <v>155.30000000000001</v>
          </cell>
          <cell r="F1514" t="str">
            <v>SINAPI</v>
          </cell>
        </row>
        <row r="1515">
          <cell r="B1515">
            <v>91078</v>
          </cell>
          <cell r="C1515" t="str">
            <v>EXECUÇÃO DE REVESTIMENTO DE CONCRETO PROJETADO COM ESPESSURA DE 10 CM, ARMADO COM FIBRAS DE AÇO, INCLINAÇÃO MENOR QUE 90°, APLICAÇÃO CONTÍNUA, UTILIZANDO EQUIPAMENTO DE PROJEÇÃO COM 6 M³/H DE CAPACIDADE. AF_01/2016</v>
          </cell>
          <cell r="D1515" t="str">
            <v>M2</v>
          </cell>
          <cell r="E1515">
            <v>182.78</v>
          </cell>
          <cell r="F1515" t="str">
            <v>SINAPI</v>
          </cell>
        </row>
        <row r="1516">
          <cell r="B1516">
            <v>91079</v>
          </cell>
          <cell r="C1516" t="str">
            <v>EXECUÇÃO DE REVESTIMENTO DE CONCRETO PROJETADO COM ESPESSURA DE 7 CM, ARMADO COM FIBRAS DE AÇO, INCLINAÇÃO DE 90°, APLICAÇÃO CONTÍNUA, UTILIZANDO EQUIPAMENTO DE PROJEÇÃO COM 6 M³/H DE CAPACIDADE. AF_01/2016</v>
          </cell>
          <cell r="D1516" t="str">
            <v>M2</v>
          </cell>
          <cell r="E1516">
            <v>161.08000000000001</v>
          </cell>
          <cell r="F1516" t="str">
            <v>SINAPI</v>
          </cell>
        </row>
        <row r="1517">
          <cell r="B1517">
            <v>91080</v>
          </cell>
          <cell r="C1517" t="str">
            <v>EXECUÇÃO DE REVESTIMENTO DE CONCRETO PROJETADO COM ESPESSURA DE 10 CM, ARMADO COM FIBRAS DE AÇO, INCLINAÇÃO DE 90°, APLICAÇÃO CONTÍNUA, UTILIZANDO EQUIPAMENTO DE PROJEÇÃO COM 6 M³/H DE CAPACIDADE. AF_01/2016</v>
          </cell>
          <cell r="D1517" t="str">
            <v>M2</v>
          </cell>
          <cell r="E1517">
            <v>188.23</v>
          </cell>
          <cell r="F1517" t="str">
            <v>SINAPI</v>
          </cell>
        </row>
        <row r="1518">
          <cell r="B1518">
            <v>91081</v>
          </cell>
          <cell r="C1518" t="str">
            <v>EXECUÇÃO DE REVESTIMENTO DE CONCRETO PROJETADO COM ESPESSURA DE 7 CM, ARMADO COM FIBRAS DE AÇO, INCLINAÇÃO MENOR QUE 90°, APLICAÇÃO CONTÍNUA, UTILIZANDO EQUIPAMENTO DE PROJEÇÃO COM 3 M³/H DE CAPACIDADE. AF_01/2016</v>
          </cell>
          <cell r="D1518" t="str">
            <v>M2</v>
          </cell>
          <cell r="E1518">
            <v>172.26</v>
          </cell>
          <cell r="F1518" t="str">
            <v>SINAPI</v>
          </cell>
        </row>
        <row r="1519">
          <cell r="B1519">
            <v>91082</v>
          </cell>
          <cell r="C1519" t="str">
            <v>EXECUÇÃO DE REVESTIMENTO DE CONCRETO PROJETADO COM ESPESSURA DE 10 CM, ARMADO COM FIBRAS DE AÇO, INCLINAÇÃO MENOR QUE 90°, APLICAÇÃO CONTÍNUA, UTILIZANDO EQUIPAMENTO DE PROJEÇÃO COM 3 M³/H DE CAPACIDADE. AF_01/2016</v>
          </cell>
          <cell r="D1519" t="str">
            <v>M2</v>
          </cell>
          <cell r="E1519">
            <v>201.11</v>
          </cell>
          <cell r="F1519" t="str">
            <v>SINAPI</v>
          </cell>
        </row>
        <row r="1520">
          <cell r="B1520">
            <v>91083</v>
          </cell>
          <cell r="C1520" t="str">
            <v>EXECUÇÃO DE REVESTIMENTO DE CONCRETO PROJETADO COM ESPESSURA DE 7 CM, ARMADO COM FIBRAS DE AÇO, INCLINAÇÃO DE 90°, APLICAÇÃO CONTÍNUA, UTILIZANDO EQUIPAMENTO DE PROJEÇÃO COM 3 M³/H DE CAPACIDADE. AF_01/2016</v>
          </cell>
          <cell r="D1520" t="str">
            <v>M2</v>
          </cell>
          <cell r="E1520">
            <v>182.17</v>
          </cell>
          <cell r="F1520" t="str">
            <v>SINAPI</v>
          </cell>
        </row>
        <row r="1521">
          <cell r="B1521">
            <v>91084</v>
          </cell>
          <cell r="C1521" t="str">
            <v>EXECUÇÃO DE REVESTIMENTO DE CONCRETO PROJETADO COM ESPESSURA DE 10 CM, ARMADO COM FIBRAS DE AÇO, INCLINAÇÃO DE 90°, APLICAÇÃO CONTÍNUA, UTILIZANDO EQUIPAMENTO DE PROJEÇÃO COM 3 M³/H DE CAPACIDADE. AF_01/2016</v>
          </cell>
          <cell r="D1521" t="str">
            <v>M2</v>
          </cell>
          <cell r="E1521">
            <v>210.61</v>
          </cell>
          <cell r="F1521" t="str">
            <v>SINAPI</v>
          </cell>
        </row>
        <row r="1522">
          <cell r="B1522">
            <v>91086</v>
          </cell>
          <cell r="C1522" t="str">
            <v>EXECUÇÃO DE REVESTIMENTO DE CONCRETO PROJETADO COM ESPESSURA DE 7 CM, ARMADO COM TELA, INCLINAÇÃO MENOR QUE 90°, APLICAÇÃO DESCONTÍNUA, UTILIZANDO EQUIPAMENTO DE PROJEÇÃO COM 6 M³/H DE CAPACIDADE. AF_01/2016</v>
          </cell>
          <cell r="D1522" t="str">
            <v>M2</v>
          </cell>
          <cell r="E1522">
            <v>135.88999999999999</v>
          </cell>
          <cell r="F1522" t="str">
            <v>SINAPI</v>
          </cell>
        </row>
        <row r="1523">
          <cell r="B1523">
            <v>91087</v>
          </cell>
          <cell r="C1523" t="str">
            <v>EXECUÇÃO DE REVESTIMENTO DE CONCRETO PROJETADO COM ESPESSURA DE 10 CM, ARMADO COM TELA, INCLINAÇÃO MENOR QUE 90°, APLICAÇÃO DESCONTÍNUA, UTILIZANDO EQUIPAMENTO DE PROJEÇÃO COM 6 M³/H DE CAPACIDADE. AF_01/2016</v>
          </cell>
          <cell r="D1523" t="str">
            <v>M2</v>
          </cell>
          <cell r="E1523">
            <v>149.37</v>
          </cell>
          <cell r="F1523" t="str">
            <v>SINAPI</v>
          </cell>
        </row>
        <row r="1524">
          <cell r="B1524">
            <v>91088</v>
          </cell>
          <cell r="C1524" t="str">
            <v>EXECUÇÃO DE REVESTIMENTO DE CONCRETO PROJETADO COM ESPESSURA DE 7 CM, ARMADO COM TELA, INCLINAÇÃO DE 90°, APLICAÇÃO DESCONTÍNUA, UTILIZANDO EQUIPAMENTO DE PROJEÇÃO COM 6 M³/H DE CAPACIDADE. AF_01/2016</v>
          </cell>
          <cell r="D1524" t="str">
            <v>M2</v>
          </cell>
          <cell r="E1524">
            <v>179.02</v>
          </cell>
          <cell r="F1524" t="str">
            <v>SINAPI</v>
          </cell>
        </row>
        <row r="1525">
          <cell r="B1525">
            <v>91089</v>
          </cell>
          <cell r="C1525" t="str">
            <v>EXECUÇÃO DE REVESTIMENTO DE CONCRETO PROJETADO COM ESPESSURA DE 10 CM, ARMADO COM TELA, INCLINAÇÃO DE 90°, APLICAÇÃO DESCONTÍNUA, UTILIZANDO EQUIPAMENTO DE PROJEÇÃO COM 6 M³/H DE CAPACIDADE. AF_01/2016</v>
          </cell>
          <cell r="D1525" t="str">
            <v>M2</v>
          </cell>
          <cell r="E1525">
            <v>192.57</v>
          </cell>
          <cell r="F1525" t="str">
            <v>SINAPI</v>
          </cell>
        </row>
        <row r="1526">
          <cell r="B1526">
            <v>91090</v>
          </cell>
          <cell r="C1526" t="str">
            <v>EXECUÇÃO DE REVESTIMENTO DE CONCRETO PROJETADO COM ESPESSURA DE 7 CM, ARMADO COM TELA, INCLINAÇÃO MENOR QUE 90°, APLICAÇÃO DESCONTÍNUA, UTILIZANDO EQUIPAMENTO DE PROJEÇÃO COM 3 M³/H DE CAPACIDADE. AF_01/2016</v>
          </cell>
          <cell r="D1526" t="str">
            <v>M2</v>
          </cell>
          <cell r="E1526">
            <v>148.88999999999999</v>
          </cell>
          <cell r="F1526" t="str">
            <v>SINAPI</v>
          </cell>
        </row>
        <row r="1527">
          <cell r="B1527">
            <v>91091</v>
          </cell>
          <cell r="C1527" t="str">
            <v>EXECUÇÃO DE REVESTIMENTO DE CONCRETO PROJETADO COM ESPESSURA DE 10 CM, ARMADO COM TELA, INCLINAÇÃO MENOR QUE 90°, APLICAÇÃO DESCONTÍNUA, UTILIZANDO EQUIPAMENTO DE PROJEÇÃO COM 3 M³/H DE CAPACIDADE. AF_01/2016</v>
          </cell>
          <cell r="D1527" t="str">
            <v>M2</v>
          </cell>
          <cell r="E1527">
            <v>164.17</v>
          </cell>
          <cell r="F1527" t="str">
            <v>SINAPI</v>
          </cell>
        </row>
        <row r="1528">
          <cell r="B1528">
            <v>91092</v>
          </cell>
          <cell r="C1528" t="str">
            <v>EXECUÇÃO DE REVESTIMENTO DE CONCRETO PROJETADO COM ESPESSURA DE 7 CM, ARMADO COM TELA, INCLINAÇÃO DE 90°, APLICAÇÃO DESCONTÍNUA, UTILIZANDO EQUIPAMENTO DE PROJEÇÃO COM 3 M³/H DE CAPACIDADE. AF_01/2016</v>
          </cell>
          <cell r="D1528" t="str">
            <v>M2</v>
          </cell>
          <cell r="E1528">
            <v>193.67</v>
          </cell>
          <cell r="F1528" t="str">
            <v>SINAPI</v>
          </cell>
        </row>
        <row r="1529">
          <cell r="B1529">
            <v>91093</v>
          </cell>
          <cell r="C1529" t="str">
            <v>EXECUÇÃO DE REVESTIMENTO DE CONCRETO PROJETADO COM ESPESSURA DE 10 CM, ARMADO COM TELA, INCLINAÇÃO DE 90°, APLICAÇÃO DESCONTÍNUA, UTILIZANDO EQUIPAMENTO DE PROJEÇÃO COM 3 M³/H DE CAPACIDADE. AF_01/2016</v>
          </cell>
          <cell r="D1529" t="str">
            <v>M2</v>
          </cell>
          <cell r="E1529">
            <v>209.18</v>
          </cell>
          <cell r="F1529" t="str">
            <v>SINAPI</v>
          </cell>
        </row>
        <row r="1530">
          <cell r="B1530">
            <v>91094</v>
          </cell>
          <cell r="C1530" t="str">
            <v>EXECUÇÃO DE REVESTIMENTO DE CONCRETO PROJETADO COM ESPESSURA DE 7 CM, ARMADO COM FIBRAS DE AÇO, INCLINAÇÃO MENOR QUE 90°, APLICAÇÃO DESCONTÍNUA, UTILIZANDO EQUIPAMENTO DE PROJEÇÃO COM 6 M³/H DE CAPACIDADE. AF_01/2016</v>
          </cell>
          <cell r="D1530" t="str">
            <v>M2</v>
          </cell>
          <cell r="E1530">
            <v>161.88999999999999</v>
          </cell>
          <cell r="F1530" t="str">
            <v>SINAPI</v>
          </cell>
        </row>
        <row r="1531">
          <cell r="B1531">
            <v>91095</v>
          </cell>
          <cell r="C1531" t="str">
            <v>EXECUÇÃO DE REVESTIMENTO DE CONCRETO PROJETADO COM ESPESSURA DE 10 CM, ARMADO COM FIBRAS DE AÇO, INCLINAÇÃO MENOR QUE 90°, APLICAÇÃO DESCONTÍNUA, UTILIZANDO EQUIPAMENTO DE PROJEÇÃO COM 6 M³/H DE CAPACIDADE. AF_01/2016</v>
          </cell>
          <cell r="D1531" t="str">
            <v>M2</v>
          </cell>
          <cell r="E1531">
            <v>189.82</v>
          </cell>
          <cell r="F1531" t="str">
            <v>SINAPI</v>
          </cell>
        </row>
        <row r="1532">
          <cell r="B1532">
            <v>91096</v>
          </cell>
          <cell r="C1532" t="str">
            <v>EXECUÇÃO DE REVESTIMENTO DE CONCRETO PROJETADO COM ESPESSURA DE 7 CM, ARMADO COM FIBRAS DE AÇO, INCLINAÇÃO DE 90°, APLICAÇÃO DESCONTÍNUA, UTILIZANDO EQUIPAMENTO DE PROJEÇÃO COM 6 M³/H DE CAPACIDADE. AF_01/2016</v>
          </cell>
          <cell r="D1532" t="str">
            <v>M2</v>
          </cell>
          <cell r="E1532">
            <v>164.37</v>
          </cell>
          <cell r="F1532" t="str">
            <v>SINAPI</v>
          </cell>
        </row>
        <row r="1533">
          <cell r="B1533">
            <v>91097</v>
          </cell>
          <cell r="C1533" t="str">
            <v>EXECUÇÃO DE REVESTIMENTO DE CONCRETO PROJETADO COM ESPESSURA DE 10 CM, ARMADO COM FIBRAS DE AÇO, INCLINAÇÃO DE 90°, APLICAÇÃO DESCONTÍNUA, UTILIZANDO EQUIPAMENTO DE PROJEÇÃO COM 6 M³/H DE CAPACIDADE. AF_01/2016</v>
          </cell>
          <cell r="D1533" t="str">
            <v>M2</v>
          </cell>
          <cell r="E1533">
            <v>192.05</v>
          </cell>
          <cell r="F1533" t="str">
            <v>SINAPI</v>
          </cell>
        </row>
        <row r="1534">
          <cell r="B1534">
            <v>91098</v>
          </cell>
          <cell r="C1534" t="str">
            <v>EXECUÇÃO DE REVESTIMENTO DE CONCRETO PROJETADO COM ESPESSURA DE 7 CM, ARMADO COM FIBRAS DE AÇO, INCLINAÇÃO MENOR QUE 90°, APLICAÇÃO DESCONTÍNUA, UTILIZANDO EQUIPAMENTO DE PROJEÇÃO COM 3 M³/H DE CAPACIDADE. AF_01/2016</v>
          </cell>
          <cell r="D1534" t="str">
            <v>M2</v>
          </cell>
          <cell r="E1534">
            <v>178.64</v>
          </cell>
          <cell r="F1534" t="str">
            <v>SINAPI</v>
          </cell>
        </row>
        <row r="1535">
          <cell r="B1535">
            <v>91099</v>
          </cell>
          <cell r="C1535" t="str">
            <v>EXECUÇÃO DE REVESTIMENTO DE CONCRETO PROJETADO COM ESPESSURA DE 10 CM, ARMADO COM FIBRAS DE AÇO, INCLINAÇÃO MENOR QUE 90°, APLICAÇÃO DESCONTÍNUA, UTILIZANDO EQUIPAMENTO DE PROJEÇÃO COM 3 M³/H DE CAPACIDADE. AF_01/2016</v>
          </cell>
          <cell r="D1535" t="str">
            <v>M2</v>
          </cell>
          <cell r="E1535">
            <v>208.1</v>
          </cell>
          <cell r="F1535" t="str">
            <v>SINAPI</v>
          </cell>
        </row>
        <row r="1536">
          <cell r="B1536">
            <v>91100</v>
          </cell>
          <cell r="C1536" t="str">
            <v>EXECUÇÃO DE REVESTIMENTO DE CONCRETO PROJETADO COM ESPESSURA DE 7 CM, ARMADO COM FIBRAS DE AÇO, INCLINAÇÃO DE 90°, APLICAÇÃO DESCONTÍNUA, UTILIZANDO EQUIPAMENTO DE PROJEÇÃO COM 3 M³/H DE CAPACIDADE. AF_01/2016</v>
          </cell>
          <cell r="D1536" t="str">
            <v>M2</v>
          </cell>
          <cell r="E1536">
            <v>186.1</v>
          </cell>
          <cell r="F1536" t="str">
            <v>SINAPI</v>
          </cell>
        </row>
        <row r="1537">
          <cell r="B1537">
            <v>91101</v>
          </cell>
          <cell r="C1537" t="str">
            <v>EXECUÇÃO DE REVESTIMENTO DE CONCRETO PROJETADO COM ESPESSURA DE 10 CM, ARMADO COM FIBRAS DE AÇO, INCLINAÇÃO DE 90°, APLICAÇÃO DESCONTÍNUA, UTILIZANDO EQUIPAMENTO DE PROJEÇÃO COM 3 M³/H DE CAPACIDADE. AF_01/2016</v>
          </cell>
          <cell r="D1537" t="str">
            <v>M2</v>
          </cell>
          <cell r="E1537">
            <v>215.29</v>
          </cell>
          <cell r="F1537" t="str">
            <v>SINAPI</v>
          </cell>
        </row>
        <row r="1538">
          <cell r="B1538">
            <v>93952</v>
          </cell>
          <cell r="C1538" t="str">
            <v>EXECUÇÃO DE GRAMPO PARA SOLO GRAMPEADO COM COMPRIMENTO MENOR OU IGUAL A 4 M, DIÂMETRO DE 10 CM, PERFURAÇÃO COM EQUIPAMENTO MANUAL E ARMADURA COM DIÂMETRO DE 16 MM. AF_05/2016</v>
          </cell>
          <cell r="D1538" t="str">
            <v>M</v>
          </cell>
          <cell r="E1538">
            <v>228.72</v>
          </cell>
          <cell r="F1538" t="str">
            <v>SINAPI</v>
          </cell>
        </row>
        <row r="1539">
          <cell r="B1539">
            <v>93953</v>
          </cell>
          <cell r="C1539" t="str">
            <v>EXECUÇÃO DE GRAMPO PARA SOLO GRAMPEADO COM COMPRIMENTO MAIOR QUE 4 M E MENOR OU IGUAL A 6 M, DIÂMETRO DE 10 CM, PERFURAÇÃO COM EQUIPAMENTO MANUAL E ARMADURA COM DIÂMETRO DE 16 MM. AF_05/2016</v>
          </cell>
          <cell r="D1539" t="str">
            <v>M</v>
          </cell>
          <cell r="E1539">
            <v>213.1</v>
          </cell>
          <cell r="F1539" t="str">
            <v>SINAPI</v>
          </cell>
        </row>
        <row r="1540">
          <cell r="B1540">
            <v>93954</v>
          </cell>
          <cell r="C1540" t="str">
            <v>EXECUÇÃO DE GRAMPO PARA SOLO GRAMPEADO COM COMPRIMENTO MAIOR QUE 6 M E MENOR OU IGUAL A 8 M, DIÂMETRO DE 10 CM, PERFURAÇÃO COM EQUIPAMENTO MANUAL E ARMADURA COM DIÂMETRO DE 16 MM. AF_05/2016</v>
          </cell>
          <cell r="D1540" t="str">
            <v>M</v>
          </cell>
          <cell r="E1540">
            <v>203.62</v>
          </cell>
          <cell r="F1540" t="str">
            <v>SINAPI</v>
          </cell>
        </row>
        <row r="1541">
          <cell r="B1541">
            <v>93955</v>
          </cell>
          <cell r="C1541" t="str">
            <v>EXECUÇÃO DE GRAMPO PARA SOLO GRAMPEADO COM COMPRIMENTO MAIOR QUE 8 M E MENOR OU IGUAL A 10 M, DIÂMETRO DE 10 CM, PERFURAÇÃO COM EQUIPAMENTO MANUAL E ARMADURA COM DIÂMETRO DE 16 MM. AF_05/2016</v>
          </cell>
          <cell r="D1541" t="str">
            <v>M</v>
          </cell>
          <cell r="E1541">
            <v>196.92</v>
          </cell>
          <cell r="F1541" t="str">
            <v>SINAPI</v>
          </cell>
        </row>
        <row r="1542">
          <cell r="B1542">
            <v>93956</v>
          </cell>
          <cell r="C1542" t="str">
            <v>EXECUÇÃO DE GRAMPO PARA SOLO GRAMPEADO COM COMPRIMENTO MAIOR QUE 10 M, DIÂMETRO DE 10 CM, PERFURAÇÃO COM EQUIPAMENTO MANUAL E ARMADURA COM DIÂMETRO DE 16 MM. AF_05/2016</v>
          </cell>
          <cell r="D1542" t="str">
            <v>M</v>
          </cell>
          <cell r="E1542">
            <v>191.58</v>
          </cell>
          <cell r="F1542" t="str">
            <v>SINAPI</v>
          </cell>
        </row>
        <row r="1543">
          <cell r="B1543">
            <v>93957</v>
          </cell>
          <cell r="C1543" t="str">
            <v>EXECUÇÃO DE GRAMPO PARA SOLO GRAMPEADO COM COMPRIMENTO MENOR OU IGUAL A 4 M, DIÂMETRO DE 10 CM, PERFURAÇÃO COM EQUIPAMENTO MANUAL E ARMADURA COM DIÂMETRO DE 20 MM. AF_05/2016</v>
          </cell>
          <cell r="D1543" t="str">
            <v>M</v>
          </cell>
          <cell r="E1543">
            <v>246.65</v>
          </cell>
          <cell r="F1543" t="str">
            <v>SINAPI</v>
          </cell>
        </row>
        <row r="1544">
          <cell r="B1544">
            <v>93958</v>
          </cell>
          <cell r="C1544" t="str">
            <v>EXECUÇÃO DE GRAMPO PARA SOLO GRAMPEADO COM COMPRIMENTO MAIOR QUE 4 M E MENOR OU IGUAL A 6 M, DIÂMETRO DE 10 CM, PERFURAÇÃO COM EQUIPAMENTO MANUAL E ARMADURA COM DIÂMETRO DE 20 MM. AF_05/2016</v>
          </cell>
          <cell r="D1544" t="str">
            <v>M</v>
          </cell>
          <cell r="E1544">
            <v>230.04</v>
          </cell>
          <cell r="F1544" t="str">
            <v>SINAPI</v>
          </cell>
        </row>
        <row r="1545">
          <cell r="B1545">
            <v>93959</v>
          </cell>
          <cell r="C1545" t="str">
            <v>EXECUÇÃO DE GRAMPO PARA SOLO GRAMPEADO COM COMPRIMENTO MAIOR QUE 6 M E MENOR OU IGUAL A 8 M, DIÂMETRO DE 10 CM, PERFURAÇÃO COM EQUIPAMENTO MANUAL E ARMADURA COM DIÂMETRO DE 20 MM. AF_05/2016</v>
          </cell>
          <cell r="D1545" t="str">
            <v>M</v>
          </cell>
          <cell r="E1545">
            <v>220.12</v>
          </cell>
          <cell r="F1545" t="str">
            <v>SINAPI</v>
          </cell>
        </row>
        <row r="1546">
          <cell r="B1546">
            <v>93960</v>
          </cell>
          <cell r="C1546" t="str">
            <v>EXECUÇÃO DE GRAMPO PARA SOLO GRAMPEADO COM COMPRIMENTO MAIOR QUE 8 M E MENOR OU IGUAL A 10 M, DIÂMETRO DE 10 CM, PERFURAÇÃO COM EQUIPAMENTO MANUAL E ARMADURA COM DIÂMETRO DE 20 MM. AF_05/2016</v>
          </cell>
          <cell r="D1546" t="str">
            <v>M</v>
          </cell>
          <cell r="E1546">
            <v>213.14</v>
          </cell>
          <cell r="F1546" t="str">
            <v>SINAPI</v>
          </cell>
        </row>
        <row r="1547">
          <cell r="B1547">
            <v>93961</v>
          </cell>
          <cell r="C1547" t="str">
            <v>EXECUÇÃO DE GRAMPO PARA SOLO GRAMPEADO COM COMPRIMENTO MAIOR QUE 10 M, DIÂMETRO DE 10 CM, PERFURAÇÃO COM EQUIPAMENTO MANUAL E ARMADURA COM DIÂMETRO DE 20 MM. AF_05/2016</v>
          </cell>
          <cell r="D1547" t="str">
            <v>M</v>
          </cell>
          <cell r="E1547">
            <v>207.59</v>
          </cell>
          <cell r="F1547" t="str">
            <v>SINAPI</v>
          </cell>
        </row>
        <row r="1548">
          <cell r="B1548">
            <v>93962</v>
          </cell>
          <cell r="C1548" t="str">
            <v>EXECUÇÃO DE GRAMPO PARA SOLO GRAMPEADO COM COMPRIMENTO MENOR OU IGUAL A 4 M, DIÂMETRO DE 7 CM, PERFURAÇÃO COM EQUIPAMENTO MANUAL E ARMADURA COM DIÂMETRO DE 16 MM. AF_05/2016</v>
          </cell>
          <cell r="D1548" t="str">
            <v>M</v>
          </cell>
          <cell r="E1548">
            <v>215.93</v>
          </cell>
          <cell r="F1548" t="str">
            <v>SINAPI</v>
          </cell>
        </row>
        <row r="1549">
          <cell r="B1549">
            <v>93963</v>
          </cell>
          <cell r="C1549" t="str">
            <v>EXECUÇÃO DE GRAMPO PARA SOLO GRAMPEADO COM COMPRIMENTO MAIOR QUE 4 E MENOR OU IGUAL A 6 M, DIÂMETRO DE 7 CM, PERFURAÇÃO COM EQUIPAMENTO MANUAL E ARMADURA COM DIÂMETRO DE 16 MM. AF_05/2016</v>
          </cell>
          <cell r="D1549" t="str">
            <v>M</v>
          </cell>
          <cell r="E1549">
            <v>200.35</v>
          </cell>
          <cell r="F1549" t="str">
            <v>SINAPI</v>
          </cell>
        </row>
        <row r="1550">
          <cell r="B1550">
            <v>93964</v>
          </cell>
          <cell r="C1550" t="str">
            <v>EXECUÇÃO DE GRAMPO PARA SOLO GRAMPEADO COM COMPRIMENTO MAIOR QUE 6 M E MENOR OU IGUAL A 8 M, DIÂMETRO DE 7 CM, PERFURAÇÃO COM EQUIPAMENTO MANUAL E ARMADURA COM DIÂMETRO DE 16 MM. AF_05/2016</v>
          </cell>
          <cell r="D1550" t="str">
            <v>M</v>
          </cell>
          <cell r="E1550">
            <v>190.96</v>
          </cell>
          <cell r="F1550" t="str">
            <v>SINAPI</v>
          </cell>
        </row>
        <row r="1551">
          <cell r="B1551">
            <v>93965</v>
          </cell>
          <cell r="C1551" t="str">
            <v>EXECUÇÃO DE GRAMPO PARA SOLO GRAMPEADO COM COMPRIMENTO MAIOR QUE 8 M E MENOR OU IGUAL A 10 M, DIÂMETRO DE 7 CM, PERFURAÇÃO COM EQUIPAMENTO MANUAL E ARMADURA COM DIÂMETRO DE 16 MM. AF_05/2016</v>
          </cell>
          <cell r="D1551" t="str">
            <v>M</v>
          </cell>
          <cell r="E1551">
            <v>181.42</v>
          </cell>
          <cell r="F1551" t="str">
            <v>SINAPI</v>
          </cell>
        </row>
        <row r="1552">
          <cell r="B1552">
            <v>93966</v>
          </cell>
          <cell r="C1552" t="str">
            <v>EXECUÇÃO DE GRAMPO PARA SOLO GRAMPEADO COM COMPRIMENTO MAIOR QUE 10 M, DIÂMETRO DE 7 CM, PERFURAÇÃO COM EQUIPAMENTO MANUAL E ARMADURA COM DIÂMETRO DE 16 MM. AF_05/2016</v>
          </cell>
          <cell r="D1552" t="str">
            <v>M</v>
          </cell>
          <cell r="E1552">
            <v>178.96</v>
          </cell>
          <cell r="F1552" t="str">
            <v>SINAPI</v>
          </cell>
        </row>
        <row r="1553">
          <cell r="B1553">
            <v>93967</v>
          </cell>
          <cell r="C1553" t="str">
            <v>EXECUÇÃO DE GRAMPO PARA SOLO GRAMPEADO COM COMPRIMENTO MENOR OU IGUAL A 4 M, DIÂMETRO DE 7 CM, PERFURAÇÃO COM EQUIPAMENTO MANUAL E ARMADURA COM DIÂMETRO DE 20 MM. AF_05/2016</v>
          </cell>
          <cell r="D1553" t="str">
            <v>M</v>
          </cell>
          <cell r="E1553">
            <v>233.86</v>
          </cell>
          <cell r="F1553" t="str">
            <v>SINAPI</v>
          </cell>
        </row>
        <row r="1554">
          <cell r="B1554">
            <v>93968</v>
          </cell>
          <cell r="C1554" t="str">
            <v>EXECUÇÃO DE GRAMPO PARA SOLO GRAMPEADO COM COMPRIMENTO MAIOR QUE 4 E MENOR OU IGUAL A 6 M, DIÂMETRO DE 7 CM, PERFURAÇÃO COM EQUIPAMENTO MANUAL E ARMADURA COM DIÂMETRO DE 20 MM. AF_05/2016</v>
          </cell>
          <cell r="D1554" t="str">
            <v>M</v>
          </cell>
          <cell r="E1554">
            <v>217.3</v>
          </cell>
          <cell r="F1554" t="str">
            <v>SINAPI</v>
          </cell>
        </row>
        <row r="1555">
          <cell r="B1555">
            <v>93969</v>
          </cell>
          <cell r="C1555" t="str">
            <v>EXECUÇÃO DE GRAMPO PARA SOLO GRAMPEADO COM COMPRIMENTO MAIOR QUE 6 M E MENOR OU IGUAL A 8 M, DIÂMETRO DE 7 CM, PERFURAÇÃO COM EQUIPAMENTO MANUAL E ARMADURA COM DIÂMETRO DE 20 MM. AF_05/2016</v>
          </cell>
          <cell r="D1555" t="str">
            <v>M</v>
          </cell>
          <cell r="E1555">
            <v>207.44</v>
          </cell>
          <cell r="F1555" t="str">
            <v>SINAPI</v>
          </cell>
        </row>
        <row r="1556">
          <cell r="B1556">
            <v>93970</v>
          </cell>
          <cell r="C1556" t="str">
            <v>EXECUÇÃO DE GRAMPO PARA SOLO GRAMPEADO COM COMPRIMENTO MAIOR QUE 8 MENOR OU IGUAL A 10 M, DIÂMETRO DE 7 CM, PERFURAÇÃO COM EQUIPAMENTO MANUAL E ARMADURA COM DIÂMETRO DE 20 MM. AF_05/2016</v>
          </cell>
          <cell r="D1556" t="str">
            <v>M</v>
          </cell>
          <cell r="E1556">
            <v>200.48</v>
          </cell>
          <cell r="F1556" t="str">
            <v>SINAPI</v>
          </cell>
        </row>
        <row r="1557">
          <cell r="B1557">
            <v>93971</v>
          </cell>
          <cell r="C1557" t="str">
            <v>EXECUÇÃO DE GRAMPO PARA SOLO GRAMPEADO COM COMPRIMENTO MAIOR QUE 10 M, DIÂMETRO DE 7 CM, PERFURAÇÃO COM EQUIPAMENTO MANUAL E ARMADURA COM DIÂMETRO DE 20 MM. AF_05/2016</v>
          </cell>
          <cell r="D1557" t="str">
            <v>M</v>
          </cell>
          <cell r="E1557">
            <v>188.8</v>
          </cell>
          <cell r="F1557" t="str">
            <v>SINAPI</v>
          </cell>
        </row>
        <row r="1558">
          <cell r="B1558">
            <v>95108</v>
          </cell>
          <cell r="C1558" t="str">
            <v>EXECUÇÃO DE PROTEÇÃO DA CABEÇA DO TIRANTE COM USO DE FÔRMAS EM CHAPA COMPENSADA PLASTIFICADA DE MADEIRA E CONCRETO FCK =15 MPA. AF_07/2016</v>
          </cell>
          <cell r="D1558" t="str">
            <v>UN</v>
          </cell>
          <cell r="E1558">
            <v>27.62</v>
          </cell>
          <cell r="F1558" t="str">
            <v>SINAPI</v>
          </cell>
        </row>
        <row r="1559">
          <cell r="B1559">
            <v>100332</v>
          </cell>
          <cell r="C1559" t="str">
            <v>CONTENÇÃO EM PERFIL PRANCHADO COM PRANCHÃO DE MADEIRA, PERFIS ESPAÇADOS A 1,5 M PARA 1 SUBSOLO. AF_07/2019</v>
          </cell>
          <cell r="D1559" t="str">
            <v>M2</v>
          </cell>
          <cell r="E1559">
            <v>1043.28</v>
          </cell>
          <cell r="F1559" t="str">
            <v>SINAPI</v>
          </cell>
        </row>
        <row r="1560">
          <cell r="B1560">
            <v>100333</v>
          </cell>
          <cell r="C1560" t="str">
            <v>CONTENÇÃO EM PERFIL PRANCHADO COM PRANCHÃO DE MADEIRA, PERFIS ESPAÇADOS A 1,5 M PARA 2 OU MAIS SUBSOLOS. AF_07/2019</v>
          </cell>
          <cell r="D1560" t="str">
            <v>M2</v>
          </cell>
          <cell r="E1560">
            <v>639.9</v>
          </cell>
          <cell r="F1560" t="str">
            <v>SINAPI</v>
          </cell>
        </row>
        <row r="1561">
          <cell r="B1561">
            <v>100334</v>
          </cell>
          <cell r="C1561" t="str">
            <v>CONTENÇÃO EM PERFIL PRANCHADO COM PRANCHÃO DE MADEIRA, PERFIS ESPAÇADOS A 2 M PARA 1 SUBSOLO. AF_07/2019</v>
          </cell>
          <cell r="D1561" t="str">
            <v>M2</v>
          </cell>
          <cell r="E1561">
            <v>825.21</v>
          </cell>
          <cell r="F1561" t="str">
            <v>SINAPI</v>
          </cell>
        </row>
        <row r="1562">
          <cell r="B1562">
            <v>100335</v>
          </cell>
          <cell r="C1562" t="str">
            <v>CONTENÇÃO EM PERFIL PRANCHADO COM PRANCHÃO DE MADEIRA, PERFIS ESPAÇADOS A 2 M PARA 2 OU MAIS SUBSOLOS. AF_07/2019</v>
          </cell>
          <cell r="D1562" t="str">
            <v>M2</v>
          </cell>
          <cell r="E1562">
            <v>522.67999999999995</v>
          </cell>
          <cell r="F1562" t="str">
            <v>SINAPI</v>
          </cell>
        </row>
        <row r="1563">
          <cell r="B1563">
            <v>100341</v>
          </cell>
          <cell r="C1563" t="str">
            <v>FABRICAÇÃO, MONTAGEM E DESMONTAGEM DE FÔRMA PARA CORTINA DE CONTENÇÃO, EM CHAPA DE MADEIRA COMPENSADA PLASTIFICADA, E = 18 MM, 10 UTILIZAÇÕES. AF_07/2019</v>
          </cell>
          <cell r="D1563" t="str">
            <v>M2</v>
          </cell>
          <cell r="E1563">
            <v>33.450000000000003</v>
          </cell>
          <cell r="F1563" t="str">
            <v>SINAPI</v>
          </cell>
        </row>
        <row r="1564">
          <cell r="B1564">
            <v>100342</v>
          </cell>
          <cell r="C1564" t="str">
            <v>ARMAÇÃO DE CORTINA DE CONTENÇÃO EM CONCRETO ARMADO, COM AÇO CA-50 DE 6,3 MM - MONTAGEM. AF_07/2019</v>
          </cell>
          <cell r="D1564" t="str">
            <v>KG</v>
          </cell>
          <cell r="E1564">
            <v>17.95</v>
          </cell>
          <cell r="F1564" t="str">
            <v>SINAPI</v>
          </cell>
        </row>
        <row r="1565">
          <cell r="B1565">
            <v>100343</v>
          </cell>
          <cell r="C1565" t="str">
            <v>ARMAÇÃO DE CORTINA DE CONTENÇÃO EM CONCRETO ARMADO, COM AÇO CA-50 DE 8 MM - MONTAGEM. AF_07/2019</v>
          </cell>
          <cell r="D1565" t="str">
            <v>KG</v>
          </cell>
          <cell r="E1565">
            <v>17.46</v>
          </cell>
          <cell r="F1565" t="str">
            <v>SINAPI</v>
          </cell>
        </row>
        <row r="1566">
          <cell r="B1566">
            <v>100344</v>
          </cell>
          <cell r="C1566" t="str">
            <v>ARMAÇÃO DE CORTINA DE CONTENÇÃO EM CONCRETO ARMADO, COM AÇO CA-50 DE 10 MM - MONTAGEM. AF_07/2019</v>
          </cell>
          <cell r="D1566" t="str">
            <v>KG</v>
          </cell>
          <cell r="E1566">
            <v>15.92</v>
          </cell>
          <cell r="F1566" t="str">
            <v>SINAPI</v>
          </cell>
        </row>
        <row r="1567">
          <cell r="B1567">
            <v>100345</v>
          </cell>
          <cell r="C1567" t="str">
            <v>ARMAÇÃO DE CORTINA DE CONTENÇÃO EM CONCRETO ARMADO, COM AÇO CA-50 DE 12,5 MM - MONTAGEM. AF_07/2019</v>
          </cell>
          <cell r="D1567" t="str">
            <v>KG</v>
          </cell>
          <cell r="E1567">
            <v>13.6</v>
          </cell>
          <cell r="F1567" t="str">
            <v>SINAPI</v>
          </cell>
        </row>
        <row r="1568">
          <cell r="B1568">
            <v>100346</v>
          </cell>
          <cell r="C1568" t="str">
            <v>ARMAÇÃO DE CORTINA DE CONTENÇÃO EM CONCRETO ARMADO, COM AÇO CA-50 DE 16 MM - MONTAGEM. AF_07/2019</v>
          </cell>
          <cell r="D1568" t="str">
            <v>KG</v>
          </cell>
          <cell r="E1568">
            <v>13.15</v>
          </cell>
          <cell r="F1568" t="str">
            <v>SINAPI</v>
          </cell>
        </row>
        <row r="1569">
          <cell r="B1569">
            <v>100347</v>
          </cell>
          <cell r="C1569" t="str">
            <v>ARMAÇÃO DE CORTINA DE CONTENÇÃO EM CONCRETO ARMADO, COM AÇO CA-50 DE 20 MM - MONTAGEM. AF_07/2019</v>
          </cell>
          <cell r="D1569" t="str">
            <v>KG</v>
          </cell>
          <cell r="E1569">
            <v>15.01</v>
          </cell>
          <cell r="F1569" t="str">
            <v>SINAPI</v>
          </cell>
        </row>
        <row r="1570">
          <cell r="B1570">
            <v>100348</v>
          </cell>
          <cell r="C1570" t="str">
            <v>ARMAÇÃO DE CORTINA DE CONTENÇÃO EM CONCRETO ARMADO, COM AÇO CA-50 DE 25 MM - MONTAGEM. AF_07/2019</v>
          </cell>
          <cell r="D1570" t="str">
            <v>KG</v>
          </cell>
          <cell r="E1570">
            <v>14.79</v>
          </cell>
          <cell r="F1570" t="str">
            <v>SINAPI</v>
          </cell>
        </row>
        <row r="1571">
          <cell r="B1571">
            <v>100349</v>
          </cell>
          <cell r="C1571" t="str">
            <v>CONCRETAGEM DE CORTINA DE CONTENÇÃO, ATRAVÉS DE BOMBA   LANÇAMENTO, ADENSAMENTO E ACABAMENTO. AF_07/2019</v>
          </cell>
          <cell r="D1571" t="str">
            <v>M3</v>
          </cell>
          <cell r="E1571">
            <v>559.17999999999995</v>
          </cell>
          <cell r="F1571" t="str">
            <v>SINAPI</v>
          </cell>
        </row>
        <row r="1572">
          <cell r="B1572">
            <v>102989</v>
          </cell>
          <cell r="C1572" t="str">
            <v>CANALETA MEIA CANA PRÉ-MOLDADA DE CONCRETO (D = 20 CM) - FORNECIMENTO E INSTALAÇÃO. AF_08/2021</v>
          </cell>
          <cell r="D1572" t="str">
            <v>M</v>
          </cell>
          <cell r="E1572">
            <v>34.33</v>
          </cell>
          <cell r="F1572" t="str">
            <v>SINAPI</v>
          </cell>
        </row>
        <row r="1573">
          <cell r="B1573">
            <v>102990</v>
          </cell>
          <cell r="C1573" t="str">
            <v>CANALETA MEIA CANA PRÉ-MOLDADA DE CONCRETO (D = 30 CM) - FORNECIMENTO E INSTALAÇÃO. AF_08/2021</v>
          </cell>
          <cell r="D1573" t="str">
            <v>M</v>
          </cell>
          <cell r="E1573">
            <v>41.76</v>
          </cell>
          <cell r="F1573" t="str">
            <v>SINAPI</v>
          </cell>
        </row>
        <row r="1574">
          <cell r="B1574">
            <v>102991</v>
          </cell>
          <cell r="C1574" t="str">
            <v>CANALETA MEIA CANA PRÉ-MOLDADA DE CONCRETO (D = 40 CM) - FORNECIMENTO E INSTALAÇÃO. AF_08/2021</v>
          </cell>
          <cell r="D1574" t="str">
            <v>M</v>
          </cell>
          <cell r="E1574">
            <v>54.15</v>
          </cell>
          <cell r="F1574" t="str">
            <v>SINAPI</v>
          </cell>
        </row>
        <row r="1575">
          <cell r="B1575">
            <v>102992</v>
          </cell>
          <cell r="C1575" t="str">
            <v>CANALETA MEIA CANA PRÉ-MOLDADA DE CONCRETO (D = 50 CM) - FORNECIMENTO E INSTALAÇÃO. AF_08/2021</v>
          </cell>
          <cell r="D1575" t="str">
            <v>M</v>
          </cell>
          <cell r="E1575">
            <v>80.290000000000006</v>
          </cell>
          <cell r="F1575" t="str">
            <v>SINAPI</v>
          </cell>
        </row>
        <row r="1576">
          <cell r="B1576">
            <v>102993</v>
          </cell>
          <cell r="C1576" t="str">
            <v>CANALETA MEIA CANA PRÉ-MOLDADA DE CONCRETO (D = 60 CM) - FORNECIMENTO E INSTALAÇÃO. AF_08/2021</v>
          </cell>
          <cell r="D1576" t="str">
            <v>M</v>
          </cell>
          <cell r="E1576">
            <v>104.47</v>
          </cell>
          <cell r="F1576" t="str">
            <v>SINAPI</v>
          </cell>
        </row>
        <row r="1577">
          <cell r="B1577">
            <v>102994</v>
          </cell>
          <cell r="C1577" t="str">
            <v>CANALETA MEIA CANA PRÉ-MOLDADA DE CONCRETO (D = 80 CM) - FORNECIMENTO E INSTALAÇÃO. AF_08/2021</v>
          </cell>
          <cell r="D1577" t="str">
            <v>M</v>
          </cell>
          <cell r="E1577">
            <v>179.64</v>
          </cell>
          <cell r="F1577" t="str">
            <v>SINAPI</v>
          </cell>
        </row>
        <row r="1578">
          <cell r="B1578">
            <v>102995</v>
          </cell>
          <cell r="C1578" t="str">
            <v>EXECUÇÃO DE CANALETA DE CONCRETO MOLDADO IN LOCO, ESPESSURA DE 0,07 M, GEOMETRIA TRAPEZOIDAL (DIMENSÕES INTERNAS: B=0,6 M; B=0,147 M; H=0,2 M). AF_08/2021</v>
          </cell>
          <cell r="D1578" t="str">
            <v>M</v>
          </cell>
          <cell r="E1578">
            <v>48.83</v>
          </cell>
          <cell r="F1578" t="str">
            <v>SINAPI</v>
          </cell>
        </row>
        <row r="1579">
          <cell r="B1579">
            <v>102996</v>
          </cell>
          <cell r="C1579" t="str">
            <v>EXECUÇÃO DE CANALETA DE CONCRETO MOLDADO IN LOCO, ESPESSURA DE 0,07 M, GEOMETRIA TRAPEZOIDAL (DIMENSÕES INTERNAS: B=0,9 M; B=0,246 M; H=0,3 M). AF_08/2021</v>
          </cell>
          <cell r="D1579" t="str">
            <v>M</v>
          </cell>
          <cell r="E1579">
            <v>69.099999999999994</v>
          </cell>
          <cell r="F1579" t="str">
            <v>SINAPI</v>
          </cell>
        </row>
        <row r="1580">
          <cell r="B1580">
            <v>102997</v>
          </cell>
          <cell r="C1580" t="str">
            <v>EXECUÇÃO DE CANALETA DE CONCRETO MOLDADO IN LOCO, ESPESSURA DE 0,08 M, GEOMETRIA TRAPEZOIDAL (DIMENSÕES INTERNAS: B=1M; B=0,5 M; H=0,25 M). AF_08/2021</v>
          </cell>
          <cell r="D1580" t="str">
            <v>M</v>
          </cell>
          <cell r="E1580">
            <v>92.95</v>
          </cell>
          <cell r="F1580" t="str">
            <v>SINAPI</v>
          </cell>
        </row>
        <row r="1581">
          <cell r="B1581">
            <v>102998</v>
          </cell>
          <cell r="C1581" t="str">
            <v>EXECUÇÃO DE CANALETA DE CONCRETO MOLDADO IN LOCO, ESPESSURA DE 0,08 M, GEOMETRIA TRAPEZOIDAL (DIMENSÕES INTERNAS: B=1,074 M; B=0,534 M; H=0,27 M). AF_08/2021</v>
          </cell>
          <cell r="D1581" t="str">
            <v>M</v>
          </cell>
          <cell r="E1581">
            <v>88.75</v>
          </cell>
          <cell r="F1581" t="str">
            <v>SINAPI</v>
          </cell>
        </row>
        <row r="1582">
          <cell r="B1582">
            <v>102999</v>
          </cell>
          <cell r="C1582" t="str">
            <v>EXECUÇÃO DE CANALETA DE CONCRETO MOLDADO IN LOCO, ESPESSURA DE 0,08 M, GEOMETRIA TRAPEZOIDAL (DIMENSÕES INTERNAS: B=1,4 M; B=0,7 M; H=0,35 M). AF_08/2021</v>
          </cell>
          <cell r="D1582" t="str">
            <v>M</v>
          </cell>
          <cell r="E1582">
            <v>112.33</v>
          </cell>
          <cell r="F1582" t="str">
            <v>SINAPI</v>
          </cell>
        </row>
        <row r="1583">
          <cell r="B1583">
            <v>103000</v>
          </cell>
          <cell r="C1583" t="str">
            <v>EXECUÇÃO DE CANALETA DE CONCRETO MOLDADO IN LOCO, ESPESSURA DE 0,08 M, GEOMETRIA TRAPEZOIDAL (DIMENSÕES INTERNAS: B=1,474 M; B=0,934 M; H=0,27 M). AF_08/2021</v>
          </cell>
          <cell r="D1583" t="str">
            <v>M</v>
          </cell>
          <cell r="E1583">
            <v>112.81</v>
          </cell>
          <cell r="F1583" t="str">
            <v>SINAPI</v>
          </cell>
        </row>
        <row r="1584">
          <cell r="B1584">
            <v>103001</v>
          </cell>
          <cell r="C1584" t="str">
            <v>GRELHA DE FERRO FUNDIDO SIMPLES COM REQUADRO, 150 X 1000 MM, ASSENTADA COM ARGAMASSA 1 : 3 CIMENTO: AREIA - FORNECIMENTO E INSTALAÇÃO. AF_08/2021</v>
          </cell>
          <cell r="D1584" t="str">
            <v>UN</v>
          </cell>
          <cell r="E1584">
            <v>240.91</v>
          </cell>
          <cell r="F1584" t="str">
            <v>SINAPI</v>
          </cell>
        </row>
        <row r="1585">
          <cell r="B1585">
            <v>103002</v>
          </cell>
          <cell r="C1585" t="str">
            <v>GRELHA DE FERRO FUNDIDO SIMPLES COM REQUADRO, 200 X 1000 MM, ASSENTADA COM ARGAMASSA 1 : 3 CIMENTO: AREIA - FORNECIMENTO E INSTALAÇÃO. AF_08/2021</v>
          </cell>
          <cell r="D1585" t="str">
            <v>UN</v>
          </cell>
          <cell r="E1585">
            <v>301.27</v>
          </cell>
          <cell r="F1585" t="str">
            <v>SINAPI</v>
          </cell>
        </row>
        <row r="1586">
          <cell r="B1586">
            <v>103003</v>
          </cell>
          <cell r="C1586" t="str">
            <v>GRELHA DE FERRO FUNDIDO SIMPLES COM REQUADRO, 300 X 1000 MM, ASSENTADA COM ARGAMASSA 1 : 3 CIMENTO: AREIA - FORNECIMENTO E INSTALAÇÃO. AF_08/2021</v>
          </cell>
          <cell r="D1586" t="str">
            <v>UN</v>
          </cell>
          <cell r="E1586">
            <v>422.02</v>
          </cell>
          <cell r="F1586" t="str">
            <v>SINAPI</v>
          </cell>
        </row>
        <row r="1587">
          <cell r="B1587">
            <v>103005</v>
          </cell>
          <cell r="C1587" t="str">
            <v>CAIXA COM GRELHA RETANGULAR DE FERRO FUNDIDO, EM ALVENARIA COM TIJOLOS CERÂMICOS MACIÇOS, DIMENSÕES INTERNAS: 0,15 X 1,00 X 0,3 M. AF_08/2021</v>
          </cell>
          <cell r="D1587" t="str">
            <v>UN</v>
          </cell>
          <cell r="E1587">
            <v>564.16999999999996</v>
          </cell>
          <cell r="F1587" t="str">
            <v>SINAPI</v>
          </cell>
        </row>
        <row r="1588">
          <cell r="B1588">
            <v>103006</v>
          </cell>
          <cell r="C1588" t="str">
            <v>CAIXA COM GRELHA RETANGULAR DE FERRO FUNDIDO, EM ALVENARIA COM TIJOLOS CERÂMICOS MACIÇOS, DIMENSÕES INTERNAS: 0,20 X 1,00 X 0,4 M. AF_08/2021</v>
          </cell>
          <cell r="D1588" t="str">
            <v>UN</v>
          </cell>
          <cell r="E1588">
            <v>762.17</v>
          </cell>
          <cell r="F1588" t="str">
            <v>SINAPI</v>
          </cell>
        </row>
        <row r="1589">
          <cell r="B1589">
            <v>103007</v>
          </cell>
          <cell r="C1589" t="str">
            <v>CAIXA COM GRELHA RETANGULAR DE FERRO FUNDIDO, EM ALVENARIA COM TIJOLOS CERÂMICOS MACIÇOS, DIMENSÕES INTERNAS: 0,30 X 1,00 X 0,5 M. AF_08/2021</v>
          </cell>
          <cell r="D1589" t="str">
            <v>UN</v>
          </cell>
          <cell r="E1589">
            <v>1009.2</v>
          </cell>
          <cell r="F1589" t="str">
            <v>SINAPI</v>
          </cell>
        </row>
        <row r="1590">
          <cell r="B1590">
            <v>97933</v>
          </cell>
          <cell r="C1590" t="str">
            <v>CAIXA COM GRELHA SIMPLES RETANGULAR, EM CONCRETO PRÉ-MOLDADO, DIMENSÕES INTERNAS: 0,6X1,0X1,0 M. AF_12/2020</v>
          </cell>
          <cell r="D1590" t="str">
            <v>UN</v>
          </cell>
          <cell r="E1590">
            <v>960.72</v>
          </cell>
          <cell r="F1590" t="str">
            <v>SINAPI</v>
          </cell>
        </row>
        <row r="1591">
          <cell r="B1591">
            <v>97934</v>
          </cell>
          <cell r="C1591" t="str">
            <v>CAIXA COM GRELHA DUPLA RETANGULAR, EM CONCRETO PRÉ-MOLDADO, DIMENSÕES INTERNAS: 0,5X2,2X1,0 M. AF_12/2020</v>
          </cell>
          <cell r="D1591" t="str">
            <v>UN</v>
          </cell>
          <cell r="E1591">
            <v>2228.91</v>
          </cell>
          <cell r="F1591" t="str">
            <v>SINAPI</v>
          </cell>
        </row>
        <row r="1592">
          <cell r="B1592">
            <v>97935</v>
          </cell>
          <cell r="C1592" t="str">
            <v>CAIXA PARA BOCA DE LOBO SIMPLES RETANGULAR, EM CONCRETO PRÉ-MOLDADO, DIMENSÕES INTERNAS: 0,6X1,0X1,2 M. AF_12/2020</v>
          </cell>
          <cell r="D1592" t="str">
            <v>UN</v>
          </cell>
          <cell r="E1592">
            <v>793.09</v>
          </cell>
          <cell r="F1592" t="str">
            <v>SINAPI</v>
          </cell>
        </row>
        <row r="1593">
          <cell r="B1593">
            <v>97936</v>
          </cell>
          <cell r="C1593" t="str">
            <v>CAIXA PARA BOCA DE LOBO DUPLA RETANGULAR, EM CONCRETO PRÉ-MOLDADO, DIMENSÕES INTERNAS: 0,6X2,2X1,2 M. AF_12/2020</v>
          </cell>
          <cell r="D1593" t="str">
            <v>UN</v>
          </cell>
          <cell r="E1593">
            <v>1925.08</v>
          </cell>
          <cell r="F1593" t="str">
            <v>SINAPI</v>
          </cell>
        </row>
        <row r="1594">
          <cell r="B1594">
            <v>97947</v>
          </cell>
          <cell r="C1594" t="str">
            <v>CAIXA COM GRELHA SIMPLES RETANGULAR, EM ALVENARIA COM TIJOLOS CERÂMICOS MACIÇOS, DIMENSÕES INTERNAS: 0,5X1X1 M. AF_12/2020</v>
          </cell>
          <cell r="D1594" t="str">
            <v>UN</v>
          </cell>
          <cell r="E1594">
            <v>1552.5</v>
          </cell>
          <cell r="F1594" t="str">
            <v>SINAPI</v>
          </cell>
        </row>
        <row r="1595">
          <cell r="B1595">
            <v>97948</v>
          </cell>
          <cell r="C1595" t="str">
            <v>CAIXA COM GRELHA DUPLA RETANGULAR, EM ALVENARIA COM TIJOLOS CERÂMICOS MACIÇOS, DIMENSÕES INTERNAS: 0,5X2,2X1 M. AF_12/2020</v>
          </cell>
          <cell r="D1595" t="str">
            <v>UN</v>
          </cell>
          <cell r="E1595">
            <v>2878.53</v>
          </cell>
          <cell r="F1595" t="str">
            <v>SINAPI</v>
          </cell>
        </row>
        <row r="1596">
          <cell r="B1596">
            <v>97949</v>
          </cell>
          <cell r="C1596" t="str">
            <v>CAIXA PARA BOCA DE LOBO SIMPLES RETANGULAR, EM ALVENARIA COM TIJOLOS CERÂMICOS MACIÇOS, DIMENSÕES INTERNAS: 0,6X1X1,2 M. AF_12/2020</v>
          </cell>
          <cell r="D1596" t="str">
            <v>UN</v>
          </cell>
          <cell r="E1596">
            <v>1560.85</v>
          </cell>
          <cell r="F1596" t="str">
            <v>SINAPI</v>
          </cell>
        </row>
        <row r="1597">
          <cell r="B1597">
            <v>97950</v>
          </cell>
          <cell r="C1597" t="str">
            <v>CAIXA PARA BOCA DE LOBO DUPLA RETANGULAR, EM ALVENARIA COM TIJOLOS CERÂMICOS MACIÇOS, DIMENSÕES INTERNAS: 0,6X2,2X1,2 M. AF_12/2020</v>
          </cell>
          <cell r="D1597" t="str">
            <v>UN</v>
          </cell>
          <cell r="E1597">
            <v>2765.73</v>
          </cell>
          <cell r="F1597" t="str">
            <v>SINAPI</v>
          </cell>
        </row>
        <row r="1598">
          <cell r="B1598">
            <v>97951</v>
          </cell>
          <cell r="C1598" t="str">
            <v>CAIXA PARA BOCA DE LOBO COMBINADA COM GRELHA RETANGULAR, EM ALVENARIA COM TIJOLOS CERÂMICOS MACIÇOS, DIMENSÕES INTERNAS: 1,3X1X1,2 M. AF_12/2020</v>
          </cell>
          <cell r="D1598" t="str">
            <v>UN</v>
          </cell>
          <cell r="E1598">
            <v>2509.59</v>
          </cell>
          <cell r="F1598" t="str">
            <v>SINAPI</v>
          </cell>
        </row>
        <row r="1599">
          <cell r="B1599">
            <v>97952</v>
          </cell>
          <cell r="C1599" t="str">
            <v>CAIXA PARA BOCA DE LOBO DUPLA COMBINADA COM GRELHA RETANGULAR, EM ALVENARIA COM TIJOLOS CERÂMICOS MACIÇOS, DIMENSÕES INTERNAS: 1,3X2,2X1,2 M. AF_12/2020</v>
          </cell>
          <cell r="D1599" t="str">
            <v>UN</v>
          </cell>
          <cell r="E1599">
            <v>4380.1899999999996</v>
          </cell>
          <cell r="F1599" t="str">
            <v>SINAPI</v>
          </cell>
        </row>
        <row r="1600">
          <cell r="B1600">
            <v>97953</v>
          </cell>
          <cell r="C1600" t="str">
            <v>CAIXA COM GRELHA SIMPLES RETANGULAR, EM ALVENARIA COM BLOCOS DE CONCRETO, DIMENSÕES INTERNAS: 0,5X1X1 M. AF_12/2020</v>
          </cell>
          <cell r="D1600" t="str">
            <v>UN</v>
          </cell>
          <cell r="E1600">
            <v>1212.44</v>
          </cell>
          <cell r="F1600" t="str">
            <v>SINAPI</v>
          </cell>
        </row>
        <row r="1601">
          <cell r="B1601">
            <v>97955</v>
          </cell>
          <cell r="C1601" t="str">
            <v>CAIXA COM GRELHA DUPLA RETANGULAR, EM ALVENARIA COM BLOCOS DE CONCRETO, DIMENSÕES INTERNAS: 0,5X2,2X1 M. AF_12/2020</v>
          </cell>
          <cell r="D1601" t="str">
            <v>UN</v>
          </cell>
          <cell r="E1601">
            <v>2675.5</v>
          </cell>
          <cell r="F1601" t="str">
            <v>SINAPI</v>
          </cell>
        </row>
        <row r="1602">
          <cell r="B1602">
            <v>97956</v>
          </cell>
          <cell r="C1602" t="str">
            <v>CAIXA PARA BOCA DE LOBO SIMPLES RETANGULAR, EM ALVENARIA COM BLOCOS DE CONCRETO, DIMENSÕES INTERNAS: 0,6X1X1,2 M. AF_12/2020</v>
          </cell>
          <cell r="D1602" t="str">
            <v>UN</v>
          </cell>
          <cell r="E1602">
            <v>1326.7</v>
          </cell>
          <cell r="F1602" t="str">
            <v>SINAPI</v>
          </cell>
        </row>
        <row r="1603">
          <cell r="B1603">
            <v>97957</v>
          </cell>
          <cell r="C1603" t="str">
            <v>CAIXA PARA BOCA DE LOBO DUPLA RETANGULAR, EM ALVENARIA COM BLOCOS DE CONCRETO, DIMENSÕES INTERNAS: 0,6X2,2X1,2 M. AF_12/2020</v>
          </cell>
          <cell r="D1603" t="str">
            <v>UN</v>
          </cell>
          <cell r="E1603">
            <v>2382.4699999999998</v>
          </cell>
          <cell r="F1603" t="str">
            <v>SINAPI</v>
          </cell>
        </row>
        <row r="1604">
          <cell r="B1604">
            <v>97961</v>
          </cell>
          <cell r="C1604" t="str">
            <v>CAIXA PARA BOCA DE LOBO COMBINADA COM GRELHA RETANGULAR, EM ALVENARIA COM BLOCOS DE CONCRETO, DIMENSÕES INTERNAS: 1,3X1X1,2 M. AF_12/2020</v>
          </cell>
          <cell r="D1604" t="str">
            <v>UN</v>
          </cell>
          <cell r="E1604">
            <v>2145.64</v>
          </cell>
          <cell r="F1604" t="str">
            <v>SINAPI</v>
          </cell>
        </row>
        <row r="1605">
          <cell r="B1605">
            <v>97973</v>
          </cell>
          <cell r="C1605" t="str">
            <v>CAIXA PARA BOCA DE LOBO DUPLA COMBINADA COM GRELHA RETANGULAR, EM ALVENARIA COM BLOCOS DE CONCRETO, DIMENSÕES INTERNAS: 1,3X2,2X1,2 M. AF_12/2020</v>
          </cell>
          <cell r="D1605" t="str">
            <v>UN</v>
          </cell>
          <cell r="E1605">
            <v>4054.52</v>
          </cell>
          <cell r="F1605" t="str">
            <v>SINAPI</v>
          </cell>
        </row>
        <row r="1606">
          <cell r="B1606">
            <v>97974</v>
          </cell>
          <cell r="C1606" t="str">
            <v>POÇO DE INSPEÇÃO CIRCULAR PARA ESGOTO, EM CONCRETO PRÉ-MOLDADO, DIÂMETRO INTERNO = 0,60 M, PROFUNDIDADE = 0,90 M, EXCLUINDO TAMPÃO. AF_12/2020</v>
          </cell>
          <cell r="D1606" t="str">
            <v>UN</v>
          </cell>
          <cell r="E1606">
            <v>457.65</v>
          </cell>
          <cell r="F1606" t="str">
            <v>SINAPI</v>
          </cell>
        </row>
        <row r="1607">
          <cell r="B1607">
            <v>97975</v>
          </cell>
          <cell r="C1607" t="str">
            <v>POÇO DE INSPEÇÃO CIRCULAR PARA ESGOTO, EM CONCRETO PRÉ-MOLDADO, DIÂMETRO INTERNO = 0,60 M, PROFUNDIDADE = 1,40 M, EXCLUINDO TAMPÃO. AF_12/2020</v>
          </cell>
          <cell r="D1607" t="str">
            <v>UN</v>
          </cell>
          <cell r="E1607">
            <v>590.34</v>
          </cell>
          <cell r="F1607" t="str">
            <v>SINAPI</v>
          </cell>
        </row>
        <row r="1608">
          <cell r="B1608">
            <v>97976</v>
          </cell>
          <cell r="C1608" t="str">
            <v>POÇO DE INSPEÇÃO CIRCULAR PARA ESGOTO, EM ALVENARIA COM TIJOLOS CERÂMICOS MACIÇOS, DIÂMETRO INTERNO = 0,60 M, PROFUNDIDADE = 0,95 M, EXCLUINDO TAMPÃO. AF_12/2020</v>
          </cell>
          <cell r="D1608" t="str">
            <v>UN</v>
          </cell>
          <cell r="E1608">
            <v>1058.5999999999999</v>
          </cell>
          <cell r="F1608" t="str">
            <v>SINAPI</v>
          </cell>
        </row>
        <row r="1609">
          <cell r="B1609">
            <v>97977</v>
          </cell>
          <cell r="C1609" t="str">
            <v>POÇO DE INSPEÇÃO CIRCULAR PARA ESGOTO, EM ALVENARIA COM TIJOLOS CERÂMICOS MACIÇOS, DIÂMETRO INTERNO = 0,60 M, PROFUNDIDADE = 1,45 M, EXCLUINDO TAMPÃO. AF_12/2020</v>
          </cell>
          <cell r="D1609" t="str">
            <v>UN</v>
          </cell>
          <cell r="E1609">
            <v>1487.35</v>
          </cell>
          <cell r="F1609" t="str">
            <v>SINAPI</v>
          </cell>
        </row>
        <row r="1610">
          <cell r="B1610">
            <v>97978</v>
          </cell>
          <cell r="C1610" t="str">
            <v>BASE PARA POÇO DE VISITA CIRCULAR PARA ESGOTO, EM CONCRETO PRÉ-MOLDADO, DIÂMETRO INTERNO = 0,80 M, PROFUNDIDADE = 1,35 M, EXCLUINDO TAMPÃO. AF_12/2020</v>
          </cell>
          <cell r="D1610" t="str">
            <v>UN</v>
          </cell>
          <cell r="E1610">
            <v>901.45</v>
          </cell>
          <cell r="F1610" t="str">
            <v>SINAPI</v>
          </cell>
        </row>
        <row r="1611">
          <cell r="B1611">
            <v>97980</v>
          </cell>
          <cell r="C1611" t="str">
            <v>BASE PARA POÇO DE VISITA CIRCULAR PARA  ESGOTO, EM ALVENARIA COM TIJOLOS CERÂMICOS MACIÇOS, DIÂMETRO INTERNO = 0,80 M, PROFUNDIDADE = 1,40 M, EXCLUINDO TAMPÃO. AF_12/2020</v>
          </cell>
          <cell r="D1611" t="str">
            <v>UN</v>
          </cell>
          <cell r="E1611">
            <v>1935.87</v>
          </cell>
          <cell r="F1611" t="str">
            <v>SINAPI</v>
          </cell>
        </row>
        <row r="1612">
          <cell r="B1612">
            <v>97981</v>
          </cell>
          <cell r="C1612" t="str">
            <v>ACRÉSCIMO PARA POÇO DE VISITA CIRCULAR PARA ESGOTO, EM ALVENARIA COM TIJOLOS CERÂMICOS MACIÇOS, DIÂMETRO INTERNO = 0,8 M. AF_12/2020</v>
          </cell>
          <cell r="D1612" t="str">
            <v>M</v>
          </cell>
          <cell r="E1612">
            <v>1054.33</v>
          </cell>
          <cell r="F1612" t="str">
            <v>SINAPI</v>
          </cell>
        </row>
        <row r="1613">
          <cell r="B1613">
            <v>97983</v>
          </cell>
          <cell r="C1613" t="str">
            <v>ACRÉSCIMO PARA POÇO DE VISITA CIRCULAR PARA ESGOTO, EM CONCRETO PRÉ-MOLDADO, DIÂMETRO INTERNO = 1 M. AF_12/2020</v>
          </cell>
          <cell r="D1613" t="str">
            <v>M</v>
          </cell>
          <cell r="E1613">
            <v>467.52</v>
          </cell>
          <cell r="F1613" t="str">
            <v>SINAPI</v>
          </cell>
        </row>
        <row r="1614">
          <cell r="B1614">
            <v>97985</v>
          </cell>
          <cell r="C1614" t="str">
            <v>ACRÉSCIMO PARA POÇO DE VISITA CIRCULAR PARA  ESGOTO, EM ALVENARIA COM TIJOLOS CERÂMICOS MACIÇOS, DIÂMETRO INTERNO = 1 M. AF_12/2020</v>
          </cell>
          <cell r="D1614" t="str">
            <v>M</v>
          </cell>
          <cell r="E1614">
            <v>1264.1600000000001</v>
          </cell>
          <cell r="F1614" t="str">
            <v>SINAPI</v>
          </cell>
        </row>
        <row r="1615">
          <cell r="B1615">
            <v>97987</v>
          </cell>
          <cell r="C1615" t="str">
            <v>ACRÉSCIMO PARA POÇO DE VISITA CIRCULAR PARA ESGOTO, EM CONCRETO PRÉ-MOLDADO, DIÂMETRO INTERNO = 1,2 M. AF_12/2020</v>
          </cell>
          <cell r="D1615" t="str">
            <v>M</v>
          </cell>
          <cell r="E1615">
            <v>620.29999999999995</v>
          </cell>
          <cell r="F1615" t="str">
            <v>SINAPI</v>
          </cell>
        </row>
        <row r="1616">
          <cell r="B1616">
            <v>97988</v>
          </cell>
          <cell r="C1616" t="str">
            <v>BASE PARA POÇO DE VISITA CIRCULAR PARA  ESGOTO, EM ALVENARIA COM TIJOLOS CERÂMICOS MACIÇOS, DIÂMETRO INTERNO = 1,20 M, PROFUNDIDADE = 1,40 M, EXCLUINDO TAMPÃO. AF_12/2020</v>
          </cell>
          <cell r="D1616" t="str">
            <v>UN</v>
          </cell>
          <cell r="E1616">
            <v>2841.08</v>
          </cell>
          <cell r="F1616" t="str">
            <v>SINAPI</v>
          </cell>
        </row>
        <row r="1617">
          <cell r="B1617">
            <v>97989</v>
          </cell>
          <cell r="C1617" t="str">
            <v>ACRÉSCIMO PARA POÇO DE VISITA CIRCULAR PARA ESGOTO, EM ALVENARIA COM TIJOLOS CERÂMICOS MACIÇOS, DIÂMETRO INTERNO = 1,2 M. AF_12/2020</v>
          </cell>
          <cell r="D1617" t="str">
            <v>M</v>
          </cell>
          <cell r="E1617">
            <v>1473.95</v>
          </cell>
          <cell r="F1617" t="str">
            <v>SINAPI</v>
          </cell>
        </row>
        <row r="1618">
          <cell r="B1618">
            <v>97991</v>
          </cell>
          <cell r="C1618" t="str">
            <v>ACRÉSCIMO PARA POÇO DE VISITA CIRCULAR PARA  ESGOTO, EM CONCRETO PRÉ-MOLDADO, DIÂMETRO INTERNO = 1,5 M. AF_12/2020</v>
          </cell>
          <cell r="D1618" t="str">
            <v>M</v>
          </cell>
          <cell r="E1618">
            <v>849.24</v>
          </cell>
          <cell r="F1618" t="str">
            <v>SINAPI</v>
          </cell>
        </row>
        <row r="1619">
          <cell r="B1619">
            <v>97992</v>
          </cell>
          <cell r="C1619" t="str">
            <v>BASE PARA POÇO DE VISITA CIRCULAR PARA ESGOTO, EM ALVENARIA COM TIJOLOS CERÂMICOS MACIÇOS, DIÂMETRO INTERNO = 1,50 M, PROFUNDIDADE = 1,40 M, EXCLUINDO TAMPÃO. AF_12/2020</v>
          </cell>
          <cell r="D1619" t="str">
            <v>UN</v>
          </cell>
          <cell r="E1619">
            <v>3646.55</v>
          </cell>
          <cell r="F1619" t="str">
            <v>SINAPI</v>
          </cell>
        </row>
        <row r="1620">
          <cell r="B1620">
            <v>97993</v>
          </cell>
          <cell r="C1620" t="str">
            <v>ACRÉSCIMO PARA POÇO DE VISITA CIRCULAR PARA  ESGOTO, EM ALVENARIA COM TIJOLOS CERÂMICOS MACIÇOS, DIÂMETRO INTERNO = 1,5 M. AF_12/2020</v>
          </cell>
          <cell r="D1620" t="str">
            <v>M</v>
          </cell>
          <cell r="E1620">
            <v>1788.74</v>
          </cell>
          <cell r="F1620" t="str">
            <v>SINAPI</v>
          </cell>
        </row>
        <row r="1621">
          <cell r="B1621">
            <v>97994</v>
          </cell>
          <cell r="C1621" t="str">
            <v>BASE PARA POÇO DE VISITA RETANGULAR PARA  ESGOTO, EM ALVENARIA COM BLOCOS DE CONCRETO, DIMENSÕES INTERNAS = 1X1 M, PROFUNDIDADE = 1,40 M, EXCLUINDO TAMPÃO. AF_12/2020</v>
          </cell>
          <cell r="D1621" t="str">
            <v>UN</v>
          </cell>
          <cell r="E1621">
            <v>2465.7199999999998</v>
          </cell>
          <cell r="F1621" t="str">
            <v>SINAPI</v>
          </cell>
        </row>
        <row r="1622">
          <cell r="B1622">
            <v>97995</v>
          </cell>
          <cell r="C1622" t="str">
            <v>ACRÉSCIMO PARA POÇO DE VISITA RETANGULAR PARA ESGOTO, EM ALVENARIA COM BLOCOS DE CONCRETO, DIMENSÕES INTERNAS = 1X1 M. AF_12/2020</v>
          </cell>
          <cell r="D1622" t="str">
            <v>M</v>
          </cell>
          <cell r="E1622">
            <v>1179.79</v>
          </cell>
          <cell r="F1622" t="str">
            <v>SINAPI</v>
          </cell>
        </row>
        <row r="1623">
          <cell r="B1623">
            <v>97996</v>
          </cell>
          <cell r="C1623" t="str">
            <v>BASE PARA POÇO DE VISITA RETANGULAR PARA ESGOTO, EM ALVENARIA COM BLOCOS DE CONCRETO, DIMENSÕES INTERNAS = 1X1,5 M, PROFUNDIDADE = 1,40 M, EXCLUINDO TAMPÃO. AF_12/2020</v>
          </cell>
          <cell r="D1623" t="str">
            <v>UN</v>
          </cell>
          <cell r="E1623">
            <v>3121.04</v>
          </cell>
          <cell r="F1623" t="str">
            <v>SINAPI</v>
          </cell>
        </row>
        <row r="1624">
          <cell r="B1624">
            <v>97997</v>
          </cell>
          <cell r="C1624" t="str">
            <v>ACRÉSCIMO PARA POÇO DE VISITA RETANGULAR PARA ESGOTO, EM ALVENARIA COM BLOCOS DE CONCRETO, DIMENSÕES INTERNAS = 1X1,5 M. AF_12/2020</v>
          </cell>
          <cell r="D1624" t="str">
            <v>M</v>
          </cell>
          <cell r="E1624">
            <v>1408.19</v>
          </cell>
          <cell r="F1624" t="str">
            <v>SINAPI</v>
          </cell>
        </row>
        <row r="1625">
          <cell r="B1625">
            <v>97999</v>
          </cell>
          <cell r="C1625" t="str">
            <v>ACRÉSCIMO PARA POÇO DE VISITA RETANGULAR PARA ESGOTO, EM ALVENARIA COM BLOCOS DE CONCRETO, DIMENSÕES INTERNAS = 1X2 M. AF_12/2020</v>
          </cell>
          <cell r="D1625" t="str">
            <v>M</v>
          </cell>
          <cell r="E1625">
            <v>1636.69</v>
          </cell>
          <cell r="F1625" t="str">
            <v>SINAPI</v>
          </cell>
        </row>
        <row r="1626">
          <cell r="B1626">
            <v>98001</v>
          </cell>
          <cell r="C1626" t="str">
            <v>ACRÉSCIMO PARA POÇO DE VISITA RETANGULAR PARA ESGOTO, EM ALVENARIA COM BLOCOS DE CONCRETO, DIMENSÕES INTERNAS = 1X2,5 M. AF_12/2020</v>
          </cell>
          <cell r="D1626" t="str">
            <v>M</v>
          </cell>
          <cell r="E1626">
            <v>1865.09</v>
          </cell>
          <cell r="F1626" t="str">
            <v>SINAPI</v>
          </cell>
        </row>
        <row r="1627">
          <cell r="B1627">
            <v>98002</v>
          </cell>
          <cell r="C1627" t="str">
            <v>BASE PARA POÇO DE VISITA RETANGULAR PARA ESGOTO, EM ALVENARIA COM BLOCOS DE CONCRETO, DIMENSÕES INTERNAS = 1X3 M, PROFUNDIDADE = 1,40 M, EXCLUINDO TAMPÃO. AF_12/2020</v>
          </cell>
          <cell r="D1627" t="str">
            <v>UN</v>
          </cell>
          <cell r="E1627">
            <v>5116.8599999999997</v>
          </cell>
          <cell r="F1627" t="str">
            <v>SINAPI</v>
          </cell>
        </row>
        <row r="1628">
          <cell r="B1628">
            <v>98003</v>
          </cell>
          <cell r="C1628" t="str">
            <v>ACRÉSCIMO PARA POÇO DE VISITA RETANGULAR PARA ESGOTO, EM ALVENARIA COM BLOCOS DE CONCRETO, DIMENSÕES INTERNAS = 1X3 M. AF_12/2020</v>
          </cell>
          <cell r="D1628" t="str">
            <v>M</v>
          </cell>
          <cell r="E1628">
            <v>2093.56</v>
          </cell>
          <cell r="F1628" t="str">
            <v>SINAPI</v>
          </cell>
        </row>
        <row r="1629">
          <cell r="B1629">
            <v>98005</v>
          </cell>
          <cell r="C1629" t="str">
            <v>ACRÉSCIMO PARA POÇO DE VISITA RETANGULAR PARA ESGOTO, EM ALVENARIA COM BLOCOS DE CONCRETO, DIMENSÕES INTERNAS = 1X3,5 M. AF_12/2020</v>
          </cell>
          <cell r="D1629" t="str">
            <v>M</v>
          </cell>
          <cell r="E1629">
            <v>2322.0500000000002</v>
          </cell>
          <cell r="F1629" t="str">
            <v>SINAPI</v>
          </cell>
        </row>
        <row r="1630">
          <cell r="B1630">
            <v>98006</v>
          </cell>
          <cell r="C1630" t="str">
            <v>BASE PARA POÇO DE VISITA RETANGULAR PARA ESGOTO, EM ALVENARIA COM BLOCOS DE CONCRETO, DIMENSÕES INTERNAS = 1X4 M, PROFUNDIDADE = 1,40 M, EXCLUINDO TAMPÃO. AF_12/2020</v>
          </cell>
          <cell r="D1630" t="str">
            <v>UN</v>
          </cell>
          <cell r="E1630">
            <v>6434.99</v>
          </cell>
          <cell r="F1630" t="str">
            <v>SINAPI</v>
          </cell>
        </row>
        <row r="1631">
          <cell r="B1631">
            <v>98007</v>
          </cell>
          <cell r="C1631" t="str">
            <v>ACRÉSCIMO PARA POÇO DE VISITA RETANGULAR PARA ESGOTO, EM ALVENARIA COM BLOCOS DE CONCRETO, DIMENSÕES INTERNAS = 1X4 M. AF_12/2020</v>
          </cell>
          <cell r="D1631" t="str">
            <v>M</v>
          </cell>
          <cell r="E1631">
            <v>2550.4499999999998</v>
          </cell>
          <cell r="F1631" t="str">
            <v>SINAPI</v>
          </cell>
        </row>
        <row r="1632">
          <cell r="B1632">
            <v>98008</v>
          </cell>
          <cell r="C1632" t="str">
            <v>BASE PARA POÇO DE VISITA RETANGULAR PARA ESGOTO, EM ALVENARIA COM BLOCOS DE CONCRETO, DIMENSÕES INTERNAS = 1,5X1,5 M, PROFUNDIDADE = 1,45 M, EXCLUINDO TAMPÃO . AF_12/2020</v>
          </cell>
          <cell r="D1632" t="str">
            <v>UN</v>
          </cell>
          <cell r="E1632">
            <v>3876.93</v>
          </cell>
          <cell r="F1632" t="str">
            <v>SINAPI</v>
          </cell>
        </row>
        <row r="1633">
          <cell r="B1633">
            <v>98009</v>
          </cell>
          <cell r="C1633" t="str">
            <v>ACRÉSCIMO PARA POÇO DE VISITA RETANGULAR PARA ESGOTO, EM ALVENARIA COM BLOCOS DE CONCRETO, DIMENSÕES INTERNAS = 1,5X1,5 M. AF_12/2020</v>
          </cell>
          <cell r="D1633" t="str">
            <v>M</v>
          </cell>
          <cell r="E1633">
            <v>1636.69</v>
          </cell>
          <cell r="F1633" t="str">
            <v>SINAPI</v>
          </cell>
        </row>
        <row r="1634">
          <cell r="B1634">
            <v>98010</v>
          </cell>
          <cell r="C1634" t="str">
            <v>BASE PARA POÇO DE VISITA RETANGULAR PARA ESGOTO, EM ALVENARIA COM BLOCOS DE CONCRETO, DIMENSÕES INTERNAS = 1,5X2 M, PROFUNDIDADE = 1,40 M, EXCLUINDO TAMPÃO. AF_12/2020</v>
          </cell>
          <cell r="D1634" t="str">
            <v>UN</v>
          </cell>
          <cell r="E1634">
            <v>4732.34</v>
          </cell>
          <cell r="F1634" t="str">
            <v>SINAPI</v>
          </cell>
        </row>
        <row r="1635">
          <cell r="B1635">
            <v>98011</v>
          </cell>
          <cell r="C1635" t="str">
            <v>ACRÉSCIMO PARA POÇO DE VISITA RETANGULAR PARA ESGOTO, EM ALVENARIA COM BLOCOS DE CONCRETO, DIMENSÕES INTERNAS = 1,5X2 M. AF_12/2020</v>
          </cell>
          <cell r="D1635" t="str">
            <v>M</v>
          </cell>
          <cell r="E1635">
            <v>1865.09</v>
          </cell>
          <cell r="F1635" t="str">
            <v>SINAPI</v>
          </cell>
        </row>
        <row r="1636">
          <cell r="B1636">
            <v>98012</v>
          </cell>
          <cell r="C1636" t="str">
            <v>BASE PARA POÇO DE VISITA RETANGULAR PARA ESGOTO, EM ALVENARIA COM BLOCOS DE CONCRETO, DIMENSÕES INTERNAS = 1,5X2,5 M, PROFUNDIDADE = 1,40 M, EXCLUINDO TAMPÃO. AF_12/2020</v>
          </cell>
          <cell r="D1636" t="str">
            <v>UN</v>
          </cell>
          <cell r="E1636">
            <v>5563.98</v>
          </cell>
          <cell r="F1636" t="str">
            <v>SINAPI</v>
          </cell>
        </row>
        <row r="1637">
          <cell r="B1637">
            <v>98013</v>
          </cell>
          <cell r="C1637" t="str">
            <v>ACRÉSCIMO PARA POÇO DE VISITA RETANGULAR PARA ESGOTO, EM ALVENARIA COM BLOCOS DE CONCRETO, DIMENSÕES INTERNAS = 1,5X2,5 M. AF_12/2020</v>
          </cell>
          <cell r="D1637" t="str">
            <v>M</v>
          </cell>
          <cell r="E1637">
            <v>2093.56</v>
          </cell>
          <cell r="F1637" t="str">
            <v>SINAPI</v>
          </cell>
        </row>
        <row r="1638">
          <cell r="B1638">
            <v>98014</v>
          </cell>
          <cell r="C1638" t="str">
            <v>BASE PARA POÇO DE VISITA RETANGULAR PARA ESGOTO, EM ALVENARIA COM BLOCOS DE CONCRETO, DIMENSÕES INTERNAS = 1,5X3 M, PROFUNDIDADE = 1,40 M, EXCLUINDO TAMPÃO. AF_12/2020</v>
          </cell>
          <cell r="D1638" t="str">
            <v>UN</v>
          </cell>
          <cell r="E1638">
            <v>6395.5</v>
          </cell>
          <cell r="F1638" t="str">
            <v>SINAPI</v>
          </cell>
        </row>
        <row r="1639">
          <cell r="B1639">
            <v>98015</v>
          </cell>
          <cell r="C1639" t="str">
            <v>ACRÉSCIMO PARA POÇO DE VISITA RETANGULAR PARA ESGOTO, EM ALVENARIA COM BLOCOS DE CONCRETO, DIMENSÕES INTERNAS = 1,5X3 M. AF_12/2020</v>
          </cell>
          <cell r="D1639" t="str">
            <v>M</v>
          </cell>
          <cell r="E1639">
            <v>2322.0500000000002</v>
          </cell>
          <cell r="F1639" t="str">
            <v>SINAPI</v>
          </cell>
        </row>
        <row r="1640">
          <cell r="B1640">
            <v>98016</v>
          </cell>
          <cell r="C1640" t="str">
            <v>BASE PARA POÇO DE VISITA RETANGULAR PARA ESGOTO, EM ALVENARIA COM BLOCOS DE CONCRETO, DIMENSÕES INTERNAS = 1,5X3,5 M, PROFUNDIDADE = 1,40 M, EXCLUINDO TAMPÃO. AF_12/2020</v>
          </cell>
          <cell r="D1640" t="str">
            <v>UN</v>
          </cell>
          <cell r="E1640">
            <v>7227.2</v>
          </cell>
          <cell r="F1640" t="str">
            <v>SINAPI</v>
          </cell>
        </row>
        <row r="1641">
          <cell r="B1641">
            <v>98017</v>
          </cell>
          <cell r="C1641" t="str">
            <v>ACRÉSCIMO PARA POÇO DE VISITA RETANGULAR PARA ESGOTO, EM ALVENARIA COM BLOCOS DE CONCRETO, DIMENSÕES INTERNAS = 1,5X3,5 M. AF_12/2020</v>
          </cell>
          <cell r="D1641" t="str">
            <v>M</v>
          </cell>
          <cell r="E1641">
            <v>2550.4499999999998</v>
          </cell>
          <cell r="F1641" t="str">
            <v>SINAPI</v>
          </cell>
        </row>
        <row r="1642">
          <cell r="B1642">
            <v>98018</v>
          </cell>
          <cell r="C1642" t="str">
            <v>BASE PARA POÇO DE VISITA RETANGULAR PARA ESGOTO, EM ALVENARIA COM BLOCOS DE CONCRETO, DIMENSÕES INTERNAS = 1,5X4 M, PROFUNDIDADE = 1,40 M, EXCLUINDO TAMPÃO. AF_12/2020</v>
          </cell>
          <cell r="D1642" t="str">
            <v>UN</v>
          </cell>
          <cell r="E1642">
            <v>8058.76</v>
          </cell>
          <cell r="F1642" t="str">
            <v>SINAPI</v>
          </cell>
        </row>
        <row r="1643">
          <cell r="B1643">
            <v>98019</v>
          </cell>
          <cell r="C1643" t="str">
            <v>ACRÉSCIMO PARA POÇO DE VISITA RETANGULAR PARA ESGOTO, EM ALVENARIA COM BLOCOS DE CONCRETO, DIMENSÕES INTERNAS = 1,5X4 M. AF_12/2020</v>
          </cell>
          <cell r="D1643" t="str">
            <v>M</v>
          </cell>
          <cell r="E1643">
            <v>2801.71</v>
          </cell>
          <cell r="F1643" t="str">
            <v>SINAPI</v>
          </cell>
        </row>
        <row r="1644">
          <cell r="B1644">
            <v>98020</v>
          </cell>
          <cell r="C1644" t="str">
            <v>BASE PARA POÇO DE VISITA RETANGULAR PARA ESGOTO, EM ALVENARIA COM BLOCOS DE CONCRETO, DIMENSÕES INTERNAS = 2X2 M, PROFUNDIDADE = 1,40 M, EXCLUINDO TAMPÃO. AF_12/2020</v>
          </cell>
          <cell r="D1644" t="str">
            <v>UN</v>
          </cell>
          <cell r="E1644">
            <v>5727.52</v>
          </cell>
          <cell r="F1644" t="str">
            <v>SINAPI</v>
          </cell>
        </row>
        <row r="1645">
          <cell r="B1645">
            <v>98021</v>
          </cell>
          <cell r="C1645" t="str">
            <v>ACRÉSCIMO PARA POÇO DE VISITA RETANGULAR PARA ESGOTO, EM ALVENARIA COM BLOCOS DE CONCRETO, DIMENSÕES INTERNAS = 2X2 M. AF_12/2020</v>
          </cell>
          <cell r="D1645" t="str">
            <v>M</v>
          </cell>
          <cell r="E1645">
            <v>2116.4</v>
          </cell>
          <cell r="F1645" t="str">
            <v>SINAPI</v>
          </cell>
        </row>
        <row r="1646">
          <cell r="B1646">
            <v>98022</v>
          </cell>
          <cell r="C1646" t="str">
            <v>BASE PARA POÇO DE VISITA RETANGULAR PARA ESGOTO, EM ALVENARIA COM BLOCOS DE CONCRETO, DIMENSÕES INTERNAS = 2X2,5 M, PROFUNDIDADE = 1,40 M, EXCLUINDO TAMPÃO. AF_12/2020</v>
          </cell>
          <cell r="D1646" t="str">
            <v>UN</v>
          </cell>
          <cell r="E1646">
            <v>6719.86</v>
          </cell>
          <cell r="F1646" t="str">
            <v>SINAPI</v>
          </cell>
        </row>
        <row r="1647">
          <cell r="B1647">
            <v>98023</v>
          </cell>
          <cell r="C1647" t="str">
            <v>ACRÉSCIMO PARA POÇO DE VISITA RETANGULAR PARA ESGOTO, EM ALVENARIA COM BLOCOS DE CONCRETO, DIMENSÕES INTERNAS = 2X2,5 M. AF_12/2020</v>
          </cell>
          <cell r="D1647" t="str">
            <v>M</v>
          </cell>
          <cell r="E1647">
            <v>2344.81</v>
          </cell>
          <cell r="F1647" t="str">
            <v>SINAPI</v>
          </cell>
        </row>
        <row r="1648">
          <cell r="B1648">
            <v>98024</v>
          </cell>
          <cell r="C1648" t="str">
            <v>BASE PARA POÇO DE VISITA RETANGULAR PARA ESGOTO, EM ALVENARIA COM BLOCOS DE CONCRETO, DIMENSÕES INTERNAS = 2X3 M, PROFUNDIDADE = 1,40 M, EXCLUINDO TAMPÃO. AF_12/2020</v>
          </cell>
          <cell r="D1648" t="str">
            <v>UN</v>
          </cell>
          <cell r="E1648">
            <v>7764.83</v>
          </cell>
          <cell r="F1648" t="str">
            <v>SINAPI</v>
          </cell>
        </row>
        <row r="1649">
          <cell r="B1649">
            <v>98025</v>
          </cell>
          <cell r="C1649" t="str">
            <v>ACRÉSCIMO PARA POÇO DE VISITA RETANGULAR PARA ESGOTO, EM ALVENARIA COM BLOCOS DE CONCRETO, DIMENSÕES INTERNAS = 2X3 M. AF_12/2020</v>
          </cell>
          <cell r="D1649" t="str">
            <v>M</v>
          </cell>
          <cell r="E1649">
            <v>2573.31</v>
          </cell>
          <cell r="F1649" t="str">
            <v>SINAPI</v>
          </cell>
        </row>
        <row r="1650">
          <cell r="B1650">
            <v>98026</v>
          </cell>
          <cell r="C1650" t="str">
            <v>BASE PARA POÇO DE VISITA RETANGULAR PARA ESGOTO, EM ALVENARIA COM BLOCOS DE CONCRETO, DIMENSÕES INTERNAS = 2X3,5 M, PROFUNDIDADE = 1,40 M, EXCLUINDO TAMPÃO. AF_12/2020</v>
          </cell>
          <cell r="D1650" t="str">
            <v>UN</v>
          </cell>
          <cell r="E1650">
            <v>8763.82</v>
          </cell>
          <cell r="F1650" t="str">
            <v>SINAPI</v>
          </cell>
        </row>
        <row r="1651">
          <cell r="B1651">
            <v>98027</v>
          </cell>
          <cell r="C1651" t="str">
            <v>ACRÉSCIMO PARA POÇO DE VISITA RETANGULAR PARA ESGOTO, EM ALVENARIA COM BLOCOS DE CONCRETO, DIMENSÕES INTERNAS = 2X3,5 M. AF_12/2020</v>
          </cell>
          <cell r="D1651" t="str">
            <v>M</v>
          </cell>
          <cell r="E1651">
            <v>2801.71</v>
          </cell>
          <cell r="F1651" t="str">
            <v>SINAPI</v>
          </cell>
        </row>
        <row r="1652">
          <cell r="B1652">
            <v>98028</v>
          </cell>
          <cell r="C1652" t="str">
            <v>BASE PARA POÇO DE VISITA RETANGULAR PARA ESGOTO, EM ALVENARIA COM BLOCOS DE CONCRETO, DIMENSÕES INTERNAS = 2X4 M, PROFUNDIDADE = 1,40 M, EXCLUINDO TAMPÃO. AF_12/2020</v>
          </cell>
          <cell r="D1652" t="str">
            <v>UN</v>
          </cell>
          <cell r="E1652">
            <v>9762.85</v>
          </cell>
          <cell r="F1652" t="str">
            <v>SINAPI</v>
          </cell>
        </row>
        <row r="1653">
          <cell r="B1653">
            <v>98029</v>
          </cell>
          <cell r="C1653" t="str">
            <v>ACRÉSCIMO PARA POÇO DE VISITA RETANGULAR PARA ESGOTO, EM ALVENARIA COM BLOCOS DE CONCRETO, DIMENSÕES INTERNAS = 2X4 M. AF_12/2020</v>
          </cell>
          <cell r="D1653" t="str">
            <v>M</v>
          </cell>
          <cell r="E1653">
            <v>3034.86</v>
          </cell>
          <cell r="F1653" t="str">
            <v>SINAPI</v>
          </cell>
        </row>
        <row r="1654">
          <cell r="B1654">
            <v>98030</v>
          </cell>
          <cell r="C1654" t="str">
            <v>BASE PARA POÇO DE VISITA RETANGULAR PARA ESGOTO, EM ALVENARIA COM BLOCOS DE CONCRETO, DIMENSÕES INTERNAS = 2,5X2,5 M, PROFUNDIDADE = 1,40 M, EXCLUINDO TAMPÃO. AF_12/2020</v>
          </cell>
          <cell r="D1654" t="str">
            <v>UN</v>
          </cell>
          <cell r="E1654">
            <v>7960.05</v>
          </cell>
          <cell r="F1654" t="str">
            <v>SINAPI</v>
          </cell>
        </row>
        <row r="1655">
          <cell r="B1655">
            <v>98031</v>
          </cell>
          <cell r="C1655" t="str">
            <v>ACRÉSCIMO PARA POÇO DE VISITA RETANGULAR PARA ESGOTO, EM ALVENARIA COM BLOCOS DE CONCRETO, DIMENSÕES INTERNAS = 2,5X2,5 M. AF_12/2020</v>
          </cell>
          <cell r="D1655" t="str">
            <v>M</v>
          </cell>
          <cell r="E1655">
            <v>2578.06</v>
          </cell>
          <cell r="F1655" t="str">
            <v>SINAPI</v>
          </cell>
        </row>
        <row r="1656">
          <cell r="B1656">
            <v>98032</v>
          </cell>
          <cell r="C1656" t="str">
            <v>BASE PARA POÇO DE VISITA RETANGULAR PARA ESGOTO, EM ALVENARIA COM BLOCOS DE CONCRETO, DIMENSÕES INTERNAS = 2,5X3 M, PROFUNDIDADE = 1,40 M, EXCLUINDO TAMPÃO. AF_12/2020</v>
          </cell>
          <cell r="D1656" t="str">
            <v>UN</v>
          </cell>
          <cell r="E1656">
            <v>9166.2900000000009</v>
          </cell>
          <cell r="F1656" t="str">
            <v>SINAPI</v>
          </cell>
        </row>
        <row r="1657">
          <cell r="B1657">
            <v>98033</v>
          </cell>
          <cell r="C1657" t="str">
            <v>ACRÉSCIMO PARA POÇO DE VISITA RETANGULAR PARA ESGOTO, EM ALVENARIA COM BLOCOS DE CONCRETO, DIMENSÕES INTERNAS = 2,5X3 M. AF_12/2020</v>
          </cell>
          <cell r="D1657" t="str">
            <v>M</v>
          </cell>
          <cell r="E1657">
            <v>2806.46</v>
          </cell>
          <cell r="F1657" t="str">
            <v>SINAPI</v>
          </cell>
        </row>
        <row r="1658">
          <cell r="B1658">
            <v>98034</v>
          </cell>
          <cell r="C1658" t="str">
            <v>BASE PARA POÇO DE VISITA RETANGULAR PARA ESGOTO, EM ALVENARIA COM BLOCOS DE CONCRETO, DIMENSÕES INTERNAS = 2,5X3,5 M, PROFUNDIDADE = 1,40 M, EXCLUINDO TAMPÃO. AF_12/2020</v>
          </cell>
          <cell r="D1658" t="str">
            <v>UN</v>
          </cell>
          <cell r="E1658">
            <v>10372.549999999999</v>
          </cell>
          <cell r="F1658" t="str">
            <v>SINAPI</v>
          </cell>
        </row>
        <row r="1659">
          <cell r="B1659">
            <v>98035</v>
          </cell>
          <cell r="C1659" t="str">
            <v>ACRÉSCIMO PARA POÇO DE VISITA RETANGULAR PARA ESGOTO, EM ALVENARIA COM BLOCOS DE CONCRETO, DIMENSÕES INTERNAS = 2,5X3,5 M. AF_12/2020</v>
          </cell>
          <cell r="D1659" t="str">
            <v>M</v>
          </cell>
          <cell r="E1659">
            <v>3034.86</v>
          </cell>
          <cell r="F1659" t="str">
            <v>SINAPI</v>
          </cell>
        </row>
        <row r="1660">
          <cell r="B1660">
            <v>98036</v>
          </cell>
          <cell r="C1660" t="str">
            <v>BASE PARA POÇO DE VISITA RETANGULAR PARA ESGOTO, EM ALVENARIA COM BLOCOS DE CONCRETO, DIMENSÕES INTERNAS = 2,5X4 M, PROFUNDIDADE = 1,40 M, EXCLUINDO TAMPÃO. AF_12/2020</v>
          </cell>
          <cell r="D1660" t="str">
            <v>UN</v>
          </cell>
          <cell r="E1660">
            <v>11578.81</v>
          </cell>
          <cell r="F1660" t="str">
            <v>SINAPI</v>
          </cell>
        </row>
        <row r="1661">
          <cell r="B1661">
            <v>98037</v>
          </cell>
          <cell r="C1661" t="str">
            <v>ACRÉSCIMO PARA POÇO DE VISITA RETANGULAR PARA ESGOTO, EM ALVENARIA COM BLOCOS DE CONCRETO, DIMENSÕES INTERNAS = 2,5X4 M. AF_12/2020</v>
          </cell>
          <cell r="D1661" t="str">
            <v>M</v>
          </cell>
          <cell r="E1661">
            <v>3268.02</v>
          </cell>
          <cell r="F1661" t="str">
            <v>SINAPI</v>
          </cell>
        </row>
        <row r="1662">
          <cell r="B1662">
            <v>98038</v>
          </cell>
          <cell r="C1662" t="str">
            <v>BASE PARA POÇO DE VISITA RETANGULAR PARA ESGOTO, EM ALVENARIA COM BLOCOS DE CONCRETO, DIMENSÕES INTERNAS = 3X3 M, PROFUNDIDADE = 1,40 M, EXCLUINDO TAMPÃO. AF_12/2020</v>
          </cell>
          <cell r="D1662" t="str">
            <v>UN</v>
          </cell>
          <cell r="E1662">
            <v>10594.25</v>
          </cell>
          <cell r="F1662" t="str">
            <v>SINAPI</v>
          </cell>
        </row>
        <row r="1663">
          <cell r="B1663">
            <v>98039</v>
          </cell>
          <cell r="C1663" t="str">
            <v>ACRÉSCIMO PARA POÇO DE VISITA RETANGULAR PARA ESGOTO, EM ALVENARIA COM BLOCOS DE CONCRETO, DIMENSÕES INTERNAS = 3X3 M. AF_12/2020</v>
          </cell>
          <cell r="D1663" t="str">
            <v>M</v>
          </cell>
          <cell r="E1663">
            <v>3039.61</v>
          </cell>
          <cell r="F1663" t="str">
            <v>SINAPI</v>
          </cell>
        </row>
        <row r="1664">
          <cell r="B1664">
            <v>98040</v>
          </cell>
          <cell r="C1664" t="str">
            <v>BASE PARA POÇO DE VISITA RETANGULAR PARA ESGOTO, EM ALVENARIA COM BLOCOS DE CONCRETO, DIMENSÕES INTERNAS = 3X3,5 M, PROFUNDIDADE = 1,40 M, EXCLUINDO TAMPÃO. AF_12/2020</v>
          </cell>
          <cell r="D1664" t="str">
            <v>UN</v>
          </cell>
          <cell r="E1664">
            <v>11982.85</v>
          </cell>
          <cell r="F1664" t="str">
            <v>SINAPI</v>
          </cell>
        </row>
        <row r="1665">
          <cell r="B1665">
            <v>98041</v>
          </cell>
          <cell r="C1665" t="str">
            <v>ACRÉSCIMO PARA POÇO DE VISITA RETANGULAR PARA ESGOTO, EM ALVENARIA COM BLOCOS DE CONCRETO, DIMENSÕES INTERNAS = 3X3,5 M. AF_12/2020</v>
          </cell>
          <cell r="D1665" t="str">
            <v>M</v>
          </cell>
          <cell r="E1665">
            <v>3268.02</v>
          </cell>
          <cell r="F1665" t="str">
            <v>SINAPI</v>
          </cell>
        </row>
        <row r="1666">
          <cell r="B1666">
            <v>98042</v>
          </cell>
          <cell r="C1666" t="str">
            <v>BASE PARA POÇO DE VISITA RETANGULAR PARA ESGOTO, EM ALVENARIA COM BLOCOS DE CONCRETO, DIMENSÕES INTERNAS = 3X4 M, PROFUNDIDADE = 1,40 M, EXCLUINDO TAMPÃO. AF_12/2020</v>
          </cell>
          <cell r="D1666" t="str">
            <v>UN</v>
          </cell>
          <cell r="E1666">
            <v>13371.49</v>
          </cell>
          <cell r="F1666" t="str">
            <v>SINAPI</v>
          </cell>
        </row>
        <row r="1667">
          <cell r="B1667">
            <v>98043</v>
          </cell>
          <cell r="C1667" t="str">
            <v>ACRÉSCIMO PARA POÇO DE VISITA RETANGULAR PARA ESGOTO, EM ALVENARIA COM BLOCOS DE CONCRETO, DIMENSÕES INTERNAS = 3X4 M. AF_12/2020</v>
          </cell>
          <cell r="D1667" t="str">
            <v>M</v>
          </cell>
          <cell r="E1667">
            <v>3501.26</v>
          </cell>
          <cell r="F1667" t="str">
            <v>SINAPI</v>
          </cell>
        </row>
        <row r="1668">
          <cell r="B1668">
            <v>98044</v>
          </cell>
          <cell r="C1668" t="str">
            <v>BASE PARA POÇO DE VISITA RETANGULAR PARA ESGOTO, EM ALVENARIA COM BLOCOS DE CONCRETO, DIMENSÕES INTERNAS = 3,5X3,5 M, PROFUNDIDADE = 1,40 M, EXCLUINDO TAMPÃO. AF_12/2020</v>
          </cell>
          <cell r="D1668" t="str">
            <v>UN</v>
          </cell>
          <cell r="E1668">
            <v>13593.27</v>
          </cell>
          <cell r="F1668" t="str">
            <v>SINAPI</v>
          </cell>
        </row>
        <row r="1669">
          <cell r="B1669">
            <v>98045</v>
          </cell>
          <cell r="C1669" t="str">
            <v>ACRÉSCIMO PARA POÇO DE VISITA RETANGULAR PARA ESGOTO, EM ALVENARIA COM BLOCOS DE CONCRETO, DIMENSÕES INTERNAS = 3,5X3,5 M. AF_12/2020</v>
          </cell>
          <cell r="D1669" t="str">
            <v>M</v>
          </cell>
          <cell r="E1669">
            <v>3501.26</v>
          </cell>
          <cell r="F1669" t="str">
            <v>SINAPI</v>
          </cell>
        </row>
        <row r="1670">
          <cell r="B1670">
            <v>98046</v>
          </cell>
          <cell r="C1670" t="str">
            <v>BASE PARA POÇO DE VISITA RETANGULAR PARA ESGOTO, EM ALVENARIA COM BLOCOS DE CONCRETO, DIMENSÕES INTERNAS = 3,5X4 M, PROFUNDIDADE = 1,40 M, EXCLUINDO TAMPÃO. AF_12/2020</v>
          </cell>
          <cell r="D1670" t="str">
            <v>UN</v>
          </cell>
          <cell r="E1670">
            <v>15164.09</v>
          </cell>
          <cell r="F1670" t="str">
            <v>SINAPI</v>
          </cell>
        </row>
        <row r="1671">
          <cell r="B1671">
            <v>98047</v>
          </cell>
          <cell r="C1671" t="str">
            <v>ACRÉSCIMO PARA POÇO DE VISITA RETANGULAR PARA ESGOTO, EM ALVENARIA COM BLOCOS DE CONCRETO, DIMENSÕES INTERNAS = 3,5X4 M. AF_12/2020</v>
          </cell>
          <cell r="D1671" t="str">
            <v>M</v>
          </cell>
          <cell r="E1671">
            <v>3734.43</v>
          </cell>
          <cell r="F1671" t="str">
            <v>SINAPI</v>
          </cell>
        </row>
        <row r="1672">
          <cell r="B1672">
            <v>98048</v>
          </cell>
          <cell r="C1672" t="str">
            <v>BASE PARA POÇO DE VISITA RETANGULAR PARA ESGOTO, EM ALVENARIA COM BLOCOS DE CONCRETO, DIMENSÕES INTERNAS = 4X4 M, PROFUNDIDADE = 1,45 M, EXCLUINDO TAMPÃO. AF_12/2020</v>
          </cell>
          <cell r="D1672" t="str">
            <v>UN</v>
          </cell>
          <cell r="E1672">
            <v>16956.78</v>
          </cell>
          <cell r="F1672" t="str">
            <v>SINAPI</v>
          </cell>
        </row>
        <row r="1673">
          <cell r="B1673">
            <v>98049</v>
          </cell>
          <cell r="C1673" t="str">
            <v>ACRÉSCIMO PARA POÇO DE VISITA RETANGULAR PARA ESGOTO, EM ALVENARIA COM BLOCOS DE CONCRETO, DIMENSÕES INTERNAS = 4X4 M. AF_12/2020</v>
          </cell>
          <cell r="D1673" t="str">
            <v>M</v>
          </cell>
          <cell r="E1673">
            <v>3921.12</v>
          </cell>
          <cell r="F1673" t="str">
            <v>SINAPI</v>
          </cell>
        </row>
        <row r="1674">
          <cell r="B1674">
            <v>98050</v>
          </cell>
          <cell r="C1674" t="str">
            <v>CHAMINÉ CIRCULAR PARA POÇO DE VISITA PARA ESGOTO, EM CONCRETO PRÉ-MOLDADO, DIÂMETRO INTERNO = 0,6 M. AF_12/2020</v>
          </cell>
          <cell r="D1674" t="str">
            <v>M</v>
          </cell>
          <cell r="E1674">
            <v>257.5</v>
          </cell>
          <cell r="F1674" t="str">
            <v>SINAPI</v>
          </cell>
        </row>
        <row r="1675">
          <cell r="B1675">
            <v>98051</v>
          </cell>
          <cell r="C1675" t="str">
            <v>CHAMINÉ CIRCULAR PARA POÇO DE VISITA PARA ESGOTO, EM ALVENARIA COM TIJOLOS CERÂMICOS MACIÇOS, DIÂMETRO INTERNO = 0,6 M. AF_12/2020</v>
          </cell>
          <cell r="D1675" t="str">
            <v>M</v>
          </cell>
          <cell r="E1675">
            <v>853.3</v>
          </cell>
          <cell r="F1675" t="str">
            <v>SINAPI</v>
          </cell>
        </row>
        <row r="1676">
          <cell r="B1676">
            <v>98405</v>
          </cell>
          <cell r="C1676" t="str">
            <v>BASE PARA POÇO DE VISITA CIRCULAR PARA  ESGOTO, EM ALVENARIA COM TIJOLOS CERÂMICOS MACIÇOS, DIÂMETRO INTERNO = 1,0 M, PROFUNDIDADE = 1,40 M, EXCLUINDO TAMPÃO. AF_12/2020</v>
          </cell>
          <cell r="D1676" t="str">
            <v>UN</v>
          </cell>
          <cell r="E1676">
            <v>2385.77</v>
          </cell>
          <cell r="F1676" t="str">
            <v>SINAPI</v>
          </cell>
        </row>
        <row r="1677">
          <cell r="B1677">
            <v>98406</v>
          </cell>
          <cell r="C1677" t="str">
            <v>BASE PARA POÇO DE VISITA RETANGULAR PARA ESGOTO, EM ALVENARIA COM BLOCOS DE CONCRETO, DIMENSÕES INTERNAS = 1X3,5 M, PROFUNDIDADE = 1,40 M, EXCLUINDO TAMPÃO. AF_12/2020</v>
          </cell>
          <cell r="D1677" t="str">
            <v>UN</v>
          </cell>
          <cell r="E1677">
            <v>5775.91</v>
          </cell>
          <cell r="F1677" t="str">
            <v>SINAPI</v>
          </cell>
        </row>
        <row r="1678">
          <cell r="B1678">
            <v>98407</v>
          </cell>
          <cell r="C1678" t="str">
            <v>BASE PARA POÇO DE VISITA RETANGULAR PARA ESGOTO, EM ALVENARIA COM BLOCOS DE CONCRETO, DIMENSÕES INTERNAS = 1X2 M, PROFUNDIDADE = 1,40 M, EXCLUINDO TAMPÃO. AF_12/2020</v>
          </cell>
          <cell r="D1678" t="str">
            <v>UN</v>
          </cell>
          <cell r="E1678">
            <v>3776.27</v>
          </cell>
          <cell r="F1678" t="str">
            <v>SINAPI</v>
          </cell>
        </row>
        <row r="1679">
          <cell r="B1679">
            <v>98408</v>
          </cell>
          <cell r="C1679" t="str">
            <v>BASE PARA POÇO DE VISITA RETANGULAR PARA ESGOTO, EM ALVENARIA COM BLOCOS DE CONCRETO, DIMENSÕES INTERNAS = 1X2,5 M, PROFUNDIDADE = 1,40 M, EXCLUINDO TAMPÃO. AF_12/2020</v>
          </cell>
          <cell r="D1679" t="str">
            <v>UN</v>
          </cell>
          <cell r="E1679">
            <v>4431.57</v>
          </cell>
          <cell r="F1679" t="str">
            <v>SINAPI</v>
          </cell>
        </row>
        <row r="1680">
          <cell r="B1680">
            <v>98409</v>
          </cell>
          <cell r="C1680" t="str">
            <v>ACRÉSCIMO PARA POÇO DE VISITA CIRCULAR PARA ESGOTO, EM CONCRETO PRÉ-MOLDADO, DIÂMETRO INTERNO = 0,8 M. AF_12/2020</v>
          </cell>
          <cell r="D1680" t="str">
            <v>M</v>
          </cell>
          <cell r="E1680">
            <v>355.19</v>
          </cell>
          <cell r="F1680" t="str">
            <v>SINAPI</v>
          </cell>
        </row>
        <row r="1681">
          <cell r="B1681">
            <v>98410</v>
          </cell>
          <cell r="C1681" t="str">
            <v>BASE PARA POÇO DE VISITA CIRCULAR PARA ESGOTO, EM CONCRETO PRÉ-MOLDADO, DIÂMETRO INTERNO = 1,0 M, PROFUNDIDADE = 1,35 M, EXCLUINDO TAMPÃO. AF_12/2020</v>
          </cell>
          <cell r="D1681" t="str">
            <v>UN</v>
          </cell>
          <cell r="E1681">
            <v>1166.8699999999999</v>
          </cell>
          <cell r="F1681" t="str">
            <v>SINAPI</v>
          </cell>
        </row>
        <row r="1682">
          <cell r="B1682">
            <v>99240</v>
          </cell>
          <cell r="C1682" t="str">
            <v>ACRÉSCIMO PARA POÇO DE VISITA CIRCULAR PARA DRENAGEM, EM CONCRETO PRÉ-MOLDADO, DIÂMETRO INTERNO = 1,2 M. AF_12/2020</v>
          </cell>
          <cell r="D1682" t="str">
            <v>M</v>
          </cell>
          <cell r="E1682">
            <v>615.88</v>
          </cell>
          <cell r="F1682" t="str">
            <v>SINAPI</v>
          </cell>
        </row>
        <row r="1683">
          <cell r="B1683">
            <v>99241</v>
          </cell>
          <cell r="C1683" t="str">
            <v>ACRÉSCIMO PARA POÇO DE VISITA RETANGULAR PARA DRENAGEM, EM ALVENARIA COM BLOCOS DE CONCRETO, DIMENSÕES INTERNAS = 1,5X1,5 M. AF_12/2020</v>
          </cell>
          <cell r="D1683" t="str">
            <v>M</v>
          </cell>
          <cell r="E1683">
            <v>1543.77</v>
          </cell>
          <cell r="F1683" t="str">
            <v>SINAPI</v>
          </cell>
        </row>
        <row r="1684">
          <cell r="B1684">
            <v>99242</v>
          </cell>
          <cell r="C1684" t="str">
            <v>BASE PARA POÇO DE VISITA CIRCULAR PARA DRENAGEM, EM ALVENARIA COM TIJOLOS CERÂMICOS MACIÇOS, DIÂMETRO INTERNO = 1,2 M, PROFUNDIDADE = 1,40 M, EXCLUINDO TAMPÃO. AF_12/2020</v>
          </cell>
          <cell r="D1684" t="str">
            <v>UN</v>
          </cell>
          <cell r="E1684">
            <v>2714.74</v>
          </cell>
          <cell r="F1684" t="str">
            <v>SINAPI</v>
          </cell>
        </row>
        <row r="1685">
          <cell r="B1685">
            <v>99243</v>
          </cell>
          <cell r="C1685" t="str">
            <v>ACRÉSCIMO PARA POÇO DE VISITA CIRCULAR PARA DRENAGEM, EM ALVENARIA COM TIJOLOS CERÂMICOS MACIÇOS, DIÂMETRO INTERNO = 1,2 M. AF_12/2020</v>
          </cell>
          <cell r="D1685" t="str">
            <v>M</v>
          </cell>
          <cell r="E1685">
            <v>1354.29</v>
          </cell>
          <cell r="F1685" t="str">
            <v>SINAPI</v>
          </cell>
        </row>
        <row r="1686">
          <cell r="B1686">
            <v>99244</v>
          </cell>
          <cell r="C1686" t="str">
            <v>BASE PARA POÇO DE VISITA RETANGULAR PARA DRENAGEM, EM ALVENARIA COM BLOCOS DE CONCRETO, DIMENSÕES INTERNAS = 1,5X2 M, PROFUNDIDADE = 1,40 M, EXCLUINDO TAMPÃO. AF_12/2020</v>
          </cell>
          <cell r="D1686" t="str">
            <v>UN</v>
          </cell>
          <cell r="E1686">
            <v>4580.54</v>
          </cell>
          <cell r="F1686" t="str">
            <v>SINAPI</v>
          </cell>
        </row>
        <row r="1687">
          <cell r="B1687">
            <v>99246</v>
          </cell>
          <cell r="C1687" t="str">
            <v>ACRÉSCIMO PARA POÇO DE VISITA CIRCULAR PARA DRENAGEM, EM CONCRETO PRÉ-MOLDADO, DIÂMETRO INTERNO = 1,5 M. AF_12/2020</v>
          </cell>
          <cell r="D1687" t="str">
            <v>M</v>
          </cell>
          <cell r="E1687">
            <v>843.2</v>
          </cell>
          <cell r="F1687" t="str">
            <v>SINAPI</v>
          </cell>
        </row>
        <row r="1688">
          <cell r="B1688">
            <v>99247</v>
          </cell>
          <cell r="C1688" t="str">
            <v>ACRÉSCIMO PARA POÇO DE VISITA RETANGULAR PARA DRENAGEM, EM ALVENARIA COM BLOCOS DE CONCRETO, DIMENSÕES INTERNAS = 1,5X2 M. AF_12/2020</v>
          </cell>
          <cell r="D1688" t="str">
            <v>M</v>
          </cell>
          <cell r="E1688">
            <v>1758.52</v>
          </cell>
          <cell r="F1688" t="str">
            <v>SINAPI</v>
          </cell>
        </row>
        <row r="1689">
          <cell r="B1689">
            <v>99248</v>
          </cell>
          <cell r="C1689" t="str">
            <v>BASE PARA POÇO DE VISITA CIRCULAR PARA DRENAGEM, EM ALVENARIA COM TIJOLOS CERÂMICOS MACIÇOS, DIÂMETRO INTERNO = 1,50 M, PROFUNDIDADE = 1,40 M, EXCLUINDO TAMPÃO. AF_12/2020</v>
          </cell>
          <cell r="D1689" t="str">
            <v>UN</v>
          </cell>
          <cell r="E1689">
            <v>3494.07</v>
          </cell>
          <cell r="F1689" t="str">
            <v>SINAPI</v>
          </cell>
        </row>
        <row r="1690">
          <cell r="B1690">
            <v>99249</v>
          </cell>
          <cell r="C1690" t="str">
            <v>ACRÉSCIMO PARA POÇO DE VISITA CIRCULAR PARA DRENAGEM, EM ALVENARIA COM TIJOLOS CERÂMICOS MACIÇOS, DIÂMETRO INTERNO = 1,5 M. AF_12/2020</v>
          </cell>
          <cell r="D1690" t="str">
            <v>M</v>
          </cell>
          <cell r="E1690">
            <v>1650.46</v>
          </cell>
          <cell r="F1690" t="str">
            <v>SINAPI</v>
          </cell>
        </row>
        <row r="1691">
          <cell r="B1691">
            <v>99252</v>
          </cell>
          <cell r="C1691" t="str">
            <v>BASE PARA POÇO DE VISITA RETANGULAR PARA DRENAGEM, EM ALVENARIA COM BLOCOS DE CONCRETO, DIMENSÕES INTERNAS = 1X1 M, PROFUNDIDADE = 1,40 M, EXCLUINDO TAMPÃO. AF_12/2020</v>
          </cell>
          <cell r="D1691" t="str">
            <v>UN</v>
          </cell>
          <cell r="E1691">
            <v>2386.6</v>
          </cell>
          <cell r="F1691" t="str">
            <v>SINAPI</v>
          </cell>
        </row>
        <row r="1692">
          <cell r="B1692">
            <v>99254</v>
          </cell>
          <cell r="C1692" t="str">
            <v>ACRÉSCIMO PARA POÇO DE VISITA RETANGULAR PARA DRENAGEM, EM ALVENARIA COM BLOCOS DE CONCRETO, DIMENSÕES INTERNAS = 1X1 M. AF_12/2020</v>
          </cell>
          <cell r="D1692" t="str">
            <v>M</v>
          </cell>
          <cell r="E1692">
            <v>1114.2</v>
          </cell>
          <cell r="F1692" t="str">
            <v>SINAPI</v>
          </cell>
        </row>
        <row r="1693">
          <cell r="B1693">
            <v>99256</v>
          </cell>
          <cell r="C1693" t="str">
            <v>BASE PARA POÇO DE VISITA RETANGULAR PARA DRENAGEM, EM ALVENARIA COM BLOCOS DE CONCRETO, DIMENSÕES INTERNAS = 1,5X2,5 M, PROFUNDIDADE = 1,40 M, EXCLUINDO TAMPÃO. AF_12/2020</v>
          </cell>
          <cell r="D1693" t="str">
            <v>UN</v>
          </cell>
          <cell r="E1693">
            <v>5384.81</v>
          </cell>
          <cell r="F1693" t="str">
            <v>SINAPI</v>
          </cell>
        </row>
        <row r="1694">
          <cell r="B1694">
            <v>99259</v>
          </cell>
          <cell r="C1694" t="str">
            <v>BASE PARA POÇO DE VISITA RETANGULAR PARA DRENAGEM, EM ALVENARIA COM BLOCOS DE CONCRETO, DIMENSÕES INTERNAS = 1X1,5 M, PROFUNDIDADE = 1,40 M, EXCLUINDO TAMPÃO. AF_12/2020</v>
          </cell>
          <cell r="D1694" t="str">
            <v>UN</v>
          </cell>
          <cell r="E1694">
            <v>3020.07</v>
          </cell>
          <cell r="F1694" t="str">
            <v>SINAPI</v>
          </cell>
        </row>
        <row r="1695">
          <cell r="B1695">
            <v>99261</v>
          </cell>
          <cell r="C1695" t="str">
            <v>ACRÉSCIMO PARA POÇO DE VISITA RETANGULAR PARA DRENAGEM, EM ALVENARIA COM BLOCOS DE CONCRETO, DIMENSÕES INTERNAS = 1X1,5 M. AF_12/2020</v>
          </cell>
          <cell r="D1695" t="str">
            <v>M</v>
          </cell>
          <cell r="E1695">
            <v>1328.95</v>
          </cell>
          <cell r="F1695" t="str">
            <v>SINAPI</v>
          </cell>
        </row>
        <row r="1696">
          <cell r="B1696">
            <v>99263</v>
          </cell>
          <cell r="C1696" t="str">
            <v>ACRÉSCIMO PARA POÇO DE VISITA RETANGULAR PARA DRENAGEM, EM ALVENARIA COM BLOCOS DE CONCRETO, DIMENSÕES INTERNAS = 1,5X2,5 M. AF_12/2020</v>
          </cell>
          <cell r="D1696" t="str">
            <v>M</v>
          </cell>
          <cell r="E1696">
            <v>1973.32</v>
          </cell>
          <cell r="F1696" t="str">
            <v>SINAPI</v>
          </cell>
        </row>
        <row r="1697">
          <cell r="B1697">
            <v>99265</v>
          </cell>
          <cell r="C1697" t="str">
            <v>BASE PARA POÇO DE VISITA RETANGULAR PARA DRENAGEM, EM ALVENARIA COM BLOCOS DE CONCRETO, DIMENSÕES INTERNAS = 1X2 M, PROFUNDIDADE = 1,40 M, EXCLUINDO TAMPÃO. AF_12/2020</v>
          </cell>
          <cell r="D1697" t="str">
            <v>UN</v>
          </cell>
          <cell r="E1697">
            <v>3653.47</v>
          </cell>
          <cell r="F1697" t="str">
            <v>SINAPI</v>
          </cell>
        </row>
        <row r="1698">
          <cell r="B1698">
            <v>99266</v>
          </cell>
          <cell r="C1698" t="str">
            <v>ACRÉSCIMO PARA POÇO DE VISITA RETANGULAR PARA DRENAGEM, EM ALVENARIA COM BLOCOS DE CONCRETO, DIMENSÕES INTERNAS = 1X2 M. AF_12/2020</v>
          </cell>
          <cell r="D1698" t="str">
            <v>M</v>
          </cell>
          <cell r="E1698">
            <v>1543.77</v>
          </cell>
          <cell r="F1698" t="str">
            <v>SINAPI</v>
          </cell>
        </row>
        <row r="1699">
          <cell r="B1699">
            <v>99267</v>
          </cell>
          <cell r="C1699" t="str">
            <v>BASE PARA POÇO DE VISITA RETANGULAR PARA DRENAGEM, EM ALVENARIA COM BLOCOS DE CONCRETO, DIMENSÕES INTERNAS = 1X2,5 M, PROFUNDIDADE = 1,40 M, EXCLUINDO TAMPÃO. AF_12/2020</v>
          </cell>
          <cell r="D1699" t="str">
            <v>UN</v>
          </cell>
          <cell r="E1699">
            <v>4286.93</v>
          </cell>
          <cell r="F1699" t="str">
            <v>SINAPI</v>
          </cell>
        </row>
        <row r="1700">
          <cell r="B1700">
            <v>99268</v>
          </cell>
          <cell r="C1700" t="str">
            <v>POÇO DE INSPEÇÃO CIRCULAR PARA DRENAGEM, EM CONCRETO PRÉ-MOLDADO, DIÂMETRO INTERNO = 0,60 M, PROFUNDIDADE = 0,90 M, EXCLUINDO TAMPÃO. AF_12/2020</v>
          </cell>
          <cell r="D1700" t="str">
            <v>UN</v>
          </cell>
          <cell r="E1700">
            <v>451.99</v>
          </cell>
          <cell r="F1700" t="str">
            <v>SINAPI</v>
          </cell>
        </row>
        <row r="1701">
          <cell r="B1701">
            <v>99269</v>
          </cell>
          <cell r="C1701" t="str">
            <v>ACRÉSCIMO PARA POÇO DE VISITA RETANGULAR PARA DRENAGEM, EM ALVENARIA COM BLOCOS DE CONCRETO, DIMENSÕES INTERNAS = 1X2,5 M. AF_12/2020</v>
          </cell>
          <cell r="D1701" t="str">
            <v>M</v>
          </cell>
          <cell r="E1701">
            <v>1758.52</v>
          </cell>
          <cell r="F1701" t="str">
            <v>SINAPI</v>
          </cell>
        </row>
        <row r="1702">
          <cell r="B1702">
            <v>99270</v>
          </cell>
          <cell r="C1702" t="str">
            <v>POÇO DE INSPEÇÃO CIRCULAR PARA DRENAGEM, EM CONCRETO PRÉ-MOLDADO, DIÂMETRO INTERNO = 0,60 M, PROFUNDIDADE = 1,40 M, EXCLUINDO TAMPÃO. AF_12/2020</v>
          </cell>
          <cell r="D1702" t="str">
            <v>UN</v>
          </cell>
          <cell r="E1702">
            <v>583.73</v>
          </cell>
          <cell r="F1702" t="str">
            <v>SINAPI</v>
          </cell>
        </row>
        <row r="1703">
          <cell r="B1703">
            <v>99271</v>
          </cell>
          <cell r="C1703" t="str">
            <v>BASE PARA POÇO DE VISITA RETANGULAR PARA DRENAGEM, EM ALVENARIA COM BLOCOS DE CONCRETO, DIMENSÕES INTERNAS = 1,5X3 M, PROFUNDIDADE = 1,40 M, EXCLUINDO TAMPÃO. AF_12/2020</v>
          </cell>
          <cell r="D1703" t="str">
            <v>UN</v>
          </cell>
          <cell r="E1703">
            <v>6188.95</v>
          </cell>
          <cell r="F1703" t="str">
            <v>SINAPI</v>
          </cell>
        </row>
        <row r="1704">
          <cell r="B1704">
            <v>99272</v>
          </cell>
          <cell r="C1704" t="str">
            <v>POÇO DE INSPEÇÃO CIRCULAR PARA DRENAGEM, EM ALVENARIA COM TIJOLOS CERÂMICOS MACIÇOS, DIÂMETRO INTERNO = 0,60 M, PROFUNDIDADE = 0,95 M, EXCLUINDO TAMPÃO. AF_12/2020</v>
          </cell>
          <cell r="D1704" t="str">
            <v>UN</v>
          </cell>
          <cell r="E1704">
            <v>1001.73</v>
          </cell>
          <cell r="F1704" t="str">
            <v>SINAPI</v>
          </cell>
        </row>
        <row r="1705">
          <cell r="B1705">
            <v>99273</v>
          </cell>
          <cell r="C1705" t="str">
            <v>POÇO DE INSPEÇÃO CIRCULAR PARA DRENAGEM, EM ALVENARIA COM TIJOLOS CERÂMICOS MACIÇOS, DIÂMETRO INTERNO = 0,60 M, PROFUNDIDADE = 1,45 M, EXCLUINDO TAMPÃO. AF_12/2020</v>
          </cell>
          <cell r="D1705" t="str">
            <v>UN</v>
          </cell>
          <cell r="E1705">
            <v>1386.53</v>
          </cell>
          <cell r="F1705" t="str">
            <v>SINAPI</v>
          </cell>
        </row>
        <row r="1706">
          <cell r="B1706">
            <v>99274</v>
          </cell>
          <cell r="C1706" t="str">
            <v>BASE PARA POÇO DE VISITA RETANGULAR PARA DRENAGEM, EM ALVENARIA COM BLOCOS DE CONCRETO, DIMENSÕES INTERNAS = 1X3 M, PROFUNDIDADE = 1,40 M, EXCLUINDO TAMPÃO. AF_12/2020</v>
          </cell>
          <cell r="D1706" t="str">
            <v>UN</v>
          </cell>
          <cell r="E1706">
            <v>4950.3999999999996</v>
          </cell>
          <cell r="F1706" t="str">
            <v>SINAPI</v>
          </cell>
        </row>
        <row r="1707">
          <cell r="B1707">
            <v>99275</v>
          </cell>
          <cell r="C1707" t="str">
            <v>BASE PARA POÇO DE VISITA CIRCULAR PARA DRENAGEM, EM CONCRETO PRÉ-MOLDADO, DIÂMETRO INTERNO = 0,80 M, PROFUNDIDADE = 1,35 M, EXCLUINDO TAMPÃO. AF_12/2020</v>
          </cell>
          <cell r="D1707" t="str">
            <v>UN</v>
          </cell>
          <cell r="E1707">
            <v>890.35</v>
          </cell>
          <cell r="F1707" t="str">
            <v>SINAPI</v>
          </cell>
        </row>
        <row r="1708">
          <cell r="B1708">
            <v>99276</v>
          </cell>
          <cell r="C1708" t="str">
            <v>ACRÉSCIMO PARA POÇO DE VISITA RETANGULAR PARA DRENAGEM, EM ALVENARIA COM BLOCOS DE CONCRETO, DIMENSÕES INTERNAS = 1,5X3 M. AF_12/2020</v>
          </cell>
          <cell r="D1708" t="str">
            <v>M</v>
          </cell>
          <cell r="E1708">
            <v>2188.14</v>
          </cell>
          <cell r="F1708" t="str">
            <v>SINAPI</v>
          </cell>
        </row>
        <row r="1709">
          <cell r="B1709">
            <v>99277</v>
          </cell>
          <cell r="C1709" t="str">
            <v>ACRÉSCIMO PARA POÇO DE VISITA RETANGULAR PARA DRENAGEM, EM ALVENARIA COM BLOCOS DE CONCRETO, DIMENSÕES INTERNAS = 1X3 M. AF_12/2020</v>
          </cell>
          <cell r="D1709" t="str">
            <v>M</v>
          </cell>
          <cell r="E1709">
            <v>1973.32</v>
          </cell>
          <cell r="F1709" t="str">
            <v>SINAPI</v>
          </cell>
        </row>
        <row r="1710">
          <cell r="B1710">
            <v>99278</v>
          </cell>
          <cell r="C1710" t="str">
            <v>ACRÉSCIMO PARA POÇO DE VISITA CIRCULAR PARA DRENAGEM, EM CONCRETO PRÉ-MOLDADO, DIÂMETRO INTERNO = 0,8 M. AF_12/2020</v>
          </cell>
          <cell r="D1710" t="str">
            <v>M</v>
          </cell>
          <cell r="E1710">
            <v>352.5</v>
          </cell>
          <cell r="F1710" t="str">
            <v>SINAPI</v>
          </cell>
        </row>
        <row r="1711">
          <cell r="B1711">
            <v>99279</v>
          </cell>
          <cell r="C1711" t="str">
            <v>BASE PARA POÇO DE VISITA RETANGULAR PARA DRENAGEM, EM ALVENARIA COM BLOCOS DE CONCRETO, DIMENSÕES INTERNAS = 1X3,5 M, PROFUNDIDADE = 1,40 M, EXCLUINDO TAMPÃO. AF_12/2020</v>
          </cell>
          <cell r="D1711" t="str">
            <v>UN</v>
          </cell>
          <cell r="E1711">
            <v>5587.6</v>
          </cell>
          <cell r="F1711" t="str">
            <v>SINAPI</v>
          </cell>
        </row>
        <row r="1712">
          <cell r="B1712">
            <v>99280</v>
          </cell>
          <cell r="C1712" t="str">
            <v>BASE PARA POÇO DE VISITA CIRCULAR PARA DRENAGEM, EM ALVENARIA COM TIJOLOS CERÂMICOS MACIÇOS, DIÂMETRO INTERNO = 0,80 M, PROFUNDIDADE = 1,40 M, EXCLUINDO TAMPÃO. AF_12/2020</v>
          </cell>
          <cell r="D1712" t="str">
            <v>UN</v>
          </cell>
          <cell r="E1712">
            <v>1836.23</v>
          </cell>
          <cell r="F1712" t="str">
            <v>SINAPI</v>
          </cell>
        </row>
        <row r="1713">
          <cell r="B1713">
            <v>99281</v>
          </cell>
          <cell r="C1713" t="str">
            <v>ACRÉSCIMO PARA POÇO DE VISITA RETANGULAR PARA DRENAGEM, EM ALVENARIA COM BLOCOS DE CONCRETO, DIMENSÕES INTERNAS = 1X3,5 M. AF_12/2020</v>
          </cell>
          <cell r="D1713" t="str">
            <v>M</v>
          </cell>
          <cell r="E1713">
            <v>2188.14</v>
          </cell>
          <cell r="F1713" t="str">
            <v>SINAPI</v>
          </cell>
        </row>
        <row r="1714">
          <cell r="B1714">
            <v>99282</v>
          </cell>
          <cell r="C1714" t="str">
            <v>ACRÉSCIMO PARA POÇO DE VISITA RETANGULAR PARA DRENAGEM, EM ALVENARIA COM BLOCOS DE CONCRETO, DIMENSÕES INTERNAS = 2,5X2,5 M. AF_12/2020</v>
          </cell>
          <cell r="D1714" t="str">
            <v>M</v>
          </cell>
          <cell r="E1714">
            <v>2425.52</v>
          </cell>
          <cell r="F1714" t="str">
            <v>SINAPI</v>
          </cell>
        </row>
        <row r="1715">
          <cell r="B1715">
            <v>99283</v>
          </cell>
          <cell r="C1715" t="str">
            <v>ACRÉSCIMO PARA POÇO DE VISITA CIRCULAR PARA DRENAGEM, EM ALVENARIA COM TIJOLOS CERÂMICOS MACIÇOS, DIÂMETRO INTERNO = 0,8 M. AF_12/2020</v>
          </cell>
          <cell r="D1715" t="str">
            <v>M</v>
          </cell>
          <cell r="E1715">
            <v>959.48</v>
          </cell>
          <cell r="F1715" t="str">
            <v>SINAPI</v>
          </cell>
        </row>
        <row r="1716">
          <cell r="B1716">
            <v>99284</v>
          </cell>
          <cell r="C1716" t="str">
            <v>BASE PARA POÇO DE VISITA RETANGULAR PARA DRENAGEM, EM ALVENARIA COM BLOCOS DE CONCRETO, DIMENSÕES INTERNAS = 1,5X3,5 M, PROFUNDIDADE = 1,40 M, EXCLUINDO TAMPÃO. AF_12/2020</v>
          </cell>
          <cell r="D1716" t="str">
            <v>UN</v>
          </cell>
          <cell r="E1716">
            <v>6993.27</v>
          </cell>
          <cell r="F1716" t="str">
            <v>SINAPI</v>
          </cell>
        </row>
        <row r="1717">
          <cell r="B1717">
            <v>99285</v>
          </cell>
          <cell r="C1717" t="str">
            <v>BASE PARA POÇO DE VISITA CIRCULAR PARA DRENAGEM, EM CONCRETO PRÉ-MOLDADO, DIÂMETRO INTERNO = 1,0 M, PROFUNDIDADE = 1,35 M, EXCLUINDO TAMPÃO. AF_05/2018</v>
          </cell>
          <cell r="D1717" t="str">
            <v>UN</v>
          </cell>
          <cell r="E1717">
            <v>1239.43</v>
          </cell>
          <cell r="F1717" t="str">
            <v>SINAPI</v>
          </cell>
        </row>
        <row r="1718">
          <cell r="B1718">
            <v>99286</v>
          </cell>
          <cell r="C1718" t="str">
            <v>BASE PARA POÇO DE VISITA RETANGULAR PARA DRENAGEM, EM ALVENARIA COM BLOCOS DE CONCRETO, DIMENSÕES INTERNAS = 1X4 M, PROFUNDIDADE = 1,40 M, EXCLUINDO TAMPÃO. AF_12/2020</v>
          </cell>
          <cell r="D1718" t="str">
            <v>UN</v>
          </cell>
          <cell r="E1718">
            <v>6224.85</v>
          </cell>
          <cell r="F1718" t="str">
            <v>SINAPI</v>
          </cell>
        </row>
        <row r="1719">
          <cell r="B1719">
            <v>99287</v>
          </cell>
          <cell r="C1719" t="str">
            <v>BASE PARA POÇO DE VISITA RETANGULAR PARA DRENAGEM, EM ALVENARIA COM BLOCOS DE CONCRETO, DIMENSÕES INTERNAS = 2,5X3 M, PROFUNDIDADE = 1,40 M, EXCLUINDO TAMPÃO. AF_12/2020</v>
          </cell>
          <cell r="D1719" t="str">
            <v>UN</v>
          </cell>
          <cell r="E1719">
            <v>8868.56</v>
          </cell>
          <cell r="F1719" t="str">
            <v>SINAPI</v>
          </cell>
        </row>
        <row r="1720">
          <cell r="B1720">
            <v>99288</v>
          </cell>
          <cell r="C1720" t="str">
            <v>ACRÉSCIMO PARA POÇO DE VISITA CIRCULAR PARA DRENAGEM, EM CONCRETO PRÉ-MOLDADO, DIÂMETRO INTERNO = 1 M. AF_12/2020</v>
          </cell>
          <cell r="D1720" t="str">
            <v>M</v>
          </cell>
          <cell r="E1720">
            <v>463.99</v>
          </cell>
          <cell r="F1720" t="str">
            <v>SINAPI</v>
          </cell>
        </row>
        <row r="1721">
          <cell r="B1721">
            <v>99289</v>
          </cell>
          <cell r="C1721" t="str">
            <v>ACRÉSCIMO PARA POÇO DE VISITA RETANGULAR PARA DRENAGEM, EM ALVENARIA COM BLOCOS DE CONCRETO, DIMENSÕES INTERNAS = 1X4 M. AF_12/2020</v>
          </cell>
          <cell r="D1721" t="str">
            <v>M</v>
          </cell>
          <cell r="E1721">
            <v>2402.89</v>
          </cell>
          <cell r="F1721" t="str">
            <v>SINAPI</v>
          </cell>
        </row>
        <row r="1722">
          <cell r="B1722">
            <v>99290</v>
          </cell>
          <cell r="C1722" t="str">
            <v>BASE PARA POÇO DE VISITA RETANGULAR PARA DRENAGEM, EM ALVENARIA COM BLOCOS DE CONCRETO, DIMENSÕES INTERNAS = 1,5X1,5 M, PROFUNDIDADE = 1,40 M, EXCLUINDO TAMPÃO. AF_12/2020</v>
          </cell>
          <cell r="D1722" t="str">
            <v>UN</v>
          </cell>
          <cell r="E1722">
            <v>3752.51</v>
          </cell>
          <cell r="F1722" t="str">
            <v>SINAPI</v>
          </cell>
        </row>
        <row r="1723">
          <cell r="B1723">
            <v>99291</v>
          </cell>
          <cell r="C1723" t="str">
            <v>ACRÉSCIMO PARA POÇO DE VISITA RETANGULAR PARA DRENAGEM, EM ALVENARIA COM BLOCOS DE CONCRETO, DIMENSÕES INTERNAS = 1,5X3,5 M. AF_12/2020</v>
          </cell>
          <cell r="D1723" t="str">
            <v>M</v>
          </cell>
          <cell r="E1723">
            <v>2402.89</v>
          </cell>
          <cell r="F1723" t="str">
            <v>SINAPI</v>
          </cell>
        </row>
        <row r="1724">
          <cell r="B1724">
            <v>99292</v>
          </cell>
          <cell r="C1724" t="str">
            <v>BASE PARA POÇO DE VISITA CIRCULAR PARA DRENAGEM, EM ALVENARIA COM TIJOLOS CERÂMICOS MACIÇOS, DIÂMETRO INTERNO = 1,0 M, PROFUNDIDADE = 1,40 M, EXCLUINDO TAMPÃO. AF_12/2020</v>
          </cell>
          <cell r="D1724" t="str">
            <v>UN</v>
          </cell>
          <cell r="E1724">
            <v>2272.16</v>
          </cell>
          <cell r="F1724" t="str">
            <v>SINAPI</v>
          </cell>
        </row>
        <row r="1725">
          <cell r="B1725">
            <v>99293</v>
          </cell>
          <cell r="C1725" t="str">
            <v>ACRÉSCIMO PARA POÇO DE VISITA CIRCULAR PARA DRENAGEM, EM ALVENARIA COM TIJOLOS CERÂMICOS MACIÇOS, DIÂMETRO INTERNO = 1 M. AF_12/2020</v>
          </cell>
          <cell r="D1725" t="str">
            <v>M</v>
          </cell>
          <cell r="E1725">
            <v>1156.9100000000001</v>
          </cell>
          <cell r="F1725" t="str">
            <v>SINAPI</v>
          </cell>
        </row>
        <row r="1726">
          <cell r="B1726">
            <v>99294</v>
          </cell>
          <cell r="C1726" t="str">
            <v>BASE PARA POÇO DE VISITA RETANGULAR PARA DRENAGEM, EM ALVENARIA COM BLOCOS DE CONCRETO, DIMENSÕES INTERNAS = 1,5X4 M, PROFUNDIDADE = 1,40 M, EXCLUINDO TAMPÃO. AF_12/2020</v>
          </cell>
          <cell r="D1726" t="str">
            <v>UN</v>
          </cell>
          <cell r="E1726">
            <v>7797.46</v>
          </cell>
          <cell r="F1726" t="str">
            <v>SINAPI</v>
          </cell>
        </row>
        <row r="1727">
          <cell r="B1727">
            <v>99296</v>
          </cell>
          <cell r="C1727" t="str">
            <v>ACRÉSCIMO PARA POÇO DE VISITA RETANGULAR PARA DRENAGEM, EM ALVENARIA COM BLOCOS DE CONCRETO, DIMENSÕES INTERNAS = 2,5X3 M. AF_12/2020</v>
          </cell>
          <cell r="D1727" t="str">
            <v>M</v>
          </cell>
          <cell r="E1727">
            <v>2640.26</v>
          </cell>
          <cell r="F1727" t="str">
            <v>SINAPI</v>
          </cell>
        </row>
        <row r="1728">
          <cell r="B1728">
            <v>99297</v>
          </cell>
          <cell r="C1728" t="str">
            <v>ACRÉSCIMO PARA POÇO DE VISITA RETANGULAR PARA DRENAGEM, EM ALVENARIA COM BLOCOS DE CONCRETO, DIMENSÕES INTERNAS = 1,5X4 M. AF_12/2020</v>
          </cell>
          <cell r="D1728" t="str">
            <v>M</v>
          </cell>
          <cell r="E1728">
            <v>2636.37</v>
          </cell>
          <cell r="F1728" t="str">
            <v>SINAPI</v>
          </cell>
        </row>
        <row r="1729">
          <cell r="B1729">
            <v>99298</v>
          </cell>
          <cell r="C1729" t="str">
            <v>BASE PARA POÇO DE VISITA RETANGULAR PARA DRENAGEM, EM ALVENARIA COM BLOCOS DE CONCRETO, DIMENSÕES INTERNAS = 2,5X3,5 M, PROFUNDIDADE = 1,40 M, EXCLUINDO TAMPÃO. AF_12/2020</v>
          </cell>
          <cell r="D1729" t="str">
            <v>UN</v>
          </cell>
          <cell r="E1729">
            <v>10034.82</v>
          </cell>
          <cell r="F1729" t="str">
            <v>SINAPI</v>
          </cell>
        </row>
        <row r="1730">
          <cell r="B1730">
            <v>99299</v>
          </cell>
          <cell r="C1730" t="str">
            <v>ACRÉSCIMO PARA POÇO DE VISITA RETANGULAR PARA DRENAGEM, EM ALVENARIA COM BLOCOS DE CONCRETO, DIMENSÕES INTERNAS = 2,5X3,5 M. AF_12/2020</v>
          </cell>
          <cell r="D1730" t="str">
            <v>M</v>
          </cell>
          <cell r="E1730">
            <v>2855</v>
          </cell>
          <cell r="F1730" t="str">
            <v>SINAPI</v>
          </cell>
        </row>
        <row r="1731">
          <cell r="B1731">
            <v>99300</v>
          </cell>
          <cell r="C1731" t="str">
            <v>BASE PARA POÇO DE VISITA RETANGULAR PARA DRENAGEM, EM ALVENARIA COM BLOCOS DE CONCRETO, DIMENSÕES INTERNAS = 2,5X4 M, PROFUNDIDADE = 1,40 M, EXCLUINDO TAMPÃO. AF_12/2020</v>
          </cell>
          <cell r="D1731" t="str">
            <v>UN</v>
          </cell>
          <cell r="E1731">
            <v>11201.07</v>
          </cell>
          <cell r="F1731" t="str">
            <v>SINAPI</v>
          </cell>
        </row>
        <row r="1732">
          <cell r="B1732">
            <v>99301</v>
          </cell>
          <cell r="C1732" t="str">
            <v>BASE PARA POÇO DE VISITA RETANGULAR PARA DRENAGEM, EM ALVENARIA COM BLOCOS DE CONCRETO, DIMENSÕES INTERNAS = 2X2 M, PROFUNDIDADE = 1,40 M, EXCLUINDO TAMPÃO. AF_12/2020</v>
          </cell>
          <cell r="D1732" t="str">
            <v>UN</v>
          </cell>
          <cell r="E1732">
            <v>5542.61</v>
          </cell>
          <cell r="F1732" t="str">
            <v>SINAPI</v>
          </cell>
        </row>
        <row r="1733">
          <cell r="B1733">
            <v>99302</v>
          </cell>
          <cell r="C1733" t="str">
            <v>ACRÉSCIMO PARA POÇO DE VISITA RETANGULAR PARA DRENAGEM, EM ALVENARIA COM BLOCOS DE CONCRETO, DIMENSÕES INTERNAS = 2,5X4 M. AF_12/2020</v>
          </cell>
          <cell r="D1733" t="str">
            <v>M</v>
          </cell>
          <cell r="E1733">
            <v>3073.64</v>
          </cell>
          <cell r="F1733" t="str">
            <v>SINAPI</v>
          </cell>
        </row>
        <row r="1734">
          <cell r="B1734">
            <v>99303</v>
          </cell>
          <cell r="C1734" t="str">
            <v>BASE PARA POÇO DE VISITA RETANGULAR PARA DRENAGEM, EM ALVENARIA COM BLOCOS DE CONCRETO, DIMENSÕES INTERNAS = 3X3 M, PROFUNDIDADE = 1,40 M, EXCLUINDO TAMPÃO. AF_12/2020</v>
          </cell>
          <cell r="D1734" t="str">
            <v>UN</v>
          </cell>
          <cell r="E1734">
            <v>10248.870000000001</v>
          </cell>
          <cell r="F1734" t="str">
            <v>SINAPI</v>
          </cell>
        </row>
        <row r="1735">
          <cell r="B1735">
            <v>99304</v>
          </cell>
          <cell r="C1735" t="str">
            <v>ACRÉSCIMO PARA POÇO DE VISITA RETANGULAR PARA DRENAGEM, EM ALVENARIA COM BLOCOS DE CONCRETO, DIMENSÕES INTERNAS = 3X3 M. AF_12/2020</v>
          </cell>
          <cell r="D1735" t="str">
            <v>M</v>
          </cell>
          <cell r="E1735">
            <v>2858.89</v>
          </cell>
          <cell r="F1735" t="str">
            <v>SINAPI</v>
          </cell>
        </row>
        <row r="1736">
          <cell r="B1736">
            <v>99305</v>
          </cell>
          <cell r="C1736" t="str">
            <v>BASE PARA POÇO DE VISITA RETANGULAR PARA DRENAGEM, EM ALVENARIA COM BLOCOS DE CONCRETO, DIMENSÕES INTERNAS = 3X3,5 M, PROFUNDIDADE = 1,40 M, EXCLUINDO TAMPÃO. AF_12/2020</v>
          </cell>
          <cell r="D1736" t="str">
            <v>UN</v>
          </cell>
          <cell r="E1736">
            <v>11591.64</v>
          </cell>
          <cell r="F1736" t="str">
            <v>SINAPI</v>
          </cell>
        </row>
        <row r="1737">
          <cell r="B1737">
            <v>99306</v>
          </cell>
          <cell r="C1737" t="str">
            <v>ACRÉSCIMO PARA POÇO DE VISITA RETANGULAR PARA DRENAGEM, EM ALVENARIA COM BLOCOS DE CONCRETO, DIMENSÕES INTERNAS = 3X3,5 M. AF_12/2020</v>
          </cell>
          <cell r="D1737" t="str">
            <v>M</v>
          </cell>
          <cell r="E1737">
            <v>3073.64</v>
          </cell>
          <cell r="F1737" t="str">
            <v>SINAPI</v>
          </cell>
        </row>
        <row r="1738">
          <cell r="B1738">
            <v>99307</v>
          </cell>
          <cell r="C1738" t="str">
            <v>ACRÉSCIMO PARA POÇO DE VISITA RETANGULAR PARA DRENAGEM, EM ALVENARIA COM BLOCOS DE CONCRETO, DIMENSÕES INTERNAS = 2X2 M. AF_12/2020</v>
          </cell>
          <cell r="D1738" t="str">
            <v>M</v>
          </cell>
          <cell r="E1738">
            <v>1992.05</v>
          </cell>
          <cell r="F1738" t="str">
            <v>SINAPI</v>
          </cell>
        </row>
        <row r="1739">
          <cell r="B1739">
            <v>99308</v>
          </cell>
          <cell r="C1739" t="str">
            <v>BASE PARA POÇO DE VISITA RETANGULAR PARA DRENAGEM, EM ALVENARIA COM BLOCOS DE CONCRETO, DIMENSÕES INTERNAS = 3X4 M, PROFUNDIDADE = 1,40 M, EXCLUINDO TAMPÃO. AF_12/2020</v>
          </cell>
          <cell r="D1739" t="str">
            <v>UN</v>
          </cell>
          <cell r="E1739">
            <v>12934.45</v>
          </cell>
          <cell r="F1739" t="str">
            <v>SINAPI</v>
          </cell>
        </row>
        <row r="1740">
          <cell r="B1740">
            <v>99309</v>
          </cell>
          <cell r="C1740" t="str">
            <v>ACRÉSCIMO PARA POÇO DE VISITA RETANGULAR PARA DRENAGEM, EM ALVENARIA COM BLOCOS DE CONCRETO, DIMENSÕES INTERNAS = 3X4 M. AF_12/2020</v>
          </cell>
          <cell r="D1740" t="str">
            <v>M</v>
          </cell>
          <cell r="E1740">
            <v>3292.35</v>
          </cell>
          <cell r="F1740" t="str">
            <v>SINAPI</v>
          </cell>
        </row>
        <row r="1741">
          <cell r="B1741">
            <v>99310</v>
          </cell>
          <cell r="C1741" t="str">
            <v>BASE PARA POÇO DE VISITA RETANGULAR PARA DRENAGEM, EM ALVENARIA COM BLOCOS DE CONCRETO, DIMENSÕES INTERNAS = 3,5X3,5 M, PROFUNDIDADE = 1,40 M, EXCLUINDO TAMPÃO. AF_12/2020</v>
          </cell>
          <cell r="D1741" t="str">
            <v>UN</v>
          </cell>
          <cell r="E1741">
            <v>13148.56</v>
          </cell>
          <cell r="F1741" t="str">
            <v>SINAPI</v>
          </cell>
        </row>
        <row r="1742">
          <cell r="B1742">
            <v>99311</v>
          </cell>
          <cell r="C1742" t="str">
            <v>ACRÉSCIMO PARA POÇO DE VISITA RETANGULAR PARA DRENAGEM, EM ALVENARIA COM BLOCOS DE CONCRETO, DIMENSÕES INTERNAS = 3,5X3,5 M. AF_12/2020</v>
          </cell>
          <cell r="D1742" t="str">
            <v>M</v>
          </cell>
          <cell r="E1742">
            <v>3292.35</v>
          </cell>
          <cell r="F1742" t="str">
            <v>SINAPI</v>
          </cell>
        </row>
        <row r="1743">
          <cell r="B1743">
            <v>99312</v>
          </cell>
          <cell r="C1743" t="str">
            <v>BASE PARA POÇO DE VISITA RETANGULAR PARA DRENAGEM, EM ALVENARIA COM BLOCOS DE CONCRETO, DIMENSÕES INTERNAS = 2X2,5 M, PROFUNDIDADE = 1,40 M, EXCLUINDO TAMPÃO. AF_12/2020</v>
          </cell>
          <cell r="D1743" t="str">
            <v>UN</v>
          </cell>
          <cell r="E1743">
            <v>6502.7</v>
          </cell>
          <cell r="F1743" t="str">
            <v>SINAPI</v>
          </cell>
        </row>
        <row r="1744">
          <cell r="B1744">
            <v>99313</v>
          </cell>
          <cell r="C1744" t="str">
            <v>BASE PARA POÇO DE VISITA RETANGULAR PARA DRENAGEM, EM ALVENARIA COM BLOCOS DE CONCRETO, DIMENSÕES INTERNAS = 3,5X4 M, PROFUNDIDADE = 1,40 M, EXCLUINDO TAMPÃO. AF_12/2020</v>
          </cell>
          <cell r="D1744" t="str">
            <v>UN</v>
          </cell>
          <cell r="E1744">
            <v>14667.74</v>
          </cell>
          <cell r="F1744" t="str">
            <v>SINAPI</v>
          </cell>
        </row>
        <row r="1745">
          <cell r="B1745">
            <v>99314</v>
          </cell>
          <cell r="C1745" t="str">
            <v>ACRÉSCIMO PARA POÇO DE VISITA RETANGULAR PARA DRENAGEM, EM ALVENARIA COM BLOCOS DE CONCRETO, DIMENSÕES INTERNAS = 3,5X4 M. AF_12/2020</v>
          </cell>
          <cell r="D1745" t="str">
            <v>M</v>
          </cell>
          <cell r="E1745">
            <v>3511.01</v>
          </cell>
          <cell r="F1745" t="str">
            <v>SINAPI</v>
          </cell>
        </row>
        <row r="1746">
          <cell r="B1746">
            <v>99315</v>
          </cell>
          <cell r="C1746" t="str">
            <v>BASE PARA POÇO DE VISITA RETANGULAR PARA DRENAGEM, EM ALVENARIA COM BLOCOS DE CONCRETO, DIMENSÕES INTERNAS = 4X4 M, PROFUNDIDADE = 1,40 M, EXCLUINDO TAMPÃO. AF_12/2020</v>
          </cell>
          <cell r="D1746" t="str">
            <v>UN</v>
          </cell>
          <cell r="E1746">
            <v>16401.11</v>
          </cell>
          <cell r="F1746" t="str">
            <v>SINAPI</v>
          </cell>
        </row>
        <row r="1747">
          <cell r="B1747">
            <v>99317</v>
          </cell>
          <cell r="C1747" t="str">
            <v>ACRÉSCIMO PARA POÇO DE VISITA RETANGULAR PARA DRENAGEM, EM ALVENARIA COM BLOCOS DE CONCRETO, DIMENSÕES INTERNAS = 2X2,5 M. AF_12/2020</v>
          </cell>
          <cell r="D1747" t="str">
            <v>M</v>
          </cell>
          <cell r="E1747">
            <v>2206.8000000000002</v>
          </cell>
          <cell r="F1747" t="str">
            <v>SINAPI</v>
          </cell>
        </row>
        <row r="1748">
          <cell r="B1748">
            <v>99318</v>
          </cell>
          <cell r="C1748" t="str">
            <v>CHAMINÉ CIRCULAR PARA POÇO DE VISITA PARA DRENAGEM, EM CONCRETO PRÉ-MOLDADO, DIÂMETRO INTERNO = 0,6 M. AF_12/2020</v>
          </cell>
          <cell r="D1748" t="str">
            <v>M</v>
          </cell>
          <cell r="E1748">
            <v>256.29000000000002</v>
          </cell>
          <cell r="F1748" t="str">
            <v>SINAPI</v>
          </cell>
        </row>
        <row r="1749">
          <cell r="B1749">
            <v>99319</v>
          </cell>
          <cell r="C1749" t="str">
            <v>CHAMINÉ CIRCULAR PARA POÇO DE VISITA PARA DRENAGEM, EM ALVENARIA COM TIJOLOS CERÂMICOS MACIÇOS, DIÂMETRO INTERNO = 0,6 M. AF_12/2020</v>
          </cell>
          <cell r="D1749" t="str">
            <v>M</v>
          </cell>
          <cell r="E1749">
            <v>773.96</v>
          </cell>
          <cell r="F1749" t="str">
            <v>SINAPI</v>
          </cell>
        </row>
        <row r="1750">
          <cell r="B1750">
            <v>99320</v>
          </cell>
          <cell r="C1750" t="str">
            <v>BASE PARA POÇO DE VISITA RETANGULAR PARA DRENAGEM, EM ALVENARIA COM BLOCOS DE CONCRETO, DIMENSÕES INTERNAS = 2X3 M, PROFUNDIDADE = 1,40 M, EXCLUINDO TAMPÃO. AF_12/2020</v>
          </cell>
          <cell r="D1750" t="str">
            <v>UN</v>
          </cell>
          <cell r="E1750">
            <v>7515.42</v>
          </cell>
          <cell r="F1750" t="str">
            <v>SINAPI</v>
          </cell>
        </row>
        <row r="1751">
          <cell r="B1751">
            <v>99321</v>
          </cell>
          <cell r="C1751" t="str">
            <v>ACRÉSCIMO PARA POÇO DE VISITA RETANGULAR PARA DRENAGEM, EM ALVENARIA COM BLOCOS DE CONCRETO, DIMENSÕES INTERNAS = 2X3 M. AF_12/2020</v>
          </cell>
          <cell r="D1751" t="str">
            <v>M</v>
          </cell>
          <cell r="E1751">
            <v>2421.62</v>
          </cell>
          <cell r="F1751" t="str">
            <v>SINAPI</v>
          </cell>
        </row>
        <row r="1752">
          <cell r="B1752">
            <v>99322</v>
          </cell>
          <cell r="C1752" t="str">
            <v>BASE PARA POÇO DE VISITA RETANGULAR PARA DRENAGEM, EM ALVENARIA COM BLOCOS DE CONCRETO, DIMENSÕES INTERNAS = 2X3,5 M, PROFUNDIDADE = 1,40 M, EXCLUINDO TAMPÃO. AF_12/2020</v>
          </cell>
          <cell r="D1752" t="str">
            <v>UN</v>
          </cell>
          <cell r="E1752">
            <v>8482.16</v>
          </cell>
          <cell r="F1752" t="str">
            <v>SINAPI</v>
          </cell>
        </row>
        <row r="1753">
          <cell r="B1753">
            <v>99323</v>
          </cell>
          <cell r="C1753" t="str">
            <v>ACRÉSCIMO PARA POÇO DE VISITA RETANGULAR PARA DRENAGEM, EM ALVENARIA COM BLOCOS DE CONCRETO, DIMENSÕES INTERNAS = 2X3,5 M. AF_12/2020</v>
          </cell>
          <cell r="D1753" t="str">
            <v>M</v>
          </cell>
          <cell r="E1753">
            <v>2636.37</v>
          </cell>
          <cell r="F1753" t="str">
            <v>SINAPI</v>
          </cell>
        </row>
        <row r="1754">
          <cell r="B1754">
            <v>99324</v>
          </cell>
          <cell r="C1754" t="str">
            <v>BASE PARA POÇO DE VISITA RETANGULAR PARA DRENAGEM, EM ALVENARIA COM BLOCOS DE CONCRETO, DIMENSÕES INTERNAS = 2X4 M, PROFUNDIDADE = 1,40 M, EXCLUINDO TAMPÃO. AF_12/2020</v>
          </cell>
          <cell r="D1754" t="str">
            <v>UN</v>
          </cell>
          <cell r="E1754">
            <v>9448.94</v>
          </cell>
          <cell r="F1754" t="str">
            <v>SINAPI</v>
          </cell>
        </row>
        <row r="1755">
          <cell r="B1755">
            <v>99325</v>
          </cell>
          <cell r="C1755" t="str">
            <v>ACRÉSCIMO PARA POÇO DE VISITA RETANGULAR PARA DRENAGEM, EM ALVENARIA COM BLOCOS DE CONCRETO, DIMENSÕES INTERNAS = 2X4 M. AF_12/2020</v>
          </cell>
          <cell r="D1755" t="str">
            <v>M</v>
          </cell>
          <cell r="E1755">
            <v>2855</v>
          </cell>
          <cell r="F1755" t="str">
            <v>SINAPI</v>
          </cell>
        </row>
        <row r="1756">
          <cell r="B1756">
            <v>99326</v>
          </cell>
          <cell r="C1756" t="str">
            <v>BASE PARA POÇO DE VISITA RETANGULAR PARA DRENAGEM, EM ALVENARIA COM BLOCOS DE CONCRETO, DIMENSÕES INTERNAS = 2,5X2,5 M, PROFUNDIDADE = 1,40 M, EXCLUINDO TAMPÃO. AF_12/2020</v>
          </cell>
          <cell r="D1756" t="str">
            <v>UN</v>
          </cell>
          <cell r="E1756">
            <v>7702.32</v>
          </cell>
          <cell r="F1756" t="str">
            <v>SINAPI</v>
          </cell>
        </row>
        <row r="1757">
          <cell r="B1757">
            <v>99327</v>
          </cell>
          <cell r="C1757" t="str">
            <v>ACRÉSCIMO PARA POÇO DE VISITA RETANGULAR PARA DRENAGEM, EM ALVENARIA COM BLOCOS DE CONCRETO, DIMENSÕES INTERNAS = 4X4 M. AF_12/2020</v>
          </cell>
          <cell r="D1757" t="str">
            <v>M</v>
          </cell>
          <cell r="E1757">
            <v>3691.56</v>
          </cell>
          <cell r="F1757" t="str">
            <v>SINAPI</v>
          </cell>
        </row>
        <row r="1758">
          <cell r="B1758">
            <v>101800</v>
          </cell>
          <cell r="C1758" t="str">
            <v>CAIXA COM GRELHA RETANGULAR DE FERRO FUNDIDO, EM ALVENARIA COM TIJOLOS CERÂMICOS MACIÇOS, DIMENSÕES INTERNAS: 0,30 X 1,00 X 1,00. AF_12/2020</v>
          </cell>
          <cell r="D1758" t="str">
            <v>UN</v>
          </cell>
          <cell r="E1758">
            <v>1359.02</v>
          </cell>
          <cell r="F1758" t="str">
            <v>SINAPI</v>
          </cell>
        </row>
        <row r="1759">
          <cell r="B1759">
            <v>101801</v>
          </cell>
          <cell r="C1759" t="str">
            <v>CAIXA COM GRELHA RETANGULAR DE FERRO FUNDIDO, EM ALVENARIA COM BLOCOS DE CONCRETO, DIMENSÕES INTERNAS: 0,30 X 1,00 X 1,00. AF_12/2020</v>
          </cell>
          <cell r="D1759" t="str">
            <v>UN</v>
          </cell>
          <cell r="E1759">
            <v>1010.9</v>
          </cell>
          <cell r="F1759" t="str">
            <v>SINAPI</v>
          </cell>
        </row>
        <row r="1760">
          <cell r="B1760">
            <v>101806</v>
          </cell>
          <cell r="C1760" t="str">
            <v>CAIXA ENTERRADA DISTRIBUIDORA DE VAZÃO (SUMIDOUROS MÚLTIPLOS), RETANGULAR, EM ALVENARIA COM TIJOLOS MACIÇOS, DIMENSÕES INTERNAS: 0,60 X 0,60 X H=0,50 M. AF_12/2020</v>
          </cell>
          <cell r="D1760" t="str">
            <v>UN</v>
          </cell>
          <cell r="E1760">
            <v>469.56</v>
          </cell>
          <cell r="F1760" t="str">
            <v>SINAPI</v>
          </cell>
        </row>
        <row r="1761">
          <cell r="B1761">
            <v>101807</v>
          </cell>
          <cell r="C1761" t="str">
            <v>CAIXA ENTERRADA DISTRIBUIDORA DE VAZÃO (SUMIDOUROS MÚLTIPLOS), RETANGULAR, EM ALVENARIA COM BLOCOS DE CONCRETO, DIMENSÕES INTERNAS: 0,60 X 0,60 X H=0,50 M. AF_12/2020</v>
          </cell>
          <cell r="D1761" t="str">
            <v>UN</v>
          </cell>
          <cell r="E1761">
            <v>436.4</v>
          </cell>
          <cell r="F1761" t="str">
            <v>SINAPI</v>
          </cell>
        </row>
        <row r="1762">
          <cell r="B1762">
            <v>101808</v>
          </cell>
          <cell r="C1762" t="str">
            <v>CAIXA ENTERRADA DISTRIBUIDORA DE VAZÃO (SUMIDOUROS MÚLTIPLOS), RETANGULAR, EM CONCRETO PRÉ-MOLDADO, DIMENSÕES INTERNAS: 0,60 X 0,60 X H=0,50 M. AF_12/2020</v>
          </cell>
          <cell r="D1762" t="str">
            <v>UN</v>
          </cell>
          <cell r="E1762">
            <v>478.93</v>
          </cell>
          <cell r="F1762" t="str">
            <v>SINAPI</v>
          </cell>
        </row>
        <row r="1763">
          <cell r="B1763">
            <v>101809</v>
          </cell>
          <cell r="C1763" t="str">
            <v>BASE PARA POCO DE VISITA RETANGULAR PARA ESGOTO E DRENAGEM, EM CONCRETO ESTRUTURAL, DIMENSÕES INTERNAS DE 90X150 M, PROFUNDIDADE DE 1,25 M, EXCLUINDO TAMPÃO. AF_12/2020</v>
          </cell>
          <cell r="D1763" t="str">
            <v>UN</v>
          </cell>
          <cell r="E1763">
            <v>2768.42</v>
          </cell>
          <cell r="F1763" t="str">
            <v>SINAPI</v>
          </cell>
        </row>
        <row r="1764">
          <cell r="B1764">
            <v>102139</v>
          </cell>
          <cell r="C1764" t="str">
            <v>BASE PARA POÇO DE VISITA CIRCULAR PARA  ESGOTO, EM CONCRETO PRÉ-MOLDADO, DIÂMETRO INTERNO = 1,20 M, PROFUNDIDADE = 1,60 M, EXCLUINDO TAMPÃO. AF_12/2020</v>
          </cell>
          <cell r="D1764" t="str">
            <v>UN</v>
          </cell>
          <cell r="E1764">
            <v>1598.14</v>
          </cell>
          <cell r="F1764" t="str">
            <v>SINAPI</v>
          </cell>
        </row>
        <row r="1765">
          <cell r="B1765">
            <v>102141</v>
          </cell>
          <cell r="C1765" t="str">
            <v>BASE PARA POÇO DE VISITA CIRCULAR PARA  ESGOTO, EM CONCRETO PRÉ-MOLDADO, DIÂMETRO INTERNO = 1,50 M, PROFUNDIDADE = 1,35 M, EXCLUINDO TAMPÃO. AF_12/2020</v>
          </cell>
          <cell r="D1765" t="str">
            <v>UN</v>
          </cell>
          <cell r="E1765">
            <v>2454.4699999999998</v>
          </cell>
          <cell r="F1765" t="str">
            <v>SINAPI</v>
          </cell>
        </row>
        <row r="1766">
          <cell r="B1766">
            <v>102142</v>
          </cell>
          <cell r="C1766" t="str">
            <v>BASE PARA POÇO DE VISITA CIRCULAR PARA DRENAGEM, EM CONCRETO PRÉ-MOLDADO, DIÂMETRO INTERNO = 1,50 M, PROFUNDIDADE = 1,35 M, EXCLUINDO TAMPÃO. AF_12/2020</v>
          </cell>
          <cell r="D1766" t="str">
            <v>UN</v>
          </cell>
          <cell r="E1766">
            <v>2404.34</v>
          </cell>
          <cell r="F1766" t="str">
            <v>SINAPI</v>
          </cell>
        </row>
        <row r="1767">
          <cell r="B1767">
            <v>102457</v>
          </cell>
          <cell r="C1767" t="str">
            <v>BASE PARA POÇO DE VISITA CIRCULAR PARA DRENAGEM, EM CONCRETO PRÉ-MOLDADO, DIÂMETRO INTERNO = 1,20 M, PROFUNDIDADE = 1,60 M, EXCLUINDO TAMPÃO. AF_05/2021</v>
          </cell>
          <cell r="D1767" t="str">
            <v>UN</v>
          </cell>
          <cell r="E1767">
            <v>1553.35</v>
          </cell>
          <cell r="F1767" t="str">
            <v>SINAPI</v>
          </cell>
        </row>
        <row r="1768">
          <cell r="B1768">
            <v>94263</v>
          </cell>
          <cell r="C1768" t="str">
            <v>GUIA (MEIO-FIO) CONCRETO, MOLDADA  IN LOCO  EM TRECHO RETO COM EXTRUSORA, 13 CM BASE X 22 CM ALTURA. AF_06/2016</v>
          </cell>
          <cell r="D1768" t="str">
            <v>M</v>
          </cell>
          <cell r="E1768">
            <v>29.8</v>
          </cell>
          <cell r="F1768" t="str">
            <v>SINAPI</v>
          </cell>
        </row>
        <row r="1769">
          <cell r="B1769">
            <v>94264</v>
          </cell>
          <cell r="C1769" t="str">
            <v>GUIA (MEIO-FIO) CONCRETO, MOLDADA  IN LOCO  EM TRECHO CURVO COM EXTRUSORA, 13 CM BASE X 22 CM ALTURA. AF_06/2016</v>
          </cell>
          <cell r="D1769" t="str">
            <v>M</v>
          </cell>
          <cell r="E1769">
            <v>32.979999999999997</v>
          </cell>
          <cell r="F1769" t="str">
            <v>SINAPI</v>
          </cell>
        </row>
        <row r="1770">
          <cell r="B1770">
            <v>94265</v>
          </cell>
          <cell r="C1770" t="str">
            <v>GUIA (MEIO-FIO) CONCRETO, MOLDADA  IN LOCO  EM TRECHO RETO COM EXTRUSORA, 15 CM BASE X 30 CM ALTURA. AF_06/2016</v>
          </cell>
          <cell r="D1770" t="str">
            <v>M</v>
          </cell>
          <cell r="E1770">
            <v>39.340000000000003</v>
          </cell>
          <cell r="F1770" t="str">
            <v>SINAPI</v>
          </cell>
        </row>
        <row r="1771">
          <cell r="B1771">
            <v>94266</v>
          </cell>
          <cell r="C1771" t="str">
            <v>GUIA (MEIO-FIO) CONCRETO, MOLDADA  IN LOCO  EM TRECHO CURVO COM EXTRUSORA, 15 CM BASE X 30 CM ALTURA. AF_06/2016</v>
          </cell>
          <cell r="D1771" t="str">
            <v>M</v>
          </cell>
          <cell r="E1771">
            <v>42.97</v>
          </cell>
          <cell r="F1771" t="str">
            <v>SINAPI</v>
          </cell>
        </row>
        <row r="1772">
          <cell r="B1772">
            <v>94267</v>
          </cell>
          <cell r="C1772" t="str">
            <v>GUIA (MEIO-FIO) E SARJETA CONJUGADOS DE CONCRETO, MOLDADA  IN LOCO  EM TRECHO RETO COM EXTRUSORA, 45 CM BASE (15 CM BASE DA GUIA + 30 CM BASE DA SARJETA) X 22 CM ALTURA. AF_06/2016</v>
          </cell>
          <cell r="D1772" t="str">
            <v>M</v>
          </cell>
          <cell r="E1772">
            <v>47.26</v>
          </cell>
          <cell r="F1772" t="str">
            <v>SINAPI</v>
          </cell>
        </row>
        <row r="1773">
          <cell r="B1773">
            <v>94268</v>
          </cell>
          <cell r="C1773" t="str">
            <v>GUIA (MEIO-FIO) E SARJETA CONJUGADOS DE CONCRETO, MOLDADA  IN LOCO  EM TRECHO CURVO COM EXTRUSORA, 45 CM BASE (15 CM BASE DA GUIA + 30 CM BASE DA SARJETA) X 22 CM ALTURA. AF_06/2016</v>
          </cell>
          <cell r="D1773" t="str">
            <v>M</v>
          </cell>
          <cell r="E1773">
            <v>51.24</v>
          </cell>
          <cell r="F1773" t="str">
            <v>SINAPI</v>
          </cell>
        </row>
        <row r="1774">
          <cell r="B1774">
            <v>94269</v>
          </cell>
          <cell r="C1774" t="str">
            <v>GUIA (MEIO-FIO) E SARJETA CONJUGADOS DE CONCRETO, MOLDADA  IN LOCO  EM TRECHO RETO COM EXTRUSORA, 60 CM BASE (15 CM BASE DA GUIA + 45 CM BASE DA SARJETA) X 26 CM ALTURA. AF_06/2016</v>
          </cell>
          <cell r="D1774" t="str">
            <v>M</v>
          </cell>
          <cell r="E1774">
            <v>67.760000000000005</v>
          </cell>
          <cell r="F1774" t="str">
            <v>SINAPI</v>
          </cell>
        </row>
        <row r="1775">
          <cell r="B1775">
            <v>94270</v>
          </cell>
          <cell r="C1775" t="str">
            <v>GUIA (MEIO-FIO) E SARJETA CONJUGADOS DE CONCRETO, MOLDADA IN LOCO  EM TRECHO CURVO COM EXTRUSORA, 60 CM BASE (15 CM BASE DA GUIA + 45 CM BASE DA SARJETA) X 26 CM ALTURA. AF_06/2016</v>
          </cell>
          <cell r="D1775" t="str">
            <v>M</v>
          </cell>
          <cell r="E1775">
            <v>73.319999999999993</v>
          </cell>
          <cell r="F1775" t="str">
            <v>SINAPI</v>
          </cell>
        </row>
        <row r="1776">
          <cell r="B1776">
            <v>94271</v>
          </cell>
          <cell r="C1776" t="str">
            <v>GUIA (MEIO-FIO) E SARJETA CONJUGADOS DE CONCRETO, MOLDADA  IN LOCO  EM TRECHO RETO COM EXTRUSORA, 65 CM BASE (15 CM BASE DA GUIA + 50 CM BASE DA SARJETA) X 26 CM ALTURA. AF_06/2016</v>
          </cell>
          <cell r="D1776" t="str">
            <v>M</v>
          </cell>
          <cell r="E1776">
            <v>82.51</v>
          </cell>
          <cell r="F1776" t="str">
            <v>SINAPI</v>
          </cell>
        </row>
        <row r="1777">
          <cell r="B1777">
            <v>94272</v>
          </cell>
          <cell r="C1777" t="str">
            <v>GUIA (MEIO-FIO) E SARJETA CONJUGADOS DE CONCRETO, MOLDADA  IN LOCO  EM TRECHO CURVO COM EXTRUSORA, 65 CM BASE (15 CM BASE DA GUIA + 50 CM BASE DA SARJETA) X 26 CM ALTURA. AF_06/2016</v>
          </cell>
          <cell r="D1777" t="str">
            <v>M</v>
          </cell>
          <cell r="E1777">
            <v>89.91</v>
          </cell>
          <cell r="F1777" t="str">
            <v>SINAPI</v>
          </cell>
        </row>
        <row r="1778">
          <cell r="B1778">
            <v>94273</v>
          </cell>
          <cell r="C1778" t="str">
            <v>ASSENTAMENTO DE GUIA (MEIO-FIO) EM TRECHO RETO, CONFECCIONADA EM CONCRETO PRÉ-FABRICADO, DIMENSÕES 100X15X13X30 CM (COMPRIMENTO X BASE INFERIOR X BASE SUPERIOR X ALTURA), PARA VIAS URBANAS (USO VIÁRIO). AF_06/2016</v>
          </cell>
          <cell r="D1778" t="str">
            <v>M</v>
          </cell>
          <cell r="E1778">
            <v>54.61</v>
          </cell>
          <cell r="F1778" t="str">
            <v>SINAPI</v>
          </cell>
        </row>
        <row r="1779">
          <cell r="B1779">
            <v>94274</v>
          </cell>
          <cell r="C1779" t="str">
            <v>ASSENTAMENTO DE GUIA (MEIO-FIO) EM TRECHO CURVO, CONFECCIONADA EM CONCRETO PRÉ-FABRICADO, DIMENSÕES 100X15X13X30 CM (COMPRIMENTO X BASE INFERIOR X BASE SUPERIOR X ALTURA), PARA VIAS URBANAS (USO VIÁRIO). AF_06/2016</v>
          </cell>
          <cell r="D1779" t="str">
            <v>M</v>
          </cell>
          <cell r="E1779">
            <v>58.17</v>
          </cell>
          <cell r="F1779" t="str">
            <v>SINAPI</v>
          </cell>
        </row>
        <row r="1780">
          <cell r="B1780">
            <v>94275</v>
          </cell>
          <cell r="C1780" t="str">
            <v>ASSENTAMENTO DE GUIA (MEIO-FIO) EM TRECHO RETO, CONFECCIONADA EM CONCRETO PRÉ-FABRICADO, DIMENSÕES 100X15X13X20 CM (COMPRIMENTO X BASE INFERIOR X BASE SUPERIOR X ALTURA), PARA URBANIZAÇÃO INTERNA DE EMPREENDIMENTOS. AF_06/2016_P</v>
          </cell>
          <cell r="D1780" t="str">
            <v>M</v>
          </cell>
          <cell r="E1780">
            <v>52.64</v>
          </cell>
          <cell r="F1780" t="str">
            <v>SINAPI</v>
          </cell>
        </row>
        <row r="1781">
          <cell r="B1781">
            <v>94276</v>
          </cell>
          <cell r="C1781" t="str">
            <v>ASSENTAMENTO DE GUIA (MEIO-FIO) EM TRECHO CURVO, CONFECCIONADA EM CONCRETO PRÉ-FABRICADO, DIMENSÕES 100X15X13X20 CM (COMPRIMENTO X BASE INFERIOR X BASE SUPERIOR X ALTURA), PARA URBANIZAÇÃO INTERNA DE EMPREENDIMENTOS. AF_06/2016_P</v>
          </cell>
          <cell r="D1781" t="str">
            <v>M</v>
          </cell>
          <cell r="E1781">
            <v>56.19</v>
          </cell>
          <cell r="F1781" t="str">
            <v>SINAPI</v>
          </cell>
        </row>
        <row r="1782">
          <cell r="B1782">
            <v>94277</v>
          </cell>
          <cell r="C1782" t="str">
            <v>ASSENTAMENTO DE GUIA (MEIO-FIO) EM TRECHO RETO, CONFECCIONADA EM CONCRETO PRÉ-FABRICADO, DIMENSÕES 80X08X08X25 CM (COMPRIMENTO X BASE INFERIOR X BASE SUPERIOR X ALTURA), PARA URBANIZAÇÃO INTERNA DE EMPREENDIMENTOS. AF_06/2016</v>
          </cell>
          <cell r="D1782" t="str">
            <v>M</v>
          </cell>
          <cell r="E1782">
            <v>43.22</v>
          </cell>
          <cell r="F1782" t="str">
            <v>SINAPI</v>
          </cell>
        </row>
        <row r="1783">
          <cell r="B1783">
            <v>94278</v>
          </cell>
          <cell r="C1783" t="str">
            <v>ASSENTAMENTO DE GUIA (MEIO-FIO) EM TRECHO CURVO, CONFECCIONADA EM CONCRETO PRÉ-FABRICADO, DIMENSÕES 80X08X08X25 CM (COMPRIMENTO X BASE INFERIOR X BASE SUPERIOR X ALTURA), PARA URBANIZAÇÃO INTERNA DE EMPREENDIMENTOS. AF_06/2016</v>
          </cell>
          <cell r="D1783" t="str">
            <v>M</v>
          </cell>
          <cell r="E1783">
            <v>46.77</v>
          </cell>
          <cell r="F1783" t="str">
            <v>SINAPI</v>
          </cell>
        </row>
        <row r="1784">
          <cell r="B1784">
            <v>94279</v>
          </cell>
          <cell r="C1784" t="str">
            <v>ASSENTAMENTO DE GUIA (MEIO-FIO) EM TRECHO RETO, CONFECCIONADA EM CONCRETO PRÉ-FABRICADO, DIMENSÕES 39X6,5X6,5X19 CM (COMPRIMENTO X BASE INFERIOR X BASE SUPERIOR X ALTURA), PARA DELIMITAÇÃO DE JARDINS, PRAÇAS OU PASSEIOS. AF_05/2016</v>
          </cell>
          <cell r="D1784" t="str">
            <v>M</v>
          </cell>
          <cell r="E1784">
            <v>51.01</v>
          </cell>
          <cell r="F1784" t="str">
            <v>SINAPI</v>
          </cell>
        </row>
        <row r="1785">
          <cell r="B1785">
            <v>94280</v>
          </cell>
          <cell r="C1785" t="str">
            <v>ASSENTAMENTO DE GUIA (MEIO-FIO) EM TRECHO CURVO, CONFECCIONADA EM CONCRETO PRÉ-FABRICADO, DIMENSÕES 39X6,5X6,5X19 CM (COMPRIMENTO X BASE INFERIOR X BASE SUPERIOR X ALTURA), PARA DELIMITAÇÃO DE JARDINS, PRAÇAS OU PASSEIOS. AF_05/2016</v>
          </cell>
          <cell r="D1785" t="str">
            <v>M</v>
          </cell>
          <cell r="E1785">
            <v>54.56</v>
          </cell>
          <cell r="F1785" t="str">
            <v>SINAPI</v>
          </cell>
        </row>
        <row r="1786">
          <cell r="B1786">
            <v>94281</v>
          </cell>
          <cell r="C1786" t="str">
            <v>EXECUÇÃO DE SARJETA DE CONCRETO USINADO, MOLDADA  IN LOCO  EM TRECHO RETO, 30 CM BASE X 15 CM ALTURA. AF_06/2016</v>
          </cell>
          <cell r="D1786" t="str">
            <v>M</v>
          </cell>
          <cell r="E1786">
            <v>48.45</v>
          </cell>
          <cell r="F1786" t="str">
            <v>SINAPI</v>
          </cell>
        </row>
        <row r="1787">
          <cell r="B1787">
            <v>94282</v>
          </cell>
          <cell r="C1787" t="str">
            <v>EXECUÇÃO DE SARJETA DE CONCRETO USINADO, MOLDADA  IN LOCO  EM TRECHO CURVO, 30 CM BASE X 15 CM ALTURA. AF_06/2016</v>
          </cell>
          <cell r="D1787" t="str">
            <v>M</v>
          </cell>
          <cell r="E1787">
            <v>59.26</v>
          </cell>
          <cell r="F1787" t="str">
            <v>SINAPI</v>
          </cell>
        </row>
        <row r="1788">
          <cell r="B1788">
            <v>94283</v>
          </cell>
          <cell r="C1788" t="str">
            <v>EXECUÇÃO DE SARJETA DE CONCRETO USINADO, MOLDADA  IN LOCO  EM TRECHO RETO, 45 CM BASE X 15 CM ALTURA. AF_06/2016</v>
          </cell>
          <cell r="D1788" t="str">
            <v>M</v>
          </cell>
          <cell r="E1788">
            <v>62.72</v>
          </cell>
          <cell r="F1788" t="str">
            <v>SINAPI</v>
          </cell>
        </row>
        <row r="1789">
          <cell r="B1789">
            <v>94284</v>
          </cell>
          <cell r="C1789" t="str">
            <v>EXECUÇÃO DE SARJETA DE CONCRETO USINADO, MOLDADA  IN LOCO  EM TRECHO CURVO, 45 CM BASE X 15 CM ALTURA. AF_06/2016</v>
          </cell>
          <cell r="D1789" t="str">
            <v>M</v>
          </cell>
          <cell r="E1789">
            <v>73.52</v>
          </cell>
          <cell r="F1789" t="str">
            <v>SINAPI</v>
          </cell>
        </row>
        <row r="1790">
          <cell r="B1790">
            <v>94285</v>
          </cell>
          <cell r="C1790" t="str">
            <v>EXECUÇÃO DE SARJETA DE CONCRETO USINADO, MOLDADA  IN LOCO  EM TRECHO RETO, 60 CM BASE X 15 CM ALTURA. AF_06/2016</v>
          </cell>
          <cell r="D1790" t="str">
            <v>M</v>
          </cell>
          <cell r="E1790">
            <v>76.47</v>
          </cell>
          <cell r="F1790" t="str">
            <v>SINAPI</v>
          </cell>
        </row>
        <row r="1791">
          <cell r="B1791">
            <v>94286</v>
          </cell>
          <cell r="C1791" t="str">
            <v>EXECUÇÃO DE SARJETA DE CONCRETO USINADO, MOLDADA  IN LOCO  EM TRECHO CURVO, 60 CM BASE X 15 CM ALTURA. AF_06/2016</v>
          </cell>
          <cell r="D1791" t="str">
            <v>M</v>
          </cell>
          <cell r="E1791">
            <v>87.27</v>
          </cell>
          <cell r="F1791" t="str">
            <v>SINAPI</v>
          </cell>
        </row>
        <row r="1792">
          <cell r="B1792">
            <v>94287</v>
          </cell>
          <cell r="C1792" t="str">
            <v>EXECUÇÃO DE SARJETA DE CONCRETO USINADO, MOLDADA  IN LOCO  EM TRECHO RETO, 30 CM BASE X 10 CM ALTURA. AF_06/2016</v>
          </cell>
          <cell r="D1792" t="str">
            <v>M</v>
          </cell>
          <cell r="E1792">
            <v>37.69</v>
          </cell>
          <cell r="F1792" t="str">
            <v>SINAPI</v>
          </cell>
        </row>
        <row r="1793">
          <cell r="B1793">
            <v>94288</v>
          </cell>
          <cell r="C1793" t="str">
            <v>EXECUÇÃO DE SARJETA DE CONCRETO USINADO, MOLDADA  IN LOCO  EM TRECHO CURVO, 30 CM BASE X 10 CM ALTURA. AF_06/2016</v>
          </cell>
          <cell r="D1793" t="str">
            <v>M</v>
          </cell>
          <cell r="E1793">
            <v>47.14</v>
          </cell>
          <cell r="F1793" t="str">
            <v>SINAPI</v>
          </cell>
        </row>
        <row r="1794">
          <cell r="B1794">
            <v>94289</v>
          </cell>
          <cell r="C1794" t="str">
            <v>EXECUÇÃO DE SARJETA DE CONCRETO USINADO, MOLDADA  IN LOCO  EM TRECHO RETO, 45 CM BASE X 10 CM ALTURA. AF_06/2016</v>
          </cell>
          <cell r="D1794" t="str">
            <v>M</v>
          </cell>
          <cell r="E1794">
            <v>47.95</v>
          </cell>
          <cell r="F1794" t="str">
            <v>SINAPI</v>
          </cell>
        </row>
        <row r="1795">
          <cell r="B1795">
            <v>94290</v>
          </cell>
          <cell r="C1795" t="str">
            <v>EXECUÇÃO DE SARJETA DE CONCRETO USINADO, MOLDADA  IN LOCO  EM TRECHO CURVO, 45 CM BASE X 10 CM ALTURA. AF_06/2016</v>
          </cell>
          <cell r="D1795" t="str">
            <v>M</v>
          </cell>
          <cell r="E1795">
            <v>57.4</v>
          </cell>
          <cell r="F1795" t="str">
            <v>SINAPI</v>
          </cell>
        </row>
        <row r="1796">
          <cell r="B1796">
            <v>94291</v>
          </cell>
          <cell r="C1796" t="str">
            <v>EXECUÇÃO DE SARJETA DE CONCRETO USINADO, MOLDADA  IN LOCO  EM TRECHO RETO, 60 CM BASE X 10 CM ALTURA. AF_06/2016</v>
          </cell>
          <cell r="D1796" t="str">
            <v>M</v>
          </cell>
          <cell r="E1796">
            <v>57.73</v>
          </cell>
          <cell r="F1796" t="str">
            <v>SINAPI</v>
          </cell>
        </row>
        <row r="1797">
          <cell r="B1797">
            <v>94292</v>
          </cell>
          <cell r="C1797" t="str">
            <v>EXECUÇÃO DE SARJETA DE CONCRETO USINADO, MOLDADA  IN LOCO  EM TRECHO CURVO, 60 CM BASE X 10 CM ALTURA. AF_06/2016</v>
          </cell>
          <cell r="D1797" t="str">
            <v>M</v>
          </cell>
          <cell r="E1797">
            <v>67.19</v>
          </cell>
          <cell r="F1797" t="str">
            <v>SINAPI</v>
          </cell>
        </row>
        <row r="1798">
          <cell r="B1798">
            <v>94293</v>
          </cell>
          <cell r="C1798" t="str">
            <v>EXECUÇÃO DE SARJETÃO DE CONCRETO USINADO, MOLDADA  IN LOCO  EM TRECHO RETO, 100 CM BASE X 20 CM ALTURA. AF_06/2016</v>
          </cell>
          <cell r="D1798" t="str">
            <v>M</v>
          </cell>
          <cell r="E1798">
            <v>152.4</v>
          </cell>
          <cell r="F1798" t="str">
            <v>SINAPI</v>
          </cell>
        </row>
        <row r="1799">
          <cell r="B1799">
            <v>94294</v>
          </cell>
          <cell r="C1799" t="str">
            <v>EXECUÇÃO DE ESCORAS DE CONCRETO PARA CONTENÇÃO DE GUIAS PRÉ-FABRICADAS. AF_06/2016</v>
          </cell>
          <cell r="D1799" t="str">
            <v>M</v>
          </cell>
          <cell r="E1799">
            <v>8.52</v>
          </cell>
          <cell r="F1799" t="str">
            <v>SINAPI</v>
          </cell>
        </row>
        <row r="1800">
          <cell r="B1800">
            <v>102727</v>
          </cell>
          <cell r="C1800" t="str">
            <v>FABRICAÇÃO, MONTAGEM E DESMONTAGEM DE FÔRMA PARA BOCA PARA BUEIRO, EM CHAPA DE MADEIRA COMPENSADA RESINADA, E = 17 MM, 2 UTILIZAÇÕES. AF_07/2021</v>
          </cell>
          <cell r="D1800" t="str">
            <v>M2</v>
          </cell>
          <cell r="E1800">
            <v>91.76</v>
          </cell>
          <cell r="F1800" t="str">
            <v>SINAPI</v>
          </cell>
        </row>
        <row r="1801">
          <cell r="B1801">
            <v>102728</v>
          </cell>
          <cell r="C1801" t="str">
            <v>ARMAÇÃO DE MURO ALA E MURO TESTA UTILIZANDO AÇO CA-50 DE 6,3 MM - MONTAGEM. AF_07/2021</v>
          </cell>
          <cell r="D1801" t="str">
            <v>KG</v>
          </cell>
          <cell r="E1801">
            <v>18.29</v>
          </cell>
          <cell r="F1801" t="str">
            <v>SINAPI</v>
          </cell>
        </row>
        <row r="1802">
          <cell r="B1802">
            <v>102729</v>
          </cell>
          <cell r="C1802" t="str">
            <v>ARMAÇÃO DE MURO ALA E MURO TESTA UTILIZANDO AÇO CA-50 DE 8 MM - MONTAGEM. AF_07/2021</v>
          </cell>
          <cell r="D1802" t="str">
            <v>KG</v>
          </cell>
          <cell r="E1802">
            <v>17.71</v>
          </cell>
          <cell r="F1802" t="str">
            <v>SINAPI</v>
          </cell>
        </row>
        <row r="1803">
          <cell r="B1803">
            <v>102730</v>
          </cell>
          <cell r="C1803" t="str">
            <v>ARMAÇÃO DE MURO ALA E MURO TESTA UTILIZANDO AÇO CA-50 DE 10 MM - MONTAGEM. AF_07/2021</v>
          </cell>
          <cell r="D1803" t="str">
            <v>KG</v>
          </cell>
          <cell r="E1803">
            <v>16.100000000000001</v>
          </cell>
          <cell r="F1803" t="str">
            <v>SINAPI</v>
          </cell>
        </row>
        <row r="1804">
          <cell r="B1804">
            <v>102731</v>
          </cell>
          <cell r="C1804" t="str">
            <v>ARMAÇÃO DE MURO ALA E MURO TESTA UTILIZANDO AÇO CA-50 DE 12,5 MM - MONTAGEM. AF_07/2021</v>
          </cell>
          <cell r="D1804" t="str">
            <v>KG</v>
          </cell>
          <cell r="E1804">
            <v>13.72</v>
          </cell>
          <cell r="F1804" t="str">
            <v>SINAPI</v>
          </cell>
        </row>
        <row r="1805">
          <cell r="B1805">
            <v>102732</v>
          </cell>
          <cell r="C1805" t="str">
            <v>ARMAÇÃO DE MURO ALA E MURO TESTA UTILIZANDO AÇO CA-50 DE 16 MM - MONTAGEM. AF_07/2021</v>
          </cell>
          <cell r="D1805" t="str">
            <v>KG</v>
          </cell>
          <cell r="E1805">
            <v>13.23</v>
          </cell>
          <cell r="F1805" t="str">
            <v>SINAPI</v>
          </cell>
        </row>
        <row r="1806">
          <cell r="B1806">
            <v>102733</v>
          </cell>
          <cell r="C1806" t="str">
            <v>ARMAÇÃO DE MURO ALA E MURO TESTA UTILIZANDO AÇO CA-50 DE 20 MM - MONTAGEM. AF_07/2021</v>
          </cell>
          <cell r="D1806" t="str">
            <v>KG</v>
          </cell>
          <cell r="E1806">
            <v>15.06</v>
          </cell>
          <cell r="F1806" t="str">
            <v>SINAPI</v>
          </cell>
        </row>
        <row r="1807">
          <cell r="B1807">
            <v>102734</v>
          </cell>
          <cell r="C1807" t="str">
            <v>ARMAÇÃO DE SOLEIRA UTILIZANDO AÇO CA-50 DE 6,3 MM - MONTAGEM. AF_07/2021</v>
          </cell>
          <cell r="D1807" t="str">
            <v>KG</v>
          </cell>
          <cell r="E1807">
            <v>17.54</v>
          </cell>
          <cell r="F1807" t="str">
            <v>SINAPI</v>
          </cell>
        </row>
        <row r="1808">
          <cell r="B1808">
            <v>102735</v>
          </cell>
          <cell r="C1808" t="str">
            <v>ARMAÇÃO DE SOLEIRA UTILIZANDO AÇO CA-50 DE 8 MM - MONTAGEM. AF_07/2021</v>
          </cell>
          <cell r="D1808" t="str">
            <v>KG</v>
          </cell>
          <cell r="E1808">
            <v>17.05</v>
          </cell>
          <cell r="F1808" t="str">
            <v>SINAPI</v>
          </cell>
        </row>
        <row r="1809">
          <cell r="B1809">
            <v>102736</v>
          </cell>
          <cell r="C1809" t="str">
            <v>CONCRETAGEM DE BOCA PARA BUEIRO, FCK = 20 MPA, COM USO DE BOMBA - LANÇAMENTO, ADENSAMENTO E ACABAMENTO. AF_07/2021</v>
          </cell>
          <cell r="D1809" t="str">
            <v>M3</v>
          </cell>
          <cell r="E1809">
            <v>540.54999999999995</v>
          </cell>
          <cell r="F1809" t="str">
            <v>SINAPI</v>
          </cell>
        </row>
        <row r="1810">
          <cell r="B1810">
            <v>102737</v>
          </cell>
          <cell r="C1810" t="str">
            <v>BOCA PARA BUEIRO SIMPLES TUBULAR D = 40 CM EM CONCRETO, ALAS COM ESCONSIDADE DE 0°, INCLUINDO FÔRMAS E MATERIAIS. AF_07/2021</v>
          </cell>
          <cell r="D1810" t="str">
            <v>UN</v>
          </cell>
          <cell r="E1810">
            <v>1118.3900000000001</v>
          </cell>
          <cell r="F1810" t="str">
            <v>SINAPI</v>
          </cell>
        </row>
        <row r="1811">
          <cell r="B1811">
            <v>102738</v>
          </cell>
          <cell r="C1811" t="str">
            <v>BOCA PARA BUEIRO SIMPLES TUBULAR D = 60 CM EM CONCRETO, ALAS COM ESCONSIDADE DE 0°, INCLUINDO FÔRMAS E MATERIAIS. AF_07/2021</v>
          </cell>
          <cell r="D1811" t="str">
            <v>UN</v>
          </cell>
          <cell r="E1811">
            <v>2307.79</v>
          </cell>
          <cell r="F1811" t="str">
            <v>SINAPI</v>
          </cell>
        </row>
        <row r="1812">
          <cell r="B1812">
            <v>102739</v>
          </cell>
          <cell r="C1812" t="str">
            <v>BOCA PARA BUEIRO SIMPLES TUBULAR D = 80 CM EM CONCRETO, ALAS COM ESCONSIDADE DE 0°, INCLUINDO FÔRMAS E MATERIAIS. AF_07/2021</v>
          </cell>
          <cell r="D1812" t="str">
            <v>UN</v>
          </cell>
          <cell r="E1812">
            <v>3882.66</v>
          </cell>
          <cell r="F1812" t="str">
            <v>SINAPI</v>
          </cell>
        </row>
        <row r="1813">
          <cell r="B1813">
            <v>102740</v>
          </cell>
          <cell r="C1813" t="str">
            <v>BOCA PARA BUEIRO SIMPLES TUBULAR D = 100 CM EM CONCRETO, ALAS COM ESCONSIDADE DE 0°, INCLUINDO FÔRMAS E MATERIAIS. AF_07/2021</v>
          </cell>
          <cell r="D1813" t="str">
            <v>UN</v>
          </cell>
          <cell r="E1813">
            <v>5843.45</v>
          </cell>
          <cell r="F1813" t="str">
            <v>SINAPI</v>
          </cell>
        </row>
        <row r="1814">
          <cell r="B1814">
            <v>102741</v>
          </cell>
          <cell r="C1814" t="str">
            <v>BOCA PARA BUEIRO SIMPLES TUBULAR D = 120 CM EM CONCRETO, ALAS COM ESCONSIDADE DE 0°, INCLUINDO FÔRMAS E MATERIAIS. AF_07/2021</v>
          </cell>
          <cell r="D1814" t="str">
            <v>UN</v>
          </cell>
          <cell r="E1814">
            <v>8232</v>
          </cell>
          <cell r="F1814" t="str">
            <v>SINAPI</v>
          </cell>
        </row>
        <row r="1815">
          <cell r="B1815">
            <v>102742</v>
          </cell>
          <cell r="C1815" t="str">
            <v>BOCA PARA BUEIRO SIMPLES TUBULAR D = 150 CM EM CONCRETO, ALAS COM ESCONSIDADE DE 0°, INCLUINDO FÔRMAS E MATERIAIS. AF_07/2021</v>
          </cell>
          <cell r="D1815" t="str">
            <v>UN</v>
          </cell>
          <cell r="E1815">
            <v>14306.38</v>
          </cell>
          <cell r="F1815" t="str">
            <v>SINAPI</v>
          </cell>
        </row>
        <row r="1816">
          <cell r="B1816">
            <v>102743</v>
          </cell>
          <cell r="C1816" t="str">
            <v>BOCA PARA BUEIRO DUPLO TUBULAR D = 80 CM EM CONCRETO, ALAS COM ESCONSIDADE DE 0°, INCLUINDO FÔRMAS E MATERIAIS. AF_07/2021</v>
          </cell>
          <cell r="D1816" t="str">
            <v>UN</v>
          </cell>
          <cell r="E1816">
            <v>4698.3599999999997</v>
          </cell>
          <cell r="F1816" t="str">
            <v>SINAPI</v>
          </cell>
        </row>
        <row r="1817">
          <cell r="B1817">
            <v>102744</v>
          </cell>
          <cell r="C1817" t="str">
            <v>BOCA PARA BUEIRO DUPLO TUBULAR D = 100 CM EM CONCRETO, ALAS COM ESCONSIDADE DE 0°, INCLUINDO FÔRMAS E MATERIAIS. AF_07/2021</v>
          </cell>
          <cell r="D1817" t="str">
            <v>UN</v>
          </cell>
          <cell r="E1817">
            <v>7068.99</v>
          </cell>
          <cell r="F1817" t="str">
            <v>SINAPI</v>
          </cell>
        </row>
        <row r="1818">
          <cell r="B1818">
            <v>102745</v>
          </cell>
          <cell r="C1818" t="str">
            <v>BOCA PARA BUEIRO DUPLO TUBULAR D = 120 CM EM CONCRETO, ALAS COM ESCONSIDADE DE 0°, INCLUINDO FÔRMAS E MATERIAIS. AF_07/2021</v>
          </cell>
          <cell r="D1818" t="str">
            <v>UN</v>
          </cell>
          <cell r="E1818">
            <v>9974.36</v>
          </cell>
          <cell r="F1818" t="str">
            <v>SINAPI</v>
          </cell>
        </row>
        <row r="1819">
          <cell r="B1819">
            <v>102746</v>
          </cell>
          <cell r="C1819" t="str">
            <v>BOCA PARA BUEIRO DUPLO TUBULAR D = 150 CM EM CONCRETO, ALAS COM ESCONSIDADE DE 0°, INCLUINDO FÔRMAS E MATERIAIS. AF_07/2021</v>
          </cell>
          <cell r="D1819" t="str">
            <v>UN</v>
          </cell>
          <cell r="E1819">
            <v>17358.73</v>
          </cell>
          <cell r="F1819" t="str">
            <v>SINAPI</v>
          </cell>
        </row>
        <row r="1820">
          <cell r="B1820">
            <v>102747</v>
          </cell>
          <cell r="C1820" t="str">
            <v>BOCA PARA BUEIRO TRIPLO TUBULAR D = 100 CM EM CONCRETO, ALAS COM ESCONSIDADE DE 0°, INCLUINDO FÔRMAS E MATERIAIS. AF_07/2021</v>
          </cell>
          <cell r="D1820" t="str">
            <v>UN</v>
          </cell>
          <cell r="E1820">
            <v>8785.33</v>
          </cell>
          <cell r="F1820" t="str">
            <v>SINAPI</v>
          </cell>
        </row>
        <row r="1821">
          <cell r="B1821">
            <v>102748</v>
          </cell>
          <cell r="C1821" t="str">
            <v>BOCA PARA BUEIRO TRIPLO TUBULAR D = 120 CM EM CONCRETO, ALAS COM ESCONSIDADE DE 0°, INCLUINDO FÔRMAS E MATERIAIS. AF_07/2021</v>
          </cell>
          <cell r="D1821" t="str">
            <v>UN</v>
          </cell>
          <cell r="E1821">
            <v>12340.41</v>
          </cell>
          <cell r="F1821" t="str">
            <v>SINAPI</v>
          </cell>
        </row>
        <row r="1822">
          <cell r="B1822">
            <v>102749</v>
          </cell>
          <cell r="C1822" t="str">
            <v>BOCA PARA BUEIRO TRIPLO TUBULAR D = 150 CM EM CONCRETO, ALAS COM ESCONSIDADE DE 0°, INCLUINDO FÔRMAS E MATERIAIS. AF_07/2021</v>
          </cell>
          <cell r="D1822" t="str">
            <v>UN</v>
          </cell>
          <cell r="E1822">
            <v>21267.75</v>
          </cell>
          <cell r="F1822" t="str">
            <v>SINAPI</v>
          </cell>
        </row>
        <row r="1823">
          <cell r="B1823">
            <v>102750</v>
          </cell>
          <cell r="C1823" t="str">
            <v>BOCA PARA BUEIRO SIMPLES TUBULAR D = 60 CM EM CONCRETO, ALAS COM ESCONSIDADE DE 30°, INCLUINDO FÔRMAS E MATERIAIS. AF_07/2021</v>
          </cell>
          <cell r="D1823" t="str">
            <v>UN</v>
          </cell>
          <cell r="E1823">
            <v>2822.07</v>
          </cell>
          <cell r="F1823" t="str">
            <v>SINAPI</v>
          </cell>
        </row>
        <row r="1824">
          <cell r="B1824">
            <v>102751</v>
          </cell>
          <cell r="C1824" t="str">
            <v>BOCA PARA BUEIRO SIMPLES TUBULAR D = 80 CM EM CONCRETO, ALAS COM ESCONSIDADE DE 30°, INCLUINDO FÔRMAS E MATERIAIS. AF_07/2021</v>
          </cell>
          <cell r="D1824" t="str">
            <v>UN</v>
          </cell>
          <cell r="E1824">
            <v>4942.55</v>
          </cell>
          <cell r="F1824" t="str">
            <v>SINAPI</v>
          </cell>
        </row>
        <row r="1825">
          <cell r="B1825">
            <v>102752</v>
          </cell>
          <cell r="C1825" t="str">
            <v>BOCA PARA BUEIRO SIMPLES TUBULAR D = 100 CM EM CONCRETO, ALAS COM ESCONSIDADE DE 30°, INCLUINDO FÔRMAS E MATERIAIS. AF_07/2021</v>
          </cell>
          <cell r="D1825" t="str">
            <v>UN</v>
          </cell>
          <cell r="E1825">
            <v>7920.06</v>
          </cell>
          <cell r="F1825" t="str">
            <v>SINAPI</v>
          </cell>
        </row>
        <row r="1826">
          <cell r="B1826">
            <v>102753</v>
          </cell>
          <cell r="C1826" t="str">
            <v>BOCA PARA BUEIRO SIMPLES TUBULAR D = 120 CM EM CONCRETO, ALAS COM ESCONSIDADE DE 30°, INCLUINDO FÔRMAS E MATERIAIS. AF_07/2021</v>
          </cell>
          <cell r="D1826" t="str">
            <v>UN</v>
          </cell>
          <cell r="E1826">
            <v>11783.08</v>
          </cell>
          <cell r="F1826" t="str">
            <v>SINAPI</v>
          </cell>
        </row>
        <row r="1827">
          <cell r="B1827">
            <v>102754</v>
          </cell>
          <cell r="C1827" t="str">
            <v>BOCA PARA BUEIRO SIMPLES TUBULAR D = 150 CM EM CONCRETO, ALAS COM ESCONSIDADE DE 30°, INCLUINDO FÔRMAS E MATERIAIS. AF_07/2021</v>
          </cell>
          <cell r="D1827" t="str">
            <v>UN</v>
          </cell>
          <cell r="E1827">
            <v>22492.43</v>
          </cell>
          <cell r="F1827" t="str">
            <v>SINAPI</v>
          </cell>
        </row>
        <row r="1828">
          <cell r="B1828">
            <v>102755</v>
          </cell>
          <cell r="C1828" t="str">
            <v>BOCA PARA BUEIRO DUPLO TUBULAR D = 100 CM EM CONCRETO, ALAS COM ESCONSIDADE DE 30°, INCLUINDO FÔRMAS E MATERIAIS. AF_07/2021</v>
          </cell>
          <cell r="D1828" t="str">
            <v>UN</v>
          </cell>
          <cell r="E1828">
            <v>11091.47</v>
          </cell>
          <cell r="F1828" t="str">
            <v>SINAPI</v>
          </cell>
        </row>
        <row r="1829">
          <cell r="B1829">
            <v>102756</v>
          </cell>
          <cell r="C1829" t="str">
            <v>BOCA PARA BUEIRO DUPLO TUBULAR D = 120 CM EM CONCRETO, ALAS COM ESCONSIDADE DE 30°, INCLUINDO FÔRMAS E MATERIAIS. AF_07/2021</v>
          </cell>
          <cell r="D1829" t="str">
            <v>UN</v>
          </cell>
          <cell r="E1829">
            <v>16554.810000000001</v>
          </cell>
          <cell r="F1829" t="str">
            <v>SINAPI</v>
          </cell>
        </row>
        <row r="1830">
          <cell r="B1830">
            <v>102757</v>
          </cell>
          <cell r="C1830" t="str">
            <v>BOCA PARA BUEIRO DUPLO TUBULAR D = 150 CM EM CONCRETO, ALAS COM ESCONSIDADE DE 30°, INCLUINDO FÔRMAS E MATERIAIS. AF_07/2021</v>
          </cell>
          <cell r="D1830" t="str">
            <v>UN</v>
          </cell>
          <cell r="E1830">
            <v>30921.35</v>
          </cell>
          <cell r="F1830" t="str">
            <v>SINAPI</v>
          </cell>
        </row>
        <row r="1831">
          <cell r="B1831">
            <v>102758</v>
          </cell>
          <cell r="C1831" t="str">
            <v>BOCA PARA BUEIRO TRIPLO TUBULAR D = 100 CM EM CONCRETO, ALAS COM ESCONSIDADE DE 30°, INCLUINDO FÔRMAS E MATERIAIS. AF_07/2021</v>
          </cell>
          <cell r="D1831" t="str">
            <v>UN</v>
          </cell>
          <cell r="E1831">
            <v>14278.93</v>
          </cell>
          <cell r="F1831" t="str">
            <v>SINAPI</v>
          </cell>
        </row>
        <row r="1832">
          <cell r="B1832">
            <v>102759</v>
          </cell>
          <cell r="C1832" t="str">
            <v>BOCA PARA BUEIRO TRIPLO TUBULAR D = 120 CM EM CONCRETO, ALAS COM ESCONSIDADE DE 30°, INCLUINDO FÔRMAS E MATERIAIS. AF_07/2021</v>
          </cell>
          <cell r="D1832" t="str">
            <v>UN</v>
          </cell>
          <cell r="E1832">
            <v>21351.03</v>
          </cell>
          <cell r="F1832" t="str">
            <v>SINAPI</v>
          </cell>
        </row>
        <row r="1833">
          <cell r="B1833">
            <v>102760</v>
          </cell>
          <cell r="C1833" t="str">
            <v>BOCA PARA BUEIRO TRIPLO TUBULAR D = 150 CM EM CONCRETO, ALAS COM ESCONSIDADE DE 30°, INCLUINDO FÔRMAS E MATERIAIS. AF_07/2021</v>
          </cell>
          <cell r="D1833" t="str">
            <v>UN</v>
          </cell>
          <cell r="E1833">
            <v>39510.07</v>
          </cell>
          <cell r="F1833" t="str">
            <v>SINAPI</v>
          </cell>
        </row>
        <row r="1834">
          <cell r="B1834">
            <v>102761</v>
          </cell>
          <cell r="C1834" t="str">
            <v>BOCA PARA BUEIRO SIMPLES CELULAR 150 X 150 CM EM CONCRETO, ALAS COM ESCONSIDADE DE 30°, INCLUINDO FÔRMAS E MATERIAIS. AF_07/2021</v>
          </cell>
          <cell r="D1834" t="str">
            <v>UN</v>
          </cell>
          <cell r="E1834">
            <v>13347.64</v>
          </cell>
          <cell r="F1834" t="str">
            <v>SINAPI</v>
          </cell>
        </row>
        <row r="1835">
          <cell r="B1835">
            <v>102762</v>
          </cell>
          <cell r="C1835" t="str">
            <v>BOCA PARA BUEIRO SIMPLES CELULAR 200 X 200 CM EM CONCRETO, ALAS COM ESCONSIDADE DE 30°, INCLUINDO FÔRMAS E MATERIAIS. AF_07/2021</v>
          </cell>
          <cell r="D1835" t="str">
            <v>UN</v>
          </cell>
          <cell r="E1835">
            <v>20810.189999999999</v>
          </cell>
          <cell r="F1835" t="str">
            <v>SINAPI</v>
          </cell>
        </row>
        <row r="1836">
          <cell r="B1836">
            <v>102763</v>
          </cell>
          <cell r="C1836" t="str">
            <v>BOCA PARA BUEIRO SIMPLES CELULAR 250 X 250 CM EM CONCRETO, ALAS COM ESCONSIDADE DE 30°, INCLUINDO FÔRMAS E MATERIAIS. AF_07/2021</v>
          </cell>
          <cell r="D1836" t="str">
            <v>UN</v>
          </cell>
          <cell r="E1836">
            <v>29144.25</v>
          </cell>
          <cell r="F1836" t="str">
            <v>SINAPI</v>
          </cell>
        </row>
        <row r="1837">
          <cell r="B1837">
            <v>102764</v>
          </cell>
          <cell r="C1837" t="str">
            <v>BOCA PARA BUEIRO SIMPLES CELULAR 300 X 300 CM EM CONCRETO, ALAS COM ESCONSIDADE DE 30°, INCLUINDO FÔRMAS E MATERIAIS. AF_07/2021</v>
          </cell>
          <cell r="D1837" t="str">
            <v>UN</v>
          </cell>
          <cell r="E1837">
            <v>41531.31</v>
          </cell>
          <cell r="F1837" t="str">
            <v>SINAPI</v>
          </cell>
        </row>
        <row r="1838">
          <cell r="B1838">
            <v>102765</v>
          </cell>
          <cell r="C1838" t="str">
            <v>BOCA PARA BUEIRO DUPLO CELULAR 150 X 150 CM EM CONCRETO, ALAS COM ESCONSIDADE DE 30°, INCLUINDO FÔRMAS E MATERIAIS. AF_07/2021</v>
          </cell>
          <cell r="D1838" t="str">
            <v>UN</v>
          </cell>
          <cell r="E1838">
            <v>16530.169999999998</v>
          </cell>
          <cell r="F1838" t="str">
            <v>SINAPI</v>
          </cell>
        </row>
        <row r="1839">
          <cell r="B1839">
            <v>102766</v>
          </cell>
          <cell r="C1839" t="str">
            <v>BOCA PARA BUEIRO DUPLO CELULAR 200 X 200 CM EM CONCRETO, ALAS COM ESCONSIDADE DE 30°, INCLUINDO FÔRMAS E MATERIAIS. AF_07/2021</v>
          </cell>
          <cell r="D1839" t="str">
            <v>UN</v>
          </cell>
          <cell r="E1839">
            <v>25158.37</v>
          </cell>
          <cell r="F1839" t="str">
            <v>SINAPI</v>
          </cell>
        </row>
        <row r="1840">
          <cell r="B1840">
            <v>102767</v>
          </cell>
          <cell r="C1840" t="str">
            <v>BOCA PARA BUEIRO DUPLO CELULAR 250 X 250 CM EM CONCRETO, ALAS COM ESCONSIDADE DE 30°, INCLUINDO FÔRMAS E MATERIAIS. AF_07/2021</v>
          </cell>
          <cell r="D1840" t="str">
            <v>UN</v>
          </cell>
          <cell r="E1840">
            <v>35585.440000000002</v>
          </cell>
          <cell r="F1840" t="str">
            <v>SINAPI</v>
          </cell>
        </row>
        <row r="1841">
          <cell r="B1841">
            <v>102768</v>
          </cell>
          <cell r="C1841" t="str">
            <v>BOCA PARA BUEIRO DUPLO CELULAR 300 X 300 CM EM CONCRETO, ALAS COM ESCONSIDADE DE 30°, INCLUINDO FÔRMAS E MATERIAIS. AF_07/2021</v>
          </cell>
          <cell r="D1841" t="str">
            <v>UN</v>
          </cell>
          <cell r="E1841">
            <v>50307.56</v>
          </cell>
          <cell r="F1841" t="str">
            <v>SINAPI</v>
          </cell>
        </row>
        <row r="1842">
          <cell r="B1842">
            <v>102769</v>
          </cell>
          <cell r="C1842" t="str">
            <v>BOCA PARA BUEIRO TRIPLO CELULAR 150 X 150 CM EM CONCRETO, ALAS COM ESCONSIDADE DE 30°, INCLUINDO FÔRMAS E MATERIAIS. AF_07/2021</v>
          </cell>
          <cell r="D1842" t="str">
            <v>UN</v>
          </cell>
          <cell r="E1842">
            <v>19093.11</v>
          </cell>
          <cell r="F1842" t="str">
            <v>SINAPI</v>
          </cell>
        </row>
        <row r="1843">
          <cell r="B1843">
            <v>102770</v>
          </cell>
          <cell r="C1843" t="str">
            <v>BOCA PARA BUEIRO TRIPLO CELULAR 200 X 200 CM EM CONCRETO, ALAS COM ESCONSIDADE DE 30°, INCLUINDO FÔRMAS E MATERIAIS. AF_07/2021</v>
          </cell>
          <cell r="D1843" t="str">
            <v>UN</v>
          </cell>
          <cell r="E1843">
            <v>29580.1</v>
          </cell>
          <cell r="F1843" t="str">
            <v>SINAPI</v>
          </cell>
        </row>
        <row r="1844">
          <cell r="B1844">
            <v>102771</v>
          </cell>
          <cell r="C1844" t="str">
            <v>BOCA PARA BUEIRO TRIPLO CELULAR 250 X 250 CM EM CONCRETO, ALAS COM ESCONSIDADE DE 30°, INCLUINDO FÔRMAS E MATERIAIS. AF_07/2021</v>
          </cell>
          <cell r="D1844" t="str">
            <v>UN</v>
          </cell>
          <cell r="E1844">
            <v>41812.61</v>
          </cell>
          <cell r="F1844" t="str">
            <v>SINAPI</v>
          </cell>
        </row>
        <row r="1845">
          <cell r="B1845">
            <v>102772</v>
          </cell>
          <cell r="C1845" t="str">
            <v>BOCA PARA BUEIRO TRIPLO CELULAR 300 X 300 CM EM CONCRETO, ALAS COM ESCONSIDADE DE 30°, INCLUINDO FÔRMAS E MATERIAIS. AF_07/2021</v>
          </cell>
          <cell r="D1845" t="str">
            <v>UN</v>
          </cell>
          <cell r="E1845">
            <v>59764.3</v>
          </cell>
          <cell r="F1845" t="str">
            <v>SINAPI</v>
          </cell>
        </row>
        <row r="1846">
          <cell r="B1846">
            <v>102773</v>
          </cell>
          <cell r="C1846" t="str">
            <v>BOCA PARA BUEIRO SIMPLES TUBULAR D = 40 CM EM GABIÃO, ALAS COM ESCONSIDADE DE 45°, INCLUINDO FÔRMAS E MATERIAIS. AF_07/2021</v>
          </cell>
          <cell r="D1846" t="str">
            <v>UN</v>
          </cell>
          <cell r="E1846">
            <v>8094.7</v>
          </cell>
          <cell r="F1846" t="str">
            <v>SINAPI</v>
          </cell>
        </row>
        <row r="1847">
          <cell r="B1847">
            <v>102774</v>
          </cell>
          <cell r="C1847" t="str">
            <v>BOCA PARA BUEIRO SIMPLES TUBULAR D = 60 CM EM GABIÃO, ALAS COM ESCONSIDADE DE 45°, INCLUINDO FÔRMAS E MATERIAIS. AF_07/2021</v>
          </cell>
          <cell r="D1847" t="str">
            <v>UN</v>
          </cell>
          <cell r="E1847">
            <v>8094.7</v>
          </cell>
          <cell r="F1847" t="str">
            <v>SINAPI</v>
          </cell>
        </row>
        <row r="1848">
          <cell r="B1848">
            <v>102775</v>
          </cell>
          <cell r="C1848" t="str">
            <v>BOCA PARA BUEIRO SIMPLES TUBULAR D = 80 CM EM GABIÃO, ALAS COM ESCONSIDADE DE 45°, INCLUINDO FÔRMAS E MATERIAIS. AF_07/2021</v>
          </cell>
          <cell r="D1848" t="str">
            <v>UN</v>
          </cell>
          <cell r="E1848">
            <v>12057.4</v>
          </cell>
          <cell r="F1848" t="str">
            <v>SINAPI</v>
          </cell>
        </row>
        <row r="1849">
          <cell r="B1849">
            <v>102776</v>
          </cell>
          <cell r="C1849" t="str">
            <v>BOCA PARA BUEIRO SIMPLES TUBULAR D = 100 CM EM GABIÃO, ALAS COM ESCONSIDADE DE 45°, INCLUINDO FÔRMAS E MATERIAIS. AF_07/2021</v>
          </cell>
          <cell r="D1849" t="str">
            <v>UN</v>
          </cell>
          <cell r="E1849">
            <v>12057.4</v>
          </cell>
          <cell r="F1849" t="str">
            <v>SINAPI</v>
          </cell>
        </row>
        <row r="1850">
          <cell r="B1850">
            <v>102777</v>
          </cell>
          <cell r="C1850" t="str">
            <v>BOCA PARA BUEIRO SIMPLES TUBULAR D = 120 CM EM GABIÃO, ALAS COM ESCONSIDADE DE 45°, INCLUINDO FÔRMAS E MATERIAIS. AF_07/2021</v>
          </cell>
          <cell r="D1850" t="str">
            <v>UN</v>
          </cell>
          <cell r="E1850">
            <v>18233.439999999999</v>
          </cell>
          <cell r="F1850" t="str">
            <v>SINAPI</v>
          </cell>
        </row>
        <row r="1851">
          <cell r="B1851">
            <v>102778</v>
          </cell>
          <cell r="C1851" t="str">
            <v>BOCA PARA BUEIRO SIMPLES TUBULAR D = 150 CM EM GABIÃO, ALAS COM ESCONSIDADE DE 45°, INCLUINDO FÔRMAS E MATERIAIS. AF_07/2021</v>
          </cell>
          <cell r="D1851" t="str">
            <v>UN</v>
          </cell>
          <cell r="E1851">
            <v>27762.01</v>
          </cell>
          <cell r="F1851" t="str">
            <v>SINAPI</v>
          </cell>
        </row>
        <row r="1852">
          <cell r="B1852">
            <v>102779</v>
          </cell>
          <cell r="C1852" t="str">
            <v>BOCA PARA BUEIRO DUPLO TUBULAR D = 40 CM EM GABIÃO, ALAS COM ESCONSIDADE DE 45°, INCLUINDO FÔRMAS E MATERIAIS. AF_07/2021</v>
          </cell>
          <cell r="D1852" t="str">
            <v>UN</v>
          </cell>
          <cell r="E1852">
            <v>8094.7</v>
          </cell>
          <cell r="F1852" t="str">
            <v>SINAPI</v>
          </cell>
        </row>
        <row r="1853">
          <cell r="B1853">
            <v>102780</v>
          </cell>
          <cell r="C1853" t="str">
            <v>BOCA PARA BUEIRO DUPLO TUBULAR D = 60 CM EM GABIÃO, ALAS COM ESCONSIDADE DE 45°, INCLUINDO FÔRMAS E MATERIAIS. AF_07/2021</v>
          </cell>
          <cell r="D1853" t="str">
            <v>UN</v>
          </cell>
          <cell r="E1853">
            <v>9317.3700000000008</v>
          </cell>
          <cell r="F1853" t="str">
            <v>SINAPI</v>
          </cell>
        </row>
        <row r="1854">
          <cell r="B1854">
            <v>102781</v>
          </cell>
          <cell r="C1854" t="str">
            <v>BOCA PARA BUEIRO DUPLO TUBULAR D = 80 CM EM GABIÃO, ALAS COM ESCONSIDADE DE 45°, INCLUINDO FÔRMAS E MATERIAIS. AF_07/2021</v>
          </cell>
          <cell r="D1854" t="str">
            <v>UN</v>
          </cell>
          <cell r="E1854">
            <v>13775.4</v>
          </cell>
          <cell r="F1854" t="str">
            <v>SINAPI</v>
          </cell>
        </row>
        <row r="1855">
          <cell r="B1855">
            <v>102782</v>
          </cell>
          <cell r="C1855" t="str">
            <v>BOCA PARA BUEIRO DUPLO TUBULAR D = 100 CM EM GABIÃO, ALAS COM ESCONSIDADE DE 45°, INCLUINDO FÔRMAS E MATERIAIS. AF_07/2021</v>
          </cell>
          <cell r="D1855" t="str">
            <v>UN</v>
          </cell>
          <cell r="E1855">
            <v>15421.53</v>
          </cell>
          <cell r="F1855" t="str">
            <v>SINAPI</v>
          </cell>
        </row>
        <row r="1856">
          <cell r="B1856">
            <v>102783</v>
          </cell>
          <cell r="C1856" t="str">
            <v>BOCA PARA BUEIRO DUPLO TUBULAR D = 120 CM EM GABIÃO, ALAS COM ESCONSIDADE DE 45°, INCLUINDO FÔRMAS E MATERIAIS. AF_07/2021</v>
          </cell>
          <cell r="D1856" t="str">
            <v>UN</v>
          </cell>
          <cell r="E1856">
            <v>20374.91</v>
          </cell>
          <cell r="F1856" t="str">
            <v>SINAPI</v>
          </cell>
        </row>
        <row r="1857">
          <cell r="B1857">
            <v>102784</v>
          </cell>
          <cell r="C1857" t="str">
            <v>BOCA PARA BUEIRO DUPLO TUBULAR D = 150 CM EM GABIÃO, ALAS COM ESCONSIDADE DE 45°, INCLUINDO FÔRMAS E MATERIAIS. AF_07/2021</v>
          </cell>
          <cell r="D1857" t="str">
            <v>UN</v>
          </cell>
          <cell r="E1857">
            <v>32526.3</v>
          </cell>
          <cell r="F1857" t="str">
            <v>SINAPI</v>
          </cell>
        </row>
        <row r="1858">
          <cell r="B1858">
            <v>102785</v>
          </cell>
          <cell r="C1858" t="str">
            <v>BOCA PARA BUEIRO TRIPLO TUBULAR D = 40 CM EM GABIÃO, ALAS COM ESCONSIDADE DE 45°, INCLUINDO FÔRMAS E MATERIAIS. AF_07/2021</v>
          </cell>
          <cell r="D1858" t="str">
            <v>UN</v>
          </cell>
          <cell r="E1858">
            <v>9317.3700000000008</v>
          </cell>
          <cell r="F1858" t="str">
            <v>SINAPI</v>
          </cell>
        </row>
        <row r="1859">
          <cell r="B1859">
            <v>102786</v>
          </cell>
          <cell r="C1859" t="str">
            <v>BOCA PARA BUEIRO TRIPLO TUBULAR D = 60 CM EM GABIÃO, ALAS COM ESCONSIDADE DE 45°, INCLUINDO FÔRMAS E MATERIAIS. AF_07/2021</v>
          </cell>
          <cell r="D1859" t="str">
            <v>UN</v>
          </cell>
          <cell r="E1859">
            <v>10468.16</v>
          </cell>
          <cell r="F1859" t="str">
            <v>SINAPI</v>
          </cell>
        </row>
        <row r="1860">
          <cell r="B1860">
            <v>102787</v>
          </cell>
          <cell r="C1860" t="str">
            <v>BOCA PARA BUEIRO TRIPLO TUBULAR D = 80 CM EM GABIÃO, ALAS COM ESCONSIDADE DE 45°, INCLUINDO FÔRMAS E MATERIAIS. AF_07/2021</v>
          </cell>
          <cell r="D1860" t="str">
            <v>UN</v>
          </cell>
          <cell r="E1860">
            <v>15421.53</v>
          </cell>
          <cell r="F1860" t="str">
            <v>SINAPI</v>
          </cell>
        </row>
        <row r="1861">
          <cell r="B1861">
            <v>102788</v>
          </cell>
          <cell r="C1861" t="str">
            <v>BOCA PARA BUEIRO TRIPLO TUBULAR D = 100 CM EM GABIÃO, ALAS COM ESCONSIDADE DE 45°, INCLUINDO FÔRMAS E MATERIAIS. AF_07/2021</v>
          </cell>
          <cell r="D1861" t="str">
            <v>UN</v>
          </cell>
          <cell r="E1861">
            <v>17054.18</v>
          </cell>
          <cell r="F1861" t="str">
            <v>SINAPI</v>
          </cell>
        </row>
        <row r="1862">
          <cell r="B1862">
            <v>102789</v>
          </cell>
          <cell r="C1862" t="str">
            <v>BOCA PARA BUEIRO TRIPLO TUBULAR D = 120 CM EM GABIÃO, ALAS COM ESCONSIDADE DE 45°, INCLUINDO FÔRMAS E MATERIAIS. AF_07/2021</v>
          </cell>
          <cell r="D1862" t="str">
            <v>UN</v>
          </cell>
          <cell r="E1862">
            <v>22435.51</v>
          </cell>
          <cell r="F1862" t="str">
            <v>SINAPI</v>
          </cell>
        </row>
        <row r="1863">
          <cell r="B1863">
            <v>102790</v>
          </cell>
          <cell r="C1863" t="str">
            <v>BOCA PARA BUEIRO TRIPLO TUBULAR D = 150 CM EM GABIÃO, ALAS COM ESCONSIDADE DE 45°, INCLUINDO FÔRMAS E MATERIAIS. AF_07/2021</v>
          </cell>
          <cell r="D1863" t="str">
            <v>UN</v>
          </cell>
          <cell r="E1863">
            <v>37515.21</v>
          </cell>
          <cell r="F1863" t="str">
            <v>SINAPI</v>
          </cell>
        </row>
        <row r="1864">
          <cell r="B1864">
            <v>102791</v>
          </cell>
          <cell r="C1864" t="str">
            <v>BOCA PARA BUEIRO SIMPLES CELULAR 150 X 150 CM EM GABIÃO, ALAS COM ESCONSIDADE DE 45°, INCLUINDO FÔRMAS E MATERIAIS. AF_07/2021</v>
          </cell>
          <cell r="D1864" t="str">
            <v>UN</v>
          </cell>
          <cell r="E1864">
            <v>29682.69</v>
          </cell>
          <cell r="F1864" t="str">
            <v>SINAPI</v>
          </cell>
        </row>
        <row r="1865">
          <cell r="B1865">
            <v>102792</v>
          </cell>
          <cell r="C1865" t="str">
            <v>BOCA PARA BUEIRO SIMPLES CELULAR 200 X 200 CM EM GABIÃO, ALAS COM ESCONSIDADE DE 45°, INCLUINDO FÔRMAS E MATERIAIS. AF_07/2021</v>
          </cell>
          <cell r="D1865" t="str">
            <v>UN</v>
          </cell>
          <cell r="E1865">
            <v>48472.14</v>
          </cell>
          <cell r="F1865" t="str">
            <v>SINAPI</v>
          </cell>
        </row>
        <row r="1866">
          <cell r="B1866">
            <v>102793</v>
          </cell>
          <cell r="C1866" t="str">
            <v>BOCA PARA BUEIRO SIMPLES CELULAR 250 X 250 CM EM GABIÃO, ALAS COM ESCONSIDADE DE 45°, INCLUINDO FÔRMAS E MATERIAIS. AF_07/2021</v>
          </cell>
          <cell r="D1866" t="str">
            <v>UN</v>
          </cell>
          <cell r="E1866">
            <v>65609.47</v>
          </cell>
          <cell r="F1866" t="str">
            <v>SINAPI</v>
          </cell>
        </row>
        <row r="1867">
          <cell r="B1867">
            <v>102794</v>
          </cell>
          <cell r="C1867" t="str">
            <v>BOCA PARA BUEIRO SIMPLES CELULAR 300 X 300 CM EM GABIÃO, ALAS COM ESCONSIDADE DE 45°, INCLUINDO FÔRMAS E MATERIAIS. AF_07/2021</v>
          </cell>
          <cell r="D1867" t="str">
            <v>UN</v>
          </cell>
          <cell r="E1867">
            <v>94054.5</v>
          </cell>
          <cell r="F1867" t="str">
            <v>SINAPI</v>
          </cell>
        </row>
        <row r="1868">
          <cell r="B1868">
            <v>102795</v>
          </cell>
          <cell r="C1868" t="str">
            <v>BOCA PARA BUEIRO DUPLO CELULAR 150 X 150 CM EM GABIÃO, ALAS COM ESCONSIDADE DE 45°, INCLUINDO FÔRMAS E MATERIAIS. AF_07/2021</v>
          </cell>
          <cell r="D1868" t="str">
            <v>UN</v>
          </cell>
          <cell r="E1868">
            <v>31690.59</v>
          </cell>
          <cell r="F1868" t="str">
            <v>SINAPI</v>
          </cell>
        </row>
        <row r="1869">
          <cell r="B1869">
            <v>102796</v>
          </cell>
          <cell r="C1869" t="str">
            <v>BOCA PARA BUEIRO DUPLO CELULAR 200 X 200 CM EM GABIÃO, ALAS COM ESCONSIDADE DE 45°, INCLUINDO FÔRMAS E MATERIAIS. AF_07/2021</v>
          </cell>
          <cell r="D1869" t="str">
            <v>UN</v>
          </cell>
          <cell r="E1869">
            <v>51336.55</v>
          </cell>
          <cell r="F1869" t="str">
            <v>SINAPI</v>
          </cell>
        </row>
        <row r="1870">
          <cell r="B1870">
            <v>102797</v>
          </cell>
          <cell r="C1870" t="str">
            <v>BOCA PARA BUEIRO DUPLO CELULAR 250 X 250 CM EM GABIÃO, ALAS COM ESCONSIDADE DE 45°, INCLUINDO FÔRMAS E MATERIAIS. AF_07/2021</v>
          </cell>
          <cell r="D1870" t="str">
            <v>UN</v>
          </cell>
          <cell r="E1870">
            <v>72959.06</v>
          </cell>
          <cell r="F1870" t="str">
            <v>SINAPI</v>
          </cell>
        </row>
        <row r="1871">
          <cell r="B1871">
            <v>102798</v>
          </cell>
          <cell r="C1871" t="str">
            <v>BOCA PARA BUEIRO DUPLO CELULAR 300 X 300 CM EM GABIÃO, ALAS COM ESCONSIDADE DE 45°, INCLUINDO FÔRMAS E MATERIAIS. AF_07/2021</v>
          </cell>
          <cell r="D1871" t="str">
            <v>UN</v>
          </cell>
          <cell r="E1871">
            <v>89343.51</v>
          </cell>
          <cell r="F1871" t="str">
            <v>SINAPI</v>
          </cell>
        </row>
        <row r="1872">
          <cell r="B1872">
            <v>102799</v>
          </cell>
          <cell r="C1872" t="str">
            <v>BOCA PARA BUEIRO TRIPLO CELULAR 150 X 150 CM EM GABIÃO, ALAS COM ESCONSIDADE DE 45°, INCLUINDO FÔRMAS E MATERIAIS. AF_07/2021</v>
          </cell>
          <cell r="D1872" t="str">
            <v>UN</v>
          </cell>
          <cell r="E1872">
            <v>32351.040000000001</v>
          </cell>
          <cell r="F1872" t="str">
            <v>SINAPI</v>
          </cell>
        </row>
        <row r="1873">
          <cell r="B1873">
            <v>102800</v>
          </cell>
          <cell r="C1873" t="str">
            <v>BOCA PARA BUEIRO TRIPLO CELULAR 200 X 200 CM EM GABIÃO, ALAS COM ESCONSIDADE DE 45°, INCLUINDO FÔRMAS E MATERIAIS. AF_07/2021</v>
          </cell>
          <cell r="D1873" t="str">
            <v>UN</v>
          </cell>
          <cell r="E1873">
            <v>56356.4</v>
          </cell>
          <cell r="F1873" t="str">
            <v>SINAPI</v>
          </cell>
        </row>
        <row r="1874">
          <cell r="B1874">
            <v>102801</v>
          </cell>
          <cell r="C1874" t="str">
            <v>BOCA PARA BUEIRO TRIPLO CELULAR 250 X 250 CM EM GABIÃO, ALAS COM ESCONSIDADE DE 45°, INCLUINDO FÔRMAS E MATERIAIS. AF_07/2021</v>
          </cell>
          <cell r="D1874" t="str">
            <v>UN</v>
          </cell>
          <cell r="E1874">
            <v>79147.679999999993</v>
          </cell>
          <cell r="F1874" t="str">
            <v>SINAPI</v>
          </cell>
        </row>
        <row r="1875">
          <cell r="B1875">
            <v>102802</v>
          </cell>
          <cell r="C1875" t="str">
            <v>BOCA PARA BUEIRO TRIPLO CELULAR 300 X 300 CM EM GABIÃO, ALAS COM ESCONSIDADE DE 45°, INCLUINDO FÔRMAS E MATERIAIS. AF_07/2021</v>
          </cell>
          <cell r="D1875" t="str">
            <v>UN</v>
          </cell>
          <cell r="E1875">
            <v>94943.15</v>
          </cell>
          <cell r="F1875" t="str">
            <v>SINAPI</v>
          </cell>
        </row>
        <row r="1876">
          <cell r="B1876">
            <v>101570</v>
          </cell>
          <cell r="C1876" t="str">
            <v>ESCORAMENTO DE VALA, TIPO PONTALETEAMENTO, COM PROFUNDIDADE DE 0 A 1,5 M, LARGURA MENOR QUE 1,5 M. AF_08/2020</v>
          </cell>
          <cell r="D1876" t="str">
            <v>M2</v>
          </cell>
          <cell r="E1876">
            <v>19.37</v>
          </cell>
          <cell r="F1876" t="str">
            <v>SINAPI</v>
          </cell>
        </row>
        <row r="1877">
          <cell r="B1877">
            <v>101571</v>
          </cell>
          <cell r="C1877" t="str">
            <v>ESCORAMENTO DE VALA, TIPO PONTALETEAMENTO, COM PROFUNDIDADE DE 0 A 1,5 M, LARGURA MAIOR OU IGUAL A 1,5 M E MENOR QUE 2,5 M. AF_08/2020</v>
          </cell>
          <cell r="D1877" t="str">
            <v>M2</v>
          </cell>
          <cell r="E1877">
            <v>26.47</v>
          </cell>
          <cell r="F1877" t="str">
            <v>SINAPI</v>
          </cell>
        </row>
        <row r="1878">
          <cell r="B1878">
            <v>101572</v>
          </cell>
          <cell r="C1878" t="str">
            <v>ESCORAMENTO DE VALA, TIPO PONTALETEAMENTO, COM PROFUNDIDADE DE 1,5 A 3,0 M, LARGURA MENOR QUE 1,5 M. AF_08/2020</v>
          </cell>
          <cell r="D1878" t="str">
            <v>M2</v>
          </cell>
          <cell r="E1878">
            <v>15.27</v>
          </cell>
          <cell r="F1878" t="str">
            <v>SINAPI</v>
          </cell>
        </row>
        <row r="1879">
          <cell r="B1879">
            <v>101573</v>
          </cell>
          <cell r="C1879" t="str">
            <v>ESCORAMENTO DE VALA, TIPO PONTALETEAMENTO, COM PROFUNDIDADE DE 1,5 A 3,0 M, LARGURA MAIOR OU IGUAL A 1,5 M E MENOR QUE 2,5 M. AF_08/2020</v>
          </cell>
          <cell r="D1879" t="str">
            <v>M2</v>
          </cell>
          <cell r="E1879">
            <v>22.36</v>
          </cell>
          <cell r="F1879" t="str">
            <v>SINAPI</v>
          </cell>
        </row>
        <row r="1880">
          <cell r="B1880">
            <v>101574</v>
          </cell>
          <cell r="C1880" t="str">
            <v>ESCORAMENTO DE VALA, TIPO PONTALETEAMENTO, COM PROFUNDIDADE DE 3,0 A 4,5 M, LARGURA MENOR QUE 1,5 M. AF_08/2020</v>
          </cell>
          <cell r="D1880" t="str">
            <v>M2</v>
          </cell>
          <cell r="E1880">
            <v>11.85</v>
          </cell>
          <cell r="F1880" t="str">
            <v>SINAPI</v>
          </cell>
        </row>
        <row r="1881">
          <cell r="B1881">
            <v>101575</v>
          </cell>
          <cell r="C1881" t="str">
            <v>ESCORAMENTO DE VALA, TIPO PONTALETEAMENTO, COM PROFUNDIDADE DE 3,0 A 4,5 M, LARGURA MAIOR OU IGUAL A 1,5 M E MENOR QUE 2,5 M. AF_08/2020</v>
          </cell>
          <cell r="D1881" t="str">
            <v>M2</v>
          </cell>
          <cell r="E1881">
            <v>19.149999999999999</v>
          </cell>
          <cell r="F1881" t="str">
            <v>SINAPI</v>
          </cell>
        </row>
        <row r="1882">
          <cell r="B1882">
            <v>101576</v>
          </cell>
          <cell r="C1882" t="str">
            <v>ESCORAMENTO DE VALA, TIPO DESCONTÍNUO, COM PROFUNDIDADE DE 0 A 1,5 M, LARGURA MENOR QUE 1,5 M. AF_08/2020</v>
          </cell>
          <cell r="D1882" t="str">
            <v>M2</v>
          </cell>
          <cell r="E1882">
            <v>34.409999999999997</v>
          </cell>
          <cell r="F1882" t="str">
            <v>SINAPI</v>
          </cell>
        </row>
        <row r="1883">
          <cell r="B1883">
            <v>101577</v>
          </cell>
          <cell r="C1883" t="str">
            <v>ESCORAMENTO DE VALA, TIPO DESCONTÍNUO, COM PROFUNDIDADE DE 0 A 1,5 M, LARGURA MAIOR OU IGUAL A 1,5 M E MENOR QUE 2,5 M. AF_08/2020</v>
          </cell>
          <cell r="D1883" t="str">
            <v>M2</v>
          </cell>
          <cell r="E1883">
            <v>43.43</v>
          </cell>
          <cell r="F1883" t="str">
            <v>SINAPI</v>
          </cell>
        </row>
        <row r="1884">
          <cell r="B1884">
            <v>101578</v>
          </cell>
          <cell r="C1884" t="str">
            <v>ESCORAMENTO DE VALA, TIPO DESCONTÍNUO, COM PROFUNDIDADE DE 1,5 M A 3,0 M, LARGURA MENOR QUE 1,5 M. AF_08/2020</v>
          </cell>
          <cell r="D1884" t="str">
            <v>M2</v>
          </cell>
          <cell r="E1884">
            <v>28.48</v>
          </cell>
          <cell r="F1884" t="str">
            <v>SINAPI</v>
          </cell>
        </row>
        <row r="1885">
          <cell r="B1885">
            <v>101579</v>
          </cell>
          <cell r="C1885" t="str">
            <v>ESCORAMENTO DE VALA, TIPO DESCONTÍNUO, COM PROFUNDIDADE DE 1,5 A 3,0 M, LARGURA MAIOR OU IGUAL A 1,5 M E MENOR QUE 2,5 M. AF_08/2020</v>
          </cell>
          <cell r="D1885" t="str">
            <v>M2</v>
          </cell>
          <cell r="E1885">
            <v>37.5</v>
          </cell>
          <cell r="F1885" t="str">
            <v>SINAPI</v>
          </cell>
        </row>
        <row r="1886">
          <cell r="B1886">
            <v>101580</v>
          </cell>
          <cell r="C1886" t="str">
            <v>ESCORAMENTO DE VALA, TIPO DESCONTÍNUO, COM PROFUNDIDADE DE 3,0 A 4,5 M, LARGURA MENOR QUE 1,5 M. AF_08/2020</v>
          </cell>
          <cell r="D1886" t="str">
            <v>M2</v>
          </cell>
          <cell r="E1886">
            <v>25.35</v>
          </cell>
          <cell r="F1886" t="str">
            <v>SINAPI</v>
          </cell>
        </row>
        <row r="1887">
          <cell r="B1887">
            <v>101581</v>
          </cell>
          <cell r="C1887" t="str">
            <v>ESCORAMENTO DE VALA, TIPO DESCONTÍNUO, COM PROFUNDIDADE DE 3,0 A 4,5 M, LARGURA MAIOR OU IGUAL A 1,5 E MENOR QUE 2,5 M. AF_08/2020</v>
          </cell>
          <cell r="D1887" t="str">
            <v>M2</v>
          </cell>
          <cell r="E1887">
            <v>34.590000000000003</v>
          </cell>
          <cell r="F1887" t="str">
            <v>SINAPI</v>
          </cell>
        </row>
        <row r="1888">
          <cell r="B1888">
            <v>101582</v>
          </cell>
          <cell r="C1888" t="str">
            <v>ESCORAMENTO DE VALA, TIPO CONTÍNUO, COM PROFUNDIDADE DE 0 A 1,5 M, LARGURA MENOR QUE 1,5 M. AF_08/2020</v>
          </cell>
          <cell r="D1888" t="str">
            <v>M2</v>
          </cell>
          <cell r="E1888">
            <v>56.34</v>
          </cell>
          <cell r="F1888" t="str">
            <v>SINAPI</v>
          </cell>
        </row>
        <row r="1889">
          <cell r="B1889">
            <v>101583</v>
          </cell>
          <cell r="C1889" t="str">
            <v>ESCORAMENTO DE VALA, TIPO CONTÍNUO, COM PROFUNDIDADE DE 0 A 1,5 M, LARGURA MAIOR OU IGUAL A 1,5 M E MENOR QUE 2,5 M. AF_08/2020</v>
          </cell>
          <cell r="D1889" t="str">
            <v>M2</v>
          </cell>
          <cell r="E1889">
            <v>70.27</v>
          </cell>
          <cell r="F1889" t="str">
            <v>SINAPI</v>
          </cell>
        </row>
        <row r="1890">
          <cell r="B1890">
            <v>101584</v>
          </cell>
          <cell r="C1890" t="str">
            <v>ESCORAMENTO DE VALA, TIPO CONTÍNUO, COM PROFUNDIDADE DE 1,5 M A 3,0 M, LARGURA MENOR QUE 1,5 M. AF_08/2020</v>
          </cell>
          <cell r="D1890" t="str">
            <v>M2</v>
          </cell>
          <cell r="E1890">
            <v>46.36</v>
          </cell>
          <cell r="F1890" t="str">
            <v>SINAPI</v>
          </cell>
        </row>
        <row r="1891">
          <cell r="B1891">
            <v>101585</v>
          </cell>
          <cell r="C1891" t="str">
            <v>ESCORAMENTO DE VALA, TIPO CONTÍNUO, COM PROFUNDIDADE DE 1,5 A 3,0 M, LARGURA MAIOR OU IGUAL A 1,5 M E MENOR QUE 2,5 M. AF_08/2020</v>
          </cell>
          <cell r="D1891" t="str">
            <v>M2</v>
          </cell>
          <cell r="E1891">
            <v>60.28</v>
          </cell>
          <cell r="F1891" t="str">
            <v>SINAPI</v>
          </cell>
        </row>
        <row r="1892">
          <cell r="B1892">
            <v>101586</v>
          </cell>
          <cell r="C1892" t="str">
            <v>ESCORAMENTO DE VALA, TIPO CONTÍNUO, COM PROFUNDIDADE DE 3,0 A 4,5 M, LARGURA MENOR QUE 1,5 M. AF_08/2020</v>
          </cell>
          <cell r="D1892" t="str">
            <v>M2</v>
          </cell>
          <cell r="E1892">
            <v>40.26</v>
          </cell>
          <cell r="F1892" t="str">
            <v>SINAPI</v>
          </cell>
        </row>
        <row r="1893">
          <cell r="B1893">
            <v>101587</v>
          </cell>
          <cell r="C1893" t="str">
            <v>ESCORAMENTO DE VALA, TIPO CONTÍNUO, COM PROFUNDIDADE DE 3,0 A 4,5 M, LARGURA MAIOR OU IGUAL A 1,5 E MENOR QUE 2,5 M. AF_08/2020</v>
          </cell>
          <cell r="D1893" t="str">
            <v>M2</v>
          </cell>
          <cell r="E1893">
            <v>54.4</v>
          </cell>
          <cell r="F1893" t="str">
            <v>SINAPI</v>
          </cell>
        </row>
        <row r="1894">
          <cell r="B1894">
            <v>101588</v>
          </cell>
          <cell r="C1894" t="str">
            <v>ESCORAMENTO DE VALA, TIPO CONTÍNUO COM PERFIL METÁLICO "U", COM PROFUNDIDADE DE 0 A 1,5 M, LARGURA MENOR QUE 1,5 M. AF_08/2020</v>
          </cell>
          <cell r="D1894" t="str">
            <v>M2</v>
          </cell>
          <cell r="E1894">
            <v>89.76</v>
          </cell>
          <cell r="F1894" t="str">
            <v>SINAPI</v>
          </cell>
        </row>
        <row r="1895">
          <cell r="B1895">
            <v>101589</v>
          </cell>
          <cell r="C1895" t="str">
            <v>ESCORAMENTO DE VALA,TIPO CONTÍNUO COM PERFIL METÁLICO "U", COM PROFUNDIDADE DE 0 A 1,5 M, LARGURA MAIOR OU IGUAL A 1,5 E MENOR QUE 2,5 M. AF_08/2020</v>
          </cell>
          <cell r="D1895" t="str">
            <v>M2</v>
          </cell>
          <cell r="E1895">
            <v>131.08000000000001</v>
          </cell>
          <cell r="F1895" t="str">
            <v>SINAPI</v>
          </cell>
        </row>
        <row r="1896">
          <cell r="B1896">
            <v>101590</v>
          </cell>
          <cell r="C1896" t="str">
            <v>ESCORAMENTO DE VALA, TIPO CONTÍNUO COM PERFIL METÁLICO "U", COM PROFUNDIDADE DE 1,5 A 3,0 M, LARGURA MENOR QUE 1,5 M. AF_08/2020</v>
          </cell>
          <cell r="D1896" t="str">
            <v>M2</v>
          </cell>
          <cell r="E1896">
            <v>67.87</v>
          </cell>
          <cell r="F1896" t="str">
            <v>SINAPI</v>
          </cell>
        </row>
        <row r="1897">
          <cell r="B1897">
            <v>101591</v>
          </cell>
          <cell r="C1897" t="str">
            <v>ESCORAMENTO DE VALA, TIPO CONTÍNUO COM PERFIL METÁLICO "U", COM PROFUNDIDADE DE 1,5 A 3,0 M, LARGURA MAIOR OU IGUAL 1,5 M E MENOR QUE 2,5 M. AF_08/2020</v>
          </cell>
          <cell r="D1897" t="str">
            <v>M2</v>
          </cell>
          <cell r="E1897">
            <v>109.18</v>
          </cell>
          <cell r="F1897" t="str">
            <v>SINAPI</v>
          </cell>
        </row>
        <row r="1898">
          <cell r="B1898">
            <v>101592</v>
          </cell>
          <cell r="C1898" t="str">
            <v>ESCORAMENTO DE VALA, TIPO CONTÍNUO COM PERFIL METÁLICO "U", COM PROFUNDIDADE DE 3,0 A 4,5 M, LARGURA MENOR QUE 1,5 M. AF_08/2020</v>
          </cell>
          <cell r="D1898" t="str">
            <v>M2</v>
          </cell>
          <cell r="E1898">
            <v>47.44</v>
          </cell>
          <cell r="F1898" t="str">
            <v>SINAPI</v>
          </cell>
        </row>
        <row r="1899">
          <cell r="B1899">
            <v>101593</v>
          </cell>
          <cell r="C1899" t="str">
            <v>ESCORAMENTO DE VALA, TIPO CONTÍNUO COM PERFIL METÁLICO "U", COM PROFUNDIDADE DE 3,0 A 4,5 M, LARGURA MAIOR OU IGUAL A 1,5 M E MENOR QUE 2,5 M. AF_08/2020</v>
          </cell>
          <cell r="D1899" t="str">
            <v>M2</v>
          </cell>
          <cell r="E1899">
            <v>88.94</v>
          </cell>
          <cell r="F1899" t="str">
            <v>SINAPI</v>
          </cell>
        </row>
        <row r="1900">
          <cell r="B1900">
            <v>101600</v>
          </cell>
          <cell r="C1900" t="str">
            <v>ESCORAMENTO DE VALA, TIPO BLINDAGEM, COM PROFUNDIDADE DE 0 A 1,5 M, LARGURA MENOR QUE 1,5 M - EXECUÇÃO, NÃO INCLUI MATERIAL. AF_08/2020</v>
          </cell>
          <cell r="D1900" t="str">
            <v>M2</v>
          </cell>
          <cell r="E1900">
            <v>16.86</v>
          </cell>
          <cell r="F1900" t="str">
            <v>SINAPI</v>
          </cell>
        </row>
        <row r="1901">
          <cell r="B1901">
            <v>101601</v>
          </cell>
          <cell r="C1901" t="str">
            <v>ESCORAMENTO DE VALA, TIPO BLINDAGEM COM PROFUNDIDADE DE 0 A 1,5 M, LARGURA MAIOR OU IGUAL A 1,5 M E MENOR QUE 2,5 M - EXECUÇÃO, NÃO INCLUI MATERIAL. AF_08/2020</v>
          </cell>
          <cell r="D1901" t="str">
            <v>M2</v>
          </cell>
          <cell r="E1901">
            <v>24.97</v>
          </cell>
          <cell r="F1901" t="str">
            <v>SINAPI</v>
          </cell>
        </row>
        <row r="1902">
          <cell r="B1902">
            <v>101602</v>
          </cell>
          <cell r="C1902" t="str">
            <v>ESCORAMENTO DE VALA, TIPO BLINDAGEM, COM PROFUNDIDADE DE 1,5 A 3,0 M, LARGURA MENOR QUE 1,5 M - EXECUÇÃO, NÃO INCLUI MATERIAL. AF_08/2020</v>
          </cell>
          <cell r="D1902" t="str">
            <v>M2</v>
          </cell>
          <cell r="E1902">
            <v>12.5</v>
          </cell>
          <cell r="F1902" t="str">
            <v>SINAPI</v>
          </cell>
        </row>
        <row r="1903">
          <cell r="B1903">
            <v>101603</v>
          </cell>
          <cell r="C1903" t="str">
            <v>ESCORAMENTO DE VALA, TIPO BLINDAGEM, COM PROFUNDIDADE DE 1,5 A 3,0 M, LARGURA MAIOR OU IGUAL A 1,5 M E MENOR QUE 2,5 M - EXECUÇÃO, NÃO INCLUI MATERIAL. AF_08/2020</v>
          </cell>
          <cell r="D1903" t="str">
            <v>M2</v>
          </cell>
          <cell r="E1903">
            <v>20.61</v>
          </cell>
          <cell r="F1903" t="str">
            <v>SINAPI</v>
          </cell>
        </row>
        <row r="1904">
          <cell r="B1904">
            <v>101604</v>
          </cell>
          <cell r="C1904" t="str">
            <v>ESCORAMENTO DE VALA, TIPO BLINDAGEM, COM PROFUNDIDADE DE 3,0 A 4,5 M, LARGURA MENOR QUE 1,5 M - EXECUÇÃO, NÃO INCLUI MATERIAL. AF_08/2020</v>
          </cell>
          <cell r="D1904" t="str">
            <v>M2</v>
          </cell>
          <cell r="E1904">
            <v>8.18</v>
          </cell>
          <cell r="F1904" t="str">
            <v>SINAPI</v>
          </cell>
        </row>
        <row r="1905">
          <cell r="B1905">
            <v>101605</v>
          </cell>
          <cell r="C1905" t="str">
            <v>ESCORAMENTO DE VALA, TIPO BLINDAGEM, COM PROFUNDIDADE DE 3,0 A 4,5 M, LARGURA MAIOR OU IGUAL A 1,5 M E MENOR QUE 2,5 M - EXECUÇÃO, NÃO INCLUI MATERIAL. AF_08/2020</v>
          </cell>
          <cell r="D1905" t="str">
            <v>M2</v>
          </cell>
          <cell r="E1905">
            <v>16.29</v>
          </cell>
          <cell r="F1905" t="str">
            <v>SINAPI</v>
          </cell>
        </row>
        <row r="1906">
          <cell r="B1906">
            <v>90788</v>
          </cell>
          <cell r="C1906" t="str">
            <v>KIT DE PORTA-PRONTA DE MADEIRA EM ACABAMENTO MELAMÍNICO BRANCO, FOLHA LEVE OU MÉDIA, 60X210CM, EXCLUSIVE FECHADURA, FIXAÇÃO COM PREENCHIMENTO PARCIAL DE ESPUMA EXPANSIVA - FORNECIMENTO E INSTALAÇÃO. AF_12/2019</v>
          </cell>
          <cell r="D1906" t="str">
            <v>UN</v>
          </cell>
          <cell r="E1906">
            <v>598.85</v>
          </cell>
          <cell r="F1906" t="str">
            <v>SINAPI</v>
          </cell>
        </row>
        <row r="1907">
          <cell r="B1907">
            <v>90789</v>
          </cell>
          <cell r="C1907" t="str">
            <v>KIT DE PORTA-PRONTA DE MADEIRA EM ACABAMENTO MELAMÍNICO BRANCO, FOLHA LEVE OU MÉDIA, 70X210CM, EXCLUSIVE FECHADURA, FIXAÇÃO COM PREENCHIMENTO PARCIAL DE ESPUMA EXPANSIVA - FORNECIMENTO E INSTALAÇÃO. AF_12/2019</v>
          </cell>
          <cell r="D1907" t="str">
            <v>UN</v>
          </cell>
          <cell r="E1907">
            <v>600.28</v>
          </cell>
          <cell r="F1907" t="str">
            <v>SINAPI</v>
          </cell>
        </row>
        <row r="1908">
          <cell r="B1908">
            <v>90790</v>
          </cell>
          <cell r="C1908" t="str">
            <v>KIT DE PORTA-PRONTA DE MADEIRA EM ACABAMENTO MELAMÍNICO BRANCO, FOLHA LEVE OU MÉDIA, 80X210CM, EXCLUSIVE FECHADURA, FIXAÇÃO COM PREENCHIMENTO PARCIAL DE ESPUMA EXPANSIVA - FORNECIMENTO E INSTALAÇÃO. AF_12/2019</v>
          </cell>
          <cell r="D1908" t="str">
            <v>UN</v>
          </cell>
          <cell r="E1908">
            <v>619.04999999999995</v>
          </cell>
          <cell r="F1908" t="str">
            <v>SINAPI</v>
          </cell>
        </row>
        <row r="1909">
          <cell r="B1909">
            <v>90791</v>
          </cell>
          <cell r="C1909" t="str">
            <v>KIT DE PORTA-PRONTA DE MADEIRA EM ACABAMENTO MELAMÍNICO BRANCO, FOLHA PESADA OU SUPERPESADA, 80X210CM, FIXAÇÃO COM PREENCHIMENTO PARCIAL DE ESPUMA EXPANSIVA - FORNECIMENTO E INSTALAÇÃO. AF_12/2019</v>
          </cell>
          <cell r="D1909" t="str">
            <v>UN</v>
          </cell>
          <cell r="E1909">
            <v>724.72</v>
          </cell>
          <cell r="F1909" t="str">
            <v>SINAPI</v>
          </cell>
        </row>
        <row r="1910">
          <cell r="B1910">
            <v>90793</v>
          </cell>
          <cell r="C1910" t="str">
            <v>KIT DE PORTA-PRONTA DE MADEIRA EM ACABAMENTO MELAMÍNICO BRANCO, FOLHA PESADA OU SUPERPESADA, 90X210CM, FIXAÇÃO COM PREENCHIMENTO TOTAL DE ESPUMA EXPANSIVA - FORNECIMENTO E INSTALAÇÃO. AF_12/2019</v>
          </cell>
          <cell r="D1910" t="str">
            <v>UN</v>
          </cell>
          <cell r="E1910">
            <v>781.25</v>
          </cell>
          <cell r="F1910" t="str">
            <v>SINAPI</v>
          </cell>
        </row>
        <row r="1911">
          <cell r="B1911">
            <v>90794</v>
          </cell>
          <cell r="C1911" t="str">
            <v>KIT DE PORTA-PRONTA DE MADEIRA EM ACABAMENTO MELAMÍNICO BRANCO, FOLHA LEVE OU MÉDIA, E BATENTE METÁLICO, 60X210CM, FIXAÇÃO COM ARGAMASSA - FORNECIMENTO E INSTALAÇÃO. AF_12/2019</v>
          </cell>
          <cell r="D1911" t="str">
            <v>UN</v>
          </cell>
          <cell r="E1911">
            <v>520.79999999999995</v>
          </cell>
          <cell r="F1911" t="str">
            <v>SINAPI</v>
          </cell>
        </row>
        <row r="1912">
          <cell r="B1912">
            <v>90795</v>
          </cell>
          <cell r="C1912" t="str">
            <v>KIT DE PORTA-PRONTA DE MADEIRA EM ACABAMENTO MELAMÍNICO BRANCO, FOLHA LEVE OU MÉDIA, E BATENTE METÁLICO, 70X210CM, FIXAÇÃO COM ARGAMASSA - FORNECIMENTO E INSTALAÇÃO. AF_12/2019</v>
          </cell>
          <cell r="D1912" t="str">
            <v>UN</v>
          </cell>
          <cell r="E1912">
            <v>526.91999999999996</v>
          </cell>
          <cell r="F1912" t="str">
            <v>SINAPI</v>
          </cell>
        </row>
        <row r="1913">
          <cell r="B1913">
            <v>90796</v>
          </cell>
          <cell r="C1913" t="str">
            <v>KIT DE PORTA-PRONTA DE MADEIRA EM ACABAMENTO MELAMÍNICO BRANCO, FOLHA LEVE OU MÉDIA, E BATENTE METÁLICO, 80X210CM, FIXAÇÃO COM ARGAMASSA - FORNECIMENTO E INSTALAÇÃO. AF_12/2019</v>
          </cell>
          <cell r="D1913" t="str">
            <v>UN</v>
          </cell>
          <cell r="E1913">
            <v>533.03</v>
          </cell>
          <cell r="F1913" t="str">
            <v>SINAPI</v>
          </cell>
        </row>
        <row r="1914">
          <cell r="B1914">
            <v>90797</v>
          </cell>
          <cell r="C1914" t="str">
            <v>KIT DE PORTA-PRONTA DE MADEIRA EM ACABAMENTO MELAMÍNICO BRANCO, FOLHA LEVE OU MÉDIA, E BATENTE METÁLICO, 90X210CM, FIXAÇÃO COM ARGAMASSA - FORNECIMENTO E INSTALAÇÃO. AF_12/2019</v>
          </cell>
          <cell r="D1914" t="str">
            <v>UN</v>
          </cell>
          <cell r="E1914">
            <v>539.15</v>
          </cell>
          <cell r="F1914" t="str">
            <v>SINAPI</v>
          </cell>
        </row>
        <row r="1915">
          <cell r="B1915">
            <v>90798</v>
          </cell>
          <cell r="C1915" t="str">
            <v>KIT DE PORTA-PRONTA DE MADEIRA EM ACABAMENTO MELAMÍNICO BRANCO, FOLHA PESADA OU SUPERPESADA, E BATENTE METÁLICO, 80X210CM, FIXAÇÃO COM ARGAMASSA - FORNECIMENTO E INSTALAÇÃO. AF_12/2019</v>
          </cell>
          <cell r="D1915" t="str">
            <v>UN</v>
          </cell>
          <cell r="E1915">
            <v>775.3</v>
          </cell>
          <cell r="F1915" t="str">
            <v>SINAPI</v>
          </cell>
        </row>
        <row r="1916">
          <cell r="B1916">
            <v>90799</v>
          </cell>
          <cell r="C1916" t="str">
            <v>KIT DE PORTA-PRONTA DE MADEIRA EM ACABAMENTO MELAMÍNICO BRANCO, FOLHA PESADA OU SUPERPESADA, E BATENTE METÁLICO, 90X210CM, FIXAÇÃO COM ARGAMASSA - FORNECIMENTO E INSTALAÇÃO. AF_12/2019</v>
          </cell>
          <cell r="D1916" t="str">
            <v>UN</v>
          </cell>
          <cell r="E1916">
            <v>800.74</v>
          </cell>
          <cell r="F1916" t="str">
            <v>SINAPI</v>
          </cell>
        </row>
        <row r="1917">
          <cell r="B1917">
            <v>90801</v>
          </cell>
          <cell r="C1917" t="str">
            <v>BATENTE PARA PORTA DE MADEIRA, PADRÃO MÉDIO - FORNECIMENTO E MONTAGEM. AF_12/2019</v>
          </cell>
          <cell r="D1917" t="str">
            <v>UN</v>
          </cell>
          <cell r="E1917">
            <v>287.77</v>
          </cell>
          <cell r="F1917" t="str">
            <v>SINAPI</v>
          </cell>
        </row>
        <row r="1918">
          <cell r="B1918">
            <v>90806</v>
          </cell>
          <cell r="C1918" t="str">
            <v>BATENTE PARA PORTA DE MADEIRA, FIXAÇÃO COM ARGAMASSA, PADRÃO MÉDIO - FORNECIMENTO E INSTALAÇÃO. AF_12/2019</v>
          </cell>
          <cell r="D1918" t="str">
            <v>UN</v>
          </cell>
          <cell r="E1918">
            <v>367.13</v>
          </cell>
          <cell r="F1918" t="str">
            <v>SINAPI</v>
          </cell>
        </row>
        <row r="1919">
          <cell r="B1919">
            <v>90820</v>
          </cell>
          <cell r="C1919" t="str">
            <v>PORTA DE MADEIRA PARA PINTURA, SEMI-OCA (LEVE OU MÉDIA), 60X210CM, ESPESSURA DE 3,5CM, INCLUSO DOBRADIÇAS - FORNECIMENTO E INSTALAÇÃO. AF_12/2019</v>
          </cell>
          <cell r="D1919" t="str">
            <v>UN</v>
          </cell>
          <cell r="E1919">
            <v>281.08</v>
          </cell>
          <cell r="F1919" t="str">
            <v>SINAPI</v>
          </cell>
        </row>
        <row r="1920">
          <cell r="B1920">
            <v>90821</v>
          </cell>
          <cell r="C1920" t="str">
            <v>PORTA DE MADEIRA PARA PINTURA, SEMI-OCA (LEVE OU MÉDIA), 70X210CM, ESPESSURA DE 3,5CM, INCLUSO DOBRADIÇAS - FORNECIMENTO E INSTALAÇÃO. AF_12/2019</v>
          </cell>
          <cell r="D1920" t="str">
            <v>UN</v>
          </cell>
          <cell r="E1920">
            <v>286.35000000000002</v>
          </cell>
          <cell r="F1920" t="str">
            <v>SINAPI</v>
          </cell>
        </row>
        <row r="1921">
          <cell r="B1921">
            <v>90822</v>
          </cell>
          <cell r="C1921" t="str">
            <v>PORTA DE MADEIRA PARA PINTURA, SEMI-OCA (LEVE OU MÉDIA), 80X210CM, ESPESSURA DE 3,5CM, INCLUSO DOBRADIÇAS - FORNECIMENTO E INSTALAÇÃO. AF_12/2019</v>
          </cell>
          <cell r="D1921" t="str">
            <v>UN</v>
          </cell>
          <cell r="E1921">
            <v>303.81</v>
          </cell>
          <cell r="F1921" t="str">
            <v>SINAPI</v>
          </cell>
        </row>
        <row r="1922">
          <cell r="B1922">
            <v>90823</v>
          </cell>
          <cell r="C1922" t="str">
            <v>PORTA DE MADEIRA PARA PINTURA, SEMI-OCA (LEVE OU MÉDIA), 90X210CM, ESPESSURA DE 3,5CM, INCLUSO DOBRADIÇAS - FORNECIMENTO E INSTALAÇÃO. AF_12/2019</v>
          </cell>
          <cell r="D1922" t="str">
            <v>UN</v>
          </cell>
          <cell r="E1922">
            <v>361.35</v>
          </cell>
          <cell r="F1922" t="str">
            <v>SINAPI</v>
          </cell>
        </row>
        <row r="1923">
          <cell r="B1923">
            <v>90824</v>
          </cell>
          <cell r="C1923" t="str">
            <v>PORTA DE MADEIRA PARA PINTURA, SEMI-OCA (PESADA OU SUPERPESADA), 80X210CM, ESPESSURA DE 3,5CM, INCLUSO DOBRADIÇAS - FORNECIMENTO E INSTALAÇÃO. AF_12/2019</v>
          </cell>
          <cell r="D1923" t="str">
            <v>UN</v>
          </cell>
          <cell r="E1923">
            <v>494.87</v>
          </cell>
          <cell r="F1923" t="str">
            <v>SINAPI</v>
          </cell>
        </row>
        <row r="1924">
          <cell r="B1924">
            <v>90825</v>
          </cell>
          <cell r="C1924" t="str">
            <v>PORTA DE MADEIRA, MACIÇA (PESADA OU SUPERPESADA), 90X210CM, ESPESSURA DE 3,5CM, INCLUSO DOBRADIÇAS - FORNECIMENTO E INSTALAÇÃO. AF_12/2019</v>
          </cell>
          <cell r="D1924" t="str">
            <v>UN</v>
          </cell>
          <cell r="E1924">
            <v>545.38</v>
          </cell>
          <cell r="F1924" t="str">
            <v>SINAPI</v>
          </cell>
        </row>
        <row r="1925">
          <cell r="B1925">
            <v>90830</v>
          </cell>
          <cell r="C1925" t="str">
            <v>FECHADURA DE EMBUTIR COM CILINDRO, EXTERNA, COMPLETA, ACABAMENTO PADRÃO MÉDIO, INCLUSO EXECUÇÃO DE FURO - FORNECIMENTO E INSTALAÇÃO. AF_12/2019</v>
          </cell>
          <cell r="D1925" t="str">
            <v>UN</v>
          </cell>
          <cell r="E1925">
            <v>170</v>
          </cell>
          <cell r="F1925" t="str">
            <v>SINAPI</v>
          </cell>
        </row>
        <row r="1926">
          <cell r="B1926">
            <v>90831</v>
          </cell>
          <cell r="C1926" t="str">
            <v>FECHADURA DE EMBUTIR PARA PORTA DE BANHEIRO, COMPLETA, ACABAMENTO PADRÃO MÉDIO, INCLUSO EXECUÇÃO DE FURO - FORNECIMENTO E INSTALAÇÃO. AF_12/2019</v>
          </cell>
          <cell r="D1926" t="str">
            <v>UN</v>
          </cell>
          <cell r="E1926">
            <v>149.82</v>
          </cell>
          <cell r="F1926" t="str">
            <v>SINAPI</v>
          </cell>
        </row>
        <row r="1927">
          <cell r="B1927">
            <v>90841</v>
          </cell>
          <cell r="C1927" t="str">
            <v>KIT DE PORTA DE MADEIRA PARA PINTURA, SEMI-OCA (LEVE OU MÉDIA), PADRÃO MÉDIO, 60X210CM, ESPESSURA DE 3,5CM, ITENS INCLUSOS: DOBRADIÇAS, MONTAGEM E INSTALAÇÃO DO BATENTE, FECHADURA COM EXECUÇÃO DO FURO - FORNECIMENTO E INSTALAÇÃO. AF_12/2019</v>
          </cell>
          <cell r="D1927" t="str">
            <v>UN</v>
          </cell>
          <cell r="E1927">
            <v>902.09</v>
          </cell>
          <cell r="F1927" t="str">
            <v>SINAPI</v>
          </cell>
        </row>
        <row r="1928">
          <cell r="B1928">
            <v>90842</v>
          </cell>
          <cell r="C1928" t="str">
            <v>KIT DE PORTA DE MADEIRA PARA PINTURA, SEMI-OCA (LEVE OU MÉDIA), PADRÃO MÉDIO, 70X210CM, ESPESSURA DE 3,5CM, ITENS INCLUSOS: DOBRADIÇAS, MONTAGEM E INSTALAÇÃO DO BATENTE, FECHADURA COM EXECUÇÃO DO FURO - FORNECIMENTO E INSTALAÇÃO. AF_12/2019</v>
          </cell>
          <cell r="D1928" t="str">
            <v>UN</v>
          </cell>
          <cell r="E1928">
            <v>909.53</v>
          </cell>
          <cell r="F1928" t="str">
            <v>SINAPI</v>
          </cell>
        </row>
        <row r="1929">
          <cell r="B1929">
            <v>90843</v>
          </cell>
          <cell r="C1929" t="str">
            <v>KIT DE PORTA DE MADEIRA PARA PINTURA, SEMI-OCA (LEVE OU MÉDIA), PADRÃO MÉDIO, 80X210CM, ESPESSURA DE 3,5CM, ITENS INCLUSOS: DOBRADIÇAS, MONTAGEM E INSTALAÇÃO DO BATENTE, FECHADURA COM EXECUÇÃO DO FURO - FORNECIMENTO E INSTALAÇÃO. AF_12/2019</v>
          </cell>
          <cell r="D1929" t="str">
            <v>UN</v>
          </cell>
          <cell r="E1929">
            <v>949.34</v>
          </cell>
          <cell r="F1929" t="str">
            <v>SINAPI</v>
          </cell>
        </row>
        <row r="1930">
          <cell r="B1930">
            <v>90844</v>
          </cell>
          <cell r="C1930" t="str">
            <v>KIT DE PORTA DE MADEIRA PARA PINTURA, SEMI-OCA (LEVE OU MÉDIA), PADRÃO MÉDIO, 90X210CM, ESPESSURA DE 3,5CM, ITENS INCLUSOS: DOBRADIÇAS, MONTAGEM E INSTALAÇÃO DO BATENTE, FECHADURA COM EXECUÇÃO DO FURO - FORNECIMENTO E INSTALAÇÃO. AF_12/2019</v>
          </cell>
          <cell r="D1930" t="str">
            <v>UN</v>
          </cell>
          <cell r="E1930">
            <v>1009.04</v>
          </cell>
          <cell r="F1930" t="str">
            <v>SINAPI</v>
          </cell>
        </row>
        <row r="1931">
          <cell r="B1931">
            <v>90845</v>
          </cell>
          <cell r="C1931" t="str">
            <v>KIT DE PORTA DE MADEIRA PARA PINTURA, SEMI-OCA (PESADA OU SUPERPESADA), PADRÃO MÉDIO, 80X210CM, ESPESSURA DE 3,5CM, ITENS INCLUSOS: DOBRADIÇAS, MONTAGEM E INSTALAÇÃO DO BATENTE, FECHADURA COM EXECUÇÃO DO FURO - FORNECIMENTO E INSTALAÇÃO. AF_12/2019</v>
          </cell>
          <cell r="D1931" t="str">
            <v>UN</v>
          </cell>
          <cell r="E1931">
            <v>1140.4000000000001</v>
          </cell>
          <cell r="F1931" t="str">
            <v>SINAPI</v>
          </cell>
        </row>
        <row r="1932">
          <cell r="B1932">
            <v>90846</v>
          </cell>
          <cell r="C1932" t="str">
            <v>KIT DE PORTA DE MADEIRA PARA PINTURA, SEMI-OCA (PESADA OU SUPERPESADA), PADRÃO MÉDIO, 90X210CM, ESPESSURA DE 3,5CM, ITENS INCLUSOS: DOBRADIÇAS, MONTAGEM E INSTALAÇÃO DO BATENTE, FECHADURA COM EXECUÇÃO DO FURO - FORNECIMENTO E INSTALAÇÃO. AF_12/2019</v>
          </cell>
          <cell r="D1932" t="str">
            <v>UN</v>
          </cell>
          <cell r="E1932">
            <v>1193.07</v>
          </cell>
          <cell r="F1932" t="str">
            <v>SINAPI</v>
          </cell>
        </row>
        <row r="1933">
          <cell r="B1933">
            <v>90847</v>
          </cell>
          <cell r="C1933" t="str">
            <v>KIT DE PORTA DE MADEIRA PARA PINTURA, SEMI-OCA (LEVE OU MÉDIA), PADRÃO MÉDIO, 60X210CM, ESPESSURA DE 3,5CM, ITENS INCLUSOS: DOBRADIÇAS, MONTAGEM E INSTALAÇÃO DO BATENTE, SEM FECHADURA - FORNECIMENTO E INSTALAÇÃO. AF_12/2019</v>
          </cell>
          <cell r="D1933" t="str">
            <v>UN</v>
          </cell>
          <cell r="E1933">
            <v>752.27</v>
          </cell>
          <cell r="F1933" t="str">
            <v>SINAPI</v>
          </cell>
        </row>
        <row r="1934">
          <cell r="B1934">
            <v>90848</v>
          </cell>
          <cell r="C1934" t="str">
            <v>KIT DE PORTA DE MADEIRA PARA PINTURA, SEMI-OCA (LEVE OU MÉDIA), PADRÃO MÉDIO, 70X210CM, ESPESSURA DE 3,5CM, ITENS INCLUSOS: DOBRADIÇAS, MONTAGEM E INSTALAÇÃO DO BATENTE, SEM FECHADURA - FORNECIMENTO E INSTALAÇÃO. AF_12/2019</v>
          </cell>
          <cell r="D1934" t="str">
            <v>UN</v>
          </cell>
          <cell r="E1934">
            <v>759.71</v>
          </cell>
          <cell r="F1934" t="str">
            <v>SINAPI</v>
          </cell>
        </row>
        <row r="1935">
          <cell r="B1935">
            <v>90849</v>
          </cell>
          <cell r="C1935" t="str">
            <v>KIT DE PORTA DE MADEIRA PARA PINTURA, SEMI-OCA (LEVE OU MÉDIA), PADRÃO MÉDIO, 80X210CM, ESPESSURA DE 3,5CM, ITENS INCLUSOS: DOBRADIÇAS, MONTAGEM E INSTALAÇÃO DO BATENTE, SEM FECHADURA - FORNECIMENTO E INSTALAÇÃO. AF_12/2019</v>
          </cell>
          <cell r="D1935" t="str">
            <v>UN</v>
          </cell>
          <cell r="E1935">
            <v>779.34</v>
          </cell>
          <cell r="F1935" t="str">
            <v>SINAPI</v>
          </cell>
        </row>
        <row r="1936">
          <cell r="B1936">
            <v>90850</v>
          </cell>
          <cell r="C1936" t="str">
            <v>KIT DE PORTA DE MADEIRA PARA PINTURA, SEMI-OCA (LEVE OU MÉDIA), PADRÃO MÉDIO, 90X210CM, ESPESSURA DE 3,5CM, ITENS INCLUSOS: DOBRADIÇAS, MONTAGEM E INSTALAÇÃO DO BATENTE, SEM FECHADURA - FORNECIMENTO E INSTALAÇÃO. AF_12/2019</v>
          </cell>
          <cell r="D1936" t="str">
            <v>UN</v>
          </cell>
          <cell r="E1936">
            <v>839.04</v>
          </cell>
          <cell r="F1936" t="str">
            <v>SINAPI</v>
          </cell>
        </row>
        <row r="1937">
          <cell r="B1937">
            <v>90851</v>
          </cell>
          <cell r="C1937" t="str">
            <v>KIT DE PORTA DE MADEIRA PARA PINTURA, SEMI-OCA (PESADA OU SUPERPESADA), PADRÃO MÉDIO, 80X210CM, ESPESSURA DE 3,5CM, ITENS INCLUSOS: DOBRADIÇAS, MONTAGEM E INSTALAÇÃO DO BATENTE, SEM FECHADURA - FORNECIMENTO E INSTALAÇÃO. AF_12/2019</v>
          </cell>
          <cell r="D1937" t="str">
            <v>UN</v>
          </cell>
          <cell r="E1937">
            <v>970.4</v>
          </cell>
          <cell r="F1937" t="str">
            <v>SINAPI</v>
          </cell>
        </row>
        <row r="1938">
          <cell r="B1938">
            <v>90852</v>
          </cell>
          <cell r="C1938" t="str">
            <v>KIT DE PORTA DE MADEIRA PARA PINTURA, SEMI-OCA (PESADA OU SUPERPESADA), PADRÃO MÉDIO, 90X210CM, ESPESSURA DE 3,5CM, ITENS INCLUSOS: DOBRADIÇAS, MONTAGEM E INSTALAÇÃO DO BATENTE, SEM FECHADURA - FORNECIMENTO E INSTALAÇÃO. AF_12/2019</v>
          </cell>
          <cell r="D1938" t="str">
            <v>UN</v>
          </cell>
          <cell r="E1938">
            <v>1023.07</v>
          </cell>
          <cell r="F1938" t="str">
            <v>SINAPI</v>
          </cell>
        </row>
        <row r="1939">
          <cell r="B1939">
            <v>91009</v>
          </cell>
          <cell r="C1939" t="str">
            <v>PORTA DE MADEIRA PARA VERNIZ, SEMI-OCA (LEVE OU MÉDIA), 60X210CM, ESPESSURA DE 3,5CM, INCLUSO DOBRADIÇAS - FORNECIMENTO E INSTALAÇÃO. AF_12/2019</v>
          </cell>
          <cell r="D1939" t="str">
            <v>UN</v>
          </cell>
          <cell r="E1939">
            <v>289.11</v>
          </cell>
          <cell r="F1939" t="str">
            <v>SINAPI</v>
          </cell>
        </row>
        <row r="1940">
          <cell r="B1940">
            <v>91010</v>
          </cell>
          <cell r="C1940" t="str">
            <v>PORTA DE MADEIRA PARA VERNIZ, SEMI-OCA (LEVE OU MÉDIA), 70X210CM, ESPESSURA DE 3,5CM, INCLUSO DOBRADIÇAS - FORNECIMENTO E INSTALAÇÃO. AF_12/2019</v>
          </cell>
          <cell r="D1940" t="str">
            <v>UN</v>
          </cell>
          <cell r="E1940">
            <v>294.76</v>
          </cell>
          <cell r="F1940" t="str">
            <v>SINAPI</v>
          </cell>
        </row>
        <row r="1941">
          <cell r="B1941">
            <v>91011</v>
          </cell>
          <cell r="C1941" t="str">
            <v>PORTA DE MADEIRA PARA VERNIZ, SEMI-OCA (LEVE OU MÉDIA), 80X210CM, ESPESSURA DE 3,5CM, INCLUSO DOBRADIÇAS - FORNECIMENTO E INSTALAÇÃO. AF_12/2019</v>
          </cell>
          <cell r="D1941" t="str">
            <v>UN</v>
          </cell>
          <cell r="E1941">
            <v>336.39</v>
          </cell>
          <cell r="F1941" t="str">
            <v>SINAPI</v>
          </cell>
        </row>
        <row r="1942">
          <cell r="B1942">
            <v>91012</v>
          </cell>
          <cell r="C1942" t="str">
            <v>PORTA DE MADEIRA PARA VERNIZ, SEMI-OCA (LEVE OU MÉDIA), 90X210CM, ESPESSURA DE 3,5CM, INCLUSO DOBRADIÇAS - FORNECIMENTO E INSTALAÇÃO. AF_12/2019</v>
          </cell>
          <cell r="D1942" t="str">
            <v>UN</v>
          </cell>
          <cell r="E1942">
            <v>368.46</v>
          </cell>
          <cell r="F1942" t="str">
            <v>SINAPI</v>
          </cell>
        </row>
        <row r="1943">
          <cell r="B1943">
            <v>91013</v>
          </cell>
          <cell r="C1943" t="str">
            <v>KIT DE PORTA DE MADEIRA PARA VERNIZ, SEMI-OCA (LEVE OU MÉDIA), PADRÃO MÉDIO, 60X210CM, ESPESSURA DE 3,5CM, ITENS INCLUSOS: DOBRADIÇAS, MONTAGEM E INSTALAÇÃO DO BATENTE, SEM FECHADURA - FORNECIMENTO E INSTALAÇÃO. AF_12/2019</v>
          </cell>
          <cell r="D1943" t="str">
            <v>UN</v>
          </cell>
          <cell r="E1943">
            <v>760.3</v>
          </cell>
          <cell r="F1943" t="str">
            <v>SINAPI</v>
          </cell>
        </row>
        <row r="1944">
          <cell r="B1944">
            <v>91014</v>
          </cell>
          <cell r="C1944" t="str">
            <v>KIT DE PORTA DE MADEIRA PARA VERNIZ, SEMI-OCA (LEVE OU MÉDIA), PADRÃO MÉDIO, 70X210CM, ESPESSURA DE 3,5CM, ITENS INCLUSOS: DOBRADIÇAS, MONTAGEM E INSTALAÇÃO DO BATENTE, SEM FECHADURA - FORNECIMENTO E INSTALAÇÃO. AF_12/2019</v>
          </cell>
          <cell r="D1944" t="str">
            <v>UN</v>
          </cell>
          <cell r="E1944">
            <v>768.12</v>
          </cell>
          <cell r="F1944" t="str">
            <v>SINAPI</v>
          </cell>
        </row>
        <row r="1945">
          <cell r="B1945">
            <v>91015</v>
          </cell>
          <cell r="C1945" t="str">
            <v>KIT DE PORTA DE MADEIRA PARA VERNIZ, SEMI-OCA (LEVE OU MÉDIA), PADRÃO MÉDIO, 80X210CM, ESPESSURA DE 3,5CM, ITENS INCLUSOS: DOBRADIÇAS, MONTAGEM E INSTALAÇÃO DO BATENTE, SEM FECHADURA - FORNECIMENTO E INSTALAÇÃO. AF_12/2019</v>
          </cell>
          <cell r="D1945" t="str">
            <v>UN</v>
          </cell>
          <cell r="E1945">
            <v>811.92</v>
          </cell>
          <cell r="F1945" t="str">
            <v>SINAPI</v>
          </cell>
        </row>
        <row r="1946">
          <cell r="B1946">
            <v>91016</v>
          </cell>
          <cell r="C1946" t="str">
            <v>KIT DE PORTA DE MADEIRA PARA VERNIZ, SEMI-OCA (LEVE OU MÉDIA), PADRÃO MÉDIO, 90X210CM, ESPESSURA DE 3,5CM, ITENS INCLUSOS: DOBRADIÇAS, MONTAGEM E INSTALAÇÃO DO BATENTE, SEM FECHADURA - FORNECIMENTO E INSTALAÇÃO. AF_12/2019</v>
          </cell>
          <cell r="D1946" t="str">
            <v>UN</v>
          </cell>
          <cell r="E1946">
            <v>846.15</v>
          </cell>
          <cell r="F1946" t="str">
            <v>SINAPI</v>
          </cell>
        </row>
        <row r="1947">
          <cell r="B1947">
            <v>91287</v>
          </cell>
          <cell r="C1947" t="str">
            <v>BATENTE PARA PORTA DE MADEIRA, PADRÃO POPULAR - FORNECIMENTO E MONTAGEM. AF_12/2019</v>
          </cell>
          <cell r="D1947" t="str">
            <v>UN</v>
          </cell>
          <cell r="E1947">
            <v>210.05</v>
          </cell>
          <cell r="F1947" t="str">
            <v>SINAPI</v>
          </cell>
        </row>
        <row r="1948">
          <cell r="B1948">
            <v>91292</v>
          </cell>
          <cell r="C1948" t="str">
            <v>BATENTE PARA PORTA DE MADEIRA, FIXAÇÃO COM ARGAMASSA, PADRÃO POPULAR. FORNECIMENTO E INSTALAÇÃO. AF_12/2019</v>
          </cell>
          <cell r="D1948" t="str">
            <v>UN</v>
          </cell>
          <cell r="E1948">
            <v>289.41000000000003</v>
          </cell>
          <cell r="F1948" t="str">
            <v>SINAPI</v>
          </cell>
        </row>
        <row r="1949">
          <cell r="B1949">
            <v>91295</v>
          </cell>
          <cell r="C1949" t="str">
            <v>PORTA DE MADEIRA FRISADA, SEMI-OCA (LEVE OU MÉDIA), 60X210CM, ESPESSURA DE 3CM, INCLUSO DOBRADIÇAS - FORNECIMENTO E INSTALAÇÃO. AF_12/2019</v>
          </cell>
          <cell r="D1949" t="str">
            <v>UN</v>
          </cell>
          <cell r="E1949">
            <v>296.05</v>
          </cell>
          <cell r="F1949" t="str">
            <v>SINAPI</v>
          </cell>
        </row>
        <row r="1950">
          <cell r="B1950">
            <v>91296</v>
          </cell>
          <cell r="C1950" t="str">
            <v>PORTA DE MADEIRA FRISADA, SEMI-OCA (LEVE OU MÉDIA), 70X210CM, ESPESSURA DE 3CM, INCLUSO DOBRADIÇAS - FORNECIMENTO E INSTALAÇÃO. AF_12/2019</v>
          </cell>
          <cell r="D1950" t="str">
            <v>UN</v>
          </cell>
          <cell r="E1950">
            <v>314.17</v>
          </cell>
          <cell r="F1950" t="str">
            <v>SINAPI</v>
          </cell>
        </row>
        <row r="1951">
          <cell r="B1951">
            <v>91297</v>
          </cell>
          <cell r="C1951" t="str">
            <v>PORTA DE MADEIRA FRISADA, SEMI-OCA (LEVE OU MÉDIA), 80X210CM, ESPESSURA DE 3,5CM, INCLUSO DOBRADIÇAS - FORNECIMENTO E INSTALAÇÃO. AF_12/2019</v>
          </cell>
          <cell r="D1951" t="str">
            <v>UN</v>
          </cell>
          <cell r="E1951">
            <v>341.03</v>
          </cell>
          <cell r="F1951" t="str">
            <v>SINAPI</v>
          </cell>
        </row>
        <row r="1952">
          <cell r="B1952">
            <v>91298</v>
          </cell>
          <cell r="C1952" t="str">
            <v>PORTA DE MADEIRA TIPO VENEZIANA, 80X210CM, ESPESSURA DE 3CM, INCLUSO DOBRADIÇAS - FORNECIMENTO E INSTALAÇÃO. AF_12/2019</v>
          </cell>
          <cell r="D1952" t="str">
            <v>UN</v>
          </cell>
          <cell r="E1952">
            <v>1154.6099999999999</v>
          </cell>
          <cell r="F1952" t="str">
            <v>SINAPI</v>
          </cell>
        </row>
        <row r="1953">
          <cell r="B1953">
            <v>91299</v>
          </cell>
          <cell r="C1953" t="str">
            <v>PORTA DE MADEIRA, TIPO MEXICANA, MACIÇA (PESADA OU SUPERPESADA), 80X210CM, ESPESSURA DE 3,5CM, INCLUSO DOBRADIÇAS - FORNECIMENTO E INSTALAÇÃO. AF_12/2019</v>
          </cell>
          <cell r="D1953" t="str">
            <v>UN</v>
          </cell>
          <cell r="E1953">
            <v>1615.28</v>
          </cell>
          <cell r="F1953" t="str">
            <v>SINAPI</v>
          </cell>
        </row>
        <row r="1954">
          <cell r="B1954">
            <v>91304</v>
          </cell>
          <cell r="C1954" t="str">
            <v>FECHADURA DE EMBUTIR COM CILINDRO, EXTERNA, COMPLETA, ACABAMENTO PADRÃO POPULAR, INCLUSO EXECUÇÃO DE FURO - FORNECIMENTO E INSTALAÇÃO. AF_12/2019</v>
          </cell>
          <cell r="D1954" t="str">
            <v>UN</v>
          </cell>
          <cell r="E1954">
            <v>100.77</v>
          </cell>
          <cell r="F1954" t="str">
            <v>SINAPI</v>
          </cell>
        </row>
        <row r="1955">
          <cell r="B1955">
            <v>91305</v>
          </cell>
          <cell r="C1955" t="str">
            <v>FECHADURA DE EMBUTIR PARA PORTA DE BANHEIRO, COMPLETA, ACABAMENTO PADRÃO POPULAR, INCLUSO EXECUÇÃO DE FURO - FORNECIMENTO E INSTALAÇÃO. AF_12/2019</v>
          </cell>
          <cell r="D1955" t="str">
            <v>UN</v>
          </cell>
          <cell r="E1955">
            <v>102.19</v>
          </cell>
          <cell r="F1955" t="str">
            <v>SINAPI</v>
          </cell>
        </row>
        <row r="1956">
          <cell r="B1956">
            <v>91306</v>
          </cell>
          <cell r="C1956" t="str">
            <v>FECHADURA DE EMBUTIR PARA PORTAS INTERNAS, COMPLETA, ACABAMENTO PADRÃO MÉDIO, COM EXECUÇÃO DE FURO - FORNECIMENTO E INSTALAÇÃO. AF_12/2019</v>
          </cell>
          <cell r="D1956" t="str">
            <v>UN</v>
          </cell>
          <cell r="E1956">
            <v>149.82</v>
          </cell>
          <cell r="F1956" t="str">
            <v>SINAPI</v>
          </cell>
        </row>
        <row r="1957">
          <cell r="B1957">
            <v>91307</v>
          </cell>
          <cell r="C1957" t="str">
            <v>FECHADURA DE EMBUTIR PARA PORTAS INTERNAS, COMPLETA, ACABAMENTO PADRÃO POPULAR, COM EXECUÇÃO DE FURO - FORNECIMENTO E INSTALAÇÃO. AF_12/2019</v>
          </cell>
          <cell r="D1957" t="str">
            <v>UN</v>
          </cell>
          <cell r="E1957">
            <v>86.13</v>
          </cell>
          <cell r="F1957" t="str">
            <v>SINAPI</v>
          </cell>
        </row>
        <row r="1958">
          <cell r="B1958">
            <v>91312</v>
          </cell>
          <cell r="C1958" t="str">
            <v>KIT DE PORTA DE MADEIRA PARA PINTURA, SEMI-OCA (LEVE OU MÉDIA), PADRÃO POPULAR, 60X210CM, ESPESSURA DE 3,5CM, ITENS INCLUSOS: DOBRADIÇAS, MONTAGEM E INSTALAÇÃO DO BATENTE, FECHADURA COM EXECUÇÃO DO FURO - FORNECIMENTO E INSTALAÇÃO. AF_12/2019</v>
          </cell>
          <cell r="D1958" t="str">
            <v>UN</v>
          </cell>
          <cell r="E1958">
            <v>743.24</v>
          </cell>
          <cell r="F1958" t="str">
            <v>SINAPI</v>
          </cell>
        </row>
        <row r="1959">
          <cell r="B1959">
            <v>91313</v>
          </cell>
          <cell r="C1959" t="str">
            <v>KIT DE PORTA DE MADEIRA PARA PINTURA, SEMI-OCA (LEVE OU MÉDIA), PADRÃO POPULAR, 70X210CM, ESPESSURA DE 3,5CM, ITENS INCLUSOS: DOBRADIÇAS, MONTAGEM E INSTALAÇÃO DO BATENTE, FECHADURA COM EXECUÇÃO DO FURO - FORNECIMENTO E INSTALAÇÃO. AF_12/2019</v>
          </cell>
          <cell r="D1959" t="str">
            <v>UN</v>
          </cell>
          <cell r="E1959">
            <v>733.92</v>
          </cell>
          <cell r="F1959" t="str">
            <v>SINAPI</v>
          </cell>
        </row>
        <row r="1960">
          <cell r="B1960">
            <v>91314</v>
          </cell>
          <cell r="C1960" t="str">
            <v>KIT DE PORTA DE MADEIRA PARA PINTURA, SEMI-OCA (LEVE OU MÉDIA), PADRÃO POPULAR, 80X210CM, ESPESSURA DE 3,5CM, ITENS INCLUSOS: DOBRADIÇAS, MONTAGEM E INSTALAÇÃO DO BATENTE, FECHADURA COM EXECUÇÃO DO FURO - FORNECIMENTO E INSTALAÇÃO. AF_12/2019</v>
          </cell>
          <cell r="D1960" t="str">
            <v>UN</v>
          </cell>
          <cell r="E1960">
            <v>767.49</v>
          </cell>
          <cell r="F1960" t="str">
            <v>SINAPI</v>
          </cell>
        </row>
        <row r="1961">
          <cell r="B1961">
            <v>91315</v>
          </cell>
          <cell r="C1961" t="str">
            <v>KIT DE PORTA DE MADEIRA PARA PINTURA, SEMI-OCA (LEVE OU MÉDIA), PADRÃO POPULAR, 90X210CM, ESPESSURA DE 3,5CM, ITENS INCLUSOS: DOBRADIÇAS, MONTAGEM E INSTALAÇÃO DO BATENTE, FECHADURA COM EXECUÇÃO DO FURO - FORNECIMENTO E INSTALAÇÃO. AF_12/2019</v>
          </cell>
          <cell r="D1961" t="str">
            <v>UN</v>
          </cell>
          <cell r="E1961">
            <v>826.5</v>
          </cell>
          <cell r="F1961" t="str">
            <v>SINAPI</v>
          </cell>
        </row>
        <row r="1962">
          <cell r="B1962">
            <v>91316</v>
          </cell>
          <cell r="C1962" t="str">
            <v>KIT DE PORTA DE MADEIRA PARA PINTURA, SEMI-OCA (PESADA OU SUPERPESADA), PADRÃO POPULAR, 80X210CM, ESPESSURA DE 3,5CM, ITENS INCLUSOS: DOBRADIÇAS, MONTAGEM E INSTALAÇÃO DO BATENTE, FECHADURA COM EXECUÇÃO DO FURO - FORNECIMENTO E INSTALAÇÃO. AF_12/2019</v>
          </cell>
          <cell r="D1962" t="str">
            <v>UN</v>
          </cell>
          <cell r="E1962">
            <v>958.55</v>
          </cell>
          <cell r="F1962" t="str">
            <v>SINAPI</v>
          </cell>
        </row>
        <row r="1963">
          <cell r="B1963">
            <v>91317</v>
          </cell>
          <cell r="C1963" t="str">
            <v>KIT DE PORTA DE MADEIRA PARA PINTURA, SEMI-OCA (PESADA OU SUPERPESADA), PADRÃO POPULAR, 90X210CM, ESPESSURA DE 3,5CM, ITENS INCLUSOS: DOBRADIÇAS, MONTAGEM E INSTALAÇÃO DO BATENTE, FECHADURA COM EXECUÇÃO DO FURO - FORNECIMENTO E INSTALAÇÃO. AF_12/2019</v>
          </cell>
          <cell r="D1963" t="str">
            <v>UN</v>
          </cell>
          <cell r="E1963">
            <v>1010.53</v>
          </cell>
          <cell r="F1963" t="str">
            <v>SINAPI</v>
          </cell>
        </row>
        <row r="1964">
          <cell r="B1964">
            <v>91318</v>
          </cell>
          <cell r="C1964" t="str">
            <v>KIT DE PORTA DE MADEIRA PARA PINTURA, SEMI-OCA (LEVE OU MÉDIA), PADRÃO POPULAR, 60X210CM, ESPESSURA DE 3,5CM, ITENS INCLUSOS: DOBRADIÇAS, MONTAGEM E INSTALAÇÃO DO BATENTE, SEM FECHADURA - FORNECIMENTO E INSTALAÇÃO. AF_12/2019</v>
          </cell>
          <cell r="D1964" t="str">
            <v>UN</v>
          </cell>
          <cell r="E1964">
            <v>641.04999999999995</v>
          </cell>
          <cell r="F1964" t="str">
            <v>SINAPI</v>
          </cell>
        </row>
        <row r="1965">
          <cell r="B1965">
            <v>91319</v>
          </cell>
          <cell r="C1965" t="str">
            <v>KIT DE PORTA DE MADEIRA PARA PINTURA, SEMI-OCA (LEVE OU MÉDIA), PADRÃO POPULAR, 70X210CM, ESPESSURA DE 3,5CM, ITENS INCLUSOS: DOBRADIÇAS, MONTAGEM E INSTALAÇÃO DO BATENTE, SEM FECHADURA - FORNECIMENTO E INSTALAÇÃO. AF_12/2019</v>
          </cell>
          <cell r="D1965" t="str">
            <v>UN</v>
          </cell>
          <cell r="E1965">
            <v>647.79</v>
          </cell>
          <cell r="F1965" t="str">
            <v>SINAPI</v>
          </cell>
        </row>
        <row r="1966">
          <cell r="B1966">
            <v>91320</v>
          </cell>
          <cell r="C1966" t="str">
            <v>KIT DE PORTA DE MADEIRA PARA PINTURA, SEMI-OCA (LEVE OU MÉDIA), PADRÃO POPULAR, 80X210CM, ESPESSURA DE 3,5CM, ITENS INCLUSOS: DOBRADIÇAS, MONTAGEM E INSTALAÇÃO DO BATENTE, SEM FECHADURA - FORNECIMENTO E INSTALAÇÃO. AF_12/2019</v>
          </cell>
          <cell r="D1966" t="str">
            <v>UN</v>
          </cell>
          <cell r="E1966">
            <v>666.72</v>
          </cell>
          <cell r="F1966" t="str">
            <v>SINAPI</v>
          </cell>
        </row>
        <row r="1967">
          <cell r="B1967">
            <v>91321</v>
          </cell>
          <cell r="C1967" t="str">
            <v>KIT DE PORTA DE MADEIRA PARA PINTURA, SEMI-OCA (LEVE OU MÉDIA), PADRÃO POPULAR, 90X210CM, ESPESSURA DE 3,5CM, ITENS INCLUSOS: DOBRADIÇAS, MONTAGEM E INSTALAÇÃO DO BATENTE, SEM FECHADURA - FORNECIMENTO E INSTALAÇÃO. AF_12/2019</v>
          </cell>
          <cell r="D1967" t="str">
            <v>UN</v>
          </cell>
          <cell r="E1967">
            <v>725.73</v>
          </cell>
          <cell r="F1967" t="str">
            <v>SINAPI</v>
          </cell>
        </row>
        <row r="1968">
          <cell r="B1968">
            <v>91322</v>
          </cell>
          <cell r="C1968" t="str">
            <v>KIT DE PORTA DE MADEIRA PARA PINTURA, SEMI-OCA (PESADA OU SUPERPESADA), PADRÃO POPULAR, 80X210CM, ESPESSURA DE 3,5CM, ITENS INCLUSOS: DOBRADIÇAS, MONTAGEM E INSTALAÇÃO DO BATENTE, SEM FECHADURA - FORNECIMENTO E INSTALAÇÃO. AF_12/2019</v>
          </cell>
          <cell r="D1968" t="str">
            <v>UN</v>
          </cell>
          <cell r="E1968">
            <v>857.78</v>
          </cell>
          <cell r="F1968" t="str">
            <v>SINAPI</v>
          </cell>
        </row>
        <row r="1969">
          <cell r="B1969">
            <v>91323</v>
          </cell>
          <cell r="C1969" t="str">
            <v>KIT DE PORTA DE MADEIRA PARA PINTURA, SEMI-OCA (PESADA OU SUPERPESADA), PADRÃO POPULAR, 90X210CM, ESPESSURA DE 3,5CM, ITENS INCLUSOS: DOBRADIÇAS, MONTAGEM E INSTALAÇÃO DO BATENTE, SEM FECHADURA - FORNECIMENTO E INSTALAÇÃO. AF_12/2019</v>
          </cell>
          <cell r="D1969" t="str">
            <v>UN</v>
          </cell>
          <cell r="E1969">
            <v>909.76</v>
          </cell>
          <cell r="F1969" t="str">
            <v>SINAPI</v>
          </cell>
        </row>
        <row r="1970">
          <cell r="B1970">
            <v>91324</v>
          </cell>
          <cell r="C1970" t="str">
            <v>KIT DE PORTA DE MADEIRA PARA VERNIZ, SEMI-OCA (LEVE OU MÉDIA), PADRÃO POPULAR, 60X210CM, ESPESSURA DE 3,5CM, ITENS INCLUSOS: DOBRADIÇAS, MONTAGEM E INSTALAÇÃO DO BATENTE, SEM FECHADURA - FORNECIMENTO E INSTALAÇÃO. AF_12/2019</v>
          </cell>
          <cell r="D1970" t="str">
            <v>UN</v>
          </cell>
          <cell r="E1970">
            <v>649.08000000000004</v>
          </cell>
          <cell r="F1970" t="str">
            <v>SINAPI</v>
          </cell>
        </row>
        <row r="1971">
          <cell r="B1971">
            <v>91325</v>
          </cell>
          <cell r="C1971" t="str">
            <v>KIT DE PORTA DE MADEIRA PARA VERNIZ, SEMI-OCA (LEVE OU MÉDIA), PADRÃO POPULAR, 70X210CM, ESPESSURA DE 3,5CM, ITENS INCLUSOS: DOBRADIÇAS, MONTAGEM E INSTALAÇÃO DO BATENTE, SEM FECHADURA - FORNECIMENTO E INSTALAÇÃO. AF_12/2019</v>
          </cell>
          <cell r="D1971" t="str">
            <v>UN</v>
          </cell>
          <cell r="E1971">
            <v>656.2</v>
          </cell>
          <cell r="F1971" t="str">
            <v>SINAPI</v>
          </cell>
        </row>
        <row r="1972">
          <cell r="B1972">
            <v>91326</v>
          </cell>
          <cell r="C1972" t="str">
            <v>KIT DE PORTA DE MADEIRA PARA VERNIZ, SEMI-OCA (LEVE OU MÉDIA), PADRÃO POPULAR, 80X210CM, ESPESSURA DE 3,5CM, ITENS INCLUSOS: DOBRADIÇAS, MONTAGEM E INSTALAÇÃO DO BATENTE, SEM FECHADURA - FORNECIMENTO E INSTALAÇÃO. AF_12/2019</v>
          </cell>
          <cell r="D1972" t="str">
            <v>UN</v>
          </cell>
          <cell r="E1972">
            <v>699.3</v>
          </cell>
          <cell r="F1972" t="str">
            <v>SINAPI</v>
          </cell>
        </row>
        <row r="1973">
          <cell r="B1973">
            <v>91327</v>
          </cell>
          <cell r="C1973" t="str">
            <v>KIT DE PORTA DE MADEIRA PARA VERNIZ, SEMI-OCA (LEVE OU MÉDIA), PADRÃO POPULAR, 90X210CM, ESPESSURA DE 3,5CM, ITENS INCLUSOS: DOBRADIÇAS, MONTAGEM E INSTALAÇÃO DO BATENTE, SEM FECHADURA - FORNECIMENTO E INSTALAÇÃO. AF_12/2019</v>
          </cell>
          <cell r="D1973" t="str">
            <v>UN</v>
          </cell>
          <cell r="E1973">
            <v>732.84</v>
          </cell>
          <cell r="F1973" t="str">
            <v>SINAPI</v>
          </cell>
        </row>
        <row r="1974">
          <cell r="B1974">
            <v>91328</v>
          </cell>
          <cell r="C1974" t="str">
            <v>KIT DE PORTA DE MADEIRA FRISADA, SEMI-OCA (LEVE OU MÉDIA), PADRÃO MÉDIO 60X210CM, ESPESSURA DE 3CM, ITENS INCLUSOS: DOBRADIÇAS, MONTAGEM E INSTALAÇÃO DO BATENTE, SEM FECHADURA - FORNECIMENTO E INSTALAÇÃO. AF_12/2019</v>
          </cell>
          <cell r="D1974" t="str">
            <v>UN</v>
          </cell>
          <cell r="E1974">
            <v>767.24</v>
          </cell>
          <cell r="F1974" t="str">
            <v>SINAPI</v>
          </cell>
        </row>
        <row r="1975">
          <cell r="B1975">
            <v>91329</v>
          </cell>
          <cell r="C1975" t="str">
            <v>KIT DE PORTA DE MADEIRA FRISADA, SEMI-OCA (LEVE OU MÉDIA), PADRÃO POPULAR, 60X210CM, ESPESSURA DE 3CM, ITENS INCLUSOS: DOBRADIÇAS, MONTAGEM E INSTALAÇÃO DO BATENTE, SEM FECHADURA - FORNECIMENTO E INSTALAÇÃO. AF_12/2019</v>
          </cell>
          <cell r="D1975" t="str">
            <v>UN</v>
          </cell>
          <cell r="E1975">
            <v>656.02</v>
          </cell>
          <cell r="F1975" t="str">
            <v>SINAPI</v>
          </cell>
        </row>
        <row r="1976">
          <cell r="B1976">
            <v>91330</v>
          </cell>
          <cell r="C1976" t="str">
            <v>KIT DE PORTA DE MADEIRA FRISADA, SEMI-OCA (LEVE OU MÉDIA), PADRÃO MÉDIO, 70X210CM, ESPESSURA DE 3CM, ITENS INCLUSOS: DOBRADIÇAS, MONTAGEM E INSTALAÇÃO DO BATENTE, SEM FECHADURA - FORNECIMENTO E INSTALAÇÃO. AF_12/2019</v>
          </cell>
          <cell r="D1976" t="str">
            <v>UN</v>
          </cell>
          <cell r="E1976">
            <v>787.53</v>
          </cell>
          <cell r="F1976" t="str">
            <v>SINAPI</v>
          </cell>
        </row>
        <row r="1977">
          <cell r="B1977">
            <v>91331</v>
          </cell>
          <cell r="C1977" t="str">
            <v>KIT DE PORTA DE MADEIRA FRISADA, SEMI-OCA (LEVE OU MÉDIA), PADRÃO POPULAR, 70X210CM, ESPESSURA DE 3CM, ITENS INCLUSOS: DOBRADIÇAS, MONTAGEM E INSTALAÇÃO DO BATENTE, SEM FECHADURA - FORNECIMENTO E INSTALAÇÃO. AF_12/2019</v>
          </cell>
          <cell r="D1977" t="str">
            <v>UN</v>
          </cell>
          <cell r="E1977">
            <v>675.61</v>
          </cell>
          <cell r="F1977" t="str">
            <v>SINAPI</v>
          </cell>
        </row>
        <row r="1978">
          <cell r="B1978">
            <v>91332</v>
          </cell>
          <cell r="C1978" t="str">
            <v>KIT DE PORTA DE MADEIRA FRISADA, SEMI-OCA (LEVE OU MÉDIA), PADRÃO MÉDIO, 80X210CM, ESPESSURA DE 3,5CM, ITENS INCLUSOS: DOBRADIÇAS, MONTAGEM E INSTALAÇÃO DO BATENTE, SEM FECHADURA - FORNECIMENTO E INSTALAÇÃO. AF_12/2019</v>
          </cell>
          <cell r="D1978" t="str">
            <v>UN</v>
          </cell>
          <cell r="E1978">
            <v>816.56</v>
          </cell>
          <cell r="F1978" t="str">
            <v>SINAPI</v>
          </cell>
        </row>
        <row r="1979">
          <cell r="B1979">
            <v>91333</v>
          </cell>
          <cell r="C1979" t="str">
            <v>KIT DE PORTA DE MADEIRA FRISADA, SEMI-OCA (LEVE OU MÉDIA), PADRÃO POPULAR, 80X210CM, ESPESSURA DE 3,5CM, ITENS INCLUSOS: DOBRADIÇAS, MONTAGEM E INSTALAÇÃO DO BATENTE, SEM FECHADURA - FORNECIMENTO E INSTALAÇÃO. AF_12/2019</v>
          </cell>
          <cell r="D1979" t="str">
            <v>UN</v>
          </cell>
          <cell r="E1979">
            <v>703.94</v>
          </cell>
          <cell r="F1979" t="str">
            <v>SINAPI</v>
          </cell>
        </row>
        <row r="1980">
          <cell r="B1980">
            <v>91334</v>
          </cell>
          <cell r="C1980" t="str">
            <v>KIT DE PORTA DE MADEIRA TIPO VENEZIANA, PADRÃO MÉDIO, 80X210CM, ESPESSURA DE 3CM, ITENS INCLUSOS: DOBRADIÇAS, MONTAGEM E INSTALAÇÃO DO BATENTE, SEM FECHADURA - FORNECIMENTO E INSTALAÇÃO. AF_12/2019</v>
          </cell>
          <cell r="D1980" t="str">
            <v>UN</v>
          </cell>
          <cell r="E1980">
            <v>1630.14</v>
          </cell>
          <cell r="F1980" t="str">
            <v>SINAPI</v>
          </cell>
        </row>
        <row r="1981">
          <cell r="B1981">
            <v>91335</v>
          </cell>
          <cell r="C1981" t="str">
            <v>KIT DE PORTA DE MADEIRA TIPO VENEZIANA, PADRÃO POPULAR, 80X210CM, ESPESSURA DE 3CM, ITENS INCLUSOS: DOBRADIÇAS, MONTAGEM E INSTALAÇÃO DO BATENTE, SEM FECHADURA - FORNECIMENTO E INSTALAÇÃO. AF_12/2019</v>
          </cell>
          <cell r="D1981" t="str">
            <v>UN</v>
          </cell>
          <cell r="E1981">
            <v>1517.52</v>
          </cell>
          <cell r="F1981" t="str">
            <v>SINAPI</v>
          </cell>
        </row>
        <row r="1982">
          <cell r="B1982">
            <v>91336</v>
          </cell>
          <cell r="C1982" t="str">
            <v>KIT DE PORTA DE MADEIRA TIPO MEXICANA, MACIÇA (PESADA OU SUPERPESADA), PADRÃO MÉDIO, 80X210CM, ESPESSURA DE 3CM, ITENS INCLUSOS: DOBRADIÇAS, MONTAGEM E INSTALAÇÃO DO BATENTE, SEM FECHADURA - FORNECIMENTO E INSTALAÇÃO. AF_12/2019</v>
          </cell>
          <cell r="D1982" t="str">
            <v>UN</v>
          </cell>
          <cell r="E1982">
            <v>2090.81</v>
          </cell>
          <cell r="F1982" t="str">
            <v>SINAPI</v>
          </cell>
        </row>
        <row r="1983">
          <cell r="B1983">
            <v>91337</v>
          </cell>
          <cell r="C1983" t="str">
            <v>KIT DE PORTA DE MADEIRA TIPO MEXICANA, MACIÇA (PESADA OU SUPERPESADA), PADRÃO POPULAR, 80X210CM, ESPESSURA DE 3CM, ITENS INCLUSOS: DOBRADIÇAS, MONTAGEM E INSTALAÇÃO DO BATENTE, SEM FECHADURA - FORNECIMENTO E INSTALAÇÃO. AF_12/2019</v>
          </cell>
          <cell r="D1983" t="str">
            <v>UN</v>
          </cell>
          <cell r="E1983">
            <v>1978.19</v>
          </cell>
          <cell r="F1983" t="str">
            <v>SINAPI</v>
          </cell>
        </row>
        <row r="1984">
          <cell r="B1984">
            <v>100659</v>
          </cell>
          <cell r="C1984" t="str">
            <v>ALIZAR DE 5X1,5CM PARA PORTA FIXADO COM PREGOS, PADRÃO MÉDIO - FORNECIMENTO E INSTALAÇÃO. AF_12/2019</v>
          </cell>
          <cell r="D1984" t="str">
            <v>M</v>
          </cell>
          <cell r="E1984">
            <v>10.84</v>
          </cell>
          <cell r="F1984" t="str">
            <v>SINAPI</v>
          </cell>
        </row>
        <row r="1985">
          <cell r="B1985">
            <v>100660</v>
          </cell>
          <cell r="C1985" t="str">
            <v>ALIZAR DE 5X1,5CM PARA PORTA FIXADO COM PREGOS, PADRÃO POPULAR - FORNECIMENTO E INSTALAÇÃO. AF_12/2019</v>
          </cell>
          <cell r="D1985" t="str">
            <v>M</v>
          </cell>
          <cell r="E1985">
            <v>7.35</v>
          </cell>
          <cell r="F1985" t="str">
            <v>SINAPI</v>
          </cell>
        </row>
        <row r="1986">
          <cell r="B1986">
            <v>100675</v>
          </cell>
          <cell r="C1986" t="str">
            <v>KIT DE PORTA-PRONTA DE MADEIRA EM ACABAMENTO MELAMÍNICO BRANCO, FOLHA LEVE OU MÉDIA, 90X210, EXCLUSIVE FECHADURA, FIXAÇÃO COM PREENCHIMENTO TOTAL DE ESPUMA EXPANSIVA - FORNECIMENTO E INSTALAÇÃO. AF_12/2019</v>
          </cell>
          <cell r="D1986" t="str">
            <v>UN</v>
          </cell>
          <cell r="E1986">
            <v>697.97</v>
          </cell>
          <cell r="F1986" t="str">
            <v>SINAPI</v>
          </cell>
        </row>
        <row r="1987">
          <cell r="B1987">
            <v>100676</v>
          </cell>
          <cell r="C1987" t="str">
            <v>BATENTE PARA PORTA COM BANDEIRA, FIXAÇÃO COM PARAFUSO E BUCHA. AF_12/2019</v>
          </cell>
          <cell r="D1987" t="str">
            <v>UN</v>
          </cell>
          <cell r="E1987">
            <v>180.04</v>
          </cell>
          <cell r="F1987" t="str">
            <v>SINAPI</v>
          </cell>
        </row>
        <row r="1988">
          <cell r="B1988">
            <v>100678</v>
          </cell>
          <cell r="C1988" t="str">
            <v>KIT DE PORTA DE MADEIRA PARA VERNIZ, SEMI-OCA (LEVE OU MÉDIA), PADRÃO MÉDIO, 60X210CM, ESPESSURA DE 3,5CM, ITENS INCLUSOS: DOBRADIÇAS, MONTAGEM E INSTALAÇÃO DE BATENTE, FECHADURA COM EXECUÇÃO DO FURO - FORNECIMENTO E INSTALAÇÃO. AF_12/2019</v>
          </cell>
          <cell r="D1988" t="str">
            <v>UN</v>
          </cell>
          <cell r="E1988">
            <v>910.12</v>
          </cell>
          <cell r="F1988" t="str">
            <v>SINAPI</v>
          </cell>
        </row>
        <row r="1989">
          <cell r="B1989">
            <v>100679</v>
          </cell>
          <cell r="C1989" t="str">
            <v>KIT DE PORTA DE MADEIRA PARA VERNIZ, SEMI-OCA (LEVE OU MÉDIA), PADRÃO POPULAR, 60X210CM, ESPESSURA DE 3,5CM, ITENS INCLUSOS: DOBRADIÇAS, MONTAGEM E INSTALAÇÃO DE BATENTE, FECHADURA COM EXECUÇÃO DO FURO - FORNECIMENTO E INSTALAÇÃO. AF_12/2019</v>
          </cell>
          <cell r="D1989" t="str">
            <v>UN</v>
          </cell>
          <cell r="E1989">
            <v>751.27</v>
          </cell>
          <cell r="F1989" t="str">
            <v>SINAPI</v>
          </cell>
        </row>
        <row r="1990">
          <cell r="B1990">
            <v>100680</v>
          </cell>
          <cell r="C1990" t="str">
            <v>KIT DE PORTA DE MADEIRA PARA VERNIZ, SEMI-OCA (LEVE OU MÉDIA), PADRÃO MÉDIO, 70X210CM, ESPESSURA DE 3,5CM, ITENS INCLUSOS: DOBRADIÇAS, MONTAGEM E INSTALAÇÃO DE BATENTE, FECHADURA COM EXECUÇÃO DO FURO - FORNECIMENTO E INSTALAÇÃO. AF_12/2019</v>
          </cell>
          <cell r="D1990" t="str">
            <v>UN</v>
          </cell>
          <cell r="E1990">
            <v>917.94</v>
          </cell>
          <cell r="F1990" t="str">
            <v>SINAPI</v>
          </cell>
        </row>
        <row r="1991">
          <cell r="B1991">
            <v>100681</v>
          </cell>
          <cell r="C1991" t="str">
            <v>KIT DE PORTA DE MADEIRA FRISADA, SEMI-OCA (LEVE OU MÉDIA), PADRÃO MÉDIO, 70X210CM, ESPESSURA DE 3CM, ITENS INCLUSOS: DOBRADIÇAS, MONTAGEM E INSTALAÇÃO DE BATENTE, FECHADURA COM EXECUÇÃO DO FURO - FORNECIMENTO E INSTALAÇÃO. AF_12/2019</v>
          </cell>
          <cell r="D1991" t="str">
            <v>UN</v>
          </cell>
          <cell r="E1991">
            <v>937.35</v>
          </cell>
          <cell r="F1991" t="str">
            <v>SINAPI</v>
          </cell>
        </row>
        <row r="1992">
          <cell r="B1992">
            <v>100682</v>
          </cell>
          <cell r="C1992" t="str">
            <v>KIT DE PORTA DE MADEIRA FRISADA, SEMI-OCA (LEVE OU MÉDIA), PADRÃO POPULAR, 70X210CM, ESPESSURA DE 3CM, ITENS INCLUSOS: DOBRADIÇAS, MONTAGEM E INSTALAÇÃO DE BATENTE, FECHADURA COM EXECUÇÃO DO FURO - FORNECIMENTO E INSTALAÇÃO. AF_12/2019</v>
          </cell>
          <cell r="D1992" t="str">
            <v>UN</v>
          </cell>
          <cell r="E1992">
            <v>761.74</v>
          </cell>
          <cell r="F1992" t="str">
            <v>SINAPI</v>
          </cell>
        </row>
        <row r="1993">
          <cell r="B1993">
            <v>100683</v>
          </cell>
          <cell r="C1993" t="str">
            <v>KIT DE PORTA DE MADEIRA PARA VERNIZ, SEMI-OCA (LEVE OU MÉDIA), PADRÃO MÉDIO, 80X210CM, ESPESSURA DE 3,5CM, ITENS INCLUSOS: DOBRADIÇAS, MONTAGEM E INSTALAÇÃO DE BATENTE, FECHADURA COM EXECUÇÃO DO FURO - FORNECIMENTO E INSTALAÇÃO. AF_12/2019</v>
          </cell>
          <cell r="D1993" t="str">
            <v>UN</v>
          </cell>
          <cell r="E1993">
            <v>981.92</v>
          </cell>
          <cell r="F1993" t="str">
            <v>SINAPI</v>
          </cell>
        </row>
        <row r="1994">
          <cell r="B1994">
            <v>100684</v>
          </cell>
          <cell r="C1994" t="str">
            <v>KIT DE PORTA DE MADEIRA PARA VERNIZ, SEMI-OCA (LEVE OU MÉDIA), PADRÃO POPULAR, 80X210CM, ESPESSURA DE 3,5CM, ITENS INCLUSOS: DOBRADIÇAS, MONTAGEM E INSTALAÇÃO DE BATENTE, FECHADURA COM EXECUÇÃO DO FURO - FORNECIMENTO E INSTALAÇÃO. AF_12/2019</v>
          </cell>
          <cell r="D1994" t="str">
            <v>UN</v>
          </cell>
          <cell r="E1994">
            <v>800.07</v>
          </cell>
          <cell r="F1994" t="str">
            <v>SINAPI</v>
          </cell>
        </row>
        <row r="1995">
          <cell r="B1995">
            <v>100685</v>
          </cell>
          <cell r="C1995" t="str">
            <v>KIT DE PORTA DE MADEIRA PARA VERNIZ, SEMI-OCA (LEVE OU MÉDIA), PADRÃO MÉDIO, 90X210CM, ESPESSURA DE 3,5CM, ITENS INCLUSOS: DOBRADIÇAS, MONTAGEM E INSTALAÇÃO DE BATENTE, FECHADURA COM EXECUÇÃO DO FURO - FORNECIMENTO E INSTALAÇÃO. AF_12/2019</v>
          </cell>
          <cell r="D1995" t="str">
            <v>UN</v>
          </cell>
          <cell r="E1995">
            <v>1016.15</v>
          </cell>
          <cell r="F1995" t="str">
            <v>SINAPI</v>
          </cell>
        </row>
        <row r="1996">
          <cell r="B1996">
            <v>100686</v>
          </cell>
          <cell r="C1996" t="str">
            <v>KIT DE PORTA DE MADEIRA PARA VERNIZ, SEMI-OCA (LEVE OU MÉDIA), PADRÃO POPULAR, 90X210CM, ESPESSURA DE 3CM, ITENS INCLUSOS: DOBRADIÇAS, MONTAGEM E INSTALAÇÃO DE BATENTE, FECHADURA COM EXECUÇÃO DO FURO - FORNECIMENTO E INSTALAÇÃO. AF_12/2019</v>
          </cell>
          <cell r="D1996" t="str">
            <v>UN</v>
          </cell>
          <cell r="E1996">
            <v>833.61</v>
          </cell>
          <cell r="F1996" t="str">
            <v>SINAPI</v>
          </cell>
        </row>
        <row r="1997">
          <cell r="B1997">
            <v>100687</v>
          </cell>
          <cell r="C1997" t="str">
            <v>KIT DE PORTA DE MADEIRA FRISADA, SEMI-OCA (LEVE OU MÉDIA), PADRÃO MÉDIO, 60X210CM, ESPESSURA DE 3,5CM, ITENS INCLUSOS: DOBRADIÇAS, MONTAGEM E INSTALAÇÃO DE BATENTE, FECHADURA COM EXECUÇÃO DO FURO - FORNECIMENTO E INSTALAÇÃO. AF_12/2019</v>
          </cell>
          <cell r="D1997" t="str">
            <v>UN</v>
          </cell>
          <cell r="E1997">
            <v>917.06</v>
          </cell>
          <cell r="F1997" t="str">
            <v>SINAPI</v>
          </cell>
        </row>
        <row r="1998">
          <cell r="B1998">
            <v>100688</v>
          </cell>
          <cell r="C1998" t="str">
            <v>KIT DE PORTA DE MADEIRA FRISADA, SEMI-OCA (LEVE OU MÉDIA), PADRÃO POPULAR, 60X210CM, ESPESSURA DE 3CM, ITENS INCLUSOS: DOBRADIÇAS, MONTAGEM E INSTALAÇÃO DE BATENTE, FECHADURA COM EXECUÇÃO DO FURO - FORNECIMENTO E INSTALAÇÃO. AF_12/2019</v>
          </cell>
          <cell r="D1998" t="str">
            <v>UN</v>
          </cell>
          <cell r="E1998">
            <v>758.21</v>
          </cell>
          <cell r="F1998" t="str">
            <v>SINAPI</v>
          </cell>
        </row>
        <row r="1999">
          <cell r="B1999">
            <v>100689</v>
          </cell>
          <cell r="C1999" t="str">
            <v>KIT DE PORTA DE MADEIRA FRISADA, SEMI-OCA (LEVE OU MÉDIA), PADRÃO MÉDIO, 80X210CM, ESPESSURA DE 3,5CM, ITENS INCLUSOS: DOBRADIÇAS, MONTAGEM E INSTALAÇÃO DE BATENTE, FECHADURA COM EXECUÇÃO DO FURO - FORNECIMENTO E INSTALAÇÃO. AF_12/2019</v>
          </cell>
          <cell r="D1999" t="str">
            <v>UN</v>
          </cell>
          <cell r="E1999">
            <v>986.56</v>
          </cell>
          <cell r="F1999" t="str">
            <v>SINAPI</v>
          </cell>
        </row>
        <row r="2000">
          <cell r="B2000">
            <v>100690</v>
          </cell>
          <cell r="C2000" t="str">
            <v>KIT DE PORTA DE MADEIRA FRISADA, SEMI-OCA (LEVE OU MÉDIA), PADRÃO POPULAR, 80X210CM, ESPESSURA DE 3,5CM, ITENS INCLUSOS: DOBRADIÇAS, MONTAGEM E INSTALAÇÃO DE BATENTE, FECHADURA COM EXECUÇÃO DO FURO - FORNECIMENTO E INSTALAÇÃO. AF_12/2019</v>
          </cell>
          <cell r="D2000" t="str">
            <v>UN</v>
          </cell>
          <cell r="E2000">
            <v>804.71</v>
          </cell>
          <cell r="F2000" t="str">
            <v>SINAPI</v>
          </cell>
        </row>
        <row r="2001">
          <cell r="B2001">
            <v>100691</v>
          </cell>
          <cell r="C2001" t="str">
            <v>KIT DE PORTA DE MADEIRA TIPO VENEZIANA, 80X210CM (ESPESSURA DE 3CM), PADRÃO MÉDIO, ITENS INCLUSOS: DOBRADIÇAS, MONTAGEM E INSTALAÇÃO DE BATENTE, FECHADURA COM EXECUÇÃO DO FURO - FORNECIMENTO E INSTALAÇÃO. AF_12/2019</v>
          </cell>
          <cell r="D2001" t="str">
            <v>UN</v>
          </cell>
          <cell r="E2001">
            <v>1800.14</v>
          </cell>
          <cell r="F2001" t="str">
            <v>SINAPI</v>
          </cell>
        </row>
        <row r="2002">
          <cell r="B2002">
            <v>100692</v>
          </cell>
          <cell r="C2002" t="str">
            <v>KIT DE PORTA DE MADEIRA TIPO VENEZIANA, 80X210CM (ESPESSURA DE 3CM), PADRÃO POPULAR, ITENS INCLUSOS: DOBRADIÇAS, MONTAGEM E INSTALAÇÃO DE BATENTE, FECHADURA COM EXECUÇÃO DO FURO - FORNECIMENTO E INSTALAÇÃO. AF_12/2019</v>
          </cell>
          <cell r="D2002" t="str">
            <v>UN</v>
          </cell>
          <cell r="E2002">
            <v>1618.29</v>
          </cell>
          <cell r="F2002" t="str">
            <v>SINAPI</v>
          </cell>
        </row>
        <row r="2003">
          <cell r="B2003">
            <v>100693</v>
          </cell>
          <cell r="C2003" t="str">
            <v>KIT DE PORTA DE MADEIRA TIPO MEXICANA, MACIÇA (PESADA OU SUPERPESADA), PADRÃO MÉDIO, 80X210CM, ESPESSURA DE 3,5CM, ITENS INCLUSOS: DOBRADIÇAS, MONTAGEM E INSTALAÇÃO DE BATENTE, FECHADURA COM EXECUÇÃO DO FURO - FORNECIMENTO E INSTALAÇÃO. AF_12/2019</v>
          </cell>
          <cell r="D2003" t="str">
            <v>UN</v>
          </cell>
          <cell r="E2003">
            <v>2260.81</v>
          </cell>
          <cell r="F2003" t="str">
            <v>SINAPI</v>
          </cell>
        </row>
        <row r="2004">
          <cell r="B2004">
            <v>100694</v>
          </cell>
          <cell r="C2004" t="str">
            <v>KIT DE PORTA DE MADEIRA TIPO MEXICANA, MACIÇA (PESADA OU SUPERPESADA), PADRÃO POPULAR, 80X210CM, ESPESSURA DE 3,5CM, ITENS INCLUSOS: DOBRADIÇAS, MONTAGEM E INSTALAÇÃO DE BATENTE, FECHADURA COM EXECUÇÃO DO FURO - FORNECIMENTO E INSTALAÇÃO. AF_12/2019</v>
          </cell>
          <cell r="D2004" t="str">
            <v>UN</v>
          </cell>
          <cell r="E2004">
            <v>2078.96</v>
          </cell>
          <cell r="F2004" t="str">
            <v>SINAPI</v>
          </cell>
        </row>
        <row r="2005">
          <cell r="B2005">
            <v>100695</v>
          </cell>
          <cell r="C2005" t="str">
            <v>RECOLOCAÇÃO DE FOLHAS DE PORTA DE MADEIRA LEVE OU MÉDIA DE 60CM DE LARGURA, CONSIDERANDO REAPROVEITAMENTO DO MATERIAL. AF_12/2019</v>
          </cell>
          <cell r="D2005" t="str">
            <v>UN</v>
          </cell>
          <cell r="E2005">
            <v>49.03</v>
          </cell>
          <cell r="F2005" t="str">
            <v>SINAPI</v>
          </cell>
        </row>
        <row r="2006">
          <cell r="B2006">
            <v>100696</v>
          </cell>
          <cell r="C2006" t="str">
            <v>RECOLOCAÇÃO DE FOLHAS DE PORTA DE MADEIRA LEVE OU MÉDIA DE 70CM DE LARGURA, CONSIDERANDO REAPROVEITAMENTO DO MATERIAL. AF_12/2019</v>
          </cell>
          <cell r="D2006" t="str">
            <v>UN</v>
          </cell>
          <cell r="E2006">
            <v>54.55</v>
          </cell>
          <cell r="F2006" t="str">
            <v>SINAPI</v>
          </cell>
        </row>
        <row r="2007">
          <cell r="B2007">
            <v>100697</v>
          </cell>
          <cell r="C2007" t="str">
            <v>RECOLOCAÇÃO DE FOLHAS DE PORTA DE MADEIRA LEVE OU MÉDIA DE 80CM DE LARGURA, CONSIDERANDO REAPROVEITAMENTO DO MATERIAL. AF_12/2019</v>
          </cell>
          <cell r="D2007" t="str">
            <v>UN</v>
          </cell>
          <cell r="E2007">
            <v>60.1</v>
          </cell>
          <cell r="F2007" t="str">
            <v>SINAPI</v>
          </cell>
        </row>
        <row r="2008">
          <cell r="B2008">
            <v>100698</v>
          </cell>
          <cell r="C2008" t="str">
            <v>RECOLOCAÇÃO DE FOLHAS DE PORTA DE MADEIRA LEVE OU MÉDIA DE 90CM DE LARGURA, CONSIDERANDO REAPROVEITAMENTO DO MATERIAL. AF_12/2019</v>
          </cell>
          <cell r="D2008" t="str">
            <v>UN</v>
          </cell>
          <cell r="E2008">
            <v>65.64</v>
          </cell>
          <cell r="F2008" t="str">
            <v>SINAPI</v>
          </cell>
        </row>
        <row r="2009">
          <cell r="B2009">
            <v>100699</v>
          </cell>
          <cell r="C2009" t="str">
            <v>RECOLOCAÇÃO DE FOLHAS DE PORTA DE MADEIRA PESADA OU SUPERPESADA DE 80CM DE LARGURA, CONSIDERANDO REAPROVEITAMENTO DO MATERIAL. AF_12/2019</v>
          </cell>
          <cell r="D2009" t="str">
            <v>UN</v>
          </cell>
          <cell r="E2009">
            <v>78.040000000000006</v>
          </cell>
          <cell r="F2009" t="str">
            <v>SINAPI</v>
          </cell>
        </row>
        <row r="2010">
          <cell r="B2010">
            <v>100700</v>
          </cell>
          <cell r="C2010" t="str">
            <v>PORTA DE MADEIRA COMPENSADA LISA PARA PINTURA, 120X210X3,5CM, 2 FOLHAS, INCLUSO ADUELA 2A, ALIZAR 2A E DOBRADIÇAS. AF_12/2019</v>
          </cell>
          <cell r="D2010" t="str">
            <v>UN</v>
          </cell>
          <cell r="E2010">
            <v>703.79</v>
          </cell>
          <cell r="F2010" t="str">
            <v>SINAPI</v>
          </cell>
        </row>
        <row r="2011">
          <cell r="B2011">
            <v>100712</v>
          </cell>
          <cell r="C2011" t="str">
            <v>KIT DE PORTA DE MADEIRA PARA VERNIZ, SEMI-OCA (LEVE OU MÉDIA), PADRÃO POPULAR, 70X210CM, ESPESSURA DE 3,5CM, ITENS INCLUSOS: DOBRADIÇAS, MONTAGEM E INSTALAÇÃO DE BATENTE, FECHADURA COM EXECUÇÃO DO FURO - FORNECIMENTO E INSTALAÇÃO. AF_12/2019</v>
          </cell>
          <cell r="D2011" t="str">
            <v>UN</v>
          </cell>
          <cell r="E2011">
            <v>742.33</v>
          </cell>
          <cell r="F2011" t="str">
            <v>SINAPI</v>
          </cell>
        </row>
        <row r="2012">
          <cell r="B2012">
            <v>100665</v>
          </cell>
          <cell r="C2012" t="str">
            <v>JANELA DE MADEIRA - CEDRINHO/ANGELIM OU EQUIVALENTE DA REGIÃO - DE ABRIR COM 4 FOLHAS (2 VENEZIANAS E 2 GUILHOTINAS PARA VIDRO), COM BATENTE, ALIZAR E FERRAGENS. EXCLUSIVE VIDROS, ACABAMENTO E CONTRAMARCO. FORNECIMENTO E INSTALAÇÃO. AF_12/2019</v>
          </cell>
          <cell r="D2012" t="str">
            <v>M2</v>
          </cell>
          <cell r="E2012">
            <v>1124.45</v>
          </cell>
          <cell r="F2012" t="str">
            <v>SINAPI</v>
          </cell>
        </row>
        <row r="2013">
          <cell r="B2013">
            <v>100666</v>
          </cell>
          <cell r="C2013" t="str">
            <v>JANELA DE MADEIRA (PINUS/EUCALIPTO OU EQUIV.) DE ABRIR COM 4 FOLHAS (2 VENEZIANAS E 2 GUILHOTINAS PARA VIDRO), COM BATENTE, ALIZAR E FERRAGENS. EXCLUSIVE VIDROS, ACABAMENTO E CONTRAMARCO. FORNECIMENTO E INSTALAÇÃO. AF_12/2019</v>
          </cell>
          <cell r="D2013" t="str">
            <v>M2</v>
          </cell>
          <cell r="E2013">
            <v>883.96</v>
          </cell>
          <cell r="F2013" t="str">
            <v>SINAPI</v>
          </cell>
        </row>
        <row r="2014">
          <cell r="B2014">
            <v>100667</v>
          </cell>
          <cell r="C2014" t="str">
            <v>JANELA DE MADEIRA (IMBUIA/CEDRO OU EQUIV.) DE ABRIR COM 4 FOLHAS (2 VENEZIANAS E 2 GUILHOTINAS PARA VIDRO), COM BATENTE, ALIZAR E FERRAGENS. EXCLUSIVE VIDROS, ACABAMENTO E CONTRAMARCO. FORNECIMENTO E INSTALAÇÃO. AF_12/2019</v>
          </cell>
          <cell r="D2014" t="str">
            <v>M2</v>
          </cell>
          <cell r="E2014">
            <v>1464.43</v>
          </cell>
          <cell r="F2014" t="str">
            <v>SINAPI</v>
          </cell>
        </row>
        <row r="2015">
          <cell r="B2015">
            <v>100668</v>
          </cell>
          <cell r="C2015" t="str">
            <v>JANELA DE MADEIRA (CEDRINHO/ANGELIM OU EQUIV.) TIPO MAXIM-AR, PARA VIDRO, COM BATENTE, ALIZAR E FERRAGENS. EXCLUSIVE VIDRO, ACABAMENTO E CONTRAMARCO. FORNECIMENTO E INSTALAÇÃO. AF_12/2019</v>
          </cell>
          <cell r="D2015" t="str">
            <v>M2</v>
          </cell>
          <cell r="E2015">
            <v>1746.77</v>
          </cell>
          <cell r="F2015" t="str">
            <v>SINAPI</v>
          </cell>
        </row>
        <row r="2016">
          <cell r="B2016">
            <v>100669</v>
          </cell>
          <cell r="C2016" t="str">
            <v>JANELA DE MADEIRA (PINUS/EUCALIPTO OU EQUIV.) TIPO BASCULANTE COM 2 FOLHAS PARA VIDRO, COM BATENTE, ALIZAR E FERRAGENS. EXCLUSIVE VIDROS, ACABAMENTO E CONTRAMARCO. FORNECIMENTO E INSTALAÇÃO. AF_12/2019</v>
          </cell>
          <cell r="D2016" t="str">
            <v>M2</v>
          </cell>
          <cell r="E2016">
            <v>1035.83</v>
          </cell>
          <cell r="F2016" t="str">
            <v>SINAPI</v>
          </cell>
        </row>
        <row r="2017">
          <cell r="B2017">
            <v>100670</v>
          </cell>
          <cell r="C2017" t="str">
            <v>JANELA DE MADEIRA (CEDRINHO/ANGELIM OU EQUIV.) DE CORRER COM 6 FOLHAS (2 VENEZ. FIXAS, 2 VENEZ. DE CORRER E 2 DE CORRER PARA VIDRO), COM BATENTE, ALIZAR E FERRAGENS. EXCLUSIVE VIDROS, ACABAMENTO E CONTRAMARCO. FORNECIMENTO E INSTALAÇÃO. AF_12/2019</v>
          </cell>
          <cell r="D2017" t="str">
            <v>M2</v>
          </cell>
          <cell r="E2017">
            <v>1406.92</v>
          </cell>
          <cell r="F2017" t="str">
            <v>SINAPI</v>
          </cell>
        </row>
        <row r="2018">
          <cell r="B2018">
            <v>100671</v>
          </cell>
          <cell r="C2018" t="str">
            <v>JANELA DE MADEIRA (IMBUIA/CEDRO OU EQUIV) DE CORRER COM 6 FOLHAS (2 VENEZIANAS FIXAS, 2 VENEZIANAS DE CORRER E 2 DE CORRER PARA VIDRO), COM BATENTE, ALIZAR E FERRAGENS. EXCLUSIVE VIDROS, ACABAMENTO E CONTRAMARCO. FORNECIMENTO E INSTALAÇÃO. AF_12/2019</v>
          </cell>
          <cell r="D2018" t="str">
            <v>M2</v>
          </cell>
          <cell r="E2018">
            <v>1752.55</v>
          </cell>
          <cell r="F2018" t="str">
            <v>SINAPI</v>
          </cell>
        </row>
        <row r="2019">
          <cell r="B2019">
            <v>100672</v>
          </cell>
          <cell r="C2019" t="str">
            <v>JANELA DE MADEIRA (PINUS/EUCALIPTO OU EQUIV.) DE CORRER COM 6 FOLHAS (2 VENEZ. FIXAS, 2 VENEZ. DE CORRER E 2 DE CORRER PARA VIDRO), COM BATENTE, ALIZAR E FERRAGENS. EXCLUSIVE VIDROS, ACABAMENTO E CONTRAMARCO. FORNECIMENTO EINSTALAÇÃO. AF_12/2019</v>
          </cell>
          <cell r="D2019" t="str">
            <v>M2</v>
          </cell>
          <cell r="E2019">
            <v>1122.02</v>
          </cell>
          <cell r="F2019" t="str">
            <v>SINAPI</v>
          </cell>
        </row>
        <row r="2020">
          <cell r="B2020">
            <v>100701</v>
          </cell>
          <cell r="C2020" t="str">
            <v>PORTA DE FERRO, DE ABRIR, TIPO GRADE COM CHAPA, COM GUARNIÇÕES. AF_12/2019</v>
          </cell>
          <cell r="D2020" t="str">
            <v>M2</v>
          </cell>
          <cell r="E2020">
            <v>585.98</v>
          </cell>
          <cell r="F2020" t="str">
            <v>SINAPI</v>
          </cell>
        </row>
        <row r="2021">
          <cell r="B2021">
            <v>94559</v>
          </cell>
          <cell r="C2021" t="str">
            <v>JANELA DE AÇO TIPO BASCULANTE PARA VIDROS, COM BATENTE, FERRAGENS E PINTURA ANTICORROSIVA. EXCLUSIVE VIDROS, ACABAMENTO, ALIZAR E CONTRAMARCO. FORNECIMENTO E INSTALAÇÃO. AF_12/2019</v>
          </cell>
          <cell r="D2021" t="str">
            <v>M2</v>
          </cell>
          <cell r="E2021">
            <v>790.91</v>
          </cell>
          <cell r="F2021" t="str">
            <v>SINAPI</v>
          </cell>
        </row>
        <row r="2022">
          <cell r="B2022">
            <v>94562</v>
          </cell>
          <cell r="C2022" t="str">
            <v>JANELA DE AÇO DE CORRER COM 4 FOLHAS PARA VIDRO, COM BATENTE, FERRAGENS E PINTURA ANTICORROSIVA. EXCLUSIVE VIDROS, ALIZAR E CONTRAMARCO. FORNECIMENTO E INSTALAÇÃO. AF_12/2019</v>
          </cell>
          <cell r="D2022" t="str">
            <v>M2</v>
          </cell>
          <cell r="E2022">
            <v>772.82</v>
          </cell>
          <cell r="F2022" t="str">
            <v>SINAPI</v>
          </cell>
        </row>
        <row r="2023">
          <cell r="B2023">
            <v>94587</v>
          </cell>
          <cell r="C2023" t="str">
            <v>CONTRAMARCO DE AÇO, FIXAÇÃO COM ARGAMASSA - FORNECIMENTO E INSTALAÇÃO. AF_12/2019</v>
          </cell>
          <cell r="D2023" t="str">
            <v>M</v>
          </cell>
          <cell r="E2023">
            <v>69.83</v>
          </cell>
          <cell r="F2023" t="str">
            <v>SINAPI</v>
          </cell>
        </row>
        <row r="2024">
          <cell r="B2024">
            <v>94588</v>
          </cell>
          <cell r="C2024" t="str">
            <v>CONTRAMARCO DE AÇO, FIXAÇÃO COM PARAFUSO - FORNECIMENTO E INSTALAÇÃO. AF_12/2019</v>
          </cell>
          <cell r="D2024" t="str">
            <v>M</v>
          </cell>
          <cell r="E2024">
            <v>65.989999999999995</v>
          </cell>
          <cell r="F2024" t="str">
            <v>SINAPI</v>
          </cell>
        </row>
        <row r="2025">
          <cell r="B2025">
            <v>99837</v>
          </cell>
          <cell r="C2025" t="str">
            <v>GUARDA-CORPO DE AÇO GALVANIZADO DE 1,10M, MONTANTES TUBULARES DE 1.1/4" ESPAÇADOS DE 1,20M, TRAVESSA SUPERIOR DE 1.1/2", GRADIL FORMADO POR TUBOS HORIZONTAIS DE 1" E VERTICAIS DE 3/4", FIXADO COM CHUMBADOR MECÂNICO. AF_04/2019_P</v>
          </cell>
          <cell r="D2025" t="str">
            <v>M</v>
          </cell>
          <cell r="E2025">
            <v>594.69000000000005</v>
          </cell>
          <cell r="F2025" t="str">
            <v>SINAPI</v>
          </cell>
        </row>
        <row r="2026">
          <cell r="B2026">
            <v>99839</v>
          </cell>
          <cell r="C2026" t="str">
            <v>GUARDA-CORPO DE AÇO GALVANIZADO DE 1,10M DE ALTURA, MONTANTES TUBULARES DE 1.1/2 ESPAÇADOS DE 1,20M, TRAVESSA SUPERIOR DE 2, GRADIL FORMADO POR BARRAS CHATAS EM FERRO DE 32X4,8MM, FIXADO COM CHUMBADOR MECÂNICO. AF_04/2019_P</v>
          </cell>
          <cell r="D2026" t="str">
            <v>M</v>
          </cell>
          <cell r="E2026">
            <v>480.76</v>
          </cell>
          <cell r="F2026" t="str">
            <v>SINAPI</v>
          </cell>
        </row>
        <row r="2027">
          <cell r="B2027">
            <v>99841</v>
          </cell>
          <cell r="C2027" t="str">
            <v>GUARDA-CORPO PANORÂMICO COM PERFIS DE ALUMÍNIO E VIDRO LAMINADO 8 MM, FIXADO COM CHUMBADOR MECÂNICO. AF_04/2019_P</v>
          </cell>
          <cell r="D2027" t="str">
            <v>M</v>
          </cell>
          <cell r="E2027">
            <v>1042.28</v>
          </cell>
          <cell r="F2027" t="str">
            <v>SINAPI</v>
          </cell>
        </row>
        <row r="2028">
          <cell r="B2028">
            <v>99855</v>
          </cell>
          <cell r="C2028" t="str">
            <v>CORRIMÃO SIMPLES, DIÂMETRO EXTERNO = 1 1/2", EM AÇO GALVANIZADO. AF_04/2019_P</v>
          </cell>
          <cell r="D2028" t="str">
            <v>M</v>
          </cell>
          <cell r="E2028">
            <v>108.9</v>
          </cell>
          <cell r="F2028" t="str">
            <v>SINAPI</v>
          </cell>
        </row>
        <row r="2029">
          <cell r="B2029">
            <v>99857</v>
          </cell>
          <cell r="C2029" t="str">
            <v>CORRIMÃO SIMPLES, DIÂMETRO EXTERNO = 1 1/2", EM ALUMÍNIO. AF_04/2019_P</v>
          </cell>
          <cell r="D2029" t="str">
            <v>M</v>
          </cell>
          <cell r="E2029">
            <v>80.02</v>
          </cell>
          <cell r="F2029" t="str">
            <v>SINAPI</v>
          </cell>
        </row>
        <row r="2030">
          <cell r="B2030">
            <v>99861</v>
          </cell>
          <cell r="C2030" t="str">
            <v>GRADIL EM FERRO FIXADO EM VÃOS DE JANELAS, FORMADO POR BARRAS CHATAS DE 25X4,8 MM. AF_04/2019</v>
          </cell>
          <cell r="D2030" t="str">
            <v>M2</v>
          </cell>
          <cell r="E2030">
            <v>588.46</v>
          </cell>
          <cell r="F2030" t="str">
            <v>SINAPI</v>
          </cell>
        </row>
        <row r="2031">
          <cell r="B2031">
            <v>99862</v>
          </cell>
          <cell r="C2031" t="str">
            <v>GRADIL EM ALUMÍNIO FIXADO EM VÃOS DE JANELAS, FORMADO POR TUBOS DE 3/4". AF_04/2019</v>
          </cell>
          <cell r="D2031" t="str">
            <v>M2</v>
          </cell>
          <cell r="E2031">
            <v>525.62</v>
          </cell>
          <cell r="F2031" t="str">
            <v>SINAPI</v>
          </cell>
        </row>
        <row r="2032">
          <cell r="B2032">
            <v>90838</v>
          </cell>
          <cell r="C2032" t="str">
            <v>PORTA CORTA-FOGO 90X210X4CM - FORNECIMENTO E INSTALAÇÃO. AF_12/2019</v>
          </cell>
          <cell r="D2032" t="str">
            <v>UN</v>
          </cell>
          <cell r="E2032">
            <v>1465.46</v>
          </cell>
          <cell r="F2032" t="str">
            <v>SINAPI</v>
          </cell>
        </row>
        <row r="2033">
          <cell r="B2033">
            <v>91338</v>
          </cell>
          <cell r="C2033" t="str">
            <v>PORTA DE ALUMÍNIO DE ABRIR COM LAMBRI, COM GUARNIÇÃO, FIXAÇÃO COM PARAFUSOS - FORNECIMENTO E INSTALAÇÃO. AF_12/2019</v>
          </cell>
          <cell r="D2033" t="str">
            <v>M2</v>
          </cell>
          <cell r="E2033">
            <v>640.91</v>
          </cell>
          <cell r="F2033" t="str">
            <v>SINAPI</v>
          </cell>
        </row>
        <row r="2034">
          <cell r="B2034">
            <v>91341</v>
          </cell>
          <cell r="C2034" t="str">
            <v>PORTA EM ALUMÍNIO DE ABRIR TIPO VENEZIANA COM GUARNIÇÃO, FIXAÇÃO COM PARAFUSOS - FORNECIMENTO E INSTALAÇÃO. AF_12/2019</v>
          </cell>
          <cell r="D2034" t="str">
            <v>M2</v>
          </cell>
          <cell r="E2034">
            <v>510.3</v>
          </cell>
          <cell r="F2034" t="str">
            <v>SINAPI</v>
          </cell>
        </row>
        <row r="2035">
          <cell r="B2035">
            <v>94805</v>
          </cell>
          <cell r="C2035" t="str">
            <v>PORTA DE ALUMÍNIO DE ABRIR PARA VIDRO SEM GUARNIÇÃO, 87X210CM, FIXAÇÃO COM PARAFUSOS, INCLUSIVE VIDROS - FORNECIMENTO E INSTALAÇÃO. AF_12/2019</v>
          </cell>
          <cell r="D2035" t="str">
            <v>UN</v>
          </cell>
          <cell r="E2035">
            <v>629.95000000000005</v>
          </cell>
          <cell r="F2035" t="str">
            <v>SINAPI</v>
          </cell>
        </row>
        <row r="2036">
          <cell r="B2036">
            <v>94806</v>
          </cell>
          <cell r="C2036" t="str">
            <v>PORTA EM AÇO DE ABRIR PARA VIDRO SEM GUARNIÇÃO, 87X210CM, FIXAÇÃO COM PARAFUSOS, EXCLUSIVE VIDROS - FORNECIMENTO E INSTALAÇÃO. AF_12/2019</v>
          </cell>
          <cell r="D2036" t="str">
            <v>UN</v>
          </cell>
          <cell r="E2036">
            <v>711.76</v>
          </cell>
          <cell r="F2036" t="str">
            <v>SINAPI</v>
          </cell>
        </row>
        <row r="2037">
          <cell r="B2037">
            <v>94807</v>
          </cell>
          <cell r="C2037" t="str">
            <v>PORTA EM AÇO DE ABRIR TIPO VENEZIANA SEM GUARNIÇÃO, 87X210CM, FIXAÇÃO COM PARAFUSOS - FORNECIMENTO E INSTALAÇÃO. AF_12/2019</v>
          </cell>
          <cell r="D2037" t="str">
            <v>UN</v>
          </cell>
          <cell r="E2037">
            <v>650.70000000000005</v>
          </cell>
          <cell r="F2037" t="str">
            <v>SINAPI</v>
          </cell>
        </row>
        <row r="2038">
          <cell r="B2038">
            <v>100702</v>
          </cell>
          <cell r="C2038" t="str">
            <v>PORTA DE CORRER DE ALUMÍNIO, COM DUAS FOLHAS PARA VIDRO, INCLUSO VIDRO LISO INCOLOR, FECHADURA E PUXADOR, SEM ALIZAR. AF_12/2019</v>
          </cell>
          <cell r="D2038" t="str">
            <v>M2</v>
          </cell>
          <cell r="E2038">
            <v>341.12</v>
          </cell>
          <cell r="F2038" t="str">
            <v>SINAPI</v>
          </cell>
        </row>
        <row r="2039">
          <cell r="B2039">
            <v>102188</v>
          </cell>
          <cell r="C2039" t="str">
            <v>MOLA HIDRAULICA DE PISO PARA PORTA DE VIDRO TEMPERADO. AF_01/2021</v>
          </cell>
          <cell r="D2039" t="str">
            <v>UN</v>
          </cell>
          <cell r="E2039">
            <v>943.03</v>
          </cell>
          <cell r="F2039" t="str">
            <v>SINAPI</v>
          </cell>
        </row>
        <row r="2040">
          <cell r="B2040">
            <v>102189</v>
          </cell>
          <cell r="C2040" t="str">
            <v>JOGO DE FERRAGENS CROMADAS PARA PORTA DE VIDRO TEMPERADO, UMA FOLHA COMPOSTO DE DOBRADICAS SUPERIOR E INFERIOR, TRINCO, FECHADURA, CONTRA FECHADURA COM CAPUCHINHO SEM MOLA E PUXADOR. AF_01/2021</v>
          </cell>
          <cell r="D2040" t="str">
            <v>UN</v>
          </cell>
          <cell r="E2040">
            <v>234.54</v>
          </cell>
          <cell r="F2040" t="str">
            <v>SINAPI</v>
          </cell>
        </row>
        <row r="2041">
          <cell r="B2041">
            <v>100703</v>
          </cell>
          <cell r="C2041" t="str">
            <v>PUXADOR CENTRAL PARA ESQUADRIA DE MADEIRA. AF_12/2019</v>
          </cell>
          <cell r="D2041" t="str">
            <v>UN</v>
          </cell>
          <cell r="E2041">
            <v>31.94</v>
          </cell>
          <cell r="F2041" t="str">
            <v>SINAPI</v>
          </cell>
        </row>
        <row r="2042">
          <cell r="B2042">
            <v>100704</v>
          </cell>
          <cell r="C2042" t="str">
            <v>PORTA CADEADO ZINCADO OXIDADO PRETO COM CADEADO DE AÇO INOX, LARGURA DE *50* MM. AF_12/2019</v>
          </cell>
          <cell r="D2042" t="str">
            <v>UN</v>
          </cell>
          <cell r="E2042">
            <v>69.31</v>
          </cell>
          <cell r="F2042" t="str">
            <v>SINAPI</v>
          </cell>
        </row>
        <row r="2043">
          <cell r="B2043">
            <v>100705</v>
          </cell>
          <cell r="C2043" t="str">
            <v>TARJETA TIPO LIVRE/OCUPADO PARA PORTA DE BANHEIRO. AF_12/2019</v>
          </cell>
          <cell r="D2043" t="str">
            <v>UN</v>
          </cell>
          <cell r="E2043">
            <v>77.06</v>
          </cell>
          <cell r="F2043" t="str">
            <v>SINAPI</v>
          </cell>
        </row>
        <row r="2044">
          <cell r="B2044">
            <v>100706</v>
          </cell>
          <cell r="C2044" t="str">
            <v>CREMONA EM LATÃO CROMADO OU POLIDO, COMPLETA. AF_12/2019</v>
          </cell>
          <cell r="D2044" t="str">
            <v>UN</v>
          </cell>
          <cell r="E2044">
            <v>65.37</v>
          </cell>
          <cell r="F2044" t="str">
            <v>SINAPI</v>
          </cell>
        </row>
        <row r="2045">
          <cell r="B2045">
            <v>100707</v>
          </cell>
          <cell r="C2045" t="str">
            <v>FECHO DE EMBUTIR TIPO UNHA 22CM. AF_12/2019</v>
          </cell>
          <cell r="D2045" t="str">
            <v>UN</v>
          </cell>
          <cell r="E2045">
            <v>146.58000000000001</v>
          </cell>
          <cell r="F2045" t="str">
            <v>SINAPI</v>
          </cell>
        </row>
        <row r="2046">
          <cell r="B2046">
            <v>100708</v>
          </cell>
          <cell r="C2046" t="str">
            <v>FECHO DE EMBUTIR TIPO UNHA 40CM. AF_12/2019</v>
          </cell>
          <cell r="D2046" t="str">
            <v>UN</v>
          </cell>
          <cell r="E2046">
            <v>185.02</v>
          </cell>
          <cell r="F2046" t="str">
            <v>SINAPI</v>
          </cell>
        </row>
        <row r="2047">
          <cell r="B2047">
            <v>100709</v>
          </cell>
          <cell r="C2047" t="str">
            <v>DOBRADIÇA EM AÇO/FERRO, 3" X 21/2", E=1,9 A 2MM, SEN ANEL, CROMADO OU ZINCADO, TAMPA BOLA, COM PARAFUSOS. AF_12/2019</v>
          </cell>
          <cell r="D2047" t="str">
            <v>UN</v>
          </cell>
          <cell r="E2047">
            <v>45.61</v>
          </cell>
          <cell r="F2047" t="str">
            <v>SINAPI</v>
          </cell>
        </row>
        <row r="2048">
          <cell r="B2048">
            <v>100710</v>
          </cell>
          <cell r="C2048" t="str">
            <v>DOBRADIÇA TIPO VAI E VEM EM LATÃO POLIDO 3". AF_12/2019</v>
          </cell>
          <cell r="D2048" t="str">
            <v>UN</v>
          </cell>
          <cell r="E2048">
            <v>132.88999999999999</v>
          </cell>
          <cell r="F2048" t="str">
            <v>SINAPI</v>
          </cell>
        </row>
        <row r="2049">
          <cell r="B2049">
            <v>102151</v>
          </cell>
          <cell r="C2049" t="str">
            <v>INSTALAÇÃO DE VIDRO LISO INCOLOR, E = 3 MM, EM ESQUADRIA DE MADEIRA, FIXADO COM BAGUETE. AF_01/2021</v>
          </cell>
          <cell r="D2049" t="str">
            <v>M2</v>
          </cell>
          <cell r="E2049">
            <v>148.11000000000001</v>
          </cell>
          <cell r="F2049" t="str">
            <v>SINAPI</v>
          </cell>
        </row>
        <row r="2050">
          <cell r="B2050">
            <v>102152</v>
          </cell>
          <cell r="C2050" t="str">
            <v>INSTALAÇÃO DE VIDRO LISO, E = 4 MM, EM ESQUADRIA DE MADEIRA, FIXADO COM BAGUETE. AF_01/2021</v>
          </cell>
          <cell r="D2050" t="str">
            <v>M2</v>
          </cell>
          <cell r="E2050">
            <v>183.94</v>
          </cell>
          <cell r="F2050" t="str">
            <v>SINAPI</v>
          </cell>
        </row>
        <row r="2051">
          <cell r="B2051">
            <v>102153</v>
          </cell>
          <cell r="C2051" t="str">
            <v>INSTALAÇÃO DE VIDRO LISO FUME, E = 4 MM, EM ESQUADRIA DE MADEIRA, FIXADO COM BAGUETE. AF_01/2021</v>
          </cell>
          <cell r="D2051" t="str">
            <v>M2</v>
          </cell>
          <cell r="E2051">
            <v>231.72</v>
          </cell>
          <cell r="F2051" t="str">
            <v>SINAPI</v>
          </cell>
        </row>
        <row r="2052">
          <cell r="B2052">
            <v>102154</v>
          </cell>
          <cell r="C2052" t="str">
            <v>INSTALAÇÃO DE VIDRO LISO INCOLOR, E = 5 MM, EM ESQUADRIA DE MADEIRA, FIXADO COM BAGUETE. AF_01/2021</v>
          </cell>
          <cell r="D2052" t="str">
            <v>M2</v>
          </cell>
          <cell r="E2052">
            <v>199.99</v>
          </cell>
          <cell r="F2052" t="str">
            <v>SINAPI</v>
          </cell>
        </row>
        <row r="2053">
          <cell r="B2053">
            <v>102155</v>
          </cell>
          <cell r="C2053" t="str">
            <v>INSTALAÇÃO DE VIDRO LISO FUME, E = 5 MM, EM ESQUADRIA DE MADEIRA, FIXADO COM BAGUETE. AF_01/2021</v>
          </cell>
          <cell r="D2053" t="str">
            <v>M2</v>
          </cell>
          <cell r="E2053">
            <v>239.06</v>
          </cell>
          <cell r="F2053" t="str">
            <v>SINAPI</v>
          </cell>
        </row>
        <row r="2054">
          <cell r="B2054">
            <v>102156</v>
          </cell>
          <cell r="C2054" t="str">
            <v>INSTALAÇÃO DE VIDRO LISO INCOLOR, E = 6 MM, EM ESQUADRIA DE MADEIRA, FIXADO COM BAGUETE. AF_01/2021</v>
          </cell>
          <cell r="D2054" t="str">
            <v>M2</v>
          </cell>
          <cell r="E2054">
            <v>228.21</v>
          </cell>
          <cell r="F2054" t="str">
            <v>SINAPI</v>
          </cell>
        </row>
        <row r="2055">
          <cell r="B2055">
            <v>102157</v>
          </cell>
          <cell r="C2055" t="str">
            <v>INSTALAÇÃO DE VIDRO LISO FUME, E = 6 MM, EM ESQUADRIA DE MADEIRA, FIXADO COM BAGUETE. AF_01/2021</v>
          </cell>
          <cell r="D2055" t="str">
            <v>M2</v>
          </cell>
          <cell r="E2055">
            <v>311.82</v>
          </cell>
          <cell r="F2055" t="str">
            <v>SINAPI</v>
          </cell>
        </row>
        <row r="2056">
          <cell r="B2056">
            <v>102158</v>
          </cell>
          <cell r="C2056" t="str">
            <v>INSTALAÇÃO DE VIDRO LISO INCOLOR, E = 8 MM, EM ESQUADRIA DE MADEIRA, FIXADO COM BAGUETE. AF_01/2021</v>
          </cell>
          <cell r="D2056" t="str">
            <v>M2</v>
          </cell>
          <cell r="E2056">
            <v>314.89999999999998</v>
          </cell>
          <cell r="F2056" t="str">
            <v>SINAPI</v>
          </cell>
        </row>
        <row r="2057">
          <cell r="B2057">
            <v>102159</v>
          </cell>
          <cell r="C2057" t="str">
            <v>INSTALAÇÃO DE VIDRO LISO INCOLOR, E = 10 MM, EM ESQUADRIA DE MADEIRA, FIXADO COM BAGUETE. AF_01/2021</v>
          </cell>
          <cell r="D2057" t="str">
            <v>M2</v>
          </cell>
          <cell r="E2057">
            <v>374.66</v>
          </cell>
          <cell r="F2057" t="str">
            <v>SINAPI</v>
          </cell>
        </row>
        <row r="2058">
          <cell r="B2058">
            <v>102160</v>
          </cell>
          <cell r="C2058" t="str">
            <v>INSTALAÇÃO DE VIDRO IMPRESSO, E = 4 MM, EM ESQUADRIA DE MADEIRA, FIXADO COM BAGUETE. AF_01/2021</v>
          </cell>
          <cell r="D2058" t="str">
            <v>M2</v>
          </cell>
          <cell r="E2058">
            <v>160.05000000000001</v>
          </cell>
          <cell r="F2058" t="str">
            <v>SINAPI</v>
          </cell>
        </row>
        <row r="2059">
          <cell r="B2059">
            <v>102161</v>
          </cell>
          <cell r="C2059" t="str">
            <v>INSTALAÇÃO DE VIDRO LISO INCOLOR, E = 3 MM, EM ESQUADRIA DE ALUMÍNIO OU PVC, FIXADO COM BAGUETE. AF_01/2021_P</v>
          </cell>
          <cell r="D2059" t="str">
            <v>M2</v>
          </cell>
          <cell r="E2059">
            <v>231.19</v>
          </cell>
          <cell r="F2059" t="str">
            <v>SINAPI</v>
          </cell>
        </row>
        <row r="2060">
          <cell r="B2060">
            <v>102162</v>
          </cell>
          <cell r="C2060" t="str">
            <v>INSTALAÇÃO DE VIDRO LISO INCOLOR, E = 4 MM, EM ESQUADRIA DE ALUMÍNIO OU PVC, FIXADO COM BAGUETE. AF_01/2021_P</v>
          </cell>
          <cell r="D2060" t="str">
            <v>M2</v>
          </cell>
          <cell r="E2060">
            <v>267.02</v>
          </cell>
          <cell r="F2060" t="str">
            <v>SINAPI</v>
          </cell>
        </row>
        <row r="2061">
          <cell r="B2061">
            <v>102163</v>
          </cell>
          <cell r="C2061" t="str">
            <v>INSTALAÇÃO DE VIDRO LISO FUME, E = 4 MM, EM ESQUADRIA DE ALUMÍNIO OU PVC, FIXADO COM BAGUETE. AF_01/2021_P</v>
          </cell>
          <cell r="D2061" t="str">
            <v>M2</v>
          </cell>
          <cell r="E2061">
            <v>314.8</v>
          </cell>
          <cell r="F2061" t="str">
            <v>SINAPI</v>
          </cell>
        </row>
        <row r="2062">
          <cell r="B2062">
            <v>102164</v>
          </cell>
          <cell r="C2062" t="str">
            <v>INSTALAÇÃO DE VIDRO LISO INCOLOR, E = 5 MM, EM ESQUADRIA DE ALUMÍNIO OU PVC, FIXADO COM BAGUETE. AF_01/2021_P</v>
          </cell>
          <cell r="D2062" t="str">
            <v>M2</v>
          </cell>
          <cell r="E2062">
            <v>267.77999999999997</v>
          </cell>
          <cell r="F2062" t="str">
            <v>SINAPI</v>
          </cell>
        </row>
        <row r="2063">
          <cell r="B2063">
            <v>102165</v>
          </cell>
          <cell r="C2063" t="str">
            <v>INSTALAÇÃO DE VIDRO LISO FUME, E = 5 MM, EM ESQUADRIA DE ALUMÍNIO OU PVC, FIXADO COM BAGUETE. AF_01/2021_P</v>
          </cell>
          <cell r="D2063" t="str">
            <v>M2</v>
          </cell>
          <cell r="E2063">
            <v>306.85000000000002</v>
          </cell>
          <cell r="F2063" t="str">
            <v>SINAPI</v>
          </cell>
        </row>
        <row r="2064">
          <cell r="B2064">
            <v>102166</v>
          </cell>
          <cell r="C2064" t="str">
            <v>INSTALAÇÃO DE VIDRO LISO INCOLOR, E = 6 MM, EM ESQUADRIA DE ALUMÍNIO OU PVC, FIXADO COM BAGUETE. AF_01/2021_P</v>
          </cell>
          <cell r="D2064" t="str">
            <v>M2</v>
          </cell>
          <cell r="E2064">
            <v>280.7</v>
          </cell>
          <cell r="F2064" t="str">
            <v>SINAPI</v>
          </cell>
        </row>
        <row r="2065">
          <cell r="B2065">
            <v>102167</v>
          </cell>
          <cell r="C2065" t="str">
            <v>INSTALAÇÃO DE VIDRO LISO FUME, E = 6 MM, EM ESQUADRIA DE ALUMÍNIO OU PVC, FIXADO COM BAGUETE. AF_01/2021_P</v>
          </cell>
          <cell r="D2065" t="str">
            <v>M2</v>
          </cell>
          <cell r="E2065">
            <v>364.31</v>
          </cell>
          <cell r="F2065" t="str">
            <v>SINAPI</v>
          </cell>
        </row>
        <row r="2066">
          <cell r="B2066">
            <v>102168</v>
          </cell>
          <cell r="C2066" t="str">
            <v>INSTALAÇÃO DE VIDRO LISO INCOLOR, E = 8 MM, EM ESQUADRIA DE ALUMÍNIO OU PVC, FIXADO COM BAGUETE. AF_01/2021_P</v>
          </cell>
          <cell r="D2066" t="str">
            <v>M2</v>
          </cell>
          <cell r="E2066">
            <v>353.81</v>
          </cell>
          <cell r="F2066" t="str">
            <v>SINAPI</v>
          </cell>
        </row>
        <row r="2067">
          <cell r="B2067">
            <v>102169</v>
          </cell>
          <cell r="C2067" t="str">
            <v>INSTALAÇÃO DE VIDRO LISO INCOLOR, E = 10 MM, EM ESQUADRIA DE ALUMÍNIO OU PVC, FIXADO COM BAGUETE. AF_01/2021_P</v>
          </cell>
          <cell r="D2067" t="str">
            <v>M2</v>
          </cell>
          <cell r="E2067">
            <v>408.54</v>
          </cell>
          <cell r="F2067" t="str">
            <v>SINAPI</v>
          </cell>
        </row>
        <row r="2068">
          <cell r="B2068">
            <v>102170</v>
          </cell>
          <cell r="C2068" t="str">
            <v>INSTALAÇÃO DE VIDRO IMPRESSO, E = 4 MM, EM ESQUADRIA DE ALUMÍNIO OU PVC, FIXADO COM BAGUETE. AF_01/2021_P</v>
          </cell>
          <cell r="D2068" t="str">
            <v>M2</v>
          </cell>
          <cell r="E2068">
            <v>243.13</v>
          </cell>
          <cell r="F2068" t="str">
            <v>SINAPI</v>
          </cell>
        </row>
        <row r="2069">
          <cell r="B2069">
            <v>102171</v>
          </cell>
          <cell r="C2069" t="str">
            <v>INSTALAÇÃO DE VIDRO ARAMADO, E = 6 MM, EM ESQUADRIA DE ALUMÍNIO OU PVC, FIXADO COM BAGUETE. AF_01/2021_P</v>
          </cell>
          <cell r="D2069" t="str">
            <v>M2</v>
          </cell>
          <cell r="E2069">
            <v>458.89</v>
          </cell>
          <cell r="F2069" t="str">
            <v>SINAPI</v>
          </cell>
        </row>
        <row r="2070">
          <cell r="B2070">
            <v>102172</v>
          </cell>
          <cell r="C2070" t="str">
            <v>INSTALAÇÃO DE VIDRO ARAMADO, E = 7 MM, EM ESQUADRIA DE ALUMÍNIO OU PVC, FIXADO COM BAGUETE. AF_01/2021_P</v>
          </cell>
          <cell r="D2070" t="str">
            <v>M2</v>
          </cell>
          <cell r="E2070">
            <v>447.92</v>
          </cell>
          <cell r="F2070" t="str">
            <v>SINAPI</v>
          </cell>
        </row>
        <row r="2071">
          <cell r="B2071">
            <v>102176</v>
          </cell>
          <cell r="C2071" t="str">
            <v>INSTALAÇÃO DE VIDRO LAMINADO, E = 8 MM (4+4), ENCAIXADO EM PERFIL U. AF_01/2021_P</v>
          </cell>
          <cell r="D2071" t="str">
            <v>M2</v>
          </cell>
          <cell r="E2071">
            <v>830.43</v>
          </cell>
          <cell r="F2071" t="str">
            <v>SINAPI</v>
          </cell>
        </row>
        <row r="2072">
          <cell r="B2072">
            <v>102177</v>
          </cell>
          <cell r="C2072" t="str">
            <v>INSTALAÇÃO DE VIDRO LAMINADO, E = 12 MM (4+4+4), ENCAIXADO EM PERFIL U. AF_01/2021_P</v>
          </cell>
          <cell r="D2072" t="str">
            <v>M2</v>
          </cell>
          <cell r="E2072">
            <v>1680.74</v>
          </cell>
          <cell r="F2072" t="str">
            <v>SINAPI</v>
          </cell>
        </row>
        <row r="2073">
          <cell r="B2073">
            <v>102178</v>
          </cell>
          <cell r="C2073" t="str">
            <v>INSTALAÇÃO DE VIDRO LAMINADO, E = 15 MM (5+5+5), ENCAIXADO EM PERFIL U. AF_01/2021_P</v>
          </cell>
          <cell r="D2073" t="str">
            <v>M2</v>
          </cell>
          <cell r="E2073">
            <v>1930.95</v>
          </cell>
          <cell r="F2073" t="str">
            <v>SINAPI</v>
          </cell>
        </row>
        <row r="2074">
          <cell r="B2074">
            <v>102179</v>
          </cell>
          <cell r="C2074" t="str">
            <v>INSTALAÇÃO DE VIDRO TEMPERADO, E = 6 MM, ENCAIXADO EM PERFIL U. AF_01/2021_P</v>
          </cell>
          <cell r="D2074" t="str">
            <v>M2</v>
          </cell>
          <cell r="E2074">
            <v>334.1</v>
          </cell>
          <cell r="F2074" t="str">
            <v>SINAPI</v>
          </cell>
        </row>
        <row r="2075">
          <cell r="B2075">
            <v>102180</v>
          </cell>
          <cell r="C2075" t="str">
            <v>INSTALAÇÃO DE VIDRO TEMPERADO, E = 8 MM, ENCAIXADO EM PERFIL U. AF_01/2021_P</v>
          </cell>
          <cell r="D2075" t="str">
            <v>M2</v>
          </cell>
          <cell r="E2075">
            <v>390.35</v>
          </cell>
          <cell r="F2075" t="str">
            <v>SINAPI</v>
          </cell>
        </row>
        <row r="2076">
          <cell r="B2076">
            <v>102181</v>
          </cell>
          <cell r="C2076" t="str">
            <v>INSTALAÇÃO DE VIDRO TEMPERADO, E = 10 MM, ENCAIXADO EM PERFIL U. AF_01/2021_P</v>
          </cell>
          <cell r="D2076" t="str">
            <v>M2</v>
          </cell>
          <cell r="E2076">
            <v>466.36</v>
          </cell>
          <cell r="F2076" t="str">
            <v>SINAPI</v>
          </cell>
        </row>
        <row r="2077">
          <cell r="B2077">
            <v>102182</v>
          </cell>
          <cell r="C2077" t="str">
            <v>PORTA PIVOTANTE DE VIDRO TEMPERADO, 90X210 CM, ESPESSURA 10 MM, INCLUSIVE ACESSÓRIOS. AF_01/2021</v>
          </cell>
          <cell r="D2077" t="str">
            <v>UN</v>
          </cell>
          <cell r="E2077">
            <v>986.92</v>
          </cell>
          <cell r="F2077" t="str">
            <v>SINAPI</v>
          </cell>
        </row>
        <row r="2078">
          <cell r="B2078">
            <v>102183</v>
          </cell>
          <cell r="C2078" t="str">
            <v>PORTA PIVOTANTE DE VIDRO TEMPERADO, 2 FOLHAS DE 90X210 CM, ESPESSURA DE 10MM, INCLUSIVE ACESSÓRIOS. AF_01/2021</v>
          </cell>
          <cell r="D2078" t="str">
            <v>UN</v>
          </cell>
          <cell r="E2078">
            <v>1983.08</v>
          </cell>
          <cell r="F2078" t="str">
            <v>SINAPI</v>
          </cell>
        </row>
        <row r="2079">
          <cell r="B2079">
            <v>102184</v>
          </cell>
          <cell r="C2079" t="str">
            <v>PORTA DE ABRIR COM MOLA HIDRÁULICA, EM VIDRO TEMPERADO, 90X210 CM, ESPESSURA 10 MM, INCLUSIVE ACESSÓRIOS. AF_01/2021</v>
          </cell>
          <cell r="D2079" t="str">
            <v>UN</v>
          </cell>
          <cell r="E2079">
            <v>1912.81</v>
          </cell>
          <cell r="F2079" t="str">
            <v>SINAPI</v>
          </cell>
        </row>
        <row r="2080">
          <cell r="B2080">
            <v>102185</v>
          </cell>
          <cell r="C2080" t="str">
            <v>PORTA DE ABRIR COM MOLA HIDRÁULICA, EM VIDRO TEMPERADO, 2 FOLHAS DE 90X210 CM, ESPESSURA DD 10MM, INCLUSIVE ACESSÓRIOS. AF_01/2021</v>
          </cell>
          <cell r="D2080" t="str">
            <v>UN</v>
          </cell>
          <cell r="E2080">
            <v>3834.6</v>
          </cell>
          <cell r="F2080" t="str">
            <v>SINAPI</v>
          </cell>
        </row>
        <row r="2081">
          <cell r="B2081">
            <v>102190</v>
          </cell>
          <cell r="C2081" t="str">
            <v>REMOÇÃO DE VIDRO LISO COMUM DE ESQUADRIA COM BAGUETE DE MADEIRA. AF_01/2021</v>
          </cell>
          <cell r="D2081" t="str">
            <v>M2</v>
          </cell>
          <cell r="E2081">
            <v>14.17</v>
          </cell>
          <cell r="F2081" t="str">
            <v>SINAPI</v>
          </cell>
        </row>
        <row r="2082">
          <cell r="B2082">
            <v>102191</v>
          </cell>
          <cell r="C2082" t="str">
            <v>REMOÇÃO DE VIDRO LISO COMUM DE ESQUADRIA COM BAGUETE DE ALUMÍNIO OU PVC. AF_01/2021</v>
          </cell>
          <cell r="D2082" t="str">
            <v>M2</v>
          </cell>
          <cell r="E2082">
            <v>17.22</v>
          </cell>
          <cell r="F2082" t="str">
            <v>SINAPI</v>
          </cell>
        </row>
        <row r="2083">
          <cell r="B2083">
            <v>102192</v>
          </cell>
          <cell r="C2083" t="str">
            <v>REMOÇÃO DE VIDRO TEMPERADO FIXADO EM PERFIL U. AF_01/2021</v>
          </cell>
          <cell r="D2083" t="str">
            <v>M2</v>
          </cell>
          <cell r="E2083">
            <v>12.28</v>
          </cell>
          <cell r="F2083" t="str">
            <v>SINAPI</v>
          </cell>
        </row>
        <row r="2084">
          <cell r="B2084">
            <v>94569</v>
          </cell>
          <cell r="C2084" t="str">
            <v>JANELA DE ALUMÍNIO TIPO MAXIM-AR, COM VIDROS, BATENTE E FERRAGENS. EXCLUSIVE ALIZAR, ACABAMENTO E CONTRAMARCO. FORNECIMENTO E INSTALAÇÃO. AF_12/2019</v>
          </cell>
          <cell r="D2084" t="str">
            <v>M2</v>
          </cell>
          <cell r="E2084">
            <v>576.54</v>
          </cell>
          <cell r="F2084" t="str">
            <v>SINAPI</v>
          </cell>
        </row>
        <row r="2085">
          <cell r="B2085">
            <v>94570</v>
          </cell>
          <cell r="C2085" t="str">
            <v>JANELA DE ALUMÍNIO DE CORRER COM 2 FOLHAS PARA VIDROS, COM VIDROS, BATENTE, ACABAMENTO COM ACETATO OU BRILHANTE E FERRAGENS. EXCLUSIVE ALIZAR E CONTRAMARCO. FORNECIMENTO E INSTALAÇÃO. AF_12/2019</v>
          </cell>
          <cell r="D2085" t="str">
            <v>M2</v>
          </cell>
          <cell r="E2085">
            <v>297.95999999999998</v>
          </cell>
          <cell r="F2085" t="str">
            <v>SINAPI</v>
          </cell>
        </row>
        <row r="2086">
          <cell r="B2086">
            <v>94572</v>
          </cell>
          <cell r="C2086" t="str">
            <v>JANELA DE ALUMÍNIO DE CORRER COM 3 FOLHAS (2 VENEZIANAS E 1 PARA VIDRO), COM VIDROS, BATENTE E FERRAGENS. EXCLUSIVE ACABAMENTO, ALIZAR E CONTRAMARCO. FORNECIMENTO E INSTALAÇÃO. AF_12/2019</v>
          </cell>
          <cell r="D2086" t="str">
            <v>M2</v>
          </cell>
          <cell r="E2086">
            <v>421.32</v>
          </cell>
          <cell r="F2086" t="str">
            <v>SINAPI</v>
          </cell>
        </row>
        <row r="2087">
          <cell r="B2087">
            <v>94573</v>
          </cell>
          <cell r="C2087" t="str">
            <v>JANELA DE ALUMÍNIO DE CORRER COM 4 FOLHAS PARA VIDROS, COM VIDROS, BATENTE, ACABAMENTO COM ACETATO OU BRILHANTE E FERRAGENS. EXCLUSIVE ALIZAR E CONTRAMARCO. FORNECIMENTO E INSTALAÇÃO. AF_12/2019</v>
          </cell>
          <cell r="D2087" t="str">
            <v>M2</v>
          </cell>
          <cell r="E2087">
            <v>343.32</v>
          </cell>
          <cell r="F2087" t="str">
            <v>SINAPI</v>
          </cell>
        </row>
        <row r="2088">
          <cell r="B2088">
            <v>94580</v>
          </cell>
          <cell r="C2088" t="str">
            <v>JANELA DE ALUMÍNIO DE CORRER COM 6 FOLHAS (2 VENEZIANAS FIXAS, 2 VENEZIANAS DE CORRER E 2 PARA VIDRO), COM VIDROS, BATENTE, ACABAMENTO COM ACETATO OU BRILHANTE E FERRAGENS. EXCLUSIVE ALIZAR E CONTRAMARCO. FORNECIMENTO E INSTALAÇÃO. AF_12/2019</v>
          </cell>
          <cell r="D2088" t="str">
            <v>M2</v>
          </cell>
          <cell r="E2088">
            <v>469.12</v>
          </cell>
          <cell r="F2088" t="str">
            <v>SINAPI</v>
          </cell>
        </row>
        <row r="2089">
          <cell r="B2089">
            <v>94589</v>
          </cell>
          <cell r="C2089" t="str">
            <v>CONTRAMARCO DE ALUMÍNIO, FIXAÇÃO COM ARGAMASSA - FORNECIMENTO E INSTALAÇÃO. AF_12/2019</v>
          </cell>
          <cell r="D2089" t="str">
            <v>M</v>
          </cell>
          <cell r="E2089">
            <v>17.989999999999998</v>
          </cell>
          <cell r="F2089" t="str">
            <v>SINAPI</v>
          </cell>
        </row>
        <row r="2090">
          <cell r="B2090">
            <v>94590</v>
          </cell>
          <cell r="C2090" t="str">
            <v>CONTRAMARCO DE ALUMÍNIO, FIXAÇÃO COM PARAFUSO - FORNECIMENTO E INSTALAÇÃO. AF_12/2019</v>
          </cell>
          <cell r="D2090" t="str">
            <v>M</v>
          </cell>
          <cell r="E2090">
            <v>17.75</v>
          </cell>
          <cell r="F2090" t="str">
            <v>SINAPI</v>
          </cell>
        </row>
        <row r="2091">
          <cell r="B2091">
            <v>100674</v>
          </cell>
          <cell r="C2091" t="str">
            <v>JANELA FIXA DE ALUMÍNIO PARA VIDRO, COM VIDRO, BATENTE E FERRAGENS. EXCLUSIVE ACABAMENTO, ALIZAR E CONTRAMARCO. FORNECIMENTO E INSTALAÇÃO. AF_12/2019</v>
          </cell>
          <cell r="D2091" t="str">
            <v>M2</v>
          </cell>
          <cell r="E2091">
            <v>610.51</v>
          </cell>
          <cell r="F2091" t="str">
            <v>SINAPI</v>
          </cell>
        </row>
        <row r="2092">
          <cell r="B2092">
            <v>101096</v>
          </cell>
          <cell r="C2092" t="str">
            <v>TUBULÃO A CÉU ABERTO, DIÂMETRO DO FUSTE DE 70CM, ESCAVAÇÃO MANUAL, SEM ALARGAMENTO DE BASE, CONCRETO FEITO EM OBRA E LANÇADO COM JERICA. AF_05/2020</v>
          </cell>
          <cell r="D2092" t="str">
            <v>M3</v>
          </cell>
          <cell r="E2092">
            <v>1208.73</v>
          </cell>
          <cell r="F2092" t="str">
            <v>SINAPI</v>
          </cell>
        </row>
        <row r="2093">
          <cell r="B2093">
            <v>101097</v>
          </cell>
          <cell r="C2093" t="str">
            <v>TUBULÃO A CÉU ABERTO, DIÂMETRO DO FUSTE DE 80CM, ESCAVAÇÃO MANUAL, SEM ALARGAMENTO DE BASE, CONCRETO FEITO EM OBRA E LANÇADO COM JERICA. AF_05/2020</v>
          </cell>
          <cell r="D2093" t="str">
            <v>M3</v>
          </cell>
          <cell r="E2093">
            <v>1153.67</v>
          </cell>
          <cell r="F2093" t="str">
            <v>SINAPI</v>
          </cell>
        </row>
        <row r="2094">
          <cell r="B2094">
            <v>101098</v>
          </cell>
          <cell r="C2094" t="str">
            <v>TUBULÃO A CÉU ABERTO, DIÂMETRO DO FUSTE DE 100CM, ESCAVAÇÃO MANUAL, SEM ALARGAMENTO DE BASE, CONCRETO FEITO EM OBRA E LANÇADO COM JERICA. AF_05/2020</v>
          </cell>
          <cell r="D2094" t="str">
            <v>M3</v>
          </cell>
          <cell r="E2094">
            <v>1089.55</v>
          </cell>
          <cell r="F2094" t="str">
            <v>SINAPI</v>
          </cell>
        </row>
        <row r="2095">
          <cell r="B2095">
            <v>101099</v>
          </cell>
          <cell r="C2095" t="str">
            <v>TUBULÃO A CÉU ABERTO, DIÂMETRO DO FUSTE DE 120CM, ESCAVAÇÃO MANUAL, SEM ALARGAMENTO DE BASE, CONCRETO FEITO EM OBRA E LANÇADO COM JERICA. AF_05/2020</v>
          </cell>
          <cell r="D2095" t="str">
            <v>M3</v>
          </cell>
          <cell r="E2095">
            <v>999.59</v>
          </cell>
          <cell r="F2095" t="str">
            <v>SINAPI</v>
          </cell>
        </row>
        <row r="2096">
          <cell r="B2096">
            <v>101100</v>
          </cell>
          <cell r="C2096" t="str">
            <v>TUBULÃO A CÉU ABERTO, DIÂMETRO DO FUSTE DE 70CM, ESCAVAÇÃO MECÂNICA, SEM ALARGAMENTO DE BASE, CONCRETO FEITO EM OBRA E LANÇADO COM JERICA. AF_05/2020</v>
          </cell>
          <cell r="D2096" t="str">
            <v>M3</v>
          </cell>
          <cell r="E2096">
            <v>952.8</v>
          </cell>
          <cell r="F2096" t="str">
            <v>SINAPI</v>
          </cell>
        </row>
        <row r="2097">
          <cell r="B2097">
            <v>101101</v>
          </cell>
          <cell r="C2097" t="str">
            <v>TUBULÃO A CÉU ABERTO, DIÂMETRO DO FUSTE DE 80CM, ESCAVAÇÃO MECÂNICA, SEM ALARGAMENTO DE BASE, CONCRETO FEITO EM OBRA E LANÇADO COM JERICA. AF_05/2020</v>
          </cell>
          <cell r="D2097" t="str">
            <v>M3</v>
          </cell>
          <cell r="E2097">
            <v>934.02</v>
          </cell>
          <cell r="F2097" t="str">
            <v>SINAPI</v>
          </cell>
        </row>
        <row r="2098">
          <cell r="B2098">
            <v>101102</v>
          </cell>
          <cell r="C2098" t="str">
            <v>TUBULÃO A CÉU ABERTO, DIÂMETRO DO FUSTE DE 100CM, ESCAVAÇÃO MECÂNICA, SEM ALARGAMENTO DE BASE, CONCRETO FEITO EM OBRA E LANÇADO COM JERICA. AF_05/2020</v>
          </cell>
          <cell r="D2098" t="str">
            <v>M3</v>
          </cell>
          <cell r="E2098">
            <v>920.09</v>
          </cell>
          <cell r="F2098" t="str">
            <v>SINAPI</v>
          </cell>
        </row>
        <row r="2099">
          <cell r="B2099">
            <v>101103</v>
          </cell>
          <cell r="C2099" t="str">
            <v>TUBULÃO A CÉU ABERTO, DIÂMETRO DO FUSTE DE 120CM, ESCAVAÇÃO MECÂNICA, SEM ALARGAMENTO DE BASE, CONCRETO FEITO EM OBRA E LANÇADO COM JERICA. AF_05/2020</v>
          </cell>
          <cell r="D2099" t="str">
            <v>M3</v>
          </cell>
          <cell r="E2099">
            <v>862.74</v>
          </cell>
          <cell r="F2099" t="str">
            <v>SINAPI</v>
          </cell>
        </row>
        <row r="2100">
          <cell r="B2100">
            <v>101104</v>
          </cell>
          <cell r="C2100" t="str">
            <v>TUBULÃO A CÉU ABERTO, DIÂMETRO DO FUSTE DE 70CM, ESCAVAÇÃO MANUAL, SEM ALARGAMENTO DE BASE, CONCRETO USINADO E LANÇADO COM BOMBA OU DIRETAMENTE DO CAMINHÃO. AF_05/2020</v>
          </cell>
          <cell r="D2100" t="str">
            <v>M3</v>
          </cell>
          <cell r="E2100">
            <v>1165.93</v>
          </cell>
          <cell r="F2100" t="str">
            <v>SINAPI</v>
          </cell>
        </row>
        <row r="2101">
          <cell r="B2101">
            <v>101105</v>
          </cell>
          <cell r="C2101" t="str">
            <v>TUBULÃO A CÉU ABERTO, DIÂMETRO DO FUSTE DE 80CM, ESCAVAÇÃO MANUAL, SEM ALARGAMENTO DE BASE, CONCRETO USINADO E LANÇADO COM BOMBA OU DIRETAMENTE DO CAMINHÃO. AF_05/2020</v>
          </cell>
          <cell r="D2101" t="str">
            <v>M3</v>
          </cell>
          <cell r="E2101">
            <v>1111.74</v>
          </cell>
          <cell r="F2101" t="str">
            <v>SINAPI</v>
          </cell>
        </row>
        <row r="2102">
          <cell r="B2102">
            <v>101106</v>
          </cell>
          <cell r="C2102" t="str">
            <v>TUBULÃO A CÉU ABERTO, DIÂMETRO DO FUSTE DE 100CM, ESCAVAÇÃO MANUAL, SEM ALARGAMENTO DE BASE, CONCRETO USINADO E LANÇADO COM BOMBA OU DIRETAMENTE DO CAMINHÃO. AF_05/2020</v>
          </cell>
          <cell r="D2102" t="str">
            <v>M3</v>
          </cell>
          <cell r="E2102">
            <v>1049.31</v>
          </cell>
          <cell r="F2102" t="str">
            <v>SINAPI</v>
          </cell>
        </row>
        <row r="2103">
          <cell r="B2103">
            <v>101107</v>
          </cell>
          <cell r="C2103" t="str">
            <v>TUBULÃO A CÉU ABERTO, DIÂMETRO DO FUSTE DE 120CM, ESCAVAÇÃO MANUAL, SEM ALARGAMENTO DE BASE, CONCRETO USINADO E LANÇADO COM BOMBA OU DIRETAMENTE DO CAMINHÃO. AF_05/2020</v>
          </cell>
          <cell r="D2103" t="str">
            <v>M3</v>
          </cell>
          <cell r="E2103">
            <v>961.08</v>
          </cell>
          <cell r="F2103" t="str">
            <v>SINAPI</v>
          </cell>
        </row>
        <row r="2104">
          <cell r="B2104">
            <v>101108</v>
          </cell>
          <cell r="C2104" t="str">
            <v>TUBULÃO A CÉU ABERTO, DIÂMETRO DO FUSTE DE 70CM, ESCAVAÇÃO MECÂNICA, SEM ALARGAMENTO DE BASE, CONCRETO USINADO E LANÇADO COM BOMBA OU DIRETAMENTE DO CAMINHÃO. AF_05/2020</v>
          </cell>
          <cell r="D2104" t="str">
            <v>M3</v>
          </cell>
          <cell r="E2104">
            <v>905.15</v>
          </cell>
          <cell r="F2104" t="str">
            <v>SINAPI</v>
          </cell>
        </row>
        <row r="2105">
          <cell r="B2105">
            <v>101109</v>
          </cell>
          <cell r="C2105" t="str">
            <v>TUBULÃO A CÉU ABERTO, DIÂMETRO DO FUSTE DE 80CM, ESCAVAÇÃO MECÂNICA, SEM ALARGAMENTO DE BASE, CONCRETO USINADO E LANÇADO COM BOMBA OU DIRETAMENTE DO CAMINHÃO. AF_05/2020</v>
          </cell>
          <cell r="D2105" t="str">
            <v>M3</v>
          </cell>
          <cell r="E2105">
            <v>887.5</v>
          </cell>
          <cell r="F2105" t="str">
            <v>SINAPI</v>
          </cell>
        </row>
        <row r="2106">
          <cell r="B2106">
            <v>101110</v>
          </cell>
          <cell r="C2106" t="str">
            <v>TUBULÃO A CÉU ABERTO, DIÂMETRO DO FUSTE DE 100CM, ESCAVAÇÃO MECÂNICA, SEM ALARGAMENTO DE BASE, CONCRETO USINADO E LANÇADO COM BOMBA OU DIRETAMENTE DO CAMINHÃO. AF_05/2020</v>
          </cell>
          <cell r="D2106" t="str">
            <v>M3</v>
          </cell>
          <cell r="E2106">
            <v>875.8</v>
          </cell>
          <cell r="F2106" t="str">
            <v>SINAPI</v>
          </cell>
        </row>
        <row r="2107">
          <cell r="B2107">
            <v>101111</v>
          </cell>
          <cell r="C2107" t="str">
            <v>TUBULÃO A CÉU ABERTO, DIÂMETRO DO FUSTE DE 120CM, ESCAVAÇÃO MECÂNICA, SEM ALARGAMENTO DE BASE, CONCRETO USINADO E LANÇADO COM BOMBA OU DIRETAMENTE DO CAMINHÃO. AF_05/2020</v>
          </cell>
          <cell r="D2107" t="str">
            <v>M3</v>
          </cell>
          <cell r="E2107">
            <v>820.73</v>
          </cell>
          <cell r="F2107" t="str">
            <v>SINAPI</v>
          </cell>
        </row>
        <row r="2108">
          <cell r="B2108">
            <v>101112</v>
          </cell>
          <cell r="C2108" t="str">
            <v>ALARGAMENTO DE BASE DE TUBULÃO A CÉU ABERTO, ESCAVAÇÃO MANUAL, CONCRETO FEITO EM OBRA E LANÇADO COM JERICA. AF_05/2020</v>
          </cell>
          <cell r="D2108" t="str">
            <v>M3</v>
          </cell>
          <cell r="E2108">
            <v>831.71</v>
          </cell>
          <cell r="F2108" t="str">
            <v>SINAPI</v>
          </cell>
        </row>
        <row r="2109">
          <cell r="B2109">
            <v>101113</v>
          </cell>
          <cell r="C2109" t="str">
            <v>ALARGAMENTO DE BASE DE TUBULÃO A CÉU ABERTO, ESCAVAÇÃO MANUAL, CONCRETO USINADO E LANÇADO COM BOMBA OU DIRETAMENTE DO CAMINHÃO. AF_05/2020</v>
          </cell>
          <cell r="D2109" t="str">
            <v>M3</v>
          </cell>
          <cell r="E2109">
            <v>791.93</v>
          </cell>
          <cell r="F2109" t="str">
            <v>SINAPI</v>
          </cell>
        </row>
        <row r="2110">
          <cell r="B2110">
            <v>95601</v>
          </cell>
          <cell r="C2110" t="str">
            <v>ARRASAMENTO MECANICO DE ESTACA DE CONCRETO ARMADO, DIAMETROS DE ATÉ 40 CM. AF_05/2021</v>
          </cell>
          <cell r="D2110" t="str">
            <v>UN</v>
          </cell>
          <cell r="E2110">
            <v>16.32</v>
          </cell>
          <cell r="F2110" t="str">
            <v>SINAPI</v>
          </cell>
        </row>
        <row r="2111">
          <cell r="B2111">
            <v>95602</v>
          </cell>
          <cell r="C2111" t="str">
            <v>ARRASAMENTO MECANICO DE ESTACA DE CONCRETO ARMADO, DIAMETROS DE 41 CM A 60 CM. AF_05/2021</v>
          </cell>
          <cell r="D2111" t="str">
            <v>UN</v>
          </cell>
          <cell r="E2111">
            <v>26.12</v>
          </cell>
          <cell r="F2111" t="str">
            <v>SINAPI</v>
          </cell>
        </row>
        <row r="2112">
          <cell r="B2112">
            <v>95603</v>
          </cell>
          <cell r="C2112" t="str">
            <v>ARRASAMENTO MECANICO DE ESTACA DE CONCRETO ARMADO, DIAMETROS DE 61 CM A 80 CM. AF_05/2021</v>
          </cell>
          <cell r="D2112" t="str">
            <v>UN</v>
          </cell>
          <cell r="E2112">
            <v>44.58</v>
          </cell>
          <cell r="F2112" t="str">
            <v>SINAPI</v>
          </cell>
        </row>
        <row r="2113">
          <cell r="B2113">
            <v>95604</v>
          </cell>
          <cell r="C2113" t="str">
            <v>ARRASAMENTO MECANICO DE ESTACA DE CONCRETO ARMADO, DIAMETROS DE 81 CM A 100 CM. AF_05/2021</v>
          </cell>
          <cell r="D2113" t="str">
            <v>UN</v>
          </cell>
          <cell r="E2113">
            <v>69.19</v>
          </cell>
          <cell r="F2113" t="str">
            <v>SINAPI</v>
          </cell>
        </row>
        <row r="2114">
          <cell r="B2114">
            <v>95605</v>
          </cell>
          <cell r="C2114" t="str">
            <v>ARRASAMENTO MECANICO DE ESTACA DE CONCRETO ARMADO, DIAMETROS DE 101 CM A 150 CM. AF_05/2021</v>
          </cell>
          <cell r="D2114" t="str">
            <v>UN</v>
          </cell>
          <cell r="E2114">
            <v>127.05</v>
          </cell>
          <cell r="F2114" t="str">
            <v>SINAPI</v>
          </cell>
        </row>
        <row r="2115">
          <cell r="B2115">
            <v>95607</v>
          </cell>
          <cell r="C2115" t="str">
            <v>ARRASAMENTO DE ESTACA METÁLICA, PERFIL LAMINADO TIPO  I  FAMÍLIA 250. AF_05/2021</v>
          </cell>
          <cell r="D2115" t="str">
            <v>UN</v>
          </cell>
          <cell r="E2115">
            <v>12.54</v>
          </cell>
          <cell r="F2115" t="str">
            <v>SINAPI</v>
          </cell>
        </row>
        <row r="2116">
          <cell r="B2116">
            <v>95608</v>
          </cell>
          <cell r="C2116" t="str">
            <v>ARRASAMENTO MECÂNICO DE ESTACA METÁLICA, PERFIL LAMINADO TIPO  H - FAMÍLIA 250. AF_05/2021</v>
          </cell>
          <cell r="D2116" t="str">
            <v>UN</v>
          </cell>
          <cell r="E2116">
            <v>18.2</v>
          </cell>
          <cell r="F2116" t="str">
            <v>SINAPI</v>
          </cell>
        </row>
        <row r="2117">
          <cell r="B2117">
            <v>95609</v>
          </cell>
          <cell r="C2117" t="str">
            <v>ARRASAMENTO MECÂNICO DE ESTACA METÁLICA, PERFIL LAMINADO TIPO  H - FAMÍLIA 310. AF_05/2021</v>
          </cell>
          <cell r="D2117" t="str">
            <v>UN</v>
          </cell>
          <cell r="E2117">
            <v>23.07</v>
          </cell>
          <cell r="F2117" t="str">
            <v>SINAPI</v>
          </cell>
        </row>
        <row r="2118">
          <cell r="B2118">
            <v>100651</v>
          </cell>
          <cell r="C2118" t="str">
            <v>ESTACA HÉLICE CONTÍNUA, DIÂMETRO DE 30 CM, INCLUSO CONCRETO FCK=30MPA E ARMADURA MÍNIMA (EXCLUSIVE MOBILIZAÇÃO, DESMOBILIZAÇÃO E BOMBEAMENTO). AF_12/2019</v>
          </cell>
          <cell r="D2118" t="str">
            <v>M</v>
          </cell>
          <cell r="E2118">
            <v>135.06</v>
          </cell>
          <cell r="F2118" t="str">
            <v>SINAPI</v>
          </cell>
        </row>
        <row r="2119">
          <cell r="B2119">
            <v>100652</v>
          </cell>
          <cell r="C2119" t="str">
            <v>ESTACA HÉLICE CONTÍNUA , DIÂMETRO DE 50 CM, INCLUSO CONCRETO FCK=30MPA E ARMADURA MÍNIMA (EXCLUSIVE MOBILIZAÇÃO, DESMOBILIZAÇÃO E BOMBEAMENTO). AF_12/2019</v>
          </cell>
          <cell r="D2119" t="str">
            <v>M</v>
          </cell>
          <cell r="E2119">
            <v>251.34</v>
          </cell>
          <cell r="F2119" t="str">
            <v>SINAPI</v>
          </cell>
        </row>
        <row r="2120">
          <cell r="B2120">
            <v>100653</v>
          </cell>
          <cell r="C2120" t="str">
            <v>ESTACA HÉLICE CONTÍNUA, DIÂMETRO DE 70 CM, INCLUSO CONCRETO FCK=30MPA E ARMADURA MÍNIMA (EXCLUSIVE MOBILIZAÇÃO, DESMOBILIZAÇÃO E BOMBEAMENTO). AF_12/2019</v>
          </cell>
          <cell r="D2120" t="str">
            <v>M</v>
          </cell>
          <cell r="E2120">
            <v>415.28</v>
          </cell>
          <cell r="F2120" t="str">
            <v>SINAPI</v>
          </cell>
        </row>
        <row r="2121">
          <cell r="B2121">
            <v>100654</v>
          </cell>
          <cell r="C2121" t="str">
            <v>ESTACA HÉLICE CONTÍNUA, DIÂMETRO DE 80 CM, INCLUSO CONCRETO FCK=30MPA E ARMADURA MÍNIMA (EXCLUSIVE MOBILIZAÇÃO, DESMOBILIZAÇÃO E BOMBEAMENTO). AF_12/2019.</v>
          </cell>
          <cell r="D2121" t="str">
            <v>M</v>
          </cell>
          <cell r="E2121">
            <v>577.21</v>
          </cell>
          <cell r="F2121" t="str">
            <v>SINAPI</v>
          </cell>
        </row>
        <row r="2122">
          <cell r="B2122">
            <v>100655</v>
          </cell>
          <cell r="C2122" t="str">
            <v>ESTACA HÉLICE CONTÍNUA, DIÂMETRO DE 90 CM, INCLUSO CONCRETO FCK=30MPA E ARMADURA MÍNIMA (EXCLUSIVE MOBILIZAÇÃO, DESMOBILIZAÇÃO E BOMBEAMENTO). AF_12/2019.</v>
          </cell>
          <cell r="D2122" t="str">
            <v>M</v>
          </cell>
          <cell r="E2122">
            <v>661.12</v>
          </cell>
          <cell r="F2122" t="str">
            <v>SINAPI</v>
          </cell>
        </row>
        <row r="2123">
          <cell r="B2123">
            <v>100656</v>
          </cell>
          <cell r="C2123" t="str">
            <v>ESTACA PRÉ-MOLDADA DE CONCRETO, SEÇÃO QUADRADA, CAPACIDADE DE 25 TONELADAS, INCLUSO EMENDA (EXCLUSIVE MOBILIZAÇÃO E DESMOBILIZAÇÃO). AF_12/2019</v>
          </cell>
          <cell r="D2123" t="str">
            <v>M</v>
          </cell>
          <cell r="E2123">
            <v>105.85</v>
          </cell>
          <cell r="F2123" t="str">
            <v>SINAPI</v>
          </cell>
        </row>
        <row r="2124">
          <cell r="B2124">
            <v>100657</v>
          </cell>
          <cell r="C2124" t="str">
            <v>ESTACA PRÉ-MOLDADA DE CONCRETO SEÇÃO QUADRADA, CAPACIDADE DE 50 TONELADAS, INCLUSO EMENDA (EXCLUSIVE MOBILIZAÇÃO E DESMOBILIZAÇÃO). AF_12/2019</v>
          </cell>
          <cell r="D2124" t="str">
            <v>M</v>
          </cell>
          <cell r="E2124">
            <v>136.19999999999999</v>
          </cell>
          <cell r="F2124" t="str">
            <v>SINAPI</v>
          </cell>
        </row>
        <row r="2125">
          <cell r="B2125">
            <v>100658</v>
          </cell>
          <cell r="C2125" t="str">
            <v>ESTACA PRÉ-MOLDADA DE CONCRETO CENTRIFUGADO, SEÇÃO CIRCULAR, CAPACIDADE DE 100 TONELADAS, INCLUSO EMENDA (EXCLUSIVE MOBILIZAÇÃO E DESMOBILIZAÇÃO). AF_12/2019</v>
          </cell>
          <cell r="D2125" t="str">
            <v>M</v>
          </cell>
          <cell r="E2125">
            <v>311.95</v>
          </cell>
          <cell r="F2125" t="str">
            <v>SINAPI</v>
          </cell>
        </row>
        <row r="2126">
          <cell r="B2126">
            <v>100889</v>
          </cell>
          <cell r="C2126" t="str">
            <v>ESTACA METÁLICA PARA FUNDAÇÃO, UTILIZANDO PERFIL LAMINADO HP250X62 (EXCLUSIVE MOBILIZAÇÃO E DESMOBILIZAÇÃO). AF_01/2020</v>
          </cell>
          <cell r="D2126" t="str">
            <v>KG</v>
          </cell>
          <cell r="E2126">
            <v>16.760000000000002</v>
          </cell>
          <cell r="F2126" t="str">
            <v>SINAPI</v>
          </cell>
        </row>
        <row r="2127">
          <cell r="B2127">
            <v>100890</v>
          </cell>
          <cell r="C2127" t="str">
            <v>ESTACA METÁLICA PARA FUNDAÇÃO, UTILIZANDO PERFIL LAMINADO HP310X79 (EXCLUSIVE MOBILIZAÇÃO E DESMOBILIZAÇÃO). AF_01/2020</v>
          </cell>
          <cell r="D2127" t="str">
            <v>KG</v>
          </cell>
          <cell r="E2127">
            <v>16.600000000000001</v>
          </cell>
          <cell r="F2127" t="str">
            <v>SINAPI</v>
          </cell>
        </row>
        <row r="2128">
          <cell r="B2128">
            <v>100892</v>
          </cell>
          <cell r="C2128" t="str">
            <v>ESTACA METÁLICA PARA CONTENÇÃO, UTILIZANDO PERFIL LAMINADO W250X32,7 (EXCLUSIVE MOBILIZAÇÃO E DESMOBILIZAÇÃO). AF_01/2020</v>
          </cell>
          <cell r="D2128" t="str">
            <v>KG</v>
          </cell>
          <cell r="E2128">
            <v>15.86</v>
          </cell>
          <cell r="F2128" t="str">
            <v>SINAPI</v>
          </cell>
        </row>
        <row r="2129">
          <cell r="B2129">
            <v>100893</v>
          </cell>
          <cell r="C2129" t="str">
            <v>ESTACA METÁLICA PARA CONTENÇÃO, UTILIZANDO PERFIL LAMINADO W250X38,5 (EXCLUSIVE MOBILIZAÇÃO E DESMOBILIZAÇÃO). AF_01/2020</v>
          </cell>
          <cell r="D2129" t="str">
            <v>KG</v>
          </cell>
          <cell r="E2129">
            <v>15.67</v>
          </cell>
          <cell r="F2129" t="str">
            <v>SINAPI</v>
          </cell>
        </row>
        <row r="2130">
          <cell r="B2130">
            <v>100894</v>
          </cell>
          <cell r="C2130" t="str">
            <v>ESTACA METÁLICA PARA CONTENÇÃO, UTILIZANDO PERFIL LAMINADO W250X44,8 (EXCLUSIVE MOBILIZAÇÃO E DESMOBILIZAÇÃO). AF_01/2020</v>
          </cell>
          <cell r="D2130" t="str">
            <v>KG</v>
          </cell>
          <cell r="E2130">
            <v>15.56</v>
          </cell>
          <cell r="F2130" t="str">
            <v>SINAPI</v>
          </cell>
        </row>
        <row r="2131">
          <cell r="B2131">
            <v>100896</v>
          </cell>
          <cell r="C2131" t="str">
            <v>ESTACA ESCAVADA MECANICAMENTE, SEM FLUIDO ESTABILIZANTE, COM 25CM DE DIÂMETRO, CONCRETO LANÇADO POR CAMINHÃO BETONEIRA (EXCLUSIVE MOBILIZAÇÃO E DESMOBILIZAÇÃO). AF_01/2020</v>
          </cell>
          <cell r="D2131" t="str">
            <v>M</v>
          </cell>
          <cell r="E2131">
            <v>59.8</v>
          </cell>
          <cell r="F2131" t="str">
            <v>SINAPI</v>
          </cell>
        </row>
        <row r="2132">
          <cell r="B2132">
            <v>100897</v>
          </cell>
          <cell r="C2132" t="str">
            <v>ESTACA ESCAVADA MECANICAMENTE, SEM FLUIDO ESTABILIZANTE, COM 40CM DE DIÂMETRO, CONCRETO LANÇADO POR CAMINHÃO BETONEIRA (EXCLUSIVE MOBILIZAÇÃO E DESMOBILIZAÇÃO). AF_01/2020</v>
          </cell>
          <cell r="D2132" t="str">
            <v>M</v>
          </cell>
          <cell r="E2132">
            <v>113.75</v>
          </cell>
          <cell r="F2132" t="str">
            <v>SINAPI</v>
          </cell>
        </row>
        <row r="2133">
          <cell r="B2133">
            <v>100898</v>
          </cell>
          <cell r="C2133" t="str">
            <v>ESTACA ESCAVADA MECANICAMENTE, SEM FLUIDO ESTABILIZANTE, COM 60CM DE DIÂMETRO, CONCRETO LANÇADO POR CAMINHÃO BETONEIRA (EXCLUSIVE MOBILIZAÇÃO E DESMOBILIZAÇÃO). AF_01/2020</v>
          </cell>
          <cell r="D2133" t="str">
            <v>M</v>
          </cell>
          <cell r="E2133">
            <v>216.17</v>
          </cell>
          <cell r="F2133" t="str">
            <v>SINAPI</v>
          </cell>
        </row>
        <row r="2134">
          <cell r="B2134">
            <v>100899</v>
          </cell>
          <cell r="C2134" t="str">
            <v>ESTACA ESCAVADA MECANICAMENTE, SEM FLUIDO ESTABILIZANTE, COM 25CM DE DIÂMETRO, CONCRETO LANÇADO MANUALMENTE (EXCLUSIVE MOBILIZAÇÃO E DESMOBILIZAÇÃO). AF_01/2020</v>
          </cell>
          <cell r="D2134" t="str">
            <v>M</v>
          </cell>
          <cell r="E2134">
            <v>80.239999999999995</v>
          </cell>
          <cell r="F2134" t="str">
            <v>SINAPI</v>
          </cell>
        </row>
        <row r="2135">
          <cell r="B2135">
            <v>100900</v>
          </cell>
          <cell r="C2135" t="str">
            <v>ESTACA ESCAVADA MECANICAMENTE, SEM FLUIDO ESTABILIZANTE, COM 60CM DE DIÂMETRO, CONCRETO LANÇADO POR BOMBA LANÇA (EXCLUSIVE MOBILIZAÇÃO E DESMOBILIZAÇÃO). AF_01/2020</v>
          </cell>
          <cell r="D2135" t="str">
            <v>M</v>
          </cell>
          <cell r="E2135">
            <v>245.68</v>
          </cell>
          <cell r="F2135" t="str">
            <v>SINAPI</v>
          </cell>
        </row>
        <row r="2136">
          <cell r="B2136">
            <v>101173</v>
          </cell>
          <cell r="C2136" t="str">
            <v>ESTACA BROCA DE CONCRETO, DIÂMETRO DE 20CM, ESCAVAÇÃO MANUAL COM TRADO CONCHA, COM ARMADURA DE ARRANQUE. AF_05/2020</v>
          </cell>
          <cell r="D2136" t="str">
            <v>M</v>
          </cell>
          <cell r="E2136">
            <v>60.17</v>
          </cell>
          <cell r="F2136" t="str">
            <v>SINAPI</v>
          </cell>
        </row>
        <row r="2137">
          <cell r="B2137">
            <v>101174</v>
          </cell>
          <cell r="C2137" t="str">
            <v>ESTACA BROCA DE CONCRETO, DIÂMETRO DE 25CM, ESCAVAÇÃO MANUAL COM TRADO CONCHA, COM ARMADURA DE ARRANQUE. AF_05/2020</v>
          </cell>
          <cell r="D2137" t="str">
            <v>M</v>
          </cell>
          <cell r="E2137">
            <v>81.34</v>
          </cell>
          <cell r="F2137" t="str">
            <v>SINAPI</v>
          </cell>
        </row>
        <row r="2138">
          <cell r="B2138">
            <v>101175</v>
          </cell>
          <cell r="C2138" t="str">
            <v>ESTACA BROCA DE CONCRETO, DIÂMETRO DE 30CM, ESCAVAÇÃO MANUAL COM TRADO CONCHA, COM ARMADURA DE ARRANQUE. AF_05/2020</v>
          </cell>
          <cell r="D2138" t="str">
            <v>M</v>
          </cell>
          <cell r="E2138">
            <v>111.07</v>
          </cell>
          <cell r="F2138" t="str">
            <v>SINAPI</v>
          </cell>
        </row>
        <row r="2139">
          <cell r="B2139">
            <v>101176</v>
          </cell>
          <cell r="C2139" t="str">
            <v>ESTACA BROCA DE CONCRETO, DIÂMETRO DE 30CM, ESCAVAÇÃO MANUAL COM TRADO CONCHA, INTEIRAMENTE ARMADA. AF_05/2020</v>
          </cell>
          <cell r="D2139" t="str">
            <v>M</v>
          </cell>
          <cell r="E2139">
            <v>147.13</v>
          </cell>
          <cell r="F2139" t="str">
            <v>SINAPI</v>
          </cell>
        </row>
        <row r="2140">
          <cell r="B2140">
            <v>102521</v>
          </cell>
          <cell r="C2140" t="str">
            <v>ARRASAMENTO MECÂNICO DE ESTACA BARRETE DE CONCRETO ARMADO, SEÇÃO DE 0,40 X 2,50 M. AF_05/2021</v>
          </cell>
          <cell r="D2140" t="str">
            <v>UN</v>
          </cell>
          <cell r="E2140">
            <v>104.8</v>
          </cell>
          <cell r="F2140" t="str">
            <v>SINAPI</v>
          </cell>
        </row>
        <row r="2141">
          <cell r="B2141">
            <v>102522</v>
          </cell>
          <cell r="C2141" t="str">
            <v>ARRASAMENTO MECÂNICO DE ESTACA BARRETE DE CONCRETO ARMADO, SEÇÃO DE 0,60 X 2,50 M. AF_05/2021</v>
          </cell>
          <cell r="D2141" t="str">
            <v>UN</v>
          </cell>
          <cell r="E2141">
            <v>153.76</v>
          </cell>
          <cell r="F2141" t="str">
            <v>SINAPI</v>
          </cell>
        </row>
        <row r="2142">
          <cell r="B2142">
            <v>102523</v>
          </cell>
          <cell r="C2142" t="str">
            <v>ARRASAMENTO MECÂNICO DE ESTACA BARRETE DE CONCRETO ARMADO, SEÇÃO DE 0,80 X 2,50 M. AF_05/2021</v>
          </cell>
          <cell r="D2142" t="str">
            <v>UN</v>
          </cell>
          <cell r="E2142">
            <v>202.7</v>
          </cell>
          <cell r="F2142" t="str">
            <v>SINAPI</v>
          </cell>
        </row>
        <row r="2143">
          <cell r="B2143">
            <v>95240</v>
          </cell>
          <cell r="C2143" t="str">
            <v>LASTRO DE CONCRETO MAGRO, APLICADO EM PISOS, LAJES SOBRE SOLO OU RADIERS, ESPESSURA DE 3 CM. AF_07/2016</v>
          </cell>
          <cell r="D2143" t="str">
            <v>M2</v>
          </cell>
          <cell r="E2143">
            <v>17.21</v>
          </cell>
          <cell r="F2143" t="str">
            <v>SINAPI</v>
          </cell>
        </row>
        <row r="2144">
          <cell r="B2144">
            <v>95241</v>
          </cell>
          <cell r="C2144" t="str">
            <v>LASTRO DE CONCRETO MAGRO, APLICADO EM PISOS, LAJES SOBRE SOLO OU RADIERS, ESPESSURA DE 5 CM. AF_07/2016</v>
          </cell>
          <cell r="D2144" t="str">
            <v>M2</v>
          </cell>
          <cell r="E2144">
            <v>28.69</v>
          </cell>
          <cell r="F2144" t="str">
            <v>SINAPI</v>
          </cell>
        </row>
        <row r="2145">
          <cell r="B2145">
            <v>96616</v>
          </cell>
          <cell r="C2145" t="str">
            <v>LASTRO DE CONCRETO MAGRO, APLICADO EM BLOCOS DE COROAMENTO OU SAPATAS. AF_08/2017</v>
          </cell>
          <cell r="D2145" t="str">
            <v>M3</v>
          </cell>
          <cell r="E2145">
            <v>594.9</v>
          </cell>
          <cell r="F2145" t="str">
            <v>SINAPI</v>
          </cell>
        </row>
        <row r="2146">
          <cell r="B2146">
            <v>96617</v>
          </cell>
          <cell r="C2146" t="str">
            <v>LASTRO DE CONCRETO MAGRO, APLICADO EM BLOCOS DE COROAMENTO OU SAPATAS, ESPESSURA DE 3 CM. AF_08/2017</v>
          </cell>
          <cell r="D2146" t="str">
            <v>M2</v>
          </cell>
          <cell r="E2146">
            <v>17.829999999999998</v>
          </cell>
          <cell r="F2146" t="str">
            <v>SINAPI</v>
          </cell>
        </row>
        <row r="2147">
          <cell r="B2147">
            <v>96619</v>
          </cell>
          <cell r="C2147" t="str">
            <v>LASTRO DE CONCRETO MAGRO, APLICADO EM BLOCOS DE COROAMENTO OU SAPATAS, ESPESSURA DE 5 CM. AF_08/2017</v>
          </cell>
          <cell r="D2147" t="str">
            <v>M2</v>
          </cell>
          <cell r="E2147">
            <v>29.74</v>
          </cell>
          <cell r="F2147" t="str">
            <v>SINAPI</v>
          </cell>
        </row>
        <row r="2148">
          <cell r="B2148">
            <v>96620</v>
          </cell>
          <cell r="C2148" t="str">
            <v>LASTRO DE CONCRETO MAGRO, APLICADO EM PISOS, LAJES SOBRE SOLO OU RADIERS. AF_08/2017</v>
          </cell>
          <cell r="D2148" t="str">
            <v>M3</v>
          </cell>
          <cell r="E2148">
            <v>574.05999999999995</v>
          </cell>
          <cell r="F2148" t="str">
            <v>SINAPI</v>
          </cell>
        </row>
        <row r="2149">
          <cell r="B2149">
            <v>96621</v>
          </cell>
          <cell r="C2149" t="str">
            <v>LASTRO COM MATERIAL GRANULAR, APLICAÇÃO EM BLOCOS DE COROAMENTO, ESPESSURA DE *5 CM*. AF_08/2017</v>
          </cell>
          <cell r="D2149" t="str">
            <v>M3</v>
          </cell>
          <cell r="E2149">
            <v>195.77</v>
          </cell>
          <cell r="F2149" t="str">
            <v>SINAPI</v>
          </cell>
        </row>
        <row r="2150">
          <cell r="B2150">
            <v>96622</v>
          </cell>
          <cell r="C2150" t="str">
            <v>LASTRO COM MATERIAL GRANULAR, APLICADO EM PISOS OU LAJES SOBRE SOLO, ESPESSURA DE *5 CM*. AF_08/2017</v>
          </cell>
          <cell r="D2150" t="str">
            <v>M3</v>
          </cell>
          <cell r="E2150">
            <v>134.38</v>
          </cell>
          <cell r="F2150" t="str">
            <v>SINAPI</v>
          </cell>
        </row>
        <row r="2151">
          <cell r="B2151">
            <v>96623</v>
          </cell>
          <cell r="C2151" t="str">
            <v>LASTRO COM MATERIAL GRANULAR, APLICADO EM BLOCOS DE COROAMENTO, ESPESSURA DE *10 CM*. AF_08/2017</v>
          </cell>
          <cell r="D2151" t="str">
            <v>M3</v>
          </cell>
          <cell r="E2151">
            <v>181.52</v>
          </cell>
          <cell r="F2151" t="str">
            <v>SINAPI</v>
          </cell>
        </row>
        <row r="2152">
          <cell r="B2152">
            <v>96624</v>
          </cell>
          <cell r="C2152" t="str">
            <v>LASTRO COM MATERIAL GRANULAR (PEDRA BRITADA N.2), APLICADO EM PISOS OU LAJES SOBRE SOLO, ESPESSURA DE *10 CM*. AF_08/2017</v>
          </cell>
          <cell r="D2152" t="str">
            <v>M3</v>
          </cell>
          <cell r="E2152">
            <v>129.35</v>
          </cell>
          <cell r="F2152" t="str">
            <v>SINAPI</v>
          </cell>
        </row>
        <row r="2153">
          <cell r="B2153">
            <v>97082</v>
          </cell>
          <cell r="C2153" t="str">
            <v>ESCAVAÇÃO MANUAL DE VIGA DE BORDA PARA RADIER. AF_09/2021</v>
          </cell>
          <cell r="D2153" t="str">
            <v>M3</v>
          </cell>
          <cell r="E2153">
            <v>51.77</v>
          </cell>
          <cell r="F2153" t="str">
            <v>SINAPI</v>
          </cell>
        </row>
        <row r="2154">
          <cell r="B2154">
            <v>97083</v>
          </cell>
          <cell r="C2154" t="str">
            <v>COMPACTAÇÃO MECÂNICA DE SOLO PARA EXECUÇÃO DE RADIER, PISO DE CONCRETO OU LAJE SOBRE SOLO, COM COMPACTADOR DE SOLOS A PERCUSSÃO. AF_09/2021</v>
          </cell>
          <cell r="D2154" t="str">
            <v>M2</v>
          </cell>
          <cell r="E2154">
            <v>2.77</v>
          </cell>
          <cell r="F2154" t="str">
            <v>SINAPI</v>
          </cell>
        </row>
        <row r="2155">
          <cell r="B2155">
            <v>97084</v>
          </cell>
          <cell r="C2155" t="str">
            <v>COMPACTAÇÃO MECÂNICA DE SOLO PARA EXECUÇÃO DE RADIER, PISO DE CONCRETO OU LAJE SOBRE SOLO, COM COMPACTADOR DE SOLOS TIPO PLACA VIBRATÓRIA. AF_09/2021</v>
          </cell>
          <cell r="D2155" t="str">
            <v>M2</v>
          </cell>
          <cell r="E2155">
            <v>0.56999999999999995</v>
          </cell>
          <cell r="F2155" t="str">
            <v>SINAPI</v>
          </cell>
        </row>
        <row r="2156">
          <cell r="B2156">
            <v>97086</v>
          </cell>
          <cell r="C2156" t="str">
            <v>FABRICAÇÃO, MONTAGEM E DESMONTAGEM DE FORMA PARA RADIER, PISO DE CONCRETO OU LAJE SOBRE SOLO, EM MADEIRA SERRADA, 4 UTILIZAÇÕES. AF_09/2021</v>
          </cell>
          <cell r="D2156" t="str">
            <v>M2</v>
          </cell>
          <cell r="E2156">
            <v>106.9</v>
          </cell>
          <cell r="F2156" t="str">
            <v>SINAPI</v>
          </cell>
        </row>
        <row r="2157">
          <cell r="B2157">
            <v>97087</v>
          </cell>
          <cell r="C2157" t="str">
            <v>CAMADA SEPARADORA PARA EXECUÇÃO DE RADIER, PISO DE CONCRETO OU LAJE SOBRE SOLO, EM LONA PLÁSTICA. AF_09/2021</v>
          </cell>
          <cell r="D2157" t="str">
            <v>M2</v>
          </cell>
          <cell r="E2157">
            <v>2.83</v>
          </cell>
          <cell r="F2157" t="str">
            <v>SINAPI</v>
          </cell>
        </row>
        <row r="2158">
          <cell r="B2158">
            <v>97088</v>
          </cell>
          <cell r="C2158" t="str">
            <v>ARMAÇÃO PARA EXECUÇÃO DE RADIER, PISO DE CONCRETO OU LAJE SOBRE SOLO, COM USO DE TELA Q-92. AF_09/2021</v>
          </cell>
          <cell r="D2158" t="str">
            <v>KG</v>
          </cell>
          <cell r="E2158">
            <v>21.46</v>
          </cell>
          <cell r="F2158" t="str">
            <v>SINAPI</v>
          </cell>
        </row>
        <row r="2159">
          <cell r="B2159">
            <v>97089</v>
          </cell>
          <cell r="C2159" t="str">
            <v>ARMAÇÃO PARA EXECUÇÃO DE RADIER, PISO DE CONCRETO OU LAJE SOBRE SOLO, COM USO DE TELA Q-113. AF_09/2021</v>
          </cell>
          <cell r="D2159" t="str">
            <v>KG</v>
          </cell>
          <cell r="E2159">
            <v>19.63</v>
          </cell>
          <cell r="F2159" t="str">
            <v>SINAPI</v>
          </cell>
        </row>
        <row r="2160">
          <cell r="B2160">
            <v>97090</v>
          </cell>
          <cell r="C2160" t="str">
            <v>ARMAÇÃO PARA EXECUÇÃO DE RADIER, PISO DE CONCRETO OU LAJE SOBRE SOLO, COM USO DE TELA Q-138. AF_09/2021</v>
          </cell>
          <cell r="D2160" t="str">
            <v>KG</v>
          </cell>
          <cell r="E2160">
            <v>19.32</v>
          </cell>
          <cell r="F2160" t="str">
            <v>SINAPI</v>
          </cell>
        </row>
        <row r="2161">
          <cell r="B2161">
            <v>97091</v>
          </cell>
          <cell r="C2161" t="str">
            <v>ARMAÇÃO PARA EXECUÇÃO DE RADIER, PISO DE CONCRETO OU LAJE SOBRE SOLO, COM USO DE TELA Q-159. AF_09/2021</v>
          </cell>
          <cell r="D2161" t="str">
            <v>KG</v>
          </cell>
          <cell r="E2161">
            <v>18.75</v>
          </cell>
          <cell r="F2161" t="str">
            <v>SINAPI</v>
          </cell>
        </row>
        <row r="2162">
          <cell r="B2162">
            <v>97092</v>
          </cell>
          <cell r="C2162" t="str">
            <v>ARMAÇÃO PARA EXECUÇÃO DE RADIER, PISO DE CONCRETO OU LAJE SOBRE SOLO, COM USO DE TELA Q-196. AF_09/2021</v>
          </cell>
          <cell r="D2162" t="str">
            <v>KG</v>
          </cell>
          <cell r="E2162">
            <v>18.190000000000001</v>
          </cell>
          <cell r="F2162" t="str">
            <v>SINAPI</v>
          </cell>
        </row>
        <row r="2163">
          <cell r="B2163">
            <v>97093</v>
          </cell>
          <cell r="C2163" t="str">
            <v>ARMAÇÃO PARA EXECUÇÃO DE RADIER, PISO DE CONCRETO OU LAJE SOBRE SOLO, COM USO DE TELA Q-283. AF_09/2021</v>
          </cell>
          <cell r="D2163" t="str">
            <v>KG</v>
          </cell>
          <cell r="E2163">
            <v>17.100000000000001</v>
          </cell>
          <cell r="F2163" t="str">
            <v>SINAPI</v>
          </cell>
        </row>
        <row r="2164">
          <cell r="B2164">
            <v>97096</v>
          </cell>
          <cell r="C2164" t="str">
            <v>CONCRETAGEM DE RADIER, PISO DE CONCRETO OU LAJE SOBRE SOLO, FCK 30 MPA - LANÇAMENTO, ADENSAMENTO E ACABAMENTO. AF_09/2021</v>
          </cell>
          <cell r="D2164" t="str">
            <v>M3</v>
          </cell>
          <cell r="E2164">
            <v>530.65</v>
          </cell>
          <cell r="F2164" t="str">
            <v>SINAPI</v>
          </cell>
        </row>
        <row r="2165">
          <cell r="B2165">
            <v>97097</v>
          </cell>
          <cell r="C2165" t="str">
            <v>ACABAMENTO POLIDO PARA PISO DE CONCRETO ARMADO OU LAJE SOBRE SOLO DE ALTA RESISTÊNCIA. AF_09/2021</v>
          </cell>
          <cell r="D2165" t="str">
            <v>M2</v>
          </cell>
          <cell r="E2165">
            <v>48.56</v>
          </cell>
          <cell r="F2165" t="str">
            <v>SINAPI</v>
          </cell>
        </row>
        <row r="2166">
          <cell r="B2166">
            <v>97101</v>
          </cell>
          <cell r="C2166" t="str">
            <v>EXECUÇÃO DE RADIER, ESPESSURA DE 10 CM, FCK = 30 MPA, COM USO DE FORMAS EM MADEIRA SERRADA. AF_09/2021</v>
          </cell>
          <cell r="D2166" t="str">
            <v>M2</v>
          </cell>
          <cell r="E2166">
            <v>171.85</v>
          </cell>
          <cell r="F2166" t="str">
            <v>SINAPI</v>
          </cell>
        </row>
        <row r="2167">
          <cell r="B2167">
            <v>97102</v>
          </cell>
          <cell r="C2167" t="str">
            <v>EXECUÇÃO DE RADIER, ESPESSURA DE 15 CM, FCK = 30 MPA, COM USO DE FORMAS EM MADEIRA SERRADA. AF_09/2021</v>
          </cell>
          <cell r="D2167" t="str">
            <v>M2</v>
          </cell>
          <cell r="E2167">
            <v>214.87</v>
          </cell>
          <cell r="F2167" t="str">
            <v>SINAPI</v>
          </cell>
        </row>
        <row r="2168">
          <cell r="B2168">
            <v>97103</v>
          </cell>
          <cell r="C2168" t="str">
            <v>EXECUÇÃO DE RADIER, ESPESSURA DE 20 CM, FCK = 30 MPA, COM USO DE FORMAS EM MADEIRA SERRADA. AF_09/2021</v>
          </cell>
          <cell r="D2168" t="str">
            <v>M2</v>
          </cell>
          <cell r="E2168">
            <v>253.03</v>
          </cell>
          <cell r="F2168" t="str">
            <v>SINAPI</v>
          </cell>
        </row>
        <row r="2169">
          <cell r="B2169">
            <v>100322</v>
          </cell>
          <cell r="C2169" t="str">
            <v>LASTRO COM MATERIAL GRANULAR (PEDRA BRITADA N.3), APLICADO EM PISOS OU LAJES SOBRE SOLO, ESPESSURA DE *10 CM*. AF_07/2019</v>
          </cell>
          <cell r="D2169" t="str">
            <v>M3</v>
          </cell>
          <cell r="E2169">
            <v>123.3</v>
          </cell>
          <cell r="F2169" t="str">
            <v>SINAPI</v>
          </cell>
        </row>
        <row r="2170">
          <cell r="B2170">
            <v>100323</v>
          </cell>
          <cell r="C2170" t="str">
            <v>LASTRO COM MATERIAL GRANULAR (AREIA MÉDIA), APLICADO EM PISOS OU LAJES SOBRE SOLO, ESPESSURA DE *10 CM*. AF_07/2019</v>
          </cell>
          <cell r="D2170" t="str">
            <v>M3</v>
          </cell>
          <cell r="E2170">
            <v>174.91</v>
          </cell>
          <cell r="F2170" t="str">
            <v>SINAPI</v>
          </cell>
        </row>
        <row r="2171">
          <cell r="B2171">
            <v>100324</v>
          </cell>
          <cell r="C2171" t="str">
            <v>LASTRO COM MATERIAL GRANULAR (PEDRA BRITADA N.1 E PEDRA BRITADA N.2), APLICADO EM PISOS OU LAJES SOBRE SOLO, ESPESSURA DE *10 CM*. AF_07/2019</v>
          </cell>
          <cell r="D2171" t="str">
            <v>M3</v>
          </cell>
          <cell r="E2171">
            <v>129.08000000000001</v>
          </cell>
          <cell r="F2171" t="str">
            <v>SINAPI</v>
          </cell>
        </row>
        <row r="2172">
          <cell r="B2172">
            <v>103072</v>
          </cell>
          <cell r="C2172" t="str">
            <v>EXECUÇÃO DE RADIER, ESPESSURA DE 25 CM, FCK = 30 MPA, COM USO DE FORMAS EM MADEIRA SERRADA. AF_09/2021</v>
          </cell>
          <cell r="D2172" t="str">
            <v>M2</v>
          </cell>
          <cell r="E2172">
            <v>300.33999999999997</v>
          </cell>
          <cell r="F2172" t="str">
            <v>SINAPI</v>
          </cell>
        </row>
        <row r="2173">
          <cell r="B2173">
            <v>103073</v>
          </cell>
          <cell r="C2173" t="str">
            <v>EXECUÇÃO DE RADIER, ESPESSURA DE 30 CM, FCK = 30 MPA, COM USO DE FORMAS EM MADEIRA SERRADA. AF_09/2021</v>
          </cell>
          <cell r="D2173" t="str">
            <v>M2</v>
          </cell>
          <cell r="E2173">
            <v>369.08</v>
          </cell>
          <cell r="F2173" t="str">
            <v>SINAPI</v>
          </cell>
        </row>
        <row r="2174">
          <cell r="B2174">
            <v>103074</v>
          </cell>
          <cell r="C2174" t="str">
            <v>EXECUÇÃO DE PISO DE CONCRETO, SEM ACABAMENTO SUPERFICIAL, ESPESSURA DE 15 CM, FCK = 30 MPA, COM USO DE FORMAS EM MADEIRA SERRADA. AF_09/2021</v>
          </cell>
          <cell r="D2174" t="str">
            <v>M2</v>
          </cell>
          <cell r="E2174">
            <v>165.38</v>
          </cell>
          <cell r="F2174" t="str">
            <v>SINAPI</v>
          </cell>
        </row>
        <row r="2175">
          <cell r="B2175">
            <v>103075</v>
          </cell>
          <cell r="C2175" t="str">
            <v>EXECUÇÃO DE PISO DE CONCRETO, COM ACABAMENTO SUPERFICIAL, ESPESSURA DE 15 CM, FCK = 30 MPA, COM USO DE FORMAS EM MADEIRA SERRADA. AF_09/2021</v>
          </cell>
          <cell r="D2175" t="str">
            <v>M2</v>
          </cell>
          <cell r="E2175">
            <v>213.94</v>
          </cell>
          <cell r="F2175" t="str">
            <v>SINAPI</v>
          </cell>
        </row>
        <row r="2176">
          <cell r="B2176">
            <v>103076</v>
          </cell>
          <cell r="C2176" t="str">
            <v>EXECUÇÃO DE LAJE SOBRE SOLO, ESPESSURA DE 10 CM, FCK = 30 MPA, COM USO DE FORMAS EM MADEIRA SERRADA. AF_09/2021</v>
          </cell>
          <cell r="D2176" t="str">
            <v>M2</v>
          </cell>
          <cell r="E2176">
            <v>150.80000000000001</v>
          </cell>
          <cell r="F2176" t="str">
            <v>SINAPI</v>
          </cell>
        </row>
        <row r="2177">
          <cell r="B2177">
            <v>103077</v>
          </cell>
          <cell r="C2177" t="str">
            <v>EXECUÇÃO DE LAJE SOBRE SOLO, ESPESSURA DE 15 CM, FCK = 30 MPA, COM USO DE FORMAS EM MADEIRA SERRADA. AF_09/2021</v>
          </cell>
          <cell r="D2177" t="str">
            <v>M2</v>
          </cell>
          <cell r="E2177">
            <v>193.81</v>
          </cell>
          <cell r="F2177" t="str">
            <v>SINAPI</v>
          </cell>
        </row>
        <row r="2178">
          <cell r="B2178">
            <v>103078</v>
          </cell>
          <cell r="C2178" t="str">
            <v>EXECUÇÃO DE LAJE SOBRE SOLO, ESPESSURA DE 20 CM, FCK = 30 MPA, COM USO DE FORMAS EM MADEIRA SERRADA. AF_09/2021</v>
          </cell>
          <cell r="D2178" t="str">
            <v>M2</v>
          </cell>
          <cell r="E2178">
            <v>231.98</v>
          </cell>
          <cell r="F2178" t="str">
            <v>SINAPI</v>
          </cell>
        </row>
        <row r="2179">
          <cell r="B2179">
            <v>103079</v>
          </cell>
          <cell r="C2179" t="str">
            <v>EXECUÇÃO DE LAJE SOBRE SOLO, ESPESSURA DE 25 CM, FCK = 30 MPA, COM USO DE FORMAS EM MADEIRA SERRADA. AF_09/2021</v>
          </cell>
          <cell r="D2179" t="str">
            <v>M2</v>
          </cell>
          <cell r="E2179">
            <v>279.29000000000002</v>
          </cell>
          <cell r="F2179" t="str">
            <v>SINAPI</v>
          </cell>
        </row>
        <row r="2180">
          <cell r="B2180">
            <v>103080</v>
          </cell>
          <cell r="C2180" t="str">
            <v>EXECUÇÃO DE LAJE SOBRE SOLO, ESPESSURA DE 30 CM, FCK = 30 MPA, COM USO DE FORMAS EM MADEIRA SERRADA. AF_09/2021</v>
          </cell>
          <cell r="D2180" t="str">
            <v>M2</v>
          </cell>
          <cell r="E2180">
            <v>348.03</v>
          </cell>
          <cell r="F2180" t="str">
            <v>SINAPI</v>
          </cell>
        </row>
        <row r="2181">
          <cell r="B2181">
            <v>92263</v>
          </cell>
          <cell r="C2181" t="str">
            <v>FABRICAÇÃO DE FÔRMA PARA PILARES E ESTRUTURAS SIMILARES, EM CHAPA DE MADEIRA COMPENSADA RESINADA, E = 17 MM. AF_09/2020</v>
          </cell>
          <cell r="D2181" t="str">
            <v>M2</v>
          </cell>
          <cell r="E2181">
            <v>178.78</v>
          </cell>
          <cell r="F2181" t="str">
            <v>SINAPI</v>
          </cell>
        </row>
        <row r="2182">
          <cell r="B2182">
            <v>92264</v>
          </cell>
          <cell r="C2182" t="str">
            <v>FABRICAÇÃO DE FÔRMA PARA PILARES E ESTRUTURAS SIMILARES, EM CHAPA DE MADEIRA COMPENSADA PLASTIFICADA, E = 18 MM. AF_09/2020</v>
          </cell>
          <cell r="D2182" t="str">
            <v>M2</v>
          </cell>
          <cell r="E2182">
            <v>230.43</v>
          </cell>
          <cell r="F2182" t="str">
            <v>SINAPI</v>
          </cell>
        </row>
        <row r="2183">
          <cell r="B2183">
            <v>92265</v>
          </cell>
          <cell r="C2183" t="str">
            <v>FABRICAÇÃO DE FÔRMA PARA VIGAS, EM CHAPA DE MADEIRA COMPENSADA RESINADA, E = 17 MM. AF_09/2020</v>
          </cell>
          <cell r="D2183" t="str">
            <v>M2</v>
          </cell>
          <cell r="E2183">
            <v>127.49</v>
          </cell>
          <cell r="F2183" t="str">
            <v>SINAPI</v>
          </cell>
        </row>
        <row r="2184">
          <cell r="B2184">
            <v>92266</v>
          </cell>
          <cell r="C2184" t="str">
            <v>FABRICAÇÃO DE FÔRMA PARA VIGAS, EM CHAPA DE MADEIRA COMPENSADA PLASTIFICADA, E = 18 MM. AF_09/2020</v>
          </cell>
          <cell r="D2184" t="str">
            <v>M2</v>
          </cell>
          <cell r="E2184">
            <v>171.8</v>
          </cell>
          <cell r="F2184" t="str">
            <v>SINAPI</v>
          </cell>
        </row>
        <row r="2185">
          <cell r="B2185">
            <v>92267</v>
          </cell>
          <cell r="C2185" t="str">
            <v>FABRICAÇÃO DE FÔRMA PARA LAJES, EM CHAPA DE MADEIRA COMPENSADA RESINADA, E = 17 MM. AF_09/2020</v>
          </cell>
          <cell r="D2185" t="str">
            <v>M2</v>
          </cell>
          <cell r="E2185">
            <v>59.46</v>
          </cell>
          <cell r="F2185" t="str">
            <v>SINAPI</v>
          </cell>
        </row>
        <row r="2186">
          <cell r="B2186">
            <v>92268</v>
          </cell>
          <cell r="C2186" t="str">
            <v>FABRICAÇÃO DE FÔRMA PARA LAJES, EM CHAPA DE MADEIRA COMPENSADA PLASTIFICADA, E = 18 MM. AF_09/2020</v>
          </cell>
          <cell r="D2186" t="str">
            <v>M2</v>
          </cell>
          <cell r="E2186">
            <v>100.06</v>
          </cell>
          <cell r="F2186" t="str">
            <v>SINAPI</v>
          </cell>
        </row>
        <row r="2187">
          <cell r="B2187">
            <v>92269</v>
          </cell>
          <cell r="C2187" t="str">
            <v>FABRICAÇÃO DE FÔRMA PARA PILARES E ESTRUTURAS SIMILARES, EM MADEIRA SERRADA, E=25 MM. AF_09/2020</v>
          </cell>
          <cell r="D2187" t="str">
            <v>M2</v>
          </cell>
          <cell r="E2187">
            <v>193.33</v>
          </cell>
          <cell r="F2187" t="str">
            <v>SINAPI</v>
          </cell>
        </row>
        <row r="2188">
          <cell r="B2188">
            <v>92270</v>
          </cell>
          <cell r="C2188" t="str">
            <v>FABRICAÇÃO DE FÔRMA PARA VIGAS, COM MADEIRA SERRADA, E = 25 MM. AF_09/2020</v>
          </cell>
          <cell r="D2188" t="str">
            <v>M2</v>
          </cell>
          <cell r="E2188">
            <v>150.74</v>
          </cell>
          <cell r="F2188" t="str">
            <v>SINAPI</v>
          </cell>
        </row>
        <row r="2189">
          <cell r="B2189">
            <v>92271</v>
          </cell>
          <cell r="C2189" t="str">
            <v>FABRICAÇÃO DE FÔRMA PARA LAJES, EM MADEIRA SERRADA, E=25 MM. AF_09/2020</v>
          </cell>
          <cell r="D2189" t="str">
            <v>M2</v>
          </cell>
          <cell r="E2189">
            <v>89.91</v>
          </cell>
          <cell r="F2189" t="str">
            <v>SINAPI</v>
          </cell>
        </row>
        <row r="2190">
          <cell r="B2190">
            <v>92272</v>
          </cell>
          <cell r="C2190" t="str">
            <v>FABRICAÇÃO DE ESCORAS DE VIGA DO TIPO GARFO, EM MADEIRA. AF_09/2020</v>
          </cell>
          <cell r="D2190" t="str">
            <v>M</v>
          </cell>
          <cell r="E2190">
            <v>44.04</v>
          </cell>
          <cell r="F2190" t="str">
            <v>SINAPI</v>
          </cell>
        </row>
        <row r="2191">
          <cell r="B2191">
            <v>92273</v>
          </cell>
          <cell r="C2191" t="str">
            <v>FABRICAÇÃO DE ESCORAS DO TIPO PONTALETE, EM MADEIRA, PARA PÉ-DIREITO SIMPLES. AF_09/2020</v>
          </cell>
          <cell r="D2191" t="str">
            <v>M</v>
          </cell>
          <cell r="E2191">
            <v>18.14</v>
          </cell>
          <cell r="F2191" t="str">
            <v>SINAPI</v>
          </cell>
        </row>
        <row r="2192">
          <cell r="B2192">
            <v>92409</v>
          </cell>
          <cell r="C2192" t="str">
            <v>MONTAGEM E DESMONTAGEM DE FÔRMA DE PILARES RETANGULARES E ESTRUTURAS SIMILARES, PÉ-DIREITO SIMPLES, EM MADEIRA SERRADA, 1 UTILIZAÇÃO. AF_09/2020</v>
          </cell>
          <cell r="D2192" t="str">
            <v>M2</v>
          </cell>
          <cell r="E2192">
            <v>273.79000000000002</v>
          </cell>
          <cell r="F2192" t="str">
            <v>SINAPI</v>
          </cell>
        </row>
        <row r="2193">
          <cell r="B2193">
            <v>92411</v>
          </cell>
          <cell r="C2193" t="str">
            <v>MONTAGEM E DESMONTAGEM DE FÔRMA DE PILARES RETANGULARES E ESTRUTURAS SIMILARES, PÉ-DIREITO SIMPLES, EM MADEIRA SERRADA, 2 UTILIZAÇÕES. AF_09/2020</v>
          </cell>
          <cell r="D2193" t="str">
            <v>M2</v>
          </cell>
          <cell r="E2193">
            <v>170.17</v>
          </cell>
          <cell r="F2193" t="str">
            <v>SINAPI</v>
          </cell>
        </row>
        <row r="2194">
          <cell r="B2194">
            <v>92413</v>
          </cell>
          <cell r="C2194" t="str">
            <v>MONTAGEM E DESMONTAGEM DE FÔRMA DE PILARES RETANGULARES E ESTRUTURAS SIMILARES, PÉ-DIREITO SIMPLES, EM MADEIRA SERRADA, 4 UTILIZAÇÕES. AF_09/2020</v>
          </cell>
          <cell r="D2194" t="str">
            <v>M2</v>
          </cell>
          <cell r="E2194">
            <v>105.45</v>
          </cell>
          <cell r="F2194" t="str">
            <v>SINAPI</v>
          </cell>
        </row>
        <row r="2195">
          <cell r="B2195">
            <v>92415</v>
          </cell>
          <cell r="C2195" t="str">
            <v>MONTAGEM E DESMONTAGEM DE FÔRMA DE PILARES RETANGULARES E ESTRUTURAS SIMILARES, PÉ-DIREITO SIMPLES, EM CHAPA DE MADEIRA COMPENSADA RESINADA, 2 UTILIZAÇÕES. AF_09/2020</v>
          </cell>
          <cell r="D2195" t="str">
            <v>M2</v>
          </cell>
          <cell r="E2195">
            <v>131.22</v>
          </cell>
          <cell r="F2195" t="str">
            <v>SINAPI</v>
          </cell>
        </row>
        <row r="2196">
          <cell r="B2196">
            <v>92417</v>
          </cell>
          <cell r="C2196" t="str">
            <v>MONTAGEM E DESMONTAGEM DE FÔRMA DE PILARES RETANGULARES E ESTRUTURAS SIMILARES, PÉ-DIREITO DUPLO, EM CHAPA DE MADEIRA COMPENSADA RESINADA, 2 UTILIZAÇÕES. AF_09/2020</v>
          </cell>
          <cell r="D2196" t="str">
            <v>M2</v>
          </cell>
          <cell r="E2196">
            <v>149.43</v>
          </cell>
          <cell r="F2196" t="str">
            <v>SINAPI</v>
          </cell>
        </row>
        <row r="2197">
          <cell r="B2197">
            <v>92419</v>
          </cell>
          <cell r="C2197" t="str">
            <v>MONTAGEM E DESMONTAGEM DE FÔRMA DE PILARES RETANGULARES E ESTRUTURAS SIMILARES, PÉ-DIREITO SIMPLES, EM CHAPA DE MADEIRA COMPENSADA RESINADA, 4 UTILIZAÇÕES. AF_09/2020</v>
          </cell>
          <cell r="D2197" t="str">
            <v>M2</v>
          </cell>
          <cell r="E2197">
            <v>77.900000000000006</v>
          </cell>
          <cell r="F2197" t="str">
            <v>SINAPI</v>
          </cell>
        </row>
        <row r="2198">
          <cell r="B2198">
            <v>92421</v>
          </cell>
          <cell r="C2198" t="str">
            <v>MONTAGEM E DESMONTAGEM DE FÔRMA DE PILARES RETANGULARES E ESTRUTURAS SIMILARES, PÉ-DIREITO DUPLO, EM CHAPA DE MADEIRA COMPENSADA RESINADA, 4 UTILIZAÇÕES. AF_09/2020</v>
          </cell>
          <cell r="D2198" t="str">
            <v>M2</v>
          </cell>
          <cell r="E2198">
            <v>91.86</v>
          </cell>
          <cell r="F2198" t="str">
            <v>SINAPI</v>
          </cell>
        </row>
        <row r="2199">
          <cell r="B2199">
            <v>92423</v>
          </cell>
          <cell r="C2199" t="str">
            <v>MONTAGEM E DESMONTAGEM DE FÔRMA DE PILARES RETANGULARES E ESTRUTURAS SIMILARES, PÉ-DIREITO SIMPLES, EM CHAPA DE MADEIRA COMPENSADA RESINADA, 6 UTILIZAÇÕES. AF_09/2020</v>
          </cell>
          <cell r="D2199" t="str">
            <v>M2</v>
          </cell>
          <cell r="E2199">
            <v>61.64</v>
          </cell>
          <cell r="F2199" t="str">
            <v>SINAPI</v>
          </cell>
        </row>
        <row r="2200">
          <cell r="B2200">
            <v>92425</v>
          </cell>
          <cell r="C2200" t="str">
            <v>MONTAGEM E DESMONTAGEM DE FÔRMA DE PILARES RETANGULARES E ESTRUTURAS SIMILARES, PÉ-DIREITO DUPLO, EM CHAPA DE MADEIRA COMPENSADA RESINADA, 6 UTILIZAÇÕES. AF_09/2020</v>
          </cell>
          <cell r="D2200" t="str">
            <v>M2</v>
          </cell>
          <cell r="E2200">
            <v>73.790000000000006</v>
          </cell>
          <cell r="F2200" t="str">
            <v>SINAPI</v>
          </cell>
        </row>
        <row r="2201">
          <cell r="B2201">
            <v>92427</v>
          </cell>
          <cell r="C2201" t="str">
            <v>MONTAGEM E DESMONTAGEM DE FÔRMA DE PILARES RETANGULARES E ESTRUTURAS SIMILARES, PÉ-DIREITO SIMPLES, EM CHAPA DE MADEIRA COMPENSADA RESINADA, 8 UTILIZAÇÕES. AF_09/2020</v>
          </cell>
          <cell r="D2201" t="str">
            <v>M2</v>
          </cell>
          <cell r="E2201">
            <v>53.41</v>
          </cell>
          <cell r="F2201" t="str">
            <v>SINAPI</v>
          </cell>
        </row>
        <row r="2202">
          <cell r="B2202">
            <v>92429</v>
          </cell>
          <cell r="C2202" t="str">
            <v>MONTAGEM E DESMONTAGEM DE FÔRMA DE PILARES RETANGULARES E ESTRUTURAS SIMILARES, PÉ-DIREITO DUPLO, EM CHAPA DE MADEIRA COMPENSADA RESINADA, 8 UTILIZAÇÕES. AF_09/2020</v>
          </cell>
          <cell r="D2202" t="str">
            <v>M2</v>
          </cell>
          <cell r="E2202">
            <v>64.66</v>
          </cell>
          <cell r="F2202" t="str">
            <v>SINAPI</v>
          </cell>
        </row>
        <row r="2203">
          <cell r="B2203">
            <v>92431</v>
          </cell>
          <cell r="C2203" t="str">
            <v>MONTAGEM E DESMONTAGEM DE FÔRMA DE PILARES RETANGULARES E ESTRUTURAS SIMILARES, PÉ-DIREITO SIMPLES, EM CHAPA DE MADEIRA COMPENSADA PLASTIFICADA, 10 UTILIZAÇÕES. AF_09/2020</v>
          </cell>
          <cell r="D2203" t="str">
            <v>M2</v>
          </cell>
          <cell r="E2203">
            <v>49.88</v>
          </cell>
          <cell r="F2203" t="str">
            <v>SINAPI</v>
          </cell>
        </row>
        <row r="2204">
          <cell r="B2204">
            <v>92433</v>
          </cell>
          <cell r="C2204" t="str">
            <v>MONTAGEM E DESMONTAGEM DE FÔRMA DE PILARES RETANGULARES E ESTRUTURAS SIMILARES, PÉ-DIREITO DUPLO, EM CHAPA DE MADEIRA COMPENSADA PLASTIFICADA, 10 UTILIZAÇÕES. AF_09/2020</v>
          </cell>
          <cell r="D2204" t="str">
            <v>M2</v>
          </cell>
          <cell r="E2204">
            <v>60.56</v>
          </cell>
          <cell r="F2204" t="str">
            <v>SINAPI</v>
          </cell>
        </row>
        <row r="2205">
          <cell r="B2205">
            <v>92435</v>
          </cell>
          <cell r="C2205" t="str">
            <v>MONTAGEM E DESMONTAGEM DE FÔRMA DE PILARES RETANGULARES E ESTRUTURAS SIMILARES, PÉ-DIREITO SIMPLES, EM CHAPA DE MADEIRA COMPENSADA PLASTIFICADA, 12 UTILIZAÇÕES. AF_09/2020</v>
          </cell>
          <cell r="D2205" t="str">
            <v>M2</v>
          </cell>
          <cell r="E2205">
            <v>46.78</v>
          </cell>
          <cell r="F2205" t="str">
            <v>SINAPI</v>
          </cell>
        </row>
        <row r="2206">
          <cell r="B2206">
            <v>92437</v>
          </cell>
          <cell r="C2206" t="str">
            <v>MONTAGEM E DESMONTAGEM DE FÔRMA DE PILARES RETANGULARES E ESTRUTURAS SIMILARES, PÉ-DIREITO DUPLO, EM CHAPA DE MADEIRA COMPENSADA PLASTIFICADA, 12 UTILIZAÇÕES. AF_09/2020</v>
          </cell>
          <cell r="D2206" t="str">
            <v>M2</v>
          </cell>
          <cell r="E2206">
            <v>57.09</v>
          </cell>
          <cell r="F2206" t="str">
            <v>SINAPI</v>
          </cell>
        </row>
        <row r="2207">
          <cell r="B2207">
            <v>92439</v>
          </cell>
          <cell r="C2207" t="str">
            <v>MONTAGEM E DESMONTAGEM DE FÔRMA DE PILARES RETANGULARES E ESTRUTURAS SIMILARES, PÉ-DIREITO SIMPLES, EM CHAPA DE MADEIRA COMPENSADA PLASTIFICADA, 14 UTILIZAÇÕES. AF_09/2020</v>
          </cell>
          <cell r="D2207" t="str">
            <v>M2</v>
          </cell>
          <cell r="E2207">
            <v>44.53</v>
          </cell>
          <cell r="F2207" t="str">
            <v>SINAPI</v>
          </cell>
        </row>
        <row r="2208">
          <cell r="B2208">
            <v>92441</v>
          </cell>
          <cell r="C2208" t="str">
            <v>MONTAGEM E DESMONTAGEM DE FÔRMA DE PILARES RETANGULARES E ESTRUTURAS SIMILARES, PÉ-DIREITO DUPLO, EM CHAPA DE MADEIRA COMPENSADA PLASTIFICADA, 14 UTILIZAÇÕES. AF_09/2020</v>
          </cell>
          <cell r="D2208" t="str">
            <v>M2</v>
          </cell>
          <cell r="E2208">
            <v>54.6</v>
          </cell>
          <cell r="F2208" t="str">
            <v>SINAPI</v>
          </cell>
        </row>
        <row r="2209">
          <cell r="B2209">
            <v>92443</v>
          </cell>
          <cell r="C2209" t="str">
            <v>MONTAGEM E DESMONTAGEM DE FÔRMA DE PILARES RETANGULARES E ESTRUTURAS SIMILARES, PÉ-DIREITO SIMPLES, EM CHAPA DE MADEIRA COMPENSADA PLASTIFICADA, 18 UTILIZAÇÕES. AF_09/2020</v>
          </cell>
          <cell r="D2209" t="str">
            <v>M2</v>
          </cell>
          <cell r="E2209">
            <v>39.590000000000003</v>
          </cell>
          <cell r="F2209" t="str">
            <v>SINAPI</v>
          </cell>
        </row>
        <row r="2210">
          <cell r="B2210">
            <v>92445</v>
          </cell>
          <cell r="C2210" t="str">
            <v>MONTAGEM E DESMONTAGEM DE FÔRMA DE PILARES RETANGULARES E ESTRUTURAS SIMILARES, PÉ-DIREITO DUPLO, EM CHAPA DE MADEIRA COMPENSADA PLASTIFICADA, 18 UTILIZAÇÕES. AF_09/2020</v>
          </cell>
          <cell r="D2210" t="str">
            <v>M2</v>
          </cell>
          <cell r="E2210">
            <v>49.3</v>
          </cell>
          <cell r="F2210" t="str">
            <v>SINAPI</v>
          </cell>
        </row>
        <row r="2211">
          <cell r="B2211">
            <v>92446</v>
          </cell>
          <cell r="C2211" t="str">
            <v>MONTAGEM E DESMONTAGEM DE FÔRMA DE VIGA, ESCORAMENTO COM PONTALETE DE MADEIRA, PÉ-DIREITO SIMPLES, EM MADEIRA SERRADA, 1 UTILIZAÇÃO. AF_09/2020</v>
          </cell>
          <cell r="D2211" t="str">
            <v>M2</v>
          </cell>
          <cell r="E2211">
            <v>262.91000000000003</v>
          </cell>
          <cell r="F2211" t="str">
            <v>SINAPI</v>
          </cell>
        </row>
        <row r="2212">
          <cell r="B2212">
            <v>92447</v>
          </cell>
          <cell r="C2212" t="str">
            <v>MONTAGEM E DESMONTAGEM DE FÔRMA DE VIGA, ESCORAMENTO COM PONTALETE DE MADEIRA, PÉ-DIREITO SIMPLES, EM MADEIRA SERRADA, 2 UTILIZAÇÕES. AF_09/2020</v>
          </cell>
          <cell r="D2212" t="str">
            <v>M2</v>
          </cell>
          <cell r="E2212">
            <v>183.77</v>
          </cell>
          <cell r="F2212" t="str">
            <v>SINAPI</v>
          </cell>
        </row>
        <row r="2213">
          <cell r="B2213">
            <v>92448</v>
          </cell>
          <cell r="C2213" t="str">
            <v>MONTAGEM E DESMONTAGEM DE FÔRMA DE VIGA, ESCORAMENTO COM PONTALETE DE MADEIRA, PÉ-DIREITO SIMPLES, EM MADEIRA SERRADA, 4 UTILIZAÇÕES. AF_09/2020</v>
          </cell>
          <cell r="D2213" t="str">
            <v>M2</v>
          </cell>
          <cell r="E2213">
            <v>146.69999999999999</v>
          </cell>
          <cell r="F2213" t="str">
            <v>SINAPI</v>
          </cell>
        </row>
        <row r="2214">
          <cell r="B2214">
            <v>92449</v>
          </cell>
          <cell r="C2214" t="str">
            <v>MONTAGEM E DESMONTAGEM DE FÔRMA DE VIGA, ESCORAMENTO COM GARFO DE MADEIRA, PÉ-DIREITO DUPLO, EM CHAPA DE MADEIRA RESINADA, 2 UTILIZAÇÕES. AF_09/2020</v>
          </cell>
          <cell r="D2214" t="str">
            <v>M2</v>
          </cell>
          <cell r="E2214">
            <v>293.16000000000003</v>
          </cell>
          <cell r="F2214" t="str">
            <v>SINAPI</v>
          </cell>
        </row>
        <row r="2215">
          <cell r="B2215">
            <v>92450</v>
          </cell>
          <cell r="C2215" t="str">
            <v>MONTAGEM E DESMONTAGEM DE FÔRMA DE VIGA, ESCORAMENTO METÁLICO, PÉ-DIREITO DUPLO, EM CHAPA DE MADEIRA RESINADA, 2 UTILIZAÇÕES. AF_09/2020</v>
          </cell>
          <cell r="D2215" t="str">
            <v>M2</v>
          </cell>
          <cell r="E2215">
            <v>244.37</v>
          </cell>
          <cell r="F2215" t="str">
            <v>SINAPI</v>
          </cell>
        </row>
        <row r="2216">
          <cell r="B2216">
            <v>92451</v>
          </cell>
          <cell r="C2216" t="str">
            <v>MONTAGEM E DESMONTAGEM DE FÔRMA DE VIGA, ESCORAMENTO COM GARFO DE MADEIRA, PÉ-DIREITO SIMPLES, EM CHAPA DE MADEIRA RESINADA, 2 UTILIZAÇÕES. AF_09/2020</v>
          </cell>
          <cell r="D2216" t="str">
            <v>M2</v>
          </cell>
          <cell r="E2216">
            <v>196.2</v>
          </cell>
          <cell r="F2216" t="str">
            <v>SINAPI</v>
          </cell>
        </row>
        <row r="2217">
          <cell r="B2217">
            <v>92452</v>
          </cell>
          <cell r="C2217" t="str">
            <v>MONTAGEM E DESMONTAGEM DE FÔRMA DE VIGA, ESCORAMENTO METÁLICO, PÉ-DIREITO SIMPLES, EM CHAPA DE MADEIRA RESINADA, 2 UTILIZAÇÕES. AF_09/2020</v>
          </cell>
          <cell r="D2217" t="str">
            <v>M2</v>
          </cell>
          <cell r="E2217">
            <v>148.11000000000001</v>
          </cell>
          <cell r="F2217" t="str">
            <v>SINAPI</v>
          </cell>
        </row>
        <row r="2218">
          <cell r="B2218">
            <v>92453</v>
          </cell>
          <cell r="C2218" t="str">
            <v>MONTAGEM E DESMONTAGEM DE FÔRMA DE VIGA, ESCORAMENTO COM GARFO DE MADEIRA, PÉ-DIREITO DUPLO, EM CHAPA DE MADEIRA RESINADA, 4 UTILIZAÇÕES. AF_09/2020</v>
          </cell>
          <cell r="D2218" t="str">
            <v>M2</v>
          </cell>
          <cell r="E2218">
            <v>252.6</v>
          </cell>
          <cell r="F2218" t="str">
            <v>SINAPI</v>
          </cell>
        </row>
        <row r="2219">
          <cell r="B2219">
            <v>92454</v>
          </cell>
          <cell r="C2219" t="str">
            <v>MONTAGEM E DESMONTAGEM DE FÔRMA DE VIGA, ESCORAMENTO METÁLICO, PÉ-DIREITO DUPLO, EM CHAPA DE MADEIRA RESINADA, 4 UTILIZAÇÕES. AF_09/2020</v>
          </cell>
          <cell r="D2219" t="str">
            <v>M2</v>
          </cell>
          <cell r="E2219">
            <v>213.54</v>
          </cell>
          <cell r="F2219" t="str">
            <v>SINAPI</v>
          </cell>
        </row>
        <row r="2220">
          <cell r="B2220">
            <v>92455</v>
          </cell>
          <cell r="C2220" t="str">
            <v>MONTAGEM E DESMONTAGEM DE FÔRMA DE VIGA, ESCORAMENTO COM GARFO DE MADEIRA, PÉ-DIREITO SIMPLES, EM CHAPA DE MADEIRA RESINADA, 4 UTILIZAÇÕES. AF_09/2020</v>
          </cell>
          <cell r="D2220" t="str">
            <v>M2</v>
          </cell>
          <cell r="E2220">
            <v>161.54</v>
          </cell>
          <cell r="F2220" t="str">
            <v>SINAPI</v>
          </cell>
        </row>
        <row r="2221">
          <cell r="B2221">
            <v>92456</v>
          </cell>
          <cell r="C2221" t="str">
            <v>MONTAGEM E DESMONTAGEM DE FÔRMA DE VIGA, ESCORAMENTO METÁLICO, PÉ-DIREITO SIMPLES, EM CHAPA DE MADEIRA RESINADA, 4 UTILIZAÇÕES. AF_09/2020</v>
          </cell>
          <cell r="D2221" t="str">
            <v>M2</v>
          </cell>
          <cell r="E2221">
            <v>116.13</v>
          </cell>
          <cell r="F2221" t="str">
            <v>SINAPI</v>
          </cell>
        </row>
        <row r="2222">
          <cell r="B2222">
            <v>92457</v>
          </cell>
          <cell r="C2222" t="str">
            <v>MONTAGEM E DESMONTAGEM DE FÔRMA DE VIGA, ESCORAMENTO COM GARFO DE MADEIRA, PÉ-DIREITO DUPLO, EM CHAPA DE MADEIRA RESINADA, 6 UTILIZAÇÕES. AF_09/2020</v>
          </cell>
          <cell r="D2222" t="str">
            <v>M2</v>
          </cell>
          <cell r="E2222">
            <v>219.08</v>
          </cell>
          <cell r="F2222" t="str">
            <v>SINAPI</v>
          </cell>
        </row>
        <row r="2223">
          <cell r="B2223">
            <v>92458</v>
          </cell>
          <cell r="C2223" t="str">
            <v>MONTAGEM E DESMONTAGEM DE FÔRMA DE VIGA, ESCORAMENTO METÁLICO, PÉ-DIREITO DUPLO, EM CHAPA DE MADEIRA RESINADA, 6 UTILIZAÇÕES. AF_12/2015</v>
          </cell>
          <cell r="D2223" t="str">
            <v>M2</v>
          </cell>
          <cell r="E2223">
            <v>194.47</v>
          </cell>
          <cell r="F2223" t="str">
            <v>SINAPI</v>
          </cell>
        </row>
        <row r="2224">
          <cell r="B2224">
            <v>92459</v>
          </cell>
          <cell r="C2224" t="str">
            <v>MONTAGEM E DESMONTAGEM DE FÔRMA DE VIGA, ESCORAMENTO COM GARFO DE MADEIRA, PÉ-DIREITO SIMPLES, EM CHAPA DE MADEIRA RESINADA, 6 UTILIZAÇÕES. AF_09/2020</v>
          </cell>
          <cell r="D2224" t="str">
            <v>M2</v>
          </cell>
          <cell r="E2224">
            <v>136.82</v>
          </cell>
          <cell r="F2224" t="str">
            <v>SINAPI</v>
          </cell>
        </row>
        <row r="2225">
          <cell r="B2225">
            <v>92460</v>
          </cell>
          <cell r="C2225" t="str">
            <v>MONTAGEM E DESMONTAGEM DE FÔRMA DE VIGA, ESCORAMENTO METÁLICO, PÉ-DIREITO SIMPLES, EM CHAPA DE MADEIRA RESINADA, 6 UTILIZAÇÕES. AF_09/2020</v>
          </cell>
          <cell r="D2225" t="str">
            <v>M2</v>
          </cell>
          <cell r="E2225">
            <v>93.31</v>
          </cell>
          <cell r="F2225" t="str">
            <v>SINAPI</v>
          </cell>
        </row>
        <row r="2226">
          <cell r="B2226">
            <v>92461</v>
          </cell>
          <cell r="C2226" t="str">
            <v>MONTAGEM E DESMONTAGEM DE FÔRMA DE VIGA, ESCORAMENTO COM GARFO DE MADEIRA, PÉ-DIREITO DUPLO, EM CHAPA DE MADEIRA RESINADA, 8 UTILIZAÇÕES. AF_09/2020</v>
          </cell>
          <cell r="D2226" t="str">
            <v>M2</v>
          </cell>
          <cell r="E2226">
            <v>202.56</v>
          </cell>
          <cell r="F2226" t="str">
            <v>SINAPI</v>
          </cell>
        </row>
        <row r="2227">
          <cell r="B2227">
            <v>92462</v>
          </cell>
          <cell r="C2227" t="str">
            <v>MONTAGEM E DESMONTAGEM DE FÔRMA DE VIGA, ESCORAMENTO METÁLICO, PÉ-DIREITO DUPLO, EM CHAPA DE MADEIRA RESINADA, 8 UTILIZAÇÕES. AF_09/2020</v>
          </cell>
          <cell r="D2227" t="str">
            <v>M2</v>
          </cell>
          <cell r="E2227">
            <v>182.87</v>
          </cell>
          <cell r="F2227" t="str">
            <v>SINAPI</v>
          </cell>
        </row>
        <row r="2228">
          <cell r="B2228">
            <v>92463</v>
          </cell>
          <cell r="C2228" t="str">
            <v>MONTAGEM E DESMONTAGEM DE FÔRMA DE VIGA, ESCORAMENTO COM GARFO DE MADEIRA, PÉ-DIREITO SIMPLES, EM CHAPA DE MADEIRA RESINADA, 8 UTILIZAÇÕES. AF_09/2020</v>
          </cell>
          <cell r="D2228" t="str">
            <v>M2</v>
          </cell>
          <cell r="E2228">
            <v>124.18</v>
          </cell>
          <cell r="F2228" t="str">
            <v>SINAPI</v>
          </cell>
        </row>
        <row r="2229">
          <cell r="B2229">
            <v>92464</v>
          </cell>
          <cell r="C2229" t="str">
            <v>MONTAGEM E DESMONTAGEM DE FÔRMA DE VIGA, ESCORAMENTO METÁLICO, PÉ-DIREITO SIMPLES, EM CHAPA DE MADEIRA RESINADA, 8 UTILIZAÇÕES. AF_09/2020</v>
          </cell>
          <cell r="D2229" t="str">
            <v>M2</v>
          </cell>
          <cell r="E2229">
            <v>85.05</v>
          </cell>
          <cell r="F2229" t="str">
            <v>SINAPI</v>
          </cell>
        </row>
        <row r="2230">
          <cell r="B2230">
            <v>92465</v>
          </cell>
          <cell r="C2230" t="str">
            <v>MONTAGEM E DESMONTAGEM DE FÔRMA DE VIGA, ESCORAMENTO COM GARFO DE MADEIRA, PÉ-DIREITO DUPLO, EM CHAPA DE MADEIRA PLASTIFICADA, 10 UTILIZAÇÕES. AF_09/2020</v>
          </cell>
          <cell r="D2230" t="str">
            <v>M2</v>
          </cell>
          <cell r="E2230">
            <v>159.13</v>
          </cell>
          <cell r="F2230" t="str">
            <v>SINAPI</v>
          </cell>
        </row>
        <row r="2231">
          <cell r="B2231">
            <v>92466</v>
          </cell>
          <cell r="C2231" t="str">
            <v>MONTAGEM E DESMONTAGEM DE FÔRMA DE VIGA, ESCORAMENTO METÁLICO, PÉ-DIREITO DUPLO, EM CHAPA DE MADEIRA PLASTIFICADA, 10 UTILIZAÇÕES. AF_09/2020</v>
          </cell>
          <cell r="D2231" t="str">
            <v>M2</v>
          </cell>
          <cell r="E2231">
            <v>177.54</v>
          </cell>
          <cell r="F2231" t="str">
            <v>SINAPI</v>
          </cell>
        </row>
        <row r="2232">
          <cell r="B2232">
            <v>92467</v>
          </cell>
          <cell r="C2232" t="str">
            <v>MONTAGEM E DESMONTAGEM DE FÔRMA DE VIGA, ESCORAMENTO COM GARFO DE MADEIRA, PÉ-DIREITO SIMPLES, EM CHAPA DE MADEIRA PLASTIFICADA, 10 UTILIZAÇÕES. AF_09/2020</v>
          </cell>
          <cell r="D2232" t="str">
            <v>M2</v>
          </cell>
          <cell r="E2232">
            <v>101.15</v>
          </cell>
          <cell r="F2232" t="str">
            <v>SINAPI</v>
          </cell>
        </row>
        <row r="2233">
          <cell r="B2233">
            <v>92468</v>
          </cell>
          <cell r="C2233" t="str">
            <v>MONTAGEM E DESMONTAGEM DE FÔRMA DE VIGA, ESCORAMENTO METÁLICO, PÉ-DIREITO SIMPLES, EM CHAPA DE MADEIRA PLASTIFICADA, 10 UTILIZAÇÕES. AF_09/2020</v>
          </cell>
          <cell r="D2233" t="str">
            <v>M2</v>
          </cell>
          <cell r="E2233">
            <v>79.64</v>
          </cell>
          <cell r="F2233" t="str">
            <v>SINAPI</v>
          </cell>
        </row>
        <row r="2234">
          <cell r="B2234">
            <v>92469</v>
          </cell>
          <cell r="C2234" t="str">
            <v>MONTAGEM E DESMONTAGEM DE FÔRMA DE VIGA, ESCORAMENTO COM GARFO DE MADEIRA, PÉ-DIREITO DUPLO, EM CHAPA DE MADEIRA PLASTIFICADA, 12 UTILIZAÇÕES. AF_09/2020</v>
          </cell>
          <cell r="D2234" t="str">
            <v>M2</v>
          </cell>
          <cell r="E2234">
            <v>144.47</v>
          </cell>
          <cell r="F2234" t="str">
            <v>SINAPI</v>
          </cell>
        </row>
        <row r="2235">
          <cell r="B2235">
            <v>92470</v>
          </cell>
          <cell r="C2235" t="str">
            <v>MONTAGEM E DESMONTAGEM DE FÔRMA DE VIGA, ESCORAMENTO METÁLICO, PÉ-DIREITO DUPLO, EM CHAPA DE MADEIRA PLASTIFICADA, 12 UTILIZAÇÕES. AF_09/2020</v>
          </cell>
          <cell r="D2235" t="str">
            <v>M2</v>
          </cell>
          <cell r="E2235">
            <v>171.37</v>
          </cell>
          <cell r="F2235" t="str">
            <v>SINAPI</v>
          </cell>
        </row>
        <row r="2236">
          <cell r="B2236">
            <v>92471</v>
          </cell>
          <cell r="C2236" t="str">
            <v>MONTAGEM E DESMONTAGEM DE FÔRMA DE VIGA, ESCORAMENTO COM GARFO DE MADEIRA, PÉ-DIREITO SIMPLES, EM CHAPA DE MADEIRA PLASTIFICADA, 12 UTILIZAÇÕES. AF_09/2020</v>
          </cell>
          <cell r="D2236" t="str">
            <v>M2</v>
          </cell>
          <cell r="E2236">
            <v>91.98</v>
          </cell>
          <cell r="F2236" t="str">
            <v>SINAPI</v>
          </cell>
        </row>
        <row r="2237">
          <cell r="B2237">
            <v>92472</v>
          </cell>
          <cell r="C2237" t="str">
            <v>MONTAGEM E DESMONTAGEM DE FÔRMA DE VIGA, ESCORAMENTO METÁLICO, PÉ-DIREITO SIMPLES, EM CHAPA DE MADEIRA PLASTIFICADA, 12 UTILIZAÇÕES. AF_09/2020</v>
          </cell>
          <cell r="D2237" t="str">
            <v>M2</v>
          </cell>
          <cell r="E2237">
            <v>74.03</v>
          </cell>
          <cell r="F2237" t="str">
            <v>SINAPI</v>
          </cell>
        </row>
        <row r="2238">
          <cell r="B2238">
            <v>92473</v>
          </cell>
          <cell r="C2238" t="str">
            <v>MONTAGEM E DESMONTAGEM DE FÔRMA DE VIGA, ESCORAMENTO COM GARFO DE MADEIRA, PÉ-DIREITO DUPLO, EM CHAPA DE MADEIRA PLASTIFICADA, 14 UTILIZAÇÕES. AF_09/2020</v>
          </cell>
          <cell r="D2238" t="str">
            <v>M2</v>
          </cell>
          <cell r="E2238">
            <v>132.75</v>
          </cell>
          <cell r="F2238" t="str">
            <v>SINAPI</v>
          </cell>
        </row>
        <row r="2239">
          <cell r="B2239">
            <v>92474</v>
          </cell>
          <cell r="C2239" t="str">
            <v>MONTAGEM E DESMONTAGEM DE FÔRMA DE VIGA, ESCORAMENTO METÁLICO, PÉ-DIREITO DUPLO, EM CHAPA DE MADEIRA PLASTIFICADA, 14 UTILIZAÇÕES. AF_09/2020</v>
          </cell>
          <cell r="D2239" t="str">
            <v>M2</v>
          </cell>
          <cell r="E2239">
            <v>166.14</v>
          </cell>
          <cell r="F2239" t="str">
            <v>SINAPI</v>
          </cell>
        </row>
        <row r="2240">
          <cell r="B2240">
            <v>92475</v>
          </cell>
          <cell r="C2240" t="str">
            <v>MONTAGEM E DESMONTAGEM DE FÔRMA DE VIGA, ESCORAMENTO COM GARFO DE MADEIRA, PÉ-DIREITO SIMPLES, EM CHAPA DE MADEIRA PLASTIFICADA, 14 UTILIZAÇÕES. AF_09/2020</v>
          </cell>
          <cell r="D2240" t="str">
            <v>M2</v>
          </cell>
          <cell r="E2240">
            <v>84.6</v>
          </cell>
          <cell r="F2240" t="str">
            <v>SINAPI</v>
          </cell>
        </row>
        <row r="2241">
          <cell r="B2241">
            <v>92476</v>
          </cell>
          <cell r="C2241" t="str">
            <v>MONTAGEM E DESMONTAGEM DE FÔRMA DE VIGA, ESCORAMENTO METÁLICO, PÉ-DIREITO SIMPLES, EM CHAPA DE MADEIRA PLASTIFICADA, 14 UTILIZAÇÕES. AF_09/2020</v>
          </cell>
          <cell r="D2241" t="str">
            <v>M2</v>
          </cell>
          <cell r="E2241">
            <v>69.349999999999994</v>
          </cell>
          <cell r="F2241" t="str">
            <v>SINAPI</v>
          </cell>
        </row>
        <row r="2242">
          <cell r="B2242">
            <v>92477</v>
          </cell>
          <cell r="C2242" t="str">
            <v>MONTAGEM E DESMONTAGEM DE FÔRMA DE VIGA, ESCORAMENTO COM GARFO DE MADEIRA, PÉ-DIREITO DUPLO, EM CHAPA DE MADEIRA PLASTIFICADA, 18 UTILIZAÇÕES. AF_09/2020</v>
          </cell>
          <cell r="D2242" t="str">
            <v>M2</v>
          </cell>
          <cell r="E2242">
            <v>107.29</v>
          </cell>
          <cell r="F2242" t="str">
            <v>SINAPI</v>
          </cell>
        </row>
        <row r="2243">
          <cell r="B2243">
            <v>92478</v>
          </cell>
          <cell r="C2243" t="str">
            <v>MONTAGEM E DESMONTAGEM DE FÔRMA DE VIGA, ESCORAMENTO METÁLICO, PÉ-DIREITO DUPLO, EM CHAPA DE MADEIRA PLASTIFICADA, 18 UTILIZAÇÕES. AF_09/2020</v>
          </cell>
          <cell r="D2243" t="str">
            <v>M2</v>
          </cell>
          <cell r="E2243">
            <v>155.58000000000001</v>
          </cell>
          <cell r="F2243" t="str">
            <v>SINAPI</v>
          </cell>
        </row>
        <row r="2244">
          <cell r="B2244">
            <v>92479</v>
          </cell>
          <cell r="C2244" t="str">
            <v>MONTAGEM E DESMONTAGEM DE FÔRMA DE VIGA, ESCORAMENTO COM GARFO DE MADEIRA, PÉ-DIREITO SIMPLES, EM CHAPA DE MADEIRA PLASTIFICADA, 18 UTILIZAÇÕES. AF_09/2020</v>
          </cell>
          <cell r="D2244" t="str">
            <v>M2</v>
          </cell>
          <cell r="E2244">
            <v>68.61</v>
          </cell>
          <cell r="F2244" t="str">
            <v>SINAPI</v>
          </cell>
        </row>
        <row r="2245">
          <cell r="B2245">
            <v>92480</v>
          </cell>
          <cell r="C2245" t="str">
            <v>MONTAGEM E DESMONTAGEM DE FÔRMA DE VIGA, ESCORAMENTO METÁLICO, PÉ-DIREITO SIMPLES, EM CHAPA DE MADEIRA PLASTIFICADA, 18 UTILIZAÇÕES. AF_09/2020</v>
          </cell>
          <cell r="D2245" t="str">
            <v>M2</v>
          </cell>
          <cell r="E2245">
            <v>59.77</v>
          </cell>
          <cell r="F2245" t="str">
            <v>SINAPI</v>
          </cell>
        </row>
        <row r="2246">
          <cell r="B2246">
            <v>92482</v>
          </cell>
          <cell r="C2246" t="str">
            <v>MONTAGEM E DESMONTAGEM DE FÔRMA DE LAJE MACIÇA, PÉ-DIREITO SIMPLES, EM MADEIRA SERRADA, 1 UTILIZAÇÃO. AF_09/2020</v>
          </cell>
          <cell r="D2246" t="str">
            <v>M2</v>
          </cell>
          <cell r="E2246">
            <v>279.05</v>
          </cell>
          <cell r="F2246" t="str">
            <v>SINAPI</v>
          </cell>
        </row>
        <row r="2247">
          <cell r="B2247">
            <v>92484</v>
          </cell>
          <cell r="C2247" t="str">
            <v>MONTAGEM E DESMONTAGEM DE FÔRMA DE LAJE MACIÇA, PÉ-DIREITO SIMPLES, EM MADEIRA SERRADA, 2 UTILIZAÇÕES. AF_09/2020</v>
          </cell>
          <cell r="D2247" t="str">
            <v>M2</v>
          </cell>
          <cell r="E2247">
            <v>193.93</v>
          </cell>
          <cell r="F2247" t="str">
            <v>SINAPI</v>
          </cell>
        </row>
        <row r="2248">
          <cell r="B2248">
            <v>92486</v>
          </cell>
          <cell r="C2248" t="str">
            <v>MONTAGEM E DESMONTAGEM DE FÔRMA DE LAJE MACIÇA, PÉ-DIREITO SIMPLES, EM MADEIRA SERRADA, 4 UTILIZAÇÕES. AF_09/2020</v>
          </cell>
          <cell r="D2248" t="str">
            <v>M2</v>
          </cell>
          <cell r="E2248">
            <v>139.46</v>
          </cell>
          <cell r="F2248" t="str">
            <v>SINAPI</v>
          </cell>
        </row>
        <row r="2249">
          <cell r="B2249">
            <v>92488</v>
          </cell>
          <cell r="C2249" t="str">
            <v>MONTAGEM E DESMONTAGEM DE FÔRMA DE LAJE NERVURADA COM CUBETA E ASSOALHO, PÉ-DIREITO DUPLO, EM CHAPA DE MADEIRA COMPENSADA RESINADA, 8 UTILIZAÇÕES. AF_09/2020</v>
          </cell>
          <cell r="D2249" t="str">
            <v>M2</v>
          </cell>
          <cell r="E2249">
            <v>89.18</v>
          </cell>
          <cell r="F2249" t="str">
            <v>SINAPI</v>
          </cell>
        </row>
        <row r="2250">
          <cell r="B2250">
            <v>92490</v>
          </cell>
          <cell r="C2250" t="str">
            <v>MONTAGEM E DESMONTAGEM DE FÔRMA DE LAJE NERVURADA COM CUBETA E ASSOALHO, PÉ-DIREITO SIMPLES, EM CHAPA DE MADEIRA COMPENSADA RESINADA, 8 UTILIZAÇÕES. AF_09/2020</v>
          </cell>
          <cell r="D2250" t="str">
            <v>M2</v>
          </cell>
          <cell r="E2250">
            <v>59.37</v>
          </cell>
          <cell r="F2250" t="str">
            <v>SINAPI</v>
          </cell>
        </row>
        <row r="2251">
          <cell r="B2251">
            <v>92492</v>
          </cell>
          <cell r="C2251" t="str">
            <v>MONTAGEM E DESMONTAGEM DE FÔRMA DE LAJE NERVURADA COM CUBETA E ASSOALHO, PÉ-DIREITO DUPLO, EM CHAPA DE MADEIRA COMPENSADA RESINADA, 10 UTILIZAÇÕES. AF_09/2020</v>
          </cell>
          <cell r="D2251" t="str">
            <v>M2</v>
          </cell>
          <cell r="E2251">
            <v>84.1</v>
          </cell>
          <cell r="F2251" t="str">
            <v>SINAPI</v>
          </cell>
        </row>
        <row r="2252">
          <cell r="B2252">
            <v>92494</v>
          </cell>
          <cell r="C2252" t="str">
            <v>MONTAGEM E DESMONTAGEM DE FÔRMA DE LAJE NERVURADA COM CUBETA E ASSOALHO, PÉ-DIREITO SIMPLES, EM CHAPA DE MADEIRA COMPENSADA RESINADA, 10 UTILIZAÇÕES. AF_09/2020</v>
          </cell>
          <cell r="D2252" t="str">
            <v>M2</v>
          </cell>
          <cell r="E2252">
            <v>55.16</v>
          </cell>
          <cell r="F2252" t="str">
            <v>SINAPI</v>
          </cell>
        </row>
        <row r="2253">
          <cell r="B2253">
            <v>92496</v>
          </cell>
          <cell r="C2253" t="str">
            <v>MONTAGEM E DESMONTAGEM DE FÔRMA DE LAJE NERVURADA COM CUBETA E ASSOALHO, PÉ-DIREITO DUPLO, EM CHAPA DE MADEIRA COMPENSADA RESINADA, 12 UTILIZAÇÕES. AF_09/2020</v>
          </cell>
          <cell r="D2253" t="str">
            <v>M2</v>
          </cell>
          <cell r="E2253">
            <v>79.930000000000007</v>
          </cell>
          <cell r="F2253" t="str">
            <v>SINAPI</v>
          </cell>
        </row>
        <row r="2254">
          <cell r="B2254">
            <v>92498</v>
          </cell>
          <cell r="C2254" t="str">
            <v>MONTAGEM E DESMONTAGEM DE FÔRMA DE LAJE NERVURADA COM CUBETA E ASSOALHO, PÉ-DIREITO SIMPLES, EM CHAPA DE MADEIRA COMPENSADA RESINADA, 12 UTILIZAÇÕES. AF_09/2020</v>
          </cell>
          <cell r="D2254" t="str">
            <v>M2</v>
          </cell>
          <cell r="E2254">
            <v>51.74</v>
          </cell>
          <cell r="F2254" t="str">
            <v>SINAPI</v>
          </cell>
        </row>
        <row r="2255">
          <cell r="B2255">
            <v>92500</v>
          </cell>
          <cell r="C2255" t="str">
            <v>MONTAGEM E DESMONTAGEM DE FÔRMA DE LAJE NERVURADA COM CUBETA E ASSOALHO, PÉ-DIREITO DUPLO, EM CHAPA DE MADEIRA COMPENSADA RESINADA, 14 UTILIZAÇÕES. AF_09/2020</v>
          </cell>
          <cell r="D2255" t="str">
            <v>M2</v>
          </cell>
          <cell r="E2255">
            <v>76.78</v>
          </cell>
          <cell r="F2255" t="str">
            <v>SINAPI</v>
          </cell>
        </row>
        <row r="2256">
          <cell r="B2256">
            <v>92502</v>
          </cell>
          <cell r="C2256" t="str">
            <v>MONTAGEM E DESMONTAGEM DE FÔRMA DE LAJE NERVURADA COM CUBETA E ASSOALHO, PÉ-DIREITO SIMPLES, EM CHAPA DE MADEIRA COMPENSADA RESINADA, 14 UTILIZAÇÕES. AF_09/2020</v>
          </cell>
          <cell r="D2256" t="str">
            <v>M2</v>
          </cell>
          <cell r="E2256">
            <v>49.29</v>
          </cell>
          <cell r="F2256" t="str">
            <v>SINAPI</v>
          </cell>
        </row>
        <row r="2257">
          <cell r="B2257">
            <v>92504</v>
          </cell>
          <cell r="C2257" t="str">
            <v>MONTAGEM E DESMONTAGEM DE FÔRMA DE LAJE NERVURADA COM CUBETA E ASSOALHO, PÉ-DIREITO DUPLO, EM CHAPA DE MADEIRA COMPENSADA RESINADA, 18 UTILIZAÇÕES. AF_09/2020</v>
          </cell>
          <cell r="D2257" t="str">
            <v>M2</v>
          </cell>
          <cell r="E2257">
            <v>52.08</v>
          </cell>
          <cell r="F2257" t="str">
            <v>SINAPI</v>
          </cell>
        </row>
        <row r="2258">
          <cell r="B2258">
            <v>92506</v>
          </cell>
          <cell r="C2258" t="str">
            <v>MONTAGEM E DESMONTAGEM DE FÔRMA DE LAJE NERVURADA COM CUBETA E ASSOALHO, PÉ-DIREITO SIMPLES, EM CHAPA DE MADEIRA COMPENSADA RESINADA, 18 UTILIZAÇÕES. AF_09/2020</v>
          </cell>
          <cell r="D2258" t="str">
            <v>M2</v>
          </cell>
          <cell r="E2258">
            <v>44.68</v>
          </cell>
          <cell r="F2258" t="str">
            <v>SINAPI</v>
          </cell>
        </row>
        <row r="2259">
          <cell r="B2259">
            <v>92508</v>
          </cell>
          <cell r="C2259" t="str">
            <v>MONTAGEM E DESMONTAGEM DE FÔRMA DE LAJE MACIÇA, PÉ-DIREITO DUPLO, EM CHAPA DE MADEIRA COMPENSADA RESINADA, 2 UTILIZAÇÕES. AF_09/2020</v>
          </cell>
          <cell r="D2259" t="str">
            <v>M2</v>
          </cell>
          <cell r="E2259">
            <v>95.6</v>
          </cell>
          <cell r="F2259" t="str">
            <v>SINAPI</v>
          </cell>
        </row>
        <row r="2260">
          <cell r="B2260">
            <v>92510</v>
          </cell>
          <cell r="C2260" t="str">
            <v>MONTAGEM E DESMONTAGEM DE FÔRMA DE LAJE MACIÇA, PÉ-DIREITO SIMPLES, EM CHAPA DE MADEIRA COMPENSADA RESINADA, 2 UTILIZAÇÕES. AF_09/2020</v>
          </cell>
          <cell r="D2260" t="str">
            <v>M2</v>
          </cell>
          <cell r="E2260">
            <v>64.290000000000006</v>
          </cell>
          <cell r="F2260" t="str">
            <v>SINAPI</v>
          </cell>
        </row>
        <row r="2261">
          <cell r="B2261">
            <v>92512</v>
          </cell>
          <cell r="C2261" t="str">
            <v>MONTAGEM E DESMONTAGEM DE FÔRMA DE LAJE MACIÇA, PÉ-DIREITO DUPLO, EM CHAPA DE MADEIRA COMPENSADA RESINADA, 4 UTILIZAÇÕES. AF_09/2020</v>
          </cell>
          <cell r="D2261" t="str">
            <v>M2</v>
          </cell>
          <cell r="E2261">
            <v>79.33</v>
          </cell>
          <cell r="F2261" t="str">
            <v>SINAPI</v>
          </cell>
        </row>
        <row r="2262">
          <cell r="B2262">
            <v>92514</v>
          </cell>
          <cell r="C2262" t="str">
            <v>MONTAGEM E DESMONTAGEM DE FÔRMA DE LAJE MACIÇA, PÉ-DIREITO SIMPLES, EM CHAPA DE MADEIRA COMPENSADA RESINADA, 4 UTILIZAÇÕES. AF_09/2020</v>
          </cell>
          <cell r="D2262" t="str">
            <v>M2</v>
          </cell>
          <cell r="E2262">
            <v>48.95</v>
          </cell>
          <cell r="F2262" t="str">
            <v>SINAPI</v>
          </cell>
        </row>
        <row r="2263">
          <cell r="B2263">
            <v>92515</v>
          </cell>
          <cell r="C2263" t="str">
            <v>MONTAGEM E DESMONTAGEM DE FÔRMA DE LAJE MACIÇA, PÉ-DIREITO DUPLO, EM CHAPA DE MADEIRA COMPENSADA RESINADA, 6 UTILIZAÇÕES. AF_09/2020</v>
          </cell>
          <cell r="D2263" t="str">
            <v>M2</v>
          </cell>
          <cell r="E2263">
            <v>71.540000000000006</v>
          </cell>
          <cell r="F2263" t="str">
            <v>SINAPI</v>
          </cell>
        </row>
        <row r="2264">
          <cell r="B2264">
            <v>92518</v>
          </cell>
          <cell r="C2264" t="str">
            <v>MONTAGEM E DESMONTAGEM DE FÔRMA DE LAJE MACIÇA, PÉ-DIREITO SIMPLES, EM CHAPA DE MADEIRA COMPENSADA RESINADA, 6 UTILIZAÇÕES. AF_09/2020</v>
          </cell>
          <cell r="D2264" t="str">
            <v>M2</v>
          </cell>
          <cell r="E2264">
            <v>42.06</v>
          </cell>
          <cell r="F2264" t="str">
            <v>SINAPI</v>
          </cell>
        </row>
        <row r="2265">
          <cell r="B2265">
            <v>92520</v>
          </cell>
          <cell r="C2265" t="str">
            <v>MONTAGEM E DESMONTAGEM DE FÔRMA DE LAJE MACIÇA, PÉ-DIREITO DUPLO, EM CHAPA DE MADEIRA COMPENSADA RESINADA, 8 UTILIZAÇÕES. AF_09/2020</v>
          </cell>
          <cell r="D2265" t="str">
            <v>M2</v>
          </cell>
          <cell r="E2265">
            <v>66.650000000000006</v>
          </cell>
          <cell r="F2265" t="str">
            <v>SINAPI</v>
          </cell>
        </row>
        <row r="2266">
          <cell r="B2266">
            <v>92522</v>
          </cell>
          <cell r="C2266" t="str">
            <v>MONTAGEM E DESMONTAGEM DE FÔRMA DE LAJE MACIÇA, PÉ-DIREITO SIMPLES, EM CHAPA DE MADEIRA COMPENSADA RESINADA, 8 UTILIZAÇÕES. AF_09/2020</v>
          </cell>
          <cell r="D2266" t="str">
            <v>M2</v>
          </cell>
          <cell r="E2266">
            <v>37.97</v>
          </cell>
          <cell r="F2266" t="str">
            <v>SINAPI</v>
          </cell>
        </row>
        <row r="2267">
          <cell r="B2267">
            <v>92524</v>
          </cell>
          <cell r="C2267" t="str">
            <v>MONTAGEM E DESMONTAGEM DE FÔRMA DE LAJE MACIÇA, PÉ-DIREITO DUPLO, EM CHAPA DE MADEIRA COMPENSADA PLASTIFICADA, 10 UTILIZAÇÕES. AF_09/2020</v>
          </cell>
          <cell r="D2267" t="str">
            <v>M2</v>
          </cell>
          <cell r="E2267">
            <v>66.819999999999993</v>
          </cell>
          <cell r="F2267" t="str">
            <v>SINAPI</v>
          </cell>
        </row>
        <row r="2268">
          <cell r="B2268">
            <v>92526</v>
          </cell>
          <cell r="C2268" t="str">
            <v>MONTAGEM E DESMONTAGEM DE FÔRMA DE LAJE MACIÇA, PÉ-DIREITO SIMPLES, EM CHAPA DE MADEIRA COMPENSADA PLASTIFICADA, 10 UTILIZAÇÕES. AF_09/2020</v>
          </cell>
          <cell r="D2268" t="str">
            <v>M2</v>
          </cell>
          <cell r="E2268">
            <v>38.9</v>
          </cell>
          <cell r="F2268" t="str">
            <v>SINAPI</v>
          </cell>
        </row>
        <row r="2269">
          <cell r="B2269">
            <v>92528</v>
          </cell>
          <cell r="C2269" t="str">
            <v>MONTAGEM E DESMONTAGEM DE FÔRMA DE LAJE MACIÇA, PÉ-DIREITO DUPLO, EM CHAPA DE MADEIRA COMPENSADA PLASTIFICADA, 12 UTILIZAÇÕES. AF_09/2020</v>
          </cell>
          <cell r="D2269" t="str">
            <v>M2</v>
          </cell>
          <cell r="E2269">
            <v>63.77</v>
          </cell>
          <cell r="F2269" t="str">
            <v>SINAPI</v>
          </cell>
        </row>
        <row r="2270">
          <cell r="B2270">
            <v>92530</v>
          </cell>
          <cell r="C2270" t="str">
            <v>MONTAGEM E DESMONTAGEM DE FÔRMA DE LAJE MACIÇA, PÉ-DIREITO SIMPLES, EM CHAPA DE MADEIRA COMPENSADA PLASTIFICADA, 12 UTILIZAÇÕES. AF_09/2020</v>
          </cell>
          <cell r="D2270" t="str">
            <v>M2</v>
          </cell>
          <cell r="E2270">
            <v>36.549999999999997</v>
          </cell>
          <cell r="F2270" t="str">
            <v>SINAPI</v>
          </cell>
        </row>
        <row r="2271">
          <cell r="B2271">
            <v>92532</v>
          </cell>
          <cell r="C2271" t="str">
            <v>MONTAGEM E DESMONTAGEM DE FÔRMA DE LAJE MACIÇA, PÉ-DIREITO DUPLO, EM CHAPA DE MADEIRA COMPENSADA PLASTIFICADA, 14 UTILIZAÇÕES. AF_09/2020</v>
          </cell>
          <cell r="D2271" t="str">
            <v>M2</v>
          </cell>
          <cell r="E2271">
            <v>61.16</v>
          </cell>
          <cell r="F2271" t="str">
            <v>SINAPI</v>
          </cell>
        </row>
        <row r="2272">
          <cell r="B2272">
            <v>92534</v>
          </cell>
          <cell r="C2272" t="str">
            <v>MONTAGEM E DESMONTAGEM DE FÔRMA DE LAJE MACIÇA, PÉ-DIREITO SIMPLES, EM CHAPA DE MADEIRA COMPENSADA PLASTIFICADA, 14 UTILIZAÇÕES. AF_09/2020</v>
          </cell>
          <cell r="D2272" t="str">
            <v>M2</v>
          </cell>
          <cell r="E2272">
            <v>34.57</v>
          </cell>
          <cell r="F2272" t="str">
            <v>SINAPI</v>
          </cell>
        </row>
        <row r="2273">
          <cell r="B2273">
            <v>92536</v>
          </cell>
          <cell r="C2273" t="str">
            <v>MONTAGEM E DESMONTAGEM DE FÔRMA DE LAJE MACIÇA, PÉ-DIREITO DUPLO, EM CHAPA DE MADEIRA COMPENSADA PLASTIFICADA, 18 UTILIZAÇÕES. AF_09/2020</v>
          </cell>
          <cell r="D2273" t="str">
            <v>M2</v>
          </cell>
          <cell r="E2273">
            <v>56.06</v>
          </cell>
          <cell r="F2273" t="str">
            <v>SINAPI</v>
          </cell>
        </row>
        <row r="2274">
          <cell r="B2274">
            <v>92538</v>
          </cell>
          <cell r="C2274" t="str">
            <v>MONTAGEM E DESMONTAGEM DE FÔRMA DE LAJE MACIÇA, PÉ-DIREITO SIMPLES, EM CHAPA DE MADEIRA COMPENSADA PLASTIFICADA, 18 UTILIZAÇÕES. AF_09/2020</v>
          </cell>
          <cell r="D2274" t="str">
            <v>M2</v>
          </cell>
          <cell r="E2274">
            <v>30.59</v>
          </cell>
          <cell r="F2274" t="str">
            <v>SINAPI</v>
          </cell>
        </row>
        <row r="2275">
          <cell r="B2275">
            <v>96252</v>
          </cell>
          <cell r="C2275" t="str">
            <v>FABRICAÇÃO DE FÔRMA PARA PILARES CIRCULARES, EM CHAPA DE MADEIRA COMPENSADA RESINADA. AF_06/2017</v>
          </cell>
          <cell r="D2275" t="str">
            <v>M2</v>
          </cell>
          <cell r="E2275">
            <v>257.44</v>
          </cell>
          <cell r="F2275" t="str">
            <v>SINAPI</v>
          </cell>
        </row>
        <row r="2276">
          <cell r="B2276">
            <v>96257</v>
          </cell>
          <cell r="C2276" t="str">
            <v>MONTAGEM E DESMONTAGEM DE FÔRMA DE PILARES CIRCULARES, COM ÁREA MÉDIA DAS SEÇÕES MENOR OU IGUAL A 0,28 M², PÉ-DIREITO SIMPLES, EM MADEIRA, 2 UTILIZAÇÕES. AF_06/2017</v>
          </cell>
          <cell r="D2276" t="str">
            <v>M2</v>
          </cell>
          <cell r="E2276">
            <v>193.46</v>
          </cell>
          <cell r="F2276" t="str">
            <v>SINAPI</v>
          </cell>
        </row>
        <row r="2277">
          <cell r="B2277">
            <v>96258</v>
          </cell>
          <cell r="C2277" t="str">
            <v>MONTAGEM E DESMONTAGEM DE FÔRMA DE PILARES CIRCULARES, COM ÁREA MÉDIA DAS SEÇÕES MAIOR QUE 0,28 M², PÉ-DIREITO SIMPLES, EM MADEIRA, 2 UTILIZAÇÕES. AF_06/2017</v>
          </cell>
          <cell r="D2277" t="str">
            <v>M2</v>
          </cell>
          <cell r="E2277">
            <v>183.5</v>
          </cell>
          <cell r="F2277" t="str">
            <v>SINAPI</v>
          </cell>
        </row>
        <row r="2278">
          <cell r="B2278">
            <v>96259</v>
          </cell>
          <cell r="C2278" t="str">
            <v>MONTAGEM E DESMONTAGEM DE FÔRMA DE PILARES CIRCULARES, COM ÁREA MÉDIA DAS SEÇÕES MENOR OU IGUAL A 0,28 M², PÉ-DIREITO DUPLO, EM MADEIRA, 2 UTILIZAÇÕES. AF_06/2017</v>
          </cell>
          <cell r="D2278" t="str">
            <v>M2</v>
          </cell>
          <cell r="E2278">
            <v>212.99</v>
          </cell>
          <cell r="F2278" t="str">
            <v>SINAPI</v>
          </cell>
        </row>
        <row r="2279">
          <cell r="B2279">
            <v>96529</v>
          </cell>
          <cell r="C2279" t="str">
            <v>FABRICAÇÃO, MONTAGEM E DESMONTAGEM DE FÔRMA PARA SAPATA, EM MADEIRA SERRADA, E=25 MM, 1 UTILIZAÇÃO. AF_06/2017</v>
          </cell>
          <cell r="D2279" t="str">
            <v>M2</v>
          </cell>
          <cell r="E2279">
            <v>314.22000000000003</v>
          </cell>
          <cell r="F2279" t="str">
            <v>SINAPI</v>
          </cell>
        </row>
        <row r="2280">
          <cell r="B2280">
            <v>96530</v>
          </cell>
          <cell r="C2280" t="str">
            <v>FABRICAÇÃO, MONTAGEM E DESMONTAGEM DE FÔRMA PARA VIGA BALDRAME, EM MADEIRA SERRADA, E=25 MM, 1 UTILIZAÇÃO. AF_06/2017</v>
          </cell>
          <cell r="D2280" t="str">
            <v>M2</v>
          </cell>
          <cell r="E2280">
            <v>169.79</v>
          </cell>
          <cell r="F2280" t="str">
            <v>SINAPI</v>
          </cell>
        </row>
        <row r="2281">
          <cell r="B2281">
            <v>96531</v>
          </cell>
          <cell r="C2281" t="str">
            <v>FABRICAÇÃO, MONTAGEM E DESMONTAGEM DE FÔRMA PARA BLOCO DE COROAMENTO, EM MADEIRA SERRADA, E=25 MM, 2 UTILIZAÇÕES. AF_06/2017</v>
          </cell>
          <cell r="D2281" t="str">
            <v>M2</v>
          </cell>
          <cell r="E2281">
            <v>116.02</v>
          </cell>
          <cell r="F2281" t="str">
            <v>SINAPI</v>
          </cell>
        </row>
        <row r="2282">
          <cell r="B2282">
            <v>96532</v>
          </cell>
          <cell r="C2282" t="str">
            <v>FABRICAÇÃO, MONTAGEM E DESMONTAGEM DE FÔRMA PARA SAPATA, EM MADEIRA SERRADA, E=25 MM, 2 UTILIZAÇÕES. AF_06/2017</v>
          </cell>
          <cell r="D2282" t="str">
            <v>M2</v>
          </cell>
          <cell r="E2282">
            <v>194.51</v>
          </cell>
          <cell r="F2282" t="str">
            <v>SINAPI</v>
          </cell>
        </row>
        <row r="2283">
          <cell r="B2283">
            <v>96533</v>
          </cell>
          <cell r="C2283" t="str">
            <v>FABRICAÇÃO, MONTAGEM E DESMONTAGEM DE FÔRMA PARA VIGA BALDRAME, EM MADEIRA SERRADA, E=25 MM, 2 UTILIZAÇÕES. AF_06/2017</v>
          </cell>
          <cell r="D2283" t="str">
            <v>M2</v>
          </cell>
          <cell r="E2283">
            <v>102.85</v>
          </cell>
          <cell r="F2283" t="str">
            <v>SINAPI</v>
          </cell>
        </row>
        <row r="2284">
          <cell r="B2284">
            <v>96534</v>
          </cell>
          <cell r="C2284" t="str">
            <v>FABRICAÇÃO, MONTAGEM E DESMONTAGEM DE FÔRMA PARA BLOCO DE COROAMENTO, EM MADEIRA SERRADA, E=25 MM, 4 UTILIZAÇÕES. AF_06/2017</v>
          </cell>
          <cell r="D2284" t="str">
            <v>M2</v>
          </cell>
          <cell r="E2284">
            <v>78.69</v>
          </cell>
          <cell r="F2284" t="str">
            <v>SINAPI</v>
          </cell>
        </row>
        <row r="2285">
          <cell r="B2285">
            <v>96535</v>
          </cell>
          <cell r="C2285" t="str">
            <v>FABRICAÇÃO, MONTAGEM E DESMONTAGEM DE FÔRMA PARA SAPATA, EM MADEIRA SERRADA, E=25 MM, 4 UTILIZAÇÕES. AF_06/2017</v>
          </cell>
          <cell r="D2285" t="str">
            <v>M2</v>
          </cell>
          <cell r="E2285">
            <v>132.16</v>
          </cell>
          <cell r="F2285" t="str">
            <v>SINAPI</v>
          </cell>
        </row>
        <row r="2286">
          <cell r="B2286">
            <v>96536</v>
          </cell>
          <cell r="C2286" t="str">
            <v>FABRICAÇÃO, MONTAGEM E DESMONTAGEM DE FÔRMA PARA VIGA BALDRAME, EM MADEIRA SERRADA, E=25 MM, 4 UTILIZAÇÕES. AF_06/2017</v>
          </cell>
          <cell r="D2286" t="str">
            <v>M2</v>
          </cell>
          <cell r="E2286">
            <v>68.02</v>
          </cell>
          <cell r="F2286" t="str">
            <v>SINAPI</v>
          </cell>
        </row>
        <row r="2287">
          <cell r="B2287">
            <v>96537</v>
          </cell>
          <cell r="C2287" t="str">
            <v>FABRICAÇÃO, MONTAGEM E DESMONTAGEM DE FÔRMA PARA BLOCO DE COROAMENTO, EM CHAPA DE MADEIRA COMPENSADA RESINADA, E=17 MM, 2 UTILIZAÇÕES. AF_06/2017</v>
          </cell>
          <cell r="D2287" t="str">
            <v>M2</v>
          </cell>
          <cell r="E2287">
            <v>185.83</v>
          </cell>
          <cell r="F2287" t="str">
            <v>SINAPI</v>
          </cell>
        </row>
        <row r="2288">
          <cell r="B2288">
            <v>96538</v>
          </cell>
          <cell r="C2288" t="str">
            <v>FABRICAÇÃO, MONTAGEM E DESMONTAGEM DE FÔRMA PARA SAPATA, EM CHAPA DE MADEIRA COMPENSADA RESINADA, E=17 MM, 2 UTILIZAÇÕES. AF_06/2017</v>
          </cell>
          <cell r="D2288" t="str">
            <v>M2</v>
          </cell>
          <cell r="E2288">
            <v>265.89</v>
          </cell>
          <cell r="F2288" t="str">
            <v>SINAPI</v>
          </cell>
        </row>
        <row r="2289">
          <cell r="B2289">
            <v>96539</v>
          </cell>
          <cell r="C2289" t="str">
            <v>FABRICAÇÃO, MONTAGEM E DESMONTAGEM DE FÔRMA PARA VIGA BALDRAME, EM CHAPA DE MADEIRA COMPENSADA RESINADA, E=17 MM, 2 UTILIZAÇÕES. AF_06/2017</v>
          </cell>
          <cell r="D2289" t="str">
            <v>M2</v>
          </cell>
          <cell r="E2289">
            <v>122.55</v>
          </cell>
          <cell r="F2289" t="str">
            <v>SINAPI</v>
          </cell>
        </row>
        <row r="2290">
          <cell r="B2290">
            <v>96540</v>
          </cell>
          <cell r="C2290" t="str">
            <v>FABRICAÇÃO, MONTAGEM E DESMONTAGEM DE FÔRMA PARA BLOCO DE COROAMENTO, EM CHAPA DE MADEIRA COMPENSADA RESINADA, E=17 MM, 4 UTILIZAÇÕES. AF_06/2017</v>
          </cell>
          <cell r="D2290" t="str">
            <v>M2</v>
          </cell>
          <cell r="E2290">
            <v>124.02</v>
          </cell>
          <cell r="F2290" t="str">
            <v>SINAPI</v>
          </cell>
        </row>
        <row r="2291">
          <cell r="B2291">
            <v>96541</v>
          </cell>
          <cell r="C2291" t="str">
            <v>FABRICAÇÃO, MONTAGEM E DESMONTAGEM DE FÔRMA PARA SAPATA, EM CHAPA DE MADEIRA COMPENSADA RESINADA, E=17 MM, 4 UTILIZAÇÕES. AF_06/2017</v>
          </cell>
          <cell r="D2291" t="str">
            <v>M2</v>
          </cell>
          <cell r="E2291">
            <v>179.42</v>
          </cell>
          <cell r="F2291" t="str">
            <v>SINAPI</v>
          </cell>
        </row>
        <row r="2292">
          <cell r="B2292">
            <v>96542</v>
          </cell>
          <cell r="C2292" t="str">
            <v>FABRICAÇÃO, MONTAGEM E DESMONTAGEM DE FÔRMA PARA VIGA BALDRAME, EM CHAPA DE MADEIRA COMPENSADA RESINADA, E=17 MM, 4 UTILIZAÇÕES. AF_06/2017</v>
          </cell>
          <cell r="D2292" t="str">
            <v>M2</v>
          </cell>
          <cell r="E2292">
            <v>86.61</v>
          </cell>
          <cell r="F2292" t="str">
            <v>SINAPI</v>
          </cell>
        </row>
        <row r="2293">
          <cell r="B2293">
            <v>96543</v>
          </cell>
          <cell r="C2293" t="str">
            <v>ARMAÇÃO DE BLOCO, VIGA BALDRAME E SAPATA UTILIZANDO AÇO CA-60 DE 5 MM - MONTAGEM. AF_06/2017</v>
          </cell>
          <cell r="D2293" t="str">
            <v>KG</v>
          </cell>
          <cell r="E2293">
            <v>20.13</v>
          </cell>
          <cell r="F2293" t="str">
            <v>SINAPI</v>
          </cell>
        </row>
        <row r="2294">
          <cell r="B2294">
            <v>97747</v>
          </cell>
          <cell r="C2294" t="str">
            <v>MONTAGEM E DESMONTAGEM DE FÔRMA DE PILARES CIRCULARES, COM ÁREA MÉDIA DAS SEÇÕES MAIOR QUE 0,28 M², PÉ-DIREITO DUPLO, EM MADEIRA, 2 UTILIZAÇÕES.  AF_06/2017</v>
          </cell>
          <cell r="D2294" t="str">
            <v>M2</v>
          </cell>
          <cell r="E2294">
            <v>200.29</v>
          </cell>
          <cell r="F2294" t="str">
            <v>SINAPI</v>
          </cell>
        </row>
        <row r="2295">
          <cell r="B2295">
            <v>101791</v>
          </cell>
          <cell r="C2295" t="str">
            <v>FABRICAÇÃO DE ESCORAS DO TIPO PONTALETE, EM MADEIRA, PARA PÉ-DIREITO DUPLO. AF_09/2020</v>
          </cell>
          <cell r="D2295" t="str">
            <v>M</v>
          </cell>
          <cell r="E2295">
            <v>33.25</v>
          </cell>
          <cell r="F2295" t="str">
            <v>SINAPI</v>
          </cell>
        </row>
        <row r="2296">
          <cell r="B2296">
            <v>101792</v>
          </cell>
          <cell r="C2296" t="str">
            <v>ESCORAMENTO DE FÔRMAS DE LAJE EM MADEIRA NÃO APARELHADA, PÉ-DIREITO SIMPLES, INCLUSO TRAVAMENTO, 4 UTILIZAÇÕES. AF_09/2020</v>
          </cell>
          <cell r="D2296" t="str">
            <v>M3</v>
          </cell>
          <cell r="E2296">
            <v>16.809999999999999</v>
          </cell>
          <cell r="F2296" t="str">
            <v>SINAPI</v>
          </cell>
        </row>
        <row r="2297">
          <cell r="B2297">
            <v>101793</v>
          </cell>
          <cell r="C2297" t="str">
            <v>ESCORAMENTO DE FÔRMAS DE LAJE EM MADEIRA NÃO APARELHADA, PÉ-DIREITO DUPLO, INCLUSO TRAVAMENTO, 4 UTILIZAÇÕES. AF_09/2020</v>
          </cell>
          <cell r="D2297" t="str">
            <v>M3</v>
          </cell>
          <cell r="E2297">
            <v>27.34</v>
          </cell>
          <cell r="F2297" t="str">
            <v>SINAPI</v>
          </cell>
        </row>
        <row r="2298">
          <cell r="B2298">
            <v>101969</v>
          </cell>
          <cell r="C2298" t="str">
            <v>FABRICAÇÃO DE FÔRMA PARA ESCADAS, COM 2 LANCES EM "U" E LAJE PLANA, EM CHAPA DE MADEIRA COMPENSADA PLASTIFICADA, E=18 MM. AF_11/2020</v>
          </cell>
          <cell r="D2298" t="str">
            <v>M2</v>
          </cell>
          <cell r="E2298">
            <v>216.1</v>
          </cell>
          <cell r="F2298" t="str">
            <v>SINAPI</v>
          </cell>
        </row>
        <row r="2299">
          <cell r="B2299">
            <v>101971</v>
          </cell>
          <cell r="C2299" t="str">
            <v>FABRICAÇÃO DE FÔRMA PARA ESCADAS, COM 2 LANCES EM "U" E LAJE PLANA, EM CHAPA DE MADEIRA COMPENSADA RESINADA, E= 17 MM. AF_11/2020</v>
          </cell>
          <cell r="D2299" t="str">
            <v>M2</v>
          </cell>
          <cell r="E2299">
            <v>169.78</v>
          </cell>
          <cell r="F2299" t="str">
            <v>SINAPI</v>
          </cell>
        </row>
        <row r="2300">
          <cell r="B2300">
            <v>101973</v>
          </cell>
          <cell r="C2300" t="str">
            <v>FABRICAÇÃO DE FÔRMA PARA ESCADAS, COM 2 LANCES EM "U" E LAJE PLANA, EM MADEIRA SERRADA, E=25 MM. AF_11/2020</v>
          </cell>
          <cell r="D2300" t="str">
            <v>M2</v>
          </cell>
          <cell r="E2300">
            <v>184.76</v>
          </cell>
          <cell r="F2300" t="str">
            <v>SINAPI</v>
          </cell>
        </row>
        <row r="2301">
          <cell r="B2301">
            <v>101974</v>
          </cell>
          <cell r="C2301" t="str">
            <v>MONTAGEM E DESMONTAGEM DE FÔRMA PARA ESCADAS, COM 2 LANCES EM "U" E LAJE PLANA, EM MADEIRA SERRADA, 1 UTILIZAÇÃO. AF_11/2020</v>
          </cell>
          <cell r="D2301" t="str">
            <v>M2</v>
          </cell>
          <cell r="E2301">
            <v>434.85</v>
          </cell>
          <cell r="F2301" t="str">
            <v>SINAPI</v>
          </cell>
        </row>
        <row r="2302">
          <cell r="B2302">
            <v>101975</v>
          </cell>
          <cell r="C2302" t="str">
            <v>MONTAGEM E DESMONTAGEM DE FÔRMA PARA ESCADAS, COM 2 LANCES EM "U"  E LAJE PLANA, EM MADEIRA SERRADA, 2 UTILIZAÇÕES. AF_11/2020</v>
          </cell>
          <cell r="D2302" t="str">
            <v>M2</v>
          </cell>
          <cell r="E2302">
            <v>372.35</v>
          </cell>
          <cell r="F2302" t="str">
            <v>SINAPI</v>
          </cell>
        </row>
        <row r="2303">
          <cell r="B2303">
            <v>101977</v>
          </cell>
          <cell r="C2303" t="str">
            <v>MONTAGEM E DESMONTAGEM DE FÔRMA PARA ESCADAS, COM 2 LANCES EM "U" E LAJE PLANA, EM CHAPA DE MADEIRA COMPENSADA RESINADA, 2 UTILIZAÇÕES. AF_11/2020</v>
          </cell>
          <cell r="D2303" t="str">
            <v>M2</v>
          </cell>
          <cell r="E2303">
            <v>276.14</v>
          </cell>
          <cell r="F2303" t="str">
            <v>SINAPI</v>
          </cell>
        </row>
        <row r="2304">
          <cell r="B2304">
            <v>101980</v>
          </cell>
          <cell r="C2304" t="str">
            <v>MONTAGEM E DESMONTAGEM DE FÔRMA PARA ESCADAS, COM 2 LANCES EM "U" E LAJE PLANA, EM CHAPA DE MADEIRA COMPENSADA RESINADA, 4 UTILIZAÇÕES. AF_11/2020</v>
          </cell>
          <cell r="D2304" t="str">
            <v>M2</v>
          </cell>
          <cell r="E2304">
            <v>251.43</v>
          </cell>
          <cell r="F2304" t="str">
            <v>SINAPI</v>
          </cell>
        </row>
        <row r="2305">
          <cell r="B2305">
            <v>101981</v>
          </cell>
          <cell r="C2305" t="str">
            <v>MONTAGEM E DESMONTAGEM DE FÔRMA PARA ESCADAS, COM 2 LANCES EM "U" E LAJE PLANA, EM CHAPA DE MADEIRA COMPENSADA PLASTIFICADA, 6 UTILIZAÇÕES. AF_11/2020</v>
          </cell>
          <cell r="D2305" t="str">
            <v>M2</v>
          </cell>
          <cell r="E2305">
            <v>210.88</v>
          </cell>
          <cell r="F2305" t="str">
            <v>SINAPI</v>
          </cell>
        </row>
        <row r="2306">
          <cell r="B2306">
            <v>101982</v>
          </cell>
          <cell r="C2306" t="str">
            <v>MONTAGEM E DESMONTAGEM DE FÔRMA PARA ESCADAS, COM 2 LANCES EM "U" E LAJE PLANA, EM CHAPA DE MADEIRA COMPENSADA PLASTIFICADA, 8 UTILIZAÇÕES. AF_11/2020</v>
          </cell>
          <cell r="D2306" t="str">
            <v>M2</v>
          </cell>
          <cell r="E2306">
            <v>182.77</v>
          </cell>
          <cell r="F2306" t="str">
            <v>SINAPI</v>
          </cell>
        </row>
        <row r="2307">
          <cell r="B2307">
            <v>101983</v>
          </cell>
          <cell r="C2307" t="str">
            <v>MONTAGEM E DESMONTAGEM DE FÔRMA PARA ESCADAS, COM 2 LANCES EM "U" E LAJE PLANA, EM CHAPA DE MADEIRA COMPENSADA PLASTIFICADA, 10 UTILIZAÇÕES. AF_11/2020</v>
          </cell>
          <cell r="D2307" t="str">
            <v>M2</v>
          </cell>
          <cell r="E2307">
            <v>165.03</v>
          </cell>
          <cell r="F2307" t="str">
            <v>SINAPI</v>
          </cell>
        </row>
        <row r="2308">
          <cell r="B2308">
            <v>101985</v>
          </cell>
          <cell r="C2308" t="str">
            <v>FABRICAÇÃO DE FÔRMA PARA ESCADAS, COM 2 LANCES EM "U" E LAJE CASCATA, EM CHAPA DE MADEIRA COMPENSADA PLASTIFICADA, E=18 MM. AF_11/2020</v>
          </cell>
          <cell r="D2308" t="str">
            <v>M2</v>
          </cell>
          <cell r="E2308">
            <v>219.23</v>
          </cell>
          <cell r="F2308" t="str">
            <v>SINAPI</v>
          </cell>
        </row>
        <row r="2309">
          <cell r="B2309">
            <v>101986</v>
          </cell>
          <cell r="C2309" t="str">
            <v>FABRICAÇÃO DE FÔRMA PARA ESCADAS, COM 2 LANCES EM "U" E LAJE CASCATA, EM CHAPA DE MADEIRA COMPENSADA RESINADA, E= 17 MM. AF_11/2020</v>
          </cell>
          <cell r="D2309" t="str">
            <v>M2</v>
          </cell>
          <cell r="E2309">
            <v>160.35</v>
          </cell>
          <cell r="F2309" t="str">
            <v>SINAPI</v>
          </cell>
        </row>
        <row r="2310">
          <cell r="B2310">
            <v>101987</v>
          </cell>
          <cell r="C2310" t="str">
            <v>FABRICAÇÃO DE FÔRMA PARA ESCADAS, COM 2 LANCES EM "U" E LAJE CASCATA, EM MADEIRA SERRADA, E=25 MM. AF_11/2020</v>
          </cell>
          <cell r="D2310" t="str">
            <v>M2</v>
          </cell>
          <cell r="E2310">
            <v>212.1</v>
          </cell>
          <cell r="F2310" t="str">
            <v>SINAPI</v>
          </cell>
        </row>
        <row r="2311">
          <cell r="B2311">
            <v>101988</v>
          </cell>
          <cell r="C2311" t="str">
            <v>FABRICAÇÃO DE FÔRMA PARA ESCADAS, COM 2 LANCES EM "L" E LAJE PLANA, EM CHAPA DE MADEIRA COMPENSADA PLASTIFICADA, E=18 MM. AF_11/2020</v>
          </cell>
          <cell r="D2311" t="str">
            <v>M2</v>
          </cell>
          <cell r="E2311">
            <v>223.39</v>
          </cell>
          <cell r="F2311" t="str">
            <v>SINAPI</v>
          </cell>
        </row>
        <row r="2312">
          <cell r="B2312">
            <v>101989</v>
          </cell>
          <cell r="C2312" t="str">
            <v>FABRICAÇÃO DE FÔRMA PARA ESCADAS, COM 2 LANCES EM "L" E LAJE PLANA, EM CHAPA DE MADEIRA COMPENSADA RESINADA, E= 17 MM. AF_11/2020</v>
          </cell>
          <cell r="D2312" t="str">
            <v>M2</v>
          </cell>
          <cell r="E2312">
            <v>177.66</v>
          </cell>
          <cell r="F2312" t="str">
            <v>SINAPI</v>
          </cell>
        </row>
        <row r="2313">
          <cell r="B2313">
            <v>101990</v>
          </cell>
          <cell r="C2313" t="str">
            <v>FABRICAÇÃO DE FÔRMA PARA ESCADAS, COM 2 LANCES EM "L" E LAJE PLANA, EM MADEIRA SERRADA, E=25 MM. AF_11/2020</v>
          </cell>
          <cell r="D2313" t="str">
            <v>M2</v>
          </cell>
          <cell r="E2313">
            <v>198.48</v>
          </cell>
          <cell r="F2313" t="str">
            <v>SINAPI</v>
          </cell>
        </row>
        <row r="2314">
          <cell r="B2314">
            <v>101991</v>
          </cell>
          <cell r="C2314" t="str">
            <v>FABRICAÇÃO DE FÔRMA PARA ESCADAS, COM 2 LANCES EM "L" E LAJE CASCATA, EM CHAPA DE MADEIRA COMPENSADA PLASTIFICADA, E=18 MM. AF_11/2020</v>
          </cell>
          <cell r="D2314" t="str">
            <v>M2</v>
          </cell>
          <cell r="E2314">
            <v>218.45</v>
          </cell>
          <cell r="F2314" t="str">
            <v>SINAPI</v>
          </cell>
        </row>
        <row r="2315">
          <cell r="B2315">
            <v>101992</v>
          </cell>
          <cell r="C2315" t="str">
            <v>FABRICAÇÃO DE FÔRMA PARA ESCADAS, COM 2 LANCES EM "L" E LAJE CASCATA, EM CHAPA DE MADEIRA COMPENSADA RESINADA, E= 17 MM. AF_11/2020</v>
          </cell>
          <cell r="D2315" t="str">
            <v>M2</v>
          </cell>
          <cell r="E2315">
            <v>162.16</v>
          </cell>
          <cell r="F2315" t="str">
            <v>SINAPI</v>
          </cell>
        </row>
        <row r="2316">
          <cell r="B2316">
            <v>101993</v>
          </cell>
          <cell r="C2316" t="str">
            <v>FABRICAÇÃO DE FÔRMA PARA ESCADAS, COM 2 LANCES EM "L" E LAJE CASCATA, EM MADEIRA SERRADA, E=25 MM. AF_11/2020</v>
          </cell>
          <cell r="D2316" t="str">
            <v>M2</v>
          </cell>
          <cell r="E2316">
            <v>247.52</v>
          </cell>
          <cell r="F2316" t="str">
            <v>SINAPI</v>
          </cell>
        </row>
        <row r="2317">
          <cell r="B2317">
            <v>101994</v>
          </cell>
          <cell r="C2317" t="str">
            <v>FABRICAÇÃO DE FÔRMA PARA ESCADAS, COM 1 LANCE E LAJE PLANA, EM CHAPA DE MADEIRA COMPENSADA PLASTIFICADA, E=18 MM. AF_11/2020</v>
          </cell>
          <cell r="D2317" t="str">
            <v>M2</v>
          </cell>
          <cell r="E2317">
            <v>237.85</v>
          </cell>
          <cell r="F2317" t="str">
            <v>SINAPI</v>
          </cell>
        </row>
        <row r="2318">
          <cell r="B2318">
            <v>101995</v>
          </cell>
          <cell r="C2318" t="str">
            <v>FABRICAÇÃO DE FÔRMA PARA ESCADAS, COM 1 LANCE E LAJE PLANA, EM CHAPA DE MADEIRA COMPENSADA RESINADA, E= 17 MM. AF_11/2020</v>
          </cell>
          <cell r="D2318" t="str">
            <v>M2</v>
          </cell>
          <cell r="E2318">
            <v>186.51</v>
          </cell>
          <cell r="F2318" t="str">
            <v>SINAPI</v>
          </cell>
        </row>
        <row r="2319">
          <cell r="B2319">
            <v>101996</v>
          </cell>
          <cell r="C2319" t="str">
            <v>FABRICAÇÃO DE FÔRMA PARA ESCADAS, COM 1 LANCE E LAJE PLANA, EM MADEIRA SERRADA, E=25 MM. AF_11/2020</v>
          </cell>
          <cell r="D2319" t="str">
            <v>M2</v>
          </cell>
          <cell r="E2319">
            <v>212.78</v>
          </cell>
          <cell r="F2319" t="str">
            <v>SINAPI</v>
          </cell>
        </row>
        <row r="2320">
          <cell r="B2320">
            <v>101997</v>
          </cell>
          <cell r="C2320" t="str">
            <v>FABRICAÇÃO DE FÔRMA PARA ESCADAS, COM 1 LANCE E LAJE CASCATA, EM CHAPA DE MADEIRA COMPENSADA PLASTIFICADA, E=18 MM. AF_11/2020</v>
          </cell>
          <cell r="D2320" t="str">
            <v>M2</v>
          </cell>
          <cell r="E2320">
            <v>217.66</v>
          </cell>
          <cell r="F2320" t="str">
            <v>SINAPI</v>
          </cell>
        </row>
        <row r="2321">
          <cell r="B2321">
            <v>101998</v>
          </cell>
          <cell r="C2321" t="str">
            <v>FABRICAÇÃO DE FÔRMA PARA ESCADAS, COM 1 LANCE E LAJE CASCATA, EM CHAPA DE MADEIRA COMPENSADA RESINADA, E= 17 MM. AF_11/2020</v>
          </cell>
          <cell r="D2321" t="str">
            <v>M2</v>
          </cell>
          <cell r="E2321">
            <v>160.09</v>
          </cell>
          <cell r="F2321" t="str">
            <v>SINAPI</v>
          </cell>
        </row>
        <row r="2322">
          <cell r="B2322">
            <v>101999</v>
          </cell>
          <cell r="C2322" t="str">
            <v>FABRICAÇÃO DE FÔRMA PARA ESCADAS, COM 1 LANCE E LAJE CASCATA, EM MADEIRA SERRADA, E=25 MM. AF_11/2020</v>
          </cell>
          <cell r="D2322" t="str">
            <v>M2</v>
          </cell>
          <cell r="E2322">
            <v>264.56</v>
          </cell>
          <cell r="F2322" t="str">
            <v>SINAPI</v>
          </cell>
        </row>
        <row r="2323">
          <cell r="B2323">
            <v>102000</v>
          </cell>
          <cell r="C2323" t="str">
            <v>MONTAGEM E DESMONTAGEM DE FÔRMA PARA ESCADAS, COM 2 LANCES EM "U" E LAJE CASCATA, EM MADEIRA SERRADA, 1 UTILIZAÇÃO. AF_11/2020</v>
          </cell>
          <cell r="D2323" t="str">
            <v>M2</v>
          </cell>
          <cell r="E2323">
            <v>428.39</v>
          </cell>
          <cell r="F2323" t="str">
            <v>SINAPI</v>
          </cell>
        </row>
        <row r="2324">
          <cell r="B2324">
            <v>102001</v>
          </cell>
          <cell r="C2324" t="str">
            <v>MONTAGEM E DESMONTAGEM DE FÔRMA PARA ESCADAS, COM 2 LANCES EM "U" E LAJE CASCATA, EM MADEIRA SERRADA, 2 UTILIZAÇÕES. AF_11/2020</v>
          </cell>
          <cell r="D2324" t="str">
            <v>M2</v>
          </cell>
          <cell r="E2324">
            <v>370.55</v>
          </cell>
          <cell r="F2324" t="str">
            <v>SINAPI</v>
          </cell>
        </row>
        <row r="2325">
          <cell r="B2325">
            <v>102002</v>
          </cell>
          <cell r="C2325" t="str">
            <v>MONTAGEM E DESMONTAGEM DE FÔRMA PARA ESCADAS, COM 2 LANCES EM "U" E LAJE CASCATA, EM CHAPA DE MADEIRA COMPENSADA RESINADA, 2 UTILIZAÇÕES. AF_11/2020</v>
          </cell>
          <cell r="D2325" t="str">
            <v>M2</v>
          </cell>
          <cell r="E2325">
            <v>268.68</v>
          </cell>
          <cell r="F2325" t="str">
            <v>SINAPI</v>
          </cell>
        </row>
        <row r="2326">
          <cell r="B2326">
            <v>102003</v>
          </cell>
          <cell r="C2326" t="str">
            <v>MONTAGEM E DESMONTAGEM DE FÔRMA PARA ESCADAS, COM 2 LANCES EM "U" E LAJE CASCATA, EM CHAPA DE MADEIRA COMPENSADA RESINADA, 4 UTILIZAÇÕES. AF_11/2020</v>
          </cell>
          <cell r="D2326" t="str">
            <v>M2</v>
          </cell>
          <cell r="E2326">
            <v>246.21</v>
          </cell>
          <cell r="F2326" t="str">
            <v>SINAPI</v>
          </cell>
        </row>
        <row r="2327">
          <cell r="B2327">
            <v>102004</v>
          </cell>
          <cell r="C2327" t="str">
            <v>MONTAGEM E DESMONTAGEM DE FÔRMA PARA ESCADAS, COM 2 LANCES EM "U" E LAJE CASCATA, EM CHAPA DE MADEIRA COMPENSADA PLASTIFICADA, 6 UTILIZAÇÕES. AF_11/2020</v>
          </cell>
          <cell r="D2327" t="str">
            <v>M2</v>
          </cell>
          <cell r="E2327">
            <v>213.88</v>
          </cell>
          <cell r="F2327" t="str">
            <v>SINAPI</v>
          </cell>
        </row>
        <row r="2328">
          <cell r="B2328">
            <v>102005</v>
          </cell>
          <cell r="C2328" t="str">
            <v>MONTAGEM E DESMONTAGEM DE FÔRMA PARA ESCADAS, COM 2 LANCES EM "U" E LAJE CASCATA, EM CHAPA DE MADEIRA COMPENSADA PLASTIFICADA, 8 UTILIZAÇÕES. AF_11/2020</v>
          </cell>
          <cell r="D2328" t="str">
            <v>M2</v>
          </cell>
          <cell r="E2328">
            <v>185.42</v>
          </cell>
          <cell r="F2328" t="str">
            <v>SINAPI</v>
          </cell>
        </row>
        <row r="2329">
          <cell r="B2329">
            <v>102006</v>
          </cell>
          <cell r="C2329" t="str">
            <v>MONTAGEM E DESMONTAGEM DE FÔRMA PARA ESCADAS, COM 2 LANCES EM "U" E LAJE CASCATA, EM CHAPA DE MADEIRA COMPENSADA PLASTIFICADA, 10 UTILIZAÇÕES. AF_11/2020</v>
          </cell>
          <cell r="D2329" t="str">
            <v>M2</v>
          </cell>
          <cell r="E2329">
            <v>167.47</v>
          </cell>
          <cell r="F2329" t="str">
            <v>SINAPI</v>
          </cell>
        </row>
        <row r="2330">
          <cell r="B2330">
            <v>102007</v>
          </cell>
          <cell r="C2330" t="str">
            <v>MONTAGEM E DESMONTAGEM DE FÔRMA PARA ESCADAS, COM 2 LANCES EM "L" E LAJE PLANA, EM MADEIRA SERRADA, 1 UTILIZAÇÃO. AF_11/2020</v>
          </cell>
          <cell r="D2330" t="str">
            <v>M2</v>
          </cell>
          <cell r="E2330">
            <v>427.26</v>
          </cell>
          <cell r="F2330" t="str">
            <v>SINAPI</v>
          </cell>
        </row>
        <row r="2331">
          <cell r="B2331">
            <v>102008</v>
          </cell>
          <cell r="C2331" t="str">
            <v>MONTAGEM E DESMONTAGEM DE FÔRMA PARA ESCADAS, COM 2 LANCES EM "L" E LAJE PLANA, EM MADEIRA SERRADA, 2 UTILIZAÇÕES. AF_11/2020</v>
          </cell>
          <cell r="D2331" t="str">
            <v>M2</v>
          </cell>
          <cell r="E2331">
            <v>359.43</v>
          </cell>
          <cell r="F2331" t="str">
            <v>SINAPI</v>
          </cell>
        </row>
        <row r="2332">
          <cell r="B2332">
            <v>102009</v>
          </cell>
          <cell r="C2332" t="str">
            <v>MONTAGEM E DESMONTAGEM DE FÔRMA PARA ESCADAS, COM 2 LANCES EM "L" E LAJE PLANA, EM CHAPA DE MADEIRA COMPENSADA RESINADA, 2 UTILIZAÇÕES. AF_11/2020</v>
          </cell>
          <cell r="D2332" t="str">
            <v>M2</v>
          </cell>
          <cell r="E2332">
            <v>279.32</v>
          </cell>
          <cell r="F2332" t="str">
            <v>SINAPI</v>
          </cell>
        </row>
        <row r="2333">
          <cell r="B2333">
            <v>102010</v>
          </cell>
          <cell r="C2333" t="str">
            <v>MONTAGEM E DESMONTAGEM DE FÔRMA PARA ESCADAS, COM 2 LANCES EM "L" E LAJE PLANA, EM CHAPA DE MADEIRA COMPENSADA RESINADA, 4 UTILIZAÇÕES. AF_11/2020</v>
          </cell>
          <cell r="D2333" t="str">
            <v>M2</v>
          </cell>
          <cell r="E2333">
            <v>252.43</v>
          </cell>
          <cell r="F2333" t="str">
            <v>SINAPI</v>
          </cell>
        </row>
        <row r="2334">
          <cell r="B2334">
            <v>102011</v>
          </cell>
          <cell r="C2334" t="str">
            <v>MONTAGEM E DESMONTAGEM DE FÔRMA PARA ESCADAS, COM 2 LANCES EM "L" E LAJE PLANA, EM CHAPA DE MADEIRA COMPENSADA PLASTIFICADA, 6 UTILIZAÇÕES. AF_11/2020</v>
          </cell>
          <cell r="D2334" t="str">
            <v>M2</v>
          </cell>
          <cell r="E2334">
            <v>209.74</v>
          </cell>
          <cell r="F2334" t="str">
            <v>SINAPI</v>
          </cell>
        </row>
        <row r="2335">
          <cell r="B2335">
            <v>102012</v>
          </cell>
          <cell r="C2335" t="str">
            <v>MONTAGEM E DESMONTAGEM DE FÔRMA PARA ESCADAS, COM 2 LANCES EM "L" E LAJE PLANA, EM CHAPA DE MADEIRA COMPENSADA PLASTIFICADA, 8 UTILIZAÇÕES. AF_11/2020</v>
          </cell>
          <cell r="D2335" t="str">
            <v>M2</v>
          </cell>
          <cell r="E2335">
            <v>180.82</v>
          </cell>
          <cell r="F2335" t="str">
            <v>SINAPI</v>
          </cell>
        </row>
        <row r="2336">
          <cell r="B2336">
            <v>102013</v>
          </cell>
          <cell r="C2336" t="str">
            <v>MONTAGEM E DESMONTAGEM DE FÔRMA PARA ESCADAS, COM 2 LANCES EM "L" E LAJE PLANA, EM CHAPA DE MADEIRA COMPENSADA PLASTIFICADA, 10 UTILIZAÇÕES. AF_11/2020</v>
          </cell>
          <cell r="D2336" t="str">
            <v>M2</v>
          </cell>
          <cell r="E2336">
            <v>164.81</v>
          </cell>
          <cell r="F2336" t="str">
            <v>SINAPI</v>
          </cell>
        </row>
        <row r="2337">
          <cell r="B2337">
            <v>102014</v>
          </cell>
          <cell r="C2337" t="str">
            <v>MONTAGEM E DESMONTAGEM DE FÔRMA PARA ESCADAS, COM 2 LANCES EM "L" E LAJE CASCATA, EM MADEIRA SERRADA, 1 UTILIZAÇÃO. AF_11/2020</v>
          </cell>
          <cell r="D2337" t="str">
            <v>M2</v>
          </cell>
          <cell r="E2337">
            <v>463.34</v>
          </cell>
          <cell r="F2337" t="str">
            <v>SINAPI</v>
          </cell>
        </row>
        <row r="2338">
          <cell r="B2338">
            <v>102015</v>
          </cell>
          <cell r="C2338" t="str">
            <v>MONTAGEM E DESMONTAGEM DE FÔRMA PARA ESCADAS, COM 2 LANCES EM "L" E LAJE CASCATA, EM MADEIRA SERRADA, 2 UTILIZAÇÕES. AF_11/2020</v>
          </cell>
          <cell r="D2338" t="str">
            <v>M2</v>
          </cell>
          <cell r="E2338">
            <v>390.12</v>
          </cell>
          <cell r="F2338" t="str">
            <v>SINAPI</v>
          </cell>
        </row>
        <row r="2339">
          <cell r="B2339">
            <v>102016</v>
          </cell>
          <cell r="C2339" t="str">
            <v>MONTAGEM E DESMONTAGEM DE FÔRMA PARA ESCADAS, COM 2 LANCES EM "L" E LAJE CASCATA, EM CHAPA DE MADEIRA COMPENSADA RESINADA, 2 UTILIZAÇÕES. AF_11/2020</v>
          </cell>
          <cell r="D2339" t="str">
            <v>M2</v>
          </cell>
          <cell r="E2339">
            <v>267.01</v>
          </cell>
          <cell r="F2339" t="str">
            <v>SINAPI</v>
          </cell>
        </row>
        <row r="2340">
          <cell r="B2340">
            <v>102017</v>
          </cell>
          <cell r="C2340" t="str">
            <v>MONTAGEM E DESMONTAGEM DE FÔRMA PARA ESCADAS, COM 2 LANCES EM "L" E LAJE CASCATA, EM CHAPA DE MADEIRA COMPENSADA RESINADA, 4 UTILIZAÇÕES. AF_11/2020</v>
          </cell>
          <cell r="D2340" t="str">
            <v>M2</v>
          </cell>
          <cell r="E2340">
            <v>242.77</v>
          </cell>
          <cell r="F2340" t="str">
            <v>SINAPI</v>
          </cell>
        </row>
        <row r="2341">
          <cell r="B2341">
            <v>102036</v>
          </cell>
          <cell r="C2341" t="str">
            <v>MONTAGEM E DESMONTAGEM DE FÔRMA PARA ESCADAS, COM 2 LANCES EM "L" E LAJE CASCATA, EM CHAPA DE MADEIRA COMPENSADA PLASTIFICADA, 6 UTILIZAÇÕES. AF_11/2020</v>
          </cell>
          <cell r="D2341" t="str">
            <v>M2</v>
          </cell>
          <cell r="E2341">
            <v>208.78</v>
          </cell>
          <cell r="F2341" t="str">
            <v>SINAPI</v>
          </cell>
        </row>
        <row r="2342">
          <cell r="B2342">
            <v>102037</v>
          </cell>
          <cell r="C2342" t="str">
            <v>MONTAGEM E DESMONTAGEM DE FÔRMA PARA ESCADAS, COM 2 LANCES EM "L" E LAJE CASCATA, EM CHAPA DE MADEIRA COMPENSADA PLASTIFICADA, 8 UTILIZAÇÕES. AF_11/2020</v>
          </cell>
          <cell r="D2342" t="str">
            <v>M2</v>
          </cell>
          <cell r="E2342">
            <v>180.41</v>
          </cell>
          <cell r="F2342" t="str">
            <v>SINAPI</v>
          </cell>
        </row>
        <row r="2343">
          <cell r="B2343">
            <v>102038</v>
          </cell>
          <cell r="C2343" t="str">
            <v>MONTAGEM E DESMONTAGEM DE FÔRMA PARA ESCADAS, COM 2 LANCES EM "L" E LAJE CASCATA, EM CHAPA DE MADEIRA COMPENSADA PLASTIFICADA, 10 UTILIZAÇÕES. AF_11/2020</v>
          </cell>
          <cell r="D2343" t="str">
            <v>M2</v>
          </cell>
          <cell r="E2343">
            <v>164.69</v>
          </cell>
          <cell r="F2343" t="str">
            <v>SINAPI</v>
          </cell>
        </row>
        <row r="2344">
          <cell r="B2344">
            <v>102039</v>
          </cell>
          <cell r="C2344" t="str">
            <v>MONTAGEM E DESMONTAGEM DE FÔRMA PARA ESCADAS, COM 1 LANCE E LAJE PLANA, EM MADEIRA SERRADA, 1 UTILIZAÇÃO. AF_11/2020</v>
          </cell>
          <cell r="D2344" t="str">
            <v>M2</v>
          </cell>
          <cell r="E2344">
            <v>443.4</v>
          </cell>
          <cell r="F2344" t="str">
            <v>SINAPI</v>
          </cell>
        </row>
        <row r="2345">
          <cell r="B2345">
            <v>102040</v>
          </cell>
          <cell r="C2345" t="str">
            <v>MONTAGEM E DESMONTAGEM DE FÔRMA PARA ESCADAS, COM 1 LANCE E LAJE PLANA, EM MADEIRA SERRADA, 2 UTILIZAÇÕES. AF_11/2020</v>
          </cell>
          <cell r="D2345" t="str">
            <v>M2</v>
          </cell>
          <cell r="E2345">
            <v>371.69</v>
          </cell>
          <cell r="F2345" t="str">
            <v>SINAPI</v>
          </cell>
        </row>
        <row r="2346">
          <cell r="B2346">
            <v>102041</v>
          </cell>
          <cell r="C2346" t="str">
            <v>MONTAGEM E DESMONTAGEM DE FÔRMA PARA ESCADAS, COM 1 LANCE E LAJE PLANA, EM CHAPA DE MADEIRA COMPENSADA RESINADA, 2 UTILIZAÇÕES. AF_11/2020</v>
          </cell>
          <cell r="D2346" t="str">
            <v>M2</v>
          </cell>
          <cell r="E2346">
            <v>283.02</v>
          </cell>
          <cell r="F2346" t="str">
            <v>SINAPI</v>
          </cell>
        </row>
        <row r="2347">
          <cell r="B2347">
            <v>102042</v>
          </cell>
          <cell r="C2347" t="str">
            <v>MONTAGEM E DESMONTAGEM DE FÔRMA PARA ESCADAS, COM 1 LANCE E LAJE PLANA, EM CHAPA DE MADEIRA COMPENSADA RESINADA, 4 UTILIZAÇÕES. AF_11/2020</v>
          </cell>
          <cell r="D2347" t="str">
            <v>M2</v>
          </cell>
          <cell r="E2347">
            <v>253.78</v>
          </cell>
          <cell r="F2347" t="str">
            <v>SINAPI</v>
          </cell>
        </row>
        <row r="2348">
          <cell r="B2348">
            <v>102043</v>
          </cell>
          <cell r="C2348" t="str">
            <v>MONTAGEM E DESMONTAGEM DE FÔRMA PARA ESCADAS, COM 1 LANCE E LAJE PLANA, EM CHAPA DE MADEIRA COMPENSADA PLASTIFICADA, 6 UTILIZAÇÕES. AF_11/2020</v>
          </cell>
          <cell r="D2348" t="str">
            <v>M2</v>
          </cell>
          <cell r="E2348">
            <v>212.04</v>
          </cell>
          <cell r="F2348" t="str">
            <v>SINAPI</v>
          </cell>
        </row>
        <row r="2349">
          <cell r="B2349">
            <v>102044</v>
          </cell>
          <cell r="C2349" t="str">
            <v>MONTAGEM E DESMONTAGEM DE FÔRMA PARA ESCADAS, COM 1 LANCE E LAJE PLANA, EM CHAPA DE MADEIRA COMPENSADA PLASTIFICADA, 8 UTILIZAÇÕES. AF_11/2020</v>
          </cell>
          <cell r="D2349" t="str">
            <v>M2</v>
          </cell>
          <cell r="E2349">
            <v>183.91</v>
          </cell>
          <cell r="F2349" t="str">
            <v>SINAPI</v>
          </cell>
        </row>
        <row r="2350">
          <cell r="B2350">
            <v>102045</v>
          </cell>
          <cell r="C2350" t="str">
            <v>MONTAGEM E DESMONTAGEM DE FÔRMA PARA ESCADAS, COM 1 LANCE E LAJE PLANA, EM CHAPA DE MADEIRA COMPENSADA PLASTIFICADA, 10 UTILIZAÇÕES. AF_11/2020</v>
          </cell>
          <cell r="D2350" t="str">
            <v>M2</v>
          </cell>
          <cell r="E2350">
            <v>167.03</v>
          </cell>
          <cell r="F2350" t="str">
            <v>SINAPI</v>
          </cell>
        </row>
        <row r="2351">
          <cell r="B2351">
            <v>102046</v>
          </cell>
          <cell r="C2351" t="str">
            <v>MONTAGEM E DESMONTAGEM DE FÔRMA PARA ESCADAS, COM 1 LANCE E LAJE CASCATA, EM MADEIRA SERRADA, 1 UTILIZAÇÃO. AF_11/2020</v>
          </cell>
          <cell r="D2351" t="str">
            <v>M2</v>
          </cell>
          <cell r="E2351">
            <v>467.98</v>
          </cell>
          <cell r="F2351" t="str">
            <v>SINAPI</v>
          </cell>
        </row>
        <row r="2352">
          <cell r="B2352">
            <v>102047</v>
          </cell>
          <cell r="C2352" t="str">
            <v>MONTAGEM E DESMONTAGEM DE FÔRMA PARA ESCADAS, COM 1 LANCE E LAJE CASCATA, EM MADEIRA SERRADA, 2 UTILIZAÇÕES. AF_11/2020</v>
          </cell>
          <cell r="D2352" t="str">
            <v>M2</v>
          </cell>
          <cell r="E2352">
            <v>400.98</v>
          </cell>
          <cell r="F2352" t="str">
            <v>SINAPI</v>
          </cell>
        </row>
        <row r="2353">
          <cell r="B2353">
            <v>102048</v>
          </cell>
          <cell r="C2353" t="str">
            <v>MONTAGEM E DESMONTAGEM DE FÔRMA PARA ESCADAS, COM 1 LANCE E LAJE CASCATA, EM CHAPA DE MADEIRA COMPENSADA RESINADA, 2 UTILIZAÇÕES. AF_11/2020</v>
          </cell>
          <cell r="D2353" t="str">
            <v>M2</v>
          </cell>
          <cell r="E2353">
            <v>262.43</v>
          </cell>
          <cell r="F2353" t="str">
            <v>SINAPI</v>
          </cell>
        </row>
        <row r="2354">
          <cell r="B2354">
            <v>102049</v>
          </cell>
          <cell r="C2354" t="str">
            <v>MONTAGEM E DESMONTAGEM DE FÔRMA PARA ESCADAS, COM 1 LANCE E LAJE CASCATA, EM CHAPA DE MADEIRA COMPENSADA RESINADA, 4 UTILIZAÇÕES. AF_11/2020</v>
          </cell>
          <cell r="D2354" t="str">
            <v>M2</v>
          </cell>
          <cell r="E2354">
            <v>235.99</v>
          </cell>
          <cell r="F2354" t="str">
            <v>SINAPI</v>
          </cell>
        </row>
        <row r="2355">
          <cell r="B2355">
            <v>102050</v>
          </cell>
          <cell r="C2355" t="str">
            <v>MONTAGEM E DESMONTAGEM DE FÔRMA PARA ESCADAS, COM 1 LANCE E LAJE CASCATA, EM CHAPA DE MADEIRA COMPENSADA PLASTIFICADA, 6 UTILIZAÇÕES. AF_11/2020</v>
          </cell>
          <cell r="D2355" t="str">
            <v>M2</v>
          </cell>
          <cell r="E2355">
            <v>204.46</v>
          </cell>
          <cell r="F2355" t="str">
            <v>SINAPI</v>
          </cell>
        </row>
        <row r="2356">
          <cell r="B2356">
            <v>102051</v>
          </cell>
          <cell r="C2356" t="str">
            <v>MONTAGEM E DESMONTAGEM DE FÔRMA PARA ESCADAS, COM 1 LANCE E LAJE CASCATA, EM CHAPA DE MADEIRA COMPENSADA PLASTIFICADA, 8 UTILIZAÇÕES. AF_11/2020</v>
          </cell>
          <cell r="D2356" t="str">
            <v>M2</v>
          </cell>
          <cell r="E2356">
            <v>176.18</v>
          </cell>
          <cell r="F2356" t="str">
            <v>SINAPI</v>
          </cell>
        </row>
        <row r="2357">
          <cell r="B2357">
            <v>102052</v>
          </cell>
          <cell r="C2357" t="str">
            <v>MONTAGEM E DESMONTAGEM DE FÔRMA PARA ESCADAS, COM 1 LANCE E LAJE CASCATA, EM CHAPA DE MADEIRA COMPENSADA PLASTIFICADA, 10 UTILIZAÇÕES. AF_11/2020</v>
          </cell>
          <cell r="D2357" t="str">
            <v>M2</v>
          </cell>
          <cell r="E2357">
            <v>160.51</v>
          </cell>
          <cell r="F2357" t="str">
            <v>SINAPI</v>
          </cell>
        </row>
        <row r="2358">
          <cell r="B2358">
            <v>102059</v>
          </cell>
          <cell r="C2358" t="str">
            <v>MONTAGEM E DESMONTAGEM DE FÔRMA PARA ESCADA DUPLA COM 2 LANCES EM "X" E LAJE PLANA, EM MADEIRA SERRADA, 1 UTILIZAÇÃO. AF_11/2020</v>
          </cell>
          <cell r="D2358" t="str">
            <v>M2</v>
          </cell>
          <cell r="E2358">
            <v>419.25</v>
          </cell>
          <cell r="F2358" t="str">
            <v>SINAPI</v>
          </cell>
        </row>
        <row r="2359">
          <cell r="B2359">
            <v>102060</v>
          </cell>
          <cell r="C2359" t="str">
            <v>MONTAGEM E DESMONTAGEM DE FÔRMA PARA ESCADA DUPLA COM 2 LANCES EM "X" E LAJE PLANA, EM MADEIRA SERRADA, 2 UTILIZAÇÕES. AF_11/2020</v>
          </cell>
          <cell r="D2359" t="str">
            <v>M2</v>
          </cell>
          <cell r="E2359">
            <v>354.68</v>
          </cell>
          <cell r="F2359" t="str">
            <v>SINAPI</v>
          </cell>
        </row>
        <row r="2360">
          <cell r="B2360">
            <v>102061</v>
          </cell>
          <cell r="C2360" t="str">
            <v>MONTAGEM E DESMONTAGEM DE FÔRMA PARA ESCADA DUPLA COM 2 LANCES EM "X" E LAJE PLANA, EM CHAPA DE MADEIRA COMPENSADA RESINADA, 2 UTILIZAÇÕES. AF_11/2020</v>
          </cell>
          <cell r="D2360" t="str">
            <v>M2</v>
          </cell>
          <cell r="E2360">
            <v>263.11</v>
          </cell>
          <cell r="F2360" t="str">
            <v>SINAPI</v>
          </cell>
        </row>
        <row r="2361">
          <cell r="B2361">
            <v>102062</v>
          </cell>
          <cell r="C2361" t="str">
            <v>MONTAGEM E DESMONTAGEM DE FÔRMA PARA ESCADA DUPLA COM 2 LANCES EM "X" E LAJE PLANA, EM CHAPA DE MADEIRA COMPENSADA RESINADA, 4 UTILIZAÇÕES. AF_11/2020</v>
          </cell>
          <cell r="D2361" t="str">
            <v>M2</v>
          </cell>
          <cell r="E2361">
            <v>240.41</v>
          </cell>
          <cell r="F2361" t="str">
            <v>SINAPI</v>
          </cell>
        </row>
        <row r="2362">
          <cell r="B2362">
            <v>102063</v>
          </cell>
          <cell r="C2362" t="str">
            <v>MONTAGEM E DESMONTAGEM DE FÔRMA PARA ESCADA DUPLA COM 2 LANCES EM "X" E LAJE PLANA, EM CHAPA DE MADEIRA COMPENSADA PLASTIFICADA, 6 UTILIZAÇÕES. AF_11/2020</v>
          </cell>
          <cell r="D2362" t="str">
            <v>M2</v>
          </cell>
          <cell r="E2362">
            <v>199.63</v>
          </cell>
          <cell r="F2362" t="str">
            <v>SINAPI</v>
          </cell>
        </row>
        <row r="2363">
          <cell r="B2363">
            <v>102064</v>
          </cell>
          <cell r="C2363" t="str">
            <v>MONTAGEM E DESMONTAGEM DE FÔRMA PARA ESCADA DUPLA COM 2 LANCES EM "X" E LAJE PLANA, EM CHAPA DE MADEIRA COMPENSADA PLASTIFICADA, 8 UTILIZAÇÕES. AF_11/2020</v>
          </cell>
          <cell r="D2363" t="str">
            <v>M2</v>
          </cell>
          <cell r="E2363">
            <v>170.9</v>
          </cell>
          <cell r="F2363" t="str">
            <v>SINAPI</v>
          </cell>
        </row>
        <row r="2364">
          <cell r="B2364">
            <v>102065</v>
          </cell>
          <cell r="C2364" t="str">
            <v>MONTAGEM E DESMONTAGEM DE FÔRMA PARA ESCADA DUPLA COM 2 LANCES EM "X" E LAJE PLANA, EM CHAPA DE MADEIRA COMPENSADA PLASTIFICADA, 10 UTILIZAÇÕES. AF_11/2020</v>
          </cell>
          <cell r="D2364" t="str">
            <v>M2</v>
          </cell>
          <cell r="E2364">
            <v>155.04</v>
          </cell>
          <cell r="F2364" t="str">
            <v>SINAPI</v>
          </cell>
        </row>
        <row r="2365">
          <cell r="B2365">
            <v>102066</v>
          </cell>
          <cell r="C2365" t="str">
            <v>MONTAGEM E DESMONTAGEM DE FÔRMA PARA ESCADA DUPLA COM 2 LANCES EM "X" E LAJE CASCATA, EM MADEIRA SERRADA, 1 UTILIZAÇÃO. AF_11/2020</v>
          </cell>
          <cell r="D2365" t="str">
            <v>M2</v>
          </cell>
          <cell r="E2365">
            <v>422.38</v>
          </cell>
          <cell r="F2365" t="str">
            <v>SINAPI</v>
          </cell>
        </row>
        <row r="2366">
          <cell r="B2366">
            <v>102067</v>
          </cell>
          <cell r="C2366" t="str">
            <v>MONTAGEM E DESMONTAGEM DE FÔRMA PARA ESCADA DUPLA COM 2 LANCES EM "X" E LAJE CASCATA, EM MADEIRA SERRADA, 2 UTILIZAÇÕES. AF_11/2020</v>
          </cell>
          <cell r="D2366" t="str">
            <v>M2</v>
          </cell>
          <cell r="E2366">
            <v>363.33</v>
          </cell>
          <cell r="F2366" t="str">
            <v>SINAPI</v>
          </cell>
        </row>
        <row r="2367">
          <cell r="B2367">
            <v>102068</v>
          </cell>
          <cell r="C2367" t="str">
            <v>MONTAGEM E DESMONTAGEM DE FÔRMA PARA ESCADA DUPLA COM 2 LANCES EM "X" E LAJE CASCATA, EM CHAPA DE MADEIRA COMPENSADA RESINADA, 2 UTILIZAÇÕES. AF_11/2020</v>
          </cell>
          <cell r="D2367" t="str">
            <v>M2</v>
          </cell>
          <cell r="E2367">
            <v>240.42</v>
          </cell>
          <cell r="F2367" t="str">
            <v>SINAPI</v>
          </cell>
        </row>
        <row r="2368">
          <cell r="B2368">
            <v>102069</v>
          </cell>
          <cell r="C2368" t="str">
            <v>MONTAGEM E DESMONTAGEM DE FÔRMA PARA ESCADA DUPLA COM 2 LANCES EM "X" E LAJE CASCATA, EM CHAPA DE MADEIRA COMPENSADA RESINADA, 4 UTILIZAÇÕES. AF_11/2020</v>
          </cell>
          <cell r="D2368" t="str">
            <v>M2</v>
          </cell>
          <cell r="E2368">
            <v>220.42</v>
          </cell>
          <cell r="F2368" t="str">
            <v>SINAPI</v>
          </cell>
        </row>
        <row r="2369">
          <cell r="B2369">
            <v>102070</v>
          </cell>
          <cell r="C2369" t="str">
            <v>MONTAGEM E DESMONTAGEM DE FÔRMA PARA ESCADA DUPLA COM 2 LANCES EM "X" E LAJE CASCATA, EM CHAPA DE MADEIRA COMPENSADA PLASTIFICADA, 6 UTILIZAÇÕES. AF_11/2020</v>
          </cell>
          <cell r="D2369" t="str">
            <v>M2</v>
          </cell>
          <cell r="E2369">
            <v>190.05</v>
          </cell>
          <cell r="F2369" t="str">
            <v>SINAPI</v>
          </cell>
        </row>
        <row r="2370">
          <cell r="B2370">
            <v>102071</v>
          </cell>
          <cell r="C2370" t="str">
            <v>MONTAGEM E DESMONTAGEM DE FÔRMA PARA ESCADA DUPLA COM 2 LANCES EM "X" E LAJE CASCATA, EM CHAPA DE MADEIRA COMPENSADA PLASTIFICADA, 8 UTILIZAÇÕES. AF_11/2020</v>
          </cell>
          <cell r="D2370" t="str">
            <v>M2</v>
          </cell>
          <cell r="E2370">
            <v>163.57</v>
          </cell>
          <cell r="F2370" t="str">
            <v>SINAPI</v>
          </cell>
        </row>
        <row r="2371">
          <cell r="B2371">
            <v>102072</v>
          </cell>
          <cell r="C2371" t="str">
            <v>MONTAGEM E DESMONTAGEM DE FÔRMA PARA ESCADA DUPLA COM 2 LANCES EM "X" E LAJE CASCATA, EM CHAPA DE MADEIRA COMPENSADA PLASTIFICADA, 10 UTILIZAÇÕES. AF_11/2020</v>
          </cell>
          <cell r="D2371" t="str">
            <v>M2</v>
          </cell>
          <cell r="E2371">
            <v>156.74</v>
          </cell>
          <cell r="F2371" t="str">
            <v>SINAPI</v>
          </cell>
        </row>
        <row r="2372">
          <cell r="B2372">
            <v>102073</v>
          </cell>
          <cell r="C2372" t="str">
            <v>ESCADA EM CONCRETO ARMADO MOLDADO IN LOCO, FCK 20 MPA, COM 1 LANCE E LAJE PLANA, FÔRMA EM CHAPA DE MADEIRA COMPENSADA RESINADA. AF_11/2020</v>
          </cell>
          <cell r="D2372" t="str">
            <v>M3</v>
          </cell>
          <cell r="E2372">
            <v>3591.7</v>
          </cell>
          <cell r="F2372" t="str">
            <v>SINAPI</v>
          </cell>
        </row>
        <row r="2373">
          <cell r="B2373">
            <v>102074</v>
          </cell>
          <cell r="C2373" t="str">
            <v>ESCADA EM CONCRETO ARMADO MOLDADO IN LOCO, FCK 20 MPA, COM 2 LANCES EM "U" E LAJE PLANA, FÔRMA EM CHAPA DE MADEIRA COMPENSADA RESINADA. AF_11/2020</v>
          </cell>
          <cell r="D2373" t="str">
            <v>M3</v>
          </cell>
          <cell r="E2373">
            <v>4454.74</v>
          </cell>
          <cell r="F2373" t="str">
            <v>SINAPI</v>
          </cell>
        </row>
        <row r="2374">
          <cell r="B2374">
            <v>102075</v>
          </cell>
          <cell r="C2374" t="str">
            <v>ESCADA EM CONCRETO ARMADO MOLDADO IN LOCO, FCK 20 MPA, COM 2 LANCES EM "L" E LAJE PLANA, FÔRMA EM CHAPA DE MADEIRA COMPENSADA RESINADA. AF_11/2020</v>
          </cell>
          <cell r="D2374" t="str">
            <v>M3</v>
          </cell>
          <cell r="E2374">
            <v>4727.0600000000004</v>
          </cell>
          <cell r="F2374" t="str">
            <v>SINAPI</v>
          </cell>
        </row>
        <row r="2375">
          <cell r="B2375">
            <v>102076</v>
          </cell>
          <cell r="C2375" t="str">
            <v>ESCADA EM CONCRETO ARMADO MOLDADO IN LOCO, FCK 20 MPA, COM 2 LANCES EM "X" E LAJE PLANA, FÔRMA EM CHAPA DE MADEIRA COMPENSADA RESINADA. AF_11/2020</v>
          </cell>
          <cell r="D2375" t="str">
            <v>M3</v>
          </cell>
          <cell r="E2375">
            <v>4859.6499999999996</v>
          </cell>
          <cell r="F2375" t="str">
            <v>SINAPI</v>
          </cell>
        </row>
        <row r="2376">
          <cell r="B2376">
            <v>102077</v>
          </cell>
          <cell r="C2376" t="str">
            <v>ESCADA EM CONCRETO ARMADO MOLDADO IN LOCO, FCK 20 MPA, COM 1 LANCE E LAJE CASCATA, FÔRMA EM CHAPA DE MADEIRA COMPENSADA RESINADA. AF_11/2020</v>
          </cell>
          <cell r="D2376" t="str">
            <v>M3</v>
          </cell>
          <cell r="E2376">
            <v>5221.3999999999996</v>
          </cell>
          <cell r="F2376" t="str">
            <v>SINAPI</v>
          </cell>
        </row>
        <row r="2377">
          <cell r="B2377">
            <v>102078</v>
          </cell>
          <cell r="C2377" t="str">
            <v>ESCADA EM CONCRETO ARMADO MOLDADO IN LOCO, FCK 20 MPA, COM 2 LANCES EM "U" E LAJE CASCATA, FÔRMA EM CHAPA DE MADEIRA COMPENSADA RESINADA. AF_11/2020</v>
          </cell>
          <cell r="D2377" t="str">
            <v>M3</v>
          </cell>
          <cell r="E2377">
            <v>5252.43</v>
          </cell>
          <cell r="F2377" t="str">
            <v>SINAPI</v>
          </cell>
        </row>
        <row r="2378">
          <cell r="B2378">
            <v>102079</v>
          </cell>
          <cell r="C2378" t="str">
            <v>ESCADA EM CONCRETO ARMADO MOLDADO IN LOCO, FCK 20 MPA, COM 2 LANCES EM "L" E LAJE CASCATA, FÔRMA EM CHAPA DE MADEIRA COMPENSADA RESINADA. AF_11/2020</v>
          </cell>
          <cell r="D2378" t="str">
            <v>M3</v>
          </cell>
          <cell r="E2378">
            <v>5117.54</v>
          </cell>
          <cell r="F2378" t="str">
            <v>SINAPI</v>
          </cell>
        </row>
        <row r="2379">
          <cell r="B2379">
            <v>102080</v>
          </cell>
          <cell r="C2379" t="str">
            <v>ESCADA EM CONCRETO ARMADO MOLDADO IN LOCO, FCK 20 MPA, COM 2 LANCES EM "X" E LAJE CASCATA, FÔRMA EM CHAPA DE MADEIRA COMPENSADA RESINADA. AF_11/2020</v>
          </cell>
          <cell r="D2379" t="str">
            <v>M3</v>
          </cell>
          <cell r="E2379">
            <v>4567.3599999999997</v>
          </cell>
          <cell r="F2379" t="str">
            <v>SINAPI</v>
          </cell>
        </row>
        <row r="2380">
          <cell r="B2380">
            <v>102086</v>
          </cell>
          <cell r="C2380" t="str">
            <v>FABRICAÇÃO DE FÔRMA PARA ESCADA DUPLA COM 2 LANCES EM "X" E LAJE PLANA, EM CHAPA DE MADEIRA COMPENSADA PLASTIFICADA, E=18 MM. AF_11/2020</v>
          </cell>
          <cell r="D2380" t="str">
            <v>M2</v>
          </cell>
          <cell r="E2380">
            <v>227.98</v>
          </cell>
          <cell r="F2380" t="str">
            <v>SINAPI</v>
          </cell>
        </row>
        <row r="2381">
          <cell r="B2381">
            <v>102087</v>
          </cell>
          <cell r="C2381" t="str">
            <v>FABRICAÇÃO DE FÔRMA PARA ESCADA DUPLA COM 2 LANCES EM "X" E LAJE PLANA, EM CHAPA DE MADEIRA COMPENSADA RESINADA, E= 17 MM. AF_11/2020</v>
          </cell>
          <cell r="D2381" t="str">
            <v>M2</v>
          </cell>
          <cell r="E2381">
            <v>179.96</v>
          </cell>
          <cell r="F2381" t="str">
            <v>SINAPI</v>
          </cell>
        </row>
        <row r="2382">
          <cell r="B2382">
            <v>102088</v>
          </cell>
          <cell r="C2382" t="str">
            <v>FABRICAÇÃO DE FÔRMA PARA ESCADA DUPLA COM 2 LANCES EM X E LAJE PLANA, EM MADEIRA SERRADA, E=25 MM. AF_11/2020</v>
          </cell>
          <cell r="D2382" t="str">
            <v>M2</v>
          </cell>
          <cell r="E2382">
            <v>198.74</v>
          </cell>
          <cell r="F2382" t="str">
            <v>SINAPI</v>
          </cell>
        </row>
        <row r="2383">
          <cell r="B2383">
            <v>102089</v>
          </cell>
          <cell r="C2383" t="str">
            <v>FABRICAÇÃO DE FÔRMA PARA ESCADA DUPLA COM 2 LANCES EM "X" E LAJE CASCATA, EM CHAPA DE MADEIRA COMPENSADA PLASTIFICADA, E=18 MM. AF_11/2020</v>
          </cell>
          <cell r="D2383" t="str">
            <v>M2</v>
          </cell>
          <cell r="E2383">
            <v>207.47</v>
          </cell>
          <cell r="F2383" t="str">
            <v>SINAPI</v>
          </cell>
        </row>
        <row r="2384">
          <cell r="B2384">
            <v>102090</v>
          </cell>
          <cell r="C2384" t="str">
            <v>FABRICAÇÃO DE FÔRMA PARA ESCADA DUPLA COM 2 LANCES EM "X" E LAJE CASCATA, EM CHAPA DE MADEIRA COMPENSADA RESINADA, E= 17 MM. AF_11/2020</v>
          </cell>
          <cell r="D2384" t="str">
            <v>M2</v>
          </cell>
          <cell r="E2384">
            <v>153</v>
          </cell>
          <cell r="F2384" t="str">
            <v>SINAPI</v>
          </cell>
        </row>
        <row r="2385">
          <cell r="B2385">
            <v>102091</v>
          </cell>
          <cell r="C2385" t="str">
            <v>FABRICAÇÃO DE FÔRMA PARA ESCADA DUPLA COM 2 LANCES EM X E LAJE CASCATA, EM MADEIRA SERRADA, E=25 MM. AF_11/2020</v>
          </cell>
          <cell r="D2385" t="str">
            <v>M2</v>
          </cell>
          <cell r="E2385">
            <v>225.32</v>
          </cell>
          <cell r="F2385" t="str">
            <v>SINAPI</v>
          </cell>
        </row>
        <row r="2386">
          <cell r="B2386">
            <v>103760</v>
          </cell>
          <cell r="C2386" t="str">
            <v>MONTAGEM E DESMONTAGEM DE FÔRMA DE LAJE MACIÇA, PÉ-DIREITO SIMPLES, EM CHAPA DE MADEIRA COMPENSADA RESINADA E CIMBRAMENTO DE MADEIRA, 2 UTILIZAÇÕES. AF_03/2022</v>
          </cell>
          <cell r="D2386" t="str">
            <v>M2</v>
          </cell>
          <cell r="E2386">
            <v>110.43</v>
          </cell>
          <cell r="F2386" t="str">
            <v>SINAPI</v>
          </cell>
        </row>
        <row r="2387">
          <cell r="B2387">
            <v>103761</v>
          </cell>
          <cell r="C2387" t="str">
            <v>MONTAGEM E DESMONTAGEM DE FÔRMA DE LAJE MACIÇA, PÉ-DIREITO SIMPLES, EM CHAPA DE MADEIRA COMPENSADA RESINADA E CIMBRAMENTO DE MADEIRA, 4 UTILIZAÇÕES. AF_03/2022</v>
          </cell>
          <cell r="D2387" t="str">
            <v>M2</v>
          </cell>
          <cell r="E2387">
            <v>75.59</v>
          </cell>
          <cell r="F2387" t="str">
            <v>SINAPI</v>
          </cell>
        </row>
        <row r="2388">
          <cell r="B2388">
            <v>103762</v>
          </cell>
          <cell r="C2388" t="str">
            <v>MONTAGEM E DESMONTAGEM DE FÔRMA DE LAJE MACIÇA, PÉ-DIREITO SIMPLES, EM CHAPA DE MADEIRA COMPENSADA RESINADA E CIMBRAMENTO DE MADEIRA, 6 UTILIZAÇÕES. AF_03/2022</v>
          </cell>
          <cell r="D2388" t="str">
            <v>M2</v>
          </cell>
          <cell r="E2388">
            <v>64.08</v>
          </cell>
          <cell r="F2388" t="str">
            <v>SINAPI</v>
          </cell>
        </row>
        <row r="2389">
          <cell r="B2389">
            <v>103763</v>
          </cell>
          <cell r="C2389" t="str">
            <v>MONTAGEM E DESMONTAGEM DE FÔRMA DE LAJE MACIÇA, PÉ-DIREITO SIMPLES, EM CHAPA DE MADEIRA COMPENSADA RESINADA E CIMBRAMENTO DE MADEIRA, 8 UTILIZAÇÕES. AF_03/2022</v>
          </cell>
          <cell r="D2389" t="str">
            <v>M2</v>
          </cell>
          <cell r="E2389">
            <v>56.54</v>
          </cell>
          <cell r="F2389" t="str">
            <v>SINAPI</v>
          </cell>
        </row>
        <row r="2390">
          <cell r="B2390">
            <v>89996</v>
          </cell>
          <cell r="C2390" t="str">
            <v>ARMAÇÃO VERTICAL DE ALVENARIA ESTRUTURAL; DIÂMETRO DE 10,0 MM. AF_09/2021</v>
          </cell>
          <cell r="D2390" t="str">
            <v>KG</v>
          </cell>
          <cell r="E2390">
            <v>14.19</v>
          </cell>
          <cell r="F2390" t="str">
            <v>SINAPI</v>
          </cell>
        </row>
        <row r="2391">
          <cell r="B2391">
            <v>89997</v>
          </cell>
          <cell r="C2391" t="str">
            <v>ARMAÇÃO VERTICAL DE ALVENARIA ESTRUTURAL; DIÂMETRO DE 12,5 MM. AF_09/2021</v>
          </cell>
          <cell r="D2391" t="str">
            <v>KG</v>
          </cell>
          <cell r="E2391">
            <v>11.82</v>
          </cell>
          <cell r="F2391" t="str">
            <v>SINAPI</v>
          </cell>
        </row>
        <row r="2392">
          <cell r="B2392">
            <v>89998</v>
          </cell>
          <cell r="C2392" t="str">
            <v>ARMAÇÃO DE CINTA DE ALVENARIA ESTRUTURAL; DIÂMETRO DE 10,0 MM. AF_09/2021</v>
          </cell>
          <cell r="D2392" t="str">
            <v>KG</v>
          </cell>
          <cell r="E2392">
            <v>13.75</v>
          </cell>
          <cell r="F2392" t="str">
            <v>SINAPI</v>
          </cell>
        </row>
        <row r="2393">
          <cell r="B2393">
            <v>89999</v>
          </cell>
          <cell r="C2393" t="str">
            <v>ARMAÇÃO DE VERGA E CONTRAVERGA DE ALVENARIA ESTRUTURAL; DIÂMETRO DE 8,0 MM. AF_09/2021</v>
          </cell>
          <cell r="D2393" t="str">
            <v>KG</v>
          </cell>
          <cell r="E2393">
            <v>18.91</v>
          </cell>
          <cell r="F2393" t="str">
            <v>SINAPI</v>
          </cell>
        </row>
        <row r="2394">
          <cell r="B2394">
            <v>90000</v>
          </cell>
          <cell r="C2394" t="str">
            <v>ARMAÇÃO DE VERGA E CONTRAVERGA DE ALVENARIA ESTRUTURAL; DIÂMETRO DE 10,0 MM. AF_09/2021</v>
          </cell>
          <cell r="D2394" t="str">
            <v>KG</v>
          </cell>
          <cell r="E2394">
            <v>15.99</v>
          </cell>
          <cell r="F2394" t="str">
            <v>SINAPI</v>
          </cell>
        </row>
        <row r="2395">
          <cell r="B2395">
            <v>91593</v>
          </cell>
          <cell r="C2395" t="str">
            <v>ARMAÇÃO DO SISTEMA DE PAREDES DE CONCRETO, EXECUTADA EM PAREDES DE EDIFICAÇÕES DE MÚLTIPLOS PAVIMENTOS, TELA Q-138. AF_06/2019</v>
          </cell>
          <cell r="D2395" t="str">
            <v>KG</v>
          </cell>
          <cell r="E2395">
            <v>13.46</v>
          </cell>
          <cell r="F2395" t="str">
            <v>SINAPI</v>
          </cell>
        </row>
        <row r="2396">
          <cell r="B2396">
            <v>91594</v>
          </cell>
          <cell r="C2396" t="str">
            <v>ARMAÇÃO DO SISTEMA DE PAREDES DE CONCRETO, EXECUTADA EM PAREDES DE EDIFICAÇÕES TÉRREAS OU DE MÚLTIPLOS PAVIMENTOS, TELA Q-92. AF_06/2019</v>
          </cell>
          <cell r="D2396" t="str">
            <v>KG</v>
          </cell>
          <cell r="E2396">
            <v>13.8</v>
          </cell>
          <cell r="F2396" t="str">
            <v>SINAPI</v>
          </cell>
        </row>
        <row r="2397">
          <cell r="B2397">
            <v>91595</v>
          </cell>
          <cell r="C2397" t="str">
            <v>ARMAÇÃO DO SISTEMA DE PAREDES DE CONCRETO, EXECUTADA EM PAREDES DE EDIFICAÇÕES TÉRREAS, TELA Q-61. AF_06/2019</v>
          </cell>
          <cell r="D2397" t="str">
            <v>KG</v>
          </cell>
          <cell r="E2397">
            <v>14.31</v>
          </cell>
          <cell r="F2397" t="str">
            <v>SINAPI</v>
          </cell>
        </row>
        <row r="2398">
          <cell r="B2398">
            <v>91596</v>
          </cell>
          <cell r="C2398" t="str">
            <v>ARMAÇÃO DO SISTEMA DE PAREDES DE CONCRETO, EXECUTADA COMO ARMADURA POSITIVA DE LAJES, TELA Q-138. AF_06/2019</v>
          </cell>
          <cell r="D2398" t="str">
            <v>KG</v>
          </cell>
          <cell r="E2398">
            <v>13.72</v>
          </cell>
          <cell r="F2398" t="str">
            <v>SINAPI</v>
          </cell>
        </row>
        <row r="2399">
          <cell r="B2399">
            <v>91597</v>
          </cell>
          <cell r="C2399" t="str">
            <v>ARMAÇÃO DO SISTEMA DE PAREDES DE CONCRETO, EXECUTADA COMO ARMADURA NEGATIVA DE LAJES, TELA T-196. AF_06/2019</v>
          </cell>
          <cell r="D2399" t="str">
            <v>KG</v>
          </cell>
          <cell r="E2399">
            <v>9.6199999999999992</v>
          </cell>
          <cell r="F2399" t="str">
            <v>SINAPI</v>
          </cell>
        </row>
        <row r="2400">
          <cell r="B2400">
            <v>91598</v>
          </cell>
          <cell r="C2400" t="str">
            <v>ARMAÇÃO DO SISTEMA DE PAREDES DE CONCRETO, EXECUTADA COMO ARMADURA POSITIVA DE LAJES, TELA Q-113. AF_06/2019</v>
          </cell>
          <cell r="D2400" t="str">
            <v>KG</v>
          </cell>
          <cell r="E2400">
            <v>13.35</v>
          </cell>
          <cell r="F2400" t="str">
            <v>SINAPI</v>
          </cell>
        </row>
        <row r="2401">
          <cell r="B2401">
            <v>91599</v>
          </cell>
          <cell r="C2401" t="str">
            <v>ARMAÇÃO DO SISTEMA DE PAREDES DE CONCRETO, EXECUTADA COMO ARMADURA NEGATIVA DE LAJES, TELA L-159. AF_06/2019</v>
          </cell>
          <cell r="D2401" t="str">
            <v>KG</v>
          </cell>
          <cell r="E2401">
            <v>9.98</v>
          </cell>
          <cell r="F2401" t="str">
            <v>SINAPI</v>
          </cell>
        </row>
        <row r="2402">
          <cell r="B2402">
            <v>91600</v>
          </cell>
          <cell r="C2402" t="str">
            <v>ARMAÇÃO DO SISTEMA DE PAREDES DE CONCRETO, EXECUTADA EM PLATIBANDAS, TELA Q-92. AF_06/2019</v>
          </cell>
          <cell r="D2402" t="str">
            <v>KG</v>
          </cell>
          <cell r="E2402">
            <v>15.83</v>
          </cell>
          <cell r="F2402" t="str">
            <v>SINAPI</v>
          </cell>
        </row>
        <row r="2403">
          <cell r="B2403">
            <v>91601</v>
          </cell>
          <cell r="C2403" t="str">
            <v>ARMAÇÃO DO SISTEMA DE PAREDES DE CONCRETO, EXECUTADA COMO REFORÇO, VERGALHÃO DE 6,3 MM DE DIÂMETRO. AF_06/2019</v>
          </cell>
          <cell r="D2403" t="str">
            <v>KG</v>
          </cell>
          <cell r="E2403">
            <v>16.61</v>
          </cell>
          <cell r="F2403" t="str">
            <v>SINAPI</v>
          </cell>
        </row>
        <row r="2404">
          <cell r="B2404">
            <v>91602</v>
          </cell>
          <cell r="C2404" t="str">
            <v>ARMAÇÃO DO SISTEMA DE PAREDES DE CONCRETO, EXECUTADA COMO REFORÇO, VERGALHÃO DE 8,0 MM DE DIÂMETRO. AF_06/2019</v>
          </cell>
          <cell r="D2404" t="str">
            <v>KG</v>
          </cell>
          <cell r="E2404">
            <v>15.84</v>
          </cell>
          <cell r="F2404" t="str">
            <v>SINAPI</v>
          </cell>
        </row>
        <row r="2405">
          <cell r="B2405">
            <v>91603</v>
          </cell>
          <cell r="C2405" t="str">
            <v>ARMAÇÃO DO SISTEMA DE PAREDES DE CONCRETO, EXECUTADA COMO REFORÇO, VERGALHÃO DE 10,0 MM DE DIÂMETRO. AF_06/2019</v>
          </cell>
          <cell r="D2405" t="str">
            <v>KG</v>
          </cell>
          <cell r="E2405">
            <v>14.96</v>
          </cell>
          <cell r="F2405" t="str">
            <v>SINAPI</v>
          </cell>
        </row>
        <row r="2406">
          <cell r="B2406">
            <v>92759</v>
          </cell>
          <cell r="C2406" t="str">
            <v>ARMAÇÃO DE PILAR OU VIGA DE ESTRUTURA CONVENCIONAL DE CONCRETO ARMADO UTILIZANDO AÇO CA-60 DE 5,0 MM - MONTAGEM. AF_06/2022</v>
          </cell>
          <cell r="D2406" t="str">
            <v>KG</v>
          </cell>
          <cell r="E2406">
            <v>17.25</v>
          </cell>
          <cell r="F2406" t="str">
            <v>SINAPI</v>
          </cell>
        </row>
        <row r="2407">
          <cell r="B2407">
            <v>92760</v>
          </cell>
          <cell r="C2407" t="str">
            <v>ARMAÇÃO DE PILAR OU VIGA DE ESTRUTURA CONVENCIONAL DE CONCRETO ARMADO UTILIZANDO AÇO CA-50 DE 6,3 MM - MONTAGEM. AF_06/2022</v>
          </cell>
          <cell r="D2407" t="str">
            <v>KG</v>
          </cell>
          <cell r="E2407">
            <v>17.260000000000002</v>
          </cell>
          <cell r="F2407" t="str">
            <v>SINAPI</v>
          </cell>
        </row>
        <row r="2408">
          <cell r="B2408">
            <v>92761</v>
          </cell>
          <cell r="C2408" t="str">
            <v>ARMAÇÃO DE PILAR OU VIGA DE ESTRUTURA CONVENCIONAL DE CONCRETO ARMADO UTILIZANDO AÇO CA-50 DE 8,0 MM - MONTAGEM. AF_06/2022</v>
          </cell>
          <cell r="D2408" t="str">
            <v>KG</v>
          </cell>
          <cell r="E2408">
            <v>16.86</v>
          </cell>
          <cell r="F2408" t="str">
            <v>SINAPI</v>
          </cell>
        </row>
        <row r="2409">
          <cell r="B2409">
            <v>92762</v>
          </cell>
          <cell r="C2409" t="str">
            <v>ARMAÇÃO DE PILAR OU VIGA DE ESTRUTURA CONVENCIONAL DE CONCRETO ARMADO UTILIZANDO AÇO CA-50 DE 10,0 MM - MONTAGEM. AF_06/2022</v>
          </cell>
          <cell r="D2409" t="str">
            <v>KG</v>
          </cell>
          <cell r="E2409">
            <v>15.4</v>
          </cell>
          <cell r="F2409" t="str">
            <v>SINAPI</v>
          </cell>
        </row>
        <row r="2410">
          <cell r="B2410">
            <v>92763</v>
          </cell>
          <cell r="C2410" t="str">
            <v>ARMAÇÃO DE PILAR OU VIGA DE ESTRUTURA CONVENCIONAL DE CONCRETO ARMADO UTILIZANDO AÇO CA-50 DE 12,5 MM - MONTAGEM. AF_06/2022</v>
          </cell>
          <cell r="D2410" t="str">
            <v>KG</v>
          </cell>
          <cell r="E2410">
            <v>13.14</v>
          </cell>
          <cell r="F2410" t="str">
            <v>SINAPI</v>
          </cell>
        </row>
        <row r="2411">
          <cell r="B2411">
            <v>92764</v>
          </cell>
          <cell r="C2411" t="str">
            <v>ARMAÇÃO DE PILAR OU VIGA DE ESTRUTURA CONVENCIONAL DE CONCRETO ARMADO UTILIZANDO AÇO CA-50 DE 16,0 MM - MONTAGEM. AF_06/2022</v>
          </cell>
          <cell r="D2411" t="str">
            <v>KG</v>
          </cell>
          <cell r="E2411">
            <v>12.89</v>
          </cell>
          <cell r="F2411" t="str">
            <v>SINAPI</v>
          </cell>
        </row>
        <row r="2412">
          <cell r="B2412">
            <v>92765</v>
          </cell>
          <cell r="C2412" t="str">
            <v>ARMAÇÃO DE PILAR OU VIGA DE ESTRUTURA CONVENCIONAL DE CONCRETO ARMADO UTILIZANDO AÇO CA-50 DE 20,0 MM - MONTAGEM. AF_06/2022</v>
          </cell>
          <cell r="D2412" t="str">
            <v>KG</v>
          </cell>
          <cell r="E2412">
            <v>14.9</v>
          </cell>
          <cell r="F2412" t="str">
            <v>SINAPI</v>
          </cell>
        </row>
        <row r="2413">
          <cell r="B2413">
            <v>92766</v>
          </cell>
          <cell r="C2413" t="str">
            <v>ARMAÇÃO DE PILAR OU VIGA DE ESTRUTURA CONVENCIONAL DE CONCRETO ARMADO UTILIZANDO AÇO CA-50 DE 25,0 MM - MONTAGEM. AF_06/2022</v>
          </cell>
          <cell r="D2413" t="str">
            <v>KG</v>
          </cell>
          <cell r="E2413">
            <v>14.8</v>
          </cell>
          <cell r="F2413" t="str">
            <v>SINAPI</v>
          </cell>
        </row>
        <row r="2414">
          <cell r="B2414">
            <v>92767</v>
          </cell>
          <cell r="C2414" t="str">
            <v>ARMAÇÃO DE LAJE DE ESTRUTURA CONVENCIONAL DE CONCRETO ARMADO UTILIZANDO AÇO CA-60 DE 4,2 MM - MONTAGEM. AF_06/2022</v>
          </cell>
          <cell r="D2414" t="str">
            <v>KG</v>
          </cell>
          <cell r="E2414">
            <v>18.38</v>
          </cell>
          <cell r="F2414" t="str">
            <v>SINAPI</v>
          </cell>
        </row>
        <row r="2415">
          <cell r="B2415">
            <v>92768</v>
          </cell>
          <cell r="C2415" t="str">
            <v>ARMAÇÃO DE LAJE DE ESTRUTURA CONVENCIONAL DE CONCRETO ARMADO UTILIZANDO AÇO CA-60 DE 5,0 MM - MONTAGEM. AF_06/2022</v>
          </cell>
          <cell r="D2415" t="str">
            <v>KG</v>
          </cell>
          <cell r="E2415">
            <v>16.84</v>
          </cell>
          <cell r="F2415" t="str">
            <v>SINAPI</v>
          </cell>
        </row>
        <row r="2416">
          <cell r="B2416">
            <v>92769</v>
          </cell>
          <cell r="C2416" t="str">
            <v>ARMAÇÃO DE LAJE DE ESTRUTURA CONVENCIONAL DE CONCRETO ARMADO UTILIZANDO AÇO CA-50 DE 6,3 MM - MONTAGEM. AF_06/2022</v>
          </cell>
          <cell r="D2416" t="str">
            <v>KG</v>
          </cell>
          <cell r="E2416">
            <v>16.829999999999998</v>
          </cell>
          <cell r="F2416" t="str">
            <v>SINAPI</v>
          </cell>
        </row>
        <row r="2417">
          <cell r="B2417">
            <v>92770</v>
          </cell>
          <cell r="C2417" t="str">
            <v>ARMAÇÃO DE LAJE DE ESTRUTURA CONVENCIONAL DE CONCRETO ARMADO UTILIZANDO AÇO CA-50 DE 8,0 MM - MONTAGEM. AF_06/2022</v>
          </cell>
          <cell r="D2417" t="str">
            <v>KG</v>
          </cell>
          <cell r="E2417">
            <v>16.47</v>
          </cell>
          <cell r="F2417" t="str">
            <v>SINAPI</v>
          </cell>
        </row>
        <row r="2418">
          <cell r="B2418">
            <v>92771</v>
          </cell>
          <cell r="C2418" t="str">
            <v>ARMAÇÃO DE LAJE DE ESTRUTURA CONVENCIONAL DE CONCRETO ARMADO UTILIZANDO AÇO CA-50 DE 10,0 MM - MONTAGEM. AF_06/2022</v>
          </cell>
          <cell r="D2418" t="str">
            <v>KG</v>
          </cell>
          <cell r="E2418">
            <v>15.04</v>
          </cell>
          <cell r="F2418" t="str">
            <v>SINAPI</v>
          </cell>
        </row>
        <row r="2419">
          <cell r="B2419">
            <v>92772</v>
          </cell>
          <cell r="C2419" t="str">
            <v>ARMAÇÃO DE LAJE DE ESTRUTURA CONVENCIONAL DE CONCRETO ARMADO UTILIZANDO AÇO CA-50 DE 12,5 MM - MONTAGEM. AF_06/2022</v>
          </cell>
          <cell r="D2419" t="str">
            <v>KG</v>
          </cell>
          <cell r="E2419">
            <v>12.82</v>
          </cell>
          <cell r="F2419" t="str">
            <v>SINAPI</v>
          </cell>
        </row>
        <row r="2420">
          <cell r="B2420">
            <v>92773</v>
          </cell>
          <cell r="C2420" t="str">
            <v>ARMAÇÃO DE LAJE DE ESTRUTURA CONVENCIONAL DE CONCRETO ARMADO UTILIZANDO AÇO CA-50 DE 16,0 MM - MONTAGEM. AF_06/2022</v>
          </cell>
          <cell r="D2420" t="str">
            <v>KG</v>
          </cell>
          <cell r="E2420">
            <v>12.68</v>
          </cell>
          <cell r="F2420" t="str">
            <v>SINAPI</v>
          </cell>
        </row>
        <row r="2421">
          <cell r="B2421">
            <v>92774</v>
          </cell>
          <cell r="C2421" t="str">
            <v>ARMAÇÃO DE LAJE DE ESTRUTURA CONVENCIONAL DE CONCRETO ARMADO UTILIZANDO AÇO CA-50 DE 20,0 MM - MONTAGEM. AF_06/2022</v>
          </cell>
          <cell r="D2421" t="str">
            <v>KG</v>
          </cell>
          <cell r="E2421">
            <v>14.77</v>
          </cell>
          <cell r="F2421" t="str">
            <v>SINAPI</v>
          </cell>
        </row>
        <row r="2422">
          <cell r="B2422">
            <v>92798</v>
          </cell>
          <cell r="C2422" t="str">
            <v>CORTE E DOBRA DE AÇO CA-50, DIÂMETRO DE 25,0 MM. AF_06/2022</v>
          </cell>
          <cell r="D2422" t="str">
            <v>KG</v>
          </cell>
          <cell r="E2422">
            <v>13.82</v>
          </cell>
          <cell r="F2422" t="str">
            <v>SINAPI</v>
          </cell>
        </row>
        <row r="2423">
          <cell r="B2423">
            <v>92799</v>
          </cell>
          <cell r="C2423" t="str">
            <v>CORTE E DOBRA DE AÇO CA-60, DIÂMETRO DE 4,2 MM. AF_06/2022</v>
          </cell>
          <cell r="D2423" t="str">
            <v>KG</v>
          </cell>
          <cell r="E2423">
            <v>14.58</v>
          </cell>
          <cell r="F2423" t="str">
            <v>SINAPI</v>
          </cell>
        </row>
        <row r="2424">
          <cell r="B2424">
            <v>92800</v>
          </cell>
          <cell r="C2424" t="str">
            <v>CORTE E DOBRA DE AÇO CA-60, DIÂMETRO DE 5,0 MM. AF_06/2022</v>
          </cell>
          <cell r="D2424" t="str">
            <v>KG</v>
          </cell>
          <cell r="E2424">
            <v>13.7</v>
          </cell>
          <cell r="F2424" t="str">
            <v>SINAPI</v>
          </cell>
        </row>
        <row r="2425">
          <cell r="B2425">
            <v>92801</v>
          </cell>
          <cell r="C2425" t="str">
            <v>CORTE E DOBRA DE AÇO CA-50, DIÂMETRO DE 6,3 MM. AF_06/2022</v>
          </cell>
          <cell r="D2425" t="str">
            <v>KG</v>
          </cell>
          <cell r="E2425">
            <v>14.44</v>
          </cell>
          <cell r="F2425" t="str">
            <v>SINAPI</v>
          </cell>
        </row>
        <row r="2426">
          <cell r="B2426">
            <v>92802</v>
          </cell>
          <cell r="C2426" t="str">
            <v>CORTE E DOBRA DE AÇO CA-50, DIÂMETRO DE 8,0 MM. AF_06/2022</v>
          </cell>
          <cell r="D2426" t="str">
            <v>KG</v>
          </cell>
          <cell r="E2426">
            <v>14.66</v>
          </cell>
          <cell r="F2426" t="str">
            <v>SINAPI</v>
          </cell>
        </row>
        <row r="2427">
          <cell r="B2427">
            <v>92803</v>
          </cell>
          <cell r="C2427" t="str">
            <v>CORTE E DOBRA DE AÇO CA-50, DIÂMETRO DE 10,0 MM. AF_06/2022</v>
          </cell>
          <cell r="D2427" t="str">
            <v>KG</v>
          </cell>
          <cell r="E2427">
            <v>13.66</v>
          </cell>
          <cell r="F2427" t="str">
            <v>SINAPI</v>
          </cell>
        </row>
        <row r="2428">
          <cell r="B2428">
            <v>92804</v>
          </cell>
          <cell r="C2428" t="str">
            <v>CORTE E DOBRA DE AÇO CA-50, DIÂMETRO DE 12,5 MM. AF_06/2022</v>
          </cell>
          <cell r="D2428" t="str">
            <v>KG</v>
          </cell>
          <cell r="E2428">
            <v>11.76</v>
          </cell>
          <cell r="F2428" t="str">
            <v>SINAPI</v>
          </cell>
        </row>
        <row r="2429">
          <cell r="B2429">
            <v>92805</v>
          </cell>
          <cell r="C2429" t="str">
            <v>CORTE E DOBRA DE AÇO CA-50, DIÂMETRO DE 16,0 MM. AF_06/2022</v>
          </cell>
          <cell r="D2429" t="str">
            <v>KG</v>
          </cell>
          <cell r="E2429">
            <v>11.7</v>
          </cell>
          <cell r="F2429" t="str">
            <v>SINAPI</v>
          </cell>
        </row>
        <row r="2430">
          <cell r="B2430">
            <v>92806</v>
          </cell>
          <cell r="C2430" t="str">
            <v>CORTE E DOBRA DE AÇO CA-50, DIÂMETRO DE 20,0 MM. AF_06/2022</v>
          </cell>
          <cell r="D2430" t="str">
            <v>KG</v>
          </cell>
          <cell r="E2430">
            <v>13.82</v>
          </cell>
          <cell r="F2430" t="str">
            <v>SINAPI</v>
          </cell>
        </row>
        <row r="2431">
          <cell r="B2431">
            <v>92875</v>
          </cell>
          <cell r="C2431" t="str">
            <v>CORTE E DOBRA DE AÇO CA-25, DIÂMETRO DE 6,3 MM. AF_06/2022</v>
          </cell>
          <cell r="D2431" t="str">
            <v>KG</v>
          </cell>
          <cell r="E2431">
            <v>13.46</v>
          </cell>
          <cell r="F2431" t="str">
            <v>SINAPI</v>
          </cell>
        </row>
        <row r="2432">
          <cell r="B2432">
            <v>92876</v>
          </cell>
          <cell r="C2432" t="str">
            <v>CORTE E DOBRA DE AÇO CA-25, DIÂMETRO DE 8,0 MM. AF_06/2022</v>
          </cell>
          <cell r="D2432" t="str">
            <v>KG</v>
          </cell>
          <cell r="E2432">
            <v>13.44</v>
          </cell>
          <cell r="F2432" t="str">
            <v>SINAPI</v>
          </cell>
        </row>
        <row r="2433">
          <cell r="B2433">
            <v>92877</v>
          </cell>
          <cell r="C2433" t="str">
            <v>CORTE E DOBRA DE AÇO CA-25, DIÂMETRO DE 10,0 MM. AF_06/2022</v>
          </cell>
          <cell r="D2433" t="str">
            <v>KG</v>
          </cell>
          <cell r="E2433">
            <v>14.75</v>
          </cell>
          <cell r="F2433" t="str">
            <v>SINAPI</v>
          </cell>
        </row>
        <row r="2434">
          <cell r="B2434">
            <v>92878</v>
          </cell>
          <cell r="C2434" t="str">
            <v>CORTE E DOBRA DE AÇO CA-25, DIÂMETRO DE 12,5 MM. AF_06/2022</v>
          </cell>
          <cell r="D2434" t="str">
            <v>KG</v>
          </cell>
          <cell r="E2434">
            <v>14.61</v>
          </cell>
          <cell r="F2434" t="str">
            <v>SINAPI</v>
          </cell>
        </row>
        <row r="2435">
          <cell r="B2435">
            <v>92879</v>
          </cell>
          <cell r="C2435" t="str">
            <v>CORTE E DOBRA DE AÇO CA-25, DIÂMETRO DE 16,0 MM. AF_06/2022</v>
          </cell>
          <cell r="D2435" t="str">
            <v>KG</v>
          </cell>
          <cell r="E2435">
            <v>14.53</v>
          </cell>
          <cell r="F2435" t="str">
            <v>SINAPI</v>
          </cell>
        </row>
        <row r="2436">
          <cell r="B2436">
            <v>92880</v>
          </cell>
          <cell r="C2436" t="str">
            <v>CORTE E DOBRA DE AÇO CA-25, DIÂMETRO DE 20,0 MM. AF_06/2022</v>
          </cell>
          <cell r="D2436" t="str">
            <v>KG</v>
          </cell>
          <cell r="E2436">
            <v>14.88</v>
          </cell>
          <cell r="F2436" t="str">
            <v>SINAPI</v>
          </cell>
        </row>
        <row r="2437">
          <cell r="B2437">
            <v>92881</v>
          </cell>
          <cell r="C2437" t="str">
            <v>CORTE E DOBRA DE AÇO CA-25, DIÂMETRO DE 25,0 MM. AF_06/2022</v>
          </cell>
          <cell r="D2437" t="str">
            <v>KG</v>
          </cell>
          <cell r="E2437">
            <v>14.86</v>
          </cell>
          <cell r="F2437" t="str">
            <v>SINAPI</v>
          </cell>
        </row>
        <row r="2438">
          <cell r="B2438">
            <v>92882</v>
          </cell>
          <cell r="C2438" t="str">
            <v>ARMAÇÃO UTILIZANDO AÇO CA-25 DE 6,3 MM - MONTAGEM. AF_06/2022</v>
          </cell>
          <cell r="D2438" t="str">
            <v>KG</v>
          </cell>
          <cell r="E2438">
            <v>16.66</v>
          </cell>
          <cell r="F2438" t="str">
            <v>SINAPI</v>
          </cell>
        </row>
        <row r="2439">
          <cell r="B2439">
            <v>92883</v>
          </cell>
          <cell r="C2439" t="str">
            <v>ARMAÇÃO UTILIZANDO AÇO CA-25 DE 8,0 MM - MONTAGEM. AF_06/2022</v>
          </cell>
          <cell r="D2439" t="str">
            <v>KG</v>
          </cell>
          <cell r="E2439">
            <v>16</v>
          </cell>
          <cell r="F2439" t="str">
            <v>SINAPI</v>
          </cell>
        </row>
        <row r="2440">
          <cell r="B2440">
            <v>92884</v>
          </cell>
          <cell r="C2440" t="str">
            <v>ARMAÇÃO UTILIZANDO AÇO CA-25 DE 10,0 MM - MONTAGEM. AF_06/2022</v>
          </cell>
          <cell r="D2440" t="str">
            <v>KG</v>
          </cell>
          <cell r="E2440">
            <v>16.829999999999998</v>
          </cell>
          <cell r="F2440" t="str">
            <v>SINAPI</v>
          </cell>
        </row>
        <row r="2441">
          <cell r="B2441">
            <v>92885</v>
          </cell>
          <cell r="C2441" t="str">
            <v>ARMAÇÃO UTILIZANDO AÇO CA-25 DE 12,5 MM - MONTAGEM. AF_06/2022</v>
          </cell>
          <cell r="D2441" t="str">
            <v>KG</v>
          </cell>
          <cell r="E2441">
            <v>16.309999999999999</v>
          </cell>
          <cell r="F2441" t="str">
            <v>SINAPI</v>
          </cell>
        </row>
        <row r="2442">
          <cell r="B2442">
            <v>92886</v>
          </cell>
          <cell r="C2442" t="str">
            <v>ARMAÇÃO UTILIZANDO AÇO CA-25 DE 16,0 MM - MONTAGEM. AF_06/2022</v>
          </cell>
          <cell r="D2442" t="str">
            <v>KG</v>
          </cell>
          <cell r="E2442">
            <v>15.89</v>
          </cell>
          <cell r="F2442" t="str">
            <v>SINAPI</v>
          </cell>
        </row>
        <row r="2443">
          <cell r="B2443">
            <v>92887</v>
          </cell>
          <cell r="C2443" t="str">
            <v>ARMAÇÃO UTILIZANDO AÇO CA-25 DE 20,0 MM - MONTAGEM. AF_06/2022</v>
          </cell>
          <cell r="D2443" t="str">
            <v>KG</v>
          </cell>
          <cell r="E2443">
            <v>16</v>
          </cell>
          <cell r="F2443" t="str">
            <v>SINAPI</v>
          </cell>
        </row>
        <row r="2444">
          <cell r="B2444">
            <v>92888</v>
          </cell>
          <cell r="C2444" t="str">
            <v>ARMAÇÃO UTILIZANDO AÇO CA-25 DE 25,0 MM - MONTAGEM. AF_06/2022</v>
          </cell>
          <cell r="D2444" t="str">
            <v>KG</v>
          </cell>
          <cell r="E2444">
            <v>15.79</v>
          </cell>
          <cell r="F2444" t="str">
            <v>SINAPI</v>
          </cell>
        </row>
        <row r="2445">
          <cell r="B2445">
            <v>92915</v>
          </cell>
          <cell r="C2445" t="str">
            <v>ARMAÇÃO DE ESTRUTURAS DIVERSAS DE CONCRETO ARMADO, EXCETO VIGAS, PILARES, LAJES E FUNDAÇÕES, UTILIZANDO AÇO CA-60 DE 5,0 MM - MONTAGEM. AF_06/2022</v>
          </cell>
          <cell r="D2445" t="str">
            <v>KG</v>
          </cell>
          <cell r="E2445">
            <v>19.39</v>
          </cell>
          <cell r="F2445" t="str">
            <v>SINAPI</v>
          </cell>
        </row>
        <row r="2446">
          <cell r="B2446">
            <v>92916</v>
          </cell>
          <cell r="C2446" t="str">
            <v>ARMAÇÃO DE ESTRUTURAS DIVERSAS DE CONCRETO ARMADO, EXCETO VIGAS, PILARES, LAJES E FUNDAÇÕES, UTILIZANDO AÇO CA-50 DE 6,3 MM - MONTAGEM. AF_06/2022</v>
          </cell>
          <cell r="D2446" t="str">
            <v>KG</v>
          </cell>
          <cell r="E2446">
            <v>18.829999999999998</v>
          </cell>
          <cell r="F2446" t="str">
            <v>SINAPI</v>
          </cell>
        </row>
        <row r="2447">
          <cell r="B2447">
            <v>92917</v>
          </cell>
          <cell r="C2447" t="str">
            <v>ARMAÇÃO DE ESTRUTURAS DIVERSAS DE CONCRETO ARMADO, EXCETO VIGAS, PILARES, LAJES E FUNDAÇÕES, UTILIZANDO AÇO CA-50 DE 8,0 MM - MONTAGEM. AF_06/2022</v>
          </cell>
          <cell r="D2447" t="str">
            <v>KG</v>
          </cell>
          <cell r="E2447">
            <v>17.989999999999998</v>
          </cell>
          <cell r="F2447" t="str">
            <v>SINAPI</v>
          </cell>
        </row>
        <row r="2448">
          <cell r="B2448">
            <v>92919</v>
          </cell>
          <cell r="C2448" t="str">
            <v>ARMAÇÃO DE ESTRUTURAS DIVERSAS DE CONCRETO ARMADO, EXCETO VIGAS, PILARES, LAJES E FUNDAÇÕES, UTILIZANDO AÇO CA-50 DE 10,0 MM - MONTAGEM. AF_06/2022</v>
          </cell>
          <cell r="D2448" t="str">
            <v>KG</v>
          </cell>
          <cell r="E2448">
            <v>16.190000000000001</v>
          </cell>
          <cell r="F2448" t="str">
            <v>SINAPI</v>
          </cell>
        </row>
        <row r="2449">
          <cell r="B2449">
            <v>92921</v>
          </cell>
          <cell r="C2449" t="str">
            <v>ARMAÇÃO DE ESTRUTURAS DIVERSAS DE CONCRETO ARMADO, EXCETO VIGAS, PILARES, LAJES E FUNDAÇÕES, UTILIZANDO AÇO CA-50 DE 12,5 MM - MONTAGEM. AF_06/2022</v>
          </cell>
          <cell r="D2449" t="str">
            <v>KG</v>
          </cell>
          <cell r="E2449">
            <v>13.65</v>
          </cell>
          <cell r="F2449" t="str">
            <v>SINAPI</v>
          </cell>
        </row>
        <row r="2450">
          <cell r="B2450">
            <v>92922</v>
          </cell>
          <cell r="C2450" t="str">
            <v>ARMAÇÃO DE ESTRUTURAS DIVERSAS DE CONCRETO ARMADO, EXCETO VIGAS, PILARES, LAJES E FUNDAÇÕES, UTILIZANDO AÇO CA-50 DE 16,0 MM - MONTAGEM. AF_06/2022</v>
          </cell>
          <cell r="D2450" t="str">
            <v>KG</v>
          </cell>
          <cell r="E2450">
            <v>13.28</v>
          </cell>
          <cell r="F2450" t="str">
            <v>SINAPI</v>
          </cell>
        </row>
        <row r="2451">
          <cell r="B2451">
            <v>92923</v>
          </cell>
          <cell r="C2451" t="str">
            <v>ARMAÇÃO DE ESTRUTURAS DIVERSAS DE CONCRETO ARMADO, EXCETO VIGAS, PILARES, LAJES E FUNDAÇÕES, UTILIZANDO AÇO CA-50 DE 20,0 MM - MONTAGEM. AF_06/2022</v>
          </cell>
          <cell r="D2451" t="str">
            <v>KG</v>
          </cell>
          <cell r="E2451">
            <v>15.21</v>
          </cell>
          <cell r="F2451" t="str">
            <v>SINAPI</v>
          </cell>
        </row>
        <row r="2452">
          <cell r="B2452">
            <v>92924</v>
          </cell>
          <cell r="C2452" t="str">
            <v>ARMAÇÃO DE ESTRUTURAS DIVERSAS DE CONCRETO ARMADO, EXCETO VIGAS, PILARES, LAJES E FUNDAÇÕES, UTILIZANDO AÇO CA-50 DE 25,0 MM - MONTAGEM. AF_06/2022</v>
          </cell>
          <cell r="D2452" t="str">
            <v>KG</v>
          </cell>
          <cell r="E2452">
            <v>15.04</v>
          </cell>
          <cell r="F2452" t="str">
            <v>SINAPI</v>
          </cell>
        </row>
        <row r="2453">
          <cell r="B2453">
            <v>95448</v>
          </cell>
          <cell r="C2453" t="str">
            <v>CORTE E DOBRA DE AÇO CA-50, DIÂMERO DE 32 MM. AF_06/2022</v>
          </cell>
          <cell r="D2453" t="str">
            <v>KG</v>
          </cell>
          <cell r="E2453">
            <v>15.17</v>
          </cell>
          <cell r="F2453" t="str">
            <v>SINAPI</v>
          </cell>
        </row>
        <row r="2454">
          <cell r="B2454">
            <v>95576</v>
          </cell>
          <cell r="C2454" t="str">
            <v>MONTAGEM DE ARMADURA DE ESTACAS, DIÂMETRO = 8,0 MM. AF_09/2021</v>
          </cell>
          <cell r="D2454" t="str">
            <v>KG</v>
          </cell>
          <cell r="E2454">
            <v>16.98</v>
          </cell>
          <cell r="F2454" t="str">
            <v>SINAPI</v>
          </cell>
        </row>
        <row r="2455">
          <cell r="B2455">
            <v>95577</v>
          </cell>
          <cell r="C2455" t="str">
            <v>MONTAGEM DE ARMADURA DE ESTACAS, DIÂMETRO = 10,0 MM. AF_09/2021</v>
          </cell>
          <cell r="D2455" t="str">
            <v>KG</v>
          </cell>
          <cell r="E2455">
            <v>15.07</v>
          </cell>
          <cell r="F2455" t="str">
            <v>SINAPI</v>
          </cell>
        </row>
        <row r="2456">
          <cell r="B2456">
            <v>95578</v>
          </cell>
          <cell r="C2456" t="str">
            <v>MONTAGEM DE ARMADURA DE ESTACAS, DIÂMETRO = 12,5 MM. AF_09/2021</v>
          </cell>
          <cell r="D2456" t="str">
            <v>KG</v>
          </cell>
          <cell r="E2456">
            <v>12.78</v>
          </cell>
          <cell r="F2456" t="str">
            <v>SINAPI</v>
          </cell>
        </row>
        <row r="2457">
          <cell r="B2457">
            <v>95579</v>
          </cell>
          <cell r="C2457" t="str">
            <v>MONTAGEM DE ARMADURA DE ESTACAS, DIÂMETRO = 16,0 MM. AF_09/2021</v>
          </cell>
          <cell r="D2457" t="str">
            <v>KG</v>
          </cell>
          <cell r="E2457">
            <v>12.54</v>
          </cell>
          <cell r="F2457" t="str">
            <v>SINAPI</v>
          </cell>
        </row>
        <row r="2458">
          <cell r="B2458">
            <v>95580</v>
          </cell>
          <cell r="C2458" t="str">
            <v>MONTAGEM DE ARMADURA DE ESTACAS, DIÂMETRO = 20,0 MM. AF_09/2021</v>
          </cell>
          <cell r="D2458" t="str">
            <v>KG</v>
          </cell>
          <cell r="E2458">
            <v>14.6</v>
          </cell>
          <cell r="F2458" t="str">
            <v>SINAPI</v>
          </cell>
        </row>
        <row r="2459">
          <cell r="B2459">
            <v>95581</v>
          </cell>
          <cell r="C2459" t="str">
            <v>MONTAGEM DE ARMADURA DE ESTACAS, DIÂMETRO = 25,0 MM. AF_09/2021</v>
          </cell>
          <cell r="D2459" t="str">
            <v>KG</v>
          </cell>
          <cell r="E2459">
            <v>14.55</v>
          </cell>
          <cell r="F2459" t="str">
            <v>SINAPI</v>
          </cell>
        </row>
        <row r="2460">
          <cell r="B2460">
            <v>95582</v>
          </cell>
          <cell r="C2460" t="str">
            <v>MONTAGEM DE ARMADURA DE ESTACAS, DIÂMETRO = 32,0 MM. AF_09/2021</v>
          </cell>
          <cell r="D2460" t="str">
            <v>KG</v>
          </cell>
          <cell r="E2460">
            <v>15.89</v>
          </cell>
          <cell r="F2460" t="str">
            <v>SINAPI</v>
          </cell>
        </row>
        <row r="2461">
          <cell r="B2461">
            <v>95583</v>
          </cell>
          <cell r="C2461" t="str">
            <v>MONTAGEM DE ARMADURA TRANSVERSAL DE ESTACAS DE SEÇÃO CIRCULAR, DIÂMETRO = 5,0 MM. AF_09/2021</v>
          </cell>
          <cell r="D2461" t="str">
            <v>KG</v>
          </cell>
          <cell r="E2461">
            <v>18.649999999999999</v>
          </cell>
          <cell r="F2461" t="str">
            <v>SINAPI</v>
          </cell>
        </row>
        <row r="2462">
          <cell r="B2462">
            <v>95584</v>
          </cell>
          <cell r="C2462" t="str">
            <v>MONTAGEM DE ARMADURA TRANSVERSAL DE ESTACAS DE SEÇÃO CIRCULAR, DIÂMETRO = 6,30 MM. AF_09/2021</v>
          </cell>
          <cell r="D2462" t="str">
            <v>KG</v>
          </cell>
          <cell r="E2462">
            <v>17.8</v>
          </cell>
          <cell r="F2462" t="str">
            <v>SINAPI</v>
          </cell>
        </row>
        <row r="2463">
          <cell r="B2463">
            <v>95592</v>
          </cell>
          <cell r="C2463" t="str">
            <v>MONTAGEM DE ARMADURA TRANVERSAL DE ESTACAS DE SEÇÃO RETANGULAR, DIÂMETRO = 5,0 MM. AF_09/2021</v>
          </cell>
          <cell r="D2463" t="str">
            <v>KG</v>
          </cell>
          <cell r="E2463">
            <v>18.649999999999999</v>
          </cell>
          <cell r="F2463" t="str">
            <v>SINAPI</v>
          </cell>
        </row>
        <row r="2464">
          <cell r="B2464">
            <v>95593</v>
          </cell>
          <cell r="C2464" t="str">
            <v>MONTAGEM DE ARMADURA TRANSVERSAL DE ESTACAS DE SEÇÃO RETANGULAR, DIÂMETRO = 6,30 MM. AF_09/2021</v>
          </cell>
          <cell r="D2464" t="str">
            <v>KG</v>
          </cell>
          <cell r="E2464">
            <v>17.8</v>
          </cell>
          <cell r="F2464" t="str">
            <v>SINAPI</v>
          </cell>
        </row>
        <row r="2465">
          <cell r="B2465">
            <v>95943</v>
          </cell>
          <cell r="C2465" t="str">
            <v>ARMAÇÃO DE ESCADA, DE UMA ESTRUTURA CONVENCIONAL DE CONCRETO ARMADO UTILIZANDO AÇO CA-60 DE 5,0 MM - MONTAGEM. AF_11/2020</v>
          </cell>
          <cell r="D2465" t="str">
            <v>KG</v>
          </cell>
          <cell r="E2465">
            <v>23.61</v>
          </cell>
          <cell r="F2465" t="str">
            <v>SINAPI</v>
          </cell>
        </row>
        <row r="2466">
          <cell r="B2466">
            <v>95944</v>
          </cell>
          <cell r="C2466" t="str">
            <v>ARMAÇÃO DE ESCADA, DE UMA ESTRUTURA CONVENCIONAL DE CONCRETO ARMADO UTILIZANDO AÇO CA-50 DE 6,3 MM - MONTAGEM. AF_11/2020</v>
          </cell>
          <cell r="D2466" t="str">
            <v>KG</v>
          </cell>
          <cell r="E2466">
            <v>22.6</v>
          </cell>
          <cell r="F2466" t="str">
            <v>SINAPI</v>
          </cell>
        </row>
        <row r="2467">
          <cell r="B2467">
            <v>95945</v>
          </cell>
          <cell r="C2467" t="str">
            <v>ARMAÇÃO DE ESCADA, DE UMA ESTRUTURA CONVENCIONAL DE CONCRETO ARMADO UTILIZANDO AÇO CA-50 DE 8,0 MM - MONTAGEM. AF_11/2020</v>
          </cell>
          <cell r="D2467" t="str">
            <v>KG</v>
          </cell>
          <cell r="E2467">
            <v>19.78</v>
          </cell>
          <cell r="F2467" t="str">
            <v>SINAPI</v>
          </cell>
        </row>
        <row r="2468">
          <cell r="B2468">
            <v>95946</v>
          </cell>
          <cell r="C2468" t="str">
            <v>ARMAÇÃO DE ESCADA, DE UMA ESTRUTURA CONVENCIONAL DE CONCRETO ARMADO UTILIZANDO AÇO CA-50 DE 10,0 MM - MONTAGEM. AF_11/2020</v>
          </cell>
          <cell r="D2468" t="str">
            <v>KG</v>
          </cell>
          <cell r="E2468">
            <v>16.73</v>
          </cell>
          <cell r="F2468" t="str">
            <v>SINAPI</v>
          </cell>
        </row>
        <row r="2469">
          <cell r="B2469">
            <v>95947</v>
          </cell>
          <cell r="C2469" t="str">
            <v>ARMAÇÃO DE ESCADA, DE UMA ESTRUTURA CONVENCIONAL DE CONCRETO ARMADO UTILIZANDO AÇO CA-50 DE 12,5 MM - MONTAGEM. AF_11/2020</v>
          </cell>
          <cell r="D2469" t="str">
            <v>KG</v>
          </cell>
          <cell r="E2469">
            <v>13.54</v>
          </cell>
          <cell r="F2469" t="str">
            <v>SINAPI</v>
          </cell>
        </row>
        <row r="2470">
          <cell r="B2470">
            <v>95948</v>
          </cell>
          <cell r="C2470" t="str">
            <v>ARMAÇÃO DE ESCADA, DE UMA ESTRUTURA CONVENCIONAL DE CONCRETO ARMADO UTILIZANDO AÇO CA-50 DE 16,0 MM - MONTAGEM. AF_11/2020</v>
          </cell>
          <cell r="D2470" t="str">
            <v>KG</v>
          </cell>
          <cell r="E2470">
            <v>12.57</v>
          </cell>
          <cell r="F2470" t="str">
            <v>SINAPI</v>
          </cell>
        </row>
        <row r="2471">
          <cell r="B2471">
            <v>96544</v>
          </cell>
          <cell r="C2471" t="str">
            <v>ARMAÇÃO DE BLOCO, VIGA BALDRAME OU SAPATA UTILIZANDO AÇO CA-50 DE 6,3 MM - MONTAGEM. AF_06/2017</v>
          </cell>
          <cell r="D2471" t="str">
            <v>KG</v>
          </cell>
          <cell r="E2471">
            <v>19.510000000000002</v>
          </cell>
          <cell r="F2471" t="str">
            <v>SINAPI</v>
          </cell>
        </row>
        <row r="2472">
          <cell r="B2472">
            <v>96545</v>
          </cell>
          <cell r="C2472" t="str">
            <v>ARMAÇÃO DE BLOCO, VIGA BALDRAME OU SAPATA UTILIZANDO AÇO CA-50 DE 8 MM - MONTAGEM. AF_06/2017</v>
          </cell>
          <cell r="D2472" t="str">
            <v>KG</v>
          </cell>
          <cell r="E2472">
            <v>18.670000000000002</v>
          </cell>
          <cell r="F2472" t="str">
            <v>SINAPI</v>
          </cell>
        </row>
        <row r="2473">
          <cell r="B2473">
            <v>96546</v>
          </cell>
          <cell r="C2473" t="str">
            <v>ARMAÇÃO DE BLOCO, VIGA BALDRAME OU SAPATA UTILIZANDO AÇO CA-50 DE 10 MM - MONTAGEM. AF_06/2017</v>
          </cell>
          <cell r="D2473" t="str">
            <v>KG</v>
          </cell>
          <cell r="E2473">
            <v>16.88</v>
          </cell>
          <cell r="F2473" t="str">
            <v>SINAPI</v>
          </cell>
        </row>
        <row r="2474">
          <cell r="B2474">
            <v>96547</v>
          </cell>
          <cell r="C2474" t="str">
            <v>ARMAÇÃO DE BLOCO, VIGA BALDRAME OU SAPATA UTILIZANDO AÇO CA-50 DE 12,5 MM - MONTAGEM. AF_06/2017</v>
          </cell>
          <cell r="D2474" t="str">
            <v>KG</v>
          </cell>
          <cell r="E2474">
            <v>14.37</v>
          </cell>
          <cell r="F2474" t="str">
            <v>SINAPI</v>
          </cell>
        </row>
        <row r="2475">
          <cell r="B2475">
            <v>96548</v>
          </cell>
          <cell r="C2475" t="str">
            <v>ARMAÇÃO DE BLOCO, VIGA BALDRAME OU SAPATA UTILIZANDO AÇO CA-50 DE 16 MM - MONTAGEM. AF_06/2017</v>
          </cell>
          <cell r="D2475" t="str">
            <v>KG</v>
          </cell>
          <cell r="E2475">
            <v>13.78</v>
          </cell>
          <cell r="F2475" t="str">
            <v>SINAPI</v>
          </cell>
        </row>
        <row r="2476">
          <cell r="B2476">
            <v>96549</v>
          </cell>
          <cell r="C2476" t="str">
            <v>ARMAÇÃO DE BLOCO, VIGA BALDRAME OU SAPATA UTILIZANDO AÇO CA-50 DE 20 MM - MONTAGEM. AF_06/2017</v>
          </cell>
          <cell r="D2476" t="str">
            <v>KG</v>
          </cell>
          <cell r="E2476">
            <v>15.53</v>
          </cell>
          <cell r="F2476" t="str">
            <v>SINAPI</v>
          </cell>
        </row>
        <row r="2477">
          <cell r="B2477">
            <v>96550</v>
          </cell>
          <cell r="C2477" t="str">
            <v>ARMAÇÃO DE BLOCO, VIGA BALDRAME OU SAPATA UTILIZANDO AÇO CA-50 DE 25 MM - MONTAGEM. AF_06/2017</v>
          </cell>
          <cell r="D2477" t="str">
            <v>KG</v>
          </cell>
          <cell r="E2477">
            <v>15.23</v>
          </cell>
          <cell r="F2477" t="str">
            <v>SINAPI</v>
          </cell>
        </row>
        <row r="2478">
          <cell r="B2478">
            <v>100064</v>
          </cell>
          <cell r="C2478" t="str">
            <v>ARMAÇÃO DO SISTEMA DE PAREDES DE CONCRETO, EXECUTADA COMO ARMADURA POSITIVA DE LAJES, TELA Q-159. AF_06/2019</v>
          </cell>
          <cell r="D2478" t="str">
            <v>KG</v>
          </cell>
          <cell r="E2478">
            <v>13.69</v>
          </cell>
          <cell r="F2478" t="str">
            <v>SINAPI</v>
          </cell>
        </row>
        <row r="2479">
          <cell r="B2479">
            <v>100066</v>
          </cell>
          <cell r="C2479" t="str">
            <v>ARMAÇÃO DO SISTEMA DE PAREDES DE CONCRETO, EXECUTADA COMO ARMADURA POSITIVA DE LAJES, TELA Q-196. AF_06/2019</v>
          </cell>
          <cell r="D2479" t="str">
            <v>KG</v>
          </cell>
          <cell r="E2479">
            <v>13.68</v>
          </cell>
          <cell r="F2479" t="str">
            <v>SINAPI</v>
          </cell>
        </row>
        <row r="2480">
          <cell r="B2480">
            <v>100067</v>
          </cell>
          <cell r="C2480" t="str">
            <v>ARMAÇÃO DO SISTEMA DE PAREDES DE CONCRETO, EXECUTADA COMO REFORÇO, VERGALHÃO DE 5,0 MM DE DIÂMETRO. AF_06/2019</v>
          </cell>
          <cell r="D2480" t="str">
            <v>KG</v>
          </cell>
          <cell r="E2480">
            <v>15.69</v>
          </cell>
          <cell r="F2480" t="str">
            <v>SINAPI</v>
          </cell>
        </row>
        <row r="2481">
          <cell r="B2481">
            <v>100068</v>
          </cell>
          <cell r="C2481" t="str">
            <v>ARMAÇÃO DO SISTEMA DE PAREDES DE CONCRETO, EXECUTADA COMO REFORÇO, VERGALHÃO DE 12,5 MM DE DIÂMETRO. AF_06/2019</v>
          </cell>
          <cell r="D2481" t="str">
            <v>KG</v>
          </cell>
          <cell r="E2481">
            <v>12.88</v>
          </cell>
          <cell r="F2481" t="str">
            <v>SINAPI</v>
          </cell>
        </row>
        <row r="2482">
          <cell r="B2482">
            <v>102920</v>
          </cell>
          <cell r="C2482" t="str">
            <v>ARMAÇÃO DE CINTA DE ALVENARIA ESTRUTURAL; DIÂMETRO DE 12,5 MM. AF_09/2021</v>
          </cell>
          <cell r="D2482" t="str">
            <v>KG</v>
          </cell>
          <cell r="E2482">
            <v>11.55</v>
          </cell>
          <cell r="F2482" t="str">
            <v>SINAPI</v>
          </cell>
        </row>
        <row r="2483">
          <cell r="B2483">
            <v>102921</v>
          </cell>
          <cell r="C2483" t="str">
            <v>ARMAÇÃO VERTICAL DE ALVENARIA ESTRUTURAL; DIÂMETRO DE 16,0 MM. AF_09/2021</v>
          </cell>
          <cell r="D2483" t="str">
            <v>KG</v>
          </cell>
          <cell r="E2483">
            <v>11.3</v>
          </cell>
          <cell r="F2483" t="str">
            <v>SINAPI</v>
          </cell>
        </row>
        <row r="2484">
          <cell r="B2484">
            <v>102922</v>
          </cell>
          <cell r="C2484" t="str">
            <v>ARMAÇÃO DE VERGA E CONTRAVERGA DE ALVENARIA ESTRUTURAL; DIÂMETRO DE 16,0 MM. AF_09/2021</v>
          </cell>
          <cell r="D2484" t="str">
            <v>KG</v>
          </cell>
          <cell r="E2484">
            <v>12.01</v>
          </cell>
          <cell r="F2484" t="str">
            <v>SINAPI</v>
          </cell>
        </row>
        <row r="2485">
          <cell r="B2485">
            <v>102923</v>
          </cell>
          <cell r="C2485" t="str">
            <v>ARMAÇÃO DE CINTA DE ALVENARIA ESTRUTURAL; DIÂMETRO DE 16,0 MM. AF_09/2021</v>
          </cell>
          <cell r="D2485" t="str">
            <v>KG</v>
          </cell>
          <cell r="E2485">
            <v>11.13</v>
          </cell>
          <cell r="F2485" t="str">
            <v>SINAPI</v>
          </cell>
        </row>
        <row r="2486">
          <cell r="B2486">
            <v>103088</v>
          </cell>
          <cell r="C2486" t="str">
            <v>ARMAÇÃO DE VERGA E CONTRAVERGA DE ALVENARIA ESTRUTURAL; DIÂMETRO DE 12,5 MM. AF_09/2021</v>
          </cell>
          <cell r="D2486" t="str">
            <v>KG</v>
          </cell>
          <cell r="E2486">
            <v>12.98</v>
          </cell>
          <cell r="F2486" t="str">
            <v>SINAPI</v>
          </cell>
        </row>
        <row r="2487">
          <cell r="B2487">
            <v>104104</v>
          </cell>
          <cell r="C2487" t="str">
            <v>ARMAÇÃO DE ESTRUTURAS DIVERSAS DE CONCRETO ARMADO, EXCETO VIGAS, PILARES, LAJES E FUNDAÇÕES, UTILIZANDO AÇO CA-50 DE 32,0 MM - MONTAGEM. AF_06/2022</v>
          </cell>
          <cell r="D2487" t="str">
            <v>KG</v>
          </cell>
          <cell r="E2487">
            <v>16.07</v>
          </cell>
          <cell r="F2487" t="str">
            <v>SINAPI</v>
          </cell>
        </row>
        <row r="2488">
          <cell r="B2488">
            <v>104105</v>
          </cell>
          <cell r="C2488" t="str">
            <v>ARMAÇÃO DE PILAR OU VIGA DE ESTRUTURA CONVENCIONAL DE CONCRETO ARMADO UTILIZANDO AÇO CA-50 DE 32,0 MM. AF_06/2022</v>
          </cell>
          <cell r="D2488" t="str">
            <v>KG</v>
          </cell>
          <cell r="E2488">
            <v>16.079999999999998</v>
          </cell>
          <cell r="F2488" t="str">
            <v>SINAPI</v>
          </cell>
        </row>
        <row r="2489">
          <cell r="B2489">
            <v>104106</v>
          </cell>
          <cell r="C2489" t="str">
            <v>ARMAÇÃO DE PILAR OU VIGA DE ESTRUTURA DE CONCRETO ARMADO EMBUTIDA EM ALVENARIA DE VEDAÇÃO UTILIZANDO AÇO CA-50 DE 16,0 MM - MONTAGEM. AF_06/2022</v>
          </cell>
          <cell r="D2489" t="str">
            <v>KG</v>
          </cell>
          <cell r="E2489">
            <v>13.81</v>
          </cell>
          <cell r="F2489" t="str">
            <v>SINAPI</v>
          </cell>
        </row>
        <row r="2490">
          <cell r="B2490">
            <v>104107</v>
          </cell>
          <cell r="C2490" t="str">
            <v>ARMAÇÃO DE PILAR OU VIGA DE ESTRUTURA DE CONCRETO ARMADO EMBUTIDA EM ALVENARIA DE VEDAÇÃO UTILIZANDO AÇO CA-50 DE 12,5 MM - MONTAGEM. AF_06/2022</v>
          </cell>
          <cell r="D2490" t="str">
            <v>KG</v>
          </cell>
          <cell r="E2490">
            <v>14.34</v>
          </cell>
          <cell r="F2490" t="str">
            <v>SINAPI</v>
          </cell>
        </row>
        <row r="2491">
          <cell r="B2491">
            <v>104108</v>
          </cell>
          <cell r="C2491" t="str">
            <v>ARMAÇÃO DE PILAR OU VIGA DE ESTRUTURA DE CONCRETO ARMADO EMBUTIDA EM ALVENARIA DE VEDAÇÃO UTILIZANDO AÇO CA-50 DE 10,0 MM - MONTAGEM. AF_06/2022</v>
          </cell>
          <cell r="D2491" t="str">
            <v>KG</v>
          </cell>
          <cell r="E2491">
            <v>16.8</v>
          </cell>
          <cell r="F2491" t="str">
            <v>SINAPI</v>
          </cell>
        </row>
        <row r="2492">
          <cell r="B2492">
            <v>104109</v>
          </cell>
          <cell r="C2492" t="str">
            <v>ARMAÇÃO DE PILAR OU VIGA DE ESTRUTURA DE CONCRETO ARMADO EMBUTIDA EM ALVENARIA DE VEDAÇÃO UTILIZANDO AÇO CA-50 DE 8,0 MM - MONTAGEM. AF_06/2022</v>
          </cell>
          <cell r="D2492" t="str">
            <v>KG</v>
          </cell>
          <cell r="E2492">
            <v>19.510000000000002</v>
          </cell>
          <cell r="F2492" t="str">
            <v>SINAPI</v>
          </cell>
        </row>
        <row r="2493">
          <cell r="B2493">
            <v>104110</v>
          </cell>
          <cell r="C2493" t="str">
            <v>ARMAÇÃO DE PILAR OU VIGA DE ESTRUTURA DE CONCRETO ARMADO EMBUTIDA EM ALVENARIA DE VEDAÇÃO UTILIZANDO AÇO CA-50 DE 6,3 MM - MONTAGEM. AF_06/2022</v>
          </cell>
          <cell r="D2493" t="str">
            <v>KG</v>
          </cell>
          <cell r="E2493">
            <v>20.96</v>
          </cell>
          <cell r="F2493" t="str">
            <v>SINAPI</v>
          </cell>
        </row>
        <row r="2494">
          <cell r="B2494">
            <v>104111</v>
          </cell>
          <cell r="C2494" t="str">
            <v>ARMAÇÃO DE PILAR OU VIGA DE ESTRUTURA DE CONCRETO ARMADO EMBUTIDA EM ALVENARIA DE VEDAÇÃO UTILIZANDO AÇO CA-60 DE 5,0 MM - MONTAGEM. AF_06/2022</v>
          </cell>
          <cell r="D2494" t="str">
            <v>KG</v>
          </cell>
          <cell r="E2494">
            <v>22.27</v>
          </cell>
          <cell r="F2494" t="str">
            <v>SINAPI</v>
          </cell>
        </row>
        <row r="2495">
          <cell r="B2495">
            <v>89993</v>
          </cell>
          <cell r="C2495" t="str">
            <v>GRAUTEAMENTO VERTICAL EM ALVENARIA ESTRUTURAL. AF_09/2021</v>
          </cell>
          <cell r="D2495" t="str">
            <v>M3</v>
          </cell>
          <cell r="E2495">
            <v>925.02</v>
          </cell>
          <cell r="F2495" t="str">
            <v>SINAPI</v>
          </cell>
        </row>
        <row r="2496">
          <cell r="B2496">
            <v>89994</v>
          </cell>
          <cell r="C2496" t="str">
            <v>GRAUTEAMENTO DE CINTA INTERMEDIÁRIA OU DE CONTRAVERGA EM ALVENARIA ESTRUTURAL. AF_09/2021</v>
          </cell>
          <cell r="D2496" t="str">
            <v>M3</v>
          </cell>
          <cell r="E2496">
            <v>808</v>
          </cell>
          <cell r="F2496" t="str">
            <v>SINAPI</v>
          </cell>
        </row>
        <row r="2497">
          <cell r="B2497">
            <v>89995</v>
          </cell>
          <cell r="C2497" t="str">
            <v>GRAUTEAMENTO DE CINTA SUPERIOR OU DE VERGA EM ALVENARIA ESTRUTURAL. AF_09/2021</v>
          </cell>
          <cell r="D2497" t="str">
            <v>M3</v>
          </cell>
          <cell r="E2497">
            <v>895.09</v>
          </cell>
          <cell r="F2497" t="str">
            <v>SINAPI</v>
          </cell>
        </row>
        <row r="2498">
          <cell r="B2498">
            <v>90278</v>
          </cell>
          <cell r="C2498" t="str">
            <v>GRAUTE FGK=15 MPA; TRAÇO 1:0,04:2,2:2,5 (EM MASSA SECA DE CIMENTO/CAL/AREIA GROSSA/BRITA 0) - PREPARO MECÂNICO COM BETONEIRA 400 L. AF_09/2021</v>
          </cell>
          <cell r="D2498" t="str">
            <v>M3</v>
          </cell>
          <cell r="E2498">
            <v>487.22</v>
          </cell>
          <cell r="F2498" t="str">
            <v>SINAPI</v>
          </cell>
        </row>
        <row r="2499">
          <cell r="B2499">
            <v>90279</v>
          </cell>
          <cell r="C2499" t="str">
            <v>GRAUTE FGK=20 MPA; TRAÇO 1:0,04:1,8:2,1 (EM MASSA SECA DE CIMENTO/ CAL/ AREIA GROSSA/ BRITA 0) - PREPARO MECÂNICO COM BETONEIRA 400 L. AF_09/2021</v>
          </cell>
          <cell r="D2499" t="str">
            <v>M3</v>
          </cell>
          <cell r="E2499">
            <v>535.02</v>
          </cell>
          <cell r="F2499" t="str">
            <v>SINAPI</v>
          </cell>
        </row>
        <row r="2500">
          <cell r="B2500">
            <v>90280</v>
          </cell>
          <cell r="C2500" t="str">
            <v>GRAUTE FGK=25 MPA; TRAÇO 1:0,02:1,3:1,6 (EM MASSA SECA DE CIMENTO/ CAL/ AREIA GROSSA/ BRITA 0) - PREPARO MECÂNICO COM BETONEIRA 400 L. AF_09/2021</v>
          </cell>
          <cell r="D2500" t="str">
            <v>M3</v>
          </cell>
          <cell r="E2500">
            <v>587.4</v>
          </cell>
          <cell r="F2500" t="str">
            <v>SINAPI</v>
          </cell>
        </row>
        <row r="2501">
          <cell r="B2501">
            <v>90281</v>
          </cell>
          <cell r="C2501" t="str">
            <v>GRAUTE FGK=30 MPA; TRAÇO 1:0,02:0,9:1,2 (EM MASSA SECA DE CIMENTO/ CAL/ AREIA GROSSA/ BRITA 0) - PREPARO MECÂNICO COM BETONEIRA 400 L. AF_09/2021</v>
          </cell>
          <cell r="D2501" t="str">
            <v>M3</v>
          </cell>
          <cell r="E2501">
            <v>677.47</v>
          </cell>
          <cell r="F2501" t="str">
            <v>SINAPI</v>
          </cell>
        </row>
        <row r="2502">
          <cell r="B2502">
            <v>90282</v>
          </cell>
          <cell r="C2502" t="str">
            <v>GRAUTE FGK=15 MPA; TRAÇO 1:2,2:2,5:0,3 (EM MASSA SECA DE CIMENTO/ AREIA GROSSA/ BRITA 0/ ADITIVO) - PREPARO MECÂNICO COM BETONEIRA 400 L. AF_09/2021</v>
          </cell>
          <cell r="D2502" t="str">
            <v>M3</v>
          </cell>
          <cell r="E2502">
            <v>474.53</v>
          </cell>
          <cell r="F2502" t="str">
            <v>SINAPI</v>
          </cell>
        </row>
        <row r="2503">
          <cell r="B2503">
            <v>90283</v>
          </cell>
          <cell r="C2503" t="str">
            <v>GRAUTE FGK=20 MPA; TRAÇO 1:1,8:2,1:0,4 (EM MASSA SECA DE CIMENTO/ AREIA GROSSA/ BRITA 0/ ADITIVO) - PREPARO MECÂNICO COM BETONEIRA 400 L. AF_09/2021</v>
          </cell>
          <cell r="D2503" t="str">
            <v>M3</v>
          </cell>
          <cell r="E2503">
            <v>522.54</v>
          </cell>
          <cell r="F2503" t="str">
            <v>SINAPI</v>
          </cell>
        </row>
        <row r="2504">
          <cell r="B2504">
            <v>90284</v>
          </cell>
          <cell r="C2504" t="str">
            <v>GRAUTE FGK=25 MPA; TRAÇO 1:1,3:1,6:0,4 (EM MASSA SECA DE CIMENTO/ AREIA GROSSA/ BRITA 0/ ADITIVO) - PREPARO MECÂNICO COM BETONEIRA 400 L. AF_09/2021</v>
          </cell>
          <cell r="D2504" t="str">
            <v>M3</v>
          </cell>
          <cell r="E2504">
            <v>580.28</v>
          </cell>
          <cell r="F2504" t="str">
            <v>SINAPI</v>
          </cell>
        </row>
        <row r="2505">
          <cell r="B2505">
            <v>90285</v>
          </cell>
          <cell r="C2505" t="str">
            <v>GRAUTE FGK=30 MPA; TRAÇO 1:0,9:1,2:0,6 (EM MASSA SECA DE CIMENTO/ AREIA GROSSA/ BRITA 0/ ADITIVO) - PREPARO MECÂNICO COM BETONEIRA 400 L. AF_09/2021</v>
          </cell>
          <cell r="D2505" t="str">
            <v>M3</v>
          </cell>
          <cell r="E2505">
            <v>677.47</v>
          </cell>
          <cell r="F2505" t="str">
            <v>SINAPI</v>
          </cell>
        </row>
        <row r="2506">
          <cell r="B2506">
            <v>94962</v>
          </cell>
          <cell r="C2506" t="str">
            <v>CONCRETO MAGRO PARA LASTRO, TRAÇO 1:4,5:4,5 (EM MASSA SECA DE CIMENTO/ AREIA MÉDIA/ BRITA 1) - PREPARO MECÂNICO COM BETONEIRA 400 L. AF_05/2021</v>
          </cell>
          <cell r="D2506" t="str">
            <v>M3</v>
          </cell>
          <cell r="E2506">
            <v>381.49</v>
          </cell>
          <cell r="F2506" t="str">
            <v>SINAPI</v>
          </cell>
        </row>
        <row r="2507">
          <cell r="B2507">
            <v>94963</v>
          </cell>
          <cell r="C2507" t="str">
            <v>CONCRETO FCK = 15MPA, TRAÇO 1:3,4:3,5 (EM MASSA SECA DE CIMENTO/ AREIA MÉDIA/ BRITA 1) - PREPARO MECÂNICO COM BETONEIRA 400 L. AF_05/2021</v>
          </cell>
          <cell r="D2507" t="str">
            <v>M3</v>
          </cell>
          <cell r="E2507">
            <v>419.61</v>
          </cell>
          <cell r="F2507" t="str">
            <v>SINAPI</v>
          </cell>
        </row>
        <row r="2508">
          <cell r="B2508">
            <v>94964</v>
          </cell>
          <cell r="C2508" t="str">
            <v>CONCRETO FCK = 20MPA, TRAÇO 1:2,7:3 (EM MASSA SECA DE CIMENTO/ AREIA MÉDIA/ BRITA 1) - PREPARO MECÂNICO COM BETONEIRA 400 L. AF_05/2021</v>
          </cell>
          <cell r="D2508" t="str">
            <v>M3</v>
          </cell>
          <cell r="E2508">
            <v>455.09</v>
          </cell>
          <cell r="F2508" t="str">
            <v>SINAPI</v>
          </cell>
        </row>
        <row r="2509">
          <cell r="B2509">
            <v>94965</v>
          </cell>
          <cell r="C2509" t="str">
            <v>CONCRETO FCK = 25MPA, TRAÇO 1:2,3:2,7 (EM MASSA SECA DE CIMENTO/ AREIA MÉDIA/ BRITA 1) - PREPARO MECÂNICO COM BETONEIRA 400 L. AF_05/2021</v>
          </cell>
          <cell r="D2509" t="str">
            <v>M3</v>
          </cell>
          <cell r="E2509">
            <v>470.81</v>
          </cell>
          <cell r="F2509" t="str">
            <v>SINAPI</v>
          </cell>
        </row>
        <row r="2510">
          <cell r="B2510">
            <v>94966</v>
          </cell>
          <cell r="C2510" t="str">
            <v>CONCRETO FCK = 30MPA, TRAÇO 1:2,1:2,5 (EM MASSA SECA DE CIMENTO/ AREIA MÉDIA/ BRITA 1) - PREPARO MECÂNICO COM BETONEIRA 400 L. AF_05/2021</v>
          </cell>
          <cell r="D2510" t="str">
            <v>M3</v>
          </cell>
          <cell r="E2510">
            <v>485.68</v>
          </cell>
          <cell r="F2510" t="str">
            <v>SINAPI</v>
          </cell>
        </row>
        <row r="2511">
          <cell r="B2511">
            <v>94967</v>
          </cell>
          <cell r="C2511" t="str">
            <v>CONCRETO FCK = 40MPA, TRAÇO 1:1,6:1,9 (EM MASSA SECA DE CIMENTO/ AREIA MÉDIA/ BRITA 1) - PREPARO MECÂNICO COM BETONEIRA 400 L. AF_05/2021</v>
          </cell>
          <cell r="D2511" t="str">
            <v>M3</v>
          </cell>
          <cell r="E2511">
            <v>550.46</v>
          </cell>
          <cell r="F2511" t="str">
            <v>SINAPI</v>
          </cell>
        </row>
        <row r="2512">
          <cell r="B2512">
            <v>94968</v>
          </cell>
          <cell r="C2512" t="str">
            <v>CONCRETO MAGRO PARA LASTRO, TRAÇO 1:4,5:4,5 (EM MASSA SECA DE CIMENTO/ AREIA MÉDIA/ BRITA 1) - PREPARO MECÂNICO COM BETONEIRA 600 L. AF_05/2021</v>
          </cell>
          <cell r="D2512" t="str">
            <v>M3</v>
          </cell>
          <cell r="E2512">
            <v>378.63</v>
          </cell>
          <cell r="F2512" t="str">
            <v>SINAPI</v>
          </cell>
        </row>
        <row r="2513">
          <cell r="B2513">
            <v>94969</v>
          </cell>
          <cell r="C2513" t="str">
            <v>CONCRETO FCK = 15MPA, TRAÇO 1:3,4:3,5 (EM MASSA SECA DE CIMENTO/ AREIA MÉDIA/ BRITA 1) - PREPARO MECÂNICO COM BETONEIRA 600 L. AF_05/2021</v>
          </cell>
          <cell r="D2513" t="str">
            <v>M3</v>
          </cell>
          <cell r="E2513">
            <v>413.77</v>
          </cell>
          <cell r="F2513" t="str">
            <v>SINAPI</v>
          </cell>
        </row>
        <row r="2514">
          <cell r="B2514">
            <v>94970</v>
          </cell>
          <cell r="C2514" t="str">
            <v>CONCRETO FCK = 20MPA, TRAÇO 1:2,7:3 (EM MASSA SECA DE CIMENTO/ AREIA MÉDIA/ BRITA 1) - PREPARO MECÂNICO COM BETONEIRA 600 L. AF_05/2021</v>
          </cell>
          <cell r="D2514" t="str">
            <v>M3</v>
          </cell>
          <cell r="E2514">
            <v>443.2</v>
          </cell>
          <cell r="F2514" t="str">
            <v>SINAPI</v>
          </cell>
        </row>
        <row r="2515">
          <cell r="B2515">
            <v>94971</v>
          </cell>
          <cell r="C2515" t="str">
            <v>CONCRETO FCK = 25MPA, TRAÇO 1:2,3:2,7 (EM MASSA SECA DE CIMENTO/ AREIA MÉDIA/ BRITA 1) - PREPARO MECÂNICO COM BETONEIRA 600 L. AF_05/2021</v>
          </cell>
          <cell r="D2515" t="str">
            <v>M3</v>
          </cell>
          <cell r="E2515">
            <v>464.88</v>
          </cell>
          <cell r="F2515" t="str">
            <v>SINAPI</v>
          </cell>
        </row>
        <row r="2516">
          <cell r="B2516">
            <v>94972</v>
          </cell>
          <cell r="C2516" t="str">
            <v>CONCRETO FCK = 30MPA, TRAÇO 1:2,1:2,5 (EM MASSA SECA DE CIMENTO/ AREIA MÉDIA/ BRITA 1) - PREPARO MECÂNICO COM BETONEIRA 600 L. AF_05/2021</v>
          </cell>
          <cell r="D2516" t="str">
            <v>M3</v>
          </cell>
          <cell r="E2516">
            <v>479.74</v>
          </cell>
          <cell r="F2516" t="str">
            <v>SINAPI</v>
          </cell>
        </row>
        <row r="2517">
          <cell r="B2517">
            <v>94973</v>
          </cell>
          <cell r="C2517" t="str">
            <v>CONCRETO FCK = 40MPA, TRAÇO 1:1,6:1,9 (EM MASSA SECA DE CIMENTO/ AREIA MÉDIA/ BRITA 1) - PREPARO MECÂNICO COM BETONEIRA 600 L. AF_05/2021</v>
          </cell>
          <cell r="D2517" t="str">
            <v>M3</v>
          </cell>
          <cell r="E2517">
            <v>542.78</v>
          </cell>
          <cell r="F2517" t="str">
            <v>SINAPI</v>
          </cell>
        </row>
        <row r="2518">
          <cell r="B2518">
            <v>94974</v>
          </cell>
          <cell r="C2518" t="str">
            <v>CONCRETO MAGRO PARA LASTRO, TRAÇO 1:4,5:4,5 (EM MASSA SECA DE CIMENTO/ AREIA MÉDIA/ BRITA 1) - PREPARO MANUAL. AF_05/2021</v>
          </cell>
          <cell r="D2518" t="str">
            <v>M3</v>
          </cell>
          <cell r="E2518">
            <v>423.75</v>
          </cell>
          <cell r="F2518" t="str">
            <v>SINAPI</v>
          </cell>
        </row>
        <row r="2519">
          <cell r="B2519">
            <v>94975</v>
          </cell>
          <cell r="C2519" t="str">
            <v>CONCRETO FCK = 15MPA, TRAÇO 1:3,4:3,5 (EM MASSA SECA DE CIMENTO/ AREIA MÉDIA/ BRITA 1) - PREPARO MANUAL. AF_05/2021</v>
          </cell>
          <cell r="D2519" t="str">
            <v>M3</v>
          </cell>
          <cell r="E2519">
            <v>457.19</v>
          </cell>
          <cell r="F2519" t="str">
            <v>SINAPI</v>
          </cell>
        </row>
        <row r="2520">
          <cell r="B2520">
            <v>96555</v>
          </cell>
          <cell r="C2520" t="str">
            <v>CONCRETAGEM DE BLOCOS DE COROAMENTO E VIGAS BALDRAME, FCK 30 MPA, COM USO DE JERICA  LANÇAMENTO, ADENSAMENTO E ACABAMENTO. AF_06/2017</v>
          </cell>
          <cell r="D2520" t="str">
            <v>M3</v>
          </cell>
          <cell r="E2520">
            <v>648.89</v>
          </cell>
          <cell r="F2520" t="str">
            <v>SINAPI</v>
          </cell>
        </row>
        <row r="2521">
          <cell r="B2521">
            <v>96556</v>
          </cell>
          <cell r="C2521" t="str">
            <v>CONCRETAGEM DE SAPATAS, FCK 30 MPA, COM USO DE JERICA  LANÇAMENTO, ADENSAMENTO E ACABAMENTO. AF_06/2017</v>
          </cell>
          <cell r="D2521" t="str">
            <v>M3</v>
          </cell>
          <cell r="E2521">
            <v>719.8</v>
          </cell>
          <cell r="F2521" t="str">
            <v>SINAPI</v>
          </cell>
        </row>
        <row r="2522">
          <cell r="B2522">
            <v>96557</v>
          </cell>
          <cell r="C2522" t="str">
            <v>CONCRETAGEM DE BLOCOS DE COROAMENTO E VIGAS BALDRAMES, FCK 30 MPA, COM USO DE BOMBA  LANÇAMENTO, ADENSAMENTO E ACABAMENTO. AF_06/2017</v>
          </cell>
          <cell r="D2522" t="str">
            <v>M3</v>
          </cell>
          <cell r="E2522">
            <v>575.70000000000005</v>
          </cell>
          <cell r="F2522" t="str">
            <v>SINAPI</v>
          </cell>
        </row>
        <row r="2523">
          <cell r="B2523">
            <v>96558</v>
          </cell>
          <cell r="C2523" t="str">
            <v>CONCRETAGEM DE SAPATAS, FCK 30 MPA, COM USO DE BOMBA  LANÇAMENTO, ADENSAMENTO E ACABAMENTO. AF_11/2016</v>
          </cell>
          <cell r="D2523" t="str">
            <v>M3</v>
          </cell>
          <cell r="E2523">
            <v>582.13</v>
          </cell>
          <cell r="F2523" t="str">
            <v>SINAPI</v>
          </cell>
        </row>
        <row r="2524">
          <cell r="B2524">
            <v>99235</v>
          </cell>
          <cell r="C2524" t="str">
            <v>CONCRETAGEM DE EDIFICAÇÕES (PAREDES E LAJES) FEITAS COM SISTEMA DE FÔRMAS MANUSEÁVEIS, COM CONCRETO USINADO AUTOADENSÁVEL FCK 25 MPA - LANÇAMENTO E ACABAMENTO. AF_10/2021</v>
          </cell>
          <cell r="D2524" t="str">
            <v>M3</v>
          </cell>
          <cell r="E2524">
            <v>558.20000000000005</v>
          </cell>
          <cell r="F2524" t="str">
            <v>SINAPI</v>
          </cell>
        </row>
        <row r="2525">
          <cell r="B2525">
            <v>99431</v>
          </cell>
          <cell r="C2525" t="str">
            <v>CONCRETAGEM DE LAJES EM EDIFICAÇÕES UNIFAMILIARES FEITAS COM SISTEMA DE FÔRMAS MANUSEÁVEIS, COM CONCRETO USINADO BOMBEÁVEL FCK 25 MPA - LANÇAMENTO, ADENSAMENTO E ACABAMENTO (EXCLUSIVE BOMBA LANÇA). AF_10/2021</v>
          </cell>
          <cell r="D2525" t="str">
            <v>M3</v>
          </cell>
          <cell r="E2525">
            <v>577.38</v>
          </cell>
          <cell r="F2525" t="str">
            <v>SINAPI</v>
          </cell>
        </row>
        <row r="2526">
          <cell r="B2526">
            <v>99432</v>
          </cell>
          <cell r="C2526" t="str">
            <v>CONCRETAGEM DE PAREDES EM EDIFICAÇÕES UNIFAMILIARES FEITAS COM SISTEMA DE FÔRMAS MANUSEÁVEIS, COM CONCRETO USINADO BOMBEÁVEL FCK 25 MPA - LANÇAMENTO, ADENSAMENTO E ACABAMENTO (EXCLUSIVE BOMBA LANÇA). AF_10/2021</v>
          </cell>
          <cell r="D2526" t="str">
            <v>M3</v>
          </cell>
          <cell r="E2526">
            <v>560.72</v>
          </cell>
          <cell r="F2526" t="str">
            <v>SINAPI</v>
          </cell>
        </row>
        <row r="2527">
          <cell r="B2527">
            <v>99433</v>
          </cell>
          <cell r="C2527" t="str">
            <v>CONCRETAGEM DE PLATIBANDA EM EDIFICAÇÕES UNIFAMILIARES FEITAS COM SISTEMA DE FÔRMAS MANUSEÁVEIS, COM CONCRETO USINADO BOMBEÁVEL FCK 25 MPA, - LANÇAMENTO, ADENSAMENTO E ACABAMENTO (EXCLUSIVE BOMBA LANÇA). AF_10/2021</v>
          </cell>
          <cell r="D2527" t="str">
            <v>M3</v>
          </cell>
          <cell r="E2527">
            <v>607.78</v>
          </cell>
          <cell r="F2527" t="str">
            <v>SINAPI</v>
          </cell>
        </row>
        <row r="2528">
          <cell r="B2528">
            <v>99434</v>
          </cell>
          <cell r="C2528" t="str">
            <v>CONCRETAGEM DE LAJES EM EDIFICAÇÕES MULTIFAMILIARES FEITAS COM SISTEMA DE FÔRMAS MANUSEÁVEIS, COM CONCRETO USINADO BOMBEÁVEL FCK 25 MPA - LANÇAMENTO, ADENSAMENTO E ACABAMENTO (EXCLUSIVE BOMBA LANÇA). AF_10/2021</v>
          </cell>
          <cell r="D2528" t="str">
            <v>M3</v>
          </cell>
          <cell r="E2528">
            <v>580.80999999999995</v>
          </cell>
          <cell r="F2528" t="str">
            <v>SINAPI</v>
          </cell>
        </row>
        <row r="2529">
          <cell r="B2529">
            <v>99435</v>
          </cell>
          <cell r="C2529" t="str">
            <v>CONCRETAGEM DE PAREDES EM EDIFICAÇÕES MULTIFAMILIARES FEITAS COM SISTEMA DE FÔRMAS MANUSEÁVEIS, COM CONCRETO USINADO BOMBEÁVEL FCK 25 MPA - LANÇAMENTO, ADENSAMENTO E ACABAMENTO (EXCLUSIVE BOMBA LANÇA). AF_10/2021</v>
          </cell>
          <cell r="D2529" t="str">
            <v>M3</v>
          </cell>
          <cell r="E2529">
            <v>563.07000000000005</v>
          </cell>
          <cell r="F2529" t="str">
            <v>SINAPI</v>
          </cell>
        </row>
        <row r="2530">
          <cell r="B2530">
            <v>99436</v>
          </cell>
          <cell r="C2530" t="str">
            <v>CONCRETAGEM DE PLATIBANDA EM EDIFICAÇÕES MULTIFAMILIARES FEITAS COM SISTEMA DE FÔRMAS MANUSEÁVEIS, COM CONCRETO USINADO BOMBEÁVEL FCK 25 MPA - LANÇAMENTO, ADENSAMENTO E ACABAMENTO (EXCLUSIVE BOMBA LANÇA). AF_10/2021</v>
          </cell>
          <cell r="D2530" t="str">
            <v>M3</v>
          </cell>
          <cell r="E2530">
            <v>625.72</v>
          </cell>
          <cell r="F2530" t="str">
            <v>SINAPI</v>
          </cell>
        </row>
        <row r="2531">
          <cell r="B2531">
            <v>99437</v>
          </cell>
          <cell r="C2531" t="str">
            <v>CONCRETAGEM DE PLATIBANDA EM EDIFICAÇÕES UNIFAMILIARES FEITAS COM SISTEMA DE FÔRMAS MANUSEÁVEIS, COM CONCRETO USINADO AUTOADENSÁVEL FCK 25 MPA - LANÇAMENTO E ACABAMENTO. AF_10/2021</v>
          </cell>
          <cell r="D2531" t="str">
            <v>M3</v>
          </cell>
          <cell r="E2531">
            <v>591.83000000000004</v>
          </cell>
          <cell r="F2531" t="str">
            <v>SINAPI</v>
          </cell>
        </row>
        <row r="2532">
          <cell r="B2532">
            <v>99438</v>
          </cell>
          <cell r="C2532" t="str">
            <v>CONCRETAGEM DE PLATIBANDA EM EDIFICAÇÕES MULTIFAMILIARES FEITAS COM SISTEMA DE FÔRMAS MANUSEÁVEIS, COM CONCRETO USINADO AUTOADENSÁVEL FCK 25 MPA - LANÇAMENTO E ACABAMENTO. AF_10/2021</v>
          </cell>
          <cell r="D2532" t="str">
            <v>M3</v>
          </cell>
          <cell r="E2532">
            <v>596.76</v>
          </cell>
          <cell r="F2532" t="str">
            <v>SINAPI</v>
          </cell>
        </row>
        <row r="2533">
          <cell r="B2533">
            <v>99439</v>
          </cell>
          <cell r="C2533" t="str">
            <v>CONCRETAGEM DE EDIFICAÇÕES (PAREDES E LAJES) FEITAS COM SISTEMA DE FÔRMAS MANUSEÁVEIS, COM CONCRETO USINADO BOMBEÁVEL FCK 25 MPA - LANÇAMENTO, ADENSAMENTO E ACABAMENTO (EXCLUSIVE BOMBA LANÇA). AF_10/2021</v>
          </cell>
          <cell r="D2533" t="str">
            <v>M3</v>
          </cell>
          <cell r="E2533">
            <v>568.38</v>
          </cell>
          <cell r="F2533" t="str">
            <v>SINAPI</v>
          </cell>
        </row>
        <row r="2534">
          <cell r="B2534">
            <v>102473</v>
          </cell>
          <cell r="C2534" t="str">
            <v>CONCRETO MAGRO PARA LASTRO, TRAÇO 1:4,5:4,5 (EM MASSA SECA DE CIMENTO/ AREIA MÉDIA/ SEIXO ROLADO) - PREPARO MECÂNICO COM BETONEIRA 400 L. AF_05/2021</v>
          </cell>
          <cell r="D2534" t="str">
            <v>M3</v>
          </cell>
          <cell r="E2534">
            <v>510.1</v>
          </cell>
          <cell r="F2534" t="str">
            <v>SINAPI</v>
          </cell>
        </row>
        <row r="2535">
          <cell r="B2535">
            <v>102474</v>
          </cell>
          <cell r="C2535" t="str">
            <v>CONCRETO FCK = 15MPA, TRAÇO 1:3,4:3,4 (EM MASSA SECA DE CIMENTO/ AREIA MÉDIA/ SEIXO ROLADO) - PREPARO MECÂNICO COM BETONEIRA 400 L. AF_05/2021</v>
          </cell>
          <cell r="D2535" t="str">
            <v>M3</v>
          </cell>
          <cell r="E2535">
            <v>545.58000000000004</v>
          </cell>
          <cell r="F2535" t="str">
            <v>SINAPI</v>
          </cell>
        </row>
        <row r="2536">
          <cell r="B2536">
            <v>102475</v>
          </cell>
          <cell r="C2536" t="str">
            <v>CONCRETO FCK = 20MPA, TRAÇO 1:2,6:2,9 (EM MASSA SECA DE CIMENTO/ AREIA MÉDIA/ SEIXO ROLADO) - PREPARO MECÂNICO COM BETONEIRA 400 L. AF_05/2021</v>
          </cell>
          <cell r="D2536" t="str">
            <v>M3</v>
          </cell>
          <cell r="E2536">
            <v>584.9</v>
          </cell>
          <cell r="F2536" t="str">
            <v>SINAPI</v>
          </cell>
        </row>
        <row r="2537">
          <cell r="B2537">
            <v>102476</v>
          </cell>
          <cell r="C2537" t="str">
            <v>CONCRETO FCK = 25MPA, TRAÇO 1:2,2:2,5 (EM MASSA SECA DE CIMENTO/ AREIA MÉDIA/ SEIXO ROLADO) - PREPARO MECÂNICO COM BETONEIRA 400 L. AF_05/2021</v>
          </cell>
          <cell r="D2537" t="str">
            <v>M3</v>
          </cell>
          <cell r="E2537">
            <v>600.66</v>
          </cell>
          <cell r="F2537" t="str">
            <v>SINAPI</v>
          </cell>
        </row>
        <row r="2538">
          <cell r="B2538">
            <v>102477</v>
          </cell>
          <cell r="C2538" t="str">
            <v>CONCRETO FCK = 30MPA, TRAÇO 1:1,9:2,3 (EM MASSA SECA DE CIMENTO/ AREIA MÉDIA/ SEIXO ROLADO) - PREPARO MECÂNICO COM BETONEIRA 400 L. AF_05/2021</v>
          </cell>
          <cell r="D2538" t="str">
            <v>M3</v>
          </cell>
          <cell r="E2538">
            <v>632.15</v>
          </cell>
          <cell r="F2538" t="str">
            <v>SINAPI</v>
          </cell>
        </row>
        <row r="2539">
          <cell r="B2539">
            <v>102478</v>
          </cell>
          <cell r="C2539" t="str">
            <v>CONCRETO FCK = 40MPA, TRAÇO 1:1,4:1,8 (EM MASSA SECA DE CIMENTO/ AREIA MÉDIA/ SEIXO ROLADO) - PREPARO MECÂNICO COM BETONEIRA 400 L. AF_05/2021</v>
          </cell>
          <cell r="D2539" t="str">
            <v>M3</v>
          </cell>
          <cell r="E2539">
            <v>677.73</v>
          </cell>
          <cell r="F2539" t="str">
            <v>SINAPI</v>
          </cell>
        </row>
        <row r="2540">
          <cell r="B2540">
            <v>102479</v>
          </cell>
          <cell r="C2540" t="str">
            <v>CONCRETO MAGRO PARA LASTRO, TRAÇO 1:4,5:4,5 (EM MASSA SECA DE CIMENTO/ AREIA MÉDIA/ SEIXO ROLADO) - PREPARO MECÂNICO COM BETONEIRA 600 L. AF_05/2021</v>
          </cell>
          <cell r="D2540" t="str">
            <v>M3</v>
          </cell>
          <cell r="E2540">
            <v>507.81</v>
          </cell>
          <cell r="F2540" t="str">
            <v>SINAPI</v>
          </cell>
        </row>
        <row r="2541">
          <cell r="B2541">
            <v>102480</v>
          </cell>
          <cell r="C2541" t="str">
            <v>CONCRETO FCK = 15MPA, TRAÇO 1:3,4:3,4 (EM MASSA SECA DE CIMENTO/ AREIA MÉDIA/ SEIXO ROLADO) - PREPARO MECÂNICO COM BETONEIRA 600 L. AF_05/2021</v>
          </cell>
          <cell r="D2541" t="str">
            <v>M3</v>
          </cell>
          <cell r="E2541">
            <v>540.16999999999996</v>
          </cell>
          <cell r="F2541" t="str">
            <v>SINAPI</v>
          </cell>
        </row>
        <row r="2542">
          <cell r="B2542">
            <v>102481</v>
          </cell>
          <cell r="C2542" t="str">
            <v>CONCRETO FCK = 20MPA, TRAÇO 1:2,6:2,9 (EM MASSA SECA DE CIMENTO/ AREIA MÉDIA/ SEIXO ROLADO) - PREPARO MECÂNICO COM BETONEIRA 600 L. AF_05/2021</v>
          </cell>
          <cell r="D2542" t="str">
            <v>M3</v>
          </cell>
          <cell r="E2542">
            <v>573.45000000000005</v>
          </cell>
          <cell r="F2542" t="str">
            <v>SINAPI</v>
          </cell>
        </row>
        <row r="2543">
          <cell r="B2543">
            <v>102482</v>
          </cell>
          <cell r="C2543" t="str">
            <v>CONCRETO FCK = 25MPA, TRAÇO 1:2,2:2,5 (EM MASSA SECA DE CIMENTO/ AREIA MÉDIA/ SEIXO ROLADO) - PREPARO MECÂNICO COM BETONEIRA 600 L. AF_05/2021</v>
          </cell>
          <cell r="D2543" t="str">
            <v>M3</v>
          </cell>
          <cell r="E2543">
            <v>598.48</v>
          </cell>
          <cell r="F2543" t="str">
            <v>SINAPI</v>
          </cell>
        </row>
        <row r="2544">
          <cell r="B2544">
            <v>102483</v>
          </cell>
          <cell r="C2544" t="str">
            <v>CONCRETO FCK = 30MPA, TRAÇO 1:1,9:2,3 (EM MASSA SECA DE CIMENTO/ AREIA MÉDIA/ SEIXO ROLADO) - PREPARO MECÂNICO COM BETONEIRA 600 L. AF_05/2021</v>
          </cell>
          <cell r="D2544" t="str">
            <v>M3</v>
          </cell>
          <cell r="E2544">
            <v>625.99</v>
          </cell>
          <cell r="F2544" t="str">
            <v>SINAPI</v>
          </cell>
        </row>
        <row r="2545">
          <cell r="B2545">
            <v>102484</v>
          </cell>
          <cell r="C2545" t="str">
            <v>CONCRETO FCK = 40MPA, TRAÇO 1:1,4:1,8 (EM MASSA SECA DE CIMENTO/ AREIA MÉDIA/ SEIXO ROLADO) - PREPARO MECÂNICO COM BETONEIRA 600 L. AF_05/2021</v>
          </cell>
          <cell r="D2545" t="str">
            <v>M3</v>
          </cell>
          <cell r="E2545">
            <v>677.24</v>
          </cell>
          <cell r="F2545" t="str">
            <v>SINAPI</v>
          </cell>
        </row>
        <row r="2546">
          <cell r="B2546">
            <v>102485</v>
          </cell>
          <cell r="C2546" t="str">
            <v>CONCRETO MAGRO PARA LASTRO, TRAÇO 1:4,5:4,5 (EM MASSA SECA DE CIMENTO/ AREIA MÉDIA/ SEIXO ROLADO) - PREPARO MANUAL. AF_05/2021</v>
          </cell>
          <cell r="D2546" t="str">
            <v>M3</v>
          </cell>
          <cell r="E2546">
            <v>555</v>
          </cell>
          <cell r="F2546" t="str">
            <v>SINAPI</v>
          </cell>
        </row>
        <row r="2547">
          <cell r="B2547">
            <v>102486</v>
          </cell>
          <cell r="C2547" t="str">
            <v>CONCRETO FCK = 15MPA, TRAÇO 1:3,4:3,4 (EM MASSA SECA DE CIMENTO/ AREIA MÉDIA/ SEIXO ROLADO) - PREPARO MANUAL. AF_05/2021</v>
          </cell>
          <cell r="D2547" t="str">
            <v>M3</v>
          </cell>
          <cell r="E2547">
            <v>583.99</v>
          </cell>
          <cell r="F2547" t="str">
            <v>SINAPI</v>
          </cell>
        </row>
        <row r="2548">
          <cell r="B2548">
            <v>102487</v>
          </cell>
          <cell r="C2548" t="str">
            <v>CONCRETO CICLÓPICO FCK = 15MPA, 30% PEDRA DE MÃO EM VOLUME REAL, INCLUSIVE LANÇAMENTO. AF_05/2021</v>
          </cell>
          <cell r="D2548" t="str">
            <v>M3</v>
          </cell>
          <cell r="E2548">
            <v>528.22</v>
          </cell>
          <cell r="F2548" t="str">
            <v>SINAPI</v>
          </cell>
        </row>
        <row r="2549">
          <cell r="B2549">
            <v>103183</v>
          </cell>
          <cell r="C2549" t="str">
            <v>CONCRETAGEM DE ESCADAS EM EDIFICAÇÕES MULTIFAMILIARES FEITAS COM SISTEMA DE FÔRMAS MANUSEÁVEIS - CONCRETO USINADO BOMBEÁVEL, FCK 25 MPA - LANÇAMENTO, ADENSAMENTO E ACABAMENTO (EXCLUSIVE BOMBA LANÇA). AF_10/2021</v>
          </cell>
          <cell r="D2549" t="str">
            <v>M3</v>
          </cell>
          <cell r="E2549">
            <v>602.28</v>
          </cell>
          <cell r="F2549" t="str">
            <v>SINAPI</v>
          </cell>
        </row>
        <row r="2550">
          <cell r="B2550">
            <v>103184</v>
          </cell>
          <cell r="C2550" t="str">
            <v>CONCRETAGEM DE ESCADAS EM EDIFICAÇÕES MULTIFAMILIARES FEITAS COM SISTEMA DE FÔRMAS MANUSEÁVEIS - CONCRETO USINADO AUTOADENSÁVEL, FCK 25 MPA - LANÇAMENTO, ADENSAMENTO E ACABAMENTO. AF_10/2021</v>
          </cell>
          <cell r="D2550" t="str">
            <v>M3</v>
          </cell>
          <cell r="E2550">
            <v>568.16</v>
          </cell>
          <cell r="F2550" t="str">
            <v>SINAPI</v>
          </cell>
        </row>
        <row r="2551">
          <cell r="B2551">
            <v>103669</v>
          </cell>
          <cell r="C2551" t="str">
            <v>CONCRETAGEM DE PILARES, FCK = 25 MPA,  COM USO DE BALDES - LANÇAMENTO, ADENSAMENTO E ACABAMENTO. AF_02/2022</v>
          </cell>
          <cell r="D2551" t="str">
            <v>M3</v>
          </cell>
          <cell r="E2551">
            <v>792.31</v>
          </cell>
          <cell r="F2551" t="str">
            <v>SINAPI</v>
          </cell>
        </row>
        <row r="2552">
          <cell r="B2552">
            <v>103670</v>
          </cell>
          <cell r="C2552" t="str">
            <v>LANÇAMENTO COM USO DE BALDES, ADENSAMENTO E ACABAMENTO DE CONCRETO EM ESTRUTURAS. AF_02/2022</v>
          </cell>
          <cell r="D2552" t="str">
            <v>M3</v>
          </cell>
          <cell r="E2552">
            <v>241.53</v>
          </cell>
          <cell r="F2552" t="str">
            <v>SINAPI</v>
          </cell>
        </row>
        <row r="2553">
          <cell r="B2553">
            <v>103671</v>
          </cell>
          <cell r="C2553" t="str">
            <v>CONCRETAGEM DE PILARES, FCK = 25 MPA, COM USO DE GRUA - LANÇAMENTO, ADENSAMENTO E ACABAMENTO. AF_02/2022</v>
          </cell>
          <cell r="D2553" t="str">
            <v>M3</v>
          </cell>
          <cell r="E2553">
            <v>589.92999999999995</v>
          </cell>
          <cell r="F2553" t="str">
            <v>SINAPI</v>
          </cell>
        </row>
        <row r="2554">
          <cell r="B2554">
            <v>103672</v>
          </cell>
          <cell r="C2554" t="str">
            <v>CONCRETAGEM DE PILARES, FCK = 25 MPA, COM USO DE BOMBA - LANÇAMENTO, ADENSAMENTO E ACABAMENTO. AF_02/2022</v>
          </cell>
          <cell r="D2554" t="str">
            <v>M3</v>
          </cell>
          <cell r="E2554">
            <v>553.07000000000005</v>
          </cell>
          <cell r="F2554" t="str">
            <v>SINAPI</v>
          </cell>
        </row>
        <row r="2555">
          <cell r="B2555">
            <v>103673</v>
          </cell>
          <cell r="C2555" t="str">
            <v>LANÇAMENTO COM USO DE BOMBA, ADENSAMENTO E ACABAMENTO DE CONCRETO EM ESTRUTURAS. AF_02/2022</v>
          </cell>
          <cell r="D2555" t="str">
            <v>M3</v>
          </cell>
          <cell r="E2555">
            <v>33.99</v>
          </cell>
          <cell r="F2555" t="str">
            <v>SINAPI</v>
          </cell>
        </row>
        <row r="2556">
          <cell r="B2556">
            <v>103674</v>
          </cell>
          <cell r="C2556" t="str">
            <v>CONCRETAGEM DE VIGAS E LAJES, FCK=25 MPA, PARA LAJES PREMOLDADAS COM USO DE BOMBA - LANÇAMENTO, ADENSAMENTO E ACABAMENTO. AF_02/2022</v>
          </cell>
          <cell r="D2556" t="str">
            <v>M3</v>
          </cell>
          <cell r="E2556">
            <v>569.4</v>
          </cell>
          <cell r="F2556" t="str">
            <v>SINAPI</v>
          </cell>
        </row>
        <row r="2557">
          <cell r="B2557">
            <v>103675</v>
          </cell>
          <cell r="C2557" t="str">
            <v>CONCRETAGEM DE VIGAS E LAJES, FCK=25 MPA, PARA LAJES MACIÇAS OU NERVURADAS COM USO DE BOMBA - LANÇAMENTO, ADENSAMENTO E ACABAMENTO. AF_02/2022</v>
          </cell>
          <cell r="D2557" t="str">
            <v>M3</v>
          </cell>
          <cell r="E2557">
            <v>553.33000000000004</v>
          </cell>
          <cell r="F2557" t="str">
            <v>SINAPI</v>
          </cell>
        </row>
        <row r="2558">
          <cell r="B2558">
            <v>103676</v>
          </cell>
          <cell r="C2558" t="str">
            <v>CONCRETAGEM DE VIGAS E LAJES, FCK=25 MPA, PARA LAJES PREMOLDADAS COM JERICAS EM ELEVADOR DE CABO EM EDIFICAÇÃO DE MULTIPAVIMENTOS ATÉ 16 ANDARES - LANÇAMENTO, ADENSAMENTO E ACABAMENTO. AF_02/2022</v>
          </cell>
          <cell r="D2558" t="str">
            <v>M3</v>
          </cell>
          <cell r="E2558">
            <v>838.24</v>
          </cell>
          <cell r="F2558" t="str">
            <v>SINAPI</v>
          </cell>
        </row>
        <row r="2559">
          <cell r="B2559">
            <v>103677</v>
          </cell>
          <cell r="C2559" t="str">
            <v>CONCRETAGEM DE VIGAS E LAJES, FCK=25 MPA, PARA LAJES MACIÇAS OU NERVURADAS COM JERICAS EM ELEVADOR DE CABO EM EDIFICAÇÃO DE MULTIPAVIMENTOS ATÉ 16 ANDARES  - LANÇAMENTO, ADENSAMENTO E ACABAMENTO. AF_02/2022</v>
          </cell>
          <cell r="D2559" t="str">
            <v>M3</v>
          </cell>
          <cell r="E2559">
            <v>699.77</v>
          </cell>
          <cell r="F2559" t="str">
            <v>SINAPI</v>
          </cell>
        </row>
        <row r="2560">
          <cell r="B2560">
            <v>103678</v>
          </cell>
          <cell r="C2560" t="str">
            <v>CONCRETAGEM DE VIGAS E LAJES, FCK=25 MPA, PARA LAJES PREMOLDADAS COM JERICAS EM CREMALHEIRA EM EDIFICAÇÃO DE MULTIPAVIMENTOS ATÉ 16 ANDARES  - LANÇAMENTO, ADENSAMENTO E ACABAMENTO. AF_02/2022</v>
          </cell>
          <cell r="D2560" t="str">
            <v>M3</v>
          </cell>
          <cell r="E2560">
            <v>760.99</v>
          </cell>
          <cell r="F2560" t="str">
            <v>SINAPI</v>
          </cell>
        </row>
        <row r="2561">
          <cell r="B2561">
            <v>103679</v>
          </cell>
          <cell r="C2561" t="str">
            <v>CONCRETAGEM DE VIGAS E LAJES, FCK=25 MPA, PARA LAJES MACIÇAS OU NERVURADAS COM JERICAS EM CREMALHEIRA EM EDIFICAÇÃO DE MULTIPAVIMENTOS ATÉ 16 ANDARES - LANÇAMENTO, ADENSAMENTO E ACABAMENTO. AF_02/2022</v>
          </cell>
          <cell r="D2561" t="str">
            <v>M3</v>
          </cell>
          <cell r="E2561">
            <v>665.53</v>
          </cell>
          <cell r="F2561" t="str">
            <v>SINAPI</v>
          </cell>
        </row>
        <row r="2562">
          <cell r="B2562">
            <v>103680</v>
          </cell>
          <cell r="C2562" t="str">
            <v>CONCRETAGEM DE VIGAS E LAJES, FCK=25 MPA, PARA LAJES PREMOLDADAS COM GRUA DE CAÇAMBA DE 350 L EM EDIFICAÇÃO DE MULTIPAVIMENTOS ATÉ 16 ANDARES - LANÇAMENTO, ADENSAMENTO E ACABAMENTO. AF_02/2022</v>
          </cell>
          <cell r="D2562" t="str">
            <v>M3</v>
          </cell>
          <cell r="E2562">
            <v>703.18</v>
          </cell>
          <cell r="F2562" t="str">
            <v>SINAPI</v>
          </cell>
        </row>
        <row r="2563">
          <cell r="B2563">
            <v>103681</v>
          </cell>
          <cell r="C2563" t="str">
            <v>CONCRETAGEM DE VIGAS E LAJES, FCK=25 MPA, PARA LAJES MACIÇAS OU NERVURADAS COM GRUA DE CAÇAMBA DE 500 L EM EDIFICAÇÃO DE MULTIPAVIMENTOS ATÉ 16 ANDARES - LANÇAMENTO, ADENSAMENTO E ACABAMENTO. AF_02/2022</v>
          </cell>
          <cell r="D2563" t="str">
            <v>M3</v>
          </cell>
          <cell r="E2563">
            <v>610.77</v>
          </cell>
          <cell r="F2563" t="str">
            <v>SINAPI</v>
          </cell>
        </row>
        <row r="2564">
          <cell r="B2564">
            <v>103682</v>
          </cell>
          <cell r="C2564" t="str">
            <v>CONCRETAGEM DE VIGAS E LAJES, FCK=25 MPA, PARA QUALQUER TIPO DE LAJE COM BALDES EM EDIFICAÇÃO TÉRREA - LANÇAMENTO, ADENSAMENTO E ACABAMENTO. AF_02/2022</v>
          </cell>
          <cell r="D2564" t="str">
            <v>M3</v>
          </cell>
          <cell r="E2564">
            <v>806.71</v>
          </cell>
          <cell r="F2564" t="str">
            <v>SINAPI</v>
          </cell>
        </row>
        <row r="2565">
          <cell r="B2565">
            <v>103683</v>
          </cell>
          <cell r="C2565" t="str">
            <v>CONCRETAGEM DE VIGAS E LAJES, FCK=25 MPA, PARA QUALQUER TIPO DE LAJE COM BALDES EM EDIFICAÇÃO DE MULTIPAVIMENTOS ATÉ 04 ANDARES - LANÇAMENTO, ADENSAMENTO E ACABAMENTO. AF_02/2022</v>
          </cell>
          <cell r="D2565" t="str">
            <v>M3</v>
          </cell>
          <cell r="E2565">
            <v>1041.03</v>
          </cell>
          <cell r="F2565" t="str">
            <v>SINAPI</v>
          </cell>
        </row>
        <row r="2566">
          <cell r="B2566">
            <v>103684</v>
          </cell>
          <cell r="C2566" t="str">
            <v>CONCRETAGEM DE RESERVATÓRIOS, FCK=25 MPA, COM USO DE BOMBA - LANÇAMENTO, ADENSAMENTO E ACABAMENTO. AF_02/2022</v>
          </cell>
          <cell r="D2566" t="str">
            <v>M3</v>
          </cell>
          <cell r="E2566">
            <v>567.20000000000005</v>
          </cell>
          <cell r="F2566" t="str">
            <v>SINAPI</v>
          </cell>
        </row>
        <row r="2567">
          <cell r="B2567">
            <v>103685</v>
          </cell>
          <cell r="C2567" t="str">
            <v>CONCRETAGEM DE MURETAS, FCK=25 MPA, COM USO DE BOMBA - LANÇAMENTO, ADENSAMENTO E ACABAMENTO. AF_02/2022</v>
          </cell>
          <cell r="D2567" t="str">
            <v>M3</v>
          </cell>
          <cell r="E2567">
            <v>557.03</v>
          </cell>
          <cell r="F2567" t="str">
            <v>SINAPI</v>
          </cell>
        </row>
        <row r="2568">
          <cell r="B2568">
            <v>103686</v>
          </cell>
          <cell r="C2568" t="str">
            <v>CONCRETAGEM DE ESCADAS, FCK=25 MPA, COM USO DE BOMBA - LANÇAMENTO, ADENSAMENTO E ACABAMENTO. AF_02/2022</v>
          </cell>
          <cell r="D2568" t="str">
            <v>M3</v>
          </cell>
          <cell r="E2568">
            <v>605.26</v>
          </cell>
          <cell r="F2568" t="str">
            <v>SINAPI</v>
          </cell>
        </row>
        <row r="2569">
          <cell r="B2569">
            <v>103687</v>
          </cell>
          <cell r="C2569" t="str">
            <v>CONCRETAGEM DE PILARES, FCK=25 MPA, COM USO DE JERICAS EM ELEVADOR DE CABO - LANÇAMENTO, ADENSAMENTO E ACABAMENTO. AF_02/2022</v>
          </cell>
          <cell r="D2569" t="str">
            <v>M3</v>
          </cell>
          <cell r="E2569">
            <v>892.43</v>
          </cell>
          <cell r="F2569" t="str">
            <v>SINAPI</v>
          </cell>
        </row>
        <row r="2570">
          <cell r="B2570">
            <v>103688</v>
          </cell>
          <cell r="C2570" t="str">
            <v>CONCRETAGEM DE PILARES, FCK=25 MPA, COM USO DE JERICAS EM CREMALHEIRA - LANÇAMENTO, ADENSAMENTO E ACABAMENTO. AF_02/2022</v>
          </cell>
          <cell r="D2570" t="str">
            <v>M3</v>
          </cell>
          <cell r="E2570">
            <v>694.47</v>
          </cell>
          <cell r="F2570" t="str">
            <v>SINAPI</v>
          </cell>
        </row>
        <row r="2571">
          <cell r="B2571">
            <v>101963</v>
          </cell>
          <cell r="C2571" t="str">
            <v>LAJE PRÉ-MOLDADA UNIDIRECIONAL, BIAPOIADA, PARA PISO, ENCHIMENTO EM CERÂMICA, VIGOTA CONVENCIONAL, ALTURA TOTAL DA LAJE (ENCHIMENTO+CAPA) = (8+4). AF_11/2020</v>
          </cell>
          <cell r="D2571" t="str">
            <v>M2</v>
          </cell>
          <cell r="E2571">
            <v>186.17</v>
          </cell>
          <cell r="F2571" t="str">
            <v>SINAPI</v>
          </cell>
        </row>
        <row r="2572">
          <cell r="B2572">
            <v>101964</v>
          </cell>
          <cell r="C2572" t="str">
            <v>LAJE PRÉ-MOLDADA UNIDIRECIONAL, BIAPOIADA, PARA FORRO, ENCHIMENTO EM CERÂMICA, VIGOTA CONVENCIONAL, ALTURA TOTAL DA LAJE (ENCHIMENTO+CAPA) = (8+3). AF_11/2020</v>
          </cell>
          <cell r="D2572" t="str">
            <v>M2</v>
          </cell>
          <cell r="E2572">
            <v>173.93</v>
          </cell>
          <cell r="F2572" t="str">
            <v>SINAPI</v>
          </cell>
        </row>
        <row r="2573">
          <cell r="B2573">
            <v>101165</v>
          </cell>
          <cell r="C2573" t="str">
            <v>ALVENARIA DE EMBASAMENTO COM BLOCO ESTRUTURAL DE CONCRETO, DE 14X19X29CM E ARGAMASSA DE ASSENTAMENTO COM PREPARO EM BETONEIRA. AF_05/2020</v>
          </cell>
          <cell r="D2573" t="str">
            <v>M3</v>
          </cell>
          <cell r="E2573">
            <v>827.1</v>
          </cell>
          <cell r="F2573" t="str">
            <v>SINAPI</v>
          </cell>
        </row>
        <row r="2574">
          <cell r="B2574">
            <v>101166</v>
          </cell>
          <cell r="C2574" t="str">
            <v>ALVENARIA DE EMBASAMENTO COM BLOCO ESTRUTURAL DE CERÂMICA, DE 14X19X29CM E ARGAMASSA DE ASSENTAMENTO COM PREPARO EM BETONEIRA. AF_05/2020</v>
          </cell>
          <cell r="D2574" t="str">
            <v>M3</v>
          </cell>
          <cell r="E2574">
            <v>535.39</v>
          </cell>
          <cell r="F2574" t="str">
            <v>SINAPI</v>
          </cell>
        </row>
        <row r="2575">
          <cell r="B2575">
            <v>98575</v>
          </cell>
          <cell r="C2575" t="str">
            <v>TRATAMENTO DE JUNTA DE DILATAÇÃO, COM TARUGO DE POLIETILENO E SELANTE PU, INCLUSO PREENCHIMENTO COM ESPUMA EXPANSIVA PU. AF_06/2018</v>
          </cell>
          <cell r="D2575" t="str">
            <v>M</v>
          </cell>
          <cell r="E2575">
            <v>109.1</v>
          </cell>
          <cell r="F2575" t="str">
            <v>SINAPI</v>
          </cell>
        </row>
        <row r="2576">
          <cell r="B2576">
            <v>98576</v>
          </cell>
          <cell r="C2576" t="str">
            <v>TRATAMENTO DE JUNTA DE DILATAÇÃO COM MANTA ASFÁLTICA ADERIDA COM MAÇARICO. AF_06/2018</v>
          </cell>
          <cell r="D2576" t="str">
            <v>M</v>
          </cell>
          <cell r="E2576">
            <v>28.02</v>
          </cell>
          <cell r="F2576" t="str">
            <v>SINAPI</v>
          </cell>
        </row>
        <row r="2577">
          <cell r="B2577">
            <v>98577</v>
          </cell>
          <cell r="C2577" t="str">
            <v>TRATAMENTO DE JUNTA SERRADA, COM TARUGO DE POLIETILENO E SELANTE À BASE DE SILICONE. AF_06/2018</v>
          </cell>
          <cell r="D2577" t="str">
            <v>M</v>
          </cell>
          <cell r="E2577">
            <v>44.04</v>
          </cell>
          <cell r="F2577" t="str">
            <v>SINAPI</v>
          </cell>
        </row>
        <row r="2578">
          <cell r="B2578">
            <v>93182</v>
          </cell>
          <cell r="C2578" t="str">
            <v>VERGA PRÉ-MOLDADA PARA JANELAS COM ATÉ 1,5 M DE VÃO. AF_03/2016</v>
          </cell>
          <cell r="D2578" t="str">
            <v>M</v>
          </cell>
          <cell r="E2578">
            <v>46.57</v>
          </cell>
          <cell r="F2578" t="str">
            <v>SINAPI</v>
          </cell>
        </row>
        <row r="2579">
          <cell r="B2579">
            <v>93183</v>
          </cell>
          <cell r="C2579" t="str">
            <v>VERGA PRÉ-MOLDADA PARA JANELAS COM MAIS DE 1,5 M DE VÃO. AF_03/2016</v>
          </cell>
          <cell r="D2579" t="str">
            <v>M</v>
          </cell>
          <cell r="E2579">
            <v>60.34</v>
          </cell>
          <cell r="F2579" t="str">
            <v>SINAPI</v>
          </cell>
        </row>
        <row r="2580">
          <cell r="B2580">
            <v>93184</v>
          </cell>
          <cell r="C2580" t="str">
            <v>VERGA PRÉ-MOLDADA PARA PORTAS COM ATÉ 1,5 M DE VÃO. AF_03/2016</v>
          </cell>
          <cell r="D2580" t="str">
            <v>M</v>
          </cell>
          <cell r="E2580">
            <v>34.119999999999997</v>
          </cell>
          <cell r="F2580" t="str">
            <v>SINAPI</v>
          </cell>
        </row>
        <row r="2581">
          <cell r="B2581">
            <v>93185</v>
          </cell>
          <cell r="C2581" t="str">
            <v>VERGA PRÉ-MOLDADA PARA PORTAS COM MAIS DE 1,5 M DE VÃO. AF_03/2016</v>
          </cell>
          <cell r="D2581" t="str">
            <v>M</v>
          </cell>
          <cell r="E2581">
            <v>59.52</v>
          </cell>
          <cell r="F2581" t="str">
            <v>SINAPI</v>
          </cell>
        </row>
        <row r="2582">
          <cell r="B2582">
            <v>93186</v>
          </cell>
          <cell r="C2582" t="str">
            <v>VERGA MOLDADA IN LOCO EM CONCRETO PARA JANELAS COM ATÉ 1,5 M DE VÃO. AF_03/2016</v>
          </cell>
          <cell r="D2582" t="str">
            <v>M</v>
          </cell>
          <cell r="E2582">
            <v>84.36</v>
          </cell>
          <cell r="F2582" t="str">
            <v>SINAPI</v>
          </cell>
        </row>
        <row r="2583">
          <cell r="B2583">
            <v>93187</v>
          </cell>
          <cell r="C2583" t="str">
            <v>VERGA MOLDADA IN LOCO EM CONCRETO PARA JANELAS COM MAIS DE 1,5 M DE VÃO. AF_03/2016</v>
          </cell>
          <cell r="D2583" t="str">
            <v>M</v>
          </cell>
          <cell r="E2583">
            <v>97.15</v>
          </cell>
          <cell r="F2583" t="str">
            <v>SINAPI</v>
          </cell>
        </row>
        <row r="2584">
          <cell r="B2584">
            <v>93188</v>
          </cell>
          <cell r="C2584" t="str">
            <v>VERGA MOLDADA IN LOCO EM CONCRETO PARA PORTAS COM ATÉ 1,5 M DE VÃO. AF_03/2016</v>
          </cell>
          <cell r="D2584" t="str">
            <v>M</v>
          </cell>
          <cell r="E2584">
            <v>81.05</v>
          </cell>
          <cell r="F2584" t="str">
            <v>SINAPI</v>
          </cell>
        </row>
        <row r="2585">
          <cell r="B2585">
            <v>93189</v>
          </cell>
          <cell r="C2585" t="str">
            <v>VERGA MOLDADA IN LOCO EM CONCRETO PARA PORTAS COM MAIS DE 1,5 M DE VÃO. AF_03/2016</v>
          </cell>
          <cell r="D2585" t="str">
            <v>M</v>
          </cell>
          <cell r="E2585">
            <v>98.58</v>
          </cell>
          <cell r="F2585" t="str">
            <v>SINAPI</v>
          </cell>
        </row>
        <row r="2586">
          <cell r="B2586">
            <v>93190</v>
          </cell>
          <cell r="C2586" t="str">
            <v>VERGA MOLDADA IN LOCO COM UTILIZAÇÃO DE BLOCOS CANALETA PARA JANELAS COM ATÉ 1,5 M DE VÃO. AF_03/2016</v>
          </cell>
          <cell r="D2586" t="str">
            <v>M</v>
          </cell>
          <cell r="E2586">
            <v>45.85</v>
          </cell>
          <cell r="F2586" t="str">
            <v>SINAPI</v>
          </cell>
        </row>
        <row r="2587">
          <cell r="B2587">
            <v>93191</v>
          </cell>
          <cell r="C2587" t="str">
            <v>VERGA MOLDADA IN LOCO COM UTILIZAÇÃO DE BLOCOS CANALETA PARA JANELAS COM MAIS DE 1,5 M DE VÃO. AF_03/2016</v>
          </cell>
          <cell r="D2587" t="str">
            <v>M</v>
          </cell>
          <cell r="E2587">
            <v>48.55</v>
          </cell>
          <cell r="F2587" t="str">
            <v>SINAPI</v>
          </cell>
        </row>
        <row r="2588">
          <cell r="B2588">
            <v>93192</v>
          </cell>
          <cell r="C2588" t="str">
            <v>VERGA MOLDADA IN LOCO COM UTILIZAÇÃO DE BLOCOS CANALETA PARA PORTAS COM ATÉ 1,5 M DE VÃO. AF_03/2016</v>
          </cell>
          <cell r="D2588" t="str">
            <v>M</v>
          </cell>
          <cell r="E2588">
            <v>52.66</v>
          </cell>
          <cell r="F2588" t="str">
            <v>SINAPI</v>
          </cell>
        </row>
        <row r="2589">
          <cell r="B2589">
            <v>93193</v>
          </cell>
          <cell r="C2589" t="str">
            <v>VERGA MOLDADA IN LOCO COM UTILIZAÇÃO DE BLOCOS CANALETA PARA PORTAS COM MAIS DE 1,5 M DE VÃO. AF_03/2016</v>
          </cell>
          <cell r="D2589" t="str">
            <v>M</v>
          </cell>
          <cell r="E2589">
            <v>50.08</v>
          </cell>
          <cell r="F2589" t="str">
            <v>SINAPI</v>
          </cell>
        </row>
        <row r="2590">
          <cell r="B2590">
            <v>93194</v>
          </cell>
          <cell r="C2590" t="str">
            <v>CONTRAVERGA PRÉ-MOLDADA PARA VÃOS DE ATÉ 1,5 M DE COMPRIMENTO. AF_03/2016</v>
          </cell>
          <cell r="D2590" t="str">
            <v>M</v>
          </cell>
          <cell r="E2590">
            <v>45.67</v>
          </cell>
          <cell r="F2590" t="str">
            <v>SINAPI</v>
          </cell>
        </row>
        <row r="2591">
          <cell r="B2591">
            <v>93195</v>
          </cell>
          <cell r="C2591" t="str">
            <v>CONTRAVERGA PRÉ-MOLDADA PARA VÃOS DE MAIS DE 1,5 M DE COMPRIMENTO. AF_03/2016</v>
          </cell>
          <cell r="D2591" t="str">
            <v>M</v>
          </cell>
          <cell r="E2591">
            <v>55.22</v>
          </cell>
          <cell r="F2591" t="str">
            <v>SINAPI</v>
          </cell>
        </row>
        <row r="2592">
          <cell r="B2592">
            <v>93196</v>
          </cell>
          <cell r="C2592" t="str">
            <v>CONTRAVERGA MOLDADA IN LOCO EM CONCRETO PARA VÃOS DE ATÉ 1,5 M DE COMPRIMENTO. AF_03/2016</v>
          </cell>
          <cell r="D2592" t="str">
            <v>M</v>
          </cell>
          <cell r="E2592">
            <v>80.55</v>
          </cell>
          <cell r="F2592" t="str">
            <v>SINAPI</v>
          </cell>
        </row>
        <row r="2593">
          <cell r="B2593">
            <v>93197</v>
          </cell>
          <cell r="C2593" t="str">
            <v>CONTRAVERGA MOLDADA IN LOCO EM CONCRETO PARA VÃOS DE MAIS DE 1,5 M DE COMPRIMENTO. AF_03/2016</v>
          </cell>
          <cell r="D2593" t="str">
            <v>M</v>
          </cell>
          <cell r="E2593">
            <v>90.26</v>
          </cell>
          <cell r="F2593" t="str">
            <v>SINAPI</v>
          </cell>
        </row>
        <row r="2594">
          <cell r="B2594">
            <v>93198</v>
          </cell>
          <cell r="C2594" t="str">
            <v>CONTRAVERGA MOLDADA IN LOCO COM UTILIZAÇÃO DE BLOCOS CANALETA PARA VÃOS DE ATÉ 1,5 M DE COMPRIMENTO. AF_03/2016</v>
          </cell>
          <cell r="D2594" t="str">
            <v>M</v>
          </cell>
          <cell r="E2594">
            <v>39.25</v>
          </cell>
          <cell r="F2594" t="str">
            <v>SINAPI</v>
          </cell>
        </row>
        <row r="2595">
          <cell r="B2595">
            <v>93199</v>
          </cell>
          <cell r="C2595" t="str">
            <v>CONTRAVERGA MOLDADA IN LOCO COM UTILIZAÇÃO DE BLOCOS CANALETA PARA VÃOS DE MAIS DE 1,5 M DE COMPRIMENTO. AF_03/2016</v>
          </cell>
          <cell r="D2595" t="str">
            <v>M</v>
          </cell>
          <cell r="E2595">
            <v>38.76</v>
          </cell>
          <cell r="F2595" t="str">
            <v>SINAPI</v>
          </cell>
        </row>
        <row r="2596">
          <cell r="B2596">
            <v>93200</v>
          </cell>
          <cell r="C2596" t="str">
            <v>FIXAÇÃO (ENCUNHAMENTO) DE ALVENARIA DE VEDAÇÃO COM ARGAMASSA APLICADA COM BISNAGA. AF_03/2016</v>
          </cell>
          <cell r="D2596" t="str">
            <v>M</v>
          </cell>
          <cell r="E2596">
            <v>3.17</v>
          </cell>
          <cell r="F2596" t="str">
            <v>SINAPI</v>
          </cell>
        </row>
        <row r="2597">
          <cell r="B2597">
            <v>93201</v>
          </cell>
          <cell r="C2597" t="str">
            <v>FIXAÇÃO (ENCUNHAMENTO) DE ALVENARIA DE VEDAÇÃO COM ARGAMASSA APLICADA COM COLHER. AF_03/2016</v>
          </cell>
          <cell r="D2597" t="str">
            <v>M</v>
          </cell>
          <cell r="E2597">
            <v>5.9</v>
          </cell>
          <cell r="F2597" t="str">
            <v>SINAPI</v>
          </cell>
        </row>
        <row r="2598">
          <cell r="B2598">
            <v>93202</v>
          </cell>
          <cell r="C2598" t="str">
            <v>FIXAÇÃO (ENCUNHAMENTO) DE ALVENARIA DE VEDAÇÃO COM TIJOLO MACIÇO. AF_03/2016</v>
          </cell>
          <cell r="D2598" t="str">
            <v>M</v>
          </cell>
          <cell r="E2598">
            <v>22.09</v>
          </cell>
          <cell r="F2598" t="str">
            <v>SINAPI</v>
          </cell>
        </row>
        <row r="2599">
          <cell r="B2599">
            <v>93203</v>
          </cell>
          <cell r="C2599" t="str">
            <v>FIXAÇÃO (ENCUNHAMENTO) DE ALVENARIA DE VEDAÇÃO COM ESPUMA DE POLIURETANO EXPANSIVA. AF_03/2016</v>
          </cell>
          <cell r="D2599" t="str">
            <v>M</v>
          </cell>
          <cell r="E2599">
            <v>19.23</v>
          </cell>
          <cell r="F2599" t="str">
            <v>SINAPI</v>
          </cell>
        </row>
        <row r="2600">
          <cell r="B2600">
            <v>93204</v>
          </cell>
          <cell r="C2600" t="str">
            <v>CINTA DE AMARRAÇÃO DE ALVENARIA MOLDADA IN LOCO EM CONCRETO. AF_03/2016</v>
          </cell>
          <cell r="D2600" t="str">
            <v>M</v>
          </cell>
          <cell r="E2600">
            <v>60.78</v>
          </cell>
          <cell r="F2600" t="str">
            <v>SINAPI</v>
          </cell>
        </row>
        <row r="2601">
          <cell r="B2601">
            <v>93205</v>
          </cell>
          <cell r="C2601" t="str">
            <v>CINTA DE AMARRAÇÃO DE ALVENARIA MOLDADA IN LOCO COM UTILIZAÇÃO DE BLOCOS CANALETA. AF_03/2016</v>
          </cell>
          <cell r="D2601" t="str">
            <v>M</v>
          </cell>
          <cell r="E2601">
            <v>39.01</v>
          </cell>
          <cell r="F2601" t="str">
            <v>SINAPI</v>
          </cell>
        </row>
        <row r="2602">
          <cell r="B2602">
            <v>95952</v>
          </cell>
          <cell r="C2602" t="str">
            <v>(COMPOSIÇÃO REPRESENTATIVA) EXECUÇÃO DE ESTRUTURAS DE CONCRETO ARMADO CONVENCIONAL, PARA EDIFICAÇÃO HABITACIONAL MULTIFAMILIAR (PRÉDIO), FCK = 25 MPA. AF_01/2017</v>
          </cell>
          <cell r="D2602" t="str">
            <v>M3</v>
          </cell>
          <cell r="E2602">
            <v>2385.36</v>
          </cell>
          <cell r="F2602" t="str">
            <v>SINAPI</v>
          </cell>
        </row>
        <row r="2603">
          <cell r="B2603">
            <v>95953</v>
          </cell>
          <cell r="C2603" t="str">
            <v>(COMPOSIÇÃO REPRESENTATIVA) EXECUÇÃO DE ESTRUTURAS DE CONCRETO ARMADO, PARA EDIFICAÇÃO HABITACIONAL UNIFAMILIAR COM DOIS PAVIMENTOS (CASA ISOLADA), FCK = 25 MPA. AF_01/2017</v>
          </cell>
          <cell r="D2603" t="str">
            <v>M3</v>
          </cell>
          <cell r="E2603">
            <v>3788.84</v>
          </cell>
          <cell r="F2603" t="str">
            <v>SINAPI</v>
          </cell>
        </row>
        <row r="2604">
          <cell r="B2604">
            <v>95954</v>
          </cell>
          <cell r="C2604" t="str">
            <v>(COMPOSIÇÃO REPRESENTATIVA) EXECUÇÃO DE ESTRUTURAS DE CONCRETO ARMADO, PARA EDIFICAÇÃO HABITACIONAL UNIFAMILIAR COM DOIS PAVIMENTOS (CASA EM EMPREENDIMENTOS), FCK = 25 MPA. AF_01/2017</v>
          </cell>
          <cell r="D2604" t="str">
            <v>M3</v>
          </cell>
          <cell r="E2604">
            <v>2630.55</v>
          </cell>
          <cell r="F2604" t="str">
            <v>SINAPI</v>
          </cell>
        </row>
        <row r="2605">
          <cell r="B2605">
            <v>95955</v>
          </cell>
          <cell r="C2605" t="str">
            <v>(COMPOSIÇÃO REPRESENTATIVA) EXECUÇÃO DE ESTRUTURAS DE CONCRETO ARMADO, PARA EDIFICAÇÃO HABITACIONAL UNIFAMILIAR TÉRREA (CASA ISOLADA), FCK = 25 MPA. AF_01/2017</v>
          </cell>
          <cell r="D2605" t="str">
            <v>M3</v>
          </cell>
          <cell r="E2605">
            <v>3324.55</v>
          </cell>
          <cell r="F2605" t="str">
            <v>SINAPI</v>
          </cell>
        </row>
        <row r="2606">
          <cell r="B2606">
            <v>95956</v>
          </cell>
          <cell r="C2606" t="str">
            <v>(COMPOSIÇÃO REPRESENTATIVA) EXECUÇÃO DE ESTRUTURAS DE CONCRETO ARMADO, PARA EDIFICAÇÃO HABITACIONAL UNIFAMILIAR TÉRREA (CASA EM EMPREENDIMENTOS), FCK = 25 MPA. AF_01/2017</v>
          </cell>
          <cell r="D2606" t="str">
            <v>M3</v>
          </cell>
          <cell r="E2606">
            <v>2559.4</v>
          </cell>
          <cell r="F2606" t="str">
            <v>SINAPI</v>
          </cell>
        </row>
        <row r="2607">
          <cell r="B2607">
            <v>95957</v>
          </cell>
          <cell r="C2607" t="str">
            <v>(COMPOSIÇÃO REPRESENTATIVA) EXECUÇÃO DE ESTRUTURAS DE CONCRETO ARMADO, PARA EDIFICAÇÃO INSTITUCIONAL TÉRREA, FCK = 25 MPA. AF_01/2017</v>
          </cell>
          <cell r="D2607" t="str">
            <v>M3</v>
          </cell>
          <cell r="E2607">
            <v>3438.84</v>
          </cell>
          <cell r="F2607" t="str">
            <v>SINAPI</v>
          </cell>
        </row>
        <row r="2608">
          <cell r="B2608">
            <v>95969</v>
          </cell>
          <cell r="C2608" t="str">
            <v>(COMPOSIÇÃO REPRESENTATIVA) EXECUÇÃO DE ESCADA EM CONCRETO ARMADO, MOLDADA IN LOCO, FCK = 25 MPA. AF_02/2017</v>
          </cell>
          <cell r="D2608" t="str">
            <v>M3</v>
          </cell>
          <cell r="E2608">
            <v>3265.2</v>
          </cell>
          <cell r="F2608" t="str">
            <v>SINAPI</v>
          </cell>
        </row>
        <row r="2609">
          <cell r="B2609">
            <v>97733</v>
          </cell>
          <cell r="C2609" t="str">
            <v>PEÇA RETANGULAR PRÉ-MOLDADA, VOLUME DE CONCRETO DE ATÉ 10 LITROS, TAXA DE AÇO APROXIMADA DE 30KG/M³. AF_01/2018</v>
          </cell>
          <cell r="D2609" t="str">
            <v>M3</v>
          </cell>
          <cell r="E2609">
            <v>3104.19</v>
          </cell>
          <cell r="F2609" t="str">
            <v>SINAPI</v>
          </cell>
        </row>
        <row r="2610">
          <cell r="B2610">
            <v>97734</v>
          </cell>
          <cell r="C2610" t="str">
            <v>PEÇA RETANGULAR PRÉ-MOLDADA, VOLUME DE CONCRETO DE 10 A 30 LITROS, TAXA DE AÇO APROXIMADA DE 30KG/M³. AF_01/2018</v>
          </cell>
          <cell r="D2610" t="str">
            <v>M3</v>
          </cell>
          <cell r="E2610">
            <v>2670.48</v>
          </cell>
          <cell r="F2610" t="str">
            <v>SINAPI</v>
          </cell>
        </row>
        <row r="2611">
          <cell r="B2611">
            <v>97735</v>
          </cell>
          <cell r="C2611" t="str">
            <v>PEÇA RETANGULAR PRÉ-MOLDADA, VOLUME DE CONCRETO DE 30 A 100 LITROS, TAXA DE AÇO APROXIMADA DE 30KG/M³. AF_01/2018</v>
          </cell>
          <cell r="D2611" t="str">
            <v>M3</v>
          </cell>
          <cell r="E2611">
            <v>2243.16</v>
          </cell>
          <cell r="F2611" t="str">
            <v>SINAPI</v>
          </cell>
        </row>
        <row r="2612">
          <cell r="B2612">
            <v>97736</v>
          </cell>
          <cell r="C2612" t="str">
            <v>PEÇA RETANGULAR PRÉ-MOLDADA, VOLUME DE CONCRETO ACIMA DE 100 LITROS, TAXA DE AÇO APROXIMADA DE 30KG/M³. AF_01/2018</v>
          </cell>
          <cell r="D2612" t="str">
            <v>M3</v>
          </cell>
          <cell r="E2612">
            <v>1481.63</v>
          </cell>
          <cell r="F2612" t="str">
            <v>SINAPI</v>
          </cell>
        </row>
        <row r="2613">
          <cell r="B2613">
            <v>97737</v>
          </cell>
          <cell r="C2613" t="str">
            <v>PEÇA RETANGULAR PRÉ-MOLDADA, VOLUME DE CONCRETO DE 30 A 70 LITROS , TAXA DE AÇO APROXIMADA DE 70KG/M³. AF_01/2018</v>
          </cell>
          <cell r="D2613" t="str">
            <v>M3</v>
          </cell>
          <cell r="E2613">
            <v>3144.35</v>
          </cell>
          <cell r="F2613" t="str">
            <v>SINAPI</v>
          </cell>
        </row>
        <row r="2614">
          <cell r="B2614">
            <v>97738</v>
          </cell>
          <cell r="C2614" t="str">
            <v>PEÇA CIRCULAR PRÉ-MOLDADA, VOLUME DE CONCRETO DE 10 A 30 LITROS, TAXA DE FIBRA DE POLIPROPILENO APROXIMADA DE 6 KG/M³. AF_01/2018_P</v>
          </cell>
          <cell r="D2614" t="str">
            <v>M3</v>
          </cell>
          <cell r="E2614">
            <v>4862.76</v>
          </cell>
          <cell r="F2614" t="str">
            <v>SINAPI</v>
          </cell>
        </row>
        <row r="2615">
          <cell r="B2615">
            <v>97739</v>
          </cell>
          <cell r="C2615" t="str">
            <v>PEÇA CIRCULAR PRÉ-MOLDADA, VOLUME DE CONCRETO DE 30 A 100 LITROS, TAXA DE AÇO APROXIMADA DE 30KG/M³. AF_01/2018</v>
          </cell>
          <cell r="D2615" t="str">
            <v>M3</v>
          </cell>
          <cell r="E2615">
            <v>2707.62</v>
          </cell>
          <cell r="F2615" t="str">
            <v>SINAPI</v>
          </cell>
        </row>
        <row r="2616">
          <cell r="B2616">
            <v>97740</v>
          </cell>
          <cell r="C2616" t="str">
            <v>PEÇA CIRCULAR PRÉ-MOLDADA, VOLUME DE CONCRETO ACIMA DE 100 LITROS, TAXA DE AÇO APROXIMADA DE 30KG/M³. AF_01/2018</v>
          </cell>
          <cell r="D2616" t="str">
            <v>M3</v>
          </cell>
          <cell r="E2616">
            <v>2054.25</v>
          </cell>
          <cell r="F2616" t="str">
            <v>SINAPI</v>
          </cell>
        </row>
        <row r="2617">
          <cell r="B2617">
            <v>98615</v>
          </cell>
          <cell r="C2617" t="str">
            <v>CONTENÇÃO EM CORTINA COM ESTACAS ESPAÇADAS COM 30 CM DE DIÂMETRO E PROFUNDIDADE MENOR OU IGUAL A 10 M. AF_06/2018</v>
          </cell>
          <cell r="D2617" t="str">
            <v>M2</v>
          </cell>
          <cell r="E2617">
            <v>139.88999999999999</v>
          </cell>
          <cell r="F2617" t="str">
            <v>SINAPI</v>
          </cell>
        </row>
        <row r="2618">
          <cell r="B2618">
            <v>98616</v>
          </cell>
          <cell r="C2618" t="str">
            <v>CONTENÇÃO EM CORTINA COM ESTACAS ESPAÇADAS COM 30 CM DE DIÂMETRO E PROFUNDIDADE MAIOR QUE 10 M E MENOR OU IGUAL A 15 M. AF_06/2018</v>
          </cell>
          <cell r="D2618" t="str">
            <v>M2</v>
          </cell>
          <cell r="E2618">
            <v>105.72</v>
          </cell>
          <cell r="F2618" t="str">
            <v>SINAPI</v>
          </cell>
        </row>
        <row r="2619">
          <cell r="B2619">
            <v>98617</v>
          </cell>
          <cell r="C2619" t="str">
            <v>CONTENÇÃO EM CORTINA COM ESTACAS ESPAÇADAS COM 30 CM DE DIÂMETRO E PROFUNDIDADE MAIOR QUE 15 M. AF_06/2018</v>
          </cell>
          <cell r="D2619" t="str">
            <v>M2</v>
          </cell>
          <cell r="E2619">
            <v>96.97</v>
          </cell>
          <cell r="F2619" t="str">
            <v>SINAPI</v>
          </cell>
        </row>
        <row r="2620">
          <cell r="B2620">
            <v>98618</v>
          </cell>
          <cell r="C2620" t="str">
            <v>CONTENÇÃO EM CORTINA COM ESTACAS ESPAÇADAS COM 40 CM DE DIÂMETRO E PROFUNDIDADE MENOR OU IGUAL A 10 M. AF_06/2018</v>
          </cell>
          <cell r="D2620" t="str">
            <v>M2</v>
          </cell>
          <cell r="E2620">
            <v>133.44999999999999</v>
          </cell>
          <cell r="F2620" t="str">
            <v>SINAPI</v>
          </cell>
        </row>
        <row r="2621">
          <cell r="B2621">
            <v>98619</v>
          </cell>
          <cell r="C2621" t="str">
            <v>CONTENÇÃO EM CORTINA COM ESTACAS ESPAÇADAS COM 40 CM DE DIÂMETRO E PROFUNDIDADE MAIOR QUE 10 M E MENOR OU IGUAL A 15 M. AF_06/2018</v>
          </cell>
          <cell r="D2621" t="str">
            <v>M2</v>
          </cell>
          <cell r="E2621">
            <v>120.24</v>
          </cell>
          <cell r="F2621" t="str">
            <v>SINAPI</v>
          </cell>
        </row>
        <row r="2622">
          <cell r="B2622">
            <v>98620</v>
          </cell>
          <cell r="C2622" t="str">
            <v>CONTENÇÃO EM CORTINA COM ESTACAS ESPAÇADAS COM 40 CM DE DIÂMETRO E PROFUNDIDADE MAIOR QUE 15 M. AF_06/2018</v>
          </cell>
          <cell r="D2622" t="str">
            <v>M2</v>
          </cell>
          <cell r="E2622">
            <v>113.58</v>
          </cell>
          <cell r="F2622" t="str">
            <v>SINAPI</v>
          </cell>
        </row>
        <row r="2623">
          <cell r="B2623">
            <v>98621</v>
          </cell>
          <cell r="C2623" t="str">
            <v>CONTENÇÃO EM CORTINA COM ESTACAS ESPAÇADAS COM 50 CM DE DIÂMETRO E PROFUNDIDADE MENOR OU IGUAL A 10 M. AF_06/2018</v>
          </cell>
          <cell r="D2623" t="str">
            <v>M2</v>
          </cell>
          <cell r="E2623">
            <v>149.87</v>
          </cell>
          <cell r="F2623" t="str">
            <v>SINAPI</v>
          </cell>
        </row>
        <row r="2624">
          <cell r="B2624">
            <v>98622</v>
          </cell>
          <cell r="C2624" t="str">
            <v>CONTENÇÃO EM CORTINA COM ESTACAS ESPAÇADAS COM 50 CM DE DIÂMETRO E PROFUNDIDADE MAIOR QUE 10 M E MENOR OU IGUAL A 15 M. AF_06/2018</v>
          </cell>
          <cell r="D2624" t="str">
            <v>M2</v>
          </cell>
          <cell r="E2624">
            <v>139.24</v>
          </cell>
          <cell r="F2624" t="str">
            <v>SINAPI</v>
          </cell>
        </row>
        <row r="2625">
          <cell r="B2625">
            <v>98623</v>
          </cell>
          <cell r="C2625" t="str">
            <v>CONTENÇÃO EM CORTINA COM ESTACAS ESPAÇADAS COM 50 CM DE DIÂMETRO E PROFUNDIDADE MAIOR QUE 15 M. AF_06/2018</v>
          </cell>
          <cell r="D2625" t="str">
            <v>M2</v>
          </cell>
          <cell r="E2625">
            <v>133.84</v>
          </cell>
          <cell r="F2625" t="str">
            <v>SINAPI</v>
          </cell>
        </row>
        <row r="2626">
          <cell r="B2626">
            <v>98624</v>
          </cell>
          <cell r="C2626" t="str">
            <v>CONTENÇÃO EM CORTINA COM ESTACAS ESPAÇADAS COM 60 CM DE DIÂMETRO E PROFUNDIDADE MENOR OU IGUAL A 10 M. AF_06/2018</v>
          </cell>
          <cell r="D2626" t="str">
            <v>M2</v>
          </cell>
          <cell r="E2626">
            <v>167.9</v>
          </cell>
          <cell r="F2626" t="str">
            <v>SINAPI</v>
          </cell>
        </row>
        <row r="2627">
          <cell r="B2627">
            <v>98625</v>
          </cell>
          <cell r="C2627" t="str">
            <v>CONTENÇÃO EM CORTINA COM ESTACAS ESPAÇADAS COM 60 CM DE DIÂMETRO E PROFUNDIDADE MAIOR QUE 10 M E MENOR OU IGUAL A 15 M. AF_06/2018</v>
          </cell>
          <cell r="D2627" t="str">
            <v>M2</v>
          </cell>
          <cell r="E2627">
            <v>158.94999999999999</v>
          </cell>
          <cell r="F2627" t="str">
            <v>SINAPI</v>
          </cell>
        </row>
        <row r="2628">
          <cell r="B2628">
            <v>98626</v>
          </cell>
          <cell r="C2628" t="str">
            <v>CONTENÇÃO EM CORTINA COM ESTACAS ESPAÇADAS COM 60 CM DE DIÂMETRO E PROFUNDIDADE MAIOR QUE 15 M. AF_06/2018</v>
          </cell>
          <cell r="D2628" t="str">
            <v>M2</v>
          </cell>
          <cell r="E2628">
            <v>154.34</v>
          </cell>
          <cell r="F2628" t="str">
            <v>SINAPI</v>
          </cell>
        </row>
        <row r="2629">
          <cell r="B2629">
            <v>98655</v>
          </cell>
          <cell r="C2629" t="str">
            <v>EXECUÇÃO DE MURETA GUIA PARA CONTENÇÃO/ FUNDAÇÃO COM 30 CM DE ESPESSURA. AF_06/2018</v>
          </cell>
          <cell r="D2629" t="str">
            <v>M</v>
          </cell>
          <cell r="E2629">
            <v>704.96</v>
          </cell>
          <cell r="F2629" t="str">
            <v>SINAPI</v>
          </cell>
        </row>
        <row r="2630">
          <cell r="B2630">
            <v>98656</v>
          </cell>
          <cell r="C2630" t="str">
            <v>EXECUÇÃO DE MURETA GUIA PARA CONTENÇÃO/ FUNDAÇÃO COM 40 CM DE ESPESSURA. AF_06/2018</v>
          </cell>
          <cell r="D2630" t="str">
            <v>M</v>
          </cell>
          <cell r="E2630">
            <v>716.57</v>
          </cell>
          <cell r="F2630" t="str">
            <v>SINAPI</v>
          </cell>
        </row>
        <row r="2631">
          <cell r="B2631">
            <v>98657</v>
          </cell>
          <cell r="C2631" t="str">
            <v>EXECUÇÃO DE MURETA GUIA PARA CONTENÇÃO/ FUNDAÇÃO COM 50 CM DE ESPESSURA. AF_06/2018</v>
          </cell>
          <cell r="D2631" t="str">
            <v>M</v>
          </cell>
          <cell r="E2631">
            <v>728.2</v>
          </cell>
          <cell r="F2631" t="str">
            <v>SINAPI</v>
          </cell>
        </row>
        <row r="2632">
          <cell r="B2632">
            <v>98658</v>
          </cell>
          <cell r="C2632" t="str">
            <v>EXECUÇÃO DE MURETA GUIA PARA CONTENÇÃO/ FUNDAÇÃO COM 60 CM DE ESPESSURA. AF_06/2018</v>
          </cell>
          <cell r="D2632" t="str">
            <v>M</v>
          </cell>
          <cell r="E2632">
            <v>739.81</v>
          </cell>
          <cell r="F2632" t="str">
            <v>SINAPI</v>
          </cell>
        </row>
        <row r="2633">
          <cell r="B2633">
            <v>98659</v>
          </cell>
          <cell r="C2633" t="str">
            <v>EXECUÇÃO DE MURETA GUIA PARA CONTENÇÃO/ FUNDAÇÃO COM 80 CM DE ESPESSURA. AF_06/2018</v>
          </cell>
          <cell r="D2633" t="str">
            <v>M</v>
          </cell>
          <cell r="E2633">
            <v>763.05</v>
          </cell>
          <cell r="F2633" t="str">
            <v>SINAPI</v>
          </cell>
        </row>
        <row r="2634">
          <cell r="B2634">
            <v>98746</v>
          </cell>
          <cell r="C2634" t="str">
            <v>SOLDA DE TOPO EM CHAPA/PERFIL/TUBO DE AÇO CHANFRADO, ESPESSURA=1/4''. AF_06/2018</v>
          </cell>
          <cell r="D2634" t="str">
            <v>M</v>
          </cell>
          <cell r="E2634">
            <v>54.31</v>
          </cell>
          <cell r="F2634" t="str">
            <v>SINAPI</v>
          </cell>
        </row>
        <row r="2635">
          <cell r="B2635">
            <v>98749</v>
          </cell>
          <cell r="C2635" t="str">
            <v>SOLDA DE TOPO EM CHAPA/PERFIL/TUBO DE AÇO CHANFRADO, ESPESSURA=5/16''. AF_06/2018</v>
          </cell>
          <cell r="D2635" t="str">
            <v>M</v>
          </cell>
          <cell r="E2635">
            <v>65.27</v>
          </cell>
          <cell r="F2635" t="str">
            <v>SINAPI</v>
          </cell>
        </row>
        <row r="2636">
          <cell r="B2636">
            <v>98750</v>
          </cell>
          <cell r="C2636" t="str">
            <v>SOLDA DE TOPO EM CHAPA/PERFIL/TUBO DE AÇO CHANFRADO, ESPESSURA=3/8''. AF_06/2018</v>
          </cell>
          <cell r="D2636" t="str">
            <v>M</v>
          </cell>
          <cell r="E2636">
            <v>78.55</v>
          </cell>
          <cell r="F2636" t="str">
            <v>SINAPI</v>
          </cell>
        </row>
        <row r="2637">
          <cell r="B2637">
            <v>98751</v>
          </cell>
          <cell r="C2637" t="str">
            <v>SOLDA DE TOPO EM CHAPA/PERFIL/TUBO DE AÇO CHANFRADO, ESPESSURA=1/2''. AF_06/2018</v>
          </cell>
          <cell r="D2637" t="str">
            <v>M</v>
          </cell>
          <cell r="E2637">
            <v>113.25</v>
          </cell>
          <cell r="F2637" t="str">
            <v>SINAPI</v>
          </cell>
        </row>
        <row r="2638">
          <cell r="B2638">
            <v>98752</v>
          </cell>
          <cell r="C2638" t="str">
            <v>SOLDA DE TOPO EM CHAPA/PERFIL/TUBO DE AÇO CHANFRADO, ESPESSURA=5/8''. AF_06/2018</v>
          </cell>
          <cell r="D2638" t="str">
            <v>M</v>
          </cell>
          <cell r="E2638">
            <v>155.07</v>
          </cell>
          <cell r="F2638" t="str">
            <v>SINAPI</v>
          </cell>
        </row>
        <row r="2639">
          <cell r="B2639">
            <v>98753</v>
          </cell>
          <cell r="C2639" t="str">
            <v>SOLDA DE TOPO EM CHAPA/PERFIL/TUBO DE AÇO CHANFRADO, ESPESSURA=3/4''. AF_06/2018</v>
          </cell>
          <cell r="D2639" t="str">
            <v>M</v>
          </cell>
          <cell r="E2639">
            <v>207.12</v>
          </cell>
          <cell r="F2639" t="str">
            <v>SINAPI</v>
          </cell>
        </row>
        <row r="2640">
          <cell r="B2640">
            <v>100763</v>
          </cell>
          <cell r="C2640" t="str">
            <v>VIGA METÁLICA EM PERFIL LAMINADO OU SOLDADO EM AÇO ESTRUTURAL, COM CONEXÕES PARAFUSADAS, INCLUSOS MÃO DE OBRA, TRANSPORTE E IÇAMENTO UTILIZANDO GUINDASTE - FORNECIMENTO E INSTALAÇÃO. AF_01/2020_P</v>
          </cell>
          <cell r="D2640" t="str">
            <v>KG</v>
          </cell>
          <cell r="E2640">
            <v>17.79</v>
          </cell>
          <cell r="F2640" t="str">
            <v>SINAPI</v>
          </cell>
        </row>
        <row r="2641">
          <cell r="B2641">
            <v>100764</v>
          </cell>
          <cell r="C2641" t="str">
            <v>VIGA METÁLICA EM PERFIL LAMINADO OU SOLDADO EM AÇO ESTRUTURAL, COM CONEXÕES SOLDADAS, INCLUSOS MÃO DE OBRA, TRANSPORTE E IÇAMENTO UTILIZANDO GUINDASTE - FORNECIMENTO E INSTALAÇÃO. AF_01/2020_P</v>
          </cell>
          <cell r="D2641" t="str">
            <v>KG</v>
          </cell>
          <cell r="E2641">
            <v>17.510000000000002</v>
          </cell>
          <cell r="F2641" t="str">
            <v>SINAPI</v>
          </cell>
        </row>
        <row r="2642">
          <cell r="B2642">
            <v>100765</v>
          </cell>
          <cell r="C2642" t="str">
            <v>PILAR METÁLICO PERFIL LAMINADO/SOLDADO EM AÇO ESTRUTURAL, COM CONEXÕES PARAFUSADAS, INCLUSOS MÃO DE OBRA, TRANSPORTE E IÇAMENTO UTILIZANDO GUINDASTE - FORNECIMENTO E INSTALAÇÃO. AF_01/2020_P</v>
          </cell>
          <cell r="D2642" t="str">
            <v>KG</v>
          </cell>
          <cell r="E2642">
            <v>17.23</v>
          </cell>
          <cell r="F2642" t="str">
            <v>SINAPI</v>
          </cell>
        </row>
        <row r="2643">
          <cell r="B2643">
            <v>100766</v>
          </cell>
          <cell r="C2643" t="str">
            <v>PILAR METÁLICO PERFIL LAMINADO OU SOLDADO EM AÇO ESTRUTURAL, COM CONEXÕES SOLDADAS, INCLUSOS MÃO DE OBRA, TRANSPORTE E IÇAMENTO UTILIZANDO GUINDASTE - FORNECIMENTO E INSTALAÇÃO. AF_01/2020_P</v>
          </cell>
          <cell r="D2643" t="str">
            <v>KG</v>
          </cell>
          <cell r="E2643">
            <v>17.34</v>
          </cell>
          <cell r="F2643" t="str">
            <v>SINAPI</v>
          </cell>
        </row>
        <row r="2644">
          <cell r="B2644">
            <v>100767</v>
          </cell>
          <cell r="C2644" t="str">
            <v>CONTRAVENTAMENTO COM CANTONEIRAS DE AÇO, ABAS IGUAIS, COM CONEXÕES PARAFUSADAS, INCLUSOS MÃO DE OBRA, TRANSPORTE E IÇAMENTO UTILIZANDO TALHA MANUAL, PARA EDIFÍCIOS DE ATÉ 2 PAVIMENTOS - FORNECIMENTO E INSTALAÇÃO. AF_01/2020_P</v>
          </cell>
          <cell r="D2644" t="str">
            <v>KG</v>
          </cell>
          <cell r="E2644">
            <v>18.05</v>
          </cell>
          <cell r="F2644" t="str">
            <v>SINAPI</v>
          </cell>
        </row>
        <row r="2645">
          <cell r="B2645">
            <v>100768</v>
          </cell>
          <cell r="C2645" t="str">
            <v>CONTRAVENTAMENTO COM CANTONEIRAS DE AÇO, ABAS IGUAIS, COM CONEXÕES SOLDADAS, INCLUSOS MÃO DE OBRA, TRANSPORTE E IÇAMENTO UTILIZANDO TALHA MANUAL, PARA EDIFÍCIOS DE ATÉ 2 PAVIMENTOS - FORNECIMENTO E INSTALAÇÃO. AF_01/2020_P</v>
          </cell>
          <cell r="D2645" t="str">
            <v>KG</v>
          </cell>
          <cell r="E2645">
            <v>23.33</v>
          </cell>
          <cell r="F2645" t="str">
            <v>SINAPI</v>
          </cell>
        </row>
        <row r="2646">
          <cell r="B2646">
            <v>100769</v>
          </cell>
          <cell r="C2646" t="str">
            <v>CONTRAVENTAMENTO COM CANTONEIRAS DE AÇO, ABAS IGUAIS, COM CONEXÕES PARAFUSADAS, INCLUSOS MÃO DE OBRA, TRANSPORTE E IÇAMENTO UTILIZANDO GUINDASTE, PARA EDIFÍCIOS DE 3 A 5 PAVIMENTOS - FORNECIMENTO E INSTALAÇÃO. AF_01/2020_P</v>
          </cell>
          <cell r="D2646" t="str">
            <v>KG</v>
          </cell>
          <cell r="E2646">
            <v>23.13</v>
          </cell>
          <cell r="F2646" t="str">
            <v>SINAPI</v>
          </cell>
        </row>
        <row r="2647">
          <cell r="B2647">
            <v>100770</v>
          </cell>
          <cell r="C2647" t="str">
            <v>CONTRAVENTAMENTO COM CANTONEIRAS DE AÇO, ABAS IGUAIS, COM CONEXÕES SOLDADAS, INCLUSOS MÃO DE OBRA, TRANSPORTE E IÇAMENTO UTILIZANDO GUINDASTE, PARA EDIFÍCIOS DE 3 A 5 PAVIMENTOS - FORNECIMENTO E INSTALAÇÃO. AF_01/2020_P</v>
          </cell>
          <cell r="D2647" t="str">
            <v>KG</v>
          </cell>
          <cell r="E2647">
            <v>22.1</v>
          </cell>
          <cell r="F2647" t="str">
            <v>SINAPI</v>
          </cell>
        </row>
        <row r="2648">
          <cell r="B2648">
            <v>100771</v>
          </cell>
          <cell r="C2648" t="str">
            <v>CONTRAVENTAMENTO COM CANTONEIRAS DE AÇO, ABAS IGUAIS, COM CONEXÕES PARAFUSADAS, INCLUSOS MÃO DE OBRA, TRANSPORTE E IÇAMENTO UTILIZANDO GRUA, PARA EDIFÍCIOS DE 6 A 10 PAVIMENTOS - FORNECIMENTO E INSTALAÇÃO. AF_01/2020_P</v>
          </cell>
          <cell r="D2648" t="str">
            <v>KG</v>
          </cell>
          <cell r="E2648">
            <v>29.83</v>
          </cell>
          <cell r="F2648" t="str">
            <v>SINAPI</v>
          </cell>
        </row>
        <row r="2649">
          <cell r="B2649">
            <v>100772</v>
          </cell>
          <cell r="C2649" t="str">
            <v>CONTRAVENTAMENTO COM CANTONEIRAS DE AÇO, ABAS IGUAIS, COM CONEXÕES SOLDADAS, INCLUSOS MÃO DE OBRA, TRANSPORTE E IÇAMENTO UTILIZANDO GRUA, PARA EDIFÍCIOS DE 6 A 10 PAVIMENTOS - FORNECIMENTO E INSTALAÇÃO. AF_01/2020_P</v>
          </cell>
          <cell r="D2649" t="str">
            <v>KG</v>
          </cell>
          <cell r="E2649">
            <v>17.62</v>
          </cell>
          <cell r="F2649" t="str">
            <v>SINAPI</v>
          </cell>
        </row>
        <row r="2650">
          <cell r="B2650">
            <v>100773</v>
          </cell>
          <cell r="C2650" t="str">
            <v>ESTRUTURA TRELIÇADA DE COBERTURA, TIPO ARCO, COM LIGAÇÕES SOLDADAS, INCLUSOS PERFIS METÁLICOS, CHAPAS METÁLICAS, MÃO DE OBRA E TRANSPORTE COM GUINDASTE - FORNECIMENTO E INSTALAÇÃO. AF_01/2020_P</v>
          </cell>
          <cell r="D2650" t="str">
            <v>KG</v>
          </cell>
          <cell r="E2650">
            <v>21.35</v>
          </cell>
          <cell r="F2650" t="str">
            <v>SINAPI</v>
          </cell>
        </row>
        <row r="2651">
          <cell r="B2651">
            <v>100774</v>
          </cell>
          <cell r="C2651" t="str">
            <v>ESTRUTURA TRELIÇADA DE COBERTURA, TIPO SHED, COM LIGAÇÕES SOLDADAS, INCLUSOS PERFIS METÁLICOS, CHAPAS METÁLICAS, MÃO DE OBRA E TRANSPORTE COM GUINDASTE - FORNECIMENTO E INSTALAÇÃO. AF_01/2020_P</v>
          </cell>
          <cell r="D2651" t="str">
            <v>KG</v>
          </cell>
          <cell r="E2651">
            <v>13.29</v>
          </cell>
          <cell r="F2651" t="str">
            <v>SINAPI</v>
          </cell>
        </row>
        <row r="2652">
          <cell r="B2652">
            <v>100775</v>
          </cell>
          <cell r="C2652" t="str">
            <v>ESTRUTURA TRELIÇADA DE COBERTURA, TIPO FINK, COM LIGAÇÕES SOLDADAS, INCLUSOS PERFIS METÁLICOS, CHAPAS METÁLICAS, MÃO DE OBRA E TRANSPORTE COM GUINDASTE - FORNECIMENTO E INSTALAÇÃO. AF_01/2020_P</v>
          </cell>
          <cell r="D2652" t="str">
            <v>KG</v>
          </cell>
          <cell r="E2652">
            <v>15.38</v>
          </cell>
          <cell r="F2652" t="str">
            <v>SINAPI</v>
          </cell>
        </row>
        <row r="2653">
          <cell r="B2653">
            <v>100776</v>
          </cell>
          <cell r="C2653" t="str">
            <v>ESTRUTURA TRELIÇADA DE COBERTURA, TIPO ARCO, COM LIGAÇÕES PARAFUSADAS, INCLUSOS PERFIS METÁLICOS, CHAPAS METÁLICAS, MÃO DE OBRA E TRANSPORTE COM GUINDASTE - FORNECIMENTO E INSTALAÇÃO. AF_01/2020_P</v>
          </cell>
          <cell r="D2653" t="str">
            <v>KG</v>
          </cell>
          <cell r="E2653">
            <v>21.52</v>
          </cell>
          <cell r="F2653" t="str">
            <v>SINAPI</v>
          </cell>
        </row>
        <row r="2654">
          <cell r="B2654">
            <v>100777</v>
          </cell>
          <cell r="C2654" t="str">
            <v>ESTRUTURA TRELIÇADA DE COBERTURA, TIPO SHED, COM LIGAÇÕES PARAFUSADAS, INCLUSOS PERFIS METÁLICOS, CHAPAS METÁLICAS, MÃO DE OBRA E TRANSPORTE COM GUINDASTE - FORNECIMENTO E INSTALAÇÃO. AF_01/2020_P</v>
          </cell>
          <cell r="D2654" t="str">
            <v>KG</v>
          </cell>
          <cell r="E2654">
            <v>15.69</v>
          </cell>
          <cell r="F2654" t="str">
            <v>SINAPI</v>
          </cell>
        </row>
        <row r="2655">
          <cell r="B2655">
            <v>100778</v>
          </cell>
          <cell r="C2655" t="str">
            <v>ESTRUTURA TRELIÇADA DE COBERTURA, TIPO FINK, COM LIGAÇÕES PARAFUSADAS, INCLUSOS PERFIS METÁLICOS, CHAPAS METÁLICAS, MÃO DE OBRA E TRANSPORTE COM GUINDASTE - FORNECIMENTO E INSTALAÇÃO. AF_01/2020_P</v>
          </cell>
          <cell r="D2655" t="str">
            <v>KG</v>
          </cell>
          <cell r="E2655">
            <v>11.63</v>
          </cell>
          <cell r="F2655" t="str">
            <v>SINAPI</v>
          </cell>
        </row>
        <row r="2656">
          <cell r="B2656">
            <v>98560</v>
          </cell>
          <cell r="C2656" t="str">
            <v>IMPERMEABILIZAÇÃO DE PISO COM ARGAMASSA DE CIMENTO E AREIA, COM ADITIVO IMPERMEABILIZANTE, E = 2CM. AF_06/2018</v>
          </cell>
          <cell r="D2656" t="str">
            <v>M2</v>
          </cell>
          <cell r="E2656">
            <v>44.24</v>
          </cell>
          <cell r="F2656" t="str">
            <v>SINAPI</v>
          </cell>
        </row>
        <row r="2657">
          <cell r="B2657">
            <v>98561</v>
          </cell>
          <cell r="C2657" t="str">
            <v>IMPERMEABILIZAÇÃO DE PAREDES COM ARGAMASSA DE CIMENTO E AREIA, COM ADITIVO IMPERMEABILIZANTE, E = 2CM. AF_06/2018</v>
          </cell>
          <cell r="D2657" t="str">
            <v>M2</v>
          </cell>
          <cell r="E2657">
            <v>41.28</v>
          </cell>
          <cell r="F2657" t="str">
            <v>SINAPI</v>
          </cell>
        </row>
        <row r="2658">
          <cell r="B2658">
            <v>98562</v>
          </cell>
          <cell r="C2658" t="str">
            <v>IMPERMEABILIZAÇÃO DE FLOREIRA OU VIGA BALDRAME COM ARGAMASSA DE CIMENTO E AREIA, COM ADITIVO IMPERMEABILIZANTE, E = 2 CM. AF_06/2018</v>
          </cell>
          <cell r="D2658" t="str">
            <v>M2</v>
          </cell>
          <cell r="E2658">
            <v>40.61</v>
          </cell>
          <cell r="F2658" t="str">
            <v>SINAPI</v>
          </cell>
        </row>
        <row r="2659">
          <cell r="B2659">
            <v>98555</v>
          </cell>
          <cell r="C2659" t="str">
            <v>IMPERMEABILIZAÇÃO DE SUPERFÍCIE COM ARGAMASSA POLIMÉRICA / MEMBRANA ACRÍLICA, 3 DEMÃOS. AF_06/2018</v>
          </cell>
          <cell r="D2659" t="str">
            <v>M2</v>
          </cell>
          <cell r="E2659">
            <v>27.72</v>
          </cell>
          <cell r="F2659" t="str">
            <v>SINAPI</v>
          </cell>
        </row>
        <row r="2660">
          <cell r="B2660">
            <v>98556</v>
          </cell>
          <cell r="C2660" t="str">
            <v>IMPERMEABILIZAÇÃO DE SUPERFÍCIE COM ARGAMASSA POLIMÉRICA / MEMBRANA ACRÍLICA, 4 DEMÃOS, REFORÇADA COM VÉU DE POLIÉSTER (MAV). AF_06/2018</v>
          </cell>
          <cell r="D2660" t="str">
            <v>M2</v>
          </cell>
          <cell r="E2660">
            <v>53.66</v>
          </cell>
          <cell r="F2660" t="str">
            <v>SINAPI</v>
          </cell>
        </row>
        <row r="2661">
          <cell r="B2661">
            <v>98558</v>
          </cell>
          <cell r="C2661" t="str">
            <v>TRATAMENTO DE RALO OU PONTO EMERGENTE COM ARGAMASSA POLIMÉRICA / MEMBRANA ACRÍLICA REFORÇADO COM VÉU DE POLIÉSTER (MAV). AF_06/2018</v>
          </cell>
          <cell r="D2661" t="str">
            <v>UN</v>
          </cell>
          <cell r="E2661">
            <v>8.4600000000000009</v>
          </cell>
          <cell r="F2661" t="str">
            <v>SINAPI</v>
          </cell>
        </row>
        <row r="2662">
          <cell r="B2662">
            <v>98559</v>
          </cell>
          <cell r="C2662" t="str">
            <v>TRATAMENTO DE RODAPÉ COM VÉU DE POLIÉSTER. AF_06/2018</v>
          </cell>
          <cell r="D2662" t="str">
            <v>M</v>
          </cell>
          <cell r="E2662">
            <v>5.23</v>
          </cell>
          <cell r="F2662" t="str">
            <v>SINAPI</v>
          </cell>
        </row>
        <row r="2663">
          <cell r="B2663">
            <v>98546</v>
          </cell>
          <cell r="C2663" t="str">
            <v>IMPERMEABILIZAÇÃO DE SUPERFÍCIE COM MANTA ASFÁLTICA, UMA CAMADA, INCLUSIVE APLICAÇÃO DE PRIMER ASFÁLTICO, E=3MM. AF_06/2018</v>
          </cell>
          <cell r="D2663" t="str">
            <v>M2</v>
          </cell>
          <cell r="E2663">
            <v>120.23</v>
          </cell>
          <cell r="F2663" t="str">
            <v>SINAPI</v>
          </cell>
        </row>
        <row r="2664">
          <cell r="B2664">
            <v>98547</v>
          </cell>
          <cell r="C2664" t="str">
            <v>IMPERMEABILIZAÇÃO DE SUPERFÍCIE COM MANTA ASFÁLTICA, DUAS CAMADAS, INCLUSIVE APLICAÇÃO DE PRIMER ASFÁLTICO, E=3MM E E=4MM. AF_06/2018</v>
          </cell>
          <cell r="D2664" t="str">
            <v>M2</v>
          </cell>
          <cell r="E2664">
            <v>231.27</v>
          </cell>
          <cell r="F2664" t="str">
            <v>SINAPI</v>
          </cell>
        </row>
        <row r="2665">
          <cell r="B2665">
            <v>98553</v>
          </cell>
          <cell r="C2665" t="str">
            <v>IMPERMEABILIZAÇÃO DE SUPERFÍCIE COM MEMBRANA À BASE DE POLIURETANO, 2 DEMÃOS. AF_06/2018</v>
          </cell>
          <cell r="D2665" t="str">
            <v>M2</v>
          </cell>
          <cell r="E2665">
            <v>169.75</v>
          </cell>
          <cell r="F2665" t="str">
            <v>SINAPI</v>
          </cell>
        </row>
        <row r="2666">
          <cell r="B2666">
            <v>98554</v>
          </cell>
          <cell r="C2666" t="str">
            <v>IMPERMEABILIZAÇÃO DE SUPERFÍCIE COM MEMBRANA À BASE DE RESINA ACRÍLICA, 3 DEMÃOS. AF_06/2018</v>
          </cell>
          <cell r="D2666" t="str">
            <v>M2</v>
          </cell>
          <cell r="E2666">
            <v>51.61</v>
          </cell>
          <cell r="F2666" t="str">
            <v>SINAPI</v>
          </cell>
        </row>
        <row r="2667">
          <cell r="B2667">
            <v>98557</v>
          </cell>
          <cell r="C2667" t="str">
            <v>IMPERMEABILIZAÇÃO DE SUPERFÍCIE COM EMULSÃO ASFÁLTICA, 2 DEMÃOS AF_06/2018</v>
          </cell>
          <cell r="D2667" t="str">
            <v>M2</v>
          </cell>
          <cell r="E2667">
            <v>42.31</v>
          </cell>
          <cell r="F2667" t="str">
            <v>SINAPI</v>
          </cell>
        </row>
        <row r="2668">
          <cell r="B2668">
            <v>98563</v>
          </cell>
          <cell r="C2668" t="str">
            <v>PROTEÇÃO MECÂNICA DE SUPERFÍCIE HORIZONTAL COM ARGAMASSA DE CIMENTO E AREIA, TRAÇO 1:3, E=2CM. AF_06/2018</v>
          </cell>
          <cell r="D2668" t="str">
            <v>M2</v>
          </cell>
          <cell r="E2668">
            <v>32.380000000000003</v>
          </cell>
          <cell r="F2668" t="str">
            <v>SINAPI</v>
          </cell>
        </row>
        <row r="2669">
          <cell r="B2669">
            <v>98564</v>
          </cell>
          <cell r="C2669" t="str">
            <v>PROTEÇÃO MECÂNICA DE SUPERFÍCIE VERTICAL COM ARGAMASSA DE CIMENTO E AREIA, TRAÇO 1:3, E=2CM. AF_06/2018</v>
          </cell>
          <cell r="D2669" t="str">
            <v>M2</v>
          </cell>
          <cell r="E2669">
            <v>51.59</v>
          </cell>
          <cell r="F2669" t="str">
            <v>SINAPI</v>
          </cell>
        </row>
        <row r="2670">
          <cell r="B2670">
            <v>98565</v>
          </cell>
          <cell r="C2670" t="str">
            <v>PROTEÇÃO MECÂNICA DE SUPERFICIE HORIZONTAL COM ARGAMASSA DE CIMENTO E AREIA, TRAÇO 1:3, E=3CM. AF_06/2018</v>
          </cell>
          <cell r="D2670" t="str">
            <v>M2</v>
          </cell>
          <cell r="E2670">
            <v>46.04</v>
          </cell>
          <cell r="F2670" t="str">
            <v>SINAPI</v>
          </cell>
        </row>
        <row r="2671">
          <cell r="B2671">
            <v>98566</v>
          </cell>
          <cell r="C2671" t="str">
            <v>PROTEÇÃO MECÂNICA DE SUPERFÍCIE VERTICAL COM ARGAMASSA DE CIMENTO E AREIA, TRAÇO 1:3, E=3CM. AF_06/2018</v>
          </cell>
          <cell r="D2671" t="str">
            <v>M2</v>
          </cell>
          <cell r="E2671">
            <v>65.25</v>
          </cell>
          <cell r="F2671" t="str">
            <v>SINAPI</v>
          </cell>
        </row>
        <row r="2672">
          <cell r="B2672">
            <v>98567</v>
          </cell>
          <cell r="C2672" t="str">
            <v>PROTEÇÃO MECÂNICA DE SUPERFICIE HORIZONTAL COM ARGAMASSA DE CIMENTO E AREIA, TRAÇO 1:3, E=4CM. AF_06/2018</v>
          </cell>
          <cell r="D2672" t="str">
            <v>M2</v>
          </cell>
          <cell r="E2672">
            <v>58.97</v>
          </cell>
          <cell r="F2672" t="str">
            <v>SINAPI</v>
          </cell>
        </row>
        <row r="2673">
          <cell r="B2673">
            <v>98568</v>
          </cell>
          <cell r="C2673" t="str">
            <v>PROTEÇÃO MECÂNICA DE SUPERFÍCIE VERTICAL COM ARGAMASSA DE CIMENTO E AREIA, TRAÇO 1:3, E=4CM. AF_06/2018</v>
          </cell>
          <cell r="D2673" t="str">
            <v>M2</v>
          </cell>
          <cell r="E2673">
            <v>78.17</v>
          </cell>
          <cell r="F2673" t="str">
            <v>SINAPI</v>
          </cell>
        </row>
        <row r="2674">
          <cell r="B2674">
            <v>98569</v>
          </cell>
          <cell r="C2674" t="str">
            <v>PROTEÇÃO MECÂNICA DE SUPERFICIE HORIZONTAL COM ARGAMASSA DE CIMENTO E AREIA, TRAÇO 1:3, E=5CM. AF_06/2018</v>
          </cell>
          <cell r="D2674" t="str">
            <v>M2</v>
          </cell>
          <cell r="E2674">
            <v>72.62</v>
          </cell>
          <cell r="F2674" t="str">
            <v>SINAPI</v>
          </cell>
        </row>
        <row r="2675">
          <cell r="B2675">
            <v>98570</v>
          </cell>
          <cell r="C2675" t="str">
            <v>PROTEÇÃO MECÂNICA DE SUPERFÍCIE VERTICAL COM ARGAMASSA DE CIMENTO E AREIA, TRAÇO 1:3, E=5CM. AF_06/2018</v>
          </cell>
          <cell r="D2675" t="str">
            <v>M2</v>
          </cell>
          <cell r="E2675">
            <v>91.84</v>
          </cell>
          <cell r="F2675" t="str">
            <v>SINAPI</v>
          </cell>
        </row>
        <row r="2676">
          <cell r="B2676">
            <v>98571</v>
          </cell>
          <cell r="C2676" t="str">
            <v>PROTEÇÃO MECÂNICA DE SUPERFICIE HORIZONTAL COM CONCRETO 15 MPA, E=4CM. AF_06/2018</v>
          </cell>
          <cell r="D2676" t="str">
            <v>M2</v>
          </cell>
          <cell r="E2676">
            <v>37</v>
          </cell>
          <cell r="F2676" t="str">
            <v>SINAPI</v>
          </cell>
        </row>
        <row r="2677">
          <cell r="B2677">
            <v>98572</v>
          </cell>
          <cell r="C2677" t="str">
            <v>PROTEÇÃO MECÂNICA DE SUPERFICIE HORIZONTAL COM CONCRETO 15 MPA, E=5CM. AF_06/2018</v>
          </cell>
          <cell r="D2677" t="str">
            <v>M2</v>
          </cell>
          <cell r="E2677">
            <v>45.36</v>
          </cell>
          <cell r="F2677" t="str">
            <v>SINAPI</v>
          </cell>
        </row>
        <row r="2678">
          <cell r="B2678">
            <v>98573</v>
          </cell>
          <cell r="C2678" t="str">
            <v>PROTEÇÃO MECÂNICA DE SUPERFÍCIE VERTICAL COM CONCRETO 15 MPA, E=5CM. AF_06/2018</v>
          </cell>
          <cell r="D2678" t="str">
            <v>M2</v>
          </cell>
          <cell r="E2678">
            <v>64.239999999999995</v>
          </cell>
          <cell r="F2678" t="str">
            <v>SINAPI</v>
          </cell>
        </row>
        <row r="2679">
          <cell r="B2679">
            <v>91831</v>
          </cell>
          <cell r="C2679" t="str">
            <v>ELETRODUTO FLEXÍVEL CORRUGADO, PVC, DN 20 MM (1/2"), PARA CIRCUITOS TERMINAIS, INSTALADO EM FORRO - FORNECIMENTO E INSTALAÇÃO. AF_12/2015</v>
          </cell>
          <cell r="D2679" t="str">
            <v>M</v>
          </cell>
          <cell r="E2679">
            <v>8.17</v>
          </cell>
          <cell r="F2679" t="str">
            <v>SINAPI</v>
          </cell>
        </row>
        <row r="2680">
          <cell r="B2680">
            <v>91833</v>
          </cell>
          <cell r="C2680" t="str">
            <v>ELETRODUTO FLEXÍVEL CORRUGADO REFORÇADO, PVC, DN 20 MM (1/2"), PARA CIRCUITOS TERMINAIS, INSTALADO EM FORRO - FORNECIMENTO E INSTALAÇÃO. AF_12/2015</v>
          </cell>
          <cell r="D2680" t="str">
            <v>M</v>
          </cell>
          <cell r="E2680">
            <v>8.7899999999999991</v>
          </cell>
          <cell r="F2680" t="str">
            <v>SINAPI</v>
          </cell>
        </row>
        <row r="2681">
          <cell r="B2681">
            <v>91834</v>
          </cell>
          <cell r="C2681" t="str">
            <v>ELETRODUTO FLEXÍVEL CORRUGADO, PVC, DN 25 MM (3/4"), PARA CIRCUITOS TERMINAIS, INSTALADO EM FORRO - FORNECIMENTO E INSTALAÇÃO. AF_12/2015</v>
          </cell>
          <cell r="D2681" t="str">
            <v>M</v>
          </cell>
          <cell r="E2681">
            <v>8.99</v>
          </cell>
          <cell r="F2681" t="str">
            <v>SINAPI</v>
          </cell>
        </row>
        <row r="2682">
          <cell r="B2682">
            <v>91835</v>
          </cell>
          <cell r="C2682" t="str">
            <v>ELETRODUTO FLEXÍVEL CORRUGADO REFORÇADO, PVC, DN 25 MM (3/4"), PARA CIRCUITOS TERMINAIS, INSTALADO EM FORRO - FORNECIMENTO E INSTALAÇÃO. AF_12/2015</v>
          </cell>
          <cell r="D2682" t="str">
            <v>M</v>
          </cell>
          <cell r="E2682">
            <v>10.61</v>
          </cell>
          <cell r="F2682" t="str">
            <v>SINAPI</v>
          </cell>
        </row>
        <row r="2683">
          <cell r="B2683">
            <v>91836</v>
          </cell>
          <cell r="C2683" t="str">
            <v>ELETRODUTO FLEXÍVEL CORRUGADO, PVC, DN 32 MM (1"), PARA CIRCUITOS TERMINAIS, INSTALADO EM FORRO - FORNECIMENTO E INSTALAÇÃO. AF_12/2015</v>
          </cell>
          <cell r="D2683" t="str">
            <v>M</v>
          </cell>
          <cell r="E2683">
            <v>12</v>
          </cell>
          <cell r="F2683" t="str">
            <v>SINAPI</v>
          </cell>
        </row>
        <row r="2684">
          <cell r="B2684">
            <v>91837</v>
          </cell>
          <cell r="C2684" t="str">
            <v>ELETRODUTO FLEXÍVEL CORRUGADO REFORÇADO, PVC, DN 32 MM (1"), PARA CIRCUITOS TERMINAIS, INSTALADO EM FORRO - FORNECIMENTO E INSTALAÇÃO. AF_12/2015</v>
          </cell>
          <cell r="D2684" t="str">
            <v>M</v>
          </cell>
          <cell r="E2684">
            <v>15.78</v>
          </cell>
          <cell r="F2684" t="str">
            <v>SINAPI</v>
          </cell>
        </row>
        <row r="2685">
          <cell r="B2685">
            <v>91839</v>
          </cell>
          <cell r="C2685" t="str">
            <v>ELETRODUTO FLEXÍVEL LISO, PEAD, DN 32 MM (1"), PARA CIRCUITOS TERMINAIS, INSTALADO EM FORRO - FORNECIMENTO E INSTALAÇÃO. AF_12/2015</v>
          </cell>
          <cell r="D2685" t="str">
            <v>M</v>
          </cell>
          <cell r="E2685">
            <v>11.44</v>
          </cell>
          <cell r="F2685" t="str">
            <v>SINAPI</v>
          </cell>
        </row>
        <row r="2686">
          <cell r="B2686">
            <v>91840</v>
          </cell>
          <cell r="C2686" t="str">
            <v>ELETRODUTO FLEXÍVEL CORRUGADO, PEAD, DN 40 MM (1 1/4"), PARA CIRCUITOS TERMINAIS, INSTALADO EM FORRO - FORNECIMENTO E INSTALAÇÃO. AF_12/2015</v>
          </cell>
          <cell r="D2686" t="str">
            <v>M</v>
          </cell>
          <cell r="E2686">
            <v>14.79</v>
          </cell>
          <cell r="F2686" t="str">
            <v>SINAPI</v>
          </cell>
        </row>
        <row r="2687">
          <cell r="B2687">
            <v>91841</v>
          </cell>
          <cell r="C2687" t="str">
            <v>ELETRODUTO FLEXÍVEL LISO, PEAD, DN 40 MM (1 1/4"), PARA CIRCUITOS TERMINAIS, INSTALADO EM FORRO - FORNECIMENTO E INSTALAÇÃO. AF_12/2015</v>
          </cell>
          <cell r="D2687" t="str">
            <v>M</v>
          </cell>
          <cell r="E2687">
            <v>13.69</v>
          </cell>
          <cell r="F2687" t="str">
            <v>SINAPI</v>
          </cell>
        </row>
        <row r="2688">
          <cell r="B2688">
            <v>91842</v>
          </cell>
          <cell r="C2688" t="str">
            <v>ELETRODUTO FLEXÍVEL CORRUGADO, PVC, DN 20 MM (1/2"), PARA CIRCUITOS TERMINAIS, INSTALADO EM LAJE - FORNECIMENTO E INSTALAÇÃO. AF_12/2015</v>
          </cell>
          <cell r="D2688" t="str">
            <v>M</v>
          </cell>
          <cell r="E2688">
            <v>5.75</v>
          </cell>
          <cell r="F2688" t="str">
            <v>SINAPI</v>
          </cell>
        </row>
        <row r="2689">
          <cell r="B2689">
            <v>91843</v>
          </cell>
          <cell r="C2689" t="str">
            <v>ELETRODUTO FLEXÍVEL CORRUGADO REFORÇADO, PVC, DN 20 MM (1/2"), PARA CIRCUITOS TERMINAIS, INSTALADO EM LAJE - FORNECIMENTO E INSTALAÇÃO. AF_12/2015</v>
          </cell>
          <cell r="D2689" t="str">
            <v>M</v>
          </cell>
          <cell r="E2689">
            <v>6.37</v>
          </cell>
          <cell r="F2689" t="str">
            <v>SINAPI</v>
          </cell>
        </row>
        <row r="2690">
          <cell r="B2690">
            <v>91844</v>
          </cell>
          <cell r="C2690" t="str">
            <v>ELETRODUTO FLEXÍVEL CORRUGADO, PVC, DN 25 MM (3/4"), PARA CIRCUITOS TERMINAIS, INSTALADO EM LAJE - FORNECIMENTO E INSTALAÇÃO. AF_12/2015</v>
          </cell>
          <cell r="D2690" t="str">
            <v>M</v>
          </cell>
          <cell r="E2690">
            <v>6.57</v>
          </cell>
          <cell r="F2690" t="str">
            <v>SINAPI</v>
          </cell>
        </row>
        <row r="2691">
          <cell r="B2691">
            <v>91845</v>
          </cell>
          <cell r="C2691" t="str">
            <v>ELETRODUTO FLEXÍVEL CORRUGADO REFORÇADO, PVC, DN 25 MM (3/4"), PARA CIRCUITOS TERMINAIS, INSTALADO EM LAJE - FORNECIMENTO E INSTALAÇÃO. AF_12/2015</v>
          </cell>
          <cell r="D2691" t="str">
            <v>M</v>
          </cell>
          <cell r="E2691">
            <v>8.19</v>
          </cell>
          <cell r="F2691" t="str">
            <v>SINAPI</v>
          </cell>
        </row>
        <row r="2692">
          <cell r="B2692">
            <v>91846</v>
          </cell>
          <cell r="C2692" t="str">
            <v>ELETRODUTO FLEXÍVEL CORRUGADO, PVC, DN 32 MM (1"), PARA CIRCUITOS TERMINAIS, INSTALADO EM LAJE - FORNECIMENTO E INSTALAÇÃO. AF_12/2015</v>
          </cell>
          <cell r="D2692" t="str">
            <v>M</v>
          </cell>
          <cell r="E2692">
            <v>9.59</v>
          </cell>
          <cell r="F2692" t="str">
            <v>SINAPI</v>
          </cell>
        </row>
        <row r="2693">
          <cell r="B2693">
            <v>91847</v>
          </cell>
          <cell r="C2693" t="str">
            <v>ELETRODUTO FLEXÍVEL CORRUGADO REFORÇADO, PVC, DN 32 MM (1"), PARA CIRCUITOS TERMINAIS, INSTALADO EM LAJE - FORNECIMENTO E INSTALAÇÃO. AF_12/2015</v>
          </cell>
          <cell r="D2693" t="str">
            <v>M</v>
          </cell>
          <cell r="E2693">
            <v>13.37</v>
          </cell>
          <cell r="F2693" t="str">
            <v>SINAPI</v>
          </cell>
        </row>
        <row r="2694">
          <cell r="B2694">
            <v>91849</v>
          </cell>
          <cell r="C2694" t="str">
            <v>ELETRODUTO FLEXÍVEL LISO, PEAD, DN 32 MM (1"), PARA CIRCUITOS TERMINAIS, INSTALADO EM LAJE - FORNECIMENTO E INSTALAÇÃO. AF_12/2015</v>
          </cell>
          <cell r="D2694" t="str">
            <v>M</v>
          </cell>
          <cell r="E2694">
            <v>9.0299999999999994</v>
          </cell>
          <cell r="F2694" t="str">
            <v>SINAPI</v>
          </cell>
        </row>
        <row r="2695">
          <cell r="B2695">
            <v>91850</v>
          </cell>
          <cell r="C2695" t="str">
            <v>ELETRODUTO FLEXÍVEL CORRUGADO, PEAD, DN 40 MM (1 1/4"), PARA CIRCUITOS TERMINAIS, INSTALADO EM LAJE - FORNECIMENTO E INSTALAÇÃO. AF_12/2015</v>
          </cell>
          <cell r="D2695" t="str">
            <v>M</v>
          </cell>
          <cell r="E2695">
            <v>12.43</v>
          </cell>
          <cell r="F2695" t="str">
            <v>SINAPI</v>
          </cell>
        </row>
        <row r="2696">
          <cell r="B2696">
            <v>91851</v>
          </cell>
          <cell r="C2696" t="str">
            <v>ELETRODUTO FLEXÍVEL LISO, PEAD, DN 40 MM (1 1/4"), PARA CIRCUITOS TERMINAIS, INSTALADO EM LAJE - FORNECIMENTO E INSTALAÇÃO. AF_12/2015</v>
          </cell>
          <cell r="D2696" t="str">
            <v>M</v>
          </cell>
          <cell r="E2696">
            <v>11.33</v>
          </cell>
          <cell r="F2696" t="str">
            <v>SINAPI</v>
          </cell>
        </row>
        <row r="2697">
          <cell r="B2697">
            <v>91852</v>
          </cell>
          <cell r="C2697" t="str">
            <v>ELETRODUTO FLEXÍVEL CORRUGADO, PVC, DN 20 MM (1/2"), PARA CIRCUITOS TERMINAIS, INSTALADO EM PAREDE - FORNECIMENTO E INSTALAÇÃO. AF_12/2015</v>
          </cell>
          <cell r="D2697" t="str">
            <v>M</v>
          </cell>
          <cell r="E2697">
            <v>7.75</v>
          </cell>
          <cell r="F2697" t="str">
            <v>SINAPI</v>
          </cell>
        </row>
        <row r="2698">
          <cell r="B2698">
            <v>91853</v>
          </cell>
          <cell r="C2698" t="str">
            <v>ELETRODUTO FLEXÍVEL CORRUGADO REFORÇADO, PVC, DN 20 MM (1/2"), PARA CIRCUITOS TERMINAIS, INSTALADO EM PAREDE - FORNECIMENTO E INSTALAÇÃO. AF_12/2015</v>
          </cell>
          <cell r="D2698" t="str">
            <v>M</v>
          </cell>
          <cell r="E2698">
            <v>8.33</v>
          </cell>
          <cell r="F2698" t="str">
            <v>SINAPI</v>
          </cell>
        </row>
        <row r="2699">
          <cell r="B2699">
            <v>91854</v>
          </cell>
          <cell r="C2699" t="str">
            <v>ELETRODUTO FLEXÍVEL CORRUGADO, PVC, DN 25 MM (3/4"), PARA CIRCUITOS TERMINAIS, INSTALADO EM PAREDE - FORNECIMENTO E INSTALAÇÃO. AF_12/2015</v>
          </cell>
          <cell r="D2699" t="str">
            <v>M</v>
          </cell>
          <cell r="E2699">
            <v>8.5500000000000007</v>
          </cell>
          <cell r="F2699" t="str">
            <v>SINAPI</v>
          </cell>
        </row>
        <row r="2700">
          <cell r="B2700">
            <v>91855</v>
          </cell>
          <cell r="C2700" t="str">
            <v>ELETRODUTO FLEXÍVEL CORRUGADO REFORÇADO, PVC, DN 25 MM (3/4"), PARA CIRCUITOS TERMINAIS, INSTALADO EM PAREDE - FORNECIMENTO E INSTALAÇÃO. AF_12/2015</v>
          </cell>
          <cell r="D2700" t="str">
            <v>M</v>
          </cell>
          <cell r="E2700">
            <v>10.06</v>
          </cell>
          <cell r="F2700" t="str">
            <v>SINAPI</v>
          </cell>
        </row>
        <row r="2701">
          <cell r="B2701">
            <v>91856</v>
          </cell>
          <cell r="C2701" t="str">
            <v>ELETRODUTO FLEXÍVEL CORRUGADO, PVC, DN 32 MM (1"), PARA CIRCUITOS TERMINAIS, INSTALADO EM PAREDE - FORNECIMENTO E INSTALAÇÃO. AF_12/2015</v>
          </cell>
          <cell r="D2701" t="str">
            <v>M</v>
          </cell>
          <cell r="E2701">
            <v>11.4</v>
          </cell>
          <cell r="F2701" t="str">
            <v>SINAPI</v>
          </cell>
        </row>
        <row r="2702">
          <cell r="B2702">
            <v>91857</v>
          </cell>
          <cell r="C2702" t="str">
            <v>ELETRODUTO FLEXÍVEL CORRUGADO REFORÇADO, PVC, DN 32 MM (1"), PARA CIRCUITOS TERMINAIS, INSTALADO EM PAREDE - FORNECIMENTO E INSTALAÇÃO. AF_12/2015</v>
          </cell>
          <cell r="D2702" t="str">
            <v>M</v>
          </cell>
          <cell r="E2702">
            <v>14.9</v>
          </cell>
          <cell r="F2702" t="str">
            <v>SINAPI</v>
          </cell>
        </row>
        <row r="2703">
          <cell r="B2703">
            <v>91859</v>
          </cell>
          <cell r="C2703" t="str">
            <v>ELETRODUTO FLEXÍVEL LISO, PEAD, DN 32 MM (1"), PARA CIRCUITOS TERMINAIS, INSTALADO EM PAREDE - FORNECIMENTO E INSTALAÇÃO. AF_12/2015</v>
          </cell>
          <cell r="D2703" t="str">
            <v>M</v>
          </cell>
          <cell r="E2703">
            <v>10.88</v>
          </cell>
          <cell r="F2703" t="str">
            <v>SINAPI</v>
          </cell>
        </row>
        <row r="2704">
          <cell r="B2704">
            <v>91860</v>
          </cell>
          <cell r="C2704" t="str">
            <v>ELETRODUTO FLEXÍVEL CORRUGADO, PEAD, DN 40 MM (1 1/4"), PARA CIRCUITOS TERMINAIS, INSTALADO EM PAREDE - FORNECIMENTO E INSTALAÇÃO. AF_12/2015</v>
          </cell>
          <cell r="D2704" t="str">
            <v>M</v>
          </cell>
          <cell r="E2704">
            <v>14.09</v>
          </cell>
          <cell r="F2704" t="str">
            <v>SINAPI</v>
          </cell>
        </row>
        <row r="2705">
          <cell r="B2705">
            <v>91861</v>
          </cell>
          <cell r="C2705" t="str">
            <v>ELETRODUTO FLEXÍVEL LISO, PEAD, DN 40 MM (1 1/4"), PARA CIRCUITOS TERMINAIS, INSTALADO EM PAREDE - FORNECIMENTO E INSTALAÇÃO. AF_12/2015</v>
          </cell>
          <cell r="D2705" t="str">
            <v>M</v>
          </cell>
          <cell r="E2705">
            <v>13.07</v>
          </cell>
          <cell r="F2705" t="str">
            <v>SINAPI</v>
          </cell>
        </row>
        <row r="2706">
          <cell r="B2706">
            <v>91862</v>
          </cell>
          <cell r="C2706" t="str">
            <v>ELETRODUTO RÍGIDO ROSCÁVEL, PVC, DN 20 MM (1/2"), PARA CIRCUITOS TERMINAIS, INSTALADO EM FORRO - FORNECIMENTO E INSTALAÇÃO. AF_12/2015</v>
          </cell>
          <cell r="D2706" t="str">
            <v>M</v>
          </cell>
          <cell r="E2706">
            <v>10.08</v>
          </cell>
          <cell r="F2706" t="str">
            <v>SINAPI</v>
          </cell>
        </row>
        <row r="2707">
          <cell r="B2707">
            <v>91863</v>
          </cell>
          <cell r="C2707" t="str">
            <v>ELETRODUTO RÍGIDO ROSCÁVEL, PVC, DN 25 MM (3/4"), PARA CIRCUITOS TERMINAIS, INSTALADO EM FORRO - FORNECIMENTO E INSTALAÇÃO. AF_12/2015</v>
          </cell>
          <cell r="D2707" t="str">
            <v>M</v>
          </cell>
          <cell r="E2707">
            <v>11.82</v>
          </cell>
          <cell r="F2707" t="str">
            <v>SINAPI</v>
          </cell>
        </row>
        <row r="2708">
          <cell r="B2708">
            <v>91864</v>
          </cell>
          <cell r="C2708" t="str">
            <v>ELETRODUTO RÍGIDO ROSCÁVEL, PVC, DN 32 MM (1"), PARA CIRCUITOS TERMINAIS, INSTALADO EM FORRO - FORNECIMENTO E INSTALAÇÃO. AF_12/2015</v>
          </cell>
          <cell r="D2708" t="str">
            <v>M</v>
          </cell>
          <cell r="E2708">
            <v>15.85</v>
          </cell>
          <cell r="F2708" t="str">
            <v>SINAPI</v>
          </cell>
        </row>
        <row r="2709">
          <cell r="B2709">
            <v>91865</v>
          </cell>
          <cell r="C2709" t="str">
            <v>ELETRODUTO RÍGIDO ROSCÁVEL, PVC, DN 40 MM (1 1/4"), PARA CIRCUITOS TERMINAIS, INSTALADO EM FORRO - FORNECIMENTO E INSTALAÇÃO. AF_12/2015</v>
          </cell>
          <cell r="D2709" t="str">
            <v>M</v>
          </cell>
          <cell r="E2709">
            <v>19.77</v>
          </cell>
          <cell r="F2709" t="str">
            <v>SINAPI</v>
          </cell>
        </row>
        <row r="2710">
          <cell r="B2710">
            <v>91866</v>
          </cell>
          <cell r="C2710" t="str">
            <v>ELETRODUTO RÍGIDO ROSCÁVEL, PVC, DN 20 MM (1/2"), PARA CIRCUITOS TERMINAIS, INSTALADO EM LAJE - FORNECIMENTO E INSTALAÇÃO. AF_12/2015</v>
          </cell>
          <cell r="D2710" t="str">
            <v>M</v>
          </cell>
          <cell r="E2710">
            <v>7.78</v>
          </cell>
          <cell r="F2710" t="str">
            <v>SINAPI</v>
          </cell>
        </row>
        <row r="2711">
          <cell r="B2711">
            <v>91867</v>
          </cell>
          <cell r="C2711" t="str">
            <v>ELETRODUTO RÍGIDO ROSCÁVEL, PVC, DN 25 MM (3/4"), PARA CIRCUITOS TERMINAIS, INSTALADO EM LAJE - FORNECIMENTO E INSTALAÇÃO. AF_12/2015</v>
          </cell>
          <cell r="D2711" t="str">
            <v>M</v>
          </cell>
          <cell r="E2711">
            <v>9.52</v>
          </cell>
          <cell r="F2711" t="str">
            <v>SINAPI</v>
          </cell>
        </row>
        <row r="2712">
          <cell r="B2712">
            <v>91868</v>
          </cell>
          <cell r="C2712" t="str">
            <v>ELETRODUTO RÍGIDO ROSCÁVEL, PVC, DN 32 MM (1"), PARA CIRCUITOS TERMINAIS, INSTALADO EM LAJE - FORNECIMENTO E INSTALAÇÃO. AF_12/2015</v>
          </cell>
          <cell r="D2712" t="str">
            <v>M</v>
          </cell>
          <cell r="E2712">
            <v>13.55</v>
          </cell>
          <cell r="F2712" t="str">
            <v>SINAPI</v>
          </cell>
        </row>
        <row r="2713">
          <cell r="B2713">
            <v>91869</v>
          </cell>
          <cell r="C2713" t="str">
            <v>ELETRODUTO RÍGIDO ROSCÁVEL, PVC, DN 40 MM (1 1/4"), PARA CIRCUITOS TERMINAIS, INSTALADO EM LAJE - FORNECIMENTO E INSTALAÇÃO. AF_12/2015</v>
          </cell>
          <cell r="D2713" t="str">
            <v>M</v>
          </cell>
          <cell r="E2713">
            <v>17.48</v>
          </cell>
          <cell r="F2713" t="str">
            <v>SINAPI</v>
          </cell>
        </row>
        <row r="2714">
          <cell r="B2714">
            <v>91870</v>
          </cell>
          <cell r="C2714" t="str">
            <v>ELETRODUTO RÍGIDO ROSCÁVEL, PVC, DN 20 MM (1/2"), PARA CIRCUITOS TERMINAIS, INSTALADO EM PAREDE - FORNECIMENTO E INSTALAÇÃO. AF_12/2015</v>
          </cell>
          <cell r="D2714" t="str">
            <v>M</v>
          </cell>
          <cell r="E2714">
            <v>10.39</v>
          </cell>
          <cell r="F2714" t="str">
            <v>SINAPI</v>
          </cell>
        </row>
        <row r="2715">
          <cell r="B2715">
            <v>91871</v>
          </cell>
          <cell r="C2715" t="str">
            <v>ELETRODUTO RÍGIDO ROSCÁVEL, PVC, DN 25 MM (3/4"), PARA CIRCUITOS TERMINAIS, INSTALADO EM PAREDE - FORNECIMENTO E INSTALAÇÃO. AF_12/2015</v>
          </cell>
          <cell r="D2715" t="str">
            <v>M</v>
          </cell>
          <cell r="E2715">
            <v>12.18</v>
          </cell>
          <cell r="F2715" t="str">
            <v>SINAPI</v>
          </cell>
        </row>
        <row r="2716">
          <cell r="B2716">
            <v>91872</v>
          </cell>
          <cell r="C2716" t="str">
            <v>ELETRODUTO RÍGIDO ROSCÁVEL, PVC, DN 32 MM (1"), PARA CIRCUITOS TERMINAIS, INSTALADO EM PAREDE - FORNECIMENTO E INSTALAÇÃO. AF_12/2015</v>
          </cell>
          <cell r="D2716" t="str">
            <v>M</v>
          </cell>
          <cell r="E2716">
            <v>16.2</v>
          </cell>
          <cell r="F2716" t="str">
            <v>SINAPI</v>
          </cell>
        </row>
        <row r="2717">
          <cell r="B2717">
            <v>91873</v>
          </cell>
          <cell r="C2717" t="str">
            <v>ELETRODUTO RÍGIDO ROSCÁVEL, PVC, DN 40 MM (1 1/4"), PARA CIRCUITOS TERMINAIS, INSTALADO EM PAREDE - FORNECIMENTO E INSTALAÇÃO. AF_12/2015</v>
          </cell>
          <cell r="D2717" t="str">
            <v>M</v>
          </cell>
          <cell r="E2717">
            <v>20.079999999999998</v>
          </cell>
          <cell r="F2717" t="str">
            <v>SINAPI</v>
          </cell>
        </row>
        <row r="2718">
          <cell r="B2718">
            <v>93008</v>
          </cell>
          <cell r="C2718" t="str">
            <v>ELETRODUTO RÍGIDO ROSCÁVEL, PVC, DN 50 MM (1 1/2"), PARA REDE ENTERRADA DE DISTRIBUIÇÃO DE ENERGIA ELÉTRICA - FORNECIMENTO E INSTALAÇÃO. AF_12/2021</v>
          </cell>
          <cell r="D2718" t="str">
            <v>M</v>
          </cell>
          <cell r="E2718">
            <v>17.899999999999999</v>
          </cell>
          <cell r="F2718" t="str">
            <v>SINAPI</v>
          </cell>
        </row>
        <row r="2719">
          <cell r="B2719">
            <v>93009</v>
          </cell>
          <cell r="C2719" t="str">
            <v>ELETRODUTO RÍGIDO ROSCÁVEL, PVC, DN 60 MM (2"), PARA REDE ENTERRADA DE DISTRIBUIÇÃO DE ENERGIA ELÉTRICA - FORNECIMENTO E INSTALAÇÃO. AF_12/2021</v>
          </cell>
          <cell r="D2719" t="str">
            <v>M</v>
          </cell>
          <cell r="E2719">
            <v>27.12</v>
          </cell>
          <cell r="F2719" t="str">
            <v>SINAPI</v>
          </cell>
        </row>
        <row r="2720">
          <cell r="B2720">
            <v>93010</v>
          </cell>
          <cell r="C2720" t="str">
            <v>ELETRODUTO RÍGIDO ROSCÁVEL, PVC, DN 75 MM (2 1/2"), PARA REDE ENTERRADA DE DISTRIBUIÇÃO DE ENERGIA ELÉTRICA - FORNECIMENTO E INSTALAÇÃO. AF_12/2021</v>
          </cell>
          <cell r="D2720" t="str">
            <v>M</v>
          </cell>
          <cell r="E2720">
            <v>38.21</v>
          </cell>
          <cell r="F2720" t="str">
            <v>SINAPI</v>
          </cell>
        </row>
        <row r="2721">
          <cell r="B2721">
            <v>93011</v>
          </cell>
          <cell r="C2721" t="str">
            <v>ELETRODUTO RÍGIDO ROSCÁVEL, PVC, DN 85 MM (3"), PARA REDE ENTERRADA DE DISTRIBUIÇÃO DE ENERGIA ELÉTRICA - FORNECIMENTO E INSTALAÇÃO. AF_12/2021</v>
          </cell>
          <cell r="D2721" t="str">
            <v>M</v>
          </cell>
          <cell r="E2721">
            <v>47.04</v>
          </cell>
          <cell r="F2721" t="str">
            <v>SINAPI</v>
          </cell>
        </row>
        <row r="2722">
          <cell r="B2722">
            <v>93012</v>
          </cell>
          <cell r="C2722" t="str">
            <v>ELETRODUTO RÍGIDO ROSCÁVEL, PVC, DN 110 MM (4"), PARA REDE ENTERRADA DE DISTRIBUIÇÃO DE ENERGIA ELÉTRICA - FORNECIMENTO E INSTALAÇÃO. AF_12/2021</v>
          </cell>
          <cell r="D2722" t="str">
            <v>M</v>
          </cell>
          <cell r="E2722">
            <v>71.89</v>
          </cell>
          <cell r="F2722" t="str">
            <v>SINAPI</v>
          </cell>
        </row>
        <row r="2723">
          <cell r="B2723">
            <v>95726</v>
          </cell>
          <cell r="C2723" t="str">
            <v>ELETRODUTO RÍGIDO SOLDÁVEL, PVC, DN 20 MM (½"), APARENTE, INSTALADO EM TETO - FORNECIMENTO E INSTALAÇÃO. AF_11/2016</v>
          </cell>
          <cell r="D2723" t="str">
            <v>M</v>
          </cell>
          <cell r="E2723">
            <v>6.97</v>
          </cell>
          <cell r="F2723" t="str">
            <v>SINAPI</v>
          </cell>
        </row>
        <row r="2724">
          <cell r="B2724">
            <v>95727</v>
          </cell>
          <cell r="C2724" t="str">
            <v>ELETRODUTO RÍGIDO SOLDÁVEL, PVC, DN 25 MM (3/4"), APARENTE, INSTALADO EM TETO - FORNECIMENTO E INSTALAÇÃO. AF_11/2016</v>
          </cell>
          <cell r="D2724" t="str">
            <v>M</v>
          </cell>
          <cell r="E2724">
            <v>7.97</v>
          </cell>
          <cell r="F2724" t="str">
            <v>SINAPI</v>
          </cell>
        </row>
        <row r="2725">
          <cell r="B2725">
            <v>95728</v>
          </cell>
          <cell r="C2725" t="str">
            <v>ELETRODUTO RÍGIDO SOLDÁVEL, PVC, DN 32 MM (1"), APARENTE, INSTALADO EM TETO - FORNECIMENTO E INSTALAÇÃO. AF_11/2016</v>
          </cell>
          <cell r="D2725" t="str">
            <v>M</v>
          </cell>
          <cell r="E2725">
            <v>10.199999999999999</v>
          </cell>
          <cell r="F2725" t="str">
            <v>SINAPI</v>
          </cell>
        </row>
        <row r="2726">
          <cell r="B2726">
            <v>95729</v>
          </cell>
          <cell r="C2726" t="str">
            <v>ELETRODUTO RÍGIDO SOLDÁVEL, PVC, DN 20 MM (½"), APARENTE, INSTALADO EM PAREDE - FORNECIMENTO E INSTALAÇÃO. AF_11/2016</v>
          </cell>
          <cell r="D2726" t="str">
            <v>M</v>
          </cell>
          <cell r="E2726">
            <v>8.68</v>
          </cell>
          <cell r="F2726" t="str">
            <v>SINAPI</v>
          </cell>
        </row>
        <row r="2727">
          <cell r="B2727">
            <v>95730</v>
          </cell>
          <cell r="C2727" t="str">
            <v>ELETRODUTO RÍGIDO SOLDÁVEL, PVC, DN 25 MM (3/4"), APARENTE, INSTALADO EM PAREDE - FORNECIMENTO E INSTALAÇÃO. AF_11/2016</v>
          </cell>
          <cell r="D2727" t="str">
            <v>M</v>
          </cell>
          <cell r="E2727">
            <v>9.67</v>
          </cell>
          <cell r="F2727" t="str">
            <v>SINAPI</v>
          </cell>
        </row>
        <row r="2728">
          <cell r="B2728">
            <v>95731</v>
          </cell>
          <cell r="C2728" t="str">
            <v>ELETRODUTO RÍGIDO SOLDÁVEL, PVC, DN 32 MM (1"), APARENTE, INSTALADO EM PAREDE - FORNECIMENTO E INSTALAÇÃO. AF_11/2016</v>
          </cell>
          <cell r="D2728" t="str">
            <v>M</v>
          </cell>
          <cell r="E2728">
            <v>11.91</v>
          </cell>
          <cell r="F2728" t="str">
            <v>SINAPI</v>
          </cell>
        </row>
        <row r="2729">
          <cell r="B2729">
            <v>97667</v>
          </cell>
          <cell r="C2729" t="str">
            <v>ELETRODUTO FLEXÍVEL CORRUGADO, PEAD, DN 50 (1 1/2"), PARA REDE ENTERRADA DE DISTRIBUIÇÃO DE ENERGIA ELÉTRICA - FORNECIMENTO E INSTALAÇÃO. AF_12/2021</v>
          </cell>
          <cell r="D2729" t="str">
            <v>M</v>
          </cell>
          <cell r="E2729">
            <v>10.89</v>
          </cell>
          <cell r="F2729" t="str">
            <v>SINAPI</v>
          </cell>
        </row>
        <row r="2730">
          <cell r="B2730">
            <v>97668</v>
          </cell>
          <cell r="C2730" t="str">
            <v>ELETRODUTO FLEXÍVEL CORRUGADO, PEAD, DN 63 (2"), PARA REDE ENTERRADA DE DISTRIBUIÇÃO DE ENERGIA ELÉTRICA - FORNECIMENTO E INSTALAÇÃO. AF_12/2021</v>
          </cell>
          <cell r="D2730" t="str">
            <v>M</v>
          </cell>
          <cell r="E2730">
            <v>15.56</v>
          </cell>
          <cell r="F2730" t="str">
            <v>SINAPI</v>
          </cell>
        </row>
        <row r="2731">
          <cell r="B2731">
            <v>97669</v>
          </cell>
          <cell r="C2731" t="str">
            <v>ELETRODUTO FLEXÍVEL CORRUGADO, PEAD, DN 90 (3"), PARA REDE ENTERRADA DE DISTRIBUIÇÃO DE ENERGIA ELÉTRICA - FORNECIMENTO E INSTALAÇÃO. AF_12/2021</v>
          </cell>
          <cell r="D2731" t="str">
            <v>M</v>
          </cell>
          <cell r="E2731">
            <v>22.55</v>
          </cell>
          <cell r="F2731" t="str">
            <v>SINAPI</v>
          </cell>
        </row>
        <row r="2732">
          <cell r="B2732">
            <v>97670</v>
          </cell>
          <cell r="C2732" t="str">
            <v>ELETRODUTO FLEXÍVEL CORRUGADO, PEAD, DN 100 (4"), PARA REDE ENTERRADA DE DISTRIBUIÇÃO DE ENERGIA ELÉTRICA - FORNECIMENTO E INSTALAÇÃO. AF_12/2021</v>
          </cell>
          <cell r="D2732" t="str">
            <v>M</v>
          </cell>
          <cell r="E2732">
            <v>29.9</v>
          </cell>
          <cell r="F2732" t="str">
            <v>SINAPI</v>
          </cell>
        </row>
        <row r="2733">
          <cell r="B2733">
            <v>91874</v>
          </cell>
          <cell r="C2733" t="str">
            <v>LUVA PARA ELETRODUTO, PVC, ROSCÁVEL, DN 20 MM (1/2"), PARA CIRCUITOS TERMINAIS, INSTALADA EM FORRO - FORNECIMENTO E INSTALAÇÃO. AF_12/2015</v>
          </cell>
          <cell r="D2733" t="str">
            <v>UN</v>
          </cell>
          <cell r="E2733">
            <v>4.17</v>
          </cell>
          <cell r="F2733" t="str">
            <v>SINAPI</v>
          </cell>
        </row>
        <row r="2734">
          <cell r="B2734">
            <v>91875</v>
          </cell>
          <cell r="C2734" t="str">
            <v>LUVA PARA ELETRODUTO, PVC, ROSCÁVEL, DN 25 MM (3/4"), PARA CIRCUITOS TERMINAIS, INSTALADA EM FORRO - FORNECIMENTO E INSTALAÇÃO. AF_12/2015</v>
          </cell>
          <cell r="D2734" t="str">
            <v>UN</v>
          </cell>
          <cell r="E2734">
            <v>5.56</v>
          </cell>
          <cell r="F2734" t="str">
            <v>SINAPI</v>
          </cell>
        </row>
        <row r="2735">
          <cell r="B2735">
            <v>91876</v>
          </cell>
          <cell r="C2735" t="str">
            <v>LUVA PARA ELETRODUTO, PVC, ROSCÁVEL, DN 32 MM (1"), PARA CIRCUITOS TERMINAIS, INSTALADA EM FORRO - FORNECIMENTO E INSTALAÇÃO. AF_12/2015</v>
          </cell>
          <cell r="D2735" t="str">
            <v>UN</v>
          </cell>
          <cell r="E2735">
            <v>7.35</v>
          </cell>
          <cell r="F2735" t="str">
            <v>SINAPI</v>
          </cell>
        </row>
        <row r="2736">
          <cell r="B2736">
            <v>91877</v>
          </cell>
          <cell r="C2736" t="str">
            <v>LUVA PARA ELETRODUTO, PVC, ROSCÁVEL, DN 40 MM (1 1/4"), PARA CIRCUITOS TERMINAIS, INSTALADA EM FORRO - FORNECIMENTO E INSTALAÇÃO. AF_12/2015</v>
          </cell>
          <cell r="D2736" t="str">
            <v>UN</v>
          </cell>
          <cell r="E2736">
            <v>9.83</v>
          </cell>
          <cell r="F2736" t="str">
            <v>SINAPI</v>
          </cell>
        </row>
        <row r="2737">
          <cell r="B2737">
            <v>91878</v>
          </cell>
          <cell r="C2737" t="str">
            <v>LUVA PARA ELETRODUTO, PVC, ROSCÁVEL, DN 20 MM (1/2"), PARA CIRCUITOS TERMINAIS, INSTALADA EM LAJE - FORNECIMENTO E INSTALAÇÃO. AF_12/2015</v>
          </cell>
          <cell r="D2737" t="str">
            <v>UN</v>
          </cell>
          <cell r="E2737">
            <v>5.33</v>
          </cell>
          <cell r="F2737" t="str">
            <v>SINAPI</v>
          </cell>
        </row>
        <row r="2738">
          <cell r="B2738">
            <v>91879</v>
          </cell>
          <cell r="C2738" t="str">
            <v>LUVA PARA ELETRODUTO, PVC, ROSCÁVEL, DN 25 MM (3/4"), PARA CIRCUITOS TERMINAIS, INSTALADA EM LAJE - FORNECIMENTO E INSTALAÇÃO. AF_12/2015</v>
          </cell>
          <cell r="D2738" t="str">
            <v>UN</v>
          </cell>
          <cell r="E2738">
            <v>6.67</v>
          </cell>
          <cell r="F2738" t="str">
            <v>SINAPI</v>
          </cell>
        </row>
        <row r="2739">
          <cell r="B2739">
            <v>91880</v>
          </cell>
          <cell r="C2739" t="str">
            <v>LUVA PARA ELETRODUTO, PVC, ROSCÁVEL, DN 32 MM (1"), PARA CIRCUITOS TERMINAIS, INSTALADA EM LAJE - FORNECIMENTO E INSTALAÇÃO. AF_12/2015</v>
          </cell>
          <cell r="D2739" t="str">
            <v>UN</v>
          </cell>
          <cell r="E2739">
            <v>8.5</v>
          </cell>
          <cell r="F2739" t="str">
            <v>SINAPI</v>
          </cell>
        </row>
        <row r="2740">
          <cell r="B2740">
            <v>91881</v>
          </cell>
          <cell r="C2740" t="str">
            <v>LUVA PARA ELETRODUTO, PVC, ROSCÁVEL, DN 40 MM (1 1/4"), PARA CIRCUITOS TERMINAIS, INSTALADA EM LAJE - FORNECIMENTO E INSTALAÇÃO. AF_12/2015</v>
          </cell>
          <cell r="D2740" t="str">
            <v>UN</v>
          </cell>
          <cell r="E2740">
            <v>10.99</v>
          </cell>
          <cell r="F2740" t="str">
            <v>SINAPI</v>
          </cell>
        </row>
        <row r="2741">
          <cell r="B2741">
            <v>91882</v>
          </cell>
          <cell r="C2741" t="str">
            <v>LUVA PARA ELETRODUTO, PVC, ROSCÁVEL, DN 20 MM (1/2"), PARA CIRCUITOS TERMINAIS, INSTALADA EM PAREDE - FORNECIMENTO E INSTALAÇÃO. AF_12/2015</v>
          </cell>
          <cell r="D2741" t="str">
            <v>UN</v>
          </cell>
          <cell r="E2741">
            <v>6.56</v>
          </cell>
          <cell r="F2741" t="str">
            <v>SINAPI</v>
          </cell>
        </row>
        <row r="2742">
          <cell r="B2742">
            <v>91884</v>
          </cell>
          <cell r="C2742" t="str">
            <v>LUVA PARA ELETRODUTO, PVC, ROSCÁVEL, DN 25 MM (3/4"), PARA CIRCUITOS TERMINAIS, INSTALADA EM PAREDE - FORNECIMENTO E INSTALAÇÃO. AF_12/2015</v>
          </cell>
          <cell r="D2742" t="str">
            <v>UN</v>
          </cell>
          <cell r="E2742">
            <v>7.62</v>
          </cell>
          <cell r="F2742" t="str">
            <v>SINAPI</v>
          </cell>
        </row>
        <row r="2743">
          <cell r="B2743">
            <v>91885</v>
          </cell>
          <cell r="C2743" t="str">
            <v>LUVA PARA ELETRODUTO, PVC, ROSCÁVEL, DN 32 MM (1"), PARA CIRCUITOS TERMINAIS, INSTALADA EM PAREDE - FORNECIMENTO E INSTALAÇÃO. AF_12/2015</v>
          </cell>
          <cell r="D2743" t="str">
            <v>UN</v>
          </cell>
          <cell r="E2743">
            <v>9.06</v>
          </cell>
          <cell r="F2743" t="str">
            <v>SINAPI</v>
          </cell>
        </row>
        <row r="2744">
          <cell r="B2744">
            <v>91886</v>
          </cell>
          <cell r="C2744" t="str">
            <v>LUVA PARA ELETRODUTO, PVC, ROSCÁVEL, DN 40 MM (1 1/4"), PARA CIRCUITOS TERMINAIS, INSTALADA EM PAREDE - FORNECIMENTO E INSTALAÇÃO. AF_12/2015</v>
          </cell>
          <cell r="D2744" t="str">
            <v>UN</v>
          </cell>
          <cell r="E2744">
            <v>11.11</v>
          </cell>
          <cell r="F2744" t="str">
            <v>SINAPI</v>
          </cell>
        </row>
        <row r="2745">
          <cell r="B2745">
            <v>91887</v>
          </cell>
          <cell r="C2745" t="str">
            <v>CURVA 90 GRAUS PARA ELETRODUTO, PVC, ROSCÁVEL, DN 20 MM (1/2"), PARA CIRCUITOS TERMINAIS, INSTALADA EM FORRO - FORNECIMENTO E INSTALAÇÃO. AF_12/2015</v>
          </cell>
          <cell r="D2745" t="str">
            <v>UN</v>
          </cell>
          <cell r="E2745">
            <v>7.95</v>
          </cell>
          <cell r="F2745" t="str">
            <v>SINAPI</v>
          </cell>
        </row>
        <row r="2746">
          <cell r="B2746">
            <v>91889</v>
          </cell>
          <cell r="C2746" t="str">
            <v>CURVA 180 GRAUS PARA ELETRODUTO, PVC, ROSCÁVEL, DN 20 MM (1/2"), PARA CIRCUITOS TERMINAIS, INSTALADA EM FORRO - FORNECIMENTO E INSTALAÇÃO. AF_12/2015</v>
          </cell>
          <cell r="D2746" t="str">
            <v>UN</v>
          </cell>
          <cell r="E2746">
            <v>7.62</v>
          </cell>
          <cell r="F2746" t="str">
            <v>SINAPI</v>
          </cell>
        </row>
        <row r="2747">
          <cell r="B2747">
            <v>91890</v>
          </cell>
          <cell r="C2747" t="str">
            <v>CURVA 90 GRAUS PARA ELETRODUTO, PVC, ROSCÁVEL, DN 25 MM (3/4"), PARA CIRCUITOS TERMINAIS, INSTALADA EM FORRO - FORNECIMENTO E INSTALAÇÃO. AF_12/2015</v>
          </cell>
          <cell r="D2747" t="str">
            <v>UN</v>
          </cell>
          <cell r="E2747">
            <v>9.3800000000000008</v>
          </cell>
          <cell r="F2747" t="str">
            <v>SINAPI</v>
          </cell>
        </row>
        <row r="2748">
          <cell r="B2748">
            <v>91892</v>
          </cell>
          <cell r="C2748" t="str">
            <v>CURVA 180 GRAUS PARA ELETRODUTO, PVC, ROSCÁVEL, DN 25 MM (3/4"), PARA CIRCUITOS TERMINAIS, INSTALADA EM FORRO - FORNECIMENTO E INSTALAÇÃO. AF_12/2015</v>
          </cell>
          <cell r="D2748" t="str">
            <v>UN</v>
          </cell>
          <cell r="E2748">
            <v>11.55</v>
          </cell>
          <cell r="F2748" t="str">
            <v>SINAPI</v>
          </cell>
        </row>
        <row r="2749">
          <cell r="B2749">
            <v>91893</v>
          </cell>
          <cell r="C2749" t="str">
            <v>CURVA 90 GRAUS PARA ELETRODUTO, PVC, ROSCÁVEL, DN 32 MM (1"), PARA CIRCUITOS TERMINAIS, INSTALADA EM FORRO - FORNECIMENTO E INSTALAÇÃO. AF_12/2015</v>
          </cell>
          <cell r="D2749" t="str">
            <v>UN</v>
          </cell>
          <cell r="E2749">
            <v>12.89</v>
          </cell>
          <cell r="F2749" t="str">
            <v>SINAPI</v>
          </cell>
        </row>
        <row r="2750">
          <cell r="B2750">
            <v>91895</v>
          </cell>
          <cell r="C2750" t="str">
            <v>CURVA 180 GRAUS PARA ELETRODUTO, PVC, ROSCÁVEL, DN 32 MM (1"), PARA CIRCUITOS TERMINAIS, INSTALADA EM FORRO - FORNECIMENTO E INSTALAÇÃO. AF_12/2015</v>
          </cell>
          <cell r="D2750" t="str">
            <v>UN</v>
          </cell>
          <cell r="E2750">
            <v>15.1</v>
          </cell>
          <cell r="F2750" t="str">
            <v>SINAPI</v>
          </cell>
        </row>
        <row r="2751">
          <cell r="B2751">
            <v>91896</v>
          </cell>
          <cell r="C2751" t="str">
            <v>CURVA 90 GRAUS PARA ELETRODUTO, PVC, ROSCÁVEL, DN 40 MM (1 1/4"), PARA CIRCUITOS TERMINAIS, INSTALADA EM FORRO - FORNECIMENTO E INSTALAÇÃO. AF_12/2015</v>
          </cell>
          <cell r="D2751" t="str">
            <v>UN</v>
          </cell>
          <cell r="E2751">
            <v>15.65</v>
          </cell>
          <cell r="F2751" t="str">
            <v>SINAPI</v>
          </cell>
        </row>
        <row r="2752">
          <cell r="B2752">
            <v>91898</v>
          </cell>
          <cell r="C2752" t="str">
            <v>CURVA 180 GRAUS PARA ELETRODUTO, PVC, ROSCÁVEL, DN 40 MM (1 1/4"), PARA CIRCUITOS TERMINAIS, INSTALADA EM FORRO - FORNECIMENTO E INSTALAÇÃO. AF_12/2015</v>
          </cell>
          <cell r="D2752" t="str">
            <v>UN</v>
          </cell>
          <cell r="E2752">
            <v>18.02</v>
          </cell>
          <cell r="F2752" t="str">
            <v>SINAPI</v>
          </cell>
        </row>
        <row r="2753">
          <cell r="B2753">
            <v>91899</v>
          </cell>
          <cell r="C2753" t="str">
            <v>CURVA 90 GRAUS PARA ELETRODUTO, PVC, ROSCÁVEL, DN 20 MM (1/2"), PARA CIRCUITOS TERMINAIS, INSTALADA EM LAJE - FORNECIMENTO E INSTALAÇÃO. AF_12/2015</v>
          </cell>
          <cell r="D2753" t="str">
            <v>UN</v>
          </cell>
          <cell r="E2753">
            <v>9.61</v>
          </cell>
          <cell r="F2753" t="str">
            <v>SINAPI</v>
          </cell>
        </row>
        <row r="2754">
          <cell r="B2754">
            <v>91901</v>
          </cell>
          <cell r="C2754" t="str">
            <v>CURVA 180 GRAUS PARA ELETRODUTO, PVC, ROSCÁVEL, DN 20 MM (1/2"), PARA CIRCUITOS TERMINAIS, INSTALADA EM LAJE - FORNECIMENTO E INSTALAÇÃO. AF_12/2015</v>
          </cell>
          <cell r="D2754" t="str">
            <v>UN</v>
          </cell>
          <cell r="E2754">
            <v>9.2799999999999994</v>
          </cell>
          <cell r="F2754" t="str">
            <v>SINAPI</v>
          </cell>
        </row>
        <row r="2755">
          <cell r="B2755">
            <v>91902</v>
          </cell>
          <cell r="C2755" t="str">
            <v>CURVA 90 GRAUS PARA ELETRODUTO, PVC, ROSCÁVEL, DN 25 MM (3/4"), PARA CIRCUITOS TERMINAIS, INSTALADA EM LAJE - FORNECIMENTO E INSTALAÇÃO. AF_12/2015</v>
          </cell>
          <cell r="D2755" t="str">
            <v>UN</v>
          </cell>
          <cell r="E2755">
            <v>11.04</v>
          </cell>
          <cell r="F2755" t="str">
            <v>SINAPI</v>
          </cell>
        </row>
        <row r="2756">
          <cell r="B2756">
            <v>91904</v>
          </cell>
          <cell r="C2756" t="str">
            <v>CURVA 180 GRAUS PARA ELETRODUTO, PVC, ROSCÁVEL, DN 25 MM (3/4"), PARA CIRCUITOS TERMINAIS, INSTALADA EM LAJE - FORNECIMENTO E INSTALAÇÃO. AF_12/2015</v>
          </cell>
          <cell r="D2756" t="str">
            <v>UN</v>
          </cell>
          <cell r="E2756">
            <v>13.21</v>
          </cell>
          <cell r="F2756" t="str">
            <v>SINAPI</v>
          </cell>
        </row>
        <row r="2757">
          <cell r="B2757">
            <v>91905</v>
          </cell>
          <cell r="C2757" t="str">
            <v>CURVA 90 GRAUS PARA ELETRODUTO, PVC, ROSCÁVEL, DN 32 MM (1"), PARA CIRCUITOS TERMINAIS, INSTALADA EM LAJE - FORNECIMENTO E INSTALAÇÃO. AF_12/2015</v>
          </cell>
          <cell r="D2757" t="str">
            <v>UN</v>
          </cell>
          <cell r="E2757">
            <v>14.55</v>
          </cell>
          <cell r="F2757" t="str">
            <v>SINAPI</v>
          </cell>
        </row>
        <row r="2758">
          <cell r="B2758">
            <v>91907</v>
          </cell>
          <cell r="C2758" t="str">
            <v>CURVA 180 GRAUS PARA ELETRODUTO, PVC, ROSCÁVEL, DN 32 MM (1), PARA CIRCUITOS TERMINAIS, INSTALADA EM LAJE - FORNECIMENTO E INSTALAÇÃO. AF_12/2015</v>
          </cell>
          <cell r="D2758" t="str">
            <v>UN</v>
          </cell>
          <cell r="E2758">
            <v>16.760000000000002</v>
          </cell>
          <cell r="F2758" t="str">
            <v>SINAPI</v>
          </cell>
        </row>
        <row r="2759">
          <cell r="B2759">
            <v>91908</v>
          </cell>
          <cell r="C2759" t="str">
            <v>CURVA 90 GRAUS PARA ELETRODUTO, PVC, ROSCÁVEL, DN 40 MM (1 1/4"), PARA CIRCUITOS TERMINAIS, INSTALADA EM LAJE - FORNECIMENTO E INSTALAÇÃO. AF_12/2015</v>
          </cell>
          <cell r="D2759" t="str">
            <v>UN</v>
          </cell>
          <cell r="E2759">
            <v>17.36</v>
          </cell>
          <cell r="F2759" t="str">
            <v>SINAPI</v>
          </cell>
        </row>
        <row r="2760">
          <cell r="B2760">
            <v>91910</v>
          </cell>
          <cell r="C2760" t="str">
            <v>CURVA 180 GRAUS PARA ELETRODUTO, PVC, ROSCÁVEL, DN 40 MM (1 1/4"), PARA CIRCUITOS TERMINAIS, INSTALADA EM LAJE - FORNECIMENTO E INSTALAÇÃO. AF_12/2015</v>
          </cell>
          <cell r="D2760" t="str">
            <v>UN</v>
          </cell>
          <cell r="E2760">
            <v>19.73</v>
          </cell>
          <cell r="F2760" t="str">
            <v>SINAPI</v>
          </cell>
        </row>
        <row r="2761">
          <cell r="B2761">
            <v>91911</v>
          </cell>
          <cell r="C2761" t="str">
            <v>CURVA 90 GRAUS PARA ELETRODUTO, PVC, ROSCÁVEL, DN 20 MM (1/2"), PARA CIRCUITOS TERMINAIS, INSTALADA EM PAREDE - FORNECIMENTO E INSTALAÇÃO. AF_12/2015</v>
          </cell>
          <cell r="D2761" t="str">
            <v>UN</v>
          </cell>
          <cell r="E2761">
            <v>11.52</v>
          </cell>
          <cell r="F2761" t="str">
            <v>SINAPI</v>
          </cell>
        </row>
        <row r="2762">
          <cell r="B2762">
            <v>91913</v>
          </cell>
          <cell r="C2762" t="str">
            <v>CURVA 180 GRAUS PARA ELETRODUTO, PVC, ROSCÁVEL, DN 20 MM (1/2"), PARA CIRCUITOS TERMINAIS, INSTALADA EM PAREDE - FORNECIMENTO E INSTALAÇÃO. AF_12/2015</v>
          </cell>
          <cell r="D2762" t="str">
            <v>UN</v>
          </cell>
          <cell r="E2762">
            <v>11.19</v>
          </cell>
          <cell r="F2762" t="str">
            <v>SINAPI</v>
          </cell>
        </row>
        <row r="2763">
          <cell r="B2763">
            <v>91914</v>
          </cell>
          <cell r="C2763" t="str">
            <v>CURVA 90 GRAUS PARA ELETRODUTO, PVC, ROSCÁVEL, DN 25 MM (3/4"), PARA CIRCUITOS TERMINAIS, INSTALADA EM PAREDE - FORNECIMENTO E INSTALAÇÃO. AF_12/2015</v>
          </cell>
          <cell r="D2763" t="str">
            <v>UN</v>
          </cell>
          <cell r="E2763">
            <v>12.52</v>
          </cell>
          <cell r="F2763" t="str">
            <v>SINAPI</v>
          </cell>
        </row>
        <row r="2764">
          <cell r="B2764">
            <v>91916</v>
          </cell>
          <cell r="C2764" t="str">
            <v>CURVA 180 GRAUS PARA ELETRODUTO, PVC, ROSCÁVEL, DN 25 MM (3/4"), PARA CIRCUITOS TERMINAIS, INSTALADA EM PAREDE - FORNECIMENTO E INSTALAÇÃO. AF_12/2015</v>
          </cell>
          <cell r="D2764" t="str">
            <v>UN</v>
          </cell>
          <cell r="E2764">
            <v>14.69</v>
          </cell>
          <cell r="F2764" t="str">
            <v>SINAPI</v>
          </cell>
        </row>
        <row r="2765">
          <cell r="B2765">
            <v>91917</v>
          </cell>
          <cell r="C2765" t="str">
            <v>CURVA 90 GRAUS PARA ELETRODUTO, PVC, ROSCÁVEL, DN 32 MM (1"), PARA CIRCUITOS TERMINAIS, INSTALADA EM PAREDE - FORNECIMENTO E INSTALAÇÃO. AF_12/2015</v>
          </cell>
          <cell r="D2765" t="str">
            <v>UN</v>
          </cell>
          <cell r="E2765">
            <v>15.42</v>
          </cell>
          <cell r="F2765" t="str">
            <v>SINAPI</v>
          </cell>
        </row>
        <row r="2766">
          <cell r="B2766">
            <v>91919</v>
          </cell>
          <cell r="C2766" t="str">
            <v>CURVA 180 GRAUS PARA ELETRODUTO, PVC, ROSCÁVEL, DN 32 MM (1), PARA CIRCUITOS TERMINAIS, INSTALADA EM PAREDE - FORNECIMENTO E INSTALAÇÃO. AF_12/2015</v>
          </cell>
          <cell r="D2766" t="str">
            <v>UN</v>
          </cell>
          <cell r="E2766">
            <v>17.63</v>
          </cell>
          <cell r="F2766" t="str">
            <v>SINAPI</v>
          </cell>
        </row>
        <row r="2767">
          <cell r="B2767">
            <v>91920</v>
          </cell>
          <cell r="C2767" t="str">
            <v>CURVA 90 GRAUS PARA ELETRODUTO, PVC, ROSCÁVEL, DN 40 MM (1 1/4"), PARA CIRCUITOS TERMINAIS, INSTALADA EM PAREDE - FORNECIMENTO E INSTALAÇÃO. AF_12/2015</v>
          </cell>
          <cell r="D2767" t="str">
            <v>UN</v>
          </cell>
          <cell r="E2767">
            <v>17.559999999999999</v>
          </cell>
          <cell r="F2767" t="str">
            <v>SINAPI</v>
          </cell>
        </row>
        <row r="2768">
          <cell r="B2768">
            <v>91922</v>
          </cell>
          <cell r="C2768" t="str">
            <v>CURVA 180 GRAUS PARA ELETRODUTO, PVC, ROSCÁVEL, DN 40 MM (1 1/4"), PARA CIRCUITOS TERMINAIS, INSTALADA EM PAREDE - FORNECIMENTO E INSTALAÇÃO. AF_12/2015</v>
          </cell>
          <cell r="D2768" t="str">
            <v>UN</v>
          </cell>
          <cell r="E2768">
            <v>19.93</v>
          </cell>
          <cell r="F2768" t="str">
            <v>SINAPI</v>
          </cell>
        </row>
        <row r="2769">
          <cell r="B2769">
            <v>93013</v>
          </cell>
          <cell r="C2769" t="str">
            <v>LUVA PARA ELETRODUTO, PVC, ROSCÁVEL, DN 50 MM (1 1/2"), PARA REDE ENTERRADA DE DISTRIBUIÇÃO DE ENERGIA ELÉTRICA - FORNECIMENTO E INSTALAÇÃO. AF_12/2021</v>
          </cell>
          <cell r="D2769" t="str">
            <v>UN</v>
          </cell>
          <cell r="E2769">
            <v>12.82</v>
          </cell>
          <cell r="F2769" t="str">
            <v>SINAPI</v>
          </cell>
        </row>
        <row r="2770">
          <cell r="B2770">
            <v>93014</v>
          </cell>
          <cell r="C2770" t="str">
            <v>LUVA PARA ELETRODUTO, PVC, ROSCÁVEL, DN 60 MM (2"), PARA REDE ENTERRADA DE DISTRIBUIÇÃO DE ENERGIA ELÉTRICA - FORNECIMENTO E INSTALAÇÃO. AF_12/2021</v>
          </cell>
          <cell r="D2770" t="str">
            <v>UN</v>
          </cell>
          <cell r="E2770">
            <v>15.91</v>
          </cell>
          <cell r="F2770" t="str">
            <v>SINAPI</v>
          </cell>
        </row>
        <row r="2771">
          <cell r="B2771">
            <v>93015</v>
          </cell>
          <cell r="C2771" t="str">
            <v>LUVA PARA ELETRODUTO, PVC, ROSCÁVEL, DN 75 MM (2 1/2"), PARA REDE ENTERRADA DE DISTRIBUIÇÃO DE ENERGIA ELÉTRICA - FORNECIMENTO E INSTALAÇÃO. AF_12/2021</v>
          </cell>
          <cell r="D2771" t="str">
            <v>UN</v>
          </cell>
          <cell r="E2771">
            <v>24.87</v>
          </cell>
          <cell r="F2771" t="str">
            <v>SINAPI</v>
          </cell>
        </row>
        <row r="2772">
          <cell r="B2772">
            <v>93016</v>
          </cell>
          <cell r="C2772" t="str">
            <v>LUVA PARA ELETRODUTO, PVC, ROSCÁVEL, DN 85 MM (3"), PARA REDE ENTERRADA DE DISTRIBUIÇÃO DE ENERGIA ELÉTRICA - FORNECIMENTO E INSTALAÇÃO. AF_12/2021</v>
          </cell>
          <cell r="D2772" t="str">
            <v>UN</v>
          </cell>
          <cell r="E2772">
            <v>30.53</v>
          </cell>
          <cell r="F2772" t="str">
            <v>SINAPI</v>
          </cell>
        </row>
        <row r="2773">
          <cell r="B2773">
            <v>93017</v>
          </cell>
          <cell r="C2773" t="str">
            <v>LUVA PARA ELETRODUTO, PVC, ROSCÁVEL, DN 110 MM (4"), PARA REDE ENTERRADA DE DISTRIBUIÇÃO DE ENERGIA ELÉTRICA - FORNECIMENTO E INSTALAÇÃO. AF_12/2021</v>
          </cell>
          <cell r="D2773" t="str">
            <v>UN</v>
          </cell>
          <cell r="E2773">
            <v>46.72</v>
          </cell>
          <cell r="F2773" t="str">
            <v>SINAPI</v>
          </cell>
        </row>
        <row r="2774">
          <cell r="B2774">
            <v>93018</v>
          </cell>
          <cell r="C2774" t="str">
            <v>CURVA 90 GRAUS PARA ELETRODUTO, PVC, ROSCÁVEL, DN 50 MM (1 1/2"), PARA REDE ENTERRADA DE DISTRIBUIÇÃO DE ENERGIA ELÉTRICA - FORNECIMENTO E INSTALAÇÃO. AF_12/2021</v>
          </cell>
          <cell r="D2774" t="str">
            <v>UN</v>
          </cell>
          <cell r="E2774">
            <v>19.64</v>
          </cell>
          <cell r="F2774" t="str">
            <v>SINAPI</v>
          </cell>
        </row>
        <row r="2775">
          <cell r="B2775">
            <v>93020</v>
          </cell>
          <cell r="C2775" t="str">
            <v>CURVA 90 GRAUS PARA ELETRODUTO, PVC, ROSCÁVEL, DN 60 MM (2"), PARA REDE ENTERRADA DE DISTRIBUIÇÃO DE ENERGIA ELÉTRICA - FORNECIMENTO E INSTALAÇÃO. AF_12/2021</v>
          </cell>
          <cell r="D2775" t="str">
            <v>UN</v>
          </cell>
          <cell r="E2775">
            <v>25.56</v>
          </cell>
          <cell r="F2775" t="str">
            <v>SINAPI</v>
          </cell>
        </row>
        <row r="2776">
          <cell r="B2776">
            <v>93022</v>
          </cell>
          <cell r="C2776" t="str">
            <v>CURVA 90 GRAUS PARA ELETRODUTO, PVC, ROSCÁVEL, DN 75 MM (2 1/2"), PARA REDE ENTERRADA DE DISTRIBUIÇÃO DE ENERGIA ELÉTRICA - FORNECIMENTO E INSTALAÇÃO. AF_12/2021</v>
          </cell>
          <cell r="D2776" t="str">
            <v>UN</v>
          </cell>
          <cell r="E2776">
            <v>44.42</v>
          </cell>
          <cell r="F2776" t="str">
            <v>SINAPI</v>
          </cell>
        </row>
        <row r="2777">
          <cell r="B2777">
            <v>93024</v>
          </cell>
          <cell r="C2777" t="str">
            <v>CURVA 90 GRAUS PARA ELETRODUTO, PVC, ROSCÁVEL, DN 85 MM (3"), PARA REDE ENTERRADA DE DISTRIBUIÇÃO DE ENERGIA ELÉTRICA - FORNECIMENTO E INSTALAÇÃO. AF_12/2021</v>
          </cell>
          <cell r="D2777" t="str">
            <v>UN</v>
          </cell>
          <cell r="E2777">
            <v>46.47</v>
          </cell>
          <cell r="F2777" t="str">
            <v>SINAPI</v>
          </cell>
        </row>
        <row r="2778">
          <cell r="B2778">
            <v>93026</v>
          </cell>
          <cell r="C2778" t="str">
            <v>CURVA 90 GRAUS PARA ELETRODUTO, PVC, ROSCÁVEL, DN 110 MM (4"), PARA REDE ENTERRADA DE DISTRIBUIÇÃO DE ENERGIA ELÉTRICA - FORNECIMENTO E INSTALAÇÃO. AF_12/2021</v>
          </cell>
          <cell r="D2778" t="str">
            <v>UN</v>
          </cell>
          <cell r="E2778">
            <v>77.83</v>
          </cell>
          <cell r="F2778" t="str">
            <v>SINAPI</v>
          </cell>
        </row>
        <row r="2779">
          <cell r="B2779">
            <v>97559</v>
          </cell>
          <cell r="C2779" t="str">
            <v>CURVA 135 GRAUS PARA ELETRODUTO, PVC, ROSCÁVEL, DN 25 MM (3/4), PARA CIRCUITOS TERMINAIS, INSTALADA EM FORRO - FORNECIMENTO E INSTALAÇÃO. AF_12/2015</v>
          </cell>
          <cell r="D2779" t="str">
            <v>UN</v>
          </cell>
          <cell r="E2779">
            <v>9.1300000000000008</v>
          </cell>
          <cell r="F2779" t="str">
            <v>SINAPI</v>
          </cell>
        </row>
        <row r="2780">
          <cell r="B2780">
            <v>97562</v>
          </cell>
          <cell r="C2780" t="str">
            <v>CURVA 135 GRAUS PARA ELETRODUTO, PVC, ROSCÁVEL, DN 25 MM (3/4), PARA CIRCUITOS TERMINAIS, INSTALADA EM LAJE - FORNECIMENTO E INSTALAÇÃO. AF_12/2015</v>
          </cell>
          <cell r="D2780" t="str">
            <v>UN</v>
          </cell>
          <cell r="E2780">
            <v>10.79</v>
          </cell>
          <cell r="F2780" t="str">
            <v>SINAPI</v>
          </cell>
        </row>
        <row r="2781">
          <cell r="B2781">
            <v>97564</v>
          </cell>
          <cell r="C2781" t="str">
            <v>CURVA 135 GRAUS PARA ELETRODUTO, PVC, ROSCÁVEL, DN 25 MM (3/4), PARA CIRCUITOS TERMINAIS, INSTALADA EM PAREDE - FORNECIMENTO E INSTALAÇÃO. AF_12/2015</v>
          </cell>
          <cell r="D2781" t="str">
            <v>UN</v>
          </cell>
          <cell r="E2781">
            <v>12.27</v>
          </cell>
          <cell r="F2781" t="str">
            <v>SINAPI</v>
          </cell>
        </row>
        <row r="2782">
          <cell r="B2782">
            <v>91924</v>
          </cell>
          <cell r="C2782" t="str">
            <v>CABO DE COBRE FLEXÍVEL ISOLADO, 1,5 MM², ANTI-CHAMA 450/750 V, PARA CIRCUITOS TERMINAIS - FORNECIMENTO E INSTALAÇÃO. AF_12/2015</v>
          </cell>
          <cell r="D2782" t="str">
            <v>M</v>
          </cell>
          <cell r="E2782">
            <v>2.72</v>
          </cell>
          <cell r="F2782" t="str">
            <v>SINAPI</v>
          </cell>
        </row>
        <row r="2783">
          <cell r="B2783">
            <v>91925</v>
          </cell>
          <cell r="C2783" t="str">
            <v>CABO DE COBRE FLEXÍVEL ISOLADO, 1,5 MM², ANTI-CHAMA 0,6/1,0 KV, PARA CIRCUITOS TERMINAIS - FORNECIMENTO E INSTALAÇÃO. AF_12/2015</v>
          </cell>
          <cell r="D2783" t="str">
            <v>M</v>
          </cell>
          <cell r="E2783">
            <v>3.92</v>
          </cell>
          <cell r="F2783" t="str">
            <v>SINAPI</v>
          </cell>
        </row>
        <row r="2784">
          <cell r="B2784">
            <v>91926</v>
          </cell>
          <cell r="C2784" t="str">
            <v>CABO DE COBRE FLEXÍVEL ISOLADO, 2,5 MM², ANTI-CHAMA 450/750 V, PARA CIRCUITOS TERMINAIS - FORNECIMENTO E INSTALAÇÃO. AF_12/2015</v>
          </cell>
          <cell r="D2784" t="str">
            <v>M</v>
          </cell>
          <cell r="E2784">
            <v>3.97</v>
          </cell>
          <cell r="F2784" t="str">
            <v>SINAPI</v>
          </cell>
        </row>
        <row r="2785">
          <cell r="B2785">
            <v>91927</v>
          </cell>
          <cell r="C2785" t="str">
            <v>CABO DE COBRE FLEXÍVEL ISOLADO, 2,5 MM², ANTI-CHAMA 0,6/1,0 KV, PARA CIRCUITOS TERMINAIS - FORNECIMENTO E INSTALAÇÃO. AF_12/2015</v>
          </cell>
          <cell r="D2785" t="str">
            <v>M</v>
          </cell>
          <cell r="E2785">
            <v>5.3</v>
          </cell>
          <cell r="F2785" t="str">
            <v>SINAPI</v>
          </cell>
        </row>
        <row r="2786">
          <cell r="B2786">
            <v>91928</v>
          </cell>
          <cell r="C2786" t="str">
            <v>CABO DE COBRE FLEXÍVEL ISOLADO, 4 MM², ANTI-CHAMA 450/750 V, PARA CIRCUITOS TERMINAIS - FORNECIMENTO E INSTALAÇÃO. AF_12/2015</v>
          </cell>
          <cell r="D2786" t="str">
            <v>M</v>
          </cell>
          <cell r="E2786">
            <v>6.52</v>
          </cell>
          <cell r="F2786" t="str">
            <v>SINAPI</v>
          </cell>
        </row>
        <row r="2787">
          <cell r="B2787">
            <v>91929</v>
          </cell>
          <cell r="C2787" t="str">
            <v>CABO DE COBRE FLEXÍVEL ISOLADO, 4 MM², ANTI-CHAMA 0,6/1,0 KV, PARA CIRCUITOS TERMINAIS - FORNECIMENTO E INSTALAÇÃO. AF_12/2015</v>
          </cell>
          <cell r="D2787" t="str">
            <v>M</v>
          </cell>
          <cell r="E2787">
            <v>7.45</v>
          </cell>
          <cell r="F2787" t="str">
            <v>SINAPI</v>
          </cell>
        </row>
        <row r="2788">
          <cell r="B2788">
            <v>91930</v>
          </cell>
          <cell r="C2788" t="str">
            <v>CABO DE COBRE FLEXÍVEL ISOLADO, 6 MM², ANTI-CHAMA 450/750 V, PARA CIRCUITOS TERMINAIS - FORNECIMENTO E INSTALAÇÃO. AF_12/2015</v>
          </cell>
          <cell r="D2788" t="str">
            <v>M</v>
          </cell>
          <cell r="E2788">
            <v>8.93</v>
          </cell>
          <cell r="F2788" t="str">
            <v>SINAPI</v>
          </cell>
        </row>
        <row r="2789">
          <cell r="B2789">
            <v>91931</v>
          </cell>
          <cell r="C2789" t="str">
            <v>CABO DE COBRE FLEXÍVEL ISOLADO, 6 MM², ANTI-CHAMA 0,6/1,0 KV, PARA CIRCUITOS TERMINAIS - FORNECIMENTO E INSTALAÇÃO. AF_12/2015</v>
          </cell>
          <cell r="D2789" t="str">
            <v>M</v>
          </cell>
          <cell r="E2789">
            <v>10.050000000000001</v>
          </cell>
          <cell r="F2789" t="str">
            <v>SINAPI</v>
          </cell>
        </row>
        <row r="2790">
          <cell r="B2790">
            <v>91932</v>
          </cell>
          <cell r="C2790" t="str">
            <v>CABO DE COBRE FLEXÍVEL ISOLADO, 10 MM², ANTI-CHAMA 450/750 V, PARA CIRCUITOS TERMINAIS - FORNECIMENTO E INSTALAÇÃO. AF_12/2015</v>
          </cell>
          <cell r="D2790" t="str">
            <v>M</v>
          </cell>
          <cell r="E2790">
            <v>14.78</v>
          </cell>
          <cell r="F2790" t="str">
            <v>SINAPI</v>
          </cell>
        </row>
        <row r="2791">
          <cell r="B2791">
            <v>91933</v>
          </cell>
          <cell r="C2791" t="str">
            <v>CABO DE COBRE FLEXÍVEL ISOLADO, 10 MM², ANTI-CHAMA 0,6/1,0 KV, PARA CIRCUITOS TERMINAIS - FORNECIMENTO E INSTALAÇÃO. AF_12/2015</v>
          </cell>
          <cell r="D2791" t="str">
            <v>M</v>
          </cell>
          <cell r="E2791">
            <v>15.84</v>
          </cell>
          <cell r="F2791" t="str">
            <v>SINAPI</v>
          </cell>
        </row>
        <row r="2792">
          <cell r="B2792">
            <v>91934</v>
          </cell>
          <cell r="C2792" t="str">
            <v>CABO DE COBRE FLEXÍVEL ISOLADO, 16 MM², ANTI-CHAMA 450/750 V, PARA CIRCUITOS TERMINAIS - FORNECIMENTO E INSTALAÇÃO. AF_12/2015</v>
          </cell>
          <cell r="D2792" t="str">
            <v>M</v>
          </cell>
          <cell r="E2792">
            <v>22.59</v>
          </cell>
          <cell r="F2792" t="str">
            <v>SINAPI</v>
          </cell>
        </row>
        <row r="2793">
          <cell r="B2793">
            <v>91935</v>
          </cell>
          <cell r="C2793" t="str">
            <v>CABO DE COBRE FLEXÍVEL ISOLADO, 16 MM², ANTI-CHAMA 0,6/1,0 KV, PARA CIRCUITOS TERMINAIS - FORNECIMENTO E INSTALAÇÃO. AF_12/2015</v>
          </cell>
          <cell r="D2793" t="str">
            <v>M</v>
          </cell>
          <cell r="E2793">
            <v>24.13</v>
          </cell>
          <cell r="F2793" t="str">
            <v>SINAPI</v>
          </cell>
        </row>
        <row r="2794">
          <cell r="B2794">
            <v>92979</v>
          </cell>
          <cell r="C2794" t="str">
            <v>CABO DE COBRE FLEXÍVEL ISOLADO, 10 MM², ANTI-CHAMA 450/750 V, PARA DISTRIBUIÇÃO - FORNECIMENTO E INSTALAÇÃO. AF_12/2015</v>
          </cell>
          <cell r="D2794" t="str">
            <v>M</v>
          </cell>
          <cell r="E2794">
            <v>10.49</v>
          </cell>
          <cell r="F2794" t="str">
            <v>SINAPI</v>
          </cell>
        </row>
        <row r="2795">
          <cell r="B2795">
            <v>92980</v>
          </cell>
          <cell r="C2795" t="str">
            <v>CABO DE COBRE FLEXÍVEL ISOLADO, 10 MM², ANTI-CHAMA 0,6/1,0 KV, PARA DISTRIBUIÇÃO - FORNECIMENTO E INSTALAÇÃO. AF_12/2015</v>
          </cell>
          <cell r="D2795" t="str">
            <v>M</v>
          </cell>
          <cell r="E2795">
            <v>11.4</v>
          </cell>
          <cell r="F2795" t="str">
            <v>SINAPI</v>
          </cell>
        </row>
        <row r="2796">
          <cell r="B2796">
            <v>92981</v>
          </cell>
          <cell r="C2796" t="str">
            <v>CABO DE COBRE FLEXÍVEL ISOLADO, 16 MM², ANTI-CHAMA 450/750 V, PARA DISTRIBUIÇÃO - FORNECIMENTO E INSTALAÇÃO. AF_12/2015</v>
          </cell>
          <cell r="D2796" t="str">
            <v>M</v>
          </cell>
          <cell r="E2796">
            <v>16.079999999999998</v>
          </cell>
          <cell r="F2796" t="str">
            <v>SINAPI</v>
          </cell>
        </row>
        <row r="2797">
          <cell r="B2797">
            <v>92982</v>
          </cell>
          <cell r="C2797" t="str">
            <v>CABO DE COBRE FLEXÍVEL ISOLADO, 16 MM², ANTI-CHAMA 0,6/1,0 KV, PARA DISTRIBUIÇÃO - FORNECIMENTO E INSTALAÇÃO. AF_12/2015</v>
          </cell>
          <cell r="D2797" t="str">
            <v>M</v>
          </cell>
          <cell r="E2797">
            <v>17.41</v>
          </cell>
          <cell r="F2797" t="str">
            <v>SINAPI</v>
          </cell>
        </row>
        <row r="2798">
          <cell r="B2798">
            <v>92984</v>
          </cell>
          <cell r="C2798" t="str">
            <v>CABO DE COBRE FLEXÍVEL ISOLADO, 25 MM², ANTI-CHAMA 0,6/1,0 KV, PARA REDE ENTERRADA DE DISTRIBUIÇÃO DE ENERGIA ELÉTRICA - FORNECIMENTO E INSTALAÇÃO. AF_12/2021</v>
          </cell>
          <cell r="D2798" t="str">
            <v>M</v>
          </cell>
          <cell r="E2798">
            <v>27.8</v>
          </cell>
          <cell r="F2798" t="str">
            <v>SINAPI</v>
          </cell>
        </row>
        <row r="2799">
          <cell r="B2799">
            <v>92986</v>
          </cell>
          <cell r="C2799" t="str">
            <v>CABO DE COBRE FLEXÍVEL ISOLADO, 35 MM², ANTI-CHAMA 0,6/1,0 KV, PARA REDE ENTERRADA DE DISTRIBUIÇÃO DE ENERGIA ELÉTRICA - FORNECIMENTO E INSTALAÇÃO. AF_12/2021</v>
          </cell>
          <cell r="D2799" t="str">
            <v>M</v>
          </cell>
          <cell r="E2799">
            <v>37.74</v>
          </cell>
          <cell r="F2799" t="str">
            <v>SINAPI</v>
          </cell>
        </row>
        <row r="2800">
          <cell r="B2800">
            <v>92988</v>
          </cell>
          <cell r="C2800" t="str">
            <v>CABO DE COBRE FLEXÍVEL ISOLADO, 50 MM², ANTI-CHAMA 0,6/1,0 KV, PARA REDE ENTERRADA DE DISTRIBUIÇÃO DE ENERGIA ELÉTRICA - FORNECIMENTO E INSTALAÇÃO. AF_12/2021</v>
          </cell>
          <cell r="D2800" t="str">
            <v>M</v>
          </cell>
          <cell r="E2800">
            <v>53.11</v>
          </cell>
          <cell r="F2800" t="str">
            <v>SINAPI</v>
          </cell>
        </row>
        <row r="2801">
          <cell r="B2801">
            <v>92990</v>
          </cell>
          <cell r="C2801" t="str">
            <v>CABO DE COBRE FLEXÍVEL ISOLADO, 70 MM², ANTI-CHAMA 0,6/1,0 KV, PARA REDE ENTERRADA DE DISTRIBUIÇÃO DE ENERGIA ELÉTRICA - FORNECIMENTO E INSTALAÇÃO. AF_12/2021</v>
          </cell>
          <cell r="D2801" t="str">
            <v>M</v>
          </cell>
          <cell r="E2801">
            <v>72.989999999999995</v>
          </cell>
          <cell r="F2801" t="str">
            <v>SINAPI</v>
          </cell>
        </row>
        <row r="2802">
          <cell r="B2802">
            <v>92992</v>
          </cell>
          <cell r="C2802" t="str">
            <v>CABO DE COBRE FLEXÍVEL ISOLADO, 95 MM², ANTI-CHAMA 0,6/1,0 KV, PARA REDE ENTERRADA DE DISTRIBUIÇÃO DE ENERGIA ELÉTRICA - FORNECIMENTO E INSTALAÇÃO. AF_12/2021</v>
          </cell>
          <cell r="D2802" t="str">
            <v>M</v>
          </cell>
          <cell r="E2802">
            <v>96.51</v>
          </cell>
          <cell r="F2802" t="str">
            <v>SINAPI</v>
          </cell>
        </row>
        <row r="2803">
          <cell r="B2803">
            <v>92994</v>
          </cell>
          <cell r="C2803" t="str">
            <v>CABO DE COBRE FLEXÍVEL ISOLADO, 120 MM², ANTI-CHAMA 0,6/1,0 KV, PARA REDE ENTERRADA DE DISTRIBUIÇÃO DE ENERGIA ELÉTRICA - FORNECIMENTO E INSTALAÇÃO. AF_12/2021</v>
          </cell>
          <cell r="D2803" t="str">
            <v>M</v>
          </cell>
          <cell r="E2803">
            <v>125.02</v>
          </cell>
          <cell r="F2803" t="str">
            <v>SINAPI</v>
          </cell>
        </row>
        <row r="2804">
          <cell r="B2804">
            <v>92996</v>
          </cell>
          <cell r="C2804" t="str">
            <v>CABO DE COBRE FLEXÍVEL ISOLADO, 150 MM², ANTI-CHAMA 0,6/1,0 KV, PARA REDE ENTERRADA DE DISTRIBUIÇÃO DE ENERGIA ELÉTRICA - FORNECIMENTO E INSTALAÇÃO. AF_12/2021</v>
          </cell>
          <cell r="D2804" t="str">
            <v>M</v>
          </cell>
          <cell r="E2804">
            <v>154.57</v>
          </cell>
          <cell r="F2804" t="str">
            <v>SINAPI</v>
          </cell>
        </row>
        <row r="2805">
          <cell r="B2805">
            <v>92998</v>
          </cell>
          <cell r="C2805" t="str">
            <v>CABO DE COBRE FLEXÍVEL ISOLADO, 185 MM², ANTI-CHAMA 0,6/1,0 KV, PARA REDE ENTERRADA DE DISTRIBUIÇÃO DE ENERGIA ELÉTRICA - FORNECIMENTO E INSTALAÇÃO. AF_12/2021</v>
          </cell>
          <cell r="D2805" t="str">
            <v>M</v>
          </cell>
          <cell r="E2805">
            <v>189.15</v>
          </cell>
          <cell r="F2805" t="str">
            <v>SINAPI</v>
          </cell>
        </row>
        <row r="2806">
          <cell r="B2806">
            <v>93000</v>
          </cell>
          <cell r="C2806" t="str">
            <v>CABO DE COBRE FLEXÍVEL ISOLADO, 240 MM², ANTI-CHAMA 0,6/1,0 KV, PARA REDE ENTERRADA DE DISTRIBUIÇÃO DE ENERGIA ELÉTRICA - FORNECIMENTO E INSTALAÇÃO. AF_12/2021</v>
          </cell>
          <cell r="D2806" t="str">
            <v>M</v>
          </cell>
          <cell r="E2806">
            <v>248.46</v>
          </cell>
          <cell r="F2806" t="str">
            <v>SINAPI</v>
          </cell>
        </row>
        <row r="2807">
          <cell r="B2807">
            <v>93002</v>
          </cell>
          <cell r="C2807" t="str">
            <v>CABO DE COBRE FLEXÍVEL ISOLADO, 300 MM², ANTI-CHAMA 0,6/1,0 KV, PARA REDE ENTERRADA DE DISTRIBUIÇÃO DE ENERGIA ELÉTRICA - FORNECIMENTO E INSTALAÇÃO. AF_12/2021</v>
          </cell>
          <cell r="D2807" t="str">
            <v>M</v>
          </cell>
          <cell r="E2807">
            <v>310.51</v>
          </cell>
          <cell r="F2807" t="str">
            <v>SINAPI</v>
          </cell>
        </row>
        <row r="2808">
          <cell r="B2808">
            <v>101884</v>
          </cell>
          <cell r="C2808" t="str">
            <v>CABO DE COBRE ISOLADO, 10 MM², ANTI-CHAMA 450/750 V, INSTALADO EM ELETROCALHA OU PERFILADO - FORNECIMENTO E INSTALAÇÃO. AF_10/2020</v>
          </cell>
          <cell r="D2808" t="str">
            <v>M</v>
          </cell>
          <cell r="E2808">
            <v>10.28</v>
          </cell>
          <cell r="F2808" t="str">
            <v>SINAPI</v>
          </cell>
        </row>
        <row r="2809">
          <cell r="B2809">
            <v>101885</v>
          </cell>
          <cell r="C2809" t="str">
            <v>CABO DE COBRE ISOLADO, 10 MM², ANTI-CHAMA 0,6/1 KV, INSTALADO EM ELETROCALHA OU PERFILADO - FORNECIMENTO E INSTALAÇÃO. AF_10/2020</v>
          </cell>
          <cell r="D2809" t="str">
            <v>M</v>
          </cell>
          <cell r="E2809">
            <v>11.19</v>
          </cell>
          <cell r="F2809" t="str">
            <v>SINAPI</v>
          </cell>
        </row>
        <row r="2810">
          <cell r="B2810">
            <v>101886</v>
          </cell>
          <cell r="C2810" t="str">
            <v>CABO DE COBRE ISOLADO, 16 MM², ANTI-CHAMA 450/750 V, INSTALADO EM ELETROCALHA OU PERFILADO - FORNECIMENTO E INSTALAÇÃO. AF_10/2020</v>
          </cell>
          <cell r="D2810" t="str">
            <v>M</v>
          </cell>
          <cell r="E2810">
            <v>15.85</v>
          </cell>
          <cell r="F2810" t="str">
            <v>SINAPI</v>
          </cell>
        </row>
        <row r="2811">
          <cell r="B2811">
            <v>101887</v>
          </cell>
          <cell r="C2811" t="str">
            <v>CABO DE COBRE ISOLADO, 16 MM², ANTI-CHAMA 0,6/1 KV, INSTALADO EM ELETROCALHA OU PERFILADO - FORNECIMENTO E INSTALAÇÃO. AF_10/2020</v>
          </cell>
          <cell r="D2811" t="str">
            <v>M</v>
          </cell>
          <cell r="E2811">
            <v>17.18</v>
          </cell>
          <cell r="F2811" t="str">
            <v>SINAPI</v>
          </cell>
        </row>
        <row r="2812">
          <cell r="B2812">
            <v>101888</v>
          </cell>
          <cell r="C2812" t="str">
            <v>CABO DE COBRE ISOLADO, 25 MM², ANTI-CHAMA 450/750 V, INSTALADO EM ELETROCALHA OU PERFILADO - FORNECIMENTO E INSTALAÇÃO. AF_10/2020</v>
          </cell>
          <cell r="D2812" t="str">
            <v>M</v>
          </cell>
          <cell r="E2812">
            <v>25.42</v>
          </cell>
          <cell r="F2812" t="str">
            <v>SINAPI</v>
          </cell>
        </row>
        <row r="2813">
          <cell r="B2813">
            <v>101889</v>
          </cell>
          <cell r="C2813" t="str">
            <v>CABO DE COBRE ISOLADO, 25 MM², ANTI-CHAMA 0,6/1 KV, INSTALADO EM ELETROCALHA OU PERFILADO - FORNECIMENTO E INSTALAÇÃO. AF_10/2020</v>
          </cell>
          <cell r="D2813" t="str">
            <v>M</v>
          </cell>
          <cell r="E2813">
            <v>26.17</v>
          </cell>
          <cell r="F2813" t="str">
            <v>SINAPI</v>
          </cell>
        </row>
        <row r="2814">
          <cell r="B2814">
            <v>91936</v>
          </cell>
          <cell r="C2814" t="str">
            <v>CAIXA OCTOGONAL 4" X 4", PVC, INSTALADA EM LAJE - FORNECIMENTO E INSTALAÇÃO. AF_12/2015</v>
          </cell>
          <cell r="D2814" t="str">
            <v>UN</v>
          </cell>
          <cell r="E2814">
            <v>12.45</v>
          </cell>
          <cell r="F2814" t="str">
            <v>SINAPI</v>
          </cell>
        </row>
        <row r="2815">
          <cell r="B2815">
            <v>91937</v>
          </cell>
          <cell r="C2815" t="str">
            <v>CAIXA OCTOGONAL 3" X 3", PVC, INSTALADA EM LAJE - FORNECIMENTO E INSTALAÇÃO. AF_12/2015</v>
          </cell>
          <cell r="D2815" t="str">
            <v>UN</v>
          </cell>
          <cell r="E2815">
            <v>10.36</v>
          </cell>
          <cell r="F2815" t="str">
            <v>SINAPI</v>
          </cell>
        </row>
        <row r="2816">
          <cell r="B2816">
            <v>91939</v>
          </cell>
          <cell r="C2816" t="str">
            <v>CAIXA RETANGULAR 4" X 2" ALTA (2,00 M DO PISO), PVC, INSTALADA EM PAREDE - FORNECIMENTO E INSTALAÇÃO. AF_12/2015</v>
          </cell>
          <cell r="D2816" t="str">
            <v>UN</v>
          </cell>
          <cell r="E2816">
            <v>23.76</v>
          </cell>
          <cell r="F2816" t="str">
            <v>SINAPI</v>
          </cell>
        </row>
        <row r="2817">
          <cell r="B2817">
            <v>91940</v>
          </cell>
          <cell r="C2817" t="str">
            <v>CAIXA RETANGULAR 4" X 2" MÉDIA (1,30 M DO PISO), PVC, INSTALADA EM PAREDE - FORNECIMENTO E INSTALAÇÃO. AF_12/2015</v>
          </cell>
          <cell r="D2817" t="str">
            <v>UN</v>
          </cell>
          <cell r="E2817">
            <v>12.97</v>
          </cell>
          <cell r="F2817" t="str">
            <v>SINAPI</v>
          </cell>
        </row>
        <row r="2818">
          <cell r="B2818">
            <v>91941</v>
          </cell>
          <cell r="C2818" t="str">
            <v>CAIXA RETANGULAR 4" X 2" BAIXA (0,30 M DO PISO), PVC, INSTALADA EM PAREDE - FORNECIMENTO E INSTALAÇÃO. AF_12/2015</v>
          </cell>
          <cell r="D2818" t="str">
            <v>UN</v>
          </cell>
          <cell r="E2818">
            <v>8.91</v>
          </cell>
          <cell r="F2818" t="str">
            <v>SINAPI</v>
          </cell>
        </row>
        <row r="2819">
          <cell r="B2819">
            <v>91942</v>
          </cell>
          <cell r="C2819" t="str">
            <v>CAIXA RETANGULAR 4" X 4" ALTA (2,00 M DO PISO), PVC, INSTALADA EM PAREDE - FORNECIMENTO E INSTALAÇÃO. AF_12/2015</v>
          </cell>
          <cell r="D2819" t="str">
            <v>UN</v>
          </cell>
          <cell r="E2819">
            <v>29.6</v>
          </cell>
          <cell r="F2819" t="str">
            <v>SINAPI</v>
          </cell>
        </row>
        <row r="2820">
          <cell r="B2820">
            <v>91943</v>
          </cell>
          <cell r="C2820" t="str">
            <v>CAIXA RETANGULAR 4" X 4" MÉDIA (1,30 M DO PISO), PVC, INSTALADA EM PAREDE - FORNECIMENTO E INSTALAÇÃO. AF_12/2015</v>
          </cell>
          <cell r="D2820" t="str">
            <v>UN</v>
          </cell>
          <cell r="E2820">
            <v>17.170000000000002</v>
          </cell>
          <cell r="F2820" t="str">
            <v>SINAPI</v>
          </cell>
        </row>
        <row r="2821">
          <cell r="B2821">
            <v>91944</v>
          </cell>
          <cell r="C2821" t="str">
            <v>CAIXA RETANGULAR 4" X 4" BAIXA (0,30 M DO PISO), PVC, INSTALADA EM PAREDE - FORNECIMENTO E INSTALAÇÃO. AF_12/2015</v>
          </cell>
          <cell r="D2821" t="str">
            <v>UN</v>
          </cell>
          <cell r="E2821">
            <v>12.53</v>
          </cell>
          <cell r="F2821" t="str">
            <v>SINAPI</v>
          </cell>
        </row>
        <row r="2822">
          <cell r="B2822">
            <v>92865</v>
          </cell>
          <cell r="C2822" t="str">
            <v>CAIXA OCTOGONAL 4" X 4", METÁLICA, INSTALADA EM LAJE - FORNECIMENTO E INSTALAÇÃO. AF_12/2015</v>
          </cell>
          <cell r="D2822" t="str">
            <v>UN</v>
          </cell>
          <cell r="E2822">
            <v>9.74</v>
          </cell>
          <cell r="F2822" t="str">
            <v>SINAPI</v>
          </cell>
        </row>
        <row r="2823">
          <cell r="B2823">
            <v>92866</v>
          </cell>
          <cell r="C2823" t="str">
            <v>CAIXA SEXTAVADA 3" X 3", METÁLICA, INSTALADA EM LAJE - FORNECIMENTO E INSTALAÇÃO. AF_12/2015</v>
          </cell>
          <cell r="D2823" t="str">
            <v>UN</v>
          </cell>
          <cell r="E2823">
            <v>7.53</v>
          </cell>
          <cell r="F2823" t="str">
            <v>SINAPI</v>
          </cell>
        </row>
        <row r="2824">
          <cell r="B2824">
            <v>92867</v>
          </cell>
          <cell r="C2824" t="str">
            <v>CAIXA RETANGULAR 4" X 2" ALTA (2,00 M DO PISO), METÁLICA, INSTALADA EM PAREDE - FORNECIMENTO E INSTALAÇÃO. AF_12/2015</v>
          </cell>
          <cell r="D2824" t="str">
            <v>UN</v>
          </cell>
          <cell r="E2824">
            <v>23.06</v>
          </cell>
          <cell r="F2824" t="str">
            <v>SINAPI</v>
          </cell>
        </row>
        <row r="2825">
          <cell r="B2825">
            <v>92868</v>
          </cell>
          <cell r="C2825" t="str">
            <v>CAIXA RETANGULAR 4" X 2" MÉDIA (1,30 M DO PISO), METÁLICA, INSTALADA EM PAREDE - FORNECIMENTO E INSTALAÇÃO. AF_12/2015</v>
          </cell>
          <cell r="D2825" t="str">
            <v>UN</v>
          </cell>
          <cell r="E2825">
            <v>12.27</v>
          </cell>
          <cell r="F2825" t="str">
            <v>SINAPI</v>
          </cell>
        </row>
        <row r="2826">
          <cell r="B2826">
            <v>92869</v>
          </cell>
          <cell r="C2826" t="str">
            <v>CAIXA RETANGULAR 4" X 2" BAIXA (0,30 M DO PISO), METÁLICA, INSTALADA EM PAREDE - FORNECIMENTO E INSTALAÇÃO. AF_12/2015</v>
          </cell>
          <cell r="D2826" t="str">
            <v>UN</v>
          </cell>
          <cell r="E2826">
            <v>8.2100000000000009</v>
          </cell>
          <cell r="F2826" t="str">
            <v>SINAPI</v>
          </cell>
        </row>
        <row r="2827">
          <cell r="B2827">
            <v>92870</v>
          </cell>
          <cell r="C2827" t="str">
            <v>CAIXA RETANGULAR 4" X 4" ALTA (2,00 M DO PISO), METÁLICA, INSTALADA EM PAREDE - FORNECIMENTO E INSTALAÇÃO. AF_12/2015</v>
          </cell>
          <cell r="D2827" t="str">
            <v>UN</v>
          </cell>
          <cell r="E2827">
            <v>28.46</v>
          </cell>
          <cell r="F2827" t="str">
            <v>SINAPI</v>
          </cell>
        </row>
        <row r="2828">
          <cell r="B2828">
            <v>92871</v>
          </cell>
          <cell r="C2828" t="str">
            <v>CAIXA RETANGULAR 4" X 4" MÉDIA (1,30 M DO PISO), METÁLICA, INSTALADA EM PAREDE - FORNECIMENTO E INSTALAÇÃO. AF_12/2015</v>
          </cell>
          <cell r="D2828" t="str">
            <v>UN</v>
          </cell>
          <cell r="E2828">
            <v>16.03</v>
          </cell>
          <cell r="F2828" t="str">
            <v>SINAPI</v>
          </cell>
        </row>
        <row r="2829">
          <cell r="B2829">
            <v>92872</v>
          </cell>
          <cell r="C2829" t="str">
            <v>CAIXA RETANGULAR 4" X 4" BAIXA (0,30 M DO PISO), METÁLICA, INSTALADA EM PAREDE - FORNECIMENTO E INSTALAÇÃO. AF_12/2015</v>
          </cell>
          <cell r="D2829" t="str">
            <v>UN</v>
          </cell>
          <cell r="E2829">
            <v>11.39</v>
          </cell>
          <cell r="F2829" t="str">
            <v>SINAPI</v>
          </cell>
        </row>
        <row r="2830">
          <cell r="B2830">
            <v>95777</v>
          </cell>
          <cell r="C2830" t="str">
            <v>CONDULETE DE ALUMÍNIO, TIPO B, PARA ELETRODUTO DE AÇO GALVANIZADO DN 20 MM (3/4''), APARENTE - FORNECIMENTO E INSTALAÇÃO. AF_11/2016_P</v>
          </cell>
          <cell r="D2830" t="str">
            <v>UN</v>
          </cell>
          <cell r="E2830">
            <v>25.75</v>
          </cell>
          <cell r="F2830" t="str">
            <v>SINAPI</v>
          </cell>
        </row>
        <row r="2831">
          <cell r="B2831">
            <v>95778</v>
          </cell>
          <cell r="C2831" t="str">
            <v>CONDULETE DE ALUMÍNIO, TIPO C, PARA ELETRODUTO DE AÇO GALVANIZADO DN 20 MM (3/4''), APARENTE - FORNECIMENTO E INSTALAÇÃO. AF_11/2016_P</v>
          </cell>
          <cell r="D2831" t="str">
            <v>UN</v>
          </cell>
          <cell r="E2831">
            <v>26.43</v>
          </cell>
          <cell r="F2831" t="str">
            <v>SINAPI</v>
          </cell>
        </row>
        <row r="2832">
          <cell r="B2832">
            <v>95779</v>
          </cell>
          <cell r="C2832" t="str">
            <v>CONDULETE DE ALUMÍNIO, TIPO E, PARA ELETRODUTO DE AÇO GALVANIZADO DN 20 MM (3/4''), APARENTE - FORNECIMENTO E INSTALAÇÃO. AF_11/2016_P</v>
          </cell>
          <cell r="D2832" t="str">
            <v>UN</v>
          </cell>
          <cell r="E2832">
            <v>24.14</v>
          </cell>
          <cell r="F2832" t="str">
            <v>SINAPI</v>
          </cell>
        </row>
        <row r="2833">
          <cell r="B2833">
            <v>95780</v>
          </cell>
          <cell r="C2833" t="str">
            <v>CONDULETE DE ALUMÍNIO, TIPO B, PARA ELETRODUTO DE AÇO GALVANIZADO DN 25 MM (1''), APARENTE - FORNECIMENTO E INSTALAÇÃO. AF_11/2016_P</v>
          </cell>
          <cell r="D2833" t="str">
            <v>UN</v>
          </cell>
          <cell r="E2833">
            <v>29.47</v>
          </cell>
          <cell r="F2833" t="str">
            <v>SINAPI</v>
          </cell>
        </row>
        <row r="2834">
          <cell r="B2834">
            <v>95781</v>
          </cell>
          <cell r="C2834" t="str">
            <v>CONDULETE DE ALUMÍNIO, TIPO C, PARA ELETRODUTO DE AÇO GALVANIZADO DN 25 MM (1''), APARENTE - FORNECIMENTO E INSTALAÇÃO. AF_11/2016_P</v>
          </cell>
          <cell r="D2834" t="str">
            <v>UN</v>
          </cell>
          <cell r="E2834">
            <v>29.98</v>
          </cell>
          <cell r="F2834" t="str">
            <v>SINAPI</v>
          </cell>
        </row>
        <row r="2835">
          <cell r="B2835">
            <v>95782</v>
          </cell>
          <cell r="C2835" t="str">
            <v>CONDULETE DE ALUMÍNIO, TIPO E, ELETRODUTO DE AÇO GALVANIZADO DN 25 MM (1''), APARENTE - FORNECIMENTO E INSTALAÇÃO. AF_11/2016_P</v>
          </cell>
          <cell r="D2835" t="str">
            <v>UN</v>
          </cell>
          <cell r="E2835">
            <v>31.31</v>
          </cell>
          <cell r="F2835" t="str">
            <v>SINAPI</v>
          </cell>
        </row>
        <row r="2836">
          <cell r="B2836">
            <v>95785</v>
          </cell>
          <cell r="C2836" t="str">
            <v>CONDULETE DE ALUMÍNIO, TIPO E, PARA ELETRODUTO DE AÇO GALVANIZADO DN 32 MM (1 1/4''), APARENTE - FORNECIMENTO E INSTALAÇÃO. AF_11/2016_P</v>
          </cell>
          <cell r="D2836" t="str">
            <v>UN</v>
          </cell>
          <cell r="E2836">
            <v>35.770000000000003</v>
          </cell>
          <cell r="F2836" t="str">
            <v>SINAPI</v>
          </cell>
        </row>
        <row r="2837">
          <cell r="B2837">
            <v>95787</v>
          </cell>
          <cell r="C2837" t="str">
            <v>CONDULETE DE ALUMÍNIO, TIPO LR, PARA ELETRODUTO DE AÇO GALVANIZADO DN 20 MM (3/4''), APARENTE - FORNECIMENTO E INSTALAÇÃO. AF_11/2016_P</v>
          </cell>
          <cell r="D2837" t="str">
            <v>UN</v>
          </cell>
          <cell r="E2837">
            <v>25.8</v>
          </cell>
          <cell r="F2837" t="str">
            <v>SINAPI</v>
          </cell>
        </row>
        <row r="2838">
          <cell r="B2838">
            <v>95789</v>
          </cell>
          <cell r="C2838" t="str">
            <v>CONDULETE DE ALUMÍNIO, TIPO LR, PARA ELETRODUTO DE AÇO GALVANIZADO DN 25 MM (1''), APARENTE - FORNECIMENTO E INSTALAÇÃO. AF_11/2016_P</v>
          </cell>
          <cell r="D2838" t="str">
            <v>UN</v>
          </cell>
          <cell r="E2838">
            <v>32.380000000000003</v>
          </cell>
          <cell r="F2838" t="str">
            <v>SINAPI</v>
          </cell>
        </row>
        <row r="2839">
          <cell r="B2839">
            <v>95791</v>
          </cell>
          <cell r="C2839" t="str">
            <v>CONDULETE DE ALUMÍNIO, TIPO LR, PARA ELETRODUTO DE AÇO GALVANIZADO DN 32 MM (1 1/4''), APARENTE - FORNECIMENTO E INSTALAÇÃO. AF_11/2016_P</v>
          </cell>
          <cell r="D2839" t="str">
            <v>UN</v>
          </cell>
          <cell r="E2839">
            <v>42.23</v>
          </cell>
          <cell r="F2839" t="str">
            <v>SINAPI</v>
          </cell>
        </row>
        <row r="2840">
          <cell r="B2840">
            <v>95795</v>
          </cell>
          <cell r="C2840" t="str">
            <v>CONDULETE DE ALUMÍNIO, TIPO T, PARA ELETRODUTO DE AÇO GALVANIZADO DN 20 MM (3/4''), APARENTE - FORNECIMENTO E INSTALAÇÃO. AF_11/2016_P</v>
          </cell>
          <cell r="D2840" t="str">
            <v>UN</v>
          </cell>
          <cell r="E2840">
            <v>29.71</v>
          </cell>
          <cell r="F2840" t="str">
            <v>SINAPI</v>
          </cell>
        </row>
        <row r="2841">
          <cell r="B2841">
            <v>95796</v>
          </cell>
          <cell r="C2841" t="str">
            <v>CONDULETE DE ALUMÍNIO, TIPO T, PARA ELETRODUTO DE AÇO GALVANIZADO DN 25 MM (1''), APARENTE - FORNECIMENTO E INSTALAÇÃO. AF_11/2016_P</v>
          </cell>
          <cell r="D2841" t="str">
            <v>UN</v>
          </cell>
          <cell r="E2841">
            <v>38.049999999999997</v>
          </cell>
          <cell r="F2841" t="str">
            <v>SINAPI</v>
          </cell>
        </row>
        <row r="2842">
          <cell r="B2842">
            <v>95797</v>
          </cell>
          <cell r="C2842" t="str">
            <v>CONDULETE DE ALUMÍNIO, TIPO T, PARA ELETRODUTO DE AÇO GALVANIZADO DN 32 MM (1 1/4''), APARENTE - FORNECIMENTO E INSTALAÇÃO. AF_11/2016_P</v>
          </cell>
          <cell r="D2842" t="str">
            <v>UN</v>
          </cell>
          <cell r="E2842">
            <v>48.88</v>
          </cell>
          <cell r="F2842" t="str">
            <v>SINAPI</v>
          </cell>
        </row>
        <row r="2843">
          <cell r="B2843">
            <v>95801</v>
          </cell>
          <cell r="C2843" t="str">
            <v>CONDULETE DE ALUMÍNIO, TIPO X, PARA ELETRODUTO DE AÇO GALVANIZADO DN 20 MM (3/4''), APARENTE - FORNECIMENTO E INSTALAÇÃO. AF_11/2016_P</v>
          </cell>
          <cell r="D2843" t="str">
            <v>UN</v>
          </cell>
          <cell r="E2843">
            <v>35.82</v>
          </cell>
          <cell r="F2843" t="str">
            <v>SINAPI</v>
          </cell>
        </row>
        <row r="2844">
          <cell r="B2844">
            <v>95802</v>
          </cell>
          <cell r="C2844" t="str">
            <v>CONDULETE DE ALUMÍNIO, TIPO X, PARA ELETRODUTO DE AÇO GALVANIZADO DN 25 MM (1''), APARENTE - FORNECIMENTO E INSTALAÇÃO. AF_11/2016_P</v>
          </cell>
          <cell r="D2844" t="str">
            <v>UN</v>
          </cell>
          <cell r="E2844">
            <v>40.049999999999997</v>
          </cell>
          <cell r="F2844" t="str">
            <v>SINAPI</v>
          </cell>
        </row>
        <row r="2845">
          <cell r="B2845">
            <v>95803</v>
          </cell>
          <cell r="C2845" t="str">
            <v>CONDULETE DE ALUMÍNIO, TIPO X, PARA ELETRODUTO DE AÇO GALVANIZADO DN 32 MM (1 1/4''), APARENTE - FORNECIMENTO E INSTALAÇÃO. AF_11/2016_P</v>
          </cell>
          <cell r="D2845" t="str">
            <v>UN</v>
          </cell>
          <cell r="E2845">
            <v>53.85</v>
          </cell>
          <cell r="F2845" t="str">
            <v>SINAPI</v>
          </cell>
        </row>
        <row r="2846">
          <cell r="B2846">
            <v>95804</v>
          </cell>
          <cell r="C2846" t="str">
            <v>CONDULETE DE PVC, TIPO B, PARA ELETRODUTO DE PVC SOLDÁVEL DN 20 MM (1/2''), APARENTE - FORNECIMENTO E INSTALAÇÃO. AF_11/2016</v>
          </cell>
          <cell r="D2846" t="str">
            <v>UN</v>
          </cell>
          <cell r="E2846">
            <v>23.07</v>
          </cell>
          <cell r="F2846" t="str">
            <v>SINAPI</v>
          </cell>
        </row>
        <row r="2847">
          <cell r="B2847">
            <v>95805</v>
          </cell>
          <cell r="C2847" t="str">
            <v>CONDULETE DE PVC, TIPO B, PARA ELETRODUTO DE PVC SOLDÁVEL DN 25 MM (3/4''), APARENTE - FORNECIMENTO E INSTALAÇÃO. AF_11/2016</v>
          </cell>
          <cell r="D2847" t="str">
            <v>UN</v>
          </cell>
          <cell r="E2847">
            <v>23.26</v>
          </cell>
          <cell r="F2847" t="str">
            <v>SINAPI</v>
          </cell>
        </row>
        <row r="2848">
          <cell r="B2848">
            <v>95806</v>
          </cell>
          <cell r="C2848" t="str">
            <v>CONDULETE DE PVC, TIPO B, PARA ELETRODUTO DE PVC SOLDÁVEL DN 32 MM (1''), APARENTE - FORNECIMENTO E INSTALAÇÃO. AF_11/2016</v>
          </cell>
          <cell r="D2848" t="str">
            <v>UN</v>
          </cell>
          <cell r="E2848">
            <v>24.03</v>
          </cell>
          <cell r="F2848" t="str">
            <v>SINAPI</v>
          </cell>
        </row>
        <row r="2849">
          <cell r="B2849">
            <v>95807</v>
          </cell>
          <cell r="C2849" t="str">
            <v>CONDULETE DE PVC, TIPO LL, PARA ELETRODUTO DE PVC SOLDÁVEL DN 20 MM (1/2''), APARENTE - FORNECIMENTO E INSTALAÇÃO. AF_11/2016</v>
          </cell>
          <cell r="D2849" t="str">
            <v>UN</v>
          </cell>
          <cell r="E2849">
            <v>26.34</v>
          </cell>
          <cell r="F2849" t="str">
            <v>SINAPI</v>
          </cell>
        </row>
        <row r="2850">
          <cell r="B2850">
            <v>95808</v>
          </cell>
          <cell r="C2850" t="str">
            <v>CONDULETE DE PVC, TIPO LL, PARA ELETRODUTO DE PVC SOLDÁVEL DN 25 MM (3/4''), APARENTE - FORNECIMENTO E INSTALAÇÃO. AF_11/2016</v>
          </cell>
          <cell r="D2850" t="str">
            <v>UN</v>
          </cell>
          <cell r="E2850">
            <v>26.89</v>
          </cell>
          <cell r="F2850" t="str">
            <v>SINAPI</v>
          </cell>
        </row>
        <row r="2851">
          <cell r="B2851">
            <v>95809</v>
          </cell>
          <cell r="C2851" t="str">
            <v>CONDULETE DE PVC, TIPO LL, PARA ELETRODUTO DE PVC SOLDÁVEL DN 32 MM (1''), APARENTE - FORNECIMENTO E INSTALAÇÃO. AF_11/2016</v>
          </cell>
          <cell r="D2851" t="str">
            <v>UN</v>
          </cell>
          <cell r="E2851">
            <v>29.67</v>
          </cell>
          <cell r="F2851" t="str">
            <v>SINAPI</v>
          </cell>
        </row>
        <row r="2852">
          <cell r="B2852">
            <v>95810</v>
          </cell>
          <cell r="C2852" t="str">
            <v>CONDULETE DE PVC, TIPO LB, PARA ELETRODUTO DE PVC SOLDÁVEL DN 20 MM (1/2''), APARENTE - FORNECIMENTO E INSTALAÇÃO. AF_11/2016</v>
          </cell>
          <cell r="D2852" t="str">
            <v>UN</v>
          </cell>
          <cell r="E2852">
            <v>15.35</v>
          </cell>
          <cell r="F2852" t="str">
            <v>SINAPI</v>
          </cell>
        </row>
        <row r="2853">
          <cell r="B2853">
            <v>95811</v>
          </cell>
          <cell r="C2853" t="str">
            <v>CONDULETE DE PVC, TIPO LB, PARA ELETRODUTO DE PVC SOLDÁVEL DN 25 MM (3/4''), APARENTE - FORNECIMENTO E INSTALAÇÃO. AF_11/2016</v>
          </cell>
          <cell r="D2853" t="str">
            <v>UN</v>
          </cell>
          <cell r="E2853">
            <v>15.91</v>
          </cell>
          <cell r="F2853" t="str">
            <v>SINAPI</v>
          </cell>
        </row>
        <row r="2854">
          <cell r="B2854">
            <v>95812</v>
          </cell>
          <cell r="C2854" t="str">
            <v>CONDULETE DE PVC, TIPO LB, PARA ELETRODUTO DE PVC SOLDÁVEL DN 32 MM (1''), APARENTE - FORNECIMENTO E INSTALAÇÃO. AF_11/2016</v>
          </cell>
          <cell r="D2854" t="str">
            <v>UN</v>
          </cell>
          <cell r="E2854">
            <v>18.690000000000001</v>
          </cell>
          <cell r="F2854" t="str">
            <v>SINAPI</v>
          </cell>
        </row>
        <row r="2855">
          <cell r="B2855">
            <v>95813</v>
          </cell>
          <cell r="C2855" t="str">
            <v>CONDULETE DE PVC, TIPO TB, PARA ELETRODUTO DE PVC SOLDÁVEL DN 20 MM (1/2''), APARENTE - FORNECIMENTO E INSTALAÇÃO. AF_11/2016</v>
          </cell>
          <cell r="D2855" t="str">
            <v>UN</v>
          </cell>
          <cell r="E2855">
            <v>18.21</v>
          </cell>
          <cell r="F2855" t="str">
            <v>SINAPI</v>
          </cell>
        </row>
        <row r="2856">
          <cell r="B2856">
            <v>95814</v>
          </cell>
          <cell r="C2856" t="str">
            <v>CONDULETE DE PVC, TIPO TB, PARA ELETRODUTO DE PVC SOLDÁVEL DN 25 MM (3/4''), APARENTE - FORNECIMENTO E INSTALAÇÃO. AF_11/2016</v>
          </cell>
          <cell r="D2856" t="str">
            <v>UN</v>
          </cell>
          <cell r="E2856">
            <v>19.059999999999999</v>
          </cell>
          <cell r="F2856" t="str">
            <v>SINAPI</v>
          </cell>
        </row>
        <row r="2857">
          <cell r="B2857">
            <v>95815</v>
          </cell>
          <cell r="C2857" t="str">
            <v>CONDULETE DE PVC, TIPO TB, PARA ELETRODUTO DE PVC SOLDÁVEL DN 32 MM (1''), APARENTE - FORNECIMENTO E INSTALAÇÃO. AF_11/2016</v>
          </cell>
          <cell r="D2857" t="str">
            <v>UN</v>
          </cell>
          <cell r="E2857">
            <v>24.5</v>
          </cell>
          <cell r="F2857" t="str">
            <v>SINAPI</v>
          </cell>
        </row>
        <row r="2858">
          <cell r="B2858">
            <v>95816</v>
          </cell>
          <cell r="C2858" t="str">
            <v>CONDULETE DE PVC, TIPO X, PARA ELETRODUTO DE PVC SOLDÁVEL DN 20 MM (1/2''), APARENTE - FORNECIMENTO E INSTALAÇÃO. AF_11/2016</v>
          </cell>
          <cell r="D2858" t="str">
            <v>UN</v>
          </cell>
          <cell r="E2858">
            <v>32.33</v>
          </cell>
          <cell r="F2858" t="str">
            <v>SINAPI</v>
          </cell>
        </row>
        <row r="2859">
          <cell r="B2859">
            <v>95817</v>
          </cell>
          <cell r="C2859" t="str">
            <v>CONDULETE DE PVC, TIPO X, PARA ELETRODUTO DE PVC SOLDÁVEL DN 25 MM (3/4''), APARENTE - FORNECIMENTO E INSTALAÇÃO. AF_11/2016</v>
          </cell>
          <cell r="D2859" t="str">
            <v>UN</v>
          </cell>
          <cell r="E2859">
            <v>32.950000000000003</v>
          </cell>
          <cell r="F2859" t="str">
            <v>SINAPI</v>
          </cell>
        </row>
        <row r="2860">
          <cell r="B2860">
            <v>95818</v>
          </cell>
          <cell r="C2860" t="str">
            <v>CONDULETE DE PVC, TIPO X, PARA ELETRODUTO DE PVC SOLDÁVEL DN 32 MM (1''), APARENTE - FORNECIMENTO E INSTALAÇÃO. AF_11/2016</v>
          </cell>
          <cell r="D2860" t="str">
            <v>UN</v>
          </cell>
          <cell r="E2860">
            <v>40.29</v>
          </cell>
          <cell r="F2860" t="str">
            <v>SINAPI</v>
          </cell>
        </row>
        <row r="2861">
          <cell r="B2861">
            <v>97881</v>
          </cell>
          <cell r="C2861" t="str">
            <v>CAIXA ENTERRADA ELÉTRICA RETANGULAR, EM CONCRETO PRÉ-MOLDADO, FUNDO COM BRITA, DIMENSÕES INTERNAS: 0,3X0,3X0,3 M. AF_12/2020</v>
          </cell>
          <cell r="D2861" t="str">
            <v>UN</v>
          </cell>
          <cell r="E2861">
            <v>118.51</v>
          </cell>
          <cell r="F2861" t="str">
            <v>SINAPI</v>
          </cell>
        </row>
        <row r="2862">
          <cell r="B2862">
            <v>97882</v>
          </cell>
          <cell r="C2862" t="str">
            <v>CAIXA ENTERRADA ELÉTRICA RETANGULAR, EM CONCRETO PRÉ-MOLDADO, FUNDO COM BRITA, DIMENSÕES INTERNAS: 0,4X0,4X0,4 M. AF_12/2020</v>
          </cell>
          <cell r="D2862" t="str">
            <v>UN</v>
          </cell>
          <cell r="E2862">
            <v>186.55</v>
          </cell>
          <cell r="F2862" t="str">
            <v>SINAPI</v>
          </cell>
        </row>
        <row r="2863">
          <cell r="B2863">
            <v>97883</v>
          </cell>
          <cell r="C2863" t="str">
            <v>CAIXA ENTERRADA ELÉTRICA RETANGULAR, EM CONCRETO PRÉ-MOLDADO, FUNDO COM BRITA, DIMENSÕES INTERNAS: 0,6X0,6X0,5 M. AF_12/2020</v>
          </cell>
          <cell r="D2863" t="str">
            <v>UN</v>
          </cell>
          <cell r="E2863">
            <v>364.67</v>
          </cell>
          <cell r="F2863" t="str">
            <v>SINAPI</v>
          </cell>
        </row>
        <row r="2864">
          <cell r="B2864">
            <v>97884</v>
          </cell>
          <cell r="C2864" t="str">
            <v>CAIXA ENTERRADA ELÉTRICA RETANGULAR, EM CONCRETO PRÉ-MOLDADO, FUNDO COM BRITA, DIMENSÕES INTERNAS: 0,8X0,8X0,5 M. AF_12/2020</v>
          </cell>
          <cell r="D2864" t="str">
            <v>UN</v>
          </cell>
          <cell r="E2864">
            <v>714.6</v>
          </cell>
          <cell r="F2864" t="str">
            <v>SINAPI</v>
          </cell>
        </row>
        <row r="2865">
          <cell r="B2865">
            <v>97885</v>
          </cell>
          <cell r="C2865" t="str">
            <v>CAIXA ENTERRADA ELÉTRICA RETANGULAR, EM CONCRETO PRÉ-MOLDADO, FUNDO COM BRITA, DIMENSÕES INTERNAS: 1X1X0,5 M. AF_12/2020</v>
          </cell>
          <cell r="D2865" t="str">
            <v>UN</v>
          </cell>
          <cell r="E2865">
            <v>1103.24</v>
          </cell>
          <cell r="F2865" t="str">
            <v>SINAPI</v>
          </cell>
        </row>
        <row r="2866">
          <cell r="B2866">
            <v>97886</v>
          </cell>
          <cell r="C2866" t="str">
            <v>CAIXA ENTERRADA ELÉTRICA RETANGULAR, EM ALVENARIA COM TIJOLOS CERÂMICOS MACIÇOS, FUNDO COM BRITA, DIMENSÕES INTERNAS: 0,3X0,3X0,3 M. AF_12/2020</v>
          </cell>
          <cell r="D2866" t="str">
            <v>UN</v>
          </cell>
          <cell r="E2866">
            <v>142.63</v>
          </cell>
          <cell r="F2866" t="str">
            <v>SINAPI</v>
          </cell>
        </row>
        <row r="2867">
          <cell r="B2867">
            <v>97887</v>
          </cell>
          <cell r="C2867" t="str">
            <v>CAIXA ENTERRADA ELÉTRICA RETANGULAR, EM ALVENARIA COM TIJOLOS CERÂMICOS MACIÇOS, FUNDO COM BRITA, DIMENSÕES INTERNAS: 0,4X0,4X0,4 M. AF_12/2020</v>
          </cell>
          <cell r="D2867" t="str">
            <v>UN</v>
          </cell>
          <cell r="E2867">
            <v>224.45</v>
          </cell>
          <cell r="F2867" t="str">
            <v>SINAPI</v>
          </cell>
        </row>
        <row r="2868">
          <cell r="B2868">
            <v>97888</v>
          </cell>
          <cell r="C2868" t="str">
            <v>CAIXA ENTERRADA ELÉTRICA RETANGULAR, EM ALVENARIA COM TIJOLOS CERÂMICOS MACIÇOS, FUNDO COM BRITA, DIMENSÕES INTERNAS: 0,6X0,6X0,6 M. AF_12/2020</v>
          </cell>
          <cell r="D2868" t="str">
            <v>UN</v>
          </cell>
          <cell r="E2868">
            <v>434.42</v>
          </cell>
          <cell r="F2868" t="str">
            <v>SINAPI</v>
          </cell>
        </row>
        <row r="2869">
          <cell r="B2869">
            <v>97889</v>
          </cell>
          <cell r="C2869" t="str">
            <v>CAIXA ENTERRADA ELÉTRICA RETANGULAR, EM ALVENARIA COM TIJOLOS CERÂMICOS MACIÇOS, FUNDO COM BRITA, DIMENSÕES INTERNAS: 0,8X0,8X0,6 M. AF_12/2020</v>
          </cell>
          <cell r="D2869" t="str">
            <v>UN</v>
          </cell>
          <cell r="E2869">
            <v>590.99</v>
          </cell>
          <cell r="F2869" t="str">
            <v>SINAPI</v>
          </cell>
        </row>
        <row r="2870">
          <cell r="B2870">
            <v>97890</v>
          </cell>
          <cell r="C2870" t="str">
            <v>CAIXA ENTERRADA ELÉTRICA RETANGULAR, EM ALVENARIA COM TIJOLOS CERÂMICOS MACIÇOS, FUNDO COM BRITA, DIMENSÕES INTERNAS: 1X1X0,6 M. AF_12/2020</v>
          </cell>
          <cell r="D2870" t="str">
            <v>UN</v>
          </cell>
          <cell r="E2870">
            <v>682.47</v>
          </cell>
          <cell r="F2870" t="str">
            <v>SINAPI</v>
          </cell>
        </row>
        <row r="2871">
          <cell r="B2871">
            <v>97891</v>
          </cell>
          <cell r="C2871" t="str">
            <v>CAIXA ENTERRADA ELÉTRICA RETANGULAR, EM ALVENARIA COM BLOCOS DE CONCRETO, FUNDO COM BRITA, DIMENSÕES INTERNAS: 0,4X0,4X0,4 M. AF_12/2020</v>
          </cell>
          <cell r="D2871" t="str">
            <v>UN</v>
          </cell>
          <cell r="E2871">
            <v>177.06</v>
          </cell>
          <cell r="F2871" t="str">
            <v>SINAPI</v>
          </cell>
        </row>
        <row r="2872">
          <cell r="B2872">
            <v>97892</v>
          </cell>
          <cell r="C2872" t="str">
            <v>CAIXA ENTERRADA ELÉTRICA RETANGULAR, EM ALVENARIA COM BLOCOS DE CONCRETO, FUNDO COM BRITA, DIMENSÕES INTERNAS: 0,6X0,6X0,6 M. AF_12/2020</v>
          </cell>
          <cell r="D2872" t="str">
            <v>UN</v>
          </cell>
          <cell r="E2872">
            <v>334.24</v>
          </cell>
          <cell r="F2872" t="str">
            <v>SINAPI</v>
          </cell>
        </row>
        <row r="2873">
          <cell r="B2873">
            <v>97893</v>
          </cell>
          <cell r="C2873" t="str">
            <v>CAIXA ENTERRADA ELÉTRICA RETANGULAR, EM ALVENARIA COM BLOCOS DE CONCRETO, FUNDO COM BRITA, DIMENSÕES INTERNAS: 0,8X0,8X0,6 M. AF_12/2020</v>
          </cell>
          <cell r="D2873" t="str">
            <v>UN</v>
          </cell>
          <cell r="E2873">
            <v>463.19</v>
          </cell>
          <cell r="F2873" t="str">
            <v>SINAPI</v>
          </cell>
        </row>
        <row r="2874">
          <cell r="B2874">
            <v>97894</v>
          </cell>
          <cell r="C2874" t="str">
            <v>CAIXA ENTERRADA ELÉTRICA RETANGULAR, EM ALVENARIA COM BLOCOS DE CONCRETO, FUNDO COM BRITA, DIMENSÕES INTERNAS: 1X1X0,6 M. AF_12/2020</v>
          </cell>
          <cell r="D2874" t="str">
            <v>UN</v>
          </cell>
          <cell r="E2874">
            <v>527.62</v>
          </cell>
          <cell r="F2874" t="str">
            <v>SINAPI</v>
          </cell>
        </row>
        <row r="2875">
          <cell r="B2875">
            <v>93653</v>
          </cell>
          <cell r="C2875" t="str">
            <v>DISJUNTOR MONOPOLAR TIPO DIN, CORRENTE NOMINAL DE 10A - FORNECIMENTO E INSTALAÇÃO. AF_10/2020</v>
          </cell>
          <cell r="D2875" t="str">
            <v>UN</v>
          </cell>
          <cell r="E2875">
            <v>13.81</v>
          </cell>
          <cell r="F2875" t="str">
            <v>SINAPI</v>
          </cell>
        </row>
        <row r="2876">
          <cell r="B2876">
            <v>93654</v>
          </cell>
          <cell r="C2876" t="str">
            <v>DISJUNTOR MONOPOLAR TIPO DIN, CORRENTE NOMINAL DE 16A - FORNECIMENTO E INSTALAÇÃO. AF_10/2020</v>
          </cell>
          <cell r="D2876" t="str">
            <v>UN</v>
          </cell>
          <cell r="E2876">
            <v>14.3</v>
          </cell>
          <cell r="F2876" t="str">
            <v>SINAPI</v>
          </cell>
        </row>
        <row r="2877">
          <cell r="B2877">
            <v>93655</v>
          </cell>
          <cell r="C2877" t="str">
            <v>DISJUNTOR MONOPOLAR TIPO DIN, CORRENTE NOMINAL DE 20A - FORNECIMENTO E INSTALAÇÃO. AF_10/2020</v>
          </cell>
          <cell r="D2877" t="str">
            <v>UN</v>
          </cell>
          <cell r="E2877">
            <v>15.36</v>
          </cell>
          <cell r="F2877" t="str">
            <v>SINAPI</v>
          </cell>
        </row>
        <row r="2878">
          <cell r="B2878">
            <v>93656</v>
          </cell>
          <cell r="C2878" t="str">
            <v>DISJUNTOR MONOPOLAR TIPO DIN, CORRENTE NOMINAL DE 25A - FORNECIMENTO E INSTALAÇÃO. AF_10/2020</v>
          </cell>
          <cell r="D2878" t="str">
            <v>UN</v>
          </cell>
          <cell r="E2878">
            <v>15.36</v>
          </cell>
          <cell r="F2878" t="str">
            <v>SINAPI</v>
          </cell>
        </row>
        <row r="2879">
          <cell r="B2879">
            <v>93657</v>
          </cell>
          <cell r="C2879" t="str">
            <v>DISJUNTOR MONOPOLAR TIPO DIN, CORRENTE NOMINAL DE 32A - FORNECIMENTO E INSTALAÇÃO. AF_10/2020</v>
          </cell>
          <cell r="D2879" t="str">
            <v>UN</v>
          </cell>
          <cell r="E2879">
            <v>16.61</v>
          </cell>
          <cell r="F2879" t="str">
            <v>SINAPI</v>
          </cell>
        </row>
        <row r="2880">
          <cell r="B2880">
            <v>93658</v>
          </cell>
          <cell r="C2880" t="str">
            <v>DISJUNTOR MONOPOLAR TIPO DIN, CORRENTE NOMINAL DE 40A - FORNECIMENTO E INSTALAÇÃO. AF_10/2020</v>
          </cell>
          <cell r="D2880" t="str">
            <v>UN</v>
          </cell>
          <cell r="E2880">
            <v>23.98</v>
          </cell>
          <cell r="F2880" t="str">
            <v>SINAPI</v>
          </cell>
        </row>
        <row r="2881">
          <cell r="B2881">
            <v>93659</v>
          </cell>
          <cell r="C2881" t="str">
            <v>DISJUNTOR MONOPOLAR TIPO DIN, CORRENTE NOMINAL DE 50A - FORNECIMENTO E INSTALAÇÃO. AF_10/2020</v>
          </cell>
          <cell r="D2881" t="str">
            <v>UN</v>
          </cell>
          <cell r="E2881">
            <v>26.46</v>
          </cell>
          <cell r="F2881" t="str">
            <v>SINAPI</v>
          </cell>
        </row>
        <row r="2882">
          <cell r="B2882">
            <v>93660</v>
          </cell>
          <cell r="C2882" t="str">
            <v>DISJUNTOR BIPOLAR TIPO DIN, CORRENTE NOMINAL DE 10A - FORNECIMENTO E INSTALAÇÃO. AF_10/2020</v>
          </cell>
          <cell r="D2882" t="str">
            <v>UN</v>
          </cell>
          <cell r="E2882">
            <v>69.98</v>
          </cell>
          <cell r="F2882" t="str">
            <v>SINAPI</v>
          </cell>
        </row>
        <row r="2883">
          <cell r="B2883">
            <v>93661</v>
          </cell>
          <cell r="C2883" t="str">
            <v>DISJUNTOR BIPOLAR TIPO DIN, CORRENTE NOMINAL DE 16A - FORNECIMENTO E INSTALAÇÃO. AF_10/2020</v>
          </cell>
          <cell r="D2883" t="str">
            <v>UN</v>
          </cell>
          <cell r="E2883">
            <v>70.97</v>
          </cell>
          <cell r="F2883" t="str">
            <v>SINAPI</v>
          </cell>
        </row>
        <row r="2884">
          <cell r="B2884">
            <v>93662</v>
          </cell>
          <cell r="C2884" t="str">
            <v>DISJUNTOR BIPOLAR TIPO DIN, CORRENTE NOMINAL DE 20A - FORNECIMENTO E INSTALAÇÃO. AF_10/2020</v>
          </cell>
          <cell r="D2884" t="str">
            <v>UN</v>
          </cell>
          <cell r="E2884">
            <v>73.09</v>
          </cell>
          <cell r="F2884" t="str">
            <v>SINAPI</v>
          </cell>
        </row>
        <row r="2885">
          <cell r="B2885">
            <v>93663</v>
          </cell>
          <cell r="C2885" t="str">
            <v>DISJUNTOR BIPOLAR TIPO DIN, CORRENTE NOMINAL DE 25A - FORNECIMENTO E INSTALAÇÃO. AF_10/2020</v>
          </cell>
          <cell r="D2885" t="str">
            <v>UN</v>
          </cell>
          <cell r="E2885">
            <v>73.09</v>
          </cell>
          <cell r="F2885" t="str">
            <v>SINAPI</v>
          </cell>
        </row>
        <row r="2886">
          <cell r="B2886">
            <v>93664</v>
          </cell>
          <cell r="C2886" t="str">
            <v>DISJUNTOR BIPOLAR TIPO DIN, CORRENTE NOMINAL DE 32A - FORNECIMENTO E INSTALAÇÃO. AF_10/2020</v>
          </cell>
          <cell r="D2886" t="str">
            <v>UN</v>
          </cell>
          <cell r="E2886">
            <v>75.599999999999994</v>
          </cell>
          <cell r="F2886" t="str">
            <v>SINAPI</v>
          </cell>
        </row>
        <row r="2887">
          <cell r="B2887">
            <v>93665</v>
          </cell>
          <cell r="C2887" t="str">
            <v>DISJUNTOR BIPOLAR TIPO DIN, CORRENTE NOMINAL DE 40A - FORNECIMENTO E INSTALAÇÃO. AF_10/2020</v>
          </cell>
          <cell r="D2887" t="str">
            <v>UN</v>
          </cell>
          <cell r="E2887">
            <v>78.37</v>
          </cell>
          <cell r="F2887" t="str">
            <v>SINAPI</v>
          </cell>
        </row>
        <row r="2888">
          <cell r="B2888">
            <v>93666</v>
          </cell>
          <cell r="C2888" t="str">
            <v>DISJUNTOR BIPOLAR TIPO DIN, CORRENTE NOMINAL DE 50A - FORNECIMENTO E INSTALAÇÃO. AF_10/2020</v>
          </cell>
          <cell r="D2888" t="str">
            <v>UN</v>
          </cell>
          <cell r="E2888">
            <v>83.33</v>
          </cell>
          <cell r="F2888" t="str">
            <v>SINAPI</v>
          </cell>
        </row>
        <row r="2889">
          <cell r="B2889">
            <v>93667</v>
          </cell>
          <cell r="C2889" t="str">
            <v>DISJUNTOR TRIPOLAR TIPO DIN, CORRENTE NOMINAL DE 10A - FORNECIMENTO E INSTALAÇÃO. AF_10/2020</v>
          </cell>
          <cell r="D2889" t="str">
            <v>UN</v>
          </cell>
          <cell r="E2889">
            <v>87.09</v>
          </cell>
          <cell r="F2889" t="str">
            <v>SINAPI</v>
          </cell>
        </row>
        <row r="2890">
          <cell r="B2890">
            <v>93668</v>
          </cell>
          <cell r="C2890" t="str">
            <v>DISJUNTOR TRIPOLAR TIPO DIN, CORRENTE NOMINAL DE 16A - FORNECIMENTO E INSTALAÇÃO. AF_10/2020</v>
          </cell>
          <cell r="D2890" t="str">
            <v>UN</v>
          </cell>
          <cell r="E2890">
            <v>88.58</v>
          </cell>
          <cell r="F2890" t="str">
            <v>SINAPI</v>
          </cell>
        </row>
        <row r="2891">
          <cell r="B2891">
            <v>93669</v>
          </cell>
          <cell r="C2891" t="str">
            <v>DISJUNTOR TRIPOLAR TIPO DIN, CORRENTE NOMINAL DE 20A - FORNECIMENTO E INSTALAÇÃO. AF_10/2020</v>
          </cell>
          <cell r="D2891" t="str">
            <v>UN</v>
          </cell>
          <cell r="E2891">
            <v>91.76</v>
          </cell>
          <cell r="F2891" t="str">
            <v>SINAPI</v>
          </cell>
        </row>
        <row r="2892">
          <cell r="B2892">
            <v>93670</v>
          </cell>
          <cell r="C2892" t="str">
            <v>DISJUNTOR TRIPOLAR TIPO DIN, CORRENTE NOMINAL DE 25A - FORNECIMENTO E INSTALAÇÃO. AF_10/2020</v>
          </cell>
          <cell r="D2892" t="str">
            <v>UN</v>
          </cell>
          <cell r="E2892">
            <v>91.76</v>
          </cell>
          <cell r="F2892" t="str">
            <v>SINAPI</v>
          </cell>
        </row>
        <row r="2893">
          <cell r="B2893">
            <v>93671</v>
          </cell>
          <cell r="C2893" t="str">
            <v>DISJUNTOR TRIPOLAR TIPO DIN, CORRENTE NOMINAL DE 32A - FORNECIMENTO E INSTALAÇÃO. AF_10/2020</v>
          </cell>
          <cell r="D2893" t="str">
            <v>UN</v>
          </cell>
          <cell r="E2893">
            <v>95.53</v>
          </cell>
          <cell r="F2893" t="str">
            <v>SINAPI</v>
          </cell>
        </row>
        <row r="2894">
          <cell r="B2894">
            <v>93672</v>
          </cell>
          <cell r="C2894" t="str">
            <v>DISJUNTOR TRIPOLAR TIPO DIN, CORRENTE NOMINAL DE 40A - FORNECIMENTO E INSTALAÇÃO. AF_10/2020</v>
          </cell>
          <cell r="D2894" t="str">
            <v>UN</v>
          </cell>
          <cell r="E2894">
            <v>101.17</v>
          </cell>
          <cell r="F2894" t="str">
            <v>SINAPI</v>
          </cell>
        </row>
        <row r="2895">
          <cell r="B2895">
            <v>93673</v>
          </cell>
          <cell r="C2895" t="str">
            <v>DISJUNTOR TRIPOLAR TIPO DIN, CORRENTE NOMINAL DE 50A - FORNECIMENTO E INSTALAÇÃO. AF_10/2020</v>
          </cell>
          <cell r="D2895" t="str">
            <v>UN</v>
          </cell>
          <cell r="E2895">
            <v>108.62</v>
          </cell>
          <cell r="F2895" t="str">
            <v>SINAPI</v>
          </cell>
        </row>
        <row r="2896">
          <cell r="B2896">
            <v>97359</v>
          </cell>
          <cell r="C2896" t="str">
            <v>QUADRO DE MEDIÇÃO GERAL DE ENERGIA COM 8 MEDIDORES - FORNECIMENTO E INSTALAÇÃO. AF_10/2020</v>
          </cell>
          <cell r="D2896" t="str">
            <v>UN</v>
          </cell>
          <cell r="E2896">
            <v>3828.58</v>
          </cell>
          <cell r="F2896" t="str">
            <v>SINAPI</v>
          </cell>
        </row>
        <row r="2897">
          <cell r="B2897">
            <v>97360</v>
          </cell>
          <cell r="C2897" t="str">
            <v>QUADRO DE MEDIÇÃO GERAL DE ENERGIA COM 12 MEDIDORES - FORNECIMENTO E INSTALAÇÃO. AF_10/2020</v>
          </cell>
          <cell r="D2897" t="str">
            <v>UN</v>
          </cell>
          <cell r="E2897">
            <v>7400.37</v>
          </cell>
          <cell r="F2897" t="str">
            <v>SINAPI</v>
          </cell>
        </row>
        <row r="2898">
          <cell r="B2898">
            <v>97361</v>
          </cell>
          <cell r="C2898" t="str">
            <v>QUADRO DE MEDIÇÃO GERAL DE ENERGIA COM 16 MEDIDORES - FORNECIMENTO E INSTALAÇÃO. AF_10/2020</v>
          </cell>
          <cell r="D2898" t="str">
            <v>UN</v>
          </cell>
          <cell r="E2898">
            <v>9867.16</v>
          </cell>
          <cell r="F2898" t="str">
            <v>SINAPI</v>
          </cell>
        </row>
        <row r="2899">
          <cell r="B2899">
            <v>97362</v>
          </cell>
          <cell r="C2899" t="str">
            <v>QUADRO DE MEDIÇÃO GERAL DE ENERGIA PARA BARRAMENTO BLINDADO COM 4 MEDIDORES - FORNECIMENTO E INSTALAÇÃO. AF_10/2020</v>
          </cell>
          <cell r="D2899" t="str">
            <v>UN</v>
          </cell>
          <cell r="E2899">
            <v>2184.6</v>
          </cell>
          <cell r="F2899" t="str">
            <v>SINAPI</v>
          </cell>
        </row>
        <row r="2900">
          <cell r="B2900">
            <v>101875</v>
          </cell>
          <cell r="C2900" t="str">
            <v>QUADRO DE DISTRIBUIÇÃO DE ENERGIA EM CHAPA DE AÇO GALVANIZADO, DE EMBUTIR, COM BARRAMENTO TRIFÁSICO, PARA 12 DISJUNTORES DIN 100A - FORNECIMENTO E INSTALAÇÃO. AF_10/2020</v>
          </cell>
          <cell r="D2900" t="str">
            <v>UN</v>
          </cell>
          <cell r="E2900">
            <v>462.86</v>
          </cell>
          <cell r="F2900" t="str">
            <v>SINAPI</v>
          </cell>
        </row>
        <row r="2901">
          <cell r="B2901">
            <v>101876</v>
          </cell>
          <cell r="C2901" t="str">
            <v>QUADRO DE DISTRIBUIÇÃO DE ENERGIA EM PVC, DE EMBUTIR, SEM BARRAMENTO, PARA 6 DISJUNTORES - FORNECIMENTO E INSTALAÇÃO. AF_10/2020</v>
          </cell>
          <cell r="D2901" t="str">
            <v>UN</v>
          </cell>
          <cell r="E2901">
            <v>82.56</v>
          </cell>
          <cell r="F2901" t="str">
            <v>SINAPI</v>
          </cell>
        </row>
        <row r="2902">
          <cell r="B2902">
            <v>101877</v>
          </cell>
          <cell r="C2902" t="str">
            <v>QUADRO DE DISTRIBUIÇÃO DE ENERGIA EM PVC, DE EMBUTIR, SEM BARRAMENTO, PARA 3 DISJUNTORES - FORNECIMENTO E INSTALAÇÃO. AF_10/2020</v>
          </cell>
          <cell r="D2902" t="str">
            <v>UN</v>
          </cell>
          <cell r="E2902">
            <v>56.05</v>
          </cell>
          <cell r="F2902" t="str">
            <v>SINAPI</v>
          </cell>
        </row>
        <row r="2903">
          <cell r="B2903">
            <v>101878</v>
          </cell>
          <cell r="C2903" t="str">
            <v>QUADRO DE DISTRIBUIÇÃO DE ENERGIA EM CHAPA DE AÇO GALVANIZADO, DE SOBREPOR, COM BARRAMENTO TRIFÁSICO, PARA 18 DISJUNTORES DIN 100A - FORNECIMENTO E INSTALAÇÃO. AF_10/2020</v>
          </cell>
          <cell r="D2903" t="str">
            <v>UN</v>
          </cell>
          <cell r="E2903">
            <v>625.67999999999995</v>
          </cell>
          <cell r="F2903" t="str">
            <v>SINAPI</v>
          </cell>
        </row>
        <row r="2904">
          <cell r="B2904">
            <v>101879</v>
          </cell>
          <cell r="C2904" t="str">
            <v>QUADRO DE DISTRIBUIÇÃO DE ENERGIA EM CHAPA DE AÇO GALVANIZADO, DE EMBUTIR, COM BARRAMENTO TRIFÁSICO, PARA 24 DISJUNTORES DIN 100A - FORNECIMENTO E INSTALAÇÃO. AF_10/2020</v>
          </cell>
          <cell r="D2904" t="str">
            <v>UN</v>
          </cell>
          <cell r="E2904">
            <v>672.83</v>
          </cell>
          <cell r="F2904" t="str">
            <v>SINAPI</v>
          </cell>
        </row>
        <row r="2905">
          <cell r="B2905">
            <v>101880</v>
          </cell>
          <cell r="C2905" t="str">
            <v>QUADRO DE DISTRIBUIÇÃO DE ENERGIA EM CHAPA DE AÇO GALVANIZADO, DE EMBUTIR, COM BARRAMENTO TRIFÁSICO, PARA 30 DISJUNTORES DIN 150A - FORNECIMENTO E INSTALAÇÃO. AF_10/2020</v>
          </cell>
          <cell r="D2905" t="str">
            <v>UN</v>
          </cell>
          <cell r="E2905">
            <v>774.25</v>
          </cell>
          <cell r="F2905" t="str">
            <v>SINAPI</v>
          </cell>
        </row>
        <row r="2906">
          <cell r="B2906">
            <v>101881</v>
          </cell>
          <cell r="C2906" t="str">
            <v>QUADRO DE DISTRIBUIÇÃO DE ENERGIA EM CHAPA DE AÇO GALVANIZADO, DE EMBUTIR, COM BARRAMENTO TRIFÁSICO, PARA 40 DISJUNTORES DIN 100A - FORNECIMENTO E INSTALAÇÃO. AF_10/2020</v>
          </cell>
          <cell r="D2906" t="str">
            <v>UN</v>
          </cell>
          <cell r="E2906">
            <v>1118.21</v>
          </cell>
          <cell r="F2906" t="str">
            <v>SINAPI</v>
          </cell>
        </row>
        <row r="2907">
          <cell r="B2907">
            <v>101882</v>
          </cell>
          <cell r="C2907" t="str">
            <v>QUADRO DE DISTRIBUIÇÃO DE ENERGIA EM CHAPA DE AÇO GALVANIZADO, DE EMBUTIR, COM BARRAMENTO TRIFÁSICO, PARA 30 DISJUNTORES DIN 225A - FORNECIMENTO E INSTALAÇÃO. AF_10/2020</v>
          </cell>
          <cell r="D2907" t="str">
            <v>UN</v>
          </cell>
          <cell r="E2907">
            <v>1592.37</v>
          </cell>
          <cell r="F2907" t="str">
            <v>SINAPI</v>
          </cell>
        </row>
        <row r="2908">
          <cell r="B2908">
            <v>101883</v>
          </cell>
          <cell r="C2908" t="str">
            <v>QUADRO DE DISTRIBUIÇÃO DE ENERGIA EM CHAPA DE AÇO GALVANIZADO, DE EMBUTIR, COM BARRAMENTO TRIFÁSICO, PARA 18 DISJUNTORES DIN 100A - FORNECIMENTO E INSTALAÇÃO. AF_10/2020</v>
          </cell>
          <cell r="D2908" t="str">
            <v>UN</v>
          </cell>
          <cell r="E2908">
            <v>641.02</v>
          </cell>
          <cell r="F2908" t="str">
            <v>SINAPI</v>
          </cell>
        </row>
        <row r="2909">
          <cell r="B2909">
            <v>101890</v>
          </cell>
          <cell r="C2909" t="str">
            <v>DISJUNTOR MONOPOLAR TIPO NEMA, CORRENTE NOMINAL DE 10 ATÉ 30A - FORNECIMENTO E INSTALAÇÃO. AF_10/2020</v>
          </cell>
          <cell r="D2909" t="str">
            <v>UN</v>
          </cell>
          <cell r="E2909">
            <v>18.71</v>
          </cell>
          <cell r="F2909" t="str">
            <v>SINAPI</v>
          </cell>
        </row>
        <row r="2910">
          <cell r="B2910">
            <v>101891</v>
          </cell>
          <cell r="C2910" t="str">
            <v>DISJUNTOR MONOPOLAR TIPO NEMA, CORRENTE NOMINAL DE 35 ATÉ 50A - FORNECIMENTO E INSTALAÇÃO. AF_10/2020</v>
          </cell>
          <cell r="D2910" t="str">
            <v>UN</v>
          </cell>
          <cell r="E2910">
            <v>31.81</v>
          </cell>
          <cell r="F2910" t="str">
            <v>SINAPI</v>
          </cell>
        </row>
        <row r="2911">
          <cell r="B2911">
            <v>101892</v>
          </cell>
          <cell r="C2911" t="str">
            <v>DISJUNTOR BIPOLAR TIPO NEMA, CORRENTE NOMINAL DE 10 ATÉ 50A - FORNECIMENTO E INSTALAÇÃO. AF_10/2020</v>
          </cell>
          <cell r="D2911" t="str">
            <v>UN</v>
          </cell>
          <cell r="E2911">
            <v>87.14</v>
          </cell>
          <cell r="F2911" t="str">
            <v>SINAPI</v>
          </cell>
        </row>
        <row r="2912">
          <cell r="B2912">
            <v>101893</v>
          </cell>
          <cell r="C2912" t="str">
            <v>DISJUNTOR TRIPOLAR TIPO NEMA, CORRENTE NOMINAL DE 10 ATÉ 50A - FORNECIMENTO E INSTALAÇÃO. AF_10/2020</v>
          </cell>
          <cell r="D2912" t="str">
            <v>UN</v>
          </cell>
          <cell r="E2912">
            <v>110.73</v>
          </cell>
          <cell r="F2912" t="str">
            <v>SINAPI</v>
          </cell>
        </row>
        <row r="2913">
          <cell r="B2913">
            <v>101894</v>
          </cell>
          <cell r="C2913" t="str">
            <v>DISJUNTOR TRIPOLAR TIPO NEMA, CORRENTE NOMINAL DE 60 ATÉ 100A - FORNECIMENTO E INSTALAÇÃO. AF_10/2020</v>
          </cell>
          <cell r="D2913" t="str">
            <v>UN</v>
          </cell>
          <cell r="E2913">
            <v>178.94</v>
          </cell>
          <cell r="F2913" t="str">
            <v>SINAPI</v>
          </cell>
        </row>
        <row r="2914">
          <cell r="B2914">
            <v>101895</v>
          </cell>
          <cell r="C2914" t="str">
            <v>DISJUNTOR TERMOMAGNÉTICO TRIPOLAR , CORRENTE NOMINAL DE 125A - FORNECIMENTO E INSTALAÇÃO. AF_10/2020</v>
          </cell>
          <cell r="D2914" t="str">
            <v>UN</v>
          </cell>
          <cell r="E2914">
            <v>504.58</v>
          </cell>
          <cell r="F2914" t="str">
            <v>SINAPI</v>
          </cell>
        </row>
        <row r="2915">
          <cell r="B2915">
            <v>101896</v>
          </cell>
          <cell r="C2915" t="str">
            <v>DISJUNTOR TERMOMAGNÉTICO TRIPOLAR , CORRENTE NOMINAL DE 200A - FORNECIMENTO E INSTALAÇÃO. AF_10/2020</v>
          </cell>
          <cell r="D2915" t="str">
            <v>UN</v>
          </cell>
          <cell r="E2915">
            <v>771.3</v>
          </cell>
          <cell r="F2915" t="str">
            <v>SINAPI</v>
          </cell>
        </row>
        <row r="2916">
          <cell r="B2916">
            <v>101897</v>
          </cell>
          <cell r="C2916" t="str">
            <v>DISJUNTOR TERMOMAGNÉTICO TRIPOLAR , CORRENTE NOMINAL DE 250A - FORNECIMENTO E INSTALAÇÃO. AF_10/2020</v>
          </cell>
          <cell r="D2916" t="str">
            <v>UN</v>
          </cell>
          <cell r="E2916">
            <v>1249.0999999999999</v>
          </cell>
          <cell r="F2916" t="str">
            <v>SINAPI</v>
          </cell>
        </row>
        <row r="2917">
          <cell r="B2917">
            <v>101898</v>
          </cell>
          <cell r="C2917" t="str">
            <v>DISJUNTOR TERMOMAGNÉTICO TRIPOLAR , CORRENTE NOMINAL DE 400A - FORNECIMENTO E INSTALAÇÃO. AF_10/2020</v>
          </cell>
          <cell r="D2917" t="str">
            <v>UN</v>
          </cell>
          <cell r="E2917">
            <v>1682.23</v>
          </cell>
          <cell r="F2917" t="str">
            <v>SINAPI</v>
          </cell>
        </row>
        <row r="2918">
          <cell r="B2918">
            <v>101899</v>
          </cell>
          <cell r="C2918" t="str">
            <v>DISJUNTOR TERMOMAGNÉTICO TRIPOLAR , CORRENTE NOMINAL DE 600A - FORNECIMENTO E INSTALAÇÃO. AF_10/2020</v>
          </cell>
          <cell r="D2918" t="str">
            <v>UN</v>
          </cell>
          <cell r="E2918">
            <v>2712.48</v>
          </cell>
          <cell r="F2918" t="str">
            <v>SINAPI</v>
          </cell>
        </row>
        <row r="2919">
          <cell r="B2919">
            <v>101900</v>
          </cell>
          <cell r="C2919" t="str">
            <v>DISJUNTOR BAIXA TENSÃO TRIPOLAR A SECO  800A/600V - FORNECIMENTO E INSTALAÇÃO. AF_10/2020</v>
          </cell>
          <cell r="D2919" t="str">
            <v>UN</v>
          </cell>
          <cell r="E2919">
            <v>5696.55</v>
          </cell>
          <cell r="F2919" t="str">
            <v>SINAPI</v>
          </cell>
        </row>
        <row r="2920">
          <cell r="B2920">
            <v>101901</v>
          </cell>
          <cell r="C2920" t="str">
            <v>CONTATOR TRIPOLAR I NOMINAL 12A - FORNECIMENTO E INSTALAÇÃO. AF_10/2020</v>
          </cell>
          <cell r="D2920" t="str">
            <v>UN</v>
          </cell>
          <cell r="E2920">
            <v>138.61000000000001</v>
          </cell>
          <cell r="F2920" t="str">
            <v>SINAPI</v>
          </cell>
        </row>
        <row r="2921">
          <cell r="B2921">
            <v>101902</v>
          </cell>
          <cell r="C2921" t="str">
            <v>CONTATOR TRIPOLAR I NOMINAL 22A - FORNECIMENTO E INSTALAÇÃO. AF_10/2020</v>
          </cell>
          <cell r="D2921" t="str">
            <v>UN</v>
          </cell>
          <cell r="E2921">
            <v>171.13</v>
          </cell>
          <cell r="F2921" t="str">
            <v>SINAPI</v>
          </cell>
        </row>
        <row r="2922">
          <cell r="B2922">
            <v>101903</v>
          </cell>
          <cell r="C2922" t="str">
            <v>CONTATOR TRIPOLAR I NOMINAL 38A - FORNECIMENTO E INSTALAÇÃO. AF_10/2020</v>
          </cell>
          <cell r="D2922" t="str">
            <v>UN</v>
          </cell>
          <cell r="E2922">
            <v>356.58</v>
          </cell>
          <cell r="F2922" t="str">
            <v>SINAPI</v>
          </cell>
        </row>
        <row r="2923">
          <cell r="B2923">
            <v>101904</v>
          </cell>
          <cell r="C2923" t="str">
            <v>CONTATOR TRIPOLAR I NOMIMAL 95A - FORNECIMENTO E INSTALAÇÃO. AF_10/2020</v>
          </cell>
          <cell r="D2923" t="str">
            <v>UN</v>
          </cell>
          <cell r="E2923">
            <v>1314.64</v>
          </cell>
          <cell r="F2923" t="str">
            <v>SINAPI</v>
          </cell>
        </row>
        <row r="2924">
          <cell r="B2924">
            <v>101938</v>
          </cell>
          <cell r="C2924" t="str">
            <v>CAIXA DE PROTEÇÃO PARA MEDIDOR MONOFÁSICO DE EMBUTIR - FORNECIMENTO E INSTALAÇÃO. AF_10/2020</v>
          </cell>
          <cell r="D2924" t="str">
            <v>UN</v>
          </cell>
          <cell r="E2924">
            <v>111.3</v>
          </cell>
          <cell r="F2924" t="str">
            <v>SINAPI</v>
          </cell>
        </row>
        <row r="2925">
          <cell r="B2925">
            <v>101946</v>
          </cell>
          <cell r="C2925" t="str">
            <v>QUADRO DE MEDIÇÃO GERAL DE ENERGIA PARA 1 MEDIDOR DE SOBREPOR - FORNECIMENTO E INSTALAÇÃO. AF_10/2020</v>
          </cell>
          <cell r="D2925" t="str">
            <v>UN</v>
          </cell>
          <cell r="E2925">
            <v>151.79</v>
          </cell>
          <cell r="F2925" t="str">
            <v>SINAPI</v>
          </cell>
        </row>
        <row r="2926">
          <cell r="B2926">
            <v>91945</v>
          </cell>
          <cell r="C2926" t="str">
            <v>SUPORTE PARAFUSADO COM PLACA DE ENCAIXE 4" X 2" ALTO (2,00 M DO PISO) PARA PONTO ELÉTRICO - FORNECIMENTO E INSTALAÇÃO. AF_12/2015</v>
          </cell>
          <cell r="D2926" t="str">
            <v>UN</v>
          </cell>
          <cell r="E2926">
            <v>8.86</v>
          </cell>
          <cell r="F2926" t="str">
            <v>SINAPI</v>
          </cell>
        </row>
        <row r="2927">
          <cell r="B2927">
            <v>91946</v>
          </cell>
          <cell r="C2927" t="str">
            <v>SUPORTE PARAFUSADO COM PLACA DE ENCAIXE 4" X 2" MÉDIO (1,30 M DO PISO) PARA PONTO ELÉTRICO - FORNECIMENTO E INSTALAÇÃO. AF_12/2015</v>
          </cell>
          <cell r="D2927" t="str">
            <v>UN</v>
          </cell>
          <cell r="E2927">
            <v>7.57</v>
          </cell>
          <cell r="F2927" t="str">
            <v>SINAPI</v>
          </cell>
        </row>
        <row r="2928">
          <cell r="B2928">
            <v>91947</v>
          </cell>
          <cell r="C2928" t="str">
            <v>SUPORTE PARAFUSADO COM PLACA DE ENCAIXE 4" X 2" BAIXO (0,30 M DO PISO) PARA PONTO ELÉTRICO - FORNECIMENTO E INSTALAÇÃO. AF_12/2015</v>
          </cell>
          <cell r="D2928" t="str">
            <v>UN</v>
          </cell>
          <cell r="E2928">
            <v>6.76</v>
          </cell>
          <cell r="F2928" t="str">
            <v>SINAPI</v>
          </cell>
        </row>
        <row r="2929">
          <cell r="B2929">
            <v>91949</v>
          </cell>
          <cell r="C2929" t="str">
            <v>SUPORTE PARAFUSADO COM PLACA DE ENCAIXE 4" X 4" ALTO (2,00 M DO PISO) PARA PONTO ELÉTRICO - FORNECIMENTO E INSTALAÇÃO. AF_12/2015</v>
          </cell>
          <cell r="D2929" t="str">
            <v>UN</v>
          </cell>
          <cell r="E2929">
            <v>13.93</v>
          </cell>
          <cell r="F2929" t="str">
            <v>SINAPI</v>
          </cell>
        </row>
        <row r="2930">
          <cell r="B2930">
            <v>91950</v>
          </cell>
          <cell r="C2930" t="str">
            <v>SUPORTE PARAFUSADO COM PLACA DE ENCAIXE 4" X 4" MÉDIO (1,30 M DO PISO) PARA PONTO ELÉTRICO - FORNECIMENTO E INSTALAÇÃO. AF_12/2015</v>
          </cell>
          <cell r="D2930" t="str">
            <v>UN</v>
          </cell>
          <cell r="E2930">
            <v>12.37</v>
          </cell>
          <cell r="F2930" t="str">
            <v>SINAPI</v>
          </cell>
        </row>
        <row r="2931">
          <cell r="B2931">
            <v>91951</v>
          </cell>
          <cell r="C2931" t="str">
            <v>SUPORTE PARAFUSADO COM PLACA DE ENCAIXE 4" X 4" BAIXO (0,30 M DO PISO) PARA PONTO ELÉTRICO - FORNECIMENTO E INSTALAÇÃO. AF_12/2015</v>
          </cell>
          <cell r="D2931" t="str">
            <v>UN</v>
          </cell>
          <cell r="E2931">
            <v>11.43</v>
          </cell>
          <cell r="F2931" t="str">
            <v>SINAPI</v>
          </cell>
        </row>
        <row r="2932">
          <cell r="B2932">
            <v>91952</v>
          </cell>
          <cell r="C2932" t="str">
            <v>INTERRUPTOR SIMPLES (1 MÓDULO), 10A/250V, SEM SUPORTE E SEM PLACA - FORNECIMENTO E INSTALAÇÃO. AF_12/2015</v>
          </cell>
          <cell r="D2932" t="str">
            <v>UN</v>
          </cell>
          <cell r="E2932">
            <v>16.399999999999999</v>
          </cell>
          <cell r="F2932" t="str">
            <v>SINAPI</v>
          </cell>
        </row>
        <row r="2933">
          <cell r="B2933">
            <v>91953</v>
          </cell>
          <cell r="C2933" t="str">
            <v>INTERRUPTOR SIMPLES (1 MÓDULO), 10A/250V, INCLUINDO SUPORTE E PLACA - FORNECIMENTO E INSTALAÇÃO. AF_12/2015</v>
          </cell>
          <cell r="D2933" t="str">
            <v>UN</v>
          </cell>
          <cell r="E2933">
            <v>23.97</v>
          </cell>
          <cell r="F2933" t="str">
            <v>SINAPI</v>
          </cell>
        </row>
        <row r="2934">
          <cell r="B2934">
            <v>91954</v>
          </cell>
          <cell r="C2934" t="str">
            <v>INTERRUPTOR PARALELO (1 MÓDULO), 10A/250V, SEM SUPORTE E SEM PLACA - FORNECIMENTO E INSTALAÇÃO. AF_12/2015</v>
          </cell>
          <cell r="D2934" t="str">
            <v>UN</v>
          </cell>
          <cell r="E2934">
            <v>21.95</v>
          </cell>
          <cell r="F2934" t="str">
            <v>SINAPI</v>
          </cell>
        </row>
        <row r="2935">
          <cell r="B2935">
            <v>91955</v>
          </cell>
          <cell r="C2935" t="str">
            <v>INTERRUPTOR PARALELO (1 MÓDULO), 10A/250V, INCLUINDO SUPORTE E PLACA - FORNECIMENTO E INSTALAÇÃO. AF_12/2015</v>
          </cell>
          <cell r="D2935" t="str">
            <v>UN</v>
          </cell>
          <cell r="E2935">
            <v>29.52</v>
          </cell>
          <cell r="F2935" t="str">
            <v>SINAPI</v>
          </cell>
        </row>
        <row r="2936">
          <cell r="B2936">
            <v>91956</v>
          </cell>
          <cell r="C2936" t="str">
            <v>INTERRUPTOR SIMPLES (1 MÓDULO) COM INTERRUPTOR PARALELO (1 MÓDULO), 10A/250V, SEM SUPORTE E SEM PLACA - FORNECIMENTO E INSTALAÇÃO. AF_12/2015</v>
          </cell>
          <cell r="D2936" t="str">
            <v>UN</v>
          </cell>
          <cell r="E2936">
            <v>35.950000000000003</v>
          </cell>
          <cell r="F2936" t="str">
            <v>SINAPI</v>
          </cell>
        </row>
        <row r="2937">
          <cell r="B2937">
            <v>91957</v>
          </cell>
          <cell r="C2937" t="str">
            <v>INTERRUPTOR SIMPLES (1 MÓDULO) COM INTERRUPTOR PARALELO (1 MÓDULO), 10A/250V, INCLUINDO SUPORTE E PLACA - FORNECIMENTO E INSTALAÇÃO. AF_12/2015</v>
          </cell>
          <cell r="D2937" t="str">
            <v>UN</v>
          </cell>
          <cell r="E2937">
            <v>43.52</v>
          </cell>
          <cell r="F2937" t="str">
            <v>SINAPI</v>
          </cell>
        </row>
        <row r="2938">
          <cell r="B2938">
            <v>91958</v>
          </cell>
          <cell r="C2938" t="str">
            <v>INTERRUPTOR SIMPLES (2 MÓDULOS), 10A/250V, SEM SUPORTE E SEM PLACA - FORNECIMENTO E INSTALAÇÃO. AF_12/2015</v>
          </cell>
          <cell r="D2938" t="str">
            <v>UN</v>
          </cell>
          <cell r="E2938">
            <v>30.43</v>
          </cell>
          <cell r="F2938" t="str">
            <v>SINAPI</v>
          </cell>
        </row>
        <row r="2939">
          <cell r="B2939">
            <v>91959</v>
          </cell>
          <cell r="C2939" t="str">
            <v>INTERRUPTOR SIMPLES (2 MÓDULOS), 10A/250V, INCLUINDO SUPORTE E PLACA - FORNECIMENTO E INSTALAÇÃO. AF_12/2015</v>
          </cell>
          <cell r="D2939" t="str">
            <v>UN</v>
          </cell>
          <cell r="E2939">
            <v>38</v>
          </cell>
          <cell r="F2939" t="str">
            <v>SINAPI</v>
          </cell>
        </row>
        <row r="2940">
          <cell r="B2940">
            <v>91960</v>
          </cell>
          <cell r="C2940" t="str">
            <v>INTERRUPTOR PARALELO (2 MÓDULOS), 10A/250V, SEM SUPORTE E SEM PLACA - FORNECIMENTO E INSTALAÇÃO. AF_12/2015</v>
          </cell>
          <cell r="D2940" t="str">
            <v>UN</v>
          </cell>
          <cell r="E2940">
            <v>41.49</v>
          </cell>
          <cell r="F2940" t="str">
            <v>SINAPI</v>
          </cell>
        </row>
        <row r="2941">
          <cell r="B2941">
            <v>91961</v>
          </cell>
          <cell r="C2941" t="str">
            <v>INTERRUPTOR PARALELO (2 MÓDULOS), 10A/250V, INCLUINDO SUPORTE E PLACA - FORNECIMENTO E INSTALAÇÃO. AF_12/2015</v>
          </cell>
          <cell r="D2941" t="str">
            <v>UN</v>
          </cell>
          <cell r="E2941">
            <v>49.06</v>
          </cell>
          <cell r="F2941" t="str">
            <v>SINAPI</v>
          </cell>
        </row>
        <row r="2942">
          <cell r="B2942">
            <v>91962</v>
          </cell>
          <cell r="C2942" t="str">
            <v>INTERRUPTOR SIMPLES (1 MÓDULO) COM INTERRUPTOR PARALELO (2 MÓDULOS), 10A/250V, SEM SUPORTE E SEM PLACA - FORNECIMENTO E INSTALAÇÃO. AF_12/2015</v>
          </cell>
          <cell r="D2942" t="str">
            <v>UN</v>
          </cell>
          <cell r="E2942">
            <v>55.53</v>
          </cell>
          <cell r="F2942" t="str">
            <v>SINAPI</v>
          </cell>
        </row>
        <row r="2943">
          <cell r="B2943">
            <v>91963</v>
          </cell>
          <cell r="C2943" t="str">
            <v>INTERRUPTOR SIMPLES (1 MÓDULO) COM INTERRUPTOR PARALELO (2 MÓDULOS), 10A/250V, INCLUINDO SUPORTE E PLACA - FORNECIMENTO E INSTALAÇÃO. AF_12/2015</v>
          </cell>
          <cell r="D2943" t="str">
            <v>UN</v>
          </cell>
          <cell r="E2943">
            <v>63.1</v>
          </cell>
          <cell r="F2943" t="str">
            <v>SINAPI</v>
          </cell>
        </row>
        <row r="2944">
          <cell r="B2944">
            <v>91964</v>
          </cell>
          <cell r="C2944" t="str">
            <v>INTERRUPTOR SIMPLES (2 MÓDULOS) COM INTERRUPTOR PARALELO (1 MÓDULO), 10A/250V, SEM SUPORTE E SEM PLACA - FORNECIMENTO E INSTALAÇÃO. AF_12/2015</v>
          </cell>
          <cell r="D2944" t="str">
            <v>UN</v>
          </cell>
          <cell r="E2944">
            <v>49.97</v>
          </cell>
          <cell r="F2944" t="str">
            <v>SINAPI</v>
          </cell>
        </row>
        <row r="2945">
          <cell r="B2945">
            <v>91965</v>
          </cell>
          <cell r="C2945" t="str">
            <v>INTERRUPTOR SIMPLES (2 MÓDULOS) COM INTERRUPTOR PARALELO (1 MÓDULO), 10A/250V, INCLUINDO SUPORTE E PLACA - FORNECIMENTO E INSTALAÇÃO. AF_12/2015</v>
          </cell>
          <cell r="D2945" t="str">
            <v>UN</v>
          </cell>
          <cell r="E2945">
            <v>57.54</v>
          </cell>
          <cell r="F2945" t="str">
            <v>SINAPI</v>
          </cell>
        </row>
        <row r="2946">
          <cell r="B2946">
            <v>91966</v>
          </cell>
          <cell r="C2946" t="str">
            <v>INTERRUPTOR SIMPLES (3 MÓDULOS), 10A/250V, SEM SUPORTE E SEM PLACA - FORNECIMENTO E INSTALAÇÃO. AF_12/2015</v>
          </cell>
          <cell r="D2946" t="str">
            <v>UN</v>
          </cell>
          <cell r="E2946">
            <v>44.45</v>
          </cell>
          <cell r="F2946" t="str">
            <v>SINAPI</v>
          </cell>
        </row>
        <row r="2947">
          <cell r="B2947">
            <v>91967</v>
          </cell>
          <cell r="C2947" t="str">
            <v>INTERRUPTOR SIMPLES (3 MÓDULOS), 10A/250V, INCLUINDO SUPORTE E PLACA - FORNECIMENTO E INSTALAÇÃO. AF_12/2015</v>
          </cell>
          <cell r="D2947" t="str">
            <v>UN</v>
          </cell>
          <cell r="E2947">
            <v>52.02</v>
          </cell>
          <cell r="F2947" t="str">
            <v>SINAPI</v>
          </cell>
        </row>
        <row r="2948">
          <cell r="B2948">
            <v>91968</v>
          </cell>
          <cell r="C2948" t="str">
            <v>INTERRUPTOR PARALELO (3 MÓDULOS), 10A/250V, SEM SUPORTE E SEM PLACA - FORNECIMENTO E INSTALAÇÃO. AF_12/2015</v>
          </cell>
          <cell r="D2948" t="str">
            <v>UN</v>
          </cell>
          <cell r="E2948">
            <v>61.05</v>
          </cell>
          <cell r="F2948" t="str">
            <v>SINAPI</v>
          </cell>
        </row>
        <row r="2949">
          <cell r="B2949">
            <v>91969</v>
          </cell>
          <cell r="C2949" t="str">
            <v>INTERRUPTOR PARALELO (3 MÓDULOS), 10A/250V, INCLUINDO SUPORTE E PLACA - FORNECIMENTO E INSTALAÇÃO. AF_12/2015</v>
          </cell>
          <cell r="D2949" t="str">
            <v>UN</v>
          </cell>
          <cell r="E2949">
            <v>68.62</v>
          </cell>
          <cell r="F2949" t="str">
            <v>SINAPI</v>
          </cell>
        </row>
        <row r="2950">
          <cell r="B2950">
            <v>91970</v>
          </cell>
          <cell r="C2950" t="str">
            <v>INTERRUPTOR SIMPLES (3 MÓDULOS) COM INTERRUPTOR PARALELO (1 MÓDULO), 10A/250V, SEM SUPORTE E SEM PLACA - FORNECIMENTO E INSTALAÇÃO. AF_12/2015</v>
          </cell>
          <cell r="D2950" t="str">
            <v>UN</v>
          </cell>
          <cell r="E2950">
            <v>64.28</v>
          </cell>
          <cell r="F2950" t="str">
            <v>SINAPI</v>
          </cell>
        </row>
        <row r="2951">
          <cell r="B2951">
            <v>91971</v>
          </cell>
          <cell r="C2951" t="str">
            <v>INTERRUPTOR SIMPLES (3 MÓDULOS) COM INTERRUPTOR PARALELO (1 MÓDULO), 10A/250V, INCLUINDO SUPORTE E PLACA - FORNECIMENTO E INSTALAÇÃO. AF_12/2015</v>
          </cell>
          <cell r="D2951" t="str">
            <v>UN</v>
          </cell>
          <cell r="E2951">
            <v>76.650000000000006</v>
          </cell>
          <cell r="F2951" t="str">
            <v>SINAPI</v>
          </cell>
        </row>
        <row r="2952">
          <cell r="B2952">
            <v>91972</v>
          </cell>
          <cell r="C2952" t="str">
            <v>INTERRUPTOR SIMPLES (2 MÓDULOS) COM INTERRUPTOR PARALELO (2 MÓDULOS), 10A/250V, SEM SUPORTE E SEM PLACA - FORNECIMENTO E INSTALAÇÃO. AF_12/2015</v>
          </cell>
          <cell r="D2952" t="str">
            <v>UN</v>
          </cell>
          <cell r="E2952">
            <v>69.83</v>
          </cell>
          <cell r="F2952" t="str">
            <v>SINAPI</v>
          </cell>
        </row>
        <row r="2953">
          <cell r="B2953">
            <v>91973</v>
          </cell>
          <cell r="C2953" t="str">
            <v>INTERRUPTOR SIMPLES (2 MÓDULOS) COM INTERRUPTOR PARALELO (2 MÓDULOS), 10A/250V, INCLUINDO SUPORTE E PLACA - FORNECIMENTO E INSTALAÇÃO. AF_12/2015</v>
          </cell>
          <cell r="D2953" t="str">
            <v>UN</v>
          </cell>
          <cell r="E2953">
            <v>82.2</v>
          </cell>
          <cell r="F2953" t="str">
            <v>SINAPI</v>
          </cell>
        </row>
        <row r="2954">
          <cell r="B2954">
            <v>91974</v>
          </cell>
          <cell r="C2954" t="str">
            <v>INTERRUPTOR SIMPLES (4 MÓDULOS), 10A/250V, SEM SUPORTE E SEM PLACA - FORNECIMENTO E INSTALAÇÃO. AF_12/2015</v>
          </cell>
          <cell r="D2954" t="str">
            <v>UN</v>
          </cell>
          <cell r="E2954">
            <v>58.72</v>
          </cell>
          <cell r="F2954" t="str">
            <v>SINAPI</v>
          </cell>
        </row>
        <row r="2955">
          <cell r="B2955">
            <v>91975</v>
          </cell>
          <cell r="C2955" t="str">
            <v>INTERRUPTOR SIMPLES (4 MÓDULOS), 10A/250V, INCLUINDO SUPORTE E PLACA - FORNECIMENTO E INSTALAÇÃO. AF_12/2015</v>
          </cell>
          <cell r="D2955" t="str">
            <v>UN</v>
          </cell>
          <cell r="E2955">
            <v>71.09</v>
          </cell>
          <cell r="F2955" t="str">
            <v>SINAPI</v>
          </cell>
        </row>
        <row r="2956">
          <cell r="B2956">
            <v>91976</v>
          </cell>
          <cell r="C2956" t="str">
            <v>INTERRUPTOR SIMPLES (6 MÓDULOS), 10A/250V, SEM SUPORTE E SEM PLACA - FORNECIMENTO E INSTALAÇÃO. AF_12/2015</v>
          </cell>
          <cell r="D2956" t="str">
            <v>UN</v>
          </cell>
          <cell r="E2956">
            <v>86.87</v>
          </cell>
          <cell r="F2956" t="str">
            <v>SINAPI</v>
          </cell>
        </row>
        <row r="2957">
          <cell r="B2957">
            <v>91977</v>
          </cell>
          <cell r="C2957" t="str">
            <v>INTERRUPTOR SIMPLES (6 MÓDULOS), 10A/250V, INCLUINDO SUPORTE E PLACA - FORNECIMENTO E INSTALAÇÃO. AF_12/2015</v>
          </cell>
          <cell r="D2957" t="str">
            <v>UN</v>
          </cell>
          <cell r="E2957">
            <v>99.24</v>
          </cell>
          <cell r="F2957" t="str">
            <v>SINAPI</v>
          </cell>
        </row>
        <row r="2958">
          <cell r="B2958">
            <v>91978</v>
          </cell>
          <cell r="C2958" t="str">
            <v>INTERRUPTOR INTERMEDIÁRIO (1 MÓDULO), 10A/250V, SEM SUPORTE E SEM PLACA - FORNECIMENTO E INSTALAÇÃO. AF_09/2017</v>
          </cell>
          <cell r="D2958" t="str">
            <v>UN</v>
          </cell>
          <cell r="E2958">
            <v>36.159999999999997</v>
          </cell>
          <cell r="F2958" t="str">
            <v>SINAPI</v>
          </cell>
        </row>
        <row r="2959">
          <cell r="B2959">
            <v>91979</v>
          </cell>
          <cell r="C2959" t="str">
            <v>INTERRUPTOR INTERMEDIÁRIO (1 MÓDULO), 10A/250V, INCLUINDO SUPORTE E PLACA - FORNECIMENTO E INSTALAÇÃO. AF_09/2017</v>
          </cell>
          <cell r="D2959" t="str">
            <v>UN</v>
          </cell>
          <cell r="E2959">
            <v>43.73</v>
          </cell>
          <cell r="F2959" t="str">
            <v>SINAPI</v>
          </cell>
        </row>
        <row r="2960">
          <cell r="B2960">
            <v>91980</v>
          </cell>
          <cell r="C2960" t="str">
            <v>INTERRUPTOR BIPOLAR (1 MÓDULO), 10A/250V, SEM SUPORTE E SEM PLACA - FORNECIMENTO E INSTALAÇÃO. AF_09/2017</v>
          </cell>
          <cell r="D2960" t="str">
            <v>UN</v>
          </cell>
          <cell r="E2960">
            <v>34.840000000000003</v>
          </cell>
          <cell r="F2960" t="str">
            <v>SINAPI</v>
          </cell>
        </row>
        <row r="2961">
          <cell r="B2961">
            <v>91981</v>
          </cell>
          <cell r="C2961" t="str">
            <v>INTERRUPTOR BIPOLAR (1 MÓDULO), 10A/250V, INCLUINDO SUPORTE E PLACA - FORNECIMENTO E INSTALAÇÃO. AF_09/2017</v>
          </cell>
          <cell r="D2961" t="str">
            <v>UN</v>
          </cell>
          <cell r="E2961">
            <v>42.41</v>
          </cell>
          <cell r="F2961" t="str">
            <v>SINAPI</v>
          </cell>
        </row>
        <row r="2962">
          <cell r="B2962">
            <v>91982</v>
          </cell>
          <cell r="C2962" t="str">
            <v>DIMMER ROTATIVO (1 MÓDULO), 220V/600W, SEM SUPORTE E SEM PLACA - FORNECIMENTO E INSTALAÇÃO. AF_09/2017</v>
          </cell>
          <cell r="D2962" t="str">
            <v>UN</v>
          </cell>
          <cell r="E2962">
            <v>92.15</v>
          </cell>
          <cell r="F2962" t="str">
            <v>SINAPI</v>
          </cell>
        </row>
        <row r="2963">
          <cell r="B2963">
            <v>91983</v>
          </cell>
          <cell r="C2963" t="str">
            <v>DIMMER ROTATIVO (1 MÓDULO), 220V/600W, INCLUINDO SUPORTE E PLACA - FORNECIMENTO E INSTALAÇÃO. AF_09/2017</v>
          </cell>
          <cell r="D2963" t="str">
            <v>UN</v>
          </cell>
          <cell r="E2963">
            <v>99.72</v>
          </cell>
          <cell r="F2963" t="str">
            <v>SINAPI</v>
          </cell>
        </row>
        <row r="2964">
          <cell r="B2964">
            <v>91984</v>
          </cell>
          <cell r="C2964" t="str">
            <v>INTERRUPTOR PULSADOR CAMPAINHA (1 MÓDULO), 10A/250V, SEM SUPORTE E SEM PLACA - FORNECIMENTO E INSTALAÇÃO. AF_09/2017</v>
          </cell>
          <cell r="D2964" t="str">
            <v>UN</v>
          </cell>
          <cell r="E2964">
            <v>15.18</v>
          </cell>
          <cell r="F2964" t="str">
            <v>SINAPI</v>
          </cell>
        </row>
        <row r="2965">
          <cell r="B2965">
            <v>91985</v>
          </cell>
          <cell r="C2965" t="str">
            <v>INTERRUPTOR PULSADOR CAMPAINHA (1 MÓDULO), 10A/250V, INCLUINDO SUPORTE E PLACA - FORNECIMENTO E INSTALAÇÃO. AF_09/2017</v>
          </cell>
          <cell r="D2965" t="str">
            <v>UN</v>
          </cell>
          <cell r="E2965">
            <v>22.75</v>
          </cell>
          <cell r="F2965" t="str">
            <v>SINAPI</v>
          </cell>
        </row>
        <row r="2966">
          <cell r="B2966">
            <v>91986</v>
          </cell>
          <cell r="C2966" t="str">
            <v>CAMPAINHA CIGARRA (1 MÓDULO), 10A/250V, SEM SUPORTE E SEM PLACA - FORNECIMENTO E INSTALAÇÃO. AF_09/2017</v>
          </cell>
          <cell r="D2966" t="str">
            <v>UN</v>
          </cell>
          <cell r="E2966">
            <v>33.96</v>
          </cell>
          <cell r="F2966" t="str">
            <v>SINAPI</v>
          </cell>
        </row>
        <row r="2967">
          <cell r="B2967">
            <v>91987</v>
          </cell>
          <cell r="C2967" t="str">
            <v>CAMPAINHA CIGARRA (1 MÓDULO), 10A/250V, INCLUINDO SUPORTE E PLACA - FORNECIMENTO E INSTALAÇÃO. AF_09/2017</v>
          </cell>
          <cell r="D2967" t="str">
            <v>UN</v>
          </cell>
          <cell r="E2967">
            <v>41.53</v>
          </cell>
          <cell r="F2967" t="str">
            <v>SINAPI</v>
          </cell>
        </row>
        <row r="2968">
          <cell r="B2968">
            <v>91988</v>
          </cell>
          <cell r="C2968" t="str">
            <v>INTERRUPTOR PULSADOR MINUTERIA (1 MÓDULO), 10A/250V, SEM SUPORTE E SEM PLACA - FORNECIMENTO E INSTALAÇÃO. AF_09/2017</v>
          </cell>
          <cell r="D2968" t="str">
            <v>UN</v>
          </cell>
          <cell r="E2968">
            <v>19.59</v>
          </cell>
          <cell r="F2968" t="str">
            <v>SINAPI</v>
          </cell>
        </row>
        <row r="2969">
          <cell r="B2969">
            <v>91989</v>
          </cell>
          <cell r="C2969" t="str">
            <v>INTERRUPTOR PULSADOR MINUTERIA (1 MÓDULO), 10A/250V, INCLUINDO SUPORTE E PLACA - FORNECIMENTO E INSTALAÇÃO. AF_09/2017</v>
          </cell>
          <cell r="D2969" t="str">
            <v>UN</v>
          </cell>
          <cell r="E2969">
            <v>27.16</v>
          </cell>
          <cell r="F2969" t="str">
            <v>SINAPI</v>
          </cell>
        </row>
        <row r="2970">
          <cell r="B2970">
            <v>91990</v>
          </cell>
          <cell r="C2970" t="str">
            <v>TOMADA ALTA DE EMBUTIR (1 MÓDULO), 2P+T 10 A, SEM SUPORTE E SEM PLACA - FORNECIMENTO E INSTALAÇÃO. AF_12/2015</v>
          </cell>
          <cell r="D2970" t="str">
            <v>UN</v>
          </cell>
          <cell r="E2970">
            <v>28.19</v>
          </cell>
          <cell r="F2970" t="str">
            <v>SINAPI</v>
          </cell>
        </row>
        <row r="2971">
          <cell r="B2971">
            <v>91991</v>
          </cell>
          <cell r="C2971" t="str">
            <v>TOMADA ALTA DE EMBUTIR (1 MÓDULO), 2P+T 20 A, SEM SUPORTE E SEM PLACA - FORNECIMENTO E INSTALAÇÃO. AF_12/2015</v>
          </cell>
          <cell r="D2971" t="str">
            <v>UN</v>
          </cell>
          <cell r="E2971">
            <v>30.57</v>
          </cell>
          <cell r="F2971" t="str">
            <v>SINAPI</v>
          </cell>
        </row>
        <row r="2972">
          <cell r="B2972">
            <v>91992</v>
          </cell>
          <cell r="C2972" t="str">
            <v>TOMADA ALTA DE EMBUTIR (1 MÓDULO), 2P+T 10 A, INCLUINDO SUPORTE E PLACA - FORNECIMENTO E INSTALAÇÃO. AF_12/2015</v>
          </cell>
          <cell r="D2972" t="str">
            <v>UN</v>
          </cell>
          <cell r="E2972">
            <v>35.76</v>
          </cell>
          <cell r="F2972" t="str">
            <v>SINAPI</v>
          </cell>
        </row>
        <row r="2973">
          <cell r="B2973">
            <v>91993</v>
          </cell>
          <cell r="C2973" t="str">
            <v>TOMADA ALTA DE EMBUTIR (1 MÓDULO), 2P+T 20 A, INCLUINDO SUPORTE E PLACA - FORNECIMENTO E INSTALAÇÃO. AF_12/2015</v>
          </cell>
          <cell r="D2973" t="str">
            <v>UN</v>
          </cell>
          <cell r="E2973">
            <v>38.14</v>
          </cell>
          <cell r="F2973" t="str">
            <v>SINAPI</v>
          </cell>
        </row>
        <row r="2974">
          <cell r="B2974">
            <v>91994</v>
          </cell>
          <cell r="C2974" t="str">
            <v>TOMADA MÉDIA DE EMBUTIR (1 MÓDULO), 2P+T 10 A, SEM SUPORTE E SEM PLACA - FORNECIMENTO E INSTALAÇÃO. AF_12/2015</v>
          </cell>
          <cell r="D2974" t="str">
            <v>UN</v>
          </cell>
          <cell r="E2974">
            <v>20.72</v>
          </cell>
          <cell r="F2974" t="str">
            <v>SINAPI</v>
          </cell>
        </row>
        <row r="2975">
          <cell r="B2975">
            <v>91995</v>
          </cell>
          <cell r="C2975" t="str">
            <v>TOMADA MÉDIA DE EMBUTIR (1 MÓDULO), 2P+T 20 A, SEM SUPORTE E SEM PLACA - FORNECIMENTO E INSTALAÇÃO. AF_12/2015</v>
          </cell>
          <cell r="D2975" t="str">
            <v>UN</v>
          </cell>
          <cell r="E2975">
            <v>23.1</v>
          </cell>
          <cell r="F2975" t="str">
            <v>SINAPI</v>
          </cell>
        </row>
        <row r="2976">
          <cell r="B2976">
            <v>91996</v>
          </cell>
          <cell r="C2976" t="str">
            <v>TOMADA MÉDIA DE EMBUTIR (1 MÓDULO), 2P+T 10 A, INCLUINDO SUPORTE E PLACA - FORNECIMENTO E INSTALAÇÃO. AF_12/2015</v>
          </cell>
          <cell r="D2976" t="str">
            <v>UN</v>
          </cell>
          <cell r="E2976">
            <v>28.29</v>
          </cell>
          <cell r="F2976" t="str">
            <v>SINAPI</v>
          </cell>
        </row>
        <row r="2977">
          <cell r="B2977">
            <v>91997</v>
          </cell>
          <cell r="C2977" t="str">
            <v>TOMADA MÉDIA DE EMBUTIR (1 MÓDULO), 2P+T 20 A, INCLUINDO SUPORTE E PLACA - FORNECIMENTO E INSTALAÇÃO. AF_12/2015</v>
          </cell>
          <cell r="D2977" t="str">
            <v>UN</v>
          </cell>
          <cell r="E2977">
            <v>30.67</v>
          </cell>
          <cell r="F2977" t="str">
            <v>SINAPI</v>
          </cell>
        </row>
        <row r="2978">
          <cell r="B2978">
            <v>91998</v>
          </cell>
          <cell r="C2978" t="str">
            <v>TOMADA BAIXA DE EMBUTIR (1 MÓDULO), 2P+T 10 A, SEM SUPORTE E SEM PLACA - FORNECIMENTO E INSTALAÇÃO. AF_12/2015</v>
          </cell>
          <cell r="D2978" t="str">
            <v>UN</v>
          </cell>
          <cell r="E2978">
            <v>17.829999999999998</v>
          </cell>
          <cell r="F2978" t="str">
            <v>SINAPI</v>
          </cell>
        </row>
        <row r="2979">
          <cell r="B2979">
            <v>91999</v>
          </cell>
          <cell r="C2979" t="str">
            <v>TOMADA BAIXA DE EMBUTIR (1 MÓDULO), 2P+T 20 A, SEM SUPORTE E SEM PLACA - FORNECIMENTO E INSTALAÇÃO. AF_12/2015</v>
          </cell>
          <cell r="D2979" t="str">
            <v>UN</v>
          </cell>
          <cell r="E2979">
            <v>20.21</v>
          </cell>
          <cell r="F2979" t="str">
            <v>SINAPI</v>
          </cell>
        </row>
        <row r="2980">
          <cell r="B2980">
            <v>92000</v>
          </cell>
          <cell r="C2980" t="str">
            <v>TOMADA BAIXA DE EMBUTIR (1 MÓDULO), 2P+T 10 A, INCLUINDO SUPORTE E PLACA - FORNECIMENTO E INSTALAÇÃO. AF_12/2015</v>
          </cell>
          <cell r="D2980" t="str">
            <v>UN</v>
          </cell>
          <cell r="E2980">
            <v>25.4</v>
          </cell>
          <cell r="F2980" t="str">
            <v>SINAPI</v>
          </cell>
        </row>
        <row r="2981">
          <cell r="B2981">
            <v>92001</v>
          </cell>
          <cell r="C2981" t="str">
            <v>TOMADA BAIXA DE EMBUTIR (1 MÓDULO), 2P+T 20 A, INCLUINDO SUPORTE E PLACA - FORNECIMENTO E INSTALAÇÃO. AF_12/2015</v>
          </cell>
          <cell r="D2981" t="str">
            <v>UN</v>
          </cell>
          <cell r="E2981">
            <v>27.78</v>
          </cell>
          <cell r="F2981" t="str">
            <v>SINAPI</v>
          </cell>
        </row>
        <row r="2982">
          <cell r="B2982">
            <v>92002</v>
          </cell>
          <cell r="C2982" t="str">
            <v>TOMADA MÉDIA DE EMBUTIR (2 MÓDULOS), 2P+T 10 A, SEM SUPORTE E SEM PLACA - FORNECIMENTO E INSTALAÇÃO. AF_12/2015</v>
          </cell>
          <cell r="D2982" t="str">
            <v>UN</v>
          </cell>
          <cell r="E2982">
            <v>39.03</v>
          </cell>
          <cell r="F2982" t="str">
            <v>SINAPI</v>
          </cell>
        </row>
        <row r="2983">
          <cell r="B2983">
            <v>92003</v>
          </cell>
          <cell r="C2983" t="str">
            <v>TOMADA MÉDIA DE EMBUTIR (2 MÓDULOS), 2P+T 20 A, SEM SUPORTE E SEM PLACA - FORNECIMENTO E INSTALAÇÃO. AF_12/2015</v>
          </cell>
          <cell r="D2983" t="str">
            <v>UN</v>
          </cell>
          <cell r="E2983">
            <v>43.79</v>
          </cell>
          <cell r="F2983" t="str">
            <v>SINAPI</v>
          </cell>
        </row>
        <row r="2984">
          <cell r="B2984">
            <v>92004</v>
          </cell>
          <cell r="C2984" t="str">
            <v>TOMADA MÉDIA DE EMBUTIR (2 MÓDULOS), 2P+T 10 A, INCLUINDO SUPORTE E PLACA - FORNECIMENTO E INSTALAÇÃO. AF_12/2015</v>
          </cell>
          <cell r="D2984" t="str">
            <v>UN</v>
          </cell>
          <cell r="E2984">
            <v>46.6</v>
          </cell>
          <cell r="F2984" t="str">
            <v>SINAPI</v>
          </cell>
        </row>
        <row r="2985">
          <cell r="B2985">
            <v>92005</v>
          </cell>
          <cell r="C2985" t="str">
            <v>TOMADA MÉDIA DE EMBUTIR (2 MÓDULOS), 2P+T 20 A, INCLUINDO SUPORTE E PLACA - FORNECIMENTO E INSTALAÇÃO. AF_12/2015</v>
          </cell>
          <cell r="D2985" t="str">
            <v>UN</v>
          </cell>
          <cell r="E2985">
            <v>51.36</v>
          </cell>
          <cell r="F2985" t="str">
            <v>SINAPI</v>
          </cell>
        </row>
        <row r="2986">
          <cell r="B2986">
            <v>92006</v>
          </cell>
          <cell r="C2986" t="str">
            <v>TOMADA BAIXA DE EMBUTIR (2 MÓDULOS), 2P+T 10 A, SEM SUPORTE E SEM PLACA - FORNECIMENTO E INSTALAÇÃO. AF_12/2015</v>
          </cell>
          <cell r="D2986" t="str">
            <v>UN</v>
          </cell>
          <cell r="E2986">
            <v>33.24</v>
          </cell>
          <cell r="F2986" t="str">
            <v>SINAPI</v>
          </cell>
        </row>
        <row r="2987">
          <cell r="B2987">
            <v>92007</v>
          </cell>
          <cell r="C2987" t="str">
            <v>TOMADA BAIXA DE EMBUTIR (2 MÓDULOS), 2P+T 20 A, SEM SUPORTE E SEM PLACA - FORNECIMENTO E INSTALAÇÃO. AF_12/2015</v>
          </cell>
          <cell r="D2987" t="str">
            <v>UN</v>
          </cell>
          <cell r="E2987">
            <v>38</v>
          </cell>
          <cell r="F2987" t="str">
            <v>SINAPI</v>
          </cell>
        </row>
        <row r="2988">
          <cell r="B2988">
            <v>92008</v>
          </cell>
          <cell r="C2988" t="str">
            <v>TOMADA BAIXA DE EMBUTIR (2 MÓDULOS), 2P+T 10 A, INCLUINDO SUPORTE E PLACA - FORNECIMENTO E INSTALAÇÃO. AF_12/2015</v>
          </cell>
          <cell r="D2988" t="str">
            <v>UN</v>
          </cell>
          <cell r="E2988">
            <v>40.81</v>
          </cell>
          <cell r="F2988" t="str">
            <v>SINAPI</v>
          </cell>
        </row>
        <row r="2989">
          <cell r="B2989">
            <v>92009</v>
          </cell>
          <cell r="C2989" t="str">
            <v>TOMADA BAIXA DE EMBUTIR (2 MÓDULOS), 2P+T 20 A, INCLUINDO SUPORTE E PLACA - FORNECIMENTO E INSTALAÇÃO. AF_12/2015</v>
          </cell>
          <cell r="D2989" t="str">
            <v>UN</v>
          </cell>
          <cell r="E2989">
            <v>45.57</v>
          </cell>
          <cell r="F2989" t="str">
            <v>SINAPI</v>
          </cell>
        </row>
        <row r="2990">
          <cell r="B2990">
            <v>92010</v>
          </cell>
          <cell r="C2990" t="str">
            <v>TOMADA MÉDIA DE EMBUTIR (3 MÓDULOS), 2P+T 10 A, SEM SUPORTE E SEM PLACA - FORNECIMENTO E INSTALAÇÃO. AF_12/2015</v>
          </cell>
          <cell r="D2990" t="str">
            <v>UN</v>
          </cell>
          <cell r="E2990">
            <v>57.36</v>
          </cell>
          <cell r="F2990" t="str">
            <v>SINAPI</v>
          </cell>
        </row>
        <row r="2991">
          <cell r="B2991">
            <v>92011</v>
          </cell>
          <cell r="C2991" t="str">
            <v>TOMADA MÉDIA DE EMBUTIR (3 MÓDULOS), 2P+T 20 A, SEM SUPORTE E SEM PLACA - FORNECIMENTO E INSTALAÇÃO. AF_12/2015</v>
          </cell>
          <cell r="D2991" t="str">
            <v>UN</v>
          </cell>
          <cell r="E2991">
            <v>64.5</v>
          </cell>
          <cell r="F2991" t="str">
            <v>SINAPI</v>
          </cell>
        </row>
        <row r="2992">
          <cell r="B2992">
            <v>92012</v>
          </cell>
          <cell r="C2992" t="str">
            <v>TOMADA MÉDIA DE EMBUTIR (3 MÓDULOS), 2P+T 10 A, INCLUINDO SUPORTE E PLACA - FORNECIMENTO E INSTALAÇÃO. AF_12/2015</v>
          </cell>
          <cell r="D2992" t="str">
            <v>UN</v>
          </cell>
          <cell r="E2992">
            <v>64.930000000000007</v>
          </cell>
          <cell r="F2992" t="str">
            <v>SINAPI</v>
          </cell>
        </row>
        <row r="2993">
          <cell r="B2993">
            <v>92013</v>
          </cell>
          <cell r="C2993" t="str">
            <v>TOMADA MÉDIA DE EMBUTIR (3 MÓDULOS), 2P+T 20 A, INCLUINDO SUPORTE E PLACA - FORNECIMENTO E INSTALAÇÃO. AF_12/2015</v>
          </cell>
          <cell r="D2993" t="str">
            <v>UN</v>
          </cell>
          <cell r="E2993">
            <v>72.069999999999993</v>
          </cell>
          <cell r="F2993" t="str">
            <v>SINAPI</v>
          </cell>
        </row>
        <row r="2994">
          <cell r="B2994">
            <v>92014</v>
          </cell>
          <cell r="C2994" t="str">
            <v>TOMADA BAIXA DE EMBUTIR (3 MÓDULOS), 2P+T 10 A, SEM SUPORTE E SEM PLACA - FORNECIMENTO E INSTALAÇÃO. AF_12/2015</v>
          </cell>
          <cell r="D2994" t="str">
            <v>UN</v>
          </cell>
          <cell r="E2994">
            <v>48.66</v>
          </cell>
          <cell r="F2994" t="str">
            <v>SINAPI</v>
          </cell>
        </row>
        <row r="2995">
          <cell r="B2995">
            <v>92015</v>
          </cell>
          <cell r="C2995" t="str">
            <v>TOMADA BAIXA DE EMBUTIR (3 MÓDULOS), 2P+T 20 A, SEM SUPORTE E SEM PLACA - FORNECIMENTO E INSTALAÇÃO. AF_12/2015</v>
          </cell>
          <cell r="D2995" t="str">
            <v>UN</v>
          </cell>
          <cell r="E2995">
            <v>55.8</v>
          </cell>
          <cell r="F2995" t="str">
            <v>SINAPI</v>
          </cell>
        </row>
        <row r="2996">
          <cell r="B2996">
            <v>92016</v>
          </cell>
          <cell r="C2996" t="str">
            <v>TOMADA BAIXA DE EMBUTIR (3 MÓDULOS), 2P+T 10 A, INCLUINDO SUPORTE E PLACA - FORNECIMENTO E INSTALAÇÃO. AF_12/2015</v>
          </cell>
          <cell r="D2996" t="str">
            <v>UN</v>
          </cell>
          <cell r="E2996">
            <v>56.23</v>
          </cell>
          <cell r="F2996" t="str">
            <v>SINAPI</v>
          </cell>
        </row>
        <row r="2997">
          <cell r="B2997">
            <v>92017</v>
          </cell>
          <cell r="C2997" t="str">
            <v>TOMADA BAIXA DE EMBUTIR (3 MÓDULOS), 2P+T 20 A, INCLUINDO SUPORTE E PLACA - FORNECIMENTO E INSTALAÇÃO. AF_12/2015</v>
          </cell>
          <cell r="D2997" t="str">
            <v>UN</v>
          </cell>
          <cell r="E2997">
            <v>63.37</v>
          </cell>
          <cell r="F2997" t="str">
            <v>SINAPI</v>
          </cell>
        </row>
        <row r="2998">
          <cell r="B2998">
            <v>92018</v>
          </cell>
          <cell r="C2998" t="str">
            <v>TOMADA BAIXA DE EMBUTIR (4 MÓDULOS), 2P+T 10 A, SEM SUPORTE E SEM PLACA - FORNECIMENTO E INSTALAÇÃO. AF_12/2015</v>
          </cell>
          <cell r="D2998" t="str">
            <v>UN</v>
          </cell>
          <cell r="E2998">
            <v>64.48</v>
          </cell>
          <cell r="F2998" t="str">
            <v>SINAPI</v>
          </cell>
        </row>
        <row r="2999">
          <cell r="B2999">
            <v>92019</v>
          </cell>
          <cell r="C2999" t="str">
            <v>TOMADA BAIXA DE EMBUTIR (4 MÓDULOS), 2P+T 10 A, INCLUINDO SUPORTE E PLACA - FORNECIMENTO E INSTALAÇÃO. AF_12/2015</v>
          </cell>
          <cell r="D2999" t="str">
            <v>UN</v>
          </cell>
          <cell r="E2999">
            <v>76.849999999999994</v>
          </cell>
          <cell r="F2999" t="str">
            <v>SINAPI</v>
          </cell>
        </row>
        <row r="3000">
          <cell r="B3000">
            <v>92020</v>
          </cell>
          <cell r="C3000" t="str">
            <v>TOMADA BAIXA DE EMBUTIR (6 MÓDULOS), 2P+T 10 A, SEM SUPORTE E SEM PLACA - FORNECIMENTO E INSTALAÇÃO. AF_12/2015</v>
          </cell>
          <cell r="D3000" t="str">
            <v>UN</v>
          </cell>
          <cell r="E3000">
            <v>95.51</v>
          </cell>
          <cell r="F3000" t="str">
            <v>SINAPI</v>
          </cell>
        </row>
        <row r="3001">
          <cell r="B3001">
            <v>92021</v>
          </cell>
          <cell r="C3001" t="str">
            <v>TOMADA BAIXA DE EMBUTIR (6 MÓDULOS), 2P+T 10 A, INCLUINDO SUPORTE E PLACA - FORNECIMENTO E INSTALAÇÃO. AF_12/2015</v>
          </cell>
          <cell r="D3001" t="str">
            <v>UN</v>
          </cell>
          <cell r="E3001">
            <v>107.88</v>
          </cell>
          <cell r="F3001" t="str">
            <v>SINAPI</v>
          </cell>
        </row>
        <row r="3002">
          <cell r="B3002">
            <v>92022</v>
          </cell>
          <cell r="C3002" t="str">
            <v>INTERRUPTOR SIMPLES (1 MÓDULO) COM 1 TOMADA DE EMBUTIR 2P+T 10 A,  SEM SUPORTE E SEM PLACA - FORNECIMENTO E INSTALAÇÃO. AF_12/2015</v>
          </cell>
          <cell r="D3002" t="str">
            <v>UN</v>
          </cell>
          <cell r="E3002">
            <v>34.72</v>
          </cell>
          <cell r="F3002" t="str">
            <v>SINAPI</v>
          </cell>
        </row>
        <row r="3003">
          <cell r="B3003">
            <v>92023</v>
          </cell>
          <cell r="C3003" t="str">
            <v>INTERRUPTOR SIMPLES (1 MÓDULO) COM 1 TOMADA DE EMBUTIR 2P+T 10 A,  INCLUINDO SUPORTE E PLACA - FORNECIMENTO E INSTALAÇÃO. AF_12/2015</v>
          </cell>
          <cell r="D3003" t="str">
            <v>UN</v>
          </cell>
          <cell r="E3003">
            <v>42.29</v>
          </cell>
          <cell r="F3003" t="str">
            <v>SINAPI</v>
          </cell>
        </row>
        <row r="3004">
          <cell r="B3004">
            <v>92024</v>
          </cell>
          <cell r="C3004" t="str">
            <v>INTERRUPTOR SIMPLES (1 MÓDULO) COM 2 TOMADAS DE EMBUTIR 2P+T 10 A,  SEM SUPORTE E SEM PLACA - FORNECIMENTO E INSTALAÇÃO. AF_12/2015</v>
          </cell>
          <cell r="D3004" t="str">
            <v>UN</v>
          </cell>
          <cell r="E3004">
            <v>53.07</v>
          </cell>
          <cell r="F3004" t="str">
            <v>SINAPI</v>
          </cell>
        </row>
        <row r="3005">
          <cell r="B3005">
            <v>92025</v>
          </cell>
          <cell r="C3005" t="str">
            <v>INTERRUPTOR SIMPLES (1 MÓDULO) COM 2 TOMADAS DE EMBUTIR 2P+T 10 A,  INCLUINDO SUPORTE E PLACA - FORNECIMENTO E INSTALAÇÃO. AF_12/2015</v>
          </cell>
          <cell r="D3005" t="str">
            <v>UN</v>
          </cell>
          <cell r="E3005">
            <v>60.64</v>
          </cell>
          <cell r="F3005" t="str">
            <v>SINAPI</v>
          </cell>
        </row>
        <row r="3006">
          <cell r="B3006">
            <v>92026</v>
          </cell>
          <cell r="C3006" t="str">
            <v>INTERRUPTOR SIMPLES (2 MÓDULOS) COM 1 TOMADA DE EMBUTIR 2P+T 10 A,  SEM SUPORTE E SEM PLACA - FORNECIMENTO E INSTALAÇÃO. AF_12/2015</v>
          </cell>
          <cell r="D3006" t="str">
            <v>UN</v>
          </cell>
          <cell r="E3006">
            <v>48.74</v>
          </cell>
          <cell r="F3006" t="str">
            <v>SINAPI</v>
          </cell>
        </row>
        <row r="3007">
          <cell r="B3007">
            <v>92027</v>
          </cell>
          <cell r="C3007" t="str">
            <v>INTERRUPTOR SIMPLES (2 MÓDULOS) COM 1 TOMADA DE EMBUTIR 2P+T 10 A,  INCLUINDO SUPORTE E PLACA - FORNECIMENTO E INSTALAÇÃO. AF_12/2015</v>
          </cell>
          <cell r="D3007" t="str">
            <v>UN</v>
          </cell>
          <cell r="E3007">
            <v>56.31</v>
          </cell>
          <cell r="F3007" t="str">
            <v>SINAPI</v>
          </cell>
        </row>
        <row r="3008">
          <cell r="B3008">
            <v>92028</v>
          </cell>
          <cell r="C3008" t="str">
            <v>INTERRUPTOR PARALELO (1 MÓDULO) COM 1 TOMADA DE EMBUTIR 2P+T 10 A,  SEM SUPORTE E SEM PLACA - FORNECIMENTO E INSTALAÇÃO. AF_12/2015</v>
          </cell>
          <cell r="D3008" t="str">
            <v>UN</v>
          </cell>
          <cell r="E3008">
            <v>40.26</v>
          </cell>
          <cell r="F3008" t="str">
            <v>SINAPI</v>
          </cell>
        </row>
        <row r="3009">
          <cell r="B3009">
            <v>92029</v>
          </cell>
          <cell r="C3009" t="str">
            <v>INTERRUPTOR PARALELO (1 MÓDULO) COM 1 TOMADA DE EMBUTIR 2P+T 10 A,  INCLUINDO SUPORTE E PLACA - FORNECIMENTO E INSTALAÇÃO. AF_12/2015</v>
          </cell>
          <cell r="D3009" t="str">
            <v>UN</v>
          </cell>
          <cell r="E3009">
            <v>47.83</v>
          </cell>
          <cell r="F3009" t="str">
            <v>SINAPI</v>
          </cell>
        </row>
        <row r="3010">
          <cell r="B3010">
            <v>92030</v>
          </cell>
          <cell r="C3010" t="str">
            <v>INTERRUPTOR PARALELO (1 MÓDULO) COM 2 TOMADAS DE EMBUTIR 2P+T 10 A,  SEM SUPORTE E SEM PLACA - FORNECIMENTO E INSTALAÇÃO. AF_12/2015</v>
          </cell>
          <cell r="D3010" t="str">
            <v>UN</v>
          </cell>
          <cell r="E3010">
            <v>58.59</v>
          </cell>
          <cell r="F3010" t="str">
            <v>SINAPI</v>
          </cell>
        </row>
        <row r="3011">
          <cell r="B3011">
            <v>92031</v>
          </cell>
          <cell r="C3011" t="str">
            <v>INTERRUPTOR PARALELO (1 MÓDULO) COM 2 TOMADAS DE EMBUTIR 2P+T 10 A,  INCLUINDO SUPORTE E PLACA - FORNECIMENTO E INSTALAÇÃO. AF_12/2015</v>
          </cell>
          <cell r="D3011" t="str">
            <v>UN</v>
          </cell>
          <cell r="E3011">
            <v>66.16</v>
          </cell>
          <cell r="F3011" t="str">
            <v>SINAPI</v>
          </cell>
        </row>
        <row r="3012">
          <cell r="B3012">
            <v>92032</v>
          </cell>
          <cell r="C3012" t="str">
            <v>INTERRUPTOR PARALELO (2 MÓDULOS) COM 1 TOMADA DE EMBUTIR 2P+T 10 A,  SEM SUPORTE E SEM PLACA - FORNECIMENTO E INSTALAÇÃO. AF_12/2015</v>
          </cell>
          <cell r="D3012" t="str">
            <v>UN</v>
          </cell>
          <cell r="E3012">
            <v>59.82</v>
          </cell>
          <cell r="F3012" t="str">
            <v>SINAPI</v>
          </cell>
        </row>
        <row r="3013">
          <cell r="B3013">
            <v>92033</v>
          </cell>
          <cell r="C3013" t="str">
            <v>INTERRUPTOR PARALELO (2 MÓDULOS) COM 1 TOMADA DE EMBUTIR 2P+T 10 A,  INCLUINDO SUPORTE E PLACA - FORNECIMENTO E INSTALAÇÃO. AF_12/2015</v>
          </cell>
          <cell r="D3013" t="str">
            <v>UN</v>
          </cell>
          <cell r="E3013">
            <v>67.39</v>
          </cell>
          <cell r="F3013" t="str">
            <v>SINAPI</v>
          </cell>
        </row>
        <row r="3014">
          <cell r="B3014">
            <v>92034</v>
          </cell>
          <cell r="C3014" t="str">
            <v>INTERRUPTOR SIMPLES (1 MÓDULO), INTERRUPTOR PARALELO (1 MÓDULO) E 1 TOMADA DE EMBUTIR 2P+T 10 A,  SEM SUPORTE E SEM PLACA - FORNECIMENTO E INSTALAÇÃO. AF_12/2015</v>
          </cell>
          <cell r="D3014" t="str">
            <v>UN</v>
          </cell>
          <cell r="E3014">
            <v>54.3</v>
          </cell>
          <cell r="F3014" t="str">
            <v>SINAPI</v>
          </cell>
        </row>
        <row r="3015">
          <cell r="B3015">
            <v>92035</v>
          </cell>
          <cell r="C3015" t="str">
            <v>INTERRUPTOR SIMPLES (1 MÓDULO), INTERRUPTOR PARALELO (1 MÓDULO) E 1 TOMADA DE EMBUTIR 2P+T 10 A,  INCLUINDO SUPORTE E PLACA - FORNECIMENTO E INSTALAÇÃO. AF_12/2015</v>
          </cell>
          <cell r="D3015" t="str">
            <v>UN</v>
          </cell>
          <cell r="E3015">
            <v>61.87</v>
          </cell>
          <cell r="F3015" t="str">
            <v>SINAPI</v>
          </cell>
        </row>
        <row r="3016">
          <cell r="B3016">
            <v>97583</v>
          </cell>
          <cell r="C3016" t="str">
            <v>LUMINÁRIA TIPO CALHA, DE SOBREPOR, COM 1 LÂMPADA TUBULAR FLUORESCENTE DE 18 W, COM REATOR DE PARTIDA RÁPIDA - FORNECIMENTO E INSTALAÇÃO. AF_02/2020</v>
          </cell>
          <cell r="D3016" t="str">
            <v>UN</v>
          </cell>
          <cell r="E3016">
            <v>62.19</v>
          </cell>
          <cell r="F3016" t="str">
            <v>SINAPI</v>
          </cell>
        </row>
        <row r="3017">
          <cell r="B3017">
            <v>97584</v>
          </cell>
          <cell r="C3017" t="str">
            <v>LUMINÁRIA TIPO CALHA, DE SOBREPOR, COM 1 LÂMPADA TUBULAR FLUORESCENTE DE 36 W, COM REATOR DE PARTIDA RÁPIDA - FORNECIMENTO E INSTALAÇÃO. AF_02/2020</v>
          </cell>
          <cell r="D3017" t="str">
            <v>UN</v>
          </cell>
          <cell r="E3017">
            <v>86.65</v>
          </cell>
          <cell r="F3017" t="str">
            <v>SINAPI</v>
          </cell>
        </row>
        <row r="3018">
          <cell r="B3018">
            <v>97585</v>
          </cell>
          <cell r="C3018" t="str">
            <v>LUMINÁRIA TIPO CALHA, DE SOBREPOR, COM 2 LÂMPADAS TUBULARES FLUORESCENTES DE 18 W, COM REATOR DE PARTIDA RÁPIDA - FORNECIMENTO E INSTALAÇÃO. AF_02/2020</v>
          </cell>
          <cell r="D3018" t="str">
            <v>UN</v>
          </cell>
          <cell r="E3018">
            <v>83.51</v>
          </cell>
          <cell r="F3018" t="str">
            <v>SINAPI</v>
          </cell>
        </row>
        <row r="3019">
          <cell r="B3019">
            <v>97586</v>
          </cell>
          <cell r="C3019" t="str">
            <v>LUMINÁRIA TIPO CALHA, DE SOBREPOR, COM 2 LÂMPADAS TUBULARES FLUORESCENTES DE 36 W, COM REATOR DE PARTIDA RÁPIDA - FORNECIMENTO E INSTALAÇÃO. AF_02/2020</v>
          </cell>
          <cell r="D3019" t="str">
            <v>UN</v>
          </cell>
          <cell r="E3019">
            <v>113.04</v>
          </cell>
          <cell r="F3019" t="str">
            <v>SINAPI</v>
          </cell>
        </row>
        <row r="3020">
          <cell r="B3020">
            <v>97587</v>
          </cell>
          <cell r="C3020" t="str">
            <v>LUMINÁRIA TIPO CALHA, DE EMBUTIR, COM 2 LÂMPADAS FLUORESCENTES DE 14 W, COM REATOR DE PARTIDA RÁPIDA - FORNECIMENTO E INSTALAÇÃO. AF_02/2020</v>
          </cell>
          <cell r="D3020" t="str">
            <v>UN</v>
          </cell>
          <cell r="E3020">
            <v>205.3</v>
          </cell>
          <cell r="F3020" t="str">
            <v>SINAPI</v>
          </cell>
        </row>
        <row r="3021">
          <cell r="B3021">
            <v>97589</v>
          </cell>
          <cell r="C3021" t="str">
            <v>LUMINÁRIA TIPO PLAFON EM PLÁSTICO, DE SOBREPOR, COM 1 LÂMPADA FLUORESCENTE DE 15 W, SEM REATOR - FORNECIMENTO E INSTALAÇÃO. AF_02/2020</v>
          </cell>
          <cell r="D3021" t="str">
            <v>UN</v>
          </cell>
          <cell r="E3021">
            <v>35.770000000000003</v>
          </cell>
          <cell r="F3021" t="str">
            <v>SINAPI</v>
          </cell>
        </row>
        <row r="3022">
          <cell r="B3022">
            <v>97590</v>
          </cell>
          <cell r="C3022" t="str">
            <v>LUMINÁRIA TIPO PLAFON REDONDO COM VIDRO FOSCO, DE SOBREPOR, COM 1 LÂMPADA FLUORESCENTE DE 15 W, SEM REATOR - FORNECIMENTO E INSTALAÇÃO. AF_02/2020</v>
          </cell>
          <cell r="D3022" t="str">
            <v>UN</v>
          </cell>
          <cell r="E3022">
            <v>76.58</v>
          </cell>
          <cell r="F3022" t="str">
            <v>SINAPI</v>
          </cell>
        </row>
        <row r="3023">
          <cell r="B3023">
            <v>97591</v>
          </cell>
          <cell r="C3023" t="str">
            <v>LUMINÁRIA TIPO PLAFON REDONDO COM VIDRO FOSCO, DE SOBREPOR, COM 2 LÂMPADAS FLUORESCENTES DE 15 W, SEM REATOR - FORNECIMENTO E INSTALAÇÃO. AF_02/2020</v>
          </cell>
          <cell r="D3023" t="str">
            <v>UN</v>
          </cell>
          <cell r="E3023">
            <v>103.55</v>
          </cell>
          <cell r="F3023" t="str">
            <v>SINAPI</v>
          </cell>
        </row>
        <row r="3024">
          <cell r="B3024">
            <v>97593</v>
          </cell>
          <cell r="C3024" t="str">
            <v>LUMINÁRIA TIPO SPOT, DE SOBREPOR, COM 1 LÂMPADA FLUORESCENTE DE 15 W, SEM REATOR - FORNECIMENTO E INSTALAÇÃO. AF_02/2020</v>
          </cell>
          <cell r="D3024" t="str">
            <v>UN</v>
          </cell>
          <cell r="E3024">
            <v>107.66</v>
          </cell>
          <cell r="F3024" t="str">
            <v>SINAPI</v>
          </cell>
        </row>
        <row r="3025">
          <cell r="B3025">
            <v>97594</v>
          </cell>
          <cell r="C3025" t="str">
            <v>LUMINÁRIA TIPO SPOT, DE SOBREPOR, COM 2 LÂMPADAS FLUORESCENTES DE 15 W, SEM REATOR - FORNECIMENTO E INSTALAÇÃO. AF_02/2020</v>
          </cell>
          <cell r="D3025" t="str">
            <v>UN</v>
          </cell>
          <cell r="E3025">
            <v>103.7</v>
          </cell>
          <cell r="F3025" t="str">
            <v>SINAPI</v>
          </cell>
        </row>
        <row r="3026">
          <cell r="B3026">
            <v>97595</v>
          </cell>
          <cell r="C3026" t="str">
            <v>SENSOR DE PRESENÇA COM FOTOCÉLULA, FIXAÇÃO EM PAREDE - FORNECIMENTO E INSTALAÇÃO. AF_02/2020</v>
          </cell>
          <cell r="D3026" t="str">
            <v>UN</v>
          </cell>
          <cell r="E3026">
            <v>74.430000000000007</v>
          </cell>
          <cell r="F3026" t="str">
            <v>SINAPI</v>
          </cell>
        </row>
        <row r="3027">
          <cell r="B3027">
            <v>97596</v>
          </cell>
          <cell r="C3027" t="str">
            <v>SENSOR DE PRESENÇA SEM FOTOCÉLULA, FIXAÇÃO EM PAREDE - FORNECIMENTO E INSTALAÇÃO. AF_02/2020</v>
          </cell>
          <cell r="D3027" t="str">
            <v>UN</v>
          </cell>
          <cell r="E3027">
            <v>52.38</v>
          </cell>
          <cell r="F3027" t="str">
            <v>SINAPI</v>
          </cell>
        </row>
        <row r="3028">
          <cell r="B3028">
            <v>97597</v>
          </cell>
          <cell r="C3028" t="str">
            <v>SENSOR DE PRESENÇA COM FOTOCÉLULA, FIXAÇÃO EM TETO - FORNECIMENTO E INSTALAÇÃO. AF_02/2020</v>
          </cell>
          <cell r="D3028" t="str">
            <v>UN</v>
          </cell>
          <cell r="E3028">
            <v>51.3</v>
          </cell>
          <cell r="F3028" t="str">
            <v>SINAPI</v>
          </cell>
        </row>
        <row r="3029">
          <cell r="B3029">
            <v>97598</v>
          </cell>
          <cell r="C3029" t="str">
            <v>SENSOR DE PRESENÇA SEM FOTOCÉLULA, FIXAÇÃO EM TETO - FORNECIMENTO E INSTALAÇÃO. AF_02/2020</v>
          </cell>
          <cell r="D3029" t="str">
            <v>UN</v>
          </cell>
          <cell r="E3029">
            <v>48.48</v>
          </cell>
          <cell r="F3029" t="str">
            <v>SINAPI</v>
          </cell>
        </row>
        <row r="3030">
          <cell r="B3030">
            <v>97599</v>
          </cell>
          <cell r="C3030" t="str">
            <v>LUMINÁRIA DE EMERGÊNCIA, COM 30 LÂMPADAS LED DE 2 W, SEM REATOR - FORNECIMENTO E INSTALAÇÃO. AF_02/2020</v>
          </cell>
          <cell r="D3030" t="str">
            <v>UN</v>
          </cell>
          <cell r="E3030">
            <v>30.16</v>
          </cell>
          <cell r="F3030" t="str">
            <v>SINAPI</v>
          </cell>
        </row>
        <row r="3031">
          <cell r="B3031">
            <v>97609</v>
          </cell>
          <cell r="C3031" t="str">
            <v>LÂMPADA COMPACTA DE LED 6 W, BASE E27 - FORNECIMENTO E INSTALAÇÃO. AF_02/2020</v>
          </cell>
          <cell r="D3031" t="str">
            <v>UN</v>
          </cell>
          <cell r="E3031">
            <v>16.57</v>
          </cell>
          <cell r="F3031" t="str">
            <v>SINAPI</v>
          </cell>
        </row>
        <row r="3032">
          <cell r="B3032">
            <v>97610</v>
          </cell>
          <cell r="C3032" t="str">
            <v>LÂMPADA COMPACTA DE LED 10 W, BASE E27 - FORNECIMENTO E INSTALAÇÃO. AF_02/2020</v>
          </cell>
          <cell r="D3032" t="str">
            <v>UN</v>
          </cell>
          <cell r="E3032">
            <v>17.87</v>
          </cell>
          <cell r="F3032" t="str">
            <v>SINAPI</v>
          </cell>
        </row>
        <row r="3033">
          <cell r="B3033">
            <v>97611</v>
          </cell>
          <cell r="C3033" t="str">
            <v>LÂMPADA COMPACTA FLUORESCENTE DE 15 W, BASE E27 - FORNECIMENTO E INSTALAÇÃO. AF_02/2020</v>
          </cell>
          <cell r="D3033" t="str">
            <v>UN</v>
          </cell>
          <cell r="E3033">
            <v>23.1</v>
          </cell>
          <cell r="F3033" t="str">
            <v>SINAPI</v>
          </cell>
        </row>
        <row r="3034">
          <cell r="B3034">
            <v>97612</v>
          </cell>
          <cell r="C3034" t="str">
            <v>LÂMPADA COMPACTA FLUORESCENTE DE 20 W, BASE E27 - FORNECIMENTO E INSTALAÇÃO. AF_02/2020</v>
          </cell>
          <cell r="D3034" t="str">
            <v>UN</v>
          </cell>
          <cell r="E3034">
            <v>25.23</v>
          </cell>
          <cell r="F3034" t="str">
            <v>SINAPI</v>
          </cell>
        </row>
        <row r="3035">
          <cell r="B3035">
            <v>97613</v>
          </cell>
          <cell r="C3035" t="str">
            <v>LÂMPADA COMPACTA DE VAPOR MERCURIO 125 W, BASE E27 - FORNECIMENTO E INSTALAÇÃO. AF_02/2020</v>
          </cell>
          <cell r="D3035" t="str">
            <v>UN</v>
          </cell>
          <cell r="E3035">
            <v>32.32</v>
          </cell>
          <cell r="F3035" t="str">
            <v>SINAPI</v>
          </cell>
        </row>
        <row r="3036">
          <cell r="B3036">
            <v>97614</v>
          </cell>
          <cell r="C3036" t="str">
            <v>LÂMPADA COMPACTA DE VAPOR METÁLICO OVOIDE 150 W, BASE E27 - FORNECIMENTO E INSTALAÇÃO. AF_02/2020</v>
          </cell>
          <cell r="D3036" t="str">
            <v>UN</v>
          </cell>
          <cell r="E3036">
            <v>57.9</v>
          </cell>
          <cell r="F3036" t="str">
            <v>SINAPI</v>
          </cell>
        </row>
        <row r="3037">
          <cell r="B3037">
            <v>97615</v>
          </cell>
          <cell r="C3037" t="str">
            <v>LÂMPADA TUBULAR FLUORESCENTE T8 DE 16/18 W, BASE G13 - FORNECIMENTO E INSTALAÇÃO. AF_02/2020_P</v>
          </cell>
          <cell r="D3037" t="str">
            <v>UN</v>
          </cell>
          <cell r="E3037">
            <v>43.66</v>
          </cell>
          <cell r="F3037" t="str">
            <v>SINAPI</v>
          </cell>
        </row>
        <row r="3038">
          <cell r="B3038">
            <v>97616</v>
          </cell>
          <cell r="C3038" t="str">
            <v>LÂMPADA TUBULAR FLUORESCENTE T8 DE 32/36 W, BASE G13 - FORNECIMENTO E INSTALAÇÃO. AF_02/2020_P</v>
          </cell>
          <cell r="D3038" t="str">
            <v>UN</v>
          </cell>
          <cell r="E3038">
            <v>49.47</v>
          </cell>
          <cell r="F3038" t="str">
            <v>SINAPI</v>
          </cell>
        </row>
        <row r="3039">
          <cell r="B3039">
            <v>97617</v>
          </cell>
          <cell r="C3039" t="str">
            <v>LÂMPADA TUBULAR FLUORESCENTE T10 DE 20/40 W, BASE G13 - FORNECIMENTO E INSTALAÇÃO. AF_02/2020_P</v>
          </cell>
          <cell r="D3039" t="str">
            <v>UN</v>
          </cell>
          <cell r="E3039">
            <v>49.14</v>
          </cell>
          <cell r="F3039" t="str">
            <v>SINAPI</v>
          </cell>
        </row>
        <row r="3040">
          <cell r="B3040">
            <v>97618</v>
          </cell>
          <cell r="C3040" t="str">
            <v>LÂMPADA TUBULAR FLUORESCENTE T5 DE 14 W, BASE G13 - FORNECIMENTO E INSTALAÇÃO. AF_02/2020_P</v>
          </cell>
          <cell r="D3040" t="str">
            <v>UN</v>
          </cell>
          <cell r="E3040">
            <v>46.66</v>
          </cell>
          <cell r="F3040" t="str">
            <v>SINAPI</v>
          </cell>
        </row>
        <row r="3041">
          <cell r="B3041">
            <v>100902</v>
          </cell>
          <cell r="C3041" t="str">
            <v>LÂMPADA TUBULAR LED DE 9/10 W, BASE G13 - FORNECIMENTO E INSTALAÇÃO. AF_02/2020_P</v>
          </cell>
          <cell r="D3041" t="str">
            <v>UN</v>
          </cell>
          <cell r="E3041">
            <v>26.71</v>
          </cell>
          <cell r="F3041" t="str">
            <v>SINAPI</v>
          </cell>
        </row>
        <row r="3042">
          <cell r="B3042">
            <v>100903</v>
          </cell>
          <cell r="C3042" t="str">
            <v>LÂMPADA TUBULAR LED DE 18/20 W, BASE G13 - FORNECIMENTO E INSTALAÇÃO. AF_02/2020_P</v>
          </cell>
          <cell r="D3042" t="str">
            <v>UN</v>
          </cell>
          <cell r="E3042">
            <v>32.46</v>
          </cell>
          <cell r="F3042" t="str">
            <v>SINAPI</v>
          </cell>
        </row>
        <row r="3043">
          <cell r="B3043">
            <v>100904</v>
          </cell>
          <cell r="C3043" t="str">
            <v>LUMINÁRIA TIPO CALHA, DE SOBREPOR, COM 1 LÂMPADA TUBULAR FLUORESCENTE DE 20 W, COM REATOR DE PARTIDA CONVENCIONAL - FORNECIMENTO E INSTALAÇÃO. AF_02/2020</v>
          </cell>
          <cell r="D3043" t="str">
            <v>UN</v>
          </cell>
          <cell r="E3043">
            <v>62.19</v>
          </cell>
          <cell r="F3043" t="str">
            <v>SINAPI</v>
          </cell>
        </row>
        <row r="3044">
          <cell r="B3044">
            <v>100905</v>
          </cell>
          <cell r="C3044" t="str">
            <v>LUMINÁRIA DUPLA TIPO CALHA, DE SOBREPOR, COM 4 LÂMPADAS TUBULARES FLUORESCENTES DE 18 W,COM REATORES DE PARTIDA RÁPIDA - FORNECIMENTO E INSTALAÇÃO. AF_02/2020</v>
          </cell>
          <cell r="D3044" t="str">
            <v>UN</v>
          </cell>
          <cell r="E3044">
            <v>167.04</v>
          </cell>
          <cell r="F3044" t="str">
            <v>SINAPI</v>
          </cell>
        </row>
        <row r="3045">
          <cell r="B3045">
            <v>100906</v>
          </cell>
          <cell r="C3045" t="str">
            <v>LUMINÁRIA DUPLA TIPO CALHA, DE SOBREPOR, COM 4 LÂMPADAS TUBULARES FLUORESCENTES DE 36 W, COM REATORES DE PARTIDA RÁPIDA -FORNECIMENTO E INSTALAÇÃO. AF_02/2020</v>
          </cell>
          <cell r="D3045" t="str">
            <v>UN</v>
          </cell>
          <cell r="E3045">
            <v>226.1</v>
          </cell>
          <cell r="F3045" t="str">
            <v>SINAPI</v>
          </cell>
        </row>
        <row r="3046">
          <cell r="B3046">
            <v>100919</v>
          </cell>
          <cell r="C3046" t="str">
            <v>LÂMPADA FLUORESCENTE ESPIRAL BRANCA 45 W, BASE E27 - FORNECIMENTO E INSTALAÇÃO. AF_02/2020</v>
          </cell>
          <cell r="D3046" t="str">
            <v>UN</v>
          </cell>
          <cell r="E3046">
            <v>66.260000000000005</v>
          </cell>
          <cell r="F3046" t="str">
            <v>SINAPI</v>
          </cell>
        </row>
        <row r="3047">
          <cell r="B3047">
            <v>100920</v>
          </cell>
          <cell r="C3047" t="str">
            <v>LÂMPADA FLUORESCENTE ESPIRAL BRANCA 65 W, BASE E27 - FORNECIMENTO E INSTALAÇÃO. AF_02/2020</v>
          </cell>
          <cell r="D3047" t="str">
            <v>UN</v>
          </cell>
          <cell r="E3047">
            <v>113.44</v>
          </cell>
          <cell r="F3047" t="str">
            <v>SINAPI</v>
          </cell>
        </row>
        <row r="3048">
          <cell r="B3048">
            <v>100921</v>
          </cell>
          <cell r="C3048" t="str">
            <v>REATOR DE PARTIDA RÁPIDA PARA LÂMPADA FLUORESCENTE 2X40W - FORNECIMENTO E INSTALAÇÃO. AF_02/2020</v>
          </cell>
          <cell r="D3048" t="str">
            <v>UN</v>
          </cell>
          <cell r="E3048">
            <v>49.06</v>
          </cell>
          <cell r="F3048" t="str">
            <v>SINAPI</v>
          </cell>
        </row>
        <row r="3049">
          <cell r="B3049">
            <v>100922</v>
          </cell>
          <cell r="C3049" t="str">
            <v>REATOR DE PARTIDA RÁPIDA PARA LÂMPADA FLUORESCENTE 1X20W - FORNECIMENTO E INSTALAÇÃO. AF_02/2020</v>
          </cell>
          <cell r="D3049" t="str">
            <v>UN</v>
          </cell>
          <cell r="E3049">
            <v>35.159999999999997</v>
          </cell>
          <cell r="F3049" t="str">
            <v>SINAPI</v>
          </cell>
        </row>
        <row r="3050">
          <cell r="B3050">
            <v>100923</v>
          </cell>
          <cell r="C3050" t="str">
            <v>REATOR DE PARTIDA RÁPIDA PARA LÂMPADA FLUORESCENTE 1X40W - FORNECIMENTO E INSTALAÇÃO. AF_02/2020</v>
          </cell>
          <cell r="D3050" t="str">
            <v>UN</v>
          </cell>
          <cell r="E3050">
            <v>40.43</v>
          </cell>
          <cell r="F3050" t="str">
            <v>SINAPI</v>
          </cell>
        </row>
        <row r="3051">
          <cell r="B3051">
            <v>103782</v>
          </cell>
          <cell r="C3051" t="str">
            <v>LUMINÁRIA TIPO PLAFON CIRCULAR, DE SOBREPOR, COM LED DE 12/13 W - FORNECIMENTO E INSTALAÇÃO. AF_03/2022</v>
          </cell>
          <cell r="D3051" t="str">
            <v>UN</v>
          </cell>
          <cell r="E3051">
            <v>37.42</v>
          </cell>
          <cell r="F3051" t="str">
            <v>SINAPI</v>
          </cell>
        </row>
        <row r="3052">
          <cell r="B3052">
            <v>101489</v>
          </cell>
          <cell r="C3052" t="str">
            <v>ENTRADA DE ENERGIA ELÉTRICA, AÉREA, MONOFÁSICA, COM CAIXA DE SOBREPOR, CABO DE 10 MM2 E DISJUNTOR DIN 50A (NÃO INCLUSO O POSTE DE CONCRETO). AF_07/2020_P</v>
          </cell>
          <cell r="D3052" t="str">
            <v>UN</v>
          </cell>
          <cell r="E3052">
            <v>1439.98</v>
          </cell>
          <cell r="F3052" t="str">
            <v>SINAPI</v>
          </cell>
        </row>
        <row r="3053">
          <cell r="B3053">
            <v>101490</v>
          </cell>
          <cell r="C3053" t="str">
            <v>ENTRADA DE ENERGIA ELÉTRICA, AÉREA, MONOFÁSICA, COM CAIXA DE SOBREPOR, CABO DE 16 MM2 E DISJUNTOR DIN 50A (NÃO INCLUSO O POSTE DE CONCRETO). AF_07/2020_P</v>
          </cell>
          <cell r="D3053" t="str">
            <v>UN</v>
          </cell>
          <cell r="E3053">
            <v>1531.17</v>
          </cell>
          <cell r="F3053" t="str">
            <v>SINAPI</v>
          </cell>
        </row>
        <row r="3054">
          <cell r="B3054">
            <v>101491</v>
          </cell>
          <cell r="C3054" t="str">
            <v>ENTRADA DE ENERGIA ELÉTRICA, AÉREA, MONOFÁSICA, COM CAIXA DE SOBREPOR, CABO DE 25 MM2 E DISJUNTOR DIN 50A (NÃO INCLUSO O POSTE DE CONCRETO). AF_07/2020_P</v>
          </cell>
          <cell r="D3054" t="str">
            <v>UN</v>
          </cell>
          <cell r="E3054">
            <v>1571.54</v>
          </cell>
          <cell r="F3054" t="str">
            <v>SINAPI</v>
          </cell>
        </row>
        <row r="3055">
          <cell r="B3055">
            <v>101492</v>
          </cell>
          <cell r="C3055" t="str">
            <v>ENTRADA DE ENERGIA ELÉTRICA, AÉREA, MONOFÁSICA, COM CAIXA DE SOBREPOR, CABO DE 35 MM2 E DISJUNTOR DIN 50A (NÃO INCLUSO O POSTE DE CONCRETO). AF_07/2020_P</v>
          </cell>
          <cell r="D3055" t="str">
            <v>UN</v>
          </cell>
          <cell r="E3055">
            <v>1710.84</v>
          </cell>
          <cell r="F3055" t="str">
            <v>SINAPI</v>
          </cell>
        </row>
        <row r="3056">
          <cell r="B3056">
            <v>101493</v>
          </cell>
          <cell r="C3056" t="str">
            <v>ENTRADA DE ENERGIA ELÉTRICA, AÉREA, MONOFÁSICA, COM CAIXA DE EMBUTIR, CABO DE 10 MM2 E DISJUNTOR DIN 50A (NÃO INCLUSO O POSTE DE CONCRETO). AF_07/2020_P</v>
          </cell>
          <cell r="D3056" t="str">
            <v>UN</v>
          </cell>
          <cell r="E3056">
            <v>1427.87</v>
          </cell>
          <cell r="F3056" t="str">
            <v>SINAPI</v>
          </cell>
        </row>
        <row r="3057">
          <cell r="B3057">
            <v>101494</v>
          </cell>
          <cell r="C3057" t="str">
            <v>ENTRADA DE ENERGIA ELÉTRICA, AÉREA, MONOFÁSICA, COM CAIXA DE EMBUTIR, CABO DE 16 MM2 E DISJUNTOR DIN 50A (NÃO INCLUSO O POSTE DE CONCRETO). AF_07/2020_P</v>
          </cell>
          <cell r="D3057" t="str">
            <v>UN</v>
          </cell>
          <cell r="E3057">
            <v>1519.06</v>
          </cell>
          <cell r="F3057" t="str">
            <v>SINAPI</v>
          </cell>
        </row>
        <row r="3058">
          <cell r="B3058">
            <v>101495</v>
          </cell>
          <cell r="C3058" t="str">
            <v>ENTRADA DE ENERGIA ELÉTRICA, AÉREA, MONOFÁSICA, COM CAIXA DE EMBUTIR, CABO DE 25 MM2 E DISJUNTOR DIN 50A (NÃO INCLUSO O POSTE DE CONCRETO). AF_07/2020_P</v>
          </cell>
          <cell r="D3058" t="str">
            <v>UN</v>
          </cell>
          <cell r="E3058">
            <v>1559.43</v>
          </cell>
          <cell r="F3058" t="str">
            <v>SINAPI</v>
          </cell>
        </row>
        <row r="3059">
          <cell r="B3059">
            <v>101496</v>
          </cell>
          <cell r="C3059" t="str">
            <v>ENTRADA DE ENERGIA ELÉTRICA, AÉREA, MONOFÁSICA, COM CAIXA DE EMBUTIR, CABO DE 35 MM2 E DISJUNTOR DIN 50A (NÃO INCLUSO O POSTE DE CONCRETO). AF_07/2020_P</v>
          </cell>
          <cell r="D3059" t="str">
            <v>UN</v>
          </cell>
          <cell r="E3059">
            <v>1698.73</v>
          </cell>
          <cell r="F3059" t="str">
            <v>SINAPI</v>
          </cell>
        </row>
        <row r="3060">
          <cell r="B3060">
            <v>101497</v>
          </cell>
          <cell r="C3060" t="str">
            <v>ENTRADA DE ENERGIA ELÉTRICA, AÉREA, BIFÁSICA, COM CAIXA DE SOBREPOR, CABO DE 10 MM2 E DISJUNTOR DIN 50A (NÃO INCLUSO O POSTE DE CONCRETO). AF_07/2020_P</v>
          </cell>
          <cell r="D3060" t="str">
            <v>UN</v>
          </cell>
          <cell r="E3060">
            <v>1709.5</v>
          </cell>
          <cell r="F3060" t="str">
            <v>SINAPI</v>
          </cell>
        </row>
        <row r="3061">
          <cell r="B3061">
            <v>101498</v>
          </cell>
          <cell r="C3061" t="str">
            <v>ENTRADA DE ENERGIA ELÉTRICA, AÉREA, BIFÁSICA, COM CAIXA DE SOBREPOR, CABO DE 16 MM2 E DISJUNTOR DIN 50A (NÃO INCLUSO O POSTE DE CONCRETO). AF_07/2020_P</v>
          </cell>
          <cell r="D3061" t="str">
            <v>UN</v>
          </cell>
          <cell r="E3061">
            <v>1847.53</v>
          </cell>
          <cell r="F3061" t="str">
            <v>SINAPI</v>
          </cell>
        </row>
        <row r="3062">
          <cell r="B3062">
            <v>101499</v>
          </cell>
          <cell r="C3062" t="str">
            <v>ENTRADA DE ENERGIA ELÉTRICA, AÉREA, BIFÁSICA, COM CAIXA DE SOBREPOR, CABO DE 25 MM2 E DISJUNTOR DIN 50A (NÃO INCLUSO O POSTE DE CONCRETO). AF_07/2020_P</v>
          </cell>
          <cell r="D3062" t="str">
            <v>UN</v>
          </cell>
          <cell r="E3062">
            <v>1908.64</v>
          </cell>
          <cell r="F3062" t="str">
            <v>SINAPI</v>
          </cell>
        </row>
        <row r="3063">
          <cell r="B3063">
            <v>101500</v>
          </cell>
          <cell r="C3063" t="str">
            <v>ENTRADA DE ENERGIA ELÉTRICA, AÉREA, BIFÁSICA, COM CAIXA DE SOBREPOR, CABO DE 35 MM2 E DISJUNTOR DIN 50A (NÃO INCLUSO O POSTE DE CONCRETO). AF_07/2020_P</v>
          </cell>
          <cell r="D3063" t="str">
            <v>UN</v>
          </cell>
          <cell r="E3063">
            <v>2104.1</v>
          </cell>
          <cell r="F3063" t="str">
            <v>SINAPI</v>
          </cell>
        </row>
        <row r="3064">
          <cell r="B3064">
            <v>101501</v>
          </cell>
          <cell r="C3064" t="str">
            <v>ENTRADA DE ENERGIA ELÉTRICA, AÉREA, BIFÁSICA, COM CAIXA DE EMBUTIR, CABO DE 10 MM2 E DISJUNTOR DIN 50A (NÃO INCLUSO O POSTE DE CONCRETO). AF_07/2020_P</v>
          </cell>
          <cell r="D3064" t="str">
            <v>UN</v>
          </cell>
          <cell r="E3064">
            <v>1704.82</v>
          </cell>
          <cell r="F3064" t="str">
            <v>SINAPI</v>
          </cell>
        </row>
        <row r="3065">
          <cell r="B3065">
            <v>101502</v>
          </cell>
          <cell r="C3065" t="str">
            <v>ENTRADA DE ENERGIA ELÉTRICA, AÉREA, BIFÁSICA, COM CAIXA DE EMBUTIR, CABO DE 16 MM2 E DISJUNTOR DIN 50A (NÃO INCLUSO O POSTE DE CONCRETO). AF_07/2020_P</v>
          </cell>
          <cell r="D3065" t="str">
            <v>UN</v>
          </cell>
          <cell r="E3065">
            <v>1842.85</v>
          </cell>
          <cell r="F3065" t="str">
            <v>SINAPI</v>
          </cell>
        </row>
        <row r="3066">
          <cell r="B3066">
            <v>101503</v>
          </cell>
          <cell r="C3066" t="str">
            <v>ENTRADA DE ENERGIA ELÉTRICA, AÉREA, BIFÁSICA, COM CAIXA DE EMBUTIR, CABO DE 25 MM2 E DISJUNTOR DIN 50A (NÃO INCLUSO O POSTE DE CONCRETO). AF_07/2020_P</v>
          </cell>
          <cell r="D3066" t="str">
            <v>UN</v>
          </cell>
          <cell r="E3066">
            <v>1903.96</v>
          </cell>
          <cell r="F3066" t="str">
            <v>SINAPI</v>
          </cell>
        </row>
        <row r="3067">
          <cell r="B3067">
            <v>101504</v>
          </cell>
          <cell r="C3067" t="str">
            <v>ENTRADA DE ENERGIA ELÉTRICA, AÉREA, BIFÁSICA, COM CAIXA DE EMBUTIR, CABO DE 35 MM2 E DISJUNTOR DIN 50A (NÃO INCLUSO O POSTE DE CONCRETO). AF_07/2020_P</v>
          </cell>
          <cell r="D3067" t="str">
            <v>UN</v>
          </cell>
          <cell r="E3067">
            <v>2099.42</v>
          </cell>
          <cell r="F3067" t="str">
            <v>SINAPI</v>
          </cell>
        </row>
        <row r="3068">
          <cell r="B3068">
            <v>101505</v>
          </cell>
          <cell r="C3068" t="str">
            <v>ENTRADA DE ENERGIA ELÉTRICA, AÉREA, TRIFÁSICA, COM CAIXA DE SOBREPOR, CABO DE 10 MM2 E DISJUNTOR DIN 50A (NÃO INCLUSO O POSTE DE CONCRETO). AF_07/2020_P</v>
          </cell>
          <cell r="D3068" t="str">
            <v>UN</v>
          </cell>
          <cell r="E3068">
            <v>1822.7</v>
          </cell>
          <cell r="F3068" t="str">
            <v>SINAPI</v>
          </cell>
        </row>
        <row r="3069">
          <cell r="B3069">
            <v>101506</v>
          </cell>
          <cell r="C3069" t="str">
            <v>ENTRADA DE ENERGIA ELÉTRICA, AÉREA, TRIFÁSICA, COM CAIXA DE SOBREPOR, CABO DE 16 MM2 E DISJUNTOR DIN 50A (NÃO INCLUSO O POSTE DE CONCRETO). AF_07/2020_P</v>
          </cell>
          <cell r="D3069" t="str">
            <v>UN</v>
          </cell>
          <cell r="E3069">
            <v>2006.74</v>
          </cell>
          <cell r="F3069" t="str">
            <v>SINAPI</v>
          </cell>
        </row>
        <row r="3070">
          <cell r="B3070">
            <v>101507</v>
          </cell>
          <cell r="C3070" t="str">
            <v>ENTRADA DE ENERGIA ELÉTRICA, AÉREA, TRIFÁSICA, COM CAIXA DE SOBREPOR, CABO DE 25 MM2 E DISJUNTOR DIN 50A (NÃO INCLUSO O POSTE DE CONCRETO). AF_07/2020_P</v>
          </cell>
          <cell r="D3070" t="str">
            <v>UN</v>
          </cell>
          <cell r="E3070">
            <v>2088.2199999999998</v>
          </cell>
          <cell r="F3070" t="str">
            <v>SINAPI</v>
          </cell>
        </row>
        <row r="3071">
          <cell r="B3071">
            <v>101508</v>
          </cell>
          <cell r="C3071" t="str">
            <v>ENTRADA DE ENERGIA ELÉTRICA, AÉREA, TRIFÁSICA, COM CAIXA DE SOBREPOR, CABO DE 35 MM2 E DISJUNTOR DIN 50A (NÃO INCLUSO O POSTE DE CONCRETO). AF_07/2020_P</v>
          </cell>
          <cell r="D3071" t="str">
            <v>UN</v>
          </cell>
          <cell r="E3071">
            <v>2338.84</v>
          </cell>
          <cell r="F3071" t="str">
            <v>SINAPI</v>
          </cell>
        </row>
        <row r="3072">
          <cell r="B3072">
            <v>101509</v>
          </cell>
          <cell r="C3072" t="str">
            <v>ENTRADA DE ENERGIA ELÉTRICA, AÉREA, TRIFÁSICA, COM CAIXA DE EMBUTIR, CABO DE 10 MM2 E DISJUNTOR DIN 50A (NÃO INCLUSO O POSTE DE CONCRETO). AF_07/2020</v>
          </cell>
          <cell r="D3072" t="str">
            <v>UN</v>
          </cell>
          <cell r="E3072">
            <v>1933.09</v>
          </cell>
          <cell r="F3072" t="str">
            <v>SINAPI</v>
          </cell>
        </row>
        <row r="3073">
          <cell r="B3073">
            <v>101510</v>
          </cell>
          <cell r="C3073" t="str">
            <v>ENTRADA DE ENERGIA ELÉTRICA, AÉREA, TRIFÁSICA, COM CAIXA DE EMBUTIR, CABO DE 16 MM2 E DISJUNTOR DIN 50A (NÃO INCLUSO O POSTE DE CONCRETO). AF_07/2020</v>
          </cell>
          <cell r="D3073" t="str">
            <v>UN</v>
          </cell>
          <cell r="E3073">
            <v>2117.13</v>
          </cell>
          <cell r="F3073" t="str">
            <v>SINAPI</v>
          </cell>
        </row>
        <row r="3074">
          <cell r="B3074">
            <v>101511</v>
          </cell>
          <cell r="C3074" t="str">
            <v>ENTRADA DE ENERGIA ELÉTRICA, AÉREA, TRIFÁSICA, COM CAIXA DE EMBUTIR, CABO DE 25 MM2 E DISJUNTOR DIN 50A (NÃO INCLUSO O POSTE DE CONCRETO). AF_07/2020</v>
          </cell>
          <cell r="D3074" t="str">
            <v>UN</v>
          </cell>
          <cell r="E3074">
            <v>2198.61</v>
          </cell>
          <cell r="F3074" t="str">
            <v>SINAPI</v>
          </cell>
        </row>
        <row r="3075">
          <cell r="B3075">
            <v>101512</v>
          </cell>
          <cell r="C3075" t="str">
            <v>ENTRADA DE ENERGIA ELÉTRICA, AÉREA, TRIFÁSICA, COM CAIXA DE EMBUTIR, CABO DE 35 MM2 E DISJUNTOR DIN 50A (NÃO INCLUSO O POSTE DE CONCRETO). AF_07/2020</v>
          </cell>
          <cell r="D3075" t="str">
            <v>UN</v>
          </cell>
          <cell r="E3075">
            <v>2449.23</v>
          </cell>
          <cell r="F3075" t="str">
            <v>SINAPI</v>
          </cell>
        </row>
        <row r="3076">
          <cell r="B3076">
            <v>101513</v>
          </cell>
          <cell r="C3076" t="str">
            <v>ENTRADA DE ENERGIA ELÉTRICA, SUBTERRÂNEA, MONOFÁSICA, COM CAIXA DE SOBREPOR, CABO DE 10 MM2 E DISJUNTOR DIN 50A (NÃO INCLUSA MURETA DE ALVENARIA). AF_07/2020_P</v>
          </cell>
          <cell r="D3076" t="str">
            <v>UN</v>
          </cell>
          <cell r="E3076">
            <v>833.25</v>
          </cell>
          <cell r="F3076" t="str">
            <v>SINAPI</v>
          </cell>
        </row>
        <row r="3077">
          <cell r="B3077">
            <v>101514</v>
          </cell>
          <cell r="C3077" t="str">
            <v>ENTRADA DE ENERGIA ELÉTRICA, SUBTERRÂNEA, MONOFÁSICA, COM CAIXA DE SOBREPOR, CABO DE 16 MM2 E DISJUNTOR DIN 50A (NÃO INCLUSA MURETA DE ALVENARIA). AF_07/2020_P</v>
          </cell>
          <cell r="D3077" t="str">
            <v>UN</v>
          </cell>
          <cell r="E3077">
            <v>942.68</v>
          </cell>
          <cell r="F3077" t="str">
            <v>SINAPI</v>
          </cell>
        </row>
        <row r="3078">
          <cell r="B3078">
            <v>101515</v>
          </cell>
          <cell r="C3078" t="str">
            <v>ENTRADA DE ENERGIA ELÉTRICA, SUBTERRÂNEA, MONOFÁSICA, COM CAIXA DE SOBREPOR, CABO DE 25 MM2 E DISJUNTOR DIN 50A (NÃO INCLUSA MURETA DE ALVENARIA). AF_07/2020_P</v>
          </cell>
          <cell r="D3078" t="str">
            <v>UN</v>
          </cell>
          <cell r="E3078">
            <v>991.13</v>
          </cell>
          <cell r="F3078" t="str">
            <v>SINAPI</v>
          </cell>
        </row>
        <row r="3079">
          <cell r="B3079">
            <v>101516</v>
          </cell>
          <cell r="C3079" t="str">
            <v>ENTRADA DE ENERGIA ELÉTRICA, SUBTERRÂNEA, MONOFÁSICA, COM CAIXA DE SOBREPOR, CABO DE 35 MM2 E DISJUNTOR DIN 50A (NÃO INCLUSA MURETA DE ALVENARIA). AF_07/2020_P</v>
          </cell>
          <cell r="D3079" t="str">
            <v>UN</v>
          </cell>
          <cell r="E3079">
            <v>1122.33</v>
          </cell>
          <cell r="F3079" t="str">
            <v>SINAPI</v>
          </cell>
        </row>
        <row r="3080">
          <cell r="B3080">
            <v>101517</v>
          </cell>
          <cell r="C3080" t="str">
            <v>ENTRADA DE ENERGIA ELÉTRICA, SUBTERRÂNEA, MONOFÁSICA, COM CAIXA DE EMBUTIR, CABO DE 10 MM2 E DISJUNTOR DIN 50A (NÃO INCLUSA MURETA DE ALVENARIA). AF_07/2020_P</v>
          </cell>
          <cell r="D3080" t="str">
            <v>UN</v>
          </cell>
          <cell r="E3080">
            <v>821.13</v>
          </cell>
          <cell r="F3080" t="str">
            <v>SINAPI</v>
          </cell>
        </row>
        <row r="3081">
          <cell r="B3081">
            <v>101518</v>
          </cell>
          <cell r="C3081" t="str">
            <v>ENTRADA DE ENERGIA ELÉTRICA, SUBTERRÂNEA, MONOFÁSICA, COM CAIXA DE EMBUTIR, CABO DE 16 MM2 E DISJUNTOR DIN 50A (NÃO INCLUSA MURETA DE ALVENARIA). AF_07/2020_P</v>
          </cell>
          <cell r="D3081" t="str">
            <v>UN</v>
          </cell>
          <cell r="E3081">
            <v>930.56</v>
          </cell>
          <cell r="F3081" t="str">
            <v>SINAPI</v>
          </cell>
        </row>
        <row r="3082">
          <cell r="B3082">
            <v>101519</v>
          </cell>
          <cell r="C3082" t="str">
            <v>ENTRADA DE ENERGIA ELÉTRICA, SUBTERRÂNEA, MONOFÁSICA, COM CAIXA DE EMBUTIR, CABO DE 25 MM2 E DISJUNTOR DIN 50A (NÃO INCLUSA MURETA DE ALVENARIA). AF_07/2020_P</v>
          </cell>
          <cell r="D3082" t="str">
            <v>UN</v>
          </cell>
          <cell r="E3082">
            <v>979.01</v>
          </cell>
          <cell r="F3082" t="str">
            <v>SINAPI</v>
          </cell>
        </row>
        <row r="3083">
          <cell r="B3083">
            <v>101520</v>
          </cell>
          <cell r="C3083" t="str">
            <v>ENTRADA DE ENERGIA ELÉTRICA, SUBTERRÂNEA, MONOFÁSICA, COM CAIXA DE EMBUTIR, CABO DE 35 MM2 E DISJUNTOR DIN 50A (NÃO INCLUSA MURETA DE ALVENARIA). AF_07/2020_P</v>
          </cell>
          <cell r="D3083" t="str">
            <v>UN</v>
          </cell>
          <cell r="E3083">
            <v>1110.21</v>
          </cell>
          <cell r="F3083" t="str">
            <v>SINAPI</v>
          </cell>
        </row>
        <row r="3084">
          <cell r="B3084">
            <v>101521</v>
          </cell>
          <cell r="C3084" t="str">
            <v>ENTRADA DE ENERGIA ELÉTRICA, SUBTERRÂNEA, BIFÁSICA, COM CAIXA DE SOBREPOR, CABO DE 10 MM2 E DISJUNTOR DIN 50A (NÃO INCLUSA MURETA DE ALVENARIA). AF_07/2020_P</v>
          </cell>
          <cell r="D3084" t="str">
            <v>UN</v>
          </cell>
          <cell r="E3084">
            <v>1117.83</v>
          </cell>
          <cell r="F3084" t="str">
            <v>SINAPI</v>
          </cell>
        </row>
        <row r="3085">
          <cell r="B3085">
            <v>101522</v>
          </cell>
          <cell r="C3085" t="str">
            <v>ENTRADA DE ENERGIA ELÉTRICA, SUBTERRÂNEA, BIFÁSICA, COM CAIXA DE SOBREPOR, CABO DE 16 MM2 E DISJUNTOR DIN 50A (NÃO INCLUSA MURETA DE ALVENARIA). AF_07/2020_P</v>
          </cell>
          <cell r="D3085" t="str">
            <v>UN</v>
          </cell>
          <cell r="E3085">
            <v>1281.97</v>
          </cell>
          <cell r="F3085" t="str">
            <v>SINAPI</v>
          </cell>
        </row>
        <row r="3086">
          <cell r="B3086">
            <v>101523</v>
          </cell>
          <cell r="C3086" t="str">
            <v>ENTRADA DE ENERGIA ELÉTRICA, SUBTERRÂNEA, BIFÁSICA, COM CAIXA DE SOBREPOR, CABO DE 25 MM2 E DISJUNTOR DIN 50A (NÃO INCLUSA MURETA DE ALVENARIA). AF_07/2020_P</v>
          </cell>
          <cell r="D3086" t="str">
            <v>UN</v>
          </cell>
          <cell r="E3086">
            <v>1354.64</v>
          </cell>
          <cell r="F3086" t="str">
            <v>SINAPI</v>
          </cell>
        </row>
        <row r="3087">
          <cell r="B3087">
            <v>101524</v>
          </cell>
          <cell r="C3087" t="str">
            <v>ENTRADA DE ENERGIA ELÉTRICA, SUBTERRÂNEA, BIFÁSICA, COM CAIXA DE SOBREPOR, CABO DE 35 MM2 E DISJUNTOR DIN 50A (NÃO INCLUSA MURETA DE ALVENARIA). AF_07/2020_P</v>
          </cell>
          <cell r="D3087" t="str">
            <v>UN</v>
          </cell>
          <cell r="E3087">
            <v>1551.45</v>
          </cell>
          <cell r="F3087" t="str">
            <v>SINAPI</v>
          </cell>
        </row>
        <row r="3088">
          <cell r="B3088">
            <v>101525</v>
          </cell>
          <cell r="C3088" t="str">
            <v>ENTRADA DE ENERGIA ELÉTRICA, SUBTERRÂNEA, BIFÁSICA, COM CAIXA DE EMBUTIR, CABO DE 10 MM2 E DISJUNTOR DIN 50A (NÃO INCLUSA MURETA DE ALVENARIA). AF_07/2020_P</v>
          </cell>
          <cell r="D3088" t="str">
            <v>UN</v>
          </cell>
          <cell r="E3088">
            <v>1113.1300000000001</v>
          </cell>
          <cell r="F3088" t="str">
            <v>SINAPI</v>
          </cell>
        </row>
        <row r="3089">
          <cell r="B3089">
            <v>101526</v>
          </cell>
          <cell r="C3089" t="str">
            <v>ENTRADA DE ENERGIA ELÉTRICA, SUBTERRÂNEA, BIFÁSICA, COM CAIXA DE EMBUTIR, CABO DE 16 MM2 E DISJUNTOR DIN 50A (NÃO INCLUSA MURETA DE ALVENARIA). AF_07/2020_P</v>
          </cell>
          <cell r="D3089" t="str">
            <v>UN</v>
          </cell>
          <cell r="E3089">
            <v>1277.27</v>
          </cell>
          <cell r="F3089" t="str">
            <v>SINAPI</v>
          </cell>
        </row>
        <row r="3090">
          <cell r="B3090">
            <v>101527</v>
          </cell>
          <cell r="C3090" t="str">
            <v>ENTRADA DE ENERGIA ELÉTRICA, SUBTERRÂNEA, BIFÁSICA, COM CAIXA DE EMBUTIR, CABO DE 25 MM2 E DISJUNTOR DIN 50A (NÃO INCLUSA MURETA DE ALVENARIA). AF_07/2020_P</v>
          </cell>
          <cell r="D3090" t="str">
            <v>UN</v>
          </cell>
          <cell r="E3090">
            <v>1349.94</v>
          </cell>
          <cell r="F3090" t="str">
            <v>SINAPI</v>
          </cell>
        </row>
        <row r="3091">
          <cell r="B3091">
            <v>101528</v>
          </cell>
          <cell r="C3091" t="str">
            <v>ENTRADA DE ENERGIA ELÉTRICA, SUBTERRÂNEA, BIFÁSICA, COM CAIXA DE EMBUTIR, CABO DE 35 MM2 E DISJUNTOR DIN 50A (NÃO INCLUSA MURETA DE ALVENARIA). AF_07/2020_P</v>
          </cell>
          <cell r="D3091" t="str">
            <v>UN</v>
          </cell>
          <cell r="E3091">
            <v>1546.75</v>
          </cell>
          <cell r="F3091" t="str">
            <v>SINAPI</v>
          </cell>
        </row>
        <row r="3092">
          <cell r="B3092">
            <v>101529</v>
          </cell>
          <cell r="C3092" t="str">
            <v>ENTRADA DE ENERGIA ELÉTRICA, SUBTERRÂNEA, TRIFÁSICA, COM CAIXA DE SOBREPOR, CABO DE 10 MM2 E DISJUNTOR DIN 50A (NÃO INCLUSA MURETA DE ALVENARIA). AF_07/2020_P</v>
          </cell>
          <cell r="D3092" t="str">
            <v>UN</v>
          </cell>
          <cell r="E3092">
            <v>1247.6600000000001</v>
          </cell>
          <cell r="F3092" t="str">
            <v>SINAPI</v>
          </cell>
        </row>
        <row r="3093">
          <cell r="B3093">
            <v>101530</v>
          </cell>
          <cell r="C3093" t="str">
            <v>ENTRADA DE ENERGIA ELÉTRICA, SUBTERRÂNEA, TRIFÁSICA, COM CAIXA DE SOBREPOR, CABO DE 16 MM2 E DISJUNTOR DIN 50A (NÃO INCLUSA MURETA DE ALVENARIA). AF_07/2020_P</v>
          </cell>
          <cell r="D3093" t="str">
            <v>UN</v>
          </cell>
          <cell r="E3093">
            <v>1466.52</v>
          </cell>
          <cell r="F3093" t="str">
            <v>SINAPI</v>
          </cell>
        </row>
        <row r="3094">
          <cell r="B3094">
            <v>101531</v>
          </cell>
          <cell r="C3094" t="str">
            <v>ENTRADA DE ENERGIA ELÉTRICA, SUBTERRÂNEA, TRIFÁSICA, COM CAIXA DE SOBREPOR, CABO DE 25 MM2 E DISJUNTOR DIN 50A (NÃO INCLUSA MURETA DE ALVENARIA). AF_07/2020_P</v>
          </cell>
          <cell r="D3094" t="str">
            <v>UN</v>
          </cell>
          <cell r="E3094">
            <v>1563.41</v>
          </cell>
          <cell r="F3094" t="str">
            <v>SINAPI</v>
          </cell>
        </row>
        <row r="3095">
          <cell r="B3095">
            <v>101532</v>
          </cell>
          <cell r="C3095" t="str">
            <v>ENTRADA DE ENERGIA ELÉTRICA, SUBTERRÂNEA, TRIFÁSICA, COM CAIXA DE SOBREPOR, CABO DE 35 MM2 E DISJUNTOR DIN 50A (NÃO INCLUSA MURETA DE ALVENARIA). AF_07/2020_P</v>
          </cell>
          <cell r="D3095" t="str">
            <v>UN</v>
          </cell>
          <cell r="E3095">
            <v>1825.82</v>
          </cell>
          <cell r="F3095" t="str">
            <v>SINAPI</v>
          </cell>
        </row>
        <row r="3096">
          <cell r="B3096">
            <v>101533</v>
          </cell>
          <cell r="C3096" t="str">
            <v>ENTRADA DE ENERGIA ELÉTRICA, SUBTERRÂNEA, TRIFÁSICA, COM CAIXA DE EMBUTIR, CABO DE 10 MM2 E DISJUNTOR DIN 50A (NÃO INCLUSA MURETA DE ALVENARIA). AF_07/2020</v>
          </cell>
          <cell r="D3096" t="str">
            <v>UN</v>
          </cell>
          <cell r="E3096">
            <v>1358.03</v>
          </cell>
          <cell r="F3096" t="str">
            <v>SINAPI</v>
          </cell>
        </row>
        <row r="3097">
          <cell r="B3097">
            <v>101534</v>
          </cell>
          <cell r="C3097" t="str">
            <v>ENTRADA DE ENERGIA ELÉTRICA, SUBTERRÂNEA, TRIFÁSICA, COM CAIXA DE EMBUTIR, CABO DE 16 MM2 E DISJUNTOR DIN 50A (NÃO INCLUSA MURETA DE ALVENARIA). AF_07/2020</v>
          </cell>
          <cell r="D3097" t="str">
            <v>UN</v>
          </cell>
          <cell r="E3097">
            <v>1576.89</v>
          </cell>
          <cell r="F3097" t="str">
            <v>SINAPI</v>
          </cell>
        </row>
        <row r="3098">
          <cell r="B3098">
            <v>101535</v>
          </cell>
          <cell r="C3098" t="str">
            <v>ENTRADA DE ENERGIA ELÉTRICA, SUBTERRÂNEA, TRIFÁSICA, COM CAIXA DE EMBUTIR, CABO DE 25 MM2 E DISJUNTOR DIN 50A (NÃO INCLUSA MURETA DE ALVENARIA). AF_07/2020</v>
          </cell>
          <cell r="D3098" t="str">
            <v>UN</v>
          </cell>
          <cell r="E3098">
            <v>1673.78</v>
          </cell>
          <cell r="F3098" t="str">
            <v>SINAPI</v>
          </cell>
        </row>
        <row r="3099">
          <cell r="B3099">
            <v>101536</v>
          </cell>
          <cell r="C3099" t="str">
            <v>ENTRADA DE ENERGIA ELÉTRICA, SUBTERRÂNEA, TRIFÁSICA, COM CAIXA DE EMBUTIR, CABO DE 35 MM2 E DISJUNTOR DIN 50A (NÃO INCLUSA MURETA DE ALVENARIA). AF_07/2020</v>
          </cell>
          <cell r="D3099" t="str">
            <v>UN</v>
          </cell>
          <cell r="E3099">
            <v>1936.19</v>
          </cell>
          <cell r="F3099" t="str">
            <v>SINAPI</v>
          </cell>
        </row>
        <row r="3100">
          <cell r="B3100">
            <v>101537</v>
          </cell>
          <cell r="C3100" t="str">
            <v>APARELHO SINALIZADOR DE SAÍDA DE GARAGEM, COM CÉLULA FOTOELÉTRICA - FORNECIMENTO E INSTALAÇÃO. AF_07/2020</v>
          </cell>
          <cell r="D3100" t="str">
            <v>UN</v>
          </cell>
          <cell r="E3100">
            <v>141.66999999999999</v>
          </cell>
          <cell r="F3100" t="str">
            <v>SINAPI</v>
          </cell>
        </row>
        <row r="3101">
          <cell r="B3101">
            <v>101538</v>
          </cell>
          <cell r="C3101" t="str">
            <v>ARMAÇÃO SECUNDÁRIA, COM 1 ESTRIBO E 1 ISOLADOR - FORNECIMENTO E INSTALAÇÃO. AF_07/2020</v>
          </cell>
          <cell r="D3101" t="str">
            <v>UN</v>
          </cell>
          <cell r="E3101">
            <v>60.46</v>
          </cell>
          <cell r="F3101" t="str">
            <v>SINAPI</v>
          </cell>
        </row>
        <row r="3102">
          <cell r="B3102">
            <v>101539</v>
          </cell>
          <cell r="C3102" t="str">
            <v>ARMAÇÃO SECUNDÁRIA, COM 2 ESTRIBOS E 2 ISOLADORES - FORNECIMENTO E INSTALAÇÃO. AF_07/2020</v>
          </cell>
          <cell r="D3102" t="str">
            <v>UN</v>
          </cell>
          <cell r="E3102">
            <v>96.43</v>
          </cell>
          <cell r="F3102" t="str">
            <v>SINAPI</v>
          </cell>
        </row>
        <row r="3103">
          <cell r="B3103">
            <v>101540</v>
          </cell>
          <cell r="C3103" t="str">
            <v>ARMAÇÃO SECUNDÁRIA, COM 3 ESTRIBOS E 3 ISOLADORES - FORNECIMENTO E INSTALAÇÃO. AF_07/2020</v>
          </cell>
          <cell r="D3103" t="str">
            <v>UN</v>
          </cell>
          <cell r="E3103">
            <v>166.43</v>
          </cell>
          <cell r="F3103" t="str">
            <v>SINAPI</v>
          </cell>
        </row>
        <row r="3104">
          <cell r="B3104">
            <v>101541</v>
          </cell>
          <cell r="C3104" t="str">
            <v>ARMAÇÃO SECUNDÁRIA, COM 4 ESTRIBOS E 4 ISOLADORES - FORNECIMENTO E INSTALAÇÃO. AF_07/2020</v>
          </cell>
          <cell r="D3104" t="str">
            <v>UN</v>
          </cell>
          <cell r="E3104">
            <v>216.18</v>
          </cell>
          <cell r="F3104" t="str">
            <v>SINAPI</v>
          </cell>
        </row>
        <row r="3105">
          <cell r="B3105">
            <v>101542</v>
          </cell>
          <cell r="C3105" t="str">
            <v>ARMAÇÃO SECUNDÁRIA, COM 1 ESTRIBO, SEM ISOLADOR - FORNECIMENTO E INSTALAÇÃO. AF_07/2020</v>
          </cell>
          <cell r="D3105" t="str">
            <v>UN</v>
          </cell>
          <cell r="E3105">
            <v>44.61</v>
          </cell>
          <cell r="F3105" t="str">
            <v>SINAPI</v>
          </cell>
        </row>
        <row r="3106">
          <cell r="B3106">
            <v>101543</v>
          </cell>
          <cell r="C3106" t="str">
            <v>ARMAÇÃO SECUNDÁRIA, COM 2 ESTRIBOS, SEM ISOLADOR - FORNECIMENTO E INSTALAÇÃO. AF_07/2020</v>
          </cell>
          <cell r="D3106" t="str">
            <v>UN</v>
          </cell>
          <cell r="E3106">
            <v>77.38</v>
          </cell>
          <cell r="F3106" t="str">
            <v>SINAPI</v>
          </cell>
        </row>
        <row r="3107">
          <cell r="B3107">
            <v>101544</v>
          </cell>
          <cell r="C3107" t="str">
            <v>ARMAÇÃO SECUNDÁRIA, COM 3 ESTRIBOS, SEM ISOLADOR - FORNECIMENTO E INSTALAÇÃO. AF_07/2020</v>
          </cell>
          <cell r="D3107" t="str">
            <v>UN</v>
          </cell>
          <cell r="E3107">
            <v>125.52</v>
          </cell>
          <cell r="F3107" t="str">
            <v>SINAPI</v>
          </cell>
        </row>
        <row r="3108">
          <cell r="B3108">
            <v>101545</v>
          </cell>
          <cell r="C3108" t="str">
            <v>ARMAÇÃO SECUNDÁRIA, COM 4 ESTRIBOS, SEM ISOLADOR - FORNECIMENTO E INSTALAÇÃO. AF_07/2020</v>
          </cell>
          <cell r="D3108" t="str">
            <v>UN</v>
          </cell>
          <cell r="E3108">
            <v>185.22</v>
          </cell>
          <cell r="F3108" t="str">
            <v>SINAPI</v>
          </cell>
        </row>
        <row r="3109">
          <cell r="B3109">
            <v>101546</v>
          </cell>
          <cell r="C3109" t="str">
            <v>ISOLADOR, TIPO PINO, PARA TENSÃO 15 KV - FORNECIMENTO E INSTALAÇÃO. AF_07/2020</v>
          </cell>
          <cell r="D3109" t="str">
            <v>UN</v>
          </cell>
          <cell r="E3109">
            <v>31.48</v>
          </cell>
          <cell r="F3109" t="str">
            <v>SINAPI</v>
          </cell>
        </row>
        <row r="3110">
          <cell r="B3110">
            <v>101547</v>
          </cell>
          <cell r="C3110" t="str">
            <v>ISOLADOR, TIPO DISCO, PARA TENSÃO 15 KV - FORNECIMENTO E INSTALAÇÃO. AF_07/2020</v>
          </cell>
          <cell r="D3110" t="str">
            <v>UN</v>
          </cell>
          <cell r="E3110">
            <v>99.49</v>
          </cell>
          <cell r="F3110" t="str">
            <v>SINAPI</v>
          </cell>
        </row>
        <row r="3111">
          <cell r="B3111">
            <v>101548</v>
          </cell>
          <cell r="C3111" t="str">
            <v>ISOLADOR, TIPO ROLDANA, PARA BAIXA TENSÃO - FORNECIMENTO E INSTALAÇÃO. AF_07/2020</v>
          </cell>
          <cell r="D3111" t="str">
            <v>UN</v>
          </cell>
          <cell r="E3111">
            <v>7.49</v>
          </cell>
          <cell r="F3111" t="str">
            <v>SINAPI</v>
          </cell>
        </row>
        <row r="3112">
          <cell r="B3112">
            <v>101549</v>
          </cell>
          <cell r="C3112" t="str">
            <v>GRAMPO PARALELO METÁLICO, PARA REDES AÉREAS DE DISTRIBUIÇÃO DE ENERGIA ELÉTRICA DE BAIXA TENSÃO - FORNECIMENTO E INSTALAÇÃO. AF_07/2020</v>
          </cell>
          <cell r="D3112" t="str">
            <v>UN</v>
          </cell>
          <cell r="E3112">
            <v>21.7</v>
          </cell>
          <cell r="F3112" t="str">
            <v>SINAPI</v>
          </cell>
        </row>
        <row r="3113">
          <cell r="B3113">
            <v>101553</v>
          </cell>
          <cell r="C3113" t="str">
            <v>ALÇA PREFORMADA DE DISTRIBUIÇÃO, EM  AÇO GALVANIZADO, AWG 1 - FORNECIMENTO E INSTALAÇÃO. AF_07/2020</v>
          </cell>
          <cell r="D3113" t="str">
            <v>UN</v>
          </cell>
          <cell r="E3113">
            <v>21.32</v>
          </cell>
          <cell r="F3113" t="str">
            <v>SINAPI</v>
          </cell>
        </row>
        <row r="3114">
          <cell r="B3114">
            <v>101554</v>
          </cell>
          <cell r="C3114" t="str">
            <v>ALÇA PREFORMADA DE DISTRIBUIÇÃO, EM  AÇO GALVANIZADO, AWG 2 - FORNECIMENTO E INSTALAÇÃO. AF_07/2020</v>
          </cell>
          <cell r="D3114" t="str">
            <v>UN</v>
          </cell>
          <cell r="E3114">
            <v>14.37</v>
          </cell>
          <cell r="F3114" t="str">
            <v>SINAPI</v>
          </cell>
        </row>
        <row r="3115">
          <cell r="B3115">
            <v>101555</v>
          </cell>
          <cell r="C3115" t="str">
            <v>ALÇA PREFORMADA DE DISTRIBUIÇÃO, EM  AÇO GALVANIZADO, AWG 4 - FORNECIMENTO E INSTALAÇÃO. AF_07/2020</v>
          </cell>
          <cell r="D3115" t="str">
            <v>UN</v>
          </cell>
          <cell r="E3115">
            <v>8.0299999999999994</v>
          </cell>
          <cell r="F3115" t="str">
            <v>SINAPI</v>
          </cell>
        </row>
        <row r="3116">
          <cell r="B3116">
            <v>101556</v>
          </cell>
          <cell r="C3116" t="str">
            <v>ALÇA PREFORMADA DE DISTRIBUIÇÃO, EM  AÇO GALVANIZADO, AWG 6 - FORNECIMENTO E INSTALAÇÃO. AF_07/2020</v>
          </cell>
          <cell r="D3116" t="str">
            <v>UN</v>
          </cell>
          <cell r="E3116">
            <v>7.02</v>
          </cell>
          <cell r="F3116" t="str">
            <v>SINAPI</v>
          </cell>
        </row>
        <row r="3117">
          <cell r="B3117">
            <v>101560</v>
          </cell>
          <cell r="C3117" t="str">
            <v>CABO DE COBRE FLEXÍVEL ISOLADO, 10 MM², 0,6/1,0 KV, PARA REDE AÉREA DE DISTRIBUIÇÃO DE ENERGIA ELÉTRICA DE BAIXA TENSÃO - FORNECIMENTO E INSTALAÇÃO. AF_07/2020</v>
          </cell>
          <cell r="D3117" t="str">
            <v>M</v>
          </cell>
          <cell r="E3117">
            <v>11.17</v>
          </cell>
          <cell r="F3117" t="str">
            <v>SINAPI</v>
          </cell>
        </row>
        <row r="3118">
          <cell r="B3118">
            <v>101561</v>
          </cell>
          <cell r="C3118" t="str">
            <v>CABO DE COBRE FLEXÍVEL ISOLADO, 16 MM², 0,6/1,0 KV, PARA REDE AÉREA DE DISTRIBUIÇÃO DE ENERGIA ELÉTRICA DE BAIXA TENSÃO - FORNECIMENTO E INSTALAÇÃO. AF_07/2020</v>
          </cell>
          <cell r="D3118" t="str">
            <v>M</v>
          </cell>
          <cell r="E3118">
            <v>17.100000000000001</v>
          </cell>
          <cell r="F3118" t="str">
            <v>SINAPI</v>
          </cell>
        </row>
        <row r="3119">
          <cell r="B3119">
            <v>101562</v>
          </cell>
          <cell r="C3119" t="str">
            <v>CABO DE COBRE FLEXÍVEL ISOLADO, 25 MM², 0,6/1,0 KV, PARA REDE AÉREA DE DISTRIBUIÇÃO DE ENERGIA ELÉTRICA DE BAIXA TENSÃO - FORNECIMENTO E INSTALAÇÃO. AF_07/2020</v>
          </cell>
          <cell r="D3119" t="str">
            <v>M</v>
          </cell>
          <cell r="E3119">
            <v>26.02</v>
          </cell>
          <cell r="F3119" t="str">
            <v>SINAPI</v>
          </cell>
        </row>
        <row r="3120">
          <cell r="B3120">
            <v>101563</v>
          </cell>
          <cell r="C3120" t="str">
            <v>CABO DE COBRE FLEXÍVEL ISOLADO, 35 MM², 0,6/1,0 KV, PARA REDE AÉREA DE DISTRIBUIÇÃO DE ENERGIA ELÉTRICA DE BAIXA TENSÃO - FORNECIMENTO E INSTALAÇÃO. AF_07/2020</v>
          </cell>
          <cell r="D3120" t="str">
            <v>M</v>
          </cell>
          <cell r="E3120">
            <v>35.83</v>
          </cell>
          <cell r="F3120" t="str">
            <v>SINAPI</v>
          </cell>
        </row>
        <row r="3121">
          <cell r="B3121">
            <v>101564</v>
          </cell>
          <cell r="C3121" t="str">
            <v>CABO DE COBRE FLEXÍVEL ISOLADO, 50 MM², 0,6/1,0 KV, PARA REDE AÉREA DE DISTRIBUIÇÃO DE ENERGIA ELÉTRICA DE BAIXA TENSÃO - FORNECIMENTO E INSTALAÇÃO. AF_07/2020</v>
          </cell>
          <cell r="D3121" t="str">
            <v>M</v>
          </cell>
          <cell r="E3121">
            <v>51.05</v>
          </cell>
          <cell r="F3121" t="str">
            <v>SINAPI</v>
          </cell>
        </row>
        <row r="3122">
          <cell r="B3122">
            <v>101565</v>
          </cell>
          <cell r="C3122" t="str">
            <v>CABO DE COBRE FLEXÍVEL ISOLADO, 70 MM², 0,6/1,0 KV, PARA REDE AÉREA DE DISTRIBUIÇÃO DE ENERGIA ELÉTRICA DE BAIXA TENSÃO - FORNECIMENTO E INSTALAÇÃO. AF_07/2020</v>
          </cell>
          <cell r="D3122" t="str">
            <v>M</v>
          </cell>
          <cell r="E3122">
            <v>70.7</v>
          </cell>
          <cell r="F3122" t="str">
            <v>SINAPI</v>
          </cell>
        </row>
        <row r="3123">
          <cell r="B3123">
            <v>101567</v>
          </cell>
          <cell r="C3123" t="str">
            <v>CABO DE COBRE FLEXÍVEL ISOLADO, 95 MM², 0,6/1,0 KV, PARA REDE AÉREA DE DISTRIBUIÇÃO DE ENERGIA ELÉTRICA DE BAIXA TENSÃO - FORNECIMENTO E INSTALAÇÃO. AF_07/2020</v>
          </cell>
          <cell r="D3123" t="str">
            <v>M</v>
          </cell>
          <cell r="E3123">
            <v>93.91</v>
          </cell>
          <cell r="F3123" t="str">
            <v>SINAPI</v>
          </cell>
        </row>
        <row r="3124">
          <cell r="B3124">
            <v>101568</v>
          </cell>
          <cell r="C3124" t="str">
            <v>CABO DE COBRE FLEXÍVEL ISOLADO, 120 MM², 0,6/1,0 KV, PARA REDE AÉREA DE DISTRIBUIÇÃO DE ENERGIA ELÉTRICA DE BAIXA TENSÃO - FORNECIMENTO E INSTALAÇÃO. AF_07/2020</v>
          </cell>
          <cell r="D3124" t="str">
            <v>M</v>
          </cell>
          <cell r="E3124">
            <v>122.22</v>
          </cell>
          <cell r="F3124" t="str">
            <v>SINAPI</v>
          </cell>
        </row>
        <row r="3125">
          <cell r="B3125">
            <v>101626</v>
          </cell>
          <cell r="C3125" t="str">
            <v>REATOR PARA LÂMPADA VAPOR DE MERCÚRIO 400 W, USO EXTERNO - FORNECIMENTO E INSTALAÇÃO. AF_08/2020</v>
          </cell>
          <cell r="D3125" t="str">
            <v>UN</v>
          </cell>
          <cell r="E3125">
            <v>121.63</v>
          </cell>
          <cell r="F3125" t="str">
            <v>SINAPI</v>
          </cell>
        </row>
        <row r="3126">
          <cell r="B3126">
            <v>101627</v>
          </cell>
          <cell r="C3126" t="str">
            <v>REATOR PARA LÂMPADA VAPOR DE SÓDIO 250 W, USO EXTERNO - FORNECIMENTO E INSTALAÇÃO. AF_08/2020</v>
          </cell>
          <cell r="D3126" t="str">
            <v>UN</v>
          </cell>
          <cell r="E3126">
            <v>188.5</v>
          </cell>
          <cell r="F3126" t="str">
            <v>SINAPI</v>
          </cell>
        </row>
        <row r="3127">
          <cell r="B3127">
            <v>101628</v>
          </cell>
          <cell r="C3127" t="str">
            <v>REATOR PARA LÂMPADA VAPOR DE MERCÚRIO 125 W, USO EXTERNO - FORNECIMENTO E INSTALAÇÃO. AF_08/2020</v>
          </cell>
          <cell r="D3127" t="str">
            <v>UN</v>
          </cell>
          <cell r="E3127">
            <v>90.69</v>
          </cell>
          <cell r="F3127" t="str">
            <v>SINAPI</v>
          </cell>
        </row>
        <row r="3128">
          <cell r="B3128">
            <v>101629</v>
          </cell>
          <cell r="C3128" t="str">
            <v>REATOR PARA LÂMPADA VAPOR DE MERCÚRIO 250 W, USO EXTERNO - FORNECIMENTO E INSTALAÇÃO. AF_08/2020</v>
          </cell>
          <cell r="D3128" t="str">
            <v>UN</v>
          </cell>
          <cell r="E3128">
            <v>106.63</v>
          </cell>
          <cell r="F3128" t="str">
            <v>SINAPI</v>
          </cell>
        </row>
        <row r="3129">
          <cell r="B3129">
            <v>101630</v>
          </cell>
          <cell r="C3129" t="str">
            <v>SUBSTITUIÇÃO DE REATOR PARA ILUMINAÇÃO PÚBLICA (NÃO INCLUI FORNECIMENTO). AF_08/2020</v>
          </cell>
          <cell r="D3129" t="str">
            <v>UN</v>
          </cell>
          <cell r="E3129">
            <v>85.29</v>
          </cell>
          <cell r="F3129" t="str">
            <v>SINAPI</v>
          </cell>
        </row>
        <row r="3130">
          <cell r="B3130">
            <v>101631</v>
          </cell>
          <cell r="C3130" t="str">
            <v>IGNITOR PARA PARTIDA LÂMPADA VAPOR SÓDIO / VAPOR METÁLICO ATÉ 400 W - FORNECIMENTO E INSTALAÇÃO. AF_08/2020</v>
          </cell>
          <cell r="D3130" t="str">
            <v>UN</v>
          </cell>
          <cell r="E3130">
            <v>22.38</v>
          </cell>
          <cell r="F3130" t="str">
            <v>SINAPI</v>
          </cell>
        </row>
        <row r="3131">
          <cell r="B3131">
            <v>101632</v>
          </cell>
          <cell r="C3131" t="str">
            <v>RELÉ FOTOELÉTRICO PARA COMANDO DE ILUMINAÇÃO EXTERNA 1000 W - FORNECIMENTO E INSTALAÇÃO. AF_08/2020</v>
          </cell>
          <cell r="D3131" t="str">
            <v>UN</v>
          </cell>
          <cell r="E3131">
            <v>27</v>
          </cell>
          <cell r="F3131" t="str">
            <v>SINAPI</v>
          </cell>
        </row>
        <row r="3132">
          <cell r="B3132">
            <v>101633</v>
          </cell>
          <cell r="C3132" t="str">
            <v>SUBSTITUIÇÃO DE RELÉ FOTOELÉTRICO PARA COMANDO DE ILUMINAÇÃO EXTERNA 1000 W - FORNECIMENTO E INSTALAÇÃO. AF_08/2020</v>
          </cell>
          <cell r="D3132" t="str">
            <v>UN</v>
          </cell>
          <cell r="E3132">
            <v>101.94</v>
          </cell>
          <cell r="F3132" t="str">
            <v>SINAPI</v>
          </cell>
        </row>
        <row r="3133">
          <cell r="B3133">
            <v>101636</v>
          </cell>
          <cell r="C3133" t="str">
            <v>BRAÇO PARA ILUMINAÇÃO PÚBLICA, EM TUBO DE AÇO GALVANIZADO, COMPRIMENTO DE 1,50 M, PARA FIXAÇÃO EM POSTE DE CONCRETO - FORNECIMENTO E INSTALAÇÃO. AF_08/2020</v>
          </cell>
          <cell r="D3133" t="str">
            <v>UN</v>
          </cell>
          <cell r="E3133">
            <v>146.79</v>
          </cell>
          <cell r="F3133" t="str">
            <v>SINAPI</v>
          </cell>
        </row>
        <row r="3134">
          <cell r="B3134">
            <v>101637</v>
          </cell>
          <cell r="C3134" t="str">
            <v>BRAÇO PARA ILUMINAÇÃO PÚBLICA, EM TUBO DE AÇO GALVANIZADO, COMPRIMENTO DE 1,50 M, PARA FIXAÇÃO EM POSTE METÁLICO - FORNECIMENTO E INSTALAÇÃO. AF_08/2020</v>
          </cell>
          <cell r="D3134" t="str">
            <v>UN</v>
          </cell>
          <cell r="E3134">
            <v>139.97</v>
          </cell>
          <cell r="F3134" t="str">
            <v>SINAPI</v>
          </cell>
        </row>
        <row r="3135">
          <cell r="B3135">
            <v>101640</v>
          </cell>
          <cell r="C3135" t="str">
            <v>LÂMPADA VAPOR METÁLICO 400 W - FORNECIMENTO E INSTALAÇÃO. AF_08/2020</v>
          </cell>
          <cell r="D3135" t="str">
            <v>UN</v>
          </cell>
          <cell r="E3135">
            <v>98.78</v>
          </cell>
          <cell r="F3135" t="str">
            <v>SINAPI</v>
          </cell>
        </row>
        <row r="3136">
          <cell r="B3136">
            <v>101641</v>
          </cell>
          <cell r="C3136" t="str">
            <v>LÂMPADA VAPOR METÁLICO 150 W - FORNECIMENTO E INSTALAÇÃO. AF_08/2020</v>
          </cell>
          <cell r="D3136" t="str">
            <v>UN</v>
          </cell>
          <cell r="E3136">
            <v>51.01</v>
          </cell>
          <cell r="F3136" t="str">
            <v>SINAPI</v>
          </cell>
        </row>
        <row r="3137">
          <cell r="B3137">
            <v>101642</v>
          </cell>
          <cell r="C3137" t="str">
            <v>LÂMPADA VAPOR DE MERCÚRIO 125 W - FORNECIMENTO E INSTALAÇÃO. AF_08/2020</v>
          </cell>
          <cell r="D3137" t="str">
            <v>UN</v>
          </cell>
          <cell r="E3137">
            <v>25.43</v>
          </cell>
          <cell r="F3137" t="str">
            <v>SINAPI</v>
          </cell>
        </row>
        <row r="3138">
          <cell r="B3138">
            <v>101643</v>
          </cell>
          <cell r="C3138" t="str">
            <v>LÂMPADA VAPOR DE MERCÚRIO 250 W - FORNECIMENTO E INSTALAÇÃO. AF_08/2020</v>
          </cell>
          <cell r="D3138" t="str">
            <v>UN</v>
          </cell>
          <cell r="E3138">
            <v>44.48</v>
          </cell>
          <cell r="F3138" t="str">
            <v>SINAPI</v>
          </cell>
        </row>
        <row r="3139">
          <cell r="B3139">
            <v>101644</v>
          </cell>
          <cell r="C3139" t="str">
            <v>LÂMPADA VAPOR DE MERCÚRIO 400 W - FORNECIMENTO E INSTALAÇÃO. AF_08/2020</v>
          </cell>
          <cell r="D3139" t="str">
            <v>UN</v>
          </cell>
          <cell r="E3139">
            <v>60.31</v>
          </cell>
          <cell r="F3139" t="str">
            <v>SINAPI</v>
          </cell>
        </row>
        <row r="3140">
          <cell r="B3140">
            <v>101645</v>
          </cell>
          <cell r="C3140" t="str">
            <v>LÂMPADA MISTA 160 W - FORNECIMENTO E INSTALAÇÃO. AF_08/2020</v>
          </cell>
          <cell r="D3140" t="str">
            <v>UN</v>
          </cell>
          <cell r="E3140">
            <v>28.38</v>
          </cell>
          <cell r="F3140" t="str">
            <v>SINAPI</v>
          </cell>
        </row>
        <row r="3141">
          <cell r="B3141">
            <v>101646</v>
          </cell>
          <cell r="C3141" t="str">
            <v>LÂMPADA MISTA 250 W - FORNECIMENTO E INSTALAÇÃO. AF_08/2020</v>
          </cell>
          <cell r="D3141" t="str">
            <v>UN</v>
          </cell>
          <cell r="E3141">
            <v>37.79</v>
          </cell>
          <cell r="F3141" t="str">
            <v>SINAPI</v>
          </cell>
        </row>
        <row r="3142">
          <cell r="B3142">
            <v>101647</v>
          </cell>
          <cell r="C3142" t="str">
            <v>LÂMPADA MISTA 500 W - FORNECIMENTO E INSTALAÇÃO. AF_08/2020</v>
          </cell>
          <cell r="D3142" t="str">
            <v>UN</v>
          </cell>
          <cell r="E3142">
            <v>69.680000000000007</v>
          </cell>
          <cell r="F3142" t="str">
            <v>SINAPI</v>
          </cell>
        </row>
        <row r="3143">
          <cell r="B3143">
            <v>101648</v>
          </cell>
          <cell r="C3143" t="str">
            <v>LÂMPADA VAPOR DE SÓDIO 150 W - FORNECIMENTO E INSTALAÇÃO. AF_08/2020</v>
          </cell>
          <cell r="D3143" t="str">
            <v>UN</v>
          </cell>
          <cell r="E3143">
            <v>53.82</v>
          </cell>
          <cell r="F3143" t="str">
            <v>SINAPI</v>
          </cell>
        </row>
        <row r="3144">
          <cell r="B3144">
            <v>101649</v>
          </cell>
          <cell r="C3144" t="str">
            <v>LÂMPADA VAPOR DE SÓDIO 250 W - FORNECIMENTO E INSTALAÇÃO. AF_08/2020</v>
          </cell>
          <cell r="D3144" t="str">
            <v>UN</v>
          </cell>
          <cell r="E3144">
            <v>62.07</v>
          </cell>
          <cell r="F3144" t="str">
            <v>SINAPI</v>
          </cell>
        </row>
        <row r="3145">
          <cell r="B3145">
            <v>101650</v>
          </cell>
          <cell r="C3145" t="str">
            <v>LÂMPADA VAPOR DE SÓDIO 400 W - FORNECIMENTO E INSTALAÇÃO. AF_08/2020</v>
          </cell>
          <cell r="D3145" t="str">
            <v>UN</v>
          </cell>
          <cell r="E3145">
            <v>72.19</v>
          </cell>
          <cell r="F3145" t="str">
            <v>SINAPI</v>
          </cell>
        </row>
        <row r="3146">
          <cell r="B3146">
            <v>101651</v>
          </cell>
          <cell r="C3146" t="str">
            <v>SUBSTITUIÇÃO DE LÂMPADA PARA ILUMINAÇÃO PÚBLICA (NÃO INCLUI FORNECIMENTO). AF_08/2020</v>
          </cell>
          <cell r="D3146" t="str">
            <v>UN</v>
          </cell>
          <cell r="E3146">
            <v>76.59</v>
          </cell>
          <cell r="F3146" t="str">
            <v>SINAPI</v>
          </cell>
        </row>
        <row r="3147">
          <cell r="B3147">
            <v>101652</v>
          </cell>
          <cell r="C3147" t="str">
            <v>LUMINÁRIA FECHADA, PARA ILUMINAÇÃO PÚBLICA, PARA LÂMPADA DE VAPOR - FORNECIMENTO E INSTALAÇÃO (EXCLUSIVE LÂMPADA E REATOR). AF_08/2020</v>
          </cell>
          <cell r="D3147" t="str">
            <v>UN</v>
          </cell>
          <cell r="E3147">
            <v>394.23</v>
          </cell>
          <cell r="F3147" t="str">
            <v>SINAPI</v>
          </cell>
        </row>
        <row r="3148">
          <cell r="B3148">
            <v>101653</v>
          </cell>
          <cell r="C3148" t="str">
            <v>LUMINÁRIA ABERTA PARA ILUMINAÇÃO PÚBLICA, PARA LÂMPADA VAPOR DE MERCÚRIO ATÉ 400 W E MISTA ATÉ 500 W, COM BRAÇO EM TUBO DE AÇO GALV 1", COMPRIMENTO DE 1,50 M, PARA POSTE DE CONCRETO - FORNECIMENTO E INSTALAÇÃO (EXCLUSIVE LÂMPADA E REATOR). AF_08/2020</v>
          </cell>
          <cell r="D3148" t="str">
            <v>UN</v>
          </cell>
          <cell r="E3148">
            <v>240.73</v>
          </cell>
          <cell r="F3148" t="str">
            <v>SINAPI</v>
          </cell>
        </row>
        <row r="3149">
          <cell r="B3149">
            <v>101654</v>
          </cell>
          <cell r="C3149" t="str">
            <v>LUMINÁRIA DE LED PARA ILUMINAÇÃO PÚBLICA, DE 33 W ATÉ 50 W - FORNECIMENTO E INSTALAÇÃO. AF_08/2020</v>
          </cell>
          <cell r="D3149" t="str">
            <v>UN</v>
          </cell>
          <cell r="E3149">
            <v>338.96</v>
          </cell>
          <cell r="F3149" t="str">
            <v>SINAPI</v>
          </cell>
        </row>
        <row r="3150">
          <cell r="B3150">
            <v>101655</v>
          </cell>
          <cell r="C3150" t="str">
            <v>LUMINÁRIA DE LED PARA ILUMINAÇÃO PÚBLICA, DE 51 W ATÉ 67 W - FORNECIMENTO E INSTALAÇÃO. AF_08/2020</v>
          </cell>
          <cell r="D3150" t="str">
            <v>UN</v>
          </cell>
          <cell r="E3150">
            <v>554.61</v>
          </cell>
          <cell r="F3150" t="str">
            <v>SINAPI</v>
          </cell>
        </row>
        <row r="3151">
          <cell r="B3151">
            <v>101656</v>
          </cell>
          <cell r="C3151" t="str">
            <v>LUMINÁRIA DE LED PARA ILUMINAÇÃO PÚBLICA, DE 68 W ATÉ 97 W - FORNECIMENTO E INSTALAÇÃO. AF_08/2020</v>
          </cell>
          <cell r="D3151" t="str">
            <v>UN</v>
          </cell>
          <cell r="E3151">
            <v>604.96</v>
          </cell>
          <cell r="F3151" t="str">
            <v>SINAPI</v>
          </cell>
        </row>
        <row r="3152">
          <cell r="B3152">
            <v>101657</v>
          </cell>
          <cell r="C3152" t="str">
            <v>LUMINÁRIA DE LED PARA ILUMINAÇÃO PÚBLICA, DE 98 W ATÉ 137 W - FORNECIMENTO E INSTALAÇÃO. AF_08/2020</v>
          </cell>
          <cell r="D3152" t="str">
            <v>UN</v>
          </cell>
          <cell r="E3152">
            <v>712.21</v>
          </cell>
          <cell r="F3152" t="str">
            <v>SINAPI</v>
          </cell>
        </row>
        <row r="3153">
          <cell r="B3153">
            <v>101658</v>
          </cell>
          <cell r="C3153" t="str">
            <v>LUMINÁRIA DE LED PARA ILUMINAÇÃO PÚBLICA, DE 138 W ATÉ 180 W - FORNECIMENTO E INSTALAÇÃO. AF_08/2020</v>
          </cell>
          <cell r="D3153" t="str">
            <v>UN</v>
          </cell>
          <cell r="E3153">
            <v>932.75</v>
          </cell>
          <cell r="F3153" t="str">
            <v>SINAPI</v>
          </cell>
        </row>
        <row r="3154">
          <cell r="B3154">
            <v>101659</v>
          </cell>
          <cell r="C3154" t="str">
            <v>LUMINÁRIA DE LED PARA ILUMINAÇÃO PÚBLICA, DE 181 W ATÉ 239 W - FORNECIMENTO E INSTALAÇÃO. AF_08/2020</v>
          </cell>
          <cell r="D3154" t="str">
            <v>UN</v>
          </cell>
          <cell r="E3154">
            <v>1069.9100000000001</v>
          </cell>
          <cell r="F3154" t="str">
            <v>SINAPI</v>
          </cell>
        </row>
        <row r="3155">
          <cell r="B3155">
            <v>101660</v>
          </cell>
          <cell r="C3155" t="str">
            <v>LUMINÁRIA DE LED PARA ILUMINAÇÃO PÚBLICA, DE 240 W ATÉ 350 W - FORNECIMENTO E INSTALAÇÃO. AF_08/2020</v>
          </cell>
          <cell r="D3155" t="str">
            <v>UN</v>
          </cell>
          <cell r="E3155">
            <v>1717.42</v>
          </cell>
          <cell r="F3155" t="str">
            <v>SINAPI</v>
          </cell>
        </row>
        <row r="3156">
          <cell r="B3156">
            <v>101661</v>
          </cell>
          <cell r="C3156" t="str">
            <v>SUBSTITUIÇÃO DE LUMINÁRIA DE VAPOR DE MERCÚRIO/VAPOR DE SÓDIO POR LUMINÁRIA DE LED PARA ILUMINAÇÃO PÚBLICA (NÃO INCLUI FORNECIMENTO). AF_08/2020</v>
          </cell>
          <cell r="D3156" t="str">
            <v>UN</v>
          </cell>
          <cell r="E3156">
            <v>115.89</v>
          </cell>
          <cell r="F3156" t="str">
            <v>SINAPI</v>
          </cell>
        </row>
        <row r="3157">
          <cell r="B3157">
            <v>101662</v>
          </cell>
          <cell r="C3157" t="str">
            <v>LUMINÁRIA FECHADA PARA ILUMINAÇÃO PÚBLICA, COM REATOR DE PARTIDA RÁPIDA, COM LÂMPADA VAPOR DE MERCÚRIO 250 W - FORNECIMENTO E INSTALAÇÃO. AF_08/2020</v>
          </cell>
          <cell r="D3157" t="str">
            <v>UN</v>
          </cell>
          <cell r="E3157">
            <v>545.36</v>
          </cell>
          <cell r="F3157" t="str">
            <v>SINAPI</v>
          </cell>
        </row>
        <row r="3158">
          <cell r="B3158">
            <v>101663</v>
          </cell>
          <cell r="C3158" t="str">
            <v>ABRAÇADEIRA DE FIXAÇÃO DE BRAÇOS DE LUMINÁRIAS DE 2" - FORNECIMENTO E INSTALAÇÃO. AF_08/2020</v>
          </cell>
          <cell r="D3158" t="str">
            <v>UN</v>
          </cell>
          <cell r="E3158">
            <v>24.14</v>
          </cell>
          <cell r="F3158" t="str">
            <v>SINAPI</v>
          </cell>
        </row>
        <row r="3159">
          <cell r="B3159">
            <v>101664</v>
          </cell>
          <cell r="C3159" t="str">
            <v>ABRAÇADEIRA DE FIXAÇÃO DE BRAÇOS DE LUMINÁRIAS DE 3" - FORNECIMENTO E INSTALAÇÃO. AF_08/2020</v>
          </cell>
          <cell r="D3159" t="str">
            <v>UN</v>
          </cell>
          <cell r="E3159">
            <v>25.53</v>
          </cell>
          <cell r="F3159" t="str">
            <v>SINAPI</v>
          </cell>
        </row>
        <row r="3160">
          <cell r="B3160">
            <v>101665</v>
          </cell>
          <cell r="C3160" t="str">
            <v>ABRAÇADEIRA DE FIXAÇÃO DE BRAÇOS DE LUMINÁRIAS DE 4" - FORNECIMENTO E INSTALAÇÃO. AF_08/2020</v>
          </cell>
          <cell r="D3160" t="str">
            <v>UN</v>
          </cell>
          <cell r="E3160">
            <v>31.52</v>
          </cell>
          <cell r="F3160" t="str">
            <v>SINAPI</v>
          </cell>
        </row>
        <row r="3161">
          <cell r="B3161">
            <v>101666</v>
          </cell>
          <cell r="C3161" t="str">
            <v>REFLETOR RETANGULAR FECHADO, COM LÂMPADA VAPOR METÁLICO 400 W - FORNECIMENTO E INSTALAÇÃO. AF_08/2020</v>
          </cell>
          <cell r="D3161" t="str">
            <v>UN</v>
          </cell>
          <cell r="E3161">
            <v>314.77</v>
          </cell>
          <cell r="F3161" t="str">
            <v>SINAPI</v>
          </cell>
        </row>
        <row r="3162">
          <cell r="B3162">
            <v>102085</v>
          </cell>
          <cell r="C3162" t="str">
            <v>LUMINÁRIA ESTANQUE COM PROTEÇÃO CONTRA ÁGUA, POEIRA OU IMPACTOS - FORNECIMENTO E INSTALAÇÃO. AF_08/2020</v>
          </cell>
          <cell r="D3162" t="str">
            <v>UN</v>
          </cell>
          <cell r="E3162">
            <v>143.76</v>
          </cell>
          <cell r="F3162" t="str">
            <v>SINAPI</v>
          </cell>
        </row>
        <row r="3163">
          <cell r="B3163">
            <v>100578</v>
          </cell>
          <cell r="C3163" t="str">
            <v>ASSENTAMENTO DE POSTE DE CONCRETO COM COMPRIMENTO NOMINAL DE 9 M, CARGA NOMINAL MENOR OU IGUAL A 1000 DAN, ENGASTAMENTO SIMPLES COM 1,5 M DE SOLO (NÃO INCLUI FORNECIMENTO). AF_11/2019</v>
          </cell>
          <cell r="D3163" t="str">
            <v>UN</v>
          </cell>
          <cell r="E3163">
            <v>498.54</v>
          </cell>
          <cell r="F3163" t="str">
            <v>SINAPI</v>
          </cell>
        </row>
        <row r="3164">
          <cell r="B3164">
            <v>100579</v>
          </cell>
          <cell r="C3164" t="str">
            <v>ASSENTAMENTO DE POSTE DE CONCRETO COM COMPRIMENTO NOMINAL DE 10 M, CARGA NOMINAL MENOR OU IGUAL A 1000 DAN, ENGASTAMENTO SIMPLES COM 1,6 M DE SOLO (NÃO INCLUI FORNECIMENTO). AF_11/2019</v>
          </cell>
          <cell r="D3164" t="str">
            <v>UN</v>
          </cell>
          <cell r="E3164">
            <v>547.69000000000005</v>
          </cell>
          <cell r="F3164" t="str">
            <v>SINAPI</v>
          </cell>
        </row>
        <row r="3165">
          <cell r="B3165">
            <v>100580</v>
          </cell>
          <cell r="C3165" t="str">
            <v>ASSENTAMENTO DE POSTE DE CONCRETO COM COMPRIMENTO NOMINAL DE 10 M, CARGA NOMINAL MAIOR QUE 1000 DAN, ENGASTAMENTO SIMPLES COM 1,6 M DE SOLO (NÃO INCLUI FORNECIMENTO). AF_11/2019</v>
          </cell>
          <cell r="D3165" t="str">
            <v>UN</v>
          </cell>
          <cell r="E3165">
            <v>587.25</v>
          </cell>
          <cell r="F3165" t="str">
            <v>SINAPI</v>
          </cell>
        </row>
        <row r="3166">
          <cell r="B3166">
            <v>100581</v>
          </cell>
          <cell r="C3166" t="str">
            <v>ASSENTAMENTO DE POSTE DE CONCRETO COM COMPRIMENTO NOMINAL DE 10,5 M, CARGA NOMINAL MENOR OU IGUAL A 1000 DAN, ENGASTAMENTO SIMPLES COM 1,65 M DE SOLO (NÃO INCLUI FORNECIMENTO). AF_11/2019</v>
          </cell>
          <cell r="D3166" t="str">
            <v>UN</v>
          </cell>
          <cell r="E3166">
            <v>572.04</v>
          </cell>
          <cell r="F3166" t="str">
            <v>SINAPI</v>
          </cell>
        </row>
        <row r="3167">
          <cell r="B3167">
            <v>100582</v>
          </cell>
          <cell r="C3167" t="str">
            <v>ASSENTAMENTO DE POSTE DE CONCRETO COM COMPRIMENTO NOMINAL DE 10,5 M, CARGA NOMINAL MAIOR QUE 1000 DAN, ENGASTAMENTO SIMPLES COM 1,65 M DE SOLO (NÃO INCLUI FORNECIMENTO). AF_11/2019</v>
          </cell>
          <cell r="D3167" t="str">
            <v>UN</v>
          </cell>
          <cell r="E3167">
            <v>643.11</v>
          </cell>
          <cell r="F3167" t="str">
            <v>SINAPI</v>
          </cell>
        </row>
        <row r="3168">
          <cell r="B3168">
            <v>100583</v>
          </cell>
          <cell r="C3168" t="str">
            <v>ASSENTAMENTO DE POSTE DE CONCRETO COM COMPRIMENTO NOMINAL DE 11 M, CARGA NOMINAL MENOR OU IGUAL A 1000 DAN, ENGASTAMENTO SIMPLES COM 1,7 M DE SOLO (NÃO INCLUI FORNECIMENTO). AF_11/2019</v>
          </cell>
          <cell r="D3168" t="str">
            <v>UN</v>
          </cell>
          <cell r="E3168">
            <v>597.77</v>
          </cell>
          <cell r="F3168" t="str">
            <v>SINAPI</v>
          </cell>
        </row>
        <row r="3169">
          <cell r="B3169">
            <v>100584</v>
          </cell>
          <cell r="C3169" t="str">
            <v>ASSENTAMENTO DE POSTE DE CONCRETO COM COMPRIMENTO NOMINAL DE 11 M, CARGA NOMINAL MAIOR QUE 1000 DAN, ENGASTAMENTO SIMPLES COM 1,7 M DE SOLO (NÃO INCLUI FORNECIMENTO). AF_11/2019</v>
          </cell>
          <cell r="D3169" t="str">
            <v>UN</v>
          </cell>
          <cell r="E3169">
            <v>640.66</v>
          </cell>
          <cell r="F3169" t="str">
            <v>SINAPI</v>
          </cell>
        </row>
        <row r="3170">
          <cell r="B3170">
            <v>100585</v>
          </cell>
          <cell r="C3170" t="str">
            <v>ASSENTAMENTO DE POSTE DE CONCRETO COM COMPRIMENTO NOMINAL DE 12 M, CARGA NOMINAL MENOR OU IGUAL A 1000 DAN, ENGASTAMENTO SIMPLES COM 1,8 M DE SOLO (NÃO INCLUI FORNECIMENTO). AF_11/2019</v>
          </cell>
          <cell r="D3170" t="str">
            <v>UN</v>
          </cell>
          <cell r="E3170">
            <v>648.04</v>
          </cell>
          <cell r="F3170" t="str">
            <v>SINAPI</v>
          </cell>
        </row>
        <row r="3171">
          <cell r="B3171">
            <v>100586</v>
          </cell>
          <cell r="C3171" t="str">
            <v>ASSENTAMENTO DE POSTE DE CONCRETO COM COMPRIMENTO NOMINAL DE 12 M, CARGA NOMINAL MAIOR QUE 1000 DAN, ENGASTAMENTO SIMPLES COM 1,8 M DE SOLO (NÃO INCLUI FORNECIMENTO). AF_11/2019</v>
          </cell>
          <cell r="D3171" t="str">
            <v>UN</v>
          </cell>
          <cell r="E3171">
            <v>716.56</v>
          </cell>
          <cell r="F3171" t="str">
            <v>SINAPI</v>
          </cell>
        </row>
        <row r="3172">
          <cell r="B3172">
            <v>100587</v>
          </cell>
          <cell r="C3172" t="str">
            <v>ASSENTAMENTO DE POSTE DE CONCRETO COM COMPRIMENTO NOMINAL DE 13 M, CARGA NOMINAL MENOR OU IGUAL A 1000 DAN, ENGASTAMENTO SIMPLES COM 1,9 M DE SOLO (NÃO INCLUI FORNECIMENTO). AF_11/2019</v>
          </cell>
          <cell r="D3172" t="str">
            <v>UN</v>
          </cell>
          <cell r="E3172">
            <v>699.62</v>
          </cell>
          <cell r="F3172" t="str">
            <v>SINAPI</v>
          </cell>
        </row>
        <row r="3173">
          <cell r="B3173">
            <v>100588</v>
          </cell>
          <cell r="C3173" t="str">
            <v>ASSENTAMENTO DE POSTE DE CONCRETO COM COMPRIMENTO NOMINAL DE 13 M, CARGA NOMINAL MAIOR QUE 1000 DAN, ENGASTAMENTO SIMPLES COM 1,9 M DE SOLO (NÃO INCLUI FORNECIMENTO). AF_11/2019</v>
          </cell>
          <cell r="D3173" t="str">
            <v>UN</v>
          </cell>
          <cell r="E3173">
            <v>752.91</v>
          </cell>
          <cell r="F3173" t="str">
            <v>SINAPI</v>
          </cell>
        </row>
        <row r="3174">
          <cell r="B3174">
            <v>100589</v>
          </cell>
          <cell r="C3174" t="str">
            <v>ASSENTAMENTO DE POSTE DE CONCRETO COM COMPRIMENTO NOMINAL DE 13,5 M, CARGA NOMINAL MENOR OU IGUAL A 1000 DAN, ENGASTAMENTO SIMPLES COM 1,95 M DE SOLO (NÃO INCLUI FORNECIMENTO). AF_11/2019</v>
          </cell>
          <cell r="D3174" t="str">
            <v>UN</v>
          </cell>
          <cell r="E3174">
            <v>761.81</v>
          </cell>
          <cell r="F3174" t="str">
            <v>SINAPI</v>
          </cell>
        </row>
        <row r="3175">
          <cell r="B3175">
            <v>100590</v>
          </cell>
          <cell r="C3175" t="str">
            <v>ASSENTAMENTO DE POSTE DE CONCRETO COM COMPRIMENTO NOMINAL DE 13,5 M, CARGA NOMINAL MAIOR QUE 1000 DAN, ENGASTAMENTO SIMPLES COM 1,95 M DE SOLO (NÃO INCLUI FORNECIMENTO). AF_11/2019</v>
          </cell>
          <cell r="D3175" t="str">
            <v>UN</v>
          </cell>
          <cell r="E3175">
            <v>814.03</v>
          </cell>
          <cell r="F3175" t="str">
            <v>SINAPI</v>
          </cell>
        </row>
        <row r="3176">
          <cell r="B3176">
            <v>100591</v>
          </cell>
          <cell r="C3176" t="str">
            <v>ASSENTAMENTO DE POSTE DE CONCRETO COM COMPRIMENTO NOMINAL DE 14 M, CARGA NOMINAL MENOR OU IGUAL A 1000 DAN, ENGASTAMENTO SIMPLES COM 2 M DE SOLO (NÃO INCLUI FORNECIMENTO). AF_11/2019</v>
          </cell>
          <cell r="D3176" t="str">
            <v>UN</v>
          </cell>
          <cell r="E3176">
            <v>765.41</v>
          </cell>
          <cell r="F3176" t="str">
            <v>SINAPI</v>
          </cell>
        </row>
        <row r="3177">
          <cell r="B3177">
            <v>100592</v>
          </cell>
          <cell r="C3177" t="str">
            <v>ASSENTAMENTO DE POSTE DE CONCRETO COM COMPRIMENTO NOMINAL DE 14 M, CARGA NOMINAL MAIOR QUE 1000 DAN, ENGASTAMENTO SIMPLES COM 2 M DE SOLO (NÃO INCLUI FORNECIMENTO). AF_11/2019</v>
          </cell>
          <cell r="D3177" t="str">
            <v>UN</v>
          </cell>
          <cell r="E3177">
            <v>808.8</v>
          </cell>
          <cell r="F3177" t="str">
            <v>SINAPI</v>
          </cell>
        </row>
        <row r="3178">
          <cell r="B3178">
            <v>100593</v>
          </cell>
          <cell r="C3178" t="str">
            <v>ASSENTAMENTO DE POSTE DE CONCRETO COM COMPRIMENTO NOMINAL DE 15 M, CARGA NOMINAL MENOR OU IGUAL A 1000 DAN, ENGASTAMENTO SIMPLES COM 2,1 M DE SOLO (NÃO INCLUI FORNECIMENTO). AF_11/2019</v>
          </cell>
          <cell r="D3178" t="str">
            <v>UN</v>
          </cell>
          <cell r="E3178">
            <v>819.41</v>
          </cell>
          <cell r="F3178" t="str">
            <v>SINAPI</v>
          </cell>
        </row>
        <row r="3179">
          <cell r="B3179">
            <v>100594</v>
          </cell>
          <cell r="C3179" t="str">
            <v>ASSENTAMENTO DE POSTE DE CONCRETO COM COMPRIMENTO NOMINAL DE 15 M, CARGA NOMINAL MAIOR QUE 1000 DAN, ENGASTAMENTO SIMPLES COM 2,1 M DE SOLO (NÃO INCLUI FORNECIMENTO). AF_11/2019</v>
          </cell>
          <cell r="D3179" t="str">
            <v>UN</v>
          </cell>
          <cell r="E3179">
            <v>893.3</v>
          </cell>
          <cell r="F3179" t="str">
            <v>SINAPI</v>
          </cell>
        </row>
        <row r="3180">
          <cell r="B3180">
            <v>100595</v>
          </cell>
          <cell r="C3180" t="str">
            <v>ASSENTAMENTO DE POSTE DE CONCRETO COM COMPRIMENTO NOMINAL DE 18 M, CARGA NOMINAL MENOR OU IGUAL A 1000 DAN, ENGASTAMENTO SIMPLES COM 2,4 M DE SOLO (NÃO INCLUI FORNECIMENTO). AF_11/2019</v>
          </cell>
          <cell r="D3180" t="str">
            <v>UN</v>
          </cell>
          <cell r="E3180">
            <v>981.21</v>
          </cell>
          <cell r="F3180" t="str">
            <v>SINAPI</v>
          </cell>
        </row>
        <row r="3181">
          <cell r="B3181">
            <v>100596</v>
          </cell>
          <cell r="C3181" t="str">
            <v>ASSENTAMENTO DE POSTE DE CONCRETO COM COMPRIMENTO NOMINAL DE 18 M, CARGA NOMINAL MAIOR QUE 1000 DAN, ENGASTAMENTO SIMPLES COM 2,4 M DE SOLO (NÃO INCLUI FORNECIMENTO). AF_11/2019</v>
          </cell>
          <cell r="D3181" t="str">
            <v>UN</v>
          </cell>
          <cell r="E3181">
            <v>1081.25</v>
          </cell>
          <cell r="F3181" t="str">
            <v>SINAPI</v>
          </cell>
        </row>
        <row r="3182">
          <cell r="B3182">
            <v>100597</v>
          </cell>
          <cell r="C3182" t="str">
            <v>ASSENTAMENTO DE POSTE DE CONCRETO COM COMPRIMENTO NOMINAL DE 20 M, CARGA NOMINAL MENOR OU IGUAL A 1000 DAN, ENGASTAMENTO SIMPLES COM 2,6 M DE SOLO (NÃO INCLUI FORNECIMENTO). AF_11/2019</v>
          </cell>
          <cell r="D3182" t="str">
            <v>UN</v>
          </cell>
          <cell r="E3182">
            <v>1123</v>
          </cell>
          <cell r="F3182" t="str">
            <v>SINAPI</v>
          </cell>
        </row>
        <row r="3183">
          <cell r="B3183">
            <v>100598</v>
          </cell>
          <cell r="C3183" t="str">
            <v>ASSENTAMENTO DE POSTE DE CONCRETO COM COMPRIMENTO NOMINAL DE 20 M, CARGA NOMINAL MAIOR QUE 1000, ENGASTAMENTO SIMPLES COM 2,6 M DE SOLO (NÃO INCLUI FORNECIMENTO). AF_11/2019</v>
          </cell>
          <cell r="D3183" t="str">
            <v>UN</v>
          </cell>
          <cell r="E3183">
            <v>1205.51</v>
          </cell>
          <cell r="F3183" t="str">
            <v>SINAPI</v>
          </cell>
        </row>
        <row r="3184">
          <cell r="B3184">
            <v>100599</v>
          </cell>
          <cell r="C3184" t="str">
            <v>ASSENTAMENTO DE POSTE DE CONCRETO COM COMPRIMENTO NOMINAL DE 9 M, CARGA NOMINAL DE 150 DAN, ENGASTAMENTO BASE CONCRETADA COM 1 M DE CONCRETO E 0,5 M DE SOLO (NÃO INCLUI FORNECIMENTO). AF_11/2019</v>
          </cell>
          <cell r="D3184" t="str">
            <v>UN</v>
          </cell>
          <cell r="E3184">
            <v>525.22</v>
          </cell>
          <cell r="F3184" t="str">
            <v>SINAPI</v>
          </cell>
        </row>
        <row r="3185">
          <cell r="B3185">
            <v>100600</v>
          </cell>
          <cell r="C3185" t="str">
            <v>ASSENTAMENTO DE POSTE DE CONCRETO COM COMPRIMENTO NOMINAL DE 9 M, CARGA NOMINAL DE 300 DAN, ENGASTAMENTO BASE CONCRETADA COM 1 M DE CONCRETO E 0,5 M DE SOLO (NÃO INCLUI FORNECIMENTO). AF_11/2019</v>
          </cell>
          <cell r="D3185" t="str">
            <v>UN</v>
          </cell>
          <cell r="E3185">
            <v>608.86</v>
          </cell>
          <cell r="F3185" t="str">
            <v>SINAPI</v>
          </cell>
        </row>
        <row r="3186">
          <cell r="B3186">
            <v>100601</v>
          </cell>
          <cell r="C3186" t="str">
            <v>ASSENTAMENTO DE POSTE DE CONCRETO COM COMPRIMENTO NOMINAL DE 9 M, CARGA NOMINAL DE 400 DAN, ENGASTAMENTO BASE CONCRETADA COM 1 M DE CONCRETO E 0,5 M DE SOLO (NÃO INCLUI FORNECIMENTO). AF_11/2019</v>
          </cell>
          <cell r="D3186" t="str">
            <v>UN</v>
          </cell>
          <cell r="E3186">
            <v>753.76</v>
          </cell>
          <cell r="F3186" t="str">
            <v>SINAPI</v>
          </cell>
        </row>
        <row r="3187">
          <cell r="B3187">
            <v>100602</v>
          </cell>
          <cell r="C3187" t="str">
            <v>ASSENTAMENTO DE POSTE DE CONCRETO COM COMPRIMENTO NOMINAL DE 9 M, CARGA NOMINAL DE 600 DAN, ENGASTAMENTO BASE CONCRETADA COM 1 M DE CONCRETO E 0,5 M DE SOLO (NÃO INCLUI FORNECIMENTO). AF_11/2019</v>
          </cell>
          <cell r="D3187" t="str">
            <v>UN</v>
          </cell>
          <cell r="E3187">
            <v>934.48</v>
          </cell>
          <cell r="F3187" t="str">
            <v>SINAPI</v>
          </cell>
        </row>
        <row r="3188">
          <cell r="B3188">
            <v>100603</v>
          </cell>
          <cell r="C3188" t="str">
            <v>ASSENTAMENTO DE POSTE DE CONCRETO COM COMPRIMENTO NOMINAL DE 9 M, CARGA NOMINAL DE 1000 DAN, ENGASTAMENTO BASE CONCRETADA COM 1 M DE CONCRETO E 0,5 M DE SOLO (NÃO INCLUI FORNECIMENTO). AF_11/2019</v>
          </cell>
          <cell r="D3188" t="str">
            <v>UN</v>
          </cell>
          <cell r="E3188">
            <v>1398.16</v>
          </cell>
          <cell r="F3188" t="str">
            <v>SINAPI</v>
          </cell>
        </row>
        <row r="3189">
          <cell r="B3189">
            <v>100604</v>
          </cell>
          <cell r="C3189" t="str">
            <v>ASSENTAMENTO DE POSTE DE CONCRETO COM COMPRIMENTO NOMINAL DE 10 M, CARGA NOMINAL DE 300 DAN, ENGASTAMENTO BASE CONCRETADA COM 1 M DE CONCRETO E 0,6 M DE SOLO (NÃO INCLUI FORNECIMENTO). AF_11/2019</v>
          </cell>
          <cell r="D3189" t="str">
            <v>UN</v>
          </cell>
          <cell r="E3189">
            <v>649.4</v>
          </cell>
          <cell r="F3189" t="str">
            <v>SINAPI</v>
          </cell>
        </row>
        <row r="3190">
          <cell r="B3190">
            <v>100605</v>
          </cell>
          <cell r="C3190" t="str">
            <v>ASSENTAMENTO DE POSTE DE CONCRETO COM COMPRIMENTO NOMINAL DE 10 M, CARGA NOMINAL DE 600 DAN, ENGASTAMENTO BASE CONCRETADA COM 1 M DE CONCRETO E 0,6 M DE SOLO (NÃO INCLUI FORNECIMENTO). AF_11/2019</v>
          </cell>
          <cell r="D3190" t="str">
            <v>UN</v>
          </cell>
          <cell r="E3190">
            <v>981.94</v>
          </cell>
          <cell r="F3190" t="str">
            <v>SINAPI</v>
          </cell>
        </row>
        <row r="3191">
          <cell r="B3191">
            <v>100606</v>
          </cell>
          <cell r="C3191" t="str">
            <v>ASSENTAMENTO DE POSTE DE CONCRETO COM COMPRIMENTO NOMINAL DE 10 M, CARGA NOMINAL DE 1000 DAN, ENGASTAMENTO BASE CONCRETADA COM 1 M DE CONCRETO E 0,6 M DE SOLO (NÃO INCLUI FORNECIMENTO). AF_11/2019</v>
          </cell>
          <cell r="D3191" t="str">
            <v>UN</v>
          </cell>
          <cell r="E3191">
            <v>1454.36</v>
          </cell>
          <cell r="F3191" t="str">
            <v>SINAPI</v>
          </cell>
        </row>
        <row r="3192">
          <cell r="B3192">
            <v>100607</v>
          </cell>
          <cell r="C3192" t="str">
            <v>ASSENTAMENTO DE POSTE DE CONCRETO COM COMPRIMENTO NOMINAL DE 10,5 M, CARGA NOMINAL DE 300 DAN, ENGASTAMENTO BASE CONCRETADA COM 1 M DE CONCRETO E 0,65 M DE SOLO (NÃO INCLUI FORNECIMENTO). AF_11/2019</v>
          </cell>
          <cell r="D3192" t="str">
            <v>UN</v>
          </cell>
          <cell r="E3192">
            <v>668.74</v>
          </cell>
          <cell r="F3192" t="str">
            <v>SINAPI</v>
          </cell>
        </row>
        <row r="3193">
          <cell r="B3193">
            <v>100608</v>
          </cell>
          <cell r="C3193" t="str">
            <v>ASSENTAMENTO DE POSTE DE CONCRETO COM COMPRIMENTO NOMINAL DE 10,5 M, CARGA NOMINAL DE 600 DAN, ENGASTAMENTO BASE CONCRETADA COM 1 M DE CONCRETO E 0,65 M DE SOLO (NÃO INCLUI FORNECIMENTO). AF_11/2019</v>
          </cell>
          <cell r="D3193" t="str">
            <v>UN</v>
          </cell>
          <cell r="E3193">
            <v>1005.31</v>
          </cell>
          <cell r="F3193" t="str">
            <v>SINAPI</v>
          </cell>
        </row>
        <row r="3194">
          <cell r="B3194">
            <v>100609</v>
          </cell>
          <cell r="C3194" t="str">
            <v>ASSENTAMENTO DE POSTE DE CONCRETO COM COMPRIMENTO NOMINAL DE 10,5 M, CARGA NOMINAL DE 1000 DAN, ENGASTAMENTO BASE CONCRETADA COM 1 M DE CONCRETO E 0,65 M DE SOLO (NÃO INCLUI FORNECIMENTO). AF_11/2019</v>
          </cell>
          <cell r="D3194" t="str">
            <v>UN</v>
          </cell>
          <cell r="E3194">
            <v>1484.16</v>
          </cell>
          <cell r="F3194" t="str">
            <v>SINAPI</v>
          </cell>
        </row>
        <row r="3195">
          <cell r="B3195">
            <v>100610</v>
          </cell>
          <cell r="C3195" t="str">
            <v>ASSENTAMENTO DE POSTE DE CONCRETO COM COMPRIMENTO NOMINAL DE 11 M, CARGA NOMINAL DE 300 DAN, ENGASTAMENTO BASE CONCRETADA COM 1 M DE CONCRETO E 0,7 M DE SOLO (NÃO INCLUI FORNECIMENTO). AF_11/2019</v>
          </cell>
          <cell r="D3195" t="str">
            <v>UN</v>
          </cell>
          <cell r="E3195">
            <v>688.15</v>
          </cell>
          <cell r="F3195" t="str">
            <v>SINAPI</v>
          </cell>
        </row>
        <row r="3196">
          <cell r="B3196">
            <v>100611</v>
          </cell>
          <cell r="C3196" t="str">
            <v>ASSENTAMENTO DE POSTE DE CONCRETO COM COMPRIMENTO NOMINAL DE 11 M, CARGA NOMINAL DE 400 DAN, ENGASTAMENTO BASE CONCRETADA COM 1 M DE CONCRETO E 0,7 M DE SOLO (NÃO INCLUI FORNECIMENTO). AF_11/2019</v>
          </cell>
          <cell r="D3196" t="str">
            <v>UN</v>
          </cell>
          <cell r="E3196">
            <v>839.15</v>
          </cell>
          <cell r="F3196" t="str">
            <v>SINAPI</v>
          </cell>
        </row>
        <row r="3197">
          <cell r="B3197">
            <v>100612</v>
          </cell>
          <cell r="C3197" t="str">
            <v>ASSENTAMENTO DE POSTE DE CONCRETO COM COMPRIMENTO NOMINAL DE 11 M, CARGA NOMINAL DE 600 DAN, ENGASTAMENTO BASE CONCRETADA COM 1 M DE CONCRETO E 0,7 M DE SOLO (NÃO INCLUI FORNECIMENTO). AF_11/2019</v>
          </cell>
          <cell r="D3197" t="str">
            <v>UN</v>
          </cell>
          <cell r="E3197">
            <v>1028.3800000000001</v>
          </cell>
          <cell r="F3197" t="str">
            <v>SINAPI</v>
          </cell>
        </row>
        <row r="3198">
          <cell r="B3198">
            <v>100613</v>
          </cell>
          <cell r="C3198" t="str">
            <v>ASSENTAMENTO DE POSTE DE CONCRETO COM COMPRIMENTO NOMINAL DE 11 M, CARGA NOMINAL DE 1000 DAN, ENGASTAMENTO BASE CONCRETADA COM 1 M DE CONCRETO E 0,7 M DE SOLO (NÃO INCLUI FORNECIMENTO). AF_11/2019</v>
          </cell>
          <cell r="D3198" t="str">
            <v>UN</v>
          </cell>
          <cell r="E3198">
            <v>1513.24</v>
          </cell>
          <cell r="F3198" t="str">
            <v>SINAPI</v>
          </cell>
        </row>
        <row r="3199">
          <cell r="B3199">
            <v>100614</v>
          </cell>
          <cell r="C3199" t="str">
            <v>ASSENTAMENTO DE POSTE DE CONCRETO COM COMPRIMENTO NOMINAL DE 12 M, CARGA NOMINAL DE 400 DAN, ENGASTAMENTO BASE CONCRETADA COM 1 M DE CONCRETO E 0,8 M DE SOLO (NÃO INCLUI FORNECIMENTO). AF_11/2019</v>
          </cell>
          <cell r="D3199" t="str">
            <v>UN</v>
          </cell>
          <cell r="E3199">
            <v>881.26</v>
          </cell>
          <cell r="F3199" t="str">
            <v>SINAPI</v>
          </cell>
        </row>
        <row r="3200">
          <cell r="B3200">
            <v>100615</v>
          </cell>
          <cell r="C3200" t="str">
            <v>ASSENTAMENTO DE POSTE DE CONCRETO COM COMPRIMENTO NOMINAL DE 12 M, CARGA NOMINAL DE 600 DAN, ENGASTAMENTO BASE CONCRETADA COM 1 M DE CONCRETO E 0,8 M DE SOLO (NÃO INCLUI FORNECIMENTO). AF_11/2019</v>
          </cell>
          <cell r="D3200" t="str">
            <v>UN</v>
          </cell>
          <cell r="E3200">
            <v>1074.17</v>
          </cell>
          <cell r="F3200" t="str">
            <v>SINAPI</v>
          </cell>
        </row>
        <row r="3201">
          <cell r="B3201">
            <v>100616</v>
          </cell>
          <cell r="C3201" t="str">
            <v>ASSENTAMENTO DE POSTE DE CONCRETO COM COMPRIMENTO NOMINAL DE 12 M, CARGA NOMINAL DE 1000 DAN, ENGASTAMENTO BASE CONCRETADA COM 1 M DE CONCRETO E 0,8 M DE SOLO (NÃO INCLUI FORNECIMENTO). AF_11/2019</v>
          </cell>
          <cell r="D3201" t="str">
            <v>UN</v>
          </cell>
          <cell r="E3201">
            <v>1573.92</v>
          </cell>
          <cell r="F3201" t="str">
            <v>SINAPI</v>
          </cell>
        </row>
        <row r="3202">
          <cell r="B3202">
            <v>100617</v>
          </cell>
          <cell r="C3202" t="str">
            <v>ASSENTAMENTO DE POSTE DE CONCRETO COM COMPRIMENTO NOMINAL DE 13 M, CARGA NOMINAL DE 600 DAN, ENGASTAMENTO BASE CONCRETADA COM 1 M DE CONCRETO E 0,9 M DE SOLO (NÃO INCLUI FORNECIMENTO). AF_11/2019</v>
          </cell>
          <cell r="D3202" t="str">
            <v>UN</v>
          </cell>
          <cell r="E3202">
            <v>1119.72</v>
          </cell>
          <cell r="F3202" t="str">
            <v>SINAPI</v>
          </cell>
        </row>
        <row r="3203">
          <cell r="B3203">
            <v>100618</v>
          </cell>
          <cell r="C3203" t="str">
            <v>ASSENTAMENTO DE POSTE DE CONCRETO COM COMPRIMENTO NOMINAL DE 13 M, CARGA NOMINAL DE 1000 DAN, ENGASTAMENTO BASE CONCRETADA COM 1 M DE CONCRETO E 0,9 M DE SOLO - SOMENTE INSTALAÇÃO, SEM FORNECIMENTO. AF_11/2019</v>
          </cell>
          <cell r="D3203" t="str">
            <v>UN</v>
          </cell>
          <cell r="E3203">
            <v>1640.73</v>
          </cell>
          <cell r="F3203" t="str">
            <v>SINAPI</v>
          </cell>
        </row>
        <row r="3204">
          <cell r="B3204">
            <v>100619</v>
          </cell>
          <cell r="C3204" t="str">
            <v>POSTE DECORATIVO PARA JARDIM EM AÇO TUBULAR, H = *2,5* M, SEM LUMINÁRIA - FORNECIMENTO E INSTALAÇÃO. AF_11/2019</v>
          </cell>
          <cell r="D3204" t="str">
            <v>UN</v>
          </cell>
          <cell r="E3204">
            <v>605.94000000000005</v>
          </cell>
          <cell r="F3204" t="str">
            <v>SINAPI</v>
          </cell>
        </row>
        <row r="3205">
          <cell r="B3205">
            <v>100620</v>
          </cell>
          <cell r="C3205" t="str">
            <v>POSTE DE AÇO CONICO CONTÍNUO CURVO SIMPLES, FLANGEADO, H=9M, INCLUSIVE LUMINÁRIA, SEM LÂMPADA - FORNECIMENTO E INSTALACAO. AF_11/2019</v>
          </cell>
          <cell r="D3205" t="str">
            <v>UN</v>
          </cell>
          <cell r="E3205">
            <v>3889.64</v>
          </cell>
          <cell r="F3205" t="str">
            <v>SINAPI</v>
          </cell>
        </row>
        <row r="3206">
          <cell r="B3206">
            <v>100621</v>
          </cell>
          <cell r="C3206" t="str">
            <v>POSTE DE AÇO CONICO CONTÍNUO CURVO DUPLO, FLANGEADO, H=9M, INCLUSIVE LUMINÁRIAS, SEM LÂMPADAS - FORNECIMENTO E INSTALACAO. AF_11/2019</v>
          </cell>
          <cell r="D3206" t="str">
            <v>UN</v>
          </cell>
          <cell r="E3206">
            <v>4342.93</v>
          </cell>
          <cell r="F3206" t="str">
            <v>SINAPI</v>
          </cell>
        </row>
        <row r="3207">
          <cell r="B3207">
            <v>100622</v>
          </cell>
          <cell r="C3207" t="str">
            <v>POSTE DE AÇO CONICO CONTÍNUO CURVO SIMPLES, ENGASTADO, H=9M, INCLUSIVE LUMINÁRIA, SEM LÂMPADA - FORNECIMENTO E INSTALACAO. AF_11/2019</v>
          </cell>
          <cell r="D3207" t="str">
            <v>UN</v>
          </cell>
          <cell r="E3207">
            <v>2623.9</v>
          </cell>
          <cell r="F3207" t="str">
            <v>SINAPI</v>
          </cell>
        </row>
        <row r="3208">
          <cell r="B3208">
            <v>100623</v>
          </cell>
          <cell r="C3208" t="str">
            <v>POSTE DE AÇO CONICO CONTÍNUO CURVO DUPLO, ENGASTADO, H=9M, INCLUSIVE LUMINÁRIAS, SEM LÂMPADAS - FORNECIMENTO E INSTALACAO. AF_11/2019</v>
          </cell>
          <cell r="D3208" t="str">
            <v>UN</v>
          </cell>
          <cell r="E3208">
            <v>2782.71</v>
          </cell>
          <cell r="F3208" t="str">
            <v>SINAPI</v>
          </cell>
        </row>
        <row r="3209">
          <cell r="B3209">
            <v>97600</v>
          </cell>
          <cell r="C3209" t="str">
            <v>REFLETOR EM ALUMÍNIO, DE SUPORTE E ALÇA, COM 1 LÂMPADA VAPOR DE MERCÚRIO DE 125 W, COM REATOR ALTO FATOR DE POTÊNCIA - FORNECIMENTO E INSTALAÇÃO. AF_02/2020</v>
          </cell>
          <cell r="D3209" t="str">
            <v>UN</v>
          </cell>
          <cell r="E3209">
            <v>270.98</v>
          </cell>
          <cell r="F3209" t="str">
            <v>SINAPI</v>
          </cell>
        </row>
        <row r="3210">
          <cell r="B3210">
            <v>97601</v>
          </cell>
          <cell r="C3210" t="str">
            <v>REFLETOR EM ALUMÍNIO, DE SUPORTE E ALÇA, COM LÂMPADA VAPOR DE MERCÚRIO DE 250 W, COM REATOR ALTO FATOR DE POTÊNCIA - FORNECIMENTO E INSTALAÇÃO. AF_02/2020</v>
          </cell>
          <cell r="D3210" t="str">
            <v>UN</v>
          </cell>
          <cell r="E3210">
            <v>290.02999999999997</v>
          </cell>
          <cell r="F3210" t="str">
            <v>SINAPI</v>
          </cell>
        </row>
        <row r="3211">
          <cell r="B3211">
            <v>97605</v>
          </cell>
          <cell r="C3211" t="str">
            <v>LUMINÁRIA ARANDELA TIPO MEIA LUA, DE SOBREPOR, COM 1 LÂMPADA LED DE 6 W, SEM REATOR - FORNECIMENTO E INSTALAÇÃO. AF_02/2020</v>
          </cell>
          <cell r="D3211" t="str">
            <v>UN</v>
          </cell>
          <cell r="E3211">
            <v>70.7</v>
          </cell>
          <cell r="F3211" t="str">
            <v>SINAPI</v>
          </cell>
        </row>
        <row r="3212">
          <cell r="B3212">
            <v>97606</v>
          </cell>
          <cell r="C3212" t="str">
            <v>LUMINÁRIA ARANDELA TIPO MEIA LUA, DE SOBREPOR, COM 1 LÂMPADA FLUORESCENTE DE 15 W, SEM REATOR - FORNECIMENTO E INSTALAÇÃO. AF_02/2020</v>
          </cell>
          <cell r="D3212" t="str">
            <v>UN</v>
          </cell>
          <cell r="E3212">
            <v>77.23</v>
          </cell>
          <cell r="F3212" t="str">
            <v>SINAPI</v>
          </cell>
        </row>
        <row r="3213">
          <cell r="B3213">
            <v>97607</v>
          </cell>
          <cell r="C3213" t="str">
            <v>LUMINÁRIA ARANDELA TIPO TARTARUGA, DE SOBREPOR, COM 1 LÂMPADA LED DE 6 W, SEM REATOR - FORNECIMENTO E INSTALAÇÃO. AF_02/2020</v>
          </cell>
          <cell r="D3213" t="str">
            <v>UN</v>
          </cell>
          <cell r="E3213">
            <v>84.47</v>
          </cell>
          <cell r="F3213" t="str">
            <v>SINAPI</v>
          </cell>
        </row>
        <row r="3214">
          <cell r="B3214">
            <v>97608</v>
          </cell>
          <cell r="C3214" t="str">
            <v>LUMINÁRIA ARANDELA TIPO TARTARUGA, COM GRADE, DE SOBREPOR, COM 1 LÂMPADA FLUORESCENTE DE 15 W, SEM REATOR - FORNECIMENTO E INSTALAÇÃO. AF_02/2020</v>
          </cell>
          <cell r="D3214" t="str">
            <v>UN</v>
          </cell>
          <cell r="E3214">
            <v>91</v>
          </cell>
          <cell r="F3214" t="str">
            <v>SINAPI</v>
          </cell>
        </row>
        <row r="3215">
          <cell r="B3215">
            <v>102102</v>
          </cell>
          <cell r="C3215" t="str">
            <v>TRANSFORMADOR DE DISTRIBUIÇÃO, 30 KVA, TRIFÁSICO, 60 HZ, CLASSE 15 KV, IMERSO EM ÓLEO MINERAL, INSTALAÇÃO EM POSTE (NÃO INCLUSO SUPORTE) - FORNECIMENTO E INSTALAÇÃO. AF_12/2020</v>
          </cell>
          <cell r="D3215" t="str">
            <v>UN</v>
          </cell>
          <cell r="E3215">
            <v>9788.73</v>
          </cell>
          <cell r="F3215" t="str">
            <v>SINAPI</v>
          </cell>
        </row>
        <row r="3216">
          <cell r="B3216">
            <v>102103</v>
          </cell>
          <cell r="C3216" t="str">
            <v>TRANSFORMADOR DE DISTRIBUIÇÃO, 45 KVA, TRIFÁSICO, 60 HZ, CLASSE 15 KV, IMERSO EM ÓLEO MINERAL, INSTALAÇÃO EM POSTE (NÃO INCLUSO SUPORTE) - FORNECIMENTO E INSTALAÇÃO. AF_12/2020</v>
          </cell>
          <cell r="D3216" t="str">
            <v>UN</v>
          </cell>
          <cell r="E3216">
            <v>10900.02</v>
          </cell>
          <cell r="F3216" t="str">
            <v>SINAPI</v>
          </cell>
        </row>
        <row r="3217">
          <cell r="B3217">
            <v>102104</v>
          </cell>
          <cell r="C3217" t="str">
            <v>TRANSFORMADOR DE DISTRIBUIÇÃO, 75 KVA, TRIFÁSICO, 60 HZ, CLASSE 15 KV, IMERSO EM ÓLEO MINERAL, INSTALAÇÃO EM POSTE (NÃO INCLUSO SUPORTE) - FORNECIMENTO E INSTALAÇÃO. AF_12/2020</v>
          </cell>
          <cell r="D3217" t="str">
            <v>UN</v>
          </cell>
          <cell r="E3217">
            <v>13998.09</v>
          </cell>
          <cell r="F3217" t="str">
            <v>SINAPI</v>
          </cell>
        </row>
        <row r="3218">
          <cell r="B3218">
            <v>102105</v>
          </cell>
          <cell r="C3218" t="str">
            <v>TRANSFORMADOR DE DISTRIBUIÇÃO, 112,5 KVA, TRIFÁSICO, 60 HZ, CLASSE 15 KV, IMERSO EM ÓLEO MINERAL, INSTALAÇÃO EM POSTE (NÃO INCLUSO SUPORTE) - FORNECIMENTO E INSTALAÇÃO. AF_12/2020</v>
          </cell>
          <cell r="D3218" t="str">
            <v>UN</v>
          </cell>
          <cell r="E3218">
            <v>17217.060000000001</v>
          </cell>
          <cell r="F3218" t="str">
            <v>SINAPI</v>
          </cell>
        </row>
        <row r="3219">
          <cell r="B3219">
            <v>102106</v>
          </cell>
          <cell r="C3219" t="str">
            <v>TRANSFORMADOR DE DISTRIBUIÇÃO, 150 KVA, TRIFÁSICO, 60 HZ, CLASSE 15 KV, IMERSO EM ÓLEO MINERAL, INSTALAÇÃO EM POSTE (NÃO INCLUSO SUPORTE) - FORNECIMENTO E INSTALAÇÃO. AF_12/2020</v>
          </cell>
          <cell r="D3219" t="str">
            <v>UN</v>
          </cell>
          <cell r="E3219">
            <v>21609.97</v>
          </cell>
          <cell r="F3219" t="str">
            <v>SINAPI</v>
          </cell>
        </row>
        <row r="3220">
          <cell r="B3220">
            <v>102107</v>
          </cell>
          <cell r="C3220" t="str">
            <v>TRANSFORMADOR DE DISTRIBUIÇÃO, 225 KVA, TRIFÁSICO, 60 HZ, CLASSE 15 KV, IMERSO EM ÓLEO MINERAL, INSTALAÇÃO EM POSTE (NÃO INCLUSO SUPORTE) - FORNECIMENTO E INSTALAÇÃO. AF_12/2020</v>
          </cell>
          <cell r="D3220" t="str">
            <v>UN</v>
          </cell>
          <cell r="E3220">
            <v>30176.01</v>
          </cell>
          <cell r="F3220" t="str">
            <v>SINAPI</v>
          </cell>
        </row>
        <row r="3221">
          <cell r="B3221">
            <v>102108</v>
          </cell>
          <cell r="C3221" t="str">
            <v>TRANSFORMADOR DE DISTRIBUIÇÃO, 300 KVA, TRIFÁSICO, 60 HZ, CLASSE 15 KV, IMERSO EM ÓLEO MINERAL, INSTALAÇÃO EM POSTE (NÃO INCLUSO SUPORTE) - FORNECIMENTO E INSTALAÇÃO. AF_12/2020</v>
          </cell>
          <cell r="D3221" t="str">
            <v>UN</v>
          </cell>
          <cell r="E3221">
            <v>35149.199999999997</v>
          </cell>
          <cell r="F3221" t="str">
            <v>SINAPI</v>
          </cell>
        </row>
        <row r="3222">
          <cell r="B3222">
            <v>102109</v>
          </cell>
          <cell r="C3222" t="str">
            <v>SUPORTE PARA TRANSFORMADOR EM POSTE DE CONCRETO CIRCULAR - FORNECIMENTO E INSTALAÇÃO. AF_12/2020</v>
          </cell>
          <cell r="D3222" t="str">
            <v>UN</v>
          </cell>
          <cell r="E3222">
            <v>76.89</v>
          </cell>
          <cell r="F3222" t="str">
            <v>SINAPI</v>
          </cell>
        </row>
        <row r="3223">
          <cell r="B3223">
            <v>102110</v>
          </cell>
          <cell r="C3223" t="str">
            <v>SUPORTE PARA TRANSFORMADOR EM POSTE DE CONCRETO DUPLO T - FORNECIMENTO E INSTALAÇÃO. AF_12/2020</v>
          </cell>
          <cell r="D3223" t="str">
            <v>UN</v>
          </cell>
          <cell r="E3223">
            <v>276.17</v>
          </cell>
          <cell r="F3223" t="str">
            <v>SINAPI</v>
          </cell>
        </row>
        <row r="3224">
          <cell r="B3224">
            <v>103654</v>
          </cell>
          <cell r="C3224" t="str">
            <v>TRANSFORMADOR DE DISTRIBUIÇÃO, 500KVA, TRIFÁSICO, 60 HZ, CLASSE 15 KV, IMERSO EM ÓLEO MINERAL, INSTALAÇÃO EM SOLO (NÃO INCLUSO ABRIGO) - FORNECIMENTO E INSTALAÇÃO. AF_02/2022</v>
          </cell>
          <cell r="D3224" t="str">
            <v>UN</v>
          </cell>
          <cell r="E3224">
            <v>56939.14</v>
          </cell>
          <cell r="F3224" t="str">
            <v>SINAPI</v>
          </cell>
        </row>
        <row r="3225">
          <cell r="B3225">
            <v>103655</v>
          </cell>
          <cell r="C3225" t="str">
            <v>TRANSFORMADOR DE DISTRIBUIÇÃO, 750 KVA, TRIFÁSICO, 60 HZ, CLASSE 15 KV, IMERSO EM ÓLEO MINERAL, INSTALAÇÃO EM SOLO (NÃO INCLUSO ABRIGO) - FORNECIMENTO E INSTALAÇÃO. AF_02/2022</v>
          </cell>
          <cell r="D3225" t="str">
            <v>UN</v>
          </cell>
          <cell r="E3225">
            <v>78013.22</v>
          </cell>
          <cell r="F3225" t="str">
            <v>SINAPI</v>
          </cell>
        </row>
        <row r="3226">
          <cell r="B3226">
            <v>103656</v>
          </cell>
          <cell r="C3226" t="str">
            <v>TRANSFORMADOR DE DISTRIBUIÇÃO, 1000 KVA, TRIFÁSICO, 60 HZ, CLASSE 15 KV, IMERSO EM ÓLEO MINERAL, INSTALAÇÃO EM SOLO (NÃO INCLUSO ABRIGO) - FORNECIMENTO E INSTALAÇÃO. AF_02/2022</v>
          </cell>
          <cell r="D3226" t="str">
            <v>UN</v>
          </cell>
          <cell r="E3226">
            <v>109093.6</v>
          </cell>
          <cell r="F3226" t="str">
            <v>SINAPI</v>
          </cell>
        </row>
        <row r="3227">
          <cell r="B3227">
            <v>93128</v>
          </cell>
          <cell r="C3227" t="str">
            <v>PONTO DE ILUMINAÇÃO RESIDENCIAL INCLUINDO INTERRUPTOR SIMPLES, CAIXA ELÉTRICA, ELETRODUTO, CABO, RASGO, QUEBRA E CHUMBAMENTO (EXCLUINDO LUMINÁRIA E LÂMPADA). AF_01/2016</v>
          </cell>
          <cell r="D3227" t="str">
            <v>UN</v>
          </cell>
          <cell r="E3227">
            <v>132.13</v>
          </cell>
          <cell r="F3227" t="str">
            <v>SINAPI</v>
          </cell>
        </row>
        <row r="3228">
          <cell r="B3228">
            <v>93137</v>
          </cell>
          <cell r="C3228" t="str">
            <v>PONTO DE ILUMINAÇÃO RESIDENCIAL INCLUINDO INTERRUPTOR SIMPLES (2 MÓDULOS), CAIXA ELÉTRICA, ELETRODUTO, CABO, RASGO, QUEBRA E CHUMBAMENTO (EXCLUINDO LUMINÁRIA E LÂMPADA). AF_01/2016</v>
          </cell>
          <cell r="D3228" t="str">
            <v>UN</v>
          </cell>
          <cell r="E3228">
            <v>157.59</v>
          </cell>
          <cell r="F3228" t="str">
            <v>SINAPI</v>
          </cell>
        </row>
        <row r="3229">
          <cell r="B3229">
            <v>93138</v>
          </cell>
          <cell r="C3229" t="str">
            <v>PONTO DE ILUMINAÇÃO RESIDENCIAL INCLUINDO INTERRUPTOR PARALELO, CAIXA ELÉTRICA, ELETRODUTO, CABO, RASGO, QUEBRA E CHUMBAMENTO (EXCLUINDO LUMINÁRIA E LÂMPADA). AF_01/2016</v>
          </cell>
          <cell r="D3229" t="str">
            <v>UN</v>
          </cell>
          <cell r="E3229">
            <v>149.11000000000001</v>
          </cell>
          <cell r="F3229" t="str">
            <v>SINAPI</v>
          </cell>
        </row>
        <row r="3230">
          <cell r="B3230">
            <v>93139</v>
          </cell>
          <cell r="C3230" t="str">
            <v>PONTO DE ILUMINAÇÃO RESIDENCIAL INCLUINDO INTERRUPTOR PARALELO (2 MÓDULOS), CAIXA ELÉTRICA, ELETRODUTO, CABO, RASGO, QUEBRA E CHUMBAMENTO (EXCLUINDO LUMINÁRIA E LÂMPADA). AF_01/2016</v>
          </cell>
          <cell r="D3230" t="str">
            <v>UN</v>
          </cell>
          <cell r="E3230">
            <v>191.5</v>
          </cell>
          <cell r="F3230" t="str">
            <v>SINAPI</v>
          </cell>
        </row>
        <row r="3231">
          <cell r="B3231">
            <v>93140</v>
          </cell>
          <cell r="C3231" t="str">
            <v>PONTO DE ILUMINAÇÃO RESIDENCIAL INCLUINDO INTERRUPTOR SIMPLES CONJUGADO COM PARALELO, CAIXA ELÉTRICA, ELETRODUTO, CABO, RASGO, QUEBRA E CHUMBAMENTO (EXCLUINDO LUMINÁRIA E LÂMPADA). AF_01/2016</v>
          </cell>
          <cell r="D3231" t="str">
            <v>UN</v>
          </cell>
          <cell r="E3231">
            <v>180.24</v>
          </cell>
          <cell r="F3231" t="str">
            <v>SINAPI</v>
          </cell>
        </row>
        <row r="3232">
          <cell r="B3232">
            <v>93141</v>
          </cell>
          <cell r="C3232" t="str">
            <v>PONTO DE TOMADA RESIDENCIAL INCLUINDO TOMADA 10A/250V, CAIXA ELÉTRICA, ELETRODUTO, CABO, RASGO, QUEBRA E CHUMBAMENTO. AF_01/2016</v>
          </cell>
          <cell r="D3232" t="str">
            <v>UN</v>
          </cell>
          <cell r="E3232">
            <v>163.63</v>
          </cell>
          <cell r="F3232" t="str">
            <v>SINAPI</v>
          </cell>
        </row>
        <row r="3233">
          <cell r="B3233">
            <v>93142</v>
          </cell>
          <cell r="C3233" t="str">
            <v>PONTO DE TOMADA RESIDENCIAL INCLUINDO TOMADA (2 MÓDULOS) 10A/250V, CAIXA ELÉTRICA, ELETRODUTO, CABO, RASGO, QUEBRA E CHUMBAMENTO. AF_01/2016</v>
          </cell>
          <cell r="D3233" t="str">
            <v>UN</v>
          </cell>
          <cell r="E3233">
            <v>181.94</v>
          </cell>
          <cell r="F3233" t="str">
            <v>SINAPI</v>
          </cell>
        </row>
        <row r="3234">
          <cell r="B3234">
            <v>93143</v>
          </cell>
          <cell r="C3234" t="str">
            <v>PONTO DE TOMADA RESIDENCIAL INCLUINDO TOMADA 20A/250V, CAIXA ELÉTRICA, ELETRODUTO, CABO, RASGO, QUEBRA E CHUMBAMENTO. AF_01/2016</v>
          </cell>
          <cell r="D3234" t="str">
            <v>UN</v>
          </cell>
          <cell r="E3234">
            <v>166.01</v>
          </cell>
          <cell r="F3234" t="str">
            <v>SINAPI</v>
          </cell>
        </row>
        <row r="3235">
          <cell r="B3235">
            <v>93144</v>
          </cell>
          <cell r="C3235" t="str">
            <v>PONTO DE UTILIZAÇÃO DE EQUIPAMENTOS ELÉTRICOS, RESIDENCIAL, INCLUINDO SUPORTE E PLACA, CAIXA ELÉTRICA, ELETRODUTO, CABO, RASGO, QUEBRA E CHUMBAMENTO. AF_01/2016</v>
          </cell>
          <cell r="D3235" t="str">
            <v>UN</v>
          </cell>
          <cell r="E3235">
            <v>223.04</v>
          </cell>
          <cell r="F3235" t="str">
            <v>SINAPI</v>
          </cell>
        </row>
        <row r="3236">
          <cell r="B3236">
            <v>93145</v>
          </cell>
          <cell r="C3236" t="str">
            <v>PONTO DE ILUMINAÇÃO E TOMADA, RESIDENCIAL, INCLUINDO INTERRUPTOR SIMPLES E TOMADA 10A/250V, CAIXA ELÉTRICA, ELETRODUTO, CABO, RASGO, QUEBRA E CHUMBAMENTO (EXCLUINDO LUMINÁRIA E LÂMPADA). AF_01/2016</v>
          </cell>
          <cell r="D3236" t="str">
            <v>UN</v>
          </cell>
          <cell r="E3236">
            <v>200.47</v>
          </cell>
          <cell r="F3236" t="str">
            <v>SINAPI</v>
          </cell>
        </row>
        <row r="3237">
          <cell r="B3237">
            <v>93146</v>
          </cell>
          <cell r="C3237" t="str">
            <v>PONTO DE ILUMINAÇÃO E TOMADA, RESIDENCIAL, INCLUINDO INTERRUPTOR PARALELO E TOMADA 10A/250V, CAIXA ELÉTRICA, ELETRODUTO, CABO, RASGO, QUEBRA E CHUMBAMENTO (EXCLUINDO LUMINÁRIA E LÂMPADA). AF_01/2016</v>
          </cell>
          <cell r="D3237" t="str">
            <v>UN</v>
          </cell>
          <cell r="E3237">
            <v>217.44</v>
          </cell>
          <cell r="F3237" t="str">
            <v>SINAPI</v>
          </cell>
        </row>
        <row r="3238">
          <cell r="B3238">
            <v>93147</v>
          </cell>
          <cell r="C3238" t="str">
            <v>PONTO DE ILUMINAÇÃO E TOMADA, RESIDENCIAL, INCLUINDO INTERRUPTOR SIMPLES, INTERRUPTOR PARALELO E TOMADA 10A/250V, CAIXA ELÉTRICA, ELETRODUTO, CABO, RASGO, QUEBRA E CHUMBAMENTO (EXCLUINDO LUMINÁRIA E LÂMPADA). AF_01/2016</v>
          </cell>
          <cell r="D3238" t="str">
            <v>UN</v>
          </cell>
          <cell r="E3238">
            <v>248.61</v>
          </cell>
          <cell r="F3238" t="str">
            <v>SINAPI</v>
          </cell>
        </row>
        <row r="3239">
          <cell r="B3239">
            <v>96971</v>
          </cell>
          <cell r="C3239" t="str">
            <v>CORDOALHA DE COBRE NU 16 MM², NÃO ENTERRADA, COM ISOLADOR - FORNECIMENTO E INSTALAÇÃO. AF_12/2017</v>
          </cell>
          <cell r="D3239" t="str">
            <v>M</v>
          </cell>
          <cell r="E3239">
            <v>34.56</v>
          </cell>
          <cell r="F3239" t="str">
            <v>SINAPI</v>
          </cell>
        </row>
        <row r="3240">
          <cell r="B3240">
            <v>96972</v>
          </cell>
          <cell r="C3240" t="str">
            <v>CORDOALHA DE COBRE NU 25 MM², NÃO ENTERRADA, COM ISOLADOR - FORNECIMENTO E INSTALAÇÃO. AF_12/2017</v>
          </cell>
          <cell r="D3240" t="str">
            <v>M</v>
          </cell>
          <cell r="E3240">
            <v>48.96</v>
          </cell>
          <cell r="F3240" t="str">
            <v>SINAPI</v>
          </cell>
        </row>
        <row r="3241">
          <cell r="B3241">
            <v>96973</v>
          </cell>
          <cell r="C3241" t="str">
            <v>CORDOALHA DE COBRE NU 35 MM², NÃO ENTERRADA, COM ISOLADOR - FORNECIMENTO E INSTALAÇÃO. AF_12/2017</v>
          </cell>
          <cell r="D3241" t="str">
            <v>M</v>
          </cell>
          <cell r="E3241">
            <v>63.38</v>
          </cell>
          <cell r="F3241" t="str">
            <v>SINAPI</v>
          </cell>
        </row>
        <row r="3242">
          <cell r="B3242">
            <v>96974</v>
          </cell>
          <cell r="C3242" t="str">
            <v>CORDOALHA DE COBRE NU 50 MM², NÃO ENTERRADA, COM ISOLADOR - FORNECIMENTO E INSTALAÇÃO. AF_12/2017</v>
          </cell>
          <cell r="D3242" t="str">
            <v>M</v>
          </cell>
          <cell r="E3242">
            <v>82.89</v>
          </cell>
          <cell r="F3242" t="str">
            <v>SINAPI</v>
          </cell>
        </row>
        <row r="3243">
          <cell r="B3243">
            <v>96975</v>
          </cell>
          <cell r="C3243" t="str">
            <v>CORDOALHA DE COBRE NU 70 MM², NÃO ENTERRADA, COM ISOLADOR - FORNECIMENTO E INSTALAÇÃO. AF_12/2017</v>
          </cell>
          <cell r="D3243" t="str">
            <v>M</v>
          </cell>
          <cell r="E3243">
            <v>109.75</v>
          </cell>
          <cell r="F3243" t="str">
            <v>SINAPI</v>
          </cell>
        </row>
        <row r="3244">
          <cell r="B3244">
            <v>96976</v>
          </cell>
          <cell r="C3244" t="str">
            <v>CORDOALHA DE COBRE NU 95 MM², NÃO ENTERRADA, COM ISOLADOR - FORNECIMENTO E INSTALAÇÃO. AF_12/2017</v>
          </cell>
          <cell r="D3244" t="str">
            <v>M</v>
          </cell>
          <cell r="E3244">
            <v>146.22</v>
          </cell>
          <cell r="F3244" t="str">
            <v>SINAPI</v>
          </cell>
        </row>
        <row r="3245">
          <cell r="B3245">
            <v>96977</v>
          </cell>
          <cell r="C3245" t="str">
            <v>CORDOALHA DE COBRE NU 50 MM², ENTERRADA, SEM ISOLADOR - FORNECIMENTO E INSTALAÇÃO. AF_12/2017</v>
          </cell>
          <cell r="D3245" t="str">
            <v>M</v>
          </cell>
          <cell r="E3245">
            <v>63.27</v>
          </cell>
          <cell r="F3245" t="str">
            <v>SINAPI</v>
          </cell>
        </row>
        <row r="3246">
          <cell r="B3246">
            <v>96978</v>
          </cell>
          <cell r="C3246" t="str">
            <v>CORDOALHA DE COBRE NU 70 MM², ENTERRADA, SEM ISOLADOR - FORNECIMENTO E INSTALAÇÃO. AF_12/2017</v>
          </cell>
          <cell r="D3246" t="str">
            <v>M</v>
          </cell>
          <cell r="E3246">
            <v>88.86</v>
          </cell>
          <cell r="F3246" t="str">
            <v>SINAPI</v>
          </cell>
        </row>
        <row r="3247">
          <cell r="B3247">
            <v>96979</v>
          </cell>
          <cell r="C3247" t="str">
            <v>CORDOALHA DE COBRE NU 95 MM², ENTERRADA, SEM ISOLADOR - FORNECIMENTO E INSTALAÇÃO. AF_12/2017</v>
          </cell>
          <cell r="D3247" t="str">
            <v>M</v>
          </cell>
          <cell r="E3247">
            <v>124.77</v>
          </cell>
          <cell r="F3247" t="str">
            <v>SINAPI</v>
          </cell>
        </row>
        <row r="3248">
          <cell r="B3248">
            <v>96984</v>
          </cell>
          <cell r="C3248" t="str">
            <v>ELETRODUTO PVC 40MM (1 ¼ ) PARA SPDA - FORNECIMENTO E INSTALAÇÃO. AF_12/2017</v>
          </cell>
          <cell r="D3248" t="str">
            <v>UN</v>
          </cell>
          <cell r="E3248">
            <v>55.21</v>
          </cell>
          <cell r="F3248" t="str">
            <v>SINAPI</v>
          </cell>
        </row>
        <row r="3249">
          <cell r="B3249">
            <v>96985</v>
          </cell>
          <cell r="C3249" t="str">
            <v>HASTE DE ATERRAMENTO 5/8  PARA SPDA - FORNECIMENTO E INSTALAÇÃO. AF_12/2017</v>
          </cell>
          <cell r="D3249" t="str">
            <v>UN</v>
          </cell>
          <cell r="E3249">
            <v>96.63</v>
          </cell>
          <cell r="F3249" t="str">
            <v>SINAPI</v>
          </cell>
        </row>
        <row r="3250">
          <cell r="B3250">
            <v>96986</v>
          </cell>
          <cell r="C3250" t="str">
            <v>HASTE DE ATERRAMENTO 3/4  PARA SPDA - FORNECIMENTO E INSTALAÇÃO. AF_12/2017</v>
          </cell>
          <cell r="D3250" t="str">
            <v>UN</v>
          </cell>
          <cell r="E3250">
            <v>143.82</v>
          </cell>
          <cell r="F3250" t="str">
            <v>SINAPI</v>
          </cell>
        </row>
        <row r="3251">
          <cell r="B3251">
            <v>96987</v>
          </cell>
          <cell r="C3251" t="str">
            <v>BASE METÁLICA PARA MASTRO 1 ½  PARA SPDA - FORNECIMENTO E INSTALAÇÃO. AF_12/2017</v>
          </cell>
          <cell r="D3251" t="str">
            <v>UN</v>
          </cell>
          <cell r="E3251">
            <v>104.39</v>
          </cell>
          <cell r="F3251" t="str">
            <v>SINAPI</v>
          </cell>
        </row>
        <row r="3252">
          <cell r="B3252">
            <v>96988</v>
          </cell>
          <cell r="C3252" t="str">
            <v>MASTRO 1 ½  PARA SPDA - FORNECIMENTO E INSTALAÇÃO. AF_12/2017</v>
          </cell>
          <cell r="D3252" t="str">
            <v>UN</v>
          </cell>
          <cell r="E3252">
            <v>181.89</v>
          </cell>
          <cell r="F3252" t="str">
            <v>SINAPI</v>
          </cell>
        </row>
        <row r="3253">
          <cell r="B3253">
            <v>96989</v>
          </cell>
          <cell r="C3253" t="str">
            <v>CAPTOR TIPO FRANKLIN PARA SPDA - FORNECIMENTO E INSTALAÇÃO. AF_12/2017</v>
          </cell>
          <cell r="D3253" t="str">
            <v>UN</v>
          </cell>
          <cell r="E3253">
            <v>152.31</v>
          </cell>
          <cell r="F3253" t="str">
            <v>SINAPI</v>
          </cell>
        </row>
        <row r="3254">
          <cell r="B3254">
            <v>98463</v>
          </cell>
          <cell r="C3254" t="str">
            <v>SUPORTE ISOLADOR PARA CORDOALHA DE COBRE - FORNECIMENTO E INSTALAÇÃO. AF_12/2017</v>
          </cell>
          <cell r="D3254" t="str">
            <v>UN</v>
          </cell>
          <cell r="E3254">
            <v>21.77</v>
          </cell>
          <cell r="F3254" t="str">
            <v>SINAPI</v>
          </cell>
        </row>
        <row r="3255">
          <cell r="B3255">
            <v>103490</v>
          </cell>
          <cell r="C3255" t="str">
            <v>PLACA DE CONCRETO PRÉ-MOLDADO COMO PROTEÇÃO MECÂNICA ADICIONAL NO REATERRO PARA REDE ENTERRADA DE DISTRIBUIÇÃO DE ENERGIA ELÉTRICA - FORNECIMENTO E INSTALAÇÃO. AF_12/2021</v>
          </cell>
          <cell r="D3255" t="str">
            <v>M3</v>
          </cell>
          <cell r="E3255">
            <v>2791.74</v>
          </cell>
          <cell r="F3255" t="str">
            <v>SINAPI</v>
          </cell>
        </row>
        <row r="3256">
          <cell r="B3256">
            <v>103491</v>
          </cell>
          <cell r="C3256" t="str">
            <v>CONCRETAGEM COMO PROTEÇÃO MECÂNICA ADICIONAL NO REATERRO PARA REDE ENTERRADA DE DISTRIBUIÇÃO DE ENERGIA ELÉTRICA - FORNECIMENTO E INSTALAÇÃO. AF_12/2021</v>
          </cell>
          <cell r="D3256" t="str">
            <v>M3</v>
          </cell>
          <cell r="E3256">
            <v>699.64</v>
          </cell>
          <cell r="F3256" t="str">
            <v>SINAPI</v>
          </cell>
        </row>
        <row r="3257">
          <cell r="B3257">
            <v>96765</v>
          </cell>
          <cell r="C3257" t="str">
            <v>ABRIGO PARA HIDRANTE, 90X60X17CM, COM REGISTRO GLOBO ANGULAR 45 GRAUS 2 1/2", ADAPTADOR STORZ 2 1/2", MANGUEIRA DE INCÊNDIO 20M, REDUÇÃO 2 1/2" X 1 1/2" E ESGUICHO EM LATÃO 1 1/2" - FORNECIMENTO E INSTALAÇÃO. AF_10/2020</v>
          </cell>
          <cell r="D3257" t="str">
            <v>UN</v>
          </cell>
          <cell r="E3257">
            <v>1848.77</v>
          </cell>
          <cell r="F3257" t="str">
            <v>SINAPI</v>
          </cell>
        </row>
        <row r="3258">
          <cell r="B3258">
            <v>101905</v>
          </cell>
          <cell r="C3258" t="str">
            <v>EXTINTOR DE INCÊNDIO PORTÁTIL COM CARGA DE ÁGUA PRESSURIZADA DE 10 L, CLASSE A - FORNECIMENTO E INSTALAÇÃO. AF_10/2020_P</v>
          </cell>
          <cell r="D3258" t="str">
            <v>UN</v>
          </cell>
          <cell r="E3258">
            <v>238.01</v>
          </cell>
          <cell r="F3258" t="str">
            <v>SINAPI</v>
          </cell>
        </row>
        <row r="3259">
          <cell r="B3259">
            <v>101906</v>
          </cell>
          <cell r="C3259" t="str">
            <v>EXTINTOR DE INCÊNDIO PORTÁTIL COM CARGA DE CO2 DE 4 KG, CLASSE BC - FORNECIMENTO E INSTALAÇÃO. AF_10/2020_P</v>
          </cell>
          <cell r="D3259" t="str">
            <v>UN</v>
          </cell>
          <cell r="E3259">
            <v>711.56</v>
          </cell>
          <cell r="F3259" t="str">
            <v>SINAPI</v>
          </cell>
        </row>
        <row r="3260">
          <cell r="B3260">
            <v>101907</v>
          </cell>
          <cell r="C3260" t="str">
            <v>EXTINTOR DE INCÊNDIO PORTÁTIL COM CARGA DE CO2 DE 6 KG, CLASSE BC - FORNECIMENTO E INSTALAÇÃO. AF_10/2020_P</v>
          </cell>
          <cell r="D3260" t="str">
            <v>UN</v>
          </cell>
          <cell r="E3260">
            <v>769.26</v>
          </cell>
          <cell r="F3260" t="str">
            <v>SINAPI</v>
          </cell>
        </row>
        <row r="3261">
          <cell r="B3261">
            <v>101908</v>
          </cell>
          <cell r="C3261" t="str">
            <v>EXTINTOR DE INCÊNDIO PORTÁTIL COM CARGA DE PQS DE 4 KG, CLASSE BC - FORNECIMENTO E INSTALAÇÃO. AF_10/2020_P</v>
          </cell>
          <cell r="D3261" t="str">
            <v>UN</v>
          </cell>
          <cell r="E3261">
            <v>230.79</v>
          </cell>
          <cell r="F3261" t="str">
            <v>SINAPI</v>
          </cell>
        </row>
        <row r="3262">
          <cell r="B3262">
            <v>101909</v>
          </cell>
          <cell r="C3262" t="str">
            <v>EXTINTOR DE INCÊNDIO PORTÁTIL COM CARGA DE PQS DE 6 KG, CLASSE BC - FORNECIMENTO E INSTALAÇÃO. AF_10/2020_P</v>
          </cell>
          <cell r="D3262" t="str">
            <v>UN</v>
          </cell>
          <cell r="E3262">
            <v>269.26</v>
          </cell>
          <cell r="F3262" t="str">
            <v>SINAPI</v>
          </cell>
        </row>
        <row r="3263">
          <cell r="B3263">
            <v>101910</v>
          </cell>
          <cell r="C3263" t="str">
            <v>EXTINTOR DE INCÊNDIO PORTÁTIL COM CARGA DE PQS DE 8 KG, CLASSE BC - FORNECIMENTO E INSTALAÇÃO. AF_10/2020_P</v>
          </cell>
          <cell r="D3263" t="str">
            <v>UN</v>
          </cell>
          <cell r="E3263">
            <v>317.33</v>
          </cell>
          <cell r="F3263" t="str">
            <v>SINAPI</v>
          </cell>
        </row>
        <row r="3264">
          <cell r="B3264">
            <v>101911</v>
          </cell>
          <cell r="C3264" t="str">
            <v>EXTINTOR DE INCÊNDIO PORTÁTIL COM CARGA DE PQS DE 12 KG, CLASSE BC - FORNECIMENTO E INSTALAÇÃO. AF_10/2020_P</v>
          </cell>
          <cell r="D3264" t="str">
            <v>UN</v>
          </cell>
          <cell r="E3264">
            <v>365.41</v>
          </cell>
          <cell r="F3264" t="str">
            <v>SINAPI</v>
          </cell>
        </row>
        <row r="3265">
          <cell r="B3265">
            <v>101912</v>
          </cell>
          <cell r="C3265" t="str">
            <v>ABRIGO PARA HIDRANTE, 75X45X17CM, COM REGISTRO GLOBO ANGULAR 45 GRAUS 2 1/2", ADAPTADOR STORZ 2 1/2", MANGUEIRA DE INCÊNDIO 15M 2 1/2" E ESGUICHO EM LATÃO 2 1/2" - FORNECIMENTO E INSTALAÇÃO. AF_10/2020</v>
          </cell>
          <cell r="D3265" t="str">
            <v>UN</v>
          </cell>
          <cell r="E3265">
            <v>2267.8000000000002</v>
          </cell>
          <cell r="F3265" t="str">
            <v>SINAPI</v>
          </cell>
        </row>
        <row r="3266">
          <cell r="B3266">
            <v>101913</v>
          </cell>
          <cell r="C3266" t="str">
            <v>CAIXA DE INCÊNDIO 45X75X17CM - FORNECIMENTO E INSTALAÇÃO. AF_10/2020</v>
          </cell>
          <cell r="D3266" t="str">
            <v>UN</v>
          </cell>
          <cell r="E3266">
            <v>676.55</v>
          </cell>
          <cell r="F3266" t="str">
            <v>SINAPI</v>
          </cell>
        </row>
        <row r="3267">
          <cell r="B3267">
            <v>101914</v>
          </cell>
          <cell r="C3267" t="str">
            <v>CAIXA DE INCÊNDIO 60X90X17CM - FORNECIMENTO E INSTALAÇÃO. AF_10/2020</v>
          </cell>
          <cell r="D3267" t="str">
            <v>UN</v>
          </cell>
          <cell r="E3267">
            <v>630.53</v>
          </cell>
          <cell r="F3267" t="str">
            <v>SINAPI</v>
          </cell>
        </row>
        <row r="3268">
          <cell r="B3268">
            <v>101915</v>
          </cell>
          <cell r="C3268" t="str">
            <v>CONJUNTO DE MANGUEIRA PARA COMBATE A INCÊNDIO EM FIBRA DE POLIESTER PURA, COM 1.1/2", REVESTIDA INTERNAMENTE, COMPRIMENTO DE 15M - FORNECIMENTO E INSTALAÇÃO. AF_10/2020</v>
          </cell>
          <cell r="D3268" t="str">
            <v>UN</v>
          </cell>
          <cell r="E3268">
            <v>400.47</v>
          </cell>
          <cell r="F3268" t="str">
            <v>SINAPI</v>
          </cell>
        </row>
        <row r="3269">
          <cell r="B3269">
            <v>101916</v>
          </cell>
          <cell r="C3269" t="str">
            <v>HIDRANTE SUBTERRÂNEO PREDIAL (COM CURVA LONGA E CAIXA), DN 75 MM - FORNECIMENTO E INSTALAÇÃO. AF_10/2020</v>
          </cell>
          <cell r="D3269" t="str">
            <v>UN</v>
          </cell>
          <cell r="E3269">
            <v>3337.25</v>
          </cell>
          <cell r="F3269" t="str">
            <v>SINAPI</v>
          </cell>
        </row>
        <row r="3270">
          <cell r="B3270">
            <v>101917</v>
          </cell>
          <cell r="C3270" t="str">
            <v>MANÔMETRO 0 A 200 PSI (0 A 14 KGF/CM2), D = 50MM - FORNECIMENTO E INSTALAÇÃO. AF_10/2020</v>
          </cell>
          <cell r="D3270" t="str">
            <v>UN</v>
          </cell>
          <cell r="E3270">
            <v>139.79</v>
          </cell>
          <cell r="F3270" t="str">
            <v>SINAPI</v>
          </cell>
        </row>
        <row r="3271">
          <cell r="B3271">
            <v>98261</v>
          </cell>
          <cell r="C3271" t="str">
            <v>CABO TELEFÔNICO CCI-50 1 PAR, INSTALADO EM ENTRADA DE EDIFICAÇÃO - FORNECIMENTO E INSTALAÇÃO. AF_11/2019</v>
          </cell>
          <cell r="D3271" t="str">
            <v>M</v>
          </cell>
          <cell r="E3271">
            <v>3.21</v>
          </cell>
          <cell r="F3271" t="str">
            <v>SINAPI</v>
          </cell>
        </row>
        <row r="3272">
          <cell r="B3272">
            <v>98262</v>
          </cell>
          <cell r="C3272" t="str">
            <v>CABO TELEFÔNICO CCI-50 2 PARES, SEM BLINDAGEM, INSTALADO EM ENTRADA DE EDIFICAÇÃO - FORNECIMENTO E INSTALAÇÃO. AF_11/2019</v>
          </cell>
          <cell r="D3272" t="str">
            <v>M</v>
          </cell>
          <cell r="E3272">
            <v>4.05</v>
          </cell>
          <cell r="F3272" t="str">
            <v>SINAPI</v>
          </cell>
        </row>
        <row r="3273">
          <cell r="B3273">
            <v>98263</v>
          </cell>
          <cell r="C3273" t="str">
            <v>CABO TELEFÔNICO CCI-50 3 PARES, SEM BLINDAGEM, INSTALADO EM ENTRADA DE EDIFICAÇÃO - FORNECIMENTO E INSTALAÇÃO. AF_11/2019</v>
          </cell>
          <cell r="D3273" t="str">
            <v>M</v>
          </cell>
          <cell r="E3273">
            <v>4.24</v>
          </cell>
          <cell r="F3273" t="str">
            <v>SINAPI</v>
          </cell>
        </row>
        <row r="3274">
          <cell r="B3274">
            <v>98264</v>
          </cell>
          <cell r="C3274" t="str">
            <v>CABO TELEFÔNICO CCI-50 4 PARES, SEM BLINDAGEM, INSTALADO EM ENTRADA DE EDIFICAÇÃO - FORNECIMENTO E INSTALAÇÃO. AF_11/2019</v>
          </cell>
          <cell r="D3274" t="str">
            <v>M</v>
          </cell>
          <cell r="E3274">
            <v>5.14</v>
          </cell>
          <cell r="F3274" t="str">
            <v>SINAPI</v>
          </cell>
        </row>
        <row r="3275">
          <cell r="B3275">
            <v>98265</v>
          </cell>
          <cell r="C3275" t="str">
            <v>CABO TELEFÔNICO CCI-50 5 PARES, SEM BLINDAGEM, INSTALADO EM ENTRADA DE EDIFICAÇÃO - FORNECIMENTO E INSTALAÇÃO. AF_11/2019</v>
          </cell>
          <cell r="D3275" t="str">
            <v>M</v>
          </cell>
          <cell r="E3275">
            <v>5.75</v>
          </cell>
          <cell r="F3275" t="str">
            <v>SINAPI</v>
          </cell>
        </row>
        <row r="3276">
          <cell r="B3276">
            <v>98266</v>
          </cell>
          <cell r="C3276" t="str">
            <v>CABO TELEFÔNICO CCI-50 6 PARES, SEM BLINDAGEM, INSTALADO EM ENTRADA DE EDIFICAÇÃO - FORNECIMENTO E INSTALAÇÃO. AF_11/2019</v>
          </cell>
          <cell r="D3276" t="str">
            <v>M</v>
          </cell>
          <cell r="E3276">
            <v>6.6</v>
          </cell>
          <cell r="F3276" t="str">
            <v>SINAPI</v>
          </cell>
        </row>
        <row r="3277">
          <cell r="B3277">
            <v>98267</v>
          </cell>
          <cell r="C3277" t="str">
            <v>CABO TELEFÔNICO CI-50 10 PARES INSTALADO EM ENTRADA DE EDIFICAÇÃO - FORNECIMENTO E INSTALAÇÃO. AF_11/2019</v>
          </cell>
          <cell r="D3277" t="str">
            <v>M</v>
          </cell>
          <cell r="E3277">
            <v>10.58</v>
          </cell>
          <cell r="F3277" t="str">
            <v>SINAPI</v>
          </cell>
        </row>
        <row r="3278">
          <cell r="B3278">
            <v>98268</v>
          </cell>
          <cell r="C3278" t="str">
            <v>CABO TELEFÔNICO CI-50 20 PARES INSTALADO EM ENTRADA DE EDIFICAÇÃO - FORNECIMENTO E INSTALAÇÃO. AF_11/2019</v>
          </cell>
          <cell r="D3278" t="str">
            <v>M</v>
          </cell>
          <cell r="E3278">
            <v>17.29</v>
          </cell>
          <cell r="F3278" t="str">
            <v>SINAPI</v>
          </cell>
        </row>
        <row r="3279">
          <cell r="B3279">
            <v>98269</v>
          </cell>
          <cell r="C3279" t="str">
            <v>CABO TELEFÔNICO CI-50 30 PARES INSTALADO EM ENTRADA DE EDIFICAÇÃO - FORNECIMENTO E INSTALAÇÃO. AF_11/2019</v>
          </cell>
          <cell r="D3279" t="str">
            <v>M</v>
          </cell>
          <cell r="E3279">
            <v>23.81</v>
          </cell>
          <cell r="F3279" t="str">
            <v>SINAPI</v>
          </cell>
        </row>
        <row r="3280">
          <cell r="B3280">
            <v>98270</v>
          </cell>
          <cell r="C3280" t="str">
            <v>CABO TELEFÔNICO CI-50 50 PARES INSTALADO EM ENTRADA DE EDIFICAÇÃO - FORNECIMENTO E INSTALAÇÃO. AF_11/2019</v>
          </cell>
          <cell r="D3280" t="str">
            <v>M</v>
          </cell>
          <cell r="E3280">
            <v>36.19</v>
          </cell>
          <cell r="F3280" t="str">
            <v>SINAPI</v>
          </cell>
        </row>
        <row r="3281">
          <cell r="B3281">
            <v>98271</v>
          </cell>
          <cell r="C3281" t="str">
            <v>CABO TELEFÔNICO CI-50 75 PARES INSTALADO EM ENTRADA DE EDIFICAÇÃO - FORNECIMENTO E INSTALAÇÃO. AF_11/2019</v>
          </cell>
          <cell r="D3281" t="str">
            <v>M</v>
          </cell>
          <cell r="E3281">
            <v>51.15</v>
          </cell>
          <cell r="F3281" t="str">
            <v>SINAPI</v>
          </cell>
        </row>
        <row r="3282">
          <cell r="B3282">
            <v>98272</v>
          </cell>
          <cell r="C3282" t="str">
            <v>CABO TELEFÔNICO CI-50 200 PARES INSTALADO EM ENTRADA DE EDIFICAÇÃO - FORNECIMENTO E INSTALAÇÃO. AF_11/2019</v>
          </cell>
          <cell r="D3282" t="str">
            <v>M</v>
          </cell>
          <cell r="E3282">
            <v>118.16</v>
          </cell>
          <cell r="F3282" t="str">
            <v>SINAPI</v>
          </cell>
        </row>
        <row r="3283">
          <cell r="B3283">
            <v>98273</v>
          </cell>
          <cell r="C3283" t="str">
            <v>CABO TELEFÔNICO CCI-50 4 PARES, SEM BLINDAGEM, INSTALADO EM PRUMADA - FORNECIMENTO E INSTALAÇÃO. AF_11/2019</v>
          </cell>
          <cell r="D3283" t="str">
            <v>M</v>
          </cell>
          <cell r="E3283">
            <v>2.75</v>
          </cell>
          <cell r="F3283" t="str">
            <v>SINAPI</v>
          </cell>
        </row>
        <row r="3284">
          <cell r="B3284">
            <v>98274</v>
          </cell>
          <cell r="C3284" t="str">
            <v>CABO TELEFÔNICO CCI-50 5 PARES, SEM BLINDAGEM, INSTALADO EM PRUMADA - FORNECIMENTO E INSTALAÇÃO. AF_11/2019</v>
          </cell>
          <cell r="D3284" t="str">
            <v>M</v>
          </cell>
          <cell r="E3284">
            <v>3.36</v>
          </cell>
          <cell r="F3284" t="str">
            <v>SINAPI</v>
          </cell>
        </row>
        <row r="3285">
          <cell r="B3285">
            <v>98275</v>
          </cell>
          <cell r="C3285" t="str">
            <v>CABO TELEFÔNICO CCI-50 6 PARES, SEM BLINDAGEM, INSTALADO EM PRUMADA - FORNECIMENTO E INSTALAÇÃO. AF_11/2019</v>
          </cell>
          <cell r="D3285" t="str">
            <v>M</v>
          </cell>
          <cell r="E3285">
            <v>4.21</v>
          </cell>
          <cell r="F3285" t="str">
            <v>SINAPI</v>
          </cell>
        </row>
        <row r="3286">
          <cell r="B3286">
            <v>98276</v>
          </cell>
          <cell r="C3286" t="str">
            <v>CABO TELEFÔNICO CI-50 10 PARES INSTALADO EM PRUMADA - FORNECIMENTO E INSTALAÇÃO. AF_11/2019</v>
          </cell>
          <cell r="D3286" t="str">
            <v>M</v>
          </cell>
          <cell r="E3286">
            <v>8.19</v>
          </cell>
          <cell r="F3286" t="str">
            <v>SINAPI</v>
          </cell>
        </row>
        <row r="3287">
          <cell r="B3287">
            <v>98277</v>
          </cell>
          <cell r="C3287" t="str">
            <v>CABO TELEFÔNICO CI-50 20 PARES INSTALADO EM PRUMADA - FORNECIMENTO E INSTALAÇÃO. AF_11/2019</v>
          </cell>
          <cell r="D3287" t="str">
            <v>M</v>
          </cell>
          <cell r="E3287">
            <v>14.9</v>
          </cell>
          <cell r="F3287" t="str">
            <v>SINAPI</v>
          </cell>
        </row>
        <row r="3288">
          <cell r="B3288">
            <v>98278</v>
          </cell>
          <cell r="C3288" t="str">
            <v>CABO TELEFÔNICO CI-50 30 PARES INSTALADO EM PRUMADA - FORNECIMENTO E INSTALAÇÃO. AF_11/2019</v>
          </cell>
          <cell r="D3288" t="str">
            <v>M</v>
          </cell>
          <cell r="E3288">
            <v>21.42</v>
          </cell>
          <cell r="F3288" t="str">
            <v>SINAPI</v>
          </cell>
        </row>
        <row r="3289">
          <cell r="B3289">
            <v>98279</v>
          </cell>
          <cell r="C3289" t="str">
            <v>CABO TELEFÔNICO CI-50 50 PARES INSTALADO EM PRUMADA - FORNECIMENTO E INSTALAÇÃO. AF_11/2019</v>
          </cell>
          <cell r="D3289" t="str">
            <v>M</v>
          </cell>
          <cell r="E3289">
            <v>33.799999999999997</v>
          </cell>
          <cell r="F3289" t="str">
            <v>SINAPI</v>
          </cell>
        </row>
        <row r="3290">
          <cell r="B3290">
            <v>98280</v>
          </cell>
          <cell r="C3290" t="str">
            <v>CABO TELEFÔNICO CCI-50 1 PAR, SEM BLINDAGEM, INSTALADO EM DISTRIBUIÇÃO DE EDIFICAÇÃO RESIDENCIAL - FORNECIMENTO E INSTALAÇÃO. AF_11/2019</v>
          </cell>
          <cell r="D3290" t="str">
            <v>M</v>
          </cell>
          <cell r="E3290">
            <v>6.29</v>
          </cell>
          <cell r="F3290" t="str">
            <v>SINAPI</v>
          </cell>
        </row>
        <row r="3291">
          <cell r="B3291">
            <v>98281</v>
          </cell>
          <cell r="C3291" t="str">
            <v>CABO TELEFÔNICO CCI-50 2 PARES, SEM BLINDAGEM, INSTALADO EM DISTRIBUIÇÃO DE EDIFICAÇÃO RESIDENCIAL - FORNECIMENTO E INSTALAÇÃO. AF_11/2019</v>
          </cell>
          <cell r="D3291" t="str">
            <v>M</v>
          </cell>
          <cell r="E3291">
            <v>7.13</v>
          </cell>
          <cell r="F3291" t="str">
            <v>SINAPI</v>
          </cell>
        </row>
        <row r="3292">
          <cell r="B3292">
            <v>98282</v>
          </cell>
          <cell r="C3292" t="str">
            <v>CABO TELEFÔNICO CCI-50 3 PARES, SEM BLINDAGEM, INSTALADO EM DISTRIBUIÇÃO DE EDIFICAÇÃO RESIDENCIAL - FORNECIMENTO E INSTALAÇÃO. AF_11/2019</v>
          </cell>
          <cell r="D3292" t="str">
            <v>M</v>
          </cell>
          <cell r="E3292">
            <v>7.31</v>
          </cell>
          <cell r="F3292" t="str">
            <v>SINAPI</v>
          </cell>
        </row>
        <row r="3293">
          <cell r="B3293">
            <v>98283</v>
          </cell>
          <cell r="C3293" t="str">
            <v>CABO TELEFÔNICO CCI-50 4 PARES, SEM BLINDAGEM, INSTALADO EM DISTRIBUIÇÃO DE EDIFICAÇÃO RESIDENCIAL - FORNECIMENTO E INSTALAÇÃO. AF_11/2019</v>
          </cell>
          <cell r="D3293" t="str">
            <v>M</v>
          </cell>
          <cell r="E3293">
            <v>8.2200000000000006</v>
          </cell>
          <cell r="F3293" t="str">
            <v>SINAPI</v>
          </cell>
        </row>
        <row r="3294">
          <cell r="B3294">
            <v>98284</v>
          </cell>
          <cell r="C3294" t="str">
            <v>CABO TELEFÔNICO CCI-50 5 PARES, SEM BLINDAGEM, INSTALADO EM DISTRIBUIÇÃO DE EDIFICAÇÃO RESIDENCIAL - FORNECIMENTO E INSTALAÇÃO. AF_11/2019</v>
          </cell>
          <cell r="D3294" t="str">
            <v>M</v>
          </cell>
          <cell r="E3294">
            <v>8.82</v>
          </cell>
          <cell r="F3294" t="str">
            <v>SINAPI</v>
          </cell>
        </row>
        <row r="3295">
          <cell r="B3295">
            <v>98285</v>
          </cell>
          <cell r="C3295" t="str">
            <v>CABO TELEFÔNICO CCI-50 6 PARES, SEM BLINDAGEM, INSTALADO EM DISTRIBUIÇÃO DE EDIFICAÇÃO RESIDENCIAL - FORNECIMENTO E INSTALAÇÃO. AF_11/2019</v>
          </cell>
          <cell r="D3295" t="str">
            <v>M</v>
          </cell>
          <cell r="E3295">
            <v>9.67</v>
          </cell>
          <cell r="F3295" t="str">
            <v>SINAPI</v>
          </cell>
        </row>
        <row r="3296">
          <cell r="B3296">
            <v>98286</v>
          </cell>
          <cell r="C3296" t="str">
            <v>CABO TELEFÔNICO CI-50 10 PARES INSTALADO EM DISTRIBUIÇÃO DE EDIFICAÇÃO RESIDENCIAL - FORNECIMENTO E INSTALAÇÃO. AF_11/2019</v>
          </cell>
          <cell r="D3296" t="str">
            <v>M</v>
          </cell>
          <cell r="E3296">
            <v>13.66</v>
          </cell>
          <cell r="F3296" t="str">
            <v>SINAPI</v>
          </cell>
        </row>
        <row r="3297">
          <cell r="B3297">
            <v>98287</v>
          </cell>
          <cell r="C3297" t="str">
            <v>CABO TELEFÔNICO CCI-50 1 PAR, SEM BLINDAGEM, INSTALADO EM DISTRIBUIÇÃO DE EDIFICAÇÃO INSTITUCIONAL - FORNECIMENTO E INSTALAÇÃO. AF_11/2019</v>
          </cell>
          <cell r="D3297" t="str">
            <v>M</v>
          </cell>
          <cell r="E3297">
            <v>1.36</v>
          </cell>
          <cell r="F3297" t="str">
            <v>SINAPI</v>
          </cell>
        </row>
        <row r="3298">
          <cell r="B3298">
            <v>98288</v>
          </cell>
          <cell r="C3298" t="str">
            <v>CABO TELEFÔNICO CCI-50 2 PARES, SEM BLINDAGEM, INSTALADO EM DISTRIBUIÇÃO DE EDIFICAÇÃO INSTITUCIONAL - FORNECIMENTO E INSTALAÇÃO. AF_11/2019</v>
          </cell>
          <cell r="D3298" t="str">
            <v>M</v>
          </cell>
          <cell r="E3298">
            <v>2.21</v>
          </cell>
          <cell r="F3298" t="str">
            <v>SINAPI</v>
          </cell>
        </row>
        <row r="3299">
          <cell r="B3299">
            <v>98289</v>
          </cell>
          <cell r="C3299" t="str">
            <v>CABO TELEFÔNICO CCI-50 3 PARES, SEM BLINDAGEM, INSTALADO EM DISTRIBUIÇÃO DE EDIFICAÇÃO INSTITUCIONAL - FORNECIMENTO E INSTALAÇÃO. AF_11/2019</v>
          </cell>
          <cell r="D3299" t="str">
            <v>M</v>
          </cell>
          <cell r="E3299">
            <v>2.39</v>
          </cell>
          <cell r="F3299" t="str">
            <v>SINAPI</v>
          </cell>
        </row>
        <row r="3300">
          <cell r="B3300">
            <v>98290</v>
          </cell>
          <cell r="C3300" t="str">
            <v>CABO TELEFÔNICO CCI-50 4 PARES, SEM BLINDAGEM, INSTALADO EM DISTRIBUIÇÃO DE EDIFICAÇÃO INSTITUCIONAL - FORNECIMENTO E INSTALAÇÃO. AF_11/2019</v>
          </cell>
          <cell r="D3300" t="str">
            <v>M</v>
          </cell>
          <cell r="E3300">
            <v>3.3</v>
          </cell>
          <cell r="F3300" t="str">
            <v>SINAPI</v>
          </cell>
        </row>
        <row r="3301">
          <cell r="B3301">
            <v>98291</v>
          </cell>
          <cell r="C3301" t="str">
            <v>CABO TELEFÔNICO CCI-50 5 PARES, SEM BLINDAGEM, INSTALADO EM DISTRIBUIÇÃO DE EDIFICAÇÃO INSTITUCIONAL - FORNECIMENTO E INSTALAÇÃO. AF_11/2019</v>
          </cell>
          <cell r="D3301" t="str">
            <v>M</v>
          </cell>
          <cell r="E3301">
            <v>3.91</v>
          </cell>
          <cell r="F3301" t="str">
            <v>SINAPI</v>
          </cell>
        </row>
        <row r="3302">
          <cell r="B3302">
            <v>98292</v>
          </cell>
          <cell r="C3302" t="str">
            <v>CABO TELEFÔNICO CCI-50 6 PARES, SEM BLINDAGEM, INSTALADO EM DISTRIBUIÇÃO DE EDIFICAÇÃO INSTITUCIONAL - FORNECIMENTO E INSTALAÇÃO. AF_11/2019</v>
          </cell>
          <cell r="D3302" t="str">
            <v>M</v>
          </cell>
          <cell r="E3302">
            <v>4.75</v>
          </cell>
          <cell r="F3302" t="str">
            <v>SINAPI</v>
          </cell>
        </row>
        <row r="3303">
          <cell r="B3303">
            <v>98293</v>
          </cell>
          <cell r="C3303" t="str">
            <v>CABO TELEFÔNICO CI-50 10 PARES INSTALADO EM DISTRIBUIÇÃO DE EDIFICAÇÃO INSTITUCIONAL - FORNECIMENTO E INSTALAÇÃO. AF_11/2019</v>
          </cell>
          <cell r="D3303" t="str">
            <v>M</v>
          </cell>
          <cell r="E3303">
            <v>8.74</v>
          </cell>
          <cell r="F3303" t="str">
            <v>SINAPI</v>
          </cell>
        </row>
        <row r="3304">
          <cell r="B3304">
            <v>98400</v>
          </cell>
          <cell r="C3304" t="str">
            <v>CABO TELEFÔNICO CTP-APL-50 10 PARES INSTALADO EM ENTRADA DE EDIFICAÇÃO - FORNECIMENTO E INSTALAÇÃO. AF_11/2019</v>
          </cell>
          <cell r="D3304" t="str">
            <v>M</v>
          </cell>
          <cell r="E3304">
            <v>13.13</v>
          </cell>
          <cell r="F3304" t="str">
            <v>SINAPI</v>
          </cell>
        </row>
        <row r="3305">
          <cell r="B3305">
            <v>98401</v>
          </cell>
          <cell r="C3305" t="str">
            <v>CABO TELEFÔNICO CTP-APL-50 20 PARES INSTALADO EM ENTRADA DE EDIFICAÇÃO - FORNECIMENTO E INSTALAÇÃO. AF_11/2019</v>
          </cell>
          <cell r="D3305" t="str">
            <v>M</v>
          </cell>
          <cell r="E3305">
            <v>20.83</v>
          </cell>
          <cell r="F3305" t="str">
            <v>SINAPI</v>
          </cell>
        </row>
        <row r="3306">
          <cell r="B3306">
            <v>98402</v>
          </cell>
          <cell r="C3306" t="str">
            <v>CABO TELEFÔNICO CTP-APL-50 30 PARES INSTALADO EM ENTRADA DE EDIFICAÇÃO - FORNECIMENTO E INSTALAÇÃO. AF_11/2019</v>
          </cell>
          <cell r="D3306" t="str">
            <v>M</v>
          </cell>
          <cell r="E3306">
            <v>24.36</v>
          </cell>
          <cell r="F3306" t="str">
            <v>SINAPI</v>
          </cell>
        </row>
        <row r="3307">
          <cell r="B3307">
            <v>100556</v>
          </cell>
          <cell r="C3307" t="str">
            <v>CAIXA DE PASSAGEM PARA TELEFONE 15X15X10CM (SOBREPOR), FORNECIMENTO E INSTALACAO. AF_11/2019</v>
          </cell>
          <cell r="D3307" t="str">
            <v>UN</v>
          </cell>
          <cell r="E3307">
            <v>41.12</v>
          </cell>
          <cell r="F3307" t="str">
            <v>SINAPI</v>
          </cell>
        </row>
        <row r="3308">
          <cell r="B3308">
            <v>100557</v>
          </cell>
          <cell r="C3308" t="str">
            <v>CAIXA DE PASSAGEM PARA TELEFONE 80X80X15CM (SOBREPOR) FORNECIMENTO E INSTALACAO. AF_11/2019</v>
          </cell>
          <cell r="D3308" t="str">
            <v>UN</v>
          </cell>
          <cell r="E3308">
            <v>553.04999999999995</v>
          </cell>
          <cell r="F3308" t="str">
            <v>SINAPI</v>
          </cell>
        </row>
        <row r="3309">
          <cell r="B3309">
            <v>100560</v>
          </cell>
          <cell r="C3309" t="str">
            <v>QUADRO DE DISTRIBUIÇÃO PARA TELEFONE N.2, 20X20X12CM EM CHAPA METALICA, DE EMBUTIR, SEM ACESSORIOS, PADRÃO TELEBRAS, FORNECIMENTO E INSTALAÇÃO. AF_11/2019</v>
          </cell>
          <cell r="D3309" t="str">
            <v>UN</v>
          </cell>
          <cell r="E3309">
            <v>112.33</v>
          </cell>
          <cell r="F3309" t="str">
            <v>SINAPI</v>
          </cell>
        </row>
        <row r="3310">
          <cell r="B3310">
            <v>100561</v>
          </cell>
          <cell r="C3310" t="str">
            <v>QUADRO DE DISTRIBUICAO PARA TELEFONE N.3, 40X40X12CM EM CHAPA METALICA, DE EMBUTIR, SEM ACESSORIOS, PADRAO TELEBRAS, FORNECIMENTO E INSTALAÇÃO. AF_11/2019</v>
          </cell>
          <cell r="D3310" t="str">
            <v>UN</v>
          </cell>
          <cell r="E3310">
            <v>212.85</v>
          </cell>
          <cell r="F3310" t="str">
            <v>SINAPI</v>
          </cell>
        </row>
        <row r="3311">
          <cell r="B3311">
            <v>100562</v>
          </cell>
          <cell r="C3311" t="str">
            <v>QUADRO DE DISTRIBUICAO PARA TELEFONE N.4, 60X60X12CM EM CHAPA METALICA, DE EMBUTIR, SEM ACESSORIOS, PADRAO TELEBRAS, FORNECIMENTO E INSTALAÇÃO. AF_11/2019</v>
          </cell>
          <cell r="D3311" t="str">
            <v>UN</v>
          </cell>
          <cell r="E3311">
            <v>334.66</v>
          </cell>
          <cell r="F3311" t="str">
            <v>SINAPI</v>
          </cell>
        </row>
        <row r="3312">
          <cell r="B3312">
            <v>100563</v>
          </cell>
          <cell r="C3312" t="str">
            <v>QUADRO DE DISTRIBUIÇÃO PARA TELEFONE N.5, 80X80X12CM EM CHAPA METALICA, SEM ACESSORIOS, PADRAO TELEBRAS, FORNECIMENTO E INSTALAÇÃO. AF_11/2019</v>
          </cell>
          <cell r="D3312" t="str">
            <v>UN</v>
          </cell>
          <cell r="E3312">
            <v>486.85</v>
          </cell>
          <cell r="F3312" t="str">
            <v>SINAPI</v>
          </cell>
        </row>
        <row r="3313">
          <cell r="B3313">
            <v>101795</v>
          </cell>
          <cell r="C3313" t="str">
            <v>CAIXA ENTERRADA PARA INSTALAÇÕES TELEFÔNICAS TIPO R1, EM ALVENARIA COM BLOCOS DE CONCRETO, DIMENSÕES INTERNAS: 0,35X0,60X0,60 M, EXCLUINDO TAMPÃO. AF_12/2020</v>
          </cell>
          <cell r="D3313" t="str">
            <v>UN</v>
          </cell>
          <cell r="E3313">
            <v>520.03</v>
          </cell>
          <cell r="F3313" t="str">
            <v>SINAPI</v>
          </cell>
        </row>
        <row r="3314">
          <cell r="B3314">
            <v>101798</v>
          </cell>
          <cell r="C3314" t="str">
            <v>TAMPA PARA CAIXA TIPO R1, EM FERRO FUNDIDO, DIMENSÕES INTERNAS: 0,40 X 0,60 M - FORNECIMENTO E INSTALAÇÃO. AF_12/2020</v>
          </cell>
          <cell r="D3314" t="str">
            <v>UN</v>
          </cell>
          <cell r="E3314">
            <v>370.82</v>
          </cell>
          <cell r="F3314" t="str">
            <v>SINAPI</v>
          </cell>
        </row>
        <row r="3315">
          <cell r="B3315">
            <v>101799</v>
          </cell>
          <cell r="C3315" t="str">
            <v>TAMPA PARA CAIXA TIPO R2 E R3, EM FERRO FUNDIDO, DIMENSÕES INTERNAS: 0,55 X 1,10 M - FORNECIMENTO E INSTALAÇÃO. AF_12/2020</v>
          </cell>
          <cell r="D3315" t="str">
            <v>UN</v>
          </cell>
          <cell r="E3315">
            <v>906.43</v>
          </cell>
          <cell r="F3315" t="str">
            <v>SINAPI</v>
          </cell>
        </row>
        <row r="3316">
          <cell r="B3316">
            <v>98397</v>
          </cell>
          <cell r="C3316" t="str">
            <v>PINTURA ANTICORROSIVA DE DUTO METÁLICO. AF_04/2018</v>
          </cell>
          <cell r="D3316" t="str">
            <v>M2</v>
          </cell>
          <cell r="E3316">
            <v>11.26</v>
          </cell>
          <cell r="F3316" t="str">
            <v>SINAPI</v>
          </cell>
        </row>
        <row r="3317">
          <cell r="B3317">
            <v>103244</v>
          </cell>
          <cell r="C3317" t="str">
            <v>AR CONDICIONADO SPLIT INVERTER, HI-WALL (PAREDE), 9000 BTU/H, CICLO FRIO - FORNECIMENTO E INSTALAÇÃO. AF_11/2021_P</v>
          </cell>
          <cell r="D3317" t="str">
            <v>UN</v>
          </cell>
          <cell r="E3317">
            <v>2228.8200000000002</v>
          </cell>
          <cell r="F3317" t="str">
            <v>SINAPI</v>
          </cell>
        </row>
        <row r="3318">
          <cell r="B3318">
            <v>103245</v>
          </cell>
          <cell r="C3318" t="str">
            <v>AR CONDICIONADO SPLIT ON/OFF, HI-WALL (PAREDE), 9000 BTUS/H, CICLO FRIO - FORNECIMENTO E INSTALAÇÃO. AF_11/2021_P</v>
          </cell>
          <cell r="D3318" t="str">
            <v>UN</v>
          </cell>
          <cell r="E3318">
            <v>1758.18</v>
          </cell>
          <cell r="F3318" t="str">
            <v>SINAPI</v>
          </cell>
        </row>
        <row r="3319">
          <cell r="B3319">
            <v>103246</v>
          </cell>
          <cell r="C3319" t="str">
            <v>AR CONDICIONADO SPLIT ON/OFF, HI-WALL (PAREDE), 9000 BTUS/H, CICLO QUENTE/FRIO - FORNECIMENTO E INSTALAÇÃO. AF_11/2021_P</v>
          </cell>
          <cell r="D3319" t="str">
            <v>UN</v>
          </cell>
          <cell r="E3319">
            <v>1917.34</v>
          </cell>
          <cell r="F3319" t="str">
            <v>SINAPI</v>
          </cell>
        </row>
        <row r="3320">
          <cell r="B3320">
            <v>103247</v>
          </cell>
          <cell r="C3320" t="str">
            <v>AR CONDICIONADO SPLIT INVERTER, HI-WALL (PAREDE), 12000 BTU/H, CICLO FRIO - FORNECIMENTO E INSTALAÇÃO. AF_11/2021_P</v>
          </cell>
          <cell r="D3320" t="str">
            <v>UN</v>
          </cell>
          <cell r="E3320">
            <v>2473.61</v>
          </cell>
          <cell r="F3320" t="str">
            <v>SINAPI</v>
          </cell>
        </row>
        <row r="3321">
          <cell r="B3321">
            <v>103248</v>
          </cell>
          <cell r="C3321" t="str">
            <v>AR CONDICIONADO SPLIT ON/OFF, HI-WALL (PAREDE), 12000 BTUS/H, CICLO FRIO - FORNECIMENTO E INSTALAÇÃO. AF_11/2021_P</v>
          </cell>
          <cell r="D3321" t="str">
            <v>UN</v>
          </cell>
          <cell r="E3321">
            <v>2021.56</v>
          </cell>
          <cell r="F3321" t="str">
            <v>SINAPI</v>
          </cell>
        </row>
        <row r="3322">
          <cell r="B3322">
            <v>103249</v>
          </cell>
          <cell r="C3322" t="str">
            <v>AR CONDICIONADO SPLIT ON/OFF, HI-WALL (PAREDE), 12000 BTUS/H, CICLO QUENTE/FRIO - FORNECIMENTO E INSTALAÇÃO. AF_11/2021_P</v>
          </cell>
          <cell r="D3322" t="str">
            <v>UN</v>
          </cell>
          <cell r="E3322">
            <v>2171.77</v>
          </cell>
          <cell r="F3322" t="str">
            <v>SINAPI</v>
          </cell>
        </row>
        <row r="3323">
          <cell r="B3323">
            <v>103250</v>
          </cell>
          <cell r="C3323" t="str">
            <v>AR CONDICIONADO SPLIT INVERTER, HI-WALL (PAREDE), 18000 BTU/H, CICLO FRIO - FORNECIMENTO E INSTALAÇÃO. AF_11/2021_P</v>
          </cell>
          <cell r="D3323" t="str">
            <v>UN</v>
          </cell>
          <cell r="E3323">
            <v>3591.01</v>
          </cell>
          <cell r="F3323" t="str">
            <v>SINAPI</v>
          </cell>
        </row>
        <row r="3324">
          <cell r="B3324">
            <v>103251</v>
          </cell>
          <cell r="C3324" t="str">
            <v>AR CONDICIONADO SPLIT ON/OFF, HI-WALL (PAREDE), 18000 BTUS/H, CICLO FRIO - FORNECIMENTO E INSTALAÇÃO. AF_11/2021_P</v>
          </cell>
          <cell r="D3324" t="str">
            <v>UN</v>
          </cell>
          <cell r="E3324">
            <v>2836.01</v>
          </cell>
          <cell r="F3324" t="str">
            <v>SINAPI</v>
          </cell>
        </row>
        <row r="3325">
          <cell r="B3325">
            <v>103252</v>
          </cell>
          <cell r="C3325" t="str">
            <v>AR CONDICIONADO SPLIT ON/OFF, HI-WALL (PAREDE), 18000 BTUS/H, CICLO QUENTE/FRIO - FORNECIMENTO E INSTALAÇÃO. AF_11/2021_P</v>
          </cell>
          <cell r="D3325" t="str">
            <v>UN</v>
          </cell>
          <cell r="E3325">
            <v>3140.48</v>
          </cell>
          <cell r="F3325" t="str">
            <v>SINAPI</v>
          </cell>
        </row>
        <row r="3326">
          <cell r="B3326">
            <v>103253</v>
          </cell>
          <cell r="C3326" t="str">
            <v>AR CONDICIONADO SPLIT INVERTER, HI-WALL (PAREDE), 24000 BTU/H, CICLO FRIO - FORNECIMENTO E INSTALAÇÃO. AF_11/2021_P</v>
          </cell>
          <cell r="D3326" t="str">
            <v>UN</v>
          </cell>
          <cell r="E3326">
            <v>4894.41</v>
          </cell>
          <cell r="F3326" t="str">
            <v>SINAPI</v>
          </cell>
        </row>
        <row r="3327">
          <cell r="B3327">
            <v>103254</v>
          </cell>
          <cell r="C3327" t="str">
            <v>AR CONDICIONADO SPLIT ON/OFF, HI-WALL (PAREDE), 24000 BTUS/H, CICLO FRIO - FORNECIMENTO E INSTALAÇÃO. AF_11/2021_P</v>
          </cell>
          <cell r="D3327" t="str">
            <v>UN</v>
          </cell>
          <cell r="E3327">
            <v>3660.08</v>
          </cell>
          <cell r="F3327" t="str">
            <v>SINAPI</v>
          </cell>
        </row>
        <row r="3328">
          <cell r="B3328">
            <v>103255</v>
          </cell>
          <cell r="C3328" t="str">
            <v>AR CONDICIONADO SPLIT ON/OFF, HI-WALL (PAREDE), 24000 BTUS/H, CICLO QUENTE/FRIO - FORNECIMENTO E INSTALAÇÃO. AF_11/2021_P</v>
          </cell>
          <cell r="D3328" t="str">
            <v>UN</v>
          </cell>
          <cell r="E3328">
            <v>4095.58</v>
          </cell>
          <cell r="F3328" t="str">
            <v>SINAPI</v>
          </cell>
        </row>
        <row r="3329">
          <cell r="B3329">
            <v>103256</v>
          </cell>
          <cell r="C3329" t="str">
            <v>AR CONDICIONADO SPLIT INVERTER, PISO TETO, 18000 BTU/H, CICLO FRIO - FORNECIMENTO E INSTALAÇÃO. AF_11/2021_P</v>
          </cell>
          <cell r="D3329" t="str">
            <v>UN</v>
          </cell>
          <cell r="E3329">
            <v>9078.5300000000007</v>
          </cell>
          <cell r="F3329" t="str">
            <v>SINAPI</v>
          </cell>
        </row>
        <row r="3330">
          <cell r="B3330">
            <v>103257</v>
          </cell>
          <cell r="C3330" t="str">
            <v>AR CONDICIONADO SPLIT ON/OFF, PISO TETO, 18.000 BTU/H, CICLO FRIO - FORNECIMENTO E INSTALAÇÃO. AF_11/2021_P</v>
          </cell>
          <cell r="D3330" t="str">
            <v>UN</v>
          </cell>
          <cell r="E3330">
            <v>5180.1499999999996</v>
          </cell>
          <cell r="F3330" t="str">
            <v>SINAPI</v>
          </cell>
        </row>
        <row r="3331">
          <cell r="B3331">
            <v>103258</v>
          </cell>
          <cell r="C3331" t="str">
            <v>AR CONDICIONADO SPLIT INVERTER, PISO TETO, 24000 BTU/H, CICLO FRIO - FORNECIMENTO E INSTALAÇÃO. AF_11/2021_P</v>
          </cell>
          <cell r="D3331" t="str">
            <v>UN</v>
          </cell>
          <cell r="E3331">
            <v>10150.19</v>
          </cell>
          <cell r="F3331" t="str">
            <v>SINAPI</v>
          </cell>
        </row>
        <row r="3332">
          <cell r="B3332">
            <v>103259</v>
          </cell>
          <cell r="C3332" t="str">
            <v>AR CONDICIONADO SPLIT ON/OFF, PISO TETO, 24.000 BTU/H, CICLO FRIO - FORNECIMENTO E INSTALAÇÃO. AF_11/2021_P</v>
          </cell>
          <cell r="D3332" t="str">
            <v>UN</v>
          </cell>
          <cell r="E3332">
            <v>5463.66</v>
          </cell>
          <cell r="F3332" t="str">
            <v>SINAPI</v>
          </cell>
        </row>
        <row r="3333">
          <cell r="B3333">
            <v>103260</v>
          </cell>
          <cell r="C3333" t="str">
            <v>AR CONDICIONADO SPLIT INVERTER, PISO TETO, 24000 BTU/H, QUENTE/FRIO - FORNECIMENTO E INSTALAÇÃO. AF_11/2021_P</v>
          </cell>
          <cell r="D3333" t="str">
            <v>UN</v>
          </cell>
          <cell r="E3333">
            <v>5612.8</v>
          </cell>
          <cell r="F3333" t="str">
            <v>SINAPI</v>
          </cell>
        </row>
        <row r="3334">
          <cell r="B3334">
            <v>103261</v>
          </cell>
          <cell r="C3334" t="str">
            <v>AR CONDICIONADO SPLIT INVERTER, PISO TETO, 36000 BTU/H, CICLO FRIO - FORNECIMENTO E INSTALAÇÃO. AF_11/2021_P</v>
          </cell>
          <cell r="D3334" t="str">
            <v>UN</v>
          </cell>
          <cell r="E3334">
            <v>11449.23</v>
          </cell>
          <cell r="F3334" t="str">
            <v>SINAPI</v>
          </cell>
        </row>
        <row r="3335">
          <cell r="B3335">
            <v>103262</v>
          </cell>
          <cell r="C3335" t="str">
            <v>AR CONDICIONADO SPLIT ON/OFF, PISO TETO, 36.000 BTU/H, CICLO FRIO - FORNECIMENTO E INSTALAÇÃO. AF_11/2021_P</v>
          </cell>
          <cell r="D3335" t="str">
            <v>UN</v>
          </cell>
          <cell r="E3335">
            <v>7179.16</v>
          </cell>
          <cell r="F3335" t="str">
            <v>SINAPI</v>
          </cell>
        </row>
        <row r="3336">
          <cell r="B3336">
            <v>103263</v>
          </cell>
          <cell r="C3336" t="str">
            <v>AR CONDICIONADO SPLIT INVERTER, PISO TETO, 48000 BTU/H, CICLO FRIO - FORNECIMENTO E INSTALAÇÃO. AF_11/2021_P</v>
          </cell>
          <cell r="D3336" t="str">
            <v>UN</v>
          </cell>
          <cell r="E3336">
            <v>15868.19</v>
          </cell>
          <cell r="F3336" t="str">
            <v>SINAPI</v>
          </cell>
        </row>
        <row r="3337">
          <cell r="B3337">
            <v>103264</v>
          </cell>
          <cell r="C3337" t="str">
            <v>AR CONDICIONADO SPLIT ON/OFF, PISO TETO, 48.000 BTU/H, CICLO FRIO - FORNECIMENTO E INSTALAÇÃO. AF_11/2021_P</v>
          </cell>
          <cell r="D3337" t="str">
            <v>UN</v>
          </cell>
          <cell r="E3337">
            <v>8876.8700000000008</v>
          </cell>
          <cell r="F3337" t="str">
            <v>SINAPI</v>
          </cell>
        </row>
        <row r="3338">
          <cell r="B3338">
            <v>103265</v>
          </cell>
          <cell r="C3338" t="str">
            <v>AR CONDICIONADO SPLIT INVERTER, PISO TETO, APRESENTANDO ENTRE 54000 E 58000 BTU/H, CICLO FRIO - FORNECIMENTO E INSTALAÇÃO. AF_11/2021_P</v>
          </cell>
          <cell r="D3338" t="str">
            <v>UN</v>
          </cell>
          <cell r="E3338">
            <v>19140.7</v>
          </cell>
          <cell r="F3338" t="str">
            <v>SINAPI</v>
          </cell>
        </row>
        <row r="3339">
          <cell r="B3339">
            <v>103266</v>
          </cell>
          <cell r="C3339" t="str">
            <v>AR CONDICIONADO SPLIT ON/OFF, PISO TETO, 60.000 BTU/H, CICLO FRIO - FORNECIMENTO E INSTALAÇÃO. AF_11/2021_P</v>
          </cell>
          <cell r="D3339" t="str">
            <v>UN</v>
          </cell>
          <cell r="E3339">
            <v>9919.73</v>
          </cell>
          <cell r="F3339" t="str">
            <v>SINAPI</v>
          </cell>
        </row>
        <row r="3340">
          <cell r="B3340">
            <v>103267</v>
          </cell>
          <cell r="C3340" t="str">
            <v>AR CONDICIONADO SPLIT ON/OFF, CASSETE (TETO), FRIO 4 VIAS 18000 BTU/H - FORNECIMENTO E INSTALAÇÃO. AF_11/2021_P</v>
          </cell>
          <cell r="D3340" t="str">
            <v>UN</v>
          </cell>
          <cell r="E3340">
            <v>5665.73</v>
          </cell>
          <cell r="F3340" t="str">
            <v>SINAPI</v>
          </cell>
        </row>
        <row r="3341">
          <cell r="B3341">
            <v>103268</v>
          </cell>
          <cell r="C3341" t="str">
            <v>AR CONDICIONADO SPLIT ON/OFF, CASSETE (TETO), 18000 BTU/H, CICLO QUENTE/FRIO - FORNECIMENTO E INSTALAÇÃO. AF_11/2021_P</v>
          </cell>
          <cell r="D3341" t="str">
            <v>UN</v>
          </cell>
          <cell r="E3341">
            <v>6727.97</v>
          </cell>
          <cell r="F3341" t="str">
            <v>SINAPI</v>
          </cell>
        </row>
        <row r="3342">
          <cell r="B3342">
            <v>103269</v>
          </cell>
          <cell r="C3342" t="str">
            <v>AR CONDICIONADO SPLIT ON/OFF, CASSETE (TETO), FRIO 4 VIAS 24000 BTU/H - FORNECIMENTO E INSTALAÇÃO. AF_11/2021_P</v>
          </cell>
          <cell r="D3342" t="str">
            <v>UN</v>
          </cell>
          <cell r="E3342">
            <v>6965.69</v>
          </cell>
          <cell r="F3342" t="str">
            <v>SINAPI</v>
          </cell>
        </row>
        <row r="3343">
          <cell r="B3343">
            <v>103270</v>
          </cell>
          <cell r="C3343" t="str">
            <v>AR CONDICIONADO SPLIT ON/OFF, CASSETE (TETO), 24000 BTU/H, CICLO QUENTE/FRIO - FORNECIMENTO E INSTALAÇÃO. AF_11/2021_P</v>
          </cell>
          <cell r="D3343" t="str">
            <v>UN</v>
          </cell>
          <cell r="E3343">
            <v>7231.06</v>
          </cell>
          <cell r="F3343" t="str">
            <v>SINAPI</v>
          </cell>
        </row>
        <row r="3344">
          <cell r="B3344">
            <v>103271</v>
          </cell>
          <cell r="C3344" t="str">
            <v>AR CONDICIONADO SPLIT ON/OFF, CASSETE (TETO), FRIO 4 VIAS 36000 BTU/H - FORNECIMENTO E INSTALAÇÃO. AF_11/2021_P</v>
          </cell>
          <cell r="D3344" t="str">
            <v>UN</v>
          </cell>
          <cell r="E3344">
            <v>10246.44</v>
          </cell>
          <cell r="F3344" t="str">
            <v>SINAPI</v>
          </cell>
        </row>
        <row r="3345">
          <cell r="B3345">
            <v>103272</v>
          </cell>
          <cell r="C3345" t="str">
            <v>AR CONDICIONADO SPLIT ON/OFF, CASSETE (TETO), 36000 BTU/H, CICLO QUENTE/FRIO - FORNECIMENTO E INSTALAÇÃO. AF_11/2021_P</v>
          </cell>
          <cell r="D3345" t="str">
            <v>UN</v>
          </cell>
          <cell r="E3345">
            <v>10583.9</v>
          </cell>
          <cell r="F3345" t="str">
            <v>SINAPI</v>
          </cell>
        </row>
        <row r="3346">
          <cell r="B3346">
            <v>103273</v>
          </cell>
          <cell r="C3346" t="str">
            <v>AR CONDICIONADO SPLIT ON/OFF, CASSETE (TETO), FRIO 4 VIAS 48000 BTU/H - FORNECIMENTO E INSTALAÇÃO. AF_11/2021_P</v>
          </cell>
          <cell r="D3346" t="str">
            <v>UN</v>
          </cell>
          <cell r="E3346">
            <v>10851.44</v>
          </cell>
          <cell r="F3346" t="str">
            <v>SINAPI</v>
          </cell>
        </row>
        <row r="3347">
          <cell r="B3347">
            <v>103274</v>
          </cell>
          <cell r="C3347" t="str">
            <v>AR CONDICIONADO SPLIT ON/OFF, CASSETE (TETO), 48000 BTU/H, CICLO QUENTE/FRIO - FORNECIMENTO E INSTALAÇÃO. AF_11/2021_P</v>
          </cell>
          <cell r="D3347" t="str">
            <v>UN</v>
          </cell>
          <cell r="E3347">
            <v>12438.55</v>
          </cell>
          <cell r="F3347" t="str">
            <v>SINAPI</v>
          </cell>
        </row>
        <row r="3348">
          <cell r="B3348">
            <v>103275</v>
          </cell>
          <cell r="C3348" t="str">
            <v>AR CONDICIONADO SPLIT ON/OFF, CASSETE (TETO), FRIO 4 VIAS 60000 BTU/H - FORNECIMENTO E INSTALAÇÃO. AF_11/2021_P</v>
          </cell>
          <cell r="D3348" t="str">
            <v>UN</v>
          </cell>
          <cell r="E3348">
            <v>12373.75</v>
          </cell>
          <cell r="F3348" t="str">
            <v>SINAPI</v>
          </cell>
        </row>
        <row r="3349">
          <cell r="B3349">
            <v>103276</v>
          </cell>
          <cell r="C3349" t="str">
            <v>AR CONDICIONADO SPLIT ON/OFF, CASSETE (TETO), 60000 BTU/H, CICLO QUENTE/FRIO - FORNECIMENTO E INSTALAÇÃO. AF_11/2021_P</v>
          </cell>
          <cell r="D3349" t="str">
            <v>UN</v>
          </cell>
          <cell r="E3349">
            <v>12987.6</v>
          </cell>
          <cell r="F3349" t="str">
            <v>SINAPI</v>
          </cell>
        </row>
        <row r="3350">
          <cell r="B3350">
            <v>103277</v>
          </cell>
          <cell r="C3350" t="str">
            <v>AR CONDICIONADO SPLITÃO 10 TR - FORNECIMENTO E INSTALAÇÃO. AF_11/2021_P</v>
          </cell>
          <cell r="D3350" t="str">
            <v>UN</v>
          </cell>
          <cell r="E3350">
            <v>24002.7</v>
          </cell>
          <cell r="F3350" t="str">
            <v>SINAPI</v>
          </cell>
        </row>
        <row r="3351">
          <cell r="B3351">
            <v>103278</v>
          </cell>
          <cell r="C3351" t="str">
            <v>AR CONDICIONADO SPLITÃO 15 TR - FORNECIMENTO E INSTALAÇÃO. AF_11/2021_P</v>
          </cell>
          <cell r="D3351" t="str">
            <v>UN</v>
          </cell>
          <cell r="E3351">
            <v>30745.03</v>
          </cell>
          <cell r="F3351" t="str">
            <v>SINAPI</v>
          </cell>
        </row>
        <row r="3352">
          <cell r="B3352">
            <v>103288</v>
          </cell>
          <cell r="C3352" t="str">
            <v>RASGO E CHUMBAMENTO EM ALVENARIA PARA TUBOS DE SPLIT PAREDE DE 9000 A 24000 BTUS/H. AF_11/2021</v>
          </cell>
          <cell r="D3352" t="str">
            <v>UN</v>
          </cell>
          <cell r="E3352">
            <v>14.29</v>
          </cell>
          <cell r="F3352" t="str">
            <v>SINAPI</v>
          </cell>
        </row>
        <row r="3353">
          <cell r="B3353">
            <v>103289</v>
          </cell>
          <cell r="C3353" t="str">
            <v>TUBO EM COBRE FLEXÍVEL, DN 1/4", COM ISOLAMENTO, INSTALADO EM FORRO, PARA RAMAL DE ALIMENTAÇÃO DE AR CONDICIONADO, INCLUSO FIXADOR. AF_11/2021</v>
          </cell>
          <cell r="D3353" t="str">
            <v>M</v>
          </cell>
          <cell r="E3353">
            <v>33.340000000000003</v>
          </cell>
          <cell r="F3353" t="str">
            <v>SINAPI</v>
          </cell>
        </row>
        <row r="3354">
          <cell r="B3354">
            <v>103290</v>
          </cell>
          <cell r="C3354" t="str">
            <v>TUBO EM COBRE FLEXÍVEL, DN 3/8", COM ISOLAMENTO, INSTALADO EM FORRO, PARA RAMAL DE ALIMENTAÇÃO DE AR CONDICIONADO, INCLUSO FIXADOR. AF_11/2021</v>
          </cell>
          <cell r="D3354" t="str">
            <v>M</v>
          </cell>
          <cell r="E3354">
            <v>54.73</v>
          </cell>
          <cell r="F3354" t="str">
            <v>SINAPI</v>
          </cell>
        </row>
        <row r="3355">
          <cell r="B3355">
            <v>103291</v>
          </cell>
          <cell r="C3355" t="str">
            <v>TUBO EM COBRE FLEXÍVEL, DN 1/2", COM ISOLAMENTO, INSTALADO EM FORRO, PARA RAMAL DE ALIMENTAÇÃO DE AR CONDICIONADO, INCLUSO FIXADOR. AF_11/2021</v>
          </cell>
          <cell r="D3355" t="str">
            <v>M</v>
          </cell>
          <cell r="E3355">
            <v>68.19</v>
          </cell>
          <cell r="F3355" t="str">
            <v>SINAPI</v>
          </cell>
        </row>
        <row r="3356">
          <cell r="B3356">
            <v>103292</v>
          </cell>
          <cell r="C3356" t="str">
            <v>TUBO EM COBRE FLEXÍVEL, DN 5/8", COM ISOLAMENTO, INSTALADO EM FORRO, PARA RAMAL DE ALIMENTAÇÃO DE AR CONDICIONADO, INCLUSO FIXADOR. AF_11/2021</v>
          </cell>
          <cell r="D3356" t="str">
            <v>M</v>
          </cell>
          <cell r="E3356">
            <v>82.58</v>
          </cell>
          <cell r="F3356" t="str">
            <v>SINAPI</v>
          </cell>
        </row>
        <row r="3357">
          <cell r="B3357">
            <v>101936</v>
          </cell>
          <cell r="C3357" t="str">
            <v>INSTALAÇÃO DE TUBOS E CONEXÕES, EM AÇO/FERRO GALVANIZADO, PARA O CENTRO DE MEDIÇÃO DE GÁS DE EDIFÍCIO RESIDENCIAL, COM 4 PAVIMENTOS, 16 UNIDADES HABITACIONAIS, DN 32 (1 1/4) - FORNECIMENTO E INSTALAÇÃO. AF_10/2020</v>
          </cell>
          <cell r="D3357" t="str">
            <v>UN</v>
          </cell>
          <cell r="E3357">
            <v>7580.46</v>
          </cell>
          <cell r="F3357" t="str">
            <v>SINAPI</v>
          </cell>
        </row>
        <row r="3358">
          <cell r="B3358">
            <v>101937</v>
          </cell>
          <cell r="C3358" t="str">
            <v>INSTALAÇÃO DE TUBOS E CONEXÕES, EM AÇO/FERRO GALVANIZADO, PARA O CENTRO DE MEDIÇÃO DE GÁS DE EDIFÍCIO RESIDENCIAL, COM 4 PAVIMENTOS, 16 UNIDADES HABITACIONAIS, DN 50 (2) - FORNECIMENTO E INSTALAÇÃO. AF_10/2020</v>
          </cell>
          <cell r="D3358" t="str">
            <v>UN</v>
          </cell>
          <cell r="E3358">
            <v>13400.78</v>
          </cell>
          <cell r="F3358" t="str">
            <v>SINAPI</v>
          </cell>
        </row>
        <row r="3359">
          <cell r="B3359">
            <v>98294</v>
          </cell>
          <cell r="C3359" t="str">
            <v>CABO ELETRÔNICO CATEGORIA 5E, INSTALADO EM EDIFICAÇÃO RESIDENCIAL - FORNECIMENTO E INSTALAÇÃO. AF_11/2019</v>
          </cell>
          <cell r="D3359" t="str">
            <v>M</v>
          </cell>
          <cell r="E3359">
            <v>6.79</v>
          </cell>
          <cell r="F3359" t="str">
            <v>SINAPI</v>
          </cell>
        </row>
        <row r="3360">
          <cell r="B3360">
            <v>98295</v>
          </cell>
          <cell r="C3360" t="str">
            <v>CABO ELETRÔNICO CATEGORIA 5E, INSTALADO EM EDIFICAÇÃO INSTITUCIONAL - FORNECIMENTO E INSTALAÇÃO. AF_11/2019</v>
          </cell>
          <cell r="D3360" t="str">
            <v>M</v>
          </cell>
          <cell r="E3360">
            <v>6.23</v>
          </cell>
          <cell r="F3360" t="str">
            <v>SINAPI</v>
          </cell>
        </row>
        <row r="3361">
          <cell r="B3361">
            <v>98296</v>
          </cell>
          <cell r="C3361" t="str">
            <v>CABO ELETRÔNICO CATEGORIA 6, INSTALADO EM EDIFICAÇÃO RESIDENCIAL - FORNECIMENTO E INSTALAÇÃO. AF_11/2019</v>
          </cell>
          <cell r="D3361" t="str">
            <v>M</v>
          </cell>
          <cell r="E3361">
            <v>9.8699999999999992</v>
          </cell>
          <cell r="F3361" t="str">
            <v>SINAPI</v>
          </cell>
        </row>
        <row r="3362">
          <cell r="B3362">
            <v>98297</v>
          </cell>
          <cell r="C3362" t="str">
            <v>CABO ELETRÔNICO CATEGORIA 6, INSTALADO EM EDIFICAÇÃO INSTITUCIONAL - FORNECIMENTO E INSTALAÇÃO. AF_11/2019</v>
          </cell>
          <cell r="D3362" t="str">
            <v>M</v>
          </cell>
          <cell r="E3362">
            <v>8.99</v>
          </cell>
          <cell r="F3362" t="str">
            <v>SINAPI</v>
          </cell>
        </row>
        <row r="3363">
          <cell r="B3363">
            <v>98301</v>
          </cell>
          <cell r="C3363" t="str">
            <v>PATCH PANEL 24 PORTAS, CATEGORIA 5E - FORNECIMENTO E INSTALAÇÃO. AF_11/2019</v>
          </cell>
          <cell r="D3363" t="str">
            <v>UN</v>
          </cell>
          <cell r="E3363">
            <v>592.79999999999995</v>
          </cell>
          <cell r="F3363" t="str">
            <v>SINAPI</v>
          </cell>
        </row>
        <row r="3364">
          <cell r="B3364">
            <v>98302</v>
          </cell>
          <cell r="C3364" t="str">
            <v>PATCH PANEL 24 PORTAS, CATEGORIA 6 - FORNECIMENTO E INSTALAÇÃO. AF_11/2019</v>
          </cell>
          <cell r="D3364" t="str">
            <v>UN</v>
          </cell>
          <cell r="E3364">
            <v>1174.6099999999999</v>
          </cell>
          <cell r="F3364" t="str">
            <v>SINAPI</v>
          </cell>
        </row>
        <row r="3365">
          <cell r="B3365">
            <v>98304</v>
          </cell>
          <cell r="C3365" t="str">
            <v>PATCH PANEL 48 PORTAS, CATEGORIA 6 - FORNECIMENTO E INSTALAÇÃO. AF_11/2019</v>
          </cell>
          <cell r="D3365" t="str">
            <v>UN</v>
          </cell>
          <cell r="E3365">
            <v>3761.67</v>
          </cell>
          <cell r="F3365" t="str">
            <v>SINAPI</v>
          </cell>
        </row>
        <row r="3366">
          <cell r="B3366">
            <v>98305</v>
          </cell>
          <cell r="C3366" t="str">
            <v>RACK FECHADO PARA SERVIDOR - FORNECIMENTO E INSTALAÇÃO. AF_11/2019</v>
          </cell>
          <cell r="D3366" t="str">
            <v>UN</v>
          </cell>
          <cell r="E3366">
            <v>2862.17</v>
          </cell>
          <cell r="F3366" t="str">
            <v>SINAPI</v>
          </cell>
        </row>
        <row r="3367">
          <cell r="B3367">
            <v>98306</v>
          </cell>
          <cell r="C3367" t="str">
            <v>BLOCO DE ENGATE RÁPIDO PARA BASTIDOR TIPO M10 - FORNECIMENTO E INSTALAÇÃO. AF_11/2019</v>
          </cell>
          <cell r="D3367" t="str">
            <v>UN</v>
          </cell>
          <cell r="E3367">
            <v>57.75</v>
          </cell>
          <cell r="F3367" t="str">
            <v>SINAPI</v>
          </cell>
        </row>
        <row r="3368">
          <cell r="B3368">
            <v>98307</v>
          </cell>
          <cell r="C3368" t="str">
            <v>TOMADA DE REDE RJ45 - FORNECIMENTO E INSTALAÇÃO. AF_11/2019</v>
          </cell>
          <cell r="D3368" t="str">
            <v>UN</v>
          </cell>
          <cell r="E3368">
            <v>47.08</v>
          </cell>
          <cell r="F3368" t="str">
            <v>SINAPI</v>
          </cell>
        </row>
        <row r="3369">
          <cell r="B3369">
            <v>98308</v>
          </cell>
          <cell r="C3369" t="str">
            <v>TOMADA PARA TELEFONE RJ11 - FORNECIMENTO E INSTALAÇÃO. AF_11/2019</v>
          </cell>
          <cell r="D3369" t="str">
            <v>UN</v>
          </cell>
          <cell r="E3369">
            <v>30.22</v>
          </cell>
          <cell r="F3369" t="str">
            <v>SINAPI</v>
          </cell>
        </row>
        <row r="3370">
          <cell r="B3370">
            <v>98593</v>
          </cell>
          <cell r="C3370" t="str">
            <v>PATCH PANEL 48 PORTAS, CATEGORIA 5E - FORNECIMENTO E INSTALAÇÃO. AF_11/2019</v>
          </cell>
          <cell r="D3370" t="str">
            <v>UN</v>
          </cell>
          <cell r="E3370">
            <v>2575.36</v>
          </cell>
          <cell r="F3370" t="str">
            <v>SINAPI</v>
          </cell>
        </row>
        <row r="3371">
          <cell r="B3371">
            <v>100555</v>
          </cell>
          <cell r="C3371" t="str">
            <v>RACK ABERTO EM COLUNA 44U PARA SERVIDOR - FORNECIMENTO E INSTALAÇÃO. AF_11/2019</v>
          </cell>
          <cell r="D3371" t="str">
            <v>UN</v>
          </cell>
          <cell r="E3371">
            <v>1427.3</v>
          </cell>
          <cell r="F3371" t="str">
            <v>SINAPI</v>
          </cell>
        </row>
        <row r="3372">
          <cell r="B3372">
            <v>89355</v>
          </cell>
          <cell r="C3372" t="str">
            <v>TUBO, PVC, SOLDÁVEL, DN 20MM, INSTALADO EM RAMAL OU SUB-RAMAL DE ÁGUA - FORNECIMENTO E INSTALAÇÃO. AF_06/2022</v>
          </cell>
          <cell r="D3372" t="str">
            <v>M</v>
          </cell>
          <cell r="E3372">
            <v>16.91</v>
          </cell>
          <cell r="F3372" t="str">
            <v>SINAPI</v>
          </cell>
        </row>
        <row r="3373">
          <cell r="B3373">
            <v>89356</v>
          </cell>
          <cell r="C3373" t="str">
            <v>TUBO, PVC, SOLDÁVEL, DN 25MM, INSTALADO EM RAMAL OU SUB-RAMAL DE ÁGUA - FORNECIMENTO E INSTALAÇÃO. AF_06/2022</v>
          </cell>
          <cell r="D3373" t="str">
            <v>M</v>
          </cell>
          <cell r="E3373">
            <v>20.09</v>
          </cell>
          <cell r="F3373" t="str">
            <v>SINAPI</v>
          </cell>
        </row>
        <row r="3374">
          <cell r="B3374">
            <v>89357</v>
          </cell>
          <cell r="C3374" t="str">
            <v>TUBO, PVC, SOLDÁVEL, DN 32MM, INSTALADO EM RAMAL OU SUB-RAMAL DE ÁGUA - FORNECIMENTO E INSTALAÇÃO. AF_06/2022</v>
          </cell>
          <cell r="D3374" t="str">
            <v>M</v>
          </cell>
          <cell r="E3374">
            <v>29.42</v>
          </cell>
          <cell r="F3374" t="str">
            <v>SINAPI</v>
          </cell>
        </row>
        <row r="3375">
          <cell r="B3375">
            <v>89401</v>
          </cell>
          <cell r="C3375" t="str">
            <v>TUBO, PVC, SOLDÁVEL, DN 20MM, INSTALADO EM RAMAL DE DISTRIBUIÇÃO DE ÁGUA - FORNECIMENTO E INSTALAÇÃO. AF_06/2022</v>
          </cell>
          <cell r="D3375" t="str">
            <v>M</v>
          </cell>
          <cell r="E3375">
            <v>9.4</v>
          </cell>
          <cell r="F3375" t="str">
            <v>SINAPI</v>
          </cell>
        </row>
        <row r="3376">
          <cell r="B3376">
            <v>89402</v>
          </cell>
          <cell r="C3376" t="str">
            <v>TUBO, PVC, SOLDÁVEL, DN 25MM, INSTALADO EM RAMAL DE DISTRIBUIÇÃO DE ÁGUA - FORNECIMENTO E INSTALAÇÃO. AF_06/2022</v>
          </cell>
          <cell r="D3376" t="str">
            <v>M</v>
          </cell>
          <cell r="E3376">
            <v>11.4</v>
          </cell>
          <cell r="F3376" t="str">
            <v>SINAPI</v>
          </cell>
        </row>
        <row r="3377">
          <cell r="B3377">
            <v>89403</v>
          </cell>
          <cell r="C3377" t="str">
            <v>TUBO, PVC, SOLDÁVEL, DN 32MM, INSTALADO EM RAMAL DE DISTRIBUIÇÃO DE ÁGUA - FORNECIMENTO E INSTALAÇÃO. AF_06/2022</v>
          </cell>
          <cell r="D3377" t="str">
            <v>M</v>
          </cell>
          <cell r="E3377">
            <v>19.07</v>
          </cell>
          <cell r="F3377" t="str">
            <v>SINAPI</v>
          </cell>
        </row>
        <row r="3378">
          <cell r="B3378">
            <v>89446</v>
          </cell>
          <cell r="C3378" t="str">
            <v>TUBO, PVC, SOLDÁVEL, DN 25MM, INSTALADO EM PRUMADA DE ÁGUA - FORNECIMENTO E INSTALAÇÃO. AF_06/2022</v>
          </cell>
          <cell r="D3378" t="str">
            <v>M</v>
          </cell>
          <cell r="E3378">
            <v>5.94</v>
          </cell>
          <cell r="F3378" t="str">
            <v>SINAPI</v>
          </cell>
        </row>
        <row r="3379">
          <cell r="B3379">
            <v>89447</v>
          </cell>
          <cell r="C3379" t="str">
            <v>TUBO, PVC, SOLDÁVEL, DN 32MM, INSTALADO EM PRUMADA DE ÁGUA - FORNECIMENTO E INSTALAÇÃO. AF_06/2022</v>
          </cell>
          <cell r="D3379" t="str">
            <v>M</v>
          </cell>
          <cell r="E3379">
            <v>12.56</v>
          </cell>
          <cell r="F3379" t="str">
            <v>SINAPI</v>
          </cell>
        </row>
        <row r="3380">
          <cell r="B3380">
            <v>89448</v>
          </cell>
          <cell r="C3380" t="str">
            <v>TUBO, PVC, SOLDÁVEL, DN 40MM, INSTALADO EM PRUMADA DE ÁGUA - FORNECIMENTO E INSTALAÇÃO. AF_06/2022</v>
          </cell>
          <cell r="D3380" t="str">
            <v>M</v>
          </cell>
          <cell r="E3380">
            <v>18.059999999999999</v>
          </cell>
          <cell r="F3380" t="str">
            <v>SINAPI</v>
          </cell>
        </row>
        <row r="3381">
          <cell r="B3381">
            <v>89449</v>
          </cell>
          <cell r="C3381" t="str">
            <v>TUBO, PVC, SOLDÁVEL, DN 50MM, INSTALADO EM PRUMADA DE ÁGUA - FORNECIMENTO E INSTALAÇÃO. AF_06/2022</v>
          </cell>
          <cell r="D3381" t="str">
            <v>M</v>
          </cell>
          <cell r="E3381">
            <v>20.77</v>
          </cell>
          <cell r="F3381" t="str">
            <v>SINAPI</v>
          </cell>
        </row>
        <row r="3382">
          <cell r="B3382">
            <v>89450</v>
          </cell>
          <cell r="C3382" t="str">
            <v>TUBO, PVC, SOLDÁVEL, DN 60MM, INSTALADO EM PRUMADA DE ÁGUA - FORNECIMENTO E INSTALAÇÃO. AF_06/2022</v>
          </cell>
          <cell r="D3382" t="str">
            <v>M</v>
          </cell>
          <cell r="E3382">
            <v>34.369999999999997</v>
          </cell>
          <cell r="F3382" t="str">
            <v>SINAPI</v>
          </cell>
        </row>
        <row r="3383">
          <cell r="B3383">
            <v>89451</v>
          </cell>
          <cell r="C3383" t="str">
            <v>TUBO, PVC, SOLDÁVEL, DN 75MM, INSTALADO EM PRUMADA DE ÁGUA - FORNECIMENTO E INSTALAÇÃO. AF_06/2022</v>
          </cell>
          <cell r="D3383" t="str">
            <v>M</v>
          </cell>
          <cell r="E3383">
            <v>56.89</v>
          </cell>
          <cell r="F3383" t="str">
            <v>SINAPI</v>
          </cell>
        </row>
        <row r="3384">
          <cell r="B3384">
            <v>89452</v>
          </cell>
          <cell r="C3384" t="str">
            <v>TUBO, PVC, SOLDÁVEL, DN 85MM, INSTALADO EM PRUMADA DE ÁGUA - FORNECIMENTO E INSTALAÇÃO. AF_06/2022</v>
          </cell>
          <cell r="D3384" t="str">
            <v>M</v>
          </cell>
          <cell r="E3384">
            <v>70.84</v>
          </cell>
          <cell r="F3384" t="str">
            <v>SINAPI</v>
          </cell>
        </row>
        <row r="3385">
          <cell r="B3385">
            <v>89508</v>
          </cell>
          <cell r="C3385" t="str">
            <v>TUBO PVC, SÉRIE R, ÁGUA PLUVIAL, DN 40 MM, FORNECIDO E INSTALADO EM RAMAL DE ENCAMINHAMENTO. AF_06/2022</v>
          </cell>
          <cell r="D3385" t="str">
            <v>M</v>
          </cell>
          <cell r="E3385">
            <v>20.59</v>
          </cell>
          <cell r="F3385" t="str">
            <v>SINAPI</v>
          </cell>
        </row>
        <row r="3386">
          <cell r="B3386">
            <v>89509</v>
          </cell>
          <cell r="C3386" t="str">
            <v>TUBO PVC, SÉRIE R, ÁGUA PLUVIAL, DN 50 MM, FORNECIDO E INSTALADO EM RAMAL DE ENCAMINHAMENTO. AF_06/2022</v>
          </cell>
          <cell r="D3386" t="str">
            <v>M</v>
          </cell>
          <cell r="E3386">
            <v>27.74</v>
          </cell>
          <cell r="F3386" t="str">
            <v>SINAPI</v>
          </cell>
        </row>
        <row r="3387">
          <cell r="B3387">
            <v>89511</v>
          </cell>
          <cell r="C3387" t="str">
            <v>TUBO PVC, SÉRIE R, ÁGUA PLUVIAL, DN 75 MM, FORNECIDO E INSTALADO EM RAMAL DE ENCAMINHAMENTO. AF_06/2022</v>
          </cell>
          <cell r="D3387" t="str">
            <v>M</v>
          </cell>
          <cell r="E3387">
            <v>40.020000000000003</v>
          </cell>
          <cell r="F3387" t="str">
            <v>SINAPI</v>
          </cell>
        </row>
        <row r="3388">
          <cell r="B3388">
            <v>89512</v>
          </cell>
          <cell r="C3388" t="str">
            <v>TUBO PVC, SÉRIE R, ÁGUA PLUVIAL, DN 100 MM, FORNECIDO E INSTALADO EM RAMAL DE ENCAMINHAMENTO. AF_06/2022</v>
          </cell>
          <cell r="D3388" t="str">
            <v>M</v>
          </cell>
          <cell r="E3388">
            <v>64.739999999999995</v>
          </cell>
          <cell r="F3388" t="str">
            <v>SINAPI</v>
          </cell>
        </row>
        <row r="3389">
          <cell r="B3389">
            <v>89576</v>
          </cell>
          <cell r="C3389" t="str">
            <v>TUBO PVC, SÉRIE R, ÁGUA PLUVIAL, DN 75 MM, FORNECIDO E INSTALADO EM CONDUTORES VERTICAIS DE ÁGUAS PLUVIAIS. AF_06/2022</v>
          </cell>
          <cell r="D3389" t="str">
            <v>M</v>
          </cell>
          <cell r="E3389">
            <v>26.7</v>
          </cell>
          <cell r="F3389" t="str">
            <v>SINAPI</v>
          </cell>
        </row>
        <row r="3390">
          <cell r="B3390">
            <v>89578</v>
          </cell>
          <cell r="C3390" t="str">
            <v>TUBO PVC, SÉRIE R, ÁGUA PLUVIAL, DN 100 MM, FORNECIDO E INSTALADO EM CONDUTORES VERTICAIS DE ÁGUAS PLUVIAIS. AF_06/2022</v>
          </cell>
          <cell r="D3390" t="str">
            <v>M</v>
          </cell>
          <cell r="E3390">
            <v>46.32</v>
          </cell>
          <cell r="F3390" t="str">
            <v>SINAPI</v>
          </cell>
        </row>
        <row r="3391">
          <cell r="B3391">
            <v>89580</v>
          </cell>
          <cell r="C3391" t="str">
            <v>TUBO PVC, SÉRIE R, ÁGUA PLUVIAL, DN 150 MM, FORNECIDO E INSTALADO EM CONDUTORES VERTICAIS DE ÁGUAS PLUVIAIS. AF_06/2022</v>
          </cell>
          <cell r="D3391" t="str">
            <v>M</v>
          </cell>
          <cell r="E3391">
            <v>92.64</v>
          </cell>
          <cell r="F3391" t="str">
            <v>SINAPI</v>
          </cell>
        </row>
        <row r="3392">
          <cell r="B3392">
            <v>89633</v>
          </cell>
          <cell r="C3392" t="str">
            <v>TUBO, CPVC, SOLDÁVEL, DN 15MM, INSTALADO EM RAMAL OU SUB-RAMAL DE ÁGUA - FORNECIMENTO E INSTALAÇÃO. AF_06/2022</v>
          </cell>
          <cell r="D3392" t="str">
            <v>M</v>
          </cell>
          <cell r="E3392">
            <v>22.86</v>
          </cell>
          <cell r="F3392" t="str">
            <v>SINAPI</v>
          </cell>
        </row>
        <row r="3393">
          <cell r="B3393">
            <v>89634</v>
          </cell>
          <cell r="C3393" t="str">
            <v>TUBO, CPVC, SOLDÁVEL, DN 22MM, INSTALADO EM RAMAL OU SUB-RAMAL DE ÁGUA - FORNECIMENTO E INSTALAÇÃO. AF_06/2022</v>
          </cell>
          <cell r="D3393" t="str">
            <v>M</v>
          </cell>
          <cell r="E3393">
            <v>35.119999999999997</v>
          </cell>
          <cell r="F3393" t="str">
            <v>SINAPI</v>
          </cell>
        </row>
        <row r="3394">
          <cell r="B3394">
            <v>89635</v>
          </cell>
          <cell r="C3394" t="str">
            <v>TUBO, CPVC, SOLDÁVEL, DN 28MM, INSTALADO EM RAMAL OU SUB-RAMAL DE ÁGUA - FORNECIMENTO E INSTALAÇÃO. AF_06/2022</v>
          </cell>
          <cell r="D3394" t="str">
            <v>M</v>
          </cell>
          <cell r="E3394">
            <v>50.65</v>
          </cell>
          <cell r="F3394" t="str">
            <v>SINAPI</v>
          </cell>
        </row>
        <row r="3395">
          <cell r="B3395">
            <v>89636</v>
          </cell>
          <cell r="C3395" t="str">
            <v>TUBO, CPVC, SOLDÁVEL, DN 35MM, INSTALADO EM RAMAL OU SUB-RAMAL DE ÁGUA   FORNECIMENTO E INSTALAÇÃO. AF_06/2022</v>
          </cell>
          <cell r="D3395" t="str">
            <v>M</v>
          </cell>
          <cell r="E3395">
            <v>61.74</v>
          </cell>
          <cell r="F3395" t="str">
            <v>SINAPI</v>
          </cell>
        </row>
        <row r="3396">
          <cell r="B3396">
            <v>89711</v>
          </cell>
          <cell r="C3396" t="str">
            <v>TUBO PVC, SERIE NORMAL, ESGOTO PREDIAL, DN 40 MM, FORNECIDO E INSTALADO EM RAMAL DE DESCARGA OU RAMAL DE ESGOTO SANITÁRIO. AF_12/2014</v>
          </cell>
          <cell r="D3396" t="str">
            <v>M</v>
          </cell>
          <cell r="E3396">
            <v>18.14</v>
          </cell>
          <cell r="F3396" t="str">
            <v>SINAPI</v>
          </cell>
        </row>
        <row r="3397">
          <cell r="B3397">
            <v>89712</v>
          </cell>
          <cell r="C3397" t="str">
            <v>TUBO PVC, SERIE NORMAL, ESGOTO PREDIAL, DN 50 MM, FORNECIDO E INSTALADO EM RAMAL DE DESCARGA OU RAMAL DE ESGOTO SANITÁRIO. AF_12/2014</v>
          </cell>
          <cell r="D3397" t="str">
            <v>M</v>
          </cell>
          <cell r="E3397">
            <v>27.29</v>
          </cell>
          <cell r="F3397" t="str">
            <v>SINAPI</v>
          </cell>
        </row>
        <row r="3398">
          <cell r="B3398">
            <v>89713</v>
          </cell>
          <cell r="C3398" t="str">
            <v>TUBO PVC, SERIE NORMAL, ESGOTO PREDIAL, DN 75 MM, FORNECIDO E INSTALADO EM RAMAL DE DESCARGA OU RAMAL DE ESGOTO SANITÁRIO. AF_12/2014</v>
          </cell>
          <cell r="D3398" t="str">
            <v>M</v>
          </cell>
          <cell r="E3398">
            <v>41.26</v>
          </cell>
          <cell r="F3398" t="str">
            <v>SINAPI</v>
          </cell>
        </row>
        <row r="3399">
          <cell r="B3399">
            <v>89714</v>
          </cell>
          <cell r="C3399" t="str">
            <v>TUBO PVC, SERIE NORMAL, ESGOTO PREDIAL, DN 100 MM, FORNECIDO E INSTALADO EM RAMAL DE DESCARGA OU RAMAL DE ESGOTO SANITÁRIO. AF_12/2014</v>
          </cell>
          <cell r="D3399" t="str">
            <v>M</v>
          </cell>
          <cell r="E3399">
            <v>52.26</v>
          </cell>
          <cell r="F3399" t="str">
            <v>SINAPI</v>
          </cell>
        </row>
        <row r="3400">
          <cell r="B3400">
            <v>89716</v>
          </cell>
          <cell r="C3400" t="str">
            <v>TUBO, CPVC, SOLDÁVEL, DN 22MM, INSTALADO EM RAMAL DE DISTRIBUIÇÃO DE ÁGUA - FORNECIMENTO E INSTALAÇÃO. AF_06/2022</v>
          </cell>
          <cell r="D3400" t="str">
            <v>M</v>
          </cell>
          <cell r="E3400">
            <v>27.25</v>
          </cell>
          <cell r="F3400" t="str">
            <v>SINAPI</v>
          </cell>
        </row>
        <row r="3401">
          <cell r="B3401">
            <v>89717</v>
          </cell>
          <cell r="C3401" t="str">
            <v>TUBO, CPVC, SOLDÁVEL, DN 28MM, INSTALADO EM RAMAL DE DISTRIBUIÇÃO DE ÁGUA - FORNECIMENTO E INSTALAÇÃO. AF_06/2022</v>
          </cell>
          <cell r="D3401" t="str">
            <v>M</v>
          </cell>
          <cell r="E3401">
            <v>41.36</v>
          </cell>
          <cell r="F3401" t="str">
            <v>SINAPI</v>
          </cell>
        </row>
        <row r="3402">
          <cell r="B3402">
            <v>89770</v>
          </cell>
          <cell r="C3402" t="str">
            <v>TUBO, CPVC, SOLDÁVEL, DN 35MM, INSTALADO EM PRUMADA DE ÁGUA   FORNECIMENTO E INSTALAÇÃO. AF_06/2022</v>
          </cell>
          <cell r="D3402" t="str">
            <v>M</v>
          </cell>
          <cell r="E3402">
            <v>43.94</v>
          </cell>
          <cell r="F3402" t="str">
            <v>SINAPI</v>
          </cell>
        </row>
        <row r="3403">
          <cell r="B3403">
            <v>89771</v>
          </cell>
          <cell r="C3403" t="str">
            <v>TUBO, CPVC, SOLDÁVEL, DN 42MM, INSTALADO EM PRUMADA DE ÁGUA   FORNECIMENTO E INSTALAÇÃO. AF_06/2022</v>
          </cell>
          <cell r="D3403" t="str">
            <v>M</v>
          </cell>
          <cell r="E3403">
            <v>60.04</v>
          </cell>
          <cell r="F3403" t="str">
            <v>SINAPI</v>
          </cell>
        </row>
        <row r="3404">
          <cell r="B3404">
            <v>89773</v>
          </cell>
          <cell r="C3404" t="str">
            <v>TUBO, CPVC, SOLDÁVEL, DN 73MM, INSTALADO EM PRUMADA DE ÁGUA   FORNECIMENTO E INSTALAÇÃO. AF_06/2022</v>
          </cell>
          <cell r="D3404" t="str">
            <v>M</v>
          </cell>
          <cell r="E3404">
            <v>139.84</v>
          </cell>
          <cell r="F3404" t="str">
            <v>SINAPI</v>
          </cell>
        </row>
        <row r="3405">
          <cell r="B3405">
            <v>89775</v>
          </cell>
          <cell r="C3405" t="str">
            <v>TUBO, CPVC, SOLDÁVEL, DN 89MM, INSTALADO EM PRUMADA DE ÁGUA   FORNECIMENTO E INSTALAÇÃO. AF_06/2022</v>
          </cell>
          <cell r="D3405" t="str">
            <v>M</v>
          </cell>
          <cell r="E3405">
            <v>220.87</v>
          </cell>
          <cell r="F3405" t="str">
            <v>SINAPI</v>
          </cell>
        </row>
        <row r="3406">
          <cell r="B3406">
            <v>89798</v>
          </cell>
          <cell r="C3406" t="str">
            <v>TUBO PVC, SERIE NORMAL, ESGOTO PREDIAL, DN 50 MM, FORNECIDO E INSTALADO EM PRUMADA DE ESGOTO SANITÁRIO OU VENTILAÇÃO. AF_12/2014</v>
          </cell>
          <cell r="D3406" t="str">
            <v>M</v>
          </cell>
          <cell r="E3406">
            <v>13.16</v>
          </cell>
          <cell r="F3406" t="str">
            <v>SINAPI</v>
          </cell>
        </row>
        <row r="3407">
          <cell r="B3407">
            <v>89799</v>
          </cell>
          <cell r="C3407" t="str">
            <v>TUBO PVC, SERIE NORMAL, ESGOTO PREDIAL, DN 75 MM, FORNECIDO E INSTALADO EM PRUMADA DE ESGOTO SANITÁRIO OU VENTILAÇÃO. AF_12/2014</v>
          </cell>
          <cell r="D3407" t="str">
            <v>M</v>
          </cell>
          <cell r="E3407">
            <v>21</v>
          </cell>
          <cell r="F3407" t="str">
            <v>SINAPI</v>
          </cell>
        </row>
        <row r="3408">
          <cell r="B3408">
            <v>89800</v>
          </cell>
          <cell r="C3408" t="str">
            <v>TUBO PVC, SERIE NORMAL, ESGOTO PREDIAL, DN 100 MM, FORNECIDO E INSTALADO EM PRUMADA DE ESGOTO SANITÁRIO OU VENTILAÇÃO. AF_12/2014</v>
          </cell>
          <cell r="D3408" t="str">
            <v>M</v>
          </cell>
          <cell r="E3408">
            <v>25.57</v>
          </cell>
          <cell r="F3408" t="str">
            <v>SINAPI</v>
          </cell>
        </row>
        <row r="3409">
          <cell r="B3409">
            <v>89848</v>
          </cell>
          <cell r="C3409" t="str">
            <v>TUBO PVC, SERIE NORMAL, ESGOTO PREDIAL, DN 100 MM, FORNECIDO E INSTALADO EM SUBCOLETOR AÉREO DE ESGOTO SANITÁRIO. AF_12/2014</v>
          </cell>
          <cell r="D3409" t="str">
            <v>M</v>
          </cell>
          <cell r="E3409">
            <v>30.24</v>
          </cell>
          <cell r="F3409" t="str">
            <v>SINAPI</v>
          </cell>
        </row>
        <row r="3410">
          <cell r="B3410">
            <v>89849</v>
          </cell>
          <cell r="C3410" t="str">
            <v>TUBO PVC, SERIE NORMAL, ESGOTO PREDIAL, DN 150 MM, FORNECIDO E INSTALADO EM SUBCOLETOR AÉREO DE ESGOTO SANITÁRIO. AF_12/2014</v>
          </cell>
          <cell r="D3410" t="str">
            <v>M</v>
          </cell>
          <cell r="E3410">
            <v>61.95</v>
          </cell>
          <cell r="F3410" t="str">
            <v>SINAPI</v>
          </cell>
        </row>
        <row r="3411">
          <cell r="B3411">
            <v>89865</v>
          </cell>
          <cell r="C3411" t="str">
            <v>TUBO, PVC, SOLDÁVEL, DN 25MM, INSTALADO EM DRENO DE AR-CONDICIONADO - FORNECIMENTO E INSTALAÇÃO. AF_12/2014</v>
          </cell>
          <cell r="D3411" t="str">
            <v>M</v>
          </cell>
          <cell r="E3411">
            <v>12.67</v>
          </cell>
          <cell r="F3411" t="str">
            <v>SINAPI</v>
          </cell>
        </row>
        <row r="3412">
          <cell r="B3412">
            <v>91784</v>
          </cell>
          <cell r="C3412" t="str">
            <v>(COMPOSIÇÃO REPRESENTATIVA) DO SERVIÇO DE INSTALAÇÃO DE TUBOS DE PVC, SOLDÁVEL, ÁGUA FRIA, DN 20 MM (INSTALADO EM RAMAL, SUB-RAMAL OU RAMAL DE DISTRIBUIÇÃO), INCLUSIVE CONEXÕES, CORTES E FIXAÇÕES, PARA PRÉDIOS. AF_10/2015</v>
          </cell>
          <cell r="D3412" t="str">
            <v>M</v>
          </cell>
          <cell r="E3412">
            <v>39.61</v>
          </cell>
          <cell r="F3412" t="str">
            <v>SINAPI</v>
          </cell>
        </row>
        <row r="3413">
          <cell r="B3413">
            <v>91785</v>
          </cell>
          <cell r="C3413" t="str">
            <v>(COMPOSIÇÃO REPRESENTATIVA) DO SERVIÇO DE INSTALAÇÃO DE TUBOS DE PVC, SOLDÁVEL, ÁGUA FRIA, DN 25 MM (INSTALADO EM RAMAL, SUB-RAMAL, RAMAL DE DISTRIBUIÇÃO OU PRUMADA), INCLUSIVE CONEXÕES, CORTES E FIXAÇÕES, PARA PRÉDIOS. AF_10/2015</v>
          </cell>
          <cell r="D3413" t="str">
            <v>M</v>
          </cell>
          <cell r="E3413">
            <v>39.380000000000003</v>
          </cell>
          <cell r="F3413" t="str">
            <v>SINAPI</v>
          </cell>
        </row>
        <row r="3414">
          <cell r="B3414">
            <v>91786</v>
          </cell>
          <cell r="C3414" t="str">
            <v>(COMPOSIÇÃO REPRESENTATIVA) DO SERVIÇO DE INSTALAÇÃO TUBOS DE PVC, SOLDÁVEL, ÁGUA FRIA, DN 32 MM (INSTALADO EM RAMAL, SUB-RAMAL, RAMAL DE DISTRIBUIÇÃO OU PRUMADA), INCLUSIVE CONEXÕES, CORTES E FIXAÇÕES, PARA PRÉDIOS. AF_10/2015</v>
          </cell>
          <cell r="D3414" t="str">
            <v>M</v>
          </cell>
          <cell r="E3414">
            <v>31.34</v>
          </cell>
          <cell r="F3414" t="str">
            <v>SINAPI</v>
          </cell>
        </row>
        <row r="3415">
          <cell r="B3415">
            <v>91787</v>
          </cell>
          <cell r="C3415" t="str">
            <v>(COMPOSIÇÃO REPRESENTATIVA) DO SERVIÇO DE INSTALAÇÃO DE TUBOS DE PVC, SOLDÁVEL, ÁGUA FRIA, DN 40 MM (INSTALADO EM PRUMADA), INCLUSIVE CONEXÕES, CORTES E FIXAÇÕES, PARA PRÉDIOS. AF_10/2015</v>
          </cell>
          <cell r="D3415" t="str">
            <v>M</v>
          </cell>
          <cell r="E3415">
            <v>37.14</v>
          </cell>
          <cell r="F3415" t="str">
            <v>SINAPI</v>
          </cell>
        </row>
        <row r="3416">
          <cell r="B3416">
            <v>91788</v>
          </cell>
          <cell r="C3416" t="str">
            <v>(COMPOSIÇÃO REPRESENTATIVA) DO SERVIÇO DE INSTALAÇÃO DE TUBOS DE PVC, SOLDÁVEL, ÁGUA FRIA, DN 50 MM (INSTALADO EM PRUMADA), INCLUSIVE CONEXÕES, CORTES E FIXAÇÕES, PARA PRÉDIOS. AF_10/2015</v>
          </cell>
          <cell r="D3416" t="str">
            <v>M</v>
          </cell>
          <cell r="E3416">
            <v>46.34</v>
          </cell>
          <cell r="F3416" t="str">
            <v>SINAPI</v>
          </cell>
        </row>
        <row r="3417">
          <cell r="B3417">
            <v>91789</v>
          </cell>
          <cell r="C3417" t="str">
            <v>(COMPOSIÇÃO REPRESENTATIVA) DO SERVIÇO DE INSTALAÇÃO DE TUBOS DE PVC, SÉRIE R, ÁGUA PLUVIAL, DN 75 MM (INSTALADO EM RAMAL DE ENCAMINHAMENTO, OU CONDUTORES VERTICAIS), INCLUSIVE CONEXÕES, CORTE E FIXAÇÕES, PARA PRÉDIOS. AF_10/2015</v>
          </cell>
          <cell r="D3417" t="str">
            <v>M</v>
          </cell>
          <cell r="E3417">
            <v>52.24</v>
          </cell>
          <cell r="F3417" t="str">
            <v>SINAPI</v>
          </cell>
        </row>
        <row r="3418">
          <cell r="B3418">
            <v>91790</v>
          </cell>
          <cell r="C3418" t="str">
            <v>(COMPOSIÇÃO REPRESENTATIVA) DO SERVIÇO DE INSTALAÇÃO DE TUBOS DE PVC, SÉRIE R, ÁGUA PLUVIAL, DN 100 MM (INSTALADO EM RAMAL DE ENCAMINHAMENTO, OU CONDUTORES VERTICAIS), INCLUSIVE CONEXÕES, CORTES E FIXAÇÕES, PARA PRÉDIOS. AF_10/2015</v>
          </cell>
          <cell r="D3418" t="str">
            <v>M</v>
          </cell>
          <cell r="E3418">
            <v>74.819999999999993</v>
          </cell>
          <cell r="F3418" t="str">
            <v>SINAPI</v>
          </cell>
        </row>
        <row r="3419">
          <cell r="B3419">
            <v>91791</v>
          </cell>
          <cell r="C3419" t="str">
            <v>(COMPOSIÇÃO REPRESENTATIVA) DO SERVIÇO DE INSTALAÇÃO DE TUBOS DE PVC, SÉRIE R, ÁGUA PLUVIAL, DN 150 MM (INSTALADO EM CONDUTORES VERTICAIS), INCLUSIVE CONEXÕES, CORTES E FIXAÇÕES, PARA PRÉDIOS. AF_10/2015</v>
          </cell>
          <cell r="D3419" t="str">
            <v>M</v>
          </cell>
          <cell r="E3419">
            <v>99.85</v>
          </cell>
          <cell r="F3419" t="str">
            <v>SINAPI</v>
          </cell>
        </row>
        <row r="3420">
          <cell r="B3420">
            <v>91792</v>
          </cell>
          <cell r="C3420" t="str">
            <v>(COMPOSIÇÃO REPRESENTATIVA) DO SERVIÇO DE INSTALAÇÃO DE TUBO DE PVC, SÉRIE NORMAL, ESGOTO PREDIAL, DN 40 MM (INSTALADO EM RAMAL DE DESCARGA OU RAMAL DE ESGOTO SANITÁRIO), INCLUSIVE CONEXÕES, CORTES E FIXAÇÕES, PARA PRÉDIOS. AF_10/2015</v>
          </cell>
          <cell r="D3420" t="str">
            <v>M</v>
          </cell>
          <cell r="E3420">
            <v>52.05</v>
          </cell>
          <cell r="F3420" t="str">
            <v>SINAPI</v>
          </cell>
        </row>
        <row r="3421">
          <cell r="B3421">
            <v>91793</v>
          </cell>
          <cell r="C3421" t="str">
            <v>(COMPOSIÇÃO REPRESENTATIVA) DO SERVIÇO DE INSTALAÇÃO DE TUBO DE PVC, SÉRIE NORMAL, ESGOTO PREDIAL, DN 50 MM (INSTALADO EM RAMAL DE DESCARGA OU RAMAL DE ESGOTO SANITÁRIO), INCLUSIVE CONEXÕES, CORTES E FIXAÇÕES PARA, PRÉDIOS. AF_10/2015</v>
          </cell>
          <cell r="D3421" t="str">
            <v>M</v>
          </cell>
          <cell r="E3421">
            <v>83.07</v>
          </cell>
          <cell r="F3421" t="str">
            <v>SINAPI</v>
          </cell>
        </row>
        <row r="3422">
          <cell r="B3422">
            <v>91794</v>
          </cell>
          <cell r="C3422" t="str">
            <v>(COMPOSIÇÃO REPRESENTATIVA) DO SERVIÇO DE INST. TUBO PVC, SÉRIE N, ESGOTO PREDIAL, DN 75 MM, (INST. EM RAMAL DE DESCARGA, RAMAL DE ESG. SANITÁRIO, PRUMADA DE ESG. SANITÁRIO OU VENTILAÇÃO), INCL. CONEXÕES, CORTES E FIXAÇÕES, P/ PRÉDIOS. AF_10/2015</v>
          </cell>
          <cell r="D3422" t="str">
            <v>M</v>
          </cell>
          <cell r="E3422">
            <v>41.03</v>
          </cell>
          <cell r="F3422" t="str">
            <v>SINAPI</v>
          </cell>
        </row>
        <row r="3423">
          <cell r="B3423">
            <v>91795</v>
          </cell>
          <cell r="C3423" t="str">
            <v>(COMPOSIÇÃO REPRESENTATIVA) DO SERVIÇO DE INST. TUBO PVC, SÉRIE N, ESGOTO PREDIAL, 100 MM (INST. RAMAL DESCARGA, RAMAL DE ESG. SANIT., PRUMADA ESG. SANIT., VENTILAÇÃO OU SUB-COLETOR AÉREO), INCL. CONEXÕES E CORTES, FIXAÇÕES, P/ PRÉDIOS. AF_10/2015</v>
          </cell>
          <cell r="D3423" t="str">
            <v>M</v>
          </cell>
          <cell r="E3423">
            <v>67.92</v>
          </cell>
          <cell r="F3423" t="str">
            <v>SINAPI</v>
          </cell>
        </row>
        <row r="3424">
          <cell r="B3424">
            <v>91796</v>
          </cell>
          <cell r="C3424" t="str">
            <v>(COMPOSIÇÃO REPRESENTATIVA) DO SERVIÇO DE INSTALAÇÃO DE TUBO DE PVC, SÉRIE NORMAL, ESGOTO PREDIAL, DN 150 MM (INSTALADO EM SUB-COLETOR AÉREO), INCLUSIVE CONEXÕES, CORTES E FIXAÇÕES, PARA PRÉDIOS. AF_10/2015</v>
          </cell>
          <cell r="D3424" t="str">
            <v>M</v>
          </cell>
          <cell r="E3424">
            <v>75.56</v>
          </cell>
          <cell r="F3424" t="str">
            <v>SINAPI</v>
          </cell>
        </row>
        <row r="3425">
          <cell r="B3425">
            <v>92275</v>
          </cell>
          <cell r="C3425" t="str">
            <v>TUBO EM COBRE RÍGIDO, DN 22 MM, CLASSE E, SEM ISOLAMENTO, INSTALADO EM PRUMADA DE HIDRÁULICA PREDIAL - FORNECIMENTO E INSTALAÇÃO. AF_04/2022</v>
          </cell>
          <cell r="D3425" t="str">
            <v>M</v>
          </cell>
          <cell r="E3425">
            <v>59.55</v>
          </cell>
          <cell r="F3425" t="str">
            <v>SINAPI</v>
          </cell>
        </row>
        <row r="3426">
          <cell r="B3426">
            <v>92276</v>
          </cell>
          <cell r="C3426" t="str">
            <v>TUBO EM COBRE RÍGIDO, DN 28 MM, CLASSE E, SEM ISOLAMENTO, INSTALADO EM PRUMADA DE HIDRÁULICA PREDIAL - FORNECIMENTO E INSTALAÇÃO. AF_04/2022</v>
          </cell>
          <cell r="D3426" t="str">
            <v>M</v>
          </cell>
          <cell r="E3426">
            <v>75.63</v>
          </cell>
          <cell r="F3426" t="str">
            <v>SINAPI</v>
          </cell>
        </row>
        <row r="3427">
          <cell r="B3427">
            <v>92277</v>
          </cell>
          <cell r="C3427" t="str">
            <v>TUBO EM COBRE RÍGIDO, DN 35 MM, CLASSE E, SEM ISOLAMENTO, INSTALADO EM PRUMADA DE HIDRÁULICA PREDIAL - FORNECIMENTO E INSTALAÇÃO. AF_04/2022</v>
          </cell>
          <cell r="D3427" t="str">
            <v>M</v>
          </cell>
          <cell r="E3427">
            <v>109.41</v>
          </cell>
          <cell r="F3427" t="str">
            <v>SINAPI</v>
          </cell>
        </row>
        <row r="3428">
          <cell r="B3428">
            <v>92278</v>
          </cell>
          <cell r="C3428" t="str">
            <v>TUBO EM COBRE RÍGIDO, DN 42 MM, CLASSE E, SEM ISOLAMENTO, INSTALADO EM PRUMADA DE HIDRÁULICA PREDIAL - FORNECIMENTO E INSTALAÇÃO. AF_04/2022</v>
          </cell>
          <cell r="D3428" t="str">
            <v>M</v>
          </cell>
          <cell r="E3428">
            <v>147.35</v>
          </cell>
          <cell r="F3428" t="str">
            <v>SINAPI</v>
          </cell>
        </row>
        <row r="3429">
          <cell r="B3429">
            <v>92279</v>
          </cell>
          <cell r="C3429" t="str">
            <v>TUBO EM COBRE RÍGIDO, DN 54 MM, CLASSE E, SEM ISOLAMENTO, INSTALADO EM PRUMADA DE HIDRÁULICA PREDIAL - FORNECIMENTO E INSTALAÇÃO. AF_04/2022</v>
          </cell>
          <cell r="D3429" t="str">
            <v>M</v>
          </cell>
          <cell r="E3429">
            <v>213.18</v>
          </cell>
          <cell r="F3429" t="str">
            <v>SINAPI</v>
          </cell>
        </row>
        <row r="3430">
          <cell r="B3430">
            <v>92280</v>
          </cell>
          <cell r="C3430" t="str">
            <v>TUBO EM COBRE RÍGIDO, DN 66 MM, CLASSE E, SEM ISOLAMENTO, INSTALADO EM PRUMADA DE HIDRÁULICA PREDIAL - FORNECIMENTO E INSTALAÇÃO. AF_04/2022</v>
          </cell>
          <cell r="D3430" t="str">
            <v>M</v>
          </cell>
          <cell r="E3430">
            <v>299.56</v>
          </cell>
          <cell r="F3430" t="str">
            <v>SINAPI</v>
          </cell>
        </row>
        <row r="3431">
          <cell r="B3431">
            <v>92281</v>
          </cell>
          <cell r="C3431" t="str">
            <v>TUBO EM COBRE RÍGIDO, DN 22 MM, CLASSE E, COM ISOLAMENTO, INSTALADO EM PRUMADA DE HIDRÁULICA PREDIAL - FORNECIMENTO E INSTALAÇÃO. AF_04/2022</v>
          </cell>
          <cell r="D3431" t="str">
            <v>M</v>
          </cell>
          <cell r="E3431">
            <v>148.07</v>
          </cell>
          <cell r="F3431" t="str">
            <v>SINAPI</v>
          </cell>
        </row>
        <row r="3432">
          <cell r="B3432">
            <v>92282</v>
          </cell>
          <cell r="C3432" t="str">
            <v>TUBO EM COBRE RÍGIDO, DN 28 MM, CLASSE E, COM ISOLAMENTO, INSTALADO EM PRUMADA DE HIDRÁULICA PREDIAL - FORNECIMENTO E INSTALAÇÃO. AF_04/2022</v>
          </cell>
          <cell r="D3432" t="str">
            <v>M</v>
          </cell>
          <cell r="E3432">
            <v>167.77</v>
          </cell>
          <cell r="F3432" t="str">
            <v>SINAPI</v>
          </cell>
        </row>
        <row r="3433">
          <cell r="B3433">
            <v>92283</v>
          </cell>
          <cell r="C3433" t="str">
            <v>TUBO EM COBRE RÍGIDO, DN 35 MM, CLASSE E, COM ISOLAMENTO, INSTALADO EM PRUMADA DE HIDRÁULICA PREDIAL - FORNECIMENTO E INSTALAÇÃO. AF_04/2022</v>
          </cell>
          <cell r="D3433" t="str">
            <v>M</v>
          </cell>
          <cell r="E3433">
            <v>225.95</v>
          </cell>
          <cell r="F3433" t="str">
            <v>SINAPI</v>
          </cell>
        </row>
        <row r="3434">
          <cell r="B3434">
            <v>92284</v>
          </cell>
          <cell r="C3434" t="str">
            <v>TUBO EM COBRE RÍGIDO, DN 42 MM, CLASSE E, COM ISOLAMENTO, INSTALADO EM PRUMADA DE HIDRÁULICA PREDIAL - FORNECIMENTO E INSTALAÇÃO. AF_04/2022</v>
          </cell>
          <cell r="D3434" t="str">
            <v>M</v>
          </cell>
          <cell r="E3434">
            <v>280.24</v>
          </cell>
          <cell r="F3434" t="str">
            <v>SINAPI</v>
          </cell>
        </row>
        <row r="3435">
          <cell r="B3435">
            <v>92285</v>
          </cell>
          <cell r="C3435" t="str">
            <v>TUBO EM COBRE RÍGIDO, DN 54 MM, CLASSE E, COM ISOLAMENTO, INSTALADO EM PRUMADA DE HIDRÁULICA PREDIAL - FORNECIMENTO E INSTALAÇÃO. AF_04/2022</v>
          </cell>
          <cell r="D3435" t="str">
            <v>M</v>
          </cell>
          <cell r="E3435">
            <v>372.06</v>
          </cell>
          <cell r="F3435" t="str">
            <v>SINAPI</v>
          </cell>
        </row>
        <row r="3436">
          <cell r="B3436">
            <v>92286</v>
          </cell>
          <cell r="C3436" t="str">
            <v>TUBO EM COBRE RÍGIDO, DN 66 MM, CLASSE E, COM ISOLAMENTO, INSTALADO EM PRUMADA DE HIDRÁULICA PREDIAL - FORNECIMENTO E INSTALAÇÃO. AF_04/2022</v>
          </cell>
          <cell r="D3436" t="str">
            <v>M</v>
          </cell>
          <cell r="E3436">
            <v>460.67</v>
          </cell>
          <cell r="F3436" t="str">
            <v>SINAPI</v>
          </cell>
        </row>
        <row r="3437">
          <cell r="B3437">
            <v>92305</v>
          </cell>
          <cell r="C3437" t="str">
            <v>TUBO EM COBRE RÍGIDO, DN 15 MM, CLASSE E, SEM ISOLAMENTO, INSTALADO EM RAMAL DE DISTRIBUIÇÃO DE HIDRÁULICA PREDIAL - FORNECIMENTO E INSTALAÇÃO. AF_04/2022</v>
          </cell>
          <cell r="D3437" t="str">
            <v>M</v>
          </cell>
          <cell r="E3437">
            <v>38.9</v>
          </cell>
          <cell r="F3437" t="str">
            <v>SINAPI</v>
          </cell>
        </row>
        <row r="3438">
          <cell r="B3438">
            <v>92306</v>
          </cell>
          <cell r="C3438" t="str">
            <v>TUBO EM COBRE RÍGIDO, DN 22 MM, CLASSE E, SEM ISOLAMENTO, INSTALADO EM RAMAL DE DISTRIBUIÇÃO DE HIDRÁULICA PREDIAL - FORNECIMENTO E INSTALAÇÃO. AF_04/2022</v>
          </cell>
          <cell r="D3438" t="str">
            <v>M</v>
          </cell>
          <cell r="E3438">
            <v>63.92</v>
          </cell>
          <cell r="F3438" t="str">
            <v>SINAPI</v>
          </cell>
        </row>
        <row r="3439">
          <cell r="B3439">
            <v>92307</v>
          </cell>
          <cell r="C3439" t="str">
            <v>TUBO EM COBRE RÍGIDO, DN 28 MM, CLASSE E, SEM ISOLAMENTO, INSTALADO EM RAMAL DE DISTRIBUIÇÃO DE HIDRÁULICA PREDIAL - FORNECIMENTO E INSTALAÇÃO. AF_04/2022</v>
          </cell>
          <cell r="D3439" t="str">
            <v>M</v>
          </cell>
          <cell r="E3439">
            <v>80.19</v>
          </cell>
          <cell r="F3439" t="str">
            <v>SINAPI</v>
          </cell>
        </row>
        <row r="3440">
          <cell r="B3440">
            <v>92308</v>
          </cell>
          <cell r="C3440" t="str">
            <v>TUBO EM COBRE RÍGIDO, DN 15 MM, CLASSE E, COM ISOLAMENTO, INSTALADO EM RAMAL DE DISTRIBUIÇÃO DE HIDRÁULICA PREDIAL - FORNECIMENTO E INSTALAÇÃO. AF_04/2022</v>
          </cell>
          <cell r="D3440" t="str">
            <v>M</v>
          </cell>
          <cell r="E3440">
            <v>59.64</v>
          </cell>
          <cell r="F3440" t="str">
            <v>SINAPI</v>
          </cell>
        </row>
        <row r="3441">
          <cell r="B3441">
            <v>92309</v>
          </cell>
          <cell r="C3441" t="str">
            <v>TUBO EM COBRE RÍGIDO, DN 22 MM, CLASSE E, COM ISOLAMENTO, INSTALADO EM RAMAL DE DISTRIBUIÇÃO DE HIDRÁULICA PREDIAL - FORNECIMENTO E INSTALAÇÃO. AF_04/2022</v>
          </cell>
          <cell r="D3441" t="str">
            <v>M</v>
          </cell>
          <cell r="E3441">
            <v>154.62</v>
          </cell>
          <cell r="F3441" t="str">
            <v>SINAPI</v>
          </cell>
        </row>
        <row r="3442">
          <cell r="B3442">
            <v>92310</v>
          </cell>
          <cell r="C3442" t="str">
            <v>TUBO EM COBRE RÍGIDO, DN 28 MM, CLASSE E, COM ISOLAMENTO, INSTALADO EM RAMAL DE DISTRIBUIÇÃO DE HIDRÁULICA PREDIAL - FORNECIMENTO E INSTALAÇÃO. AF_04/2022</v>
          </cell>
          <cell r="D3442" t="str">
            <v>M</v>
          </cell>
          <cell r="E3442">
            <v>174.52</v>
          </cell>
          <cell r="F3442" t="str">
            <v>SINAPI</v>
          </cell>
        </row>
        <row r="3443">
          <cell r="B3443">
            <v>92320</v>
          </cell>
          <cell r="C3443" t="str">
            <v>TUBO EM COBRE RÍGIDO, DN 15 MM, CLASSE E, SEM ISOLAMENTO, INSTALADO EM RAMAL E SUB-RAMAL DE HIDRÁULICA PREDIAL - FORNECIMENTO E INSTALAÇÃO. AF_04/2022</v>
          </cell>
          <cell r="D3443" t="str">
            <v>M</v>
          </cell>
          <cell r="E3443">
            <v>47.86</v>
          </cell>
          <cell r="F3443" t="str">
            <v>SINAPI</v>
          </cell>
        </row>
        <row r="3444">
          <cell r="B3444">
            <v>92321</v>
          </cell>
          <cell r="C3444" t="str">
            <v>TUBO EM COBRE RÍGIDO, DN 22 MM, CLASSE E, SEM ISOLAMENTO, INSTALADO EM RAMAL E SUB-RAMAL DE HIDRÁULICA PREDIAL - FORNECIMENTO E INSTALAÇÃO. AF_04/2022</v>
          </cell>
          <cell r="D3444" t="str">
            <v>M</v>
          </cell>
          <cell r="E3444">
            <v>79.37</v>
          </cell>
          <cell r="F3444" t="str">
            <v>SINAPI</v>
          </cell>
        </row>
        <row r="3445">
          <cell r="B3445">
            <v>92322</v>
          </cell>
          <cell r="C3445" t="str">
            <v>TUBO EM COBRE RÍGIDO, DN 28 MM, CLASSE E, SEM ISOLAMENTO, INSTALADO EM RAMAL E SUB-RAMAL DE HIDRÁULICA PREDIAL - FORNECIMENTO E INSTALAÇÃO. AF_04/2022</v>
          </cell>
          <cell r="D3445" t="str">
            <v>M</v>
          </cell>
          <cell r="E3445">
            <v>101.2</v>
          </cell>
          <cell r="F3445" t="str">
            <v>SINAPI</v>
          </cell>
        </row>
        <row r="3446">
          <cell r="B3446">
            <v>92323</v>
          </cell>
          <cell r="C3446" t="str">
            <v>TUBO EM COBRE RÍGIDO, DN 15 MM, CLASSE E, COM ISOLAMENTO, INSTALADO EM RAMAL E SUB-RAMAL DE HIDRÁULICA PREDIAL - FORNECIMENTO E INSTALAÇÃO. AF_04/2022</v>
          </cell>
          <cell r="D3446" t="str">
            <v>M</v>
          </cell>
          <cell r="E3446">
            <v>66.459999999999994</v>
          </cell>
          <cell r="F3446" t="str">
            <v>SINAPI</v>
          </cell>
        </row>
        <row r="3447">
          <cell r="B3447">
            <v>92324</v>
          </cell>
          <cell r="C3447" t="str">
            <v>TUBO EM COBRE RÍGIDO, DN 22 MM, CLASSE E, COM ISOLAMENTO, INSTALADO EM RAMAL E SUB-RAMAL DE HIDRÁULICA PREDIAL - FORNECIMENTO E INSTALAÇÃO. AF_04/2022</v>
          </cell>
          <cell r="D3447" t="str">
            <v>M</v>
          </cell>
          <cell r="E3447">
            <v>167.92</v>
          </cell>
          <cell r="F3447" t="str">
            <v>SINAPI</v>
          </cell>
        </row>
        <row r="3448">
          <cell r="B3448">
            <v>92325</v>
          </cell>
          <cell r="C3448" t="str">
            <v>TUBO EM COBRE RÍGIDO, DN 28 MM, CLASSE E, COM ISOLAMENTO, INSTALADO EM RAMAL E SUB-RAMAL DE HIDRÁULICA PREDIAL - FORNECIMENTO E INSTALAÇÃO. AF_04/2022</v>
          </cell>
          <cell r="D3448" t="str">
            <v>M</v>
          </cell>
          <cell r="E3448">
            <v>193.38</v>
          </cell>
          <cell r="F3448" t="str">
            <v>SINAPI</v>
          </cell>
        </row>
        <row r="3449">
          <cell r="B3449">
            <v>92335</v>
          </cell>
          <cell r="C3449" t="str">
            <v>TUBO DE AÇO GALVANIZADO COM COSTURA, CLASSE MÉDIA, CONEXÃO RANHURADA, DN 50 (2"), INSTALADO EM PRUMADAS - FORNECIMENTO E INSTALAÇÃO. AF_10/2020</v>
          </cell>
          <cell r="D3449" t="str">
            <v>M</v>
          </cell>
          <cell r="E3449">
            <v>100.48</v>
          </cell>
          <cell r="F3449" t="str">
            <v>SINAPI</v>
          </cell>
        </row>
        <row r="3450">
          <cell r="B3450">
            <v>92336</v>
          </cell>
          <cell r="C3450" t="str">
            <v>TUBO DE AÇO GALVANIZADO COM COSTURA, CLASSE MÉDIA, CONEXÃO RANHURADA, DN 65 (2 1/2"), INSTALADO EM PRUMADAS - FORNECIMENTO E INSTALAÇÃO. AF_10/2020</v>
          </cell>
          <cell r="D3450" t="str">
            <v>M</v>
          </cell>
          <cell r="E3450">
            <v>123.8</v>
          </cell>
          <cell r="F3450" t="str">
            <v>SINAPI</v>
          </cell>
        </row>
        <row r="3451">
          <cell r="B3451">
            <v>92337</v>
          </cell>
          <cell r="C3451" t="str">
            <v>TUBO DE AÇO GALVANIZADO COM COSTURA, CLASSE MÉDIA, CONEXÃO RANHURADA, DN 80 (3"), INSTALADO EM PRUMADAS - FORNECIMENTO E INSTALAÇÃO. AF_10/2020</v>
          </cell>
          <cell r="D3451" t="str">
            <v>M</v>
          </cell>
          <cell r="E3451">
            <v>164.05</v>
          </cell>
          <cell r="F3451" t="str">
            <v>SINAPI</v>
          </cell>
        </row>
        <row r="3452">
          <cell r="B3452">
            <v>92338</v>
          </cell>
          <cell r="C3452" t="str">
            <v>TUBO DE AÇO PRETO SEM COSTURA, CONEXÃO SOLDADA, DN 50 (2"), INSTALADO EM PRUMADAS - FORNECIMENTO E INSTALAÇÃO. AF_10/2020</v>
          </cell>
          <cell r="D3452" t="str">
            <v>M</v>
          </cell>
          <cell r="E3452">
            <v>158.44</v>
          </cell>
          <cell r="F3452" t="str">
            <v>SINAPI</v>
          </cell>
        </row>
        <row r="3453">
          <cell r="B3453">
            <v>92339</v>
          </cell>
          <cell r="C3453" t="str">
            <v>TUBO DE AÇO PRETO SEM COSTURA, CONEXÃO SOLDADA, DN 65 (2 1/2"), INSTALADO EM PRUMADAS - FORNECIMENTO E INSTALAÇÃO. AF_10/2020</v>
          </cell>
          <cell r="D3453" t="str">
            <v>M</v>
          </cell>
          <cell r="E3453">
            <v>244.84</v>
          </cell>
          <cell r="F3453" t="str">
            <v>SINAPI</v>
          </cell>
        </row>
        <row r="3454">
          <cell r="B3454">
            <v>92341</v>
          </cell>
          <cell r="C3454" t="str">
            <v>TUBO DE AÇO GALVANIZADO COM COSTURA, CLASSE MÉDIA, DN 50 (2"), CONEXÃO ROSQUEADA, INSTALADO EM PRUMADAS - FORNECIMENTO E INSTALAÇÃO. AF_10/2020</v>
          </cell>
          <cell r="D3454" t="str">
            <v>M</v>
          </cell>
          <cell r="E3454">
            <v>108.7</v>
          </cell>
          <cell r="F3454" t="str">
            <v>SINAPI</v>
          </cell>
        </row>
        <row r="3455">
          <cell r="B3455">
            <v>92342</v>
          </cell>
          <cell r="C3455" t="str">
            <v>TUBO DE AÇO GALVANIZADO COM COSTURA, CLASSE MÉDIA, DN 65 (2 1/2"), CONEXÃO ROSQUEADA, INSTALADO EM PRUMADAS - FORNECIMENTO E INSTALAÇÃO. AF_10/2020</v>
          </cell>
          <cell r="D3455" t="str">
            <v>M</v>
          </cell>
          <cell r="E3455">
            <v>132.08000000000001</v>
          </cell>
          <cell r="F3455" t="str">
            <v>SINAPI</v>
          </cell>
        </row>
        <row r="3456">
          <cell r="B3456">
            <v>92343</v>
          </cell>
          <cell r="C3456" t="str">
            <v>TUBO DE AÇO GALVANIZADO COM COSTURA, CLASSE MÉDIA, DN 80 (3"), CONEXÃO ROSQUEADA, INSTALADO EM PRUMADAS - FORNECIMENTO E INSTALAÇÃO. AF_10/2020</v>
          </cell>
          <cell r="D3456" t="str">
            <v>M</v>
          </cell>
          <cell r="E3456">
            <v>172.41</v>
          </cell>
          <cell r="F3456" t="str">
            <v>SINAPI</v>
          </cell>
        </row>
        <row r="3457">
          <cell r="B3457">
            <v>92359</v>
          </cell>
          <cell r="C3457" t="str">
            <v>TUBO DE AÇO PRETO SEM COSTURA, CONEXÃO SOLDADA, DN 25 (1"), INSTALADO EM REDE DE ALIMENTAÇÃO PARA HIDRANTE - FORNECIMENTO E INSTALAÇÃO. AF_10/2020</v>
          </cell>
          <cell r="D3457" t="str">
            <v>M</v>
          </cell>
          <cell r="E3457">
            <v>78.52</v>
          </cell>
          <cell r="F3457" t="str">
            <v>SINAPI</v>
          </cell>
        </row>
        <row r="3458">
          <cell r="B3458">
            <v>92360</v>
          </cell>
          <cell r="C3458" t="str">
            <v>TUBO DE AÇO PRETO SEM COSTURA, CONEXÃO SOLDADA, DN 32 (1 1/4"), INSTALADO EM REDE DE ALIMENTAÇÃO PARA HIDRANTE - FORNECIMENTO E INSTALAÇÃO. AF_10/2020</v>
          </cell>
          <cell r="D3458" t="str">
            <v>M</v>
          </cell>
          <cell r="E3458">
            <v>105.04</v>
          </cell>
          <cell r="F3458" t="str">
            <v>SINAPI</v>
          </cell>
        </row>
        <row r="3459">
          <cell r="B3459">
            <v>92361</v>
          </cell>
          <cell r="C3459" t="str">
            <v>TUBO DE AÇO PRETO SEM COSTURA, CONEXÃO SOLDADA, DN 50 (2"), INSTALADO EM REDE DE ALIMENTAÇÃO PARA HIDRANTE - FORNECIMENTO E INSTALAÇÃO. AF_10/2020</v>
          </cell>
          <cell r="D3459" t="str">
            <v>M</v>
          </cell>
          <cell r="E3459">
            <v>141.37</v>
          </cell>
          <cell r="F3459" t="str">
            <v>SINAPI</v>
          </cell>
        </row>
        <row r="3460">
          <cell r="B3460">
            <v>92362</v>
          </cell>
          <cell r="C3460" t="str">
            <v>TUBO DE AÇO PRETO SEM COSTURA, CONEXÃO SOLDADA, DN 65 (2 1/2"), INSTALADO EM REDE DE ALIMENTAÇÃO PARA HIDRANTE - FORNECIMENTO E INSTALAÇÃO. AF_10/2020</v>
          </cell>
          <cell r="D3460" t="str">
            <v>M</v>
          </cell>
          <cell r="E3460">
            <v>227.08</v>
          </cell>
          <cell r="F3460" t="str">
            <v>SINAPI</v>
          </cell>
        </row>
        <row r="3461">
          <cell r="B3461">
            <v>92364</v>
          </cell>
          <cell r="C3461" t="str">
            <v>TUBO DE AÇO GALVANIZADO COM COSTURA, CLASSE MÉDIA, DN 32 (1 1/4"), CONEXÃO ROSQUEADA, INSTALADO EM REDE DE ALIMENTAÇÃO PARA HIDRANTE - FORNECIMENTO E INSTALAÇÃO. AF_10/2020</v>
          </cell>
          <cell r="D3461" t="str">
            <v>M</v>
          </cell>
          <cell r="E3461">
            <v>60.73</v>
          </cell>
          <cell r="F3461" t="str">
            <v>SINAPI</v>
          </cell>
        </row>
        <row r="3462">
          <cell r="B3462">
            <v>92365</v>
          </cell>
          <cell r="C3462" t="str">
            <v>TUBO DE AÇO GALVANIZADO COM COSTURA, CLASSE MÉDIA, DN 40 (1 1/2"), CONEXÃO ROSQUEADA, INSTALADO EM REDE DE ALIMENTAÇÃO PARA HIDRANTE - FORNECIMENTO E INSTALAÇÃO. AF_10/2020</v>
          </cell>
          <cell r="D3462" t="str">
            <v>M</v>
          </cell>
          <cell r="E3462">
            <v>70.06</v>
          </cell>
          <cell r="F3462" t="str">
            <v>SINAPI</v>
          </cell>
        </row>
        <row r="3463">
          <cell r="B3463">
            <v>92366</v>
          </cell>
          <cell r="C3463" t="str">
            <v>TUBO DE AÇO GALVANIZADO COM COSTURA, CLASSE MÉDIA, DN 50 (2"), CONEXÃO ROSQUEADA, INSTALADO EM REDE DE ALIMENTAÇÃO PARA HIDRANTE - FORNECIMENTO E INSTALAÇÃO. AF_10/2020</v>
          </cell>
          <cell r="D3463" t="str">
            <v>M</v>
          </cell>
          <cell r="E3463">
            <v>98.52</v>
          </cell>
          <cell r="F3463" t="str">
            <v>SINAPI</v>
          </cell>
        </row>
        <row r="3464">
          <cell r="B3464">
            <v>92367</v>
          </cell>
          <cell r="C3464" t="str">
            <v>TUBO DE AÇO GALVANIZADO COM COSTURA, CLASSE MÉDIA, DN 65 (2 1/2"), CONEXÃO ROSQUEADA, INSTALADO EM REDE DE ALIMENTAÇÃO PARA HIDRANTE - FORNECIMENTO E INSTALAÇÃO. AF_10/2020</v>
          </cell>
          <cell r="D3464" t="str">
            <v>M</v>
          </cell>
          <cell r="E3464">
            <v>121.43</v>
          </cell>
          <cell r="F3464" t="str">
            <v>SINAPI</v>
          </cell>
        </row>
        <row r="3465">
          <cell r="B3465">
            <v>92368</v>
          </cell>
          <cell r="C3465" t="str">
            <v>TUBO DE AÇO GALVANIZADO COM COSTURA, CLASSE MÉDIA, DN 80 (3"), CONEXÃO ROSQUEADA, INSTALADO EM REDE DE ALIMENTAÇÃO PARA HIDRANTE - FORNECIMENTO E INSTALAÇÃO. AF_10/2020</v>
          </cell>
          <cell r="D3465" t="str">
            <v>M</v>
          </cell>
          <cell r="E3465">
            <v>161.34</v>
          </cell>
          <cell r="F3465" t="str">
            <v>SINAPI</v>
          </cell>
        </row>
        <row r="3466">
          <cell r="B3466">
            <v>92645</v>
          </cell>
          <cell r="C3466" t="str">
            <v>TUBO DE AÇO PRETO SEM COSTURA, CONEXÃO SOLDADA, DN 25 (1"), INSTALADO EM REDE DE ALIMENTAÇÃO PARA SPRINKLER - FORNECIMENTO E INSTALAÇÃO. AF_10/2020</v>
          </cell>
          <cell r="D3466" t="str">
            <v>M</v>
          </cell>
          <cell r="E3466">
            <v>81.599999999999994</v>
          </cell>
          <cell r="F3466" t="str">
            <v>SINAPI</v>
          </cell>
        </row>
        <row r="3467">
          <cell r="B3467">
            <v>92646</v>
          </cell>
          <cell r="C3467" t="str">
            <v>TUBO DE AÇO PRETO SEM COSTURA, CONEXÃO SOLDADA, DN 32 (1 1/4"), INSTALADO EM REDE DE ALIMENTAÇÃO PARA SPRINKLER - FORNECIMENTO E INSTALAÇÃO. AF_10/2020</v>
          </cell>
          <cell r="D3467" t="str">
            <v>M</v>
          </cell>
          <cell r="E3467">
            <v>108.12</v>
          </cell>
          <cell r="F3467" t="str">
            <v>SINAPI</v>
          </cell>
        </row>
        <row r="3468">
          <cell r="B3468">
            <v>92648</v>
          </cell>
          <cell r="C3468" t="str">
            <v>TUBO DE AÇO PRETO SEM COSTURA, CONEXÃO SOLDADA, DN 40 (1 1/2"), INSTALADO EM REDE DE ALIMENTAÇÃO PARA SPRINKLER - FORNECIMENTO E INSTALAÇÃO. AF_10/2020</v>
          </cell>
          <cell r="D3468" t="str">
            <v>M</v>
          </cell>
          <cell r="E3468">
            <v>118.17</v>
          </cell>
          <cell r="F3468" t="str">
            <v>SINAPI</v>
          </cell>
        </row>
        <row r="3469">
          <cell r="B3469">
            <v>92649</v>
          </cell>
          <cell r="C3469" t="str">
            <v>TUBO DE AÇO PRETO SEM COSTURA, CONEXÃO SOLDADA, DN 50 (2"), INSTALADO EM REDE DE ALIMENTAÇÃO PARA SPRINKLER - FORNECIMENTO E INSTALAÇÃO. AF_10/2020</v>
          </cell>
          <cell r="D3469" t="str">
            <v>M</v>
          </cell>
          <cell r="E3469">
            <v>144.43</v>
          </cell>
          <cell r="F3469" t="str">
            <v>SINAPI</v>
          </cell>
        </row>
        <row r="3470">
          <cell r="B3470">
            <v>92650</v>
          </cell>
          <cell r="C3470" t="str">
            <v>TUBO DE AÇO PRETO SEM COSTURA, CONEXÃO SOLDADA, DN 65 (2 1/2"), INSTALADO EM REDE DE ALIMENTAÇÃO PARA SPRINKLER - FORNECIMENTO E INSTALAÇÃO. AF_10/2020</v>
          </cell>
          <cell r="D3470" t="str">
            <v>M</v>
          </cell>
          <cell r="E3470">
            <v>230.16</v>
          </cell>
          <cell r="F3470" t="str">
            <v>SINAPI</v>
          </cell>
        </row>
        <row r="3471">
          <cell r="B3471">
            <v>92652</v>
          </cell>
          <cell r="C3471" t="str">
            <v>TUBO DE AÇO GALVANIZADO COM COSTURA, CLASSE MÉDIA, CONEXÃO ROSQUEADA, DN 32 (1 1/4"), INSTALADO EM REDE DE ALIMENTAÇÃO PARA SPRINKLER - FORNECIMENTO E INSTALAÇÃO. AF_10/2020</v>
          </cell>
          <cell r="D3471" t="str">
            <v>M</v>
          </cell>
          <cell r="E3471">
            <v>64.489999999999995</v>
          </cell>
          <cell r="F3471" t="str">
            <v>SINAPI</v>
          </cell>
        </row>
        <row r="3472">
          <cell r="B3472">
            <v>92653</v>
          </cell>
          <cell r="C3472" t="str">
            <v>TUBO DE AÇO GALVANIZADO COM COSTURA, CLASSE MÉDIA, CONEXÃO ROSQUEADA, DN 40 (1 1/2"), INSTALADO EM REDE DE ALIMENTAÇÃO PARA SPRINKLER - FORNECIMENTO E INSTALAÇÃO. AF_10/2020</v>
          </cell>
          <cell r="D3472" t="str">
            <v>M</v>
          </cell>
          <cell r="E3472">
            <v>73.86</v>
          </cell>
          <cell r="F3472" t="str">
            <v>SINAPI</v>
          </cell>
        </row>
        <row r="3473">
          <cell r="B3473">
            <v>92654</v>
          </cell>
          <cell r="C3473" t="str">
            <v>TUBO DE AÇO GALVANIZADO COM COSTURA, CLASSE MÉDIA, CONEXÃO ROSQUEADA, DN 50 (2"), INSTALADO EM REDE DE ALIMENTAÇÃO PARA SPRINKLER - FORNECIMENTO E INSTALAÇÃO. AF_10/2020</v>
          </cell>
          <cell r="D3473" t="str">
            <v>M</v>
          </cell>
          <cell r="E3473">
            <v>102.32</v>
          </cell>
          <cell r="F3473" t="str">
            <v>SINAPI</v>
          </cell>
        </row>
        <row r="3474">
          <cell r="B3474">
            <v>92655</v>
          </cell>
          <cell r="C3474" t="str">
            <v>TUBO DE AÇO GALVANIZADO COM COSTURA, CLASSE MÉDIA, CONEXÃO ROSQUEADA, DN 65 (2 1/2"), INSTALADO EM REDE DE ALIMENTAÇÃO PARA SPRINKLER - FORNECIMENTO E INSTALAÇÃO. AF_10/2020</v>
          </cell>
          <cell r="D3474" t="str">
            <v>M</v>
          </cell>
          <cell r="E3474">
            <v>125.3</v>
          </cell>
          <cell r="F3474" t="str">
            <v>SINAPI</v>
          </cell>
        </row>
        <row r="3475">
          <cell r="B3475">
            <v>92656</v>
          </cell>
          <cell r="C3475" t="str">
            <v>TUBO DE AÇO GALVANIZADO COM COSTURA, CLASSE MÉDIA, CONEXÃO ROSQUEADA, DN 80 (3"), INSTALADO EM REDE DE ALIMENTAÇÃO PARA SPRINKLER - FORNECIMENTO E INSTALAÇÃO. AF_10/2020</v>
          </cell>
          <cell r="D3475" t="str">
            <v>M</v>
          </cell>
          <cell r="E3475">
            <v>165.21</v>
          </cell>
          <cell r="F3475" t="str">
            <v>SINAPI</v>
          </cell>
        </row>
        <row r="3476">
          <cell r="B3476">
            <v>92687</v>
          </cell>
          <cell r="C3476" t="str">
            <v>TUBO DE AÇO GALVANIZADO COM COSTURA, CLASSE MÉDIA, CONEXÃO ROSQUEADA, DN 15 (1/2"), INSTALADO EM RAMAIS E SUB-RAMAIS DE GÁS - FORNECIMENTO E INSTALAÇÃO. AF_10/2020</v>
          </cell>
          <cell r="D3476" t="str">
            <v>M</v>
          </cell>
          <cell r="E3476">
            <v>29.44</v>
          </cell>
          <cell r="F3476" t="str">
            <v>SINAPI</v>
          </cell>
        </row>
        <row r="3477">
          <cell r="B3477">
            <v>92688</v>
          </cell>
          <cell r="C3477" t="str">
            <v>TUBO DE AÇO GALVANIZADO COM COSTURA, CLASSE MÉDIA, CONEXÃO ROSQUEADA, DN 20 (3/4"), INSTALADO EM RAMAIS E SUB-RAMAIS DE GÁS - FORNECIMENTO E INSTALAÇÃO. AF_10/2020</v>
          </cell>
          <cell r="D3477" t="str">
            <v>M</v>
          </cell>
          <cell r="E3477">
            <v>40.270000000000003</v>
          </cell>
          <cell r="F3477" t="str">
            <v>SINAPI</v>
          </cell>
        </row>
        <row r="3478">
          <cell r="B3478">
            <v>92689</v>
          </cell>
          <cell r="C3478" t="str">
            <v>TUBO DE AÇO PRETO SEM COSTURA, CLASSE MÉDIA, CONEXÃO SOLDADA, DN 15 (1/2"), INSTALADO EM RAMAIS E SUB-RAMAIS DE GÁS - FORNECIMENTO E INSTALAÇÃO. AF_10/2020</v>
          </cell>
          <cell r="D3478" t="str">
            <v>M</v>
          </cell>
          <cell r="E3478">
            <v>56.15</v>
          </cell>
          <cell r="F3478" t="str">
            <v>SINAPI</v>
          </cell>
        </row>
        <row r="3479">
          <cell r="B3479">
            <v>92690</v>
          </cell>
          <cell r="C3479" t="str">
            <v>TUBO DE AÇO PRETO SEM COSTURA, CLASSE MÉDIA, CONEXÃO SOLDADA, DN 20 (3/4"), INSTALADO EM RAMAIS E SUB-RAMAIS DE GÁS - FORNECIMENTO E INSTALAÇÃO. AF_10/2020</v>
          </cell>
          <cell r="D3479" t="str">
            <v>M</v>
          </cell>
          <cell r="E3479">
            <v>79.08</v>
          </cell>
          <cell r="F3479" t="str">
            <v>SINAPI</v>
          </cell>
        </row>
        <row r="3480">
          <cell r="B3480">
            <v>92691</v>
          </cell>
          <cell r="C3480" t="str">
            <v>TUBO DE AÇO PRETO SEM COSTURA, CLASSE MÉDIA, CONEXÃO SOLDADA, DN 25 (1"), INSTALADO EM RAMAIS  E SUB-RAMAIS DE GÁS - FORNECIMENTO E INSTALAÇÃO. AF_10/2020</v>
          </cell>
          <cell r="D3480" t="str">
            <v>M</v>
          </cell>
          <cell r="E3480">
            <v>98.92</v>
          </cell>
          <cell r="F3480" t="str">
            <v>SINAPI</v>
          </cell>
        </row>
        <row r="3481">
          <cell r="B3481">
            <v>94462</v>
          </cell>
          <cell r="C3481" t="str">
            <v>TUBO DE AÇO GALVANIZADO COM COSTURA, CLASSE MÉDIA, DN 50 (2), CONEXÃO ROSQUEADA, INSTALADO EM RESERVAÇÃO DE ÁGUA DE EDIFICAÇÃO QUE POSSUA RESERVATÓRIO DE FIBRA/FIBROCIMENTO  FORNECIMENTO E INSTALAÇÃO. AF_06/2016</v>
          </cell>
          <cell r="D3481" t="str">
            <v>M</v>
          </cell>
          <cell r="E3481">
            <v>105.63</v>
          </cell>
          <cell r="F3481" t="str">
            <v>SINAPI</v>
          </cell>
        </row>
        <row r="3482">
          <cell r="B3482">
            <v>94463</v>
          </cell>
          <cell r="C3482" t="str">
            <v>TUBO DE AÇO GALVANIZADO COM COSTURA, CLASSE MÉDIA, DN 65 (2 1/2), CONEXÃO ROSQUEADA, INSTALADO EM RESERVAÇÃO DE ÁGUA DE EDIFICAÇÃO QUE POSSUA RESERVATÓRIO DE FIBRA/FIBROCIMENTO  FORNECIMENTO E INSTALAÇÃO. AF_06/2016</v>
          </cell>
          <cell r="D3482" t="str">
            <v>M</v>
          </cell>
          <cell r="E3482">
            <v>125.68</v>
          </cell>
          <cell r="F3482" t="str">
            <v>SINAPI</v>
          </cell>
        </row>
        <row r="3483">
          <cell r="B3483">
            <v>94464</v>
          </cell>
          <cell r="C3483" t="str">
            <v>TUBO DE AÇO GALVANIZADO COM COSTURA, CLASSE MÉDIA, DN 80 (3), CONEXÃO ROSQUEADA, INSTALADO EM RESERVAÇÃO DE ÁGUA DE EDIFICAÇÃO QUE POSSUA RESERVATÓRIO DE FIBRA/FIBROCIMENTO  FORNECIMENTO E INSTALAÇÃO. AF_06/2016</v>
          </cell>
          <cell r="D3483" t="str">
            <v>M</v>
          </cell>
          <cell r="E3483">
            <v>178.72</v>
          </cell>
          <cell r="F3483" t="str">
            <v>SINAPI</v>
          </cell>
        </row>
        <row r="3484">
          <cell r="B3484">
            <v>94602</v>
          </cell>
          <cell r="C3484" t="str">
            <v>TUBO EM COBRE RÍGIDO, DN 54 MM, CLASSE E, SEM ISOLAMENTO, INSTALADO EM RESERVAÇÃO DE ÁGUA DE EDIFICAÇÃO QUE POSSUA RESERVATÓRIO DE FIBRA/FIBROCIMENTO  FORNECIMENTO E INSTALAÇÃO. AF_06/2016</v>
          </cell>
          <cell r="D3484" t="str">
            <v>M</v>
          </cell>
          <cell r="E3484">
            <v>220.85</v>
          </cell>
          <cell r="F3484" t="str">
            <v>SINAPI</v>
          </cell>
        </row>
        <row r="3485">
          <cell r="B3485">
            <v>94603</v>
          </cell>
          <cell r="C3485" t="str">
            <v>TUBO EM COBRE RÍGIDO, DN 66 MM, CLASSE E, SEM ISOLAMENTO, INSTALADO EM RESERVAÇÃO DE ÁGUA DE EDIFICAÇÃO QUE POSSUA RESERVATÓRIO DE FIBRA/FIBROCIMENTO  FORNECIMENTO E INSTALAÇÃO. AF_06/2016</v>
          </cell>
          <cell r="D3485" t="str">
            <v>M</v>
          </cell>
          <cell r="E3485">
            <v>300.35000000000002</v>
          </cell>
          <cell r="F3485" t="str">
            <v>SINAPI</v>
          </cell>
        </row>
        <row r="3486">
          <cell r="B3486">
            <v>94604</v>
          </cell>
          <cell r="C3486" t="str">
            <v>TUBO EM COBRE RÍGIDO, DN 79 MM, CLASSE E, SEM ISOLAMENTO, INSTALADO EM RESERVAÇÃO DE ÁGUA DE EDIFICAÇÃO QUE POSSUA RESERVATÓRIO DE FIBRA/FIBROCIMENTO  FORNECIMENTO E INSTALAÇÃO. AF_06/2016</v>
          </cell>
          <cell r="D3486" t="str">
            <v>M</v>
          </cell>
          <cell r="E3486">
            <v>413.27</v>
          </cell>
          <cell r="F3486" t="str">
            <v>SINAPI</v>
          </cell>
        </row>
        <row r="3487">
          <cell r="B3487">
            <v>94605</v>
          </cell>
          <cell r="C3487" t="str">
            <v>TUBO EM COBRE RÍGIDO, DN 104 MM, CLASSE E, SEM ISOLAMENTO, INSTALADO EM RESERVAÇÃO DE ÁGUA DE EDIFICAÇÃO QUE POSSUA RESERVATÓRIO DE FIBRA/FIBROCIMENTO  FORNECIMENTO E INSTALAÇÃO. AF_06/2016</v>
          </cell>
          <cell r="D3487" t="str">
            <v>M</v>
          </cell>
          <cell r="E3487">
            <v>595.74</v>
          </cell>
          <cell r="F3487" t="str">
            <v>SINAPI</v>
          </cell>
        </row>
        <row r="3488">
          <cell r="B3488">
            <v>94648</v>
          </cell>
          <cell r="C3488" t="str">
            <v>TUBO, PVC, SOLDÁVEL, DN  25 MM, INSTALADO EM RESERVAÇÃO DE ÁGUA DE EDIFICAÇÃO QUE POSSUA RESERVATÓRIO DE FIBRA/FIBROCIMENTO   FORNECIMENTO E INSTALAÇÃO. AF_06/2016</v>
          </cell>
          <cell r="D3488" t="str">
            <v>M</v>
          </cell>
          <cell r="E3488">
            <v>10.3</v>
          </cell>
          <cell r="F3488" t="str">
            <v>SINAPI</v>
          </cell>
        </row>
        <row r="3489">
          <cell r="B3489">
            <v>94649</v>
          </cell>
          <cell r="C3489" t="str">
            <v>TUBO, PVC, SOLDÁVEL, DN 32 MM, INSTALADO EM RESERVAÇÃO DE ÁGUA DE EDIFICAÇÃO QUE POSSUA RESERVATÓRIO DE FIBRA/FIBROCIMENTO   FORNECIMENTO E INSTALAÇÃO. AF_06/2016</v>
          </cell>
          <cell r="D3489" t="str">
            <v>M</v>
          </cell>
          <cell r="E3489">
            <v>16.72</v>
          </cell>
          <cell r="F3489" t="str">
            <v>SINAPI</v>
          </cell>
        </row>
        <row r="3490">
          <cell r="B3490">
            <v>94650</v>
          </cell>
          <cell r="C3490" t="str">
            <v>TUBO, PVC, SOLDÁVEL, DN 40 MM, INSTALADO EM RESERVAÇÃO DE ÁGUA DE EDIFICAÇÃO QUE POSSUA RESERVATÓRIO DE FIBRA/FIBROCIMENTO   FORNECIMENTO E INSTALAÇÃO. AF_06/2016</v>
          </cell>
          <cell r="D3490" t="str">
            <v>M</v>
          </cell>
          <cell r="E3490">
            <v>23.93</v>
          </cell>
          <cell r="F3490" t="str">
            <v>SINAPI</v>
          </cell>
        </row>
        <row r="3491">
          <cell r="B3491">
            <v>94651</v>
          </cell>
          <cell r="C3491" t="str">
            <v>TUBO, PVC, SOLDÁVEL, DN 50 MM, INSTALADO EM RESERVAÇÃO DE ÁGUA DE EDIFICAÇÃO QUE POSSUA RESERVATÓRIO DE FIBRA/FIBROCIMENTO   FORNECIMENTO E INSTALAÇÃO. AF_06/2016</v>
          </cell>
          <cell r="D3491" t="str">
            <v>M</v>
          </cell>
          <cell r="E3491">
            <v>26.36</v>
          </cell>
          <cell r="F3491" t="str">
            <v>SINAPI</v>
          </cell>
        </row>
        <row r="3492">
          <cell r="B3492">
            <v>94652</v>
          </cell>
          <cell r="C3492" t="str">
            <v>TUBO, PVC, SOLDÁVEL, DN 60 MM, INSTALADO EM RESERVAÇÃO DE ÁGUA DE EDIFICAÇÃO QUE POSSUA RESERVATÓRIO DE FIBRA/FIBROCIMENTO   FORNECIMENTO E INSTALAÇÃO. AF_06/2016</v>
          </cell>
          <cell r="D3492" t="str">
            <v>M</v>
          </cell>
          <cell r="E3492">
            <v>42.89</v>
          </cell>
          <cell r="F3492" t="str">
            <v>SINAPI</v>
          </cell>
        </row>
        <row r="3493">
          <cell r="B3493">
            <v>94653</v>
          </cell>
          <cell r="C3493" t="str">
            <v>TUBO, PVC, SOLDÁVEL, DN 75 MM, INSTALADO EM RESERVAÇÃO DE ÁGUA DE EDIFICAÇÃO QUE POSSUA RESERVATÓRIO DE FIBRA/FIBROCIMENTO   FORNECIMENTO E INSTALAÇÃO. AF_06/2016</v>
          </cell>
          <cell r="D3493" t="str">
            <v>M</v>
          </cell>
          <cell r="E3493">
            <v>63.82</v>
          </cell>
          <cell r="F3493" t="str">
            <v>SINAPI</v>
          </cell>
        </row>
        <row r="3494">
          <cell r="B3494">
            <v>94654</v>
          </cell>
          <cell r="C3494" t="str">
            <v>TUBO, PVC, SOLDÁVEL, DN 85 MM, INSTALADO EM RESERVAÇÃO DE ÁGUA DE EDIFICAÇÃO QUE POSSUA RESERVATÓRIO DE FIBRA/FIBROCIMENTO   FORNECIMENTO E INSTALAÇÃO. AF_06/2016</v>
          </cell>
          <cell r="D3494" t="str">
            <v>M</v>
          </cell>
          <cell r="E3494">
            <v>82.54</v>
          </cell>
          <cell r="F3494" t="str">
            <v>SINAPI</v>
          </cell>
        </row>
        <row r="3495">
          <cell r="B3495">
            <v>94655</v>
          </cell>
          <cell r="C3495" t="str">
            <v>TUBO, PVC, SOLDÁVEL, DN 110 MM, INSTALADO EM RESERVAÇÃO DE ÁGUA DE EDIFICAÇÃO QUE POSSUA RESERVATÓRIO DE FIBRA/FIBROCIMENTO   FORNECIMENTO E INSTALAÇÃO. AF_06/2016</v>
          </cell>
          <cell r="D3495" t="str">
            <v>M</v>
          </cell>
          <cell r="E3495">
            <v>119.79</v>
          </cell>
          <cell r="F3495" t="str">
            <v>SINAPI</v>
          </cell>
        </row>
        <row r="3496">
          <cell r="B3496">
            <v>94716</v>
          </cell>
          <cell r="C3496" t="str">
            <v>TUBO, CPVC, SOLDÁVEL, DN 22 MM, INSTALADO EM RESERVAÇÃO DE ÁGUA DE EDIFICAÇÃO QUE POSSUA RESERVATÓRIO DE FIBRA/FIBROCIMENTO  FORNECIMENTO E INSTALAÇÃO. AF_06/2016</v>
          </cell>
          <cell r="D3496" t="str">
            <v>M</v>
          </cell>
          <cell r="E3496">
            <v>25.96</v>
          </cell>
          <cell r="F3496" t="str">
            <v>SINAPI</v>
          </cell>
        </row>
        <row r="3497">
          <cell r="B3497">
            <v>94717</v>
          </cell>
          <cell r="C3497" t="str">
            <v>TUBO, CPVC, SOLDÁVEL, DN 28 MM, INSTALADO EM RESERVAÇÃO DE ÁGUA DE EDIFICAÇÃO QUE POSSUA RESERVATÓRIO DE FIBRA/FIBROCIMENTO  FORNECIMENTO E INSTALAÇÃO. AF_06/2016</v>
          </cell>
          <cell r="D3497" t="str">
            <v>M</v>
          </cell>
          <cell r="E3497">
            <v>38.78</v>
          </cell>
          <cell r="F3497" t="str">
            <v>SINAPI</v>
          </cell>
        </row>
        <row r="3498">
          <cell r="B3498">
            <v>94718</v>
          </cell>
          <cell r="C3498" t="str">
            <v>TUBO, CPVC, SOLDÁVEL, DN 35 MM, INSTALADO EM RESERVAÇÃO DE ÁGUA DE EDIFICAÇÃO QUE POSSUA RESERVATÓRIO DE FIBRA/FIBROCIMENTO  FORNECIMENTO E INSTALAÇÃO. AF_06/2016</v>
          </cell>
          <cell r="D3498" t="str">
            <v>M</v>
          </cell>
          <cell r="E3498">
            <v>47.85</v>
          </cell>
          <cell r="F3498" t="str">
            <v>SINAPI</v>
          </cell>
        </row>
        <row r="3499">
          <cell r="B3499">
            <v>94719</v>
          </cell>
          <cell r="C3499" t="str">
            <v>TUBO, CPVC, SOLDÁVEL, DN 42 MM, INSTALADO EM RESERVAÇÃO DE ÁGUA DE EDIFICAÇÃO QUE POSSUA RESERVATÓRIO DE FIBRA/FIBROCIMENTO  FORNECIMENTO E INSTALAÇÃO. AF_06/2016</v>
          </cell>
          <cell r="D3499" t="str">
            <v>M</v>
          </cell>
          <cell r="E3499">
            <v>63.23</v>
          </cell>
          <cell r="F3499" t="str">
            <v>SINAPI</v>
          </cell>
        </row>
        <row r="3500">
          <cell r="B3500">
            <v>94720</v>
          </cell>
          <cell r="C3500" t="str">
            <v>TUBO, CPVC, SOLDÁVEL, DN 54 MM, INSTALADO EM RESERVAÇÃO DE ÁGUA DE EDIFICAÇÃO QUE POSSUA RESERVATÓRIO DE FIBRA/FIBROCIMENTO  FORNECIMENTO E INSTALAÇÃO. AF_06/2016</v>
          </cell>
          <cell r="D3500" t="str">
            <v>M</v>
          </cell>
          <cell r="E3500">
            <v>95.05</v>
          </cell>
          <cell r="F3500" t="str">
            <v>SINAPI</v>
          </cell>
        </row>
        <row r="3501">
          <cell r="B3501">
            <v>94721</v>
          </cell>
          <cell r="C3501" t="str">
            <v>TUBO, CPVC, SOLDÁVEL, DN 73 MM, INSTALADO EM RESERVAÇÃO DE ÁGUA DE EDIFICAÇÃO QUE POSSUA RESERVATÓRIO DE FIBRA/FIBROCIMENTO  FORNECIMENTO E INSTALAÇÃO. AF_06/2016</v>
          </cell>
          <cell r="D3501" t="str">
            <v>M</v>
          </cell>
          <cell r="E3501">
            <v>140.12</v>
          </cell>
          <cell r="F3501" t="str">
            <v>SINAPI</v>
          </cell>
        </row>
        <row r="3502">
          <cell r="B3502">
            <v>94722</v>
          </cell>
          <cell r="C3502" t="str">
            <v>TUBO, CPVC, SOLDÁVEL, DN 89 MM, INSTALADO EM RESERVAÇÃO DE ÁGUA DE EDIFICAÇÃO QUE POSSUA RESERVATÓRIO DE FIBRA/FIBROCIMENTO  FORNECIMENTO E INSTALAÇÃO. AF_06/2016</v>
          </cell>
          <cell r="D3502" t="str">
            <v>M</v>
          </cell>
          <cell r="E3502">
            <v>243.34</v>
          </cell>
          <cell r="F3502" t="str">
            <v>SINAPI</v>
          </cell>
        </row>
        <row r="3503">
          <cell r="B3503">
            <v>95697</v>
          </cell>
          <cell r="C3503" t="str">
            <v>TUBO DE AÇO PRETO SEM COSTURA, CONEXÃO SOLDADA, DN 40 (1 1/2"), INSTALADO EM REDE DE ALIMENTAÇÃO PARA HIDRANTE - FORNECIMENTO E INSTALAÇÃO. AF_10/2020</v>
          </cell>
          <cell r="D3503" t="str">
            <v>M</v>
          </cell>
          <cell r="E3503">
            <v>115.1</v>
          </cell>
          <cell r="F3503" t="str">
            <v>SINAPI</v>
          </cell>
        </row>
        <row r="3504">
          <cell r="B3504">
            <v>96635</v>
          </cell>
          <cell r="C3504" t="str">
            <v>TUBO, PPR, DN 25, CLASSE PN 20,  INSTALADO EM RAMAL OU SUB-RAMAL DE ÁGUA  FORNECIMENTO E INSTALAÇÃO. AF_06/2015</v>
          </cell>
          <cell r="D3504" t="str">
            <v>M</v>
          </cell>
          <cell r="E3504">
            <v>29.93</v>
          </cell>
          <cell r="F3504" t="str">
            <v>SINAPI</v>
          </cell>
        </row>
        <row r="3505">
          <cell r="B3505">
            <v>96636</v>
          </cell>
          <cell r="C3505" t="str">
            <v>TUBO, PPR, DN 25, CLASSE PN 25 INSTALADO EM RAMAL OU SUB-RAMAL DE ÁGUA  FORNECIMENTO E INSTALAÇÃO. AF_06/2015</v>
          </cell>
          <cell r="D3505" t="str">
            <v>M</v>
          </cell>
          <cell r="E3505">
            <v>31.32</v>
          </cell>
          <cell r="F3505" t="str">
            <v>SINAPI</v>
          </cell>
        </row>
        <row r="3506">
          <cell r="B3506">
            <v>96644</v>
          </cell>
          <cell r="C3506" t="str">
            <v>TUBO, PPR, DN 25, CLASSE PN 20,  INSTALADO EM RAMAL DE DISTRIBUIÇÃO DE ÁGUA  FORNECIMENTO E INSTALAÇÃO. AF_06/2015</v>
          </cell>
          <cell r="D3506" t="str">
            <v>M</v>
          </cell>
          <cell r="E3506">
            <v>21.38</v>
          </cell>
          <cell r="F3506" t="str">
            <v>SINAPI</v>
          </cell>
        </row>
        <row r="3507">
          <cell r="B3507">
            <v>96645</v>
          </cell>
          <cell r="C3507" t="str">
            <v>TUBO, PPR, DN 32, CLASSE PN 12,  INSTALADO EM RAMAL DE DISTRIBUIÇÃO DE ÁGUA  FORNECIMENTO E INSTALAÇÃO. AF_06/2015</v>
          </cell>
          <cell r="D3507" t="str">
            <v>M</v>
          </cell>
          <cell r="E3507">
            <v>27.46</v>
          </cell>
          <cell r="F3507" t="str">
            <v>SINAPI</v>
          </cell>
        </row>
        <row r="3508">
          <cell r="B3508">
            <v>96646</v>
          </cell>
          <cell r="C3508" t="str">
            <v>TUBO, PPR, DN 40, CLASSE PN 12,  INSTALADO EM RAMAL DE DISTRIBUIÇÃO DE ÁGUA  FORNECIMENTO E INSTALAÇÃO. AF_06/2015</v>
          </cell>
          <cell r="D3508" t="str">
            <v>M</v>
          </cell>
          <cell r="E3508">
            <v>42.4</v>
          </cell>
          <cell r="F3508" t="str">
            <v>SINAPI</v>
          </cell>
        </row>
        <row r="3509">
          <cell r="B3509">
            <v>96647</v>
          </cell>
          <cell r="C3509" t="str">
            <v>TUBO, PPR, DN 25, CLASSE PN 25,  INSTALADO EM RAMAL DE DISTRIBUIÇÃO DE ÁGUA  FORNECIMENTO E INSTALAÇÃO. AF_06/2015</v>
          </cell>
          <cell r="D3509" t="str">
            <v>M</v>
          </cell>
          <cell r="E3509">
            <v>19.82</v>
          </cell>
          <cell r="F3509" t="str">
            <v>SINAPI</v>
          </cell>
        </row>
        <row r="3510">
          <cell r="B3510">
            <v>96648</v>
          </cell>
          <cell r="C3510" t="str">
            <v>TUBO, PPR, DN 32, CLASSE PN 25,  INSTALADO EM RAMAL DE DISTRIBUIÇÃO DE ÁGUA  FORNECIMENTO E INSTALAÇÃO. AF_06/2015</v>
          </cell>
          <cell r="D3510" t="str">
            <v>M</v>
          </cell>
          <cell r="E3510">
            <v>35.32</v>
          </cell>
          <cell r="F3510" t="str">
            <v>SINAPI</v>
          </cell>
        </row>
        <row r="3511">
          <cell r="B3511">
            <v>96649</v>
          </cell>
          <cell r="C3511" t="str">
            <v>TUBO, PPR, DN 40, CLASSE PN 25,  INSTALADO EM RAMAL DE DISTRIBUIÇÃO DE ÁGUA  FORNECIMENTO E INSTALAÇÃO. AF_06/2015</v>
          </cell>
          <cell r="D3511" t="str">
            <v>M</v>
          </cell>
          <cell r="E3511">
            <v>51.25</v>
          </cell>
          <cell r="F3511" t="str">
            <v>SINAPI</v>
          </cell>
        </row>
        <row r="3512">
          <cell r="B3512">
            <v>96668</v>
          </cell>
          <cell r="C3512" t="str">
            <v>TUBO, PPR, DN 25, CLASSE PN 20,  INSTALADO EM PRUMADA DE ÁGUA  FORNECIMENTO E INSTALAÇÃO. AF_06/2015</v>
          </cell>
          <cell r="D3512" t="str">
            <v>M</v>
          </cell>
          <cell r="E3512">
            <v>15.41</v>
          </cell>
          <cell r="F3512" t="str">
            <v>SINAPI</v>
          </cell>
        </row>
        <row r="3513">
          <cell r="B3513">
            <v>96669</v>
          </cell>
          <cell r="C3513" t="str">
            <v>TUBO, PPR, DN 32, CLASSE PN 12,  INSTALADO EM PRUMADA DE ÁGUA  FORNECIMENTO E INSTALAÇÃO. AF_06/2015</v>
          </cell>
          <cell r="D3513" t="str">
            <v>M</v>
          </cell>
          <cell r="E3513">
            <v>19.22</v>
          </cell>
          <cell r="F3513" t="str">
            <v>SINAPI</v>
          </cell>
        </row>
        <row r="3514">
          <cell r="B3514">
            <v>96670</v>
          </cell>
          <cell r="C3514" t="str">
            <v>TUBO, PPR, DN 40, CLASSE PN 12,  INSTALADO EM PRUMADA DE ÁGUA  FORNECIMENTO E INSTALAÇÃO. AF_06/2015</v>
          </cell>
          <cell r="D3514" t="str">
            <v>M</v>
          </cell>
          <cell r="E3514">
            <v>29.2</v>
          </cell>
          <cell r="F3514" t="str">
            <v>SINAPI</v>
          </cell>
        </row>
        <row r="3515">
          <cell r="B3515">
            <v>96671</v>
          </cell>
          <cell r="C3515" t="str">
            <v>TUBO, PPR, DN 50, CLASSE PN 12,  INSTALADO EM PRUMADA DE ÁGUA  FORNECIMENTO E INSTALAÇÃO. AF_06/2015</v>
          </cell>
          <cell r="D3515" t="str">
            <v>M</v>
          </cell>
          <cell r="E3515">
            <v>38.950000000000003</v>
          </cell>
          <cell r="F3515" t="str">
            <v>SINAPI</v>
          </cell>
        </row>
        <row r="3516">
          <cell r="B3516">
            <v>96672</v>
          </cell>
          <cell r="C3516" t="str">
            <v>TUBO, PPR, DN 63, CLASSE PN 12,  INSTALADO EM PRUMADA DE ÁGUA  FORNECIMENTO E INSTALAÇÃO. AF_06/2015</v>
          </cell>
          <cell r="D3516" t="str">
            <v>M</v>
          </cell>
          <cell r="E3516">
            <v>57.05</v>
          </cell>
          <cell r="F3516" t="str">
            <v>SINAPI</v>
          </cell>
        </row>
        <row r="3517">
          <cell r="B3517">
            <v>96673</v>
          </cell>
          <cell r="C3517" t="str">
            <v>TUBO, PPR, DN 75, CLASSE PN 12,  INSTALADO EM PRUMADA DE ÁGUA  FORNECIMENTO E INSTALAÇÃO. AF_06/2015</v>
          </cell>
          <cell r="D3517" t="str">
            <v>M</v>
          </cell>
          <cell r="E3517">
            <v>93.8</v>
          </cell>
          <cell r="F3517" t="str">
            <v>SINAPI</v>
          </cell>
        </row>
        <row r="3518">
          <cell r="B3518">
            <v>96674</v>
          </cell>
          <cell r="C3518" t="str">
            <v>TUBO, PPR, DN 90, CLASSE PN 12,  INSTALADO EM PRUMADA DE ÁGUA  FORNECIMENTO E INSTALAÇÃO. AF_06/2015</v>
          </cell>
          <cell r="D3518" t="str">
            <v>M</v>
          </cell>
          <cell r="E3518">
            <v>131.69999999999999</v>
          </cell>
          <cell r="F3518" t="str">
            <v>SINAPI</v>
          </cell>
        </row>
        <row r="3519">
          <cell r="B3519">
            <v>96675</v>
          </cell>
          <cell r="C3519" t="str">
            <v>TUBO, PPR, DN 110, CLASSE PN 12,  INSTALADO EM PRUMADA DE ÁGUA  FORNECIMENTO E INSTALAÇÃO. AF_06/2015</v>
          </cell>
          <cell r="D3519" t="str">
            <v>M</v>
          </cell>
          <cell r="E3519">
            <v>230.15</v>
          </cell>
          <cell r="F3519" t="str">
            <v>SINAPI</v>
          </cell>
        </row>
        <row r="3520">
          <cell r="B3520">
            <v>96676</v>
          </cell>
          <cell r="C3520" t="str">
            <v>TUBO, PPR, DN 25, CLASSE PN 25,  INSTALADO EM PRUMADA DE ÁGUA  FORNECIMENTO E INSTALAÇÃO. AF_06/2015</v>
          </cell>
          <cell r="D3520" t="str">
            <v>M</v>
          </cell>
          <cell r="E3520">
            <v>15.37</v>
          </cell>
          <cell r="F3520" t="str">
            <v>SINAPI</v>
          </cell>
        </row>
        <row r="3521">
          <cell r="B3521">
            <v>96677</v>
          </cell>
          <cell r="C3521" t="str">
            <v>TUBO, PPR, DN 32, CLASSE PN 25,  INSTALADO EM PRUMADA DE ÁGUA  FORNECIMENTO E INSTALAÇÃO. AF_06/2015</v>
          </cell>
          <cell r="D3521" t="str">
            <v>M</v>
          </cell>
          <cell r="E3521">
            <v>25.49</v>
          </cell>
          <cell r="F3521" t="str">
            <v>SINAPI</v>
          </cell>
        </row>
        <row r="3522">
          <cell r="B3522">
            <v>96678</v>
          </cell>
          <cell r="C3522" t="str">
            <v>TUBO, PPR, DN 40, CLASSE PN 25,  INSTALADO EM PRUMADA DE ÁGUA  FORNECIMENTO E INSTALAÇÃO. AF_06/2015</v>
          </cell>
          <cell r="D3522" t="str">
            <v>M</v>
          </cell>
          <cell r="E3522">
            <v>35.36</v>
          </cell>
          <cell r="F3522" t="str">
            <v>SINAPI</v>
          </cell>
        </row>
        <row r="3523">
          <cell r="B3523">
            <v>96679</v>
          </cell>
          <cell r="C3523" t="str">
            <v>TUBO, PPR, DN 50, CLASSE PN 25,  INSTALADO EM PRUMADA DE ÁGUA  FORNECIMENTO E INSTALAÇÃO. AF_06/2015</v>
          </cell>
          <cell r="D3523" t="str">
            <v>M</v>
          </cell>
          <cell r="E3523">
            <v>51.56</v>
          </cell>
          <cell r="F3523" t="str">
            <v>SINAPI</v>
          </cell>
        </row>
        <row r="3524">
          <cell r="B3524">
            <v>96680</v>
          </cell>
          <cell r="C3524" t="str">
            <v>TUBO, PPR, DN 63, CLASSE PN 25,  INSTALADO EM PRUMADA DE ÁGUA  FORNECIMENTO E INSTALAÇÃO. AF_06/2015</v>
          </cell>
          <cell r="D3524" t="str">
            <v>M</v>
          </cell>
          <cell r="E3524">
            <v>69.12</v>
          </cell>
          <cell r="F3524" t="str">
            <v>SINAPI</v>
          </cell>
        </row>
        <row r="3525">
          <cell r="B3525">
            <v>96681</v>
          </cell>
          <cell r="C3525" t="str">
            <v>TUBO, PPR, DN 75, CLASSE PN 25,  INSTALADO EM PRUMADA DE ÁGUA  FORNECIMENTO E INSTALAÇÃO. AF_06/2015</v>
          </cell>
          <cell r="D3525" t="str">
            <v>M</v>
          </cell>
          <cell r="E3525">
            <v>130.35</v>
          </cell>
          <cell r="F3525" t="str">
            <v>SINAPI</v>
          </cell>
        </row>
        <row r="3526">
          <cell r="B3526">
            <v>96682</v>
          </cell>
          <cell r="C3526" t="str">
            <v>TUBO, PPR, DN 90, CLASSE PN 25,  INSTALADO EM PRUMADA DE ÁGUA  FORNECIMENTO E INSTALAÇÃO. AF_06/2015</v>
          </cell>
          <cell r="D3526" t="str">
            <v>M</v>
          </cell>
          <cell r="E3526">
            <v>192.5</v>
          </cell>
          <cell r="F3526" t="str">
            <v>SINAPI</v>
          </cell>
        </row>
        <row r="3527">
          <cell r="B3527">
            <v>96683</v>
          </cell>
          <cell r="C3527" t="str">
            <v>TUBO, PPR, DN 110, CLASSE PN 25,  INSTALADO EM PRUMADA DE ÁGUA  FORNECIMENTO E INSTALAÇÃO. AF_06/2015</v>
          </cell>
          <cell r="D3527" t="str">
            <v>M</v>
          </cell>
          <cell r="E3527">
            <v>262.85000000000002</v>
          </cell>
          <cell r="F3527" t="str">
            <v>SINAPI</v>
          </cell>
        </row>
        <row r="3528">
          <cell r="B3528">
            <v>96718</v>
          </cell>
          <cell r="C3528" t="str">
            <v>TUBO, PPR, DN 20, CLASSE PN 20,  INSTALADO EM RESERVAÇÃO DE ÁGUA DE EDIFICAÇÃO QUE POSSUA RESERVATÓRIO DE FIBRA/FIBROCIMENTO  FORNECIMENTO E INSTALAÇÃO. AF_06/2016</v>
          </cell>
          <cell r="D3528" t="str">
            <v>M</v>
          </cell>
          <cell r="E3528">
            <v>10.38</v>
          </cell>
          <cell r="F3528" t="str">
            <v>SINAPI</v>
          </cell>
        </row>
        <row r="3529">
          <cell r="B3529">
            <v>96719</v>
          </cell>
          <cell r="C3529" t="str">
            <v>TUBO, PPR, DN 25, CLASSE PN 20,  INSTALADO EM RESERVAÇÃO DE ÁGUA DE EDIFICAÇÃO QUE POSSUA RESERVATÓRIO DE FIBRA/FIBROCIMENTO  FORNECIMENTO E INSTALAÇÃO. AF_06/2016</v>
          </cell>
          <cell r="D3529" t="str">
            <v>M</v>
          </cell>
          <cell r="E3529">
            <v>18.79</v>
          </cell>
          <cell r="F3529" t="str">
            <v>SINAPI</v>
          </cell>
        </row>
        <row r="3530">
          <cell r="B3530">
            <v>96720</v>
          </cell>
          <cell r="C3530" t="str">
            <v>TUBO, PPR, DN 32, CLASSE PN 12,  INSTALADO EM RESERVAÇÃO DE ÁGUA DE EDIFICAÇÃO QUE POSSUA RESERVATÓRIO DE FIBRA/FIBROCIMENTO  FORNECIMENTO E INSTALAÇÃO. AF_06/2016</v>
          </cell>
          <cell r="D3530" t="str">
            <v>M</v>
          </cell>
          <cell r="E3530">
            <v>22.96</v>
          </cell>
          <cell r="F3530" t="str">
            <v>SINAPI</v>
          </cell>
        </row>
        <row r="3531">
          <cell r="B3531">
            <v>96721</v>
          </cell>
          <cell r="C3531" t="str">
            <v>TUBO, PPR, DN 40, CLASSE PN 12,  INSTALADO EM RESERVAÇÃO DE ÁGUA DE EDIFICAÇÃO QUE POSSUA RESERVATÓRIO DE FIBRA/FIBROCIMENTO  FORNECIMENTO E INSTALAÇÃO. AF_06/2016</v>
          </cell>
          <cell r="D3531" t="str">
            <v>M</v>
          </cell>
          <cell r="E3531">
            <v>31.87</v>
          </cell>
          <cell r="F3531" t="str">
            <v>SINAPI</v>
          </cell>
        </row>
        <row r="3532">
          <cell r="B3532">
            <v>96722</v>
          </cell>
          <cell r="C3532" t="str">
            <v>TUBO, PPR, DN 50, CLASSE PN 12,  INSTALADO EM RESERVAÇÃO DE ÁGUA DE EDIFICAÇÃO QUE POSSUA RESERVATÓRIO DE FIBRA/FIBROCIMENTO  FORNECIMENTO E INSTALAÇÃO. AF_06/2016</v>
          </cell>
          <cell r="D3532" t="str">
            <v>M</v>
          </cell>
          <cell r="E3532">
            <v>43.07</v>
          </cell>
          <cell r="F3532" t="str">
            <v>SINAPI</v>
          </cell>
        </row>
        <row r="3533">
          <cell r="B3533">
            <v>96723</v>
          </cell>
          <cell r="C3533" t="str">
            <v>TUBO, PPR, DN 63, CLASSE PN 12,  INSTALADO EM RESERVAÇÃO DE ÁGUA DE EDIFICAÇÃO QUE POSSUA RESERVATÓRIO DE FIBRA/FIBROCIMENTO  FORNECIMENTO E INSTALAÇÃO. AF_06/2016</v>
          </cell>
          <cell r="D3533" t="str">
            <v>M</v>
          </cell>
          <cell r="E3533">
            <v>58.68</v>
          </cell>
          <cell r="F3533" t="str">
            <v>SINAPI</v>
          </cell>
        </row>
        <row r="3534">
          <cell r="B3534">
            <v>96724</v>
          </cell>
          <cell r="C3534" t="str">
            <v>TUBO, PPR, DN 75, CLASSE PN 12,  INSTALADO EM RESERVAÇÃO DE ÁGUA DE EDIFICAÇÃO QUE POSSUA RESERVATÓRIO DE FIBRA/FIBROCIMENTO  FORNECIMENTO E INSTALAÇÃO. AF_06/2016</v>
          </cell>
          <cell r="D3534" t="str">
            <v>M</v>
          </cell>
          <cell r="E3534">
            <v>95.73</v>
          </cell>
          <cell r="F3534" t="str">
            <v>SINAPI</v>
          </cell>
        </row>
        <row r="3535">
          <cell r="B3535">
            <v>96725</v>
          </cell>
          <cell r="C3535" t="str">
            <v>TUBO, PPR, DN 90, CLASSE PN 12,  INSTALADO EM RESERVAÇÃO DE ÁGUA DE EDIFICAÇÃO QUE POSSUA RESERVATÓRIO DE FIBRA/FIBROCIMENTO  FORNECIMENTO E INSTALAÇÃO. AF_06/2016</v>
          </cell>
          <cell r="D3535" t="str">
            <v>M</v>
          </cell>
          <cell r="E3535">
            <v>128.27000000000001</v>
          </cell>
          <cell r="F3535" t="str">
            <v>SINAPI</v>
          </cell>
        </row>
        <row r="3536">
          <cell r="B3536">
            <v>96726</v>
          </cell>
          <cell r="C3536" t="str">
            <v>TUBO, PPR, DN 110, CLASSE PN 12,  INSTALADO EM RESERVAÇÃO DE ÁGUA DE EDIFICAÇÃO QUE POSSUA RESERVATÓRIO DE FIBRA/FIBROCIMENTO  FORNECIMENTO E INSTALAÇÃO. AF_06/2016</v>
          </cell>
          <cell r="D3536" t="str">
            <v>M</v>
          </cell>
          <cell r="E3536">
            <v>209.59</v>
          </cell>
          <cell r="F3536" t="str">
            <v>SINAPI</v>
          </cell>
        </row>
        <row r="3537">
          <cell r="B3537">
            <v>96727</v>
          </cell>
          <cell r="C3537" t="str">
            <v>TUBO, PPR, DN 20, CLASSE PN 25,  INSTALADO EM RESERVAÇÃO DE ÁGUA DE EDIFICAÇÃO QUE POSSUA RESERVATÓRIO DE FIBRA/FIBROCIMENTO  FORNECIMENTO E INSTALAÇÃO. AF_06/2016</v>
          </cell>
          <cell r="D3537" t="str">
            <v>M</v>
          </cell>
          <cell r="E3537">
            <v>15.65</v>
          </cell>
          <cell r="F3537" t="str">
            <v>SINAPI</v>
          </cell>
        </row>
        <row r="3538">
          <cell r="B3538">
            <v>96728</v>
          </cell>
          <cell r="C3538" t="str">
            <v>TUBO, PPR, DN 25, CLASSE PN 25,  INSTALADO EM RESERVAÇÃO DE ÁGUA DE EDIFICAÇÃO QUE POSSUA RESERVATÓRIO DE FIBRA/FIBROCIMENTO  FORNECIMENTO E INSTALAÇÃO. AF_06/2016</v>
          </cell>
          <cell r="D3538" t="str">
            <v>M</v>
          </cell>
          <cell r="E3538">
            <v>19.260000000000002</v>
          </cell>
          <cell r="F3538" t="str">
            <v>SINAPI</v>
          </cell>
        </row>
        <row r="3539">
          <cell r="B3539">
            <v>96729</v>
          </cell>
          <cell r="C3539" t="str">
            <v>TUBO, PPR, DN 32, CLASSE PN 25,  INSTALADO EM RESERVAÇÃO DE ÁGUA DE EDIFICAÇÃO QUE POSSUA RESERVATÓRIO DE FIBRA/FIBROCIMENTO  FORNECIMENTO E INSTALAÇÃO. AF_06/2016</v>
          </cell>
          <cell r="D3539" t="str">
            <v>M</v>
          </cell>
          <cell r="E3539">
            <v>29.81</v>
          </cell>
          <cell r="F3539" t="str">
            <v>SINAPI</v>
          </cell>
        </row>
        <row r="3540">
          <cell r="B3540">
            <v>96730</v>
          </cell>
          <cell r="C3540" t="str">
            <v>TUBO, PPR, DN 40, CLASSE PN 25,  INSTALADO EM RESERVAÇÃO DE ÁGUA DE EDIFICAÇÃO QUE POSSUA RESERVATÓRIO DE FIBRA/FIBROCIMENTO  FORNECIMENTO E INSTALAÇÃO. AF_06/2016</v>
          </cell>
          <cell r="D3540" t="str">
            <v>M</v>
          </cell>
          <cell r="E3540">
            <v>38.549999999999997</v>
          </cell>
          <cell r="F3540" t="str">
            <v>SINAPI</v>
          </cell>
        </row>
        <row r="3541">
          <cell r="B3541">
            <v>96731</v>
          </cell>
          <cell r="C3541" t="str">
            <v>TUBO, PPR, DN 50, CLASSE PN 25,  INSTALADO EM RESERVAÇÃO DE ÁGUA DE EDIFICAÇÃO QUE POSSUA RESERVATÓRIO DE FIBRA/FIBROCIMENTO  FORNECIMENTO E INSTALAÇÃO. AF_06/2016</v>
          </cell>
          <cell r="D3541" t="str">
            <v>M</v>
          </cell>
          <cell r="E3541">
            <v>56.2</v>
          </cell>
          <cell r="F3541" t="str">
            <v>SINAPI</v>
          </cell>
        </row>
        <row r="3542">
          <cell r="B3542">
            <v>96732</v>
          </cell>
          <cell r="C3542" t="str">
            <v>TUBO, PPR, DN 63, CLASSE PN 25,  INSTALADO EM RESERVAÇÃO DE ÁGUA DE EDIFICAÇÃO QUE POSSUA RESERVATÓRIO DE FIBRA/FIBROCIMENTO  FORNECIMENTO E INSTALAÇÃO. AF_06/2016</v>
          </cell>
          <cell r="D3542" t="str">
            <v>M</v>
          </cell>
          <cell r="E3542">
            <v>71</v>
          </cell>
          <cell r="F3542" t="str">
            <v>SINAPI</v>
          </cell>
        </row>
        <row r="3543">
          <cell r="B3543">
            <v>96733</v>
          </cell>
          <cell r="C3543" t="str">
            <v>TUBO, PPR, DN 75, CLASSE PN 25,  INSTALADO EM RESERVAÇÃO DE ÁGUA DE EDIFICAÇÃO QUE POSSUA RESERVATÓRIO DE FIBRA/FIBROCIMENTO  FORNECIMENTO E INSTALAÇÃO. AF_06/2016</v>
          </cell>
          <cell r="D3543" t="str">
            <v>M</v>
          </cell>
          <cell r="E3543">
            <v>131.32</v>
          </cell>
          <cell r="F3543" t="str">
            <v>SINAPI</v>
          </cell>
        </row>
        <row r="3544">
          <cell r="B3544">
            <v>96734</v>
          </cell>
          <cell r="C3544" t="str">
            <v>TUBO, PPR, DN 90, CLASSE PN 25,  INSTALADO EM RESERVAÇÃO DE ÁGUA DE EDIFICAÇÃO QUE POSSUA RESERVATÓRIO DE FIBRA/FIBROCIMENTO  FORNECIMENTO E INSTALAÇÃO. AF_06/2016</v>
          </cell>
          <cell r="D3544" t="str">
            <v>M</v>
          </cell>
          <cell r="E3544">
            <v>185.85</v>
          </cell>
          <cell r="F3544" t="str">
            <v>SINAPI</v>
          </cell>
        </row>
        <row r="3545">
          <cell r="B3545">
            <v>96735</v>
          </cell>
          <cell r="C3545" t="str">
            <v>TUBO, PPR, DN 110, CLASSE PN 25,  INSTALADO EM RESERVAÇÃO DE ÁGUA DE EDIFICAÇÃO QUE POSSUA RESERVATÓRIO DE FIBRA/FIBROCIMENTO  FORNECIMENTO E INSTALAÇÃO. AF_06/2016</v>
          </cell>
          <cell r="D3545" t="str">
            <v>M</v>
          </cell>
          <cell r="E3545">
            <v>240.01</v>
          </cell>
          <cell r="F3545" t="str">
            <v>SINAPI</v>
          </cell>
        </row>
        <row r="3546">
          <cell r="B3546">
            <v>96794</v>
          </cell>
          <cell r="C3546" t="str">
            <v>TUBO, PEX, MONOCAMADA, DN 16, INSTALADO EM RAMAL OU SUB-RAMAL DE ÁGUA  FORNECIMENTO E INSTALAÇÃO. AF_06/2015</v>
          </cell>
          <cell r="D3546" t="str">
            <v>M</v>
          </cell>
          <cell r="E3546">
            <v>8.7100000000000009</v>
          </cell>
          <cell r="F3546" t="str">
            <v>SINAPI</v>
          </cell>
        </row>
        <row r="3547">
          <cell r="B3547">
            <v>96795</v>
          </cell>
          <cell r="C3547" t="str">
            <v>TUBO, PEX, MONOCAMADA, DN 20, INSTALADO EM RAMAL OU SUB-RAMAL DE ÁGUA  FORNECIMENTO E INSTALAÇÃO. AF_06/2015</v>
          </cell>
          <cell r="D3547" t="str">
            <v>M</v>
          </cell>
          <cell r="E3547">
            <v>11.11</v>
          </cell>
          <cell r="F3547" t="str">
            <v>SINAPI</v>
          </cell>
        </row>
        <row r="3548">
          <cell r="B3548">
            <v>96796</v>
          </cell>
          <cell r="C3548" t="str">
            <v>TUBO, PEX, MONOCAMADA, DN 25, INSTALADO EM RAMAL OU SUB-RAMAL DE ÁGUA  FORNECIMENTO E INSTALAÇÃO. AF_06/2015</v>
          </cell>
          <cell r="D3548" t="str">
            <v>M</v>
          </cell>
          <cell r="E3548">
            <v>15.68</v>
          </cell>
          <cell r="F3548" t="str">
            <v>SINAPI</v>
          </cell>
        </row>
        <row r="3549">
          <cell r="B3549">
            <v>96797</v>
          </cell>
          <cell r="C3549" t="str">
            <v>TUBO, PEX, MONOCAMADA, DN 32, INSTALADO EM RAMAL OU SUB-RAMAL DE ÁGUA  FORNECIMENTO E INSTALAÇÃO. AF_06/2015</v>
          </cell>
          <cell r="D3549" t="str">
            <v>M</v>
          </cell>
          <cell r="E3549">
            <v>23.9</v>
          </cell>
          <cell r="F3549" t="str">
            <v>SINAPI</v>
          </cell>
        </row>
        <row r="3550">
          <cell r="B3550">
            <v>96798</v>
          </cell>
          <cell r="C3550" t="str">
            <v>TUBO, PEX, MONOCAMADA, DN 16, INSTALADO EM RAMAL DE DISTRIBUIÇÃO DE ÁGUA  FORNECIMENTO E INSTALAÇÃO. AF_06/2015</v>
          </cell>
          <cell r="D3550" t="str">
            <v>M</v>
          </cell>
          <cell r="E3550">
            <v>8.83</v>
          </cell>
          <cell r="F3550" t="str">
            <v>SINAPI</v>
          </cell>
        </row>
        <row r="3551">
          <cell r="B3551">
            <v>96799</v>
          </cell>
          <cell r="C3551" t="str">
            <v>TUBO, PEX, MONOCAMADA, DN 20, INSTALADO EM RAMAL DE DISTRIBUIÇÃO DE ÁGUA  FORNECIMENTO E INSTALAÇÃO. AF_06/2015</v>
          </cell>
          <cell r="D3551" t="str">
            <v>M</v>
          </cell>
          <cell r="E3551">
            <v>11.79</v>
          </cell>
          <cell r="F3551" t="str">
            <v>SINAPI</v>
          </cell>
        </row>
        <row r="3552">
          <cell r="B3552">
            <v>96800</v>
          </cell>
          <cell r="C3552" t="str">
            <v>TUBO, PEX, MONOCAMADA, DN 25, INSTALADO EM RAMAL DE DISTRIBUIÇÃO DE ÁGUA  FORNECIMENTO E INSTALAÇÃO. AF_06/2015</v>
          </cell>
          <cell r="D3552" t="str">
            <v>M</v>
          </cell>
          <cell r="E3552">
            <v>17.07</v>
          </cell>
          <cell r="F3552" t="str">
            <v>SINAPI</v>
          </cell>
        </row>
        <row r="3553">
          <cell r="B3553">
            <v>96801</v>
          </cell>
          <cell r="C3553" t="str">
            <v>TUBO, PEX, MONOCAMADA, DN 32, INSTALADO EM RAMAL DE DISTRIBUIÇÃO DE ÁGUA  FORNECIMENTO E INSTALAÇÃO. AF_06/2015</v>
          </cell>
          <cell r="D3553" t="str">
            <v>M</v>
          </cell>
          <cell r="E3553">
            <v>26.29</v>
          </cell>
          <cell r="F3553" t="str">
            <v>SINAPI</v>
          </cell>
        </row>
        <row r="3554">
          <cell r="B3554">
            <v>97327</v>
          </cell>
          <cell r="C3554" t="str">
            <v>TUBO EM COBRE FLEXÍVEL, DN 1/4, COM ISOLAMENTO, INSTALADO EM RAMAL DE ALIMENTAÇÃO DE AR CONDICIONADO COM CONDENSADORA INDIVIDUAL   FORNECIMENTO E INSTALAÇÃO. AF_12/2015</v>
          </cell>
          <cell r="D3554" t="str">
            <v>M</v>
          </cell>
          <cell r="E3554">
            <v>29.61</v>
          </cell>
          <cell r="F3554" t="str">
            <v>SINAPI</v>
          </cell>
        </row>
        <row r="3555">
          <cell r="B3555">
            <v>97328</v>
          </cell>
          <cell r="C3555" t="str">
            <v>TUBO EM COBRE FLEXÍVEL, DN 3/8", COM ISOLAMENTO, INSTALADO EM RAMAL DE ALIMENTAÇÃO DE AR CONDICIONADO COM CONDENSADORA INDIVIDUAL  FORNECIMENTO E INSTALAÇÃO. AF_12/2015</v>
          </cell>
          <cell r="D3555" t="str">
            <v>M</v>
          </cell>
          <cell r="E3555">
            <v>50.97</v>
          </cell>
          <cell r="F3555" t="str">
            <v>SINAPI</v>
          </cell>
        </row>
        <row r="3556">
          <cell r="B3556">
            <v>97329</v>
          </cell>
          <cell r="C3556" t="str">
            <v>TUBO EM COBRE FLEXÍVEL, DN 1/2", COM ISOLAMENTO, INSTALADO EM RAMAL DE ALIMENTAÇÃO DE AR CONDICIONADO COM CONDENSADORA INDIVIDUAL  FORNECIMENTO E INSTALAÇÃO. AF_12/2015</v>
          </cell>
          <cell r="D3556" t="str">
            <v>M</v>
          </cell>
          <cell r="E3556">
            <v>64.349999999999994</v>
          </cell>
          <cell r="F3556" t="str">
            <v>SINAPI</v>
          </cell>
        </row>
        <row r="3557">
          <cell r="B3557">
            <v>97330</v>
          </cell>
          <cell r="C3557" t="str">
            <v>TUBO EM COBRE FLEXÍVEL, DN 5/8", COM ISOLAMENTO, INSTALADO EM RAMAL DE ALIMENTAÇÃO DE AR CONDICIONADO COM CONDENSADORA INDIVIDUAL  FORNECIMENTO E INSTALAÇÃO. AF_12/2015</v>
          </cell>
          <cell r="D3557" t="str">
            <v>M</v>
          </cell>
          <cell r="E3557">
            <v>78.709999999999994</v>
          </cell>
          <cell r="F3557" t="str">
            <v>SINAPI</v>
          </cell>
        </row>
        <row r="3558">
          <cell r="B3558">
            <v>97331</v>
          </cell>
          <cell r="C3558" t="str">
            <v>TUBO EM COBRE FLEXÍVEL, DN 1/4", COM ISOLAMENTO, INSTALADO EM RAMAL DE ALIMENTAÇÃO DE AR CONDICIONADO COM CONDENSADORA CENTRAL  FORNECIMENTO E INSTALAÇÃO. AF_12/2015</v>
          </cell>
          <cell r="D3558" t="str">
            <v>M</v>
          </cell>
          <cell r="E3558">
            <v>29.89</v>
          </cell>
          <cell r="F3558" t="str">
            <v>SINAPI</v>
          </cell>
        </row>
        <row r="3559">
          <cell r="B3559">
            <v>97332</v>
          </cell>
          <cell r="C3559" t="str">
            <v>TUBO EM COBRE FLEXÍVEL, DN 3/8", COM ISOLAMENTO, INSTALADO EM RAMAL DE ALIMENTAÇÃO DE AR CONDICIONADO COM CONDENSADORA CENTRAL  FORNECIMENTO E INSTALAÇÃO. AF_12/2015</v>
          </cell>
          <cell r="D3559" t="str">
            <v>M</v>
          </cell>
          <cell r="E3559">
            <v>51.28</v>
          </cell>
          <cell r="F3559" t="str">
            <v>SINAPI</v>
          </cell>
        </row>
        <row r="3560">
          <cell r="B3560">
            <v>97333</v>
          </cell>
          <cell r="C3560" t="str">
            <v>TUBO EM COBRE FLEXÍVEL, DN 1/2", COM ISOLAMENTO, INSTALADO EM RAMAL DE ALIMENTAÇÃO DE AR CONDICIONADO COM CONDENSADORA CENTRAL  FORNECIMENTO E INSTALAÇÃO. AF_12/2015</v>
          </cell>
          <cell r="D3560" t="str">
            <v>M</v>
          </cell>
          <cell r="E3560">
            <v>64.739999999999995</v>
          </cell>
          <cell r="F3560" t="str">
            <v>SINAPI</v>
          </cell>
        </row>
        <row r="3561">
          <cell r="B3561">
            <v>97334</v>
          </cell>
          <cell r="C3561" t="str">
            <v>TUBO EM COBRE FLEXÍVEL, DN 5/8, COM ISOLAMENTO, INSTALADO EM RAMAL DE ALIMENTAÇÃO DE AR CONDICIONADO COM CONDENSADORA CENTRAL   FORNECIMENTO E INSTALAÇÃO. AF_12/2015</v>
          </cell>
          <cell r="D3561" t="str">
            <v>M</v>
          </cell>
          <cell r="E3561">
            <v>79.13</v>
          </cell>
          <cell r="F3561" t="str">
            <v>SINAPI</v>
          </cell>
        </row>
        <row r="3562">
          <cell r="B3562">
            <v>97335</v>
          </cell>
          <cell r="C3562" t="str">
            <v>TUBO EM COBRE RÍGIDO, DN 22 MM, CLASSE A, SEM ISOLAMENTO, INSTALADO EM PRUMADA DE GÁS COMBUSTÍVEL - FORNECIMENTO E INSTALAÇÃO. AF_04/2022</v>
          </cell>
          <cell r="D3562" t="str">
            <v>M</v>
          </cell>
          <cell r="E3562">
            <v>85.96</v>
          </cell>
          <cell r="F3562" t="str">
            <v>SINAPI</v>
          </cell>
        </row>
        <row r="3563">
          <cell r="B3563">
            <v>97336</v>
          </cell>
          <cell r="C3563" t="str">
            <v>TUBO EM COBRE RÍGIDO, DN 28 MM, CLASSE A, SEM ISOLAMENTO, INSTALADO EM PRUMADA DE GÁS COMBUSTÍVEL - FORNECIMENTO E INSTALAÇÃO. AF_04/2022</v>
          </cell>
          <cell r="D3563" t="str">
            <v>M</v>
          </cell>
          <cell r="E3563">
            <v>109.39</v>
          </cell>
          <cell r="F3563" t="str">
            <v>SINAPI</v>
          </cell>
        </row>
        <row r="3564">
          <cell r="B3564">
            <v>97337</v>
          </cell>
          <cell r="C3564" t="str">
            <v>TUBO EM COBRE RÍGIDO, DN 35 MM, CLASSE A, SEM ISOLAMENTO, INSTALADO EM PRUMADA DE GÁS COMBUSTÍVEL - FORNECIMENTO E INSTALAÇÃO. AF_04/2022</v>
          </cell>
          <cell r="D3564" t="str">
            <v>M</v>
          </cell>
          <cell r="E3564">
            <v>164.68</v>
          </cell>
          <cell r="F3564" t="str">
            <v>SINAPI</v>
          </cell>
        </row>
        <row r="3565">
          <cell r="B3565">
            <v>97338</v>
          </cell>
          <cell r="C3565" t="str">
            <v>TUBO EM COBRE RÍGIDO, DN 42 MM, CLASSE A, SEM ISOLAMENTO, INSTALADO EM PRUMADA DE GÁS COMBUSTÍVEL - FORNECIMENTO E INSTALAÇÃO. AF_04/2022</v>
          </cell>
          <cell r="D3565" t="str">
            <v>M</v>
          </cell>
          <cell r="E3565">
            <v>198.14</v>
          </cell>
          <cell r="F3565" t="str">
            <v>SINAPI</v>
          </cell>
        </row>
        <row r="3566">
          <cell r="B3566">
            <v>97339</v>
          </cell>
          <cell r="C3566" t="str">
            <v>TUBO EM COBRE RÍGIDO, DN 54 MM, CLASSE A, SEM ISOLAMENTO, INSTALADO EM PRUMADA DE GÁS COMBUSTÍVEL - FORNECIMENTO E INSTALAÇÃO. AF_04/2022</v>
          </cell>
          <cell r="D3566" t="str">
            <v>M</v>
          </cell>
          <cell r="E3566">
            <v>213.18</v>
          </cell>
          <cell r="F3566" t="str">
            <v>SINAPI</v>
          </cell>
        </row>
        <row r="3567">
          <cell r="B3567">
            <v>97340</v>
          </cell>
          <cell r="C3567" t="str">
            <v>TUBO EM COBRE RÍGIDO, DN 66 MM, CLASSE A, SEM ISOLAMENTO, INSTALADO EM PRUMADA DE GÁS COMBUSTÍVEL - FORNECIMENTO E INSTALAÇÃO. AF_04/2022</v>
          </cell>
          <cell r="D3567" t="str">
            <v>M</v>
          </cell>
          <cell r="E3567">
            <v>214.17</v>
          </cell>
          <cell r="F3567" t="str">
            <v>SINAPI</v>
          </cell>
        </row>
        <row r="3568">
          <cell r="B3568">
            <v>97347</v>
          </cell>
          <cell r="C3568" t="str">
            <v>TUBO EM COBRE RÍGIDO, DN 22 MM, CLASSE I, SEM ISOLAMENTO, INSTALADO EM PRUMADA  FORNECIMENTO E INSTALAÇÃO. AF_12/2015</v>
          </cell>
          <cell r="D3568" t="str">
            <v>M</v>
          </cell>
          <cell r="E3568">
            <v>103.64</v>
          </cell>
          <cell r="F3568" t="str">
            <v>SINAPI</v>
          </cell>
        </row>
        <row r="3569">
          <cell r="B3569">
            <v>97348</v>
          </cell>
          <cell r="C3569" t="str">
            <v>TUBO EM COBRE RÍGIDO, DN 28 MM, CLASSE I, SEM ISOLAMENTO, INSTALADO EM PRUMADA  FORNECIMENTO E INSTALAÇÃO. AF_12/2015</v>
          </cell>
          <cell r="D3569" t="str">
            <v>M</v>
          </cell>
          <cell r="E3569">
            <v>143.24</v>
          </cell>
          <cell r="F3569" t="str">
            <v>SINAPI</v>
          </cell>
        </row>
        <row r="3570">
          <cell r="B3570">
            <v>97349</v>
          </cell>
          <cell r="C3570" t="str">
            <v>TUBO EM COBRE RÍGIDO, DN 35 MM, CLASSE I, SEM ISOLAMENTO, INSTALADO EM PRUMADA  FORNECIMENTO E INSTALAÇÃO. AF_12/2015</v>
          </cell>
          <cell r="D3570" t="str">
            <v>M</v>
          </cell>
          <cell r="E3570">
            <v>206.61</v>
          </cell>
          <cell r="F3570" t="str">
            <v>SINAPI</v>
          </cell>
        </row>
        <row r="3571">
          <cell r="B3571">
            <v>97350</v>
          </cell>
          <cell r="C3571" t="str">
            <v>TUBO EM COBRE RÍGIDO, DN 42 MM, CLASSE I, SEM ISOLAMENTO, INSTALADO EM PRUMADA  FORNECIMENTO E INSTALAÇÃO. AF_12/2015</v>
          </cell>
          <cell r="D3571" t="str">
            <v>M</v>
          </cell>
          <cell r="E3571">
            <v>250.9</v>
          </cell>
          <cell r="F3571" t="str">
            <v>SINAPI</v>
          </cell>
        </row>
        <row r="3572">
          <cell r="B3572">
            <v>97351</v>
          </cell>
          <cell r="C3572" t="str">
            <v>TUBO EM COBRE RÍGIDO, DN 54 MM, CLASSE I, SEM ISOLAMENTO, INSTALADO EM PRUMADA  FORNECIMENTO E INSTALAÇÃO. AF_12/2015</v>
          </cell>
          <cell r="D3572" t="str">
            <v>M</v>
          </cell>
          <cell r="E3572">
            <v>347.02</v>
          </cell>
          <cell r="F3572" t="str">
            <v>SINAPI</v>
          </cell>
        </row>
        <row r="3573">
          <cell r="B3573">
            <v>97352</v>
          </cell>
          <cell r="C3573" t="str">
            <v>TUBO EM COBRE RÍGIDO, DN 66 MM, CLASSE I, SEM ISOLAMENTO, INSTALADO EM PRUMADA  FORNECIMENTO E INSTALAÇÃO. AF_12/2015</v>
          </cell>
          <cell r="D3573" t="str">
            <v>M</v>
          </cell>
          <cell r="E3573">
            <v>449.83</v>
          </cell>
          <cell r="F3573" t="str">
            <v>SINAPI</v>
          </cell>
        </row>
        <row r="3574">
          <cell r="B3574">
            <v>97353</v>
          </cell>
          <cell r="C3574" t="str">
            <v>TUBO EM COBRE RÍGIDO, DN 15 MM, CLASSE I, SEM ISOLAMENTO, INSTALADO EM RAMAL DE DISTRIBUIÇÃO  FORNECIMENTO E INSTALAÇÃO. AF_12/2015</v>
          </cell>
          <cell r="D3574" t="str">
            <v>M</v>
          </cell>
          <cell r="E3574">
            <v>67.31</v>
          </cell>
          <cell r="F3574" t="str">
            <v>SINAPI</v>
          </cell>
        </row>
        <row r="3575">
          <cell r="B3575">
            <v>97354</v>
          </cell>
          <cell r="C3575" t="str">
            <v>TUBO EM COBRE RÍGIDO, DN 22 MM, CLASSE I, SEM ISOLAMENTO, INSTALADO EM RAMAL DE DISTRIBUIÇÃO FORNECIMENTO E INSTALAÇÃO. AF_12/2015</v>
          </cell>
          <cell r="D3575" t="str">
            <v>M</v>
          </cell>
          <cell r="E3575">
            <v>107.4</v>
          </cell>
          <cell r="F3575" t="str">
            <v>SINAPI</v>
          </cell>
        </row>
        <row r="3576">
          <cell r="B3576">
            <v>97355</v>
          </cell>
          <cell r="C3576" t="str">
            <v>TUBO EM COBRE RÍGIDO, DN 28 MM, CLASSE I, SEM ISOLAMENTO, INSTALADO EM RAMAL DE DISTRIBUIÇÃO FORNECIMENTO E INSTALAÇÃO. AF_12/2015</v>
          </cell>
          <cell r="D3576" t="str">
            <v>M</v>
          </cell>
          <cell r="E3576">
            <v>147.27000000000001</v>
          </cell>
          <cell r="F3576" t="str">
            <v>SINAPI</v>
          </cell>
        </row>
        <row r="3577">
          <cell r="B3577">
            <v>97356</v>
          </cell>
          <cell r="C3577" t="str">
            <v>TUBO EM COBRE RÍGIDO, DN 15 MM, CLASSE I, SEM ISOLAMENTO, INSTALADO EM RAMAL E SUB-RAMAL  FORNECIMENTO E INSTALAÇÃO. AF_12/2015</v>
          </cell>
          <cell r="D3577" t="str">
            <v>M</v>
          </cell>
          <cell r="E3577">
            <v>75.55</v>
          </cell>
          <cell r="F3577" t="str">
            <v>SINAPI</v>
          </cell>
        </row>
        <row r="3578">
          <cell r="B3578">
            <v>97357</v>
          </cell>
          <cell r="C3578" t="str">
            <v>TUBO EM COBRE RÍGIDO, DN 22 MM, CLASSE I, SEM ISOLAMENTO, INSTALADO EM RAMAL E SUB-RAMAL  FORNECIMENTO E INSTALAÇÃO. AF_12/2015</v>
          </cell>
          <cell r="D3578" t="str">
            <v>M</v>
          </cell>
          <cell r="E3578">
            <v>121.57</v>
          </cell>
          <cell r="F3578" t="str">
            <v>SINAPI</v>
          </cell>
        </row>
        <row r="3579">
          <cell r="B3579">
            <v>97358</v>
          </cell>
          <cell r="C3579" t="str">
            <v>TUBO EM COBRE RÍGIDO, DN 28 MM, CLASSE I, SEM ISOLAMENTO, INSTALADO EM RAMAL E SUB-RAMAL  FORNECIMENTO E INSTALAÇÃO. AF_12/2015</v>
          </cell>
          <cell r="D3579" t="str">
            <v>M</v>
          </cell>
          <cell r="E3579">
            <v>166.6</v>
          </cell>
          <cell r="F3579" t="str">
            <v>SINAPI</v>
          </cell>
        </row>
        <row r="3580">
          <cell r="B3580">
            <v>97498</v>
          </cell>
          <cell r="C3580" t="str">
            <v>TUBO DE AÇO GALVANIZADO COM COSTURA, CLASSE MÉDIA, DN 25 (1"), CONEXÃO ROSQUEADA, INSTALADO EM REDE DE ALIMENTAÇÃO PARA HIDRANTE - FORNECIMENTO E INSTALAÇÃO. AF_10/2020</v>
          </cell>
          <cell r="D3580" t="str">
            <v>M</v>
          </cell>
          <cell r="E3580">
            <v>49</v>
          </cell>
          <cell r="F3580" t="str">
            <v>SINAPI</v>
          </cell>
        </row>
        <row r="3581">
          <cell r="B3581">
            <v>97535</v>
          </cell>
          <cell r="C3581" t="str">
            <v>TUBO DE AÇO GALVANIZADO COM COSTURA, CLASSE MÉDIA, CONEXÃO ROSQUEADA, DN 25 (1"), INSTALADO EM REDE DE ALIMENTAÇÃO PARA SPRINKLER - FORNECIMENTO E INSTALAÇÃO. AF_10/2020</v>
          </cell>
          <cell r="D3581" t="str">
            <v>M</v>
          </cell>
          <cell r="E3581">
            <v>52.75</v>
          </cell>
          <cell r="F3581" t="str">
            <v>SINAPI</v>
          </cell>
        </row>
        <row r="3582">
          <cell r="B3582">
            <v>97536</v>
          </cell>
          <cell r="C3582" t="str">
            <v>TUBO DE AÇO GALVANIZADO COM COSTURA, CLASSE MÉDIA, CONEXÃO ROSQUEADA, DN 25 (1"), INSTALADO EM RAMAIS  E SUB-RAMAIS DE GÁS - FORNECIMENTO E INSTALAÇÃO. AF_10/2020</v>
          </cell>
          <cell r="D3582" t="str">
            <v>M</v>
          </cell>
          <cell r="E3582">
            <v>61.39</v>
          </cell>
          <cell r="F3582" t="str">
            <v>SINAPI</v>
          </cell>
        </row>
        <row r="3583">
          <cell r="B3583">
            <v>100788</v>
          </cell>
          <cell r="C3583" t="str">
            <v>KIT CAVALETE PARA GÁS - SEM MEDIDOR OU REGULADOR - ENTRADA INDIVIDUAL PRINCIPAL, EM AÇO GALVANIZADO DN 15 E 25 MM (1/2" E 1") - FORNECIMENTO E INSTALAÇÃO. AF_01/2020</v>
          </cell>
          <cell r="D3583" t="str">
            <v>UN</v>
          </cell>
          <cell r="E3583">
            <v>689.1</v>
          </cell>
          <cell r="F3583" t="str">
            <v>SINAPI</v>
          </cell>
        </row>
        <row r="3584">
          <cell r="B3584">
            <v>100791</v>
          </cell>
          <cell r="C3584" t="str">
            <v>TUBO, PEX, MULTICAMADA, DN 16, INSTALADO EM IMPLANTAÇÃO DE INSTALAÇÕES DE GÁS - FORNECIMENTO E INSTALAÇÃO. AF_01/2020</v>
          </cell>
          <cell r="D3584" t="str">
            <v>M</v>
          </cell>
          <cell r="E3584">
            <v>17.920000000000002</v>
          </cell>
          <cell r="F3584" t="str">
            <v>SINAPI</v>
          </cell>
        </row>
        <row r="3585">
          <cell r="B3585">
            <v>100792</v>
          </cell>
          <cell r="C3585" t="str">
            <v>TUBO, PEX, MULTICAMADA, DN 20, INSTALADO EM IMPLANTAÇÃO DE INSTALAÇÕES DE GÁS - FORNECIMENTO E INSTALAÇÃO. AF_01/2020</v>
          </cell>
          <cell r="D3585" t="str">
            <v>M</v>
          </cell>
          <cell r="E3585">
            <v>26.62</v>
          </cell>
          <cell r="F3585" t="str">
            <v>SINAPI</v>
          </cell>
        </row>
        <row r="3586">
          <cell r="B3586">
            <v>100793</v>
          </cell>
          <cell r="C3586" t="str">
            <v>TUBO, PEX, MULTICAMADA, DN 26, INSTALADO EM IMPLANTAÇÃO DE INSTALAÇÕES DE GÁS - FORNECIMENTO E INSTALAÇÃO. AF_01/2020</v>
          </cell>
          <cell r="D3586" t="str">
            <v>M</v>
          </cell>
          <cell r="E3586">
            <v>35.5</v>
          </cell>
          <cell r="F3586" t="str">
            <v>SINAPI</v>
          </cell>
        </row>
        <row r="3587">
          <cell r="B3587">
            <v>100794</v>
          </cell>
          <cell r="C3587" t="str">
            <v>TUBO, PEX, MULTICAMADA, DN 32, INSTALADO EM IMPLANTAÇÃO DE INSTALAÇÕES DE GÁS - FORNECIMENTO E INSTALAÇÃO. AF_01/2020</v>
          </cell>
          <cell r="D3587" t="str">
            <v>M</v>
          </cell>
          <cell r="E3587">
            <v>48.1</v>
          </cell>
          <cell r="F3587" t="str">
            <v>SINAPI</v>
          </cell>
        </row>
        <row r="3588">
          <cell r="B3588">
            <v>100799</v>
          </cell>
          <cell r="C3588" t="str">
            <v>TUBO, PEX, MULTICAMADA, COM TUBO LUVA, DN 16, INSTALADO EM IMPLANTAÇÃO DE INSTALAÇÕES DE GÁS - FORNECIMENTO E INSTALAÇÃO. AF_01/2020</v>
          </cell>
          <cell r="D3588" t="str">
            <v>M</v>
          </cell>
          <cell r="E3588">
            <v>18.3</v>
          </cell>
          <cell r="F3588" t="str">
            <v>SINAPI</v>
          </cell>
        </row>
        <row r="3589">
          <cell r="B3589">
            <v>100800</v>
          </cell>
          <cell r="C3589" t="str">
            <v>TUBO, PEX, MULTICAMADA, COM TUBO LUVA, DN 20, INSTALADO EM IMPLANTAÇÃO DE INSTALAÇÕES DE GÁS - FORNECIMENTO E INSTALAÇÃO. AF_01/2020</v>
          </cell>
          <cell r="D3589" t="str">
            <v>M</v>
          </cell>
          <cell r="E3589">
            <v>27.01</v>
          </cell>
          <cell r="F3589" t="str">
            <v>SINAPI</v>
          </cell>
        </row>
        <row r="3590">
          <cell r="B3590">
            <v>100801</v>
          </cell>
          <cell r="C3590" t="str">
            <v>TUBO, PEX, MULTICAMADA, COM TUBO LUVA, DN 26, INSTALADO EM IMPLANTAÇÃO DE INSTALAÇÕES DE GÁS - FORNECIMENTO E INSTALAÇÃO. AF_01/2020</v>
          </cell>
          <cell r="D3590" t="str">
            <v>M</v>
          </cell>
          <cell r="E3590">
            <v>35.880000000000003</v>
          </cell>
          <cell r="F3590" t="str">
            <v>SINAPI</v>
          </cell>
        </row>
        <row r="3591">
          <cell r="B3591">
            <v>100802</v>
          </cell>
          <cell r="C3591" t="str">
            <v>TUBO, PEX, MULTICAMADA, COM TUBO LUVA, DN 32, INSTALADO EM IMPLANTAÇÃO DE INSTALAÇÕES DE GÁS - FORNECIMENTO E INSTALAÇÃO. AF_01/2020</v>
          </cell>
          <cell r="D3591" t="str">
            <v>M</v>
          </cell>
          <cell r="E3591">
            <v>48.48</v>
          </cell>
          <cell r="F3591" t="str">
            <v>SINAPI</v>
          </cell>
        </row>
        <row r="3592">
          <cell r="B3592">
            <v>100803</v>
          </cell>
          <cell r="C3592" t="str">
            <v>TUBO, PEX, MULTICAMADA, DN 16, INSTALADO EM RAMAL INTERNO DE INSTALAÇÕES DE GÁS - FORNECIMENTO E INSTALAÇÃO. AF_01/2020</v>
          </cell>
          <cell r="D3592" t="str">
            <v>M</v>
          </cell>
          <cell r="E3592">
            <v>17.13</v>
          </cell>
          <cell r="F3592" t="str">
            <v>SINAPI</v>
          </cell>
        </row>
        <row r="3593">
          <cell r="B3593">
            <v>100804</v>
          </cell>
          <cell r="C3593" t="str">
            <v>TUBO, PEX, MULTICAMADA, DN 20, INSTALADO EM RAMAL INTERNO DE INSTALAÇÕES DE GÁS - FORNECIMENTO E INSTALAÇÃO. AF_01/2020</v>
          </cell>
          <cell r="D3593" t="str">
            <v>M</v>
          </cell>
          <cell r="E3593">
            <v>25.69</v>
          </cell>
          <cell r="F3593" t="str">
            <v>SINAPI</v>
          </cell>
        </row>
        <row r="3594">
          <cell r="B3594">
            <v>100805</v>
          </cell>
          <cell r="C3594" t="str">
            <v>TUBO, PEX, MULTICAMADA, DN 26, INSTALADO EM RAMAL INTERNO DE INSTALAÇÕES DE GÁS - FORNECIMENTO E INSTALAÇÃO. AF_01/2020</v>
          </cell>
          <cell r="D3594" t="str">
            <v>M</v>
          </cell>
          <cell r="E3594">
            <v>34.380000000000003</v>
          </cell>
          <cell r="F3594" t="str">
            <v>SINAPI</v>
          </cell>
        </row>
        <row r="3595">
          <cell r="B3595">
            <v>100806</v>
          </cell>
          <cell r="C3595" t="str">
            <v>TUBO, PEX, MULTICAMADA, DN 32, INSTALADO EM RAMAL INTERNO DE INSTALAÇÕES DE GÁS - FORNECIMENTO E INSTALAÇÃO. AF_01/2020</v>
          </cell>
          <cell r="D3595" t="str">
            <v>M</v>
          </cell>
          <cell r="E3595">
            <v>46.73</v>
          </cell>
          <cell r="F3595" t="str">
            <v>SINAPI</v>
          </cell>
        </row>
        <row r="3596">
          <cell r="B3596">
            <v>100807</v>
          </cell>
          <cell r="C3596" t="str">
            <v>TUBO, PEX, MULTICAMADA, COM TUBO LUVA, DN 16, INSTALADO EM RAMAL INTERNO DE INSTALAÇÕES DE GÁS - FORNECIMENTO E INSTALAÇÃO. AF_01/2020</v>
          </cell>
          <cell r="D3596" t="str">
            <v>M</v>
          </cell>
          <cell r="E3596">
            <v>22.8</v>
          </cell>
          <cell r="F3596" t="str">
            <v>SINAPI</v>
          </cell>
        </row>
        <row r="3597">
          <cell r="B3597">
            <v>100808</v>
          </cell>
          <cell r="C3597" t="str">
            <v>TUBO, PEX, MULTICAMADA, COM TUBO LUVA, DN 20, INSTALADO EM RAMAL INTERNO DE INSTALAÇÕES DE GÁS - FORNECIMENTO E INSTALAÇÃO. AF_01/2020</v>
          </cell>
          <cell r="D3597" t="str">
            <v>M</v>
          </cell>
          <cell r="E3597">
            <v>32.33</v>
          </cell>
          <cell r="F3597" t="str">
            <v>SINAPI</v>
          </cell>
        </row>
        <row r="3598">
          <cell r="B3598">
            <v>100809</v>
          </cell>
          <cell r="C3598" t="str">
            <v>TUBO, PEX, MULTICAMADA, COM TUBO LUVA, DN 26, INSTALADO EM RAMAL INTERNO DE INSTALAÇÕES DE GÁS - FORNECIMENTO E INSTALAÇÃO. AF_01/2020</v>
          </cell>
          <cell r="D3598" t="str">
            <v>M</v>
          </cell>
          <cell r="E3598">
            <v>42.26</v>
          </cell>
          <cell r="F3598" t="str">
            <v>SINAPI</v>
          </cell>
        </row>
        <row r="3599">
          <cell r="B3599">
            <v>100810</v>
          </cell>
          <cell r="C3599" t="str">
            <v>TUBO, PEX, MULTICAMADA, COM TUBO LUVA, DN 32, INSTALADO EM RAMAL INTERNO DE INSTALAÇÕES DE GÁS - FORNECIMENTO E INSTALAÇÃO. AF_01/2020</v>
          </cell>
          <cell r="D3599" t="str">
            <v>M</v>
          </cell>
          <cell r="E3599">
            <v>56.31</v>
          </cell>
          <cell r="F3599" t="str">
            <v>SINAPI</v>
          </cell>
        </row>
        <row r="3600">
          <cell r="B3600">
            <v>101918</v>
          </cell>
          <cell r="C3600" t="str">
            <v>TUBO DE AÇO GALVANIZADO COM COSTURA, CLASSE MÉDIA, DN 100 (4"), CONEXÃO ROSQUEADA, INSTALADO EM PRUMADAS - FORNECIMENTO E INSTALAÇÃO. AF_10/2020</v>
          </cell>
          <cell r="D3600" t="str">
            <v>M</v>
          </cell>
          <cell r="E3600">
            <v>231.55</v>
          </cell>
          <cell r="F3600" t="str">
            <v>SINAPI</v>
          </cell>
        </row>
        <row r="3601">
          <cell r="B3601">
            <v>101919</v>
          </cell>
          <cell r="C3601" t="str">
            <v>UNIÃO, EM FERRO GALVANIZADO, 4", CONEXÃO ROSQUEADA, INSTALADO EM PRUMADAS - FORNECIMENTO E INSTALAÇÃO. AF_10/2020</v>
          </cell>
          <cell r="D3601" t="str">
            <v>UN</v>
          </cell>
          <cell r="E3601">
            <v>417.62</v>
          </cell>
          <cell r="F3601" t="str">
            <v>SINAPI</v>
          </cell>
        </row>
        <row r="3602">
          <cell r="B3602">
            <v>101920</v>
          </cell>
          <cell r="C3602" t="str">
            <v>LUVA, EM FERRO GALVANIZADO, 4", CONEXÃO ROSQUEADA, INSTALADO EM PRUMADAS - FORNECIMENTO E INSTALAÇÃO. AF_10/2020</v>
          </cell>
          <cell r="D3602" t="str">
            <v>UN</v>
          </cell>
          <cell r="E3602">
            <v>193.2</v>
          </cell>
          <cell r="F3602" t="str">
            <v>SINAPI</v>
          </cell>
        </row>
        <row r="3603">
          <cell r="B3603">
            <v>101921</v>
          </cell>
          <cell r="C3603" t="str">
            <v>LUVA DE REDUÇÃO, EM FERRO GALVANIZADO, 4" X 2 1/2", CONEXÃO ROSQUEADA, INSTALADO EM PRUMADAS - FORNECIMENTO E INSTALAÇÃO. AF_10/2020</v>
          </cell>
          <cell r="D3603" t="str">
            <v>UN</v>
          </cell>
          <cell r="E3603">
            <v>222.1</v>
          </cell>
          <cell r="F3603" t="str">
            <v>SINAPI</v>
          </cell>
        </row>
        <row r="3604">
          <cell r="B3604">
            <v>101922</v>
          </cell>
          <cell r="C3604" t="str">
            <v>LUVA DE REDUÇÃO, EM FERRO GALVANIZADO, 4" X 2", CONEXÃO ROSQUEADA, INSTALADO EM PRUMADAS - FORNECIMENTO E INSTALAÇÃO. AF_10/2020</v>
          </cell>
          <cell r="D3604" t="str">
            <v>UN</v>
          </cell>
          <cell r="E3604">
            <v>222.1</v>
          </cell>
          <cell r="F3604" t="str">
            <v>SINAPI</v>
          </cell>
        </row>
        <row r="3605">
          <cell r="B3605">
            <v>101923</v>
          </cell>
          <cell r="C3605" t="str">
            <v>LUVA DE REDUÇÃO, EM FERRO GALVANIZADO, 4" X 3", CONEXÃO ROSQUEADA, INSTALADO EM PRUMADAS - FORNECIMENTO E INSTALAÇÃO. AF_10/2020</v>
          </cell>
          <cell r="D3605" t="str">
            <v>UN</v>
          </cell>
          <cell r="E3605">
            <v>222.1</v>
          </cell>
          <cell r="F3605" t="str">
            <v>SINAPI</v>
          </cell>
        </row>
        <row r="3606">
          <cell r="B3606">
            <v>101924</v>
          </cell>
          <cell r="C3606" t="str">
            <v>NIPLE, EM FERRO GALVANIZADO, 4", CONEXÃO ROSQUEADA, INSTALADO EM PRUMADAS - FORNECIMENTO E INSTALAÇÃO. AF_10/2020</v>
          </cell>
          <cell r="D3606" t="str">
            <v>UN</v>
          </cell>
          <cell r="E3606">
            <v>181.11</v>
          </cell>
          <cell r="F3606" t="str">
            <v>SINAPI</v>
          </cell>
        </row>
        <row r="3607">
          <cell r="B3607">
            <v>101925</v>
          </cell>
          <cell r="C3607" t="str">
            <v>JOELHO 90°, EM FERRO GALVANIZADO, 4", CONEXÃO ROSQUEADA, INSTALADO EM PRUMADAS - FORNECIMENTO E INSTALAÇÃO. AF_10/2020</v>
          </cell>
          <cell r="D3607" t="str">
            <v>UN</v>
          </cell>
          <cell r="E3607">
            <v>304.99</v>
          </cell>
          <cell r="F3607" t="str">
            <v>SINAPI</v>
          </cell>
        </row>
        <row r="3608">
          <cell r="B3608">
            <v>101926</v>
          </cell>
          <cell r="C3608" t="str">
            <v>TÊ, EM FERRO GALVANIZADO, 4", CONEXÃO ROSQUEADA, INSTALADO EM PRUMADAS - FORNECIMENTO E INSTALAÇÃO. AF_10/2020</v>
          </cell>
          <cell r="D3608" t="str">
            <v>UN</v>
          </cell>
          <cell r="E3608">
            <v>392.42</v>
          </cell>
          <cell r="F3608" t="str">
            <v>SINAPI</v>
          </cell>
        </row>
        <row r="3609">
          <cell r="B3609">
            <v>101927</v>
          </cell>
          <cell r="C3609" t="str">
            <v>TUBO DE AÇO GALVANIZADO COM COSTURA, CLASSE MÉDIA, DN 100 (4"), CONEXÃO ROSQUEADA, INSTALADO EM REDE DE ALIMENTAÇÃO PARA HIDRANTE - FORNECIMENTO E INSTALAÇÃO. AF_10/2020</v>
          </cell>
          <cell r="D3609" t="str">
            <v>M</v>
          </cell>
          <cell r="E3609">
            <v>219.84</v>
          </cell>
          <cell r="F3609" t="str">
            <v>SINAPI</v>
          </cell>
        </row>
        <row r="3610">
          <cell r="B3610">
            <v>101928</v>
          </cell>
          <cell r="C3610" t="str">
            <v>UNIÃO, EM FERRO GALVANIZADO, 4", CONEXÃO ROSQUEADA, INSTALADO EM REDE DE ALIMENTAÇÃO PARA HIDRANTE - FORNECIMENTO E INSTALAÇÃO. AF_10/2020</v>
          </cell>
          <cell r="D3610" t="str">
            <v>UN</v>
          </cell>
          <cell r="E3610">
            <v>422.11</v>
          </cell>
          <cell r="F3610" t="str">
            <v>SINAPI</v>
          </cell>
        </row>
        <row r="3611">
          <cell r="B3611">
            <v>101929</v>
          </cell>
          <cell r="C3611" t="str">
            <v>LUVA, EM FERRO GALVANIZADO, 4", CONEXÃO ROSQUEADA, INSTALADO EM REDE DE ALIMENTAÇÃO PARA HIDRANTE - FORNECIMENTO E INSTALAÇÃO. AF_10/2020</v>
          </cell>
          <cell r="D3611" t="str">
            <v>UN</v>
          </cell>
          <cell r="E3611">
            <v>197.69</v>
          </cell>
          <cell r="F3611" t="str">
            <v>SINAPI</v>
          </cell>
        </row>
        <row r="3612">
          <cell r="B3612">
            <v>101930</v>
          </cell>
          <cell r="C3612" t="str">
            <v>LUVA DE REDUÇÃO, EM FERRO GALVANIZADO, 4" X 2 1/2", CONEXÃO ROSQUEADA, INSTALADO EM REDE DE ALIMENTAÇÃO PARA HIDRANTE - FORNECIMENTO E INSTALAÇÃO. AF_10/2020</v>
          </cell>
          <cell r="D3612" t="str">
            <v>UN</v>
          </cell>
          <cell r="E3612">
            <v>226.59</v>
          </cell>
          <cell r="F3612" t="str">
            <v>SINAPI</v>
          </cell>
        </row>
        <row r="3613">
          <cell r="B3613">
            <v>101931</v>
          </cell>
          <cell r="C3613" t="str">
            <v>LUVA DE REDUÇÃO, EM FERRO GALVANIZADO, 4" X 2", CONEXÃO ROSQUEADA, INSTALADO EM REDE DE ALIMENTAÇÃO PARA HIDRANTE - FORNECIMENTO E INSTALAÇÃO. AF_10/2020</v>
          </cell>
          <cell r="D3613" t="str">
            <v>UN</v>
          </cell>
          <cell r="E3613">
            <v>226.59</v>
          </cell>
          <cell r="F3613" t="str">
            <v>SINAPI</v>
          </cell>
        </row>
        <row r="3614">
          <cell r="B3614">
            <v>101932</v>
          </cell>
          <cell r="C3614" t="str">
            <v>LUVA DE REDUÇÃO, EM FERRO GALVANIZADO, 4" X 3", CONEXÃO ROSQUEADA, INSTALADO EM REDE DE ALIMENTAÇÃO PARA HIDRANTE - FORNECIMENTO E INSTALAÇÃO. AF_10/2020</v>
          </cell>
          <cell r="D3614" t="str">
            <v>UN</v>
          </cell>
          <cell r="E3614">
            <v>226.59</v>
          </cell>
          <cell r="F3614" t="str">
            <v>SINAPI</v>
          </cell>
        </row>
        <row r="3615">
          <cell r="B3615">
            <v>101933</v>
          </cell>
          <cell r="C3615" t="str">
            <v>NIPLE, EM FERRO GALVANIZADO, 4", CONEXÃO ROSQUEADA, INSTALADO EM REDE DE ALIMENTAÇÃO PARA HIDRANTE - FORNECIMENTO E INSTALAÇÃO. AF_10/2020</v>
          </cell>
          <cell r="D3615" t="str">
            <v>UN</v>
          </cell>
          <cell r="E3615">
            <v>185.6</v>
          </cell>
          <cell r="F3615" t="str">
            <v>SINAPI</v>
          </cell>
        </row>
        <row r="3616">
          <cell r="B3616">
            <v>101934</v>
          </cell>
          <cell r="C3616" t="str">
            <v>JOELHO 90°, EM FERRO GALVANIZADO, 4", CONEXÃO ROSQUEADA, INSTALADO EM REDE DE ALIMENTAÇÃO PARA HIDRANTE - FORNECIMENTO E INSTALAÇÃO. AF_10/2020</v>
          </cell>
          <cell r="D3616" t="str">
            <v>UN</v>
          </cell>
          <cell r="E3616">
            <v>311.72000000000003</v>
          </cell>
          <cell r="F3616" t="str">
            <v>SINAPI</v>
          </cell>
        </row>
        <row r="3617">
          <cell r="B3617">
            <v>101935</v>
          </cell>
          <cell r="C3617" t="str">
            <v>TÊ, EM FERRO GALVANIZADO, 4", CONEXÃO ROSQUEADA, INSTALADO EM REDE DE ALIMENTAÇÃO PARA HIDRANTE - FORNECIMENTO E INSTALAÇÃO. AF_10/2020</v>
          </cell>
          <cell r="D3617" t="str">
            <v>UN</v>
          </cell>
          <cell r="E3617">
            <v>401.4</v>
          </cell>
          <cell r="F3617" t="str">
            <v>SINAPI</v>
          </cell>
        </row>
        <row r="3618">
          <cell r="B3618">
            <v>103802</v>
          </cell>
          <cell r="C3618" t="str">
            <v>TUBO EM COBRE RÍGIDO, DN 15 MM, CLASSE E, SEM ISOLAMENTO, INSTALADO EM RAMAL E SUB-RAMAL DE GÁS COMBUSTÍVEL - FORNECIMENTO E INSTALAÇÃO. AF_04/2022</v>
          </cell>
          <cell r="D3618" t="str">
            <v>M</v>
          </cell>
          <cell r="E3618">
            <v>40.61</v>
          </cell>
          <cell r="F3618" t="str">
            <v>SINAPI</v>
          </cell>
        </row>
        <row r="3619">
          <cell r="B3619">
            <v>103803</v>
          </cell>
          <cell r="C3619" t="str">
            <v>TUBO EM COBRE RÍGIDO, DN 22 MM, CLASSE E, SEM ISOLAMENTO, INSTALADO EM RAMAL E SUB-RAMAL DE GÁS COMBUSTÍVEL - FORNECIMENTO E INSTALAÇÃO. AF_04/2022</v>
          </cell>
          <cell r="D3619" t="str">
            <v>M</v>
          </cell>
          <cell r="E3619">
            <v>69.81</v>
          </cell>
          <cell r="F3619" t="str">
            <v>SINAPI</v>
          </cell>
        </row>
        <row r="3620">
          <cell r="B3620">
            <v>103804</v>
          </cell>
          <cell r="C3620" t="str">
            <v>TUBO EM COBRE RÍGIDO, DN 28 MM, CLASSE E, SEM ISOLAMENTO, INSTALADO EM RAMAL E SUB-RAMAL DE GÁS COMBUSTÍVEL - FORNECIMENTO E INSTALAÇÃO. AF_04/2022</v>
          </cell>
          <cell r="D3620" t="str">
            <v>M</v>
          </cell>
          <cell r="E3620">
            <v>85.39</v>
          </cell>
          <cell r="F3620" t="str">
            <v>SINAPI</v>
          </cell>
        </row>
        <row r="3621">
          <cell r="B3621">
            <v>103835</v>
          </cell>
          <cell r="C3621" t="str">
            <v>TUBO EM COBRE RÍGIDO, DN 15 MM, CLASSE A, SEM ISOLAMENTO, INSTALADO EM RAMAL E SUB-RAMAL DE GÁS MEDICINAL - FORNECIMENTO E INSTALAÇÃO. AF_04/2022</v>
          </cell>
          <cell r="D3621" t="str">
            <v>M</v>
          </cell>
          <cell r="E3621">
            <v>63.34</v>
          </cell>
          <cell r="F3621" t="str">
            <v>SINAPI</v>
          </cell>
        </row>
        <row r="3622">
          <cell r="B3622">
            <v>103836</v>
          </cell>
          <cell r="C3622" t="str">
            <v>TUBO EM COBRE RÍGIDO, DN 22 MM, CLASSE A, SEM ISOLAMENTO, INSTALADO EM RAMAL E SUB-RAMAL DE GÁS MEDICINAL - FORNECIMENTO E INSTALAÇÃO. AF_04/2022</v>
          </cell>
          <cell r="D3622" t="str">
            <v>M</v>
          </cell>
          <cell r="E3622">
            <v>99.27</v>
          </cell>
          <cell r="F3622" t="str">
            <v>SINAPI</v>
          </cell>
        </row>
        <row r="3623">
          <cell r="B3623">
            <v>103837</v>
          </cell>
          <cell r="C3623" t="str">
            <v>TUBO EM COBRE RÍGIDO, DN 28 MM, CLASSE A, SEM ISOLAMENTO, INSTALADO EM RAMAL E SUB-RAMAL DE GÁS MEDICINAL - FORNECIMENTO E INSTALAÇÃO. AF_04/2022</v>
          </cell>
          <cell r="D3623" t="str">
            <v>M</v>
          </cell>
          <cell r="E3623">
            <v>125.42</v>
          </cell>
          <cell r="F3623" t="str">
            <v>SINAPI</v>
          </cell>
        </row>
        <row r="3624">
          <cell r="B3624">
            <v>103868</v>
          </cell>
          <cell r="C3624" t="str">
            <v>TUBO EM COBRE RÍGIDO, DN 15 MM, CLASSE E, SEM ISOLAMENTO, INSTALADO EM RAMAL E SUB-RAMAL DE AQUECIMENTO SOLAR - FORNECIMENTO E INSTALAÇÃO. AF_04/2022</v>
          </cell>
          <cell r="D3624" t="str">
            <v>M</v>
          </cell>
          <cell r="E3624">
            <v>48.35</v>
          </cell>
          <cell r="F3624" t="str">
            <v>SINAPI</v>
          </cell>
        </row>
        <row r="3625">
          <cell r="B3625">
            <v>103869</v>
          </cell>
          <cell r="C3625" t="str">
            <v>TUBO EM COBRE RÍGIDO, DN 22 MM, CLASSE E, SEM ISOLAMENTO, INSTALADO EM RAMAL E SUB-RAMAL DE AQUECIMENTO SOLAR - FORNECIMENTO E INSTALAÇÃO. AF_04/2022</v>
          </cell>
          <cell r="D3625" t="str">
            <v>M</v>
          </cell>
          <cell r="E3625">
            <v>75.23</v>
          </cell>
          <cell r="F3625" t="str">
            <v>SINAPI</v>
          </cell>
        </row>
        <row r="3626">
          <cell r="B3626">
            <v>103870</v>
          </cell>
          <cell r="C3626" t="str">
            <v>TUBO EM COBRE RÍGIDO, DN 28 MM, CLASSE E, SEM ISOLAMENTO, INSTALADO EM RAMAL E SUB-RAMAL DE AQUECIMENTO SOLAR - FORNECIMENTO E INSTALAÇÃO. AF_04/2022</v>
          </cell>
          <cell r="D3626" t="str">
            <v>M</v>
          </cell>
          <cell r="E3626">
            <v>93.1</v>
          </cell>
          <cell r="F3626" t="str">
            <v>SINAPI</v>
          </cell>
        </row>
        <row r="3627">
          <cell r="B3627">
            <v>103871</v>
          </cell>
          <cell r="C3627" t="str">
            <v>TUBO EM COBRE RÍGIDO, DN 15 MM, CLASSE E, COM ISOLAMENTO, INSTALADO EM RAMAL E SUB-RAMAL DE AQUECIMENTO SOLAR - FORNECIMENTO E INSTALAÇÃO. AF_04/2022</v>
          </cell>
          <cell r="D3627" t="str">
            <v>M</v>
          </cell>
          <cell r="E3627">
            <v>66.86</v>
          </cell>
          <cell r="F3627" t="str">
            <v>SINAPI</v>
          </cell>
        </row>
        <row r="3628">
          <cell r="B3628">
            <v>103872</v>
          </cell>
          <cell r="C3628" t="str">
            <v>TUBO EM COBRE RÍGIDO, DN 22 MM, CLASSE E, COM ISOLAMENTO, INSTALADO EM RAMAL E SUB-RAMAL DE AQUECIMENTO SOLAR - FORNECIMENTO E INSTALAÇÃO. AF_04/2022</v>
          </cell>
          <cell r="D3628" t="str">
            <v>M</v>
          </cell>
          <cell r="E3628">
            <v>163.69</v>
          </cell>
          <cell r="F3628" t="str">
            <v>SINAPI</v>
          </cell>
        </row>
        <row r="3629">
          <cell r="B3629">
            <v>103873</v>
          </cell>
          <cell r="C3629" t="str">
            <v>TUBO EM COBRE RÍGIDO, DN 28 MM, CLASSE E, COM ISOLAMENTO, INSTALADO EM RAMAL E SUB-RAMAL DE AQUECIMENTO SOLAR - FORNECIMENTO E INSTALAÇÃO. AF_04/2022</v>
          </cell>
          <cell r="D3629" t="str">
            <v>M</v>
          </cell>
          <cell r="E3629">
            <v>185.18</v>
          </cell>
          <cell r="F3629" t="str">
            <v>SINAPI</v>
          </cell>
        </row>
        <row r="3630">
          <cell r="B3630">
            <v>103978</v>
          </cell>
          <cell r="C3630" t="str">
            <v>TUBO, PVC, SOLDÁVEL, DN 40MM, INSTALADO EM RAMAL DE DISTRIBUIÇÃO DE ÁGUA - FORNECIMENTO E INSTALAÇÃO. AF_06/2022</v>
          </cell>
          <cell r="D3630" t="str">
            <v>M</v>
          </cell>
          <cell r="E3630">
            <v>25.69</v>
          </cell>
          <cell r="F3630" t="str">
            <v>SINAPI</v>
          </cell>
        </row>
        <row r="3631">
          <cell r="B3631">
            <v>103979</v>
          </cell>
          <cell r="C3631" t="str">
            <v>TUBO, PVC, SOLDÁVEL, DN 50MM, INSTALADO EM RAMAL DE DISTRIBUIÇÃO DE ÁGUA - FORNECIMENTO E INSTALAÇÃO. AF_06/2022</v>
          </cell>
          <cell r="D3631" t="str">
            <v>M</v>
          </cell>
          <cell r="E3631">
            <v>29.88</v>
          </cell>
          <cell r="F3631" t="str">
            <v>SINAPI</v>
          </cell>
        </row>
        <row r="3632">
          <cell r="B3632">
            <v>104021</v>
          </cell>
          <cell r="C3632" t="str">
            <v>TUBO, CPVC, SOLDÁVEL, DN 42MM, INSTALADO EM RAMAL DE DISTRIBUIÇÃO DE ÁGUA - FORNECIMENTO E INSTALAÇÃO. AF_06/2022</v>
          </cell>
          <cell r="D3632" t="str">
            <v>M</v>
          </cell>
          <cell r="E3632">
            <v>67.92</v>
          </cell>
          <cell r="F3632" t="str">
            <v>SINAPI</v>
          </cell>
        </row>
        <row r="3633">
          <cell r="B3633">
            <v>104166</v>
          </cell>
          <cell r="C3633" t="str">
            <v>TUBO PVC, SÉRIE R, ÁGUA PLUVIAL, DN 150 MM, FORNECIDO E INSTALADO EM RAMAL DE ENCAMINHAMENTO. AF_06/2022</v>
          </cell>
          <cell r="D3633" t="str">
            <v>M</v>
          </cell>
          <cell r="E3633">
            <v>96.29</v>
          </cell>
          <cell r="F3633" t="str">
            <v>SINAPI</v>
          </cell>
        </row>
        <row r="3634">
          <cell r="B3634">
            <v>89358</v>
          </cell>
          <cell r="C3634" t="str">
            <v>JOELHO 90 GRAUS, PVC, SOLDÁVEL, DN 20MM, INSTALADO EM RAMAL OU SUB-RAMAL DE ÁGUA - FORNECIMENTO E INSTALAÇÃO. AF_06/2022</v>
          </cell>
          <cell r="D3634" t="str">
            <v>UN</v>
          </cell>
          <cell r="E3634">
            <v>6.44</v>
          </cell>
          <cell r="F3634" t="str">
            <v>SINAPI</v>
          </cell>
        </row>
        <row r="3635">
          <cell r="B3635">
            <v>89359</v>
          </cell>
          <cell r="C3635" t="str">
            <v>JOELHO 45 GRAUS, PVC, SOLDÁVEL, DN 20MM, INSTALADO EM RAMAL OU SUB-RAMAL DE ÁGUA - FORNECIMENTO E INSTALAÇÃO. AF_06/2022</v>
          </cell>
          <cell r="D3635" t="str">
            <v>UN</v>
          </cell>
          <cell r="E3635">
            <v>6.91</v>
          </cell>
          <cell r="F3635" t="str">
            <v>SINAPI</v>
          </cell>
        </row>
        <row r="3636">
          <cell r="B3636">
            <v>89360</v>
          </cell>
          <cell r="C3636" t="str">
            <v>CURVA 90 GRAUS, PVC, SOLDÁVEL, DN 20MM, INSTALADO EM RAMAL OU SUB-RAMAL DE ÁGUA - FORNECIMENTO E INSTALAÇÃO. AF_06/2022</v>
          </cell>
          <cell r="D3636" t="str">
            <v>UN</v>
          </cell>
          <cell r="E3636">
            <v>8.9</v>
          </cell>
          <cell r="F3636" t="str">
            <v>SINAPI</v>
          </cell>
        </row>
        <row r="3637">
          <cell r="B3637">
            <v>89361</v>
          </cell>
          <cell r="C3637" t="str">
            <v>CURVA 45 GRAUS, PVC, SOLDÁVEL, DN 20MM, INSTALADO EM RAMAL OU SUB-RAMAL DE ÁGUA - FORNECIMENTO E INSTALAÇÃO. AF_06/2022</v>
          </cell>
          <cell r="D3637" t="str">
            <v>UN</v>
          </cell>
          <cell r="E3637">
            <v>8.1300000000000008</v>
          </cell>
          <cell r="F3637" t="str">
            <v>SINAPI</v>
          </cell>
        </row>
        <row r="3638">
          <cell r="B3638">
            <v>89362</v>
          </cell>
          <cell r="C3638" t="str">
            <v>JOELHO 90 GRAUS, PVC, SOLDÁVEL, DN 25MM, INSTALADO EM RAMAL OU SUB-RAMAL DE ÁGUA - FORNECIMENTO E INSTALAÇÃO. AF_06/2022</v>
          </cell>
          <cell r="D3638" t="str">
            <v>UN</v>
          </cell>
          <cell r="E3638">
            <v>7.77</v>
          </cell>
          <cell r="F3638" t="str">
            <v>SINAPI</v>
          </cell>
        </row>
        <row r="3639">
          <cell r="B3639">
            <v>89363</v>
          </cell>
          <cell r="C3639" t="str">
            <v>JOELHO 45 GRAUS, PVC, SOLDÁVEL, DN 25MM, INSTALADO EM RAMAL OU SUB-RAMAL DE ÁGUA - FORNECIMENTO E INSTALAÇÃO. AF_06/2022</v>
          </cell>
          <cell r="D3639" t="str">
            <v>UN</v>
          </cell>
          <cell r="E3639">
            <v>8.7899999999999991</v>
          </cell>
          <cell r="F3639" t="str">
            <v>SINAPI</v>
          </cell>
        </row>
        <row r="3640">
          <cell r="B3640">
            <v>89364</v>
          </cell>
          <cell r="C3640" t="str">
            <v>CURVA 90 GRAUS, PVC, SOLDÁVEL, DN 25MM, INSTALADO EM RAMAL OU SUB-RAMAL DE ÁGUA - FORNECIMENTO E INSTALAÇÃO. AF_06/2022</v>
          </cell>
          <cell r="D3640" t="str">
            <v>UN</v>
          </cell>
          <cell r="E3640">
            <v>10.9</v>
          </cell>
          <cell r="F3640" t="str">
            <v>SINAPI</v>
          </cell>
        </row>
        <row r="3641">
          <cell r="B3641">
            <v>89365</v>
          </cell>
          <cell r="C3641" t="str">
            <v>CURVA 45 GRAUS, PVC, SOLDÁVEL, DN 25MM, INSTALADO EM RAMAL OU SUB-RAMAL DE ÁGUA - FORNECIMENTO E INSTALAÇÃO. AF_06/2022</v>
          </cell>
          <cell r="D3641" t="str">
            <v>UN</v>
          </cell>
          <cell r="E3641">
            <v>9.9600000000000009</v>
          </cell>
          <cell r="F3641" t="str">
            <v>SINAPI</v>
          </cell>
        </row>
        <row r="3642">
          <cell r="B3642">
            <v>89366</v>
          </cell>
          <cell r="C3642" t="str">
            <v>JOELHO 90 GRAUS COM BUCHA DE LATÃO, PVC, SOLDÁVEL, DN 25MM, X 3/4  INSTALADO EM RAMAL OU SUB-RAMAL DE ÁGUA - FORNECIMENTO E INSTALAÇÃO. AF_06/2022</v>
          </cell>
          <cell r="D3642" t="str">
            <v>UN</v>
          </cell>
          <cell r="E3642">
            <v>15.93</v>
          </cell>
          <cell r="F3642" t="str">
            <v>SINAPI</v>
          </cell>
        </row>
        <row r="3643">
          <cell r="B3643">
            <v>89367</v>
          </cell>
          <cell r="C3643" t="str">
            <v>JOELHO 90 GRAUS, PVC, SOLDÁVEL, DN 32MM, INSTALADO EM RAMAL OU SUB-RAMAL DE ÁGUA - FORNECIMENTO E INSTALAÇÃO. AF_06/2022</v>
          </cell>
          <cell r="D3643" t="str">
            <v>UN</v>
          </cell>
          <cell r="E3643">
            <v>11.18</v>
          </cell>
          <cell r="F3643" t="str">
            <v>SINAPI</v>
          </cell>
        </row>
        <row r="3644">
          <cell r="B3644">
            <v>89368</v>
          </cell>
          <cell r="C3644" t="str">
            <v>JOELHO 45 GRAUS, PVC, SOLDÁVEL, DN 32MM, INSTALADO EM RAMAL OU SUB-RAMAL DE ÁGUA - FORNECIMENTO E INSTALAÇÃO. AF_06/2022</v>
          </cell>
          <cell r="D3644" t="str">
            <v>UN</v>
          </cell>
          <cell r="E3644">
            <v>14.04</v>
          </cell>
          <cell r="F3644" t="str">
            <v>SINAPI</v>
          </cell>
        </row>
        <row r="3645">
          <cell r="B3645">
            <v>89369</v>
          </cell>
          <cell r="C3645" t="str">
            <v>CURVA 90 GRAUS, PVC, SOLDÁVEL, DN 32MM, INSTALADO EM RAMAL OU SUB-RAMAL DE ÁGUA - FORNECIMENTO E INSTALAÇÃO. AF_06/2022</v>
          </cell>
          <cell r="D3645" t="str">
            <v>UN</v>
          </cell>
          <cell r="E3645">
            <v>17.579999999999998</v>
          </cell>
          <cell r="F3645" t="str">
            <v>SINAPI</v>
          </cell>
        </row>
        <row r="3646">
          <cell r="B3646">
            <v>89370</v>
          </cell>
          <cell r="C3646" t="str">
            <v>CURVA 45 GRAUS, PVC, SOLDÁVEL, DN 32MM, INSTALADO EM RAMAL OU SUB-RAMAL DE ÁGUA - FORNECIMENTO E INSTALAÇÃO. AF_06/2022</v>
          </cell>
          <cell r="D3646" t="str">
            <v>UN</v>
          </cell>
          <cell r="E3646">
            <v>13.44</v>
          </cell>
          <cell r="F3646" t="str">
            <v>SINAPI</v>
          </cell>
        </row>
        <row r="3647">
          <cell r="B3647">
            <v>89371</v>
          </cell>
          <cell r="C3647" t="str">
            <v>LUVA, PVC, SOLDÁVEL, DN 20MM, INSTALADO EM RAMAL OU SUB-RAMAL DE ÁGUA - FORNECIMENTO E INSTALAÇÃO. AF_06/2022</v>
          </cell>
          <cell r="D3647" t="str">
            <v>UN</v>
          </cell>
          <cell r="E3647">
            <v>4.91</v>
          </cell>
          <cell r="F3647" t="str">
            <v>SINAPI</v>
          </cell>
        </row>
        <row r="3648">
          <cell r="B3648">
            <v>89372</v>
          </cell>
          <cell r="C3648" t="str">
            <v>LUVA DE CORRER, PVC, SOLDÁVEL, DN 20MM, INSTALADO EM RAMAL OU SUB-RAMAL DE ÁGUA - FORNECIMENTO E INSTALAÇÃO. AF_06/2022</v>
          </cell>
          <cell r="D3648" t="str">
            <v>UN</v>
          </cell>
          <cell r="E3648">
            <v>14.33</v>
          </cell>
          <cell r="F3648" t="str">
            <v>SINAPI</v>
          </cell>
        </row>
        <row r="3649">
          <cell r="B3649">
            <v>89373</v>
          </cell>
          <cell r="C3649" t="str">
            <v>LUVA DE REDUÇÃO, PVC, SOLDÁVEL, DN 25MM X 20MM, INSTALADO EM RAMAL OU SUB-RAMAL DE ÁGUA - FORNECIMENTO E INSTALAÇÃO. AF_06/2022</v>
          </cell>
          <cell r="D3649" t="str">
            <v>UN</v>
          </cell>
          <cell r="E3649">
            <v>6.16</v>
          </cell>
          <cell r="F3649" t="str">
            <v>SINAPI</v>
          </cell>
        </row>
        <row r="3650">
          <cell r="B3650">
            <v>89374</v>
          </cell>
          <cell r="C3650" t="str">
            <v>LUVA COM BUCHA DE LATÃO, PVC, SOLDÁVEL, DN 20MM X 1/2", INSTALADO EM RAMAL OU SUB-RAMAL DE ÁGUA - FORNECIMENTO E INSTALAÇÃO. AF_06/2022</v>
          </cell>
          <cell r="D3650" t="str">
            <v>UN</v>
          </cell>
          <cell r="E3650">
            <v>10.6</v>
          </cell>
          <cell r="F3650" t="str">
            <v>SINAPI</v>
          </cell>
        </row>
        <row r="3651">
          <cell r="B3651">
            <v>89375</v>
          </cell>
          <cell r="C3651" t="str">
            <v>UNIÃO, PVC, SOLDÁVEL, DN 20MM, INSTALADO EM RAMAL OU SUB-RAMAL DE ÁGUA - FORNECIMENTO E INSTALAÇÃO. AF_06/2022</v>
          </cell>
          <cell r="D3651" t="str">
            <v>UN</v>
          </cell>
          <cell r="E3651">
            <v>13.96</v>
          </cell>
          <cell r="F3651" t="str">
            <v>SINAPI</v>
          </cell>
        </row>
        <row r="3652">
          <cell r="B3652">
            <v>89376</v>
          </cell>
          <cell r="C3652" t="str">
            <v>ADAPTADOR CURTO COM BOLSA E ROSCA PARA REGISTRO, PVC, SOLDÁVEL, DN 20MM X 1/2 , INSTALADO EM RAMAL OU SUB-RAMAL DE ÁGUA - FORNECIMENTO E INSTALAÇÃO. AF_06/2022</v>
          </cell>
          <cell r="D3652" t="str">
            <v>UN</v>
          </cell>
          <cell r="E3652">
            <v>4.7300000000000004</v>
          </cell>
          <cell r="F3652" t="str">
            <v>SINAPI</v>
          </cell>
        </row>
        <row r="3653">
          <cell r="B3653">
            <v>89377</v>
          </cell>
          <cell r="C3653" t="str">
            <v>CURVA DE TRANSPOSIÇÃO, PVC, SOLDÁVEL, DN 20MM, INSTALADO EM RAMAL OU SUB-RAMAL DE ÁGUA - FORNECIMENTO E INSTALAÇÃO. AF_06/2022</v>
          </cell>
          <cell r="D3653" t="str">
            <v>UN</v>
          </cell>
          <cell r="E3653">
            <v>9.56</v>
          </cell>
          <cell r="F3653" t="str">
            <v>SINAPI</v>
          </cell>
        </row>
        <row r="3654">
          <cell r="B3654">
            <v>89378</v>
          </cell>
          <cell r="C3654" t="str">
            <v>LUVA, PVC, SOLDÁVEL, DN 25MM, INSTALADO EM RAMAL OU SUB-RAMAL DE ÁGUA - FORNECIMENTO E INSTALAÇÃO. AF_06/2022</v>
          </cell>
          <cell r="D3654" t="str">
            <v>UN</v>
          </cell>
          <cell r="E3654">
            <v>5.88</v>
          </cell>
          <cell r="F3654" t="str">
            <v>SINAPI</v>
          </cell>
        </row>
        <row r="3655">
          <cell r="B3655">
            <v>89379</v>
          </cell>
          <cell r="C3655" t="str">
            <v>LUVA DE CORRER, PVC, SOLDÁVEL, DN 25MM, INSTALADO EM RAMAL OU SUB-RAMAL DE ÁGUA - FORNECIMENTO E INSTALAÇÃO. AF_12/2014</v>
          </cell>
          <cell r="D3655" t="str">
            <v>UN</v>
          </cell>
          <cell r="E3655">
            <v>18.45</v>
          </cell>
          <cell r="F3655" t="str">
            <v>SINAPI</v>
          </cell>
        </row>
        <row r="3656">
          <cell r="B3656">
            <v>89380</v>
          </cell>
          <cell r="C3656" t="str">
            <v>LUVA DE REDUÇÃO, PVC, SOLDÁVEL, DN 32MM X 25MM, INSTALADO EM RAMAL OU SUB-RAMAL DE ÁGUA - FORNECIMENTO E INSTALAÇÃO. AF_06/2022</v>
          </cell>
          <cell r="D3656" t="str">
            <v>UN</v>
          </cell>
          <cell r="E3656">
            <v>10.28</v>
          </cell>
          <cell r="F3656" t="str">
            <v>SINAPI</v>
          </cell>
        </row>
        <row r="3657">
          <cell r="B3657">
            <v>89381</v>
          </cell>
          <cell r="C3657" t="str">
            <v>LUVA COM BUCHA DE LATÃO, PVC, SOLDÁVEL, DN 25MM X 3/4 , INSTALADO EM RAMAL OU SUB-RAMAL DE ÁGUA - FORNECIMENTO E INSTALAÇÃO. AF_06/2022</v>
          </cell>
          <cell r="D3657" t="str">
            <v>UN</v>
          </cell>
          <cell r="E3657">
            <v>13.44</v>
          </cell>
          <cell r="F3657" t="str">
            <v>SINAPI</v>
          </cell>
        </row>
        <row r="3658">
          <cell r="B3658">
            <v>89382</v>
          </cell>
          <cell r="C3658" t="str">
            <v>UNIÃO, PVC, SOLDÁVEL, DN 25MM, INSTALADO EM RAMAL OU SUB-RAMAL DE ÁGUA - FORNECIMENTO E INSTALAÇÃO. AF_06/2022</v>
          </cell>
          <cell r="D3658" t="str">
            <v>UN</v>
          </cell>
          <cell r="E3658">
            <v>16.71</v>
          </cell>
          <cell r="F3658" t="str">
            <v>SINAPI</v>
          </cell>
        </row>
        <row r="3659">
          <cell r="B3659">
            <v>89383</v>
          </cell>
          <cell r="C3659" t="str">
            <v>ADAPTADOR CURTO COM BOLSA E ROSCA PARA REGISTRO, PVC, SOLDÁVEL, DN 25MM X 3/4 , INSTALADO EM RAMAL OU SUB-RAMAL DE ÁGUA - FORNECIMENTO E INSTALAÇÃO. AF_06/2022</v>
          </cell>
          <cell r="D3659" t="str">
            <v>UN</v>
          </cell>
          <cell r="E3659">
            <v>5.62</v>
          </cell>
          <cell r="F3659" t="str">
            <v>SINAPI</v>
          </cell>
        </row>
        <row r="3660">
          <cell r="B3660">
            <v>89384</v>
          </cell>
          <cell r="C3660" t="str">
            <v>CURVA DE TRANSPOSIÇÃO, PVC, SOLDÁVEL, DN 25MM, INSTALADO EM RAMAL OU SUB-RAMAL DE ÁGUA   FORNECIMENTO E INSTALAÇÃO. AF_06/2022</v>
          </cell>
          <cell r="D3660" t="str">
            <v>UN</v>
          </cell>
          <cell r="E3660">
            <v>14.04</v>
          </cell>
          <cell r="F3660" t="str">
            <v>SINAPI</v>
          </cell>
        </row>
        <row r="3661">
          <cell r="B3661">
            <v>89385</v>
          </cell>
          <cell r="C3661" t="str">
            <v>LUVA SOLDÁVEL E COM ROSCA, PVC, SOLDÁVEL, DN 25MM X 3/4 , INSTALADO EM RAMAL OU SUB-RAMAL DE ÁGUA - FORNECIMENTO E INSTALAÇÃO. AF_06/2022</v>
          </cell>
          <cell r="D3661" t="str">
            <v>UN</v>
          </cell>
          <cell r="E3661">
            <v>6.62</v>
          </cell>
          <cell r="F3661" t="str">
            <v>SINAPI</v>
          </cell>
        </row>
        <row r="3662">
          <cell r="B3662">
            <v>89386</v>
          </cell>
          <cell r="C3662" t="str">
            <v>LUVA, PVC, SOLDÁVEL, DN 32MM, INSTALADO EM RAMAL OU SUB-RAMAL DE ÁGUA - FORNECIMENTO E INSTALAÇÃO. AF_06/2022</v>
          </cell>
          <cell r="D3662" t="str">
            <v>UN</v>
          </cell>
          <cell r="E3662">
            <v>8.49</v>
          </cell>
          <cell r="F3662" t="str">
            <v>SINAPI</v>
          </cell>
        </row>
        <row r="3663">
          <cell r="B3663">
            <v>89387</v>
          </cell>
          <cell r="C3663" t="str">
            <v>LUVA DE CORRER, PVC, SOLDÁVEL, DN 32MM, INSTALADO EM RAMAL OU SUB-RAMAL DE ÁGUA   FORNECIMENTO E INSTALAÇÃO. AF_06/2022</v>
          </cell>
          <cell r="D3663" t="str">
            <v>UN</v>
          </cell>
          <cell r="E3663">
            <v>38.47</v>
          </cell>
          <cell r="F3663" t="str">
            <v>SINAPI</v>
          </cell>
        </row>
        <row r="3664">
          <cell r="B3664">
            <v>89389</v>
          </cell>
          <cell r="C3664" t="str">
            <v>LUVA SOLDÁVEL E COM ROSCA, PVC, SOLDÁVEL, DN 32MM X 1 , INSTALADO EM RAMAL OU SUB-RAMAL DE ÁGUA - FORNECIMENTO E INSTALAÇÃO. AF_06/2022</v>
          </cell>
          <cell r="D3664" t="str">
            <v>UN</v>
          </cell>
          <cell r="E3664">
            <v>12.5</v>
          </cell>
          <cell r="F3664" t="str">
            <v>SINAPI</v>
          </cell>
        </row>
        <row r="3665">
          <cell r="B3665">
            <v>89390</v>
          </cell>
          <cell r="C3665" t="str">
            <v>UNIÃO, PVC, SOLDÁVEL, DN 32MM, INSTALADO EM RAMAL OU SUB-RAMAL DE ÁGUA - FORNECIMENTO E INSTALAÇÃO. AF_06/2022</v>
          </cell>
          <cell r="D3665" t="str">
            <v>UN</v>
          </cell>
          <cell r="E3665">
            <v>25.4</v>
          </cell>
          <cell r="F3665" t="str">
            <v>SINAPI</v>
          </cell>
        </row>
        <row r="3666">
          <cell r="B3666">
            <v>89391</v>
          </cell>
          <cell r="C3666" t="str">
            <v>ADAPTADOR CURTO COM BOLSA E ROSCA PARA REGISTRO, PVC, SOLDÁVEL, DN 32MM X 1 , INSTALADO EM RAMAL OU SUB-RAMAL DE ÁGUA - FORNECIMENTO E INSTALAÇÃO. AF_06/2022</v>
          </cell>
          <cell r="D3666" t="str">
            <v>UN</v>
          </cell>
          <cell r="E3666">
            <v>7.81</v>
          </cell>
          <cell r="F3666" t="str">
            <v>SINAPI</v>
          </cell>
        </row>
        <row r="3667">
          <cell r="B3667">
            <v>89392</v>
          </cell>
          <cell r="C3667" t="str">
            <v>CURVA DE TRANSPOSIÇÃO, PVC, SOLDÁVEL, DN 32MM, INSTALADO EM RAMAL OU SUB-RAMAL DE ÁGUA   FORNECIMENTO E INSTALAÇÃO. AF_06/2022</v>
          </cell>
          <cell r="D3667" t="str">
            <v>UN</v>
          </cell>
          <cell r="E3667">
            <v>30.56</v>
          </cell>
          <cell r="F3667" t="str">
            <v>SINAPI</v>
          </cell>
        </row>
        <row r="3668">
          <cell r="B3668">
            <v>89393</v>
          </cell>
          <cell r="C3668" t="str">
            <v>TE, PVC, SOLDÁVEL, DN 20MM, INSTALADO EM RAMAL OU SUB-RAMAL DE ÁGUA - FORNECIMENTO E INSTALAÇÃO. AF_06/2022</v>
          </cell>
          <cell r="D3668" t="str">
            <v>UN</v>
          </cell>
          <cell r="E3668">
            <v>9.0399999999999991</v>
          </cell>
          <cell r="F3668" t="str">
            <v>SINAPI</v>
          </cell>
        </row>
        <row r="3669">
          <cell r="B3669">
            <v>89394</v>
          </cell>
          <cell r="C3669" t="str">
            <v>TÊ COM BUCHA DE LATÃO NA BOLSA CENTRAL, PVC, SOLDÁVEL, DN 20MM X 1/2 , INSTALADO EM RAMAL OU SUB-RAMAL DE ÁGUA - FORNECIMENTO E INSTALAÇÃO. AF_06/2022</v>
          </cell>
          <cell r="D3669" t="str">
            <v>UN</v>
          </cell>
          <cell r="E3669">
            <v>20.27</v>
          </cell>
          <cell r="F3669" t="str">
            <v>SINAPI</v>
          </cell>
        </row>
        <row r="3670">
          <cell r="B3670">
            <v>89395</v>
          </cell>
          <cell r="C3670" t="str">
            <v>TE, PVC, SOLDÁVEL, DN 25MM, INSTALADO EM RAMAL OU SUB-RAMAL DE ÁGUA - FORNECIMENTO E INSTALAÇÃO. AF_06/2022</v>
          </cell>
          <cell r="D3670" t="str">
            <v>UN</v>
          </cell>
          <cell r="E3670">
            <v>10.89</v>
          </cell>
          <cell r="F3670" t="str">
            <v>SINAPI</v>
          </cell>
        </row>
        <row r="3671">
          <cell r="B3671">
            <v>89396</v>
          </cell>
          <cell r="C3671" t="str">
            <v>TÊ COM BUCHA DE LATÃO NA BOLSA CENTRAL, PVC, SOLDÁVEL, DN 25MM X 1/2 , INSTALADO EM RAMAL OU SUB-RAMAL DE ÁGUA - FORNECIMENTO E INSTALAÇÃO. AF_06/2022</v>
          </cell>
          <cell r="D3671" t="str">
            <v>UN</v>
          </cell>
          <cell r="E3671">
            <v>19.71</v>
          </cell>
          <cell r="F3671" t="str">
            <v>SINAPI</v>
          </cell>
        </row>
        <row r="3672">
          <cell r="B3672">
            <v>89397</v>
          </cell>
          <cell r="C3672" t="str">
            <v>TÊ DE REDUÇÃO, PVC, SOLDÁVEL, DN 25MM X 20MM, INSTALADO EM RAMAL OU SUB-RAMAL DE ÁGUA - FORNECIMENTO E INSTALAÇÃO. AF_06/2022</v>
          </cell>
          <cell r="D3672" t="str">
            <v>UN</v>
          </cell>
          <cell r="E3672">
            <v>12.87</v>
          </cell>
          <cell r="F3672" t="str">
            <v>SINAPI</v>
          </cell>
        </row>
        <row r="3673">
          <cell r="B3673">
            <v>89398</v>
          </cell>
          <cell r="C3673" t="str">
            <v>TE, PVC, SOLDÁVEL, DN 32MM, INSTALADO EM RAMAL OU SUB-RAMAL DE ÁGUA - FORNECIMENTO E INSTALAÇÃO. AF_06/2022</v>
          </cell>
          <cell r="D3673" t="str">
            <v>UN</v>
          </cell>
          <cell r="E3673">
            <v>16.739999999999998</v>
          </cell>
          <cell r="F3673" t="str">
            <v>SINAPI</v>
          </cell>
        </row>
        <row r="3674">
          <cell r="B3674">
            <v>89399</v>
          </cell>
          <cell r="C3674" t="str">
            <v>TÊ COM BUCHA DE LATÃO NA BOLSA CENTRAL, PVC, SOLDÁVEL, DN 32MM X 3/4 , INSTALADO EM RAMAL OU SUB-RAMAL DE ÁGUA - FORNECIMENTO E INSTALAÇÃO. AF_06/2022</v>
          </cell>
          <cell r="D3674" t="str">
            <v>UN</v>
          </cell>
          <cell r="E3674">
            <v>31.75</v>
          </cell>
          <cell r="F3674" t="str">
            <v>SINAPI</v>
          </cell>
        </row>
        <row r="3675">
          <cell r="B3675">
            <v>89400</v>
          </cell>
          <cell r="C3675" t="str">
            <v>TÊ DE REDUÇÃO, PVC, SOLDÁVEL, DN 32MM X 25MM, INSTALADO EM RAMAL OU SUB-RAMAL DE ÁGUA - FORNECIMENTO E INSTALAÇÃO. AF_06/2022</v>
          </cell>
          <cell r="D3675" t="str">
            <v>UN</v>
          </cell>
          <cell r="E3675">
            <v>18.420000000000002</v>
          </cell>
          <cell r="F3675" t="str">
            <v>SINAPI</v>
          </cell>
        </row>
        <row r="3676">
          <cell r="B3676">
            <v>89404</v>
          </cell>
          <cell r="C3676" t="str">
            <v>JOELHO 90 GRAUS, PVC, SOLDÁVEL, DN 20MM, INSTALADO EM RAMAL DE DISTRIBUIÇÃO DE ÁGUA - FORNECIMENTO E INSTALAÇÃO. AF_06/2022</v>
          </cell>
          <cell r="D3676" t="str">
            <v>UN</v>
          </cell>
          <cell r="E3676">
            <v>5.91</v>
          </cell>
          <cell r="F3676" t="str">
            <v>SINAPI</v>
          </cell>
        </row>
        <row r="3677">
          <cell r="B3677">
            <v>89405</v>
          </cell>
          <cell r="C3677" t="str">
            <v>JOELHO 45 GRAUS, PVC, SOLDÁVEL, DN 20MM, INSTALADO EM RAMAL DE DISTRIBUIÇÃO DE ÁGUA - FORNECIMENTO E INSTALAÇÃO. AF_06/2022</v>
          </cell>
          <cell r="D3677" t="str">
            <v>UN</v>
          </cell>
          <cell r="E3677">
            <v>6.38</v>
          </cell>
          <cell r="F3677" t="str">
            <v>SINAPI</v>
          </cell>
        </row>
        <row r="3678">
          <cell r="B3678">
            <v>89406</v>
          </cell>
          <cell r="C3678" t="str">
            <v>CURVA 90 GRAUS, PVC, SOLDÁVEL, DN 20MM, INSTALADO EM RAMAL DE DISTRIBUIÇÃO DE ÁGUA - FORNECIMENTO E INSTALAÇÃO. AF_06/2022</v>
          </cell>
          <cell r="D3678" t="str">
            <v>UN</v>
          </cell>
          <cell r="E3678">
            <v>8.3699999999999992</v>
          </cell>
          <cell r="F3678" t="str">
            <v>SINAPI</v>
          </cell>
        </row>
        <row r="3679">
          <cell r="B3679">
            <v>89407</v>
          </cell>
          <cell r="C3679" t="str">
            <v>CURVA 45 GRAUS, PVC, SOLDÁVEL, DN 20MM, INSTALADO EM RAMAL DE DISTRIBUIÇÃO DE ÁGUA - FORNECIMENTO E INSTALAÇÃO. AF_06/2022</v>
          </cell>
          <cell r="D3679" t="str">
            <v>UN</v>
          </cell>
          <cell r="E3679">
            <v>7.6</v>
          </cell>
          <cell r="F3679" t="str">
            <v>SINAPI</v>
          </cell>
        </row>
        <row r="3680">
          <cell r="B3680">
            <v>89408</v>
          </cell>
          <cell r="C3680" t="str">
            <v>JOELHO 90 GRAUS, PVC, SOLDÁVEL, DN 25MM, INSTALADO EM RAMAL DE DISTRIBUIÇÃO DE ÁGUA - FORNECIMENTO E INSTALAÇÃO. AF_06/2022</v>
          </cell>
          <cell r="D3680" t="str">
            <v>UN</v>
          </cell>
          <cell r="E3680">
            <v>7.16</v>
          </cell>
          <cell r="F3680" t="str">
            <v>SINAPI</v>
          </cell>
        </row>
        <row r="3681">
          <cell r="B3681">
            <v>89409</v>
          </cell>
          <cell r="C3681" t="str">
            <v>JOELHO 45 GRAUS, PVC, SOLDÁVEL, DN 25MM, INSTALADO EM RAMAL DE DISTRIBUIÇÃO DE ÁGUA - FORNECIMENTO E INSTALAÇÃO. AF_06/2022</v>
          </cell>
          <cell r="D3681" t="str">
            <v>UN</v>
          </cell>
          <cell r="E3681">
            <v>8.18</v>
          </cell>
          <cell r="F3681" t="str">
            <v>SINAPI</v>
          </cell>
        </row>
        <row r="3682">
          <cell r="B3682">
            <v>89410</v>
          </cell>
          <cell r="C3682" t="str">
            <v>CURVA 90 GRAUS, PVC, SOLDÁVEL, DN 25MM, INSTALADO EM RAMAL DE DISTRIBUIÇÃO DE ÁGUA - FORNECIMENTO E INSTALAÇÃO. AF_06/2022</v>
          </cell>
          <cell r="D3682" t="str">
            <v>UN</v>
          </cell>
          <cell r="E3682">
            <v>10.29</v>
          </cell>
          <cell r="F3682" t="str">
            <v>SINAPI</v>
          </cell>
        </row>
        <row r="3683">
          <cell r="B3683">
            <v>89411</v>
          </cell>
          <cell r="C3683" t="str">
            <v>CURVA 45 GRAUS, PVC, SOLDÁVEL, DN 25MM, INSTALADO EM RAMAL DE DISTRIBUIÇÃO DE ÁGUA - FORNECIMENTO E INSTALAÇÃO. AF_06/2022</v>
          </cell>
          <cell r="D3683" t="str">
            <v>UN</v>
          </cell>
          <cell r="E3683">
            <v>9.35</v>
          </cell>
          <cell r="F3683" t="str">
            <v>SINAPI</v>
          </cell>
        </row>
        <row r="3684">
          <cell r="B3684">
            <v>89412</v>
          </cell>
          <cell r="C3684" t="str">
            <v>JOELHO 90 GRAUS, PVC, SOLDÁVEL, DN 25MM, X 3/4  INSTALADO EM RAMAL DE DISTRIBUIÇÃO DE ÁGUA - FORNECIMENTO E INSTALAÇÃO. AF_06/2022</v>
          </cell>
          <cell r="D3684" t="str">
            <v>UN</v>
          </cell>
          <cell r="E3684">
            <v>10.130000000000001</v>
          </cell>
          <cell r="F3684" t="str">
            <v>SINAPI</v>
          </cell>
        </row>
        <row r="3685">
          <cell r="B3685">
            <v>89413</v>
          </cell>
          <cell r="C3685" t="str">
            <v>JOELHO 90 GRAUS, PVC, SOLDÁVEL, DN 32MM, INSTALADO EM RAMAL DE DISTRIBUIÇÃO DE ÁGUA - FORNECIMENTO E INSTALAÇÃO. AF_06/2022</v>
          </cell>
          <cell r="D3685" t="str">
            <v>UN</v>
          </cell>
          <cell r="E3685">
            <v>10.43</v>
          </cell>
          <cell r="F3685" t="str">
            <v>SINAPI</v>
          </cell>
        </row>
        <row r="3686">
          <cell r="B3686">
            <v>89414</v>
          </cell>
          <cell r="C3686" t="str">
            <v>JOELHO 45 GRAUS, PVC, SOLDÁVEL, DN 32MM, INSTALADO EM RAMAL DE DISTRIBUIÇÃO DE ÁGUA - FORNECIMENTO E INSTALAÇÃO. AF_06/2022</v>
          </cell>
          <cell r="D3686" t="str">
            <v>UN</v>
          </cell>
          <cell r="E3686">
            <v>13.29</v>
          </cell>
          <cell r="F3686" t="str">
            <v>SINAPI</v>
          </cell>
        </row>
        <row r="3687">
          <cell r="B3687">
            <v>89415</v>
          </cell>
          <cell r="C3687" t="str">
            <v>CURVA 90 GRAUS, PVC, SOLDÁVEL, DN 32MM, INSTALADO EM RAMAL DE DISTRIBUIÇÃO DE ÁGUA - FORNECIMENTO E INSTALAÇÃO. AF_06/2022</v>
          </cell>
          <cell r="D3687" t="str">
            <v>UN</v>
          </cell>
          <cell r="E3687">
            <v>16.829999999999998</v>
          </cell>
          <cell r="F3687" t="str">
            <v>SINAPI</v>
          </cell>
        </row>
        <row r="3688">
          <cell r="B3688">
            <v>89416</v>
          </cell>
          <cell r="C3688" t="str">
            <v>CURVA 45 GRAUS, PVC, SOLDÁVEL, DN 32MM, INSTALADO EM RAMAL DE DISTRIBUIÇÃO DE ÁGUA - FORNECIMENTO E INSTALAÇÃO. AF_06/2022</v>
          </cell>
          <cell r="D3688" t="str">
            <v>UN</v>
          </cell>
          <cell r="E3688">
            <v>12.69</v>
          </cell>
          <cell r="F3688" t="str">
            <v>SINAPI</v>
          </cell>
        </row>
        <row r="3689">
          <cell r="B3689">
            <v>89417</v>
          </cell>
          <cell r="C3689" t="str">
            <v>LUVA, PVC, SOLDÁVEL, DN 20MM, INSTALADO EM RAMAL DE DISTRIBUIÇÃO DE ÁGUA - FORNECIMENTO E INSTALAÇÃO. AF_06/2022</v>
          </cell>
          <cell r="D3689" t="str">
            <v>UN</v>
          </cell>
          <cell r="E3689">
            <v>4.55</v>
          </cell>
          <cell r="F3689" t="str">
            <v>SINAPI</v>
          </cell>
        </row>
        <row r="3690">
          <cell r="B3690">
            <v>89418</v>
          </cell>
          <cell r="C3690" t="str">
            <v>LUVA DE CORRER, PVC, SOLDÁVEL, DN 20MM, INSTALADO EM RAMAL DE DISTRIBUIÇÃO DE ÁGUA - FORNECIMENTO E INSTALAÇÃO. AF_06/2022</v>
          </cell>
          <cell r="D3690" t="str">
            <v>UN</v>
          </cell>
          <cell r="E3690">
            <v>13.97</v>
          </cell>
          <cell r="F3690" t="str">
            <v>SINAPI</v>
          </cell>
        </row>
        <row r="3691">
          <cell r="B3691">
            <v>89419</v>
          </cell>
          <cell r="C3691" t="str">
            <v>LUVA DE REDUÇÃO, PVC, SOLDÁVEL, DN 25MM X 20MM, INSTALADO EM RAMAL DE DISTRIBUIÇÃO DE ÁGUA - FORNECIMENTO E INSTALAÇÃO. AF_06/2022</v>
          </cell>
          <cell r="D3691" t="str">
            <v>UN</v>
          </cell>
          <cell r="E3691">
            <v>5.76</v>
          </cell>
          <cell r="F3691" t="str">
            <v>SINAPI</v>
          </cell>
        </row>
        <row r="3692">
          <cell r="B3692">
            <v>89421</v>
          </cell>
          <cell r="C3692" t="str">
            <v>UNIÃO, PVC, SOLDÁVEL, DN 20MM, INSTALADO EM RAMAL DE DISTRIBUIÇÃO DE ÁGUA - FORNECIMENTO E INSTALAÇÃO. AF_06/2022</v>
          </cell>
          <cell r="D3692" t="str">
            <v>UN</v>
          </cell>
          <cell r="E3692">
            <v>13.6</v>
          </cell>
          <cell r="F3692" t="str">
            <v>SINAPI</v>
          </cell>
        </row>
        <row r="3693">
          <cell r="B3693">
            <v>89423</v>
          </cell>
          <cell r="C3693" t="str">
            <v>CURVA DE TRANSPOSIÇÃO, PVC, SOLDÁVEL, DN 20MM, INSTALADO EM RAMAL DE DISTRIBUIÇÃO DE ÁGUA   FORNECIMENTO E INSTALAÇÃO. AF_06/2022</v>
          </cell>
          <cell r="D3693" t="str">
            <v>UN</v>
          </cell>
          <cell r="E3693">
            <v>9.1999999999999993</v>
          </cell>
          <cell r="F3693" t="str">
            <v>SINAPI</v>
          </cell>
        </row>
        <row r="3694">
          <cell r="B3694">
            <v>89424</v>
          </cell>
          <cell r="C3694" t="str">
            <v>LUVA, PVC, SOLDÁVEL, DN 25MM, INSTALADO EM RAMAL DE DISTRIBUIÇÃO DE ÁGUA - FORNECIMENTO E INSTALAÇÃO. AF_06/2022</v>
          </cell>
          <cell r="D3694" t="str">
            <v>UN</v>
          </cell>
          <cell r="E3694">
            <v>5.47</v>
          </cell>
          <cell r="F3694" t="str">
            <v>SINAPI</v>
          </cell>
        </row>
        <row r="3695">
          <cell r="B3695">
            <v>89425</v>
          </cell>
          <cell r="C3695" t="str">
            <v>LUVA DE CORRER, PVC, SOLDÁVEL, DN 25MM, INSTALADO EM RAMAL DE DISTRIBUIÇÃO DE ÁGUA - FORNECIMENTO E INSTALAÇÃO. AF_06/2022</v>
          </cell>
          <cell r="D3695" t="str">
            <v>UN</v>
          </cell>
          <cell r="E3695">
            <v>18.04</v>
          </cell>
          <cell r="F3695" t="str">
            <v>SINAPI</v>
          </cell>
        </row>
        <row r="3696">
          <cell r="B3696">
            <v>89426</v>
          </cell>
          <cell r="C3696" t="str">
            <v>LUVA DE REDUÇÃO, PVC, SOLDÁVEL, DN 32MM X 25MM, INSTALADO EM RAMAL DE DISTRIBUIÇÃO DE ÁGUA - FORNECIMENTO E INSTALAÇÃO. AF_06/2022</v>
          </cell>
          <cell r="D3696" t="str">
            <v>UN</v>
          </cell>
          <cell r="E3696">
            <v>9.81</v>
          </cell>
          <cell r="F3696" t="str">
            <v>SINAPI</v>
          </cell>
        </row>
        <row r="3697">
          <cell r="B3697">
            <v>89427</v>
          </cell>
          <cell r="C3697" t="str">
            <v>LUVA COM BUCHA DE LATÃO, PVC, SOLDÁVEL, DN 25MM X 3/4 , INSTALADO EM RAMAL DE DISTRIBUIÇÃO DE ÁGUA - FORNECIMENTO E INSTALAÇÃO. AF_06/2022</v>
          </cell>
          <cell r="D3697" t="str">
            <v>UN</v>
          </cell>
          <cell r="E3697">
            <v>13.04</v>
          </cell>
          <cell r="F3697" t="str">
            <v>SINAPI</v>
          </cell>
        </row>
        <row r="3698">
          <cell r="B3698">
            <v>89428</v>
          </cell>
          <cell r="C3698" t="str">
            <v>UNIÃO, PVC, SOLDÁVEL, DN 25MM, INSTALADO EM RAMAL DE DISTRIBUIÇÃO DE ÁGUA - FORNECIMENTO E INSTALAÇÃO. AF_06/2022</v>
          </cell>
          <cell r="D3698" t="str">
            <v>UN</v>
          </cell>
          <cell r="E3698">
            <v>16.3</v>
          </cell>
          <cell r="F3698" t="str">
            <v>SINAPI</v>
          </cell>
        </row>
        <row r="3699">
          <cell r="B3699">
            <v>89429</v>
          </cell>
          <cell r="C3699" t="str">
            <v>ADAPTADOR CURTO COM BOLSA E ROSCA PARA REGISTRO, PVC, SOLDÁVEL, DN 25MM X 3/4 , INSTALADO EM RAMAL DE DISTRIBUIÇÃO DE ÁGUA - FORNECIMENTO E INSTALAÇÃO. AF_06/2022</v>
          </cell>
          <cell r="D3699" t="str">
            <v>UN</v>
          </cell>
          <cell r="E3699">
            <v>5.22</v>
          </cell>
          <cell r="F3699" t="str">
            <v>SINAPI</v>
          </cell>
        </row>
        <row r="3700">
          <cell r="B3700">
            <v>89430</v>
          </cell>
          <cell r="C3700" t="str">
            <v>CURVA DE TRANSPOSIÇÃO, PVC, SOLDÁVEL, DN 25MM, INSTALADO EM RAMAL DE DISTRIBUIÇÃO DE ÁGUA   FORNECIMENTO E INSTALAÇÃO. AF_06/2022</v>
          </cell>
          <cell r="D3700" t="str">
            <v>UN</v>
          </cell>
          <cell r="E3700">
            <v>13.63</v>
          </cell>
          <cell r="F3700" t="str">
            <v>SINAPI</v>
          </cell>
        </row>
        <row r="3701">
          <cell r="B3701">
            <v>89431</v>
          </cell>
          <cell r="C3701" t="str">
            <v>LUVA, PVC, SOLDÁVEL, DN 32MM, INSTALADO EM RAMAL DE DISTRIBUIÇÃO DE ÁGUA - FORNECIMENTO E INSTALAÇÃO. AF_06/2022</v>
          </cell>
          <cell r="D3701" t="str">
            <v>UN</v>
          </cell>
          <cell r="E3701">
            <v>8</v>
          </cell>
          <cell r="F3701" t="str">
            <v>SINAPI</v>
          </cell>
        </row>
        <row r="3702">
          <cell r="B3702">
            <v>89432</v>
          </cell>
          <cell r="C3702" t="str">
            <v>LUVA DE CORRER, PVC, SOLDÁVEL, DN 32MM, INSTALADO EM RAMAL DE DISTRIBUIÇÃO DE ÁGUA   FORNECIMENTO E INSTALAÇÃO. AF_06/2022</v>
          </cell>
          <cell r="D3702" t="str">
            <v>UN</v>
          </cell>
          <cell r="E3702">
            <v>37.979999999999997</v>
          </cell>
          <cell r="F3702" t="str">
            <v>SINAPI</v>
          </cell>
        </row>
        <row r="3703">
          <cell r="B3703">
            <v>89433</v>
          </cell>
          <cell r="C3703" t="str">
            <v>LUVA DE REDUÇÃO, PVC, SOLDÁVEL, DN 40MM X 32MM, INSTALADO EM RAMAL DE DISTRIBUIÇÃO DE ÁGUA - FORNECIMENTO E INSTALAÇÃO. AF_06/2022</v>
          </cell>
          <cell r="D3703" t="str">
            <v>UN</v>
          </cell>
          <cell r="E3703">
            <v>11.94</v>
          </cell>
          <cell r="F3703" t="str">
            <v>SINAPI</v>
          </cell>
        </row>
        <row r="3704">
          <cell r="B3704">
            <v>89434</v>
          </cell>
          <cell r="C3704" t="str">
            <v>LUVA SOLDÁVEL E COM ROSCA, PVC, SOLDÁVEL, DN 32MM X 1 , INSTALADO EM RAMAL DE DISTRIBUIÇÃO DE ÁGUA - FORNECIMENTO E INSTALAÇÃO. AF_06/2022</v>
          </cell>
          <cell r="D3704" t="str">
            <v>UN</v>
          </cell>
          <cell r="E3704">
            <v>12.03</v>
          </cell>
          <cell r="F3704" t="str">
            <v>SINAPI</v>
          </cell>
        </row>
        <row r="3705">
          <cell r="B3705">
            <v>89435</v>
          </cell>
          <cell r="C3705" t="str">
            <v>UNIÃO, PVC, SOLDÁVEL, DN 32MM, INSTALADO EM RAMAL DE DISTRIBUIÇÃO DE ÁGUA - FORNECIMENTO E INSTALAÇÃO. AF_06/2022</v>
          </cell>
          <cell r="D3705" t="str">
            <v>UN</v>
          </cell>
          <cell r="E3705">
            <v>24.91</v>
          </cell>
          <cell r="F3705" t="str">
            <v>SINAPI</v>
          </cell>
        </row>
        <row r="3706">
          <cell r="B3706">
            <v>89436</v>
          </cell>
          <cell r="C3706" t="str">
            <v>ADAPTADOR CURTO COM BOLSA E ROSCA PARA REGISTRO, PVC, SOLDÁVEL, DN 32MM X 1 , INSTALADO EM RAMAL DE DISTRIBUIÇÃO DE ÁGUA - FORNECIMENTO E INSTALAÇÃO. AF_06/2022</v>
          </cell>
          <cell r="D3706" t="str">
            <v>UN</v>
          </cell>
          <cell r="E3706">
            <v>7.34</v>
          </cell>
          <cell r="F3706" t="str">
            <v>SINAPI</v>
          </cell>
        </row>
        <row r="3707">
          <cell r="B3707">
            <v>89437</v>
          </cell>
          <cell r="C3707" t="str">
            <v>CURVA DE TRANSPOSIÇÃO, PVC, SOLDÁVEL, DN 32MM, INSTALADO EM RAMAL DE DISTRIBUIÇÃO DE ÁGUA   FORNECIMENTO E INSTALAÇÃO. AF_06/2022</v>
          </cell>
          <cell r="D3707" t="str">
            <v>UN</v>
          </cell>
          <cell r="E3707">
            <v>30.07</v>
          </cell>
          <cell r="F3707" t="str">
            <v>SINAPI</v>
          </cell>
        </row>
        <row r="3708">
          <cell r="B3708">
            <v>89438</v>
          </cell>
          <cell r="C3708" t="str">
            <v>TE, PVC, SOLDÁVEL, DN 20MM, INSTALADO EM RAMAL DE DISTRIBUIÇÃO DE ÁGUA - FORNECIMENTO E INSTALAÇÃO. AF_06/2022</v>
          </cell>
          <cell r="D3708" t="str">
            <v>UN</v>
          </cell>
          <cell r="E3708">
            <v>8.31</v>
          </cell>
          <cell r="F3708" t="str">
            <v>SINAPI</v>
          </cell>
        </row>
        <row r="3709">
          <cell r="B3709">
            <v>89439</v>
          </cell>
          <cell r="C3709" t="str">
            <v>TÊ SOLDÁVEL E COM ROSCA NA BOLSA CENTRAL, PVC, SOLDÁVEL, DN 20MM X 1/2 , INSTALADO EM RAMAL DE DISTRIBUIÇÃO DE ÁGUA - FORNECIMENTO E INSTALAÇÃO. AF_06/2022</v>
          </cell>
          <cell r="D3709" t="str">
            <v>UN</v>
          </cell>
          <cell r="E3709">
            <v>11.01</v>
          </cell>
          <cell r="F3709" t="str">
            <v>SINAPI</v>
          </cell>
        </row>
        <row r="3710">
          <cell r="B3710">
            <v>89440</v>
          </cell>
          <cell r="C3710" t="str">
            <v>TE, PVC, SOLDÁVEL, DN 25MM, INSTALADO EM RAMAL DE DISTRIBUIÇÃO DE ÁGUA - FORNECIMENTO E INSTALAÇÃO. AF_06/2022</v>
          </cell>
          <cell r="D3710" t="str">
            <v>UN</v>
          </cell>
          <cell r="E3710">
            <v>10.06</v>
          </cell>
          <cell r="F3710" t="str">
            <v>SINAPI</v>
          </cell>
        </row>
        <row r="3711">
          <cell r="B3711">
            <v>89442</v>
          </cell>
          <cell r="C3711" t="str">
            <v>TÊ DE REDUÇÃO, PVC, SOLDÁVEL, DN 25MM X 20MM, INSTALADO EM RAMAL DE DISTRIBUIÇÃO DE ÁGUA - FORNECIMENTO E INSTALAÇÃO. AF_06/2022</v>
          </cell>
          <cell r="D3711" t="str">
            <v>UN</v>
          </cell>
          <cell r="E3711">
            <v>12.09</v>
          </cell>
          <cell r="F3711" t="str">
            <v>SINAPI</v>
          </cell>
        </row>
        <row r="3712">
          <cell r="B3712">
            <v>89443</v>
          </cell>
          <cell r="C3712" t="str">
            <v>TE, PVC, SOLDÁVEL, DN 32MM, INSTALADO EM RAMAL DE DISTRIBUIÇÃO DE ÁGUA - FORNECIMENTO E INSTALAÇÃO. AF_06/2022</v>
          </cell>
          <cell r="D3712" t="str">
            <v>UN</v>
          </cell>
          <cell r="E3712">
            <v>15.73</v>
          </cell>
          <cell r="F3712" t="str">
            <v>SINAPI</v>
          </cell>
        </row>
        <row r="3713">
          <cell r="B3713">
            <v>89444</v>
          </cell>
          <cell r="C3713" t="str">
            <v>TÊ COM BUCHA DE LATÃO NA BOLSA CENTRAL, PVC, SOLDÁVEL, DN 32MM X 3/4 , INSTALADO EM RAMAL DE DISTRIBUIÇÃO DE ÁGUA - FORNECIMENTO E INSTALAÇÃO. AF_06/2022</v>
          </cell>
          <cell r="D3713" t="str">
            <v>UN</v>
          </cell>
          <cell r="E3713">
            <v>31.26</v>
          </cell>
          <cell r="F3713" t="str">
            <v>SINAPI</v>
          </cell>
        </row>
        <row r="3714">
          <cell r="B3714">
            <v>89445</v>
          </cell>
          <cell r="C3714" t="str">
            <v>TÊ DE REDUÇÃO, PVC, SOLDÁVEL, DN 32MM X 25MM, INSTALADO EM RAMAL DE DISTRIBUIÇÃO DE ÁGUA - FORNECIMENTO E INSTALAÇÃO. AF_06/2022</v>
          </cell>
          <cell r="D3714" t="str">
            <v>UN</v>
          </cell>
          <cell r="E3714">
            <v>17.489999999999998</v>
          </cell>
          <cell r="F3714" t="str">
            <v>SINAPI</v>
          </cell>
        </row>
        <row r="3715">
          <cell r="B3715">
            <v>89481</v>
          </cell>
          <cell r="C3715" t="str">
            <v>JOELHO 90 GRAUS, PVC, SOLDÁVEL, DN 25MM, INSTALADO EM PRUMADA DE ÁGUA - FORNECIMENTO E INSTALAÇÃO. AF_06/2022</v>
          </cell>
          <cell r="D3715" t="str">
            <v>UN</v>
          </cell>
          <cell r="E3715">
            <v>4.58</v>
          </cell>
          <cell r="F3715" t="str">
            <v>SINAPI</v>
          </cell>
        </row>
        <row r="3716">
          <cell r="B3716">
            <v>89485</v>
          </cell>
          <cell r="C3716" t="str">
            <v>JOELHO 45 GRAUS, PVC, SOLDÁVEL, DN 25MM, INSTALADO EM PRUMADA DE ÁGUA - FORNECIMENTO E INSTALAÇÃO. AF_06/2022</v>
          </cell>
          <cell r="D3716" t="str">
            <v>UN</v>
          </cell>
          <cell r="E3716">
            <v>5.6</v>
          </cell>
          <cell r="F3716" t="str">
            <v>SINAPI</v>
          </cell>
        </row>
        <row r="3717">
          <cell r="B3717">
            <v>89489</v>
          </cell>
          <cell r="C3717" t="str">
            <v>CURVA 90 GRAUS, PVC, SOLDÁVEL, DN 25MM, INSTALADO EM PRUMADA DE ÁGUA - FORNECIMENTO E INSTALAÇÃO. AF_06/2022</v>
          </cell>
          <cell r="D3717" t="str">
            <v>UN</v>
          </cell>
          <cell r="E3717">
            <v>7.71</v>
          </cell>
          <cell r="F3717" t="str">
            <v>SINAPI</v>
          </cell>
        </row>
        <row r="3718">
          <cell r="B3718">
            <v>89490</v>
          </cell>
          <cell r="C3718" t="str">
            <v>CURVA 45 GRAUS, PVC, SOLDÁVEL, DN 25MM, INSTALADO EM PRUMADA DE ÁGUA - FORNECIMENTO E INSTALAÇÃO. AF_06/2022</v>
          </cell>
          <cell r="D3718" t="str">
            <v>UN</v>
          </cell>
          <cell r="E3718">
            <v>6.77</v>
          </cell>
          <cell r="F3718" t="str">
            <v>SINAPI</v>
          </cell>
        </row>
        <row r="3719">
          <cell r="B3719">
            <v>89492</v>
          </cell>
          <cell r="C3719" t="str">
            <v>JOELHO 90 GRAUS, PVC, SOLDÁVEL, DN 32MM, INSTALADO EM PRUMADA DE ÁGUA - FORNECIMENTO E INSTALAÇÃO. AF_06/2022</v>
          </cell>
          <cell r="D3719" t="str">
            <v>UN</v>
          </cell>
          <cell r="E3719">
            <v>7.42</v>
          </cell>
          <cell r="F3719" t="str">
            <v>SINAPI</v>
          </cell>
        </row>
        <row r="3720">
          <cell r="B3720">
            <v>89493</v>
          </cell>
          <cell r="C3720" t="str">
            <v>JOELHO 45 GRAUS, PVC, SOLDÁVEL, DN 32MM, INSTALADO EM PRUMADA DE ÁGUA - FORNECIMENTO E INSTALAÇÃO. AF_06/2022</v>
          </cell>
          <cell r="D3720" t="str">
            <v>UN</v>
          </cell>
          <cell r="E3720">
            <v>10.28</v>
          </cell>
          <cell r="F3720" t="str">
            <v>SINAPI</v>
          </cell>
        </row>
        <row r="3721">
          <cell r="B3721">
            <v>89494</v>
          </cell>
          <cell r="C3721" t="str">
            <v>CURVA 90 GRAUS, PVC, SOLDÁVEL, DN 32MM, INSTALADO EM PRUMADA DE ÁGUA - FORNECIMENTO E INSTALAÇÃO. AF_06/2022</v>
          </cell>
          <cell r="D3721" t="str">
            <v>UN</v>
          </cell>
          <cell r="E3721">
            <v>13.82</v>
          </cell>
          <cell r="F3721" t="str">
            <v>SINAPI</v>
          </cell>
        </row>
        <row r="3722">
          <cell r="B3722">
            <v>89496</v>
          </cell>
          <cell r="C3722" t="str">
            <v>CURVA 45 GRAUS, PVC, SOLDÁVEL, DN 32MM, INSTALADO EM PRUMADA DE ÁGUA - FORNECIMENTO E INSTALAÇÃO. AF_06/2022</v>
          </cell>
          <cell r="D3722" t="str">
            <v>UN</v>
          </cell>
          <cell r="E3722">
            <v>9.68</v>
          </cell>
          <cell r="F3722" t="str">
            <v>SINAPI</v>
          </cell>
        </row>
        <row r="3723">
          <cell r="B3723">
            <v>89497</v>
          </cell>
          <cell r="C3723" t="str">
            <v>JOELHO 90 GRAUS, PVC, SOLDÁVEL, DN 40MM, INSTALADO EM PRUMADA DE ÁGUA - FORNECIMENTO E INSTALAÇÃO. AF_06/2022</v>
          </cell>
          <cell r="D3723" t="str">
            <v>UN</v>
          </cell>
          <cell r="E3723">
            <v>12.47</v>
          </cell>
          <cell r="F3723" t="str">
            <v>SINAPI</v>
          </cell>
        </row>
        <row r="3724">
          <cell r="B3724">
            <v>89498</v>
          </cell>
          <cell r="C3724" t="str">
            <v>JOELHO 45 GRAUS, PVC, SOLDÁVEL, DN 40MM, INSTALADO EM PRUMADA DE ÁGUA - FORNECIMENTO E INSTALAÇÃO. AF_06/2022</v>
          </cell>
          <cell r="D3724" t="str">
            <v>UN</v>
          </cell>
          <cell r="E3724">
            <v>13.78</v>
          </cell>
          <cell r="F3724" t="str">
            <v>SINAPI</v>
          </cell>
        </row>
        <row r="3725">
          <cell r="B3725">
            <v>89499</v>
          </cell>
          <cell r="C3725" t="str">
            <v>CURVA 90 GRAUS, PVC, SOLDÁVEL, DN 40MM, INSTALADO EM PRUMADA DE ÁGUA - FORNECIMENTO E INSTALAÇÃO. AF_06/2022</v>
          </cell>
          <cell r="D3725" t="str">
            <v>UN</v>
          </cell>
          <cell r="E3725">
            <v>22.1</v>
          </cell>
          <cell r="F3725" t="str">
            <v>SINAPI</v>
          </cell>
        </row>
        <row r="3726">
          <cell r="B3726">
            <v>89500</v>
          </cell>
          <cell r="C3726" t="str">
            <v>CURVA 45 GRAUS, PVC, SOLDÁVEL, DN 40MM, INSTALADO EM PRUMADA DE ÁGUA - FORNECIMENTO E INSTALAÇÃO. AF_06/2022</v>
          </cell>
          <cell r="D3726" t="str">
            <v>UN</v>
          </cell>
          <cell r="E3726">
            <v>14.03</v>
          </cell>
          <cell r="F3726" t="str">
            <v>SINAPI</v>
          </cell>
        </row>
        <row r="3727">
          <cell r="B3727">
            <v>89501</v>
          </cell>
          <cell r="C3727" t="str">
            <v>JOELHO 90 GRAUS, PVC, SOLDÁVEL, DN 50MM, INSTALADO EM PRUMADA DE ÁGUA - FORNECIMENTO E INSTALAÇÃO. AF_06/2022</v>
          </cell>
          <cell r="D3727" t="str">
            <v>UN</v>
          </cell>
          <cell r="E3727">
            <v>14.65</v>
          </cell>
          <cell r="F3727" t="str">
            <v>SINAPI</v>
          </cell>
        </row>
        <row r="3728">
          <cell r="B3728">
            <v>89502</v>
          </cell>
          <cell r="C3728" t="str">
            <v>JOELHO 45 GRAUS, PVC, SOLDÁVEL, DN 50MM, INSTALADO EM PRUMADA DE ÁGUA - FORNECIMENTO E INSTALAÇÃO. AF_06/2022</v>
          </cell>
          <cell r="D3728" t="str">
            <v>UN</v>
          </cell>
          <cell r="E3728">
            <v>17.010000000000002</v>
          </cell>
          <cell r="F3728" t="str">
            <v>SINAPI</v>
          </cell>
        </row>
        <row r="3729">
          <cell r="B3729">
            <v>89503</v>
          </cell>
          <cell r="C3729" t="str">
            <v>CURVA 90 GRAUS, PVC, SOLDÁVEL, DN 50MM, INSTALADO EM PRUMADA DE ÁGUA - FORNECIMENTO E INSTALAÇÃO. AF_06/2022</v>
          </cell>
          <cell r="D3729" t="str">
            <v>UN</v>
          </cell>
          <cell r="E3729">
            <v>27.33</v>
          </cell>
          <cell r="F3729" t="str">
            <v>SINAPI</v>
          </cell>
        </row>
        <row r="3730">
          <cell r="B3730">
            <v>89504</v>
          </cell>
          <cell r="C3730" t="str">
            <v>CURVA 45 GRAUS, PVC, SOLDÁVEL, DN 50MM, INSTALADO EM PRUMADA DE ÁGUA - FORNECIMENTO E INSTALAÇÃO. AF_06/2022</v>
          </cell>
          <cell r="D3730" t="str">
            <v>UN</v>
          </cell>
          <cell r="E3730">
            <v>23.59</v>
          </cell>
          <cell r="F3730" t="str">
            <v>SINAPI</v>
          </cell>
        </row>
        <row r="3731">
          <cell r="B3731">
            <v>89505</v>
          </cell>
          <cell r="C3731" t="str">
            <v>JOELHO 90 GRAUS, PVC, SOLDÁVEL, DN 60MM, INSTALADO EM PRUMADA DE ÁGUA - FORNECIMENTO E INSTALAÇÃO. AF_06/2022</v>
          </cell>
          <cell r="D3731" t="str">
            <v>UN</v>
          </cell>
          <cell r="E3731">
            <v>41.31</v>
          </cell>
          <cell r="F3731" t="str">
            <v>SINAPI</v>
          </cell>
        </row>
        <row r="3732">
          <cell r="B3732">
            <v>89506</v>
          </cell>
          <cell r="C3732" t="str">
            <v>JOELHO 45 GRAUS, PVC, SOLDÁVEL, DN 60MM, INSTALADO EM PRUMADA DE ÁGUA - FORNECIMENTO E INSTALAÇÃO. AF_06/2022</v>
          </cell>
          <cell r="D3732" t="str">
            <v>UN</v>
          </cell>
          <cell r="E3732">
            <v>46.94</v>
          </cell>
          <cell r="F3732" t="str">
            <v>SINAPI</v>
          </cell>
        </row>
        <row r="3733">
          <cell r="B3733">
            <v>89507</v>
          </cell>
          <cell r="C3733" t="str">
            <v>CURVA 90 GRAUS, PVC, SOLDÁVEL, DN 60MM, INSTALADO EM PRUMADA DE ÁGUA - FORNECIMENTO E INSTALAÇÃO. AF_06/2022</v>
          </cell>
          <cell r="D3733" t="str">
            <v>UN</v>
          </cell>
          <cell r="E3733">
            <v>58.68</v>
          </cell>
          <cell r="F3733" t="str">
            <v>SINAPI</v>
          </cell>
        </row>
        <row r="3734">
          <cell r="B3734">
            <v>89510</v>
          </cell>
          <cell r="C3734" t="str">
            <v>CURVA 45 GRAUS, PVC, SOLDÁVEL, DN 60MM, INSTALADO EM PRUMADA DE ÁGUA - FORNECIMENTO E INSTALAÇÃO. AF_06/2022</v>
          </cell>
          <cell r="D3734" t="str">
            <v>UN</v>
          </cell>
          <cell r="E3734">
            <v>37.14</v>
          </cell>
          <cell r="F3734" t="str">
            <v>SINAPI</v>
          </cell>
        </row>
        <row r="3735">
          <cell r="B3735">
            <v>89513</v>
          </cell>
          <cell r="C3735" t="str">
            <v>JOELHO 90 GRAUS, PVC, SOLDÁVEL, DN 75MM, INSTALADO EM PRUMADA DE ÁGUA - FORNECIMENTO E INSTALAÇÃO. AF_06/2022</v>
          </cell>
          <cell r="D3735" t="str">
            <v>UN</v>
          </cell>
          <cell r="E3735">
            <v>133.51</v>
          </cell>
          <cell r="F3735" t="str">
            <v>SINAPI</v>
          </cell>
        </row>
        <row r="3736">
          <cell r="B3736">
            <v>89514</v>
          </cell>
          <cell r="C3736" t="str">
            <v>JOELHO 90 GRAUS, PVC, SERIE R, ÁGUA PLUVIAL, DN 40 MM, JUNTA SOLDÁVEL, FORNECIDO E INSTALADO EM RAMAL DE ENCAMINHAMENTO. AF_06/2022</v>
          </cell>
          <cell r="D3736" t="str">
            <v>UN</v>
          </cell>
          <cell r="E3736">
            <v>10.050000000000001</v>
          </cell>
          <cell r="F3736" t="str">
            <v>SINAPI</v>
          </cell>
        </row>
        <row r="3737">
          <cell r="B3737">
            <v>89515</v>
          </cell>
          <cell r="C3737" t="str">
            <v>JOELHO 45 GRAUS, PVC, SOLDÁVEL, DN 75MM, INSTALADO EM PRUMADA DE ÁGUA - FORNECIMENTO E INSTALAÇÃO. AF_06/2022</v>
          </cell>
          <cell r="D3737" t="str">
            <v>UN</v>
          </cell>
          <cell r="E3737">
            <v>99.19</v>
          </cell>
          <cell r="F3737" t="str">
            <v>SINAPI</v>
          </cell>
        </row>
        <row r="3738">
          <cell r="B3738">
            <v>89516</v>
          </cell>
          <cell r="C3738" t="str">
            <v>JOELHO 45 GRAUS, PVC, SERIE R, ÁGUA PLUVIAL, DN 40 MM, JUNTA SOLDÁVEL, FORNECIDO E INSTALADO EM RAMAL DE ENCAMINHAMENTO. AF_06/2022</v>
          </cell>
          <cell r="D3738" t="str">
            <v>UN</v>
          </cell>
          <cell r="E3738">
            <v>8.5500000000000007</v>
          </cell>
          <cell r="F3738" t="str">
            <v>SINAPI</v>
          </cell>
        </row>
        <row r="3739">
          <cell r="B3739">
            <v>89517</v>
          </cell>
          <cell r="C3739" t="str">
            <v>CURVA 90 GRAUS, PVC, SOLDÁVEL, DN 75MM, INSTALADO EM PRUMADA DE ÁGUA - FORNECIMENTO E INSTALAÇÃO. AF_06/2022</v>
          </cell>
          <cell r="D3739" t="str">
            <v>UN</v>
          </cell>
          <cell r="E3739">
            <v>82.49</v>
          </cell>
          <cell r="F3739" t="str">
            <v>SINAPI</v>
          </cell>
        </row>
        <row r="3740">
          <cell r="B3740">
            <v>89518</v>
          </cell>
          <cell r="C3740" t="str">
            <v>JOELHO 90 GRAUS, PVC, SERIE R, ÁGUA PLUVIAL, DN 50 MM, JUNTA ELÁSTICA, FORNECIDO E INSTALADO EM RAMAL DE ENCAMINHAMENTO. AF_06/2022</v>
          </cell>
          <cell r="D3740" t="str">
            <v>UN</v>
          </cell>
          <cell r="E3740">
            <v>20.190000000000001</v>
          </cell>
          <cell r="F3740" t="str">
            <v>SINAPI</v>
          </cell>
        </row>
        <row r="3741">
          <cell r="B3741">
            <v>89519</v>
          </cell>
          <cell r="C3741" t="str">
            <v>CURVA 45 GRAUS, PVC, SOLDÁVEL, DN 75MM, INSTALADO EM PRUMADA DE ÁGUA - FORNECIMENTO E INSTALAÇÃO. AF_06/2022</v>
          </cell>
          <cell r="D3741" t="str">
            <v>UN</v>
          </cell>
          <cell r="E3741">
            <v>53.68</v>
          </cell>
          <cell r="F3741" t="str">
            <v>SINAPI</v>
          </cell>
        </row>
        <row r="3742">
          <cell r="B3742">
            <v>89520</v>
          </cell>
          <cell r="C3742" t="str">
            <v>JOELHO 45 GRAUS, PVC, SERIE R, ÁGUA PLUVIAL, DN 50 MM, JUNTA ELÁSTICA, FORNECIDO E INSTALADO EM RAMAL DE ENCAMINHAMENTO. AF_06/2022</v>
          </cell>
          <cell r="D3742" t="str">
            <v>UN</v>
          </cell>
          <cell r="E3742">
            <v>18.22</v>
          </cell>
          <cell r="F3742" t="str">
            <v>SINAPI</v>
          </cell>
        </row>
        <row r="3743">
          <cell r="B3743">
            <v>89521</v>
          </cell>
          <cell r="C3743" t="str">
            <v>JOELHO 90 GRAUS, PVC, SOLDÁVEL, DN 85MM, INSTALADO EM PRUMADA DE ÁGUA - FORNECIMENTO E INSTALAÇÃO. AF_06/2022</v>
          </cell>
          <cell r="D3743" t="str">
            <v>UN</v>
          </cell>
          <cell r="E3743">
            <v>157.91999999999999</v>
          </cell>
          <cell r="F3743" t="str">
            <v>SINAPI</v>
          </cell>
        </row>
        <row r="3744">
          <cell r="B3744">
            <v>89522</v>
          </cell>
          <cell r="C3744" t="str">
            <v>JOELHO 90 GRAUS, PVC, SERIE R, ÁGUA PLUVIAL, DN 75 MM, JUNTA ELÁSTICA, FORNECIDO E INSTALADO EM RAMAL DE ENCAMINHAMENTO. AF_06/2022</v>
          </cell>
          <cell r="D3744" t="str">
            <v>UN</v>
          </cell>
          <cell r="E3744">
            <v>36.03</v>
          </cell>
          <cell r="F3744" t="str">
            <v>SINAPI</v>
          </cell>
        </row>
        <row r="3745">
          <cell r="B3745">
            <v>89523</v>
          </cell>
          <cell r="C3745" t="str">
            <v>JOELHO 45 GRAUS, PVC, SOLDÁVEL, DN 85MM, INSTALADO EM PRUMADA DE ÁGUA - FORNECIMENTO E INSTALAÇÃO. AF_06/2022</v>
          </cell>
          <cell r="D3745" t="str">
            <v>UN</v>
          </cell>
          <cell r="E3745">
            <v>117.5</v>
          </cell>
          <cell r="F3745" t="str">
            <v>SINAPI</v>
          </cell>
        </row>
        <row r="3746">
          <cell r="B3746">
            <v>89524</v>
          </cell>
          <cell r="C3746" t="str">
            <v>JOELHO 45 GRAUS, PVC, SERIE R, ÁGUA PLUVIAL, DN 75 MM, JUNTA ELÁSTICA, FORNECIDO E INSTALADO EM RAMAL DE ENCAMINHAMENTO. AF_06/2022</v>
          </cell>
          <cell r="D3746" t="str">
            <v>UN</v>
          </cell>
          <cell r="E3746">
            <v>32.26</v>
          </cell>
          <cell r="F3746" t="str">
            <v>SINAPI</v>
          </cell>
        </row>
        <row r="3747">
          <cell r="B3747">
            <v>89525</v>
          </cell>
          <cell r="C3747" t="str">
            <v>CURVA 90 GRAUS, PVC, SOLDÁVEL, DN 85MM, INSTALADO EM PRUMADA DE ÁGUA - FORNECIMENTO E INSTALAÇÃO. AF_06/2022</v>
          </cell>
          <cell r="D3747" t="str">
            <v>UN</v>
          </cell>
          <cell r="E3747">
            <v>115.46</v>
          </cell>
          <cell r="F3747" t="str">
            <v>SINAPI</v>
          </cell>
        </row>
        <row r="3748">
          <cell r="B3748">
            <v>89526</v>
          </cell>
          <cell r="C3748" t="str">
            <v>CURVA 87 GRAUS E 30 MINUTOS, PVC, SERIE R, ÁGUA PLUVIAL, DN 75 MM, JUNTA ELÁSTICA, FORNECIDO E INSTALADO EM RAMAL DE ENCAMINHAMENTO. AF_06/2022</v>
          </cell>
          <cell r="D3748" t="str">
            <v>UN</v>
          </cell>
          <cell r="E3748">
            <v>46</v>
          </cell>
          <cell r="F3748" t="str">
            <v>SINAPI</v>
          </cell>
        </row>
        <row r="3749">
          <cell r="B3749">
            <v>89527</v>
          </cell>
          <cell r="C3749" t="str">
            <v>CURVA 45 GRAUS, PVC, SOLDÁVEL, DN 85MM, INSTALADO EM PRUMADA DE ÁGUA - FORNECIMENTO E INSTALAÇÃO. AF_06/2022</v>
          </cell>
          <cell r="D3749" t="str">
            <v>UN</v>
          </cell>
          <cell r="E3749">
            <v>87.1</v>
          </cell>
          <cell r="F3749" t="str">
            <v>SINAPI</v>
          </cell>
        </row>
        <row r="3750">
          <cell r="B3750">
            <v>89528</v>
          </cell>
          <cell r="C3750" t="str">
            <v>LUVA, PVC, SOLDÁVEL, DN 25MM, INSTALADO EM PRUMADA DE ÁGUA - FORNECIMENTO E INSTALAÇÃO. AF_06/2022</v>
          </cell>
          <cell r="D3750" t="str">
            <v>UN</v>
          </cell>
          <cell r="E3750">
            <v>3.73</v>
          </cell>
          <cell r="F3750" t="str">
            <v>SINAPI</v>
          </cell>
        </row>
        <row r="3751">
          <cell r="B3751">
            <v>89529</v>
          </cell>
          <cell r="C3751" t="str">
            <v>JOELHO 90 GRAUS, PVC, SERIE R, ÁGUA PLUVIAL, DN 100 MM, JUNTA ELÁSTICA, FORNECIDO E INSTALADO EM RAMAL DE ENCAMINHAMENTO. AF_06/2022</v>
          </cell>
          <cell r="D3751" t="str">
            <v>UN</v>
          </cell>
          <cell r="E3751">
            <v>62.51</v>
          </cell>
          <cell r="F3751" t="str">
            <v>SINAPI</v>
          </cell>
        </row>
        <row r="3752">
          <cell r="B3752">
            <v>89530</v>
          </cell>
          <cell r="C3752" t="str">
            <v>LUVA DE CORRER, PVC, SOLDÁVEL, DN 25MM, INSTALADO EM PRUMADA DE ÁGUA - FORNECIMENTO E INSTALAÇÃO. AF_06/2022</v>
          </cell>
          <cell r="D3752" t="str">
            <v>UN</v>
          </cell>
          <cell r="E3752">
            <v>16.3</v>
          </cell>
          <cell r="F3752" t="str">
            <v>SINAPI</v>
          </cell>
        </row>
        <row r="3753">
          <cell r="B3753">
            <v>89531</v>
          </cell>
          <cell r="C3753" t="str">
            <v>JOELHO 45 GRAUS, PVC, SERIE R, ÁGUA PLUVIAL, DN 100 MM, JUNTA ELÁSTICA, FORNECIDO E INSTALADO EM RAMAL DE ENCAMINHAMENTO. AF_06/2022</v>
          </cell>
          <cell r="D3753" t="str">
            <v>UN</v>
          </cell>
          <cell r="E3753">
            <v>44.34</v>
          </cell>
          <cell r="F3753" t="str">
            <v>SINAPI</v>
          </cell>
        </row>
        <row r="3754">
          <cell r="B3754">
            <v>89532</v>
          </cell>
          <cell r="C3754" t="str">
            <v>LUVA DE REDUÇÃO, PVC, SOLDÁVEL, DN 32MM X 25MM, INSTALADO EM PRUMADA DE ÁGUA - FORNECIMENTO E INSTALAÇÃO. AF_06/2022</v>
          </cell>
          <cell r="D3754" t="str">
            <v>UN</v>
          </cell>
          <cell r="E3754">
            <v>7.95</v>
          </cell>
          <cell r="F3754" t="str">
            <v>SINAPI</v>
          </cell>
        </row>
        <row r="3755">
          <cell r="B3755">
            <v>89535</v>
          </cell>
          <cell r="C3755" t="str">
            <v>CURVA 87 GRAUS E 30 MINUTOS, PVC, SERIE R, ÁGUA PLUVIAL, DN 100 MM, JUNTA ELÁSTICA, FORNECIDO E INSTALADO EM RAMAL DE ENCAMINHAMENTO. AF_06/2022</v>
          </cell>
          <cell r="D3755" t="str">
            <v>UN</v>
          </cell>
          <cell r="E3755">
            <v>67.900000000000006</v>
          </cell>
          <cell r="F3755" t="str">
            <v>SINAPI</v>
          </cell>
        </row>
        <row r="3756">
          <cell r="B3756">
            <v>89536</v>
          </cell>
          <cell r="C3756" t="str">
            <v>UNIÃO, PVC, SOLDÁVEL, DN 25MM, INSTALADO EM PRUMADA DE ÁGUA - FORNECIMENTO E INSTALAÇÃO. AF_06/2022</v>
          </cell>
          <cell r="D3756" t="str">
            <v>UN</v>
          </cell>
          <cell r="E3756">
            <v>14.56</v>
          </cell>
          <cell r="F3756" t="str">
            <v>SINAPI</v>
          </cell>
        </row>
        <row r="3757">
          <cell r="B3757">
            <v>89539</v>
          </cell>
          <cell r="C3757" t="str">
            <v>CURVAR 45 GRAUS, PVC, SERIE R, ÁGUA PLUVIAL, DN 100 MM, JUNTA ELÁSTICA, FORNECIDO E INSTALADO EM RAMAL DE ENCAMINHAMENTO. AF_06/2022</v>
          </cell>
          <cell r="D3757" t="str">
            <v>UN</v>
          </cell>
          <cell r="E3757">
            <v>46.9</v>
          </cell>
          <cell r="F3757" t="str">
            <v>SINAPI</v>
          </cell>
        </row>
        <row r="3758">
          <cell r="B3758">
            <v>89540</v>
          </cell>
          <cell r="C3758" t="str">
            <v>CURVA DE TRANSPOSIÇÃO, PVC, SOLDÁVEL, DN 25MM, INSTALADO EM PRUMADA DE ÁGUA  - FORNECIMENTO E INSTALAÇÃO. AF_06/2022</v>
          </cell>
          <cell r="D3758" t="str">
            <v>UN</v>
          </cell>
          <cell r="E3758">
            <v>11.89</v>
          </cell>
          <cell r="F3758" t="str">
            <v>SINAPI</v>
          </cell>
        </row>
        <row r="3759">
          <cell r="B3759">
            <v>89541</v>
          </cell>
          <cell r="C3759" t="str">
            <v>LUVA, PVC, SOLDÁVEL, DN 32MM, INSTALADO EM PRUMADA DE ÁGUA - FORNECIMENTO E INSTALAÇÃO. AF_06/2022</v>
          </cell>
          <cell r="D3759" t="str">
            <v>UN</v>
          </cell>
          <cell r="E3759">
            <v>5.99</v>
          </cell>
          <cell r="F3759" t="str">
            <v>SINAPI</v>
          </cell>
        </row>
        <row r="3760">
          <cell r="B3760">
            <v>89542</v>
          </cell>
          <cell r="C3760" t="str">
            <v>LUVA DE CORRER, PVC, SOLDÁVEL, DN 32MM, INSTALADO EM PRUMADA DE ÁGUA - FORNECIMENTO E INSTALAÇÃO. AF_06/2022</v>
          </cell>
          <cell r="D3760" t="str">
            <v>UN</v>
          </cell>
          <cell r="E3760">
            <v>35.97</v>
          </cell>
          <cell r="F3760" t="str">
            <v>SINAPI</v>
          </cell>
        </row>
        <row r="3761">
          <cell r="B3761">
            <v>89544</v>
          </cell>
          <cell r="C3761" t="str">
            <v>LUVA SIMPLES, PVC, SERIE R, ÁGUA PLUVIAL, DN 40 MM, JUNTA SOLDÁVEL, FORNECIDO E INSTALADO EM RAMAL DE ENCAMINHAMENTO. AF_06/2022</v>
          </cell>
          <cell r="D3761" t="str">
            <v>UN</v>
          </cell>
          <cell r="E3761">
            <v>8.85</v>
          </cell>
          <cell r="F3761" t="str">
            <v>SINAPI</v>
          </cell>
        </row>
        <row r="3762">
          <cell r="B3762">
            <v>89545</v>
          </cell>
          <cell r="C3762" t="str">
            <v>LUVA SIMPLES, PVC, SERIE R, ÁGUA PLUVIAL, DN 50 MM, JUNTA ELÁSTICA, FORNECIDO E INSTALADO EM RAMAL DE ENCAMINHAMENTO. AF_06/2022</v>
          </cell>
          <cell r="D3762" t="str">
            <v>UN</v>
          </cell>
          <cell r="E3762">
            <v>16.170000000000002</v>
          </cell>
          <cell r="F3762" t="str">
            <v>SINAPI</v>
          </cell>
        </row>
        <row r="3763">
          <cell r="B3763">
            <v>89546</v>
          </cell>
          <cell r="C3763" t="str">
            <v>BUCHA DE REDUÇÃO LONGA, PVC, SERIE R, ÁGUA PLUVIAL, DN 50 X 40 MM, JUNTA ELÁSTICA, FORNECIDO E INSTALADO EM RAMAL DE ENCAMINHAMENTO. AF_06/2022</v>
          </cell>
          <cell r="D3763" t="str">
            <v>UN</v>
          </cell>
          <cell r="E3763">
            <v>13.66</v>
          </cell>
          <cell r="F3763" t="str">
            <v>SINAPI</v>
          </cell>
        </row>
        <row r="3764">
          <cell r="B3764">
            <v>89547</v>
          </cell>
          <cell r="C3764" t="str">
            <v>LUVA SIMPLES, PVC, SERIE R, ÁGUA PLUVIAL, DN 75 MM, JUNTA ELÁSTICA, FORNECIDO E INSTALADO EM RAMAL DE ENCAMINHAMENTO. AF_06/2022</v>
          </cell>
          <cell r="D3764" t="str">
            <v>UN</v>
          </cell>
          <cell r="E3764">
            <v>23.47</v>
          </cell>
          <cell r="F3764" t="str">
            <v>SINAPI</v>
          </cell>
        </row>
        <row r="3765">
          <cell r="B3765">
            <v>89548</v>
          </cell>
          <cell r="C3765" t="str">
            <v>LUVA DE CORRER, PVC, SERIE R, ÁGUA PLUVIAL, DN 75 MM, JUNTA ELÁSTICA, FORNECIDO E INSTALADO EM RAMAL DE ENCAMINHAMENTO. AF_06/2022</v>
          </cell>
          <cell r="D3765" t="str">
            <v>UN</v>
          </cell>
          <cell r="E3765">
            <v>27.71</v>
          </cell>
          <cell r="F3765" t="str">
            <v>SINAPI</v>
          </cell>
        </row>
        <row r="3766">
          <cell r="B3766">
            <v>89549</v>
          </cell>
          <cell r="C3766" t="str">
            <v>REDUÇÃO EXCÊNTRICA, PVC, SERIE R, ÁGUA PLUVIAL, DN 75 X 50 MM, JUNTA ELÁSTICA, FORNECIDO E INSTALADO EM RAMAL DE ENCAMINHAMENTO. AF_06/2022</v>
          </cell>
          <cell r="D3766" t="str">
            <v>UN</v>
          </cell>
          <cell r="E3766">
            <v>19.38</v>
          </cell>
          <cell r="F3766" t="str">
            <v>SINAPI</v>
          </cell>
        </row>
        <row r="3767">
          <cell r="B3767">
            <v>89550</v>
          </cell>
          <cell r="C3767" t="str">
            <v>TÊ DE INSPEÇÃO, PVC, SERIE R, ÁGUA PLUVIAL, DN 75 MM, JUNTA ELÁSTICA, FORNECIDO E INSTALADO EM RAMAL DE ENCAMINHAMENTO. AF_06/2022</v>
          </cell>
          <cell r="D3767" t="str">
            <v>UN</v>
          </cell>
          <cell r="E3767">
            <v>46.41</v>
          </cell>
          <cell r="F3767" t="str">
            <v>SINAPI</v>
          </cell>
        </row>
        <row r="3768">
          <cell r="B3768">
            <v>89551</v>
          </cell>
          <cell r="C3768" t="str">
            <v>LUVA SOLDÁVEL E COM ROSCA, PVC, SOLDÁVEL, DN 32MM X 1 , INSTALADO EM PRUMADA DE ÁGUA - FORNECIMENTO E INSTALAÇÃO. AF_06/2022</v>
          </cell>
          <cell r="D3768" t="str">
            <v>UN</v>
          </cell>
          <cell r="E3768">
            <v>10.17</v>
          </cell>
          <cell r="F3768" t="str">
            <v>SINAPI</v>
          </cell>
        </row>
        <row r="3769">
          <cell r="B3769">
            <v>89552</v>
          </cell>
          <cell r="C3769" t="str">
            <v>UNIÃO, PVC, SOLDÁVEL, DN 32MM, INSTALADO EM PRUMADA DE ÁGUA - FORNECIMENTO E INSTALAÇÃO. AF_06/2022</v>
          </cell>
          <cell r="D3769" t="str">
            <v>UN</v>
          </cell>
          <cell r="E3769">
            <v>22.9</v>
          </cell>
          <cell r="F3769" t="str">
            <v>SINAPI</v>
          </cell>
        </row>
        <row r="3770">
          <cell r="B3770">
            <v>89553</v>
          </cell>
          <cell r="C3770" t="str">
            <v>ADAPTADOR CURTO COM BOLSA E ROSCA PARA REGISTRO, PVC, SOLDÁVEL, DN 32MM X 1 , INSTALADO EM PRUMADA DE ÁGUA - FORNECIMENTO E INSTALAÇÃO. AF_06/2022</v>
          </cell>
          <cell r="D3770" t="str">
            <v>UN</v>
          </cell>
          <cell r="E3770">
            <v>5.48</v>
          </cell>
          <cell r="F3770" t="str">
            <v>SINAPI</v>
          </cell>
        </row>
        <row r="3771">
          <cell r="B3771">
            <v>89554</v>
          </cell>
          <cell r="C3771" t="str">
            <v>LUVA SIMPLES, PVC, SERIE R, ÁGUA PLUVIAL, DN 100 MM, JUNTA ELÁSTICA, FORNECIDO E INSTALADO EM RAMAL DE ENCAMINHAMENTO. AF_06/2022</v>
          </cell>
          <cell r="D3771" t="str">
            <v>UN</v>
          </cell>
          <cell r="E3771">
            <v>34.72</v>
          </cell>
          <cell r="F3771" t="str">
            <v>SINAPI</v>
          </cell>
        </row>
        <row r="3772">
          <cell r="B3772">
            <v>89555</v>
          </cell>
          <cell r="C3772" t="str">
            <v>CURVA DE TRANSPOSIÇÃO, PVC, SOLDÁVEL, DN 32MM, INSTALADO EM PRUMADA DE ÁGUA   FORNECIMENTO E INSTALAÇÃO. AF_06/2022</v>
          </cell>
          <cell r="D3772" t="str">
            <v>UN</v>
          </cell>
          <cell r="E3772">
            <v>28.06</v>
          </cell>
          <cell r="F3772" t="str">
            <v>SINAPI</v>
          </cell>
        </row>
        <row r="3773">
          <cell r="B3773">
            <v>89556</v>
          </cell>
          <cell r="C3773" t="str">
            <v>LUVA DE CORRER, PVC, SERIE R, ÁGUA PLUVIAL, DN 100 MM, JUNTA ELÁSTICA, FORNECIDO E INSTALADO EM RAMAL DE ENCAMINHAMENTO. AF_06/2022</v>
          </cell>
          <cell r="D3773" t="str">
            <v>UN</v>
          </cell>
          <cell r="E3773">
            <v>50.28</v>
          </cell>
          <cell r="F3773" t="str">
            <v>SINAPI</v>
          </cell>
        </row>
        <row r="3774">
          <cell r="B3774">
            <v>89557</v>
          </cell>
          <cell r="C3774" t="str">
            <v>REDUÇÃO EXCÊNTRICA, PVC, SERIE R, ÁGUA PLUVIAL, DN 100 X 75 MM, JUNTA ELÁSTICA, FORNECIDO E INSTALADO EM RAMAL DE ENCAMINHAMENTO. AF_06/2022</v>
          </cell>
          <cell r="D3774" t="str">
            <v>UN</v>
          </cell>
          <cell r="E3774">
            <v>39.75</v>
          </cell>
          <cell r="F3774" t="str">
            <v>SINAPI</v>
          </cell>
        </row>
        <row r="3775">
          <cell r="B3775">
            <v>89558</v>
          </cell>
          <cell r="C3775" t="str">
            <v>LUVA, PVC, SOLDÁVEL, DN 40MM, INSTALADO EM PRUMADA DE ÁGUA - FORNECIMENTO E INSTALAÇÃO. AF_06/2022</v>
          </cell>
          <cell r="D3775" t="str">
            <v>UN</v>
          </cell>
          <cell r="E3775">
            <v>9.41</v>
          </cell>
          <cell r="F3775" t="str">
            <v>SINAPI</v>
          </cell>
        </row>
        <row r="3776">
          <cell r="B3776">
            <v>89559</v>
          </cell>
          <cell r="C3776" t="str">
            <v>TÊ DE INSPEÇÃO, PVC, SERIE R, ÁGUA PLUVIAL, DN 100 MM, JUNTA ELÁSTICA, FORNECIDO E INSTALADO EM RAMAL DE ENCAMINHAMENTO. AF_06/2022</v>
          </cell>
          <cell r="D3776" t="str">
            <v>UN</v>
          </cell>
          <cell r="E3776">
            <v>80.86</v>
          </cell>
          <cell r="F3776" t="str">
            <v>SINAPI</v>
          </cell>
        </row>
        <row r="3777">
          <cell r="B3777">
            <v>89561</v>
          </cell>
          <cell r="C3777" t="str">
            <v>JUNÇÃO SIMPLES, PVC, SERIE R, ÁGUA PLUVIAL, DN 40 MM, JUNTA SOLDÁVEL, FORNECIDO E INSTALADO EM RAMAL DE ENCAMINHAMENTO. AF_06/2022</v>
          </cell>
          <cell r="D3777" t="str">
            <v>UN</v>
          </cell>
          <cell r="E3777">
            <v>12.64</v>
          </cell>
          <cell r="F3777" t="str">
            <v>SINAPI</v>
          </cell>
        </row>
        <row r="3778">
          <cell r="B3778">
            <v>89562</v>
          </cell>
          <cell r="C3778" t="str">
            <v>LUVA DE REDUÇÃO, PVC, SOLDÁVEL, DN 40MM X 32MM, INSTALADO EM PRUMADA DE ÁGUA - FORNECIMENTO E INSTALAÇÃO. AF_06/2022</v>
          </cell>
          <cell r="D3778" t="str">
            <v>UN</v>
          </cell>
          <cell r="E3778">
            <v>9.77</v>
          </cell>
          <cell r="F3778" t="str">
            <v>SINAPI</v>
          </cell>
        </row>
        <row r="3779">
          <cell r="B3779">
            <v>89563</v>
          </cell>
          <cell r="C3779" t="str">
            <v>JUNÇÃO SIMPLES, PVC, SERIE R, ÁGUA PLUVIAL, DN 50 MM, JUNTA ELÁSTICA, FORNECIDO E INSTALADO EM RAMAL DE ENCAMINHAMENTO. AF_06/2022</v>
          </cell>
          <cell r="D3779" t="str">
            <v>UN</v>
          </cell>
          <cell r="E3779">
            <v>28.75</v>
          </cell>
          <cell r="F3779" t="str">
            <v>SINAPI</v>
          </cell>
        </row>
        <row r="3780">
          <cell r="B3780">
            <v>89564</v>
          </cell>
          <cell r="C3780" t="str">
            <v>LUVA COM ROSCA, PVC, SOLDÁVEL, DN 40MM X 1.1/4 , INSTALADO EM PRUMADA DE ÁGUA - FORNECIMENTO E INSTALAÇÃO. AF_06/2022</v>
          </cell>
          <cell r="D3780" t="str">
            <v>UN</v>
          </cell>
          <cell r="E3780">
            <v>19.559999999999999</v>
          </cell>
          <cell r="F3780" t="str">
            <v>SINAPI</v>
          </cell>
        </row>
        <row r="3781">
          <cell r="B3781">
            <v>89565</v>
          </cell>
          <cell r="C3781" t="str">
            <v>JUNÇÃO SIMPLES, PVC, SERIE R, ÁGUA PLUVIAL, DN 75 X 75 MM, JUNTA ELÁSTICA, FORNECIDO E INSTALADO EM RAMAL DE ENCAMINHAMENTO. AF_06/2022</v>
          </cell>
          <cell r="D3781" t="str">
            <v>UN</v>
          </cell>
          <cell r="E3781">
            <v>62.19</v>
          </cell>
          <cell r="F3781" t="str">
            <v>SINAPI</v>
          </cell>
        </row>
        <row r="3782">
          <cell r="B3782">
            <v>89566</v>
          </cell>
          <cell r="C3782" t="str">
            <v>TÊ, PVC, SERIE R, ÁGUA PLUVIAL, DN 75 MM, JUNTA ELÁSTICA, FORNECIDO E INSTALADO EM RAMAL DE ENCAMINHAMENTO. AF_06/2022</v>
          </cell>
          <cell r="D3782" t="str">
            <v>UN</v>
          </cell>
          <cell r="E3782">
            <v>54.06</v>
          </cell>
          <cell r="F3782" t="str">
            <v>SINAPI</v>
          </cell>
        </row>
        <row r="3783">
          <cell r="B3783">
            <v>89567</v>
          </cell>
          <cell r="C3783" t="str">
            <v>JUNÇÃO SIMPLES, PVC, SERIE R, ÁGUA PLUVIAL, DN 100 X 100 MM, JUNTA ELÁSTICA, FORNECIDO E INSTALADO EM RAMAL DE ENCAMINHAMENTO. AF_06/2022</v>
          </cell>
          <cell r="D3783" t="str">
            <v>UN</v>
          </cell>
          <cell r="E3783">
            <v>93.08</v>
          </cell>
          <cell r="F3783" t="str">
            <v>SINAPI</v>
          </cell>
        </row>
        <row r="3784">
          <cell r="B3784">
            <v>89568</v>
          </cell>
          <cell r="C3784" t="str">
            <v>UNIÃO, PVC, SOLDÁVEL, DN 40MM, INSTALADO EM PRUMADA DE ÁGUA - FORNECIMENTO E INSTALAÇÃO. AF_06/2022</v>
          </cell>
          <cell r="D3784" t="str">
            <v>UN</v>
          </cell>
          <cell r="E3784">
            <v>42.14</v>
          </cell>
          <cell r="F3784" t="str">
            <v>SINAPI</v>
          </cell>
        </row>
        <row r="3785">
          <cell r="B3785">
            <v>89569</v>
          </cell>
          <cell r="C3785" t="str">
            <v>JUNÇÃO SIMPLES, PVC, SERIE R, ÁGUA PLUVIAL, DN 100 X 75 MM, JUNTA ELÁSTICA, FORNECIDO E INSTALADO EM RAMAL DE ENCAMINHAMENTO. AF_06/2022</v>
          </cell>
          <cell r="D3785" t="str">
            <v>UN</v>
          </cell>
          <cell r="E3785">
            <v>90.91</v>
          </cell>
          <cell r="F3785" t="str">
            <v>SINAPI</v>
          </cell>
        </row>
        <row r="3786">
          <cell r="B3786">
            <v>89570</v>
          </cell>
          <cell r="C3786" t="str">
            <v>ADAPTADOR CURTO COM BOLSA E ROSCA PARA REGISTRO, PVC, SOLDÁVEL, DN 40MM X 1.1/2 , INSTALADO EM PRUMADA DE ÁGUA - FORNECIMENTO E INSTALAÇÃO. AF_06/2022</v>
          </cell>
          <cell r="D3786" t="str">
            <v>UN</v>
          </cell>
          <cell r="E3786">
            <v>13.29</v>
          </cell>
          <cell r="F3786" t="str">
            <v>SINAPI</v>
          </cell>
        </row>
        <row r="3787">
          <cell r="B3787">
            <v>89571</v>
          </cell>
          <cell r="C3787" t="str">
            <v>TÊ, PVC, SERIE R, ÁGUA PLUVIAL, DN 100 X 100 MM, JUNTA ELÁSTICA, FORNECIDO E INSTALADO EM RAMAL DE ENCAMINHAMENTO. AF_06/2022</v>
          </cell>
          <cell r="D3787" t="str">
            <v>UN</v>
          </cell>
          <cell r="E3787">
            <v>94.95</v>
          </cell>
          <cell r="F3787" t="str">
            <v>SINAPI</v>
          </cell>
        </row>
        <row r="3788">
          <cell r="B3788">
            <v>89572</v>
          </cell>
          <cell r="C3788" t="str">
            <v>ADAPTADOR CURTO COM BOLSA E ROSCA PARA REGISTRO, PVC, SOLDÁVEL, DN 40MM X 1.1/4 , INSTALADO EM PRUMADA DE ÁGUA - FORNECIMENTO E INSTALAÇÃO. AF_06/2022</v>
          </cell>
          <cell r="D3788" t="str">
            <v>UN</v>
          </cell>
          <cell r="E3788">
            <v>8.43</v>
          </cell>
          <cell r="F3788" t="str">
            <v>SINAPI</v>
          </cell>
        </row>
        <row r="3789">
          <cell r="B3789">
            <v>89573</v>
          </cell>
          <cell r="C3789" t="str">
            <v>TÊ, PVC, SERIE R, ÁGUA PLUVIAL, DN 100 X 75 MM, JUNTA ELÁSTICA, FORNECIDO E INSTALADO EM RAMAL DE ENCAMINHAMENTO. AF_06/2022</v>
          </cell>
          <cell r="D3789" t="str">
            <v>UN</v>
          </cell>
          <cell r="E3789">
            <v>81.25</v>
          </cell>
          <cell r="F3789" t="str">
            <v>SINAPI</v>
          </cell>
        </row>
        <row r="3790">
          <cell r="B3790">
            <v>89574</v>
          </cell>
          <cell r="C3790" t="str">
            <v>JUNÇÃO DUPLA, PVC, SERIE R, ÁGUA PLUVIAL, DN 100 X 100 X 100 MM, JUNTA ELÁSTICA, FORNECIDO E INSTALADO EM RAMAL DE ENCAMINHAMENTO. AF_06/2022</v>
          </cell>
          <cell r="D3790" t="str">
            <v>UN</v>
          </cell>
          <cell r="E3790">
            <v>162.85</v>
          </cell>
          <cell r="F3790" t="str">
            <v>SINAPI</v>
          </cell>
        </row>
        <row r="3791">
          <cell r="B3791">
            <v>89575</v>
          </cell>
          <cell r="C3791" t="str">
            <v>LUVA, PVC, SOLDÁVEL, DN 50MM, INSTALADO EM PRUMADA DE ÁGUA - FORNECIMENTO E INSTALAÇÃO. AF_06/2022</v>
          </cell>
          <cell r="D3791" t="str">
            <v>UN</v>
          </cell>
          <cell r="E3791">
            <v>11.66</v>
          </cell>
          <cell r="F3791" t="str">
            <v>SINAPI</v>
          </cell>
        </row>
        <row r="3792">
          <cell r="B3792">
            <v>89577</v>
          </cell>
          <cell r="C3792" t="str">
            <v>LUVA DE CORRER, PVC, SOLDÁVEL, DN 50MM, INSTALADO EM PRUMADA DE ÁGUA - FORNECIMENTO E INSTALAÇÃO. AF_06/2022</v>
          </cell>
          <cell r="D3792" t="str">
            <v>UN</v>
          </cell>
          <cell r="E3792">
            <v>42.49</v>
          </cell>
          <cell r="F3792" t="str">
            <v>SINAPI</v>
          </cell>
        </row>
        <row r="3793">
          <cell r="B3793">
            <v>89579</v>
          </cell>
          <cell r="C3793" t="str">
            <v>LUVA DE REDUÇÃO, PVC, SOLDÁVEL, DN 50MM X 25MM, INSTALADO EM PRUMADA DE ÁGUA   FORNECIMENTO E INSTALAÇÃO. AF_06/2022</v>
          </cell>
          <cell r="D3793" t="str">
            <v>UN</v>
          </cell>
          <cell r="E3793">
            <v>10.6</v>
          </cell>
          <cell r="F3793" t="str">
            <v>SINAPI</v>
          </cell>
        </row>
        <row r="3794">
          <cell r="B3794">
            <v>89581</v>
          </cell>
          <cell r="C3794" t="str">
            <v>JOELHO 90 GRAUS, PVC, SERIE R, ÁGUA PLUVIAL, DN 75 MM, JUNTA ELÁSTICA, FORNECIDO E INSTALADO EM CONDUTORES VERTICAIS DE ÁGUAS PLUVIAIS. AF_06/2022</v>
          </cell>
          <cell r="D3794" t="str">
            <v>UN</v>
          </cell>
          <cell r="E3794">
            <v>39.119999999999997</v>
          </cell>
          <cell r="F3794" t="str">
            <v>SINAPI</v>
          </cell>
        </row>
        <row r="3795">
          <cell r="B3795">
            <v>89582</v>
          </cell>
          <cell r="C3795" t="str">
            <v>JOELHO 45 GRAUS, PVC, SERIE R, ÁGUA PLUVIAL, DN 75 MM, JUNTA ELÁSTICA, FORNECIDO E INSTALADO EM CONDUTORES VERTICAIS DE ÁGUAS PLUVIAIS. AF_06/2022</v>
          </cell>
          <cell r="D3795" t="str">
            <v>UN</v>
          </cell>
          <cell r="E3795">
            <v>35.35</v>
          </cell>
          <cell r="F3795" t="str">
            <v>SINAPI</v>
          </cell>
        </row>
        <row r="3796">
          <cell r="B3796">
            <v>89583</v>
          </cell>
          <cell r="C3796" t="str">
            <v>CURVA 87 GRAUS E 30 MINUTOS, PVC, SERIE R, ÁGUA PLUVIAL, DN 75 MM, JUNTA ELÁSTICA, FORNECIDO E INSTALADO EM CONDUTORES VERTICAIS DE ÁGUAS PLUVIAIS. AF_06/2022</v>
          </cell>
          <cell r="D3796" t="str">
            <v>UN</v>
          </cell>
          <cell r="E3796">
            <v>49.09</v>
          </cell>
          <cell r="F3796" t="str">
            <v>SINAPI</v>
          </cell>
        </row>
        <row r="3797">
          <cell r="B3797">
            <v>89584</v>
          </cell>
          <cell r="C3797" t="str">
            <v>JOELHO 90 GRAUS, PVC, SERIE R, ÁGUA PLUVIAL, DN 100 MM, JUNTA ELÁSTICA, FORNECIDO E INSTALADO EM CONDUTORES VERTICAIS DE ÁGUAS PLUVIAIS. AF_06/2022</v>
          </cell>
          <cell r="D3797" t="str">
            <v>UN</v>
          </cell>
          <cell r="E3797">
            <v>59.1</v>
          </cell>
          <cell r="F3797" t="str">
            <v>SINAPI</v>
          </cell>
        </row>
        <row r="3798">
          <cell r="B3798">
            <v>89585</v>
          </cell>
          <cell r="C3798" t="str">
            <v>JOELHO 45 GRAUS, PVC, SERIE R, ÁGUA PLUVIAL, DN 100 MM, JUNTA ELÁSTICA, FORNECIDO E INSTALADO EM CONDUTORES VERTICAIS DE ÁGUAS PLUVIAIS. AF_06/2022</v>
          </cell>
          <cell r="D3798" t="str">
            <v>UN</v>
          </cell>
          <cell r="E3798">
            <v>49.93</v>
          </cell>
          <cell r="F3798" t="str">
            <v>SINAPI</v>
          </cell>
        </row>
        <row r="3799">
          <cell r="B3799">
            <v>89587</v>
          </cell>
          <cell r="C3799" t="str">
            <v>CURVA 87 GRAUS E 30 MINUTOS, PVC, SERIE R, ÁGUA PLUVIAL, DN 100 MM, JUNTA ELÁSTICA, FORNECIDO E INSTALADO EM CONDUTORES VERTICAIS DE ÁGUAS PLUVIAIS. AF_06/2022</v>
          </cell>
          <cell r="D3799" t="str">
            <v>UN</v>
          </cell>
          <cell r="E3799">
            <v>73.489999999999995</v>
          </cell>
          <cell r="F3799" t="str">
            <v>SINAPI</v>
          </cell>
        </row>
        <row r="3800">
          <cell r="B3800">
            <v>89589</v>
          </cell>
          <cell r="C3800" t="str">
            <v>CURVAR 45 GRAUS, PVC, SERIE R, ÁGUA PLUVIAL, DN 100 MM, JUNTA ELÁSTICA, FORNECIDO E INSTALADO EM CONDUTORES VERTICAIS DE ÁGUAS PLUVIAIS. AF_06/2022</v>
          </cell>
          <cell r="D3800" t="str">
            <v>UN</v>
          </cell>
          <cell r="E3800">
            <v>52.49</v>
          </cell>
          <cell r="F3800" t="str">
            <v>SINAPI</v>
          </cell>
        </row>
        <row r="3801">
          <cell r="B3801">
            <v>89590</v>
          </cell>
          <cell r="C3801" t="str">
            <v>JOELHO 90 GRAUS, PVC, SERIE R, ÁGUA PLUVIAL, DN 150 MM, JUNTA ELÁSTICA, FORNECIDO E INSTALADO EM CONDUTORES VERTICAIS DE ÁGUAS PLUVIAIS. AF_06/2022</v>
          </cell>
          <cell r="D3801" t="str">
            <v>UN</v>
          </cell>
          <cell r="E3801">
            <v>176.39</v>
          </cell>
          <cell r="F3801" t="str">
            <v>SINAPI</v>
          </cell>
        </row>
        <row r="3802">
          <cell r="B3802">
            <v>89591</v>
          </cell>
          <cell r="C3802" t="str">
            <v>JOELHO 45 GRAUS, PVC, SERIE R, ÁGUA PLUVIAL, DN 150 MM, JUNTA ELÁSTICA, FORNECIDO E INSTALADO EM CONDUTORES VERTICAIS DE ÁGUAS PLUVIAIS. AF_06/2022</v>
          </cell>
          <cell r="D3802" t="str">
            <v>UN</v>
          </cell>
          <cell r="E3802">
            <v>150.06</v>
          </cell>
          <cell r="F3802" t="str">
            <v>SINAPI</v>
          </cell>
        </row>
        <row r="3803">
          <cell r="B3803">
            <v>89592</v>
          </cell>
          <cell r="C3803" t="str">
            <v>CURVA 87 GRAUS E 30 MINUTOS, PVC, SERIE R, ÁGUA PLUVIAL, DN 150 MM, JUNTA ELÁSTICA, FORNECIDO E INSTALADO EM CONDUTORES VERTICAIS DE ÁGUAS PLUVIAIS. AF_06/2022</v>
          </cell>
          <cell r="D3803" t="str">
            <v>UN</v>
          </cell>
          <cell r="E3803">
            <v>226.64</v>
          </cell>
          <cell r="F3803" t="str">
            <v>SINAPI</v>
          </cell>
        </row>
        <row r="3804">
          <cell r="B3804">
            <v>89593</v>
          </cell>
          <cell r="C3804" t="str">
            <v>LUVA COM ROSCA, PVC, SOLDÁVEL, DN 50MM X 1.1/2 , INSTALADO EM PRUMADA DE ÁGUA - FORNECIMENTO E INSTALAÇÃO. AF_06/2022</v>
          </cell>
          <cell r="D3804" t="str">
            <v>UN</v>
          </cell>
          <cell r="E3804">
            <v>37.25</v>
          </cell>
          <cell r="F3804" t="str">
            <v>SINAPI</v>
          </cell>
        </row>
        <row r="3805">
          <cell r="B3805">
            <v>89594</v>
          </cell>
          <cell r="C3805" t="str">
            <v>UNIÃO, PVC, SOLDÁVEL, DN 50MM, INSTALADO EM PRUMADA DE ÁGUA - FORNECIMENTO E INSTALAÇÃO. AF_06/2022</v>
          </cell>
          <cell r="D3805" t="str">
            <v>UN</v>
          </cell>
          <cell r="E3805">
            <v>46.62</v>
          </cell>
          <cell r="F3805" t="str">
            <v>SINAPI</v>
          </cell>
        </row>
        <row r="3806">
          <cell r="B3806">
            <v>89595</v>
          </cell>
          <cell r="C3806" t="str">
            <v>ADAPTADOR CURTO COM BOLSA E ROSCA PARA REGISTRO, PVC, SOLDÁVEL, DN 50MM X 1.1/4 , INSTALADO EM PRUMADA DE ÁGUA - FORNECIMENTO E INSTALAÇÃO. AF_06/2022</v>
          </cell>
          <cell r="D3806" t="str">
            <v>UN</v>
          </cell>
          <cell r="E3806">
            <v>15.29</v>
          </cell>
          <cell r="F3806" t="str">
            <v>SINAPI</v>
          </cell>
        </row>
        <row r="3807">
          <cell r="B3807">
            <v>89596</v>
          </cell>
          <cell r="C3807" t="str">
            <v>ADAPTADOR CURTO COM BOLSA E ROSCA PARA REGISTRO, PVC, SOLDÁVEL, DN 50MM X 1.1/2 , INSTALADO EM PRUMADA DE ÁGUA - FORNECIMENTO E INSTALAÇÃO. AF_06/2022</v>
          </cell>
          <cell r="D3807" t="str">
            <v>UN</v>
          </cell>
          <cell r="E3807">
            <v>10.45</v>
          </cell>
          <cell r="F3807" t="str">
            <v>SINAPI</v>
          </cell>
        </row>
        <row r="3808">
          <cell r="B3808">
            <v>89597</v>
          </cell>
          <cell r="C3808" t="str">
            <v>LUVA, PVC, SOLDÁVEL, DN 60MM, INSTALADO EM PRUMADA DE ÁGUA - FORNECIMENTO E INSTALAÇÃO. AF_06/2022</v>
          </cell>
          <cell r="D3808" t="str">
            <v>UN</v>
          </cell>
          <cell r="E3808">
            <v>22.86</v>
          </cell>
          <cell r="F3808" t="str">
            <v>SINAPI</v>
          </cell>
        </row>
        <row r="3809">
          <cell r="B3809">
            <v>89598</v>
          </cell>
          <cell r="C3809" t="str">
            <v>LUVA DE CORRER, PVC, SOLDÁVEL, DN 60MM, INSTALADO EM PRUMADA DE ÁGUA   FORNECIMENTO E INSTALAÇÃO. AF_06/2022</v>
          </cell>
          <cell r="D3809" t="str">
            <v>UN</v>
          </cell>
          <cell r="E3809">
            <v>64.61</v>
          </cell>
          <cell r="F3809" t="str">
            <v>SINAPI</v>
          </cell>
        </row>
        <row r="3810">
          <cell r="B3810">
            <v>89599</v>
          </cell>
          <cell r="C3810" t="str">
            <v>LUVA SIMPLES, PVC, SERIE R, ÁGUA PLUVIAL, DN 75 MM, JUNTA ELÁSTICA, FORNECIDO E INSTALADO EM CONDUTORES VERTICAIS DE ÁGUAS PLUVIAIS. AF_06/2022</v>
          </cell>
          <cell r="D3810" t="str">
            <v>UN</v>
          </cell>
          <cell r="E3810">
            <v>25.54</v>
          </cell>
          <cell r="F3810" t="str">
            <v>SINAPI</v>
          </cell>
        </row>
        <row r="3811">
          <cell r="B3811">
            <v>89600</v>
          </cell>
          <cell r="C3811" t="str">
            <v>LUVA DE CORRER, PVC, SERIE R, ÁGUA PLUVIAL, DN 75 MM, JUNTA ELÁSTICA, FORNECIDO E INSTALADO EM CONDUTORES VERTICAIS DE ÁGUAS PLUVIAIS. AF_06/2022</v>
          </cell>
          <cell r="D3811" t="str">
            <v>UN</v>
          </cell>
          <cell r="E3811">
            <v>29.77</v>
          </cell>
          <cell r="F3811" t="str">
            <v>SINAPI</v>
          </cell>
        </row>
        <row r="3812">
          <cell r="B3812">
            <v>89605</v>
          </cell>
          <cell r="C3812" t="str">
            <v>LUVA DE REDUÇÃO, PVC, SOLDÁVEL, DN 60MM X 50MM, INSTALADO EM PRUMADA DE ÁGUA - FORNECIMENTO E INSTALAÇÃO. AF_06/2022</v>
          </cell>
          <cell r="D3812" t="str">
            <v>UN</v>
          </cell>
          <cell r="E3812">
            <v>21.54</v>
          </cell>
          <cell r="F3812" t="str">
            <v>SINAPI</v>
          </cell>
        </row>
        <row r="3813">
          <cell r="B3813">
            <v>89609</v>
          </cell>
          <cell r="C3813" t="str">
            <v>UNIÃO, PVC, SOLDÁVEL, DN 60MM, INSTALADO EM PRUMADA DE ÁGUA - FORNECIMENTO E INSTALAÇÃO. AF_06/2022</v>
          </cell>
          <cell r="D3813" t="str">
            <v>UN</v>
          </cell>
          <cell r="E3813">
            <v>110.31</v>
          </cell>
          <cell r="F3813" t="str">
            <v>SINAPI</v>
          </cell>
        </row>
        <row r="3814">
          <cell r="B3814">
            <v>89610</v>
          </cell>
          <cell r="C3814" t="str">
            <v>ADAPTADOR CURTO COM BOLSA E ROSCA PARA REGISTRO, PVC, SOLDÁVEL, DN 60MM X 2 , INSTALADO EM PRUMADA DE ÁGUA - FORNECIMENTO E INSTALAÇÃO. AF_06/2022</v>
          </cell>
          <cell r="D3814" t="str">
            <v>UN</v>
          </cell>
          <cell r="E3814">
            <v>22.18</v>
          </cell>
          <cell r="F3814" t="str">
            <v>SINAPI</v>
          </cell>
        </row>
        <row r="3815">
          <cell r="B3815">
            <v>89611</v>
          </cell>
          <cell r="C3815" t="str">
            <v>LUVA, PVC, SOLDÁVEL, DN 75MM, INSTALADO EM PRUMADA DE ÁGUA - FORNECIMENTO E INSTALAÇÃO. AF_06/2022</v>
          </cell>
          <cell r="D3815" t="str">
            <v>UN</v>
          </cell>
          <cell r="E3815">
            <v>37.01</v>
          </cell>
          <cell r="F3815" t="str">
            <v>SINAPI</v>
          </cell>
        </row>
        <row r="3816">
          <cell r="B3816">
            <v>89612</v>
          </cell>
          <cell r="C3816" t="str">
            <v>UNIÃO, PVC, SOLDÁVEL, DN 75MM, INSTALADO EM PRUMADA DE ÁGUA - FORNECIMENTO E INSTALAÇÃO. AF_06/2022</v>
          </cell>
          <cell r="D3816" t="str">
            <v>UN</v>
          </cell>
          <cell r="E3816">
            <v>217.93</v>
          </cell>
          <cell r="F3816" t="str">
            <v>SINAPI</v>
          </cell>
        </row>
        <row r="3817">
          <cell r="B3817">
            <v>89613</v>
          </cell>
          <cell r="C3817" t="str">
            <v>ADAPTADOR CURTO COM BOLSA E ROSCA PARA REGISTRO, PVC, SOLDÁVEL, DN 75MM X 2.1/2, INSTALADO EM PRUMADA DE ÁGUA - FORNECIMENTO E INSTALAÇÃO. AF_12/2014</v>
          </cell>
          <cell r="D3817" t="str">
            <v>UN</v>
          </cell>
          <cell r="E3817">
            <v>31.3</v>
          </cell>
          <cell r="F3817" t="str">
            <v>SINAPI</v>
          </cell>
        </row>
        <row r="3818">
          <cell r="B3818">
            <v>89614</v>
          </cell>
          <cell r="C3818" t="str">
            <v>LUVA, PVC, SOLDÁVEL, DN 85MM, INSTALADO EM PRUMADA DE ÁGUA - FORNECIMENTO E INSTALAÇÃO. AF_06/2022</v>
          </cell>
          <cell r="D3818" t="str">
            <v>UN</v>
          </cell>
          <cell r="E3818">
            <v>74.510000000000005</v>
          </cell>
          <cell r="F3818" t="str">
            <v>SINAPI</v>
          </cell>
        </row>
        <row r="3819">
          <cell r="B3819">
            <v>89615</v>
          </cell>
          <cell r="C3819" t="str">
            <v>UNIÃO, PVC, SOLDÁVEL, DN 85MM, INSTALADO EM PRUMADA DE ÁGUA - FORNECIMENTO E INSTALAÇÃO. AF_06/2022</v>
          </cell>
          <cell r="D3819" t="str">
            <v>UN</v>
          </cell>
          <cell r="E3819">
            <v>331.84</v>
          </cell>
          <cell r="F3819" t="str">
            <v>SINAPI</v>
          </cell>
        </row>
        <row r="3820">
          <cell r="B3820">
            <v>89616</v>
          </cell>
          <cell r="C3820" t="str">
            <v>ADAPTADOR CURTO COM BOLSA E ROSCA PARA REGISTRO, PVC, SOLDÁVEL, DN 85MM X 3 , INSTALADO EM PRUMADA DE ÁGUA - FORNECIMENTO E INSTALAÇÃO. AF_06/2022</v>
          </cell>
          <cell r="D3820" t="str">
            <v>UN</v>
          </cell>
          <cell r="E3820">
            <v>48.24</v>
          </cell>
          <cell r="F3820" t="str">
            <v>SINAPI</v>
          </cell>
        </row>
        <row r="3821">
          <cell r="B3821">
            <v>89617</v>
          </cell>
          <cell r="C3821" t="str">
            <v>TE, PVC, SOLDÁVEL, DN 25MM, INSTALADO EM PRUMADA DE ÁGUA - FORNECIMENTO E INSTALAÇÃO. AF_06/2022</v>
          </cell>
          <cell r="D3821" t="str">
            <v>UN</v>
          </cell>
          <cell r="E3821">
            <v>6.61</v>
          </cell>
          <cell r="F3821" t="str">
            <v>SINAPI</v>
          </cell>
        </row>
        <row r="3822">
          <cell r="B3822">
            <v>89620</v>
          </cell>
          <cell r="C3822" t="str">
            <v>TE, PVC, SOLDÁVEL, DN 32MM, INSTALADO EM PRUMADA DE ÁGUA - FORNECIMENTO E INSTALAÇÃO. AF_06/2022</v>
          </cell>
          <cell r="D3822" t="str">
            <v>UN</v>
          </cell>
          <cell r="E3822">
            <v>11.75</v>
          </cell>
          <cell r="F3822" t="str">
            <v>SINAPI</v>
          </cell>
        </row>
        <row r="3823">
          <cell r="B3823">
            <v>89622</v>
          </cell>
          <cell r="C3823" t="str">
            <v>TÊ DE REDUÇÃO, PVC, SOLDÁVEL, DN 32MM X 25MM, INSTALADO EM PRUMADA DE ÁGUA - FORNECIMENTO E INSTALAÇÃO. AF_06/2022</v>
          </cell>
          <cell r="D3823" t="str">
            <v>UN</v>
          </cell>
          <cell r="E3823">
            <v>13.79</v>
          </cell>
          <cell r="F3823" t="str">
            <v>SINAPI</v>
          </cell>
        </row>
        <row r="3824">
          <cell r="B3824">
            <v>89623</v>
          </cell>
          <cell r="C3824" t="str">
            <v>TE, PVC, SOLDÁVEL, DN 40MM, INSTALADO EM PRUMADA DE ÁGUA - FORNECIMENTO E INSTALAÇÃO. AF_06/2022</v>
          </cell>
          <cell r="D3824" t="str">
            <v>UN</v>
          </cell>
          <cell r="E3824">
            <v>19.73</v>
          </cell>
          <cell r="F3824" t="str">
            <v>SINAPI</v>
          </cell>
        </row>
        <row r="3825">
          <cell r="B3825">
            <v>89624</v>
          </cell>
          <cell r="C3825" t="str">
            <v>TÊ DE REDUÇÃO, PVC, SOLDÁVEL, DN 40MM X 32MM, INSTALADO EM PRUMADA DE ÁGUA - FORNECIMENTO E INSTALAÇÃO. AF_06/2022</v>
          </cell>
          <cell r="D3825" t="str">
            <v>UN</v>
          </cell>
          <cell r="E3825">
            <v>20.36</v>
          </cell>
          <cell r="F3825" t="str">
            <v>SINAPI</v>
          </cell>
        </row>
        <row r="3826">
          <cell r="B3826">
            <v>89625</v>
          </cell>
          <cell r="C3826" t="str">
            <v>TE, PVC, SOLDÁVEL, DN 50MM, INSTALADO EM PRUMADA DE ÁGUA - FORNECIMENTO E INSTALAÇÃO. AF_06/2022</v>
          </cell>
          <cell r="D3826" t="str">
            <v>UN</v>
          </cell>
          <cell r="E3826">
            <v>23.42</v>
          </cell>
          <cell r="F3826" t="str">
            <v>SINAPI</v>
          </cell>
        </row>
        <row r="3827">
          <cell r="B3827">
            <v>89626</v>
          </cell>
          <cell r="C3827" t="str">
            <v>TÊ DE REDUÇÃO, PVC, SOLDÁVEL, DN 50MM X 40MM, INSTALADO EM PRUMADA DE ÁGUA - FORNECIMENTO E INSTALAÇÃO. AF_06/2022</v>
          </cell>
          <cell r="D3827" t="str">
            <v>UN</v>
          </cell>
          <cell r="E3827">
            <v>32.65</v>
          </cell>
          <cell r="F3827" t="str">
            <v>SINAPI</v>
          </cell>
        </row>
        <row r="3828">
          <cell r="B3828">
            <v>89627</v>
          </cell>
          <cell r="C3828" t="str">
            <v>TÊ DE REDUÇÃO, PVC, SOLDÁVEL, DN 50MM X 25MM, INSTALADO EM PRUMADA DE ÁGUA - FORNECIMENTO E INSTALAÇÃO. AF_06/2022</v>
          </cell>
          <cell r="D3828" t="str">
            <v>UN</v>
          </cell>
          <cell r="E3828">
            <v>19.37</v>
          </cell>
          <cell r="F3828" t="str">
            <v>SINAPI</v>
          </cell>
        </row>
        <row r="3829">
          <cell r="B3829">
            <v>89628</v>
          </cell>
          <cell r="C3829" t="str">
            <v>TE, PVC, SOLDÁVEL, DN 60MM, INSTALADO EM PRUMADA DE ÁGUA - FORNECIMENTO E INSTALAÇÃO. AF_06/2022</v>
          </cell>
          <cell r="D3829" t="str">
            <v>UN</v>
          </cell>
          <cell r="E3829">
            <v>52.4</v>
          </cell>
          <cell r="F3829" t="str">
            <v>SINAPI</v>
          </cell>
        </row>
        <row r="3830">
          <cell r="B3830">
            <v>89629</v>
          </cell>
          <cell r="C3830" t="str">
            <v>TE, PVC, SOLDÁVEL, DN 75MM, INSTALADO EM PRUMADA DE ÁGUA - FORNECIMENTO E INSTALAÇÃO. AF_06/2022</v>
          </cell>
          <cell r="D3830" t="str">
            <v>UN</v>
          </cell>
          <cell r="E3830">
            <v>96.54</v>
          </cell>
          <cell r="F3830" t="str">
            <v>SINAPI</v>
          </cell>
        </row>
        <row r="3831">
          <cell r="B3831">
            <v>89630</v>
          </cell>
          <cell r="C3831" t="str">
            <v>TE DE REDUÇÃO, PVC, SOLDÁVEL, DN 75MM X 50MM, INSTALADO EM PRUMADA DE ÁGUA - FORNECIMENTO E INSTALAÇÃO. AF_06/2022</v>
          </cell>
          <cell r="D3831" t="str">
            <v>UN</v>
          </cell>
          <cell r="E3831">
            <v>79.28</v>
          </cell>
          <cell r="F3831" t="str">
            <v>SINAPI</v>
          </cell>
        </row>
        <row r="3832">
          <cell r="B3832">
            <v>89631</v>
          </cell>
          <cell r="C3832" t="str">
            <v>TE, PVC, SOLDÁVEL, DN 85MM, INSTALADO EM PRUMADA DE ÁGUA - FORNECIMENTO E INSTALAÇÃO. AF_06/2022</v>
          </cell>
          <cell r="D3832" t="str">
            <v>UN</v>
          </cell>
          <cell r="E3832">
            <v>150.80000000000001</v>
          </cell>
          <cell r="F3832" t="str">
            <v>SINAPI</v>
          </cell>
        </row>
        <row r="3833">
          <cell r="B3833">
            <v>89632</v>
          </cell>
          <cell r="C3833" t="str">
            <v>TE DE REDUÇÃO, PVC, SOLDÁVEL, DN 85MM X 60MM, INSTALADO EM PRUMADA DE ÁGUA - FORNECIMENTO E INSTALAÇÃO. AF_06/2022</v>
          </cell>
          <cell r="D3833" t="str">
            <v>UN</v>
          </cell>
          <cell r="E3833">
            <v>118.48</v>
          </cell>
          <cell r="F3833" t="str">
            <v>SINAPI</v>
          </cell>
        </row>
        <row r="3834">
          <cell r="B3834">
            <v>89637</v>
          </cell>
          <cell r="C3834" t="str">
            <v>JOELHO 90 GRAUS, CPVC, SOLDÁVEL, DN 15MM, INSTALADO EM RAMAL OU SUB-RAMAL DE ÁGUA - FORNECIMENTO E INSTALAÇÃO. AF_06/2022</v>
          </cell>
          <cell r="D3834" t="str">
            <v>UN</v>
          </cell>
          <cell r="E3834">
            <v>8.25</v>
          </cell>
          <cell r="F3834" t="str">
            <v>SINAPI</v>
          </cell>
        </row>
        <row r="3835">
          <cell r="B3835">
            <v>89638</v>
          </cell>
          <cell r="C3835" t="str">
            <v>JOELHO 45 GRAUS, CPVC, SOLDÁVEL, DN 15MM, INSTALADO EM RAMAL OU SUB-RAMAL DE ÁGUA - FORNECIMENTO E INSTALAÇÃO. AF_06/2022</v>
          </cell>
          <cell r="D3835" t="str">
            <v>UN</v>
          </cell>
          <cell r="E3835">
            <v>9.06</v>
          </cell>
          <cell r="F3835" t="str">
            <v>SINAPI</v>
          </cell>
        </row>
        <row r="3836">
          <cell r="B3836">
            <v>89639</v>
          </cell>
          <cell r="C3836" t="str">
            <v>CURVA 90 GRAUS, CPVC, SOLDÁVEL, DN 15MM, INSTALADO EM RAMAL OU SUB-RAMAL DE ÁGUA - FORNECIMENTO E INSTALAÇÃO. AF_06/2022</v>
          </cell>
          <cell r="D3836" t="str">
            <v>UN</v>
          </cell>
          <cell r="E3836">
            <v>9.3800000000000008</v>
          </cell>
          <cell r="F3836" t="str">
            <v>SINAPI</v>
          </cell>
        </row>
        <row r="3837">
          <cell r="B3837">
            <v>89640</v>
          </cell>
          <cell r="C3837" t="str">
            <v>JOELHO DE TRANSIÇÃO, 90 GRAUS, CPVC, SOLDÁVEL, DN 15MM X 1/2, INSTALADO EM RAMAL OU SUB-RAMAL DE ÁGUA - FORNECIMENTO E INSTALAÇÃO. AF_06/2022</v>
          </cell>
          <cell r="D3837" t="str">
            <v>UN</v>
          </cell>
          <cell r="E3837">
            <v>14.24</v>
          </cell>
          <cell r="F3837" t="str">
            <v>SINAPI</v>
          </cell>
        </row>
        <row r="3838">
          <cell r="B3838">
            <v>89641</v>
          </cell>
          <cell r="C3838" t="str">
            <v>JOELHO 90 GRAUS, CPVC, SOLDÁVEL, DN 22MM, INSTALADO EM RAMAL OU SUB-RAMAL DE ÁGUA - FORNECIMENTO E INSTALAÇÃO. AF_06/2022</v>
          </cell>
          <cell r="D3838" t="str">
            <v>UN</v>
          </cell>
          <cell r="E3838">
            <v>11.58</v>
          </cell>
          <cell r="F3838" t="str">
            <v>SINAPI</v>
          </cell>
        </row>
        <row r="3839">
          <cell r="B3839">
            <v>89642</v>
          </cell>
          <cell r="C3839" t="str">
            <v>JOELHO 45 GRAUS, CPVC, SOLDÁVEL, DN 22MM, INSTALADO EM RAMAL OU SUB-RAMAL DE ÁGUA - FORNECIMENTO E INSTALAÇÃO. AF_06/2022</v>
          </cell>
          <cell r="D3839" t="str">
            <v>UN</v>
          </cell>
          <cell r="E3839">
            <v>13.15</v>
          </cell>
          <cell r="F3839" t="str">
            <v>SINAPI</v>
          </cell>
        </row>
        <row r="3840">
          <cell r="B3840">
            <v>89643</v>
          </cell>
          <cell r="C3840" t="str">
            <v>CURVA 90 GRAUS, CPVC, SOLDÁVEL, DN 22MM, INSTALADO EM RAMAL OU SUB-RAMAL DE ÁGUA - FORNECIMENTO E INSTALAÇÃO. AF_06/2022</v>
          </cell>
          <cell r="D3840" t="str">
            <v>UN</v>
          </cell>
          <cell r="E3840">
            <v>13.67</v>
          </cell>
          <cell r="F3840" t="str">
            <v>SINAPI</v>
          </cell>
        </row>
        <row r="3841">
          <cell r="B3841">
            <v>89644</v>
          </cell>
          <cell r="C3841" t="str">
            <v>JOELHO DE TRANSIÇÃO, 90 GRAUS, CPVC, SOLDÁVEL, DN 22MM X 1/2, INSTALADO EM RAMAL OU SUB-RAMAL DE ÁGUA - FORNECIMENTO E INSTALAÇÃO. AF_06/2022</v>
          </cell>
          <cell r="D3841" t="str">
            <v>UN</v>
          </cell>
          <cell r="E3841">
            <v>20.149999999999999</v>
          </cell>
          <cell r="F3841" t="str">
            <v>SINAPI</v>
          </cell>
        </row>
        <row r="3842">
          <cell r="B3842">
            <v>89645</v>
          </cell>
          <cell r="C3842" t="str">
            <v>JOELHO DE TRANSIÇÃO, 90 GRAUS, CPVC, SOLDÁVEL, DN 22MM X 3/4, INSTALADO EM RAMAL OU SUB-RAMAL DE ÁGUA - FORNECIMENTO E INSTALAÇÃO. AF_06/2022</v>
          </cell>
          <cell r="D3842" t="str">
            <v>UN</v>
          </cell>
          <cell r="E3842">
            <v>24.66</v>
          </cell>
          <cell r="F3842" t="str">
            <v>SINAPI</v>
          </cell>
        </row>
        <row r="3843">
          <cell r="B3843">
            <v>89646</v>
          </cell>
          <cell r="C3843" t="str">
            <v>JOELHO 90 GRAUS, CPVC, SOLDÁVEL, DN 28MM, INSTALADO EM RAMAL OU SUB-RAMAL DE ÁGUA - FORNECIMENTO E INSTALAÇÃO. AF_06/2022</v>
          </cell>
          <cell r="D3843" t="str">
            <v>UN</v>
          </cell>
          <cell r="E3843">
            <v>17.72</v>
          </cell>
          <cell r="F3843" t="str">
            <v>SINAPI</v>
          </cell>
        </row>
        <row r="3844">
          <cell r="B3844">
            <v>89647</v>
          </cell>
          <cell r="C3844" t="str">
            <v>JOELHO 45 GRAUS, CPVC, SOLDÁVEL, DN 28MM, INSTALADO EM RAMAL OU SUB-RAMAL DE ÁGUA   FORNECIMENTO E INSTALAÇÃO. AF_06/2022</v>
          </cell>
          <cell r="D3844" t="str">
            <v>UN</v>
          </cell>
          <cell r="E3844">
            <v>17.350000000000001</v>
          </cell>
          <cell r="F3844" t="str">
            <v>SINAPI</v>
          </cell>
        </row>
        <row r="3845">
          <cell r="B3845">
            <v>89648</v>
          </cell>
          <cell r="C3845" t="str">
            <v>CURVA 90 GRAUS, CPVC, SOLDÁVEL, DN 28MM, INSTALADO EM RAMAL OU SUB-RAMAL DE ÁGUA   FORNECIMENTO E INSTALAÇÃO. AF_06/2022</v>
          </cell>
          <cell r="D3845" t="str">
            <v>UN</v>
          </cell>
          <cell r="E3845">
            <v>19.03</v>
          </cell>
          <cell r="F3845" t="str">
            <v>SINAPI</v>
          </cell>
        </row>
        <row r="3846">
          <cell r="B3846">
            <v>89649</v>
          </cell>
          <cell r="C3846" t="str">
            <v>JOELHO 90 GRAUS, CPVC, SOLDÁVEL, DN 35MM, INSTALADO EM RAMAL OU SUB-RAMAL DE ÁGUA   FORNECIMENTO E INSTALAÇÃO. AF_06/2022</v>
          </cell>
          <cell r="D3846" t="str">
            <v>UN</v>
          </cell>
          <cell r="E3846">
            <v>25.76</v>
          </cell>
          <cell r="F3846" t="str">
            <v>SINAPI</v>
          </cell>
        </row>
        <row r="3847">
          <cell r="B3847">
            <v>89650</v>
          </cell>
          <cell r="C3847" t="str">
            <v>JOELHO 45 GRAUS, CPVC, SOLDÁVEL, DN 35MM, INSTALADO EM RAMAL OU SUB-RAMAL DE ÁGUA   FORNECIMENTO E INSTALAÇÃO. AF_06/2022</v>
          </cell>
          <cell r="D3847" t="str">
            <v>UN</v>
          </cell>
          <cell r="E3847">
            <v>25.76</v>
          </cell>
          <cell r="F3847" t="str">
            <v>SINAPI</v>
          </cell>
        </row>
        <row r="3848">
          <cell r="B3848">
            <v>89651</v>
          </cell>
          <cell r="C3848" t="str">
            <v>LUVA, CPVC, SOLDÁVEL, DN 15MM, INSTALADO EM RAMAL OU SUB-RAMAL DE ÁGUA - FORNECIMENTO E INSTALAÇÃO. AF_06/2022</v>
          </cell>
          <cell r="D3848" t="str">
            <v>UN</v>
          </cell>
          <cell r="E3848">
            <v>5.8</v>
          </cell>
          <cell r="F3848" t="str">
            <v>SINAPI</v>
          </cell>
        </row>
        <row r="3849">
          <cell r="B3849">
            <v>89652</v>
          </cell>
          <cell r="C3849" t="str">
            <v>LUVA DE CORRER, CPVC, SOLDÁVEL, DN 15MM, INSTALADO EM RAMAL OU SUB-RAMAL DE ÁGUA   FORNECIMENTO E INSTALAÇÃO. AF_06/2022</v>
          </cell>
          <cell r="D3849" t="str">
            <v>UN</v>
          </cell>
          <cell r="E3849">
            <v>9.39</v>
          </cell>
          <cell r="F3849" t="str">
            <v>SINAPI</v>
          </cell>
        </row>
        <row r="3850">
          <cell r="B3850">
            <v>89653</v>
          </cell>
          <cell r="C3850" t="str">
            <v>LUVA DE TRANSIÇÃO, CPVC, SOLDÁVEL, DN15MM X 1/2, INSTALADO EM RAMAL OU SUB-RAMAL DE ÁGUA - FORNECIMENTO E INSTALAÇÃO. AF_06/2022</v>
          </cell>
          <cell r="D3850" t="str">
            <v>UN</v>
          </cell>
          <cell r="E3850">
            <v>14.91</v>
          </cell>
          <cell r="F3850" t="str">
            <v>SINAPI</v>
          </cell>
        </row>
        <row r="3851">
          <cell r="B3851">
            <v>89654</v>
          </cell>
          <cell r="C3851" t="str">
            <v>UNIÃO, CPVC, SOLDÁVEL, DN15MM, INSTALADO EM RAMAL OU SUB-RAMAL DE ÁGUA   FORNECIMENTO E INSTALAÇÃO. AF_06/2022</v>
          </cell>
          <cell r="D3851" t="str">
            <v>UN</v>
          </cell>
          <cell r="E3851">
            <v>14.54</v>
          </cell>
          <cell r="F3851" t="str">
            <v>SINAPI</v>
          </cell>
        </row>
        <row r="3852">
          <cell r="B3852">
            <v>89655</v>
          </cell>
          <cell r="C3852" t="str">
            <v>CONECTOR, CPVC, SOLDÁVEL, DN 15MM X 1/2 , INSTALADO EM RAMAL OU SUB-RAMAL DE ÁGUA   FORNECIMENTO E INSTALAÇÃO. AF_06/2022</v>
          </cell>
          <cell r="D3852" t="str">
            <v>UN</v>
          </cell>
          <cell r="E3852">
            <v>21.29</v>
          </cell>
          <cell r="F3852" t="str">
            <v>SINAPI</v>
          </cell>
        </row>
        <row r="3853">
          <cell r="B3853">
            <v>89656</v>
          </cell>
          <cell r="C3853" t="str">
            <v>ADAPTADOR, CPVC, SOLDÁVEL, DN15MM, INSTALADO EM RAMAL OU SUB-RAMAL DE ÁGUA   FORNECIMENTO E INSTALAÇÃO. AF_06/2022</v>
          </cell>
          <cell r="D3853" t="str">
            <v>UN</v>
          </cell>
          <cell r="E3853">
            <v>9.9600000000000009</v>
          </cell>
          <cell r="F3853" t="str">
            <v>SINAPI</v>
          </cell>
        </row>
        <row r="3854">
          <cell r="B3854">
            <v>89657</v>
          </cell>
          <cell r="C3854" t="str">
            <v>CURVA DE TRANSPOSIÇÃO, CPVC, SOLDÁVEL, DN15MM, INSTALADO EM RAMAL OU SUB-RAMAL DE ÁGUA   FORNECIMENTO E INSTALAÇÃO. AF_06/2022</v>
          </cell>
          <cell r="D3854" t="str">
            <v>UN</v>
          </cell>
          <cell r="E3854">
            <v>10.14</v>
          </cell>
          <cell r="F3854" t="str">
            <v>SINAPI</v>
          </cell>
        </row>
        <row r="3855">
          <cell r="B3855">
            <v>89658</v>
          </cell>
          <cell r="C3855" t="str">
            <v>LUVA, CPVC, SOLDÁVEL, DN 22MM, INSTALADO EM RAMAL OU SUB-RAMAL DE ÁGUA   FORNECIMENTO E INSTALAÇÃO. AF_06/2022</v>
          </cell>
          <cell r="D3855" t="str">
            <v>UN</v>
          </cell>
          <cell r="E3855">
            <v>8.01</v>
          </cell>
          <cell r="F3855" t="str">
            <v>SINAPI</v>
          </cell>
        </row>
        <row r="3856">
          <cell r="B3856">
            <v>89659</v>
          </cell>
          <cell r="C3856" t="str">
            <v>LUVA DE CORRER, CPVC, SOLDÁVEL, DN 22MM, INSTALADO EM RAMAL OU SUB-RAMAL DE ÁGUA   FORNECIMENTO E INSTALAÇÃO. AF_06/2022</v>
          </cell>
          <cell r="D3856" t="str">
            <v>UN</v>
          </cell>
          <cell r="E3856">
            <v>13.5</v>
          </cell>
          <cell r="F3856" t="str">
            <v>SINAPI</v>
          </cell>
        </row>
        <row r="3857">
          <cell r="B3857">
            <v>89660</v>
          </cell>
          <cell r="C3857" t="str">
            <v>LUVA DE TRANSIÇÃO, CPVC, SOLDÁVEL, DN22MM X 25MM, INSTALADO EM RAMAL OU SUB-RAMAL DE ÁGUA - FORNECIMENTO E INSTALAÇÃO. AF_06/2022</v>
          </cell>
          <cell r="D3857" t="str">
            <v>UN</v>
          </cell>
          <cell r="E3857">
            <v>7.7</v>
          </cell>
          <cell r="F3857" t="str">
            <v>SINAPI</v>
          </cell>
        </row>
        <row r="3858">
          <cell r="B3858">
            <v>89661</v>
          </cell>
          <cell r="C3858" t="str">
            <v>UNIÃO, CPVC, SOLDÁVEL, DN22MM, INSTALADO EM RAMAL OU SUB-RAMAL DE ÁGUA   FORNECIMENTO E INSTALAÇÃO. AF_06/2022</v>
          </cell>
          <cell r="D3858" t="str">
            <v>UN</v>
          </cell>
          <cell r="E3858">
            <v>17.68</v>
          </cell>
          <cell r="F3858" t="str">
            <v>SINAPI</v>
          </cell>
        </row>
        <row r="3859">
          <cell r="B3859">
            <v>89662</v>
          </cell>
          <cell r="C3859" t="str">
            <v>CONECTOR, CPVC, SOLDÁVEL, DN 22MM X 1/2 , INSTALADO EM RAMAL OU SUB-RAMAL DE ÁGUA   FORNECIMENTO E INSTALAÇÃO. AF_06/2022</v>
          </cell>
          <cell r="D3859" t="str">
            <v>UN</v>
          </cell>
          <cell r="E3859">
            <v>25.9</v>
          </cell>
          <cell r="F3859" t="str">
            <v>SINAPI</v>
          </cell>
        </row>
        <row r="3860">
          <cell r="B3860">
            <v>89663</v>
          </cell>
          <cell r="C3860" t="str">
            <v>ADAPTADOR, CPVC, SOLDÁVEL, DN22MM, INSTALADO EM RAMAL OU SUB-RAMAL DE ÁGUA   FORNECIMENTO E INSTALAÇÃO. AF_06/2022</v>
          </cell>
          <cell r="D3860" t="str">
            <v>UN</v>
          </cell>
          <cell r="E3860">
            <v>11.64</v>
          </cell>
          <cell r="F3860" t="str">
            <v>SINAPI</v>
          </cell>
        </row>
        <row r="3861">
          <cell r="B3861">
            <v>89664</v>
          </cell>
          <cell r="C3861" t="str">
            <v>CURVA DE TRANSPOSIÇÃO, CPVC, SOLDÁVEL, DN22MM, INSTALADO EM RAMAL OU SUB-RAMAL DE ÁGUA   FORNECIMENTO E INSTALAÇÃO. AF_06/2022</v>
          </cell>
          <cell r="D3861" t="str">
            <v>UN</v>
          </cell>
          <cell r="E3861">
            <v>13.5</v>
          </cell>
          <cell r="F3861" t="str">
            <v>SINAPI</v>
          </cell>
        </row>
        <row r="3862">
          <cell r="B3862">
            <v>89666</v>
          </cell>
          <cell r="C3862" t="str">
            <v>BUCHA DE REDUÇÃO, CPVC, SOLDÁVEL, DN22MM X 15MM, INSTALADO EM RAMAL OU SUB-RAMAL DE ÁGUA   FORNECIMENTO E INSTALAÇÃO. AF_06/2022</v>
          </cell>
          <cell r="D3862" t="str">
            <v>UN</v>
          </cell>
          <cell r="E3862">
            <v>5.99</v>
          </cell>
          <cell r="F3862" t="str">
            <v>SINAPI</v>
          </cell>
        </row>
        <row r="3863">
          <cell r="B3863">
            <v>89667</v>
          </cell>
          <cell r="C3863" t="str">
            <v>TÊ DE INSPEÇÃO, PVC, SERIE R, ÁGUA PLUVIAL, DN 75 MM, JUNTA ELÁSTICA, FORNECIDO E INSTALADO EM CONDUTORES VERTICAIS DE ÁGUAS PLUVIAIS. AF_06/2022</v>
          </cell>
          <cell r="D3863" t="str">
            <v>UN</v>
          </cell>
          <cell r="E3863">
            <v>48.47</v>
          </cell>
          <cell r="F3863" t="str">
            <v>SINAPI</v>
          </cell>
        </row>
        <row r="3864">
          <cell r="B3864">
            <v>89668</v>
          </cell>
          <cell r="C3864" t="str">
            <v>CONECTOR, CPVC, SOLDÁVEL, DN22MM X 3/4, INSTALADO EM RAMAL OU SUB-RAMAL DE ÁGUA - FORNECIMENTO E INSTALAÇÃO. AF_06/2022</v>
          </cell>
          <cell r="D3864" t="str">
            <v>UN</v>
          </cell>
          <cell r="E3864">
            <v>25.21</v>
          </cell>
          <cell r="F3864" t="str">
            <v>SINAPI</v>
          </cell>
        </row>
        <row r="3865">
          <cell r="B3865">
            <v>89669</v>
          </cell>
          <cell r="C3865" t="str">
            <v>LUVA SIMPLES, PVC, SERIE R, ÁGUA PLUVIAL, DN 100 MM, JUNTA ELÁSTICA, FORNECIDO E INSTALADO EM CONDUTORES VERTICAIS DE ÁGUAS PLUVIAIS. AF_06/2022</v>
          </cell>
          <cell r="D3865" t="str">
            <v>UN</v>
          </cell>
          <cell r="E3865">
            <v>38.47</v>
          </cell>
          <cell r="F3865" t="str">
            <v>SINAPI</v>
          </cell>
        </row>
        <row r="3866">
          <cell r="B3866">
            <v>89670</v>
          </cell>
          <cell r="C3866" t="str">
            <v>LUVA, CPVC, SOLDÁVEL, DN 28MM, INSTALADO EM RAMAL OU SUB-RAMAL DE ÁGUA   FORNECIMENTO E INSTALAÇÃO. AF_06/2022</v>
          </cell>
          <cell r="D3866" t="str">
            <v>UN</v>
          </cell>
          <cell r="E3866">
            <v>11.68</v>
          </cell>
          <cell r="F3866" t="str">
            <v>SINAPI</v>
          </cell>
        </row>
        <row r="3867">
          <cell r="B3867">
            <v>89671</v>
          </cell>
          <cell r="C3867" t="str">
            <v>LUVA DE CORRER, PVC, SERIE R, ÁGUA PLUVIAL, DN 100 MM, JUNTA ELÁSTICA, FORNECIDO E INSTALADO EM CONDUTORES VERTICAIS DE ÁGUAS PLUVIAIS. AF_06/2022</v>
          </cell>
          <cell r="D3867" t="str">
            <v>UN</v>
          </cell>
          <cell r="E3867">
            <v>54</v>
          </cell>
          <cell r="F3867" t="str">
            <v>SINAPI</v>
          </cell>
        </row>
        <row r="3868">
          <cell r="B3868">
            <v>89672</v>
          </cell>
          <cell r="C3868" t="str">
            <v>LUVA DE CORRER, CPVC, SOLDÁVEL, DN 28MM, INSTALADO EM RAMAL OU SUB-RAMAL DE ÁGUA   FORNECIMENTO E INSTALAÇÃO. AF_06/2022</v>
          </cell>
          <cell r="D3868" t="str">
            <v>UN</v>
          </cell>
          <cell r="E3868">
            <v>17.97</v>
          </cell>
          <cell r="F3868" t="str">
            <v>SINAPI</v>
          </cell>
        </row>
        <row r="3869">
          <cell r="B3869">
            <v>89673</v>
          </cell>
          <cell r="C3869" t="str">
            <v>REDUÇÃO EXCÊNTRICA, PVC, SERIE R, ÁGUA PLUVIAL, DN 100 X 75 MM, JUNTA ELÁSTICA, FORNECIDO E INSTALADO EM CONDUTORES VERTICAIS DE ÁGUAS PLUVIAIS. AF_06/2022</v>
          </cell>
          <cell r="D3869" t="str">
            <v>UN</v>
          </cell>
          <cell r="E3869">
            <v>42.63</v>
          </cell>
          <cell r="F3869" t="str">
            <v>SINAPI</v>
          </cell>
        </row>
        <row r="3870">
          <cell r="B3870">
            <v>89674</v>
          </cell>
          <cell r="C3870" t="str">
            <v>UNIÃO, CPVC, SOLDÁVEL, DN28MM, INSTALADO EM RAMAL OU SUB-RAMAL DE ÁGUA   FORNECIMENTO E INSTALAÇÃO. AF_06/2022</v>
          </cell>
          <cell r="D3870" t="str">
            <v>UN</v>
          </cell>
          <cell r="E3870">
            <v>25.99</v>
          </cell>
          <cell r="F3870" t="str">
            <v>SINAPI</v>
          </cell>
        </row>
        <row r="3871">
          <cell r="B3871">
            <v>89675</v>
          </cell>
          <cell r="C3871" t="str">
            <v>TÊ DE INSPEÇÃO, PVC, SERIE R, ÁGUA PLUVIAL, DN 100 MM, JUNTA ELÁSTICA, FORNECIDO E INSTALADO EM CONDUTORES VERTICAIS DE ÁGUAS PLUVIAIS. AF_06/2022</v>
          </cell>
          <cell r="D3871" t="str">
            <v>UN</v>
          </cell>
          <cell r="E3871">
            <v>80.08</v>
          </cell>
          <cell r="F3871" t="str">
            <v>SINAPI</v>
          </cell>
        </row>
        <row r="3872">
          <cell r="B3872">
            <v>89676</v>
          </cell>
          <cell r="C3872" t="str">
            <v>CONECTOR, CPVC, SOLDÁVEL, DN 28MM X 1 , INSTALADO EM RAMAL OU SUB-RAMAL DE ÁGUA   FORNECIMENTO E INSTALAÇÃO. AF_06/2022</v>
          </cell>
          <cell r="D3872" t="str">
            <v>UN</v>
          </cell>
          <cell r="E3872">
            <v>38.53</v>
          </cell>
          <cell r="F3872" t="str">
            <v>SINAPI</v>
          </cell>
        </row>
        <row r="3873">
          <cell r="B3873">
            <v>89677</v>
          </cell>
          <cell r="C3873" t="str">
            <v>LUVA SIMPLES, PVC, SERIE R, ÁGUA PLUVIAL, DN 150 MM, JUNTA ELÁSTICA, FORNECIDO E INSTALADO EM CONDUTORES VERTICAIS DE ÁGUAS PLUVIAIS. AF_06/2022</v>
          </cell>
          <cell r="D3873" t="str">
            <v>UN</v>
          </cell>
          <cell r="E3873">
            <v>86.35</v>
          </cell>
          <cell r="F3873" t="str">
            <v>SINAPI</v>
          </cell>
        </row>
        <row r="3874">
          <cell r="B3874">
            <v>89678</v>
          </cell>
          <cell r="C3874" t="str">
            <v>BUCHA DE REDUÇÃO, CPVC, SOLDÁVEL, DN28MM X 22MM, INSTALADO EM RAMAL OU SUB-RAMAL DE ÁGUA   FORNECIMENTO E INSTALAÇÃO. AF_06/2022</v>
          </cell>
          <cell r="D3874" t="str">
            <v>UN</v>
          </cell>
          <cell r="E3874">
            <v>8.2100000000000009</v>
          </cell>
          <cell r="F3874" t="str">
            <v>SINAPI</v>
          </cell>
        </row>
        <row r="3875">
          <cell r="B3875">
            <v>89679</v>
          </cell>
          <cell r="C3875" t="str">
            <v>LUVA DE CORRER, PVC, SERIE R, ÁGUA PLUVIAL, DN 150 MM, JUNTA ELÁSTICA, FORNECIDO E INSTALADO EM CONDUTORES VERTICAIS DE ÁGUAS PLUVIAIS. AF_06/2022</v>
          </cell>
          <cell r="D3875" t="str">
            <v>UN</v>
          </cell>
          <cell r="E3875">
            <v>147.47</v>
          </cell>
          <cell r="F3875" t="str">
            <v>SINAPI</v>
          </cell>
        </row>
        <row r="3876">
          <cell r="B3876">
            <v>89680</v>
          </cell>
          <cell r="C3876" t="str">
            <v>LUVA, CPVC, SOLDÁVEL, DN 35MM, INSTALADO EM RAMAL OU SUB-RAMAL DE ÁGUA   FORNECIMENTO E INSTALAÇÃO. AF_06/2022</v>
          </cell>
          <cell r="D3876" t="str">
            <v>UN</v>
          </cell>
          <cell r="E3876">
            <v>17.93</v>
          </cell>
          <cell r="F3876" t="str">
            <v>SINAPI</v>
          </cell>
        </row>
        <row r="3877">
          <cell r="B3877">
            <v>89681</v>
          </cell>
          <cell r="C3877" t="str">
            <v>REDUÇÃO EXCÊNTRICA, PVC, SERIE R, ÁGUA PLUVIAL, DN 150 X 100 MM, JUNTA ELÁSTICA, FORNECIDO E INSTALADO EM CONDUTORES VERTICAIS DE ÁGUAS PLUVIAIS. AF_06/2022</v>
          </cell>
          <cell r="D3877" t="str">
            <v>UN</v>
          </cell>
          <cell r="E3877">
            <v>93.57</v>
          </cell>
          <cell r="F3877" t="str">
            <v>SINAPI</v>
          </cell>
        </row>
        <row r="3878">
          <cell r="B3878">
            <v>89682</v>
          </cell>
          <cell r="C3878" t="str">
            <v>LUVA DE CORRER, CPVC, SOLDÁVEL, DN 35MM, INSTALADO EM RAMAL OU SUB-RAMAL DE ÁGUA   FORNECIMENTO E INSTALAÇÃO. AF_06/2022</v>
          </cell>
          <cell r="D3878" t="str">
            <v>UN</v>
          </cell>
          <cell r="E3878">
            <v>27.33</v>
          </cell>
          <cell r="F3878" t="str">
            <v>SINAPI</v>
          </cell>
        </row>
        <row r="3879">
          <cell r="B3879">
            <v>89683</v>
          </cell>
          <cell r="C3879" t="str">
            <v>TÊ DE INSPEÇÃO, PVC, SERIE R, ÁGUA PLUVIAL, DN 150 X 100 MM, JUNTA ELÁSTICA, FORNECIDO E INSTALADO EM CONDUTORES VERTICAIS DE ÁGUAS PLUVIAIS. AF_06/2022</v>
          </cell>
          <cell r="D3879" t="str">
            <v>UN</v>
          </cell>
          <cell r="E3879">
            <v>334.22</v>
          </cell>
          <cell r="F3879" t="str">
            <v>SINAPI</v>
          </cell>
        </row>
        <row r="3880">
          <cell r="B3880">
            <v>89684</v>
          </cell>
          <cell r="C3880" t="str">
            <v>UNIÃO, CPVC, SOLDÁVEL, DN35MM, INSTALADO EM RAMAL OU SUB-RAMAL DE ÁGUA   FORNECIMENTO E INSTALAÇÃO. AF_06/2022</v>
          </cell>
          <cell r="D3880" t="str">
            <v>UN</v>
          </cell>
          <cell r="E3880">
            <v>37.409999999999997</v>
          </cell>
          <cell r="F3880" t="str">
            <v>SINAPI</v>
          </cell>
        </row>
        <row r="3881">
          <cell r="B3881">
            <v>89685</v>
          </cell>
          <cell r="C3881" t="str">
            <v>JUNÇÃO SIMPLES, PVC, SERIE R, ÁGUA PLUVIAL, DN 75 X 75 MM, JUNTA ELÁSTICA, FORNECIDO E INSTALADO EM CONDUTORES VERTICAIS DE ÁGUAS PLUVIAIS. AF_06/2022</v>
          </cell>
          <cell r="D3881" t="str">
            <v>UN</v>
          </cell>
          <cell r="E3881">
            <v>66.31</v>
          </cell>
          <cell r="F3881" t="str">
            <v>SINAPI</v>
          </cell>
        </row>
        <row r="3882">
          <cell r="B3882">
            <v>89686</v>
          </cell>
          <cell r="C3882" t="str">
            <v>CONECTOR, CPVC, SOLDÁVEL, DN 35MM X 1 1/4 , INSTALADO EM RAMAL OU SUB-RAMAL DE ÁGUA   FORNECIMENTO E INSTALAÇÃO. AF_06/2022</v>
          </cell>
          <cell r="D3882" t="str">
            <v>UN</v>
          </cell>
          <cell r="E3882">
            <v>136.96</v>
          </cell>
          <cell r="F3882" t="str">
            <v>SINAPI</v>
          </cell>
        </row>
        <row r="3883">
          <cell r="B3883">
            <v>89687</v>
          </cell>
          <cell r="C3883" t="str">
            <v>TÊ, PVC, SERIE R, ÁGUA PLUVIAL, DN 75 X 75 MM, JUNTA ELÁSTICA, FORNECIDO E INSTALADO EM CONDUTORES VERTICAIS DE ÁGUAS PLUVIAIS. AF_06/2022</v>
          </cell>
          <cell r="D3883" t="str">
            <v>UN</v>
          </cell>
          <cell r="E3883">
            <v>58.18</v>
          </cell>
          <cell r="F3883" t="str">
            <v>SINAPI</v>
          </cell>
        </row>
        <row r="3884">
          <cell r="B3884">
            <v>89689</v>
          </cell>
          <cell r="C3884" t="str">
            <v>BUCHA DE REDUÇÃO, CPVC, SOLDÁVEL, DN35MM X 28MM, INSTALADO EM RAMAL OU SUB-RAMAL DE ÁGUA   FORNECIMENTO E INSTALAÇÃO. AF_06/2022</v>
          </cell>
          <cell r="D3884" t="str">
            <v>UN</v>
          </cell>
          <cell r="E3884">
            <v>28.6</v>
          </cell>
          <cell r="F3884" t="str">
            <v>SINAPI</v>
          </cell>
        </row>
        <row r="3885">
          <cell r="B3885">
            <v>89690</v>
          </cell>
          <cell r="C3885" t="str">
            <v>JUNÇÃO SIMPLES, PVC, SERIE R, ÁGUA PLUVIAL, DN 100 X 100 MM, JUNTA ELÁSTICA, FORNECIDO E INSTALADO EM CONDUTORES VERTICAIS DE ÁGUAS PLUVIAIS. AF_06/2022</v>
          </cell>
          <cell r="D3885" t="str">
            <v>UN</v>
          </cell>
          <cell r="E3885">
            <v>100.52</v>
          </cell>
          <cell r="F3885" t="str">
            <v>SINAPI</v>
          </cell>
        </row>
        <row r="3886">
          <cell r="B3886">
            <v>89691</v>
          </cell>
          <cell r="C3886" t="str">
            <v>TE, CPVC, SOLDÁVEL, DN 15MM, INSTALADO EM RAMAL OU SUB-RAMAL DE ÁGUA - FORNECIMENTO E INSTALAÇÃO. AF_06/2022</v>
          </cell>
          <cell r="D3886" t="str">
            <v>UN</v>
          </cell>
          <cell r="E3886">
            <v>10.74</v>
          </cell>
          <cell r="F3886" t="str">
            <v>SINAPI</v>
          </cell>
        </row>
        <row r="3887">
          <cell r="B3887">
            <v>89692</v>
          </cell>
          <cell r="C3887" t="str">
            <v>JUNÇÃO SIMPLES, PVC, SERIE R, ÁGUA PLUVIAL, DN 100 X 75 MM, JUNTA ELÁSTICA, FORNECIDO E INSTALADO EM CONDUTORES VERTICAIS DE ÁGUAS PLUVIAIS. AF_06/2022</v>
          </cell>
          <cell r="D3887" t="str">
            <v>UN</v>
          </cell>
          <cell r="E3887">
            <v>92.74</v>
          </cell>
          <cell r="F3887" t="str">
            <v>SINAPI</v>
          </cell>
        </row>
        <row r="3888">
          <cell r="B3888">
            <v>89693</v>
          </cell>
          <cell r="C3888" t="str">
            <v>TÊ, PVC, SERIE R, ÁGUA PLUVIAL, DN 100 X 100 MM, JUNTA ELÁSTICA, FORNECIDO E INSTALADO EM CONDUTORES VERTICAIS DE ÁGUAS PLUVIAIS. AF_06/2022</v>
          </cell>
          <cell r="D3888" t="str">
            <v>UN</v>
          </cell>
          <cell r="E3888">
            <v>93.39</v>
          </cell>
          <cell r="F3888" t="str">
            <v>SINAPI</v>
          </cell>
        </row>
        <row r="3889">
          <cell r="B3889">
            <v>89694</v>
          </cell>
          <cell r="C3889" t="str">
            <v>TE DE TRANSIÇÃO, CPVC, SOLDÁVEL, DN 15MM X 1/2 , INSTALADO EM RAMAL OU SUB-RAMAL DE ÁGUA   FORNECIMENTO E INSTALAÇÃO. AF_06/2022</v>
          </cell>
          <cell r="D3889" t="str">
            <v>UN</v>
          </cell>
          <cell r="E3889">
            <v>16.89</v>
          </cell>
          <cell r="F3889" t="str">
            <v>SINAPI</v>
          </cell>
        </row>
        <row r="3890">
          <cell r="B3890">
            <v>89695</v>
          </cell>
          <cell r="C3890" t="str">
            <v>TÊ MISTURADOR, CPVC, SOLDÁVEL, DN15MM, INSTALADO EM RAMAL OU SUB-RAMAL DE ÁGUA   FORNECIMENTO E INSTALAÇÃO. AF_06/2022</v>
          </cell>
          <cell r="D3890" t="str">
            <v>UN</v>
          </cell>
          <cell r="E3890">
            <v>15.73</v>
          </cell>
          <cell r="F3890" t="str">
            <v>SINAPI</v>
          </cell>
        </row>
        <row r="3891">
          <cell r="B3891">
            <v>89696</v>
          </cell>
          <cell r="C3891" t="str">
            <v>TÊ, PVC, SERIE R, ÁGUA PLUVIAL, DN 100 X 75 MM, JUNTA ELÁSTICA, FORNECIDO E INSTALADO EM CONDUTORES VERTICAIS DE ÁGUAS PLUVIAIS. AF_06/2022</v>
          </cell>
          <cell r="D3891" t="str">
            <v>UN</v>
          </cell>
          <cell r="E3891">
            <v>83.08</v>
          </cell>
          <cell r="F3891" t="str">
            <v>SINAPI</v>
          </cell>
        </row>
        <row r="3892">
          <cell r="B3892">
            <v>89697</v>
          </cell>
          <cell r="C3892" t="str">
            <v>TE, CPVC, SOLDÁVEL, DN 22MM, INSTALADO EM RAMAL OU SUB-RAMAL DE ÁGUA - FORNECIMENTO E INSTALAÇÃO. AF_06/2022</v>
          </cell>
          <cell r="D3892" t="str">
            <v>UN</v>
          </cell>
          <cell r="E3892">
            <v>15.17</v>
          </cell>
          <cell r="F3892" t="str">
            <v>SINAPI</v>
          </cell>
        </row>
        <row r="3893">
          <cell r="B3893">
            <v>89698</v>
          </cell>
          <cell r="C3893" t="str">
            <v>JUNÇÃO SIMPLES, PVC, SERIE R, ÁGUA PLUVIAL, DN 150 X 150 MM, JUNTA ELÁSTICA, FORNECIDO E INSTALADO EM CONDUTORES VERTICAIS DE ÁGUAS PLUVIAIS. AF_06/2022</v>
          </cell>
          <cell r="D3893" t="str">
            <v>UN</v>
          </cell>
          <cell r="E3893">
            <v>284.51</v>
          </cell>
          <cell r="F3893" t="str">
            <v>SINAPI</v>
          </cell>
        </row>
        <row r="3894">
          <cell r="B3894">
            <v>89699</v>
          </cell>
          <cell r="C3894" t="str">
            <v>JUNÇÃO SIMPLES, PVC, SERIE R, ÁGUA PLUVIAL, DN 150 X 100 MM, JUNTA ELÁSTICA, FORNECIDO E INSTALADO EM CONDUTORES VERTICAIS DE ÁGUAS PLUVIAIS. AF_06/2022</v>
          </cell>
          <cell r="D3894" t="str">
            <v>UN</v>
          </cell>
          <cell r="E3894">
            <v>244.85</v>
          </cell>
          <cell r="F3894" t="str">
            <v>SINAPI</v>
          </cell>
        </row>
        <row r="3895">
          <cell r="B3895">
            <v>89700</v>
          </cell>
          <cell r="C3895" t="str">
            <v>TE DE TRANSIÇÃO, CPVC, SOLDÁVEL, DN 22MM X 1/2 , INSTALADO EM RAMAL OU SUB-RAMAL DE ÁGUA   FORNECIMENTO E INSTALAÇÃO. AF_06/2022</v>
          </cell>
          <cell r="D3895" t="str">
            <v>UN</v>
          </cell>
          <cell r="E3895">
            <v>19.14</v>
          </cell>
          <cell r="F3895" t="str">
            <v>SINAPI</v>
          </cell>
        </row>
        <row r="3896">
          <cell r="B3896">
            <v>89701</v>
          </cell>
          <cell r="C3896" t="str">
            <v>TÊ, PVC, SERIE R, ÁGUA PLUVIAL, DN 150 X 150 MM, JUNTA ELÁSTICA, FORNECIDO E INSTALADO EM CONDUTORES VERTICAIS DE ÁGUAS PLUVIAIS. AF_06/2022</v>
          </cell>
          <cell r="D3896" t="str">
            <v>UN</v>
          </cell>
          <cell r="E3896">
            <v>228.64</v>
          </cell>
          <cell r="F3896" t="str">
            <v>SINAPI</v>
          </cell>
        </row>
        <row r="3897">
          <cell r="B3897">
            <v>89702</v>
          </cell>
          <cell r="C3897" t="str">
            <v>TÊ MISTURADOR, CPVC, SOLDÁVEL, DN22MM, INSTALADO EM RAMAL OU SUB-RAMAL DE ÁGUA   FORNECIMENTO E INSTALAÇÃO. AF_06/2022</v>
          </cell>
          <cell r="D3897" t="str">
            <v>UN</v>
          </cell>
          <cell r="E3897">
            <v>20.440000000000001</v>
          </cell>
          <cell r="F3897" t="str">
            <v>SINAPI</v>
          </cell>
        </row>
        <row r="3898">
          <cell r="B3898">
            <v>89703</v>
          </cell>
          <cell r="C3898" t="str">
            <v>TE MISTURADOR DE TRANSIÇÃO, CPVC, SOLDÁVEL, DN 22MM X 3/4, INSTALADO EM RAMAL OU SUB-RAMAL DE ÁGUA - FORNECIMENTO E INSTALAÇÃO. AF_06/2022</v>
          </cell>
          <cell r="D3898" t="str">
            <v>UN</v>
          </cell>
          <cell r="E3898">
            <v>41.61</v>
          </cell>
          <cell r="F3898" t="str">
            <v>SINAPI</v>
          </cell>
        </row>
        <row r="3899">
          <cell r="B3899">
            <v>89704</v>
          </cell>
          <cell r="C3899" t="str">
            <v>TÊ, PVC, SERIE R, ÁGUA PLUVIAL, DN 150 X 100 MM, JUNTA ELÁSTICA, FORNECIDO E INSTALADO EM CONDUTORES VERTICAIS DE ÁGUAS PLUVIAIS. AF_06/2022</v>
          </cell>
          <cell r="D3899" t="str">
            <v>UN</v>
          </cell>
          <cell r="E3899">
            <v>164.74</v>
          </cell>
          <cell r="F3899" t="str">
            <v>SINAPI</v>
          </cell>
        </row>
        <row r="3900">
          <cell r="B3900">
            <v>89705</v>
          </cell>
          <cell r="C3900" t="str">
            <v>TÊ, CPVC, SOLDÁVEL, DN28MM, INSTALADO EM RAMAL OU SUB-RAMAL DE ÁGUA   FORNECIMENTO E INSTALAÇÃO. AF_06/2022</v>
          </cell>
          <cell r="D3900" t="str">
            <v>UN</v>
          </cell>
          <cell r="E3900">
            <v>21.51</v>
          </cell>
          <cell r="F3900" t="str">
            <v>SINAPI</v>
          </cell>
        </row>
        <row r="3901">
          <cell r="B3901">
            <v>89706</v>
          </cell>
          <cell r="C3901" t="str">
            <v>TÊ, CPVC, SOLDÁVEL, DN35MM, INSTALADO EM RAMAL OU SUB-RAMAL DE ÁGUA   FORNECIMENTO E INSTALAÇÃO. AF_06/2022</v>
          </cell>
          <cell r="D3901" t="str">
            <v>UN</v>
          </cell>
          <cell r="E3901">
            <v>44.97</v>
          </cell>
          <cell r="F3901" t="str">
            <v>SINAPI</v>
          </cell>
        </row>
        <row r="3902">
          <cell r="B3902">
            <v>89718</v>
          </cell>
          <cell r="C3902" t="str">
            <v>TUBO, CPVC, SOLDÁVEL, DN 35MM, INSTALADO EM RAMAL DE DISTRIBUIÇÃO DE ÁGUA   FORNECIMENTO E INSTALAÇÃO. AF_06/2022</v>
          </cell>
          <cell r="D3902" t="str">
            <v>M</v>
          </cell>
          <cell r="E3902">
            <v>50.82</v>
          </cell>
          <cell r="F3902" t="str">
            <v>SINAPI</v>
          </cell>
        </row>
        <row r="3903">
          <cell r="B3903">
            <v>89719</v>
          </cell>
          <cell r="C3903" t="str">
            <v>JOELHO 90 GRAUS, CPVC, SOLDÁVEL, DN 22MM, INSTALADO EM RAMAL DE DISTRIBUIÇÃO DE ÁGUA   FORNECIMENTO E INSTALAÇÃO. AF_06/2022</v>
          </cell>
          <cell r="D3903" t="str">
            <v>UN</v>
          </cell>
          <cell r="E3903">
            <v>11.01</v>
          </cell>
          <cell r="F3903" t="str">
            <v>SINAPI</v>
          </cell>
        </row>
        <row r="3904">
          <cell r="B3904">
            <v>89720</v>
          </cell>
          <cell r="C3904" t="str">
            <v>JOELHO 45 GRAUS, CPVC, SOLDÁVEL, DN 22MM, INSTALADO EM RAMAL DE DISTRIBUIÇÃO DE ÁGUA   FORNECIMENTO E INSTALAÇÃO. AF_06/2022</v>
          </cell>
          <cell r="D3904" t="str">
            <v>UN</v>
          </cell>
          <cell r="E3904">
            <v>12.58</v>
          </cell>
          <cell r="F3904" t="str">
            <v>SINAPI</v>
          </cell>
        </row>
        <row r="3905">
          <cell r="B3905">
            <v>89721</v>
          </cell>
          <cell r="C3905" t="str">
            <v>CURVA 90 GRAUS, CPVC, SOLDÁVEL, DN 22MM, INSTALADO EM RAMAL DE DISTRIBUIÇÃO DE ÁGUA - FORNECIMENTO E INSTALAÇÃO. AF_06/2022</v>
          </cell>
          <cell r="D3905" t="str">
            <v>UN</v>
          </cell>
          <cell r="E3905">
            <v>13.1</v>
          </cell>
          <cell r="F3905" t="str">
            <v>SINAPI</v>
          </cell>
        </row>
        <row r="3906">
          <cell r="B3906">
            <v>89723</v>
          </cell>
          <cell r="C3906" t="str">
            <v>JOELHO 90 GRAUS, CPVC, SOLDÁVEL, DN 28MM, INSTALADO EM RAMAL DE DISTRIBUIÇÃO DE ÁGUA   FORNECIMENTO E INSTALAÇÃO. AF_06/2022</v>
          </cell>
          <cell r="D3906" t="str">
            <v>UN</v>
          </cell>
          <cell r="E3906">
            <v>17.05</v>
          </cell>
          <cell r="F3906" t="str">
            <v>SINAPI</v>
          </cell>
        </row>
        <row r="3907">
          <cell r="B3907">
            <v>89724</v>
          </cell>
          <cell r="C3907" t="str">
            <v>JOELHO 90 GRAUS, PVC, SERIE NORMAL, ESGOTO PREDIAL, DN 40 MM, JUNTA SOLDÁVEL, FORNECIDO E INSTALADO EM RAMAL DE DESCARGA OU RAMAL DE ESGOTO SANITÁRIO. AF_12/2014</v>
          </cell>
          <cell r="D3907" t="str">
            <v>UN</v>
          </cell>
          <cell r="E3907">
            <v>9.51</v>
          </cell>
          <cell r="F3907" t="str">
            <v>SINAPI</v>
          </cell>
        </row>
        <row r="3908">
          <cell r="B3908">
            <v>89725</v>
          </cell>
          <cell r="C3908" t="str">
            <v>JOELHO 45 GRAUS, CPVC, SOLDÁVEL, DN 28MM, INSTALADO EM RAMAL DE DISTRIBUIÇÃO DE ÁGUA   FORNECIMENTO E INSTALAÇÃO. AF_06/2022</v>
          </cell>
          <cell r="D3908" t="str">
            <v>UN</v>
          </cell>
          <cell r="E3908">
            <v>16.68</v>
          </cell>
          <cell r="F3908" t="str">
            <v>SINAPI</v>
          </cell>
        </row>
        <row r="3909">
          <cell r="B3909">
            <v>89726</v>
          </cell>
          <cell r="C3909" t="str">
            <v>JOELHO 45 GRAUS, PVC, SERIE NORMAL, ESGOTO PREDIAL, DN 40 MM, JUNTA SOLDÁVEL, FORNECIDO E INSTALADO EM RAMAL DE DESCARGA OU RAMAL DE ESGOTO SANITÁRIO. AF_12/2014</v>
          </cell>
          <cell r="D3909" t="str">
            <v>UN</v>
          </cell>
          <cell r="E3909">
            <v>6.54</v>
          </cell>
          <cell r="F3909" t="str">
            <v>SINAPI</v>
          </cell>
        </row>
        <row r="3910">
          <cell r="B3910">
            <v>89727</v>
          </cell>
          <cell r="C3910" t="str">
            <v>CURVA 90 GRAUS, CPVC, SOLDÁVEL, DN 28MM, INSTALADO EM RAMAL DE DISTRIBUIÇÃO DE ÁGUA   FORNECIMENTO E INSTALAÇÃO. AF_06/2022</v>
          </cell>
          <cell r="D3910" t="str">
            <v>UN</v>
          </cell>
          <cell r="E3910">
            <v>18.36</v>
          </cell>
          <cell r="F3910" t="str">
            <v>SINAPI</v>
          </cell>
        </row>
        <row r="3911">
          <cell r="B3911">
            <v>89728</v>
          </cell>
          <cell r="C3911" t="str">
            <v>CURVA CURTA 90 GRAUS, PVC, SERIE NORMAL, ESGOTO PREDIAL, DN 40 MM, JUNTA SOLDÁVEL, FORNECIDO E INSTALADO EM RAMAL DE DESCARGA OU RAMAL DE ESGOTO SANITÁRIO. AF_12/2014</v>
          </cell>
          <cell r="D3911" t="str">
            <v>UN</v>
          </cell>
          <cell r="E3911">
            <v>10.25</v>
          </cell>
          <cell r="F3911" t="str">
            <v>SINAPI</v>
          </cell>
        </row>
        <row r="3912">
          <cell r="B3912">
            <v>89729</v>
          </cell>
          <cell r="C3912" t="str">
            <v>JOELHO 90 GRAUS, CPVC, SOLDÁVEL, DN 35MM, INSTALADO EM RAMAL DE DISTRIBUIÇÃO DE ÁGUA   FORNECIMENTO E INSTALAÇÃO. AF_06/2022</v>
          </cell>
          <cell r="D3912" t="str">
            <v>UN</v>
          </cell>
          <cell r="E3912">
            <v>24.97</v>
          </cell>
          <cell r="F3912" t="str">
            <v>SINAPI</v>
          </cell>
        </row>
        <row r="3913">
          <cell r="B3913">
            <v>89730</v>
          </cell>
          <cell r="C3913" t="str">
            <v>CURVA LONGA 90 GRAUS, PVC, SERIE NORMAL, ESGOTO PREDIAL, DN 40 MM, JUNTA SOLDÁVEL, FORNECIDO E INSTALADO EM RAMAL DE DESCARGA OU RAMAL DE ESGOTO SANITÁRIO. AF_12/2014</v>
          </cell>
          <cell r="D3913" t="str">
            <v>UN</v>
          </cell>
          <cell r="E3913">
            <v>11.22</v>
          </cell>
          <cell r="F3913" t="str">
            <v>SINAPI</v>
          </cell>
        </row>
        <row r="3914">
          <cell r="B3914">
            <v>89731</v>
          </cell>
          <cell r="C3914" t="str">
            <v>JOELHO 90 GRAUS, PVC, SERIE NORMAL, ESGOTO PREDIAL, DN 50 MM, JUNTA ELÁSTICA, FORNECIDO E INSTALADO EM RAMAL DE DESCARGA OU RAMAL DE ESGOTO SANITÁRIO. AF_12/2014</v>
          </cell>
          <cell r="D3914" t="str">
            <v>UN</v>
          </cell>
          <cell r="E3914">
            <v>10.86</v>
          </cell>
          <cell r="F3914" t="str">
            <v>SINAPI</v>
          </cell>
        </row>
        <row r="3915">
          <cell r="B3915">
            <v>89732</v>
          </cell>
          <cell r="C3915" t="str">
            <v>JOELHO 45 GRAUS, PVC, SERIE NORMAL, ESGOTO PREDIAL, DN 50 MM, JUNTA ELÁSTICA, FORNECIDO E INSTALADO EM RAMAL DE DESCARGA OU RAMAL DE ESGOTO SANITÁRIO. AF_12/2014</v>
          </cell>
          <cell r="D3915" t="str">
            <v>UN</v>
          </cell>
          <cell r="E3915">
            <v>11.57</v>
          </cell>
          <cell r="F3915" t="str">
            <v>SINAPI</v>
          </cell>
        </row>
        <row r="3916">
          <cell r="B3916">
            <v>89733</v>
          </cell>
          <cell r="C3916" t="str">
            <v>CURVA CURTA 90 GRAUS, PVC, SERIE NORMAL, ESGOTO PREDIAL, DN 50 MM, JUNTA ELÁSTICA, FORNECIDO E INSTALADO EM RAMAL DE DESCARGA OU RAMAL DE ESGOTO SANITÁRIO. AF_12/2014</v>
          </cell>
          <cell r="D3916" t="str">
            <v>UN</v>
          </cell>
          <cell r="E3916">
            <v>19.13</v>
          </cell>
          <cell r="F3916" t="str">
            <v>SINAPI</v>
          </cell>
        </row>
        <row r="3917">
          <cell r="B3917">
            <v>89734</v>
          </cell>
          <cell r="C3917" t="str">
            <v>JOELHO 45 GRAUS, CPVC, SOLDÁVEL, DN 35MM, INSTALADO EM RAMAL DE DISTRIBUIÇÃO DE ÁGUA   FORNECIMENTO E INSTALAÇÃO. AF_06/2022</v>
          </cell>
          <cell r="D3917" t="str">
            <v>UN</v>
          </cell>
          <cell r="E3917">
            <v>24.97</v>
          </cell>
          <cell r="F3917" t="str">
            <v>SINAPI</v>
          </cell>
        </row>
        <row r="3918">
          <cell r="B3918">
            <v>89735</v>
          </cell>
          <cell r="C3918" t="str">
            <v>CURVA LONGA 90 GRAUS, PVC, SERIE NORMAL, ESGOTO PREDIAL, DN 50 MM, JUNTA ELÁSTICA, FORNECIDO E INSTALADO EM RAMAL DE DESCARGA OU RAMAL DE ESGOTO SANITÁRIO. AF_12/2014</v>
          </cell>
          <cell r="D3918" t="str">
            <v>UN</v>
          </cell>
          <cell r="E3918">
            <v>20.29</v>
          </cell>
          <cell r="F3918" t="str">
            <v>SINAPI</v>
          </cell>
        </row>
        <row r="3919">
          <cell r="B3919">
            <v>89736</v>
          </cell>
          <cell r="C3919" t="str">
            <v>LUVA, CPVC, SOLDÁVEL, DN 22MM, INSTALADO EM RAMAL DE DISTRIBUIÇÃO DE ÁGUA   FORNECIMENTO E INSTALAÇÃO. AF_06/2022</v>
          </cell>
          <cell r="D3919" t="str">
            <v>UN</v>
          </cell>
          <cell r="E3919">
            <v>7.63</v>
          </cell>
          <cell r="F3919" t="str">
            <v>SINAPI</v>
          </cell>
        </row>
        <row r="3920">
          <cell r="B3920">
            <v>89737</v>
          </cell>
          <cell r="C3920" t="str">
            <v>JOELHO 90 GRAUS, PVC, SERIE NORMAL, ESGOTO PREDIAL, DN 75 MM, JUNTA ELÁSTICA, FORNECIDO E INSTALADO EM RAMAL DE DESCARGA OU RAMAL DE ESGOTO SANITÁRIO. AF_06/2022</v>
          </cell>
          <cell r="D3920" t="str">
            <v>UN</v>
          </cell>
          <cell r="E3920">
            <v>15.05</v>
          </cell>
          <cell r="F3920" t="str">
            <v>SINAPI</v>
          </cell>
        </row>
        <row r="3921">
          <cell r="B3921">
            <v>89738</v>
          </cell>
          <cell r="C3921" t="str">
            <v>LUVA DE CORRER, CPVC, SOLDÁVEL, DN 22MM, INSTALADO EM RAMAL DE DISTRIBUIÇÃO DE ÁGUA   FORNECIMENTO E INSTALAÇÃO. AF_12/2014</v>
          </cell>
          <cell r="D3921" t="str">
            <v>UN</v>
          </cell>
          <cell r="E3921">
            <v>13.12</v>
          </cell>
          <cell r="F3921" t="str">
            <v>SINAPI</v>
          </cell>
        </row>
        <row r="3922">
          <cell r="B3922">
            <v>89739</v>
          </cell>
          <cell r="C3922" t="str">
            <v>JOELHO 45 GRAUS, PVC, SERIE NORMAL, ESGOTO PREDIAL, DN 75 MM, JUNTA ELÁSTICA, FORNECIDO E INSTALADO EM RAMAL DE DESCARGA OU RAMAL DE ESGOTO SANITÁRIO. AF_12/2014</v>
          </cell>
          <cell r="D3922" t="str">
            <v>UN</v>
          </cell>
          <cell r="E3922">
            <v>20.190000000000001</v>
          </cell>
          <cell r="F3922" t="str">
            <v>SINAPI</v>
          </cell>
        </row>
        <row r="3923">
          <cell r="B3923">
            <v>89740</v>
          </cell>
          <cell r="C3923" t="str">
            <v>LUVA DE TRANSIÇÃO, CPVC, SOLDÁVEL, DN 22MM X 25MM, INSTALADO EM RAMAL DE DISTRIBUIÇÃO DE ÁGUA   FORNECIMENTO E INSTALAÇÃO. AF_06/2022</v>
          </cell>
          <cell r="D3923" t="str">
            <v>UN</v>
          </cell>
          <cell r="E3923">
            <v>7.3</v>
          </cell>
          <cell r="F3923" t="str">
            <v>SINAPI</v>
          </cell>
        </row>
        <row r="3924">
          <cell r="B3924">
            <v>89741</v>
          </cell>
          <cell r="C3924" t="str">
            <v>UNIÃO, CPVC, SOLDÁVEL, DN 22MM, INSTALADO EM RAMAL DE DISTRIBUIÇÃO DE ÁGUA   FORNECIMENTO E INSTALAÇÃO. AF_06/2022</v>
          </cell>
          <cell r="D3924" t="str">
            <v>UN</v>
          </cell>
          <cell r="E3924">
            <v>17.3</v>
          </cell>
          <cell r="F3924" t="str">
            <v>SINAPI</v>
          </cell>
        </row>
        <row r="3925">
          <cell r="B3925">
            <v>89742</v>
          </cell>
          <cell r="C3925" t="str">
            <v>CURVA CURTA 90 GRAUS, PVC, SERIE NORMAL, ESGOTO PREDIAL, DN 75 MM, JUNTA ELÁSTICA, FORNECIDO E INSTALADO EM RAMAL DE DESCARGA OU RAMAL DE ESGOTO SANITÁRIO. AF_12/2014</v>
          </cell>
          <cell r="D3925" t="str">
            <v>UN</v>
          </cell>
          <cell r="E3925">
            <v>33.520000000000003</v>
          </cell>
          <cell r="F3925" t="str">
            <v>SINAPI</v>
          </cell>
        </row>
        <row r="3926">
          <cell r="B3926">
            <v>89743</v>
          </cell>
          <cell r="C3926" t="str">
            <v>CURVA LONGA 90 GRAUS, PVC, SERIE NORMAL, ESGOTO PREDIAL, DN 75 MM, JUNTA ELÁSTICA, FORNECIDO E INSTALADO EM RAMAL DE DESCARGA OU RAMAL DE ESGOTO SANITÁRIO. AF_12/2014</v>
          </cell>
          <cell r="D3926" t="str">
            <v>UN</v>
          </cell>
          <cell r="E3926">
            <v>47.91</v>
          </cell>
          <cell r="F3926" t="str">
            <v>SINAPI</v>
          </cell>
        </row>
        <row r="3927">
          <cell r="B3927">
            <v>89744</v>
          </cell>
          <cell r="C3927" t="str">
            <v>JOELHO 90 GRAUS, PVC, SERIE NORMAL, ESGOTO PREDIAL, DN 100 MM, JUNTA ELÁSTICA, FORNECIDO E INSTALADO EM RAMAL DE DESCARGA OU RAMAL DE ESGOTO SANITÁRIO. AF_12/2014</v>
          </cell>
          <cell r="D3927" t="str">
            <v>UN</v>
          </cell>
          <cell r="E3927">
            <v>24.65</v>
          </cell>
          <cell r="F3927" t="str">
            <v>SINAPI</v>
          </cell>
        </row>
        <row r="3928">
          <cell r="B3928">
            <v>89746</v>
          </cell>
          <cell r="C3928" t="str">
            <v>JOELHO 45 GRAUS, PVC, SERIE NORMAL, ESGOTO PREDIAL, DN 100 MM, JUNTA ELÁSTICA, FORNECIDO E INSTALADO EM RAMAL DE DESCARGA OU RAMAL DE ESGOTO SANITÁRIO. AF_12/2014</v>
          </cell>
          <cell r="D3928" t="str">
            <v>UN</v>
          </cell>
          <cell r="E3928">
            <v>24.59</v>
          </cell>
          <cell r="F3928" t="str">
            <v>SINAPI</v>
          </cell>
        </row>
        <row r="3929">
          <cell r="B3929">
            <v>89747</v>
          </cell>
          <cell r="C3929" t="str">
            <v>ADAPTADOR, CPVC, SOLDÁVEL, DN 22MM, INSTALADO EM RAMAL DE DISTRIBUIÇÃO DE ÁGUA   FORNECIMENTO E INSTALAÇÃO. AF_06/2022</v>
          </cell>
          <cell r="D3929" t="str">
            <v>UN</v>
          </cell>
          <cell r="E3929">
            <v>11.26</v>
          </cell>
          <cell r="F3929" t="str">
            <v>SINAPI</v>
          </cell>
        </row>
        <row r="3930">
          <cell r="B3930">
            <v>89748</v>
          </cell>
          <cell r="C3930" t="str">
            <v>CURVA CURTA 90 GRAUS, PVC, SERIE NORMAL, ESGOTO PREDIAL, DN 100 MM, JUNTA ELÁSTICA, FORNECIDO E INSTALADO EM RAMAL DE DESCARGA OU RAMAL DE ESGOTO SANITÁRIO. AF_12/2014</v>
          </cell>
          <cell r="D3930" t="str">
            <v>UN</v>
          </cell>
          <cell r="E3930">
            <v>40.25</v>
          </cell>
          <cell r="F3930" t="str">
            <v>SINAPI</v>
          </cell>
        </row>
        <row r="3931">
          <cell r="B3931">
            <v>89749</v>
          </cell>
          <cell r="C3931" t="str">
            <v>CURVA DE TRANSPOSIÇÃO, CPVC, SOLDÁVEL, DN 22MM, INSTALADO EM RAMAL DE DISTRIBUIÇÃO DE ÁGUA   FORNECIMENTO E INSTALAÇÃO. AF_06/2022</v>
          </cell>
          <cell r="D3931" t="str">
            <v>UN</v>
          </cell>
          <cell r="E3931">
            <v>13.12</v>
          </cell>
          <cell r="F3931" t="str">
            <v>SINAPI</v>
          </cell>
        </row>
        <row r="3932">
          <cell r="B3932">
            <v>89750</v>
          </cell>
          <cell r="C3932" t="str">
            <v>CURVA LONGA 90 GRAUS, PVC, SERIE NORMAL, ESGOTO PREDIAL, DN 100 MM, JUNTA ELÁSTICA, FORNECIDO E INSTALADO EM RAMAL DE DESCARGA OU RAMAL DE ESGOTO SANITÁRIO. AF_12/2014</v>
          </cell>
          <cell r="D3932" t="str">
            <v>UN</v>
          </cell>
          <cell r="E3932">
            <v>67.92</v>
          </cell>
          <cell r="F3932" t="str">
            <v>SINAPI</v>
          </cell>
        </row>
        <row r="3933">
          <cell r="B3933">
            <v>89752</v>
          </cell>
          <cell r="C3933" t="str">
            <v>LUVA SIMPLES, PVC, SERIE NORMAL, ESGOTO PREDIAL, DN 40 MM, JUNTA SOLDÁVEL, FORNECIDO E INSTALADO EM RAMAL DE DESCARGA OU RAMAL DE ESGOTO SANITÁRIO. AF_12/2014</v>
          </cell>
          <cell r="D3933" t="str">
            <v>UN</v>
          </cell>
          <cell r="E3933">
            <v>5.66</v>
          </cell>
          <cell r="F3933" t="str">
            <v>SINAPI</v>
          </cell>
        </row>
        <row r="3934">
          <cell r="B3934">
            <v>89753</v>
          </cell>
          <cell r="C3934" t="str">
            <v>LUVA SIMPLES, PVC, SERIE NORMAL, ESGOTO PREDIAL, DN 50 MM, JUNTA ELÁSTICA, FORNECIDO E INSTALADO EM RAMAL DE DESCARGA OU RAMAL DE ESGOTO SANITÁRIO. AF_12/2014</v>
          </cell>
          <cell r="D3934" t="str">
            <v>UN</v>
          </cell>
          <cell r="E3934">
            <v>9.36</v>
          </cell>
          <cell r="F3934" t="str">
            <v>SINAPI</v>
          </cell>
        </row>
        <row r="3935">
          <cell r="B3935">
            <v>89754</v>
          </cell>
          <cell r="C3935" t="str">
            <v>LUVA DE CORRER, PVC, SERIE NORMAL, ESGOTO PREDIAL, DN 50 MM, JUNTA ELÁSTICA, FORNECIDO E INSTALADO EM RAMAL DE DESCARGA OU RAMAL DE ESGOTO SANITÁRIO. AF_12/2014</v>
          </cell>
          <cell r="D3935" t="str">
            <v>UN</v>
          </cell>
          <cell r="E3935">
            <v>17.760000000000002</v>
          </cell>
          <cell r="F3935" t="str">
            <v>SINAPI</v>
          </cell>
        </row>
        <row r="3936">
          <cell r="B3936">
            <v>89755</v>
          </cell>
          <cell r="C3936" t="str">
            <v>LUVA, CPVC, SOLDÁVEL, DN 28MM, INSTALADO EM RAMAL DE DISTRIBUIÇÃO DE ÁGUA   FORNECIMENTO E INSTALAÇÃO. AF_06/2022</v>
          </cell>
          <cell r="D3936" t="str">
            <v>UN</v>
          </cell>
          <cell r="E3936">
            <v>11.24</v>
          </cell>
          <cell r="F3936" t="str">
            <v>SINAPI</v>
          </cell>
        </row>
        <row r="3937">
          <cell r="B3937">
            <v>89756</v>
          </cell>
          <cell r="C3937" t="str">
            <v>LUVA DE CORRER, CPVC, SOLDÁVEL, DN 28MM, INSTALADO EM RAMAL DE DISTRIBUIÇÃO DE ÁGUA   FORNECIMENTO E INSTALAÇÃO. AF_06/2022</v>
          </cell>
          <cell r="D3937" t="str">
            <v>UN</v>
          </cell>
          <cell r="E3937">
            <v>17.53</v>
          </cell>
          <cell r="F3937" t="str">
            <v>SINAPI</v>
          </cell>
        </row>
        <row r="3938">
          <cell r="B3938">
            <v>89757</v>
          </cell>
          <cell r="C3938" t="str">
            <v>UNIÃO, CPVC, SOLDÁVEL, DN 28MM, INSTALADO EM RAMAL DE DISTRIBUIÇÃO DE ÁGUA   FORNECIMENTO E INSTALAÇÃO. AF_06/2022</v>
          </cell>
          <cell r="D3938" t="str">
            <v>UN</v>
          </cell>
          <cell r="E3938">
            <v>25.55</v>
          </cell>
          <cell r="F3938" t="str">
            <v>SINAPI</v>
          </cell>
        </row>
        <row r="3939">
          <cell r="B3939">
            <v>89758</v>
          </cell>
          <cell r="C3939" t="str">
            <v>CONECTOR, CPVC, SOLDÁVEL, DN 28MM X 1 , INSTALADO EM RAMAL DE DISTRIBUIÇÃO DE ÁGUA   FORNECIMENTO E INSTALAÇÃO. AF_06/2022</v>
          </cell>
          <cell r="D3939" t="str">
            <v>UN</v>
          </cell>
          <cell r="E3939">
            <v>38.479999999999997</v>
          </cell>
          <cell r="F3939" t="str">
            <v>SINAPI</v>
          </cell>
        </row>
        <row r="3940">
          <cell r="B3940">
            <v>89759</v>
          </cell>
          <cell r="C3940" t="str">
            <v>BUCHA DE REDUÇÃO, CPVC, SOLDÁVEL, DN 28MM X 22MM, INSTALADO EM RAMAL DE DISTRIBUIÇÃO DE ÁGUA - FORNECIMENTO E INSTALAÇÃO. AF_06/2022</v>
          </cell>
          <cell r="D3940" t="str">
            <v>UN</v>
          </cell>
          <cell r="E3940">
            <v>7.79</v>
          </cell>
          <cell r="F3940" t="str">
            <v>SINAPI</v>
          </cell>
        </row>
        <row r="3941">
          <cell r="B3941">
            <v>89760</v>
          </cell>
          <cell r="C3941" t="str">
            <v>LUVA, CPVC, SOLDÁVEL, DN 35MM, INSTALADO EM RAMAL DE DISTRIBUIÇÃO DE ÁGUA - FORNECIMENTO E INSTALAÇÃO. AF_06/2022</v>
          </cell>
          <cell r="D3941" t="str">
            <v>UN</v>
          </cell>
          <cell r="E3941">
            <v>17.399999999999999</v>
          </cell>
          <cell r="F3941" t="str">
            <v>SINAPI</v>
          </cell>
        </row>
        <row r="3942">
          <cell r="B3942">
            <v>89761</v>
          </cell>
          <cell r="C3942" t="str">
            <v>LUVA DE CORRER, CPVC, SOLDÁVEL, DN 35MM, INSTALADO EM RAMAL DE DISTRIBUIÇÃO DE ÁGUA - FORNECIMENTO E INSTALAÇÃO. AF_06/2022</v>
          </cell>
          <cell r="D3942" t="str">
            <v>UN</v>
          </cell>
          <cell r="E3942">
            <v>26.8</v>
          </cell>
          <cell r="F3942" t="str">
            <v>SINAPI</v>
          </cell>
        </row>
        <row r="3943">
          <cell r="B3943">
            <v>89762</v>
          </cell>
          <cell r="C3943" t="str">
            <v>UNIÃO, CPVC, SOLDÁVEL, DN35MM, INSTALADO EM RAMAL DE DISTRIBUIÇÃO DE ÁGUA - FORNECIMENTO E INSTALAÇÃO. AF_06/2022</v>
          </cell>
          <cell r="D3943" t="str">
            <v>UN</v>
          </cell>
          <cell r="E3943">
            <v>36.880000000000003</v>
          </cell>
          <cell r="F3943" t="str">
            <v>SINAPI</v>
          </cell>
        </row>
        <row r="3944">
          <cell r="B3944">
            <v>89763</v>
          </cell>
          <cell r="C3944" t="str">
            <v>CONECTOR, CPVC, SOLDÁVEL, DN 35MM X 1 1/4 , INSTALADO EM RAMAL DE DISTRIBUIÇÃO DE ÁGUA - FORNECIMENTO E INSTALAÇÃO. AF_06/2022</v>
          </cell>
          <cell r="D3944" t="str">
            <v>UN</v>
          </cell>
          <cell r="E3944">
            <v>136.44999999999999</v>
          </cell>
          <cell r="F3944" t="str">
            <v>SINAPI</v>
          </cell>
        </row>
        <row r="3945">
          <cell r="B3945">
            <v>89764</v>
          </cell>
          <cell r="C3945" t="str">
            <v>BUCHA DE REDUÇÃO, CPVC, SOLDÁVEL, DN35MM X 28MM, INSTALADO EM RAMAL DE DISTRIBUIÇÃO DE ÁGUA - FORNECIMENTO E INSTALAÇÃO. AF_06/2022</v>
          </cell>
          <cell r="D3945" t="str">
            <v>UN</v>
          </cell>
          <cell r="E3945">
            <v>28.11</v>
          </cell>
          <cell r="F3945" t="str">
            <v>SINAPI</v>
          </cell>
        </row>
        <row r="3946">
          <cell r="B3946">
            <v>89765</v>
          </cell>
          <cell r="C3946" t="str">
            <v>TE, CPVC, SOLDÁVEL, DN 22MM, INSTALADO EM RAMAL DE DISTRIBUIÇÃO DE ÁGUA - FORNECIMENTO E INSTALAÇÃO. AF_06/2022</v>
          </cell>
          <cell r="D3946" t="str">
            <v>UN</v>
          </cell>
          <cell r="E3946">
            <v>14.41</v>
          </cell>
          <cell r="F3946" t="str">
            <v>SINAPI</v>
          </cell>
        </row>
        <row r="3947">
          <cell r="B3947">
            <v>89767</v>
          </cell>
          <cell r="C3947" t="str">
            <v>TÊ MISTURADOR, CPVC, SOLDÁVEL, DN 22MM, INSTALADO EM RAMAL DE DISTRIBUIÇÃO DE ÁGUA - FORNECIMENTO E INSTALAÇÃO. AF_06/2022</v>
          </cell>
          <cell r="D3947" t="str">
            <v>UN</v>
          </cell>
          <cell r="E3947">
            <v>19.68</v>
          </cell>
          <cell r="F3947" t="str">
            <v>SINAPI</v>
          </cell>
        </row>
        <row r="3948">
          <cell r="B3948">
            <v>89768</v>
          </cell>
          <cell r="C3948" t="str">
            <v>TÊ, CPVC, SOLDÁVEL, DN 28MM, INSTALADO EM RAMAL DE DISTRIBUIÇÃO DE ÁGUA - FORNECIMENTO E INSTALAÇÃO. AF_06/2022</v>
          </cell>
          <cell r="D3948" t="str">
            <v>UN</v>
          </cell>
          <cell r="E3948">
            <v>20.62</v>
          </cell>
          <cell r="F3948" t="str">
            <v>SINAPI</v>
          </cell>
        </row>
        <row r="3949">
          <cell r="B3949">
            <v>89769</v>
          </cell>
          <cell r="C3949" t="str">
            <v>TÊ, CPVC, SOLDÁVEL, DN35MM, INSTALADO EM RAMAL DE DISTRIBUIÇÃO DE ÁGUA - FORNECIMENTO E INSTALAÇÃO. AF_06/2022</v>
          </cell>
          <cell r="D3949" t="str">
            <v>UN</v>
          </cell>
          <cell r="E3949">
            <v>43.92</v>
          </cell>
          <cell r="F3949" t="str">
            <v>SINAPI</v>
          </cell>
        </row>
        <row r="3950">
          <cell r="B3950">
            <v>89772</v>
          </cell>
          <cell r="C3950" t="str">
            <v>TUBO, CPVC, SOLDÁVEL, DN 54MM, INSTALADO EM PRUMADA DE ÁGUA   FORNECIMENTO E INSTALAÇÃO. AF_06/2022</v>
          </cell>
          <cell r="D3950" t="str">
            <v>M</v>
          </cell>
          <cell r="E3950">
            <v>91.24</v>
          </cell>
          <cell r="F3950" t="str">
            <v>SINAPI</v>
          </cell>
        </row>
        <row r="3951">
          <cell r="B3951">
            <v>89774</v>
          </cell>
          <cell r="C3951" t="str">
            <v>LUVA SIMPLES, PVC, SERIE NORMAL, ESGOTO PREDIAL, DN 75 MM, JUNTA ELÁSTICA, FORNECIDO E INSTALADO EM RAMAL DE DESCARGA OU RAMAL DE ESGOTO SANITÁRIO. AF_12/2014</v>
          </cell>
          <cell r="D3951" t="str">
            <v>UN</v>
          </cell>
          <cell r="E3951">
            <v>15.64</v>
          </cell>
          <cell r="F3951" t="str">
            <v>SINAPI</v>
          </cell>
        </row>
        <row r="3952">
          <cell r="B3952">
            <v>89776</v>
          </cell>
          <cell r="C3952" t="str">
            <v>LUVA DE CORRER, PVC, SERIE NORMAL, ESGOTO PREDIAL, DN 75 MM, JUNTA ELÁSTICA, FORNECIDO E INSTALADO EM RAMAL DE DESCARGA OU RAMAL DE ESGOTO SANITÁRIO. AF_12/2014</v>
          </cell>
          <cell r="D3952" t="str">
            <v>UN</v>
          </cell>
          <cell r="E3952">
            <v>22.14</v>
          </cell>
          <cell r="F3952" t="str">
            <v>SINAPI</v>
          </cell>
        </row>
        <row r="3953">
          <cell r="B3953">
            <v>89777</v>
          </cell>
          <cell r="C3953" t="str">
            <v>JOELHO 90 GRAUS, CPVC, SOLDÁVEL, DN 35MM, INSTALADO EM PRUMADA DE ÁGUA   FORNECIMENTO E INSTALAÇÃO. AF_06/2022</v>
          </cell>
          <cell r="D3953" t="str">
            <v>UN</v>
          </cell>
          <cell r="E3953">
            <v>21.85</v>
          </cell>
          <cell r="F3953" t="str">
            <v>SINAPI</v>
          </cell>
        </row>
        <row r="3954">
          <cell r="B3954">
            <v>89778</v>
          </cell>
          <cell r="C3954" t="str">
            <v>LUVA SIMPLES, PVC, SERIE NORMAL, ESGOTO PREDIAL, DN 100 MM, JUNTA ELÁSTICA, FORNECIDO E INSTALADO EM RAMAL DE DESCARGA OU RAMAL DE ESGOTO SANITÁRIO. AF_12/2014</v>
          </cell>
          <cell r="D3954" t="str">
            <v>UN</v>
          </cell>
          <cell r="E3954">
            <v>19.309999999999999</v>
          </cell>
          <cell r="F3954" t="str">
            <v>SINAPI</v>
          </cell>
        </row>
        <row r="3955">
          <cell r="B3955">
            <v>89779</v>
          </cell>
          <cell r="C3955" t="str">
            <v>LUVA DE CORRER, PVC, SERIE NORMAL, ESGOTO PREDIAL, DN 100 MM, JUNTA ELÁSTICA, FORNECIDO E INSTALADO EM RAMAL DE DESCARGA OU RAMAL DE ESGOTO SANITÁRIO. AF_12/2014</v>
          </cell>
          <cell r="D3955" t="str">
            <v>UN</v>
          </cell>
          <cell r="E3955">
            <v>31.34</v>
          </cell>
          <cell r="F3955" t="str">
            <v>SINAPI</v>
          </cell>
        </row>
        <row r="3956">
          <cell r="B3956">
            <v>89780</v>
          </cell>
          <cell r="C3956" t="str">
            <v>JOELHO 45 GRAUS, CPVC, SOLDÁVEL, DN 35MM, INSTALADO EM PRUMADA DE ÁGUA - FORNECIMENTO E INSTALAÇÃO. AF_06/2022</v>
          </cell>
          <cell r="D3956" t="str">
            <v>UN</v>
          </cell>
          <cell r="E3956">
            <v>21.85</v>
          </cell>
          <cell r="F3956" t="str">
            <v>SINAPI</v>
          </cell>
        </row>
        <row r="3957">
          <cell r="B3957">
            <v>89781</v>
          </cell>
          <cell r="C3957" t="str">
            <v>JOELHO 90 GRAUS, CPVC, SOLDÁVEL, DN 42MM, INSTALADO EM PRUMADA DE ÁGUA   FORNECIMENTO E INSTALAÇÃO. AF_06/2022</v>
          </cell>
          <cell r="D3957" t="str">
            <v>UN</v>
          </cell>
          <cell r="E3957">
            <v>32.04</v>
          </cell>
          <cell r="F3957" t="str">
            <v>SINAPI</v>
          </cell>
        </row>
        <row r="3958">
          <cell r="B3958">
            <v>89782</v>
          </cell>
          <cell r="C3958" t="str">
            <v>TE, PVC, SERIE NORMAL, ESGOTO PREDIAL, DN 40 X 40 MM, JUNTA SOLDÁVEL, FORNECIDO E INSTALADO EM RAMAL DE DESCARGA OU RAMAL DE ESGOTO SANITÁRIO. AF_12/2014</v>
          </cell>
          <cell r="D3958" t="str">
            <v>UN</v>
          </cell>
          <cell r="E3958">
            <v>11.08</v>
          </cell>
          <cell r="F3958" t="str">
            <v>SINAPI</v>
          </cell>
        </row>
        <row r="3959">
          <cell r="B3959">
            <v>89783</v>
          </cell>
          <cell r="C3959" t="str">
            <v>JUNÇÃO SIMPLES, PVC, SERIE NORMAL, ESGOTO PREDIAL, DN 40 MM, JUNTA SOLDÁVEL, FORNECIDO E INSTALADO EM RAMAL DE DESCARGA OU RAMAL DE ESGOTO SANITÁRIO. AF_12/2014</v>
          </cell>
          <cell r="D3959" t="str">
            <v>UN</v>
          </cell>
          <cell r="E3959">
            <v>11.39</v>
          </cell>
          <cell r="F3959" t="str">
            <v>SINAPI</v>
          </cell>
        </row>
        <row r="3960">
          <cell r="B3960">
            <v>89784</v>
          </cell>
          <cell r="C3960" t="str">
            <v>TE, PVC, SERIE NORMAL, ESGOTO PREDIAL, DN 50 X 50 MM, JUNTA ELÁSTICA, FORNECIDO E INSTALADO EM RAMAL DE DESCARGA OU RAMAL DE ESGOTO SANITÁRIO. AF_12/2014</v>
          </cell>
          <cell r="D3960" t="str">
            <v>UN</v>
          </cell>
          <cell r="E3960">
            <v>20.61</v>
          </cell>
          <cell r="F3960" t="str">
            <v>SINAPI</v>
          </cell>
        </row>
        <row r="3961">
          <cell r="B3961">
            <v>89785</v>
          </cell>
          <cell r="C3961" t="str">
            <v>JUNÇÃO SIMPLES, PVC, SERIE NORMAL, ESGOTO PREDIAL, DN 50 X 50 MM, JUNTA ELÁSTICA, FORNECIDO E INSTALADO EM RAMAL DE DESCARGA OU RAMAL DE ESGOTO SANITÁRIO. AF_12/2014</v>
          </cell>
          <cell r="D3961" t="str">
            <v>UN</v>
          </cell>
          <cell r="E3961">
            <v>22.62</v>
          </cell>
          <cell r="F3961" t="str">
            <v>SINAPI</v>
          </cell>
        </row>
        <row r="3962">
          <cell r="B3962">
            <v>89786</v>
          </cell>
          <cell r="C3962" t="str">
            <v>TE, PVC, SERIE NORMAL, ESGOTO PREDIAL, DN 75 X 75 MM, JUNTA ELÁSTICA, FORNECIDO E INSTALADO EM RAMAL DE DESCARGA OU RAMAL DE ESGOTO SANITÁRIO. AF_12/2014</v>
          </cell>
          <cell r="D3962" t="str">
            <v>UN</v>
          </cell>
          <cell r="E3962">
            <v>34.61</v>
          </cell>
          <cell r="F3962" t="str">
            <v>SINAPI</v>
          </cell>
        </row>
        <row r="3963">
          <cell r="B3963">
            <v>89787</v>
          </cell>
          <cell r="C3963" t="str">
            <v>JOELHO 45 GRAUS, CPVC, SOLDÁVEL, DN 42MM, INSTALADO EM PRUMADA DE ÁGUA   FORNECIMENTO E INSTALAÇÃO. AF_06/2022</v>
          </cell>
          <cell r="D3963" t="str">
            <v>UN</v>
          </cell>
          <cell r="E3963">
            <v>32.04</v>
          </cell>
          <cell r="F3963" t="str">
            <v>SINAPI</v>
          </cell>
        </row>
        <row r="3964">
          <cell r="B3964">
            <v>89788</v>
          </cell>
          <cell r="C3964" t="str">
            <v>JOELHO 90 GRAUS, CPVC, SOLDÁVEL, DN 54MM, INSTALADO EM PRUMADA DE ÁGUA   FORNECIMENTO E INSTALAÇÃO. AF_06/2022</v>
          </cell>
          <cell r="D3964" t="str">
            <v>UN</v>
          </cell>
          <cell r="E3964">
            <v>61.2</v>
          </cell>
          <cell r="F3964" t="str">
            <v>SINAPI</v>
          </cell>
        </row>
        <row r="3965">
          <cell r="B3965">
            <v>89789</v>
          </cell>
          <cell r="C3965" t="str">
            <v>JOELHO 45 GRAUS, CPVC, SOLDÁVEL, DN 54MM, INSTALADO EM PRUMADA DE ÁGUA   FORNECIMENTO E INSTALAÇÃO. AF_06/2022</v>
          </cell>
          <cell r="D3965" t="str">
            <v>UN</v>
          </cell>
          <cell r="E3965">
            <v>62.13</v>
          </cell>
          <cell r="F3965" t="str">
            <v>SINAPI</v>
          </cell>
        </row>
        <row r="3966">
          <cell r="B3966">
            <v>89790</v>
          </cell>
          <cell r="C3966" t="str">
            <v>JOELHO 90 GRAUS, CPVC, SOLDÁVEL, DN 73MM, INSTALADO EM PRUMADA DE ÁGUA   FORNECIMENTO E INSTALAÇÃO. AF_06/2022</v>
          </cell>
          <cell r="D3966" t="str">
            <v>UN</v>
          </cell>
          <cell r="E3966">
            <v>147.29</v>
          </cell>
          <cell r="F3966" t="str">
            <v>SINAPI</v>
          </cell>
        </row>
        <row r="3967">
          <cell r="B3967">
            <v>89791</v>
          </cell>
          <cell r="C3967" t="str">
            <v>JOELHO 45 GRAUS, CPVC, SOLDÁVEL, DN 73MM, INSTALADO EM PRUMADA DE ÁGUA   FORNECIMENTO E INSTALAÇÃO. AF_06/2022</v>
          </cell>
          <cell r="D3967" t="str">
            <v>UN</v>
          </cell>
          <cell r="E3967">
            <v>150.69999999999999</v>
          </cell>
          <cell r="F3967" t="str">
            <v>SINAPI</v>
          </cell>
        </row>
        <row r="3968">
          <cell r="B3968">
            <v>89792</v>
          </cell>
          <cell r="C3968" t="str">
            <v>JOELHO 90 GRAUS, CPVC, SOLDÁVEL, DN 89MM, INSTALADO EM PRUMADA DE ÁGUA   FORNECIMENTO E INSTALAÇÃO. AF_06/2022</v>
          </cell>
          <cell r="D3968" t="str">
            <v>UN</v>
          </cell>
          <cell r="E3968">
            <v>174.78</v>
          </cell>
          <cell r="F3968" t="str">
            <v>SINAPI</v>
          </cell>
        </row>
        <row r="3969">
          <cell r="B3969">
            <v>89793</v>
          </cell>
          <cell r="C3969" t="str">
            <v>JOELHO 45 GRAUS, CPVC, SOLDÁVEL, DN 89MM, INSTALADO EM PRUMADA DE ÁGUA   FORNECIMENTO E INSTALAÇÃO. AF_06/2022</v>
          </cell>
          <cell r="D3969" t="str">
            <v>UN</v>
          </cell>
          <cell r="E3969">
            <v>179.37</v>
          </cell>
          <cell r="F3969" t="str">
            <v>SINAPI</v>
          </cell>
        </row>
        <row r="3970">
          <cell r="B3970">
            <v>89794</v>
          </cell>
          <cell r="C3970" t="str">
            <v>LUVA, CPVC, SOLDÁVEL, DN 35MM, INSTALADO EM PRUMADA DE ÁGUA   FORNECIMENTO E INSTALAÇÃO. AF_06/2022</v>
          </cell>
          <cell r="D3970" t="str">
            <v>UN</v>
          </cell>
          <cell r="E3970">
            <v>15.34</v>
          </cell>
          <cell r="F3970" t="str">
            <v>SINAPI</v>
          </cell>
        </row>
        <row r="3971">
          <cell r="B3971">
            <v>89795</v>
          </cell>
          <cell r="C3971" t="str">
            <v>JUNÇÃO SIMPLES, PVC, SERIE NORMAL, ESGOTO PREDIAL, DN 75 X 75 MM, JUNTA ELÁSTICA, FORNECIDO E INSTALADO EM RAMAL DE DESCARGA OU RAMAL DE ESGOTO SANITÁRIO. AF_12/2014</v>
          </cell>
          <cell r="D3971" t="str">
            <v>UN</v>
          </cell>
          <cell r="E3971">
            <v>37.35</v>
          </cell>
          <cell r="F3971" t="str">
            <v>SINAPI</v>
          </cell>
        </row>
        <row r="3972">
          <cell r="B3972">
            <v>89796</v>
          </cell>
          <cell r="C3972" t="str">
            <v>TE, PVC, SERIE NORMAL, ESGOTO PREDIAL, DN 100 X 100 MM, JUNTA ELÁSTICA, FORNECIDO E INSTALADO EM RAMAL DE DESCARGA OU RAMAL DE ESGOTO SANITÁRIO. AF_12/2014</v>
          </cell>
          <cell r="D3972" t="str">
            <v>UN</v>
          </cell>
          <cell r="E3972">
            <v>41.98</v>
          </cell>
          <cell r="F3972" t="str">
            <v>SINAPI</v>
          </cell>
        </row>
        <row r="3973">
          <cell r="B3973">
            <v>89797</v>
          </cell>
          <cell r="C3973" t="str">
            <v>JUNÇÃO SIMPLES, PVC, SERIE NORMAL, ESGOTO PREDIAL, DN 100 X 100 MM, JUNTA ELÁSTICA, FORNECIDO E INSTALADO EM RAMAL DE DESCARGA OU RAMAL DE ESGOTO SANITÁRIO. AF_12/2014</v>
          </cell>
          <cell r="D3973" t="str">
            <v>UN</v>
          </cell>
          <cell r="E3973">
            <v>48.43</v>
          </cell>
          <cell r="F3973" t="str">
            <v>SINAPI</v>
          </cell>
        </row>
        <row r="3974">
          <cell r="B3974">
            <v>89801</v>
          </cell>
          <cell r="C3974" t="str">
            <v>JOELHO 90 GRAUS, PVC, SERIE NORMAL, ESGOTO PREDIAL, DN 50 MM, JUNTA ELÁSTICA, FORNECIDO E INSTALADO EM PRUMADA DE ESGOTO SANITÁRIO OU VENTILAÇÃO. AF_12/2014</v>
          </cell>
          <cell r="D3974" t="str">
            <v>UN</v>
          </cell>
          <cell r="E3974">
            <v>7.38</v>
          </cell>
          <cell r="F3974" t="str">
            <v>SINAPI</v>
          </cell>
        </row>
        <row r="3975">
          <cell r="B3975">
            <v>89802</v>
          </cell>
          <cell r="C3975" t="str">
            <v>JOELHO 45 GRAUS, PVC, SERIE NORMAL, ESGOTO PREDIAL, DN 50 MM, JUNTA ELÁSTICA, FORNECIDO E INSTALADO EM PRUMADA DE ESGOTO SANITÁRIO OU VENTILAÇÃO. AF_12/2014</v>
          </cell>
          <cell r="D3975" t="str">
            <v>UN</v>
          </cell>
          <cell r="E3975">
            <v>8.09</v>
          </cell>
          <cell r="F3975" t="str">
            <v>SINAPI</v>
          </cell>
        </row>
        <row r="3976">
          <cell r="B3976">
            <v>89803</v>
          </cell>
          <cell r="C3976" t="str">
            <v>CURVA CURTA 90 GRAUS, PVC, SERIE NORMAL, ESGOTO PREDIAL, DN 50 MM, JUNTA ELÁSTICA, FORNECIDO E INSTALADO EM PRUMADA DE ESGOTO SANITÁRIO OU VENTILAÇÃO. AF_12/2014</v>
          </cell>
          <cell r="D3976" t="str">
            <v>UN</v>
          </cell>
          <cell r="E3976">
            <v>15.65</v>
          </cell>
          <cell r="F3976" t="str">
            <v>SINAPI</v>
          </cell>
        </row>
        <row r="3977">
          <cell r="B3977">
            <v>89804</v>
          </cell>
          <cell r="C3977" t="str">
            <v>CURVA LONGA 90 GRAUS, PVC, SERIE NORMAL, ESGOTO PREDIAL, DN 50 MM, JUNTA ELÁSTICA, FORNECIDO E INSTALADO EM PRUMADA DE ESGOTO SANITÁRIO OU VENTILAÇÃO. AF_12/2014</v>
          </cell>
          <cell r="D3977" t="str">
            <v>UN</v>
          </cell>
          <cell r="E3977">
            <v>16.809999999999999</v>
          </cell>
          <cell r="F3977" t="str">
            <v>SINAPI</v>
          </cell>
        </row>
        <row r="3978">
          <cell r="B3978">
            <v>89805</v>
          </cell>
          <cell r="C3978" t="str">
            <v>JOELHO 90 GRAUS, PVC, SERIE NORMAL, ESGOTO PREDIAL, DN 75 MM, JUNTA ELÁSTICA, FORNECIDO E INSTALADO EM PRUMADA DE ESGOTO SANITÁRIO OU VENTILAÇÃO. AF_12/2014</v>
          </cell>
          <cell r="D3978" t="str">
            <v>UN</v>
          </cell>
          <cell r="E3978">
            <v>14.93</v>
          </cell>
          <cell r="F3978" t="str">
            <v>SINAPI</v>
          </cell>
        </row>
        <row r="3979">
          <cell r="B3979">
            <v>89806</v>
          </cell>
          <cell r="C3979" t="str">
            <v>JOELHO 45 GRAUS, PVC, SERIE NORMAL, ESGOTO PREDIAL, DN 75 MM, JUNTA ELÁSTICA, FORNECIDO E INSTALADO EM PRUMADA DE ESGOTO SANITÁRIO OU VENTILAÇÃO. AF_12/2014</v>
          </cell>
          <cell r="D3979" t="str">
            <v>UN</v>
          </cell>
          <cell r="E3979">
            <v>15.94</v>
          </cell>
          <cell r="F3979" t="str">
            <v>SINAPI</v>
          </cell>
        </row>
        <row r="3980">
          <cell r="B3980">
            <v>89807</v>
          </cell>
          <cell r="C3980" t="str">
            <v>CURVA CURTA 90 GRAUS, PVC, SERIE NORMAL, ESGOTO PREDIAL, DN 75 MM, JUNTA ELÁSTICA, FORNECIDO E INSTALADO EM PRUMADA DE ESGOTO SANITÁRIO OU VENTILAÇÃO. AF_12/2014</v>
          </cell>
          <cell r="D3980" t="str">
            <v>UN</v>
          </cell>
          <cell r="E3980">
            <v>29.27</v>
          </cell>
          <cell r="F3980" t="str">
            <v>SINAPI</v>
          </cell>
        </row>
        <row r="3981">
          <cell r="B3981">
            <v>89808</v>
          </cell>
          <cell r="C3981" t="str">
            <v>CURVA LONGA 90 GRAUS, PVC, SERIE NORMAL, ESGOTO PREDIAL, DN 75 MM, JUNTA ELÁSTICA, FORNECIDO E INSTALADO EM PRUMADA DE ESGOTO SANITÁRIO OU VENTILAÇÃO. AF_12/2014</v>
          </cell>
          <cell r="D3981" t="str">
            <v>UN</v>
          </cell>
          <cell r="E3981">
            <v>43.66</v>
          </cell>
          <cell r="F3981" t="str">
            <v>SINAPI</v>
          </cell>
        </row>
        <row r="3982">
          <cell r="B3982">
            <v>89809</v>
          </cell>
          <cell r="C3982" t="str">
            <v>JOELHO 90 GRAUS, PVC, SERIE NORMAL, ESGOTO PREDIAL, DN 100 MM, JUNTA ELÁSTICA, FORNECIDO E INSTALADO EM PRUMADA DE ESGOTO SANITÁRIO OU VENTILAÇÃO. AF_12/2014</v>
          </cell>
          <cell r="D3982" t="str">
            <v>UN</v>
          </cell>
          <cell r="E3982">
            <v>19.62</v>
          </cell>
          <cell r="F3982" t="str">
            <v>SINAPI</v>
          </cell>
        </row>
        <row r="3983">
          <cell r="B3983">
            <v>89810</v>
          </cell>
          <cell r="C3983" t="str">
            <v>JOELHO 45 GRAUS, PVC, SERIE NORMAL, ESGOTO PREDIAL, DN 100 MM, JUNTA ELÁSTICA, FORNECIDO E INSTALADO EM PRUMADA DE ESGOTO SANITÁRIO OU VENTILAÇÃO. AF_12/2014</v>
          </cell>
          <cell r="D3983" t="str">
            <v>UN</v>
          </cell>
          <cell r="E3983">
            <v>19.559999999999999</v>
          </cell>
          <cell r="F3983" t="str">
            <v>SINAPI</v>
          </cell>
        </row>
        <row r="3984">
          <cell r="B3984">
            <v>89811</v>
          </cell>
          <cell r="C3984" t="str">
            <v>CURVA CURTA 90 GRAUS, PVC, SERIE NORMAL, ESGOTO PREDIAL, DN 100 MM, JUNTA ELÁSTICA, FORNECIDO E INSTALADO EM PRUMADA DE ESGOTO SANITÁRIO OU VENTILAÇÃO. AF_12/2014</v>
          </cell>
          <cell r="D3984" t="str">
            <v>UN</v>
          </cell>
          <cell r="E3984">
            <v>35.22</v>
          </cell>
          <cell r="F3984" t="str">
            <v>SINAPI</v>
          </cell>
        </row>
        <row r="3985">
          <cell r="B3985">
            <v>89812</v>
          </cell>
          <cell r="C3985" t="str">
            <v>CURVA LONGA 90 GRAUS, PVC, SERIE NORMAL, ESGOTO PREDIAL, DN 100 MM, JUNTA ELÁSTICA, FORNECIDO E INSTALADO EM PRUMADA DE ESGOTO SANITÁRIO OU VENTILAÇÃO. AF_12/2014</v>
          </cell>
          <cell r="D3985" t="str">
            <v>UN</v>
          </cell>
          <cell r="E3985">
            <v>62.89</v>
          </cell>
          <cell r="F3985" t="str">
            <v>SINAPI</v>
          </cell>
        </row>
        <row r="3986">
          <cell r="B3986">
            <v>89813</v>
          </cell>
          <cell r="C3986" t="str">
            <v>LUVA SIMPLES, PVC, SERIE NORMAL, ESGOTO PREDIAL, DN 50 MM, JUNTA ELÁSTICA, FORNECIDO E INSTALADO EM PRUMADA DE ESGOTO SANITÁRIO OU VENTILAÇÃO. AF_12/2014</v>
          </cell>
          <cell r="D3986" t="str">
            <v>UN</v>
          </cell>
          <cell r="E3986">
            <v>7.42</v>
          </cell>
          <cell r="F3986" t="str">
            <v>SINAPI</v>
          </cell>
        </row>
        <row r="3987">
          <cell r="B3987">
            <v>89814</v>
          </cell>
          <cell r="C3987" t="str">
            <v>LUVA DE CORRER, PVC, SERIE NORMAL, ESGOTO PREDIAL, DN 50 MM, JUNTA ELÁSTICA, FORNECIDO E INSTALADO EM PRUMADA DE ESGOTO SANITÁRIO OU VENTILAÇÃO. AF_12/2014</v>
          </cell>
          <cell r="D3987" t="str">
            <v>UN</v>
          </cell>
          <cell r="E3987">
            <v>15.82</v>
          </cell>
          <cell r="F3987" t="str">
            <v>SINAPI</v>
          </cell>
        </row>
        <row r="3988">
          <cell r="B3988">
            <v>89815</v>
          </cell>
          <cell r="C3988" t="str">
            <v>LUVA DE CORRER, CPVC, SOLDÁVEL, DN 35MM, INSTALADO EM PRUMADA DE ÁGUA   FORNECIMENTO E INSTALAÇÃO. AF_06/2022</v>
          </cell>
          <cell r="D3988" t="str">
            <v>UN</v>
          </cell>
          <cell r="E3988">
            <v>24.74</v>
          </cell>
          <cell r="F3988" t="str">
            <v>SINAPI</v>
          </cell>
        </row>
        <row r="3989">
          <cell r="B3989">
            <v>89816</v>
          </cell>
          <cell r="C3989" t="str">
            <v>UNIÃO, CPVC, SOLDÁVEL, DN35MM, INSTALADO EM PRUMADA DE ÁGUA   FORNECIMENTO E INSTALAÇÃO. AF_06/2022</v>
          </cell>
          <cell r="D3989" t="str">
            <v>UN</v>
          </cell>
          <cell r="E3989">
            <v>34.82</v>
          </cell>
          <cell r="F3989" t="str">
            <v>SINAPI</v>
          </cell>
        </row>
        <row r="3990">
          <cell r="B3990">
            <v>89817</v>
          </cell>
          <cell r="C3990" t="str">
            <v>LUVA SIMPLES, PVC, SERIE NORMAL, ESGOTO PREDIAL, DN 75 MM, JUNTA ELÁSTICA, FORNECIDO E INSTALADO EM PRUMADA DE ESGOTO SANITÁRIO OU VENTILAÇÃO. AF_12/2014</v>
          </cell>
          <cell r="D3990" t="str">
            <v>UN</v>
          </cell>
          <cell r="E3990">
            <v>12.93</v>
          </cell>
          <cell r="F3990" t="str">
            <v>SINAPI</v>
          </cell>
        </row>
        <row r="3991">
          <cell r="B3991">
            <v>89818</v>
          </cell>
          <cell r="C3991" t="str">
            <v>CONECTOR, CPVC, SOLDÁVEL, DN 35MM X 1 1/4 , INSTALADO EM PRUMADA DE ÁGUA   FORNECIMENTO E INSTALAÇÃO. AF_06/2022</v>
          </cell>
          <cell r="D3991" t="str">
            <v>UN</v>
          </cell>
          <cell r="E3991">
            <v>134.44</v>
          </cell>
          <cell r="F3991" t="str">
            <v>SINAPI</v>
          </cell>
        </row>
        <row r="3992">
          <cell r="B3992">
            <v>89819</v>
          </cell>
          <cell r="C3992" t="str">
            <v>LUVA DE CORRER, PVC, SERIE NORMAL, ESGOTO PREDIAL, DN 75 MM, JUNTA ELÁSTICA, FORNECIDO E INSTALADO EM PRUMADA DE ESGOTO SANITÁRIO OU VENTILAÇÃO. AF_12/2014</v>
          </cell>
          <cell r="D3992" t="str">
            <v>UN</v>
          </cell>
          <cell r="E3992">
            <v>19.43</v>
          </cell>
          <cell r="F3992" t="str">
            <v>SINAPI</v>
          </cell>
        </row>
        <row r="3993">
          <cell r="B3993">
            <v>89821</v>
          </cell>
          <cell r="C3993" t="str">
            <v>LUVA SIMPLES, PVC, SERIE NORMAL, ESGOTO PREDIAL, DN 100 MM, JUNTA ELÁSTICA, FORNECIDO E INSTALADO EM PRUMADA DE ESGOTO SANITÁRIO OU VENTILAÇÃO. AF_12/2014</v>
          </cell>
          <cell r="D3993" t="str">
            <v>UN</v>
          </cell>
          <cell r="E3993">
            <v>15.82</v>
          </cell>
          <cell r="F3993" t="str">
            <v>SINAPI</v>
          </cell>
        </row>
        <row r="3994">
          <cell r="B3994">
            <v>89822</v>
          </cell>
          <cell r="C3994" t="str">
            <v>LUVA, CPVC, SOLDÁVEL, DN 42MM, INSTALADO EM PRUMADA DE ÁGUA   FORNECIMENTO E INSTALAÇÃO. AF_06/2022</v>
          </cell>
          <cell r="D3994" t="str">
            <v>UN</v>
          </cell>
          <cell r="E3994">
            <v>19.96</v>
          </cell>
          <cell r="F3994" t="str">
            <v>SINAPI</v>
          </cell>
        </row>
        <row r="3995">
          <cell r="B3995">
            <v>89823</v>
          </cell>
          <cell r="C3995" t="str">
            <v>LUVA DE CORRER, PVC, SERIE NORMAL, ESGOTO PREDIAL, DN 100 MM, JUNTA ELÁSTICA, FORNECIDO E INSTALADO EM PRUMADA DE ESGOTO SANITÁRIO OU VENTILAÇÃO. AF_12/2014</v>
          </cell>
          <cell r="D3995" t="str">
            <v>UN</v>
          </cell>
          <cell r="E3995">
            <v>27.85</v>
          </cell>
          <cell r="F3995" t="str">
            <v>SINAPI</v>
          </cell>
        </row>
        <row r="3996">
          <cell r="B3996">
            <v>89824</v>
          </cell>
          <cell r="C3996" t="str">
            <v>LUVA DE CORRER, CPVC, SOLDÁVEL, DN 42MM, INSTALADO EM PRUMADA DE ÁGUA   FORNECIMENTO E INSTALAÇÃO. AF_06/2022</v>
          </cell>
          <cell r="D3996" t="str">
            <v>UN</v>
          </cell>
          <cell r="E3996">
            <v>33.36</v>
          </cell>
          <cell r="F3996" t="str">
            <v>SINAPI</v>
          </cell>
        </row>
        <row r="3997">
          <cell r="B3997">
            <v>89825</v>
          </cell>
          <cell r="C3997" t="str">
            <v>TE, PVC, SERIE NORMAL, ESGOTO PREDIAL, DN 50 X 50 MM, JUNTA ELÁSTICA, FORNECIDO E INSTALADO EM PRUMADA DE ESGOTO SANITÁRIO OU VENTILAÇÃO. AF_12/2014</v>
          </cell>
          <cell r="D3997" t="str">
            <v>UN</v>
          </cell>
          <cell r="E3997">
            <v>16.34</v>
          </cell>
          <cell r="F3997" t="str">
            <v>SINAPI</v>
          </cell>
        </row>
        <row r="3998">
          <cell r="B3998">
            <v>89826</v>
          </cell>
          <cell r="C3998" t="str">
            <v>LUVA DE TRANSIÇÃO, CPVC, SOLDÁVEL, DN42MM X 1.1/2 , INSTALADO EM PRUMADA DE ÁGUA   FORNECIMENTO E INSTALAÇÃO. AF_06/2022</v>
          </cell>
          <cell r="D3998" t="str">
            <v>UN</v>
          </cell>
          <cell r="E3998">
            <v>137.07</v>
          </cell>
          <cell r="F3998" t="str">
            <v>SINAPI</v>
          </cell>
        </row>
        <row r="3999">
          <cell r="B3999">
            <v>89827</v>
          </cell>
          <cell r="C3999" t="str">
            <v>JUNÇÃO SIMPLES, PVC, SERIE NORMAL, ESGOTO PREDIAL, DN 50 X 50 MM, JUNTA ELÁSTICA, FORNECIDO E INSTALADO EM PRUMADA DE ESGOTO SANITÁRIO OU VENTILAÇÃO. AF_12/2014</v>
          </cell>
          <cell r="D3999" t="str">
            <v>UN</v>
          </cell>
          <cell r="E3999">
            <v>18.350000000000001</v>
          </cell>
          <cell r="F3999" t="str">
            <v>SINAPI</v>
          </cell>
        </row>
        <row r="4000">
          <cell r="B4000">
            <v>89828</v>
          </cell>
          <cell r="C4000" t="str">
            <v>UNIÃO, CPVC, SOLDÁVEL, DN42MM, INSTALADO EM PRUMADA DE ÁGUA   FORNECIMENTO E INSTALAÇÃO. AF_06/2022</v>
          </cell>
          <cell r="D4000" t="str">
            <v>UN</v>
          </cell>
          <cell r="E4000">
            <v>49.88</v>
          </cell>
          <cell r="F4000" t="str">
            <v>SINAPI</v>
          </cell>
        </row>
        <row r="4001">
          <cell r="B4001">
            <v>89829</v>
          </cell>
          <cell r="C4001" t="str">
            <v>TE, PVC, SERIE NORMAL, ESGOTO PREDIAL, DN 75 X 75 MM, JUNTA ELÁSTICA, FORNECIDO E INSTALADO EM PRUMADA DE ESGOTO SANITÁRIO OU VENTILAÇÃO. AF_12/2014</v>
          </cell>
          <cell r="D4001" t="str">
            <v>UN</v>
          </cell>
          <cell r="E4001">
            <v>29.19</v>
          </cell>
          <cell r="F4001" t="str">
            <v>SINAPI</v>
          </cell>
        </row>
        <row r="4002">
          <cell r="B4002">
            <v>89830</v>
          </cell>
          <cell r="C4002" t="str">
            <v>JUNÇÃO SIMPLES, PVC, SERIE NORMAL, ESGOTO PREDIAL, DN 75 X 75 MM, JUNTA ELÁSTICA, FORNECIDO E INSTALADO EM PRUMADA DE ESGOTO SANITÁRIO OU VENTILAÇÃO. AF_12/2014</v>
          </cell>
          <cell r="D4002" t="str">
            <v>UN</v>
          </cell>
          <cell r="E4002">
            <v>31.93</v>
          </cell>
          <cell r="F4002" t="str">
            <v>SINAPI</v>
          </cell>
        </row>
        <row r="4003">
          <cell r="B4003">
            <v>89831</v>
          </cell>
          <cell r="C4003" t="str">
            <v>CONECTOR, CPVC, SOLDÁVEL, DN 42MM X 1.1/2 , INSTALADO EM PRUMADA DE ÁGUA   FORNECIMENTO E INSTALAÇÃO. AF_06/2022</v>
          </cell>
          <cell r="D4003" t="str">
            <v>UN</v>
          </cell>
          <cell r="E4003">
            <v>163.65</v>
          </cell>
          <cell r="F4003" t="str">
            <v>SINAPI</v>
          </cell>
        </row>
        <row r="4004">
          <cell r="B4004">
            <v>89832</v>
          </cell>
          <cell r="C4004" t="str">
            <v>BUCHA DE REDUÇÃO, CPVC, SOLDÁVEL, DN 42MM X 22MM, INSTALADO EM RAMAL DE DISTRIBUIÇÃO DE ÁGUA - FORNECIMENTO E INSTALAÇÃO. AF_06/2022</v>
          </cell>
          <cell r="D4004" t="str">
            <v>UN</v>
          </cell>
          <cell r="E4004">
            <v>35.14</v>
          </cell>
          <cell r="F4004" t="str">
            <v>SINAPI</v>
          </cell>
        </row>
        <row r="4005">
          <cell r="B4005">
            <v>89833</v>
          </cell>
          <cell r="C4005" t="str">
            <v>TE, PVC, SERIE NORMAL, ESGOTO PREDIAL, DN 100 X 100 MM, JUNTA ELÁSTICA, FORNECIDO E INSTALADO EM PRUMADA DE ESGOTO SANITÁRIO OU VENTILAÇÃO. AF_12/2014</v>
          </cell>
          <cell r="D4005" t="str">
            <v>UN</v>
          </cell>
          <cell r="E4005">
            <v>35.4</v>
          </cell>
          <cell r="F4005" t="str">
            <v>SINAPI</v>
          </cell>
        </row>
        <row r="4006">
          <cell r="B4006">
            <v>89834</v>
          </cell>
          <cell r="C4006" t="str">
            <v>JUNÇÃO SIMPLES, PVC, SERIE NORMAL, ESGOTO PREDIAL, DN 100 X 100 MM, JUNTA ELÁSTICA, FORNECIDO E INSTALADO EM PRUMADA DE ESGOTO SANITÁRIO OU VENTILAÇÃO. AF_12/2014</v>
          </cell>
          <cell r="D4006" t="str">
            <v>UN</v>
          </cell>
          <cell r="E4006">
            <v>41.85</v>
          </cell>
          <cell r="F4006" t="str">
            <v>SINAPI</v>
          </cell>
        </row>
        <row r="4007">
          <cell r="B4007">
            <v>89835</v>
          </cell>
          <cell r="C4007" t="str">
            <v>LUVA, CPVC, SOLDÁVEL, DN 54MM, INSTALADO EM PRUMADA DE ÁGUA   FORNECIMENTO E INSTALAÇÃO. AF_06/2022</v>
          </cell>
          <cell r="D4007" t="str">
            <v>UN</v>
          </cell>
          <cell r="E4007">
            <v>34.83</v>
          </cell>
          <cell r="F4007" t="str">
            <v>SINAPI</v>
          </cell>
        </row>
        <row r="4008">
          <cell r="B4008">
            <v>89836</v>
          </cell>
          <cell r="C4008" t="str">
            <v>LUVA DE TRANSIÇÃO, CPVC, SOLDÁVEL, DN 54MM X 2 , INSTALADO EM PRUMADA DE ÁGUA   FORNECIMENTO E INSTALAÇÃO. AF_06/2022</v>
          </cell>
          <cell r="D4008" t="str">
            <v>UN</v>
          </cell>
          <cell r="E4008">
            <v>221.6</v>
          </cell>
          <cell r="F4008" t="str">
            <v>SINAPI</v>
          </cell>
        </row>
        <row r="4009">
          <cell r="B4009">
            <v>89837</v>
          </cell>
          <cell r="C4009" t="str">
            <v>UNIÃO, CPVC, SOLDÁVEL, DN 54MM, INSTALADO EM PRUMADA DE ÁGUA   FORNECIMENTO E INSTALAÇÃO. AF_06/2022</v>
          </cell>
          <cell r="D4009" t="str">
            <v>UN</v>
          </cell>
          <cell r="E4009">
            <v>111.52</v>
          </cell>
          <cell r="F4009" t="str">
            <v>SINAPI</v>
          </cell>
        </row>
        <row r="4010">
          <cell r="B4010">
            <v>89838</v>
          </cell>
          <cell r="C4010" t="str">
            <v>LUVA, CPVC, SOLDÁVEL, DN 73MM, INSTALADO EM PRUMADA DE ÁGUA   FORNECIMENTO E INSTALAÇÃO. AF_06/2022</v>
          </cell>
          <cell r="D4010" t="str">
            <v>UN</v>
          </cell>
          <cell r="E4010">
            <v>122.14</v>
          </cell>
          <cell r="F4010" t="str">
            <v>SINAPI</v>
          </cell>
        </row>
        <row r="4011">
          <cell r="B4011">
            <v>89839</v>
          </cell>
          <cell r="C4011" t="str">
            <v>UNIÃO, CPVC, SOLDÁVEL, DN 73MM, INSTALADO EM PRUMADA DE ÁGUA   FORNECIMENTO E INSTALAÇÃO. AF_06/2022</v>
          </cell>
          <cell r="D4011" t="str">
            <v>UN</v>
          </cell>
          <cell r="E4011">
            <v>160.03</v>
          </cell>
          <cell r="F4011" t="str">
            <v>SINAPI</v>
          </cell>
        </row>
        <row r="4012">
          <cell r="B4012">
            <v>89840</v>
          </cell>
          <cell r="C4012" t="str">
            <v>LUVA, CPVC, SOLDÁVEL, DN 89MM, INSTALADO EM PRUMADA DE ÁGUA   FORNECIMENTO E INSTALAÇÃO. AF_06/2022</v>
          </cell>
          <cell r="D4012" t="str">
            <v>UN</v>
          </cell>
          <cell r="E4012">
            <v>141.24</v>
          </cell>
          <cell r="F4012" t="str">
            <v>SINAPI</v>
          </cell>
        </row>
        <row r="4013">
          <cell r="B4013">
            <v>89841</v>
          </cell>
          <cell r="C4013" t="str">
            <v>UNIÃO, CPVC, SOLDÁVEL, DN 89MM, INSTALADO EM PRUMADA DE ÁGUA   FORNECIMENTO E INSTALAÇÃO. AF_06/2022</v>
          </cell>
          <cell r="D4013" t="str">
            <v>UN</v>
          </cell>
          <cell r="E4013">
            <v>235.98</v>
          </cell>
          <cell r="F4013" t="str">
            <v>SINAPI</v>
          </cell>
        </row>
        <row r="4014">
          <cell r="B4014">
            <v>89842</v>
          </cell>
          <cell r="C4014" t="str">
            <v>TÊ, CPVC, SOLDÁVEL, DN 35MM, INSTALADO EM PRUMADA DE ÁGUA   FORNECIMENTO E INSTALAÇÃO. AF_06/2022</v>
          </cell>
          <cell r="D4014" t="str">
            <v>UN</v>
          </cell>
          <cell r="E4014">
            <v>39.799999999999997</v>
          </cell>
          <cell r="F4014" t="str">
            <v>SINAPI</v>
          </cell>
        </row>
        <row r="4015">
          <cell r="B4015">
            <v>89844</v>
          </cell>
          <cell r="C4015" t="str">
            <v>TE, CPVC, SOLDÁVEL, DN  42MM, INSTALADO EM PRUMADA DE ÁGUA   FORNECIMENTO E INSTALAÇÃO. AF_06/2022</v>
          </cell>
          <cell r="D4015" t="str">
            <v>UN</v>
          </cell>
          <cell r="E4015">
            <v>50.51</v>
          </cell>
          <cell r="F4015" t="str">
            <v>SINAPI</v>
          </cell>
        </row>
        <row r="4016">
          <cell r="B4016">
            <v>89845</v>
          </cell>
          <cell r="C4016" t="str">
            <v>TÊ, CPVC, SOLDÁVEL, DN 54 MM, INSTALADO EM PRUMADA DE ÁGUA   FORNECIMENTO E INSTALAÇÃO. AF_06/2022</v>
          </cell>
          <cell r="D4016" t="str">
            <v>UN</v>
          </cell>
          <cell r="E4016">
            <v>77.58</v>
          </cell>
          <cell r="F4016" t="str">
            <v>SINAPI</v>
          </cell>
        </row>
        <row r="4017">
          <cell r="B4017">
            <v>89846</v>
          </cell>
          <cell r="C4017" t="str">
            <v>TÊ, CPVC, SOLDÁVEL, DN 73MM, INSTALADO EM PRUMADA DE ÁGUA   FORNECIMENTO E INSTALAÇÃO. AF_06/2022</v>
          </cell>
          <cell r="D4017" t="str">
            <v>UN</v>
          </cell>
          <cell r="E4017">
            <v>169.54</v>
          </cell>
          <cell r="F4017" t="str">
            <v>SINAPI</v>
          </cell>
        </row>
        <row r="4018">
          <cell r="B4018">
            <v>89847</v>
          </cell>
          <cell r="C4018" t="str">
            <v>TÊ, CPVC, SOLDÁVEL, DN 89MM, INSTALADO EM PRUMADA DE ÁGUA   FORNECIMENTO E INSTALAÇÃO. AF_06/2022</v>
          </cell>
          <cell r="D4018" t="str">
            <v>UN</v>
          </cell>
          <cell r="E4018">
            <v>210.61</v>
          </cell>
          <cell r="F4018" t="str">
            <v>SINAPI</v>
          </cell>
        </row>
        <row r="4019">
          <cell r="B4019">
            <v>89850</v>
          </cell>
          <cell r="C4019" t="str">
            <v>JOELHO 90 GRAUS, PVC, SERIE NORMAL, ESGOTO PREDIAL, DN 100 MM, JUNTA ELÁSTICA, FORNECIDO E INSTALADO EM SUBCOLETOR AÉREO DE ESGOTO SANITÁRIO. AF_12/2014</v>
          </cell>
          <cell r="D4019" t="str">
            <v>UN</v>
          </cell>
          <cell r="E4019">
            <v>24.27</v>
          </cell>
          <cell r="F4019" t="str">
            <v>SINAPI</v>
          </cell>
        </row>
        <row r="4020">
          <cell r="B4020">
            <v>89851</v>
          </cell>
          <cell r="C4020" t="str">
            <v>JOELHO 45 GRAUS, PVC, SERIE NORMAL, ESGOTO PREDIAL, DN 100 MM, JUNTA ELÁSTICA, FORNECIDO E INSTALADO EM SUBCOLETOR AÉREO DE ESGOTO SANITÁRIO. AF_12/2014</v>
          </cell>
          <cell r="D4020" t="str">
            <v>UN</v>
          </cell>
          <cell r="E4020">
            <v>24.21</v>
          </cell>
          <cell r="F4020" t="str">
            <v>SINAPI</v>
          </cell>
        </row>
        <row r="4021">
          <cell r="B4021">
            <v>89852</v>
          </cell>
          <cell r="C4021" t="str">
            <v>CURVA CURTA 90 GRAUS, PVC, SERIE NORMAL, ESGOTO PREDIAL, DN 100 MM, JUNTA ELÁSTICA, FORNECIDO E INSTALADO EM SUBCOLETOR AÉREO DE ESGOTO SANITÁRIO. AF_12/2014</v>
          </cell>
          <cell r="D4021" t="str">
            <v>UN</v>
          </cell>
          <cell r="E4021">
            <v>39.869999999999997</v>
          </cell>
          <cell r="F4021" t="str">
            <v>SINAPI</v>
          </cell>
        </row>
        <row r="4022">
          <cell r="B4022">
            <v>89853</v>
          </cell>
          <cell r="C4022" t="str">
            <v>CURVA LONGA 90 GRAUS, PVC, SERIE NORMAL, ESGOTO PREDIAL, DN 100 MM, JUNTA ELÁSTICA, FORNECIDO E INSTALADO EM SUBCOLETOR AÉREO DE ESGOTO SANITÁRIO. AF_12/2014</v>
          </cell>
          <cell r="D4022" t="str">
            <v>UN</v>
          </cell>
          <cell r="E4022">
            <v>67.540000000000006</v>
          </cell>
          <cell r="F4022" t="str">
            <v>SINAPI</v>
          </cell>
        </row>
        <row r="4023">
          <cell r="B4023">
            <v>89854</v>
          </cell>
          <cell r="C4023" t="str">
            <v>JOELHO 90 GRAUS, PVC, SERIE NORMAL, ESGOTO PREDIAL, DN 150 MM, JUNTA ELÁSTICA, FORNECIDO E INSTALADO EM SUBCOLETOR AÉREO DE ESGOTO SANITÁRIO. AF_12/2014</v>
          </cell>
          <cell r="D4023" t="str">
            <v>UN</v>
          </cell>
          <cell r="E4023">
            <v>88.31</v>
          </cell>
          <cell r="F4023" t="str">
            <v>SINAPI</v>
          </cell>
        </row>
        <row r="4024">
          <cell r="B4024">
            <v>89855</v>
          </cell>
          <cell r="C4024" t="str">
            <v>JOELHO 45 GRAUS, PVC, SERIE NORMAL, ESGOTO PREDIAL, DN 150 MM, JUNTA ELÁSTICA, FORNECIDO E INSTALADO EM SUBCOLETOR AÉREO DE ESGOTO SANITÁRIO. AF_12/2014</v>
          </cell>
          <cell r="D4024" t="str">
            <v>UN</v>
          </cell>
          <cell r="E4024">
            <v>93.88</v>
          </cell>
          <cell r="F4024" t="str">
            <v>SINAPI</v>
          </cell>
        </row>
        <row r="4025">
          <cell r="B4025">
            <v>89856</v>
          </cell>
          <cell r="C4025" t="str">
            <v>LUVA SIMPLES, PVC, SERIE NORMAL, ESGOTO PREDIAL, DN 100 MM, JUNTA ELÁSTICA, FORNECIDO E INSTALADO EM SUBCOLETOR AÉREO DE ESGOTO SANITÁRIO. AF_12/2014</v>
          </cell>
          <cell r="D4025" t="str">
            <v>UN</v>
          </cell>
          <cell r="E4025">
            <v>18.91</v>
          </cell>
          <cell r="F4025" t="str">
            <v>SINAPI</v>
          </cell>
        </row>
        <row r="4026">
          <cell r="B4026">
            <v>89857</v>
          </cell>
          <cell r="C4026" t="str">
            <v>LUVA DE CORRER, PVC, SERIE NORMAL, ESGOTO PREDIAL, DN 100 MM, JUNTA ELÁSTICA, FORNECIDO E INSTALADO EM SUBCOLETOR AÉREO DE ESGOTO SANITÁRIO. AF_12/2014</v>
          </cell>
          <cell r="D4026" t="str">
            <v>UN</v>
          </cell>
          <cell r="E4026">
            <v>30.94</v>
          </cell>
          <cell r="F4026" t="str">
            <v>SINAPI</v>
          </cell>
        </row>
        <row r="4027">
          <cell r="B4027">
            <v>89859</v>
          </cell>
          <cell r="C4027" t="str">
            <v>LUVA DE CORRER, PVC, SERIE NORMAL, ESGOTO PREDIAL, DN 150 MM, JUNTA ELÁSTICA, FORNECIDO E INSTALADO EM SUBCOLETOR AÉREO DE ESGOTO SANITÁRIO. AF_12/2014</v>
          </cell>
          <cell r="D4027" t="str">
            <v>UN</v>
          </cell>
          <cell r="E4027">
            <v>118.25</v>
          </cell>
          <cell r="F4027" t="str">
            <v>SINAPI</v>
          </cell>
        </row>
        <row r="4028">
          <cell r="B4028">
            <v>89860</v>
          </cell>
          <cell r="C4028" t="str">
            <v>TE, PVC, SERIE NORMAL, ESGOTO PREDIAL, DN 100 X 100 MM, JUNTA ELÁSTICA, FORNECIDO E INSTALADO EM SUBCOLETOR AÉREO DE ESGOTO SANITÁRIO. AF_12/2014</v>
          </cell>
          <cell r="D4028" t="str">
            <v>UN</v>
          </cell>
          <cell r="E4028">
            <v>41.6</v>
          </cell>
          <cell r="F4028" t="str">
            <v>SINAPI</v>
          </cell>
        </row>
        <row r="4029">
          <cell r="B4029">
            <v>89861</v>
          </cell>
          <cell r="C4029" t="str">
            <v>JUNÇÃO SIMPLES, PVC, SERIE NORMAL, ESGOTO PREDIAL, DN 100 X 100 MM, JUNTA ELÁSTICA, FORNECIDO E INSTALADO EM SUBCOLETOR AÉREO DE ESGOTO SANITÁRIO. AF_12/2014</v>
          </cell>
          <cell r="D4029" t="str">
            <v>UN</v>
          </cell>
          <cell r="E4029">
            <v>48.05</v>
          </cell>
          <cell r="F4029" t="str">
            <v>SINAPI</v>
          </cell>
        </row>
        <row r="4030">
          <cell r="B4030">
            <v>89862</v>
          </cell>
          <cell r="C4030" t="str">
            <v>TE, PVC, SERIE NORMAL, ESGOTO PREDIAL, DN 150 X 150 MM, JUNTA ELÁSTICA, FORNECIDO E INSTALADO EM SUBCOLETOR AÉREO DE ESGOTO SANITÁRIO. AF_12/2014</v>
          </cell>
          <cell r="D4030" t="str">
            <v>UN</v>
          </cell>
          <cell r="E4030">
            <v>95.8</v>
          </cell>
          <cell r="F4030" t="str">
            <v>SINAPI</v>
          </cell>
        </row>
        <row r="4031">
          <cell r="B4031">
            <v>89863</v>
          </cell>
          <cell r="C4031" t="str">
            <v>JUNÇÃO SIMPLES, PVC, SERIE NORMAL, ESGOTO PREDIAL, DN 150 X 150 MM, JUNTA ELÁSTICA, FORNECIDO E INSTALADO EM SUBCOLETOR AÉREO DE ESGOTO SANITÁRIO. AF_12/2014</v>
          </cell>
          <cell r="D4031" t="str">
            <v>UN</v>
          </cell>
          <cell r="E4031">
            <v>203.5</v>
          </cell>
          <cell r="F4031" t="str">
            <v>SINAPI</v>
          </cell>
        </row>
        <row r="4032">
          <cell r="B4032">
            <v>89866</v>
          </cell>
          <cell r="C4032" t="str">
            <v>JOELHO 90 GRAUS, PVC, SOLDÁVEL, DN 25MM, INSTALADO EM DRENO DE AR-CONDICIONADO - FORNECIMENTO E INSTALAÇÃO. AF_12/2014</v>
          </cell>
          <cell r="D4032" t="str">
            <v>UN</v>
          </cell>
          <cell r="E4032">
            <v>4.57</v>
          </cell>
          <cell r="F4032" t="str">
            <v>SINAPI</v>
          </cell>
        </row>
        <row r="4033">
          <cell r="B4033">
            <v>89867</v>
          </cell>
          <cell r="C4033" t="str">
            <v>JOELHO 45 GRAUS, PVC, SOLDÁVEL, DN 25MM, INSTALADO EM DRENO DE AR-CONDICIONADO - FORNECIMENTO E INSTALAÇÃO. AF_12/2014</v>
          </cell>
          <cell r="D4033" t="str">
            <v>UN</v>
          </cell>
          <cell r="E4033">
            <v>5.59</v>
          </cell>
          <cell r="F4033" t="str">
            <v>SINAPI</v>
          </cell>
        </row>
        <row r="4034">
          <cell r="B4034">
            <v>89868</v>
          </cell>
          <cell r="C4034" t="str">
            <v>LUVA, PVC, SOLDÁVEL, DN 25MM, INSTALADO EM DRENO DE AR-CONDICIONADO - FORNECIMENTO E INSTALAÇÃO. AF_12/2014</v>
          </cell>
          <cell r="D4034" t="str">
            <v>UN</v>
          </cell>
          <cell r="E4034">
            <v>3.48</v>
          </cell>
          <cell r="F4034" t="str">
            <v>SINAPI</v>
          </cell>
        </row>
        <row r="4035">
          <cell r="B4035">
            <v>89869</v>
          </cell>
          <cell r="C4035" t="str">
            <v>TE, PVC, SOLDÁVEL, DN 25MM, INSTALADO EM DRENO DE AR-CONDICIONADO - FORNECIMENTO E INSTALAÇÃO. AF_12/2014</v>
          </cell>
          <cell r="D4035" t="str">
            <v>UN</v>
          </cell>
          <cell r="E4035">
            <v>7.35</v>
          </cell>
          <cell r="F4035" t="str">
            <v>SINAPI</v>
          </cell>
        </row>
        <row r="4036">
          <cell r="B4036">
            <v>89979</v>
          </cell>
          <cell r="C4036" t="str">
            <v>LUVA COM BUCHA DE LATÃO, PVC, SOLDÁVEL, DN 32MM X 1 , INSTALADO EM RAMAL OU SUB-RAMAL DE ÁGUA   FORNECIMENTO E INSTALAÇÃO. AF_06/2022</v>
          </cell>
          <cell r="D4036" t="str">
            <v>UN</v>
          </cell>
          <cell r="E4036">
            <v>29.86</v>
          </cell>
          <cell r="F4036" t="str">
            <v>SINAPI</v>
          </cell>
        </row>
        <row r="4037">
          <cell r="B4037">
            <v>89981</v>
          </cell>
          <cell r="C4037" t="str">
            <v>LUVA SOLDÁVEL E COM BUCHA DE LATÃO, PVC, SOLDÁVEL, DN 32MM X 1 , INSTALADO EM PRUMADA DE ÁGUA   FORNECIMENTO E INSTALAÇÃO. AF_06/2022</v>
          </cell>
          <cell r="D4037" t="str">
            <v>UN</v>
          </cell>
          <cell r="E4037">
            <v>27.53</v>
          </cell>
          <cell r="F4037" t="str">
            <v>SINAPI</v>
          </cell>
        </row>
        <row r="4038">
          <cell r="B4038">
            <v>90373</v>
          </cell>
          <cell r="C4038" t="str">
            <v>JOELHO 90 GRAUS COM BUCHA DE LATÃO, PVC, SOLDÁVEL, DN 25MM, X 1/2  INSTALADO EM RAMAL OU SUB-RAMAL DE ÁGUA - FORNECIMENTO E INSTALAÇÃO. AF_06/2022</v>
          </cell>
          <cell r="D4038" t="str">
            <v>UN</v>
          </cell>
          <cell r="E4038">
            <v>14.02</v>
          </cell>
          <cell r="F4038" t="str">
            <v>SINAPI</v>
          </cell>
        </row>
        <row r="4039">
          <cell r="B4039">
            <v>90374</v>
          </cell>
          <cell r="C4039" t="str">
            <v>TÊ COM BUCHA DE LATÃO NA BOLSA CENTRAL, PVC, SOLDÁVEL, DN 25MM X 3/4 , INSTALADO EM RAMAL OU SUB-RAMAL DE ÁGUA - FORNECIMENTO E INSTALAÇÃO. AF_06/2022</v>
          </cell>
          <cell r="D4039" t="str">
            <v>UN</v>
          </cell>
          <cell r="E4039">
            <v>23.18</v>
          </cell>
          <cell r="F4039" t="str">
            <v>SINAPI</v>
          </cell>
        </row>
        <row r="4040">
          <cell r="B4040">
            <v>92287</v>
          </cell>
          <cell r="C4040" t="str">
            <v>COTOVELO EM COBRE, DN 22 MM, 90 GRAUS, SEM ANEL DE SOLDA, INSTALADO EM PRUMADA DE HIDRÁULICA PREDIAL - FORNECIMENTO E INSTALAÇÃO. AF_04/2022</v>
          </cell>
          <cell r="D4040" t="str">
            <v>UN</v>
          </cell>
          <cell r="E4040">
            <v>17.54</v>
          </cell>
          <cell r="F4040" t="str">
            <v>SINAPI</v>
          </cell>
        </row>
        <row r="4041">
          <cell r="B4041">
            <v>92288</v>
          </cell>
          <cell r="C4041" t="str">
            <v>COTOVELO EM COBRE, DN 28 MM, 90 GRAUS, SEM ANEL DE SOLDA, INSTALADO EM PRUMADA DE HIDRÁULICA PREDIAL - FORNECIMENTO E INSTALAÇÃO. AF_04/2022</v>
          </cell>
          <cell r="D4041" t="str">
            <v>UN</v>
          </cell>
          <cell r="E4041">
            <v>28.04</v>
          </cell>
          <cell r="F4041" t="str">
            <v>SINAPI</v>
          </cell>
        </row>
        <row r="4042">
          <cell r="B4042">
            <v>92289</v>
          </cell>
          <cell r="C4042" t="str">
            <v>COTOVELO EM COBRE, DN 35 MM, 90 GRAUS, SEM ANEL DE SOLDA, INSTALADO EM PRUMADA DE HIDRÁULICA PREDIAL - FORNECIMENTO E INSTALAÇÃO. AF_04/2022</v>
          </cell>
          <cell r="D4042" t="str">
            <v>UN</v>
          </cell>
          <cell r="E4042">
            <v>50.58</v>
          </cell>
          <cell r="F4042" t="str">
            <v>SINAPI</v>
          </cell>
        </row>
        <row r="4043">
          <cell r="B4043">
            <v>92290</v>
          </cell>
          <cell r="C4043" t="str">
            <v>COTOVELO EM COBRE, DN 42 MM, 90 GRAUS, SEM ANEL DE SOLDA, INSTALADO EM PRUMADA DE HIDRÁULICA PREDIAL - FORNECIMENTO E INSTALAÇÃO. AF_04/2022</v>
          </cell>
          <cell r="D4043" t="str">
            <v>UN</v>
          </cell>
          <cell r="E4043">
            <v>77.290000000000006</v>
          </cell>
          <cell r="F4043" t="str">
            <v>SINAPI</v>
          </cell>
        </row>
        <row r="4044">
          <cell r="B4044">
            <v>92291</v>
          </cell>
          <cell r="C4044" t="str">
            <v>COTOVELO EM COBRE, DN 54 MM, 90 GRAUS, SEM ANEL DE SOLDA, INSTALADO EM PRUMADA DE HIDRÁULICA PREDIAL - FORNECIMENTO E INSTALAÇÃO. AF_04/2022</v>
          </cell>
          <cell r="D4044" t="str">
            <v>UN</v>
          </cell>
          <cell r="E4044">
            <v>120.4</v>
          </cell>
          <cell r="F4044" t="str">
            <v>SINAPI</v>
          </cell>
        </row>
        <row r="4045">
          <cell r="B4045">
            <v>92292</v>
          </cell>
          <cell r="C4045" t="str">
            <v>COTOVELO EM COBRE, DN 66 MM, 90 GRAUS, SEM ANEL DE SOLDA, INSTALADO EM PRUMADA DE HIDRÁULICA PREDIAL - FORNECIMENTO E INSTALAÇÃO. AF_04/2022</v>
          </cell>
          <cell r="D4045" t="str">
            <v>UN</v>
          </cell>
          <cell r="E4045">
            <v>379.31</v>
          </cell>
          <cell r="F4045" t="str">
            <v>SINAPI</v>
          </cell>
        </row>
        <row r="4046">
          <cell r="B4046">
            <v>92293</v>
          </cell>
          <cell r="C4046" t="str">
            <v>LUVA EM COBRE, DN 22 MM, SEM ANEL DE SOLDA, INSTALADO EM PRUMADA DE HIDRÁULICA PREDIAL - FORNECIMENTO E INSTALAÇÃO. AF_04/2022</v>
          </cell>
          <cell r="D4046" t="str">
            <v>UN</v>
          </cell>
          <cell r="E4046">
            <v>9.84</v>
          </cell>
          <cell r="F4046" t="str">
            <v>SINAPI</v>
          </cell>
        </row>
        <row r="4047">
          <cell r="B4047">
            <v>92294</v>
          </cell>
          <cell r="C4047" t="str">
            <v>LUVA EM COBRE, DN 28 MM, SEM ANEL DE SOLDA, INSTALADO EM PRUMADA DE HIDRÁULICA PREDIAL - FORNECIMENTO E INSTALAÇÃO. AF_04/2022</v>
          </cell>
          <cell r="D4047" t="str">
            <v>UN</v>
          </cell>
          <cell r="E4047">
            <v>16.989999999999998</v>
          </cell>
          <cell r="F4047" t="str">
            <v>SINAPI</v>
          </cell>
        </row>
        <row r="4048">
          <cell r="B4048">
            <v>92295</v>
          </cell>
          <cell r="C4048" t="str">
            <v>LUVA EM COBRE, DN 35 MM, SEM ANEL DE SOLDA, INSTALADO EM PRUMADA DE HIDRÁULICA PREDIAL - FORNECIMENTO E INSTALAÇÃO. AF_04/2022</v>
          </cell>
          <cell r="D4048" t="str">
            <v>UN</v>
          </cell>
          <cell r="E4048">
            <v>32.76</v>
          </cell>
          <cell r="F4048" t="str">
            <v>SINAPI</v>
          </cell>
        </row>
        <row r="4049">
          <cell r="B4049">
            <v>92296</v>
          </cell>
          <cell r="C4049" t="str">
            <v>LUVA EM COBRE, DN 42 MM, SEM ANEL DE SOLDA, INSTALADO EM PRUMADA DE HIDRÁULICA PREDIAL - FORNECIMENTO E INSTALAÇÃO. AF_04/2022</v>
          </cell>
          <cell r="D4049" t="str">
            <v>UN</v>
          </cell>
          <cell r="E4049">
            <v>43.57</v>
          </cell>
          <cell r="F4049" t="str">
            <v>SINAPI</v>
          </cell>
        </row>
        <row r="4050">
          <cell r="B4050">
            <v>92297</v>
          </cell>
          <cell r="C4050" t="str">
            <v>LUVA EM COBRE, DN 54 MM, SEM ANEL DE SOLDA, INSTALADO EM PRUMADA DE HIDRÁULICA PREDIAL - FORNECIMENTO E INSTALAÇÃO. AF_04/2022</v>
          </cell>
          <cell r="D4050" t="str">
            <v>UN</v>
          </cell>
          <cell r="E4050">
            <v>68.06</v>
          </cell>
          <cell r="F4050" t="str">
            <v>SINAPI</v>
          </cell>
        </row>
        <row r="4051">
          <cell r="B4051">
            <v>92298</v>
          </cell>
          <cell r="C4051" t="str">
            <v>LUVA EM COBRE, DN 66 MM, SEM ANEL DE SOLDA, INSTALADO EM PRUMADA DE HIDRÁULICA PREDIAL - FORNECIMENTO E INSTALAÇÃO. AF_04/2022</v>
          </cell>
          <cell r="D4051" t="str">
            <v>UN</v>
          </cell>
          <cell r="E4051">
            <v>194.77</v>
          </cell>
          <cell r="F4051" t="str">
            <v>SINAPI</v>
          </cell>
        </row>
        <row r="4052">
          <cell r="B4052">
            <v>92299</v>
          </cell>
          <cell r="C4052" t="str">
            <v>TE EM COBRE, DN 22 MM, SEM ANEL DE SOLDA, INSTALADO EM PRUMADA DE HIDRÁULICA PREDIAL - FORNECIMENTO E INSTALAÇÃO. AF_04/2022</v>
          </cell>
          <cell r="D4052" t="str">
            <v>UN</v>
          </cell>
          <cell r="E4052">
            <v>23.06</v>
          </cell>
          <cell r="F4052" t="str">
            <v>SINAPI</v>
          </cell>
        </row>
        <row r="4053">
          <cell r="B4053">
            <v>92300</v>
          </cell>
          <cell r="C4053" t="str">
            <v>TE EM COBRE, DN 28 MM, SEM ANEL DE SOLDA, INSTALADO EM PRUMADA DE HIDRÁULICA PREDIAL - FORNECIMENTO E INSTALAÇÃO. AF_04/2022</v>
          </cell>
          <cell r="D4053" t="str">
            <v>UN</v>
          </cell>
          <cell r="E4053">
            <v>35.54</v>
          </cell>
          <cell r="F4053" t="str">
            <v>SINAPI</v>
          </cell>
        </row>
        <row r="4054">
          <cell r="B4054">
            <v>92301</v>
          </cell>
          <cell r="C4054" t="str">
            <v>TE EM COBRE, DN 35 MM, SEM ANEL DE SOLDA, INSTALADO EM PRUMADA DE HIDRÁULICA PREDIAL - FORNECIMENTO E INSTALAÇÃO. AF_04/2022</v>
          </cell>
          <cell r="D4054" t="str">
            <v>UN</v>
          </cell>
          <cell r="E4054">
            <v>72.010000000000005</v>
          </cell>
          <cell r="F4054" t="str">
            <v>SINAPI</v>
          </cell>
        </row>
        <row r="4055">
          <cell r="B4055">
            <v>92302</v>
          </cell>
          <cell r="C4055" t="str">
            <v>TE EM COBRE, DN 42 MM, SEM ANEL DE SOLDA, INSTALADO EM PRUMADA DE HIDRÁULICA PREDIAL - FORNECIMENTO E INSTALAÇÃO. AF_04/2022</v>
          </cell>
          <cell r="D4055" t="str">
            <v>UN</v>
          </cell>
          <cell r="E4055">
            <v>95.47</v>
          </cell>
          <cell r="F4055" t="str">
            <v>SINAPI</v>
          </cell>
        </row>
        <row r="4056">
          <cell r="B4056">
            <v>92303</v>
          </cell>
          <cell r="C4056" t="str">
            <v>TE EM COBRE, DN 54 MM, SEM ANEL DE SOLDA, INSTALADO EM PRUMADA DE HIDRÁULICA PREDIAL - FORNECIMENTO E INSTALAÇÃO. AF_04/2022</v>
          </cell>
          <cell r="D4056" t="str">
            <v>UN</v>
          </cell>
          <cell r="E4056">
            <v>177.11</v>
          </cell>
          <cell r="F4056" t="str">
            <v>SINAPI</v>
          </cell>
        </row>
        <row r="4057">
          <cell r="B4057">
            <v>92304</v>
          </cell>
          <cell r="C4057" t="str">
            <v>TE EM COBRE, DN 66 MM, SEM ANEL DE SOLDA, INSTALADO EM PRUMADA DE HIDRÁULICA PREDIAL - FORNECIMENTO E INSTALAÇÃO. AF_04/2022</v>
          </cell>
          <cell r="D4057" t="str">
            <v>UN</v>
          </cell>
          <cell r="E4057">
            <v>465.97</v>
          </cell>
          <cell r="F4057" t="str">
            <v>SINAPI</v>
          </cell>
        </row>
        <row r="4058">
          <cell r="B4058">
            <v>92311</v>
          </cell>
          <cell r="C4058" t="str">
            <v>COTOVELO EM COBRE, DN 15 MM, 90 GRAUS, SEM ANEL DE SOLDA, INSTALADO EM RAMAL DE DISTRIBUIÇÃO   FORNECIMENTO E INSTALAÇÃO. AF_04/2022</v>
          </cell>
          <cell r="D4058" t="str">
            <v>UN</v>
          </cell>
          <cell r="E4058">
            <v>12</v>
          </cell>
          <cell r="F4058" t="str">
            <v>SINAPI</v>
          </cell>
        </row>
        <row r="4059">
          <cell r="B4059">
            <v>92312</v>
          </cell>
          <cell r="C4059" t="str">
            <v>COTOVELO EM COBRE, DN 22 MM, 90 GRAUS, SEM ANEL DE SOLDA, INSTALADO EM RAMAL DE DISTRIBUIÇÃO DE HIDRÁULICA PREDIAL - FORNECIMENTO E INSTALAÇÃO. AF_04/2022</v>
          </cell>
          <cell r="D4059" t="str">
            <v>UN</v>
          </cell>
          <cell r="E4059">
            <v>20.82</v>
          </cell>
          <cell r="F4059" t="str">
            <v>SINAPI</v>
          </cell>
        </row>
        <row r="4060">
          <cell r="B4060">
            <v>92313</v>
          </cell>
          <cell r="C4060" t="str">
            <v>COTOVELO EM COBRE, DN 28 MM, 90 GRAUS, SEM ANEL DE SOLDA, INSTALADO EM RAMAL DE DISTRIBUIÇÃO DE HIDRÁULICA PREDIAL - FORNECIMENTO E INSTALAÇÃO. AF_04/2022</v>
          </cell>
          <cell r="D4060" t="str">
            <v>UN</v>
          </cell>
          <cell r="E4060">
            <v>31.07</v>
          </cell>
          <cell r="F4060" t="str">
            <v>SINAPI</v>
          </cell>
        </row>
        <row r="4061">
          <cell r="B4061">
            <v>92314</v>
          </cell>
          <cell r="C4061" t="str">
            <v>LUVA EM COBRE, DN 15 MM, SEM ANEL DE SOLDA, INSTALADO EM RAMAL DE DISTRIBUIÇÃO DE HIDRÁULICA PREDIAL - FORNECIMENTO E INSTALAÇÃO. AF_04/2022</v>
          </cell>
          <cell r="D4061" t="str">
            <v>UN</v>
          </cell>
          <cell r="E4061">
            <v>7.93</v>
          </cell>
          <cell r="F4061" t="str">
            <v>SINAPI</v>
          </cell>
        </row>
        <row r="4062">
          <cell r="B4062">
            <v>92315</v>
          </cell>
          <cell r="C4062" t="str">
            <v>LUVA EM COBRE, DN 22 MM, SEM ANEL DE SOLDA, INSTALADO EM RAMAL DE DISTRIBUIÇÃO DE HIDRÁULICA PREDIAL - FORNECIMENTO E INSTALAÇÃO. AF_04/2022</v>
          </cell>
          <cell r="D4062" t="str">
            <v>UN</v>
          </cell>
          <cell r="E4062">
            <v>12.03</v>
          </cell>
          <cell r="F4062" t="str">
            <v>SINAPI</v>
          </cell>
        </row>
        <row r="4063">
          <cell r="B4063">
            <v>92316</v>
          </cell>
          <cell r="C4063" t="str">
            <v>LUVA EM COBRE, DN 28 MM, SEM ANEL DE SOLDA, INSTALADO EM RAMAL DE DISTRIBUIÇÃO DE HIDRÁULICA PREDIAL - FORNECIMENTO E INSTALAÇÃO. AF_04/2022</v>
          </cell>
          <cell r="D4063" t="str">
            <v>UN</v>
          </cell>
          <cell r="E4063">
            <v>19.02</v>
          </cell>
          <cell r="F4063" t="str">
            <v>SINAPI</v>
          </cell>
        </row>
        <row r="4064">
          <cell r="B4064">
            <v>92317</v>
          </cell>
          <cell r="C4064" t="str">
            <v>TE EM COBRE, DN 15 MM, SEM ANEL DE SOLDA, INSTALADO EM RAMAL DE DISTRIBUIÇÃO DE HIDRÁULICA PREDIAL - FORNECIMENTO E INSTALAÇÃO. AF_04/2022</v>
          </cell>
          <cell r="D4064" t="str">
            <v>UN</v>
          </cell>
          <cell r="E4064">
            <v>16.739999999999998</v>
          </cell>
          <cell r="F4064" t="str">
            <v>SINAPI</v>
          </cell>
        </row>
        <row r="4065">
          <cell r="B4065">
            <v>92318</v>
          </cell>
          <cell r="C4065" t="str">
            <v>TE EM COBRE, DN 22 MM, SEM ANEL DE SOLDA, INSTALADO EM RAMAL DE DISTRIBUIÇÃO DE HIDRÁULICA PREDIAL - FORNECIMENTO E INSTALAÇÃO. AF_04/2022</v>
          </cell>
          <cell r="D4065" t="str">
            <v>UN</v>
          </cell>
          <cell r="E4065">
            <v>27.43</v>
          </cell>
          <cell r="F4065" t="str">
            <v>SINAPI</v>
          </cell>
        </row>
        <row r="4066">
          <cell r="B4066">
            <v>92319</v>
          </cell>
          <cell r="C4066" t="str">
            <v>TE EM COBRE, DN 28 MM, SEM ANEL DE SOLDA, INSTALADO EM RAMAL DE DISTRIBUIÇÃO DE HIDRÁULICA PREDIAL - FORNECIMENTO E INSTALAÇÃO. AF_04/2022</v>
          </cell>
          <cell r="D4066" t="str">
            <v>UN</v>
          </cell>
          <cell r="E4066">
            <v>39.590000000000003</v>
          </cell>
          <cell r="F4066" t="str">
            <v>SINAPI</v>
          </cell>
        </row>
        <row r="4067">
          <cell r="B4067">
            <v>92326</v>
          </cell>
          <cell r="C4067" t="str">
            <v>COTOVELO EM COBRE, DN 15 MM, 90 GRAUS, SEM ANEL DE SOLDA, INSTALADO EM RAMAL E SUB-RAMAL DE HIDRÁULICA PREDIAL - FORNECIMENTO E INSTALAÇÃO. AF_04/2022</v>
          </cell>
          <cell r="D4067" t="str">
            <v>UN</v>
          </cell>
          <cell r="E4067">
            <v>12.49</v>
          </cell>
          <cell r="F4067" t="str">
            <v>SINAPI</v>
          </cell>
        </row>
        <row r="4068">
          <cell r="B4068">
            <v>92327</v>
          </cell>
          <cell r="C4068" t="str">
            <v>COTOVELO EM COBRE, DN 22 MM, 90 GRAUS, SEM ANEL DE SOLDA, INSTALADO EM RAMAL E SUB-RAMAL DE HIDRÁULICA PREDIAL - FORNECIMENTO E INSTALAÇÃO. AF_04/2022</v>
          </cell>
          <cell r="D4068" t="str">
            <v>UN</v>
          </cell>
          <cell r="E4068">
            <v>23.25</v>
          </cell>
          <cell r="F4068" t="str">
            <v>SINAPI</v>
          </cell>
        </row>
        <row r="4069">
          <cell r="B4069">
            <v>92328</v>
          </cell>
          <cell r="C4069" t="str">
            <v>COTOVELO EM COBRE, DN 28 MM, 90 GRAUS, SEM ANEL DE SOLDA, INSTALADO EM RAMAL E SUB-RAMAL DE HIDRÁULICA PREDIAL - FORNECIMENTO E INSTALAÇÃO. AF_04/2022</v>
          </cell>
          <cell r="D4069" t="str">
            <v>UN</v>
          </cell>
          <cell r="E4069">
            <v>35.409999999999997</v>
          </cell>
          <cell r="F4069" t="str">
            <v>SINAPI</v>
          </cell>
        </row>
        <row r="4070">
          <cell r="B4070">
            <v>92329</v>
          </cell>
          <cell r="C4070" t="str">
            <v>LUVA EM COBRE, DN 15 MM, SEM ANEL DE SOLDA, INSTALADO EM RAMAL E SUB-RAMAL DE HIDRÁULICA PREDIAL - FORNECIMENTO E INSTALAÇÃO. AF_04/2022</v>
          </cell>
          <cell r="D4070" t="str">
            <v>UN</v>
          </cell>
          <cell r="E4070">
            <v>8.06</v>
          </cell>
          <cell r="F4070" t="str">
            <v>SINAPI</v>
          </cell>
        </row>
        <row r="4071">
          <cell r="B4071">
            <v>92330</v>
          </cell>
          <cell r="C4071" t="str">
            <v>LUVA EM COBRE, DN 22 MM, SEM ANEL DE SOLDA, INSTALADO EM RAMAL E SUB-RAMAL DE HIDRÁULICA PREDIAL - FORNECIMENTO E INSTALAÇÃO. AF_04/2022</v>
          </cell>
          <cell r="D4071" t="str">
            <v>UN</v>
          </cell>
          <cell r="E4071">
            <v>13.66</v>
          </cell>
          <cell r="F4071" t="str">
            <v>SINAPI</v>
          </cell>
        </row>
        <row r="4072">
          <cell r="B4072">
            <v>92331</v>
          </cell>
          <cell r="C4072" t="str">
            <v>LUVA EM COBRE, DN 28 MM, SEM ANEL DE SOLDA, INSTALADO EM RAMAL E SUB-RAMAL DE HIDRÁULICA PREDIAL - FORNECIMENTO E INSTALAÇÃO. AF_04/2022</v>
          </cell>
          <cell r="D4072" t="str">
            <v>UN</v>
          </cell>
          <cell r="E4072">
            <v>21.94</v>
          </cell>
          <cell r="F4072" t="str">
            <v>SINAPI</v>
          </cell>
        </row>
        <row r="4073">
          <cell r="B4073">
            <v>92332</v>
          </cell>
          <cell r="C4073" t="str">
            <v>TE EM COBRE, DN 15 MM, SEM ANEL DE SOLDA, INSTALADO EM RAMAL E SUB-RAMAL DE HIDRÁULICA PREDIAL - FORNECIMENTO E INSTALAÇÃO. AF_04/2022</v>
          </cell>
          <cell r="D4073" t="str">
            <v>UN</v>
          </cell>
          <cell r="E4073">
            <v>17.02</v>
          </cell>
          <cell r="F4073" t="str">
            <v>SINAPI</v>
          </cell>
        </row>
        <row r="4074">
          <cell r="B4074">
            <v>92333</v>
          </cell>
          <cell r="C4074" t="str">
            <v>TE EM COBRE, DN 22 MM, SEM ANEL DE SOLDA, INSTALADO EM RAMAL E SUB-RAMAL DE HIDRÁULICA PREDIAL - FORNECIMENTO E INSTALAÇÃO. AF_04/2022</v>
          </cell>
          <cell r="D4074" t="str">
            <v>UN</v>
          </cell>
          <cell r="E4074">
            <v>30.67</v>
          </cell>
          <cell r="F4074" t="str">
            <v>SINAPI</v>
          </cell>
        </row>
        <row r="4075">
          <cell r="B4075">
            <v>92334</v>
          </cell>
          <cell r="C4075" t="str">
            <v>TE EM COBRE, DN 28 MM, SEM ANEL DE SOLDA, INSTALADO EM RAMAL E SUB-RAMAL DE HIDRÁULICA PREDIAL - FORNECIMENTO E INSTALAÇÃO. AF_04/2022</v>
          </cell>
          <cell r="D4075" t="str">
            <v>UN</v>
          </cell>
          <cell r="E4075">
            <v>45.37</v>
          </cell>
          <cell r="F4075" t="str">
            <v>SINAPI</v>
          </cell>
        </row>
        <row r="4076">
          <cell r="B4076">
            <v>92344</v>
          </cell>
          <cell r="C4076" t="str">
            <v>NIPLE, EM FERRO GALVANIZADO, DN 50 (2"), CONEXÃO ROSQUEADA, INSTALADO EM PRUMADAS - FORNECIMENTO E INSTALAÇÃO. AF_10/2020</v>
          </cell>
          <cell r="D4076" t="str">
            <v>UN</v>
          </cell>
          <cell r="E4076">
            <v>62.31</v>
          </cell>
          <cell r="F4076" t="str">
            <v>SINAPI</v>
          </cell>
        </row>
        <row r="4077">
          <cell r="B4077">
            <v>92345</v>
          </cell>
          <cell r="C4077" t="str">
            <v>LUVA, EM FERRO GALVANIZADO, DN 50 (2"), CONEXÃO ROSQUEADA, INSTALADO EM PRUMADAS - FORNECIMENTO E INSTALAÇÃO. AF_10/2020</v>
          </cell>
          <cell r="D4077" t="str">
            <v>UN</v>
          </cell>
          <cell r="E4077">
            <v>62.28</v>
          </cell>
          <cell r="F4077" t="str">
            <v>SINAPI</v>
          </cell>
        </row>
        <row r="4078">
          <cell r="B4078">
            <v>92346</v>
          </cell>
          <cell r="C4078" t="str">
            <v>NIPLE, EM FERRO GALVANIZADO, DN 65 (2 1/2"), CONEXÃO ROSQUEADA, INSTALADO EM PRUMADAS - FORNECIMENTO E INSTALAÇÃO. AF_10/2020</v>
          </cell>
          <cell r="D4078" t="str">
            <v>UN</v>
          </cell>
          <cell r="E4078">
            <v>84.18</v>
          </cell>
          <cell r="F4078" t="str">
            <v>SINAPI</v>
          </cell>
        </row>
        <row r="4079">
          <cell r="B4079">
            <v>92347</v>
          </cell>
          <cell r="C4079" t="str">
            <v>LUVA, EM FERRO GALVANIZADO, DN 65 (2 1/2"), CONEXÃO ROSQUEADA, INSTALADO EM PRUMADAS - FORNECIMENTO E INSTALAÇÃO. AF_10/2020</v>
          </cell>
          <cell r="D4079" t="str">
            <v>UN</v>
          </cell>
          <cell r="E4079">
            <v>94.96</v>
          </cell>
          <cell r="F4079" t="str">
            <v>SINAPI</v>
          </cell>
        </row>
        <row r="4080">
          <cell r="B4080">
            <v>92348</v>
          </cell>
          <cell r="C4080" t="str">
            <v>NIPLE, EM FERRO GALVANIZADO, DN 80 (3"), CONEXÃO ROSQUEADA, INSTALADO EM PRUMADAS - FORNECIMENTO E INSTALAÇÃO. AF_10/2020</v>
          </cell>
          <cell r="D4080" t="str">
            <v>UN</v>
          </cell>
          <cell r="E4080">
            <v>121.79</v>
          </cell>
          <cell r="F4080" t="str">
            <v>SINAPI</v>
          </cell>
        </row>
        <row r="4081">
          <cell r="B4081">
            <v>92349</v>
          </cell>
          <cell r="C4081" t="str">
            <v>LUVA, EM FERRO GALVANIZADO, DN 80 (3"), CONEXÃO ROSQUEADA, INSTALADO EM PRUMADAS - FORNECIMENTO E INSTALAÇÃO. AF_10/2020</v>
          </cell>
          <cell r="D4081" t="str">
            <v>UN</v>
          </cell>
          <cell r="E4081">
            <v>131.38</v>
          </cell>
          <cell r="F4081" t="str">
            <v>SINAPI</v>
          </cell>
        </row>
        <row r="4082">
          <cell r="B4082">
            <v>92350</v>
          </cell>
          <cell r="C4082" t="str">
            <v>JOELHO 45 GRAUS, EM FERRO GALVANIZADO, DN 50 (2"), CONEXÃO ROSQUEADA, INSTALADO EM PRUMADAS - FORNECIMENTO E INSTALAÇÃO. AF_10/2020</v>
          </cell>
          <cell r="D4082" t="str">
            <v>UN</v>
          </cell>
          <cell r="E4082">
            <v>92.64</v>
          </cell>
          <cell r="F4082" t="str">
            <v>SINAPI</v>
          </cell>
        </row>
        <row r="4083">
          <cell r="B4083">
            <v>92351</v>
          </cell>
          <cell r="C4083" t="str">
            <v>JOELHO 90 GRAUS, EM FERRO GALVANIZADO, DN 50 (2"), CONEXÃO ROSQUEADA, INSTALADO EM PRUMADAS - FORNECIMENTO E INSTALAÇÃO. AF_10/2020</v>
          </cell>
          <cell r="D4083" t="str">
            <v>UN</v>
          </cell>
          <cell r="E4083">
            <v>90.24</v>
          </cell>
          <cell r="F4083" t="str">
            <v>SINAPI</v>
          </cell>
        </row>
        <row r="4084">
          <cell r="B4084">
            <v>92352</v>
          </cell>
          <cell r="C4084" t="str">
            <v>JOELHO 45 GRAUS, EM FERRO GALVANIZADO, DN 65 (2 1/2"), CONEXÃO ROSQUEADA, INSTALADO EM PRUMADAS - FORNECIMENTO E INSTALAÇÃO. AF_10/2020</v>
          </cell>
          <cell r="D4084" t="str">
            <v>UN</v>
          </cell>
          <cell r="E4084">
            <v>147.07</v>
          </cell>
          <cell r="F4084" t="str">
            <v>SINAPI</v>
          </cell>
        </row>
        <row r="4085">
          <cell r="B4085">
            <v>92353</v>
          </cell>
          <cell r="C4085" t="str">
            <v>JOELHO 90 GRAUS, EM FERRO GALVANIZADO, DN 65 (2 1/2"), CONEXÃO ROSQUEADA, INSTALADO EM PRUMADAS - FORNECIMENTO E INSTALAÇÃO. AF_10/2020</v>
          </cell>
          <cell r="D4085" t="str">
            <v>UN</v>
          </cell>
          <cell r="E4085">
            <v>136.53</v>
          </cell>
          <cell r="F4085" t="str">
            <v>SINAPI</v>
          </cell>
        </row>
        <row r="4086">
          <cell r="B4086">
            <v>92354</v>
          </cell>
          <cell r="C4086" t="str">
            <v>JOELHO 45 GRAUS, EM FERRO GALVANIZADO, DN 80 (3"), CONEXÃO ROSQUEADA, INSTALADO EM PRUMADAS - FORNECIMENTO E INSTALAÇÃO. AF_10/2020</v>
          </cell>
          <cell r="D4086" t="str">
            <v>UN</v>
          </cell>
          <cell r="E4086">
            <v>199.32</v>
          </cell>
          <cell r="F4086" t="str">
            <v>SINAPI</v>
          </cell>
        </row>
        <row r="4087">
          <cell r="B4087">
            <v>92355</v>
          </cell>
          <cell r="C4087" t="str">
            <v>JOELHO 90 GRAUS, EM FERRO GALVANIZADO, DN 80 (3"), CONEXÃO ROSQUEADA, INSTALADO EM PRUMADAS - FORNECIMENTO E INSTALAÇÃO. AF_10/2020</v>
          </cell>
          <cell r="D4087" t="str">
            <v>UN</v>
          </cell>
          <cell r="E4087">
            <v>179</v>
          </cell>
          <cell r="F4087" t="str">
            <v>SINAPI</v>
          </cell>
        </row>
        <row r="4088">
          <cell r="B4088">
            <v>92356</v>
          </cell>
          <cell r="C4088" t="str">
            <v>TÊ, EM FERRO GALVANIZADO, DN 50 (2"), CONEXÃO ROSQUEADA, INSTALADO EM PRUMADAS - FORNECIMENTO E INSTALAÇÃO. AF_10/2020</v>
          </cell>
          <cell r="D4088" t="str">
            <v>UN</v>
          </cell>
          <cell r="E4088">
            <v>120.25</v>
          </cell>
          <cell r="F4088" t="str">
            <v>SINAPI</v>
          </cell>
        </row>
        <row r="4089">
          <cell r="B4089">
            <v>92357</v>
          </cell>
          <cell r="C4089" t="str">
            <v>TÊ, EM FERRO GALVANIZADO, DN 65 (2 1/2"), CONEXÃO ROSQUEADA, INSTALADO EM PRUMADAS - FORNECIMENTO E INSTALAÇÃO. AF_10/2020</v>
          </cell>
          <cell r="D4089" t="str">
            <v>UN</v>
          </cell>
          <cell r="E4089">
            <v>187.32</v>
          </cell>
          <cell r="F4089" t="str">
            <v>SINAPI</v>
          </cell>
        </row>
        <row r="4090">
          <cell r="B4090">
            <v>92358</v>
          </cell>
          <cell r="C4090" t="str">
            <v>TÊ, EM FERRO GALVANIZADO, DN 80 (3"), CONEXÃO ROSQUEADA, INSTALADO EM PRUMADAS - FORNECIMENTO E INSTALAÇÃO. AF_10/2020</v>
          </cell>
          <cell r="D4090" t="str">
            <v>UN</v>
          </cell>
          <cell r="E4090">
            <v>236.67</v>
          </cell>
          <cell r="F4090" t="str">
            <v>SINAPI</v>
          </cell>
        </row>
        <row r="4091">
          <cell r="B4091">
            <v>92369</v>
          </cell>
          <cell r="C4091" t="str">
            <v>NIPLE, EM FERRO GALVANIZADO, DN 25 (1"), CONEXÃO ROSQUEADA, INSTALADO EM REDE DE ALIMENTAÇÃO PARA HIDRANTE - FORNECIMENTO E INSTALAÇÃO. AF_10/2020</v>
          </cell>
          <cell r="D4091" t="str">
            <v>UN</v>
          </cell>
          <cell r="E4091">
            <v>31.33</v>
          </cell>
          <cell r="F4091" t="str">
            <v>SINAPI</v>
          </cell>
        </row>
        <row r="4092">
          <cell r="B4092">
            <v>92370</v>
          </cell>
          <cell r="C4092" t="str">
            <v>LUVA, EM FERRO GALVANIZADO, DN 25 (1"), CONEXÃO ROSQUEADA, INSTALADO EM REDE DE ALIMENTAÇÃO PARA HIDRANTE - FORNECIMENTO E INSTALAÇÃO. AF_10/2020</v>
          </cell>
          <cell r="D4092" t="str">
            <v>UN</v>
          </cell>
          <cell r="E4092">
            <v>33.270000000000003</v>
          </cell>
          <cell r="F4092" t="str">
            <v>SINAPI</v>
          </cell>
        </row>
        <row r="4093">
          <cell r="B4093">
            <v>92371</v>
          </cell>
          <cell r="C4093" t="str">
            <v>NIPLE, EM FERRO GALVANIZADO, DN 32 (1 1/4"), CONEXÃO ROSQUEADA, INSTALADO EM REDE DE ALIMENTAÇÃO PARA HIDRANTE - FORNECIMENTO E INSTALAÇÃO. AF_10/2020</v>
          </cell>
          <cell r="D4093" t="str">
            <v>UN</v>
          </cell>
          <cell r="E4093">
            <v>38.81</v>
          </cell>
          <cell r="F4093" t="str">
            <v>SINAPI</v>
          </cell>
        </row>
        <row r="4094">
          <cell r="B4094">
            <v>92372</v>
          </cell>
          <cell r="C4094" t="str">
            <v>LUVA, EM FERRO GALVANIZADO, DN 32 (1 1/4"), CONEXÃO ROSQUEADA, INSTALADO EM REDE DE ALIMENTAÇÃO PARA HIDRANTE - FORNECIMENTO E INSTALAÇÃO. AF_10/2020</v>
          </cell>
          <cell r="D4094" t="str">
            <v>UN</v>
          </cell>
          <cell r="E4094">
            <v>40.61</v>
          </cell>
          <cell r="F4094" t="str">
            <v>SINAPI</v>
          </cell>
        </row>
        <row r="4095">
          <cell r="B4095">
            <v>92373</v>
          </cell>
          <cell r="C4095" t="str">
            <v>NIPLE, EM FERRO GALVANIZADO, DN 40 (1 1/2"), CONEXÃO ROSQUEADA, INSTALADO EM REDE DE ALIMENTAÇÃO PARA HIDRANTE - FORNECIMENTO E INSTALAÇÃO. AF_10/2020</v>
          </cell>
          <cell r="D4095" t="str">
            <v>UN</v>
          </cell>
          <cell r="E4095">
            <v>46.62</v>
          </cell>
          <cell r="F4095" t="str">
            <v>SINAPI</v>
          </cell>
        </row>
        <row r="4096">
          <cell r="B4096">
            <v>92374</v>
          </cell>
          <cell r="C4096" t="str">
            <v>LUVA, EM FERRO GALVANIZADO, DN 40 (1 1/2"), CONEXÃO ROSQUEADA, INSTALADO EM REDE DE ALIMENTAÇÃO PARA HIDRANTE - FORNECIMENTO E INSTALAÇÃO. AF_10/2020</v>
          </cell>
          <cell r="D4096" t="str">
            <v>UN</v>
          </cell>
          <cell r="E4096">
            <v>46.97</v>
          </cell>
          <cell r="F4096" t="str">
            <v>SINAPI</v>
          </cell>
        </row>
        <row r="4097">
          <cell r="B4097">
            <v>92375</v>
          </cell>
          <cell r="C4097" t="str">
            <v>NIPLE, EM FERRO GALVANIZADO, DN 50 (2"), CONEXÃO ROSQUEADA, INSTALADO EM REDE DE ALIMENTAÇÃO PARA HIDRANTE - FORNECIMENTO E INSTALAÇÃO. AF_10/2020</v>
          </cell>
          <cell r="D4097" t="str">
            <v>UN</v>
          </cell>
          <cell r="E4097">
            <v>62.28</v>
          </cell>
          <cell r="F4097" t="str">
            <v>SINAPI</v>
          </cell>
        </row>
        <row r="4098">
          <cell r="B4098">
            <v>92376</v>
          </cell>
          <cell r="C4098" t="str">
            <v>LUVA, EM FERRO GALVANIZADO, DN 50 (2"), CONEXÃO ROSQUEADA, INSTALADO EM REDE DE ALIMENTAÇÃO PARA HIDRANTE - FORNECIMENTO E INSTALAÇÃO. AF_10/2020</v>
          </cell>
          <cell r="D4098" t="str">
            <v>UN</v>
          </cell>
          <cell r="E4098">
            <v>62.25</v>
          </cell>
          <cell r="F4098" t="str">
            <v>SINAPI</v>
          </cell>
        </row>
        <row r="4099">
          <cell r="B4099">
            <v>92377</v>
          </cell>
          <cell r="C4099" t="str">
            <v>NIPLE, EM FERRO GALVANIZADO, DN 65 (2 1/2"), CONEXÃO ROSQUEADA, INSTALADO EM REDE DE ALIMENTAÇÃO PARA HIDRANTE - FORNECIMENTO E INSTALAÇÃO. AF_10/2020</v>
          </cell>
          <cell r="D4099" t="str">
            <v>UN</v>
          </cell>
          <cell r="E4099">
            <v>85.5</v>
          </cell>
          <cell r="F4099" t="str">
            <v>SINAPI</v>
          </cell>
        </row>
        <row r="4100">
          <cell r="B4100">
            <v>92378</v>
          </cell>
          <cell r="C4100" t="str">
            <v>LUVA, EM FERRO GALVANIZADO, DN 65 (2 1/2"), CONEXÃO ROSQUEADA, INSTALADO EM REDE DE ALIMENTAÇÃO PARA HIDRANTE - FORNECIMENTO E INSTALAÇÃO. AF_10/2020</v>
          </cell>
          <cell r="D4100" t="str">
            <v>UN</v>
          </cell>
          <cell r="E4100">
            <v>96.28</v>
          </cell>
          <cell r="F4100" t="str">
            <v>SINAPI</v>
          </cell>
        </row>
        <row r="4101">
          <cell r="B4101">
            <v>92379</v>
          </cell>
          <cell r="C4101" t="str">
            <v>NIPLE, EM FERRO GALVANIZADO, DN 80 (3"), CONEXÃO ROSQUEADA, INSTALADO EM REDE DE ALIMENTAÇÃO PARA HIDRANTE - FORNECIMENTO E INSTALAÇÃO. AF_10/2020</v>
          </cell>
          <cell r="D4101" t="str">
            <v>UN</v>
          </cell>
          <cell r="E4101">
            <v>124.5</v>
          </cell>
          <cell r="F4101" t="str">
            <v>SINAPI</v>
          </cell>
        </row>
        <row r="4102">
          <cell r="B4102">
            <v>92380</v>
          </cell>
          <cell r="C4102" t="str">
            <v>LUVA, EM FERRO GALVANIZADO, DN 80 (3"), CONEXÃO ROSQUEADA, INSTALADO EM REDE DE ALIMENTAÇÃO PARA HIDRANTE - FORNECIMENTO E INSTALAÇÃO. AF_10/2020</v>
          </cell>
          <cell r="D4102" t="str">
            <v>UN</v>
          </cell>
          <cell r="E4102">
            <v>134.09</v>
          </cell>
          <cell r="F4102" t="str">
            <v>SINAPI</v>
          </cell>
        </row>
        <row r="4103">
          <cell r="B4103">
            <v>92381</v>
          </cell>
          <cell r="C4103" t="str">
            <v>JOELHO 45 GRAUS, EM FERRO GALVANIZADO, DN 25 (1"), CONEXÃO ROSQUEADA, INSTALADO EM REDE DE ALIMENTAÇÃO PARA HIDRANTE - FORNECIMENTO E INSTALAÇÃO. AF_10/2020</v>
          </cell>
          <cell r="D4103" t="str">
            <v>UN</v>
          </cell>
          <cell r="E4103">
            <v>47.61</v>
          </cell>
          <cell r="F4103" t="str">
            <v>SINAPI</v>
          </cell>
        </row>
        <row r="4104">
          <cell r="B4104">
            <v>92382</v>
          </cell>
          <cell r="C4104" t="str">
            <v>JOELHO 90 GRAUS, EM FERRO GALVANIZADO, DN 25 (1"), CONEXÃO ROSQUEADA, INSTALADO EM REDE DE ALIMENTAÇÃO PARA HIDRANTE - FORNECIMENTO E INSTALAÇÃO. AF_10/2020</v>
          </cell>
          <cell r="D4104" t="str">
            <v>UN</v>
          </cell>
          <cell r="E4104">
            <v>45.04</v>
          </cell>
          <cell r="F4104" t="str">
            <v>SINAPI</v>
          </cell>
        </row>
        <row r="4105">
          <cell r="B4105">
            <v>92383</v>
          </cell>
          <cell r="C4105" t="str">
            <v>JOELHO 45 GRAUS, EM FERRO GALVANIZADO, DN 32 (1 1/4"), CONEXÃO ROSQUEADA, INSTALADO EM REDE DE ALIMENTAÇÃO PARA HIDRANTE - FORNECIMENTO E INSTALAÇÃO. AF_10/2020</v>
          </cell>
          <cell r="D4105" t="str">
            <v>UN</v>
          </cell>
          <cell r="E4105">
            <v>61.98</v>
          </cell>
          <cell r="F4105" t="str">
            <v>SINAPI</v>
          </cell>
        </row>
        <row r="4106">
          <cell r="B4106">
            <v>92384</v>
          </cell>
          <cell r="C4106" t="str">
            <v>JOELHO 90 GRAUS, EM FERRO GALVANIZADO, DN 32 (1 1/4"), CONEXÃO ROSQUEADA, INSTALADO EM REDE DE ALIMENTAÇÃO PARA HIDRANTE - FORNECIMENTO E INSTALAÇÃO. AF_10/2020</v>
          </cell>
          <cell r="D4106" t="str">
            <v>UN</v>
          </cell>
          <cell r="E4106">
            <v>56.86</v>
          </cell>
          <cell r="F4106" t="str">
            <v>SINAPI</v>
          </cell>
        </row>
        <row r="4107">
          <cell r="B4107">
            <v>92385</v>
          </cell>
          <cell r="C4107" t="str">
            <v>JOELHO 45 GRAUS, EM FERRO GALVANIZADO, DN 40 (1 1/2"), CONEXÃO ROSQUEADA, INSTALADO EM REDE DE ALIMENTAÇÃO PARA HIDRANTE - FORNECIMENTO E INSTALAÇÃO. AF_10/2020</v>
          </cell>
          <cell r="D4107" t="str">
            <v>UN</v>
          </cell>
          <cell r="E4107">
            <v>71.75</v>
          </cell>
          <cell r="F4107" t="str">
            <v>SINAPI</v>
          </cell>
        </row>
        <row r="4108">
          <cell r="B4108">
            <v>92386</v>
          </cell>
          <cell r="C4108" t="str">
            <v>JOELHO 90 GRAUS, EM FERRO GALVANIZADO, DN 40 (1 1/2"), CONEXÃO ROSQUEADA, INSTALADO EM REDE DE ALIMENTAÇÃO PARA HIDRANTE - FORNECIMENTO E INSTALAÇÃO. AF_10/2020</v>
          </cell>
          <cell r="D4108" t="str">
            <v>UN</v>
          </cell>
          <cell r="E4108">
            <v>68.22</v>
          </cell>
          <cell r="F4108" t="str">
            <v>SINAPI</v>
          </cell>
        </row>
        <row r="4109">
          <cell r="B4109">
            <v>92387</v>
          </cell>
          <cell r="C4109" t="str">
            <v>JOELHO 45 GRAUS, EM FERRO GALVANIZADO, DN 50 (2"), CONEXÃO ROSQUEADA, INSTALADO EM REDE DE ALIMENTAÇÃO PARA HIDRANTE - FORNECIMENTO E INSTALAÇÃO. AF_10/2020</v>
          </cell>
          <cell r="D4109" t="str">
            <v>UN</v>
          </cell>
          <cell r="E4109">
            <v>92.57</v>
          </cell>
          <cell r="F4109" t="str">
            <v>SINAPI</v>
          </cell>
        </row>
        <row r="4110">
          <cell r="B4110">
            <v>92388</v>
          </cell>
          <cell r="C4110" t="str">
            <v>JOELHO 90 GRAUS, EM FERRO GALVANIZADO, DN 50 (2"), CONEXÃO ROSQUEADA, INSTALADO EM REDE DE ALIMENTAÇÃO PARA HIDRANTE - FORNECIMENTO E INSTALAÇÃO. AF_10/2020</v>
          </cell>
          <cell r="D4110" t="str">
            <v>UN</v>
          </cell>
          <cell r="E4110">
            <v>90.17</v>
          </cell>
          <cell r="F4110" t="str">
            <v>SINAPI</v>
          </cell>
        </row>
        <row r="4111">
          <cell r="B4111">
            <v>92389</v>
          </cell>
          <cell r="C4111" t="str">
            <v>JOELHO 45 GRAUS, EM FERRO GALVANIZADO, DN 65 (2 1/2"), CONEXÃO ROSQUEADA, INSTALADO EM REDE DE ALIMENTAÇÃO PARA HIDRANTE - FORNECIMENTO E INSTALAÇÃO. AF_10/2020</v>
          </cell>
          <cell r="D4111" t="str">
            <v>UN</v>
          </cell>
          <cell r="E4111">
            <v>149.08000000000001</v>
          </cell>
          <cell r="F4111" t="str">
            <v>SINAPI</v>
          </cell>
        </row>
        <row r="4112">
          <cell r="B4112">
            <v>92390</v>
          </cell>
          <cell r="C4112" t="str">
            <v>JOELHO 90 GRAUS, EM FERRO GALVANIZADO, DN 65 (2 1/2"), CONEXÃO ROSQUEADA, INSTALADO EM REDE DE ALIMENTAÇÃO PARA HIDRANTE - FORNECIMENTO E INSTALAÇÃO. AF_10/2020</v>
          </cell>
          <cell r="D4112" t="str">
            <v>UN</v>
          </cell>
          <cell r="E4112">
            <v>138.54</v>
          </cell>
          <cell r="F4112" t="str">
            <v>SINAPI</v>
          </cell>
        </row>
        <row r="4113">
          <cell r="B4113">
            <v>92635</v>
          </cell>
          <cell r="C4113" t="str">
            <v>JOELHO 45 GRAUS, EM FERRO GALVANIZADO, CONEXÃO ROSQUEADA, DN 80 (3"), INSTALADO EM REDE DE ALIMENTAÇÃO PARA HIDRANTE - FORNECIMENTO E INSTALAÇÃO. AF_10/2020</v>
          </cell>
          <cell r="D4113" t="str">
            <v>UN</v>
          </cell>
          <cell r="E4113">
            <v>203.38</v>
          </cell>
          <cell r="F4113" t="str">
            <v>SINAPI</v>
          </cell>
        </row>
        <row r="4114">
          <cell r="B4114">
            <v>92636</v>
          </cell>
          <cell r="C4114" t="str">
            <v>JOELHO 90 GRAUS, EM FERRO GALVANIZADO, CONEXÃO ROSQUEADA, DN 80 (3"), INSTALADO EM REDE DE ALIMENTAÇÃO PARA HIDRANTE - FORNECIMENTO E INSTALAÇÃO. AF_10/2020</v>
          </cell>
          <cell r="D4114" t="str">
            <v>UN</v>
          </cell>
          <cell r="E4114">
            <v>183.06</v>
          </cell>
          <cell r="F4114" t="str">
            <v>SINAPI</v>
          </cell>
        </row>
        <row r="4115">
          <cell r="B4115">
            <v>92637</v>
          </cell>
          <cell r="C4115" t="str">
            <v>TÊ, EM FERRO GALVANIZADO, CONEXÃO ROSQUEADA, DN 25 (1"), INSTALADO EM REDE DE ALIMENTAÇÃO PARA HIDRANTE - FORNECIMENTO E INSTALAÇÃO. AF_10/2020</v>
          </cell>
          <cell r="D4115" t="str">
            <v>UN</v>
          </cell>
          <cell r="E4115">
            <v>60.99</v>
          </cell>
          <cell r="F4115" t="str">
            <v>SINAPI</v>
          </cell>
        </row>
        <row r="4116">
          <cell r="B4116">
            <v>92638</v>
          </cell>
          <cell r="C4116" t="str">
            <v>TÊ, EM FERRO GALVANIZADO, CONEXÃO ROSQUEADA, DN 32 (1 1/4"), INSTALADO EM REDE DE ALIMENTAÇÃO PARA HIDRANTE - FORNECIMENTO E INSTALAÇÃO. AF_10/2020</v>
          </cell>
          <cell r="D4116" t="str">
            <v>UN</v>
          </cell>
          <cell r="E4116">
            <v>76.44</v>
          </cell>
          <cell r="F4116" t="str">
            <v>SINAPI</v>
          </cell>
        </row>
        <row r="4117">
          <cell r="B4117">
            <v>92639</v>
          </cell>
          <cell r="C4117" t="str">
            <v>TÊ, EM FERRO GALVANIZADO, CONEXÃO ROSQUEADA, DN 40 (1 1/2"), INSTALADO EM REDE DE ALIMENTAÇÃO PARA HIDRANTE - FORNECIMENTO E INSTALAÇÃO. AF_10/2020</v>
          </cell>
          <cell r="D4117" t="str">
            <v>UN</v>
          </cell>
          <cell r="E4117">
            <v>89.57</v>
          </cell>
          <cell r="F4117" t="str">
            <v>SINAPI</v>
          </cell>
        </row>
        <row r="4118">
          <cell r="B4118">
            <v>92640</v>
          </cell>
          <cell r="C4118" t="str">
            <v>TÊ, EM FERRO GALVANIZADO, CONEXÃO ROSQUEADA, DN 50 (2"), INSTALADO EM REDE DE ALIMENTAÇÃO PARA HIDRANTE - FORNECIMENTO E INSTALAÇÃO. AF_10/2020</v>
          </cell>
          <cell r="D4118" t="str">
            <v>UN</v>
          </cell>
          <cell r="E4118">
            <v>120.13</v>
          </cell>
          <cell r="F4118" t="str">
            <v>SINAPI</v>
          </cell>
        </row>
        <row r="4119">
          <cell r="B4119">
            <v>92642</v>
          </cell>
          <cell r="C4119" t="str">
            <v>TÊ, EM FERRO GALVANIZADO, CONEXÃO ROSQUEADA, DN 65 (2 1/2"), INSTALADO EM REDE DE ALIMENTAÇÃO PARA HIDRANTE - FORNECIMENTO E INSTALAÇÃO. AF_10/2020</v>
          </cell>
          <cell r="D4119" t="str">
            <v>UN</v>
          </cell>
          <cell r="E4119">
            <v>189.94</v>
          </cell>
          <cell r="F4119" t="str">
            <v>SINAPI</v>
          </cell>
        </row>
        <row r="4120">
          <cell r="B4120">
            <v>92644</v>
          </cell>
          <cell r="C4120" t="str">
            <v>TÊ, EM FERRO GALVANIZADO, CONEXÃO ROSQUEADA, DN 80 (3"), INSTALADO EM REDE DE ALIMENTAÇÃO PARA HIDRANTE - FORNECIMENTO E INSTALAÇÃO. AF_10/2020</v>
          </cell>
          <cell r="D4120" t="str">
            <v>UN</v>
          </cell>
          <cell r="E4120">
            <v>242.09</v>
          </cell>
          <cell r="F4120" t="str">
            <v>SINAPI</v>
          </cell>
        </row>
        <row r="4121">
          <cell r="B4121">
            <v>92657</v>
          </cell>
          <cell r="C4121" t="str">
            <v>NIPLE, EM FERRO GALVANIZADO, CONEXÃO ROSQUEADA, DN 25 (1"), INSTALADO EM REDE DE ALIMENTAÇÃO PARA SPRINKLER - FORNECIMENTO E INSTALAÇÃO. AF_10/2020</v>
          </cell>
          <cell r="D4121" t="str">
            <v>UN</v>
          </cell>
          <cell r="E4121">
            <v>24.01</v>
          </cell>
          <cell r="F4121" t="str">
            <v>SINAPI</v>
          </cell>
        </row>
        <row r="4122">
          <cell r="B4122">
            <v>92658</v>
          </cell>
          <cell r="C4122" t="str">
            <v>LUVA, EM FERRO GALVANIZADO, CONEXÃO ROSQUEADA, DN 25 (1"), INSTALADO EM REDE DE ALIMENTAÇÃO PARA SPRINKLER - FORNECIMENTO E INSTALAÇÃO. AF_10/2020</v>
          </cell>
          <cell r="D4122" t="str">
            <v>UN</v>
          </cell>
          <cell r="E4122">
            <v>25.95</v>
          </cell>
          <cell r="F4122" t="str">
            <v>SINAPI</v>
          </cell>
        </row>
        <row r="4123">
          <cell r="B4123">
            <v>92659</v>
          </cell>
          <cell r="C4123" t="str">
            <v>NIPLE, EM FERRO GALVANIZADO, CONEXÃO ROSQUEADA, DN 32 (1 1/4"), INSTALADO EM REDE DE ALIMENTAÇÃO PARA SPRINKLER - FORNECIMENTO E INSTALAÇÃO. AF_10/2020</v>
          </cell>
          <cell r="D4123" t="str">
            <v>UN</v>
          </cell>
          <cell r="E4123">
            <v>30.49</v>
          </cell>
          <cell r="F4123" t="str">
            <v>SINAPI</v>
          </cell>
        </row>
        <row r="4124">
          <cell r="B4124">
            <v>92660</v>
          </cell>
          <cell r="C4124" t="str">
            <v>LUVA, EM FERRO GALVANIZADO, CONEXÃO ROSQUEADA, DN 32 (1 1/4"), INSTALADO EM REDE DE ALIMENTAÇÃO PARA SPRINKLER - FORNECIMENTO E INSTALAÇÃO. AF_10/2020</v>
          </cell>
          <cell r="D4124" t="str">
            <v>UN</v>
          </cell>
          <cell r="E4124">
            <v>32.29</v>
          </cell>
          <cell r="F4124" t="str">
            <v>SINAPI</v>
          </cell>
        </row>
        <row r="4125">
          <cell r="B4125">
            <v>92661</v>
          </cell>
          <cell r="C4125" t="str">
            <v>NIPLE, EM FERRO GALVANIZADO, CONEXÃO ROSQUEADA, DN 40 (1 1/2"), INSTALADO EM REDE DE ALIMENTAÇÃO PARA SPRINKLER - FORNECIMENTO E INSTALAÇÃO. AF_10/2020</v>
          </cell>
          <cell r="D4125" t="str">
            <v>UN</v>
          </cell>
          <cell r="E4125">
            <v>37.14</v>
          </cell>
          <cell r="F4125" t="str">
            <v>SINAPI</v>
          </cell>
        </row>
        <row r="4126">
          <cell r="B4126">
            <v>92662</v>
          </cell>
          <cell r="C4126" t="str">
            <v>LUVA, EM FERRO GALVANIZADO, CONEXÃO ROSQUEADA, DN 40 (1 1/2"), INSTALADO EM REDE DE ALIMENTAÇÃO PARA SPRINKLER - FORNECIMENTO E INSTALAÇÃO. AF_10/2020</v>
          </cell>
          <cell r="D4126" t="str">
            <v>UN</v>
          </cell>
          <cell r="E4126">
            <v>37.49</v>
          </cell>
          <cell r="F4126" t="str">
            <v>SINAPI</v>
          </cell>
        </row>
        <row r="4127">
          <cell r="B4127">
            <v>92663</v>
          </cell>
          <cell r="C4127" t="str">
            <v>NIPLE, EM FERRO GALVANIZADO, CONEXÃO ROSQUEADA, DN 50 (2"), INSTALADO EM REDE DE ALIMENTAÇÃO PARA SPRINKLER - FORNECIMENTO E INSTALAÇÃO. AF_10/2020</v>
          </cell>
          <cell r="D4127" t="str">
            <v>UN</v>
          </cell>
          <cell r="E4127">
            <v>51.36</v>
          </cell>
          <cell r="F4127" t="str">
            <v>SINAPI</v>
          </cell>
        </row>
        <row r="4128">
          <cell r="B4128">
            <v>92664</v>
          </cell>
          <cell r="C4128" t="str">
            <v>LUVA, EM FERRO GALVANIZADO, CONEXÃO ROSQUEADA, DN 50 (2"), INSTALADO EM REDE DE ALIMENTAÇÃO PARA SPRINKLER - FORNECIMENTO E INSTALAÇÃO. AF_10/2020</v>
          </cell>
          <cell r="D4128" t="str">
            <v>UN</v>
          </cell>
          <cell r="E4128">
            <v>51.33</v>
          </cell>
          <cell r="F4128" t="str">
            <v>SINAPI</v>
          </cell>
        </row>
        <row r="4129">
          <cell r="B4129">
            <v>92665</v>
          </cell>
          <cell r="C4129" t="str">
            <v>NIPLE, EM FERRO GALVANIZADO, CONEXÃO ROSQUEADA, DN 65 (2 1/2"), INSTALADO EM REDE DE ALIMENTAÇÃO PARA SPRINKLER - FORNECIMENTO E INSTALAÇÃO. AF_10/2020</v>
          </cell>
          <cell r="D4129" t="str">
            <v>UN</v>
          </cell>
          <cell r="E4129">
            <v>72.41</v>
          </cell>
          <cell r="F4129" t="str">
            <v>SINAPI</v>
          </cell>
        </row>
        <row r="4130">
          <cell r="B4130">
            <v>92666</v>
          </cell>
          <cell r="C4130" t="str">
            <v>LUVA, EM FERRO GALVANIZADO, CONEXÃO ROSQUEADA, DN 65 (2 1/2"), INSTALADO EM REDE DE ALIMENTAÇÃO PARA SPRINKLER - FORNECIMENTO E INSTALAÇÃO. AF_10/2020</v>
          </cell>
          <cell r="D4130" t="str">
            <v>UN</v>
          </cell>
          <cell r="E4130">
            <v>83.19</v>
          </cell>
          <cell r="F4130" t="str">
            <v>SINAPI</v>
          </cell>
        </row>
        <row r="4131">
          <cell r="B4131">
            <v>92667</v>
          </cell>
          <cell r="C4131" t="str">
            <v>NIPLE, EM FERRO GALVANIZADO, CONEXÃO ROSQUEADA, DN 80 (3"), INSTALADO EM REDE DE ALIMENTAÇÃO PARA SPRINKLER - FORNECIMENTO E INSTALAÇÃO. AF_10/2020</v>
          </cell>
          <cell r="D4131" t="str">
            <v>UN</v>
          </cell>
          <cell r="E4131">
            <v>109.28</v>
          </cell>
          <cell r="F4131" t="str">
            <v>SINAPI</v>
          </cell>
        </row>
        <row r="4132">
          <cell r="B4132">
            <v>92668</v>
          </cell>
          <cell r="C4132" t="str">
            <v>LUVA, EM FERRO GALVANIZADO, CONEXÃO ROSQUEADA, DN 80 (3"), INSTALADO EM REDE DE ALIMENTAÇÃO PARA SPRINKLER - FORNECIMENTO E INSTALAÇÃO. AF_10/2020</v>
          </cell>
          <cell r="D4132" t="str">
            <v>UN</v>
          </cell>
          <cell r="E4132">
            <v>118.87</v>
          </cell>
          <cell r="F4132" t="str">
            <v>SINAPI</v>
          </cell>
        </row>
        <row r="4133">
          <cell r="B4133">
            <v>92669</v>
          </cell>
          <cell r="C4133" t="str">
            <v>JOELHO 45 GRAUS, EM FERRO GALVANIZADO, CONEXÃO ROSQUEADA, DN 25 (1"), INSTALADO EM REDE DE ALIMENTAÇÃO PARA SPRINKLER - FORNECIMENTO E INSTALAÇÃO. AF_10/2020</v>
          </cell>
          <cell r="D4133" t="str">
            <v>UN</v>
          </cell>
          <cell r="E4133">
            <v>36.619999999999997</v>
          </cell>
          <cell r="F4133" t="str">
            <v>SINAPI</v>
          </cell>
        </row>
        <row r="4134">
          <cell r="B4134">
            <v>92670</v>
          </cell>
          <cell r="C4134" t="str">
            <v>JOELHO 90 GRAUS, EM FERRO GALVANIZADO, CONEXÃO ROSQUEADA, DN 25 (1"), INSTALADO EM REDE DE ALIMENTAÇÃO PARA SPRINKLER - FORNECIMENTO E INSTALAÇÃO. AF_10/2020</v>
          </cell>
          <cell r="D4134" t="str">
            <v>UN</v>
          </cell>
          <cell r="E4134">
            <v>34.049999999999997</v>
          </cell>
          <cell r="F4134" t="str">
            <v>SINAPI</v>
          </cell>
        </row>
        <row r="4135">
          <cell r="B4135">
            <v>92671</v>
          </cell>
          <cell r="C4135" t="str">
            <v>JOELHO 45 GRAUS, EM FERRO GALVANIZADO, CONEXÃO ROSQUEADA, DN 32 (1 1/4"), INSTALADO EM REDE DE ALIMENTAÇÃO PARA SPRINKLER - FORNECIMENTO E INSTALAÇÃO. AF_10/2020</v>
          </cell>
          <cell r="D4135" t="str">
            <v>UN</v>
          </cell>
          <cell r="E4135">
            <v>49.51</v>
          </cell>
          <cell r="F4135" t="str">
            <v>SINAPI</v>
          </cell>
        </row>
        <row r="4136">
          <cell r="B4136">
            <v>92672</v>
          </cell>
          <cell r="C4136" t="str">
            <v>JOELHO 90 GRAUS, EM FERRO GALVANIZADO, CONEXÃO ROSQUEADA, DN 32 (1 1/4"), INSTALADO EM REDE DE ALIMENTAÇÃO PARA SPRINKLER - FORNECIMENTO E INSTALAÇÃO. AF_10/2020</v>
          </cell>
          <cell r="D4136" t="str">
            <v>UN</v>
          </cell>
          <cell r="E4136">
            <v>44.39</v>
          </cell>
          <cell r="F4136" t="str">
            <v>SINAPI</v>
          </cell>
        </row>
        <row r="4137">
          <cell r="B4137">
            <v>92673</v>
          </cell>
          <cell r="C4137" t="str">
            <v>JOELHO 45 GRAUS, EM FERRO GALVANIZADO, CONEXÃO ROSQUEADA, DN 40 (1 1/2"), INSTALADO EM REDE DE ALIMENTAÇÃO PARA SPRINKLER - FORNECIMENTO E INSTALAÇÃO. AF_10/2020</v>
          </cell>
          <cell r="D4137" t="str">
            <v>UN</v>
          </cell>
          <cell r="E4137">
            <v>57.54</v>
          </cell>
          <cell r="F4137" t="str">
            <v>SINAPI</v>
          </cell>
        </row>
        <row r="4138">
          <cell r="B4138">
            <v>92674</v>
          </cell>
          <cell r="C4138" t="str">
            <v>JOELHO 90 GRAUS, EM FERRO GALVANIZADO, CONEXÃO ROSQUEADA, DN 40 (1 1/2"), INSTALADO EM REDE DE ALIMENTAÇÃO PARA SPRINKLER - FORNECIMENTO E INSTALAÇÃO. AF_10/2020</v>
          </cell>
          <cell r="D4138" t="str">
            <v>UN</v>
          </cell>
          <cell r="E4138">
            <v>54.01</v>
          </cell>
          <cell r="F4138" t="str">
            <v>SINAPI</v>
          </cell>
        </row>
        <row r="4139">
          <cell r="B4139">
            <v>92675</v>
          </cell>
          <cell r="C4139" t="str">
            <v>JOELHO 45 GRAUS, EM FERRO GALVANIZADO, CONEXÃO ROSQUEADA, DN 50 (2"), INSTALADO EM REDE DE ALIMENTAÇÃO PARA SPRINKLER - FORNECIMENTO E INSTALAÇÃO. AF_10/2020</v>
          </cell>
          <cell r="D4139" t="str">
            <v>UN</v>
          </cell>
          <cell r="E4139">
            <v>76.23</v>
          </cell>
          <cell r="F4139" t="str">
            <v>SINAPI</v>
          </cell>
        </row>
        <row r="4140">
          <cell r="B4140">
            <v>92676</v>
          </cell>
          <cell r="C4140" t="str">
            <v>JOELHO 90 GRAUS, EM FERRO GALVANIZADO, CONEXÃO ROSQUEADA, DN 50 (2"), INSTALADO EM REDE DE ALIMENTAÇÃO PARA SPRINKLER - FORNECIMENTO E INSTALAÇÃO. AF_10/2020</v>
          </cell>
          <cell r="D4140" t="str">
            <v>UN</v>
          </cell>
          <cell r="E4140">
            <v>73.83</v>
          </cell>
          <cell r="F4140" t="str">
            <v>SINAPI</v>
          </cell>
        </row>
        <row r="4141">
          <cell r="B4141">
            <v>92677</v>
          </cell>
          <cell r="C4141" t="str">
            <v>JOELHO 45 GRAUS, EM FERRO GALVANIZADO, CONEXÃO ROSQUEADA, DN 65 (2 1/2"), INSTALADO EM REDE DE ALIMENTAÇÃO PARA SPRINKLER - FORNECIMENTO E INSTALAÇÃO. AF_10/2020</v>
          </cell>
          <cell r="D4141" t="str">
            <v>UN</v>
          </cell>
          <cell r="E4141">
            <v>129.49</v>
          </cell>
          <cell r="F4141" t="str">
            <v>SINAPI</v>
          </cell>
        </row>
        <row r="4142">
          <cell r="B4142">
            <v>92678</v>
          </cell>
          <cell r="C4142" t="str">
            <v>JOELHO 90 GRAUS, EM FERRO GALVANIZADO, CONEXÃO ROSQUEADA, DN 65 (2 1/2"), INSTALADO EM REDE DE ALIMENTAÇÃO PARA SPRINKLER - FORNECIMENTO E INSTALAÇÃO. AF_10/2020</v>
          </cell>
          <cell r="D4142" t="str">
            <v>UN</v>
          </cell>
          <cell r="E4142">
            <v>118.95</v>
          </cell>
          <cell r="F4142" t="str">
            <v>SINAPI</v>
          </cell>
        </row>
        <row r="4143">
          <cell r="B4143">
            <v>92679</v>
          </cell>
          <cell r="C4143" t="str">
            <v>JOELHO 45 GRAUS, EM FERRO GALVANIZADO, CONEXÃO ROSQUEADA, DN 80 (3"), INSTALADO EM REDE DE ALIMENTAÇÃO PARA SPRINKLER - FORNECIMENTO E INSTALAÇÃO. AF_10/2020</v>
          </cell>
          <cell r="D4143" t="str">
            <v>UN</v>
          </cell>
          <cell r="E4143">
            <v>180.57</v>
          </cell>
          <cell r="F4143" t="str">
            <v>SINAPI</v>
          </cell>
        </row>
        <row r="4144">
          <cell r="B4144">
            <v>92680</v>
          </cell>
          <cell r="C4144" t="str">
            <v>JOELHO 90 GRAUS, EM FERRO GALVANIZADO, CONEXÃO ROSQUEADA, DN 80 (3"), INSTALADO EM REDE DE ALIMENTAÇÃO PARA SPRINKLER - FORNECIMENTO E INSTALAÇÃO. AF_10/2020</v>
          </cell>
          <cell r="D4144" t="str">
            <v>UN</v>
          </cell>
          <cell r="E4144">
            <v>160.25</v>
          </cell>
          <cell r="F4144" t="str">
            <v>SINAPI</v>
          </cell>
        </row>
        <row r="4145">
          <cell r="B4145">
            <v>92681</v>
          </cell>
          <cell r="C4145" t="str">
            <v>TÊ, EM FERRO GALVANIZADO, CONEXÃO ROSQUEADA, DN 25 (1"), INSTALADO EM REDE DE ALIMENTAÇÃO PARA SPRINKLER - FORNECIMENTO E INSTALAÇÃO. AF_10/2020</v>
          </cell>
          <cell r="D4145" t="str">
            <v>UN</v>
          </cell>
          <cell r="E4145">
            <v>46.31</v>
          </cell>
          <cell r="F4145" t="str">
            <v>SINAPI</v>
          </cell>
        </row>
        <row r="4146">
          <cell r="B4146">
            <v>92682</v>
          </cell>
          <cell r="C4146" t="str">
            <v>TÊ, EM FERRO GALVANIZADO, CONEXÃO ROSQUEADA, DN 32 (1 1/4"), INSTALADO EM REDE DE ALIMENTAÇÃO PARA SPRINKLER - FORNECIMENTO E INSTALAÇÃO. AF_10/2020</v>
          </cell>
          <cell r="D4146" t="str">
            <v>UN</v>
          </cell>
          <cell r="E4146">
            <v>59.75</v>
          </cell>
          <cell r="F4146" t="str">
            <v>SINAPI</v>
          </cell>
        </row>
        <row r="4147">
          <cell r="B4147">
            <v>92683</v>
          </cell>
          <cell r="C4147" t="str">
            <v>TÊ, EM FERRO GALVANIZADO, CONEXÃO ROSQUEADA, DN 40 (1 1/2"), INSTALADO EM REDE DE ALIMENTAÇÃO PARA SPRINKLER - FORNECIMENTO E INSTALAÇÃO. AF_10/2020</v>
          </cell>
          <cell r="D4147" t="str">
            <v>UN</v>
          </cell>
          <cell r="E4147">
            <v>70.63</v>
          </cell>
          <cell r="F4147" t="str">
            <v>SINAPI</v>
          </cell>
        </row>
        <row r="4148">
          <cell r="B4148">
            <v>92684</v>
          </cell>
          <cell r="C4148" t="str">
            <v>TÊ, EM FERRO GALVANIZADO, CONEXÃO ROSQUEADA, DN 50 (2"), INSTALADO EM REDE DE ALIMENTAÇÃO PARA SPRINKLER - FORNECIMENTO E INSTALAÇÃO. AF_10/2020</v>
          </cell>
          <cell r="D4148" t="str">
            <v>UN</v>
          </cell>
          <cell r="E4148">
            <v>98.33</v>
          </cell>
          <cell r="F4148" t="str">
            <v>SINAPI</v>
          </cell>
        </row>
        <row r="4149">
          <cell r="B4149">
            <v>92685</v>
          </cell>
          <cell r="C4149" t="str">
            <v>TÊ, EM FERRO GALVANIZADO, CONEXÃO ROSQUEADA, DN 65 (2 1/2"), INSTALADO EM REDE DE ALIMENTAÇÃO PARA SPRINKLER - FORNECIMENTO E INSTALAÇÃO. AF_10/2020</v>
          </cell>
          <cell r="D4149" t="str">
            <v>UN</v>
          </cell>
          <cell r="E4149">
            <v>163.85</v>
          </cell>
          <cell r="F4149" t="str">
            <v>SINAPI</v>
          </cell>
        </row>
        <row r="4150">
          <cell r="B4150">
            <v>92686</v>
          </cell>
          <cell r="C4150" t="str">
            <v>TÊ, EM FERRO GALVANIZADO, CONEXÃO ROSQUEADA, DN 80 (3"), INSTALADO EM REDE DE ALIMENTAÇÃO PARA SPRINKLER - FORNECIMENTO E INSTALAÇÃO. AF_10/2020</v>
          </cell>
          <cell r="D4150" t="str">
            <v>UN</v>
          </cell>
          <cell r="E4150">
            <v>211.66</v>
          </cell>
          <cell r="F4150" t="str">
            <v>SINAPI</v>
          </cell>
        </row>
        <row r="4151">
          <cell r="B4151">
            <v>92692</v>
          </cell>
          <cell r="C4151" t="str">
            <v>NIPLE, EM FERRO GALVANIZADO, CONEXÃO ROSQUEADA, DN 15 (1/2"), INSTALADO EM RAMAIS E SUB-RAMAIS DE GÁS - FORNECIMENTO E INSTALAÇÃO. AF_10/2020</v>
          </cell>
          <cell r="D4151" t="str">
            <v>UN</v>
          </cell>
          <cell r="E4151">
            <v>12.77</v>
          </cell>
          <cell r="F4151" t="str">
            <v>SINAPI</v>
          </cell>
        </row>
        <row r="4152">
          <cell r="B4152">
            <v>92693</v>
          </cell>
          <cell r="C4152" t="str">
            <v>LUVA, EM FERRO GALVANIZADO, CONEXÃO ROSQUEADA, DN 15 (1/2"), INSTALADO EM RAMAIS E SUB-RAMAIS DE GÁS - FORNECIMENTO E INSTALAÇÃO. AF_10/2020</v>
          </cell>
          <cell r="D4152" t="str">
            <v>UN</v>
          </cell>
          <cell r="E4152">
            <v>13.2</v>
          </cell>
          <cell r="F4152" t="str">
            <v>SINAPI</v>
          </cell>
        </row>
        <row r="4153">
          <cell r="B4153">
            <v>92694</v>
          </cell>
          <cell r="C4153" t="str">
            <v>NIPLE, EM FERRO GALVANIZADO, CONEXÃO ROSQUEADA, DN 20 (3/4"), INSTALADO EM RAMAIS E SUB-RAMAIS DE GÁS - FORNECIMENTO E INSTALAÇÃO. AF_10/2020</v>
          </cell>
          <cell r="D4153" t="str">
            <v>UN</v>
          </cell>
          <cell r="E4153">
            <v>19.940000000000001</v>
          </cell>
          <cell r="F4153" t="str">
            <v>SINAPI</v>
          </cell>
        </row>
        <row r="4154">
          <cell r="B4154">
            <v>92695</v>
          </cell>
          <cell r="C4154" t="str">
            <v>LUVA, EM FERRO GALVANIZADO, CONEXÃO ROSQUEADA, DN 20 (3/4"), INSTALADO EM RAMAIS E SUB-RAMAIS DE GÁS - FORNECIMENTO E INSTALAÇÃO. AF_10/2020</v>
          </cell>
          <cell r="D4154" t="str">
            <v>UN</v>
          </cell>
          <cell r="E4154">
            <v>20.37</v>
          </cell>
          <cell r="F4154" t="str">
            <v>SINAPI</v>
          </cell>
        </row>
        <row r="4155">
          <cell r="B4155">
            <v>92696</v>
          </cell>
          <cell r="C4155" t="str">
            <v>NIPLE, EM FERRO GALVANIZADO, CONEXÃO ROSQUEADA, DN 25 (1"), INSTALADO EM RAMAIS E SUB-RAMAIS DE GÁS - FORNECIMENTO E INSTALAÇÃO. AF_10/2020</v>
          </cell>
          <cell r="D4155" t="str">
            <v>UN</v>
          </cell>
          <cell r="E4155">
            <v>31.02</v>
          </cell>
          <cell r="F4155" t="str">
            <v>SINAPI</v>
          </cell>
        </row>
        <row r="4156">
          <cell r="B4156">
            <v>92697</v>
          </cell>
          <cell r="C4156" t="str">
            <v>LUVA, EM FERRO GALVANIZADO, CONEXÃO ROSQUEADA, DN 25 (1"), INSTALADO EM RAMAIS E SUB-RAMAIS DE GÁS - FORNECIMENTO E INSTALAÇÃO. AF_10/2020</v>
          </cell>
          <cell r="D4156" t="str">
            <v>UN</v>
          </cell>
          <cell r="E4156">
            <v>32.96</v>
          </cell>
          <cell r="F4156" t="str">
            <v>SINAPI</v>
          </cell>
        </row>
        <row r="4157">
          <cell r="B4157">
            <v>92698</v>
          </cell>
          <cell r="C4157" t="str">
            <v>JOELHO 45 GRAUS, EM FERRO GALVANIZADO, CONEXÃO ROSQUEADA, DN 15 (1/2"), INSTALADO EM RAMAIS E SUB-RAMAIS DE GÁS - FORNECIMENTO E INSTALAÇÃO. AF_10/2020</v>
          </cell>
          <cell r="D4157" t="str">
            <v>UN</v>
          </cell>
          <cell r="E4157">
            <v>18.850000000000001</v>
          </cell>
          <cell r="F4157" t="str">
            <v>SINAPI</v>
          </cell>
        </row>
        <row r="4158">
          <cell r="B4158">
            <v>92699</v>
          </cell>
          <cell r="C4158" t="str">
            <v>JOELHO 90 GRAUS, EM FERRO GALVANIZADO, CONEXÃO ROSQUEADA, DN 15 (1/2"), INSTALADO EM RAMAIS E SUB-RAMAIS DE GÁS - FORNECIMENTO E INSTALAÇÃO. AF_10/2020</v>
          </cell>
          <cell r="D4158" t="str">
            <v>UN</v>
          </cell>
          <cell r="E4158">
            <v>17.45</v>
          </cell>
          <cell r="F4158" t="str">
            <v>SINAPI</v>
          </cell>
        </row>
        <row r="4159">
          <cell r="B4159">
            <v>92700</v>
          </cell>
          <cell r="C4159" t="str">
            <v>JOELHO 45 GRAUS, EM FERRO GALVANIZADO, CONEXÃO ROSQUEADA, DN 20 (3/4"), INSTALADO EM RAMAIS E SUB-RAMAIS DE GÁS - FORNECIMENTO E INSTALAÇÃO. AF_10/2020</v>
          </cell>
          <cell r="D4159" t="str">
            <v>UN</v>
          </cell>
          <cell r="E4159">
            <v>30.42</v>
          </cell>
          <cell r="F4159" t="str">
            <v>SINAPI</v>
          </cell>
        </row>
        <row r="4160">
          <cell r="B4160">
            <v>92701</v>
          </cell>
          <cell r="C4160" t="str">
            <v>JOELHO 90 GRAUS, EM FERRO GALVANIZADO, CONEXÃO ROSQUEADA, DN 20 (3/4"), INSTALADO EM RAMAIS E SUB-RAMAIS DE GÁS - FORNECIMENTO E INSTALAÇÃO. AF_10/2020</v>
          </cell>
          <cell r="D4160" t="str">
            <v>UN</v>
          </cell>
          <cell r="E4160">
            <v>28.34</v>
          </cell>
          <cell r="F4160" t="str">
            <v>SINAPI</v>
          </cell>
        </row>
        <row r="4161">
          <cell r="B4161">
            <v>92702</v>
          </cell>
          <cell r="C4161" t="str">
            <v>JOELHO 45 GRAUS, EM FERRO GALVANIZADO, CONEXÃO ROSQUEADA, DN 25 (1"), INSTALADO EM RAMAIS E SUB-RAMAIS DE GÁS - FORNECIMENTO E INSTALAÇÃO. AF_10/2020</v>
          </cell>
          <cell r="D4161" t="str">
            <v>UN</v>
          </cell>
          <cell r="E4161">
            <v>47.18</v>
          </cell>
          <cell r="F4161" t="str">
            <v>SINAPI</v>
          </cell>
        </row>
        <row r="4162">
          <cell r="B4162">
            <v>92703</v>
          </cell>
          <cell r="C4162" t="str">
            <v>JOELHO 90 GRAUS, EM FERRO GALVANIZADO, CONEXÃO ROSQUEADA, DN 25 (1"), INSTALADO EM RAMAIS E SUB-RAMAIS DE GÁS - FORNECIMENTO E INSTALAÇÃO. AF_10/2020</v>
          </cell>
          <cell r="D4162" t="str">
            <v>UN</v>
          </cell>
          <cell r="E4162">
            <v>44.61</v>
          </cell>
          <cell r="F4162" t="str">
            <v>SINAPI</v>
          </cell>
        </row>
        <row r="4163">
          <cell r="B4163">
            <v>92704</v>
          </cell>
          <cell r="C4163" t="str">
            <v>TÊ, EM FERRO GALVANIZADO, CONEXÃO ROSQUEADA, DN 15 (1/2"), INSTALADO EM RAMAIS E SUB-RAMAIS DE GÁS - FORNECIMENTO E INSTALAÇÃO. AF_10/2020</v>
          </cell>
          <cell r="D4163" t="str">
            <v>UN</v>
          </cell>
          <cell r="E4163">
            <v>23.53</v>
          </cell>
          <cell r="F4163" t="str">
            <v>SINAPI</v>
          </cell>
        </row>
        <row r="4164">
          <cell r="B4164">
            <v>92705</v>
          </cell>
          <cell r="C4164" t="str">
            <v>TÊ, EM FERRO GALVANIZADO, CONEXÃO ROSQUEADA, DN 20 (3/4"), INSTALADO EM RAMAIS E SUB-RAMAIS DE GÁS - FORNECIMENTO E INSTALAÇÃO. AF_10/2020</v>
          </cell>
          <cell r="D4164" t="str">
            <v>UN</v>
          </cell>
          <cell r="E4164">
            <v>37.35</v>
          </cell>
          <cell r="F4164" t="str">
            <v>SINAPI</v>
          </cell>
        </row>
        <row r="4165">
          <cell r="B4165">
            <v>92706</v>
          </cell>
          <cell r="C4165" t="str">
            <v>TÊ, EM FERRO GALVANIZADO, CONEXÃO ROSQUEADA, DN 25 (1"), INSTALADO EM RAMAIS E SUB-RAMAIS DE GÁS - FORNECIMENTO E INSTALAÇÃO. AF_10/2020</v>
          </cell>
          <cell r="D4165" t="str">
            <v>UN</v>
          </cell>
          <cell r="E4165">
            <v>60.41</v>
          </cell>
          <cell r="F4165" t="str">
            <v>SINAPI</v>
          </cell>
        </row>
        <row r="4166">
          <cell r="B4166">
            <v>92889</v>
          </cell>
          <cell r="C4166" t="str">
            <v>UNIÃO, EM FERRO GALVANIZADO, DN 50 (2"), CONEXÃO ROSQUEADA, INSTALADO EM PRUMADAS - FORNECIMENTO E INSTALAÇÃO. AF_10/2020</v>
          </cell>
          <cell r="D4166" t="str">
            <v>UN</v>
          </cell>
          <cell r="E4166">
            <v>132.24</v>
          </cell>
          <cell r="F4166" t="str">
            <v>SINAPI</v>
          </cell>
        </row>
        <row r="4167">
          <cell r="B4167">
            <v>92890</v>
          </cell>
          <cell r="C4167" t="str">
            <v>UNIÃO, EM FERRO GALVANIZADO, DN 65 (2 1/2"), CONEXÃO ROSQUEADA, INSTALADO EM PRUMADAS - FORNECIMENTO E INSTALAÇÃO. AF_10/2020</v>
          </cell>
          <cell r="D4167" t="str">
            <v>UN</v>
          </cell>
          <cell r="E4167">
            <v>204.45</v>
          </cell>
          <cell r="F4167" t="str">
            <v>SINAPI</v>
          </cell>
        </row>
        <row r="4168">
          <cell r="B4168">
            <v>92891</v>
          </cell>
          <cell r="C4168" t="str">
            <v>UNIÃO, EM FERRO GALVANIZADO, DN 80 (3"), CONEXÃO ROSQUEADA, INSTALADO EM PRUMADAS - FORNECIMENTO E INSTALAÇÃO. AF_10/2020</v>
          </cell>
          <cell r="D4168" t="str">
            <v>UN</v>
          </cell>
          <cell r="E4168">
            <v>303.74</v>
          </cell>
          <cell r="F4168" t="str">
            <v>SINAPI</v>
          </cell>
        </row>
        <row r="4169">
          <cell r="B4169">
            <v>92892</v>
          </cell>
          <cell r="C4169" t="str">
            <v>UNIÃO, EM FERRO GALVANIZADO, DN 25 (1"), CONEXÃO ROSQUEADA, INSTALADO EM REDE DE ALIMENTAÇÃO PARA HIDRANTE - FORNECIMENTO E INSTALAÇÃO. AF_10/2020</v>
          </cell>
          <cell r="D4169" t="str">
            <v>UN</v>
          </cell>
          <cell r="E4169">
            <v>54.09</v>
          </cell>
          <cell r="F4169" t="str">
            <v>SINAPI</v>
          </cell>
        </row>
        <row r="4170">
          <cell r="B4170">
            <v>92893</v>
          </cell>
          <cell r="C4170" t="str">
            <v>UNIÃO, EM FERRO GALVANIZADO, DN 32 (1 1/4"), CONEXÃO ROSQUEADA, INSTALADO EM REDE DE ALIMENTAÇÃO PARA HIDRANTE - FORNECIMENTO E INSTALAÇÃO. AF_10/2020</v>
          </cell>
          <cell r="D4170" t="str">
            <v>UN</v>
          </cell>
          <cell r="E4170">
            <v>79.31</v>
          </cell>
          <cell r="F4170" t="str">
            <v>SINAPI</v>
          </cell>
        </row>
        <row r="4171">
          <cell r="B4171">
            <v>92894</v>
          </cell>
          <cell r="C4171" t="str">
            <v>UNIÃO, EM FERRO GALVANIZADO, DN 40 (1 1/2"), CONEXÃO ROSQUEADA, INSTALADO EM REDE DE ALIMENTAÇÃO PARA HIDRANTE - FORNECIMENTO E INSTALAÇÃO. AF_10/2020</v>
          </cell>
          <cell r="D4171" t="str">
            <v>UN</v>
          </cell>
          <cell r="E4171">
            <v>95.54</v>
          </cell>
          <cell r="F4171" t="str">
            <v>SINAPI</v>
          </cell>
        </row>
        <row r="4172">
          <cell r="B4172">
            <v>92895</v>
          </cell>
          <cell r="C4172" t="str">
            <v>UNIÃO, EM FERRO GALVANIZADO, DN 50 (2"), CONEXÃO ROSQUEADA, INSTALADO EM REDE DE ALIMENTAÇÃO PARA HIDRANTE - FORNECIMENTO E INSTALAÇÃO. AF_10/2020</v>
          </cell>
          <cell r="D4172" t="str">
            <v>UN</v>
          </cell>
          <cell r="E4172">
            <v>132.21</v>
          </cell>
          <cell r="F4172" t="str">
            <v>SINAPI</v>
          </cell>
        </row>
        <row r="4173">
          <cell r="B4173">
            <v>92896</v>
          </cell>
          <cell r="C4173" t="str">
            <v>UNIÃO, EM FERRO GALVANIZADO, DN 65 (2 1/2"), CONEXÃO ROSQUEADA, INSTALADO EM REDE DE ALIMENTAÇÃO PARA HIDRANTE - FORNECIMENTO E INSTALAÇÃO. AF_10/2020</v>
          </cell>
          <cell r="D4173" t="str">
            <v>UN</v>
          </cell>
          <cell r="E4173">
            <v>205.77</v>
          </cell>
          <cell r="F4173" t="str">
            <v>SINAPI</v>
          </cell>
        </row>
        <row r="4174">
          <cell r="B4174">
            <v>92897</v>
          </cell>
          <cell r="C4174" t="str">
            <v>UNIÃO, EM FERRO GALVANIZADO, DN 80 (3"), CONEXÃO ROSQUEADA, INSTALADO EM REDE DE ALIMENTAÇÃO PARA HIDRANTE - FORNECIMENTO E INSTALAÇÃO. AF_10/2020</v>
          </cell>
          <cell r="D4174" t="str">
            <v>UN</v>
          </cell>
          <cell r="E4174">
            <v>306.45</v>
          </cell>
          <cell r="F4174" t="str">
            <v>SINAPI</v>
          </cell>
        </row>
        <row r="4175">
          <cell r="B4175">
            <v>92898</v>
          </cell>
          <cell r="C4175" t="str">
            <v>UNIÃO, EM FERRO GALVANIZADO, CONEXÃO ROSQUEADA, DN 25 (1"), INSTALADO EM REDE DE ALIMENTAÇÃO PARA SPRINKLER - FORNECIMENTO E INSTALAÇÃO. AF_10/2020</v>
          </cell>
          <cell r="D4175" t="str">
            <v>UN</v>
          </cell>
          <cell r="E4175">
            <v>46.77</v>
          </cell>
          <cell r="F4175" t="str">
            <v>SINAPI</v>
          </cell>
        </row>
        <row r="4176">
          <cell r="B4176">
            <v>92899</v>
          </cell>
          <cell r="C4176" t="str">
            <v>UNIÃO, EM FERRO GALVANIZADO, CONEXÃO ROSQUEADA, DN 32 (1 1/4"), INSTALADO EM REDE DE ALIMENTAÇÃO PARA SPRINKLER - FORNECIMENTO E INSTALAÇÃO. AF_10/2020</v>
          </cell>
          <cell r="D4176" t="str">
            <v>UN</v>
          </cell>
          <cell r="E4176">
            <v>70.989999999999995</v>
          </cell>
          <cell r="F4176" t="str">
            <v>SINAPI</v>
          </cell>
        </row>
        <row r="4177">
          <cell r="B4177">
            <v>92900</v>
          </cell>
          <cell r="C4177" t="str">
            <v>UNIÃO, EM FERRO GALVANIZADO, CONEXÃO ROSQUEADA, DN 40 (1 1/2"), INSTALADO EM REDE DE ALIMENTAÇÃO PARA SPRINKLER - FORNECIMENTO E INSTALAÇÃO. AF_10/2020</v>
          </cell>
          <cell r="D4177" t="str">
            <v>UN</v>
          </cell>
          <cell r="E4177">
            <v>86.06</v>
          </cell>
          <cell r="F4177" t="str">
            <v>SINAPI</v>
          </cell>
        </row>
        <row r="4178">
          <cell r="B4178">
            <v>92901</v>
          </cell>
          <cell r="C4178" t="str">
            <v>UNIÃO, EM FERRO GALVANIZADO, CONEXÃO ROSQUEADA, DN 50 (2"), INSTALADO EM REDE DE ALIMENTAÇÃO PARA SPRINKLER - FORNECIMENTO E INSTALAÇÃO. AF_10/2020</v>
          </cell>
          <cell r="D4178" t="str">
            <v>UN</v>
          </cell>
          <cell r="E4178">
            <v>121.29</v>
          </cell>
          <cell r="F4178" t="str">
            <v>SINAPI</v>
          </cell>
        </row>
        <row r="4179">
          <cell r="B4179">
            <v>92902</v>
          </cell>
          <cell r="C4179" t="str">
            <v>UNIÃO, EM FERRO GALVANIZADO, CONEXÃO ROSQUEADA, DN 65 (2 1/2"), INSTALADO EM REDE DE ALIMENTAÇÃO PARA SPRINKLER - FORNECIMENTO E INSTALAÇÃO. AF_10/2020</v>
          </cell>
          <cell r="D4179" t="str">
            <v>UN</v>
          </cell>
          <cell r="E4179">
            <v>192.68</v>
          </cell>
          <cell r="F4179" t="str">
            <v>SINAPI</v>
          </cell>
        </row>
        <row r="4180">
          <cell r="B4180">
            <v>92903</v>
          </cell>
          <cell r="C4180" t="str">
            <v>UNIÃO, EM FERRO GALVANIZADO, CONEXÃO ROSQUEADA, DN 80 (3"), INSTALADO EM REDE DE ALIMENTAÇÃO PARA SPRINKLER - FORNECIMENTO E INSTALAÇÃO. AF_10/2020</v>
          </cell>
          <cell r="D4180" t="str">
            <v>UN</v>
          </cell>
          <cell r="E4180">
            <v>291.23</v>
          </cell>
          <cell r="F4180" t="str">
            <v>SINAPI</v>
          </cell>
        </row>
        <row r="4181">
          <cell r="B4181">
            <v>92904</v>
          </cell>
          <cell r="C4181" t="str">
            <v>UNIÃO, EM FERRO GALVANIZADO, CONEXÃO ROSQUEADA, DN 15 (1/2"), INSTALADO EM RAMAIS E SUB-RAMAIS DE GÁS - FORNECIMENTO E INSTALAÇÃO. AF_10/2020</v>
          </cell>
          <cell r="D4181" t="str">
            <v>UN</v>
          </cell>
          <cell r="E4181">
            <v>32.31</v>
          </cell>
          <cell r="F4181" t="str">
            <v>SINAPI</v>
          </cell>
        </row>
        <row r="4182">
          <cell r="B4182">
            <v>92905</v>
          </cell>
          <cell r="C4182" t="str">
            <v>UNIÃO, EM FERRO GALVANIZADO, CONEXÃO ROSQUEADA, DN 20 (3/4"), INSTALADO EM RAMAIS E SUB-RAMAIS DE GÁS - FORNECIMENTO E INSTALAÇÃO. AF_10/2020</v>
          </cell>
          <cell r="D4182" t="str">
            <v>UN</v>
          </cell>
          <cell r="E4182">
            <v>45.44</v>
          </cell>
          <cell r="F4182" t="str">
            <v>SINAPI</v>
          </cell>
        </row>
        <row r="4183">
          <cell r="B4183">
            <v>92906</v>
          </cell>
          <cell r="C4183" t="str">
            <v>UNIÃO, EM FERRO GALVANIZADO, CONEXÃO ROSQUEADA, DN 25 (1"), INSTALADO EM RAMAIS E SUB-RAMAIS DE GÁS - FORNECIMENTO E INSTALAÇÃO. AF_10/2020</v>
          </cell>
          <cell r="D4183" t="str">
            <v>UN</v>
          </cell>
          <cell r="E4183">
            <v>53.78</v>
          </cell>
          <cell r="F4183" t="str">
            <v>SINAPI</v>
          </cell>
        </row>
        <row r="4184">
          <cell r="B4184">
            <v>92907</v>
          </cell>
          <cell r="C4184" t="str">
            <v>LUVA DE REDUÇÃO, EM FERRO GALVANIZADO, 2" X 1 1/2", CONEXÃO ROSQUEADA, INSTALADO EM PRUMADAS - FORNECIMENTO E INSTALAÇÃO. AF_10/2020</v>
          </cell>
          <cell r="D4184" t="str">
            <v>UN</v>
          </cell>
          <cell r="E4184">
            <v>66.349999999999994</v>
          </cell>
          <cell r="F4184" t="str">
            <v>SINAPI</v>
          </cell>
        </row>
        <row r="4185">
          <cell r="B4185">
            <v>92908</v>
          </cell>
          <cell r="C4185" t="str">
            <v>LUVA DE REDUÇÃO, EM FERRO GALVANIZADO, 2" X 1 1/4", CONEXÃO ROSQUEADA, INSTALADO EM PRUMADAS - FORNECIMENTO E INSTALAÇÃO. AF_10/2020</v>
          </cell>
          <cell r="D4185" t="str">
            <v>UN</v>
          </cell>
          <cell r="E4185">
            <v>66.349999999999994</v>
          </cell>
          <cell r="F4185" t="str">
            <v>SINAPI</v>
          </cell>
        </row>
        <row r="4186">
          <cell r="B4186">
            <v>92909</v>
          </cell>
          <cell r="C4186" t="str">
            <v>LUVA DE REDUÇÃO, EM FERRO GALVANIZADO, 2" X 1", CONEXÃO ROSQUEADA, INSTALADO EM PRUMADAS - FORNECIMENTO E INSTALAÇÃO. AF_10/2020</v>
          </cell>
          <cell r="D4186" t="str">
            <v>UN</v>
          </cell>
          <cell r="E4186">
            <v>66.349999999999994</v>
          </cell>
          <cell r="F4186" t="str">
            <v>SINAPI</v>
          </cell>
        </row>
        <row r="4187">
          <cell r="B4187">
            <v>92910</v>
          </cell>
          <cell r="C4187" t="str">
            <v>LUVA DE REDUÇÃO, EM FERRO GALVANIZADO, 2 1/2" X 1 1/2", CONEXÃO ROSQUEADA, INSTALADO EM PRUMADAS - FORNECIMENTO E INSTALAÇÃO. AF_10/2020</v>
          </cell>
          <cell r="D4187" t="str">
            <v>UN</v>
          </cell>
          <cell r="E4187">
            <v>99.51</v>
          </cell>
          <cell r="F4187" t="str">
            <v>SINAPI</v>
          </cell>
        </row>
        <row r="4188">
          <cell r="B4188">
            <v>92911</v>
          </cell>
          <cell r="C4188" t="str">
            <v>LUVA DE REDUÇÃO, EM FERRO GALVANIZADO, 2 1/2" X 2", CONEXÃO ROSQUEADA, INSTALADO EM PRUMADAS - FORNECIMENTO E INSTALAÇÃO. AF_10/2020</v>
          </cell>
          <cell r="D4188" t="str">
            <v>UN</v>
          </cell>
          <cell r="E4188">
            <v>99.51</v>
          </cell>
          <cell r="F4188" t="str">
            <v>SINAPI</v>
          </cell>
        </row>
        <row r="4189">
          <cell r="B4189">
            <v>92912</v>
          </cell>
          <cell r="C4189" t="str">
            <v>LUVA DE REDUÇÃO, EM FERRO GALVANIZADO, 3" X 1 1/2", CONEXÃO ROSQUEADA, INSTALADO EM PRUMADAS - FORNECIMENTO E INSTALAÇÃO. AF_10/2020</v>
          </cell>
          <cell r="D4189" t="str">
            <v>UN</v>
          </cell>
          <cell r="E4189">
            <v>137.06</v>
          </cell>
          <cell r="F4189" t="str">
            <v>SINAPI</v>
          </cell>
        </row>
        <row r="4190">
          <cell r="B4190">
            <v>92913</v>
          </cell>
          <cell r="C4190" t="str">
            <v>LUVA DE REDUÇÃO, EM FERRO GALVANIZADO, 3" X 2 1/2", CONEXÃO ROSQUEADA, INSTALADO EM PRUMADAS - FORNECIMENTO E INSTALAÇÃO. AF_10/2020</v>
          </cell>
          <cell r="D4190" t="str">
            <v>UN</v>
          </cell>
          <cell r="E4190">
            <v>139.32</v>
          </cell>
          <cell r="F4190" t="str">
            <v>SINAPI</v>
          </cell>
        </row>
        <row r="4191">
          <cell r="B4191">
            <v>92914</v>
          </cell>
          <cell r="C4191" t="str">
            <v>LUVA DE REDUÇÃO, EM FERRO GALVANIZADO, 3" X 2", CONEXÃO ROSQUEADA, INSTALADO EM PRUMADAS - FORNECIMENTO E INSTALAÇÃO. AF_10/2020</v>
          </cell>
          <cell r="D4191" t="str">
            <v>UN</v>
          </cell>
          <cell r="E4191">
            <v>139.32</v>
          </cell>
          <cell r="F4191" t="str">
            <v>SINAPI</v>
          </cell>
        </row>
        <row r="4192">
          <cell r="B4192">
            <v>92918</v>
          </cell>
          <cell r="C4192" t="str">
            <v>LUVA DE REDUÇÃO, EM FERRO GALVANIZADO, 1" X 1/2", CONEXÃO ROSQUEADA, INSTALADO EM REDE DE ALIMENTAÇÃO PARA HIDRANTE - FORNECIMENTO E INSTALAÇÃO. AF_10/2020</v>
          </cell>
          <cell r="D4192" t="str">
            <v>UN</v>
          </cell>
          <cell r="E4192">
            <v>33.11</v>
          </cell>
          <cell r="F4192" t="str">
            <v>SINAPI</v>
          </cell>
        </row>
        <row r="4193">
          <cell r="B4193">
            <v>92920</v>
          </cell>
          <cell r="C4193" t="str">
            <v>LUVA DE REDUÇÃO, EM FERRO GALVANIZADO, 1" X 3/4", CONEXÃO ROSQUEADA, INSTALADO EM REDE DE ALIMENTAÇÃO PARA HIDRANTE - FORNECIMENTO E INSTALAÇÃO. AF_10/2020</v>
          </cell>
          <cell r="D4193" t="str">
            <v>UN</v>
          </cell>
          <cell r="E4193">
            <v>33.380000000000003</v>
          </cell>
          <cell r="F4193" t="str">
            <v>SINAPI</v>
          </cell>
        </row>
        <row r="4194">
          <cell r="B4194">
            <v>92925</v>
          </cell>
          <cell r="C4194" t="str">
            <v>LUVA DE REDUÇÃO, EM FERRO GALVANIZADO, 1 1/4" X 1", CONEXÃO ROSQUEADA, INSTALADO EM REDE DE ALIMENTAÇÃO PARA HIDRANTE - FORNECIMENTO E INSTALAÇÃO. AF_10/2020</v>
          </cell>
          <cell r="D4194" t="str">
            <v>UN</v>
          </cell>
          <cell r="E4194">
            <v>42.05</v>
          </cell>
          <cell r="F4194" t="str">
            <v>SINAPI</v>
          </cell>
        </row>
        <row r="4195">
          <cell r="B4195">
            <v>92926</v>
          </cell>
          <cell r="C4195" t="str">
            <v>LUVA DE REDUÇÃO, EM FERRO GALVANIZADO, 1 1/4" X 1/2", CONEXÃO ROSQUEADA, INSTALADO EM REDE DE ALIMENTAÇÃO PARA HIDRANTE - FORNECIMENTO E INSTALAÇÃO. AF_10/2020</v>
          </cell>
          <cell r="D4195" t="str">
            <v>UN</v>
          </cell>
          <cell r="E4195">
            <v>42.04</v>
          </cell>
          <cell r="F4195" t="str">
            <v>SINAPI</v>
          </cell>
        </row>
        <row r="4196">
          <cell r="B4196">
            <v>92927</v>
          </cell>
          <cell r="C4196" t="str">
            <v>LUVA DE REDUÇÃO, EM FERRO GALVANIZADO, 1 1/4" X 3/4", CONEXÃO ROSQUEADA, INSTALADO EM REDE DE ALIMENTAÇÃO PARA HIDRANTE - FORNECIMENTO E INSTALAÇÃO. AF_10/2020</v>
          </cell>
          <cell r="D4196" t="str">
            <v>UN</v>
          </cell>
          <cell r="E4196">
            <v>42.04</v>
          </cell>
          <cell r="F4196" t="str">
            <v>SINAPI</v>
          </cell>
        </row>
        <row r="4197">
          <cell r="B4197">
            <v>92928</v>
          </cell>
          <cell r="C4197" t="str">
            <v>LUVA DE REDUÇÃO, EM FERRO GALVANIZADO, 1 1/2" X 1 1/4", CONEXÃO ROSQUEADA, INSTALADO EM REDE DE ALIMENTAÇÃO PARA HIDRANTE - FORNECIMENTO E INSTALAÇÃO. AF_10/2020</v>
          </cell>
          <cell r="D4197" t="str">
            <v>UN</v>
          </cell>
          <cell r="E4197">
            <v>48.46</v>
          </cell>
          <cell r="F4197" t="str">
            <v>SINAPI</v>
          </cell>
        </row>
        <row r="4198">
          <cell r="B4198">
            <v>92929</v>
          </cell>
          <cell r="C4198" t="str">
            <v>LUVA DE REDUÇÃO, EM FERRO GALVANIZADO, 1 1/2" X 1", CONEXÃO ROSQUEADA, INSTALADO EM REDE DE ALIMENTAÇÃO PARA HIDRANTE - FORNECIMENTO E INSTALAÇÃO. AF_10/2020</v>
          </cell>
          <cell r="D4198" t="str">
            <v>UN</v>
          </cell>
          <cell r="E4198">
            <v>48.46</v>
          </cell>
          <cell r="F4198" t="str">
            <v>SINAPI</v>
          </cell>
        </row>
        <row r="4199">
          <cell r="B4199">
            <v>92930</v>
          </cell>
          <cell r="C4199" t="str">
            <v>LUVA DE REDUÇÃO, EM FERRO GALVANIZADO, 1 1/2" X 3/4", CONEXÃO ROSQUEADA, INSTALADO EM REDE DE ALIMENTAÇÃO PARA HIDRANTE - FORNECIMENTO E INSTALAÇÃO. AF_10/2020</v>
          </cell>
          <cell r="D4199" t="str">
            <v>UN</v>
          </cell>
          <cell r="E4199">
            <v>48.46</v>
          </cell>
          <cell r="F4199" t="str">
            <v>SINAPI</v>
          </cell>
        </row>
        <row r="4200">
          <cell r="B4200">
            <v>92931</v>
          </cell>
          <cell r="C4200" t="str">
            <v>LUVA DE REDUÇÃO, EM FERRO GALVANIZADO, 2" X 1 1/2", CONEXÃO ROSQUEADA, INSTALADO EM REDE DE ALIMENTAÇÃO PARA HIDRANTE - FORNECIMENTO E INSTALAÇÃO. AF_10/2020</v>
          </cell>
          <cell r="D4200" t="str">
            <v>UN</v>
          </cell>
          <cell r="E4200">
            <v>66.319999999999993</v>
          </cell>
          <cell r="F4200" t="str">
            <v>SINAPI</v>
          </cell>
        </row>
        <row r="4201">
          <cell r="B4201">
            <v>92932</v>
          </cell>
          <cell r="C4201" t="str">
            <v>LUVA DE REDUÇÃO, EM FERRO GALVANIZADO, 2" X 1 1/4", CONEXÃO ROSQUEADA, INSTALADO EM REDE DE ALIMENTAÇÃO PARA HIDRANTE - FORNECIMENTO E INSTALAÇÃO. AF_10/2020</v>
          </cell>
          <cell r="D4201" t="str">
            <v>UN</v>
          </cell>
          <cell r="E4201">
            <v>66.319999999999993</v>
          </cell>
          <cell r="F4201" t="str">
            <v>SINAPI</v>
          </cell>
        </row>
        <row r="4202">
          <cell r="B4202">
            <v>92933</v>
          </cell>
          <cell r="C4202" t="str">
            <v>LUVA DE REDUÇÃO, EM FERRO GALVANIZADO, 2" X 1", CONEXÃO ROSQUEADA, INSTALADO EM REDE DE ALIMENTAÇÃO PARA HIDRANTE - FORNECIMENTO E INSTALAÇÃO. AF_10/2020</v>
          </cell>
          <cell r="D4202" t="str">
            <v>UN</v>
          </cell>
          <cell r="E4202">
            <v>66.319999999999993</v>
          </cell>
          <cell r="F4202" t="str">
            <v>SINAPI</v>
          </cell>
        </row>
        <row r="4203">
          <cell r="B4203">
            <v>92934</v>
          </cell>
          <cell r="C4203" t="str">
            <v>LUVA DE REDUÇÃO, EM FERRO GALVANIZADO, 2 1/2" X 1 1/2", CONEXÃO ROSQUEADA, INSTALADO EM REDE DE ALIMENTAÇÃO PARA HIDRANTE - FORNECIMENTO E INSTALAÇÃO. AF_10/2020</v>
          </cell>
          <cell r="D4203" t="str">
            <v>UN</v>
          </cell>
          <cell r="E4203">
            <v>100.83</v>
          </cell>
          <cell r="F4203" t="str">
            <v>SINAPI</v>
          </cell>
        </row>
        <row r="4204">
          <cell r="B4204">
            <v>92935</v>
          </cell>
          <cell r="C4204" t="str">
            <v>LUVA DE REDUÇÃO, EM FERRO GALVANIZADO, 2 1/2" X 2", CONEXÃO ROSQUEADA, INSTALADO EM REDE DE ALIMENTAÇÃO PARA HIDRANTE - FORNECIMENTO E INSTALAÇÃO. AF_10/2020</v>
          </cell>
          <cell r="D4204" t="str">
            <v>UN</v>
          </cell>
          <cell r="E4204">
            <v>100.83</v>
          </cell>
          <cell r="F4204" t="str">
            <v>SINAPI</v>
          </cell>
        </row>
        <row r="4205">
          <cell r="B4205">
            <v>92936</v>
          </cell>
          <cell r="C4205" t="str">
            <v>LUVA DE REDUÇÃO, EM FERRO GALVANIZADO, 3" X 2 1/2", CONEXÃO ROSQUEADA, INSTALADO EM REDE DE ALIMENTAÇÃO PARA HIDRANTE - FORNECIMENTO E INSTALAÇÃO. AF_10/2020</v>
          </cell>
          <cell r="D4205" t="str">
            <v>UN</v>
          </cell>
          <cell r="E4205">
            <v>142.03</v>
          </cell>
          <cell r="F4205" t="str">
            <v>SINAPI</v>
          </cell>
        </row>
        <row r="4206">
          <cell r="B4206">
            <v>92937</v>
          </cell>
          <cell r="C4206" t="str">
            <v>LUVA DE REDUÇÃO, EM FERRO GALVANIZADO, 3" X 2", CONEXÃO ROSQUEADA, INSTALADO EM REDE DE ALIMENTAÇÃO PARA HIDRANTE - FORNECIMENTO E INSTALAÇÃO. AF_10/2020</v>
          </cell>
          <cell r="D4206" t="str">
            <v>UN</v>
          </cell>
          <cell r="E4206">
            <v>142.03</v>
          </cell>
          <cell r="F4206" t="str">
            <v>SINAPI</v>
          </cell>
        </row>
        <row r="4207">
          <cell r="B4207">
            <v>92938</v>
          </cell>
          <cell r="C4207" t="str">
            <v>LUVA DE REDUÇÃO, EM FERRO GALVANIZADO, 1" X 1/2", CONEXÃO ROSQUEADA, INSTALADO EM REDE DE ALIMENTAÇÃO PARA SPRINKLER - FORNECIMENTO E INSTALAÇÃO. AF_10/2020</v>
          </cell>
          <cell r="D4207" t="str">
            <v>UN</v>
          </cell>
          <cell r="E4207">
            <v>25.79</v>
          </cell>
          <cell r="F4207" t="str">
            <v>SINAPI</v>
          </cell>
        </row>
        <row r="4208">
          <cell r="B4208">
            <v>92939</v>
          </cell>
          <cell r="C4208" t="str">
            <v>LUVA DE REDUÇÃO, EM FERRO GALVANIZADO, 1" X 3/4", CONEXÃO ROSQUEADA, INSTALADO EM REDE DE ALIMENTAÇÃO PARA SPRINKLER - FORNECIMENTO E INSTALAÇÃO. AF_10/2020</v>
          </cell>
          <cell r="D4208" t="str">
            <v>UN</v>
          </cell>
          <cell r="E4208">
            <v>26.06</v>
          </cell>
          <cell r="F4208" t="str">
            <v>SINAPI</v>
          </cell>
        </row>
        <row r="4209">
          <cell r="B4209">
            <v>92940</v>
          </cell>
          <cell r="C4209" t="str">
            <v>LUVA DE REDUÇÃO, EM FERRO GALVANIZADO, 1 1/4" X 1", CONEXÃO ROSQUEADA, INSTALADO EM REDE DE ALIMENTAÇÃO PARA SPRINKLER - FORNECIMENTO E INSTALAÇÃO. AF_10/2020</v>
          </cell>
          <cell r="D4209" t="str">
            <v>UN</v>
          </cell>
          <cell r="E4209">
            <v>33.729999999999997</v>
          </cell>
          <cell r="F4209" t="str">
            <v>SINAPI</v>
          </cell>
        </row>
        <row r="4210">
          <cell r="B4210">
            <v>92941</v>
          </cell>
          <cell r="C4210" t="str">
            <v>LUVA DE REDUÇÃO, EM FERRO GALVANIZADO, 1 1/4" X 1/2", CONEXÃO ROSQUEADA, INSTALADO EM REDE DE ALIMENTAÇÃO PARA SPRINKLER - FORNECIMENTO E INSTALAÇÃO. AF_10/2020</v>
          </cell>
          <cell r="D4210" t="str">
            <v>UN</v>
          </cell>
          <cell r="E4210">
            <v>33.72</v>
          </cell>
          <cell r="F4210" t="str">
            <v>SINAPI</v>
          </cell>
        </row>
        <row r="4211">
          <cell r="B4211">
            <v>92942</v>
          </cell>
          <cell r="C4211" t="str">
            <v>LUVA DE REDUÇÃO, EM FERRO GALVANIZADO, 1 1/4" X 3/4", CONEXÃO ROSQUEADA, INSTALADO EM REDE DE ALIMENTAÇÃO PARA SPRINKLER - FORNECIMENTO E INSTALAÇÃO. AF_10/2020</v>
          </cell>
          <cell r="D4211" t="str">
            <v>UN</v>
          </cell>
          <cell r="E4211">
            <v>33.72</v>
          </cell>
          <cell r="F4211" t="str">
            <v>SINAPI</v>
          </cell>
        </row>
        <row r="4212">
          <cell r="B4212">
            <v>92943</v>
          </cell>
          <cell r="C4212" t="str">
            <v>LUVA DE REDUÇÃO, EM FERRO GALVANIZADO, 1 1/2" X 1 1/4", CONEXÃO ROSQUEADA, INSTALADO EM REDE DE ALIMENTAÇÃO PARA SPRINKLER - FORNECIMENTO E INSTALAÇÃO. AF_10/2020</v>
          </cell>
          <cell r="D4212" t="str">
            <v>UN</v>
          </cell>
          <cell r="E4212">
            <v>38.979999999999997</v>
          </cell>
          <cell r="F4212" t="str">
            <v>SINAPI</v>
          </cell>
        </row>
        <row r="4213">
          <cell r="B4213">
            <v>92944</v>
          </cell>
          <cell r="C4213" t="str">
            <v>LUVA DE REDUÇÃO, EM FERRO GALVANIZADO, 1 1/2" X 1", CONEXÃO ROSQUEADA, INSTALADO EM REDE DE ALIMENTAÇÃO PARA SPRINKLER - FORNECIMENTO E INSTALAÇÃO. AF_10/2020</v>
          </cell>
          <cell r="D4213" t="str">
            <v>UN</v>
          </cell>
          <cell r="E4213">
            <v>38.979999999999997</v>
          </cell>
          <cell r="F4213" t="str">
            <v>SINAPI</v>
          </cell>
        </row>
        <row r="4214">
          <cell r="B4214">
            <v>92945</v>
          </cell>
          <cell r="C4214" t="str">
            <v>LUVA DE REDUÇÃO, EM FERRO GALVANIZADO, 1 1/2" X 3/4", CONEXÃO ROSQUEADA, INSTALADO EM REDE DE ALIMENTAÇÃO PARA SPRINKLER - FORNECIMENTO E INSTALAÇÃO. AF_10/2020</v>
          </cell>
          <cell r="D4214" t="str">
            <v>UN</v>
          </cell>
          <cell r="E4214">
            <v>38.979999999999997</v>
          </cell>
          <cell r="F4214" t="str">
            <v>SINAPI</v>
          </cell>
        </row>
        <row r="4215">
          <cell r="B4215">
            <v>92946</v>
          </cell>
          <cell r="C4215" t="str">
            <v>LUVA DE REDUÇÃO, EM FERRO GALVANIZADO, 2" X 1 1/2", CONEXÃO ROSQUEADA, INSTALADO EM REDE DE ALIMENTAÇÃO PARA SPRINKLER - FORNECIMENTO E INSTALAÇÃO. AF_10/2020</v>
          </cell>
          <cell r="D4215" t="str">
            <v>UN</v>
          </cell>
          <cell r="E4215">
            <v>55.4</v>
          </cell>
          <cell r="F4215" t="str">
            <v>SINAPI</v>
          </cell>
        </row>
        <row r="4216">
          <cell r="B4216">
            <v>92947</v>
          </cell>
          <cell r="C4216" t="str">
            <v>LUVA DE REDUÇÃO, EM FERRO GALVANIZADO, 2" X 1 1/4", CONEXÃO ROSQUEADA, INSTALADO EM REDE DE ALIMENTAÇÃO PARA SPRINKLER - FORNECIMENTO E INSTALAÇÃO. AF_10/2020</v>
          </cell>
          <cell r="D4216" t="str">
            <v>UN</v>
          </cell>
          <cell r="E4216">
            <v>55.4</v>
          </cell>
          <cell r="F4216" t="str">
            <v>SINAPI</v>
          </cell>
        </row>
        <row r="4217">
          <cell r="B4217">
            <v>92948</v>
          </cell>
          <cell r="C4217" t="str">
            <v>LUVA DE REDUÇÃO, EM FERRO GALVANIZADO, 2" X 1", CONEXÃO ROSQUEADA, INSTALADO EM REDE DE ALIMENTAÇÃO PARA SPRINKLER - FORNECIMENTO E INSTALAÇÃO. AF_10/2020</v>
          </cell>
          <cell r="D4217" t="str">
            <v>UN</v>
          </cell>
          <cell r="E4217">
            <v>55.4</v>
          </cell>
          <cell r="F4217" t="str">
            <v>SINAPI</v>
          </cell>
        </row>
        <row r="4218">
          <cell r="B4218">
            <v>92949</v>
          </cell>
          <cell r="C4218" t="str">
            <v>LUVA DE REDUÇÃO, EM FERRO GALVANIZADO, 2 1/2" X 1 1/2", CONEXÃO ROSQUEADA, INSTALADO EM REDE DE ALIMENTAÇÃO PARA SPRINKLER - FORNECIMENTO E INSTALAÇÃO. AF_10/2020</v>
          </cell>
          <cell r="D4218" t="str">
            <v>UN</v>
          </cell>
          <cell r="E4218">
            <v>87.74</v>
          </cell>
          <cell r="F4218" t="str">
            <v>SINAPI</v>
          </cell>
        </row>
        <row r="4219">
          <cell r="B4219">
            <v>92950</v>
          </cell>
          <cell r="C4219" t="str">
            <v>LUVA DE REDUÇÃO, EM FERRO GALVANIZADO, 2 1/2" X 2", CONEXÃO ROSQUEADA, INSTALADO EM REDE DE ALIMENTAÇÃO PARA SPRINKLER - FORNECIMENTO E INSTALAÇÃO. AF_10/2020</v>
          </cell>
          <cell r="D4219" t="str">
            <v>UN</v>
          </cell>
          <cell r="E4219">
            <v>87.74</v>
          </cell>
          <cell r="F4219" t="str">
            <v>SINAPI</v>
          </cell>
        </row>
        <row r="4220">
          <cell r="B4220">
            <v>92951</v>
          </cell>
          <cell r="C4220" t="str">
            <v>LUVA DE REDUÇÃO, EM FERRO GALVANIZADO, 3" X 2 1/2", CONEXÃO ROSQUEADA, INSTALADO EM REDE DE ALIMENTAÇÃO PARA SPRINKLER - FORNECIMENTO E INSTALAÇÃO. AF_10/2020</v>
          </cell>
          <cell r="D4220" t="str">
            <v>UN</v>
          </cell>
          <cell r="E4220">
            <v>126.81</v>
          </cell>
          <cell r="F4220" t="str">
            <v>SINAPI</v>
          </cell>
        </row>
        <row r="4221">
          <cell r="B4221">
            <v>92952</v>
          </cell>
          <cell r="C4221" t="str">
            <v>LUVA DE REDUÇÃO, EM FERRO GALVANIZADO, 3" X 2", CONEXÃO ROSQUEADA, INSTALADO EM REDE DE ALIMENTAÇÃO PARA SPRINKLER - FORNECIMENTO E INSTALAÇÃO. AF_10/2020</v>
          </cell>
          <cell r="D4221" t="str">
            <v>UN</v>
          </cell>
          <cell r="E4221">
            <v>126.81</v>
          </cell>
          <cell r="F4221" t="str">
            <v>SINAPI</v>
          </cell>
        </row>
        <row r="4222">
          <cell r="B4222">
            <v>92953</v>
          </cell>
          <cell r="C4222" t="str">
            <v>LUVA DE REDUÇÃO, EM FERRO GALVANIZADO, 3/4" X 1/2", CONEXÃO ROSQUEADA, INSTALADO EM RAMAIS E SUB-RAMAIS DE GÁS - FORNECIMENTO E INSTALAÇÃO. AF_10/2020</v>
          </cell>
          <cell r="D4222" t="str">
            <v>UN</v>
          </cell>
          <cell r="E4222">
            <v>21.77</v>
          </cell>
          <cell r="F4222" t="str">
            <v>SINAPI</v>
          </cell>
        </row>
        <row r="4223">
          <cell r="B4223">
            <v>93050</v>
          </cell>
          <cell r="C4223" t="str">
            <v>LUVA PASSANTE EM COBRE, DN 22 MM, SEM ANEL DE SOLDA, INSTALADO EM PRUMADA DE HIDRÁULICA PREDIAL - FORNECIMENTO E INSTALAÇÃO. AF_04/2022</v>
          </cell>
          <cell r="D4223" t="str">
            <v>UN</v>
          </cell>
          <cell r="E4223">
            <v>11.25</v>
          </cell>
          <cell r="F4223" t="str">
            <v>SINAPI</v>
          </cell>
        </row>
        <row r="4224">
          <cell r="B4224">
            <v>93052</v>
          </cell>
          <cell r="C4224" t="str">
            <v>JUNTA DE EXPANSÃO EM COBRE, DN 22 MM, PONTA X PONTA, INSTALADO EM PRUMADA DE HIDRÁULICA PREDIAL - FORNECIMENTO E INSTALAÇÃO. AF_04/2022</v>
          </cell>
          <cell r="D4224" t="str">
            <v>UN</v>
          </cell>
          <cell r="E4224">
            <v>556.63</v>
          </cell>
          <cell r="F4224" t="str">
            <v>SINAPI</v>
          </cell>
        </row>
        <row r="4225">
          <cell r="B4225">
            <v>93054</v>
          </cell>
          <cell r="C4225" t="str">
            <v>CONECTOR EM BRONZE/LATÃO, DN 22 MM X 3/4", SEM ANEL DE SOLDA, BOLSA X ROSCA F, INSTALADO EM PRUMADA DE HIDRÁULICA PREDIAL - FORNECIMENTO E INSTALAÇÃO. AF_04/2022</v>
          </cell>
          <cell r="D4225" t="str">
            <v>UN</v>
          </cell>
          <cell r="E4225">
            <v>22.83</v>
          </cell>
          <cell r="F4225" t="str">
            <v>SINAPI</v>
          </cell>
        </row>
        <row r="4226">
          <cell r="B4226">
            <v>93055</v>
          </cell>
          <cell r="C4226" t="str">
            <v>CURVA DE TRANSPOSIÇÃO EM BRONZE/LATÃO, DN 22 MM, SEM ANEL DE SOLDA, BOLSA X BOLSA, INSTALADO EM PRUMADA DE HIDRÁULICA PREDIAL - FORNECIMENTO E INSTALAÇÃO. AF_04/2022</v>
          </cell>
          <cell r="D4226" t="str">
            <v>UN</v>
          </cell>
          <cell r="E4226">
            <v>47.37</v>
          </cell>
          <cell r="F4226" t="str">
            <v>SINAPI</v>
          </cell>
        </row>
        <row r="4227">
          <cell r="B4227">
            <v>93056</v>
          </cell>
          <cell r="C4227" t="str">
            <v>LUVA PASSANTE EM COBRE, DN 28 MM, SEM ANEL DE SOLDA, INSTALADO EM PRUMADA DE HIDRÁULICA PREDIAL - FORNECIMENTO E INSTALAÇÃO. AF_04/2022</v>
          </cell>
          <cell r="D4227" t="str">
            <v>UN</v>
          </cell>
          <cell r="E4227">
            <v>16.989999999999998</v>
          </cell>
          <cell r="F4227" t="str">
            <v>SINAPI</v>
          </cell>
        </row>
        <row r="4228">
          <cell r="B4228">
            <v>93057</v>
          </cell>
          <cell r="C4228" t="str">
            <v>BUCHA DE REDUÇÃO EM COBRE, DN 28 MM X 22 MM, SEM ANEL DE SOLDA, PONTA X BOLSA, INSTALADO EM PRUMADA DE HIDRÁULICA PREDIAL - FORNECIMENTO E INSTALAÇÃO. AF_04/2022</v>
          </cell>
          <cell r="D4228" t="str">
            <v>UN</v>
          </cell>
          <cell r="E4228">
            <v>14.06</v>
          </cell>
          <cell r="F4228" t="str">
            <v>SINAPI</v>
          </cell>
        </row>
        <row r="4229">
          <cell r="B4229">
            <v>93058</v>
          </cell>
          <cell r="C4229" t="str">
            <v>JUNTA DE EXPANSÃO EM COBRE, DN 28 MM, PONTA X PONTA, INSTALADO EM PRUMADA DE HIDRÁULICA PREDIAL - FORNECIMENTO E INSTALAÇÃO. AF_04/2022</v>
          </cell>
          <cell r="D4229" t="str">
            <v>UN</v>
          </cell>
          <cell r="E4229">
            <v>612.21</v>
          </cell>
          <cell r="F4229" t="str">
            <v>SINAPI</v>
          </cell>
        </row>
        <row r="4230">
          <cell r="B4230">
            <v>93059</v>
          </cell>
          <cell r="C4230" t="str">
            <v>CONECTOR EM BRONZE/LATÃO, DN 28 MM X 1/2", SEM ANEL DE SOLDA, BOLSA X ROSCA F, INSTALADO EM PRUMADA DE HIDRÁULICA PREDIAL - FORNECIMENTO E INSTALAÇÃO. AF_04/2022</v>
          </cell>
          <cell r="D4230" t="str">
            <v>UN</v>
          </cell>
          <cell r="E4230">
            <v>30.34</v>
          </cell>
          <cell r="F4230" t="str">
            <v>SINAPI</v>
          </cell>
        </row>
        <row r="4231">
          <cell r="B4231">
            <v>93060</v>
          </cell>
          <cell r="C4231" t="str">
            <v>CURVA DE TRANSPOSIÇÃO EM BRONZE/LATÃO, DN 28 MM, SEM ANEL DE SOLDA, BOLSA X BOLSA, INSTALADO EM PRUMADA DE HIDRÁULICA PREDIAL - FORNECIMENTO E INSTALAÇÃO. AF_04/2022</v>
          </cell>
          <cell r="D4231" t="str">
            <v>UN</v>
          </cell>
          <cell r="E4231">
            <v>83.4</v>
          </cell>
          <cell r="F4231" t="str">
            <v>SINAPI</v>
          </cell>
        </row>
        <row r="4232">
          <cell r="B4232">
            <v>93061</v>
          </cell>
          <cell r="C4232" t="str">
            <v>LUVA PASSANTE EM COBRE, DN 35 MM, SEM ANEL DE SOLDA, INSTALADO EM PRUMADA DE HIDRÁULICA PREDIAL - FORNECIMENTO E INSTALAÇÃO. AF_04/2022</v>
          </cell>
          <cell r="D4232" t="str">
            <v>UN</v>
          </cell>
          <cell r="E4232">
            <v>32.9</v>
          </cell>
          <cell r="F4232" t="str">
            <v>SINAPI</v>
          </cell>
        </row>
        <row r="4233">
          <cell r="B4233">
            <v>93062</v>
          </cell>
          <cell r="C4233" t="str">
            <v>BUCHA DE REDUÇÃO EM COBRE, DN 35 MM X 28 MM, SEM ANEL DE SOLDA, PONTA X BOLSA, INSTALADO EM PRUMADA DE HIDRÁULICA PREDIAL - FORNECIMENTO E INSTALAÇÃO. AF_04/2022</v>
          </cell>
          <cell r="D4233" t="str">
            <v>UN</v>
          </cell>
          <cell r="E4233">
            <v>27.67</v>
          </cell>
          <cell r="F4233" t="str">
            <v>SINAPI</v>
          </cell>
        </row>
        <row r="4234">
          <cell r="B4234">
            <v>93063</v>
          </cell>
          <cell r="C4234" t="str">
            <v>JUNTA DE EXPANSÃO EM BRONZE/LATÃO, DN 35 MM, PONTA X PONTA, INSTALADO EM PRUMADA DE HIDRÁULICA PREDIAL - FORNECIMENTO E INSTALAÇÃO. AF_04/2022</v>
          </cell>
          <cell r="D4234" t="str">
            <v>UN</v>
          </cell>
          <cell r="E4234">
            <v>701.42</v>
          </cell>
          <cell r="F4234" t="str">
            <v>SINAPI</v>
          </cell>
        </row>
        <row r="4235">
          <cell r="B4235">
            <v>93064</v>
          </cell>
          <cell r="C4235" t="str">
            <v>LUVA PASSANTE EM COBRE, DN 42 MM, SEM ANEL DE SOLDA, INSTALADO EM PRUMADA DE HIDRÁULICA PREDIAL - FORNECIMENTO E INSTALAÇÃO. AF_04/2022</v>
          </cell>
          <cell r="D4235" t="str">
            <v>UN</v>
          </cell>
          <cell r="E4235">
            <v>50.94</v>
          </cell>
          <cell r="F4235" t="str">
            <v>SINAPI</v>
          </cell>
        </row>
        <row r="4236">
          <cell r="B4236">
            <v>93065</v>
          </cell>
          <cell r="C4236" t="str">
            <v>BUCHA DE REDUÇÃO EM COBRE, DN 42 MM X 35 MM, SEM ANEL DE SOLDA, PONTA X BOLSA, INSTALADO EM PRUMADA DE HIDRÁULICA PREDIAL - FORNECIMENTO E INSTALAÇÃO. AF_04/2022</v>
          </cell>
          <cell r="D4236" t="str">
            <v>UN</v>
          </cell>
          <cell r="E4236">
            <v>45.72</v>
          </cell>
          <cell r="F4236" t="str">
            <v>SINAPI</v>
          </cell>
        </row>
        <row r="4237">
          <cell r="B4237">
            <v>93066</v>
          </cell>
          <cell r="C4237" t="str">
            <v>JUNTA DE EXPANSÃO EM BRONZE/LATÃO, DN 42 MM, PONTA X PONTA, INSTALADO EM PRUMADA DE HIDRÁULICA PREDIAL - FORNECIMENTO E INSTALAÇÃO. AF_04/2022</v>
          </cell>
          <cell r="D4237" t="str">
            <v>UN</v>
          </cell>
          <cell r="E4237">
            <v>880.31</v>
          </cell>
          <cell r="F4237" t="str">
            <v>SINAPI</v>
          </cell>
        </row>
        <row r="4238">
          <cell r="B4238">
            <v>93067</v>
          </cell>
          <cell r="C4238" t="str">
            <v>LUVA PASSANTE EM COBRE, DN 54 MM, SEM ANEL DE SOLDA, INSTALADO EM PRUMADA DE HIDRÁULICA PREDIAL - FORNECIMENTO E INSTALAÇÃO. AF_04/2022</v>
          </cell>
          <cell r="D4238" t="str">
            <v>UN</v>
          </cell>
          <cell r="E4238">
            <v>76.08</v>
          </cell>
          <cell r="F4238" t="str">
            <v>SINAPI</v>
          </cell>
        </row>
        <row r="4239">
          <cell r="B4239">
            <v>93068</v>
          </cell>
          <cell r="C4239" t="str">
            <v>BUCHA DE REDUÇÃO EM COBRE, DN 54 MM X 42 MM, SEM ANEL DE SOLDA, PONTA X BOLSA, INSTALADO EM PRUMADA DE HIDRÁULICA PREDIAL - FORNECIMENTO E INSTALAÇÃO. AF_04/2022</v>
          </cell>
          <cell r="D4239" t="str">
            <v>UN</v>
          </cell>
          <cell r="E4239">
            <v>64.61</v>
          </cell>
          <cell r="F4239" t="str">
            <v>SINAPI</v>
          </cell>
        </row>
        <row r="4240">
          <cell r="B4240">
            <v>93069</v>
          </cell>
          <cell r="C4240" t="str">
            <v>JUNTA DE EXPANSÃO EM BRONZE/LATÃO, DN 54 MM, PONTA X PONTA, INSTALADO EM PRUMADA DE HIDRÁULICA PREDIAL - FORNECIMENTO E INSTALAÇÃO. AF_04/2022</v>
          </cell>
          <cell r="D4240" t="str">
            <v>UN</v>
          </cell>
          <cell r="E4240">
            <v>1220.4100000000001</v>
          </cell>
          <cell r="F4240" t="str">
            <v>SINAPI</v>
          </cell>
        </row>
        <row r="4241">
          <cell r="B4241">
            <v>93070</v>
          </cell>
          <cell r="C4241" t="str">
            <v>LUVA PASSANTE EM COBRE, DN 66 MM, SEM ANEL DE SOLDA, INSTALADO EM PRUMADA DE HIDRÁULICA PREDIAL - FORNECIMENTO E INSTALAÇÃO. AF_04/2022</v>
          </cell>
          <cell r="D4241" t="str">
            <v>UN</v>
          </cell>
          <cell r="E4241">
            <v>194.77</v>
          </cell>
          <cell r="F4241" t="str">
            <v>SINAPI</v>
          </cell>
        </row>
        <row r="4242">
          <cell r="B4242">
            <v>93071</v>
          </cell>
          <cell r="C4242" t="str">
            <v>BUCHA DE REDUÇÃO EM COBRE, DN 66 MM X 54 MM, SEM ANEL DE SOLDA, PONTA X BOLSA, INSTALADO EM PRUMADA DE HIDRÁULICA PREDIAL - FORNECIMENTO E INSTALAÇÃO. AF_04/2022</v>
          </cell>
          <cell r="D4242" t="str">
            <v>UN</v>
          </cell>
          <cell r="E4242">
            <v>179.09</v>
          </cell>
          <cell r="F4242" t="str">
            <v>SINAPI</v>
          </cell>
        </row>
        <row r="4243">
          <cell r="B4243">
            <v>93072</v>
          </cell>
          <cell r="C4243" t="str">
            <v>JUNTA DE EXPANSÃO EM BRONZE/LATÃO, DN 66 MM, PONTA X PONTA, INSTALADO EM PRUMADA DE HIDRÁULICA PREDIAL - FORNECIMENTO E INSTALAÇÃO. AF_04/2022</v>
          </cell>
          <cell r="D4243" t="str">
            <v>UN</v>
          </cell>
          <cell r="E4243">
            <v>1610.8</v>
          </cell>
          <cell r="F4243" t="str">
            <v>SINAPI</v>
          </cell>
        </row>
        <row r="4244">
          <cell r="B4244">
            <v>93074</v>
          </cell>
          <cell r="C4244" t="str">
            <v>CURVA EM COBRE, DN 15 MM, 45 GRAUS, SEM ANEL DE SOLDA, BOLSA X BOLSA, INSTALADO EM RAMAL DE DISTRIBUIÇÃO DE HIDRÁULICA PREDIAL - FORNECIMENTO E INSTALAÇÃO. AF_04/2022</v>
          </cell>
          <cell r="D4244" t="str">
            <v>UN</v>
          </cell>
          <cell r="E4244">
            <v>12.28</v>
          </cell>
          <cell r="F4244" t="str">
            <v>SINAPI</v>
          </cell>
        </row>
        <row r="4245">
          <cell r="B4245">
            <v>93075</v>
          </cell>
          <cell r="C4245" t="str">
            <v>COTOVELO EM BRONZE/LATÃO, DN 15 MM X 1/2", 90 GRAUS, SEM ANEL DE SOLDA, BOLSA X ROSCA F, INSTALADO EM RAMAL DE DISTRIBUIÇÃO DE HIDRÁULICA PREDIAL - FORNECIMENTO E INSTALAÇÃO. AF_04/2022</v>
          </cell>
          <cell r="D4245" t="str">
            <v>UN</v>
          </cell>
          <cell r="E4245">
            <v>19.57</v>
          </cell>
          <cell r="F4245" t="str">
            <v>SINAPI</v>
          </cell>
        </row>
        <row r="4246">
          <cell r="B4246">
            <v>93076</v>
          </cell>
          <cell r="C4246" t="str">
            <v>CURVA EM COBRE, DN 22 MM, 45 GRAUS, SEM ANEL DE SOLDA, BOLSA X BOLSA, INSTALADO EM RAMAL DE DISTRIBUIÇÃO DE HIDRÁULICA PREDIAL - FORNECIMENTO E INSTALAÇÃO. AF_04/2022</v>
          </cell>
          <cell r="D4246" t="str">
            <v>UN</v>
          </cell>
          <cell r="E4246">
            <v>20.51</v>
          </cell>
          <cell r="F4246" t="str">
            <v>SINAPI</v>
          </cell>
        </row>
        <row r="4247">
          <cell r="B4247">
            <v>93077</v>
          </cell>
          <cell r="C4247" t="str">
            <v>COTOVELO EM BRONZE/LATÃO, DN 22 MM X 1/2", 90 GRAUS, SEM ANEL DE SOLDA, BOLSA X ROSCA F, INSTALADO EM RAMAL DE DISTRIBUIÇÃO DE HIDRÁULICA PREDIAL - FORNECIMENTO E INSTALAÇÃO. AF_04/2022</v>
          </cell>
          <cell r="D4247" t="str">
            <v>UN</v>
          </cell>
          <cell r="E4247">
            <v>28.16</v>
          </cell>
          <cell r="F4247" t="str">
            <v>SINAPI</v>
          </cell>
        </row>
        <row r="4248">
          <cell r="B4248">
            <v>93078</v>
          </cell>
          <cell r="C4248" t="str">
            <v>COTOVELO EM BRONZE/LATÃO, DN 22 MM X 3/4", 90 GRAUS, SEM ANEL DE SOLDA, BOLSA X ROSCA F, INSTALADO EM RAMAL DE DISTRIBUIÇÃO DE HIDRÁULICA PREDIAL - FORNECIMENTO E INSTALAÇÃO. AF_04/2022</v>
          </cell>
          <cell r="D4248" t="str">
            <v>UN</v>
          </cell>
          <cell r="E4248">
            <v>31.64</v>
          </cell>
          <cell r="F4248" t="str">
            <v>SINAPI</v>
          </cell>
        </row>
        <row r="4249">
          <cell r="B4249">
            <v>93079</v>
          </cell>
          <cell r="C4249" t="str">
            <v>CURVA EM COBRE, DN 28 MM, 45 GRAUS, SEM ANEL DE SOLDA, BOLSA X BOLSA, INSTALADO EM RAMAL DE DISTRIBUIÇÃO DE HIDRÁULICA PREDIAL - FORNECIMENTO E INSTALAÇÃO. AF_04/2022</v>
          </cell>
          <cell r="D4249" t="str">
            <v>UN</v>
          </cell>
          <cell r="E4249">
            <v>29.17</v>
          </cell>
          <cell r="F4249" t="str">
            <v>SINAPI</v>
          </cell>
        </row>
        <row r="4250">
          <cell r="B4250">
            <v>93080</v>
          </cell>
          <cell r="C4250" t="str">
            <v>LUVA PASSANTE EM COBRE, DN 15 MM, SEM ANEL DE SOLDA, INSTALADO EM RAMAL DE DISTRIBUIÇÃO DE HIDRÁULICA PREDIAL - FORNECIMENTO E INSTALAÇÃO. AF_04/2022</v>
          </cell>
          <cell r="D4250" t="str">
            <v>UN</v>
          </cell>
          <cell r="E4250">
            <v>7.97</v>
          </cell>
          <cell r="F4250" t="str">
            <v>SINAPI</v>
          </cell>
        </row>
        <row r="4251">
          <cell r="B4251">
            <v>93081</v>
          </cell>
          <cell r="C4251" t="str">
            <v>CONECTOR EM BRONZE/LATÃO, DN 15 MM X 1/2", SEM ANEL DE SOLDA, BOLSA X ROSCA F, INSTALADO EM RAMAL DE DISTRIBUIÇÃO DE HIDRÁULICA PREDIAL - FORNECIMENTO E INSTALAÇÃO. AF_04/2022</v>
          </cell>
          <cell r="D4251" t="str">
            <v>UN</v>
          </cell>
          <cell r="E4251">
            <v>18.71</v>
          </cell>
          <cell r="F4251" t="str">
            <v>SINAPI</v>
          </cell>
        </row>
        <row r="4252">
          <cell r="B4252">
            <v>93082</v>
          </cell>
          <cell r="C4252" t="str">
            <v>CURVA DE TRANSPOSIÇÃO EM BRONZE/LATÃO, DN 15 MM, SEM ANEL DE SOLDA, BOLSA X BOLSA, INSTALADO EM RAMAL DE DISTRIBUIÇÃO DE HIDRÁULICA PREDIAL - FORNECIMENTO E INSTALAÇÃO. AF_04/2022</v>
          </cell>
          <cell r="D4252" t="str">
            <v>UN</v>
          </cell>
          <cell r="E4252">
            <v>24.4</v>
          </cell>
          <cell r="F4252" t="str">
            <v>SINAPI</v>
          </cell>
        </row>
        <row r="4253">
          <cell r="B4253">
            <v>93083</v>
          </cell>
          <cell r="C4253" t="str">
            <v>JUNTA DE EXPANSÃO EM COBRE, DN 15 MM, PONTA X PONTA, INSTALADO EM RAMAL DE DISTRIBUIÇÃO DE HIDRÁULICA PREDIAL - FORNECIMENTO E INSTALAÇÃO. AF_04/2022</v>
          </cell>
          <cell r="D4253" t="str">
            <v>UN</v>
          </cell>
          <cell r="E4253">
            <v>481.35</v>
          </cell>
          <cell r="F4253" t="str">
            <v>SINAPI</v>
          </cell>
        </row>
        <row r="4254">
          <cell r="B4254">
            <v>93084</v>
          </cell>
          <cell r="C4254" t="str">
            <v>LUVA PASSANTE EM COBRE, DN 22 MM, SEM ANEL DE SOLDA, INSTALADO EM RAMAL DE DISTRIBUIÇÃO DE HIDRÁULICA PREDIAL - FORNECIMENTO E INSTALAÇÃO. AF_04/2022</v>
          </cell>
          <cell r="D4254" t="str">
            <v>UN</v>
          </cell>
          <cell r="E4254">
            <v>13.44</v>
          </cell>
          <cell r="F4254" t="str">
            <v>SINAPI</v>
          </cell>
        </row>
        <row r="4255">
          <cell r="B4255">
            <v>93085</v>
          </cell>
          <cell r="C4255" t="str">
            <v>BUCHA DE REDUÇÃO EM COBRE, DN 22 MM X 15 MM, SEM ANEL DE SOLDA, PONTA X BOLSA, INSTALADO EM RAMAL DE DISTRIBUIÇÃO DE HIDRÁULICA PREDIAL - FORNECIMENTO E INSTALAÇÃO. AF_04/2022</v>
          </cell>
          <cell r="D4255" t="str">
            <v>UN</v>
          </cell>
          <cell r="E4255">
            <v>13.92</v>
          </cell>
          <cell r="F4255" t="str">
            <v>SINAPI</v>
          </cell>
        </row>
        <row r="4256">
          <cell r="B4256">
            <v>93086</v>
          </cell>
          <cell r="C4256" t="str">
            <v>JUNTA DE EXPANSÃO EM COBRE, DN 22 MM, PONTA X PONTA, INSTALADO EM RAMAL DE DISTRIBUIÇÃO DE HIDRÁULICA PREDIAL - FORNECIMENTO E INSTALAÇÃO. AF_04/2022</v>
          </cell>
          <cell r="D4256" t="str">
            <v>UN</v>
          </cell>
          <cell r="E4256">
            <v>558.82000000000005</v>
          </cell>
          <cell r="F4256" t="str">
            <v>SINAPI</v>
          </cell>
        </row>
        <row r="4257">
          <cell r="B4257">
            <v>93087</v>
          </cell>
          <cell r="C4257" t="str">
            <v>CONECTOR EM BRONZE/LATÃO, DN 22 MM X 1/2", SEM ANEL DE SOLDA, BOLSA X ROSCA F, INSTALADO EM RAMAL DE DISTRIBUIÇÃO DE HIDRÁULICA PREDIAL - FORNECIMENTO E INSTALAÇÃO. AF_04/2022</v>
          </cell>
          <cell r="D4257" t="str">
            <v>UN</v>
          </cell>
          <cell r="E4257">
            <v>19.55</v>
          </cell>
          <cell r="F4257" t="str">
            <v>SINAPI</v>
          </cell>
        </row>
        <row r="4258">
          <cell r="B4258">
            <v>93088</v>
          </cell>
          <cell r="C4258" t="str">
            <v>CONECTOR EM BRONZE/LATÃO, DN 22 MM X 3/4", SEM ANEL DE SOLDA, BOLSA X ROSCA F, INSTALADO EM RAMAL DE DISTRIBUIÇÃO DE HIDRÁULICA PREDIAL - FORNECIMENTO E INSTALAÇÃO. AF_04/2022</v>
          </cell>
          <cell r="D4258" t="str">
            <v>UN</v>
          </cell>
          <cell r="E4258">
            <v>24.26</v>
          </cell>
          <cell r="F4258" t="str">
            <v>SINAPI</v>
          </cell>
        </row>
        <row r="4259">
          <cell r="B4259">
            <v>93089</v>
          </cell>
          <cell r="C4259" t="str">
            <v>CURVA DE TRANSPOSIÇÃO EM BRONZE/LATÃO, DN 22 MM, SEM ANEL DE SOLDA, BOLSA X BOLSA, INSTALADO EM RAMAL DE DISTRIBUIÇÃO DE HIDRÁULICA PREDIAL - FORNECIMENTO E INSTALAÇÃO. AF_04/2022</v>
          </cell>
          <cell r="D4259" t="str">
            <v>UN</v>
          </cell>
          <cell r="E4259">
            <v>49.56</v>
          </cell>
          <cell r="F4259" t="str">
            <v>SINAPI</v>
          </cell>
        </row>
        <row r="4260">
          <cell r="B4260">
            <v>93090</v>
          </cell>
          <cell r="C4260" t="str">
            <v>LUVA PASSANTE EM COBRE, DN 28 MM, SEM ANEL DE SOLDA, INSTALADO EM RAMAL DE DISTRIBUIÇÃO DE HIDRÁULICA PREDIAL - FORNECIMENTO E INSTALAÇÃO. AF_04/2022</v>
          </cell>
          <cell r="D4260" t="str">
            <v>UN</v>
          </cell>
          <cell r="E4260">
            <v>19.02</v>
          </cell>
          <cell r="F4260" t="str">
            <v>SINAPI</v>
          </cell>
        </row>
        <row r="4261">
          <cell r="B4261">
            <v>93091</v>
          </cell>
          <cell r="C4261" t="str">
            <v>BUCHA DE REDUÇÃO EM COBRE, DN 28 MM X 22 MM, SEM ANEL DE SOLDA, INSTALADO EM RAMAL DE DISTRIBUIÇÃO DE HIDRÁULICA PREDIAL - FORNECIMENTO E INSTALAÇÃO. AF_04/2022</v>
          </cell>
          <cell r="D4261" t="str">
            <v>UN</v>
          </cell>
          <cell r="E4261">
            <v>16.18</v>
          </cell>
          <cell r="F4261" t="str">
            <v>SINAPI</v>
          </cell>
        </row>
        <row r="4262">
          <cell r="B4262">
            <v>93092</v>
          </cell>
          <cell r="C4262" t="str">
            <v>JUNTA DE EXPANSÃO EM COBRE, DN 28 MM, PONTA X PONTA, INSTALADO EM RAMAL DE DISTRIBUIÇÃO DE HIDRÁULICA PREDIAL - FORNECIMENTO E INSTALAÇÃO. AF_04/2022</v>
          </cell>
          <cell r="D4262" t="str">
            <v>UN</v>
          </cell>
          <cell r="E4262">
            <v>614.24</v>
          </cell>
          <cell r="F4262" t="str">
            <v>SINAPI</v>
          </cell>
        </row>
        <row r="4263">
          <cell r="B4263">
            <v>93093</v>
          </cell>
          <cell r="C4263" t="str">
            <v>CONECTOR EM BRONZE/LATÃO, DN 28 MM X 1/2", SEM ANEL DE SOLDA, BOLSA X ROSCA F, INSTALADO EM RAMAL DE DISTRIBUIÇÃO DE HIDRÁULICA PREDIAL - FORNECIMENTO E INSTALAÇÃO. AF_04/2022</v>
          </cell>
          <cell r="D4263" t="str">
            <v>UN</v>
          </cell>
          <cell r="E4263">
            <v>31.37</v>
          </cell>
          <cell r="F4263" t="str">
            <v>SINAPI</v>
          </cell>
        </row>
        <row r="4264">
          <cell r="B4264">
            <v>93094</v>
          </cell>
          <cell r="C4264" t="str">
            <v>CURVA DE TRANSPOSIÇÃO EM BRONZE/LATÃO, DN 28 MM, SEM ANEL DE SOLDA, BOLSA X BOLSA, INSTALADO EM RAMAL DE DISTRIBUIÇÃO DE HIDRÁULICA PREDIAL - FORNECIMENTO E INSTALAÇÃO. AF_04/2022</v>
          </cell>
          <cell r="D4264" t="str">
            <v>UN</v>
          </cell>
          <cell r="E4264">
            <v>85.43</v>
          </cell>
          <cell r="F4264" t="str">
            <v>SINAPI</v>
          </cell>
        </row>
        <row r="4265">
          <cell r="B4265">
            <v>93097</v>
          </cell>
          <cell r="C4265" t="str">
            <v>CURVA EM COBRE, DN 15 MM, 45 GRAUS, SEM ANEL DE SOLDA, BOLSA X BOLSA, INSTALADO EM RAMAL E SUB-RAMAL DE HIDRÁULICA PREDIAL - FORNECIMENTO E INSTALAÇÃO. AF_04/2022</v>
          </cell>
          <cell r="D4265" t="str">
            <v>UN</v>
          </cell>
          <cell r="E4265">
            <v>12.48</v>
          </cell>
          <cell r="F4265" t="str">
            <v>SINAPI</v>
          </cell>
        </row>
        <row r="4266">
          <cell r="B4266">
            <v>93098</v>
          </cell>
          <cell r="C4266" t="str">
            <v>COTOVELO EM BRONZE/LATÃO, DN 15 MM X 1/2", 90 GRAUS, SEM ANEL DE SOLDA, BOLSA X ROSCA F, INSTALADO EM RAMAL E SUB-RAMAL DE HIDRÁULICA PREDIAL - FORNECIMENTO E INSTALAÇÃO. AF_04/2022</v>
          </cell>
          <cell r="D4266" t="str">
            <v>UN</v>
          </cell>
          <cell r="E4266">
            <v>19.670000000000002</v>
          </cell>
          <cell r="F4266" t="str">
            <v>SINAPI</v>
          </cell>
        </row>
        <row r="4267">
          <cell r="B4267">
            <v>93099</v>
          </cell>
          <cell r="C4267" t="str">
            <v>CURVA EM COBRE, DN 22 MM, 45 GRAUS, SEM ANEL DE SOLDA, BOLSA X BOLSA, INSTALADO EM RAMAL E SUB-RAMAL DE HIDRÁULICA PREDIAL - FORNECIMENTO E INSTALAÇÃO. AF_04/2022</v>
          </cell>
          <cell r="D4267" t="str">
            <v>UN</v>
          </cell>
          <cell r="E4267">
            <v>22.94</v>
          </cell>
          <cell r="F4267" t="str">
            <v>SINAPI</v>
          </cell>
        </row>
        <row r="4268">
          <cell r="B4268">
            <v>93100</v>
          </cell>
          <cell r="C4268" t="str">
            <v>COTOVELO EM BRONZE/LATÃO, DN 22 MM X 1/2", 90 GRAUS, SEM ANEL DE SOLDA, BOLSA X ROSCA F, INSTALADO EM RAMAL E SUB-RAMAL DE HIDRÁULICA PREDIAL - FORNECIMENTO E INSTALAÇÃO. AF_04/2022</v>
          </cell>
          <cell r="D4268" t="str">
            <v>UN</v>
          </cell>
          <cell r="E4268">
            <v>29.38</v>
          </cell>
          <cell r="F4268" t="str">
            <v>SINAPI</v>
          </cell>
        </row>
        <row r="4269">
          <cell r="B4269">
            <v>93101</v>
          </cell>
          <cell r="C4269" t="str">
            <v>COTOVELO EM BRONZE/LATÃO, DN 22 MM X 3/4", 90 GRAUS, SEM ANEL DE SOLDA, BOLSA X ROSCA F, INSTALADO EM RAMAL E SUB-RAMAL DE HIDRÁULICA PREDIAL - FORNECIMENTO E INSTALAÇÃO. AF_04/2022</v>
          </cell>
          <cell r="D4269" t="str">
            <v>UN</v>
          </cell>
          <cell r="E4269">
            <v>32.86</v>
          </cell>
          <cell r="F4269" t="str">
            <v>SINAPI</v>
          </cell>
        </row>
        <row r="4270">
          <cell r="B4270">
            <v>93102</v>
          </cell>
          <cell r="C4270" t="str">
            <v>CURVA EM COBRE, DN 28 MM, 45 GRAUS, SEM ANEL DE SOLDA, BOLSA X BOLSA, INSTALADO EM RAMAL E SUB-RAMAL DE HIDRÁULICA PREDIAL - FORNECIMENTO E INSTALAÇÃO. AF_04/2022</v>
          </cell>
          <cell r="D4270" t="str">
            <v>UN</v>
          </cell>
          <cell r="E4270">
            <v>33.51</v>
          </cell>
          <cell r="F4270" t="str">
            <v>SINAPI</v>
          </cell>
        </row>
        <row r="4271">
          <cell r="B4271">
            <v>93103</v>
          </cell>
          <cell r="C4271" t="str">
            <v>LUVA PASSANTE EM COBRE, DN 15 MM, SEM ANEL DE SOLDA, INSTALADO EM RAMAL E SUB-RAMAL DE HIDRÁULICA PREDIAL - FORNECIMENTO E INSTALAÇÃO. AF_04/2022</v>
          </cell>
          <cell r="D4271" t="str">
            <v>UN</v>
          </cell>
          <cell r="E4271">
            <v>8.1</v>
          </cell>
          <cell r="F4271" t="str">
            <v>SINAPI</v>
          </cell>
        </row>
        <row r="4272">
          <cell r="B4272">
            <v>93104</v>
          </cell>
          <cell r="C4272" t="str">
            <v>CONECTOR EM BRONZE/LATÃO, DN 15 MM X 1/2", SEM ANEL DE SOLDA, BOLSA X ROSCA F, INSTALADO EM RAMAL E SUB-RAMAL DE HIDRÁULICA PREDIAL - FORNECIMENTO E INSTALAÇÃO. AF_04/2022</v>
          </cell>
          <cell r="D4272" t="str">
            <v>UN</v>
          </cell>
          <cell r="E4272">
            <v>18.78</v>
          </cell>
          <cell r="F4272" t="str">
            <v>SINAPI</v>
          </cell>
        </row>
        <row r="4273">
          <cell r="B4273">
            <v>93105</v>
          </cell>
          <cell r="C4273" t="str">
            <v>CURVA DE TRANSPOSIÇÃO EM BRONZE/LATÃO, DN 15 MM, SEM ANEL DE SOLDA, BOLSA X BOLSA, INSTALADO EM RAMAL E SUB-RAMAL DE HIDRÁULICA PREDIAL - FORNECIMENTO E INSTALAÇÃO. AF_04/2022</v>
          </cell>
          <cell r="D4273" t="str">
            <v>UN</v>
          </cell>
          <cell r="E4273">
            <v>24.53</v>
          </cell>
          <cell r="F4273" t="str">
            <v>SINAPI</v>
          </cell>
        </row>
        <row r="4274">
          <cell r="B4274">
            <v>93106</v>
          </cell>
          <cell r="C4274" t="str">
            <v>JUNTA DE EXPANSÃO EM COBRE, DN 15 MM, PONTA X PONTA, INSTALADO EM RAMAL E SUB-RAMAL DE HIDRÁULICA PREDIAL - FORNECIMENTO E INSTALAÇÃO. AF_04/2022</v>
          </cell>
          <cell r="D4274" t="str">
            <v>UN</v>
          </cell>
          <cell r="E4274">
            <v>481.48</v>
          </cell>
          <cell r="F4274" t="str">
            <v>SINAPI</v>
          </cell>
        </row>
        <row r="4275">
          <cell r="B4275">
            <v>93107</v>
          </cell>
          <cell r="C4275" t="str">
            <v>LUVA PASSANTE EM COBRE, DN 22 MM, SEM ANEL DE SOLDA, INSTALADO EM RAMAL E SUB-RAMAL DE HIDRÁULICA PREDIAL - FORNECIMENTO E INSTALAÇÃO. AF_04/2022</v>
          </cell>
          <cell r="D4275" t="str">
            <v>UN</v>
          </cell>
          <cell r="E4275">
            <v>15.07</v>
          </cell>
          <cell r="F4275" t="str">
            <v>SINAPI</v>
          </cell>
        </row>
        <row r="4276">
          <cell r="B4276">
            <v>93108</v>
          </cell>
          <cell r="C4276" t="str">
            <v>BUCHA DE REDUÇÃO EM COBRE, DN 22 MM X 15 MM, SEM ANEL DE SOLDA, PONTA X BOLSA, INSTALADO EM RAMAL E SUB-RAMAL DE HIDRÁULICA PREDIAL - FORNECIMENTO E INSTALAÇÃO. AF_04/2022</v>
          </cell>
          <cell r="D4276" t="str">
            <v>UN</v>
          </cell>
          <cell r="E4276">
            <v>12.74</v>
          </cell>
          <cell r="F4276" t="str">
            <v>SINAPI</v>
          </cell>
        </row>
        <row r="4277">
          <cell r="B4277">
            <v>93109</v>
          </cell>
          <cell r="C4277" t="str">
            <v>JUNTA DE EXPANSÃO EM COBRE, DN 22 MM, PONTA X PONTA, INSTALADO EM RAMAL E SUB-RAMAL DE HIDRÁULICA PREDIAL - FORNECIMENTO E INSTALAÇÃO. AF_04/2022</v>
          </cell>
          <cell r="D4277" t="str">
            <v>UN</v>
          </cell>
          <cell r="E4277">
            <v>560.45000000000005</v>
          </cell>
          <cell r="F4277" t="str">
            <v>SINAPI</v>
          </cell>
        </row>
        <row r="4278">
          <cell r="B4278">
            <v>93110</v>
          </cell>
          <cell r="C4278" t="str">
            <v>CONECTOR EM BRONZE/LATÃO, DN 22 MM X 1/2", SEM ANEL DE SOLDA, BOLSA X ROSCA F, INSTALADO EM RAMAL E SUB-RAMAL DE HIDRÁULICA PREDIAL - FORNECIMENTO E INSTALAÇÃO. AF_04/2022</v>
          </cell>
          <cell r="D4278" t="str">
            <v>UN</v>
          </cell>
          <cell r="E4278">
            <v>20.37</v>
          </cell>
          <cell r="F4278" t="str">
            <v>SINAPI</v>
          </cell>
        </row>
        <row r="4279">
          <cell r="B4279">
            <v>93111</v>
          </cell>
          <cell r="C4279" t="str">
            <v>CONECTOR EM BRONZE/LATÃO, DN 22 MM X 3/4", SEM ANEL DE SOLDA, BOLSA X ROSCA F, INSTALADO EM RAMAL E SUB-RAMAL DE HIDRÁULICA PREDIAL - FORNECIMENTO E INSTALAÇÃO. AF_04/2022</v>
          </cell>
          <cell r="D4279" t="str">
            <v>UN</v>
          </cell>
          <cell r="E4279">
            <v>24.76</v>
          </cell>
          <cell r="F4279" t="str">
            <v>SINAPI</v>
          </cell>
        </row>
        <row r="4280">
          <cell r="B4280">
            <v>93112</v>
          </cell>
          <cell r="C4280" t="str">
            <v>CURVA DE TRANSPOSIÇÃO EM BRONZE/LATÃO, DN 22 MM, SEM ANEL DE SOLDA, BOLSA X BOLSA, INSTALADO EM RAMAL E SUB-RAMAL DE HIDRÁULICA PREDIAL - FORNECIMENTO E INSTALAÇÃO. AF_04/2022</v>
          </cell>
          <cell r="D4280" t="str">
            <v>UN</v>
          </cell>
          <cell r="E4280">
            <v>51.19</v>
          </cell>
          <cell r="F4280" t="str">
            <v>SINAPI</v>
          </cell>
        </row>
        <row r="4281">
          <cell r="B4281">
            <v>93113</v>
          </cell>
          <cell r="C4281" t="str">
            <v>LUVA PASSANTE EM COBRE, DN 28 MM, SEM ANEL DE SOLDA, INSTALADO EM RAMAL E SUB-RAMAL  DE HIDRÁULICA PREDIAL - FORNECIMENTO E INSTALAÇÃO. AF_04/2022</v>
          </cell>
          <cell r="D4281" t="str">
            <v>UN</v>
          </cell>
          <cell r="E4281">
            <v>21.94</v>
          </cell>
          <cell r="F4281" t="str">
            <v>SINAPI</v>
          </cell>
        </row>
        <row r="4282">
          <cell r="B4282">
            <v>93114</v>
          </cell>
          <cell r="C4282" t="str">
            <v>CONECTOR EM BRONZE/LATÃO, DN 28 MM X 1/2", SEM ANEL DE SOLDA, BOLSA X ROSCA F, INSTALADO EM RAMAL E SUB-RAMAL DE HIDRÁULICA PREDIAL - FORNECIMENTO E INSTALAÇÃO. AF_04/2022</v>
          </cell>
          <cell r="D4282" t="str">
            <v>UN</v>
          </cell>
          <cell r="E4282">
            <v>32.82</v>
          </cell>
          <cell r="F4282" t="str">
            <v>SINAPI</v>
          </cell>
        </row>
        <row r="4283">
          <cell r="B4283">
            <v>93115</v>
          </cell>
          <cell r="C4283" t="str">
            <v>CURVA DE TRANSPOSIÇÃO EM BRONZE/LATÃO, DN 28 MM, SEM ANEL DE SOLDA, BOLSA X BOLSA, INSTALADO EM RAMAL E SUB-RAMAL DE HIDRÁULICA PREDIAL - FORNECIMENTO E INSTALAÇÃO. AF_04/2022</v>
          </cell>
          <cell r="D4283" t="str">
            <v>UN</v>
          </cell>
          <cell r="E4283">
            <v>88.35</v>
          </cell>
          <cell r="F4283" t="str">
            <v>SINAPI</v>
          </cell>
        </row>
        <row r="4284">
          <cell r="B4284">
            <v>93116</v>
          </cell>
          <cell r="C4284" t="str">
            <v>JUNTA DE EXPANSÃO EM COBRE, DN 28 MM, PONTA X PONTA, INSTALADO EM RAMAL E SUB-RAMAL DE HIDRÁULICA PREDIAL - FORNECIMENTO E INSTALAÇÃO. AF_04/2022</v>
          </cell>
          <cell r="D4284" t="str">
            <v>UN</v>
          </cell>
          <cell r="E4284">
            <v>617.16</v>
          </cell>
          <cell r="F4284" t="str">
            <v>SINAPI</v>
          </cell>
        </row>
        <row r="4285">
          <cell r="B4285">
            <v>93117</v>
          </cell>
          <cell r="C4285" t="str">
            <v>TE DUPLA CURVA EM BRONZE/LATÃO, DN 1/2" X 15 MM X 1/2", SEM ANEL DE SOLDA, ROSCA F X BOLSA X ROSCA F, INSTALADO EM RAMAL E SUB-RAMAL DE HIDRÁULICA PREDIAL - FORNECIMENTO E INSTALAÇÃO. AF_04/2022</v>
          </cell>
          <cell r="D4285" t="str">
            <v>UN</v>
          </cell>
          <cell r="E4285">
            <v>60.31</v>
          </cell>
          <cell r="F4285" t="str">
            <v>SINAPI</v>
          </cell>
        </row>
        <row r="4286">
          <cell r="B4286">
            <v>93118</v>
          </cell>
          <cell r="C4286" t="str">
            <v>TE DUPLA CURVA EM BRONZE/LATÃO, DN 3/4" X 22 MM X 3/4", SEM ANEL DE SOLDA, ROSCA F X BOLSA X ROSCA F, INSTALADO EM RAMAL E SUB-RAMAL DE HIDRÁULICA PREDIAL - FORNECIMENTO E INSTALAÇÃO. AF_04/2022</v>
          </cell>
          <cell r="D4286" t="str">
            <v>UN</v>
          </cell>
          <cell r="E4286">
            <v>88.78</v>
          </cell>
          <cell r="F4286" t="str">
            <v>SINAPI</v>
          </cell>
        </row>
        <row r="4287">
          <cell r="B4287">
            <v>93119</v>
          </cell>
          <cell r="C4287" t="str">
            <v>CURVA EM COBRE, DN 22 MM, 45 GRAUS, SEM ANEL DE SOLDA, BOLSA X BOLSA, INSTALADO EM PRUMADA DE HIDRÁULICA PREDIAL - FORNECIMENTO E INSTALAÇÃO. AF_04/2022</v>
          </cell>
          <cell r="D4287" t="str">
            <v>UN</v>
          </cell>
          <cell r="E4287">
            <v>17.23</v>
          </cell>
          <cell r="F4287" t="str">
            <v>SINAPI</v>
          </cell>
        </row>
        <row r="4288">
          <cell r="B4288">
            <v>93120</v>
          </cell>
          <cell r="C4288" t="str">
            <v>COTOVELO EM BRONZE/LATÃO, DN 22 MM X 1/2", 90 GRAUS, SEM ANEL DE SOLDA, BOLSA X ROSCA F, INSTALADO EM PRUMADA DE HIDRÁULICA PREDIAL - FORNECIMENTO E INSTALAÇÃO. AF_04/2022</v>
          </cell>
          <cell r="D4288" t="str">
            <v>UN</v>
          </cell>
          <cell r="E4288">
            <v>26.53</v>
          </cell>
          <cell r="F4288" t="str">
            <v>SINAPI</v>
          </cell>
        </row>
        <row r="4289">
          <cell r="B4289">
            <v>93121</v>
          </cell>
          <cell r="C4289" t="str">
            <v>COTOVELO EM BRONZE/LATÃO, DN 22 MM X 3/4", 90 GRAUS, SEM ANEL DE SOLDA, BOLSA X ROSCA F, INSTALADO EM PRUMADA DE HIDRÁULICA PREDIAL - FORNECIMENTO E INSTALAÇÃO. AF_04/2022</v>
          </cell>
          <cell r="D4289" t="str">
            <v>UN</v>
          </cell>
          <cell r="E4289">
            <v>30.01</v>
          </cell>
          <cell r="F4289" t="str">
            <v>SINAPI</v>
          </cell>
        </row>
        <row r="4290">
          <cell r="B4290">
            <v>93122</v>
          </cell>
          <cell r="C4290" t="str">
            <v>CURVA EM COBRE, DN 28 MM, 45 GRAUS, SEM ANEL DE SOLDA, BOLSA X BOLSA, INSTALADO EM PRUMADA DE HIDRÁULICA PREDIAL - FORNECIMENTO E INSTALAÇÃO. AF_04/2022</v>
          </cell>
          <cell r="D4290" t="str">
            <v>UN</v>
          </cell>
          <cell r="E4290">
            <v>26.14</v>
          </cell>
          <cell r="F4290" t="str">
            <v>SINAPI</v>
          </cell>
        </row>
        <row r="4291">
          <cell r="B4291">
            <v>93123</v>
          </cell>
          <cell r="C4291" t="str">
            <v>CURVA EM COBRE, DN 35 MM, 45 GRAUS, SEM ANEL DE SOLDA, BOLSA X BOLSA, INSTALADO EM PRUMADA DE HIDRÁULICA PREDIAL -  FORNECIMENTO E INSTALAÇÃO. AF_04/2022</v>
          </cell>
          <cell r="D4291" t="str">
            <v>UN</v>
          </cell>
          <cell r="E4291">
            <v>59.89</v>
          </cell>
          <cell r="F4291" t="str">
            <v>SINAPI</v>
          </cell>
        </row>
        <row r="4292">
          <cell r="B4292">
            <v>93124</v>
          </cell>
          <cell r="C4292" t="str">
            <v>CURVA EM COBRE, DN 42 MM, 45 GRAUS, SEM ANEL DE SOLDA, BOLSA X BOLSA, INSTALADO EM PRUMADA DE HIDRÁULICA PREDIAL - FORNECIMENTO E INSTALAÇÃO. AF_04/2022</v>
          </cell>
          <cell r="D4292" t="str">
            <v>UN</v>
          </cell>
          <cell r="E4292">
            <v>94.78</v>
          </cell>
          <cell r="F4292" t="str">
            <v>SINAPI</v>
          </cell>
        </row>
        <row r="4293">
          <cell r="B4293">
            <v>93125</v>
          </cell>
          <cell r="C4293" t="str">
            <v>CURVA EM COBRE, DN 54 MM, 45 GRAUS, SEM ANEL DE SOLDA, BOLSA X BOLSA, INSTALADO EM PRUMADA DE HIDRÁULICA PREDIAL - FORNECIMENTO E INSTALAÇÃO. AF_04/2022</v>
          </cell>
          <cell r="D4293" t="str">
            <v>UN</v>
          </cell>
          <cell r="E4293">
            <v>139.78</v>
          </cell>
          <cell r="F4293" t="str">
            <v>SINAPI</v>
          </cell>
        </row>
        <row r="4294">
          <cell r="B4294">
            <v>93126</v>
          </cell>
          <cell r="C4294" t="str">
            <v>CURVA EM COBRE, DN 66 MM, 45 GRAUS, SEM ANEL DE SOLDA, BOLSA X BOLSA, INSTALADO EM PRUMADA DE HIDRÁULICA PREDIAL - FORNECIMENTO E INSTALAÇÃO. AF_04/2022</v>
          </cell>
          <cell r="D4294" t="str">
            <v>UN</v>
          </cell>
          <cell r="E4294">
            <v>311.95</v>
          </cell>
          <cell r="F4294" t="str">
            <v>SINAPI</v>
          </cell>
        </row>
        <row r="4295">
          <cell r="B4295">
            <v>93133</v>
          </cell>
          <cell r="C4295" t="str">
            <v>BUCHA DE REDUÇÃO EM COBRE, DN 28 MM X 22 MM, SEM ANEL DE SOLDA, INSTALADO EM RAMAL E SUB-RAMAL DE HIDRÁULICA PREDIAL - FORNECIMENTO E INSTALAÇÃO. AF_04/2022</v>
          </cell>
          <cell r="D4295" t="str">
            <v>UN</v>
          </cell>
          <cell r="E4295">
            <v>18.440000000000001</v>
          </cell>
          <cell r="F4295" t="str">
            <v>SINAPI</v>
          </cell>
        </row>
        <row r="4296">
          <cell r="B4296">
            <v>94465</v>
          </cell>
          <cell r="C4296" t="str">
            <v>LUVA, EM FERRO GALVANIZADO, CONEXÃO ROSQUEADA, DN 50 (2), INSTALADO EM RESERVAÇÃO DE ÁGUA DE EDIFICAÇÃO QUE POSSUA RESERVATÓRIO DE FIBRA/FIBROCIMENTO  FORNECIMENTO E INSTALAÇÃO. AF_06/2016</v>
          </cell>
          <cell r="D4296" t="str">
            <v>UN</v>
          </cell>
          <cell r="E4296">
            <v>50.72</v>
          </cell>
          <cell r="F4296" t="str">
            <v>SINAPI</v>
          </cell>
        </row>
        <row r="4297">
          <cell r="B4297">
            <v>94466</v>
          </cell>
          <cell r="C4297" t="str">
            <v>NIPLE, EM FERRO GALVANIZADO, CONEXÃO ROSQUEADA, DN 50 (2), INSTALADO EM RESERVAÇÃO DE ÁGUA DE EDIFICAÇÃO QUE POSSUA RESERVATÓRIO DE FIBRA/FIBROCIMENTO  FORNECIMENTO E INSTALAÇÃO. AF_06/2016</v>
          </cell>
          <cell r="D4297" t="str">
            <v>UN</v>
          </cell>
          <cell r="E4297">
            <v>50.75</v>
          </cell>
          <cell r="F4297" t="str">
            <v>SINAPI</v>
          </cell>
        </row>
        <row r="4298">
          <cell r="B4298">
            <v>94467</v>
          </cell>
          <cell r="C4298" t="str">
            <v>LUVA, EM FERRO GALVANIZADO, CONEXÃO ROSQUEADA, DN 65 (2 1/2), INSTALADO EM RESERVAÇÃO DE ÁGUA DE EDIFICAÇÃO QUE POSSUA RESERVATÓRIO DE FIBRA/FIBROCIMENTO  FORNECIMENTO E INSTALAÇÃO. AF_06/2016</v>
          </cell>
          <cell r="D4298" t="str">
            <v>UN</v>
          </cell>
          <cell r="E4298">
            <v>81.08</v>
          </cell>
          <cell r="F4298" t="str">
            <v>SINAPI</v>
          </cell>
        </row>
        <row r="4299">
          <cell r="B4299">
            <v>94468</v>
          </cell>
          <cell r="C4299" t="str">
            <v>NIPLE, EM FERRO GALVANIZADO, CONEXÃO ROSQUEADA, DN 65 (2 1/2), INSTALADO EM RESERVAÇÃO DE ÁGUA DE EDIFICAÇÃO QUE POSSUA RESERVATÓRIO DE FIBRA/FIBROCIMENTO  FORNECIMENTO E INSTALAÇÃO. AF_06/2016</v>
          </cell>
          <cell r="D4299" t="str">
            <v>UN</v>
          </cell>
          <cell r="E4299">
            <v>70.3</v>
          </cell>
          <cell r="F4299" t="str">
            <v>SINAPI</v>
          </cell>
        </row>
        <row r="4300">
          <cell r="B4300">
            <v>94469</v>
          </cell>
          <cell r="C4300" t="str">
            <v>LUVA, EM FERRO GALVANIZADO, CONEXÃO ROSQUEADA, DN 80 (3), INSTALADO EM RESERVAÇÃO DE ÁGUA DE EDIFICAÇÃO QUE POSSUA RESERVATÓRIO DE FIBRA/FIBROCIMENTO  FORNECIMENTO E INSTALAÇÃO. AF_06/2016</v>
          </cell>
          <cell r="D4300" t="str">
            <v>UN</v>
          </cell>
          <cell r="E4300">
            <v>118.72</v>
          </cell>
          <cell r="F4300" t="str">
            <v>SINAPI</v>
          </cell>
        </row>
        <row r="4301">
          <cell r="B4301">
            <v>94470</v>
          </cell>
          <cell r="C4301" t="str">
            <v>NIPLE, EM FERRO GALVANIZADO, CONEXÃO ROSQUEADA, DN 80 (3), INSTALADO EM RESERVAÇÃO DE ÁGUA DE EDIFICAÇÃO QUE POSSUA RESERVATÓRIO DE FIBRA/FIBROCIMENTO  FORNECIMENTO E INSTALAÇÃO. AF_06/2016</v>
          </cell>
          <cell r="D4301" t="str">
            <v>UN</v>
          </cell>
          <cell r="E4301">
            <v>109.13</v>
          </cell>
          <cell r="F4301" t="str">
            <v>SINAPI</v>
          </cell>
        </row>
        <row r="4302">
          <cell r="B4302">
            <v>94471</v>
          </cell>
          <cell r="C4302" t="str">
            <v>COTOVELO 90 GRAUS, EM FERRO GALVANIZADO, CONEXÃO ROSQUEADA, DN 50 (2), INSTALADO EM RESERVAÇÃO DE ÁGUA DE EDIFICAÇÃO QUE POSSUA RESERVATÓRIO DE FIBRA/FIBROCIMENTO  FORNECIMENTO E INSTALAÇÃO. AF_06/2016</v>
          </cell>
          <cell r="D4302" t="str">
            <v>UN</v>
          </cell>
          <cell r="E4302">
            <v>72.95</v>
          </cell>
          <cell r="F4302" t="str">
            <v>SINAPI</v>
          </cell>
        </row>
        <row r="4303">
          <cell r="B4303">
            <v>94472</v>
          </cell>
          <cell r="C4303" t="str">
            <v>COTOVELO 45 GRAUS, EM FERRO GALVANIZADO, CONEXÃO ROSQUEADA, DN 50 (2), INSTALADO EM RESERVAÇÃO DE ÁGUA DE EDIFICAÇÃO QUE POSSUA RESERVATÓRIO DE FIBRA/FIBROCIMENTO  FORNECIMENTO E INSTALAÇÃO. AF_06/2016</v>
          </cell>
          <cell r="D4303" t="str">
            <v>UN</v>
          </cell>
          <cell r="E4303">
            <v>75.349999999999994</v>
          </cell>
          <cell r="F4303" t="str">
            <v>SINAPI</v>
          </cell>
        </row>
        <row r="4304">
          <cell r="B4304">
            <v>94473</v>
          </cell>
          <cell r="C4304" t="str">
            <v>COTOVELO 90 GRAUS, EM FERRO GALVANIZADO, CONEXÃO ROSQUEADA, DN 65 (2 1/2), INSTALADO EM RESERVAÇÃO DE ÁGUA DE EDIFICAÇÃO QUE POSSUA RESERVATÓRIO DE FIBRA/FIBROCIMENTO  FORNECIMENTO E INSTALAÇÃO. AF_06/2016</v>
          </cell>
          <cell r="D4304" t="str">
            <v>UN</v>
          </cell>
          <cell r="E4304">
            <v>115.84</v>
          </cell>
          <cell r="F4304" t="str">
            <v>SINAPI</v>
          </cell>
        </row>
        <row r="4305">
          <cell r="B4305">
            <v>94474</v>
          </cell>
          <cell r="C4305" t="str">
            <v>COTOVELO 45 GRAUS, EM FERRO GALVANIZADO, CONEXÃO ROSQUEADA, DN 65 (2 1/2), INSTALADO EM RESERVAÇÃO DE ÁGUA DE EDIFICAÇÃO QUE POSSUA RESERVATÓRIO DE FIBRA/FIBROCIMENTO  FORNECIMENTO E INSTALAÇÃO. AF_06/2016</v>
          </cell>
          <cell r="D4305" t="str">
            <v>UN</v>
          </cell>
          <cell r="E4305">
            <v>126.38</v>
          </cell>
          <cell r="F4305" t="str">
            <v>SINAPI</v>
          </cell>
        </row>
        <row r="4306">
          <cell r="B4306">
            <v>94475</v>
          </cell>
          <cell r="C4306" t="str">
            <v>COTOVELO 90 GRAUS, EM FERRO GALVANIZADO, CONEXÃO ROSQUEADA, DN 80 (3), INSTALADO EM RESERVAÇÃO DE ÁGUA DE EDIFICAÇÃO QUE POSSUA RESERVATÓRIO DE FIBRA/FIBROCIMENTO  FORNECIMENTO E INSTALAÇÃO. AF_06/2016</v>
          </cell>
          <cell r="D4306" t="str">
            <v>UN</v>
          </cell>
          <cell r="E4306">
            <v>160.06</v>
          </cell>
          <cell r="F4306" t="str">
            <v>SINAPI</v>
          </cell>
        </row>
        <row r="4307">
          <cell r="B4307">
            <v>94476</v>
          </cell>
          <cell r="C4307" t="str">
            <v>COTOVELO 45 GRAUS, EM FERRO GALVANIZADO, CONEXÃO ROSQUEADA, DN 80 (3), INSTALADO EM RESERVAÇÃO DE ÁGUA DE EDIFICAÇÃO QUE POSSUA RESERVATÓRIO DE FIBRA/FIBROCIMENTO  FORNECIMENTO E INSTALAÇÃO. AF_06/2016</v>
          </cell>
          <cell r="D4307" t="str">
            <v>UN</v>
          </cell>
          <cell r="E4307">
            <v>180.38</v>
          </cell>
          <cell r="F4307" t="str">
            <v>SINAPI</v>
          </cell>
        </row>
        <row r="4308">
          <cell r="B4308">
            <v>94477</v>
          </cell>
          <cell r="C4308" t="str">
            <v>TÊ, EM FERRO GALVANIZADO, CONEXÃO ROSQUEADA, DN 50 (2), INSTALADO EM RESERVAÇÃO DE ÁGUA DE EDIFICAÇÃO QUE POSSUA RESERVATÓRIO DE FIBRA/FIBROCIMENTO  FORNECIMENTO E INSTALAÇÃO. AF_06/2016</v>
          </cell>
          <cell r="D4308" t="str">
            <v>UN</v>
          </cell>
          <cell r="E4308">
            <v>97.05</v>
          </cell>
          <cell r="F4308" t="str">
            <v>SINAPI</v>
          </cell>
        </row>
        <row r="4309">
          <cell r="B4309">
            <v>94478</v>
          </cell>
          <cell r="C4309" t="str">
            <v>TÊ, EM FERRO GALVANIZADO, CONEXÃO ROSQUEADA, DN 65 (2 1/2), INSTALADO EM RESERVAÇÃO DE ÁGUA DE EDIFICAÇÃO QUE POSSUA RESERVATÓRIO DE FIBRA/FIBROCIMENTO  FORNECIMENTO E INSTALAÇÃO. AF_06/2016</v>
          </cell>
          <cell r="D4309" t="str">
            <v>UN</v>
          </cell>
          <cell r="E4309">
            <v>159.56</v>
          </cell>
          <cell r="F4309" t="str">
            <v>SINAPI</v>
          </cell>
        </row>
        <row r="4310">
          <cell r="B4310">
            <v>94479</v>
          </cell>
          <cell r="C4310" t="str">
            <v>TÊ, EM FERRO GALVANIZADO, CONEXÃO ROSQUEADA, DN 80 (3), INSTALADO EM RESERVAÇÃO DE ÁGUA DE EDIFICAÇÃO QUE POSSUA RESERVATÓRIO DE FIBRA/FIBROCIMENTO  FORNECIMENTO E INSTALAÇÃO. AF_06/2016</v>
          </cell>
          <cell r="D4310" t="str">
            <v>UN</v>
          </cell>
          <cell r="E4310">
            <v>211.28</v>
          </cell>
          <cell r="F4310" t="str">
            <v>SINAPI</v>
          </cell>
        </row>
        <row r="4311">
          <cell r="B4311">
            <v>94606</v>
          </cell>
          <cell r="C4311" t="str">
            <v>LUVA EM COBRE, DN 54 MM, SEM ANEL DE SOLDA, INSTALADO EM RESERVAÇÃO DE ÁGUA DE EDIFICAÇÃO QUE POSSUA RESERVATÓRIO DE FIBRA/FIBROCIMENTO  FORNECIMENTO E INSTALAÇÃO. AF_06/2016</v>
          </cell>
          <cell r="D4311" t="str">
            <v>UN</v>
          </cell>
          <cell r="E4311">
            <v>80.38</v>
          </cell>
          <cell r="F4311" t="str">
            <v>SINAPI</v>
          </cell>
        </row>
        <row r="4312">
          <cell r="B4312">
            <v>94608</v>
          </cell>
          <cell r="C4312" t="str">
            <v>LUVA EM COBRE, DN 66 MM, SEM ANEL DE SOLDA, INSTALADO EM RESERVAÇÃO DE ÁGUA DE EDIFICAÇÃO QUE POSSUA RESERVATÓRIO DE FIBRA/FIBROCIMENTO  FORNECIMENTO E INSTALAÇÃO. AF_06/2016</v>
          </cell>
          <cell r="D4312" t="str">
            <v>UN</v>
          </cell>
          <cell r="E4312">
            <v>203.8</v>
          </cell>
          <cell r="F4312" t="str">
            <v>SINAPI</v>
          </cell>
        </row>
        <row r="4313">
          <cell r="B4313">
            <v>94610</v>
          </cell>
          <cell r="C4313" t="str">
            <v>LUVA EM COBRE, DN 79 MM, SEM ANEL DE SOLDA, INSTALADO EM RESERVAÇÃO DE ÁGUA DE EDIFICAÇÃO QUE POSSUA RESERVATÓRIO DE FIBRA/FIBROCIMENTO  FORNECIMENTO E INSTALAÇÃO. AF_06/2016</v>
          </cell>
          <cell r="D4313" t="str">
            <v>UN</v>
          </cell>
          <cell r="E4313">
            <v>304.43</v>
          </cell>
          <cell r="F4313" t="str">
            <v>SINAPI</v>
          </cell>
        </row>
        <row r="4314">
          <cell r="B4314">
            <v>94612</v>
          </cell>
          <cell r="C4314" t="str">
            <v>LUVA DE COBRE, DN 104 MM, SEM ANEL DE SOLDA, INSTALADO EM RESERVAÇÃO DE ÁGUA DE EDIFICAÇÃO QUE POSSUA RESERVATÓRIO DE FIBRA/FIBROCIMENTO  FORNECIMENTO E INSTALAÇÃO. AF_06/2016</v>
          </cell>
          <cell r="D4314" t="str">
            <v>UN</v>
          </cell>
          <cell r="E4314">
            <v>429.03</v>
          </cell>
          <cell r="F4314" t="str">
            <v>SINAPI</v>
          </cell>
        </row>
        <row r="4315">
          <cell r="B4315">
            <v>94614</v>
          </cell>
          <cell r="C4315" t="str">
            <v>COTOVELO EM COBRE, DN 54 MM, 90 GRAUS, SEM ANEL DE SOLDA, INSTALADO EM RESERVAÇÃO DE ÁGUA DE EDIFICAÇÃO QUE POSSUA RESERVATÓRIO DE FIBRA/FIBROCIMENTO  FORNECIMENTO E INSTALAÇÃO. AF_06/2016</v>
          </cell>
          <cell r="D4315" t="str">
            <v>UN</v>
          </cell>
          <cell r="E4315">
            <v>136.77000000000001</v>
          </cell>
          <cell r="F4315" t="str">
            <v>SINAPI</v>
          </cell>
        </row>
        <row r="4316">
          <cell r="B4316">
            <v>94615</v>
          </cell>
          <cell r="C4316" t="str">
            <v>CURVA EM COBRE, DN 54 MM, 45 GRAUS, SEM ANEL DE SOLDA, BOLSA X BOLSA, INSTALADO EM RESERVAÇÃO DE ÁGUA DE EDIFICAÇÃO QUE POSSUA RESERVATÓRIO DE FIBRA/FIBROCIMENTO  FORNECIMENTO E INSTALAÇÃO. AF_06/2016</v>
          </cell>
          <cell r="D4316" t="str">
            <v>UN</v>
          </cell>
          <cell r="E4316">
            <v>156.15</v>
          </cell>
          <cell r="F4316" t="str">
            <v>SINAPI</v>
          </cell>
        </row>
        <row r="4317">
          <cell r="B4317">
            <v>94616</v>
          </cell>
          <cell r="C4317" t="str">
            <v>COTOVELO EM COBRE, DN 66 MM, 90 GRAUS, SEM ANEL DE SOLDA, INSTALADO EM RESERVAÇÃO DE ÁGUA DE EDIFICAÇÃO QUE POSSUA RESERVATÓRIO DE FIBRA/FIBROCIMENTO  FORNECIMENTO E INSTALAÇÃO. AF_06/2016</v>
          </cell>
          <cell r="D4317" t="str">
            <v>UN</v>
          </cell>
          <cell r="E4317">
            <v>391.41</v>
          </cell>
          <cell r="F4317" t="str">
            <v>SINAPI</v>
          </cell>
        </row>
        <row r="4318">
          <cell r="B4318">
            <v>94617</v>
          </cell>
          <cell r="C4318" t="str">
            <v>CURVA EM COBRE, DN 66 MM, 45 GRAUS, SEM ANEL DE SOLDA, BOLSA X BOLSA, INSTALADO EM RESERVAÇÃO DE ÁGUA DE EDIFICAÇÃO QUE POSSUA RESERVATÓRIO DE FIBRA/FIBROCIMENTO  FORNECIMENTO E INSTALAÇÃO. AF_06/2016</v>
          </cell>
          <cell r="D4318" t="str">
            <v>UN</v>
          </cell>
          <cell r="E4318">
            <v>324.05</v>
          </cell>
          <cell r="F4318" t="str">
            <v>SINAPI</v>
          </cell>
        </row>
        <row r="4319">
          <cell r="B4319">
            <v>94618</v>
          </cell>
          <cell r="C4319" t="str">
            <v>COTOVELO EM COBRE, DN 79 MM, 90 GRAUS, SEM ANEL DE SOLDA, INSTALADO EM RESERVAÇÃO DE ÁGUA DE EDIFICAÇÃO QUE POSSUA RESERVATÓRIO DE FIBRA/FIBROCIMENTO  FORNECIMENTO E INSTALAÇÃO. AF_06/2016</v>
          </cell>
          <cell r="D4319" t="str">
            <v>UN</v>
          </cell>
          <cell r="E4319">
            <v>383.7</v>
          </cell>
          <cell r="F4319" t="str">
            <v>SINAPI</v>
          </cell>
        </row>
        <row r="4320">
          <cell r="B4320">
            <v>94620</v>
          </cell>
          <cell r="C4320" t="str">
            <v>COTOVELO EM COBRE, DN 104 MM, 90 GRAUS, SEM ANEL DE SOLDA, INSTALADO EM RESERVAÇÃO DE ÁGUA DE EDIFICAÇÃO QUE POSSUA RESERVATÓRIO DE FIBRA/FIBROCIMENTO  FORNECIMENTO E INSTALAÇÃO. AF_06/2016</v>
          </cell>
          <cell r="D4320" t="str">
            <v>UN</v>
          </cell>
          <cell r="E4320">
            <v>887.6</v>
          </cell>
          <cell r="F4320" t="str">
            <v>SINAPI</v>
          </cell>
        </row>
        <row r="4321">
          <cell r="B4321">
            <v>94622</v>
          </cell>
          <cell r="C4321" t="str">
            <v>TE EM COBRE, DN 54 MM, SEM ANEL DE SOLDA, INSTALADO EM RESERVAÇÃO DE ÁGUA DE EDIFICAÇÃO QUE POSSUA RESERVATÓRIO DE FIBRA/FIBROCIMENTO  FORNECIMENTO E INSTALAÇÃO. AF_06/2016</v>
          </cell>
          <cell r="D4321" t="str">
            <v>UN</v>
          </cell>
          <cell r="E4321">
            <v>200.93</v>
          </cell>
          <cell r="F4321" t="str">
            <v>SINAPI</v>
          </cell>
        </row>
        <row r="4322">
          <cell r="B4322">
            <v>94623</v>
          </cell>
          <cell r="C4322" t="str">
            <v>TE EM COBRE, DN 66 MM, SEM ANEL DE SOLDA, INSTALADO EM RESERVAÇÃO DE ÁGUA DE EDIFICAÇÃO QUE POSSUA RESERVATÓRIO DE FIBRA/FIBROCIMENTO  FORNECIMENTO E INSTALAÇÃO. AF_06/2016</v>
          </cell>
          <cell r="D4322" t="str">
            <v>UN</v>
          </cell>
          <cell r="E4322">
            <v>484.17</v>
          </cell>
          <cell r="F4322" t="str">
            <v>SINAPI</v>
          </cell>
        </row>
        <row r="4323">
          <cell r="B4323">
            <v>94624</v>
          </cell>
          <cell r="C4323" t="str">
            <v>TE EM COBRE, DN 79 MM, SEM ANEL DE SOLDA, INSTALADO EM RESERVAÇÃO DE ÁGUA DE EDIFICAÇÃO QUE POSSUA RESERVATÓRIO DE FIBRA/FIBROCIMENTO  FORNECIMENTO E INSTALAÇÃO. AF_06/2016</v>
          </cell>
          <cell r="D4323" t="str">
            <v>UN</v>
          </cell>
          <cell r="E4323">
            <v>740.48</v>
          </cell>
          <cell r="F4323" t="str">
            <v>SINAPI</v>
          </cell>
        </row>
        <row r="4324">
          <cell r="B4324">
            <v>94625</v>
          </cell>
          <cell r="C4324" t="str">
            <v>TE EM COBRE, DN 104 MM, SEM ANEL DE SOLDA, INSTALADO EM RESERVAÇÃO DE ÁGUA DE EDIFICAÇÃO QUE POSSUA RESERVATÓRIO DE FIBRA/FIBROCIMENTO  FORNECIMENTO E INSTALAÇÃO. AF_06/2016</v>
          </cell>
          <cell r="D4324" t="str">
            <v>UN</v>
          </cell>
          <cell r="E4324">
            <v>1550.97</v>
          </cell>
          <cell r="F4324" t="str">
            <v>SINAPI</v>
          </cell>
        </row>
        <row r="4325">
          <cell r="B4325">
            <v>94656</v>
          </cell>
          <cell r="C4325" t="str">
            <v>ADAPTADOR CURTO COM BOLSA E ROSCA PARA REGISTRO, PVC, SOLDÁVEL, DN  25 MM X 3/4 , INSTALADO EM RESERVAÇÃO DE ÁGUA DE EDIFICAÇÃO QUE POSSUA RESERVATÓRIO DE FIBRA/FIBROCIMENTO   FORNECIMENTO E INSTALAÇÃO. AF_06/2016</v>
          </cell>
          <cell r="D4325" t="str">
            <v>UN</v>
          </cell>
          <cell r="E4325">
            <v>5.58</v>
          </cell>
          <cell r="F4325" t="str">
            <v>SINAPI</v>
          </cell>
        </row>
        <row r="4326">
          <cell r="B4326">
            <v>94657</v>
          </cell>
          <cell r="C4326" t="str">
            <v>LUVA PVC, SOLDÁVEL, DN  25 MM, INSTALADA EM RESERVAÇÃO DE ÁGUA DE EDIFICAÇÃO QUE POSSUA RESERVATÓRIO DE FIBRA/FIBROCIMENTO   FORNECIMENTO E INSTALAÇÃO. AF_06/2016</v>
          </cell>
          <cell r="D4326" t="str">
            <v>UN</v>
          </cell>
          <cell r="E4326">
            <v>5.45</v>
          </cell>
          <cell r="F4326" t="str">
            <v>SINAPI</v>
          </cell>
        </row>
        <row r="4327">
          <cell r="B4327">
            <v>94658</v>
          </cell>
          <cell r="C4327" t="str">
            <v>ADAPTADOR CURTO COM BOLSA E ROSCA PARA REGISTRO, PVC, SOLDÁVEL, DN 32 MM X 1 , INSTALADO EM RESERVAÇÃO DE ÁGUA DE EDIFICAÇÃO QUE POSSUA RESERVATÓRIO DE FIBRA/FIBROCIMENTO   FORNECIMENTO E INSTALAÇÃO. AF_06/2016</v>
          </cell>
          <cell r="D4327" t="str">
            <v>UN</v>
          </cell>
          <cell r="E4327">
            <v>6.84</v>
          </cell>
          <cell r="F4327" t="str">
            <v>SINAPI</v>
          </cell>
        </row>
        <row r="4328">
          <cell r="B4328">
            <v>94659</v>
          </cell>
          <cell r="C4328" t="str">
            <v>LUVA PVC, SOLDÁVEL, DN 32 MM, INSTALADA EM RESERVAÇÃO DE ÁGUA DE EDIFICAÇÃO QUE POSSUA RESERVATÓRIO DE FIBRA/FIBROCIMENTO   FORNECIMENTO E INSTALAÇÃO. AF_06/2016</v>
          </cell>
          <cell r="D4328" t="str">
            <v>UN</v>
          </cell>
          <cell r="E4328">
            <v>6.98</v>
          </cell>
          <cell r="F4328" t="str">
            <v>SINAPI</v>
          </cell>
        </row>
        <row r="4329">
          <cell r="B4329">
            <v>94660</v>
          </cell>
          <cell r="C4329" t="str">
            <v>ADAPTADOR CURTO COM BOLSA E ROSCA PARA REGISTRO, PVC, SOLDÁVEL, DN 40 MM X 1 1/4 , INSTALADO EM RESERVAÇÃO DE ÁGUA DE EDIFICAÇÃO QUE POSSUA RESERVATÓRIO DE FIBRA/FIBROCIMENTO   FORNECIMENTO E INSTALAÇÃO. AF_06/2016</v>
          </cell>
          <cell r="D4329" t="str">
            <v>UN</v>
          </cell>
          <cell r="E4329">
            <v>11.38</v>
          </cell>
          <cell r="F4329" t="str">
            <v>SINAPI</v>
          </cell>
        </row>
        <row r="4330">
          <cell r="B4330">
            <v>94661</v>
          </cell>
          <cell r="C4330" t="str">
            <v>LUVA, PVC, SOLDÁVEL, DN 40 MM, INSTALADO EM RESERVAÇÃO DE ÁGUA DE EDIFICAÇÃO QUE POSSUA RESERVATÓRIO DE FIBRA/FIBROCIMENTO   FORNECIMENTO E INSTALAÇÃO. AF_06/2016</v>
          </cell>
          <cell r="D4330" t="str">
            <v>UN</v>
          </cell>
          <cell r="E4330">
            <v>11.98</v>
          </cell>
          <cell r="F4330" t="str">
            <v>SINAPI</v>
          </cell>
        </row>
        <row r="4331">
          <cell r="B4331">
            <v>94662</v>
          </cell>
          <cell r="C4331" t="str">
            <v>ADAPTADOR CURTO COM BOLSA E ROSCA PARA REGISTRO, PVC, SOLDÁVEL, DN 50 MM X 1 1/2 , INSTALADO EM RESERVAÇÃO DE ÁGUA DE EDIFICAÇÃO QUE POSSUA RESERVATÓRIO DE FIBRA/FIBROCIMENTO   FORNECIMENTO E INSTALAÇÃO. AF_06/2016</v>
          </cell>
          <cell r="D4331" t="str">
            <v>UN</v>
          </cell>
          <cell r="E4331">
            <v>12.65</v>
          </cell>
          <cell r="F4331" t="str">
            <v>SINAPI</v>
          </cell>
        </row>
        <row r="4332">
          <cell r="B4332">
            <v>94663</v>
          </cell>
          <cell r="C4332" t="str">
            <v>LUVA, PVC, SOLDÁVEL, DN 50 MM, INSTALADO EM RESERVAÇÃO DE ÁGUA DE EDIFICAÇÃO QUE POSSUA RESERVATÓRIO DE FIBRA/FIBROCIMENTO   FORNECIMENTO E INSTALAÇÃO. AF_06/2016</v>
          </cell>
          <cell r="D4332" t="str">
            <v>UN</v>
          </cell>
          <cell r="E4332">
            <v>12.89</v>
          </cell>
          <cell r="F4332" t="str">
            <v>SINAPI</v>
          </cell>
        </row>
        <row r="4333">
          <cell r="B4333">
            <v>94664</v>
          </cell>
          <cell r="C4333" t="str">
            <v>ADAPTADOR CURTO COM BOLSA E ROSCA PARA REGISTRO, PVC, SOLDÁVEL, DN 60 MM X 2 , INSTALADO EM RESERVAÇÃO DE ÁGUA DE EDIFICAÇÃO QUE POSSUA RESERVATÓRIO DE FIBRA/FIBROCIMENTO   FORNECIMENTO E INSTALAÇÃO. AF_06/2016</v>
          </cell>
          <cell r="D4333" t="str">
            <v>UN</v>
          </cell>
          <cell r="E4333">
            <v>28.35</v>
          </cell>
          <cell r="F4333" t="str">
            <v>SINAPI</v>
          </cell>
        </row>
        <row r="4334">
          <cell r="B4334">
            <v>94665</v>
          </cell>
          <cell r="C4334" t="str">
            <v>LUVA, PVC, SOLDÁVEL, DN 60 MM, INSTALADO EM RESERVAÇÃO DE ÁGUA DE EDIFICAÇÃO QUE POSSUA RESERVATÓRIO DE FIBRA/FIBROCIMENTO   FORNECIMENTO E INSTALAÇÃO. AF_06/2016</v>
          </cell>
          <cell r="D4334" t="str">
            <v>UN</v>
          </cell>
          <cell r="E4334">
            <v>28.33</v>
          </cell>
          <cell r="F4334" t="str">
            <v>SINAPI</v>
          </cell>
        </row>
        <row r="4335">
          <cell r="B4335">
            <v>94666</v>
          </cell>
          <cell r="C4335" t="str">
            <v>ADAPTADOR CURTO COM BOLSA E ROSCA PARA REGISTRO, PVC, SOLDÁVEL, DN 75 MM X 2 1/2 , INSTALADO EM RESERVAÇÃO DE ÁGUA DE EDIFICAÇÃO QUE POSSUA RESERVATÓRIO DE FIBRA/FIBROCIMENTO   FORNECIMENTO E INSTALAÇÃO. AF_06/2016</v>
          </cell>
          <cell r="D4335" t="str">
            <v>UN</v>
          </cell>
          <cell r="E4335">
            <v>35.61</v>
          </cell>
          <cell r="F4335" t="str">
            <v>SINAPI</v>
          </cell>
        </row>
        <row r="4336">
          <cell r="B4336">
            <v>94667</v>
          </cell>
          <cell r="C4336" t="str">
            <v>LUVA, PVC, SOLDÁVEL, DN 75 MM, INSTALADO EM RESERVAÇÃO DE ÁGUA DE EDIFICAÇÃO QUE POSSUA RESERVATÓRIO DE FIBRA/FIBROCIMENTO   FORNECIMENTO E INSTALAÇÃO. AF_06/2016</v>
          </cell>
          <cell r="D4336" t="str">
            <v>UN</v>
          </cell>
          <cell r="E4336">
            <v>40.14</v>
          </cell>
          <cell r="F4336" t="str">
            <v>SINAPI</v>
          </cell>
        </row>
        <row r="4337">
          <cell r="B4337">
            <v>94668</v>
          </cell>
          <cell r="C4337" t="str">
            <v>ADAPTADOR CURTO COM BOLSA E ROSCA PARA REGISTRO, PVC, SOLDÁVEL, DN 85 MM X 3 , INSTALADO EM RESERVAÇÃO DE ÁGUA DE EDIFICAÇÃO QUE POSSUA RESERVATÓRIO DE FIBRA/FIBROCIMENTO   FORNECIMENTO E INSTALAÇÃO. AF_06/2016</v>
          </cell>
          <cell r="D4337" t="str">
            <v>UN</v>
          </cell>
          <cell r="E4337">
            <v>60.44</v>
          </cell>
          <cell r="F4337" t="str">
            <v>SINAPI</v>
          </cell>
        </row>
        <row r="4338">
          <cell r="B4338">
            <v>94669</v>
          </cell>
          <cell r="C4338" t="str">
            <v>LUVA, PVC, SOLDÁVEL, DN 85 MM, INSTALADO EM RESERVAÇÃO DE ÁGUA DE EDIFICAÇÃO QUE POSSUA RESERVATÓRIO DE FIBRA/FIBROCIMENTO   FORNECIMENTO E INSTALAÇÃO. AF_06/2016</v>
          </cell>
          <cell r="D4338" t="str">
            <v>UN</v>
          </cell>
          <cell r="E4338">
            <v>85.83</v>
          </cell>
          <cell r="F4338" t="str">
            <v>SINAPI</v>
          </cell>
        </row>
        <row r="4339">
          <cell r="B4339">
            <v>94670</v>
          </cell>
          <cell r="C4339" t="str">
            <v>ADAPTADOR CURTO COM BOLSA E ROSCA PARA REGISTRO, PVC, SOLDÁVEL, DN 110 MM X 4 , INSTALADO EM RESERVAÇÃO DE ÁGUA DE EDIFICAÇÃO QUE POSSUA RESERVATÓRIO DE FIBRA/FIBROCIMENTO   FORNECIMENTO E INSTALAÇÃO. AF_06/2016</v>
          </cell>
          <cell r="D4339" t="str">
            <v>UN</v>
          </cell>
          <cell r="E4339">
            <v>83.05</v>
          </cell>
          <cell r="F4339" t="str">
            <v>SINAPI</v>
          </cell>
        </row>
        <row r="4340">
          <cell r="B4340">
            <v>94671</v>
          </cell>
          <cell r="C4340" t="str">
            <v>LUVA, PVC, SOLDÁVEL, DN 110 MM, INSTALADO EM RESERVAÇÃO DE ÁGUA DE EDIFICAÇÃO QUE POSSUA RESERVATÓRIO DE FIBRA/FIBROCIMENTO   FORNECIMENTO E INSTALAÇÃO. AF_06/2016</v>
          </cell>
          <cell r="D4340" t="str">
            <v>UN</v>
          </cell>
          <cell r="E4340">
            <v>125.39</v>
          </cell>
          <cell r="F4340" t="str">
            <v>SINAPI</v>
          </cell>
        </row>
        <row r="4341">
          <cell r="B4341">
            <v>94672</v>
          </cell>
          <cell r="C4341" t="str">
            <v>JOELHO 90 GRAUS COM BUCHA DE LATÃO, PVC, SOLDÁVEL, DN  25 MM, X 3/4 INSTALADO EM RESERVAÇÃO DE ÁGUA DE EDIFICAÇÃO QUE POSSUA RESERVATÓRIO DE FIBRA/FIBROCIMENTO   FORNECIMENTO E INSTALAÇÃO. AF_06/2016</v>
          </cell>
          <cell r="D4341" t="str">
            <v>UN</v>
          </cell>
          <cell r="E4341">
            <v>10.41</v>
          </cell>
          <cell r="F4341" t="str">
            <v>SINAPI</v>
          </cell>
        </row>
        <row r="4342">
          <cell r="B4342">
            <v>94673</v>
          </cell>
          <cell r="C4342" t="str">
            <v>CURVA 90 GRAUS, PVC, SOLDÁVEL, DN  25 MM, INSTALADO EM RESERVAÇÃO DE ÁGUA DE EDIFICAÇÃO QUE POSSUA RESERVATÓRIO DE FIBRA/FIBROCIMENTO   FORNECIMENTO E INSTALAÇÃO. AF_06/2016</v>
          </cell>
          <cell r="D4342" t="str">
            <v>UN</v>
          </cell>
          <cell r="E4342">
            <v>10.07</v>
          </cell>
          <cell r="F4342" t="str">
            <v>SINAPI</v>
          </cell>
        </row>
        <row r="4343">
          <cell r="B4343">
            <v>94674</v>
          </cell>
          <cell r="C4343" t="str">
            <v>JOELHO 90 GRAUS, PVC, SOLDÁVEL, DN 32 MM INSTALADO EM RESERVAÇÃO DE ÁGUA DE EDIFICAÇÃO QUE POSSUA RESERVATÓRIO DE FIBRA/FIBROCIMENTO   FORNECIMENTO E INSTALAÇÃO. AF_06/2016</v>
          </cell>
          <cell r="D4343" t="str">
            <v>UN</v>
          </cell>
          <cell r="E4343">
            <v>8.8800000000000008</v>
          </cell>
          <cell r="F4343" t="str">
            <v>SINAPI</v>
          </cell>
        </row>
        <row r="4344">
          <cell r="B4344">
            <v>94675</v>
          </cell>
          <cell r="C4344" t="str">
            <v>CURVA 90 GRAUS, PVC, SOLDÁVEL, DN 32 MM, INSTALADO EM RESERVAÇÃO DE ÁGUA DE EDIFICAÇÃO QUE POSSUA RESERVATÓRIO DE FIBRA/FIBROCIMENTO   FORNECIMENTO E INSTALAÇÃO. AF_06/2016</v>
          </cell>
          <cell r="D4344" t="str">
            <v>UN</v>
          </cell>
          <cell r="E4344">
            <v>15.28</v>
          </cell>
          <cell r="F4344" t="str">
            <v>SINAPI</v>
          </cell>
        </row>
        <row r="4345">
          <cell r="B4345">
            <v>94676</v>
          </cell>
          <cell r="C4345" t="str">
            <v>JOELHO 90 GRAUS, PVC, SOLDÁVEL, DN 40 MM INSTALADO EM RESERVAÇÃO DE ÁGUA DE EDIFICAÇÃO QUE POSSUA RESERVATÓRIO DE FIBRA/FIBROCIMENTO   FORNECIMENTO E INSTALAÇÃO. AF_06/2016</v>
          </cell>
          <cell r="D4345" t="str">
            <v>UN</v>
          </cell>
          <cell r="E4345">
            <v>15.88</v>
          </cell>
          <cell r="F4345" t="str">
            <v>SINAPI</v>
          </cell>
        </row>
        <row r="4346">
          <cell r="B4346">
            <v>94677</v>
          </cell>
          <cell r="C4346" t="str">
            <v>CURVA 90 GRAUS, PVC, SOLDÁVEL, DN 40 MM, INSTALADO EM RESERVAÇÃO DE ÁGUA DE EDIFICAÇÃO QUE POSSUA RESERVATÓRIO DE FIBRA/FIBROCIMENTO   FORNECIMENTO E INSTALAÇÃO. AF_06/2016</v>
          </cell>
          <cell r="D4346" t="str">
            <v>UN</v>
          </cell>
          <cell r="E4346">
            <v>25.51</v>
          </cell>
          <cell r="F4346" t="str">
            <v>SINAPI</v>
          </cell>
        </row>
        <row r="4347">
          <cell r="B4347">
            <v>94678</v>
          </cell>
          <cell r="C4347" t="str">
            <v>JOELHO 90 GRAUS, PVC, SOLDÁVEL, DN 50 MM INSTALADO EM RESERVAÇÃO DE ÁGUA DE EDIFICAÇÃO QUE POSSUA RESERVATÓRIO DE FIBRA/FIBROCIMENTO   FORNECIMENTO E INSTALAÇÃO. AF_06/2016</v>
          </cell>
          <cell r="D4347" t="str">
            <v>UN</v>
          </cell>
          <cell r="E4347">
            <v>16.45</v>
          </cell>
          <cell r="F4347" t="str">
            <v>SINAPI</v>
          </cell>
        </row>
        <row r="4348">
          <cell r="B4348">
            <v>94679</v>
          </cell>
          <cell r="C4348" t="str">
            <v>CURVA 90 GRAUS, PVC, SOLDÁVEL, DN 50 MM, INSTALADO EM RESERVAÇÃO DE ÁGUA DE EDIFICAÇÃO QUE POSSUA RESERVATÓRIO DE FIBRA/FIBROCIMENTO   FORNECIMENTO E INSTALAÇÃO. AF_06/2016</v>
          </cell>
          <cell r="D4348" t="str">
            <v>UN</v>
          </cell>
          <cell r="E4348">
            <v>29.13</v>
          </cell>
          <cell r="F4348" t="str">
            <v>SINAPI</v>
          </cell>
        </row>
        <row r="4349">
          <cell r="B4349">
            <v>94680</v>
          </cell>
          <cell r="C4349" t="str">
            <v>JOELHO 90 GRAUS, PVC, SOLDÁVEL, DN 60 MM INSTALADO EM RESERVAÇÃO DE ÁGUA DE EDIFICAÇÃO QUE POSSUA RESERVATÓRIO DE FIBRA/FIBROCIMENTO   FORNECIMENTO E INSTALAÇÃO. AF_06/2016</v>
          </cell>
          <cell r="D4349" t="str">
            <v>UN</v>
          </cell>
          <cell r="E4349">
            <v>48.41</v>
          </cell>
          <cell r="F4349" t="str">
            <v>SINAPI</v>
          </cell>
        </row>
        <row r="4350">
          <cell r="B4350">
            <v>94681</v>
          </cell>
          <cell r="C4350" t="str">
            <v>CURVA 90 GRAUS, PVC, SOLDÁVEL, DN 60 MM, INSTALADO EM RESERVAÇÃO DE ÁGUA DE EDIFICAÇÃO QUE POSSUA RESERVATÓRIO DE FIBRA/FIBROCIMENTO   FORNECIMENTO E INSTALAÇÃO. AF_06/2016</v>
          </cell>
          <cell r="D4350" t="str">
            <v>UN</v>
          </cell>
          <cell r="E4350">
            <v>65.78</v>
          </cell>
          <cell r="F4350" t="str">
            <v>SINAPI</v>
          </cell>
        </row>
        <row r="4351">
          <cell r="B4351">
            <v>94682</v>
          </cell>
          <cell r="C4351" t="str">
            <v>JOELHO 90 GRAUS, PVC, SOLDÁVEL, DN 75 MM INSTALADO EM RESERVAÇÃO DE ÁGUA DE EDIFICAÇÃO QUE POSSUA RESERVATÓRIO DE FIBRA/FIBROCIMENTO   FORNECIMENTO E INSTALAÇÃO. AF_06/2016</v>
          </cell>
          <cell r="D4351" t="str">
            <v>UN</v>
          </cell>
          <cell r="E4351">
            <v>137.81</v>
          </cell>
          <cell r="F4351" t="str">
            <v>SINAPI</v>
          </cell>
        </row>
        <row r="4352">
          <cell r="B4352">
            <v>94683</v>
          </cell>
          <cell r="C4352" t="str">
            <v>CURVA 90 GRAUS, PVC, SOLDÁVEL, DN 75 MM, INSTALADO EM RESERVAÇÃO DE ÁGUA DE EDIFICAÇÃO QUE POSSUA RESERVATÓRIO DE FIBRA/FIBROCIMENTO   FORNECIMENTO E INSTALAÇÃO. AF_06/2016</v>
          </cell>
          <cell r="D4352" t="str">
            <v>UN</v>
          </cell>
          <cell r="E4352">
            <v>86.79</v>
          </cell>
          <cell r="F4352" t="str">
            <v>SINAPI</v>
          </cell>
        </row>
        <row r="4353">
          <cell r="B4353">
            <v>94684</v>
          </cell>
          <cell r="C4353" t="str">
            <v>JOELHO 90 GRAUS, PVC, SOLDÁVEL, DN 85 MM INSTALADO EM RESERVAÇÃO DE ÁGUA DE EDIFICAÇÃO QUE POSSUA RESERVATÓRIO DE FIBRA/FIBROCIMENTO   FORNECIMENTO E INSTALAÇÃO. AF_06/2016</v>
          </cell>
          <cell r="D4353" t="str">
            <v>UN</v>
          </cell>
          <cell r="E4353">
            <v>172.87</v>
          </cell>
          <cell r="F4353" t="str">
            <v>SINAPI</v>
          </cell>
        </row>
        <row r="4354">
          <cell r="B4354">
            <v>94685</v>
          </cell>
          <cell r="C4354" t="str">
            <v>CURVA 90 GRAUS, PVC, SOLDÁVEL, DN 85 MM, INSTALADO EM RESERVAÇÃO DE ÁGUA DE EDIFICAÇÃO QUE POSSUA RESERVATÓRIO DE FIBRA/FIBROCIMENTO   FORNECIMENTO E INSTALAÇÃO. AF_06/2016</v>
          </cell>
          <cell r="D4354" t="str">
            <v>UN</v>
          </cell>
          <cell r="E4354">
            <v>130.41</v>
          </cell>
          <cell r="F4354" t="str">
            <v>SINAPI</v>
          </cell>
        </row>
        <row r="4355">
          <cell r="B4355">
            <v>94686</v>
          </cell>
          <cell r="C4355" t="str">
            <v>JOELHO 90 GRAUS, PVC, SOLDÁVEL, DN 110 MM INSTALADO EM RESERVAÇÃO DE ÁGUA DE EDIFICAÇÃO QUE POSSUA RESERVATÓRIO DE FIBRA/FIBROCIMENTO   FORNECIMENTO E INSTALAÇÃO. AF_06/2016</v>
          </cell>
          <cell r="D4355" t="str">
            <v>UN</v>
          </cell>
          <cell r="E4355">
            <v>332.96</v>
          </cell>
          <cell r="F4355" t="str">
            <v>SINAPI</v>
          </cell>
        </row>
        <row r="4356">
          <cell r="B4356">
            <v>94687</v>
          </cell>
          <cell r="C4356" t="str">
            <v>CURVA 90 GRAUS, PVC, SOLDÁVEL, DN 110 MM, INSTALADO EM RESERVAÇÃO DE ÁGUA DE EDIFICAÇÃO QUE POSSUA RESERVATÓRIO DE FIBRA/FIBROCIMENTO   FORNECIMENTO E INSTALAÇÃO. AF_06/2016</v>
          </cell>
          <cell r="D4356" t="str">
            <v>UN</v>
          </cell>
          <cell r="E4356">
            <v>268.95</v>
          </cell>
          <cell r="F4356" t="str">
            <v>SINAPI</v>
          </cell>
        </row>
        <row r="4357">
          <cell r="B4357">
            <v>94688</v>
          </cell>
          <cell r="C4357" t="str">
            <v>TÊ, PVC, SOLDÁVEL, DN  25 MM INSTALADO EM RESERVAÇÃO DE ÁGUA DE EDIFICAÇÃO QUE POSSUA RESERVATÓRIO DE FIBRA/FIBROCIMENTO   FORNECIMENTO E INSTALAÇÃO. AF_06/2016</v>
          </cell>
          <cell r="D4357" t="str">
            <v>UN</v>
          </cell>
          <cell r="E4357">
            <v>9.75</v>
          </cell>
          <cell r="F4357" t="str">
            <v>SINAPI</v>
          </cell>
        </row>
        <row r="4358">
          <cell r="B4358">
            <v>94689</v>
          </cell>
          <cell r="C4358" t="str">
            <v>TÊ COM BUCHA DE LATÃO NA BOLSA CENTRAL, PVC, SOLDÁVEL, DN  25 MM X 3/4 , INSTALADO EM RESERVAÇÃO DE ÁGUA DE EDIFICAÇÃO QUE POSSUA RESERVATÓRIO DE FIBRA/FIBROCIMENTO   FORNECIMENTO E INSTALAÇÃO. AF_06/2016</v>
          </cell>
          <cell r="D4358" t="str">
            <v>UN</v>
          </cell>
          <cell r="E4358">
            <v>14.36</v>
          </cell>
          <cell r="F4358" t="str">
            <v>SINAPI</v>
          </cell>
        </row>
        <row r="4359">
          <cell r="B4359">
            <v>94690</v>
          </cell>
          <cell r="C4359" t="str">
            <v>TÊ, PVC, SOLDÁVEL, DN 32 MM INSTALADO EM RESERVAÇÃO DE ÁGUA DE EDIFICAÇÃO QUE POSSUA RESERVATÓRIO DE FIBRA/FIBROCIMENTO   FORNECIMENTO E INSTALAÇÃO. AF_06/2016</v>
          </cell>
          <cell r="D4359" t="str">
            <v>UN</v>
          </cell>
          <cell r="E4359">
            <v>13.61</v>
          </cell>
          <cell r="F4359" t="str">
            <v>SINAPI</v>
          </cell>
        </row>
        <row r="4360">
          <cell r="B4360">
            <v>94691</v>
          </cell>
          <cell r="C4360" t="str">
            <v>TÊ DE REDUÇÃO, PVC, SOLDÁVEL, DN 32 MM X  25 MM, INSTALADO EM RESERVAÇÃO DE ÁGUA DE EDIFICAÇÃO QUE POSSUA RESERVATÓRIO DE FIBRA/FIBROCIMENTO   FORNECIMENTO E INSTALAÇÃO. AF_06/2016</v>
          </cell>
          <cell r="D4360" t="str">
            <v>UN</v>
          </cell>
          <cell r="E4360">
            <v>16.27</v>
          </cell>
          <cell r="F4360" t="str">
            <v>SINAPI</v>
          </cell>
        </row>
        <row r="4361">
          <cell r="B4361">
            <v>94692</v>
          </cell>
          <cell r="C4361" t="str">
            <v>TÊ, PVC, SOLDÁVEL, DN 40 MM INSTALADO EM RESERVAÇÃO DE ÁGUA DE EDIFICAÇÃO QUE POSSUA RESERVATÓRIO DE FIBRA/FIBROCIMENTO   FORNECIMENTO E INSTALAÇÃO. AF_06/2016</v>
          </cell>
          <cell r="D4361" t="str">
            <v>UN</v>
          </cell>
          <cell r="E4361">
            <v>24.42</v>
          </cell>
          <cell r="F4361" t="str">
            <v>SINAPI</v>
          </cell>
        </row>
        <row r="4362">
          <cell r="B4362">
            <v>94693</v>
          </cell>
          <cell r="C4362" t="str">
            <v>TÊ DE REDUÇÃO, PVC, SOLDÁVEL, DN 40 MM X 32 MM, INSTALADO EM RESERVAÇÃO DE ÁGUA DE EDIFICAÇÃO QUE POSSUA RESERVATÓRIO DE FIBRA/FIBROCIMENTO   FORNECIMENTO E INSTALAÇÃO. AF_06/2016</v>
          </cell>
          <cell r="D4362" t="str">
            <v>UN</v>
          </cell>
          <cell r="E4362">
            <v>25.76</v>
          </cell>
          <cell r="F4362" t="str">
            <v>SINAPI</v>
          </cell>
        </row>
        <row r="4363">
          <cell r="B4363">
            <v>94694</v>
          </cell>
          <cell r="C4363" t="str">
            <v>TÊ, PVC, SOLDÁVEL, DN 50 MM INSTALADO EM RESERVAÇÃO DE ÁGUA DE EDIFICAÇÃO QUE POSSUA RESERVATÓRIO DE FIBRA/FIBROCIMENTO   FORNECIMENTO E INSTALAÇÃO. AF_06/2016</v>
          </cell>
          <cell r="D4363" t="str">
            <v>UN</v>
          </cell>
          <cell r="E4363">
            <v>25.84</v>
          </cell>
          <cell r="F4363" t="str">
            <v>SINAPI</v>
          </cell>
        </row>
        <row r="4364">
          <cell r="B4364">
            <v>94695</v>
          </cell>
          <cell r="C4364" t="str">
            <v>TÊ DE REDUÇÃO, PVC, SOLDÁVEL, DN 50 MM X 40 MM, INSTALADO EM RESERVAÇÃO DE ÁGUA DE EDIFICAÇÃO QUE POSSUA RESERVATÓRIO DE FIBRA/FIBROCIMENTO   FORNECIMENTO E INSTALAÇÃO. AF_06/2016</v>
          </cell>
          <cell r="D4364" t="str">
            <v>UN</v>
          </cell>
          <cell r="E4364">
            <v>36.200000000000003</v>
          </cell>
          <cell r="F4364" t="str">
            <v>SINAPI</v>
          </cell>
        </row>
        <row r="4365">
          <cell r="B4365">
            <v>94696</v>
          </cell>
          <cell r="C4365" t="str">
            <v>TÊ, PVC, SOLDÁVEL, DN 60 MM INSTALADO EM RESERVAÇÃO DE ÁGUA DE EDIFICAÇÃO QUE POSSUA RESERVATÓRIO DE FIBRA/FIBROCIMENTO   FORNECIMENTO E INSTALAÇÃO. AF_06/2016</v>
          </cell>
          <cell r="D4365" t="str">
            <v>UN</v>
          </cell>
          <cell r="E4365">
            <v>62.34</v>
          </cell>
          <cell r="F4365" t="str">
            <v>SINAPI</v>
          </cell>
        </row>
        <row r="4366">
          <cell r="B4366">
            <v>94697</v>
          </cell>
          <cell r="C4366" t="str">
            <v>TÊ, PVC, SOLDÁVEL, DN 75 MM INSTALADO EM RESERVAÇÃO DE ÁGUA DE EDIFICAÇÃO QUE POSSUA RESERVATÓRIO DE FIBRA/FIBROCIMENTO   FORNECIMENTO E INSTALAÇÃO. AF_06/2016</v>
          </cell>
          <cell r="D4366" t="str">
            <v>UN</v>
          </cell>
          <cell r="E4366">
            <v>102.49</v>
          </cell>
          <cell r="F4366" t="str">
            <v>SINAPI</v>
          </cell>
        </row>
        <row r="4367">
          <cell r="B4367">
            <v>94698</v>
          </cell>
          <cell r="C4367" t="str">
            <v>TÊ DE REDUÇÃO, PVC, SOLDÁVEL, DN 75 MM X 50 MM, INSTALADO EM RESERVAÇÃO DE ÁGUA DE EDIFICAÇÃO QUE POSSUA RESERVATÓRIO DE FIBRA/FIBROCIMENTO   FORNECIMENTO E INSTALAÇÃO. AF_06/2016</v>
          </cell>
          <cell r="D4367" t="str">
            <v>UN</v>
          </cell>
          <cell r="E4367">
            <v>88.37</v>
          </cell>
          <cell r="F4367" t="str">
            <v>SINAPI</v>
          </cell>
        </row>
        <row r="4368">
          <cell r="B4368">
            <v>94699</v>
          </cell>
          <cell r="C4368" t="str">
            <v>TÊ, PVC, SOLDÁVEL, DN 85 MM INSTALADO EM RESERVAÇÃO DE ÁGUA DE EDIFICAÇÃO QUE POSSUA RESERVATÓRIO DE FIBRA/FIBROCIMENTO   FORNECIMENTO E INSTALAÇÃO. AF_06/2016</v>
          </cell>
          <cell r="D4368" t="str">
            <v>UN</v>
          </cell>
          <cell r="E4368">
            <v>171.45</v>
          </cell>
          <cell r="F4368" t="str">
            <v>SINAPI</v>
          </cell>
        </row>
        <row r="4369">
          <cell r="B4369">
            <v>94700</v>
          </cell>
          <cell r="C4369" t="str">
            <v>TÊ DE REDUÇÃO, PVC, SOLDÁVEL, DN 85 MM X 60 MM, INSTALADO EM RESERVAÇÃO DE ÁGUA DE EDIFICAÇÃO QUE POSSUA RESERVATÓRIO DE FIBRA/FIBROCIMENTO   FORNECIMENTO E INSTALAÇÃO. AF_06/2016</v>
          </cell>
          <cell r="D4369" t="str">
            <v>UN</v>
          </cell>
          <cell r="E4369">
            <v>142.56</v>
          </cell>
          <cell r="F4369" t="str">
            <v>SINAPI</v>
          </cell>
        </row>
        <row r="4370">
          <cell r="B4370">
            <v>94701</v>
          </cell>
          <cell r="C4370" t="str">
            <v>TÊ, PVC, SOLDÁVEL, DN 110 MM INSTALADO EM RESERVAÇÃO DE ÁGUA DE EDIFICAÇÃO QUE POSSUA RESERVATÓRIO DE FIBRA/FIBROCIMENTO   FORNECIMENTO E INSTALAÇÃO. AF_06/2016</v>
          </cell>
          <cell r="D4370" t="str">
            <v>UN</v>
          </cell>
          <cell r="E4370">
            <v>263.08999999999997</v>
          </cell>
          <cell r="F4370" t="str">
            <v>SINAPI</v>
          </cell>
        </row>
        <row r="4371">
          <cell r="B4371">
            <v>94702</v>
          </cell>
          <cell r="C4371" t="str">
            <v>TÊ DE REDUÇÃO, PVC, SOLDÁVEL, DN 110 MM X 60 MM, INSTALADO EM RESERVAÇÃO DE ÁGUA DE EDIFICAÇÃO QUE POSSUA RESERVATÓRIO DE FIBRA/FIBROCIMENTO   FORNECIMENTO E INSTALAÇÃO. AF_06/2016</v>
          </cell>
          <cell r="D4371" t="str">
            <v>UN</v>
          </cell>
          <cell r="E4371">
            <v>248.31</v>
          </cell>
          <cell r="F4371" t="str">
            <v>SINAPI</v>
          </cell>
        </row>
        <row r="4372">
          <cell r="B4372">
            <v>94703</v>
          </cell>
          <cell r="C4372" t="str">
            <v>ADAPTADOR COM FLANGE E ANEL DE VEDAÇÃO, PVC, SOLDÁVEL, DN  25 MM X 3/4 , INSTALADO EM RESERVAÇÃO DE ÁGUA DE EDIFICAÇÃO QUE POSSUA RESERVATÓRIO DE FIBRA/FIBROCIMENTO   FORNECIMENTO E INSTALAÇÃO. AF_06/2016</v>
          </cell>
          <cell r="D4372" t="str">
            <v>UN</v>
          </cell>
          <cell r="E4372">
            <v>21.62</v>
          </cell>
          <cell r="F4372" t="str">
            <v>SINAPI</v>
          </cell>
        </row>
        <row r="4373">
          <cell r="B4373">
            <v>94704</v>
          </cell>
          <cell r="C4373" t="str">
            <v>ADAPTADOR COM FLANGE E ANEL DE VEDAÇÃO, PVC, SOLDÁVEL, DN 32 MM X 1 , INSTALADO EM RESERVAÇÃO DE ÁGUA DE EDIFICAÇÃO QUE POSSUA RESERVATÓRIO DE FIBRA/FIBROCIMENTO   FORNECIMENTO E INSTALAÇÃO. AF_06/2016</v>
          </cell>
          <cell r="D4373" t="str">
            <v>UN</v>
          </cell>
          <cell r="E4373">
            <v>26.05</v>
          </cell>
          <cell r="F4373" t="str">
            <v>SINAPI</v>
          </cell>
        </row>
        <row r="4374">
          <cell r="B4374">
            <v>94705</v>
          </cell>
          <cell r="C4374" t="str">
            <v>ADAPTADOR COM FLANGE E ANEL DE VEDAÇÃO, PVC, SOLDÁVEL, DN 40 MM X 1 1/4 , INSTALADO EM RESERVAÇÃO DE ÁGUA DE EDIFICAÇÃO QUE POSSUA RESERVATÓRIO DE FIBRA/FIBROCIMENTO   FORNECIMENTO E INSTALAÇÃO. AF_06/2016</v>
          </cell>
          <cell r="D4374" t="str">
            <v>UN</v>
          </cell>
          <cell r="E4374">
            <v>32.770000000000003</v>
          </cell>
          <cell r="F4374" t="str">
            <v>SINAPI</v>
          </cell>
        </row>
        <row r="4375">
          <cell r="B4375">
            <v>94706</v>
          </cell>
          <cell r="C4375" t="str">
            <v>ADAPTADOR COM FLANGE E ANEL DE VEDAÇÃO, PVC, SOLDÁVEL, DN 50 MM X 1 1/2 , INSTALADO EM RESERVAÇÃO DE ÁGUA DE EDIFICAÇÃO QUE POSSUA RESERVATÓRIO DE FIBRA/FIBROCIMENTO   FORNECIMENTO E INSTALAÇÃO. AF_06/2016</v>
          </cell>
          <cell r="D4375" t="str">
            <v>UN</v>
          </cell>
          <cell r="E4375">
            <v>45.16</v>
          </cell>
          <cell r="F4375" t="str">
            <v>SINAPI</v>
          </cell>
        </row>
        <row r="4376">
          <cell r="B4376">
            <v>94707</v>
          </cell>
          <cell r="C4376" t="str">
            <v>ADAPTADOR COM FLANGE E ANEL DE VEDAÇÃO, PVC, SOLDÁVEL, DN 60 MM X 2 , INSTALADO EM RESERVAÇÃO DE ÁGUA DE EDIFICAÇÃO QUE POSSUA RESERVATÓRIO DE FIBRA/FIBROCIMENTO   FORNECIMENTO E INSTALAÇÃO. AF_06/2016</v>
          </cell>
          <cell r="D4376" t="str">
            <v>UN</v>
          </cell>
          <cell r="E4376">
            <v>57.62</v>
          </cell>
          <cell r="F4376" t="str">
            <v>SINAPI</v>
          </cell>
        </row>
        <row r="4377">
          <cell r="B4377">
            <v>94708</v>
          </cell>
          <cell r="C4377" t="str">
            <v>ADAPTADOR COM FLANGES LIVRES, PVC, SOLDÁVEL, DN  25 MM X 3/4 , INSTALADO EM RESERVAÇÃO DE ÁGUA DE EDIFICAÇÃO QUE POSSUA RESERVATÓRIO DE FIBRA/FIBROCIMENTO   FORNECIMENTO E INSTALAÇÃO. AF_06/2016</v>
          </cell>
          <cell r="D4377" t="str">
            <v>UN</v>
          </cell>
          <cell r="E4377">
            <v>27.16</v>
          </cell>
          <cell r="F4377" t="str">
            <v>SINAPI</v>
          </cell>
        </row>
        <row r="4378">
          <cell r="B4378">
            <v>94709</v>
          </cell>
          <cell r="C4378" t="str">
            <v>ADAPTADOR COM FLANGES LIVRES, PVC, SOLDÁVEL, DN 32 MM X 1 , INSTALADO EM RESERVAÇÃO DE ÁGUA DE EDIFICAÇÃO QUE POSSUA RESERVATÓRIO DE FIBRA/FIBROCIMENTO   FORNECIMENTO E INSTALAÇÃO. AF_06/2016</v>
          </cell>
          <cell r="D4378" t="str">
            <v>UN</v>
          </cell>
          <cell r="E4378">
            <v>36</v>
          </cell>
          <cell r="F4378" t="str">
            <v>SINAPI</v>
          </cell>
        </row>
        <row r="4379">
          <cell r="B4379">
            <v>94710</v>
          </cell>
          <cell r="C4379" t="str">
            <v>ADAPTADOR COM FLANGES LIVRES, PVC, SOLDÁVEL, DN 40 MM X 1 1/4 , INSTALADO EM RESERVAÇÃO DE ÁGUA DE EDIFICAÇÃO QUE POSSUA RESERVATÓRIO DE FIBRA/FIBROCIMENTO   FORNECIMENTO E INSTALAÇÃO. AF_06/2016</v>
          </cell>
          <cell r="D4379" t="str">
            <v>UN</v>
          </cell>
          <cell r="E4379">
            <v>57.95</v>
          </cell>
          <cell r="F4379" t="str">
            <v>SINAPI</v>
          </cell>
        </row>
        <row r="4380">
          <cell r="B4380">
            <v>94711</v>
          </cell>
          <cell r="C4380" t="str">
            <v>ADAPTADOR COM FLANGES LIVRES, PVC, SOLDÁVEL, DN 50 MM X 1 1/2 , INSTALADO EM RESERVAÇÃO DE ÁGUA DE EDIFICAÇÃO QUE POSSUA RESERVATÓRIO DE FIBRA/FIBROCIMENTO   FORNECIMENTO E INSTALAÇÃO. AF_06/2016</v>
          </cell>
          <cell r="D4380" t="str">
            <v>UN</v>
          </cell>
          <cell r="E4380">
            <v>66.239999999999995</v>
          </cell>
          <cell r="F4380" t="str">
            <v>SINAPI</v>
          </cell>
        </row>
        <row r="4381">
          <cell r="B4381">
            <v>94712</v>
          </cell>
          <cell r="C4381" t="str">
            <v>ADAPTADOR COM FLANGES LIVRES, PVC, SOLDÁVEL, DN 60 MM X 2 , INSTALADO EM RESERVAÇÃO DE ÁGUA DE EDIFICAÇÃO QUE POSSUA RESERVATÓRIO DE FIBRA/FIBROCIMENTO   FORNECIMENTO E INSTALAÇÃO. AF_06/2016</v>
          </cell>
          <cell r="D4381" t="str">
            <v>UN</v>
          </cell>
          <cell r="E4381">
            <v>91.43</v>
          </cell>
          <cell r="F4381" t="str">
            <v>SINAPI</v>
          </cell>
        </row>
        <row r="4382">
          <cell r="B4382">
            <v>94713</v>
          </cell>
          <cell r="C4382" t="str">
            <v>ADAPTADOR COM FLANGES LIVRES, PVC, SOLDÁVEL, DN 75 MM X 2 1/2 , INSTALADO EM RESERVAÇÃO DE ÁGUA DE EDIFICAÇÃO QUE POSSUA RESERVATÓRIO DE FIBRA/FIBROCIMENTO   FORNECIMENTO E INSTALAÇÃO. AF_06/2016</v>
          </cell>
          <cell r="D4382" t="str">
            <v>UN</v>
          </cell>
          <cell r="E4382">
            <v>251.3</v>
          </cell>
          <cell r="F4382" t="str">
            <v>SINAPI</v>
          </cell>
        </row>
        <row r="4383">
          <cell r="B4383">
            <v>94714</v>
          </cell>
          <cell r="C4383" t="str">
            <v>ADAPTADOR COM FLANGES LIVRES, PVC, SOLDÁVEL, DN 85 MM X 3 , INSTALADO EM RESERVAÇÃO DE ÁGUA DE EDIFICAÇÃO QUE POSSUA RESERVATÓRIO DE FIBRA/FIBROCIMENTO   FORNECIMENTO E INSTALAÇÃO. AF_06/2016</v>
          </cell>
          <cell r="D4383" t="str">
            <v>UN</v>
          </cell>
          <cell r="E4383">
            <v>343.48</v>
          </cell>
          <cell r="F4383" t="str">
            <v>SINAPI</v>
          </cell>
        </row>
        <row r="4384">
          <cell r="B4384">
            <v>94715</v>
          </cell>
          <cell r="C4384" t="str">
            <v>ADAPTADOR COM FLANGES LIVRES, PVC, SOLDÁVEL, DN 110 MM X 4 , INSTALADO EM RESERVAÇÃO DE ÁGUA DE EDIFICAÇÃO QUE POSSUA RESERVATÓRIO DE FIBRA/FIBROCIMENTO   FORNECIMENTO E INSTALAÇÃO. AF_06/2016</v>
          </cell>
          <cell r="D4384" t="str">
            <v>UN</v>
          </cell>
          <cell r="E4384">
            <v>477.16</v>
          </cell>
          <cell r="F4384" t="str">
            <v>SINAPI</v>
          </cell>
        </row>
        <row r="4385">
          <cell r="B4385">
            <v>94724</v>
          </cell>
          <cell r="C4385" t="str">
            <v>CONECTOR, CPVC, SOLDÁVEL, DN 22 MM X 3/4, INSTALADO EM RESERVAÇÃO DE ÁGUA DE EDIFICAÇÃO QUE POSSUA RESERVATÓRIO DE FIBRA/FIBROCIMENTO  FORNECIMENTO E INSTALAÇÃO. AF_06/2016</v>
          </cell>
          <cell r="D4385" t="str">
            <v>UN</v>
          </cell>
          <cell r="E4385">
            <v>22.84</v>
          </cell>
          <cell r="F4385" t="str">
            <v>SINAPI</v>
          </cell>
        </row>
        <row r="4386">
          <cell r="B4386">
            <v>94725</v>
          </cell>
          <cell r="C4386" t="str">
            <v>LUVA, CPVC, SOLDÁVEL, DN 22 MM, INSTALADO EM RESERVAÇÃO DE ÁGUA DE EDIFICAÇÃO QUE POSSUA RESERVATÓRIO DE FIBRA/FIBROCIMENTO  FORNECIMENTO E INSTALAÇÃO. AF_06/2016</v>
          </cell>
          <cell r="D4386" t="str">
            <v>UN</v>
          </cell>
          <cell r="E4386">
            <v>5.54</v>
          </cell>
          <cell r="F4386" t="str">
            <v>SINAPI</v>
          </cell>
        </row>
        <row r="4387">
          <cell r="B4387">
            <v>94726</v>
          </cell>
          <cell r="C4387" t="str">
            <v>CONECTOR, CPVC, SOLDÁVEL, DN 28 MM X 1, INSTALADO EM RESERVAÇÃO DE ÁGUA DE EDIFICAÇÃO QUE POSSUA RESERVATÓRIO DE FIBRA/FIBROCIMENTO  FORNECIMENTO E INSTALAÇÃO. AF_06/2016</v>
          </cell>
          <cell r="D4387" t="str">
            <v>UN</v>
          </cell>
          <cell r="E4387">
            <v>35.21</v>
          </cell>
          <cell r="F4387" t="str">
            <v>SINAPI</v>
          </cell>
        </row>
        <row r="4388">
          <cell r="B4388">
            <v>94727</v>
          </cell>
          <cell r="C4388" t="str">
            <v>LUVA, CPVC, SOLDÁVEL, DN 28 MM, INSTALADO EM RESERVAÇÃO DE ÁGUA DE EDIFICAÇÃO QUE POSSUA RESERVATÓRIO DE FIBRA/FIBROCIMENTO  FORNECIMENTO E INSTALAÇÃO. AF_06/2016</v>
          </cell>
          <cell r="D4388" t="str">
            <v>UN</v>
          </cell>
          <cell r="E4388">
            <v>7.83</v>
          </cell>
          <cell r="F4388" t="str">
            <v>SINAPI</v>
          </cell>
        </row>
        <row r="4389">
          <cell r="B4389">
            <v>94728</v>
          </cell>
          <cell r="C4389" t="str">
            <v>CONECTOR, CPVC, SOLDÁVEL, DN 35 MM X 1 1/4, INSTALADO EM RESERVAÇÃO DE ÁGUA DE EDIFICAÇÃO QUE POSSUA RESERVATÓRIO DE FIBRA/FIBROCIMENTO  FORNECIMENTO E INSTALAÇÃO. AF_06/2016</v>
          </cell>
          <cell r="D4389" t="str">
            <v>UN</v>
          </cell>
          <cell r="E4389">
            <v>132.97999999999999</v>
          </cell>
          <cell r="F4389" t="str">
            <v>SINAPI</v>
          </cell>
        </row>
        <row r="4390">
          <cell r="B4390">
            <v>94729</v>
          </cell>
          <cell r="C4390" t="str">
            <v>LUVA, CPVC, SOLDÁVEL, DN 35 MM, INSTALADO EM RESERVAÇÃO DE ÁGUA DE EDIFICAÇÃO QUE POSSUA RESERVATÓRIO DE FIBRA/FIBROCIMENTO  FORNECIMENTO E INSTALAÇÃO. AF_06/2016</v>
          </cell>
          <cell r="D4390" t="str">
            <v>UN</v>
          </cell>
          <cell r="E4390">
            <v>13.79</v>
          </cell>
          <cell r="F4390" t="str">
            <v>SINAPI</v>
          </cell>
        </row>
        <row r="4391">
          <cell r="B4391">
            <v>94730</v>
          </cell>
          <cell r="C4391" t="str">
            <v>CONECTOR, CPVC, SOLDÁVEL, DN 42 MM X 1 1/2, INSTALADO EM RESERVAÇÃO DE ÁGUA DE EDIFICAÇÃO QUE POSSUA RESERVATÓRIO DE FIBRA/FIBROCIMENTO  FORNECIMENTO E INSTALAÇÃO. AF_06/2016</v>
          </cell>
          <cell r="D4391" t="str">
            <v>UN</v>
          </cell>
          <cell r="E4391">
            <v>161.51</v>
          </cell>
          <cell r="F4391" t="str">
            <v>SINAPI</v>
          </cell>
        </row>
        <row r="4392">
          <cell r="B4392">
            <v>94731</v>
          </cell>
          <cell r="C4392" t="str">
            <v>LUVA, CPVC, SOLDÁVEL, DN 42 MM, INSTALADO EM RESERVAÇÃO DE ÁGUA DE EDIFICAÇÃO QUE POSSUA RESERVATÓRIO DE FIBRA/FIBROCIMENTO  FORNECIMENTO E INSTALAÇÃO. AF_06/2016</v>
          </cell>
          <cell r="D4392" t="str">
            <v>UN</v>
          </cell>
          <cell r="E4392">
            <v>17.260000000000002</v>
          </cell>
          <cell r="F4392" t="str">
            <v>SINAPI</v>
          </cell>
        </row>
        <row r="4393">
          <cell r="B4393">
            <v>94733</v>
          </cell>
          <cell r="C4393" t="str">
            <v>LUVA, CPVC, SOLDÁVEL, DN 54 MM, INSTALADO EM RESERVAÇÃO DE ÁGUA DE EDIFICAÇÃO QUE POSSUA RESERVATÓRIO DE FIBRA/FIBROCIMENTO  FORNECIMENTO E INSTALAÇÃO. AF_06/2016</v>
          </cell>
          <cell r="D4393" t="str">
            <v>UN</v>
          </cell>
          <cell r="E4393">
            <v>33.44</v>
          </cell>
          <cell r="F4393" t="str">
            <v>SINAPI</v>
          </cell>
        </row>
        <row r="4394">
          <cell r="B4394">
            <v>94737</v>
          </cell>
          <cell r="C4394" t="str">
            <v>LUVA, CPVC, SOLDÁVEL, DN 89 MM, INSTALADO EM RESERVAÇÃO DE ÁGUA DE EDIFICAÇÃO QUE POSSUA RESERVATÓRIO DE FIBRA/FIBROCIMENTO  FORNECIMENTO E INSTALAÇÃO. AF_06/2016</v>
          </cell>
          <cell r="D4394" t="str">
            <v>UN</v>
          </cell>
          <cell r="E4394">
            <v>139.35</v>
          </cell>
          <cell r="F4394" t="str">
            <v>SINAPI</v>
          </cell>
        </row>
        <row r="4395">
          <cell r="B4395">
            <v>94740</v>
          </cell>
          <cell r="C4395" t="str">
            <v>JOELHO 90 GRAUS, CPVC, SOLDÁVEL, DN 22 MM, INSTALADO EM RESERVAÇÃO DE ÁGUA DE EDIFICAÇÃO QUE POSSUA RESERVATÓRIO DE FIBRA/FIBROCIMENTO  FORNECIMENTO E INSTALAÇÃO. AF_06/2016</v>
          </cell>
          <cell r="D4395" t="str">
            <v>UN</v>
          </cell>
          <cell r="E4395">
            <v>8.74</v>
          </cell>
          <cell r="F4395" t="str">
            <v>SINAPI</v>
          </cell>
        </row>
        <row r="4396">
          <cell r="B4396">
            <v>94741</v>
          </cell>
          <cell r="C4396" t="str">
            <v>CURVA 90 GRAUS, CPVC, SOLDÁVEL, DN 22 MM, INSTALADO EM RESERVAÇÃO DE ÁGUA DE EDIFICAÇÃO QUE POSSUA RESERVATÓRIO DE FIBRA/FIBROCIMENTO  FORNECIMENTO E INSTALAÇÃO. AF_06/2016</v>
          </cell>
          <cell r="D4396" t="str">
            <v>UN</v>
          </cell>
          <cell r="E4396">
            <v>10.83</v>
          </cell>
          <cell r="F4396" t="str">
            <v>SINAPI</v>
          </cell>
        </row>
        <row r="4397">
          <cell r="B4397">
            <v>94742</v>
          </cell>
          <cell r="C4397" t="str">
            <v>JOELHO 90 GRAUS, CPVC, SOLDÁVEL, DN 28 MM, INSTALADO EM RESERVAÇÃO DE ÁGUA DE EDIFICAÇÃO QUE POSSUA RESERVATÓRIO DE FIBRA/FIBROCIMENTO  FORNECIMENTO E INSTALAÇÃO. AF_06/2016</v>
          </cell>
          <cell r="D4397" t="str">
            <v>UN</v>
          </cell>
          <cell r="E4397">
            <v>13.17</v>
          </cell>
          <cell r="F4397" t="str">
            <v>SINAPI</v>
          </cell>
        </row>
        <row r="4398">
          <cell r="B4398">
            <v>94743</v>
          </cell>
          <cell r="C4398" t="str">
            <v>CURVA 90 GRAUS, CPVC, SOLDÁVEL, DN 28 MM, INSTALADO EM RESERVAÇÃO DE ÁGUA DE EDIFICAÇÃO QUE POSSUA RESERVATÓRIO DE FIBRA/FIBROCIMENTO  FORNECIMENTO E INSTALAÇÃO. AF_06/2016</v>
          </cell>
          <cell r="D4398" t="str">
            <v>UN</v>
          </cell>
          <cell r="E4398">
            <v>14.48</v>
          </cell>
          <cell r="F4398" t="str">
            <v>SINAPI</v>
          </cell>
        </row>
        <row r="4399">
          <cell r="B4399">
            <v>94744</v>
          </cell>
          <cell r="C4399" t="str">
            <v>JOELHO 90 GRAUS, CPVC, SOLDÁVEL, DN 35 MM, INSTALADO EM RESERVAÇÃO DE ÁGUA DE EDIFICAÇÃO QUE POSSUA RESERVATÓRIO DE FIBRA/FIBROCIMENTO  FORNECIMENTO E INSTALAÇÃO. AF_06/2016</v>
          </cell>
          <cell r="D4399" t="str">
            <v>UN</v>
          </cell>
          <cell r="E4399">
            <v>20.97</v>
          </cell>
          <cell r="F4399" t="str">
            <v>SINAPI</v>
          </cell>
        </row>
        <row r="4400">
          <cell r="B4400">
            <v>94746</v>
          </cell>
          <cell r="C4400" t="str">
            <v>JOELHO 90 GRAUS, CPVC, SOLDÁVEL, DN 42 MM, INSTALADO EM RESERVAÇÃO DE ÁGUA DE EDIFICAÇÃO QUE POSSUA RESERVATÓRIO DE FIBRA/FIBROCIMENTO  FORNECIMENTO E INSTALAÇÃO. AF_06/2016</v>
          </cell>
          <cell r="D4400" t="str">
            <v>UN</v>
          </cell>
          <cell r="E4400">
            <v>29.78</v>
          </cell>
          <cell r="F4400" t="str">
            <v>SINAPI</v>
          </cell>
        </row>
        <row r="4401">
          <cell r="B4401">
            <v>94748</v>
          </cell>
          <cell r="C4401" t="str">
            <v>JOELHO 90 GRAUS, CPVC, SOLDÁVEL, DN 54 MM, INSTALADO EM RESERVAÇÃO DE ÁGUA DE EDIFICAÇÃO QUE POSSUA RESERVATÓRIO DE FIBRA/FIBROCIMENTO  FORNECIMENTO E INSTALAÇÃO. AF_06/2016</v>
          </cell>
          <cell r="D4401" t="str">
            <v>UN</v>
          </cell>
          <cell r="E4401">
            <v>61.32</v>
          </cell>
          <cell r="F4401" t="str">
            <v>SINAPI</v>
          </cell>
        </row>
        <row r="4402">
          <cell r="B4402">
            <v>94750</v>
          </cell>
          <cell r="C4402" t="str">
            <v>JOELHO 90 GRAUS, CPVC, SOLDÁVEL, DN 73 MM, INSTALADO EM RESERVAÇÃO DE ÁGUA DE EDIFICAÇÃO QUE POSSUA RESERVATÓRIO DE FIBRA/FIBROCIMENTO  FORNECIMENTO E INSTALAÇÃO. AF_06/2016</v>
          </cell>
          <cell r="D4402" t="str">
            <v>UN</v>
          </cell>
          <cell r="E4402">
            <v>144.63</v>
          </cell>
          <cell r="F4402" t="str">
            <v>SINAPI</v>
          </cell>
        </row>
        <row r="4403">
          <cell r="B4403">
            <v>94752</v>
          </cell>
          <cell r="C4403" t="str">
            <v>JOELHO 90 GRAUS, CPVC, SOLDÁVEL, DN 89 MM, INSTALADO EM RESERVAÇÃO DE ÁGUA DE EDIFICAÇÃO QUE POSSUA RESERVATÓRIO DE FIBRA/FIBROCIMENTO  FORNECIMENTO E INSTALAÇÃO. AF_06/2016</v>
          </cell>
          <cell r="D4403" t="str">
            <v>UN</v>
          </cell>
          <cell r="E4403">
            <v>176.82</v>
          </cell>
          <cell r="F4403" t="str">
            <v>SINAPI</v>
          </cell>
        </row>
        <row r="4404">
          <cell r="B4404">
            <v>94756</v>
          </cell>
          <cell r="C4404" t="str">
            <v>TE, CPVC, SOLDÁVEL, DN 22 MM, INSTALADO EM RESERVAÇÃO DE ÁGUA DE EDIFICAÇÃO QUE POSSUA RESERVATÓRIO DE FIBRA/FIBROCIMENTO  FORNECIMENTO E INSTALAÇÃO. AF_06/2016</v>
          </cell>
          <cell r="D4404" t="str">
            <v>UN</v>
          </cell>
          <cell r="E4404">
            <v>11.07</v>
          </cell>
          <cell r="F4404" t="str">
            <v>SINAPI</v>
          </cell>
        </row>
        <row r="4405">
          <cell r="B4405">
            <v>94757</v>
          </cell>
          <cell r="C4405" t="str">
            <v>TE, CPVC, SOLDÁVEL, DN 28 MM, INSTALADO EM RESERVAÇÃO DE ÁGUA DE EDIFICAÇÃO QUE POSSUA RESERVATÓRIO DE FIBRA/FIBROCIMENTO  FORNECIMENTO E INSTALAÇÃO. AF_06/2016</v>
          </cell>
          <cell r="D4405" t="str">
            <v>UN</v>
          </cell>
          <cell r="E4405">
            <v>15.02</v>
          </cell>
          <cell r="F4405" t="str">
            <v>SINAPI</v>
          </cell>
        </row>
        <row r="4406">
          <cell r="B4406">
            <v>94758</v>
          </cell>
          <cell r="C4406" t="str">
            <v>TE, CPVC, SOLDÁVEL, DN 35 MM, INSTALADO EM RESERVAÇÃO DE ÁGUA DE EDIFICAÇÃO QUE POSSUA RESERVATÓRIO DE FIBRA/FIBROCIMENTO  FORNECIMENTO E INSTALAÇÃO. AF_06/2016</v>
          </cell>
          <cell r="D4406" t="str">
            <v>UN</v>
          </cell>
          <cell r="E4406">
            <v>38.06</v>
          </cell>
          <cell r="F4406" t="str">
            <v>SINAPI</v>
          </cell>
        </row>
        <row r="4407">
          <cell r="B4407">
            <v>94759</v>
          </cell>
          <cell r="C4407" t="str">
            <v>TE, CPVC, SOLDÁVEL, DN 42 MM, INSTALADO EM RESERVAÇÃO DE ÁGUA DE EDIFICAÇÃO QUE POSSUA RESERVATÓRIO DE FIBRA/FIBROCIMENTO  FORNECIMENTO E INSTALAÇÃO. AF_06/2016</v>
          </cell>
          <cell r="D4407" t="str">
            <v>UN</v>
          </cell>
          <cell r="E4407">
            <v>46.85</v>
          </cell>
          <cell r="F4407" t="str">
            <v>SINAPI</v>
          </cell>
        </row>
        <row r="4408">
          <cell r="B4408">
            <v>94760</v>
          </cell>
          <cell r="C4408" t="str">
            <v>TE, CPVC, SOLDÁVEL, DN 54 MM, INSTALADO EM RESERVAÇÃO DE ÁGUA DE EDIFICAÇÃO QUE POSSUA RESERVATÓRIO DE FIBRA/FIBROCIMENTO  FORNECIMENTO E INSTALAÇÃO. AF_06/2016</v>
          </cell>
          <cell r="D4408" t="str">
            <v>UN</v>
          </cell>
          <cell r="E4408">
            <v>77</v>
          </cell>
          <cell r="F4408" t="str">
            <v>SINAPI</v>
          </cell>
        </row>
        <row r="4409">
          <cell r="B4409">
            <v>94761</v>
          </cell>
          <cell r="C4409" t="str">
            <v>TE, CPVC, SOLDÁVEL, DN 73 MM, INSTALADO EM RESERVAÇÃO DE ÁGUA DE EDIFICAÇÃO QUE POSSUA RESERVATÓRIO DE FIBRA/FIBROCIMENTO  FORNECIMENTO E INSTALAÇÃO. AF_06/2016</v>
          </cell>
          <cell r="D4409" t="str">
            <v>UN</v>
          </cell>
          <cell r="E4409">
            <v>165.06</v>
          </cell>
          <cell r="F4409" t="str">
            <v>SINAPI</v>
          </cell>
        </row>
        <row r="4410">
          <cell r="B4410">
            <v>94762</v>
          </cell>
          <cell r="C4410" t="str">
            <v>TE, CPVC, SOLDÁVEL, DN 89 MM, INSTALADO EM RESERVAÇÃO DE ÁGUA DE EDIFICAÇÃO QUE POSSUA RESERVATÓRIO DE FIBRA/FIBROCIMENTO  FORNECIMENTO E INSTALAÇÃO. AF_06/2016</v>
          </cell>
          <cell r="D4410" t="str">
            <v>UN</v>
          </cell>
          <cell r="E4410">
            <v>211.74</v>
          </cell>
          <cell r="F4410" t="str">
            <v>SINAPI</v>
          </cell>
        </row>
        <row r="4411">
          <cell r="B4411">
            <v>94783</v>
          </cell>
          <cell r="C4411" t="str">
            <v>ADAPTADOR COM FLANGE E ANEL DE VEDAÇÃO, PVC, SOLDÁVEL, DN  20 MM X 1/2 , INSTALADO EM RESERVAÇÃO DE ÁGUA DE EDIFICAÇÃO QUE POSSUA RESERVATÓRIO DE FIBRA/FIBROCIMENTO   FORNECIMENTO E INSTALAÇÃO. AF_06/2016</v>
          </cell>
          <cell r="D4411" t="str">
            <v>UN</v>
          </cell>
          <cell r="E4411">
            <v>19.68</v>
          </cell>
          <cell r="F4411" t="str">
            <v>SINAPI</v>
          </cell>
        </row>
        <row r="4412">
          <cell r="B4412">
            <v>94785</v>
          </cell>
          <cell r="C4412" t="str">
            <v>ADAPTADOR COM FLANGES LIVRES, PVC, SOLDÁVEL LONGO, DN 32 MM X 1 , INSTALADO EM RESERVAÇÃO DE ÁGUA DE EDIFICAÇÃO QUE POSSUA RESERVATÓRIO DE FIBRA/FIBROCIMENTO   FORNECIMENTO E INSTALAÇÃO. AF_06/2016</v>
          </cell>
          <cell r="D4412" t="str">
            <v>UN</v>
          </cell>
          <cell r="E4412">
            <v>36.630000000000003</v>
          </cell>
          <cell r="F4412" t="str">
            <v>SINAPI</v>
          </cell>
        </row>
        <row r="4413">
          <cell r="B4413">
            <v>94786</v>
          </cell>
          <cell r="C4413" t="str">
            <v>ADAPTADOR COM FLANGES LIVRES, PVC, SOLDÁVEL LONGO, DN 40 MM X 1 1/4 , INSTALADO EM RESERVAÇÃO DE ÁGUA DE EDIFICAÇÃO QUE POSSUA RESERVATÓRIO DE FIBRA/FIBROCIMENTO   FORNECIMENTO E INSTALAÇÃO. AF_06/2016</v>
          </cell>
          <cell r="D4413" t="str">
            <v>UN</v>
          </cell>
          <cell r="E4413">
            <v>49.17</v>
          </cell>
          <cell r="F4413" t="str">
            <v>SINAPI</v>
          </cell>
        </row>
        <row r="4414">
          <cell r="B4414">
            <v>94787</v>
          </cell>
          <cell r="C4414" t="str">
            <v>ADAPTADOR COM FLANGES LIVRES, PVC, SOLDÁVEL LONGO, DN 50 MM X 1 1/2 , INSTALADO EM RESERVAÇÃO DE ÁGUA DE EDIFICAÇÃO QUE POSSUA RESERVATÓRIO DE FIBRA/FIBROCIMENTO   FORNECIMENTO E INSTALAÇÃO. AF_06/2016</v>
          </cell>
          <cell r="D4414" t="str">
            <v>UN</v>
          </cell>
          <cell r="E4414">
            <v>62.92</v>
          </cell>
          <cell r="F4414" t="str">
            <v>SINAPI</v>
          </cell>
        </row>
        <row r="4415">
          <cell r="B4415">
            <v>94788</v>
          </cell>
          <cell r="C4415" t="str">
            <v>ADAPTADOR COM FLANGES LIVRES, PVC, SOLDÁVEL LONGO, DN 60 MM X 2 , INSTALADO EM RESERVAÇÃO DE ÁGUA DE EDIFICAÇÃO QUE POSSUA RESERVATÓRIO DE FIBRA/FIBROCIMENTO   FORNECIMENTO E INSTALAÇÃO. AF_06/2016</v>
          </cell>
          <cell r="D4415" t="str">
            <v>UN</v>
          </cell>
          <cell r="E4415">
            <v>94.43</v>
          </cell>
          <cell r="F4415" t="str">
            <v>SINAPI</v>
          </cell>
        </row>
        <row r="4416">
          <cell r="B4416">
            <v>94789</v>
          </cell>
          <cell r="C4416" t="str">
            <v>ADAPTADOR COM FLANGES LIVRES, PVC, SOLDÁVEL LONGO, DN 75 MM X 2 1/2 , INSTALADO EM RESERVAÇÃO DE ÁGUA DE EDIFICAÇÃO QUE POSSUA RESERVATÓRIO DE FIBRA/FIBROCIMENTO   FORNECIMENTO E INSTALAÇÃO. AF_06/2016</v>
          </cell>
          <cell r="D4416" t="str">
            <v>UN</v>
          </cell>
          <cell r="E4416">
            <v>313.08</v>
          </cell>
          <cell r="F4416" t="str">
            <v>SINAPI</v>
          </cell>
        </row>
        <row r="4417">
          <cell r="B4417">
            <v>94790</v>
          </cell>
          <cell r="C4417" t="str">
            <v>ADAPTADOR COM FLANGES LIVRES, PVC, SOLDÁVEL LONGO, DN 85 MM X 3 , INSTALADO EM RESERVAÇÃO DE ÁGUA DE EDIFICAÇÃO QUE POSSUA RESERVATÓRIO DE FIBRA/FIBROCIMENTO   FORNECIMENTO E INSTALAÇÃO. AF_06/2016</v>
          </cell>
          <cell r="D4417" t="str">
            <v>UN</v>
          </cell>
          <cell r="E4417">
            <v>363.37</v>
          </cell>
          <cell r="F4417" t="str">
            <v>SINAPI</v>
          </cell>
        </row>
        <row r="4418">
          <cell r="B4418">
            <v>94791</v>
          </cell>
          <cell r="C4418" t="str">
            <v>ADAPTADOR COM FLANGES LIVRES, PVC, SOLDÁVEL LONGO, DN 110 MM X 4 , INSTALADO EM RESERVAÇÃO DE ÁGUA DE EDIFICAÇÃO QUE POSSUA RESERVATÓRIO DE FIBRA/FIBROCIMENTO   FORNECIMENTO E INSTALAÇÃO. AF_06/2016</v>
          </cell>
          <cell r="D4418" t="str">
            <v>UN</v>
          </cell>
          <cell r="E4418">
            <v>512.16999999999996</v>
          </cell>
          <cell r="F4418" t="str">
            <v>SINAPI</v>
          </cell>
        </row>
        <row r="4419">
          <cell r="B4419">
            <v>94863</v>
          </cell>
          <cell r="C4419" t="str">
            <v>LUVA, CPVC, SOLDÁVEL, DN 73 MM, INSTALADO EM RESERVAÇÃO DE ÁGUA DE EDIFICAÇÃO QUE POSSUA RESERVATÓRIO DE FIBRA/FIBROCIMENTO  FORNECIMENTO E INSTALAÇÃO. AF_06/2016</v>
          </cell>
          <cell r="D4419" t="str">
            <v>UN</v>
          </cell>
          <cell r="E4419">
            <v>118.51</v>
          </cell>
          <cell r="F4419" t="str">
            <v>SINAPI</v>
          </cell>
        </row>
        <row r="4420">
          <cell r="B4420">
            <v>95141</v>
          </cell>
          <cell r="C4420" t="str">
            <v>ADAPTADOR COM FLANGES LIVRES, PVC, SOLDÁVEL LONGO, DN  25 MM X 3/4 , INSTALADO EM RESERVAÇÃO DE ÁGUA DE EDIFICAÇÃO QUE POSSUA RESERVATÓRIO DE FIBRA/FIBROCIMENTO    FORNECIMENTO E INSTALAÇÃO. AF_06/2016</v>
          </cell>
          <cell r="D4420" t="str">
            <v>UN</v>
          </cell>
          <cell r="E4420">
            <v>33.909999999999997</v>
          </cell>
          <cell r="F4420" t="str">
            <v>SINAPI</v>
          </cell>
        </row>
        <row r="4421">
          <cell r="B4421">
            <v>95237</v>
          </cell>
          <cell r="C4421" t="str">
            <v>LUVA COM BUCHA DE LATÃO, PVC, SOLDÁVEL, DN 32MM X 1 , INSTALADO EM RAMAL DE DISTRIBUIÇÃO DE ÁGUA   FORNECIMENTO E INSTALAÇÃO. AF_06/2022</v>
          </cell>
          <cell r="D4421" t="str">
            <v>UN</v>
          </cell>
          <cell r="E4421">
            <v>29.39</v>
          </cell>
          <cell r="F4421" t="str">
            <v>SINAPI</v>
          </cell>
        </row>
        <row r="4422">
          <cell r="B4422">
            <v>95693</v>
          </cell>
          <cell r="C4422" t="str">
            <v>LUVA SIMPLES, PVC, SÉRIE NORMAL, ESGOTO PREDIAL, DN 150 MM, JUNTA ELÁSTICA, FORNECIDO E INSTALADO EM SUBCOLETOR AÉREO DE ESGOTO SANITÁRIO. AF_12/2014</v>
          </cell>
          <cell r="D4422" t="str">
            <v>UN</v>
          </cell>
          <cell r="E4422">
            <v>59.27</v>
          </cell>
          <cell r="F4422" t="str">
            <v>SINAPI</v>
          </cell>
        </row>
        <row r="4423">
          <cell r="B4423">
            <v>95694</v>
          </cell>
          <cell r="C4423" t="str">
            <v>CURVA 90 GRAUS, PVC, SERIE R, ÁGUA PLUVIAL, DN 100 MM, JUNTA ELÁSTICA, FORNECIDO E INSTALADO EM RAMAL DE ENCAMINHAMENTO. AF_06/2022</v>
          </cell>
          <cell r="D4423" t="str">
            <v>UN</v>
          </cell>
          <cell r="E4423">
            <v>83.44</v>
          </cell>
          <cell r="F4423" t="str">
            <v>SINAPI</v>
          </cell>
        </row>
        <row r="4424">
          <cell r="B4424">
            <v>95695</v>
          </cell>
          <cell r="C4424" t="str">
            <v>CURVA 90 GRAUS, PVC, SERIE R, ÁGUA PLUVIAL, DN 100 MM, JUNTA ELÁSTICA, FORNECIDO E INSTALADO EM CONDUTORES VERTICAIS DE ÁGUAS PLUVIAIS. AF_06/2022</v>
          </cell>
          <cell r="D4424" t="str">
            <v>UN</v>
          </cell>
          <cell r="E4424">
            <v>89.03</v>
          </cell>
          <cell r="F4424" t="str">
            <v>SINAPI</v>
          </cell>
        </row>
        <row r="4425">
          <cell r="B4425">
            <v>95696</v>
          </cell>
          <cell r="C4425" t="str">
            <v>SPRINKLER TIPO PENDENTE, 68 °C, UNIÃO POR ROSCA DN 15 (1/2") - FORNECIMENTO E INSTALAÇÃO. AF_10/2020</v>
          </cell>
          <cell r="D4425" t="str">
            <v>UN</v>
          </cell>
          <cell r="E4425">
            <v>30.78</v>
          </cell>
          <cell r="F4425" t="str">
            <v>SINAPI</v>
          </cell>
        </row>
        <row r="4426">
          <cell r="B4426">
            <v>96637</v>
          </cell>
          <cell r="C4426" t="str">
            <v>JOELHO 90 GRAUS, PPR, DN 25 MM, CLASSE PN 25, INSTALADO EM RAMAL OU SUB-RAMAL DE ÁGUA  FORNECIMENTO E INSTALAÇÃO . AF_06/2015</v>
          </cell>
          <cell r="D4426" t="str">
            <v>UN</v>
          </cell>
          <cell r="E4426">
            <v>12.81</v>
          </cell>
          <cell r="F4426" t="str">
            <v>SINAPI</v>
          </cell>
        </row>
        <row r="4427">
          <cell r="B4427">
            <v>96638</v>
          </cell>
          <cell r="C4427" t="str">
            <v>JOELHO 45 GRAUS, PPR, DN 25 MM, CLASSE PN 25, INSTALADO EM RAMAL OU SUB-RAMAL DE ÁGUA  FORNECIMENTO E INSTALAÇÃO . AF_06/2015</v>
          </cell>
          <cell r="D4427" t="str">
            <v>UN</v>
          </cell>
          <cell r="E4427">
            <v>12.13</v>
          </cell>
          <cell r="F4427" t="str">
            <v>SINAPI</v>
          </cell>
        </row>
        <row r="4428">
          <cell r="B4428">
            <v>96639</v>
          </cell>
          <cell r="C4428" t="str">
            <v>LUVA, PPR, DN 25 MM, CLASSE PN 25, INSTALADO EM RAMAL OU SUB-RAMAL DE ÁGUA  FORNECIMENTO E INSTALAÇÃO . AF_06/2015</v>
          </cell>
          <cell r="D4428" t="str">
            <v>UN</v>
          </cell>
          <cell r="E4428">
            <v>9.1</v>
          </cell>
          <cell r="F4428" t="str">
            <v>SINAPI</v>
          </cell>
        </row>
        <row r="4429">
          <cell r="B4429">
            <v>96640</v>
          </cell>
          <cell r="C4429" t="str">
            <v>CONECTOR MACHO, PPR, 25 X 1/2'', CLASSE PN 25, INSTALADO EM RAMAL OU SUB-RAMAL DE ÁGUA   FORNECIMENTO E INSTALAÇÃO . AF_06/2015</v>
          </cell>
          <cell r="D4429" t="str">
            <v>UN</v>
          </cell>
          <cell r="E4429">
            <v>27.97</v>
          </cell>
          <cell r="F4429" t="str">
            <v>SINAPI</v>
          </cell>
        </row>
        <row r="4430">
          <cell r="B4430">
            <v>96641</v>
          </cell>
          <cell r="C4430" t="str">
            <v>CONECTOR FÊMEA, PPR, 25 X 1/2'', CLASSE PN 25, INSTALADO EM RAMAL OU SUB-RAMAL DE ÁGUA   FORNECIMENTO E INSTALAÇÃO . AF_06/2015</v>
          </cell>
          <cell r="D4430" t="str">
            <v>UN</v>
          </cell>
          <cell r="E4430">
            <v>21.23</v>
          </cell>
          <cell r="F4430" t="str">
            <v>SINAPI</v>
          </cell>
        </row>
        <row r="4431">
          <cell r="B4431">
            <v>96642</v>
          </cell>
          <cell r="C4431" t="str">
            <v>TÊ NORMAL, PPR, DN 25 MM, CLASSE PN 25, INSTALADO EM RAMAL OU SUB-RAMAL DE ÁGUA  FORNECIMENTO E INSTALAÇÃO . AF_06/2015</v>
          </cell>
          <cell r="D4431" t="str">
            <v>UN</v>
          </cell>
          <cell r="E4431">
            <v>16.89</v>
          </cell>
          <cell r="F4431" t="str">
            <v>SINAPI</v>
          </cell>
        </row>
        <row r="4432">
          <cell r="B4432">
            <v>96643</v>
          </cell>
          <cell r="C4432" t="str">
            <v>TÊ MISTURADOR, PPR, 25 X 3/4'' , CLASSE PN 25, INSTALADO EM RAMAL OU SUB-RAMAL DE ÁGUA  FORNECIMENTO E INSTALAÇÃO . AF_06/2015</v>
          </cell>
          <cell r="D4432" t="str">
            <v>UN</v>
          </cell>
          <cell r="E4432">
            <v>56.4</v>
          </cell>
          <cell r="F4432" t="str">
            <v>SINAPI</v>
          </cell>
        </row>
        <row r="4433">
          <cell r="B4433">
            <v>96650</v>
          </cell>
          <cell r="C4433" t="str">
            <v>JOELHO 90 GRAUS, PPR, DN 25 MM, CLASSE PN 25, INSTALADO EM RAMAL DE DISTRIBUIÇÃO  FORNECIMENTO E INSTALAÇÃO . AF_06/2015</v>
          </cell>
          <cell r="D4433" t="str">
            <v>UN</v>
          </cell>
          <cell r="E4433">
            <v>9.86</v>
          </cell>
          <cell r="F4433" t="str">
            <v>SINAPI</v>
          </cell>
        </row>
        <row r="4434">
          <cell r="B4434">
            <v>96651</v>
          </cell>
          <cell r="C4434" t="str">
            <v>JOELHO 45 GRAUS, PPR, DN 25 MM, CLASSE PN 25, INSTALADO EM RAMAL DE DISTRIBUIÇÃO DE ÁGUA  FORNECIMENTO E INSTALAÇÃO . AF_06/2015</v>
          </cell>
          <cell r="D4434" t="str">
            <v>UN</v>
          </cell>
          <cell r="E4434">
            <v>9.18</v>
          </cell>
          <cell r="F4434" t="str">
            <v>SINAPI</v>
          </cell>
        </row>
        <row r="4435">
          <cell r="B4435">
            <v>96652</v>
          </cell>
          <cell r="C4435" t="str">
            <v>JOELHO 90 GRAUS, PPR, DN 32 MM, CLASSE PN 25, INSTALADO EM RAMAL DE DISTRIBUIÇÃO  FORNECIMENTO E INSTALAÇÃO . AF_06/2015</v>
          </cell>
          <cell r="D4435" t="str">
            <v>UN</v>
          </cell>
          <cell r="E4435">
            <v>18.32</v>
          </cell>
          <cell r="F4435" t="str">
            <v>SINAPI</v>
          </cell>
        </row>
        <row r="4436">
          <cell r="B4436">
            <v>96653</v>
          </cell>
          <cell r="C4436" t="str">
            <v>JOELHO 45 GRAUS, PPR, DN 32 MM, CLASSE PN 25, INSTALADO EM RAMAL DE DISTRIBUIÇÃO DE ÁGUA  FORNECIMENTO E INSTALAÇÃO . AF_06/2015</v>
          </cell>
          <cell r="D4436" t="str">
            <v>UN</v>
          </cell>
          <cell r="E4436">
            <v>18.25</v>
          </cell>
          <cell r="F4436" t="str">
            <v>SINAPI</v>
          </cell>
        </row>
        <row r="4437">
          <cell r="B4437">
            <v>96654</v>
          </cell>
          <cell r="C4437" t="str">
            <v>JOELHO 90 GRAUS, PPR, DN 40 MM, CLASSE PN 25, INSTALADO EM RAMAL DE DISTRIBUIÇÃO  FORNECIMENTO E INSTALAÇÃO . AF_06/2015</v>
          </cell>
          <cell r="D4437" t="str">
            <v>UN</v>
          </cell>
          <cell r="E4437">
            <v>30.81</v>
          </cell>
          <cell r="F4437" t="str">
            <v>SINAPI</v>
          </cell>
        </row>
        <row r="4438">
          <cell r="B4438">
            <v>96655</v>
          </cell>
          <cell r="C4438" t="str">
            <v>JOELHO 45 GRAUS, PPR, DN 40 MM, CLASSE PN 25, INSTALADO EM RAMAL DE DISTRIBUIÇÃO DE ÁGUA  FORNECIMENTO E INSTALAÇÃO . AF_06/2015</v>
          </cell>
          <cell r="D4438" t="str">
            <v>UN</v>
          </cell>
          <cell r="E4438">
            <v>30.07</v>
          </cell>
          <cell r="F4438" t="str">
            <v>SINAPI</v>
          </cell>
        </row>
        <row r="4439">
          <cell r="B4439">
            <v>96656</v>
          </cell>
          <cell r="C4439" t="str">
            <v>LUVA, PPR, DN 25 MM, CLASSE PN 25, INSTALADO EM RAMAL DE DISTRIBUIÇÃO DE ÁGUA  FORNECIMENTO E INSTALAÇÃO . AF_06/2015</v>
          </cell>
          <cell r="D4439" t="str">
            <v>UN</v>
          </cell>
          <cell r="E4439">
            <v>7.17</v>
          </cell>
          <cell r="F4439" t="str">
            <v>SINAPI</v>
          </cell>
        </row>
        <row r="4440">
          <cell r="B4440">
            <v>96657</v>
          </cell>
          <cell r="C4440" t="str">
            <v>CONECTOR MACHO, PPR, 25 X 1/2, CLASSE PN 25, INSTALADO EM RAMAL DE DISTRIBUIÇÃO DE ÁGUA  FORNECIMENTO E INSTALAÇÃO . AF_06/2015</v>
          </cell>
          <cell r="D4440" t="str">
            <v>UN</v>
          </cell>
          <cell r="E4440">
            <v>26.04</v>
          </cell>
          <cell r="F4440" t="str">
            <v>SINAPI</v>
          </cell>
        </row>
        <row r="4441">
          <cell r="B4441">
            <v>96658</v>
          </cell>
          <cell r="C4441" t="str">
            <v>CONECTOR FÊMEA, PPR, 25 X 1/2'', CLASSE PN 25, INSTALADO EM RAMAL DE DISTRIBUIÇÃO DE ÁGUA   FORNECIMENTO E INSTALAÇÃO . AF_06/2015</v>
          </cell>
          <cell r="D4441" t="str">
            <v>UN</v>
          </cell>
          <cell r="E4441">
            <v>19.3</v>
          </cell>
          <cell r="F4441" t="str">
            <v>SINAPI</v>
          </cell>
        </row>
        <row r="4442">
          <cell r="B4442">
            <v>96659</v>
          </cell>
          <cell r="C4442" t="str">
            <v>LUVA, PPR, DN 32 MM, CLASSE PN 25, INSTALADO EM RAMAL DE DISTRIBUIÇÃO DE ÁGUA  FORNECIMENTO E INSTALAÇÃO. AF_06/2015</v>
          </cell>
          <cell r="D4442" t="str">
            <v>UN</v>
          </cell>
          <cell r="E4442">
            <v>12.45</v>
          </cell>
          <cell r="F4442" t="str">
            <v>SINAPI</v>
          </cell>
        </row>
        <row r="4443">
          <cell r="B4443">
            <v>96660</v>
          </cell>
          <cell r="C4443" t="str">
            <v>CONECTOR MACHO, PPR, 32 X 3/4'', CLASSE PN 25, INSTALADO EM RAMAL DE DISTRIBUIÇÃO DE ÁGUA   FORNECIMENTO E INSTALAÇÃO. AF_06/2015</v>
          </cell>
          <cell r="D4443" t="str">
            <v>UN</v>
          </cell>
          <cell r="E4443">
            <v>43.92</v>
          </cell>
          <cell r="F4443" t="str">
            <v>SINAPI</v>
          </cell>
        </row>
        <row r="4444">
          <cell r="B4444">
            <v>96661</v>
          </cell>
          <cell r="C4444" t="str">
            <v>CONECTOR FÊMEA, PPR, 32 X 3/4'', CLASSE PN 25, INSTALADO EM RAMAL DE DISTRIBUIÇÃO DE ÁGUA   FORNECIMENTO E INSTALAÇÃO . AF_06/2015</v>
          </cell>
          <cell r="D4444" t="str">
            <v>UN</v>
          </cell>
          <cell r="E4444">
            <v>33.549999999999997</v>
          </cell>
          <cell r="F4444" t="str">
            <v>SINAPI</v>
          </cell>
        </row>
        <row r="4445">
          <cell r="B4445">
            <v>96662</v>
          </cell>
          <cell r="C4445" t="str">
            <v>BUCHA DE REDUÇÃO, PPR, 32 X 25, CLASSE PN 25, INSTALADO EM RAMAL DE DISTRIBUIÇÃO DE ÁGUA  FORNECIMENTO E INSTALAÇÃO . AF_06/2015</v>
          </cell>
          <cell r="D4445" t="str">
            <v>UN</v>
          </cell>
          <cell r="E4445">
            <v>12.79</v>
          </cell>
          <cell r="F4445" t="str">
            <v>SINAPI</v>
          </cell>
        </row>
        <row r="4446">
          <cell r="B4446">
            <v>96663</v>
          </cell>
          <cell r="C4446" t="str">
            <v>LUVA, PPR, DN 40 MM, CLASSE PN 25, INSTALADO EM RAMAL DE DISTRIBUIÇÃO DE ÁGUA  FORNECIMENTO E INSTALAÇÃO. AF_06/2015</v>
          </cell>
          <cell r="D4446" t="str">
            <v>UN</v>
          </cell>
          <cell r="E4446">
            <v>23.54</v>
          </cell>
          <cell r="F4446" t="str">
            <v>SINAPI</v>
          </cell>
        </row>
        <row r="4447">
          <cell r="B4447">
            <v>96664</v>
          </cell>
          <cell r="C4447" t="str">
            <v>BUCHA DE REDUÇÃO, PPR, 40 X 25, CLASSE PN 25, INSTALADO EM RAMAL DE DISTRIBUIÇÃO DE ÁGUA  FORNECIMENTO E INSTALAÇÃO . AF_06/2015</v>
          </cell>
          <cell r="D4447" t="str">
            <v>UN</v>
          </cell>
          <cell r="E4447">
            <v>25.76</v>
          </cell>
          <cell r="F4447" t="str">
            <v>SINAPI</v>
          </cell>
        </row>
        <row r="4448">
          <cell r="B4448">
            <v>96665</v>
          </cell>
          <cell r="C4448" t="str">
            <v>TÊ NORMAL, PPR, DN 25 MM, CLASSE PN 25, INSTALADO EM RAMAL DE DISTRIBUIÇÃO DE ÁGUA  FORNECIMENTO E INSTALAÇÃO . AF_06/2015</v>
          </cell>
          <cell r="D4448" t="str">
            <v>UN</v>
          </cell>
          <cell r="E4448">
            <v>12.95</v>
          </cell>
          <cell r="F4448" t="str">
            <v>SINAPI</v>
          </cell>
        </row>
        <row r="4449">
          <cell r="B4449">
            <v>96666</v>
          </cell>
          <cell r="C4449" t="str">
            <v>TÊ NORMAL, PPR, DN 32 MM, CLASSE PN 25, INSTALADO EM RAMAL DE DISTRIBUIÇÃO DE ÁGUA  FORNECIMENTO E INSTALAÇÃO . AF_06/2015</v>
          </cell>
          <cell r="D4449" t="str">
            <v>UN</v>
          </cell>
          <cell r="E4449">
            <v>24.59</v>
          </cell>
          <cell r="F4449" t="str">
            <v>SINAPI</v>
          </cell>
        </row>
        <row r="4450">
          <cell r="B4450">
            <v>96667</v>
          </cell>
          <cell r="C4450" t="str">
            <v>TÊ NORMAL, PPR, DN 40 MM, CLASSE PN 25, INSTALADO EM RAMAL DE DISTRIBUIÇÃO DE ÁGUA  FORNECIMENTO E INSTALAÇÃO . AF_06/2015</v>
          </cell>
          <cell r="D4450" t="str">
            <v>UN</v>
          </cell>
          <cell r="E4450">
            <v>44.15</v>
          </cell>
          <cell r="F4450" t="str">
            <v>SINAPI</v>
          </cell>
        </row>
        <row r="4451">
          <cell r="B4451">
            <v>96684</v>
          </cell>
          <cell r="C4451" t="str">
            <v>JOELHO 90 GRAUS, PPR, DN 25 MM, CLASSE PN 25, INSTALADO EM PRUMADA DE ÁGUA  FORNECIMENTO E INSTALAÇÃO . AF_06/2015</v>
          </cell>
          <cell r="D4451" t="str">
            <v>UN</v>
          </cell>
          <cell r="E4451">
            <v>5.45</v>
          </cell>
          <cell r="F4451" t="str">
            <v>SINAPI</v>
          </cell>
        </row>
        <row r="4452">
          <cell r="B4452">
            <v>96685</v>
          </cell>
          <cell r="C4452" t="str">
            <v>JOELHO 45 GRAUS, PPR, DN 25 MM, CLASSE PN 25, INSTALADO EM PRUMADA DE ÁGUA  FORNECIMENTO E INSTALAÇÃO . AF_06/2015</v>
          </cell>
          <cell r="D4452" t="str">
            <v>UN</v>
          </cell>
          <cell r="E4452">
            <v>4.7699999999999996</v>
          </cell>
          <cell r="F4452" t="str">
            <v>SINAPI</v>
          </cell>
        </row>
        <row r="4453">
          <cell r="B4453">
            <v>96686</v>
          </cell>
          <cell r="C4453" t="str">
            <v>JOELHO 90 GRAUS, PPR, DN 32 MM, CLASSE PN 25, INSTALADO EM PRUMADA DE ÁGUA  FORNECIMENTO E INSTALAÇÃO . AF_06/2015</v>
          </cell>
          <cell r="D4453" t="str">
            <v>UN</v>
          </cell>
          <cell r="E4453">
            <v>8.2100000000000009</v>
          </cell>
          <cell r="F4453" t="str">
            <v>SINAPI</v>
          </cell>
        </row>
        <row r="4454">
          <cell r="B4454">
            <v>96687</v>
          </cell>
          <cell r="C4454" t="str">
            <v>JOELHO 45 GRAUS, PPR, DN 32 MM, CLASSE PN 25, INSTALADO EM PRUMADA DE ÁGUA  FORNECIMENTO E INSTALAÇÃO . AF_06/2015</v>
          </cell>
          <cell r="D4454" t="str">
            <v>UN</v>
          </cell>
          <cell r="E4454">
            <v>8.14</v>
          </cell>
          <cell r="F4454" t="str">
            <v>SINAPI</v>
          </cell>
        </row>
        <row r="4455">
          <cell r="B4455">
            <v>96688</v>
          </cell>
          <cell r="C4455" t="str">
            <v>JOELHO 90 GRAUS, PPR, DN 40 MM, CLASSE PN 25, INSTALADO EM PRUMADA DE ÁGUA  FORNECIMENTO E INSTALAÇÃO . AF_06/2015</v>
          </cell>
          <cell r="D4455" t="str">
            <v>UN</v>
          </cell>
          <cell r="E4455">
            <v>14.47</v>
          </cell>
          <cell r="F4455" t="str">
            <v>SINAPI</v>
          </cell>
        </row>
        <row r="4456">
          <cell r="B4456">
            <v>96689</v>
          </cell>
          <cell r="C4456" t="str">
            <v>JOELHO 45 GRAUS, PPR, DN 40 MM, CLASSE PN 25, INSTALADO EM PRUMADA DE ÁGUA  FORNECIMENTO E INSTALAÇÃO . AF_06/2015</v>
          </cell>
          <cell r="D4456" t="str">
            <v>UN</v>
          </cell>
          <cell r="E4456">
            <v>13.73</v>
          </cell>
          <cell r="F4456" t="str">
            <v>SINAPI</v>
          </cell>
        </row>
        <row r="4457">
          <cell r="B4457">
            <v>96690</v>
          </cell>
          <cell r="C4457" t="str">
            <v>JOELHO 90 GRAUS, PPR, DN 50 MM, CLASSE PN 25, INSTALADO EM PRUMADA DE ÁGUA  FORNECIMENTO E INSTALAÇÃO . AF_06/2015</v>
          </cell>
          <cell r="D4457" t="str">
            <v>UN</v>
          </cell>
          <cell r="E4457">
            <v>27.7</v>
          </cell>
          <cell r="F4457" t="str">
            <v>SINAPI</v>
          </cell>
        </row>
        <row r="4458">
          <cell r="B4458">
            <v>96691</v>
          </cell>
          <cell r="C4458" t="str">
            <v>JOELHO 45 GRAUS, PPR, DN 50 MM, CLASSE PN 25, INSTALADO EM PRUMADA DE ÁGUA  FORNECIMENTO E INSTALAÇÃO . AF_06/2015</v>
          </cell>
          <cell r="D4458" t="str">
            <v>UN</v>
          </cell>
          <cell r="E4458">
            <v>28.71</v>
          </cell>
          <cell r="F4458" t="str">
            <v>SINAPI</v>
          </cell>
        </row>
        <row r="4459">
          <cell r="B4459">
            <v>96692</v>
          </cell>
          <cell r="C4459" t="str">
            <v>JOELHO 90 GRAUS, PPR, DN 63 MM, CLASSE PN 25, INSTALADO EM PRUMADA DE ÁGUA  FORNECIMENTO E INSTALAÇÃO . AF_06/2015</v>
          </cell>
          <cell r="D4459" t="str">
            <v>UN</v>
          </cell>
          <cell r="E4459">
            <v>41.81</v>
          </cell>
          <cell r="F4459" t="str">
            <v>SINAPI</v>
          </cell>
        </row>
        <row r="4460">
          <cell r="B4460">
            <v>96693</v>
          </cell>
          <cell r="C4460" t="str">
            <v>JOELHO 45 GRAUS, PPR, DN 63 MM, CLASSE PN 25, INSTALADO EM PRUMADA DE ÁGUA  FORNECIMENTO E INSTALAÇÃO . AF_06/2015</v>
          </cell>
          <cell r="D4460" t="str">
            <v>UN</v>
          </cell>
          <cell r="E4460">
            <v>39.33</v>
          </cell>
          <cell r="F4460" t="str">
            <v>SINAPI</v>
          </cell>
        </row>
        <row r="4461">
          <cell r="B4461">
            <v>96694</v>
          </cell>
          <cell r="C4461" t="str">
            <v>JOELHO 90 GRAUS, PPR, DN 75 MM, CLASSE PN 25, INSTALADO EM PRUMADA DE ÁGUA  FORNECIMENTO E INSTALAÇÃO . AF_06/2015</v>
          </cell>
          <cell r="D4461" t="str">
            <v>UN</v>
          </cell>
          <cell r="E4461">
            <v>95.85</v>
          </cell>
          <cell r="F4461" t="str">
            <v>SINAPI</v>
          </cell>
        </row>
        <row r="4462">
          <cell r="B4462">
            <v>96695</v>
          </cell>
          <cell r="C4462" t="str">
            <v>JOELHO 45 GRAUS, PPR, DN 75 MM, CLASSE PN 25, INSTALADO EM PRUMADA DE ÁGUA  FORNECIMENTO E INSTALAÇÃO . AF_06/2015</v>
          </cell>
          <cell r="D4462" t="str">
            <v>UN</v>
          </cell>
          <cell r="E4462">
            <v>92.94</v>
          </cell>
          <cell r="F4462" t="str">
            <v>SINAPI</v>
          </cell>
        </row>
        <row r="4463">
          <cell r="B4463">
            <v>96696</v>
          </cell>
          <cell r="C4463" t="str">
            <v>JOELHO 90 GRAUS, PPR, DN 90 MM, CLASSE PN 25, INSTALADO EM PRUMADA DE ÁGUA  FORNECIMENTO E INSTALAÇÃO . AF_06/2015</v>
          </cell>
          <cell r="D4463" t="str">
            <v>UN</v>
          </cell>
          <cell r="E4463">
            <v>144.87</v>
          </cell>
          <cell r="F4463" t="str">
            <v>SINAPI</v>
          </cell>
        </row>
        <row r="4464">
          <cell r="B4464">
            <v>96697</v>
          </cell>
          <cell r="C4464" t="str">
            <v>JOELHO 90 GRAUS, PPR, DN 110 MM, CLASSE PN 25, INSTALADO EM PRUMADA DE ÁGUA  FORNECIMENTO E INSTALAÇÃO . AF_06/2015</v>
          </cell>
          <cell r="D4464" t="str">
            <v>UN</v>
          </cell>
          <cell r="E4464">
            <v>216.91</v>
          </cell>
          <cell r="F4464" t="str">
            <v>SINAPI</v>
          </cell>
        </row>
        <row r="4465">
          <cell r="B4465">
            <v>96698</v>
          </cell>
          <cell r="C4465" t="str">
            <v>LUVA, PPR, DN 25 MM, CLASSE PN 25, INSTALADO EM PRUMADA DE ÁGUA  FORNECIMENTO E INSTALAÇÃO . AF_06/2015</v>
          </cell>
          <cell r="D4465" t="str">
            <v>UN</v>
          </cell>
          <cell r="E4465">
            <v>4.22</v>
          </cell>
          <cell r="F4465" t="str">
            <v>SINAPI</v>
          </cell>
        </row>
        <row r="4466">
          <cell r="B4466">
            <v>96699</v>
          </cell>
          <cell r="C4466" t="str">
            <v>CONECTOR MACHO, PPR, 25 X 1/2'', CLASSE PN 25, INSTALADO EM PRUMADA DE ÁGUA   FORNECIMENTO E INSTALAÇÃO . AF_06/2015</v>
          </cell>
          <cell r="D4466" t="str">
            <v>UN</v>
          </cell>
          <cell r="E4466">
            <v>23.09</v>
          </cell>
          <cell r="F4466" t="str">
            <v>SINAPI</v>
          </cell>
        </row>
        <row r="4467">
          <cell r="B4467">
            <v>96700</v>
          </cell>
          <cell r="C4467" t="str">
            <v>CONECTOR FÊMEA, PPR, 25 X 1/2'', CLASSE PN 25, INSTALADO EM PRUMADA DE ÁGUA   FORNECIMENTO E INSTALAÇÃO . AF_06/2015</v>
          </cell>
          <cell r="D4467" t="str">
            <v>UN</v>
          </cell>
          <cell r="E4467">
            <v>16.350000000000001</v>
          </cell>
          <cell r="F4467" t="str">
            <v>SINAPI</v>
          </cell>
        </row>
        <row r="4468">
          <cell r="B4468">
            <v>96701</v>
          </cell>
          <cell r="C4468" t="str">
            <v>LUVA, PPR, DN 32 MM, CLASSE PN 25, INSTALADO EM PRUMADA DE ÁGUA  FORNECIMENTO E INSTALAÇÃO. AF_06/2015</v>
          </cell>
          <cell r="D4468" t="str">
            <v>UN</v>
          </cell>
          <cell r="E4468">
            <v>5.71</v>
          </cell>
          <cell r="F4468" t="str">
            <v>SINAPI</v>
          </cell>
        </row>
        <row r="4469">
          <cell r="B4469">
            <v>96702</v>
          </cell>
          <cell r="C4469" t="str">
            <v>BUCHA DE REDUÇÃO, PPR, 32 X 25, CLASSE PN 25, INSTALADO EM PRUMADA DE ÁGUA  FORNECIMENTO E INSTALAÇÃO . AF_06/2015</v>
          </cell>
          <cell r="D4469" t="str">
            <v>UN</v>
          </cell>
          <cell r="E4469">
            <v>6.05</v>
          </cell>
          <cell r="F4469" t="str">
            <v>SINAPI</v>
          </cell>
        </row>
        <row r="4470">
          <cell r="B4470">
            <v>96703</v>
          </cell>
          <cell r="C4470" t="str">
            <v>LUVA, PPR, DN 40 MM, CLASSE PN 25, INSTALADO EM PRUMADA DE ÁGUA  FORNECIMENTO E INSTALAÇÃO. AF_06/2015</v>
          </cell>
          <cell r="D4470" t="str">
            <v>UN</v>
          </cell>
          <cell r="E4470">
            <v>12.62</v>
          </cell>
          <cell r="F4470" t="str">
            <v>SINAPI</v>
          </cell>
        </row>
        <row r="4471">
          <cell r="B4471">
            <v>96704</v>
          </cell>
          <cell r="C4471" t="str">
            <v>BUCHA DE REDUÇÃO, PPR, 40 X 25, CLASSE PN 25, INSTALADO EM PRUMADA DE ÁGUA  FORNECIMENTO E INSTALAÇÃO . AF_06/2015</v>
          </cell>
          <cell r="D4471" t="str">
            <v>UN</v>
          </cell>
          <cell r="E4471">
            <v>14.84</v>
          </cell>
          <cell r="F4471" t="str">
            <v>SINAPI</v>
          </cell>
        </row>
        <row r="4472">
          <cell r="B4472">
            <v>96705</v>
          </cell>
          <cell r="C4472" t="str">
            <v>LUVA, PPR, DN 50 MM, CLASSE PN 25, INSTALADO EM PRUMADA DE ÁGUA  FORNECIMENTO E INSTALAÇÃO. AF_06/2015</v>
          </cell>
          <cell r="D4472" t="str">
            <v>UN</v>
          </cell>
          <cell r="E4472">
            <v>19.02</v>
          </cell>
          <cell r="F4472" t="str">
            <v>SINAPI</v>
          </cell>
        </row>
        <row r="4473">
          <cell r="B4473">
            <v>96706</v>
          </cell>
          <cell r="C4473" t="str">
            <v>LUVA, PPR, DN 63 MM, CLASSE PN 25, INSTALADO EM PRUMADA DE ÁGUA  FORNECIMENTO E INSTALAÇÃO. AF_06/2015</v>
          </cell>
          <cell r="D4473" t="str">
            <v>UN</v>
          </cell>
          <cell r="E4473">
            <v>28.51</v>
          </cell>
          <cell r="F4473" t="str">
            <v>SINAPI</v>
          </cell>
        </row>
        <row r="4474">
          <cell r="B4474">
            <v>96707</v>
          </cell>
          <cell r="C4474" t="str">
            <v>LUVA, PPR, DN 75 MM, CLASSE PN 25, INSTALADO EM PRUMADA DE ÁGUA  FORNECIMENTO E INSTALAÇÃO. AF_06/2015</v>
          </cell>
          <cell r="D4474" t="str">
            <v>UN</v>
          </cell>
          <cell r="E4474">
            <v>61.44</v>
          </cell>
          <cell r="F4474" t="str">
            <v>SINAPI</v>
          </cell>
        </row>
        <row r="4475">
          <cell r="B4475">
            <v>96708</v>
          </cell>
          <cell r="C4475" t="str">
            <v>LUVA, PPR, DN 90 MM, CLASSE PN 25, INSTALADO EM PRUMADA DE ÁGUA  FORNECIMENTO E INSTALAÇÃO. AF_06/2015</v>
          </cell>
          <cell r="D4475" t="str">
            <v>UN</v>
          </cell>
          <cell r="E4475">
            <v>97.59</v>
          </cell>
          <cell r="F4475" t="str">
            <v>SINAPI</v>
          </cell>
        </row>
        <row r="4476">
          <cell r="B4476">
            <v>96709</v>
          </cell>
          <cell r="C4476" t="str">
            <v>LUVA, PPR, DN 110 MM, CLASSE PN 25, INSTALADO EM PRUMADA DE ÁGUA  FORNECIMENTO E INSTALAÇÃO. AF_06/2015</v>
          </cell>
          <cell r="D4476" t="str">
            <v>UN</v>
          </cell>
          <cell r="E4476">
            <v>154.80000000000001</v>
          </cell>
          <cell r="F4476" t="str">
            <v>SINAPI</v>
          </cell>
        </row>
        <row r="4477">
          <cell r="B4477">
            <v>96710</v>
          </cell>
          <cell r="C4477" t="str">
            <v>TÊ NORMAL, PPR, DN 25 MM, CLASSE PN 25, INSTALADO EM PRUMADA DE ÁGUA  FORNECIMENTO E INSTALAÇÃO . AF_06/2015</v>
          </cell>
          <cell r="D4477" t="str">
            <v>UN</v>
          </cell>
          <cell r="E4477">
            <v>7.1</v>
          </cell>
          <cell r="F4477" t="str">
            <v>SINAPI</v>
          </cell>
        </row>
        <row r="4478">
          <cell r="B4478">
            <v>96711</v>
          </cell>
          <cell r="C4478" t="str">
            <v>TÊ NORMAL, PPR, DN 32 MM, CLASSE PN 25, INSTALADO EM PRUMADA DE ÁGUA  FORNECIMENTO E INSTALAÇÃO . AF_06/2015</v>
          </cell>
          <cell r="D4478" t="str">
            <v>UN</v>
          </cell>
          <cell r="E4478">
            <v>11.14</v>
          </cell>
          <cell r="F4478" t="str">
            <v>SINAPI</v>
          </cell>
        </row>
        <row r="4479">
          <cell r="B4479">
            <v>96712</v>
          </cell>
          <cell r="C4479" t="str">
            <v>TÊ NORMAL, PPR, DN 40 MM, CLASSE PN 25, INSTALADO EM PRUMADA DE ÁGUA  FORNECIMENTO E INSTALAÇÃO . AF_06/2015</v>
          </cell>
          <cell r="D4479" t="str">
            <v>UN</v>
          </cell>
          <cell r="E4479">
            <v>22.31</v>
          </cell>
          <cell r="F4479" t="str">
            <v>SINAPI</v>
          </cell>
        </row>
        <row r="4480">
          <cell r="B4480">
            <v>96713</v>
          </cell>
          <cell r="C4480" t="str">
            <v>TÊ NORMAL, PPR, DN 50 MM, CLASSE PN 25, INSTALADO EM PRUMADA DE ÁGUA  FORNECIMENTO E INSTALAÇÃO . AF_06/2015</v>
          </cell>
          <cell r="D4480" t="str">
            <v>UN</v>
          </cell>
          <cell r="E4480">
            <v>30.68</v>
          </cell>
          <cell r="F4480" t="str">
            <v>SINAPI</v>
          </cell>
        </row>
        <row r="4481">
          <cell r="B4481">
            <v>96714</v>
          </cell>
          <cell r="C4481" t="str">
            <v>TÊ NORMAL, PPR, DN 63 MM, CLASSE PN 25, INSTALADO EM PRUMADA DE ÁGUA  FORNECIMENTO E INSTALAÇÃO . AF_06/2015</v>
          </cell>
          <cell r="D4481" t="str">
            <v>UN</v>
          </cell>
          <cell r="E4481">
            <v>52.39</v>
          </cell>
          <cell r="F4481" t="str">
            <v>SINAPI</v>
          </cell>
        </row>
        <row r="4482">
          <cell r="B4482">
            <v>96715</v>
          </cell>
          <cell r="C4482" t="str">
            <v>TÊ NORMAL, PPR, DN 75 MM, CLASSE PN 25, INSTALADO EM PRUMADA DE ÁGUA  FORNECIMENTO E INSTALAÇÃO . AF_06/2015</v>
          </cell>
          <cell r="D4482" t="str">
            <v>UN</v>
          </cell>
          <cell r="E4482">
            <v>101.45</v>
          </cell>
          <cell r="F4482" t="str">
            <v>SINAPI</v>
          </cell>
        </row>
        <row r="4483">
          <cell r="B4483">
            <v>96716</v>
          </cell>
          <cell r="C4483" t="str">
            <v>TÊ NORMAL, PPR, DN 90 MM, CLASSE PN 25, INSTALADO EM PRUMADA DE ÁGUA  FORNECIMENTO E INSTALAÇÃO . AF_06/2015</v>
          </cell>
          <cell r="D4483" t="str">
            <v>UN</v>
          </cell>
          <cell r="E4483">
            <v>153.08000000000001</v>
          </cell>
          <cell r="F4483" t="str">
            <v>SINAPI</v>
          </cell>
        </row>
        <row r="4484">
          <cell r="B4484">
            <v>96717</v>
          </cell>
          <cell r="C4484" t="str">
            <v>TÊ NORMAL, PPR, DN 110 MM, CLASSE PN 25, INSTALADO EM PRUMADA DE ÁGUA  FORNECIMENTO E INSTALAÇÃO . AF_06/2015</v>
          </cell>
          <cell r="D4484" t="str">
            <v>UN</v>
          </cell>
          <cell r="E4484">
            <v>242.23</v>
          </cell>
          <cell r="F4484" t="str">
            <v>SINAPI</v>
          </cell>
        </row>
        <row r="4485">
          <cell r="B4485">
            <v>96736</v>
          </cell>
          <cell r="C4485" t="str">
            <v>LUVA, PPR, DN 20 MM, CLASSE PN 25, INSTALADO EM RESERVAÇÃO DE ÁGUA DE EDIFICAÇÃO QUE POSSUA RESERVATÓRIO DE FIBRA/FIBROCIMENTO  FORNECIMENTO E INSTALAÇÃO. AF_06/2016</v>
          </cell>
          <cell r="D4485" t="str">
            <v>UN</v>
          </cell>
          <cell r="E4485">
            <v>5.32</v>
          </cell>
          <cell r="F4485" t="str">
            <v>SINAPI</v>
          </cell>
        </row>
        <row r="4486">
          <cell r="B4486">
            <v>96737</v>
          </cell>
          <cell r="C4486" t="str">
            <v>LUVA, PPR, DN 25 MM, CLASSE PN 25, INSTALADO EM RESERVAÇÃO DE ÁGUA DE EDIFICAÇÃO QUE POSSUA RESERVATÓRIO DE FIBRA/FIBROCIMENTO  FORNECIMENTO E INSTALAÇÃO. AF_06/2016</v>
          </cell>
          <cell r="D4486" t="str">
            <v>UN</v>
          </cell>
          <cell r="E4486">
            <v>6.35</v>
          </cell>
          <cell r="F4486" t="str">
            <v>SINAPI</v>
          </cell>
        </row>
        <row r="4487">
          <cell r="B4487">
            <v>96738</v>
          </cell>
          <cell r="C4487" t="str">
            <v>CONECTOR MACHO, PPR, 25 X 1/2'', CLASSE PN 25,  INSTALADO EM RESERVAÇÃO DE ÁGUA DE EDIFICAÇÃO QUE POSSUA RESERVATÓRIO DE FIBRA/FIBROCIMENTO   FORNECIMENTO E INSTALAÇÃO. AF_06/2016</v>
          </cell>
          <cell r="D4487" t="str">
            <v>UN</v>
          </cell>
          <cell r="E4487">
            <v>25.22</v>
          </cell>
          <cell r="F4487" t="str">
            <v>SINAPI</v>
          </cell>
        </row>
        <row r="4488">
          <cell r="B4488">
            <v>96739</v>
          </cell>
          <cell r="C4488" t="str">
            <v>LUVA, PPR, DN 32 MM, CLASSE PN 25, INSTALADO EM RESERVAÇÃO DE ÁGUA DE EDIFICAÇÃO QUE POSSUA RESERVATÓRIO DE FIBRA/FIBROCIMENTO  FORNECIMENTO E INSTALAÇÃO. AF_06/2016</v>
          </cell>
          <cell r="D4488" t="str">
            <v>UN</v>
          </cell>
          <cell r="E4488">
            <v>8.23</v>
          </cell>
          <cell r="F4488" t="str">
            <v>SINAPI</v>
          </cell>
        </row>
        <row r="4489">
          <cell r="B4489">
            <v>96740</v>
          </cell>
          <cell r="C4489" t="str">
            <v>CONECTOR MACHO, PPR, 32 X 3/4'', CLASSE PN 25,  INSTALADO EM RESERVAÇÃO DE ÁGUA DE EDIFICAÇÃO QUE POSSUA RESERVATÓRIO DE FIBRA/FIBROCIMENTO   FORNECIMENTO E INSTALAÇÃO. AF_06/2016</v>
          </cell>
          <cell r="D4489" t="str">
            <v>UN</v>
          </cell>
          <cell r="E4489">
            <v>39.700000000000003</v>
          </cell>
          <cell r="F4489" t="str">
            <v>SINAPI</v>
          </cell>
        </row>
        <row r="4490">
          <cell r="B4490">
            <v>96741</v>
          </cell>
          <cell r="C4490" t="str">
            <v>LUVA, PPR, DN 40 MM, CLASSE PN 25, INSTALADO EM RESERVAÇÃO DE ÁGUA DE EDIFICAÇÃO QUE POSSUA RESERVATÓRIO DE FIBRA/FIBROCIMENTO  FORNECIMENTO E INSTALAÇÃO. AF_06/2016</v>
          </cell>
          <cell r="D4490" t="str">
            <v>UN</v>
          </cell>
          <cell r="E4490">
            <v>14.36</v>
          </cell>
          <cell r="F4490" t="str">
            <v>SINAPI</v>
          </cell>
        </row>
        <row r="4491">
          <cell r="B4491">
            <v>96742</v>
          </cell>
          <cell r="C4491" t="str">
            <v>LUVA, PPR, DN 50 MM, CLASSE PN 25, INSTALADO EM RESERVAÇÃO DE ÁGUA DE EDIFICAÇÃO QUE POSSUA RESERVATÓRIO DE FIBRA/FIBROCIMENTO  FORNECIMENTO E INSTALAÇÃO. AF_06/2016</v>
          </cell>
          <cell r="D4491" t="str">
            <v>UN</v>
          </cell>
          <cell r="E4491">
            <v>21.77</v>
          </cell>
          <cell r="F4491" t="str">
            <v>SINAPI</v>
          </cell>
        </row>
        <row r="4492">
          <cell r="B4492">
            <v>96743</v>
          </cell>
          <cell r="C4492" t="str">
            <v>LUVA, PPR, DN 63 MM, CLASSE PN 25, INSTALADO EM RESERVAÇÃO DE ÁGUA DE EDIFICAÇÃO QUE POSSUA RESERVATÓRIO DE FIBRA/FIBROCIMENTO  FORNECIMENTO E INSTALAÇÃO. AF_06/2016</v>
          </cell>
          <cell r="D4492" t="str">
            <v>UN</v>
          </cell>
          <cell r="E4492">
            <v>29.24</v>
          </cell>
          <cell r="F4492" t="str">
            <v>SINAPI</v>
          </cell>
        </row>
        <row r="4493">
          <cell r="B4493">
            <v>96744</v>
          </cell>
          <cell r="C4493" t="str">
            <v>LUVA, PPR, DN 75 MM, CLASSE PN 25, INSTALADO EM RESERVAÇÃO DE ÁGUA DE EDIFICAÇÃO QUE POSSUA RESERVATÓRIO DE FIBRA/FIBROCIMENTO  FORNECIMENTO E INSTALAÇÃO. AF_06/2016</v>
          </cell>
          <cell r="D4493" t="str">
            <v>UN</v>
          </cell>
          <cell r="E4493">
            <v>64.150000000000006</v>
          </cell>
          <cell r="F4493" t="str">
            <v>SINAPI</v>
          </cell>
        </row>
        <row r="4494">
          <cell r="B4494">
            <v>96745</v>
          </cell>
          <cell r="C4494" t="str">
            <v>LUVA, PPR, DN 90 MM, CLASSE PN 25, INSTALADO EM RESERVAÇÃO DE ÁGUA DE EDIFICAÇÃO QUE POSSUA RESERVATÓRIO DE FIBRA/FIBROCIMENTO  FORNECIMENTO E INSTALAÇÃO. AF_06/2016</v>
          </cell>
          <cell r="D4494" t="str">
            <v>UN</v>
          </cell>
          <cell r="E4494">
            <v>96.94</v>
          </cell>
          <cell r="F4494" t="str">
            <v>SINAPI</v>
          </cell>
        </row>
        <row r="4495">
          <cell r="B4495">
            <v>96746</v>
          </cell>
          <cell r="C4495" t="str">
            <v>LUVA, PPR, DN 110 MM, CLASSE PN 25, INSTALADO EM RESERVAÇÃO DE ÁGUA DE EDIFICAÇÃO QUE POSSUA RESERVATÓRIO DE FIBRA/FIBROCIMENTO  FORNECIMENTO E INSTALAÇÃO. AF_06/2016</v>
          </cell>
          <cell r="D4495" t="str">
            <v>UN</v>
          </cell>
          <cell r="E4495">
            <v>154.76</v>
          </cell>
          <cell r="F4495" t="str">
            <v>SINAPI</v>
          </cell>
        </row>
        <row r="4496">
          <cell r="B4496">
            <v>96747</v>
          </cell>
          <cell r="C4496" t="str">
            <v>JOELHO 90 GRAUS, PPR, DN 20 MM, CLASSE PN 25,  INSTALADO EM RESERVAÇÃO DE ÁGUA DE EDIFICAÇÃO QUE POSSUA RESERVATÓRIO DE FIBRA/FIBROCIMENTO  FORNECIMENTO E INSTALAÇÃO. AF_06/2016</v>
          </cell>
          <cell r="D4496" t="str">
            <v>UN</v>
          </cell>
          <cell r="E4496">
            <v>7.37</v>
          </cell>
          <cell r="F4496" t="str">
            <v>SINAPI</v>
          </cell>
        </row>
        <row r="4497">
          <cell r="B4497">
            <v>96748</v>
          </cell>
          <cell r="C4497" t="str">
            <v>JOELHO 90 GRAUS, PPR, DN 25 MM, CLASSE PN 25,  INSTALADO EM RESERVAÇÃO DE ÁGUA DE EDIFICAÇÃO QUE POSSUA RESERVATÓRIO DE FIBRA/FIBROCIMENTO  FORNECIMENTO E INSTALAÇÃO. AF_06/2016</v>
          </cell>
          <cell r="D4497" t="str">
            <v>UN</v>
          </cell>
          <cell r="E4497">
            <v>8.67</v>
          </cell>
          <cell r="F4497" t="str">
            <v>SINAPI</v>
          </cell>
        </row>
        <row r="4498">
          <cell r="B4498">
            <v>96749</v>
          </cell>
          <cell r="C4498" t="str">
            <v>JOELHO 90 GRAUS, PPR, DN 32 MM, CLASSE PN 25,  INSTALADO EM RESERVAÇÃO DE ÁGUA DE EDIFICAÇÃO QUE POSSUA RESERVATÓRIO DE FIBRA/FIBROCIMENTO  FORNECIMENTO E INSTALAÇÃO. AF_06/2016</v>
          </cell>
          <cell r="D4498" t="str">
            <v>UN</v>
          </cell>
          <cell r="E4498">
            <v>12.01</v>
          </cell>
          <cell r="F4498" t="str">
            <v>SINAPI</v>
          </cell>
        </row>
        <row r="4499">
          <cell r="B4499">
            <v>96750</v>
          </cell>
          <cell r="C4499" t="str">
            <v>JOELHO 90 GRAUS, PPR, DN 40 MM, CLASSE PN 25,  INSTALADO EM RESERVAÇÃO DE ÁGUA DE EDIFICAÇÃO QUE POSSUA RESERVATÓRIO DE FIBRA/FIBROCIMENTO  FORNECIMENTO E INSTALAÇÃO. AF_06/2016</v>
          </cell>
          <cell r="D4499" t="str">
            <v>UN</v>
          </cell>
          <cell r="E4499">
            <v>17.07</v>
          </cell>
          <cell r="F4499" t="str">
            <v>SINAPI</v>
          </cell>
        </row>
        <row r="4500">
          <cell r="B4500">
            <v>96751</v>
          </cell>
          <cell r="C4500" t="str">
            <v>JOELHO 90 GRAUS, PPR, DN 50 MM, CLASSE PN 25,  INSTALADO EM RESERVAÇÃO DE ÁGUA DE EDIFICAÇÃO QUE POSSUA RESERVATÓRIO DE FIBRA/FIBROCIMENTO  FORNECIMENTO E INSTALAÇÃO. AF_06/2016</v>
          </cell>
          <cell r="D4500" t="str">
            <v>UN</v>
          </cell>
          <cell r="E4500">
            <v>31.81</v>
          </cell>
          <cell r="F4500" t="str">
            <v>SINAPI</v>
          </cell>
        </row>
        <row r="4501">
          <cell r="B4501">
            <v>96752</v>
          </cell>
          <cell r="C4501" t="str">
            <v>JOELHO 90 GRAUS, PPR, DN 63 MM, CLASSE PN 25,  INSTALADO EM RESERVAÇÃO DE ÁGUA DE EDIFICAÇÃO QUE POSSUA RESERVATÓRIO DE FIBRA/FIBROCIMENTO  FORNECIMENTO E INSTALAÇÃO. AF_06/2016</v>
          </cell>
          <cell r="D4501" t="str">
            <v>UN</v>
          </cell>
          <cell r="E4501">
            <v>42.9</v>
          </cell>
          <cell r="F4501" t="str">
            <v>SINAPI</v>
          </cell>
        </row>
        <row r="4502">
          <cell r="B4502">
            <v>96753</v>
          </cell>
          <cell r="C4502" t="str">
            <v>JOELHO 90 GRAUS, PPR, DN 75 MM, CLASSE PN 25,  INSTALADO EM RESERVAÇÃO DE ÁGUA DE EDIFICAÇÃO QUE POSSUA RESERVATÓRIO DE FIBRA/FIBROCIMENTO  FORNECIMENTO E INSTALAÇÃO. AF_06/2016</v>
          </cell>
          <cell r="D4502" t="str">
            <v>UN</v>
          </cell>
          <cell r="E4502">
            <v>99.9</v>
          </cell>
          <cell r="F4502" t="str">
            <v>SINAPI</v>
          </cell>
        </row>
        <row r="4503">
          <cell r="B4503">
            <v>96754</v>
          </cell>
          <cell r="C4503" t="str">
            <v>JOELHO 90 GRAUS, PPR, DN 90 MM, CLASSE PN 25,  INSTALADO EM RESERVAÇÃO DE ÁGUA DE EDIFICAÇÃO QUE POSSUA RESERVATÓRIO DE FIBRA/FIBROCIMENTO  FORNECIMENTO E INSTALAÇÃO. AF_06/2016</v>
          </cell>
          <cell r="D4503" t="str">
            <v>UN</v>
          </cell>
          <cell r="E4503">
            <v>143.86000000000001</v>
          </cell>
          <cell r="F4503" t="str">
            <v>SINAPI</v>
          </cell>
        </row>
        <row r="4504">
          <cell r="B4504">
            <v>96755</v>
          </cell>
          <cell r="C4504" t="str">
            <v>JOELHO 90 GRAUS, PPR, DN 110 MM, CLASSE PN 25,  INSTALADO EM RESERVAÇÃO DE ÁGUA DE EDIFICAÇÃO QUE POSSUA RESERVATÓRIO DE FIBRA/FIBROCIMENTO  FORNECIMENTO E INSTALAÇÃO. AF_06/2016</v>
          </cell>
          <cell r="D4504" t="str">
            <v>UN</v>
          </cell>
          <cell r="E4504">
            <v>216.88</v>
          </cell>
          <cell r="F4504" t="str">
            <v>SINAPI</v>
          </cell>
        </row>
        <row r="4505">
          <cell r="B4505">
            <v>96756</v>
          </cell>
          <cell r="C4505" t="str">
            <v>TÊ MISTURADOR, PPR, DN 20 MM, CLASSE PN 25,  INSTALADO EM RESERVAÇÃO DE ÁGUA DE EDIFICAÇÃO QUE POSSUA RESERVATÓRIO DE FIBRA/FIBROCIMENTO  FORNECIMENTO E INSTALAÇÃO. AF_06/2016</v>
          </cell>
          <cell r="D4505" t="str">
            <v>UN</v>
          </cell>
          <cell r="E4505">
            <v>14.72</v>
          </cell>
          <cell r="F4505" t="str">
            <v>SINAPI</v>
          </cell>
        </row>
        <row r="4506">
          <cell r="B4506">
            <v>96757</v>
          </cell>
          <cell r="C4506" t="str">
            <v>TÊ MISTURADOR, PPR, DN 25 MM, CLASSE PN 25,  INSTALADO EM RESERVAÇÃO DE ÁGUA DE EDIFICAÇÃO QUE POSSUA RESERVATÓRIO DE FIBRA/FIBROCIMENTO  FORNECIMENTO E INSTALAÇÃO. AF_06/2016</v>
          </cell>
          <cell r="D4506" t="str">
            <v>UN</v>
          </cell>
          <cell r="E4506">
            <v>14.04</v>
          </cell>
          <cell r="F4506" t="str">
            <v>SINAPI</v>
          </cell>
        </row>
        <row r="4507">
          <cell r="B4507">
            <v>96758</v>
          </cell>
          <cell r="C4507" t="str">
            <v>TÊ, PPR, DN 32 MM, CLASSE PN 25,  INSTALADO EM RESERVAÇÃO DE ÁGUA DE EDIFICAÇÃO QUE POSSUA RESERVATÓRIO DE FIBRA/FIBROCIMENTO  FORNECIMENTO E INSTALAÇÃO. AF_06/2016</v>
          </cell>
          <cell r="D4507" t="str">
            <v>UN</v>
          </cell>
          <cell r="E4507">
            <v>16.18</v>
          </cell>
          <cell r="F4507" t="str">
            <v>SINAPI</v>
          </cell>
        </row>
        <row r="4508">
          <cell r="B4508">
            <v>96759</v>
          </cell>
          <cell r="C4508" t="str">
            <v>TÊ, PPR, DN 40 MM, CLASSE PN 25,  INSTALADO EM RESERVAÇÃO DE ÁGUA DE EDIFICAÇÃO QUE POSSUA RESERVATÓRIO DE FIBRA/FIBROCIMENTO  FORNECIMENTO E INSTALAÇÃO. AF_06/2016</v>
          </cell>
          <cell r="D4508" t="str">
            <v>UN</v>
          </cell>
          <cell r="E4508">
            <v>25.8</v>
          </cell>
          <cell r="F4508" t="str">
            <v>SINAPI</v>
          </cell>
        </row>
        <row r="4509">
          <cell r="B4509">
            <v>96760</v>
          </cell>
          <cell r="C4509" t="str">
            <v>TÊ, PPR, DN 50 MM, CLASSE PN 25,  INSTALADO EM RESERVAÇÃO DE ÁGUA DE EDIFICAÇÃO QUE POSSUA RESERVATÓRIO DE FIBRA/FIBROCIMENTO  FORNECIMENTO E INSTALAÇÃO. AF_06/2016</v>
          </cell>
          <cell r="D4509" t="str">
            <v>UN</v>
          </cell>
          <cell r="E4509">
            <v>36.14</v>
          </cell>
          <cell r="F4509" t="str">
            <v>SINAPI</v>
          </cell>
        </row>
        <row r="4510">
          <cell r="B4510">
            <v>96761</v>
          </cell>
          <cell r="C4510" t="str">
            <v>TÊ, PPR, DN 63 MM, CLASSE PN 25,  INSTALADO EM RESERVAÇÃO DE ÁGUA DE EDIFICAÇÃO QUE POSSUA RESERVATÓRIO DE FIBRA/FIBROCIMENTO  FORNECIMENTO E INSTALAÇÃO. AF_06/2016</v>
          </cell>
          <cell r="D4510" t="str">
            <v>UN</v>
          </cell>
          <cell r="E4510">
            <v>53.86</v>
          </cell>
          <cell r="F4510" t="str">
            <v>SINAPI</v>
          </cell>
        </row>
        <row r="4511">
          <cell r="B4511">
            <v>96762</v>
          </cell>
          <cell r="C4511" t="str">
            <v>TÊ, PPR, DN 75 MM, CLASSE PN 25,  INSTALADO EM RESERVAÇÃO DE ÁGUA DE EDIFICAÇÃO QUE POSSUA RESERVATÓRIO DE FIBRA/FIBROCIMENTO  FORNECIMENTO E INSTALAÇÃO. AF_06/2016</v>
          </cell>
          <cell r="D4511" t="str">
            <v>UN</v>
          </cell>
          <cell r="E4511">
            <v>106.83</v>
          </cell>
          <cell r="F4511" t="str">
            <v>SINAPI</v>
          </cell>
        </row>
        <row r="4512">
          <cell r="B4512">
            <v>96763</v>
          </cell>
          <cell r="C4512" t="str">
            <v>TÊ, PPR, DN 90 MM, CLASSE PN 25,  INSTALADO EM RESERVAÇÃO DE ÁGUA DE EDIFICAÇÃO QUE POSSUA RESERVATÓRIO DE FIBRA/FIBROCIMENTO  FORNECIMENTO E INSTALAÇÃO. AF_06/2016</v>
          </cell>
          <cell r="D4512" t="str">
            <v>UN</v>
          </cell>
          <cell r="E4512">
            <v>151.72</v>
          </cell>
          <cell r="F4512" t="str">
            <v>SINAPI</v>
          </cell>
        </row>
        <row r="4513">
          <cell r="B4513">
            <v>96764</v>
          </cell>
          <cell r="C4513" t="str">
            <v>TÊ, PPR, DN 110 MM, CLASSE PN 25,  INSTALADO EM RESERVAÇÃO DE ÁGUA DE EDIFICAÇÃO QUE POSSUA RESERVATÓRIO DE FIBRA/FIBROCIMENTO  FORNECIMENTO E INSTALAÇÃO. AF_06/2016</v>
          </cell>
          <cell r="D4513" t="str">
            <v>UN</v>
          </cell>
          <cell r="E4513">
            <v>242.15</v>
          </cell>
          <cell r="F4513" t="str">
            <v>SINAPI</v>
          </cell>
        </row>
        <row r="4514">
          <cell r="B4514">
            <v>96802</v>
          </cell>
          <cell r="C4514" t="str">
            <v>KIT CHASSI PEX, PRÉ-FABRICADO, PARA CHUVEIRO COM REGISTROS DE PRESSÃO E CONEXÕES POR CRIMPAGEM  FORNECIMENTO E INSTALAÇÃO. AF_06/2015</v>
          </cell>
          <cell r="D4514" t="str">
            <v>UN</v>
          </cell>
          <cell r="E4514">
            <v>224.21</v>
          </cell>
          <cell r="F4514" t="str">
            <v>SINAPI</v>
          </cell>
        </row>
        <row r="4515">
          <cell r="B4515">
            <v>96803</v>
          </cell>
          <cell r="C4515" t="str">
            <v>KIT CHASSI PEX, PRÉ-FABRICADO, PARA COZINHA COM CUBA SIMPLES E CONEXÕES POR CRIMPAGEM  FORNECIMENTO E INSTALAÇÃO. AF_06/2015</v>
          </cell>
          <cell r="D4515" t="str">
            <v>UN</v>
          </cell>
          <cell r="E4515">
            <v>115.19</v>
          </cell>
          <cell r="F4515" t="str">
            <v>SINAPI</v>
          </cell>
        </row>
        <row r="4516">
          <cell r="B4516">
            <v>96804</v>
          </cell>
          <cell r="C4516" t="str">
            <v>KIT CHASSI PEX, PRÉ-FABRICADO, PARA ÁREA DE SERVIÇO COM TANQUE E MÁQUINA DE LAVAR ROUPA, E CONEXÕES POR CRIMPAGEM  FORNECIMENTO E INSTALAÇÃO. AF_06/2015</v>
          </cell>
          <cell r="D4516" t="str">
            <v>UN</v>
          </cell>
          <cell r="E4516">
            <v>206.33</v>
          </cell>
          <cell r="F4516" t="str">
            <v>SINAPI</v>
          </cell>
        </row>
        <row r="4517">
          <cell r="B4517">
            <v>96805</v>
          </cell>
          <cell r="C4517" t="str">
            <v>KIT CHASSI PEX, PRÉ-FABRICADO, PARA CHUVEIRO COM REGISTROS DE PRESSÃO E CONEXÕES POR ANEL DESLIZANTE  FORNECIMENTO E INSTALAÇÃO. AF_06/2015</v>
          </cell>
          <cell r="D4517" t="str">
            <v>UN</v>
          </cell>
          <cell r="E4517">
            <v>231.62</v>
          </cell>
          <cell r="F4517" t="str">
            <v>SINAPI</v>
          </cell>
        </row>
        <row r="4518">
          <cell r="B4518">
            <v>96806</v>
          </cell>
          <cell r="C4518" t="str">
            <v>KIT CHASSI PEX, PRÉ-FABRICADO, PARA COZINHA COM CUBA SIMPLES E CONEXÕES POR ANEL DESLIZANTE  FORNECIMENTO E INSTALAÇÃO. AF_06/2015</v>
          </cell>
          <cell r="D4518" t="str">
            <v>UN</v>
          </cell>
          <cell r="E4518">
            <v>112.52</v>
          </cell>
          <cell r="F4518" t="str">
            <v>SINAPI</v>
          </cell>
        </row>
        <row r="4519">
          <cell r="B4519">
            <v>96807</v>
          </cell>
          <cell r="C4519" t="str">
            <v>KIT CHASSI PEX, PRÉ-FABRICADO, PARA ÁREA DE SERVIÇO COM TANQUE E MÁQUINA DE LAVAR ROUPA, E CONEXÕES POR ANEL DESLIZANTE  FORNECIMENTO E INSTALAÇÃO. AF_06/2015</v>
          </cell>
          <cell r="D4519" t="str">
            <v>UN</v>
          </cell>
          <cell r="E4519">
            <v>187.72</v>
          </cell>
          <cell r="F4519" t="str">
            <v>SINAPI</v>
          </cell>
        </row>
        <row r="4520">
          <cell r="B4520">
            <v>96808</v>
          </cell>
          <cell r="C4520" t="str">
            <v>UNIÃO METÁLICA PARA INSTALAÇÕES EM PEX, DN 16 MM, FIXAÇÃO DAS CONEXÕES POR ANEL DESLIZANTE  FORNECIMENTO E INSTALAÇÃO . AF_06/2015</v>
          </cell>
          <cell r="D4520" t="str">
            <v>UN</v>
          </cell>
          <cell r="E4520">
            <v>10.61</v>
          </cell>
          <cell r="F4520" t="str">
            <v>SINAPI</v>
          </cell>
        </row>
        <row r="4521">
          <cell r="B4521">
            <v>96809</v>
          </cell>
          <cell r="C4521" t="str">
            <v>CONEXÃO FIXA, ROSCA FÊMEA, METÁLICA, PARA INSTALAÇÕES EM PEX, DN 16 MM X 1/2", COM ANEL DESLIZANTE. FORNECIMENTO E INSTALAÇÃO. AF_06/2015</v>
          </cell>
          <cell r="D4521" t="str">
            <v>UN</v>
          </cell>
          <cell r="E4521">
            <v>12.13</v>
          </cell>
          <cell r="F4521" t="str">
            <v>SINAPI</v>
          </cell>
        </row>
        <row r="4522">
          <cell r="B4522">
            <v>96810</v>
          </cell>
          <cell r="C4522" t="str">
            <v>CONEXÃO MÓVEL, ROSCA FÊMEA, METÁLICA, PARA INSTALAÇÕES EM PEX, DN 16 MM X 3/4", COM ANEL DESLIZANTE. FORNECIMENTO E INSTALAÇÃO. AF_06/2015</v>
          </cell>
          <cell r="D4522" t="str">
            <v>UN</v>
          </cell>
          <cell r="E4522">
            <v>13.15</v>
          </cell>
          <cell r="F4522" t="str">
            <v>SINAPI</v>
          </cell>
        </row>
        <row r="4523">
          <cell r="B4523">
            <v>96811</v>
          </cell>
          <cell r="C4523" t="str">
            <v>UNIÃO METÁLICA PARA INSTALAÇÕES EM PEX, DN 20 MM, FIXAÇÃO DAS CONEXÕES POR ANEL DESLIZANTE  FORNECIMENTO E INSTALAÇÃO . AF_06/2015</v>
          </cell>
          <cell r="D4523" t="str">
            <v>UN</v>
          </cell>
          <cell r="E4523">
            <v>14.16</v>
          </cell>
          <cell r="F4523" t="str">
            <v>SINAPI</v>
          </cell>
        </row>
        <row r="4524">
          <cell r="B4524">
            <v>96812</v>
          </cell>
          <cell r="C4524" t="str">
            <v>CONEXÃO FIXA, ROSCA FÊMEA, METÁLICA, PARA INSTALAÇÕES EM PEX, DN 20 MM X 1/2", COM ANEL DESLIZANTE. FORNECIMENTO E INSTALAÇÃO. AF_06/2015</v>
          </cell>
          <cell r="D4524" t="str">
            <v>UN</v>
          </cell>
          <cell r="E4524">
            <v>13.62</v>
          </cell>
          <cell r="F4524" t="str">
            <v>SINAPI</v>
          </cell>
        </row>
        <row r="4525">
          <cell r="B4525">
            <v>96813</v>
          </cell>
          <cell r="C4525" t="str">
            <v>CONEXÃO FIXA, ROSCA FÊMEA, METÁLICA, PARA INSTALAÇÕES EM PEX, DN 20 MM X 3/4", COM ANEL DESLIZANTE. FORNECIMENTO E INSTALAÇÃO. AF_06/2015</v>
          </cell>
          <cell r="D4525" t="str">
            <v>UN</v>
          </cell>
          <cell r="E4525">
            <v>15.65</v>
          </cell>
          <cell r="F4525" t="str">
            <v>SINAPI</v>
          </cell>
        </row>
        <row r="4526">
          <cell r="B4526">
            <v>96814</v>
          </cell>
          <cell r="C4526" t="str">
            <v>UNIÃO DE REDUÇÃO, METÁLICA, PARA INSTALAÇÕES EM PEX, DN 20 X 16 MM, CONEXÃO POR ANEL DESLIZANTE  FORNECIMENTO E INSTALAÇÃO. AF_06/2015</v>
          </cell>
          <cell r="D4526" t="str">
            <v>UN</v>
          </cell>
          <cell r="E4526">
            <v>13.28</v>
          </cell>
          <cell r="F4526" t="str">
            <v>SINAPI</v>
          </cell>
        </row>
        <row r="4527">
          <cell r="B4527">
            <v>96815</v>
          </cell>
          <cell r="C4527" t="str">
            <v>UNIÃO METÁLICA PARA INSTALAÇÕES EM PEX, DN 25 MM, FIXAÇÃO DAS CONEXÕES POR ANEL DESLIZANTE   FORNECIMENTO E INSTALAÇÃO. AF_06/2015</v>
          </cell>
          <cell r="D4527" t="str">
            <v>UN</v>
          </cell>
          <cell r="E4527">
            <v>22.24</v>
          </cell>
          <cell r="F4527" t="str">
            <v>SINAPI</v>
          </cell>
        </row>
        <row r="4528">
          <cell r="B4528">
            <v>96816</v>
          </cell>
          <cell r="C4528" t="str">
            <v>CONEXÃO FIXA, ROSCA FÊMEA, METÁLICA, PARA INSTALAÇÕES EM PEX, DN 25 MM X 3/4", COM ANEL DESLIZANTE. FORNECIMENTO E INSTALAÇÃO. AF_06/2015</v>
          </cell>
          <cell r="D4528" t="str">
            <v>UN</v>
          </cell>
          <cell r="E4528">
            <v>18.37</v>
          </cell>
          <cell r="F4528" t="str">
            <v>SINAPI</v>
          </cell>
        </row>
        <row r="4529">
          <cell r="B4529">
            <v>96817</v>
          </cell>
          <cell r="C4529" t="str">
            <v>CONEXÃO FIXA, ROSCA FÊMEA, METÁLICA, PARA INSTALAÇÕES EM PEX, DN 25 MM X 1", COM ANEL DESLIZANTE. FORNECIMENTO E INSTALAÇÃO. AF_06/2015</v>
          </cell>
          <cell r="D4529" t="str">
            <v>UN</v>
          </cell>
          <cell r="E4529">
            <v>20.83</v>
          </cell>
          <cell r="F4529" t="str">
            <v>SINAPI</v>
          </cell>
        </row>
        <row r="4530">
          <cell r="B4530">
            <v>96818</v>
          </cell>
          <cell r="C4530" t="str">
            <v>UNIÃO DE REDUÇÃO, METÁLICA, PEX, DN 25 X 16 MM, CONEXÃO POR ANEL DESLIZANTE  FORNECIMENTO E INSTALAÇÃO. AF_06/2015</v>
          </cell>
          <cell r="D4530" t="str">
            <v>UN</v>
          </cell>
          <cell r="E4530">
            <v>19.43</v>
          </cell>
          <cell r="F4530" t="str">
            <v>SINAPI</v>
          </cell>
        </row>
        <row r="4531">
          <cell r="B4531">
            <v>96819</v>
          </cell>
          <cell r="C4531" t="str">
            <v>UNIÃO DE REDUÇÃO, METÁLICA, PEX, DN 25 X 20 MM, CONEXÃO POR ANEL DESLIZANTE  FORNECIMENTO E INSTALAÇÃO. AF_06/2015</v>
          </cell>
          <cell r="D4531" t="str">
            <v>UN</v>
          </cell>
          <cell r="E4531">
            <v>19.43</v>
          </cell>
          <cell r="F4531" t="str">
            <v>SINAPI</v>
          </cell>
        </row>
        <row r="4532">
          <cell r="B4532">
            <v>96820</v>
          </cell>
          <cell r="C4532" t="str">
            <v>UNIÃO METÁLICA PARA INSTALAÇÕES EM PEX, DN 32 MM, FIXAÇÃO DAS CONEXÕES POR ANEL DESLIZANTE   FORNECIMENTO E INSTALAÇÃO. AF_06/2015</v>
          </cell>
          <cell r="D4532" t="str">
            <v>UN</v>
          </cell>
          <cell r="E4532">
            <v>35.11</v>
          </cell>
          <cell r="F4532" t="str">
            <v>SINAPI</v>
          </cell>
        </row>
        <row r="4533">
          <cell r="B4533">
            <v>96821</v>
          </cell>
          <cell r="C4533" t="str">
            <v>CONEXÃO FIXA, ROSCA FÊMEA, METÁLICA, PARA INSTALAÇÕES EM PEX, DN 32 MM X 1", COM ANEL DESLIZANTE  FORNECIMENTO E INSTALAÇÃO. AF_06/2015</v>
          </cell>
          <cell r="D4533" t="str">
            <v>UN</v>
          </cell>
          <cell r="E4533">
            <v>29.98</v>
          </cell>
          <cell r="F4533" t="str">
            <v>SINAPI</v>
          </cell>
        </row>
        <row r="4534">
          <cell r="B4534">
            <v>96822</v>
          </cell>
          <cell r="C4534" t="str">
            <v>UNIÃO DE REDUÇÃO, METÁLICA, PEX, DN 32 X 25 MM, CONEXÃO POR ANEL DESLIZANTE  FORNECIMENTO E INSTALAÇÃO. AF_06/2015</v>
          </cell>
          <cell r="D4534" t="str">
            <v>UN</v>
          </cell>
          <cell r="E4534">
            <v>30.37</v>
          </cell>
          <cell r="F4534" t="str">
            <v>SINAPI</v>
          </cell>
        </row>
        <row r="4535">
          <cell r="B4535">
            <v>96823</v>
          </cell>
          <cell r="C4535" t="str">
            <v>LUVA PARA INSTALAÇÕES EM PEX, DN 16 MM, CONEXÃO POR CRIMPAGEM  FORNECIMENTO E INSTALAÇÃO . AF_06/2015</v>
          </cell>
          <cell r="D4535" t="str">
            <v>UN</v>
          </cell>
          <cell r="E4535">
            <v>12.54</v>
          </cell>
          <cell r="F4535" t="str">
            <v>SINAPI</v>
          </cell>
        </row>
        <row r="4536">
          <cell r="B4536">
            <v>96824</v>
          </cell>
          <cell r="C4536" t="str">
            <v>CONEXÃO FIXA, ROSCA FÊMEA, PARA INSTALAÇÕES EM PEX, DN 16MM X 1/2", CONEXÃO POR CRIMPAGEM  FORNECIMENTO E INSTALAÇÃO. AF_06/2015</v>
          </cell>
          <cell r="D4536" t="str">
            <v>UN</v>
          </cell>
          <cell r="E4536">
            <v>14.12</v>
          </cell>
          <cell r="F4536" t="str">
            <v>SINAPI</v>
          </cell>
        </row>
        <row r="4537">
          <cell r="B4537">
            <v>96825</v>
          </cell>
          <cell r="C4537" t="str">
            <v>CONEXÃO FIXA, ROSCA FÊMEA, PARA INSTALAÇÕES EM PEX, DN 16MM X 3/4", CONEXÃO POR CRIMPAGEM  FORNECIMENTO E INSTALAÇÃO. AF_06/2015</v>
          </cell>
          <cell r="D4537" t="str">
            <v>UN</v>
          </cell>
          <cell r="E4537">
            <v>19.05</v>
          </cell>
          <cell r="F4537" t="str">
            <v>SINAPI</v>
          </cell>
        </row>
        <row r="4538">
          <cell r="B4538">
            <v>96826</v>
          </cell>
          <cell r="C4538" t="str">
            <v>LUVA PARA INSTALAÇÕES EM PEX, DN 20 MM, CONEXÃO POR CRIMPAGEM   FORNECIMENTO E INSTALAÇÃO. AF_06/2015</v>
          </cell>
          <cell r="D4538" t="str">
            <v>UN</v>
          </cell>
          <cell r="E4538">
            <v>17.34</v>
          </cell>
          <cell r="F4538" t="str">
            <v>SINAPI</v>
          </cell>
        </row>
        <row r="4539">
          <cell r="B4539">
            <v>96827</v>
          </cell>
          <cell r="C4539" t="str">
            <v>CONEXÃO FIXA, ROSCA FÊMEA, PARA INSTALAÇÕES EM PEX, DN 20MM X 1/2", CONEXÃO POR CRIMPAGEM  FORNECIMENTO E INSTALAÇÃO. AF_06/2015</v>
          </cell>
          <cell r="D4539" t="str">
            <v>UN</v>
          </cell>
          <cell r="E4539">
            <v>17.98</v>
          </cell>
          <cell r="F4539" t="str">
            <v>SINAPI</v>
          </cell>
        </row>
        <row r="4540">
          <cell r="B4540">
            <v>96828</v>
          </cell>
          <cell r="C4540" t="str">
            <v>CONEXÃO FIXA, ROSCA FÊMEA, PARA INSTALAÇÕES EM PEX, DN 20MM X 3/4", CONEXÃO POR CRIMPAGEM  FORNECIMENTO E INSTALAÇÃO. AF_06/2015</v>
          </cell>
          <cell r="D4540" t="str">
            <v>UN</v>
          </cell>
          <cell r="E4540">
            <v>22.51</v>
          </cell>
          <cell r="F4540" t="str">
            <v>SINAPI</v>
          </cell>
        </row>
        <row r="4541">
          <cell r="B4541">
            <v>96829</v>
          </cell>
          <cell r="C4541" t="str">
            <v>LUVA DE REDUÇÃO PARA INSTALAÇÕES EM PEX, DN 20 X 16 MM, CONEXÃO POR CRIMPAGEM  FORNECIMENTO E INSTALAÇÃO. AF_06/2015</v>
          </cell>
          <cell r="D4541" t="str">
            <v>UN</v>
          </cell>
          <cell r="E4541">
            <v>17.309999999999999</v>
          </cell>
          <cell r="F4541" t="str">
            <v>SINAPI</v>
          </cell>
        </row>
        <row r="4542">
          <cell r="B4542">
            <v>96830</v>
          </cell>
          <cell r="C4542" t="str">
            <v>LUVA PARA INSTALAÇÕES EM PEX, DN 25 MM, CONEXÃO POR CRIMPAGEM   FORNECIMENTO E INSTALAÇÃO. AF_06/2015</v>
          </cell>
          <cell r="D4542" t="str">
            <v>UN</v>
          </cell>
          <cell r="E4542">
            <v>25.1</v>
          </cell>
          <cell r="F4542" t="str">
            <v>SINAPI</v>
          </cell>
        </row>
        <row r="4543">
          <cell r="B4543">
            <v>96831</v>
          </cell>
          <cell r="C4543" t="str">
            <v>CONEXÃO FIXA, ROSCA FÊMEA, PARA INSTALAÇÕES EM PEX, DN 25MM X 1/2", CONEXÃO POR CRIMPAGEM  FORNECIMENTO E INSTALAÇÃO. AF_06/2015</v>
          </cell>
          <cell r="D4543" t="str">
            <v>UN</v>
          </cell>
          <cell r="E4543">
            <v>20.53</v>
          </cell>
          <cell r="F4543" t="str">
            <v>SINAPI</v>
          </cell>
        </row>
        <row r="4544">
          <cell r="B4544">
            <v>96832</v>
          </cell>
          <cell r="C4544" t="str">
            <v>CONEXÃO FIXA, ROSCA FÊMEA, PARA INSTALAÇÕES EM PEX, DN 25MM X 3/4", CONEXÃO POR CRIMPAGEM  FORNECIMENTO E INSTALAÇÃO. AF_06/2015</v>
          </cell>
          <cell r="D4544" t="str">
            <v>UN</v>
          </cell>
          <cell r="E4544">
            <v>23.68</v>
          </cell>
          <cell r="F4544" t="str">
            <v>SINAPI</v>
          </cell>
        </row>
        <row r="4545">
          <cell r="B4545">
            <v>96833</v>
          </cell>
          <cell r="C4545" t="str">
            <v>LUVA DE REDUÇÃO PARA INSTALAÇÕES EM PEX, DN 25 X 16 MM, CONEXÃO POR CRIMPAGEM  FORNECIMENTO E INSTALAÇÃO. AF_06/2015</v>
          </cell>
          <cell r="D4545" t="str">
            <v>UN</v>
          </cell>
          <cell r="E4545">
            <v>22.19</v>
          </cell>
          <cell r="F4545" t="str">
            <v>SINAPI</v>
          </cell>
        </row>
        <row r="4546">
          <cell r="B4546">
            <v>96834</v>
          </cell>
          <cell r="C4546" t="str">
            <v>LUVA PARA INSTALAÇÕES EM PEX, DN 32 MM, CONEXÃO POR CRIMPAGEM  FORNECIMENTO E INSTALAÇÃO . AF_06/2015</v>
          </cell>
          <cell r="D4546" t="str">
            <v>UN</v>
          </cell>
          <cell r="E4546">
            <v>36.520000000000003</v>
          </cell>
          <cell r="F4546" t="str">
            <v>SINAPI</v>
          </cell>
        </row>
        <row r="4547">
          <cell r="B4547">
            <v>96835</v>
          </cell>
          <cell r="C4547" t="str">
            <v>CONEXÃO FIXA, ROSCA FÊMEA, PARA INSTALAÇÕES EM PEX, DN 32 MM X 3/4", CONEXÃO POR CRIMPAGEM  FORNECIMENTO E INSTALAÇÃO. AF_06/2015</v>
          </cell>
          <cell r="D4547" t="str">
            <v>UN</v>
          </cell>
          <cell r="E4547">
            <v>31.63</v>
          </cell>
          <cell r="F4547" t="str">
            <v>SINAPI</v>
          </cell>
        </row>
        <row r="4548">
          <cell r="B4548">
            <v>96836</v>
          </cell>
          <cell r="C4548" t="str">
            <v>LUVA DE REDUÇÃO PARA INSTALAÇÕES EM PEX, DN 32 X 25 MM, CONEXÃO POR CRIMPAGEM  FORNECIMENTO E INSTALAÇÃO. AF_06/2015</v>
          </cell>
          <cell r="D4548" t="str">
            <v>UN</v>
          </cell>
          <cell r="E4548">
            <v>33.659999999999997</v>
          </cell>
          <cell r="F4548" t="str">
            <v>SINAPI</v>
          </cell>
        </row>
        <row r="4549">
          <cell r="B4549">
            <v>96837</v>
          </cell>
          <cell r="C4549" t="str">
            <v>JOELHO 90 GRAUS, METÁLICO, PARA INSTALAÇÕES EM PEX, DN 16 MM, CONEXÃO POR ANEL DESLIZANTE   FORNECIMENTO E INSTALAÇÃO. AF_06/2015</v>
          </cell>
          <cell r="D4549" t="str">
            <v>UN</v>
          </cell>
          <cell r="E4549">
            <v>18.47</v>
          </cell>
          <cell r="F4549" t="str">
            <v>SINAPI</v>
          </cell>
        </row>
        <row r="4550">
          <cell r="B4550">
            <v>96838</v>
          </cell>
          <cell r="C4550" t="str">
            <v>JOELHO 90 GRAUS, ROSCA FÊMEA TERMINAL, METÁLICO, PARA INSTALAÇÕES EM PEX, DN 16MM X 1/2", CONEXÃO POR ANEL DESLIZANTE  FORNECIMENTO E INSTALAÇÃO. AF_06/2015</v>
          </cell>
          <cell r="D4550" t="str">
            <v>UN</v>
          </cell>
          <cell r="E4550">
            <v>17.010000000000002</v>
          </cell>
          <cell r="F4550" t="str">
            <v>SINAPI</v>
          </cell>
        </row>
        <row r="4551">
          <cell r="B4551">
            <v>96839</v>
          </cell>
          <cell r="C4551" t="str">
            <v>JOELHO, ROSCA FÊMEA, COM BASE FIXA, METÁLICO, PARA INSTALAÇÕES EM PEX, DN 16MM X 1/2", CONEXÃO POR ANEL DESLIZANTE  FORNECIMENTO E INSTALAÇÃO. AF_06/2015</v>
          </cell>
          <cell r="D4551" t="str">
            <v>UN</v>
          </cell>
          <cell r="E4551">
            <v>16.75</v>
          </cell>
          <cell r="F4551" t="str">
            <v>SINAPI</v>
          </cell>
        </row>
        <row r="4552">
          <cell r="B4552">
            <v>96840</v>
          </cell>
          <cell r="C4552" t="str">
            <v>JOELHO 90 GRAUS, METÁLICO, PARA INSTALAÇÕES EM PEX, DN 20 MM, CONEXÃO POR ANEL DESLIZANTE  FORNECIMENTO E INSTALAÇÃO . AF_06/2015</v>
          </cell>
          <cell r="D4552" t="str">
            <v>UN</v>
          </cell>
          <cell r="E4552">
            <v>21.59</v>
          </cell>
          <cell r="F4552" t="str">
            <v>SINAPI</v>
          </cell>
        </row>
        <row r="4553">
          <cell r="B4553">
            <v>96841</v>
          </cell>
          <cell r="C4553" t="str">
            <v>JOELHO 90 GRAUS, ROSCA FÊMEA TERMINAL, METÁLICO, PARA INSTALAÇÕES EM PEX, DN 20 MM X 1/2", CONEXÃO POR ANEL DESLIZANTE  FORNECIMENTO E INSTALAÇÃO. AF_06/2015</v>
          </cell>
          <cell r="D4553" t="str">
            <v>UN</v>
          </cell>
          <cell r="E4553">
            <v>18.96</v>
          </cell>
          <cell r="F4553" t="str">
            <v>SINAPI</v>
          </cell>
        </row>
        <row r="4554">
          <cell r="B4554">
            <v>96842</v>
          </cell>
          <cell r="C4554" t="str">
            <v>JOELHO 90 GRAUS, ROSCA FÊMEA TERMINAL, METÁLICO, PARA INSTALAÇÕES EM PEX, DN 20 MM X 3/4", CONEXÃO POR ANEL DESLIZANTE  FORNECIMENTO E INSTALAÇÃO. AF_06/2015</v>
          </cell>
          <cell r="D4554" t="str">
            <v>UN</v>
          </cell>
          <cell r="E4554">
            <v>24</v>
          </cell>
          <cell r="F4554" t="str">
            <v>SINAPI</v>
          </cell>
        </row>
        <row r="4555">
          <cell r="B4555">
            <v>96843</v>
          </cell>
          <cell r="C4555" t="str">
            <v>JOELHO ROSCA FÊMEA, COM BASE FIXA, METÁLICO, PARA INSTALAÇÕES EM PEX, DN 20MM X 1/2", CONEXÃO POR ANEL DESLIZANTE  FORNECIMENTO E INSTALAÇÃO. AF_06/2015</v>
          </cell>
          <cell r="D4555" t="str">
            <v>UN</v>
          </cell>
          <cell r="E4555">
            <v>23.1</v>
          </cell>
          <cell r="F4555" t="str">
            <v>SINAPI</v>
          </cell>
        </row>
        <row r="4556">
          <cell r="B4556">
            <v>96844</v>
          </cell>
          <cell r="C4556" t="str">
            <v>JOELHO ROSCA FÊMEA, MÓVEL, METÁLICO, PARA INSTALAÇÕES EM PEX, DN 20MM X 3/4", CONEXÃO POR ANEL DESLIZANTE  FORNECIMENTO E INSTALAÇÃO. AF_06/2015</v>
          </cell>
          <cell r="D4556" t="str">
            <v>UN</v>
          </cell>
          <cell r="E4556">
            <v>31.3</v>
          </cell>
          <cell r="F4556" t="str">
            <v>SINAPI</v>
          </cell>
        </row>
        <row r="4557">
          <cell r="B4557">
            <v>96845</v>
          </cell>
          <cell r="C4557" t="str">
            <v>JOELHO 90 GRAUS, METÁLICO, PARA INSTALAÇÕES EM PEX, DN 25 MM, CONEXÃO POR ANEL DESLIZANTE   FORNECIMENTO E INSTALAÇÃO. AF_06/2015</v>
          </cell>
          <cell r="D4557" t="str">
            <v>UN</v>
          </cell>
          <cell r="E4557">
            <v>33.6</v>
          </cell>
          <cell r="F4557" t="str">
            <v>SINAPI</v>
          </cell>
        </row>
        <row r="4558">
          <cell r="B4558">
            <v>96846</v>
          </cell>
          <cell r="C4558" t="str">
            <v>JOELHO 90 GRAUS, ROSCA FÊMEA TERMINAL, METÁLICO, PARA INSTALAÇÕES EM PEX, DN 25 MM X 3/4", CONEXÃO POR ANEL DESLIZANTE  FORNECIMENTO E INSTALAÇÃO. AF_06/2015</v>
          </cell>
          <cell r="D4558" t="str">
            <v>UN</v>
          </cell>
          <cell r="E4558">
            <v>26.58</v>
          </cell>
          <cell r="F4558" t="str">
            <v>SINAPI</v>
          </cell>
        </row>
        <row r="4559">
          <cell r="B4559">
            <v>96847</v>
          </cell>
          <cell r="C4559" t="str">
            <v>JOELHO ROSCA FÊMEA, COM BASE FIXA, METÁLICO, PARA INSTALAÇÕES EM PEX, DN 25MM X 3/4", CONEXÃO POR ANEL DESLIZANTE  FORNECIMENTO E INSTALAÇÃO. AF_06/2015</v>
          </cell>
          <cell r="D4559" t="str">
            <v>UN</v>
          </cell>
          <cell r="E4559">
            <v>29.15</v>
          </cell>
          <cell r="F4559" t="str">
            <v>SINAPI</v>
          </cell>
        </row>
        <row r="4560">
          <cell r="B4560">
            <v>96848</v>
          </cell>
          <cell r="C4560" t="str">
            <v>JOELHO 90 GRAUS, METÁLICO, PARA INSTALAÇÕES EM PEX, DN 32 MM, CONEXÃO POR ANEL DESLIZANTE  FORNECIMENTO E INSTALAÇÃO . AF_06/2015</v>
          </cell>
          <cell r="D4560" t="str">
            <v>UN</v>
          </cell>
          <cell r="E4560">
            <v>43.51</v>
          </cell>
          <cell r="F4560" t="str">
            <v>SINAPI</v>
          </cell>
        </row>
        <row r="4561">
          <cell r="B4561">
            <v>96849</v>
          </cell>
          <cell r="C4561" t="str">
            <v>JOELHO 90 GRAUS, PARA INSTALAÇÕES EM PEX, DN 16 MM, CONEXÃO POR CRIMPAGEM   FORNECIMENTO E INSTALAÇÃO. AF_06/2015</v>
          </cell>
          <cell r="D4561" t="str">
            <v>UN</v>
          </cell>
          <cell r="E4561">
            <v>15.86</v>
          </cell>
          <cell r="F4561" t="str">
            <v>SINAPI</v>
          </cell>
        </row>
        <row r="4562">
          <cell r="B4562">
            <v>96850</v>
          </cell>
          <cell r="C4562" t="str">
            <v>JOELHO 90 GRAUS, ROSCA FÊMEA TERMINAL, PARA INSTALAÇÕES EM PEX, DN 16MM X 1/2", CONEXÃO POR CRIMPAGEM  FORNECIMENTO E INSTALAÇÃO. AF_06/2015</v>
          </cell>
          <cell r="D4562" t="str">
            <v>UN</v>
          </cell>
          <cell r="E4562">
            <v>18.48</v>
          </cell>
          <cell r="F4562" t="str">
            <v>SINAPI</v>
          </cell>
        </row>
        <row r="4563">
          <cell r="B4563">
            <v>96851</v>
          </cell>
          <cell r="C4563" t="str">
            <v>JOELHO 90 GRAUS, ROSCA FÊMEA TERMINAL, PARA INSTALAÇÕES EM PEX, DN 16MM X 3/4", CONEXÃO POR CRIMPAGEM  FORNECIMENTO E INSTALAÇÃO. AF_06/2015</v>
          </cell>
          <cell r="D4563" t="str">
            <v>UN</v>
          </cell>
          <cell r="E4563">
            <v>24.36</v>
          </cell>
          <cell r="F4563" t="str">
            <v>SINAPI</v>
          </cell>
        </row>
        <row r="4564">
          <cell r="B4564">
            <v>96852</v>
          </cell>
          <cell r="C4564" t="str">
            <v>JOELHO 90 GRAUS, PARA INSTALAÇÕES EM PEX, DN 20 MM, CONEXÃO POR CRIMPAGEM   FORNECIMENTO E INSTALAÇÃO. AF_06/2015</v>
          </cell>
          <cell r="D4564" t="str">
            <v>UN</v>
          </cell>
          <cell r="E4564">
            <v>21.04</v>
          </cell>
          <cell r="F4564" t="str">
            <v>SINAPI</v>
          </cell>
        </row>
        <row r="4565">
          <cell r="B4565">
            <v>96853</v>
          </cell>
          <cell r="C4565" t="str">
            <v>JOELHO 90 GRAUS, ROSCA FÊMEA TERMINAL, PARA INSTALAÇÕES EM PEX, DN 20MM X 1/2", CONEXÃO POR CRIMPAGEM  FORNECIMENTO E INSTALAÇÃO. AF_06/2015</v>
          </cell>
          <cell r="D4565" t="str">
            <v>UN</v>
          </cell>
          <cell r="E4565">
            <v>23.61</v>
          </cell>
          <cell r="F4565" t="str">
            <v>SINAPI</v>
          </cell>
        </row>
        <row r="4566">
          <cell r="B4566">
            <v>96854</v>
          </cell>
          <cell r="C4566" t="str">
            <v>JOELHO 90 GRAUS, ROSCA FÊMEA TERMINAL, PARA INSTALAÇÕES EM PEX, DN 20MM X 3/4", CONEXÃO POR CRIMPAGEM  FORNECIMENTO E INSTALAÇÃO. AF_06/2015</v>
          </cell>
          <cell r="D4566" t="str">
            <v>UN</v>
          </cell>
          <cell r="E4566">
            <v>28.15</v>
          </cell>
          <cell r="F4566" t="str">
            <v>SINAPI</v>
          </cell>
        </row>
        <row r="4567">
          <cell r="B4567">
            <v>96855</v>
          </cell>
          <cell r="C4567" t="str">
            <v>JOELHO 90 GRAUS, PARA INSTALAÇÕES EM PEX, DN 25 MM, CONEXÃO POR CRIMPAGEM   FORNECIMENTO E INSTALAÇÃO. AF_06/2015</v>
          </cell>
          <cell r="D4567" t="str">
            <v>UN</v>
          </cell>
          <cell r="E4567">
            <v>26.12</v>
          </cell>
          <cell r="F4567" t="str">
            <v>SINAPI</v>
          </cell>
        </row>
        <row r="4568">
          <cell r="B4568">
            <v>96856</v>
          </cell>
          <cell r="C4568" t="str">
            <v>JOELHO 90 GRAUS, ROSCA FÊMEA TERMINAL, PARA INSTALAÇÕES EM PEX, DN 25MM X 1/2", CONEXÃO POR CRIMPAGEM  FORNECIMENTO E INSTALAÇÃO. AF_06/2015</v>
          </cell>
          <cell r="D4568" t="str">
            <v>UN</v>
          </cell>
          <cell r="E4568">
            <v>26.49</v>
          </cell>
          <cell r="F4568" t="str">
            <v>SINAPI</v>
          </cell>
        </row>
        <row r="4569">
          <cell r="B4569">
            <v>96857</v>
          </cell>
          <cell r="C4569" t="str">
            <v>JOELHO 90 GRAUS, ROSCA FÊMEA TERMINAL, PARA INSTALAÇÕES EM PEX, DN 25MM X 1, CONEXÃO POR CRIMPAGEM  FORNECIMENTO E INSTALAÇÃO. AF_06/2015</v>
          </cell>
          <cell r="D4569" t="str">
            <v>UN</v>
          </cell>
          <cell r="E4569">
            <v>41.86</v>
          </cell>
          <cell r="F4569" t="str">
            <v>SINAPI</v>
          </cell>
        </row>
        <row r="4570">
          <cell r="B4570">
            <v>96858</v>
          </cell>
          <cell r="C4570" t="str">
            <v>JOELHO 90 GRAUS, PARA INSTALAÇÕES EM PEX, DN 32 MM, CONEXÃO POR CRIMPAGEM   FORNECIMENTO E INSTALAÇÃO. AF_06/2015</v>
          </cell>
          <cell r="D4570" t="str">
            <v>UN</v>
          </cell>
          <cell r="E4570">
            <v>42.44</v>
          </cell>
          <cell r="F4570" t="str">
            <v>SINAPI</v>
          </cell>
        </row>
        <row r="4571">
          <cell r="B4571">
            <v>96859</v>
          </cell>
          <cell r="C4571" t="str">
            <v>JOELHO 90 GRAUS, ROSCA FÊMEA TERMINAL, PARA INSTALAÇÕES EM PEX, DN 32 MM X 1", CONEXÃO POR CRIMPAGEM  FORNECIMENTO E INSTALAÇÃO. AF_06/2015</v>
          </cell>
          <cell r="D4571" t="str">
            <v>UN</v>
          </cell>
          <cell r="E4571">
            <v>52.43</v>
          </cell>
          <cell r="F4571" t="str">
            <v>SINAPI</v>
          </cell>
        </row>
        <row r="4572">
          <cell r="B4572">
            <v>96860</v>
          </cell>
          <cell r="C4572" t="str">
            <v>TÊ, METÁLICO, PARA INSTALAÇÕES EM PEX, DN 16 MM, CONEXÃO POR ANEL DESLIZANTE  FORNECIMENTO E INSTALAÇÃO. AF_06/2015</v>
          </cell>
          <cell r="D4572" t="str">
            <v>UN</v>
          </cell>
          <cell r="E4572">
            <v>21.54</v>
          </cell>
          <cell r="F4572" t="str">
            <v>SINAPI</v>
          </cell>
        </row>
        <row r="4573">
          <cell r="B4573">
            <v>96861</v>
          </cell>
          <cell r="C4573" t="str">
            <v>TÊ, ROSCA FÊMEA, METÁLICO, PARA INSTALAÇÕES EM PEX, DN 16 MM X ½, CONEXÃO POR ANEL DESLIZANTE   FORNECIMENTO E INSTALAÇÃO. AF_06/2015</v>
          </cell>
          <cell r="D4573" t="str">
            <v>UN</v>
          </cell>
          <cell r="E4573">
            <v>23.2</v>
          </cell>
          <cell r="F4573" t="str">
            <v>SINAPI</v>
          </cell>
        </row>
        <row r="4574">
          <cell r="B4574">
            <v>96862</v>
          </cell>
          <cell r="C4574" t="str">
            <v>TÊ, METÁLICO, PARA INSTALAÇÕES EM PEX, DN 20 MM, CONEXÃO POR ANEL DESLIZANTE  FORNECIMENTO E INSTALAÇÃO. AF_06/2015</v>
          </cell>
          <cell r="D4574" t="str">
            <v>UN</v>
          </cell>
          <cell r="E4574">
            <v>25.94</v>
          </cell>
          <cell r="F4574" t="str">
            <v>SINAPI</v>
          </cell>
        </row>
        <row r="4575">
          <cell r="B4575">
            <v>96863</v>
          </cell>
          <cell r="C4575" t="str">
            <v>TÊ, ROSCA FÊMEA, METÁLICO, PARA INSTALAÇÕES EM PEX, DN 20 MM X ½, CONEXÃO POR ANEL DESLIZANTE   FORNECIMENTO E INSTALAÇÃO. AF_06/2015</v>
          </cell>
          <cell r="D4575" t="str">
            <v>UN</v>
          </cell>
          <cell r="E4575">
            <v>25.67</v>
          </cell>
          <cell r="F4575" t="str">
            <v>SINAPI</v>
          </cell>
        </row>
        <row r="4576">
          <cell r="B4576">
            <v>96864</v>
          </cell>
          <cell r="C4576" t="str">
            <v>TÊ, METÁLICO, PARA INSTALAÇÕES EM PEX, DN 25 MM, CONEXÃO POR ANEL DESLIZANTE  FORNECIMENTO E INSTALAÇÃO. AF_06/2015</v>
          </cell>
          <cell r="D4576" t="str">
            <v>UN</v>
          </cell>
          <cell r="E4576">
            <v>40.33</v>
          </cell>
          <cell r="F4576" t="str">
            <v>SINAPI</v>
          </cell>
        </row>
        <row r="4577">
          <cell r="B4577">
            <v>96865</v>
          </cell>
          <cell r="C4577" t="str">
            <v>TÊ, ROSCA FÊMEA, METÁLICO, PARA INSTALAÇÕES EM PEX, DN 25 MM X 3/4", CONEXÃO POR ANEL DESLIZANTE  FORNECIMENTO E INSTALAÇÃO. AF_06/2015</v>
          </cell>
          <cell r="D4577" t="str">
            <v>UN</v>
          </cell>
          <cell r="E4577">
            <v>39.520000000000003</v>
          </cell>
          <cell r="F4577" t="str">
            <v>SINAPI</v>
          </cell>
        </row>
        <row r="4578">
          <cell r="B4578">
            <v>96866</v>
          </cell>
          <cell r="C4578" t="str">
            <v>TÊ, METÁLICO, PARA INSTALAÇÕES EM PEX, DN 32 MM, CONEXÃO POR ANEL DESLIZANTE  FORNECIMENTO E INSTALAÇÃO. AF_06/2015</v>
          </cell>
          <cell r="D4578" t="str">
            <v>UN</v>
          </cell>
          <cell r="E4578">
            <v>52.94</v>
          </cell>
          <cell r="F4578" t="str">
            <v>SINAPI</v>
          </cell>
        </row>
        <row r="4579">
          <cell r="B4579">
            <v>96867</v>
          </cell>
          <cell r="C4579" t="str">
            <v>TÊ, ROSCA MACHO, METÁLICO, PARA INSTALAÇÕES EM PEX, DN 32 MM X 1", CONEXÃO POR ANEL DESLIZANTE  FORNECIMENTO E INSTALAÇÃO. AF_06/2015</v>
          </cell>
          <cell r="D4579" t="str">
            <v>UN</v>
          </cell>
          <cell r="E4579">
            <v>61.32</v>
          </cell>
          <cell r="F4579" t="str">
            <v>SINAPI</v>
          </cell>
        </row>
        <row r="4580">
          <cell r="B4580">
            <v>96868</v>
          </cell>
          <cell r="C4580" t="str">
            <v>TÊ, PARA INSTALAÇÕES EM PEX, DN 16 MM, CONEXÃO POR CRIMPAGEM  FORNECIMENTO E INSTALAÇÃO. AF_06/2015</v>
          </cell>
          <cell r="D4580" t="str">
            <v>UN</v>
          </cell>
          <cell r="E4580">
            <v>24.49</v>
          </cell>
          <cell r="F4580" t="str">
            <v>SINAPI</v>
          </cell>
        </row>
        <row r="4581">
          <cell r="B4581">
            <v>96869</v>
          </cell>
          <cell r="C4581" t="str">
            <v>TÊ, PARA INSTALAÇÕES EM PEX, DN 20 MM, CONEXÃO POR CRIMPAGEM  FORNECIMENTO E INSTALAÇÃO. AF_06/2015</v>
          </cell>
          <cell r="D4581" t="str">
            <v>UN</v>
          </cell>
          <cell r="E4581">
            <v>29.25</v>
          </cell>
          <cell r="F4581" t="str">
            <v>SINAPI</v>
          </cell>
        </row>
        <row r="4582">
          <cell r="B4582">
            <v>96870</v>
          </cell>
          <cell r="C4582" t="str">
            <v>TÊ, PEX, DN 25 MM, CONEXÃO POR CRIMPAGEM  FORNECIMENTO E INSTALAÇÃO. AF_06/2015</v>
          </cell>
          <cell r="D4582" t="str">
            <v>UN</v>
          </cell>
          <cell r="E4582">
            <v>45.97</v>
          </cell>
          <cell r="F4582" t="str">
            <v>SINAPI</v>
          </cell>
        </row>
        <row r="4583">
          <cell r="B4583">
            <v>96871</v>
          </cell>
          <cell r="C4583" t="str">
            <v>TÊ, PARA INSTALAÇÕES EM PEX, DN 32 MM, CONEXÃO POR CRIMPAGEM  FORNECIMENTO E INSTALAÇÃO. AF_06/2015</v>
          </cell>
          <cell r="D4583" t="str">
            <v>UN</v>
          </cell>
          <cell r="E4583">
            <v>66.47</v>
          </cell>
          <cell r="F4583" t="str">
            <v>SINAPI</v>
          </cell>
        </row>
        <row r="4584">
          <cell r="B4584">
            <v>96872</v>
          </cell>
          <cell r="C4584" t="str">
            <v>DISTRIBUIDOR 2 SAÍDAS, METÁLICO, PARA INSTALAÇÕES EM PEX, ENTRADA DE 3/4" X 2 SAÍDAS DE 1/2", CONEXÃO POR ANEL DESLIZANTE  FORNECIMENTO E INSTALAÇÃO. AF_06/2015</v>
          </cell>
          <cell r="D4584" t="str">
            <v>UN</v>
          </cell>
          <cell r="E4584">
            <v>61.7</v>
          </cell>
          <cell r="F4584" t="str">
            <v>SINAPI</v>
          </cell>
        </row>
        <row r="4585">
          <cell r="B4585">
            <v>96873</v>
          </cell>
          <cell r="C4585" t="str">
            <v>DISTRIBUIDOR 2 SAÍDAS, METÁLICO, PARA INSTALAÇÕES EM PEX, ENTRADA DE 1" X 2 SAÍDAS DE 1/2", CONEXÃO POR ANEL DESLIZANTE  FORNECIMENTO E INSTALAÇÃO. AF_06/2015</v>
          </cell>
          <cell r="D4585" t="str">
            <v>UN</v>
          </cell>
          <cell r="E4585">
            <v>70.95</v>
          </cell>
          <cell r="F4585" t="str">
            <v>SINAPI</v>
          </cell>
        </row>
        <row r="4586">
          <cell r="B4586">
            <v>96874</v>
          </cell>
          <cell r="C4586" t="str">
            <v>DISTRIBUIDOR 3 SAÍDAS, METÁLICO, PARA INSTALAÇÕES EM PEX, ENTRADA DE 3/4" X 3 SAÍDAS DE 1/2", CONEXÃO POR ANEL DESLIZANTE  FORNECIMENTO E INSTALAÇÃO . AF_06/2015</v>
          </cell>
          <cell r="D4586" t="str">
            <v>UN</v>
          </cell>
          <cell r="E4586">
            <v>75.25</v>
          </cell>
          <cell r="F4586" t="str">
            <v>SINAPI</v>
          </cell>
        </row>
        <row r="4587">
          <cell r="B4587">
            <v>96875</v>
          </cell>
          <cell r="C4587" t="str">
            <v>DISTRIBUIDOR 3 SAÍDAS, METÁLICO, PARA INSTALAÇÕES EM PEX, ENTRADA DE 1 X 3 SAÍDAS DE 1/2, CONEXÃO POR ANEL DESLIZANTE   FORNECIMENTO E INSTALAÇÃO. AF_06/2015</v>
          </cell>
          <cell r="D4587" t="str">
            <v>UN</v>
          </cell>
          <cell r="E4587">
            <v>90.13</v>
          </cell>
          <cell r="F4587" t="str">
            <v>SINAPI</v>
          </cell>
        </row>
        <row r="4588">
          <cell r="B4588">
            <v>96876</v>
          </cell>
          <cell r="C4588" t="str">
            <v>DISTRIBUIDOR 2 SAÍDAS, PARA INSTALAÇÕES EM PEX, ENTRADA DE 32 MM X 2 SAÍDAS DE 16 MM, CONEXÃO POR CRIMPAGEM FORNECIMENTO E INSTALAÇÃO. AF_06/2015</v>
          </cell>
          <cell r="D4588" t="str">
            <v>UN</v>
          </cell>
          <cell r="E4588">
            <v>163.74</v>
          </cell>
          <cell r="F4588" t="str">
            <v>SINAPI</v>
          </cell>
        </row>
        <row r="4589">
          <cell r="B4589">
            <v>96877</v>
          </cell>
          <cell r="C4589" t="str">
            <v>DISTRIBUIDOR 2 SAÍDAS, PARA INSTALAÇÕES EM PEX, ENTRADA DE 32 MM X 2 SAÍDAS DE 20 MM, CONEXÃO POR CRIMPAGEM  FORNECIMENTO E INSTALAÇÃO. AF_06/2015</v>
          </cell>
          <cell r="D4589" t="str">
            <v>UN</v>
          </cell>
          <cell r="E4589">
            <v>174.54</v>
          </cell>
          <cell r="F4589" t="str">
            <v>SINAPI</v>
          </cell>
        </row>
        <row r="4590">
          <cell r="B4590">
            <v>96878</v>
          </cell>
          <cell r="C4590" t="str">
            <v>DISTRIBUIDOR 2 SAÍDAS, PARA INSTALAÇÕES EM PEX, ENTRADA DE 32 MM X 2 SAÍDAS DE 25 MM, CONEXÃO POR CRIMPAGEM  FORNECIMENTO E INSTALAÇÃO. AF_06/2015</v>
          </cell>
          <cell r="D4590" t="str">
            <v>UN</v>
          </cell>
          <cell r="E4590">
            <v>176.56</v>
          </cell>
          <cell r="F4590" t="str">
            <v>SINAPI</v>
          </cell>
        </row>
        <row r="4591">
          <cell r="B4591">
            <v>96879</v>
          </cell>
          <cell r="C4591" t="str">
            <v>DISTRIBUIDOR 3 SAÍDAS, PARA INSTALAÇÕES EM PEX, ENTRADA DE 32 MM X 3 SAÍDAS DE 16 MM, CONEXÃO POR CRIMPAGEM  FORNECIMENTO E INSTALAÇÃO. AF_06/2015</v>
          </cell>
          <cell r="D4591" t="str">
            <v>UN</v>
          </cell>
          <cell r="E4591">
            <v>177.6</v>
          </cell>
          <cell r="F4591" t="str">
            <v>SINAPI</v>
          </cell>
        </row>
        <row r="4592">
          <cell r="B4592">
            <v>96880</v>
          </cell>
          <cell r="C4592" t="str">
            <v>DISTRIBUIDOR 3 SAÍDAS, PARA INSTALAÇÕES EM PEX, ENTRADA DE 32 MM X 3 SAÍDAS DE 20 MM, CONEXÃO POR CRIMPAGEM  FORNECIMENTO E INSTALAÇÃO. AF_06/2015</v>
          </cell>
          <cell r="D4592" t="str">
            <v>UN</v>
          </cell>
          <cell r="E4592">
            <v>201.78</v>
          </cell>
          <cell r="F4592" t="str">
            <v>SINAPI</v>
          </cell>
        </row>
        <row r="4593">
          <cell r="B4593">
            <v>96881</v>
          </cell>
          <cell r="C4593" t="str">
            <v>DISTRIBUIDOR 3 SAÍDAS, PARA INSTALAÇÕES EM PEX, ENTRADA DE 32 MM X 3 SAÍDAS DE 25 MM, CONEXÃO POR CRIMPAGEM  FORNECIMENTO E INSTALAÇÃO. AF_06/2015</v>
          </cell>
          <cell r="D4593" t="str">
            <v>UN</v>
          </cell>
          <cell r="E4593">
            <v>212.73</v>
          </cell>
          <cell r="F4593" t="str">
            <v>SINAPI</v>
          </cell>
        </row>
        <row r="4594">
          <cell r="B4594">
            <v>97425</v>
          </cell>
          <cell r="C4594" t="str">
            <v>FLANGE EM AÇO, DN 15 MM X 1/2'', INSTALADO EM RESERVAÇÃO DE ÁGUA DE EDIFICAÇÃO QUE POSSUA RESERVATÓRIO DE FIBRA/FIBROCIMENTO - FORNECIMENTO E INSTALAÇÃO. AF_06/2016</v>
          </cell>
          <cell r="D4594" t="str">
            <v>UN</v>
          </cell>
          <cell r="E4594">
            <v>29.64</v>
          </cell>
          <cell r="F4594" t="str">
            <v>SINAPI</v>
          </cell>
        </row>
        <row r="4595">
          <cell r="B4595">
            <v>97426</v>
          </cell>
          <cell r="C4595" t="str">
            <v>FLANGE EM AÇO, DN 20 MM X 3/4'', INSTALADO EM RESERVAÇÃO DE ÁGUA DE EDIFICAÇÃO QUE POSSUA RESERVATÓRIO DE FIBRA/FIBROCIMENTO - FORNECIMENTO E INSTALAÇÃO. AF_06/2016</v>
          </cell>
          <cell r="D4595" t="str">
            <v>UN</v>
          </cell>
          <cell r="E4595">
            <v>36.69</v>
          </cell>
          <cell r="F4595" t="str">
            <v>SINAPI</v>
          </cell>
        </row>
        <row r="4596">
          <cell r="B4596">
            <v>97427</v>
          </cell>
          <cell r="C4596" t="str">
            <v>FLANGE EM AÇO, DN 25 MM X 1'', INSTALADO EM RESERVAÇÃO DE ÁGUA DE EDIFICAÇÃO QUE POSSUA RESERVATÓRIO DE FIBRA/FIBROCIMENTO - FORNECIMENTO E INSTALAÇÃO. AF_06/2016</v>
          </cell>
          <cell r="D4596" t="str">
            <v>UN</v>
          </cell>
          <cell r="E4596">
            <v>42.03</v>
          </cell>
          <cell r="F4596" t="str">
            <v>SINAPI</v>
          </cell>
        </row>
        <row r="4597">
          <cell r="B4597">
            <v>97428</v>
          </cell>
          <cell r="C4597" t="str">
            <v>FLANGE EM AÇO, DN 32 MM X 1 1/4'', INSTALADO EM RESERVAÇÃO DE ÁGUA DE EDIFICAÇÃO QUE POSSUA RESERVATÓRIO DE FIBRA/FIBROCIMENTO - FORNECIMENTO E INSTALAÇÃO. AF_06/2016</v>
          </cell>
          <cell r="D4597" t="str">
            <v>UN</v>
          </cell>
          <cell r="E4597">
            <v>54.4</v>
          </cell>
          <cell r="F4597" t="str">
            <v>SINAPI</v>
          </cell>
        </row>
        <row r="4598">
          <cell r="B4598">
            <v>97429</v>
          </cell>
          <cell r="C4598" t="str">
            <v>FLANGE EM AÇO, DN 40 MM X 1 1/2'', INSTALADO EM RESERVAÇÃO DE ÁGUA DE EDIFICAÇÃO QUE POSSUA RESERVATÓRIO DE FIBRA/FIBROCIMENTO - FORNECIMENTO E INSTALAÇÃO. AF_06/2016</v>
          </cell>
          <cell r="D4598" t="str">
            <v>UN</v>
          </cell>
          <cell r="E4598">
            <v>65.790000000000006</v>
          </cell>
          <cell r="F4598" t="str">
            <v>SINAPI</v>
          </cell>
        </row>
        <row r="4599">
          <cell r="B4599">
            <v>97430</v>
          </cell>
          <cell r="C4599" t="str">
            <v>ACOPLAMENTO RÍGIDO EM AÇO, CONEXÃO RANHURADA, DN 50 (2"), INSTALADO EM PRUMADAS - FORNECIMENTO E INSTALAÇÃO. AF_10/2020</v>
          </cell>
          <cell r="D4599" t="str">
            <v>UN</v>
          </cell>
          <cell r="E4599">
            <v>40.89</v>
          </cell>
          <cell r="F4599" t="str">
            <v>SINAPI</v>
          </cell>
        </row>
        <row r="4600">
          <cell r="B4600">
            <v>97431</v>
          </cell>
          <cell r="C4600" t="str">
            <v>ACOPLAMENTO RÍGIDO EM AÇO, CONEXÃO RANHURADA, DN 65 (2 1/2"), INSTALADO EM PRUMADAS - FORNECIMENTO E INSTALAÇÃO. AF_10/2020</v>
          </cell>
          <cell r="D4600" t="str">
            <v>UN</v>
          </cell>
          <cell r="E4600">
            <v>45.36</v>
          </cell>
          <cell r="F4600" t="str">
            <v>SINAPI</v>
          </cell>
        </row>
        <row r="4601">
          <cell r="B4601">
            <v>97432</v>
          </cell>
          <cell r="C4601" t="str">
            <v>ACOPLAMENTO RÍGIDO EM AÇO, CONEXÃO RANHURADA, DN 80 (3"), INSTALADO EM PRUMADAS - FORNECIMENTO E INSTALAÇÃO. AF_10/2020</v>
          </cell>
          <cell r="D4601" t="str">
            <v>UN</v>
          </cell>
          <cell r="E4601">
            <v>51.12</v>
          </cell>
          <cell r="F4601" t="str">
            <v>SINAPI</v>
          </cell>
        </row>
        <row r="4602">
          <cell r="B4602">
            <v>97433</v>
          </cell>
          <cell r="C4602" t="str">
            <v>CURVA 45 GRAUS, EM AÇO, CONEXÃO RANHURADA, DN 50 (2"), INSTALADO EM PRUMADAS - FORNECIMENTO E INSTALAÇÃO. AF_10/2020</v>
          </cell>
          <cell r="D4602" t="str">
            <v>UN</v>
          </cell>
          <cell r="E4602">
            <v>98.41</v>
          </cell>
          <cell r="F4602" t="str">
            <v>SINAPI</v>
          </cell>
        </row>
        <row r="4603">
          <cell r="B4603">
            <v>97434</v>
          </cell>
          <cell r="C4603" t="str">
            <v>CURVA 90 GRAUS, EM AÇO, CONEXÃO RANHURADA, DN 50 (2"), INSTALADO EM PRUMADAS - FORNECIMENTO E INSTALAÇÃO. AF_10/2020</v>
          </cell>
          <cell r="D4603" t="str">
            <v>UN</v>
          </cell>
          <cell r="E4603">
            <v>100.44</v>
          </cell>
          <cell r="F4603" t="str">
            <v>SINAPI</v>
          </cell>
        </row>
        <row r="4604">
          <cell r="B4604">
            <v>97435</v>
          </cell>
          <cell r="C4604" t="str">
            <v>CURVA 45 GRAUS, EM AÇO, CONEXÃO RANHURADA, DN 65 (2 1/2"), INSTALADO EM PRUMADAS - FORNECIMENTO E INSTALAÇÃO. AF_10/2020</v>
          </cell>
          <cell r="D4604" t="str">
            <v>UN</v>
          </cell>
          <cell r="E4604">
            <v>115.25</v>
          </cell>
          <cell r="F4604" t="str">
            <v>SINAPI</v>
          </cell>
        </row>
        <row r="4605">
          <cell r="B4605">
            <v>97436</v>
          </cell>
          <cell r="C4605" t="str">
            <v>CURVA 90 GRAUS, EM AÇO, CONEXÃO RANHURADA, DN 65 (2 1/2"), INSTALADO EM PRUMADAS - FORNECIMENTO E INSTALAÇÃO. AF_10/2020</v>
          </cell>
          <cell r="D4605" t="str">
            <v>UN</v>
          </cell>
          <cell r="E4605">
            <v>119.15</v>
          </cell>
          <cell r="F4605" t="str">
            <v>SINAPI</v>
          </cell>
        </row>
        <row r="4606">
          <cell r="B4606">
            <v>97437</v>
          </cell>
          <cell r="C4606" t="str">
            <v>CURVA 45 GRAUS, EM AÇO, CONEXÃO RANHURADA, DN 80 (3), INSTALADO EM PRUMADAS - FORNECIMENTO E INSTALAÇÃO. AF_10/2020</v>
          </cell>
          <cell r="D4606" t="str">
            <v>UN</v>
          </cell>
          <cell r="E4606">
            <v>131.99</v>
          </cell>
          <cell r="F4606" t="str">
            <v>SINAPI</v>
          </cell>
        </row>
        <row r="4607">
          <cell r="B4607">
            <v>97438</v>
          </cell>
          <cell r="C4607" t="str">
            <v>CURVA 90 GRAUS, EM AÇO, CONEXÃO RANHURADA, DN 80 (3"), INSTALADO EM PRUMADAS - FORNECIMENTO E INSTALAÇÃO. AF_10/2020</v>
          </cell>
          <cell r="D4607" t="str">
            <v>UN</v>
          </cell>
          <cell r="E4607">
            <v>136.16999999999999</v>
          </cell>
          <cell r="F4607" t="str">
            <v>SINAPI</v>
          </cell>
        </row>
        <row r="4608">
          <cell r="B4608">
            <v>97439</v>
          </cell>
          <cell r="C4608" t="str">
            <v>TÊ, EM AÇO, CONEXÃO RANHURADA, DN 50 (2"), INSTALADO EM PRUMADAS - FORNECIMENTO E INSTALAÇÃO. AF_10/2020</v>
          </cell>
          <cell r="D4608" t="str">
            <v>UN</v>
          </cell>
          <cell r="E4608">
            <v>150.66999999999999</v>
          </cell>
          <cell r="F4608" t="str">
            <v>SINAPI</v>
          </cell>
        </row>
        <row r="4609">
          <cell r="B4609">
            <v>97440</v>
          </cell>
          <cell r="C4609" t="str">
            <v>TÊ, EM AÇO, CONEXÃO RANHURADA, DN 65 (2 1/2"), INSTALADO EM PRUMADAS - FORNECIMENTO E INSTALAÇÃO. AF_10/2020</v>
          </cell>
          <cell r="D4609" t="str">
            <v>UN</v>
          </cell>
          <cell r="E4609">
            <v>181.19</v>
          </cell>
          <cell r="F4609" t="str">
            <v>SINAPI</v>
          </cell>
        </row>
        <row r="4610">
          <cell r="B4610">
            <v>97442</v>
          </cell>
          <cell r="C4610" t="str">
            <v>TÊ, EM AÇO, CONEXÃO RANHURADA, DN 80 (3"), INSTALADO EM PRUMADAS - FORNECIMENTO E INSTALAÇÃO. AF_10/2020</v>
          </cell>
          <cell r="D4610" t="str">
            <v>UN</v>
          </cell>
          <cell r="E4610">
            <v>199.83</v>
          </cell>
          <cell r="F4610" t="str">
            <v>SINAPI</v>
          </cell>
        </row>
        <row r="4611">
          <cell r="B4611">
            <v>97443</v>
          </cell>
          <cell r="C4611" t="str">
            <v>LUVA, EM AÇO, CONEXÃO SOLDADA, DN 50 (2"), INSTALADO EM PRUMADAS - FORNECIMENTO E INSTALAÇÃO. AF_10/2020</v>
          </cell>
          <cell r="D4611" t="str">
            <v>UN</v>
          </cell>
          <cell r="E4611">
            <v>110.61</v>
          </cell>
          <cell r="F4611" t="str">
            <v>SINAPI</v>
          </cell>
        </row>
        <row r="4612">
          <cell r="B4612">
            <v>97444</v>
          </cell>
          <cell r="C4612" t="str">
            <v>LUVA COM REDUÇÃO, EM AÇO, CONEXÃO SOLDADA, DN 50 X 40 MM (2  X 1 1/2"), INSTALADO EM PRUMADAS - FORNECIMENTO E INSTALAÇÃO. AF_10/2020</v>
          </cell>
          <cell r="D4612" t="str">
            <v>UN</v>
          </cell>
          <cell r="E4612">
            <v>132.69</v>
          </cell>
          <cell r="F4612" t="str">
            <v>SINAPI</v>
          </cell>
        </row>
        <row r="4613">
          <cell r="B4613">
            <v>97446</v>
          </cell>
          <cell r="C4613" t="str">
            <v>LUVA, EM AÇO, CONEXÃO SOLDADA, DN 65 (2 1/2"), INSTALADO EM PRUMADAS - FORNECIMENTO E INSTALAÇÃO. AF_10/2020</v>
          </cell>
          <cell r="D4613" t="str">
            <v>UN</v>
          </cell>
          <cell r="E4613">
            <v>238.2</v>
          </cell>
          <cell r="F4613" t="str">
            <v>SINAPI</v>
          </cell>
        </row>
        <row r="4614">
          <cell r="B4614">
            <v>97447</v>
          </cell>
          <cell r="C4614" t="str">
            <v>LUVA COM REDUÇÃO, EM AÇO, CONEXÃO SOLDADA, DN 65 X 50 MM (2 1/2" X 2"), INSTALADO EM PRUMADAS - FORNECIMENTO E INSTALAÇÃO. AF_10/2020</v>
          </cell>
          <cell r="D4614" t="str">
            <v>UN</v>
          </cell>
          <cell r="E4614">
            <v>238.2</v>
          </cell>
          <cell r="F4614" t="str">
            <v>SINAPI</v>
          </cell>
        </row>
        <row r="4615">
          <cell r="B4615">
            <v>97449</v>
          </cell>
          <cell r="C4615" t="str">
            <v>LUVA, EM AÇO, CONEXÃO SOLDADA, DN 80 (3"), INSTALADO EM PRUMADAS - FORNECIMENTO E INSTALAÇÃO. AF_10/2020</v>
          </cell>
          <cell r="D4615" t="str">
            <v>UN</v>
          </cell>
          <cell r="E4615">
            <v>253.06</v>
          </cell>
          <cell r="F4615" t="str">
            <v>SINAPI</v>
          </cell>
        </row>
        <row r="4616">
          <cell r="B4616">
            <v>97450</v>
          </cell>
          <cell r="C4616" t="str">
            <v>LUVA COM REDUÇÃO, EM AÇO, CONEXÃO SOLDADA, DN 80 X 65 MM (3" X 2 1/2"), INSTALADO EM PRUMADAS - FORNECIMENTO E INSTALAÇÃO. AF_10/2020</v>
          </cell>
          <cell r="D4616" t="str">
            <v>UN</v>
          </cell>
          <cell r="E4616">
            <v>313.20999999999998</v>
          </cell>
          <cell r="F4616" t="str">
            <v>SINAPI</v>
          </cell>
        </row>
        <row r="4617">
          <cell r="B4617">
            <v>97452</v>
          </cell>
          <cell r="C4617" t="str">
            <v>CURVA 45 GRAUS, EM AÇO, CONEXÃO SOLDADA, DN 50 (2"), INSTALADO EM PRUMADAS - FORNECIMENTO E INSTALAÇÃO. AF_10/2020</v>
          </cell>
          <cell r="D4617" t="str">
            <v>UN</v>
          </cell>
          <cell r="E4617">
            <v>184.16</v>
          </cell>
          <cell r="F4617" t="str">
            <v>SINAPI</v>
          </cell>
        </row>
        <row r="4618">
          <cell r="B4618">
            <v>97453</v>
          </cell>
          <cell r="C4618" t="str">
            <v>CURVA 90 GRAUS, EM AÇO, CONEXÃO SOLDADA, DN 50 (2"), INSTALADO EM PRUMADAS - FORNECIMENTO E INSTALAÇÃO. AF_10/2020</v>
          </cell>
          <cell r="D4618" t="str">
            <v>UN</v>
          </cell>
          <cell r="E4618">
            <v>196.77</v>
          </cell>
          <cell r="F4618" t="str">
            <v>SINAPI</v>
          </cell>
        </row>
        <row r="4619">
          <cell r="B4619">
            <v>97454</v>
          </cell>
          <cell r="C4619" t="str">
            <v>CURVA 45 GRAUS, EM AÇO, CONEXÃO SOLDADA, DN 65 (2 1/2"), INSTALADO EM PRUMADAS - FORNECIMENTO E INSTALAÇÃO. AF_10/2020</v>
          </cell>
          <cell r="D4619" t="str">
            <v>UN</v>
          </cell>
          <cell r="E4619">
            <v>325.68</v>
          </cell>
          <cell r="F4619" t="str">
            <v>SINAPI</v>
          </cell>
        </row>
        <row r="4620">
          <cell r="B4620">
            <v>97455</v>
          </cell>
          <cell r="C4620" t="str">
            <v>CURVA 90 GRAUS, EM AÇO, CONEXÃO SOLDADA, DN 65 (2 1/2"), INSTALADO EM PRUMADAS - FORNECIMENTO E INSTALAÇÃO. AF_10/2020</v>
          </cell>
          <cell r="D4620" t="str">
            <v>UN</v>
          </cell>
          <cell r="E4620">
            <v>345.85</v>
          </cell>
          <cell r="F4620" t="str">
            <v>SINAPI</v>
          </cell>
        </row>
        <row r="4621">
          <cell r="B4621">
            <v>97456</v>
          </cell>
          <cell r="C4621" t="str">
            <v>CURVA 45 GRAUS, EM AÇO, CONEXÃO SOLDADA, DN 80 (3"), INSTALADO EM PRUMADAS - FORNECIMENTO E INSTALAÇÃO. AF_10/2020</v>
          </cell>
          <cell r="D4621" t="str">
            <v>UN</v>
          </cell>
          <cell r="E4621">
            <v>764.73</v>
          </cell>
          <cell r="F4621" t="str">
            <v>SINAPI</v>
          </cell>
        </row>
        <row r="4622">
          <cell r="B4622">
            <v>97457</v>
          </cell>
          <cell r="C4622" t="str">
            <v>CURVA 90 GRAUS, EM AÇO, CONEXÃO SOLDADA, DN 80 (3"), INSTALADO EM PRUMADAS - FORNECIMENTO E INSTALAÇÃO. AF_10/2020</v>
          </cell>
          <cell r="D4622" t="str">
            <v>UN</v>
          </cell>
          <cell r="E4622">
            <v>674.27</v>
          </cell>
          <cell r="F4622" t="str">
            <v>SINAPI</v>
          </cell>
        </row>
        <row r="4623">
          <cell r="B4623">
            <v>97458</v>
          </cell>
          <cell r="C4623" t="str">
            <v>TÊ, EM AÇO, CONEXÃO SOLDADA, DN 50 (2"), INSTALADO EM PRUMADAS - FORNECIMENTO E INSTALAÇÃO. AF_10/2020</v>
          </cell>
          <cell r="D4623" t="str">
            <v>UN</v>
          </cell>
          <cell r="E4623">
            <v>296.13</v>
          </cell>
          <cell r="F4623" t="str">
            <v>SINAPI</v>
          </cell>
        </row>
        <row r="4624">
          <cell r="B4624">
            <v>97459</v>
          </cell>
          <cell r="C4624" t="str">
            <v>TÊ, EM AÇO, CONEXÃO SOLDADA, DN 65 (2 1/2"), INSTALADO EM PRUMADAS - FORNECIMENTO E INSTALAÇÃO. AF_10/2020</v>
          </cell>
          <cell r="D4624" t="str">
            <v>UN</v>
          </cell>
          <cell r="E4624">
            <v>524.70000000000005</v>
          </cell>
          <cell r="F4624" t="str">
            <v>SINAPI</v>
          </cell>
        </row>
        <row r="4625">
          <cell r="B4625">
            <v>97460</v>
          </cell>
          <cell r="C4625" t="str">
            <v>TÊ, EM AÇO, CONEXÃO SOLDADA, DN 80 (3"), INSTALADO EM PRUMADAS - FORNECIMENTO E INSTALAÇÃO. AF_10/2020</v>
          </cell>
          <cell r="D4625" t="str">
            <v>UN</v>
          </cell>
          <cell r="E4625">
            <v>819.99</v>
          </cell>
          <cell r="F4625" t="str">
            <v>SINAPI</v>
          </cell>
        </row>
        <row r="4626">
          <cell r="B4626">
            <v>97461</v>
          </cell>
          <cell r="C4626" t="str">
            <v>LUVA, EM AÇO, CONEXÃO SOLDADA, DN 25 (1"), INSTALADO EM REDE DE ALIMENTAÇÃO PARA HIDRANTE - FORNECIMENTO E INSTALAÇÃO. AF_10/2020</v>
          </cell>
          <cell r="D4626" t="str">
            <v>UN</v>
          </cell>
          <cell r="E4626">
            <v>35.119999999999997</v>
          </cell>
          <cell r="F4626" t="str">
            <v>SINAPI</v>
          </cell>
        </row>
        <row r="4627">
          <cell r="B4627">
            <v>97462</v>
          </cell>
          <cell r="C4627" t="str">
            <v>LUVA COM REDUÇÃO, EM AÇO, CONEXÃO SOLDADA, DN 25 X 20 MM (1  X 3/4"), INSTALADO EM REDE DE ALIMENTAÇÃO PARA HIDRANTE - FORNECIMENTO E INSTALAÇÃO. AF_10/2020</v>
          </cell>
          <cell r="D4627" t="str">
            <v>UN</v>
          </cell>
          <cell r="E4627">
            <v>28.65</v>
          </cell>
          <cell r="F4627" t="str">
            <v>SINAPI</v>
          </cell>
        </row>
        <row r="4628">
          <cell r="B4628">
            <v>97464</v>
          </cell>
          <cell r="C4628" t="str">
            <v>LUVA, EM AÇO, CONEXÃO SOLDADA, DN 32 (1 1/4"), INSTALADO EM REDE DE ALIMENTAÇÃO PARA HIDRANTE - FORNECIMENTO E INSTALAÇÃO. AF_10/2020</v>
          </cell>
          <cell r="D4628" t="str">
            <v>UN</v>
          </cell>
          <cell r="E4628">
            <v>51.24</v>
          </cell>
          <cell r="F4628" t="str">
            <v>SINAPI</v>
          </cell>
        </row>
        <row r="4629">
          <cell r="B4629">
            <v>97465</v>
          </cell>
          <cell r="C4629" t="str">
            <v>LUVA COM REDUÇÃO, EM AÇO, CONEXÃO SOLDADA, DN 32 X 25 MM (1 1/4"  X 1"), INSTALADO EM REDE DE ALIMENTAÇÃO PARA HIDRANTE - FORNECIMENTO E INSTALAÇÃO. AF_10/2020</v>
          </cell>
          <cell r="D4629" t="str">
            <v>UN</v>
          </cell>
          <cell r="E4629">
            <v>62.15</v>
          </cell>
          <cell r="F4629" t="str">
            <v>SINAPI</v>
          </cell>
        </row>
        <row r="4630">
          <cell r="B4630">
            <v>97467</v>
          </cell>
          <cell r="C4630" t="str">
            <v>LUVA, EM AÇO, CONEXÃO SOLDADA, DN 40 (1 1/2"), INSTALADO EM REDE DE ALIMENTAÇÃO PARA HIDRANTE - FORNECIMENTO E INSTALAÇÃO. AF_10/2020</v>
          </cell>
          <cell r="D4630" t="str">
            <v>UN</v>
          </cell>
          <cell r="E4630">
            <v>65.12</v>
          </cell>
          <cell r="F4630" t="str">
            <v>SINAPI</v>
          </cell>
        </row>
        <row r="4631">
          <cell r="B4631">
            <v>97468</v>
          </cell>
          <cell r="C4631" t="str">
            <v>LUVA COM REDUÇÃO, EM AÇO, CONEXÃO SOLDADA, DN 40  X 32 MM (1 1/2" X 1 1/4"), INSTALADO EM REDE DE ALIMENTAÇÃO PARA HIDRANTE - FORNECIMENTO E INSTALAÇÃO. AF_10/2020</v>
          </cell>
          <cell r="D4631" t="str">
            <v>UN</v>
          </cell>
          <cell r="E4631">
            <v>79.09</v>
          </cell>
          <cell r="F4631" t="str">
            <v>SINAPI</v>
          </cell>
        </row>
        <row r="4632">
          <cell r="B4632">
            <v>97470</v>
          </cell>
          <cell r="C4632" t="str">
            <v>LUVA, EM AÇO, CONEXÃO SOLDADA, DN 50 (2"), INSTALADO EM REDE DE ALIMENTAÇÃO PARA HIDRANTE - FORNECIMENTO E INSTALAÇÃO. AF_10/2020</v>
          </cell>
          <cell r="D4632" t="str">
            <v>UN</v>
          </cell>
          <cell r="E4632">
            <v>97.64</v>
          </cell>
          <cell r="F4632" t="str">
            <v>SINAPI</v>
          </cell>
        </row>
        <row r="4633">
          <cell r="B4633">
            <v>97471</v>
          </cell>
          <cell r="C4633" t="str">
            <v>LUVA COM REDUÇÃO, EM AÇO, CONEXÃO SOLDADA, DN 50 X 40 MM (2" X 1 1/2"), INSTALADO EM REDE DE ALIMENTAÇÃO PARA HIDRANTE - FORNECIMENTO E INSTALAÇÃO. AF_10/2020</v>
          </cell>
          <cell r="D4633" t="str">
            <v>UN</v>
          </cell>
          <cell r="E4633">
            <v>119.72</v>
          </cell>
          <cell r="F4633" t="str">
            <v>SINAPI</v>
          </cell>
        </row>
        <row r="4634">
          <cell r="B4634">
            <v>97474</v>
          </cell>
          <cell r="C4634" t="str">
            <v>LUVA, EM AÇO, CONEXÃO SOLDADA, DN 65 (2 1/2"), INSTALADO EM REDE DE ALIMENTAÇÃO PARA HIDRANTE - FORNECIMENTO E INSTALAÇÃO. AF_10/2020</v>
          </cell>
          <cell r="D4634" t="str">
            <v>UN</v>
          </cell>
          <cell r="E4634">
            <v>182.79</v>
          </cell>
          <cell r="F4634" t="str">
            <v>SINAPI</v>
          </cell>
        </row>
        <row r="4635">
          <cell r="B4635">
            <v>97475</v>
          </cell>
          <cell r="C4635" t="str">
            <v>LUVA COM REDUÇÃO, EM AÇO, CONEXÃO SOLDADA, DN 65 X 50 MM (2 1/2" X 2"), INSTALADO EM REDE DE ALIMENTAÇÃO PARA HIDRANTE - FORNECIMENTO E INSTALAÇÃO. AF_10/2020</v>
          </cell>
          <cell r="D4635" t="str">
            <v>UN</v>
          </cell>
          <cell r="E4635">
            <v>227.44</v>
          </cell>
          <cell r="F4635" t="str">
            <v>SINAPI</v>
          </cell>
        </row>
        <row r="4636">
          <cell r="B4636">
            <v>97477</v>
          </cell>
          <cell r="C4636" t="str">
            <v>LUVA, EM AÇO, CONEXÃO SOLDADA, DN 80 (3"), INSTALADO EM REDE DE ALIMENTAÇÃO PARA HIDRANTE - FORNECIMENTO E INSTALAÇÃO. AF_10/2020</v>
          </cell>
          <cell r="D4636" t="str">
            <v>UN</v>
          </cell>
          <cell r="E4636">
            <v>244.52</v>
          </cell>
          <cell r="F4636" t="str">
            <v>SINAPI</v>
          </cell>
        </row>
        <row r="4637">
          <cell r="B4637">
            <v>97478</v>
          </cell>
          <cell r="C4637" t="str">
            <v>LUVA COM REDUÇÃO, EM AÇO, CONEXÃO SOLDADA, DN 80 X 65 MM (3" X 2 1/2"), INSTALADO EM REDE DE ALIMENTAÇÃO PARA HIDRANTE - FORNECIMENTO E INSTALAÇÃO. AF_10/2020</v>
          </cell>
          <cell r="D4637" t="str">
            <v>UN</v>
          </cell>
          <cell r="E4637">
            <v>304.67</v>
          </cell>
          <cell r="F4637" t="str">
            <v>SINAPI</v>
          </cell>
        </row>
        <row r="4638">
          <cell r="B4638">
            <v>97479</v>
          </cell>
          <cell r="C4638" t="str">
            <v>CURVA 45 GRAUS, EM AÇO, CONEXÃO SOLDADA, DN 25 (1"), INSTALADO EM REDE DE ALIMENTAÇÃO PARA HIDRANTE - FORNECIMENTO E INSTALAÇÃO. AF_10/2020</v>
          </cell>
          <cell r="D4638" t="str">
            <v>UN</v>
          </cell>
          <cell r="E4638">
            <v>57.16</v>
          </cell>
          <cell r="F4638" t="str">
            <v>SINAPI</v>
          </cell>
        </row>
        <row r="4639">
          <cell r="B4639">
            <v>97480</v>
          </cell>
          <cell r="C4639" t="str">
            <v>CURVA 90 GRAUS, EM AÇO, CONEXÃO SOLDADA, DN 25 (1"), INSTALADO EM REDE DE ALIMENTAÇÃO PARA HIDRANTE - FORNECIMENTO E INSTALAÇÃO. AF_10/2020</v>
          </cell>
          <cell r="D4639" t="str">
            <v>UN</v>
          </cell>
          <cell r="E4639">
            <v>57.16</v>
          </cell>
          <cell r="F4639" t="str">
            <v>SINAPI</v>
          </cell>
        </row>
        <row r="4640">
          <cell r="B4640">
            <v>97481</v>
          </cell>
          <cell r="C4640" t="str">
            <v>CURVA 45 GRAUS, EM AÇO, CONEXÃO SOLDADA, DN 32 (1 1/4"), INSTALADO EM REDE DE ALIMENTAÇÃO PARA HIDRANTE - FORNECIMENTO E INSTALAÇÃO. AF_10/2020</v>
          </cell>
          <cell r="D4640" t="str">
            <v>UN</v>
          </cell>
          <cell r="E4640">
            <v>83.85</v>
          </cell>
          <cell r="F4640" t="str">
            <v>SINAPI</v>
          </cell>
        </row>
        <row r="4641">
          <cell r="B4641">
            <v>97482</v>
          </cell>
          <cell r="C4641" t="str">
            <v>CURVA 90 GRAUS, EM AÇO, CONEXÃO SOLDADA, DN 32 (1 1/4"), INSTALADO EM REDE DE ALIMENTAÇÃO PARA HIDRANTE - FORNECIMENTO E INSTALAÇÃO. AF_10/2020</v>
          </cell>
          <cell r="D4641" t="str">
            <v>UN</v>
          </cell>
          <cell r="E4641">
            <v>83.85</v>
          </cell>
          <cell r="F4641" t="str">
            <v>SINAPI</v>
          </cell>
        </row>
        <row r="4642">
          <cell r="B4642">
            <v>97483</v>
          </cell>
          <cell r="C4642" t="str">
            <v>CURVA 45 GRAUS, EM AÇO, CONEXÃO SOLDADA, DN 40 (1 1/2"), INSTALADO EM REDE DE ALIMENTAÇÃO PARA HIDRANTE - FORNECIMENTO E INSTALAÇÃO. AF_10/2020</v>
          </cell>
          <cell r="D4642" t="str">
            <v>UN</v>
          </cell>
          <cell r="E4642">
            <v>118.58</v>
          </cell>
          <cell r="F4642" t="str">
            <v>SINAPI</v>
          </cell>
        </row>
        <row r="4643">
          <cell r="B4643">
            <v>97484</v>
          </cell>
          <cell r="C4643" t="str">
            <v>CURVA 90 GRAUS, EM AÇO, CONEXÃO SOLDADA, DN 40 (1 1/2"), INSTALADO EM REDE DE ALIMENTAÇÃO PARA HIDRANTE - FORNECIMENTO E INSTALAÇÃO. AF_10/2020</v>
          </cell>
          <cell r="D4643" t="str">
            <v>UN</v>
          </cell>
          <cell r="E4643">
            <v>118.58</v>
          </cell>
          <cell r="F4643" t="str">
            <v>SINAPI</v>
          </cell>
        </row>
        <row r="4644">
          <cell r="B4644">
            <v>97485</v>
          </cell>
          <cell r="C4644" t="str">
            <v>CURVA 45 GRAUS, EM AÇO, CONEXÃO SOLDADA, DN 50 (2"), INSTALADO EM REDE DE ALIMENTAÇÃO PARA HIDRANTE - FORNECIMENTO E INSTALAÇÃO. AF_10/2020</v>
          </cell>
          <cell r="D4644" t="str">
            <v>UN</v>
          </cell>
          <cell r="E4644">
            <v>164.73</v>
          </cell>
          <cell r="F4644" t="str">
            <v>SINAPI</v>
          </cell>
        </row>
        <row r="4645">
          <cell r="B4645">
            <v>97486</v>
          </cell>
          <cell r="C4645" t="str">
            <v>CURVA 90 GRAUS, EM AÇO, CONEXÃO SOLDADA, DN 50 (2"), INSTALADO EM REDE DE ALIMENTAÇÃO PARA HIDRANTE - FORNECIMENTO E INSTALAÇÃO. AF_10/2020</v>
          </cell>
          <cell r="D4645" t="str">
            <v>UN</v>
          </cell>
          <cell r="E4645">
            <v>177.34</v>
          </cell>
          <cell r="F4645" t="str">
            <v>SINAPI</v>
          </cell>
        </row>
        <row r="4646">
          <cell r="B4646">
            <v>97487</v>
          </cell>
          <cell r="C4646" t="str">
            <v>CURVA 45 GRAUS, EM AÇO, CONEXÃO SOLDADA, DN 65 (2 1/2"), INSTALADO EM REDE DE ALIMENTAÇÃO PARA HIDRANTE - FORNECIMENTO E INSTALAÇÃO. AF_10/2020</v>
          </cell>
          <cell r="D4646" t="str">
            <v>UN</v>
          </cell>
          <cell r="E4646">
            <v>309.57</v>
          </cell>
          <cell r="F4646" t="str">
            <v>SINAPI</v>
          </cell>
        </row>
        <row r="4647">
          <cell r="B4647">
            <v>97488</v>
          </cell>
          <cell r="C4647" t="str">
            <v>CURVA 90 GRAUS, EM AÇO, CONEXÃO SOLDADA, DN 65 (2 1/2"), INSTALADO EM REDE DE ALIMENTAÇÃO PARA HIDRANTE - FORNECIMENTO E INSTALAÇÃO. AF_10/2020</v>
          </cell>
          <cell r="D4647" t="str">
            <v>UN</v>
          </cell>
          <cell r="E4647">
            <v>329.74</v>
          </cell>
          <cell r="F4647" t="str">
            <v>SINAPI</v>
          </cell>
        </row>
        <row r="4648">
          <cell r="B4648">
            <v>97489</v>
          </cell>
          <cell r="C4648" t="str">
            <v>CURVA 45 GRAUS, EM AÇO, CONEXÃO SOLDADA, DN 80 (3"), INSTALADO EM REDE DE ALIMENTAÇÃO PARA HIDRANTE - FORNECIMENTO E INSTALAÇÃO. AF_10/2020</v>
          </cell>
          <cell r="D4648" t="str">
            <v>UN</v>
          </cell>
          <cell r="E4648">
            <v>751.89</v>
          </cell>
          <cell r="F4648" t="str">
            <v>SINAPI</v>
          </cell>
        </row>
        <row r="4649">
          <cell r="B4649">
            <v>97490</v>
          </cell>
          <cell r="C4649" t="str">
            <v>CURVA 90 GRAUS, EM AÇO, CONEXÃO SOLDADA, DN 80 (3"), INSTALADO EM REDE DE ALIMENTAÇÃO PARA HIDRANTE - FORNECIMENTO E INSTALAÇÃO. AF_10/2020</v>
          </cell>
          <cell r="D4649" t="str">
            <v>UN</v>
          </cell>
          <cell r="E4649">
            <v>661.43</v>
          </cell>
          <cell r="F4649" t="str">
            <v>SINAPI</v>
          </cell>
        </row>
        <row r="4650">
          <cell r="B4650">
            <v>97491</v>
          </cell>
          <cell r="C4650" t="str">
            <v>TÊ, EM AÇO, CONEXÃO SOLDADA, DN 25 (1"), INSTALADO EM REDE DE ALIMENTAÇÃO PARA HIDRANTE - FORNECIMENTO E INSTALAÇÃO. AF_10/2020</v>
          </cell>
          <cell r="D4650" t="str">
            <v>UN</v>
          </cell>
          <cell r="E4650">
            <v>89.59</v>
          </cell>
          <cell r="F4650" t="str">
            <v>SINAPI</v>
          </cell>
        </row>
        <row r="4651">
          <cell r="B4651">
            <v>97492</v>
          </cell>
          <cell r="C4651" t="str">
            <v>TÊ, EM AÇO, CONEXÃO SOLDADA, DN 32 (1 1/4"), INSTALADO EM REDE DE ALIMENTAÇÃO PARA HIDRANTE - FORNECIMENTO E INSTALAÇÃO. AF_10/2020</v>
          </cell>
          <cell r="D4651" t="str">
            <v>UN</v>
          </cell>
          <cell r="E4651">
            <v>132.85</v>
          </cell>
          <cell r="F4651" t="str">
            <v>SINAPI</v>
          </cell>
        </row>
        <row r="4652">
          <cell r="B4652">
            <v>97493</v>
          </cell>
          <cell r="C4652" t="str">
            <v>TÊ, EM AÇO, CONEXÃO SOLDADA, DN 40 (1 1/2"), INSTALADO EM REDE DE ALIMENTAÇÃO PARA HIDRANTE - FORNECIMENTO E INSTALAÇÃO. AF_10/2020</v>
          </cell>
          <cell r="D4652" t="str">
            <v>UN</v>
          </cell>
          <cell r="E4652">
            <v>171.74</v>
          </cell>
          <cell r="F4652" t="str">
            <v>SINAPI</v>
          </cell>
        </row>
        <row r="4653">
          <cell r="B4653">
            <v>97494</v>
          </cell>
          <cell r="C4653" t="str">
            <v>TÊ, EM AÇO, CONEXÃO SOLDADA, DN 50 (2"), INSTALADO EM REDE DE ALIMENTAÇÃO PARA HIDRANTE - FORNECIMENTO E INSTALAÇÃO. AF_10/2020</v>
          </cell>
          <cell r="D4653" t="str">
            <v>UN</v>
          </cell>
          <cell r="E4653">
            <v>270.19</v>
          </cell>
          <cell r="F4653" t="str">
            <v>SINAPI</v>
          </cell>
        </row>
        <row r="4654">
          <cell r="B4654">
            <v>97495</v>
          </cell>
          <cell r="C4654" t="str">
            <v>TÊ, EM AÇO, CONEXÃO SOLDADA, DN 65 (2 1/2"), INSTALADO EM REDE DE ALIMENTAÇÃO PARA HIDRANTE - FORNECIMENTO E INSTALAÇÃO. AF_10/2020</v>
          </cell>
          <cell r="D4654" t="str">
            <v>UN</v>
          </cell>
          <cell r="E4654">
            <v>503.2</v>
          </cell>
          <cell r="F4654" t="str">
            <v>SINAPI</v>
          </cell>
        </row>
        <row r="4655">
          <cell r="B4655">
            <v>97496</v>
          </cell>
          <cell r="C4655" t="str">
            <v>TÊ, EM AÇO, CONEXÃO SOLDADA, DN 80 (3"), INSTALADO EM REDE DE ALIMENTAÇÃO PARA HIDRANTE - FORNECIMENTO E INSTALAÇÃO. AF_10/2020</v>
          </cell>
          <cell r="D4655" t="str">
            <v>UN</v>
          </cell>
          <cell r="E4655">
            <v>802.9</v>
          </cell>
          <cell r="F4655" t="str">
            <v>SINAPI</v>
          </cell>
        </row>
        <row r="4656">
          <cell r="B4656">
            <v>97499</v>
          </cell>
          <cell r="C4656" t="str">
            <v>LUVA, EM AÇO, CONEXÃO SOLDADA, DN 25 (1"), INSTALADO EM REDE DE ALIMENTAÇÃO PARA SPRINKLER - FORNECIMENTO E INSTALAÇÃO. AF_10/2020</v>
          </cell>
          <cell r="D4656" t="str">
            <v>UN</v>
          </cell>
          <cell r="E4656">
            <v>33.03</v>
          </cell>
          <cell r="F4656" t="str">
            <v>SINAPI</v>
          </cell>
        </row>
        <row r="4657">
          <cell r="B4657">
            <v>97500</v>
          </cell>
          <cell r="C4657" t="str">
            <v>LUVA COM REDUÇÃO, EM AÇO, CONEXÃO SOLDADA, DN 25 X 20 MM (1" X 3/4"), INSTALADO EM REDE DE ALIMENTAÇÃO PARA SPRINKLER - FORNECIMENTO E INSTALAÇÃO. AF_10/2020</v>
          </cell>
          <cell r="D4657" t="str">
            <v>UN</v>
          </cell>
          <cell r="E4657">
            <v>26.56</v>
          </cell>
          <cell r="F4657" t="str">
            <v>SINAPI</v>
          </cell>
        </row>
        <row r="4658">
          <cell r="B4658">
            <v>97502</v>
          </cell>
          <cell r="C4658" t="str">
            <v>LUVA, EM AÇO, CONEXÃO SOLDADA, DN 32 (1 1/4"), INSTALADO EM REDE DE ALIMENTAÇÃO PARA SPRINKLER - FORNECIMENTO E INSTALAÇÃO. AF_10/2020</v>
          </cell>
          <cell r="D4658" t="str">
            <v>UN</v>
          </cell>
          <cell r="E4658">
            <v>47.36</v>
          </cell>
          <cell r="F4658" t="str">
            <v>SINAPI</v>
          </cell>
        </row>
        <row r="4659">
          <cell r="B4659">
            <v>97503</v>
          </cell>
          <cell r="C4659" t="str">
            <v>LUVA COM REDUÇÃO, EM AÇO, CONEXÃO SOLDADA, DN 32 X 25 MM (1 1/4"  X 1"), INSTALADO EM REDE DE ALIMENTAÇÃO PARA SPRINKLER - FORNECIMENTO E INSTALAÇÃO. AF_10/2020</v>
          </cell>
          <cell r="D4659" t="str">
            <v>UN</v>
          </cell>
          <cell r="E4659">
            <v>58.46</v>
          </cell>
          <cell r="F4659" t="str">
            <v>SINAPI</v>
          </cell>
        </row>
        <row r="4660">
          <cell r="B4660">
            <v>97505</v>
          </cell>
          <cell r="C4660" t="str">
            <v>LUVA, EM AÇO, CONEXÃO SOLDADA, DN 40 (1 1/2"), INSTALADO EM REDE DE ALIMENTAÇÃO PARA SPRINKLER - FORNECIMENTO E INSTALAÇÃO. AF_10/2020</v>
          </cell>
          <cell r="D4660" t="str">
            <v>UN</v>
          </cell>
          <cell r="E4660">
            <v>59.65</v>
          </cell>
          <cell r="F4660" t="str">
            <v>SINAPI</v>
          </cell>
        </row>
        <row r="4661">
          <cell r="B4661">
            <v>97506</v>
          </cell>
          <cell r="C4661" t="str">
            <v>LUVA COM REDUÇÃO, EM AÇO, CONEXÃO SOLDADA, DN 40  X 32 MM (1 1/2" X 1 1/4"), INSTALADO EM REDE DE ALIMENTAÇÃO PARA SPRINKLER - FORNECIMENTO E INSTALAÇÃO. AF_10/2020</v>
          </cell>
          <cell r="D4661" t="str">
            <v>UN</v>
          </cell>
          <cell r="E4661">
            <v>73.62</v>
          </cell>
          <cell r="F4661" t="str">
            <v>SINAPI</v>
          </cell>
        </row>
        <row r="4662">
          <cell r="B4662">
            <v>97508</v>
          </cell>
          <cell r="C4662" t="str">
            <v>LUVA, EM AÇO, CONEXÃO SOLDADA, DN 50 (2"), INSTALADO EM REDE DE ALIMENTAÇÃO PARA SPRINKLER - FORNECIMENTO E INSTALAÇÃO. AF_10/2020</v>
          </cell>
          <cell r="D4662" t="str">
            <v>UN</v>
          </cell>
          <cell r="E4662">
            <v>89.9</v>
          </cell>
          <cell r="F4662" t="str">
            <v>SINAPI</v>
          </cell>
        </row>
        <row r="4663">
          <cell r="B4663">
            <v>97509</v>
          </cell>
          <cell r="C4663" t="str">
            <v>LUVA COM REDUÇÃO, EM AÇO, CONEXÃO SOLDADA, DN 50 X 40 MM (2" X 1 1/2"), INSTALADO EM REDE DE ALIMENTAÇÃO PARA SPRINKLER - FORNECIMENTO E INSTALAÇÃO. AF_10/2020</v>
          </cell>
          <cell r="D4663" t="str">
            <v>UN</v>
          </cell>
          <cell r="E4663">
            <v>111.98</v>
          </cell>
          <cell r="F4663" t="str">
            <v>SINAPI</v>
          </cell>
        </row>
        <row r="4664">
          <cell r="B4664">
            <v>97511</v>
          </cell>
          <cell r="C4664" t="str">
            <v>LUVA, EM AÇO, CONEXÃO SOLDADA, DN 65 (2 1/2"), INSTALADO EM REDE DE ALIMENTAÇÃO PARA SPRINKLER - FORNECIMENTO E INSTALAÇÃO. AF_10/2020</v>
          </cell>
          <cell r="D4664" t="str">
            <v>UN</v>
          </cell>
          <cell r="E4664">
            <v>171.67</v>
          </cell>
          <cell r="F4664" t="str">
            <v>SINAPI</v>
          </cell>
        </row>
        <row r="4665">
          <cell r="B4665">
            <v>97512</v>
          </cell>
          <cell r="C4665" t="str">
            <v>LUVA COM REDUÇÃO, EM AÇO, CONEXÃO SOLDADA, DN 65 X 50 MM (2 1/2" X 2"), INSTALADO EM REDE DE ALIMENTAÇÃO PARA SPRINKLER - FORNECIMENTO E INSTALAÇÃO. AF_10/2020</v>
          </cell>
          <cell r="D4665" t="str">
            <v>UN</v>
          </cell>
          <cell r="E4665">
            <v>216.32</v>
          </cell>
          <cell r="F4665" t="str">
            <v>SINAPI</v>
          </cell>
        </row>
        <row r="4666">
          <cell r="B4666">
            <v>97514</v>
          </cell>
          <cell r="C4666" t="str">
            <v>LUVA, EM AÇO, CONEXÃO SOLDADA, DN 80 (3"), INSTALADO EM REDE DE ALIMENTAÇÃO PARA SPRINKLER - FORNECIMENTO E INSTALAÇÃO. AF_10/2020</v>
          </cell>
          <cell r="D4666" t="str">
            <v>UN</v>
          </cell>
          <cell r="E4666">
            <v>229.89</v>
          </cell>
          <cell r="F4666" t="str">
            <v>SINAPI</v>
          </cell>
        </row>
        <row r="4667">
          <cell r="B4667">
            <v>97515</v>
          </cell>
          <cell r="C4667" t="str">
            <v>LUVA COM REDUÇÃO, EM AÇO, CONEXÃO SOLDADA, DN 80 X 65 MM (3" X 2 1/2"), INSTALADO EM REDE DE ALIMENTAÇÃO PARA SPRINKLER - FORNECIMENTO E INSTALAÇÃO. AF_10/2020</v>
          </cell>
          <cell r="D4667" t="str">
            <v>UN</v>
          </cell>
          <cell r="E4667">
            <v>290.04000000000002</v>
          </cell>
          <cell r="F4667" t="str">
            <v>SINAPI</v>
          </cell>
        </row>
        <row r="4668">
          <cell r="B4668">
            <v>97517</v>
          </cell>
          <cell r="C4668" t="str">
            <v>CURVA 45 GRAUS, EM AÇO, CONEXÃO SOLDADA, DN 25 (1"), INSTALADO EM REDE DE ALIMENTAÇÃO PARA SPRINKLER - FORNECIMENTO E INSTALAÇÃO. AF_10/2020</v>
          </cell>
          <cell r="D4668" t="str">
            <v>UN</v>
          </cell>
          <cell r="E4668">
            <v>54.03</v>
          </cell>
          <cell r="F4668" t="str">
            <v>SINAPI</v>
          </cell>
        </row>
        <row r="4669">
          <cell r="B4669">
            <v>97518</v>
          </cell>
          <cell r="C4669" t="str">
            <v>CURVA 90 GRAUS, EM AÇO, CONEXÃO SOLDADA, DN 25 (1"), INSTALADO EM REDE DE ALIMENTAÇÃO PARA SPRINKLER - FORNECIMENTO E INSTALAÇÃO. AF_10/2020</v>
          </cell>
          <cell r="D4669" t="str">
            <v>UN</v>
          </cell>
          <cell r="E4669">
            <v>54.03</v>
          </cell>
          <cell r="F4669" t="str">
            <v>SINAPI</v>
          </cell>
        </row>
        <row r="4670">
          <cell r="B4670">
            <v>97519</v>
          </cell>
          <cell r="C4670" t="str">
            <v>CURVA 45 GRAUS, EM AÇO, CONEXÃO SOLDADA, DN 32 (1 1/4"), INSTALADO EM REDE DE ALIMENTAÇÃO PARA SPRINKLER - FORNECIMENTO E INSTALAÇÃO. AF_10/2020</v>
          </cell>
          <cell r="D4670" t="str">
            <v>UN</v>
          </cell>
          <cell r="E4670">
            <v>78.33</v>
          </cell>
          <cell r="F4670" t="str">
            <v>SINAPI</v>
          </cell>
        </row>
        <row r="4671">
          <cell r="B4671">
            <v>97520</v>
          </cell>
          <cell r="C4671" t="str">
            <v>CURVA 90 GRAUS, EM AÇO, CONEXÃO SOLDADA, DN 32 (1 1/4"), INSTALADO EM REDE DE ALIMENTAÇÃO PARA SPRINKLER - FORNECIMENTO E INSTALAÇÃO. AF_10/2020</v>
          </cell>
          <cell r="D4671" t="str">
            <v>UN</v>
          </cell>
          <cell r="E4671">
            <v>78.33</v>
          </cell>
          <cell r="F4671" t="str">
            <v>SINAPI</v>
          </cell>
        </row>
        <row r="4672">
          <cell r="B4672">
            <v>97521</v>
          </cell>
          <cell r="C4672" t="str">
            <v>CURVA 45 GRAUS, EM AÇO, CONEXÃO SOLDADA, DN 40 (1 1/2"), INSTALADO EM REDE DE ALIMENTAÇÃO PARA SPRINKLER - FORNECIMENTO E INSTALAÇÃO. AF_10/2020</v>
          </cell>
          <cell r="D4672" t="str">
            <v>UN</v>
          </cell>
          <cell r="E4672">
            <v>110.34</v>
          </cell>
          <cell r="F4672" t="str">
            <v>SINAPI</v>
          </cell>
        </row>
        <row r="4673">
          <cell r="B4673">
            <v>97522</v>
          </cell>
          <cell r="C4673" t="str">
            <v>CURVA 90 GRAUS, EM AÇO, CONEXÃO SOLDADA, DN 40 (1 1/2"), INSTALADO EM REDE DE ALIMENTAÇÃO PARA SPRINKLER - FORNECIMENTO E INSTALAÇÃO. AF_10/2020</v>
          </cell>
          <cell r="D4673" t="str">
            <v>UN</v>
          </cell>
          <cell r="E4673">
            <v>110.34</v>
          </cell>
          <cell r="F4673" t="str">
            <v>SINAPI</v>
          </cell>
        </row>
        <row r="4674">
          <cell r="B4674">
            <v>97523</v>
          </cell>
          <cell r="C4674" t="str">
            <v>CURVA 45 GRAUS, EM AÇO, CONEXÃO SOLDADA, DN 50 (2"), INSTALADO EM REDE DE ALIMENTAÇÃO PARA SPRINKLER - FORNECIMENTO E INSTALAÇÃO. AF_10/2020</v>
          </cell>
          <cell r="D4674" t="str">
            <v>UN</v>
          </cell>
          <cell r="E4674">
            <v>153.13</v>
          </cell>
          <cell r="F4674" t="str">
            <v>SINAPI</v>
          </cell>
        </row>
        <row r="4675">
          <cell r="B4675">
            <v>97524</v>
          </cell>
          <cell r="C4675" t="str">
            <v>CURVA 90 GRAUS, EM AÇO, CONEXÃO SOLDADA, DN 50 (2"), INSTALADO EM REDE DE ALIMENTAÇÃO PARA SPRINKLER - FORNECIMENTO E INSTALAÇÃO. AF_10/2020</v>
          </cell>
          <cell r="D4675" t="str">
            <v>UN</v>
          </cell>
          <cell r="E4675">
            <v>165.74</v>
          </cell>
          <cell r="F4675" t="str">
            <v>SINAPI</v>
          </cell>
        </row>
        <row r="4676">
          <cell r="B4676">
            <v>97525</v>
          </cell>
          <cell r="C4676" t="str">
            <v>CURVA 45 GRAUS, EM AÇO, CONEXÃO SOLDADA, DN 65 (2 1/2"), INSTALADO EM REDE DE ALIMENTAÇÃO PARA SPRINKLER - FORNECIMENTO E INSTALAÇÃO. AF_10/2020</v>
          </cell>
          <cell r="D4676" t="str">
            <v>UN</v>
          </cell>
          <cell r="E4676">
            <v>292.8</v>
          </cell>
          <cell r="F4676" t="str">
            <v>SINAPI</v>
          </cell>
        </row>
        <row r="4677">
          <cell r="B4677">
            <v>97526</v>
          </cell>
          <cell r="C4677" t="str">
            <v>CURVA 90 GRAUS, EM AÇO, CONEXÃO SOLDADA, DN 65 (2 1/2"), INSTALADO EM REDE DE ALIMENTAÇÃO PARA SPRINKLER - FORNECIMENTO E INSTALAÇÃO. AF_10/2020</v>
          </cell>
          <cell r="D4677" t="str">
            <v>UN</v>
          </cell>
          <cell r="E4677">
            <v>312.97000000000003</v>
          </cell>
          <cell r="F4677" t="str">
            <v>SINAPI</v>
          </cell>
        </row>
        <row r="4678">
          <cell r="B4678">
            <v>97527</v>
          </cell>
          <cell r="C4678" t="str">
            <v>CURVA 45 GRAUS, EM AÇO, CONEXÃO SOLDADA, DN 80 (3"), INSTALADO EM REDE DE ALIMENTAÇÃO PARA SPRINKLER - FORNECIMENTO E INSTALAÇÃO. AF_10/2020</v>
          </cell>
          <cell r="D4678" t="str">
            <v>UN</v>
          </cell>
          <cell r="E4678">
            <v>730.01</v>
          </cell>
          <cell r="F4678" t="str">
            <v>SINAPI</v>
          </cell>
        </row>
        <row r="4679">
          <cell r="B4679">
            <v>97528</v>
          </cell>
          <cell r="C4679" t="str">
            <v>CURVA 90 GRAUS, EM AÇO, CONEXÃO SOLDADA, DN 80 (3"), INSTALADO EM REDE DE ALIMENTAÇÃO PARA SPRINKLER - FORNECIMENTO E INSTALAÇÃO. AF_10/2020</v>
          </cell>
          <cell r="D4679" t="str">
            <v>UN</v>
          </cell>
          <cell r="E4679">
            <v>639.54999999999995</v>
          </cell>
          <cell r="F4679" t="str">
            <v>SINAPI</v>
          </cell>
        </row>
        <row r="4680">
          <cell r="B4680">
            <v>97529</v>
          </cell>
          <cell r="C4680" t="str">
            <v>TÊ, EM AÇO, CONEXÃO SOLDADA, DN 25 (1"), INSTALADO EM REDE DE ALIMENTAÇÃO PARA SPRINKLER - FORNECIMENTO E INSTALAÇÃO. AF_10/2020</v>
          </cell>
          <cell r="D4680" t="str">
            <v>UN</v>
          </cell>
          <cell r="E4680">
            <v>85.47</v>
          </cell>
          <cell r="F4680" t="str">
            <v>SINAPI</v>
          </cell>
        </row>
        <row r="4681">
          <cell r="B4681">
            <v>97530</v>
          </cell>
          <cell r="C4681" t="str">
            <v>TÊ, EM AÇO, CONEXÃO SOLDADA, DN 32 (1 1/4"), INSTALADO EM REDE DE ALIMENTAÇÃO PARA SPRINKLER - FORNECIMENTO E INSTALAÇÃO. AF_10/2020</v>
          </cell>
          <cell r="D4681" t="str">
            <v>UN</v>
          </cell>
          <cell r="E4681">
            <v>125.48</v>
          </cell>
          <cell r="F4681" t="str">
            <v>SINAPI</v>
          </cell>
        </row>
        <row r="4682">
          <cell r="B4682">
            <v>97531</v>
          </cell>
          <cell r="C4682" t="str">
            <v>TÊ, EM AÇO, CONEXÃO SOLDADA, DN 40 (1 1/2"), INSTALADO EM REDE DE ALIMENTAÇÃO PARA SPRINKLER - FORNECIMENTO E INSTALAÇÃO. AF_10/2020</v>
          </cell>
          <cell r="D4682" t="str">
            <v>UN</v>
          </cell>
          <cell r="E4682">
            <v>160.72999999999999</v>
          </cell>
          <cell r="F4682" t="str">
            <v>SINAPI</v>
          </cell>
        </row>
        <row r="4683">
          <cell r="B4683">
            <v>97532</v>
          </cell>
          <cell r="C4683" t="str">
            <v>TÊ, EM AÇO, CONEXÃO SOLDADA, DN 50 (2"), INSTALADO EM REDE DE ALIMENTAÇÃO PARA SPRINKLER - FORNECIMENTO E INSTALAÇÃO. AF_10/2020</v>
          </cell>
          <cell r="D4683" t="str">
            <v>UN</v>
          </cell>
          <cell r="E4683">
            <v>254.71</v>
          </cell>
          <cell r="F4683" t="str">
            <v>SINAPI</v>
          </cell>
        </row>
        <row r="4684">
          <cell r="B4684">
            <v>97533</v>
          </cell>
          <cell r="C4684" t="str">
            <v>TÊ, EM AÇO, CONEXÃO SOLDADA, DN 65 (2 1/2"), INSTALADO EM REDE DE ALIMENTAÇÃO PARA SPRINKLER - FORNECIMENTO E INSTALAÇÃO. AF_10/2020</v>
          </cell>
          <cell r="D4684" t="str">
            <v>UN</v>
          </cell>
          <cell r="E4684">
            <v>484.14</v>
          </cell>
          <cell r="F4684" t="str">
            <v>SINAPI</v>
          </cell>
        </row>
        <row r="4685">
          <cell r="B4685">
            <v>97534</v>
          </cell>
          <cell r="C4685" t="str">
            <v>TÊ, EM AÇO, CONEXÃO SOLDADA, DN 80 (3"), INSTALADO EM REDE DE ALIMENTAÇÃO PARA SPRINKLER - FORNECIMENTO E INSTALAÇÃO. AF_10/2020</v>
          </cell>
          <cell r="D4685" t="str">
            <v>UN</v>
          </cell>
          <cell r="E4685">
            <v>773.71</v>
          </cell>
          <cell r="F4685" t="str">
            <v>SINAPI</v>
          </cell>
        </row>
        <row r="4686">
          <cell r="B4686">
            <v>97537</v>
          </cell>
          <cell r="C4686" t="str">
            <v>LUVA, EM AÇO, CONEXÃO SOLDADA, DN 15 (1/2"), INSTALADO EM RAMAIS E SUB-RAMAIS DE GÁS - FORNECIMENTO E INSTALAÇÃO. AF_10/2020</v>
          </cell>
          <cell r="D4686" t="str">
            <v>UN</v>
          </cell>
          <cell r="E4686">
            <v>24.13</v>
          </cell>
          <cell r="F4686" t="str">
            <v>SINAPI</v>
          </cell>
        </row>
        <row r="4687">
          <cell r="B4687">
            <v>97540</v>
          </cell>
          <cell r="C4687" t="str">
            <v>LUVA, EM AÇO, CONEXÃO SOLDADA, DN 20 (3/4"), INSTALADO EM RAMAIS E SUB-RAMAIS DE GÁS - FORNECIMENTO E INSTALAÇÃO. AF_10/2020</v>
          </cell>
          <cell r="D4687" t="str">
            <v>UN</v>
          </cell>
          <cell r="E4687">
            <v>31.31</v>
          </cell>
          <cell r="F4687" t="str">
            <v>SINAPI</v>
          </cell>
        </row>
        <row r="4688">
          <cell r="B4688">
            <v>97541</v>
          </cell>
          <cell r="C4688" t="str">
            <v>LUVA COM REDUÇÃO, EM AÇO, CONEXÃO SOLDADA, DN 20 X 15 MM (3/4" X 1/2"), INSTALADO EM RAMAIS E SUB-RAMAIS DE GÁS - FORNECIMENTO E INSTALAÇÃO. AF_10/2020</v>
          </cell>
          <cell r="D4688" t="str">
            <v>UN</v>
          </cell>
          <cell r="E4688">
            <v>25.94</v>
          </cell>
          <cell r="F4688" t="str">
            <v>SINAPI</v>
          </cell>
        </row>
        <row r="4689">
          <cell r="B4689">
            <v>97543</v>
          </cell>
          <cell r="C4689" t="str">
            <v>LUVA, EM AÇO, CONEXÃO SOLDADA, DN 25 (1"), INSTALADO EM RAMAIS E SUB-RAMAIS DE GÁS - FORNECIMENTO E INSTALAÇÃO. AF_10/2020</v>
          </cell>
          <cell r="D4689" t="str">
            <v>UN</v>
          </cell>
          <cell r="E4689">
            <v>49.33</v>
          </cell>
          <cell r="F4689" t="str">
            <v>SINAPI</v>
          </cell>
        </row>
        <row r="4690">
          <cell r="B4690">
            <v>97544</v>
          </cell>
          <cell r="C4690" t="str">
            <v>LUVA COM REDUÇÃO, EM AÇO, CONEXÃO SOLDADA, DN 25 X 20 MM (1" X 3/4"), INSTALADO EM RAMAIS E SUB-RAMAIS DE GÁS - FORNECIMENTO E INSTALAÇÃO. AF_10/2020</v>
          </cell>
          <cell r="D4690" t="str">
            <v>UN</v>
          </cell>
          <cell r="E4690">
            <v>42.86</v>
          </cell>
          <cell r="F4690" t="str">
            <v>SINAPI</v>
          </cell>
        </row>
        <row r="4691">
          <cell r="B4691">
            <v>97546</v>
          </cell>
          <cell r="C4691" t="str">
            <v>CURVA 45 GRAUS, EM AÇO, CONEXÃO SOLDADA, DN 15 (1/2"), INSTALADO EM RAMAIS E SUB-RAMAIS DE GÁS - FORNECIMENTO E INSTALAÇÃO. AF_10/2020</v>
          </cell>
          <cell r="D4691" t="str">
            <v>UN</v>
          </cell>
          <cell r="E4691">
            <v>33.44</v>
          </cell>
          <cell r="F4691" t="str">
            <v>SINAPI</v>
          </cell>
        </row>
        <row r="4692">
          <cell r="B4692">
            <v>97547</v>
          </cell>
          <cell r="C4692" t="str">
            <v>CURVA 90 GRAUS, EM AÇO, CONEXÃO SOLDADA, DN 15 (1/2"), INSTALADO EM RAMAIS E SUB-RAMAIS DE GÁS - FORNECIMENTO E INSTALAÇÃO. AF_10/2020</v>
          </cell>
          <cell r="D4692" t="str">
            <v>UN</v>
          </cell>
          <cell r="E4692">
            <v>33.44</v>
          </cell>
          <cell r="F4692" t="str">
            <v>SINAPI</v>
          </cell>
        </row>
        <row r="4693">
          <cell r="B4693">
            <v>97548</v>
          </cell>
          <cell r="C4693" t="str">
            <v>CURVA 45 GRAUS, EM AÇO, CONEXÃO SOLDADA, DN 20 (3/4"), INSTALADO EM RAMAIS E SUB-RAMAIS DE GÁS - FORNECIMENTO E INSTALAÇÃO. AF_10/2020</v>
          </cell>
          <cell r="D4693" t="str">
            <v>UN</v>
          </cell>
          <cell r="E4693">
            <v>48.58</v>
          </cell>
          <cell r="F4693" t="str">
            <v>SINAPI</v>
          </cell>
        </row>
        <row r="4694">
          <cell r="B4694">
            <v>97549</v>
          </cell>
          <cell r="C4694" t="str">
            <v>CURVA 90 GRAUS, EM AÇO, CONEXÃO SOLDADA, DN 20 (3/4"), INSTALADO EM RAMAIS E SUB-RAMAIS DE GÁS - FORNECIMENTO E INSTALAÇÃO. AF_10/2020</v>
          </cell>
          <cell r="D4694" t="str">
            <v>UN</v>
          </cell>
          <cell r="E4694">
            <v>48.58</v>
          </cell>
          <cell r="F4694" t="str">
            <v>SINAPI</v>
          </cell>
        </row>
        <row r="4695">
          <cell r="B4695">
            <v>97550</v>
          </cell>
          <cell r="C4695" t="str">
            <v>CURVA 45 GRAUS, EM AÇO, CONEXÃO SOLDADA, DN 25 (1"), INSTALADO EM RAMAIS E SUB-RAMAIS DE GÁS - FORNECIMENTO E INSTALAÇÃO. AF_10/2020</v>
          </cell>
          <cell r="D4695" t="str">
            <v>UN</v>
          </cell>
          <cell r="E4695">
            <v>78.489999999999995</v>
          </cell>
          <cell r="F4695" t="str">
            <v>SINAPI</v>
          </cell>
        </row>
        <row r="4696">
          <cell r="B4696">
            <v>97551</v>
          </cell>
          <cell r="C4696" t="str">
            <v>CURVA 90 GRAUS, EM AÇO, CONEXÃO SOLDADA, DN 25 (1"), INSTALADO EM RAMAIS E SUB-RAMAIS DE GÁS - FORNECIMENTO E INSTALAÇÃO. AF_10/2020</v>
          </cell>
          <cell r="D4696" t="str">
            <v>UN</v>
          </cell>
          <cell r="E4696">
            <v>78.489999999999995</v>
          </cell>
          <cell r="F4696" t="str">
            <v>SINAPI</v>
          </cell>
        </row>
        <row r="4697">
          <cell r="B4697">
            <v>97552</v>
          </cell>
          <cell r="C4697" t="str">
            <v>TÊ, EM AÇO, CONEXÃO SOLDADA, DN 15 (1/2"), INSTALADO EM RAMAIS E SUB-RAMAIS DE GÁS - FORNECIMENTO E INSTALAÇÃO. AF_10/2020</v>
          </cell>
          <cell r="D4697" t="str">
            <v>UN</v>
          </cell>
          <cell r="E4697">
            <v>49.28</v>
          </cell>
          <cell r="F4697" t="str">
            <v>SINAPI</v>
          </cell>
        </row>
        <row r="4698">
          <cell r="B4698">
            <v>97553</v>
          </cell>
          <cell r="C4698" t="str">
            <v>TÊ, EM AÇO, CONEXÃO SOLDADA, DN 20 (3/4"), INSTALADO EM RAMAIS E SUB-RAMAIS DE GÁS - FORNECIMENTO E INSTALAÇÃO. AF_10/2020</v>
          </cell>
          <cell r="D4698" t="str">
            <v>UN</v>
          </cell>
          <cell r="E4698">
            <v>69.44</v>
          </cell>
          <cell r="F4698" t="str">
            <v>SINAPI</v>
          </cell>
        </row>
        <row r="4699">
          <cell r="B4699">
            <v>97554</v>
          </cell>
          <cell r="C4699" t="str">
            <v>TÊ, EM AÇO, CONEXÃO SOLDADA, DN 25 (1"), INSTALADO EM RAMAIS E SUB-RAMAIS DE GÁS - FORNECIMENTO E INSTALAÇÃO. AF_10/2020</v>
          </cell>
          <cell r="D4699" t="str">
            <v>UN</v>
          </cell>
          <cell r="E4699">
            <v>118.1</v>
          </cell>
          <cell r="F4699" t="str">
            <v>SINAPI</v>
          </cell>
        </row>
        <row r="4700">
          <cell r="B4700">
            <v>98602</v>
          </cell>
          <cell r="C4700" t="str">
            <v>CONECTOR EM BRONZE/LATÃO, DN 22 MM X 1/2", SEM ANEL DE SOLDA, BOLSA X ROSCA F, INSTALADO EM PRUMADA DE HIDRÁULICA PREDIAL - FORNECIMENTO E INSTALAÇÃO. AF_04/2022</v>
          </cell>
          <cell r="D4700" t="str">
            <v>UN</v>
          </cell>
          <cell r="E4700">
            <v>18.45</v>
          </cell>
          <cell r="F4700" t="str">
            <v>SINAPI</v>
          </cell>
        </row>
        <row r="4701">
          <cell r="B4701">
            <v>103805</v>
          </cell>
          <cell r="C4701" t="str">
            <v>COTOVELO EM COBRE, DN 15 MM, 90 GRAUS, SEM ANEL DE SOLDA, INSTALADO EM RAMAL E SUB-RAMAL DE GÁS COMBUSTÍVEL - FORNECIMENTO E INSTALAÇÃO. AF_04/2022</v>
          </cell>
          <cell r="D4701" t="str">
            <v>UN</v>
          </cell>
          <cell r="E4701">
            <v>16</v>
          </cell>
          <cell r="F4701" t="str">
            <v>SINAPI</v>
          </cell>
        </row>
        <row r="4702">
          <cell r="B4702">
            <v>103806</v>
          </cell>
          <cell r="C4702" t="str">
            <v>CURVA EM COBRE, DN 15 MM, 45 GRAUS, SEM ANEL DE SOLDA, BOLSA X BOLSA, INSTALADO EM RAMAL E SUB-RAMAL DE GÁS COMBUSTÍVEL - FORNECIMENTO E INSTALAÇÃO. AF_04/2022</v>
          </cell>
          <cell r="D4702" t="str">
            <v>UN</v>
          </cell>
          <cell r="E4702">
            <v>15.97</v>
          </cell>
          <cell r="F4702" t="str">
            <v>SINAPI</v>
          </cell>
        </row>
        <row r="4703">
          <cell r="B4703">
            <v>103807</v>
          </cell>
          <cell r="C4703" t="str">
            <v>COTOVELO EM BRONZE/LATÃO, DN 15 MM X 1/2, 90 GRAUS, SEM ANEL DE SOLDA, BOLSA X ROSCA F, INSTALADO EM RAMAL E SUB-RAMAL DE GÁS COMBUSTÍVEL - FORNECIMENTO E INSTALAÇÃO. AF_04/2022</v>
          </cell>
          <cell r="D4703" t="str">
            <v>UN</v>
          </cell>
          <cell r="E4703">
            <v>21.42</v>
          </cell>
          <cell r="F4703" t="str">
            <v>SINAPI</v>
          </cell>
        </row>
        <row r="4704">
          <cell r="B4704">
            <v>103808</v>
          </cell>
          <cell r="C4704" t="str">
            <v>COTOVELO EM COBRE, DN 22 MM, 90 GRAUS, SEM ANEL DE SOLDA, INSTALADO EM RAMAL E SUB-RAMAL DE GÁS COMBUSTÍVEL - FORNECIMENTO E INSTALAÇÃO. AF_04/2022</v>
          </cell>
          <cell r="D4704" t="str">
            <v>UN</v>
          </cell>
          <cell r="E4704">
            <v>30.45</v>
          </cell>
          <cell r="F4704" t="str">
            <v>SINAPI</v>
          </cell>
        </row>
        <row r="4705">
          <cell r="B4705">
            <v>103809</v>
          </cell>
          <cell r="C4705" t="str">
            <v>CURVA EM COBRE, DN 22 MM, 45 GRAUS, SEM ANEL DE SOLDA, BOLSA X BOLSA, INSTALADO EM RAMAL E SUB-RAMAL DE GÁS COMBUSTÍVEL - FORNECIMENTO E INSTALAÇÃO. AF_04/2022</v>
          </cell>
          <cell r="D4705" t="str">
            <v>UN</v>
          </cell>
          <cell r="E4705">
            <v>30.14</v>
          </cell>
          <cell r="F4705" t="str">
            <v>SINAPI</v>
          </cell>
        </row>
        <row r="4706">
          <cell r="B4706">
            <v>103810</v>
          </cell>
          <cell r="C4706" t="str">
            <v>COTOVELO EM BRONZE/LATÃO, DN 22 MM X 1/2, 90 GRAUS, SEM ANEL DE SOLDA, BOLSA X ROSCA F, INSTALADO EM RAMAL E SUB-RAMAL DE GÁS COMBUSTÍVEL - FORNECIMENTO E INSTALAÇÃO. AF_04/2022</v>
          </cell>
          <cell r="D4706" t="str">
            <v>UN</v>
          </cell>
          <cell r="E4706">
            <v>32.979999999999997</v>
          </cell>
          <cell r="F4706" t="str">
            <v>SINAPI</v>
          </cell>
        </row>
        <row r="4707">
          <cell r="B4707">
            <v>103811</v>
          </cell>
          <cell r="C4707" t="str">
            <v>COTOVELO EM BRONZE/LATÃO, DN 22 MM X 3/4, 90 GRAUS, SEM ANEL DE SOLDA, BOLSA X ROSCA F, INSTALADO EM RAMAL E SUB-RAMAL DE GÁS COMBUSTÍVEL - FORNECIMENTO E INSTALAÇÃO. AF_04/2022</v>
          </cell>
          <cell r="D4707" t="str">
            <v>UN</v>
          </cell>
          <cell r="E4707">
            <v>36.46</v>
          </cell>
          <cell r="F4707" t="str">
            <v>SINAPI</v>
          </cell>
        </row>
        <row r="4708">
          <cell r="B4708">
            <v>103812</v>
          </cell>
          <cell r="C4708" t="str">
            <v>COTOVELO EM COBRE, DN 28 MM, 90 GRAUS, SEM ANEL DE SOLDA, INSTALADO EM RAMAL E SUB-RAMAL DE GÁS COMBUSTÍVEL - FORNECIMENTO E INSTALAÇÃO. AF_04/2022</v>
          </cell>
          <cell r="D4708" t="str">
            <v>UN</v>
          </cell>
          <cell r="E4708">
            <v>45.8</v>
          </cell>
          <cell r="F4708" t="str">
            <v>SINAPI</v>
          </cell>
        </row>
        <row r="4709">
          <cell r="B4709">
            <v>103813</v>
          </cell>
          <cell r="C4709" t="str">
            <v>CURVA EM COBRE, DN 28 MM, 45 GRAUS, SEM ANEL DE SOLDA, BOLSA X BOLSA, INSTALADO EM RAMAL E SUB-RAMAL DE GÁS COMBUSTÍVEL - FORNECIMENTO E INSTALAÇÃO. AF_04/2022</v>
          </cell>
          <cell r="D4709" t="str">
            <v>UN</v>
          </cell>
          <cell r="E4709">
            <v>43.9</v>
          </cell>
          <cell r="F4709" t="str">
            <v>SINAPI</v>
          </cell>
        </row>
        <row r="4710">
          <cell r="B4710">
            <v>103814</v>
          </cell>
          <cell r="C4710" t="str">
            <v>LUVA EM COBRE, DN 15 MM, SEM ANEL DE SOLDA, INSTALADO EM RAMAL E SUB-RAMAL DE GÁS COMBUSTÍVEL - FORNECIMENTO E INSTALAÇÃO. AF_04/2022</v>
          </cell>
          <cell r="D4710" t="str">
            <v>UN</v>
          </cell>
          <cell r="E4710">
            <v>10.41</v>
          </cell>
          <cell r="F4710" t="str">
            <v>SINAPI</v>
          </cell>
        </row>
        <row r="4711">
          <cell r="B4711">
            <v>103815</v>
          </cell>
          <cell r="C4711" t="str">
            <v>LUVA PASSANTE EM COBRE, DN 15 MM, SEM ANEL DE SOLDA, INSTALADO EM RAMAL E SUB-RAMAL DE GÁS COMBUSTÍVEL - FORNECIMENTO E INSTALAÇÃO. AF_04/2022</v>
          </cell>
          <cell r="D4711" t="str">
            <v>UN</v>
          </cell>
          <cell r="E4711">
            <v>10.45</v>
          </cell>
          <cell r="F4711" t="str">
            <v>SINAPI</v>
          </cell>
        </row>
        <row r="4712">
          <cell r="B4712">
            <v>103816</v>
          </cell>
          <cell r="C4712" t="str">
            <v>CURVA DE TRANSPOSIÇÃO EM BRONZE/LATÃO, DN 15 MM, SEM ANEL DE SOLDA, BOLSA X BOLSA, INSTALADO EM RAMAL E SUB-RAMAL DE GÁS COMBUSTÍVEL - FORNECIMENTO E INSTALAÇÃO. AF_04/2022</v>
          </cell>
          <cell r="D4712" t="str">
            <v>UN</v>
          </cell>
          <cell r="E4712">
            <v>26.88</v>
          </cell>
          <cell r="F4712" t="str">
            <v>SINAPI</v>
          </cell>
        </row>
        <row r="4713">
          <cell r="B4713">
            <v>103817</v>
          </cell>
          <cell r="C4713" t="str">
            <v>JUNTA DE EXPANSÃO EM COBRE, DN 15 MM, PONTA X PONTA, INSTALADO EM RAMAL E SUB-RAMAL DE GÁS COMBUSTÍVEL - FORNECIMENTO E INSTALAÇÃO. AF_04/2022</v>
          </cell>
          <cell r="D4713" t="str">
            <v>UN</v>
          </cell>
          <cell r="E4713">
            <v>483.83</v>
          </cell>
          <cell r="F4713" t="str">
            <v>SINAPI</v>
          </cell>
        </row>
        <row r="4714">
          <cell r="B4714">
            <v>103818</v>
          </cell>
          <cell r="C4714" t="str">
            <v>CONECTOR EM BRONZE/LATÃO, DN 15 MM X 1/2, SEM ANEL DE SOLDA, BOLSA X ROSCA F, INSTALADO EM RAMAL E SUB-RAMAL DE GÁS COMBUSTÍVEL - FORNECIMENTO E INSTALAÇÃO. AF_04/2022</v>
          </cell>
          <cell r="D4714" t="str">
            <v>UN</v>
          </cell>
          <cell r="E4714">
            <v>19.96</v>
          </cell>
          <cell r="F4714" t="str">
            <v>SINAPI</v>
          </cell>
        </row>
        <row r="4715">
          <cell r="B4715">
            <v>103819</v>
          </cell>
          <cell r="C4715" t="str">
            <v>LUVA EM COBRE, DN 22 MM, SEM ANEL DE SOLDA, INSTALADO EM RAMAL E SUB-RAMAL DE GÁS COMBUSTÍVEL - FORNECIMENTO E INSTALAÇÃO. AF_04/2022</v>
          </cell>
          <cell r="D4715" t="str">
            <v>UN</v>
          </cell>
          <cell r="E4715">
            <v>18.52</v>
          </cell>
          <cell r="F4715" t="str">
            <v>SINAPI</v>
          </cell>
        </row>
        <row r="4716">
          <cell r="B4716">
            <v>103820</v>
          </cell>
          <cell r="C4716" t="str">
            <v>LUVA PASSANTE EM COBRE, DN 22 MM, SEM ANEL DE SOLDA, INSTALADO EM RAMAL E SUB-RAMAL DE GÁS COMBUSTÍVEL - FORNECIMENTO E INSTALAÇÃO. AF_04/2022</v>
          </cell>
          <cell r="D4716" t="str">
            <v>UN</v>
          </cell>
          <cell r="E4716">
            <v>19.93</v>
          </cell>
          <cell r="F4716" t="str">
            <v>SINAPI</v>
          </cell>
        </row>
        <row r="4717">
          <cell r="B4717">
            <v>103821</v>
          </cell>
          <cell r="C4717" t="str">
            <v>JUNTA DE EXPANSÃO EM COBRE, DN 22 MM, PONTA X PONTA, INSTALADO EM RAMAL E SUB-RAMAL DE GÁS COMBUSTÍVEL - FORNECIMENTO E INSTALAÇÃO. AF_04/2022</v>
          </cell>
          <cell r="D4717" t="str">
            <v>UN</v>
          </cell>
          <cell r="E4717">
            <v>565.30999999999995</v>
          </cell>
          <cell r="F4717" t="str">
            <v>SINAPI</v>
          </cell>
        </row>
        <row r="4718">
          <cell r="B4718">
            <v>103822</v>
          </cell>
          <cell r="C4718" t="str">
            <v>CURVA DE TRANSPOSIÇÃO EM BRONZE/LATÃO, DN 22 MM, SEM ANEL DE SOLDA, BOLSA X BOLSA, INSTALADO EM RAMAL E SUB-RAMAL DE GÁS COMBUSTÍVEL - FORNECIMENTO E INSTALAÇÃO. AF_04/2022</v>
          </cell>
          <cell r="D4718" t="str">
            <v>UN</v>
          </cell>
          <cell r="E4718">
            <v>56.05</v>
          </cell>
          <cell r="F4718" t="str">
            <v>SINAPI</v>
          </cell>
        </row>
        <row r="4719">
          <cell r="B4719">
            <v>103823</v>
          </cell>
          <cell r="C4719" t="str">
            <v>BUCHA DE REDUÇÃO EM COBRE, DN 22 MM X 15 MM, SEM ANEL DE SOLDA, PONTA X BOLSA, INSTALADO EM RAMAL E SUB-RAMAL DE GÁS COMBUSTÍVEL - FORNECIMENTO E INSTALAÇÃO. AF_04/2022</v>
          </cell>
          <cell r="D4719" t="str">
            <v>UN</v>
          </cell>
          <cell r="E4719">
            <v>16.329999999999998</v>
          </cell>
          <cell r="F4719" t="str">
            <v>SINAPI</v>
          </cell>
        </row>
        <row r="4720">
          <cell r="B4720">
            <v>103824</v>
          </cell>
          <cell r="C4720" t="str">
            <v>CONECTOR EM BRONZE/LATÃO, DN 22 MM X 1/2, SEM ANEL DE SOLDA, BOLSA X ROSCA F, INSTALADO EM RAMAL E SUB-RAMAL DE GÁS COMBUSTÍVEL - FORNECIMENTO E INSTALAÇÃO. AF_04/2022</v>
          </cell>
          <cell r="D4720" t="str">
            <v>UN</v>
          </cell>
          <cell r="E4720">
            <v>22.8</v>
          </cell>
          <cell r="F4720" t="str">
            <v>SINAPI</v>
          </cell>
        </row>
        <row r="4721">
          <cell r="B4721">
            <v>103825</v>
          </cell>
          <cell r="C4721" t="str">
            <v>CONECTOR EM BRONZE/LATÃO, DN 22 MM X 3/4, SEM ANEL DE SOLDA, BOLSA X ROSCA F, INSTALADO EM RAMAL E SUB-RAMAL DE GÁS COMBUSTÍVEL - FORNECIMENTO E INSTALAÇÃO. AF_04/2022</v>
          </cell>
          <cell r="D4721" t="str">
            <v>UN</v>
          </cell>
          <cell r="E4721">
            <v>27.18</v>
          </cell>
          <cell r="F4721" t="str">
            <v>SINAPI</v>
          </cell>
        </row>
        <row r="4722">
          <cell r="B4722">
            <v>103826</v>
          </cell>
          <cell r="C4722" t="str">
            <v>LUVA EM COBRE, DN 28 MM, SEM ANEL DE SOLDA, INSTALADO EM RAMAL E SUB-RAMAL DE GÁS COMBUSTÍVEL - FORNECIMENTO E INSTALAÇÃO. AF_04/2022</v>
          </cell>
          <cell r="D4722" t="str">
            <v>UN</v>
          </cell>
          <cell r="E4722">
            <v>28.4</v>
          </cell>
          <cell r="F4722" t="str">
            <v>SINAPI</v>
          </cell>
        </row>
        <row r="4723">
          <cell r="B4723">
            <v>103827</v>
          </cell>
          <cell r="C4723" t="str">
            <v>LUVA PASSANTE EM COBRE, DN 28 MM, SEM ANEL DE SOLDA, INSTALADO EM RAMAL E SUB-RAMAL DE GÁS COMBUSTÍVEL - FORNECIMENTO E INSTALAÇÃO. AF_04/2022</v>
          </cell>
          <cell r="D4723" t="str">
            <v>UN</v>
          </cell>
          <cell r="E4723">
            <v>28.4</v>
          </cell>
          <cell r="F4723" t="str">
            <v>SINAPI</v>
          </cell>
        </row>
        <row r="4724">
          <cell r="B4724">
            <v>103828</v>
          </cell>
          <cell r="C4724" t="str">
            <v>CURVA DE TRANSPOSIÇÃO EM BRONZE/LATÃO, DN 28 MM, SEM ANEL DE SOLDA, BOLSA X BOLSA, INSTALADO EM RAMAL E SUB-RAMAL DE GÁS COMBUSTÍVEL - FORNECIMENTO E INSTALAÇÃO. AF_04/2022</v>
          </cell>
          <cell r="D4724" t="str">
            <v>UN</v>
          </cell>
          <cell r="E4724">
            <v>94.81</v>
          </cell>
          <cell r="F4724" t="str">
            <v>SINAPI</v>
          </cell>
        </row>
        <row r="4725">
          <cell r="B4725">
            <v>103829</v>
          </cell>
          <cell r="C4725" t="str">
            <v>JUNTA DE EXPANSÃO EM COBRE, DN 28 MM, PONTA X PONTA, INSTALADO EM RAMAL E SUB-RAMAL DE GÁS COMBUSTÍVEL - FORNECIMENTO E INSTALAÇÃO. AF_04/2022</v>
          </cell>
          <cell r="D4725" t="str">
            <v>UN</v>
          </cell>
          <cell r="E4725">
            <v>623.62</v>
          </cell>
          <cell r="F4725" t="str">
            <v>SINAPI</v>
          </cell>
        </row>
        <row r="4726">
          <cell r="B4726">
            <v>103830</v>
          </cell>
          <cell r="C4726" t="str">
            <v>CONECTOR EM BRONZE/LATÃO, DN 28 MM X 1/2, SEM ANEL DE SOLDA, BOLSA X ROSCA F, INSTALADO EM RAMAL E SUB-RAMAL DE GÁS COMBUSTÍVEL - FORNECIMENTO E INSTALAÇÃO. AF_04/2022</v>
          </cell>
          <cell r="D4726" t="str">
            <v>UN</v>
          </cell>
          <cell r="E4726">
            <v>36.06</v>
          </cell>
          <cell r="F4726" t="str">
            <v>SINAPI</v>
          </cell>
        </row>
        <row r="4727">
          <cell r="B4727">
            <v>103831</v>
          </cell>
          <cell r="C4727" t="str">
            <v>BUCHA DE REDUÇÃO EM COBRE, DN 28 MM X 22 MM, SEM ANEL DE SOLDA, INSTALADO EM RAMAL E SUB-RAMAL DE GÁS COMBUSTÍVEL - FORNECIMENTO E INSTALAÇÃO. AF_04/2022</v>
          </cell>
          <cell r="D4727" t="str">
            <v>UN</v>
          </cell>
          <cell r="E4727">
            <v>24.37</v>
          </cell>
          <cell r="F4727" t="str">
            <v>SINAPI</v>
          </cell>
        </row>
        <row r="4728">
          <cell r="B4728">
            <v>103832</v>
          </cell>
          <cell r="C4728" t="str">
            <v>TÊ EM COBRE, DN 15 MM, SEM ANEL DE SOLDA, INSTALADO EM RAMAL E SUB-RAMAL DE GÁS COMBUSTÍVEL - FORNECIMENTO E INSTALAÇÃO. AF_04/2022</v>
          </cell>
          <cell r="D4728" t="str">
            <v>UN</v>
          </cell>
          <cell r="E4728">
            <v>21.68</v>
          </cell>
          <cell r="F4728" t="str">
            <v>SINAPI</v>
          </cell>
        </row>
        <row r="4729">
          <cell r="B4729">
            <v>103833</v>
          </cell>
          <cell r="C4729" t="str">
            <v>TE EM COBRE, DN 22 MM, SEM ANEL DE SOLDA, INSTALADO EM RAMAL E SUB-RAMAL DE GÁS COMBUSTÍVEL - FORNECIMENTO E INSTALAÇÃO. AF_04/2022</v>
          </cell>
          <cell r="D4729" t="str">
            <v>UN</v>
          </cell>
          <cell r="E4729">
            <v>40.299999999999997</v>
          </cell>
          <cell r="F4729" t="str">
            <v>SINAPI</v>
          </cell>
        </row>
        <row r="4730">
          <cell r="B4730">
            <v>103834</v>
          </cell>
          <cell r="C4730" t="str">
            <v>TÊ EM COBRE, DN 28 MM, SEM ANEL DE SOLDA, INSTALADO EM RAMAL E SUB-RAMAL DE GÁS COMBUSTÍVEL - FORNECIMENTO E INSTALAÇÃO. AF_04/2022</v>
          </cell>
          <cell r="D4730" t="str">
            <v>UN</v>
          </cell>
          <cell r="E4730">
            <v>59.27</v>
          </cell>
          <cell r="F4730" t="str">
            <v>SINAPI</v>
          </cell>
        </row>
        <row r="4731">
          <cell r="B4731">
            <v>103838</v>
          </cell>
          <cell r="C4731" t="str">
            <v>COTOVELO EM COBRE, DN 15 MM, 90 GRAUS, SEM ANEL DE SOLDA, INSTALADO EM RAMAL E SUB-RAMAL DE GÁS MEDICINAL - FORNECIMENTO E INSTALAÇÃO. AF_04/2022</v>
          </cell>
          <cell r="D4731" t="str">
            <v>UN</v>
          </cell>
          <cell r="E4731">
            <v>15.43</v>
          </cell>
          <cell r="F4731" t="str">
            <v>SINAPI</v>
          </cell>
        </row>
        <row r="4732">
          <cell r="B4732">
            <v>103839</v>
          </cell>
          <cell r="C4732" t="str">
            <v>CURVA EM COBRE, DN 15 MM, 45 GRAUS, SEM ANEL DE SOLDA, BOLSA X BOLSA, INSTALADO EM RAMAL E SUB-RAMAL DE GÁS MEDICINAL - FORNECIMENTO E INSTALAÇÃO. AF_04/2022</v>
          </cell>
          <cell r="D4732" t="str">
            <v>UN</v>
          </cell>
          <cell r="E4732">
            <v>15.4</v>
          </cell>
          <cell r="F4732" t="str">
            <v>SINAPI</v>
          </cell>
        </row>
        <row r="4733">
          <cell r="B4733">
            <v>103840</v>
          </cell>
          <cell r="C4733" t="str">
            <v>COTOVELO EM BRONZE/LATÃO, DN 15 MM X 1/2, 90 GRAUS, SEM ANEL DE SOLDA, BOLSA X ROSCA F, INSTALADO EM RAMAL E SUB-RAMAL DE GÁS MEDICINAL - FORNECIMENTO E INSTALAÇÃO. AF_04/2022</v>
          </cell>
          <cell r="D4733" t="str">
            <v>UN</v>
          </cell>
          <cell r="E4733">
            <v>21.13</v>
          </cell>
          <cell r="F4733" t="str">
            <v>SINAPI</v>
          </cell>
        </row>
        <row r="4734">
          <cell r="B4734">
            <v>103841</v>
          </cell>
          <cell r="C4734" t="str">
            <v>COTOVELO EM COBRE, DN 22 MM, 90 GRAUS, SEM ANEL DE SOLDA, INSTALADO EM RAMAL E SUB-RAMAL DE GÁS MEDICINAL - FORNECIMENTO E INSTALAÇÃO. AF_04/2022</v>
          </cell>
          <cell r="D4734" t="str">
            <v>UN</v>
          </cell>
          <cell r="E4734">
            <v>26.03</v>
          </cell>
          <cell r="F4734" t="str">
            <v>SINAPI</v>
          </cell>
        </row>
        <row r="4735">
          <cell r="B4735">
            <v>103842</v>
          </cell>
          <cell r="C4735" t="str">
            <v>CURVA EM COBRE, DN 22 MM, 45 GRAUS, SEM ANEL DE SOLDA, BOLSA X BOLSA, INSTALADO EM RAMAL E SUB-RAMAL DE GÁS MEDICINAL - FORNECIMENTO E INSTALAÇÃO. AF_04/2022</v>
          </cell>
          <cell r="D4735" t="str">
            <v>UN</v>
          </cell>
          <cell r="E4735">
            <v>25.72</v>
          </cell>
          <cell r="F4735" t="str">
            <v>SINAPI</v>
          </cell>
        </row>
        <row r="4736">
          <cell r="B4736">
            <v>103843</v>
          </cell>
          <cell r="C4736" t="str">
            <v>COTOVELO EM BRONZE/LATÃO, DN 22 MM X 1/2, 90 GRAUS, SEM ANEL DE SOLDA, BOLSA X ROSCA F, INSTALADO EM RAMAL E SUB-RAMAL DE GÁS MEDICINAL - FORNECIMENTO E INSTALAÇÃO. AF_04/2022</v>
          </cell>
          <cell r="D4736" t="str">
            <v>UN</v>
          </cell>
          <cell r="E4736">
            <v>30.77</v>
          </cell>
          <cell r="F4736" t="str">
            <v>SINAPI</v>
          </cell>
        </row>
        <row r="4737">
          <cell r="B4737">
            <v>103844</v>
          </cell>
          <cell r="C4737" t="str">
            <v>COTOVELO EM BRONZE/LATÃO, DN 22 MM X 3/4, 90 GRAUS, SEM ANEL DE SOLDA, BOLSA X ROSCA F, INSTALADO EM RAMAL E SUB-RAMAL DE GÁS MEDICINAL - FORNECIMENTO E INSTALAÇÃO. AF_04/2022</v>
          </cell>
          <cell r="D4737" t="str">
            <v>UN</v>
          </cell>
          <cell r="E4737">
            <v>34.25</v>
          </cell>
          <cell r="F4737" t="str">
            <v>SINAPI</v>
          </cell>
        </row>
        <row r="4738">
          <cell r="B4738">
            <v>103845</v>
          </cell>
          <cell r="C4738" t="str">
            <v>COTOVELO EM COBRE, DN 28 MM, 90 GRAUS, SEM ANEL DE SOLDA, INSTALADO EM RAMAL E SUB-RAMAL DE GÁS MEDICINAL - FORNECIMENTO E INSTALAÇÃO. AF_04/2022</v>
          </cell>
          <cell r="D4738" t="str">
            <v>UN</v>
          </cell>
          <cell r="E4738">
            <v>38.08</v>
          </cell>
          <cell r="F4738" t="str">
            <v>SINAPI</v>
          </cell>
        </row>
        <row r="4739">
          <cell r="B4739">
            <v>103846</v>
          </cell>
          <cell r="C4739" t="str">
            <v>CURVA EM COBRE, DN 28 MM, 45 GRAUS, SEM ANEL DE SOLDA, BOLSA X BOLSA, INSTALADO EM RAMAL E SUB-RAMAL DE GÁS MEDICINAL - FORNECIMENTO E INSTALAÇÃO. AF_04/2022</v>
          </cell>
          <cell r="D4739" t="str">
            <v>UN</v>
          </cell>
          <cell r="E4739">
            <v>36.18</v>
          </cell>
          <cell r="F4739" t="str">
            <v>SINAPI</v>
          </cell>
        </row>
        <row r="4740">
          <cell r="B4740">
            <v>103847</v>
          </cell>
          <cell r="C4740" t="str">
            <v>LUVA EM COBRE, DN 15 MM, SEM ANEL DE SOLDA, INSTALADO EM RAMAL E SUB-RAMAL DE GÁS MEDICINAL - FORNECIMENTO E INSTALAÇÃO. AF_04/2022</v>
          </cell>
          <cell r="D4740" t="str">
            <v>UN</v>
          </cell>
          <cell r="E4740">
            <v>10.029999999999999</v>
          </cell>
          <cell r="F4740" t="str">
            <v>SINAPI</v>
          </cell>
        </row>
        <row r="4741">
          <cell r="B4741">
            <v>103848</v>
          </cell>
          <cell r="C4741" t="str">
            <v>LUVA PASSANTE EM COBRE, DN 15 MM, SEM ANEL DE SOLDA, INSTALADO EM RAMAL E SUB-RAMAL DE GÁS MEDICINAL - FORNECIMENTO E INSTALAÇÃO. AF_04/2022</v>
          </cell>
          <cell r="D4741" t="str">
            <v>UN</v>
          </cell>
          <cell r="E4741">
            <v>10.07</v>
          </cell>
          <cell r="F4741" t="str">
            <v>SINAPI</v>
          </cell>
        </row>
        <row r="4742">
          <cell r="B4742">
            <v>103849</v>
          </cell>
          <cell r="C4742" t="str">
            <v>CURVA DE TRANSPOSIÇÃO EM BRONZE/LATÃO, DN 15 MM, SEM ANEL DE SOLDA, BOLSA X BOLSA, INSTALADO EM RAMAL E SUB-RAMAL DE GÁS MEDICINAL - FORNECIMENTO E INSTALAÇÃO. AF_04/2022</v>
          </cell>
          <cell r="D4742" t="str">
            <v>UN</v>
          </cell>
          <cell r="E4742">
            <v>26.5</v>
          </cell>
          <cell r="F4742" t="str">
            <v>SINAPI</v>
          </cell>
        </row>
        <row r="4743">
          <cell r="B4743">
            <v>103850</v>
          </cell>
          <cell r="C4743" t="str">
            <v>JUNTA DE EXPANSÃO EM COBRE, DN 15 MM, PONTA X PONTA, INSTALADO EM RAMAL E SUB-RAMAL DE GÁS MEDICINAL - FORNECIMENTO E INSTALAÇÃO. AF_04/2022</v>
          </cell>
          <cell r="D4743" t="str">
            <v>UN</v>
          </cell>
          <cell r="E4743">
            <v>483.45</v>
          </cell>
          <cell r="F4743" t="str">
            <v>SINAPI</v>
          </cell>
        </row>
        <row r="4744">
          <cell r="B4744">
            <v>103851</v>
          </cell>
          <cell r="C4744" t="str">
            <v>CONECTOR EM BRONZE/LATÃO, DN 15 MM X 1/2, SEM ANEL DE SOLDA, BOLSA X ROSCA F, INSTALADO EM RAMAL E SUB-RAMAL DE GÁS MEDICINAL - FORNECIMENTO E INSTALAÇÃO. AF_04/2022</v>
          </cell>
          <cell r="D4744" t="str">
            <v>UN</v>
          </cell>
          <cell r="E4744">
            <v>19.77</v>
          </cell>
          <cell r="F4744" t="str">
            <v>SINAPI</v>
          </cell>
        </row>
        <row r="4745">
          <cell r="B4745">
            <v>103852</v>
          </cell>
          <cell r="C4745" t="str">
            <v>LUVA EM COBRE, DN 22 MM, SEM ANEL DE SOLDA, INSTALADO EM RAMAL E SUB-RAMAL DE GÁS MEDICINAL - FORNECIMENTO E INSTALAÇÃO. AF_04/2022</v>
          </cell>
          <cell r="D4745" t="str">
            <v>UN</v>
          </cell>
          <cell r="E4745">
            <v>15.55</v>
          </cell>
          <cell r="F4745" t="str">
            <v>SINAPI</v>
          </cell>
        </row>
        <row r="4746">
          <cell r="B4746">
            <v>103853</v>
          </cell>
          <cell r="C4746" t="str">
            <v>LUVA PASSANTE EM COBRE, DN 22 MM, SEM ANEL DE SOLDA, INSTALADO EM RAMAL E SUB-RAMAL DE GÁS MEDICINAL - FORNECIMENTO E INSTALAÇÃO. AF_04/2022</v>
          </cell>
          <cell r="D4746" t="str">
            <v>UN</v>
          </cell>
          <cell r="E4746">
            <v>16.96</v>
          </cell>
          <cell r="F4746" t="str">
            <v>SINAPI</v>
          </cell>
        </row>
        <row r="4747">
          <cell r="B4747">
            <v>103854</v>
          </cell>
          <cell r="C4747" t="str">
            <v>JUNTA DE EXPANSÃO EM COBRE, DN 22 MM, PONTA X PONTA, INSTALADO EM RAMAL E SUB-RAMAL DE GÁS MEDICINAL - FORNECIMENTO E INSTALAÇÃO. AF_04/2022</v>
          </cell>
          <cell r="D4747" t="str">
            <v>UN</v>
          </cell>
          <cell r="E4747">
            <v>562.34</v>
          </cell>
          <cell r="F4747" t="str">
            <v>SINAPI</v>
          </cell>
        </row>
        <row r="4748">
          <cell r="B4748">
            <v>103855</v>
          </cell>
          <cell r="C4748" t="str">
            <v>CURVA DE TRANSPOSIÇÃO EM BRONZE/LATÃO, DN 22 MM, SEM ANEL DE SOLDA, BOLSA X BOLSA, INSTALADO EM RAMAL E SUB-RAMAL DE GÁS MEDICINAL - FORNECIMENTO E INSTALAÇÃO. AF_04/2022</v>
          </cell>
          <cell r="D4748" t="str">
            <v>UN</v>
          </cell>
          <cell r="E4748">
            <v>53.08</v>
          </cell>
          <cell r="F4748" t="str">
            <v>SINAPI</v>
          </cell>
        </row>
        <row r="4749">
          <cell r="B4749">
            <v>103856</v>
          </cell>
          <cell r="C4749" t="str">
            <v>BUCHA DE REDUÇÃO EM COBRE, DN 22 MM X 15 MM, SEM ANEL DE SOLDA, PONTA X BOLSA, INSTALADO EM RAMAL E SUB-RAMAL DE GÁS MEDICINAL - FORNECIMENTO E INSTALAÇÃO. AF_04/2022</v>
          </cell>
          <cell r="D4749" t="str">
            <v>UN</v>
          </cell>
          <cell r="E4749">
            <v>14.76</v>
          </cell>
          <cell r="F4749" t="str">
            <v>SINAPI</v>
          </cell>
        </row>
        <row r="4750">
          <cell r="B4750">
            <v>103857</v>
          </cell>
          <cell r="C4750" t="str">
            <v>CONECTOR EM BRONZE/LATÃO, DN 22 MM X 1/2", SEM ANEL DE SOLDA, BOLSA X ROSCA F, INSTALADO EM RAMAL E SUB-RAMAL DE GÁS MEDICINAL - FORNECIMENTO E INSTALAÇÃO. AF_04/2022</v>
          </cell>
          <cell r="D4750" t="str">
            <v>UN</v>
          </cell>
          <cell r="E4750">
            <v>21.3</v>
          </cell>
          <cell r="F4750" t="str">
            <v>SINAPI</v>
          </cell>
        </row>
        <row r="4751">
          <cell r="B4751">
            <v>103858</v>
          </cell>
          <cell r="C4751" t="str">
            <v>CONECTOR EM BRONZE/LATÃO, DN 22 MM X 3/4", SEM ANEL DE SOLDA, BOLSA X ROSCA F, INSTALADO EM RAMAL E SUB-RAMAL DE GÁS MEDICINAL - FORNECIMENTO E INSTALAÇÃO. AF_04/2022</v>
          </cell>
          <cell r="D4751" t="str">
            <v>UN</v>
          </cell>
          <cell r="E4751">
            <v>25.69</v>
          </cell>
          <cell r="F4751" t="str">
            <v>SINAPI</v>
          </cell>
        </row>
        <row r="4752">
          <cell r="B4752">
            <v>103859</v>
          </cell>
          <cell r="C4752" t="str">
            <v>LUVA EM COBRE, DN 28 MM, SEM ANEL DE SOLDA, INSTALADO EM RAMAL E SUB-RAMAL DE GÁS MEDICINAL - FORNECIMENTO E INSTALAÇÃO. AF_04/2022</v>
          </cell>
          <cell r="D4752" t="str">
            <v>UN</v>
          </cell>
          <cell r="E4752">
            <v>23.75</v>
          </cell>
          <cell r="F4752" t="str">
            <v>SINAPI</v>
          </cell>
        </row>
        <row r="4753">
          <cell r="B4753">
            <v>103860</v>
          </cell>
          <cell r="C4753" t="str">
            <v>LUVA PASSANTE EM COBRE, DN 28 MM, SEM ANEL DE SOLDA, INSTALADO EM RAMAL E SUB-RAMAL DE GÁS MEDICINAL - FORNECIMENTO E INSTALAÇÃO. AF_04/2022</v>
          </cell>
          <cell r="D4753" t="str">
            <v>UN</v>
          </cell>
          <cell r="E4753">
            <v>23.75</v>
          </cell>
          <cell r="F4753" t="str">
            <v>SINAPI</v>
          </cell>
        </row>
        <row r="4754">
          <cell r="B4754">
            <v>103861</v>
          </cell>
          <cell r="C4754" t="str">
            <v>CURVA DE TRANSPOSIÇÃO EM BRONZE/LATÃO, DN 28 MM, SEM ANEL DE SOLDA, BOLSA X BOLSA, INSTALADO EM RAMAL E SUB-RAMAL DE GÁS MEDICINAL - FORNECIMENTO E INSTALAÇÃO. AF_04/2022</v>
          </cell>
          <cell r="D4754" t="str">
            <v>UN</v>
          </cell>
          <cell r="E4754">
            <v>90.16</v>
          </cell>
          <cell r="F4754" t="str">
            <v>SINAPI</v>
          </cell>
        </row>
        <row r="4755">
          <cell r="B4755">
            <v>103862</v>
          </cell>
          <cell r="C4755" t="str">
            <v>JUNTA DE EXPANSÃO EM COBRE, DN 28 MM, PONTA X PONTA, INSTALADO EM RAMAL E SUB-RAMAL DE GÁS MEDICINAL - FORNECIMENTO E INSTALAÇÃO. AF_04/2022</v>
          </cell>
          <cell r="D4755" t="str">
            <v>UN</v>
          </cell>
          <cell r="E4755">
            <v>618.97</v>
          </cell>
          <cell r="F4755" t="str">
            <v>SINAPI</v>
          </cell>
        </row>
        <row r="4756">
          <cell r="B4756">
            <v>103863</v>
          </cell>
          <cell r="C4756" t="str">
            <v>CONECTOR EM BRONZE/LATÃO, DN 28 MM X 1/2", SEM ANEL DE SOLDA, BOLSA X ROSCA F, INSTALADO EM RAMAL E SUB-RAMAL DE GÁS MEDICINAL - FORNECIMENTO E INSTALAÇÃO. AF_04/2022</v>
          </cell>
          <cell r="D4756" t="str">
            <v>UN</v>
          </cell>
          <cell r="E4756">
            <v>33.729999999999997</v>
          </cell>
          <cell r="F4756" t="str">
            <v>SINAPI</v>
          </cell>
        </row>
        <row r="4757">
          <cell r="B4757">
            <v>103864</v>
          </cell>
          <cell r="C4757" t="str">
            <v>BUCHA DE REDUÇÃO EM COBRE, DN 28 MM X 22 MM, SEM ANEL DE SOLDA, INSTALADO EM RAMAL E SUB-RAMAL DE GÁS MEDICINAL - FORNECIMENTO E INSTALAÇÃO. AF_04/2022</v>
          </cell>
          <cell r="D4757" t="str">
            <v>UN</v>
          </cell>
          <cell r="E4757">
            <v>20.420000000000002</v>
          </cell>
          <cell r="F4757" t="str">
            <v>SINAPI</v>
          </cell>
        </row>
        <row r="4758">
          <cell r="B4758">
            <v>103865</v>
          </cell>
          <cell r="C4758" t="str">
            <v>TÊ EM COBRE, DN 15 MM, SEM ANEL DE SOLDA, INSTALADO EM RAMAL E SUB-RAMAL DE GÁS MEDICINAL - FORNECIMENTO E INSTALAÇÃO. AF_04/2022</v>
          </cell>
          <cell r="D4758" t="str">
            <v>UN</v>
          </cell>
          <cell r="E4758">
            <v>20.92</v>
          </cell>
          <cell r="F4758" t="str">
            <v>SINAPI</v>
          </cell>
        </row>
        <row r="4759">
          <cell r="B4759">
            <v>103866</v>
          </cell>
          <cell r="C4759" t="str">
            <v>TÊ EM COBRE, DN 22 MM, SEM ANEL DE SOLDA, INSTALADO EM RAMAL E SUB-RAMAL DE GÁS MEDICINAL - FORNECIMENTO E INSTALAÇÃO. AF_04/2022</v>
          </cell>
          <cell r="D4759" t="str">
            <v>UN</v>
          </cell>
          <cell r="E4759">
            <v>34.4</v>
          </cell>
          <cell r="F4759" t="str">
            <v>SINAPI</v>
          </cell>
        </row>
        <row r="4760">
          <cell r="B4760">
            <v>103867</v>
          </cell>
          <cell r="C4760" t="str">
            <v>TÊ EM COBRE, DN 28 MM, SEM ANEL DE SOLDA, INSTALADO EM RAMAL E SUB-RAMAL DE GÁS MEDICINAL - FORNECIMENTO E INSTALAÇÃO. AF_04/2022</v>
          </cell>
          <cell r="D4760" t="str">
            <v>UN</v>
          </cell>
          <cell r="E4760">
            <v>48.97</v>
          </cell>
          <cell r="F4760" t="str">
            <v>SINAPI</v>
          </cell>
        </row>
        <row r="4761">
          <cell r="B4761">
            <v>103874</v>
          </cell>
          <cell r="C4761" t="str">
            <v>COTOVELO EM COBRE, DN 15 MM, 90 GRAUS, SEM ANEL DE SOLDA, INSTALADO EM RAMAL E SUB-RAMAL DE AQUECIMENTO SOLAR - FORNECIMENTO E INSTALAÇÃO. AF_04/2022</v>
          </cell>
          <cell r="D4761" t="str">
            <v>UN</v>
          </cell>
          <cell r="E4761">
            <v>16.03</v>
          </cell>
          <cell r="F4761" t="str">
            <v>SINAPI</v>
          </cell>
        </row>
        <row r="4762">
          <cell r="B4762">
            <v>103875</v>
          </cell>
          <cell r="C4762" t="str">
            <v>CURVA EM COBRE, DN 15 MM, 45 GRAUS, SEM ANEL DE SOLDA, BOLSA X BOLSA, INSTALADO EM RAMAL E SUB-RAMAL DE AQUECIMENTO SOLAR - FORNECIMENTO E INSTALAÇÃO. AF_04/2022</v>
          </cell>
          <cell r="D4762" t="str">
            <v>UN</v>
          </cell>
          <cell r="E4762">
            <v>16</v>
          </cell>
          <cell r="F4762" t="str">
            <v>SINAPI</v>
          </cell>
        </row>
        <row r="4763">
          <cell r="B4763">
            <v>103876</v>
          </cell>
          <cell r="C4763" t="str">
            <v>COTOVELO EM BRONZE/LATÃO, DN 15 MM X 1/2", 90 GRAUS, SEM ANEL DE SOLDA, BOLSA X ROSCA F, INSTALADO EM RAMAL E SUB-RAMAL DE AQUECIMENTO SOLAR - FORNECIMENTO E INSTALAÇÃO. AF_04/2022</v>
          </cell>
          <cell r="D4763" t="str">
            <v>UN</v>
          </cell>
          <cell r="E4763">
            <v>21.43</v>
          </cell>
          <cell r="F4763" t="str">
            <v>SINAPI</v>
          </cell>
        </row>
        <row r="4764">
          <cell r="B4764">
            <v>103877</v>
          </cell>
          <cell r="C4764" t="str">
            <v>COTOVELO EM COBRE, DN 22 MM, 90 GRAUS, SEM ANEL DE SOLDA, INSTALADO EM RAMAL E SUB-RAMAL DE AQUECIMENTO SOLAR - FORNECIMENTO E INSTALAÇÃO. AF_04/2022</v>
          </cell>
          <cell r="D4764" t="str">
            <v>UN</v>
          </cell>
          <cell r="E4764">
            <v>25.38</v>
          </cell>
          <cell r="F4764" t="str">
            <v>SINAPI</v>
          </cell>
        </row>
        <row r="4765">
          <cell r="B4765">
            <v>103878</v>
          </cell>
          <cell r="C4765" t="str">
            <v>CURVA EM COBRE, DN 22 MM, 45 GRAUS, SEM ANEL DE SOLDA, BOLSA X BOLSA, INSTALADO EM RAMAL E SUB-RAMAL DE AQUECIMENTO SOLAR - FORNECIMENTO E INSTALAÇÃO. AF_04/2022</v>
          </cell>
          <cell r="D4765" t="str">
            <v>UN</v>
          </cell>
          <cell r="E4765">
            <v>25.07</v>
          </cell>
          <cell r="F4765" t="str">
            <v>SINAPI</v>
          </cell>
        </row>
        <row r="4766">
          <cell r="B4766">
            <v>103879</v>
          </cell>
          <cell r="C4766" t="str">
            <v>COTOVELO EM BRONZE/LATÃO, DN 22 MM X 1/2", 90 GRAUS, SEM ANEL DE SOLDA, BOLSA X ROSCA F, INSTALADO EM RAMAL E SUB-RAMAL DE AQUECIMENTO SOLAR - FORNECIMENTO E INSTALAÇÃO. AF_04/2022</v>
          </cell>
          <cell r="D4766" t="str">
            <v>UN</v>
          </cell>
          <cell r="E4766">
            <v>30.44</v>
          </cell>
          <cell r="F4766" t="str">
            <v>SINAPI</v>
          </cell>
        </row>
        <row r="4767">
          <cell r="B4767">
            <v>103880</v>
          </cell>
          <cell r="C4767" t="str">
            <v>COTOVELO EM BRONZE/LATÃO, DN 22 MM X 3/4", 90 GRAUS, SEM ANEL DE SOLDA, BOLSA X ROSCA F, INSTALADO EM RAMAL E SUB-RAMAL DE AQUECIMENTO SOLAR - FORNECIMENTO E INSTALAÇÃO. AF_04/2022</v>
          </cell>
          <cell r="D4767" t="str">
            <v>UN</v>
          </cell>
          <cell r="E4767">
            <v>33.92</v>
          </cell>
          <cell r="F4767" t="str">
            <v>SINAPI</v>
          </cell>
        </row>
        <row r="4768">
          <cell r="B4768">
            <v>103881</v>
          </cell>
          <cell r="C4768" t="str">
            <v>COTOVELO EM COBRE, DN 28 MM, 90 GRAUS, SEM ANEL DE SOLDA, INSTALADO EM RAMAL E SUB-RAMAL DE AQUECIMENTO SOLAR - FORNECIMENTO E INSTALAÇÃO. AF_04/2022</v>
          </cell>
          <cell r="D4768" t="str">
            <v>UN</v>
          </cell>
          <cell r="E4768">
            <v>36.33</v>
          </cell>
          <cell r="F4768" t="str">
            <v>SINAPI</v>
          </cell>
        </row>
        <row r="4769">
          <cell r="B4769">
            <v>103882</v>
          </cell>
          <cell r="C4769" t="str">
            <v>CURVA EM COBRE, DN 28 MM, 45 GRAUS, SEM ANEL DE SOLDA, BOLSA X BOLSA, INSTALADO EM RAMAL E SUB-RAMAL DE AQUECIMENTO SOLAR - FORNECIMENTO E INSTALAÇÃO. AF_04/2022</v>
          </cell>
          <cell r="D4769" t="str">
            <v>UN</v>
          </cell>
          <cell r="E4769">
            <v>34.43</v>
          </cell>
          <cell r="F4769" t="str">
            <v>SINAPI</v>
          </cell>
        </row>
        <row r="4770">
          <cell r="B4770">
            <v>103883</v>
          </cell>
          <cell r="C4770" t="str">
            <v>LUVA EM COBRE, DN 15 MM, SEM ANEL DE SOLDA, INSTALADO EM RAMAL E SUB-RAMAL DE AQUECIMENTO SOLAR - FORNECIMENTO E INSTALAÇÃO. AF_04/2022</v>
          </cell>
          <cell r="D4770" t="str">
            <v>UN</v>
          </cell>
          <cell r="E4770">
            <v>10.41</v>
          </cell>
          <cell r="F4770" t="str">
            <v>SINAPI</v>
          </cell>
        </row>
        <row r="4771">
          <cell r="B4771">
            <v>103884</v>
          </cell>
          <cell r="C4771" t="str">
            <v>LUVA PASSANTE EM COBRE, DN 15 MM, SEM ANEL DE SOLDA, INSTALADO EM RAMAL E SUB-RAMAL DE AQUECIMENTO SOLAR - FORNECIMENTO E INSTALAÇÃO. AF_04/2022</v>
          </cell>
          <cell r="D4771" t="str">
            <v>UN</v>
          </cell>
          <cell r="E4771">
            <v>10.45</v>
          </cell>
          <cell r="F4771" t="str">
            <v>SINAPI</v>
          </cell>
        </row>
        <row r="4772">
          <cell r="B4772">
            <v>103885</v>
          </cell>
          <cell r="C4772" t="str">
            <v>CURVA DE TRANSPOSIÇÃO EM BRONZE/LATÃO, DN 15 MM, SEM ANEL DE SOLDA, BOLSA X BOLSA, INSTALADO EM RAMAL E SUB-RAMAL DE AQUECIMENTO SOLAR - FORNECIMENTO E INSTALAÇÃO. AF_04/2022</v>
          </cell>
          <cell r="D4772" t="str">
            <v>UN</v>
          </cell>
          <cell r="E4772">
            <v>26.88</v>
          </cell>
          <cell r="F4772" t="str">
            <v>SINAPI</v>
          </cell>
        </row>
        <row r="4773">
          <cell r="B4773">
            <v>103886</v>
          </cell>
          <cell r="C4773" t="str">
            <v>JUNTA DE EXPANSÃO EM COBRE, DN 15 MM, PONTA X PONTA, INSTALADO EM RAMAL E SUB-RAMAL DE AQUECIMENTO SOLAR - FORNECIMENTO E INSTALAÇÃO. AF_04/2022</v>
          </cell>
          <cell r="D4773" t="str">
            <v>UN</v>
          </cell>
          <cell r="E4773">
            <v>483.83</v>
          </cell>
          <cell r="F4773" t="str">
            <v>SINAPI</v>
          </cell>
        </row>
        <row r="4774">
          <cell r="B4774">
            <v>103887</v>
          </cell>
          <cell r="C4774" t="str">
            <v>CONECTOR EM BRONZE/LATÃO, DN 15 MM X 1/2", SEM ANEL DE SOLDA, BOLSA X ROSCA F, INSTALADO EM RAMAL E SUB-RAMAL DE AQUECIMENTO SOLAR - FORNECIMENTO E INSTALAÇÃO. AF_04/2022</v>
          </cell>
          <cell r="D4774" t="str">
            <v>UN</v>
          </cell>
          <cell r="E4774">
            <v>19.96</v>
          </cell>
          <cell r="F4774" t="str">
            <v>SINAPI</v>
          </cell>
        </row>
        <row r="4775">
          <cell r="B4775">
            <v>103888</v>
          </cell>
          <cell r="C4775" t="str">
            <v>LUVA EM COBRE, DN 22 MM, SEM ANEL DE SOLDA, INSTALADO EM RAMAL E SUB-RAMAL DE AQUECIMENTO SOLAR - FORNECIMENTO E INSTALAÇÃO. AF_04/2022</v>
          </cell>
          <cell r="D4775" t="str">
            <v>UN</v>
          </cell>
          <cell r="E4775">
            <v>15.08</v>
          </cell>
          <cell r="F4775" t="str">
            <v>SINAPI</v>
          </cell>
        </row>
        <row r="4776">
          <cell r="B4776">
            <v>103889</v>
          </cell>
          <cell r="C4776" t="str">
            <v>LUVA PASSANTE EM COBRE, DN 22 MM, SEM ANEL DE SOLDA, INSTALADO EM RAMAL E SUB-RAMAL DE AQUECIMENTO SOLAR - FORNECIMENTO E INSTALAÇÃO. AF_04/2022</v>
          </cell>
          <cell r="D4776" t="str">
            <v>UN</v>
          </cell>
          <cell r="E4776">
            <v>16.489999999999998</v>
          </cell>
          <cell r="F4776" t="str">
            <v>SINAPI</v>
          </cell>
        </row>
        <row r="4777">
          <cell r="B4777">
            <v>103890</v>
          </cell>
          <cell r="C4777" t="str">
            <v>JUNTA DE EXPANSÃO EM COBRE, DN 22 MM, PONTA X PONTA, INSTALADO EM RAMAL E SUB-RAMAL DE AQUECIMENTO SOLAR - FORNECIMENTO E INSTALAÇÃO. AF_04/2022</v>
          </cell>
          <cell r="D4777" t="str">
            <v>UN</v>
          </cell>
          <cell r="E4777">
            <v>561.87</v>
          </cell>
          <cell r="F4777" t="str">
            <v>SINAPI</v>
          </cell>
        </row>
        <row r="4778">
          <cell r="B4778">
            <v>103891</v>
          </cell>
          <cell r="C4778" t="str">
            <v>CURVA DE TRANSPOSIÇÃO EM BRONZE/LATÃO, DN 22 MM, SEM ANEL DE SOLDA, BOLSA X BOLSA, INSTALADO EM RAMAL E SUB-RAMAL DE AQUECIMENTO SOLAR - FORNECIMENTO E INSTALAÇÃO. AF_04/2022</v>
          </cell>
          <cell r="D4778" t="str">
            <v>UN</v>
          </cell>
          <cell r="E4778">
            <v>52.61</v>
          </cell>
          <cell r="F4778" t="str">
            <v>SINAPI</v>
          </cell>
        </row>
        <row r="4779">
          <cell r="B4779">
            <v>103892</v>
          </cell>
          <cell r="C4779" t="str">
            <v>BUCHA DE REDUÇÃO EM COBRE, DN 22 MM X 15 MM, SEM ANEL DE SOLDA, PONTA X BOLSA, INSTALADO EM RAMAL E SUB-RAMAL DE AQUECIMENTO SOLAR - FORNECIMENTO E INSTALAÇÃO. AF_04/2022</v>
          </cell>
          <cell r="D4779" t="str">
            <v>UN</v>
          </cell>
          <cell r="E4779">
            <v>14.76</v>
          </cell>
          <cell r="F4779" t="str">
            <v>SINAPI</v>
          </cell>
        </row>
        <row r="4780">
          <cell r="B4780">
            <v>103893</v>
          </cell>
          <cell r="C4780" t="str">
            <v>CONECTOR EM BRONZE/LATÃO, DN 22 MM X 1/2", SEM ANEL DE SOLDA, BOLSA X ROSCA F, INSTALADO EM RAMAL E SUB-RAMAL DE AQUECIMENTO SOLAR - FORNECIMENTO E INSTALAÇÃO. AF_04/2022</v>
          </cell>
          <cell r="D4780" t="str">
            <v>UN</v>
          </cell>
          <cell r="E4780">
            <v>21.07</v>
          </cell>
          <cell r="F4780" t="str">
            <v>SINAPI</v>
          </cell>
        </row>
        <row r="4781">
          <cell r="B4781">
            <v>103894</v>
          </cell>
          <cell r="C4781" t="str">
            <v>CONECTOR EM BRONZE/LATÃO, DN 22 MM X 3/4", SEM ANEL DE SOLDA, BOLSA X ROSCA F, INSTALADO EM RAMAL E SUB-RAMAL DE AQUECIMENTO SOLAR - FORNECIMENTO E INSTALAÇÃO. AF_04/2022</v>
          </cell>
          <cell r="D4781" t="str">
            <v>UN</v>
          </cell>
          <cell r="E4781">
            <v>25.45</v>
          </cell>
          <cell r="F4781" t="str">
            <v>SINAPI</v>
          </cell>
        </row>
        <row r="4782">
          <cell r="B4782">
            <v>103895</v>
          </cell>
          <cell r="C4782" t="str">
            <v>LUVA EM COBRE, DN 28 MM, SEM ANEL DE SOLDA, INSTALADO EM RAMAL E SUB-RAMAL DE AQUECIMENTO SOLAR - FORNECIMENTO E INSTALAÇÃO. AF_04/2022</v>
          </cell>
          <cell r="D4782" t="str">
            <v>UN</v>
          </cell>
          <cell r="E4782">
            <v>22.53</v>
          </cell>
          <cell r="F4782" t="str">
            <v>SINAPI</v>
          </cell>
        </row>
        <row r="4783">
          <cell r="B4783">
            <v>103896</v>
          </cell>
          <cell r="C4783" t="str">
            <v>LUVA PASSANTE EM COBRE, DN 28 MM, SEM ANEL DE SOLDA, INSTALADO EM RAMAL E SUB-RAMAL DE AQUECIMENTO SOLAR - FORNECIMENTO E INSTALAÇÃO. AF_04/2022</v>
          </cell>
          <cell r="D4783" t="str">
            <v>UN</v>
          </cell>
          <cell r="E4783">
            <v>22.53</v>
          </cell>
          <cell r="F4783" t="str">
            <v>SINAPI</v>
          </cell>
        </row>
        <row r="4784">
          <cell r="B4784">
            <v>103897</v>
          </cell>
          <cell r="C4784" t="str">
            <v>CURVA DE TRANSPOSIÇÃO EM BRONZE/LATÃO, DN 28 MM, SEM ANEL DE SOLDA, BOLSA X BOLSA, INSTALADO EM RAMAL E SUB-RAMAL DE AQUECIMENTO SOLAR - FORNECIMENTO E INSTALAÇÃO. AF_04/2022</v>
          </cell>
          <cell r="D4784" t="str">
            <v>UN</v>
          </cell>
          <cell r="E4784">
            <v>88.94</v>
          </cell>
          <cell r="F4784" t="str">
            <v>SINAPI</v>
          </cell>
        </row>
        <row r="4785">
          <cell r="B4785">
            <v>103898</v>
          </cell>
          <cell r="C4785" t="str">
            <v>JUNTA DE EXPANSÃO EM COBRE, DN 28 MM, PONTA X PONTA, INSTALADO EM RAMAL E SUB-RAMAL DE AQUECIMENTO SOLAR - FORNECIMENTO E INSTALAÇÃO. AF_04/2022</v>
          </cell>
          <cell r="D4785" t="str">
            <v>UN</v>
          </cell>
          <cell r="E4785">
            <v>617.75</v>
          </cell>
          <cell r="F4785" t="str">
            <v>SINAPI</v>
          </cell>
        </row>
        <row r="4786">
          <cell r="B4786">
            <v>103899</v>
          </cell>
          <cell r="C4786" t="str">
            <v>CONECTOR EM BRONZE/LATÃO, DN 28 MM X 1/2", SEM ANEL DE SOLDA, BOLSA X ROSCA F, INSTALADO EM RAMAL E SUB-RAMAL DE AQUECIMENTO SOLAR - FORNECIMENTO E INSTALAÇÃO. AF_04/2022</v>
          </cell>
          <cell r="D4786" t="str">
            <v>UN</v>
          </cell>
          <cell r="E4786">
            <v>33.130000000000003</v>
          </cell>
          <cell r="F4786" t="str">
            <v>SINAPI</v>
          </cell>
        </row>
        <row r="4787">
          <cell r="B4787">
            <v>103900</v>
          </cell>
          <cell r="C4787" t="str">
            <v>BUCHA DE REDUÇÃO EM COBRE, DN 28 MM X 22 MM, SEM ANEL DE SOLDA, INSTALADO EM RAMAL E SUB-RAMAL DE AQUECIMENTO SOLAR - FORNECIMENTO E INSTALAÇÃO. AF_04/2022</v>
          </cell>
          <cell r="D4787" t="str">
            <v>UN</v>
          </cell>
          <cell r="E4787">
            <v>19.440000000000001</v>
          </cell>
          <cell r="F4787" t="str">
            <v>SINAPI</v>
          </cell>
        </row>
        <row r="4788">
          <cell r="B4788">
            <v>103901</v>
          </cell>
          <cell r="C4788" t="str">
            <v>TÊ EM COBRE, DN 15 MM, SEM ANEL DE SOLDA, INSTALADO EM RAMAL E SUB-RAMAL DE AQUECIMENTO SOLAR - FORNECIMENTO E INSTALAÇÃO. AF_04/2022</v>
          </cell>
          <cell r="D4788" t="str">
            <v>UN</v>
          </cell>
          <cell r="E4788">
            <v>21.71</v>
          </cell>
          <cell r="F4788" t="str">
            <v>SINAPI</v>
          </cell>
        </row>
        <row r="4789">
          <cell r="B4789">
            <v>103902</v>
          </cell>
          <cell r="C4789" t="str">
            <v>TÊ EM COBRE, DN 22 MM, SEM ANEL DE SOLDA, INSTALADO EM RAMAL E SUB-RAMAL DE AQUECIMENTO SOLAR - FORNECIMENTO E INSTALAÇÃO. AF_04/2022</v>
          </cell>
          <cell r="D4789" t="str">
            <v>UN</v>
          </cell>
          <cell r="E4789">
            <v>33.5</v>
          </cell>
          <cell r="F4789" t="str">
            <v>SINAPI</v>
          </cell>
        </row>
        <row r="4790">
          <cell r="B4790">
            <v>103903</v>
          </cell>
          <cell r="C4790" t="str">
            <v>TÊ EM COBRE, DN 28 MM, SEM ANEL DE SOLDA, INSTALADO EM RAMAL E SUB-RAMAL DE AQUECIMENTO SOLAR - FORNECIMENTO E INSTALAÇÃO. AF_04/2022</v>
          </cell>
          <cell r="D4790" t="str">
            <v>UN</v>
          </cell>
          <cell r="E4790">
            <v>46.61</v>
          </cell>
          <cell r="F4790" t="str">
            <v>SINAPI</v>
          </cell>
        </row>
        <row r="4791">
          <cell r="B4791">
            <v>103947</v>
          </cell>
          <cell r="C4791" t="str">
            <v>BUCHA DE REDUÇÃO, CURTA, PVC, SOLDÁVEL, DN 25 X 20 MM, INSTALADO EM RAMAL OU SUB-RAMAL DE ÁGUA - FORNECIMENTO E INSTALAÇÃO. AF_06/2022</v>
          </cell>
          <cell r="D4791" t="str">
            <v>UN</v>
          </cell>
          <cell r="E4791">
            <v>5.0199999999999996</v>
          </cell>
          <cell r="F4791" t="str">
            <v>SINAPI</v>
          </cell>
        </row>
        <row r="4792">
          <cell r="B4792">
            <v>103948</v>
          </cell>
          <cell r="C4792" t="str">
            <v>BUCHA DE REDUÇÃO, CURTA, PVC, SOLDÁVEL, DN 32 X 25 MM, INSTALADO EM RAMAL OU SUB-RAMAL DE ÁGUA - FORNECIMENTO E INSTALAÇÃO. AF_06/2022</v>
          </cell>
          <cell r="D4792" t="str">
            <v>UN</v>
          </cell>
          <cell r="E4792">
            <v>6.58</v>
          </cell>
          <cell r="F4792" t="str">
            <v>SINAPI</v>
          </cell>
        </row>
        <row r="4793">
          <cell r="B4793">
            <v>103949</v>
          </cell>
          <cell r="C4793" t="str">
            <v>BUCHA DE REDUÇÃO, LONGA, PVC, SOLDÁVEL, DN 32 X 20 MM, INSTALADO EM RAMAL OU SUB-RAMAL DE ÁGUA - FORNECIMENTO E INSTALAÇÃO. AF_06/2022</v>
          </cell>
          <cell r="D4793" t="str">
            <v>UN</v>
          </cell>
          <cell r="E4793">
            <v>8.25</v>
          </cell>
          <cell r="F4793" t="str">
            <v>SINAPI</v>
          </cell>
        </row>
        <row r="4794">
          <cell r="B4794">
            <v>103950</v>
          </cell>
          <cell r="C4794" t="str">
            <v>JOELHO DE REDUÇÃO, 90 GRAUS, PVC, SOLDÁVEL, DN 25 MM X 20 MM, INSTALADO EM RAMAL OU SUB-RAMAL DE ÁGUA - FORNECIMENTO E INSTALAÇÃO. AF_06/2022</v>
          </cell>
          <cell r="D4794" t="str">
            <v>UN</v>
          </cell>
          <cell r="E4794">
            <v>9.3000000000000007</v>
          </cell>
          <cell r="F4794" t="str">
            <v>SINAPI</v>
          </cell>
        </row>
        <row r="4795">
          <cell r="B4795">
            <v>103951</v>
          </cell>
          <cell r="C4795" t="str">
            <v>JOELHO DE REDUÇÃO, 90 GRAUS, PVC, SOLDÁVEL, DN 32 MM X 25 MM, INSTALADO EM RAMAL OU SUB-RAMAL DE ÁGUA - FORNECIMENTO E INSTALAÇÃO. AF_06/2022</v>
          </cell>
          <cell r="D4795" t="str">
            <v>UN</v>
          </cell>
          <cell r="E4795">
            <v>12.77</v>
          </cell>
          <cell r="F4795" t="str">
            <v>SINAPI</v>
          </cell>
        </row>
        <row r="4796">
          <cell r="B4796">
            <v>103952</v>
          </cell>
          <cell r="C4796" t="str">
            <v>BUCHA DE REDUÇÃO, CURTA, PVC, SOLDÁVEL, DN 25 X 20 MM, INSTALADO EM RAMAL DE DISTRIBUIÇÃO DE ÁGUA - FORNECIMENTO E INSTALAÇÃO. AF_06/2022</v>
          </cell>
          <cell r="D4796" t="str">
            <v>UN</v>
          </cell>
          <cell r="E4796">
            <v>4.62</v>
          </cell>
          <cell r="F4796" t="str">
            <v>SINAPI</v>
          </cell>
        </row>
        <row r="4797">
          <cell r="B4797">
            <v>103953</v>
          </cell>
          <cell r="C4797" t="str">
            <v>BUCHA DE REDUÇÃO, CURTA, PVC, SOLDÁVEL, DN 32 X 25 MM, INSTALADO EM RAMAL DE DISTRIBUIÇÃO DE ÁGUA - FORNECIMENTO E INSTALAÇÃO. AF_06/2022</v>
          </cell>
          <cell r="D4797" t="str">
            <v>UN</v>
          </cell>
          <cell r="E4797">
            <v>6.11</v>
          </cell>
          <cell r="F4797" t="str">
            <v>SINAPI</v>
          </cell>
        </row>
        <row r="4798">
          <cell r="B4798">
            <v>103954</v>
          </cell>
          <cell r="C4798" t="str">
            <v>BUCHA DE REDUÇÃO, LONGA, PVC, SOLDÁVEL, DN 32 X 20 MM, INSTALADO EM RAMAL DE DISTRIBUIÇÃO DE ÁGUA - FORNECIMENTO E INSTALAÇÃO. AF_06/2022</v>
          </cell>
          <cell r="D4798" t="str">
            <v>UN</v>
          </cell>
          <cell r="E4798">
            <v>7.81</v>
          </cell>
          <cell r="F4798" t="str">
            <v>SINAPI</v>
          </cell>
        </row>
        <row r="4799">
          <cell r="B4799">
            <v>103955</v>
          </cell>
          <cell r="C4799" t="str">
            <v>JOELHO DE REDUÇÃO, 90 GRAUS, PVC, SOLDÁVEL, DN 25 MM X 20 MM, INSTALADO EM RAMAL DE DISTRIBUIÇÃO DE ÁGUA - FORNECIMENTO E INSTALAÇÃO. AF_06/2022</v>
          </cell>
          <cell r="D4799" t="str">
            <v>UN</v>
          </cell>
          <cell r="E4799">
            <v>8.7200000000000006</v>
          </cell>
          <cell r="F4799" t="str">
            <v>SINAPI</v>
          </cell>
        </row>
        <row r="4800">
          <cell r="B4800">
            <v>103956</v>
          </cell>
          <cell r="C4800" t="str">
            <v>JOELHO DE REDUÇÃO, 90 GRAUS, PVC, SOLDÁVEL, DN 32 MM X 25 MM, INSTALADO EM RAMAL DE DISTRIBUIÇÃO DE ÁGUA - FORNECIMENTO E INSTALAÇÃO. AF_06/2022</v>
          </cell>
          <cell r="D4800" t="str">
            <v>UN</v>
          </cell>
          <cell r="E4800">
            <v>12.08</v>
          </cell>
          <cell r="F4800" t="str">
            <v>SINAPI</v>
          </cell>
        </row>
        <row r="4801">
          <cell r="B4801">
            <v>103957</v>
          </cell>
          <cell r="C4801" t="str">
            <v>BUCHA DE REDUÇÃO, CURTA, PVC, SOLDÁVEL, DN 32 X 25 MM, INSTALADO EM PRUMADA DE ÁGUA - FORNECIMENTO E INSTALAÇÃO. AF_06/2022</v>
          </cell>
          <cell r="D4801" t="str">
            <v>UN</v>
          </cell>
          <cell r="E4801">
            <v>4.25</v>
          </cell>
          <cell r="F4801" t="str">
            <v>SINAPI</v>
          </cell>
        </row>
        <row r="4802">
          <cell r="B4802">
            <v>103958</v>
          </cell>
          <cell r="C4802" t="str">
            <v>BUCHA DE REDUÇÃO, CURTA, PVC, SOLDÁVEL, DN 50 X 40 MM, INSTALADO EM PRUMADA DE ÁGUA - FORNECIMENTO E INSTALAÇÃO. AF_06/2022</v>
          </cell>
          <cell r="D4802" t="str">
            <v>UN</v>
          </cell>
          <cell r="E4802">
            <v>9.15</v>
          </cell>
          <cell r="F4802" t="str">
            <v>SINAPI</v>
          </cell>
        </row>
        <row r="4803">
          <cell r="B4803">
            <v>103959</v>
          </cell>
          <cell r="C4803" t="str">
            <v>BUCHA DE REDUÇÃO, CURTA, PVC, SOLDÁVEL, DN 60 X 50 MM, INSTALADO EM PRUMADA DE ÁGUA - FORNECIMENTO E INSTALAÇÃO. AF_06/2022</v>
          </cell>
          <cell r="D4803" t="str">
            <v>UN</v>
          </cell>
          <cell r="E4803">
            <v>13.41</v>
          </cell>
          <cell r="F4803" t="str">
            <v>SINAPI</v>
          </cell>
        </row>
        <row r="4804">
          <cell r="B4804">
            <v>103960</v>
          </cell>
          <cell r="C4804" t="str">
            <v>BUCHA DE REDUÇÃO, CURTA, PVC, SOLDÁVEL, DN 75 X 60 MM, INSTALADO EM PRUMADA DE ÁGUA - FORNECIMENTO E INSTALAÇÃO. AF_06/2022</v>
          </cell>
          <cell r="D4804" t="str">
            <v>UN</v>
          </cell>
          <cell r="E4804">
            <v>29.81</v>
          </cell>
          <cell r="F4804" t="str">
            <v>SINAPI</v>
          </cell>
        </row>
        <row r="4805">
          <cell r="B4805">
            <v>103961</v>
          </cell>
          <cell r="C4805" t="str">
            <v>BUCHA DE REDUÇÃO, CURTA, PVC, SOLDÁVEL, DN 85 X 75 MM, INSTALADO EM PRUMADA DE ÁGUA - FORNECIMENTO E INSTALAÇÃO. AF_06/2022</v>
          </cell>
          <cell r="D4805" t="str">
            <v>UN</v>
          </cell>
          <cell r="E4805">
            <v>27.99</v>
          </cell>
          <cell r="F4805" t="str">
            <v>SINAPI</v>
          </cell>
        </row>
        <row r="4806">
          <cell r="B4806">
            <v>103962</v>
          </cell>
          <cell r="C4806" t="str">
            <v>BUCHA DE REDUÇÃO, LONGA, PVC, SOLDÁVEL, DN 32 X 20 MM, INSTALADO EM PRUMADA DE ÁGUA - FORNECIMENTO E INSTALAÇÃO. AF_06/2022</v>
          </cell>
          <cell r="D4806" t="str">
            <v>UN</v>
          </cell>
          <cell r="E4806">
            <v>6.01</v>
          </cell>
          <cell r="F4806" t="str">
            <v>SINAPI</v>
          </cell>
        </row>
        <row r="4807">
          <cell r="B4807">
            <v>103963</v>
          </cell>
          <cell r="C4807" t="str">
            <v>BUCHA DE REDUÇÃO, LONGA, PVC, SOLDÁVEL, DN 40 X 20 MM, INSTALADO EM PRUMADA DE ÁGUA - FORNECIMENTO E INSTALAÇÃO. AF_06/2022</v>
          </cell>
          <cell r="D4807" t="str">
            <v>UN</v>
          </cell>
          <cell r="E4807">
            <v>7.76</v>
          </cell>
          <cell r="F4807" t="str">
            <v>SINAPI</v>
          </cell>
        </row>
        <row r="4808">
          <cell r="B4808">
            <v>103964</v>
          </cell>
          <cell r="C4808" t="str">
            <v>BUCHA DE REDUÇÃO, LONGA, PVC, SOLDÁVEL, DN 40 X 25 MM, INSTALADO EM PRUMADA DE ÁGUA - FORNECIMENTO E INSTALAÇÃO. AF_06/2022</v>
          </cell>
          <cell r="D4808" t="str">
            <v>UN</v>
          </cell>
          <cell r="E4808">
            <v>8.51</v>
          </cell>
          <cell r="F4808" t="str">
            <v>SINAPI</v>
          </cell>
        </row>
        <row r="4809">
          <cell r="B4809">
            <v>103965</v>
          </cell>
          <cell r="C4809" t="str">
            <v>BUCHA DE REDUÇÃO, LONGA, PVC, SOLDÁVEL, DN 50 X 20 MM, INSTALADO EM PRUMADA DE ÁGUA - FORNECIMENTO E INSTALAÇÃO. AF_06/2022</v>
          </cell>
          <cell r="D4809" t="str">
            <v>UN</v>
          </cell>
          <cell r="E4809">
            <v>9.4600000000000009</v>
          </cell>
          <cell r="F4809" t="str">
            <v>SINAPI</v>
          </cell>
        </row>
        <row r="4810">
          <cell r="B4810">
            <v>103966</v>
          </cell>
          <cell r="C4810" t="str">
            <v>BUCHA DE REDUÇÃO, LONGA, PVC, SOLDÁVEL, DN 50 X 25 MM, INSTALADO EM PRUMADA DE ÁGUA - FORNECIMENTO E INSTALAÇÃO. AF_06/2022</v>
          </cell>
          <cell r="D4810" t="str">
            <v>UN</v>
          </cell>
          <cell r="E4810">
            <v>9.68</v>
          </cell>
          <cell r="F4810" t="str">
            <v>SINAPI</v>
          </cell>
        </row>
        <row r="4811">
          <cell r="B4811">
            <v>103967</v>
          </cell>
          <cell r="C4811" t="str">
            <v>BUCHA DE REDUÇÃO , LONGA, PVC, SOLDÁVEL, DN 50 X 32 MM, INSTALADO EM PRUMADA DE ÁGUA - FORNECIMENTO E INSTALAÇÃO. AF_06/2022</v>
          </cell>
          <cell r="D4811" t="str">
            <v>UN</v>
          </cell>
          <cell r="E4811">
            <v>11.52</v>
          </cell>
          <cell r="F4811" t="str">
            <v>SINAPI</v>
          </cell>
        </row>
        <row r="4812">
          <cell r="B4812">
            <v>103968</v>
          </cell>
          <cell r="C4812" t="str">
            <v>BUCHA DE REDUÇÃO, LONGA, PVC, SOLDÁVEL, DN 60 X 25 MM, INSTALADO EM PRUMADA DE ÁGUA - FORNECIMENTO E INSTALAÇÃO. AF_06/2022</v>
          </cell>
          <cell r="D4812" t="str">
            <v>UN</v>
          </cell>
          <cell r="E4812">
            <v>16.78</v>
          </cell>
          <cell r="F4812" t="str">
            <v>SINAPI</v>
          </cell>
        </row>
        <row r="4813">
          <cell r="B4813">
            <v>103969</v>
          </cell>
          <cell r="C4813" t="str">
            <v>BUCHA DE REDUÇÃO, LONGA, PVC, SOLDÁVEL, DN 60 X 32 MM, INSTALADO EM PRUMADA DE ÁGUA - FORNECIMENTO E INSTALAÇÃO. AF_06/2022</v>
          </cell>
          <cell r="D4813" t="str">
            <v>UN</v>
          </cell>
          <cell r="E4813">
            <v>19.66</v>
          </cell>
          <cell r="F4813" t="str">
            <v>SINAPI</v>
          </cell>
        </row>
        <row r="4814">
          <cell r="B4814">
            <v>103970</v>
          </cell>
          <cell r="C4814" t="str">
            <v>BUCHA DE REDUÇÃO, LONGA, PVC, SOLDÁVEL, DN 60 X 40 MM, INSTALADO EM PRUMADA DE ÁGUA - FORNECIMENTO E INSTALAÇÃO. AF_06/2022</v>
          </cell>
          <cell r="D4814" t="str">
            <v>UN</v>
          </cell>
          <cell r="E4814">
            <v>21.21</v>
          </cell>
          <cell r="F4814" t="str">
            <v>SINAPI</v>
          </cell>
        </row>
        <row r="4815">
          <cell r="B4815">
            <v>103971</v>
          </cell>
          <cell r="C4815" t="str">
            <v>BUCHA DE REDUÇÃO, LONGA, PVC, SOLDÁVEL, DN 60 X 50 MM, INSTALADO EM PRUMADA DE ÁGUA - FORNECIMENTO E INSTALAÇÃO. AF_06/2022</v>
          </cell>
          <cell r="D4815" t="str">
            <v>UN</v>
          </cell>
          <cell r="E4815">
            <v>25.29</v>
          </cell>
          <cell r="F4815" t="str">
            <v>SINAPI</v>
          </cell>
        </row>
        <row r="4816">
          <cell r="B4816">
            <v>103972</v>
          </cell>
          <cell r="C4816" t="str">
            <v>BUCHA DE REDUÇÃO, LONGA, PVC, SOLDÁVEL, DN 75 X 50 MM, INSTALADO EM PRUMADA DE ÁGUA - FORNECIMENTO E INSTALAÇÃO. AF_06/2022</v>
          </cell>
          <cell r="D4816" t="str">
            <v>UN</v>
          </cell>
          <cell r="E4816">
            <v>29.7</v>
          </cell>
          <cell r="F4816" t="str">
            <v>SINAPI</v>
          </cell>
        </row>
        <row r="4817">
          <cell r="B4817">
            <v>103973</v>
          </cell>
          <cell r="C4817" t="str">
            <v>BUCHA DE REDUÇÃO, LONGA, PVC, SOLDÁVEL, DN 85 X 60 MM, INSTALADO EM PRUMADA DE ÁGUA - FORNECIMENTO E INSTALAÇÃO. AF_06/2022</v>
          </cell>
          <cell r="D4817" t="str">
            <v>UN</v>
          </cell>
          <cell r="E4817">
            <v>35.44</v>
          </cell>
          <cell r="F4817" t="str">
            <v>SINAPI</v>
          </cell>
        </row>
        <row r="4818">
          <cell r="B4818">
            <v>103974</v>
          </cell>
          <cell r="C4818" t="str">
            <v>JOELHO DE REDUÇÃO, 90 GRAUS, PVC, SOLDÁVEL, DN 32 MM X 25 MM, INSTALADO EM PRUMADA DE ÁGUA - FORNECIMENTO E INSTALAÇÃO. AF_06/2022</v>
          </cell>
          <cell r="D4818" t="str">
            <v>UN</v>
          </cell>
          <cell r="E4818">
            <v>9.2899999999999991</v>
          </cell>
          <cell r="F4818" t="str">
            <v>SINAPI</v>
          </cell>
        </row>
        <row r="4819">
          <cell r="B4819">
            <v>103975</v>
          </cell>
          <cell r="C4819" t="str">
            <v>TE DE REDUÇÃO, 90 GRAUS, PVC, SOLDÁVEL, DN 50 MM X 20 MM, INSTALADO EM PRUMADA DE ÁGUA - FORNECIMENTO E INSTALAÇÃO. AF_06/2022</v>
          </cell>
          <cell r="D4819" t="str">
            <v>UN</v>
          </cell>
          <cell r="E4819">
            <v>21.23</v>
          </cell>
          <cell r="F4819" t="str">
            <v>SINAPI</v>
          </cell>
        </row>
        <row r="4820">
          <cell r="B4820">
            <v>103976</v>
          </cell>
          <cell r="C4820" t="str">
            <v>TE DE REDUÇÃO, 90 GRAUS, PVC, SOLDÁVEL, DN 50 MM X 32 MM, INSTALADO EM PRUMADA DE ÁGUA - FORNECIMENTO E INSTALAÇÃO. AF_06/2022</v>
          </cell>
          <cell r="D4820" t="str">
            <v>UN</v>
          </cell>
          <cell r="E4820">
            <v>27.54</v>
          </cell>
          <cell r="F4820" t="str">
            <v>SINAPI</v>
          </cell>
        </row>
        <row r="4821">
          <cell r="B4821">
            <v>103977</v>
          </cell>
          <cell r="C4821" t="str">
            <v>BUCHA DE REDUÇÃO, PVC, SOLDÁVEL, DN 40MM X 32MM, INSTALADO EM PRUMADA DE ÁGUA - FORNECIMENTO E INSTALAÇÃO. AF_06/2022</v>
          </cell>
          <cell r="D4821" t="str">
            <v>UN</v>
          </cell>
          <cell r="E4821">
            <v>6.42</v>
          </cell>
          <cell r="F4821" t="str">
            <v>SINAPI</v>
          </cell>
        </row>
        <row r="4822">
          <cell r="B4822">
            <v>103980</v>
          </cell>
          <cell r="C4822" t="str">
            <v>JOELHO 90 GRAUS, PVC, SOLDÁVEL, DN 40MM, INSTALADO EM RAMAL DE DISTRIBUIÇÃO DE ÁGUA - FORNECIMENTO E INSTALAÇÃO. AF_06/2022</v>
          </cell>
          <cell r="D4822" t="str">
            <v>UN</v>
          </cell>
          <cell r="E4822">
            <v>15.91</v>
          </cell>
          <cell r="F4822" t="str">
            <v>SINAPI</v>
          </cell>
        </row>
        <row r="4823">
          <cell r="B4823">
            <v>103981</v>
          </cell>
          <cell r="C4823" t="str">
            <v>JOELHO 45 GRAUS, PVC, SOLDÁVEL, DN 40MM, INSTALADO EM RAMAL DE DISTRIBUIÇÃO DE ÁGUA - FORNECIMENTO E INSTALAÇÃO. AF_06/2022</v>
          </cell>
          <cell r="D4823" t="str">
            <v>UN</v>
          </cell>
          <cell r="E4823">
            <v>17.22</v>
          </cell>
          <cell r="F4823" t="str">
            <v>SINAPI</v>
          </cell>
        </row>
        <row r="4824">
          <cell r="B4824">
            <v>103982</v>
          </cell>
          <cell r="C4824" t="str">
            <v>CURVA 90 GRAUS, PVC, SOLDÁVEL, DN 40MM, INSTALADO EM RAMAL DE DISTRIBUIÇÃO DE ÁGUA - FORNECIMENTO E INSTALAÇÃO. AF_06/2022</v>
          </cell>
          <cell r="D4824" t="str">
            <v>UN</v>
          </cell>
          <cell r="E4824">
            <v>25.54</v>
          </cell>
          <cell r="F4824" t="str">
            <v>SINAPI</v>
          </cell>
        </row>
        <row r="4825">
          <cell r="B4825">
            <v>103983</v>
          </cell>
          <cell r="C4825" t="str">
            <v>CURVA 45 GRAUS, PVC, SOLDÁVEL, DN 40MM, INSTALADO EM RAMAL DE DISTRIBUIÇÃO DE ÁGUA - FORNECIMENTO E INSTALAÇÃO. AF_06/2022</v>
          </cell>
          <cell r="D4825" t="str">
            <v>UN</v>
          </cell>
          <cell r="E4825">
            <v>17.47</v>
          </cell>
          <cell r="F4825" t="str">
            <v>SINAPI</v>
          </cell>
        </row>
        <row r="4826">
          <cell r="B4826">
            <v>103984</v>
          </cell>
          <cell r="C4826" t="str">
            <v>JOELHO 90 GRAUS, PVC, SOLDÁVEL, DN 50MM, INSTALADO EM RAMAL DE DISTRIBUIÇÃO DE ÁGUA - FORNECIMENTO E INSTALAÇÃO. AF_06/2022</v>
          </cell>
          <cell r="D4826" t="str">
            <v>UN</v>
          </cell>
          <cell r="E4826">
            <v>18.68</v>
          </cell>
          <cell r="F4826" t="str">
            <v>SINAPI</v>
          </cell>
        </row>
        <row r="4827">
          <cell r="B4827">
            <v>103985</v>
          </cell>
          <cell r="C4827" t="str">
            <v>JOELHO 45 GRAUS, PVC, SOLDÁVEL, DN 50MM, INSTALADO EM RAMAL DE DISTRIBUIÇÃO DE ÁGUA - FORNECIMENTO E INSTALAÇÃO. AF_06/2022</v>
          </cell>
          <cell r="D4827" t="str">
            <v>UN</v>
          </cell>
          <cell r="E4827">
            <v>21.04</v>
          </cell>
          <cell r="F4827" t="str">
            <v>SINAPI</v>
          </cell>
        </row>
        <row r="4828">
          <cell r="B4828">
            <v>103986</v>
          </cell>
          <cell r="C4828" t="str">
            <v>CURVA 90 GRAUS, PVC, SOLDÁVEL, DN 50MM, INSTALADO EM RAMAL DE DISTRIBUIÇÃO DE ÁGUA - FORNECIMENTO E INSTALAÇÃO. AF_06/2022</v>
          </cell>
          <cell r="D4828" t="str">
            <v>UN</v>
          </cell>
          <cell r="E4828">
            <v>31.36</v>
          </cell>
          <cell r="F4828" t="str">
            <v>SINAPI</v>
          </cell>
        </row>
        <row r="4829">
          <cell r="B4829">
            <v>103987</v>
          </cell>
          <cell r="C4829" t="str">
            <v>CURVA 45 GRAUS, PVC, SOLDÁVEL, DN 50MM, INSTALADO EM RAMAL DE DISTRIBUIÇÃO DE ÁGUA - FORNECIMENTO E INSTALAÇÃO. AF_06/2022</v>
          </cell>
          <cell r="D4829" t="str">
            <v>UN</v>
          </cell>
          <cell r="E4829">
            <v>27.62</v>
          </cell>
          <cell r="F4829" t="str">
            <v>SINAPI</v>
          </cell>
        </row>
        <row r="4830">
          <cell r="B4830">
            <v>103988</v>
          </cell>
          <cell r="C4830" t="str">
            <v>LUVA, PVC, SOLDÁVEL, DN 40MM, INSTALADO EM RAMAL DE DISTRIBUIÇÃO DE ÁGUA - FORNECIMENTO E INSTALAÇÃO. AF_06/2022</v>
          </cell>
          <cell r="D4830" t="str">
            <v>UN</v>
          </cell>
          <cell r="E4830">
            <v>11.74</v>
          </cell>
          <cell r="F4830" t="str">
            <v>SINAPI</v>
          </cell>
        </row>
        <row r="4831">
          <cell r="B4831">
            <v>103990</v>
          </cell>
          <cell r="C4831" t="str">
            <v>UNIÃO, PVC, SOLDÁVEL, DN 40MM, INSTALADO EM RAMAL DE DISTRIBUIÇÃO DE ÁGUA - FORNECIMENTO E INSTALAÇÃO. AF_06/2022</v>
          </cell>
          <cell r="D4831" t="str">
            <v>UN</v>
          </cell>
          <cell r="E4831">
            <v>44.47</v>
          </cell>
          <cell r="F4831" t="str">
            <v>SINAPI</v>
          </cell>
        </row>
        <row r="4832">
          <cell r="B4832">
            <v>103991</v>
          </cell>
          <cell r="C4832" t="str">
            <v>LUVA COM ROSCA, PVC, SOLDÁVEL, DN 40MM X 1.1/4, INSTALADO EM RAMAL DE DISTRIBUIÇÃO DE ÁGUA - FORNECIMENTO E INSTALAÇÃO. AF_06/2022</v>
          </cell>
          <cell r="D4832" t="str">
            <v>UN</v>
          </cell>
          <cell r="E4832">
            <v>21.73</v>
          </cell>
          <cell r="F4832" t="str">
            <v>SINAPI</v>
          </cell>
        </row>
        <row r="4833">
          <cell r="B4833">
            <v>103992</v>
          </cell>
          <cell r="C4833" t="str">
            <v>ADAPTADOR CURTO COM BOLSA E ROSCA PARA REGISTRO, PVC, SOLDÁVEL, DN 40MM X 1.1/4, INSTALADO EM RAMAL DE DISTRIBUIÇÃO DE ÁGUA - FORNECIMENTO E INSTALAÇÃO. AF_06/2022</v>
          </cell>
          <cell r="D4833" t="str">
            <v>UN</v>
          </cell>
          <cell r="E4833">
            <v>10.6</v>
          </cell>
          <cell r="F4833" t="str">
            <v>SINAPI</v>
          </cell>
        </row>
        <row r="4834">
          <cell r="B4834">
            <v>103993</v>
          </cell>
          <cell r="C4834" t="str">
            <v>BUCHA DE REDUÇÃO, PVC, SOLDÁVEL, DN 40MM X 32MM, INSTALADO EM RAMAL DE DISTRIBUIÇÃO DE ÁGUA - FORNECIMENTO E INSTALAÇÃO. AF_06/2022</v>
          </cell>
          <cell r="D4834" t="str">
            <v>UN</v>
          </cell>
          <cell r="E4834">
            <v>8.59</v>
          </cell>
          <cell r="F4834" t="str">
            <v>SINAPI</v>
          </cell>
        </row>
        <row r="4835">
          <cell r="B4835">
            <v>103994</v>
          </cell>
          <cell r="C4835" t="str">
            <v>ADAPTADOR CURTO COM BOLSA E ROSCA PARA REGISTRO, PVC, SOLDÁVEL, DN 40MM X 1.1/2, INSTALADO EM RAMAL DE DISTRIBUIÇÃO DE ÁGUA - FORNECIMENTO E INSTALAÇÃO. AF_06/2022</v>
          </cell>
          <cell r="D4835" t="str">
            <v>UN</v>
          </cell>
          <cell r="E4835">
            <v>15.41</v>
          </cell>
          <cell r="F4835" t="str">
            <v>SINAPI</v>
          </cell>
        </row>
        <row r="4836">
          <cell r="B4836">
            <v>103995</v>
          </cell>
          <cell r="C4836" t="str">
            <v>LUVA, PVC, SOLDÁVEL, DN 50MM, INSTALADO EM RAMAL DE DISTRIBUIÇÃO DE ÁGUA - FORNECIMENTO E INSTALAÇÃO. AF_06/2022</v>
          </cell>
          <cell r="D4836" t="str">
            <v>UN</v>
          </cell>
          <cell r="E4836">
            <v>14.37</v>
          </cell>
          <cell r="F4836" t="str">
            <v>SINAPI</v>
          </cell>
        </row>
        <row r="4837">
          <cell r="B4837">
            <v>103996</v>
          </cell>
          <cell r="C4837" t="str">
            <v>LUVA DE CORRER, PVC, SOLDÁVEL, DN 50MM, INSTALADO EM RAMAL DE DISTRIBUIÇÃO DE ÁGUA - FORNECIMENTO E INSTALAÇÃO. AF_06/2022</v>
          </cell>
          <cell r="D4837" t="str">
            <v>UN</v>
          </cell>
          <cell r="E4837">
            <v>45.2</v>
          </cell>
          <cell r="F4837" t="str">
            <v>SINAPI</v>
          </cell>
        </row>
        <row r="4838">
          <cell r="B4838">
            <v>103997</v>
          </cell>
          <cell r="C4838" t="str">
            <v>UNIÃO, PVC, SOLDÁVEL, DN 50MM, INSTALADO EM RAMAL DE DISTRIBUIÇÃO DE ÁGUA - FORNECIMENTO E INSTALAÇÃO. AF_06/2022</v>
          </cell>
          <cell r="D4838" t="str">
            <v>UN</v>
          </cell>
          <cell r="E4838">
            <v>49.33</v>
          </cell>
          <cell r="F4838" t="str">
            <v>SINAPI</v>
          </cell>
        </row>
        <row r="4839">
          <cell r="B4839">
            <v>103998</v>
          </cell>
          <cell r="C4839" t="str">
            <v>LUVA DE REDUÇÃO, PVC, SOLDÁVEL, DN 50MM X 25MM, INSTALADO EM RAMAL DE DISTRIBUIÇÃO DE ÁGUA   FORNECIMENTO E INSTALAÇÃO. AF_06/2022</v>
          </cell>
          <cell r="D4839" t="str">
            <v>UN</v>
          </cell>
          <cell r="E4839">
            <v>12.81</v>
          </cell>
          <cell r="F4839" t="str">
            <v>SINAPI</v>
          </cell>
        </row>
        <row r="4840">
          <cell r="B4840">
            <v>103999</v>
          </cell>
          <cell r="C4840" t="str">
            <v>BUCHA DE REDUÇÃO, LONGA, PVC, SOLDÁVEL, DN 50 X 25 MM, INSTALADO EM RAMAL DE DISTRIBUIÇÃO DE ÁGUA - FORNECIMENTO E INSTALAÇÃO. AF_06/2022</v>
          </cell>
          <cell r="D4840" t="str">
            <v>UN</v>
          </cell>
          <cell r="E4840">
            <v>11.89</v>
          </cell>
          <cell r="F4840" t="str">
            <v>SINAPI</v>
          </cell>
        </row>
        <row r="4841">
          <cell r="B4841">
            <v>104000</v>
          </cell>
          <cell r="C4841" t="str">
            <v>LUVA COM ROSCA, PVC, SOLDÁVEL, DN 50MM X 1.1/2, INSTALADO EM RAMAL DE DISTRIBUIÇÃO DE ÁGUA - FORNECIMENTO E INSTALAÇÃO. AF_06/2022</v>
          </cell>
          <cell r="D4841" t="str">
            <v>UN</v>
          </cell>
          <cell r="E4841">
            <v>39.82</v>
          </cell>
          <cell r="F4841" t="str">
            <v>SINAPI</v>
          </cell>
        </row>
        <row r="4842">
          <cell r="B4842">
            <v>104001</v>
          </cell>
          <cell r="C4842" t="str">
            <v>ADAPTADOR CURTO COM BOLSA E ROSCA PARA REGISTRO, PVC, SOLDÁVEL, DN 50MM X 1.1/2, INSTALADO EM RAMAL DE DISTRIBUIÇÃO DE ÁGUA - FORNECIMENTO E INSTALAÇÃO. AF_06/2022</v>
          </cell>
          <cell r="D4842" t="str">
            <v>UN</v>
          </cell>
          <cell r="E4842">
            <v>13.02</v>
          </cell>
          <cell r="F4842" t="str">
            <v>SINAPI</v>
          </cell>
        </row>
        <row r="4843">
          <cell r="B4843">
            <v>104002</v>
          </cell>
          <cell r="C4843" t="str">
            <v>ADAPTADOR CURTO COM BOLSA E ROSCA PARA REGISTRO, PVC, SOLDÁVEL, DN 50MM X 1.1/4, INSTALADO EM RAMAL DE DISTRIBUIÇÃO DE ÁGUA - FORNECIMENTO E INSTALAÇÃO. AF_06/2022</v>
          </cell>
          <cell r="D4843" t="str">
            <v>UN</v>
          </cell>
          <cell r="E4843">
            <v>17.649999999999999</v>
          </cell>
          <cell r="F4843" t="str">
            <v>SINAPI</v>
          </cell>
        </row>
        <row r="4844">
          <cell r="B4844">
            <v>104003</v>
          </cell>
          <cell r="C4844" t="str">
            <v>BUCHA DE REDUÇÃO , LONGA, PVC, SOLDÁVEL, DN 50 X 32 MM, INSTALADO EM RAMAL DE DISTRIBUIÇÃO DE ÁGUA - FORNECIMENTO E INSTALAÇÃO. AF_06/2022</v>
          </cell>
          <cell r="D4844" t="str">
            <v>UN</v>
          </cell>
          <cell r="E4844">
            <v>13.88</v>
          </cell>
          <cell r="F4844" t="str">
            <v>SINAPI</v>
          </cell>
        </row>
        <row r="4845">
          <cell r="B4845">
            <v>104004</v>
          </cell>
          <cell r="C4845" t="str">
            <v>TE, PVC, SOLDÁVEL, DN 50MM, INSTALADO EM RAMAL DE DISTRIBUIÇÃO DE ÁGUA - FORNECIMENTO E INSTALAÇÃO. AF_06/2022</v>
          </cell>
          <cell r="D4845" t="str">
            <v>UN</v>
          </cell>
          <cell r="E4845">
            <v>28.82</v>
          </cell>
          <cell r="F4845" t="str">
            <v>SINAPI</v>
          </cell>
        </row>
        <row r="4846">
          <cell r="B4846">
            <v>104005</v>
          </cell>
          <cell r="C4846" t="str">
            <v>TÊ DE REDUÇÃO, PVC, SOLDÁVEL, DN 50MM X 40MM, INSTALADO EM RAMAL DE DISTRIBUIÇÃO DE ÁGUA - FORNECIMENTO E INSTALAÇÃO. AF_06/2022</v>
          </cell>
          <cell r="D4846" t="str">
            <v>UN</v>
          </cell>
          <cell r="E4846">
            <v>37.64</v>
          </cell>
          <cell r="F4846" t="str">
            <v>SINAPI</v>
          </cell>
        </row>
        <row r="4847">
          <cell r="B4847">
            <v>104006</v>
          </cell>
          <cell r="C4847" t="str">
            <v>TÊ DE REDUÇÃO, PVC, SOLDÁVEL, DN 50MM X 25MM, INSTALADO EM RAMAL DE DISTRIBUIÇÃO DE ÁGUA - FORNECIMENTO E INSTALAÇÃO. AF_06/2022</v>
          </cell>
          <cell r="D4847" t="str">
            <v>UN</v>
          </cell>
          <cell r="E4847">
            <v>23.31</v>
          </cell>
          <cell r="F4847" t="str">
            <v>SINAPI</v>
          </cell>
        </row>
        <row r="4848">
          <cell r="B4848">
            <v>104007</v>
          </cell>
          <cell r="C4848" t="str">
            <v>TE DE REDUÇÃO, 90 GRAUS, PVC, SOLDÁVEL, DN 50 MM X 20 MM, INSTALADO EM RAMAL DE DISTRIBUIÇÃO DE ÁGUA - FORNECIMENTO E INSTALAÇÃO. AF_06/2022</v>
          </cell>
          <cell r="D4848" t="str">
            <v>UN</v>
          </cell>
          <cell r="E4848">
            <v>24.51</v>
          </cell>
          <cell r="F4848" t="str">
            <v>SINAPI</v>
          </cell>
        </row>
        <row r="4849">
          <cell r="B4849">
            <v>104008</v>
          </cell>
          <cell r="C4849" t="str">
            <v>TE DE REDUÇÃO, 90 GRAUS, PVC, SOLDÁVEL, DN 50 MM X 32 MM, INSTALADO EM RAMAL DE DISTRIBUIÇÃO DE ÁGUA - FORNECIMENTO E INSTALAÇÃO. AF_06/2022</v>
          </cell>
          <cell r="D4849" t="str">
            <v>UN</v>
          </cell>
          <cell r="E4849">
            <v>32.24</v>
          </cell>
          <cell r="F4849" t="str">
            <v>SINAPI</v>
          </cell>
        </row>
        <row r="4850">
          <cell r="B4850">
            <v>104009</v>
          </cell>
          <cell r="C4850" t="str">
            <v>BUCHA DE REDUÇÃO, CURTA, PVC, SOLDÁVEL, DN 50 X 40 MM, INSTALADO EM RAMAL DE DISTRIBUIÇÃO DE ÁGUA - FORNECIMENTO E INSTALAÇÃO. AF_06/2022</v>
          </cell>
          <cell r="D4850" t="str">
            <v>UN</v>
          </cell>
          <cell r="E4850">
            <v>11.66</v>
          </cell>
          <cell r="F4850" t="str">
            <v>SINAPI</v>
          </cell>
        </row>
        <row r="4851">
          <cell r="B4851">
            <v>104010</v>
          </cell>
          <cell r="C4851" t="str">
            <v>BUCHA DE REDUÇÃO, LONGA, PVC, SOLDÁVEL, DN 50 X 20 MM, INSTALADO EM RAMAL DE DISTRIBUIÇÃO DE ÁGUA - FORNECIMENTO E INSTALAÇÃO. AF_06/2022</v>
          </cell>
          <cell r="D4851" t="str">
            <v>UN</v>
          </cell>
          <cell r="E4851">
            <v>11.62</v>
          </cell>
          <cell r="F4851" t="str">
            <v>SINAPI</v>
          </cell>
        </row>
        <row r="4852">
          <cell r="B4852">
            <v>104011</v>
          </cell>
          <cell r="C4852" t="str">
            <v>TE, PVC, SOLDÁVEL, DN 40MM, INSTALADO EM RAMAL DE DISTRIBUIÇÃO DE ÁGUA - FORNECIMENTO E INSTALAÇÃO. AF_06/2022</v>
          </cell>
          <cell r="D4852" t="str">
            <v>UN</v>
          </cell>
          <cell r="E4852">
            <v>24.31</v>
          </cell>
          <cell r="F4852" t="str">
            <v>SINAPI</v>
          </cell>
        </row>
        <row r="4853">
          <cell r="B4853">
            <v>104012</v>
          </cell>
          <cell r="C4853" t="str">
            <v>TÊ DE REDUÇÃO, PVC, SOLDÁVEL, DN 40MM X 32MM, INSTALADO EM RAMAL DE DISTRIBUIÇÃO DE ÁGUA - FORNECIMENTO E INSTALAÇÃO. AF_06/2022</v>
          </cell>
          <cell r="D4853" t="str">
            <v>UN</v>
          </cell>
          <cell r="E4853">
            <v>24.65</v>
          </cell>
          <cell r="F4853" t="str">
            <v>SINAPI</v>
          </cell>
        </row>
        <row r="4854">
          <cell r="B4854">
            <v>104013</v>
          </cell>
          <cell r="C4854" t="str">
            <v>BUCHA DE REDUÇÃO, LONGA, PVC, SOLDÁVEL, DN 40 X 20 MM, INSTALADO EM RAMAL DE DISTRIBUIÇÃO DE ÁGUA - FORNECIMENTO E INSTALAÇÃO. AF_06/2022</v>
          </cell>
          <cell r="D4854" t="str">
            <v>UN</v>
          </cell>
          <cell r="E4854">
            <v>9.73</v>
          </cell>
          <cell r="F4854" t="str">
            <v>SINAPI</v>
          </cell>
        </row>
        <row r="4855">
          <cell r="B4855">
            <v>104014</v>
          </cell>
          <cell r="C4855" t="str">
            <v>BUCHA DE REDUÇÃO, LONGA, PVC, SOLDÁVEL, DN 40 X 25 MM, INSTALADO EM RAMAL DE DISTRIBUIÇÃO DE ÁGUA - FORNECIMENTO E INSTALAÇÃO. AF_06/2022</v>
          </cell>
          <cell r="D4855" t="str">
            <v>UN</v>
          </cell>
          <cell r="E4855">
            <v>10.55</v>
          </cell>
          <cell r="F4855" t="str">
            <v>SINAPI</v>
          </cell>
        </row>
        <row r="4856">
          <cell r="B4856">
            <v>104015</v>
          </cell>
          <cell r="C4856" t="str">
            <v>TE DE REDUÇÃO, CPVC, SOLDÁVEL, DN 22 X 15 MM, INSTALADO EM RAMAL OU SUB-RAMAL DE ÁGUA - FORNECIMENTO E INSTALAÇÃO. AF_06/2022</v>
          </cell>
          <cell r="D4856" t="str">
            <v>UN</v>
          </cell>
          <cell r="E4856">
            <v>15.53</v>
          </cell>
          <cell r="F4856" t="str">
            <v>SINAPI</v>
          </cell>
        </row>
        <row r="4857">
          <cell r="B4857">
            <v>104016</v>
          </cell>
          <cell r="C4857" t="str">
            <v>TE DE REDUÇÃO, CPVC, SOLDÁVEL, DN 28 X 22 MM, INSTALADO EM RAMAL OU SUB-RAMAL DE ÁGUA - FORNECIMENTO E INSTALAÇÃO. AF_06/2022</v>
          </cell>
          <cell r="D4857" t="str">
            <v>UN</v>
          </cell>
          <cell r="E4857">
            <v>21.29</v>
          </cell>
          <cell r="F4857" t="str">
            <v>SINAPI</v>
          </cell>
        </row>
        <row r="4858">
          <cell r="B4858">
            <v>104017</v>
          </cell>
          <cell r="C4858" t="str">
            <v>TE DE REDUÇÃO, CPVC, SOLDÁVEL, DN 35 X 28 MM, INSTALADO EM RAMAL OU SUB-RAMAL DE ÁGUA - FORNECIMENTO E INSTALAÇÃO. AF_06/2022</v>
          </cell>
          <cell r="D4858" t="str">
            <v>UN</v>
          </cell>
          <cell r="E4858">
            <v>38.9</v>
          </cell>
          <cell r="F4858" t="str">
            <v>SINAPI</v>
          </cell>
        </row>
        <row r="4859">
          <cell r="B4859">
            <v>104018</v>
          </cell>
          <cell r="C4859" t="str">
            <v>TE DE REDUÇÃO, CPVC, SOLDÁVEL, DN 35 X 28 MM, INSTALADO EM RAMAL OU SUB-RAMAL DE ÁGUA - FORNECIMENTO E INSTALAÇÃO. AF_06/2022</v>
          </cell>
          <cell r="D4859" t="str">
            <v>UN</v>
          </cell>
          <cell r="E4859">
            <v>20.46</v>
          </cell>
          <cell r="F4859" t="str">
            <v>SINAPI</v>
          </cell>
        </row>
        <row r="4860">
          <cell r="B4860">
            <v>104019</v>
          </cell>
          <cell r="C4860" t="str">
            <v>TE DE REDUÇÃO, CPVC, SOLDÁVEL, DN 35 X 28 MM, INSTALADO EM RAMAL DE DISTRIBUIÇÃO DE ÁGUA - FORNECIMENTO E INSTALAÇÃO. AF_06/2022</v>
          </cell>
          <cell r="D4860" t="str">
            <v>UN</v>
          </cell>
          <cell r="E4860">
            <v>37.92</v>
          </cell>
          <cell r="F4860" t="str">
            <v>SINAPI</v>
          </cell>
        </row>
        <row r="4861">
          <cell r="B4861">
            <v>104020</v>
          </cell>
          <cell r="C4861" t="str">
            <v>TE DE REDUÇÃO, CPVC, SOLDÁVEL, DN 42 X 35 MM, INSTALADO EM PRUMADA DE ÁGUA - FORNECIMENTO E INSTALAÇÃO. AF_06/2022</v>
          </cell>
          <cell r="D4861" t="str">
            <v>UN</v>
          </cell>
          <cell r="E4861">
            <v>48.7</v>
          </cell>
          <cell r="F4861" t="str">
            <v>SINAPI</v>
          </cell>
        </row>
        <row r="4862">
          <cell r="B4862">
            <v>104022</v>
          </cell>
          <cell r="C4862" t="str">
            <v>TE, CPVC, SOLDÁVEL, DN  42MM, INSTALADO EM RAMAL DE DISTRIBUIÇÃO DE ÁGUA  FORNECIMENTO E INSTALAÇÃO. AF_06/2022</v>
          </cell>
          <cell r="D4862" t="str">
            <v>UN</v>
          </cell>
          <cell r="E4862">
            <v>55.16</v>
          </cell>
          <cell r="F4862" t="str">
            <v>SINAPI</v>
          </cell>
        </row>
        <row r="4863">
          <cell r="B4863">
            <v>104023</v>
          </cell>
          <cell r="C4863" t="str">
            <v>JOELHO 90 GRAUS, CPVC, SOLDÁVEL, DN 42MM, INSTALADO EM RAMAL DE DISTRIBUIÇÃO DE ÁGUA  FORNECIMENTO E INSTALAÇÃO. AF_06/2022</v>
          </cell>
          <cell r="D4863" t="str">
            <v>UN</v>
          </cell>
          <cell r="E4863">
            <v>35.53</v>
          </cell>
          <cell r="F4863" t="str">
            <v>SINAPI</v>
          </cell>
        </row>
        <row r="4864">
          <cell r="B4864">
            <v>104024</v>
          </cell>
          <cell r="C4864" t="str">
            <v>JOELHO 45 GRAUS, CPVC, SOLDÁVEL, DN 42MM, INSTALADO EM RAMAL DE DISTRIBUIÇÃO DE ÁGUA  FORNECIMENTO E INSTALAÇÃO. AF_06/2022</v>
          </cell>
          <cell r="D4864" t="str">
            <v>UN</v>
          </cell>
          <cell r="E4864">
            <v>35.53</v>
          </cell>
          <cell r="F4864" t="str">
            <v>SINAPI</v>
          </cell>
        </row>
        <row r="4865">
          <cell r="B4865">
            <v>104025</v>
          </cell>
          <cell r="C4865" t="str">
            <v>LUVA, CPVC, SOLDÁVEL, DN 42MM, INSTALADO EM RAMAL DE DISTRIBUIÇÃO DE ÁGUA  FORNECIMENTO E INSTALAÇÃO. AF_06/2022</v>
          </cell>
          <cell r="D4865" t="str">
            <v>UN</v>
          </cell>
          <cell r="E4865">
            <v>22.28</v>
          </cell>
          <cell r="F4865" t="str">
            <v>SINAPI</v>
          </cell>
        </row>
        <row r="4866">
          <cell r="B4866">
            <v>104026</v>
          </cell>
          <cell r="C4866" t="str">
            <v>LUVA DE CORRER, CPVC, SOLDÁVEL, DN 42MM, INSTALADO EM RAMAL DE DISTRIBUIÇÃO DE ÁGUA  FORNECIMENTO E INSTALAÇÃO. AF_06/2022</v>
          </cell>
          <cell r="D4866" t="str">
            <v>UN</v>
          </cell>
          <cell r="E4866">
            <v>35.68</v>
          </cell>
          <cell r="F4866" t="str">
            <v>SINAPI</v>
          </cell>
        </row>
        <row r="4867">
          <cell r="B4867">
            <v>104027</v>
          </cell>
          <cell r="C4867" t="str">
            <v>UNIÃO, CPVC, SOLDÁVEL, DN 42MM, INSTALADO EM RAMAL DE DISTRIBUIÇÃO DE ÁGUA   FORNECIMENTO E INSTALAÇÃO. AF_06/2022</v>
          </cell>
          <cell r="D4867" t="str">
            <v>UN</v>
          </cell>
          <cell r="E4867">
            <v>52.2</v>
          </cell>
          <cell r="F4867" t="str">
            <v>SINAPI</v>
          </cell>
        </row>
        <row r="4868">
          <cell r="B4868">
            <v>104028</v>
          </cell>
          <cell r="C4868" t="str">
            <v>LUVA DE TRANSIÇÃO, CPVC, SOLDÁVEL, DN42MM X 1.1/2, INSTALADO EM RAMAL DE DISTRIBUIÇÃO DE ÁGUA  FORNECIMENTO E INSTALAÇÃO. AF_06/2022</v>
          </cell>
          <cell r="D4868" t="str">
            <v>UN</v>
          </cell>
          <cell r="E4868">
            <v>139.26</v>
          </cell>
          <cell r="F4868" t="str">
            <v>SINAPI</v>
          </cell>
        </row>
        <row r="4869">
          <cell r="B4869">
            <v>104029</v>
          </cell>
          <cell r="C4869" t="str">
            <v>CONECTOR, CPVC, SOLDÁVEL, DN 42MM X 1.1/2, INSTALADO EM RAMAL DE DISTRIBUIÇÃO DE ÁGUA  FORNECIMENTO E INSTALAÇÃO. AF_06/2022</v>
          </cell>
          <cell r="D4869" t="str">
            <v>UN</v>
          </cell>
          <cell r="E4869">
            <v>165.84</v>
          </cell>
          <cell r="F4869" t="str">
            <v>SINAPI</v>
          </cell>
        </row>
        <row r="4870">
          <cell r="B4870">
            <v>104030</v>
          </cell>
          <cell r="C4870" t="str">
            <v>TE DE REDUÇÃO, CPVC, SOLDÁVEL, DN 42 X 35 MM, INSTALADO EM RAMAL DE DISTRIBUIÇÃO DE ÁGUA - FORNECIMENTO E INSTALAÇÃO. AF_06/2022</v>
          </cell>
          <cell r="D4870" t="str">
            <v>UN</v>
          </cell>
          <cell r="E4870">
            <v>53.09</v>
          </cell>
          <cell r="F4870" t="str">
            <v>SINAPI</v>
          </cell>
        </row>
        <row r="4871">
          <cell r="B4871">
            <v>104163</v>
          </cell>
          <cell r="C4871" t="str">
            <v>CURVA 90 GRAUS, PVC, SERIE R, ÁGUA PLUVIAL, DN 50 MM, JUNTA ELÁSTICA, FORNECIDO E INSTALADO EM RAMAL DE ENCAMINHAMENTO. AF_06/2022</v>
          </cell>
          <cell r="D4871" t="str">
            <v>UN</v>
          </cell>
          <cell r="E4871">
            <v>41</v>
          </cell>
          <cell r="F4871" t="str">
            <v>SINAPI</v>
          </cell>
        </row>
        <row r="4872">
          <cell r="B4872">
            <v>104164</v>
          </cell>
          <cell r="C4872" t="str">
            <v>CURVA 90 GRAUS, PVC, SERIE R, ÁGUA PLUVIAL, DN 75 MM, JUNTA ELÁSTICA, FORNECIDO E INSTALADO EM RAMAL DE ENCAMINHAMENTO. AF_06/2022</v>
          </cell>
          <cell r="D4872" t="str">
            <v>UN</v>
          </cell>
          <cell r="E4872">
            <v>58.52</v>
          </cell>
          <cell r="F4872" t="str">
            <v>SINAPI</v>
          </cell>
        </row>
        <row r="4873">
          <cell r="B4873">
            <v>104165</v>
          </cell>
          <cell r="C4873" t="str">
            <v>JOELHO COM VISITA 90 GRAUS, PVC SERIE R, ÁGUA PLUVIAL, DN 100 X 75 MM, JUNTA ELÁSTICA, FORNECIDO E INSTALADO EM RAMAL DE ENCAMINHAMENTO. AF_06/2022</v>
          </cell>
          <cell r="D4873" t="str">
            <v>UN</v>
          </cell>
          <cell r="E4873">
            <v>86.24</v>
          </cell>
          <cell r="F4873" t="str">
            <v>SINAPI</v>
          </cell>
        </row>
        <row r="4874">
          <cell r="B4874">
            <v>104167</v>
          </cell>
          <cell r="C4874" t="str">
            <v>JOELHO 90 GRAUS, PVC, SERIE R, ÁGUA PLUVIAL, DN 150 MM, JUNTA ELÁSTICA, FORNECIDO E INSTALADO EM RAMAL DE ENCAMINHAMENTO. AF_06/2022</v>
          </cell>
          <cell r="D4874" t="str">
            <v>UN</v>
          </cell>
          <cell r="E4874">
            <v>168.21</v>
          </cell>
          <cell r="F4874" t="str">
            <v>SINAPI</v>
          </cell>
        </row>
        <row r="4875">
          <cell r="B4875">
            <v>104168</v>
          </cell>
          <cell r="C4875" t="str">
            <v>JOELHO 45 GRAUS, PVC, SERIE R, ÁGUA PLUVIAL, DN 150 MM, JUNTA ELÁSTICA, FORNECIDO E INSTALADO EM RAMAL DE ENCAMINHAMENTO. AF_06/2022</v>
          </cell>
          <cell r="D4875" t="str">
            <v>UN</v>
          </cell>
          <cell r="E4875">
            <v>141.88</v>
          </cell>
          <cell r="F4875" t="str">
            <v>SINAPI</v>
          </cell>
        </row>
        <row r="4876">
          <cell r="B4876">
            <v>104169</v>
          </cell>
          <cell r="C4876" t="str">
            <v>CURVA 87 GRAUS E 30 MINUTOS, PVC, SERIE R, ÁGUA PLUVIAL, DN 150 MM, JUNTA ELÁSTICA, FORNECIDO E INSTALADO EM RAMAL DE ENCAMINHAMENTO. AF_06/2022</v>
          </cell>
          <cell r="D4876" t="str">
            <v>UN</v>
          </cell>
          <cell r="E4876">
            <v>218.46</v>
          </cell>
          <cell r="F4876" t="str">
            <v>SINAPI</v>
          </cell>
        </row>
        <row r="4877">
          <cell r="B4877">
            <v>104170</v>
          </cell>
          <cell r="C4877" t="str">
            <v>LUVA SIMPLES, PVC, SERIE R, ÁGUA PLUVIAL, DN 150 MM, JUNTA ELÁSTICA, FORNECIDO E INSTALADO EM RAMAL DE ENCAMINHAMENTO. AF_06/2022</v>
          </cell>
          <cell r="D4877" t="str">
            <v>UN</v>
          </cell>
          <cell r="E4877">
            <v>80.69</v>
          </cell>
          <cell r="F4877" t="str">
            <v>SINAPI</v>
          </cell>
        </row>
        <row r="4878">
          <cell r="B4878">
            <v>104171</v>
          </cell>
          <cell r="C4878" t="str">
            <v>LUVA DE CORRER, PVC, SERIE R, ÁGUA PLUVIAL, DN 150 MM, JUNTA ELÁSTICA, FORNECIDO E INSTALADO EM RAMAL DE ENCAMINHAMENTO. AF_06/2022</v>
          </cell>
          <cell r="D4878" t="str">
            <v>UN</v>
          </cell>
          <cell r="E4878">
            <v>114.69</v>
          </cell>
          <cell r="F4878" t="str">
            <v>SINAPI</v>
          </cell>
        </row>
        <row r="4879">
          <cell r="B4879">
            <v>104172</v>
          </cell>
          <cell r="C4879" t="str">
            <v>TÊ DE INSPEÇÃO, PVC, SERIE R, ÁGUA PLUVIAL, DN 150 MM, JUNTA ELÁSTICA, FORNECIDO E INSTALADO EM RAMAL DE ENCAMINHAMENTO. AF_06/2022</v>
          </cell>
          <cell r="D4879" t="str">
            <v>UN</v>
          </cell>
          <cell r="E4879">
            <v>328.76</v>
          </cell>
          <cell r="F4879" t="str">
            <v>SINAPI</v>
          </cell>
        </row>
        <row r="4880">
          <cell r="B4880">
            <v>104173</v>
          </cell>
          <cell r="C4880" t="str">
            <v>REDUÇÃO EXCÊNTRICA, PVC, SERIE R, ÁGUA PLUVIAL, DN 150 X 100 MM, JUNTA ELÁSTICA, FORNECIDO E INSTALADO EM RAMAL DE ENCAMINHAMENTO. AF_06/2022</v>
          </cell>
          <cell r="D4880" t="str">
            <v>UN</v>
          </cell>
          <cell r="E4880">
            <v>89.84</v>
          </cell>
          <cell r="F4880" t="str">
            <v>SINAPI</v>
          </cell>
        </row>
        <row r="4881">
          <cell r="B4881">
            <v>104174</v>
          </cell>
          <cell r="C4881" t="str">
            <v>JUNÇÃO SIMPLES, PVC, SERIE R, ÁGUA PLUVIAL, DN 150 X 100 MM, JUNTA ELÁSTICA, FORNECIDO E INSTALADO EM RAMAL DE ENCAMINHAMENTO. AF_06/2022</v>
          </cell>
          <cell r="D4881" t="str">
            <v>UN</v>
          </cell>
          <cell r="E4881">
            <v>236.23</v>
          </cell>
          <cell r="F4881" t="str">
            <v>SINAPI</v>
          </cell>
        </row>
        <row r="4882">
          <cell r="B4882">
            <v>104175</v>
          </cell>
          <cell r="C4882" t="str">
            <v>TÊ, PVC, SERIE R, ÁGUA PLUVIAL, DN 150 X 100 MM, JUNTA ELÁSTICA, FORNECIDO E INSTALADO EM RAMAL DE ENCAMINHAMENTO. AF_06/2022</v>
          </cell>
          <cell r="D4882" t="str">
            <v>UN</v>
          </cell>
          <cell r="E4882">
            <v>156.12</v>
          </cell>
          <cell r="F4882" t="str">
            <v>SINAPI</v>
          </cell>
        </row>
        <row r="4883">
          <cell r="B4883">
            <v>104176</v>
          </cell>
          <cell r="C4883" t="str">
            <v>JUNÇÃO SIMPLES, PVC, SERIE R, ÁGUA PLUVIAL, DN 150 X 150 MM, JUNTA ELÁSTICA, FORNECIDO E INSTALADO EM RAMAL DE ENCAMINHAMENTO. AF_06/2022</v>
          </cell>
          <cell r="D4883" t="str">
            <v>UN</v>
          </cell>
          <cell r="E4883">
            <v>273.58999999999997</v>
          </cell>
          <cell r="F4883" t="str">
            <v>SINAPI</v>
          </cell>
        </row>
        <row r="4884">
          <cell r="B4884">
            <v>104177</v>
          </cell>
          <cell r="C4884" t="str">
            <v>TÊ, PVC, SERIE R, ÁGUA PLUVIAL, DN 150 X 150 MM, JUNTA ELÁSTICA, FORNECIDO E INSTALADO EM RAMAL DE ENCAMINHAMENTO. AF_06/2022</v>
          </cell>
          <cell r="D4884" t="str">
            <v>UN</v>
          </cell>
          <cell r="E4884">
            <v>217.72</v>
          </cell>
          <cell r="F4884" t="str">
            <v>SINAPI</v>
          </cell>
        </row>
        <row r="4885">
          <cell r="B4885">
            <v>104178</v>
          </cell>
          <cell r="C4885" t="str">
            <v>CAP, PVC, SERIE R, ÁGUA PLUVIAL, DN 100 MM, JUNTA ELÁSTICA, FORNECIDO E INSTALADO EM RAMAL DE ENCAMINHAMENTO. AF_06/2022</v>
          </cell>
          <cell r="D4885" t="str">
            <v>UN</v>
          </cell>
          <cell r="E4885">
            <v>26.66</v>
          </cell>
          <cell r="F4885" t="str">
            <v>SINAPI</v>
          </cell>
        </row>
        <row r="4886">
          <cell r="B4886">
            <v>104179</v>
          </cell>
          <cell r="C4886" t="str">
            <v>CAP, PVC, SERIE R, ÁGUA PLUVIAL, DN 150 MM, JUNTA ELÁSTICA, FORNECIDO E INSTALADO EM RAMAL DE ENCAMINHAMENTO. AF_06/2022</v>
          </cell>
          <cell r="D4886" t="str">
            <v>UN</v>
          </cell>
          <cell r="E4886">
            <v>93.77</v>
          </cell>
          <cell r="F4886" t="str">
            <v>SINAPI</v>
          </cell>
        </row>
        <row r="4887">
          <cell r="B4887">
            <v>97895</v>
          </cell>
          <cell r="C4887" t="str">
            <v>CAIXA ENTERRADA HIDRÁULICA RETANGULAR, EM CONCRETO PRÉ-MOLDADO, DIMENSÕES INTERNAS: 0,3X0,3X0,3 M. AF_12/2020</v>
          </cell>
          <cell r="D4887" t="str">
            <v>UN</v>
          </cell>
          <cell r="E4887">
            <v>161.57</v>
          </cell>
          <cell r="F4887" t="str">
            <v>SINAPI</v>
          </cell>
        </row>
        <row r="4888">
          <cell r="B4888">
            <v>97896</v>
          </cell>
          <cell r="C4888" t="str">
            <v>CAIXA ENTERRADA HIDRÁULICA RETANGULAR, EM CONCRETO PRÉ-MOLDADO, DIMENSÕES INTERNAS: 0,4X0,4X0,4 M. AF_12/2020</v>
          </cell>
          <cell r="D4888" t="str">
            <v>UN</v>
          </cell>
          <cell r="E4888">
            <v>300.54000000000002</v>
          </cell>
          <cell r="F4888" t="str">
            <v>SINAPI</v>
          </cell>
        </row>
        <row r="4889">
          <cell r="B4889">
            <v>97897</v>
          </cell>
          <cell r="C4889" t="str">
            <v>CAIXA ENTERRADA HIDRÁULICA RETANGULAR, EM CONCRETO PRÉ-MOLDADO, DIMENSÕES INTERNAS: 0,6X0,6X0,5 M. AF_12/2020</v>
          </cell>
          <cell r="D4889" t="str">
            <v>UN</v>
          </cell>
          <cell r="E4889">
            <v>391.51</v>
          </cell>
          <cell r="F4889" t="str">
            <v>SINAPI</v>
          </cell>
        </row>
        <row r="4890">
          <cell r="B4890">
            <v>97898</v>
          </cell>
          <cell r="C4890" t="str">
            <v>CAIXA ENTERRADA HIDRÁULICA RETANGULAR, EM CONCRETO PRÉ-MOLDADO, DIMENSÕES INTERNAS: 0,8X0,8X0,5 M. AF_12/2020</v>
          </cell>
          <cell r="D4890" t="str">
            <v>UN</v>
          </cell>
          <cell r="E4890">
            <v>759.86</v>
          </cell>
          <cell r="F4890" t="str">
            <v>SINAPI</v>
          </cell>
        </row>
        <row r="4891">
          <cell r="B4891">
            <v>97900</v>
          </cell>
          <cell r="C4891" t="str">
            <v>CAIXA ENTERRADA HIDRÁULICA RETANGULAR EM ALVENARIA COM TIJOLOS CERÂMICOS MACIÇOS, DIMENSÕES INTERNAS: 0,3X0,3X0,3 M PARA REDE DE ESGOTO. AF_12/2020</v>
          </cell>
          <cell r="D4891" t="str">
            <v>UN</v>
          </cell>
          <cell r="E4891">
            <v>161.08000000000001</v>
          </cell>
          <cell r="F4891" t="str">
            <v>SINAPI</v>
          </cell>
        </row>
        <row r="4892">
          <cell r="B4892">
            <v>97901</v>
          </cell>
          <cell r="C4892" t="str">
            <v>CAIXA ENTERRADA HIDRÁULICA RETANGULAR EM ALVENARIA COM TIJOLOS CERÂMICOS MACIÇOS, DIMENSÕES INTERNAS: 0,4X0,4X0,4 M PARA REDE DE ESGOTO. AF_12/2020</v>
          </cell>
          <cell r="D4892" t="str">
            <v>UN</v>
          </cell>
          <cell r="E4892">
            <v>252.51</v>
          </cell>
          <cell r="F4892" t="str">
            <v>SINAPI</v>
          </cell>
        </row>
        <row r="4893">
          <cell r="B4893">
            <v>97902</v>
          </cell>
          <cell r="C4893" t="str">
            <v>CAIXA ENTERRADA HIDRÁULICA RETANGULAR EM ALVENARIA COM TIJOLOS CERÂMICOS MACIÇOS, DIMENSÕES INTERNAS: 0,6X0,6X0,6 M PARA REDE DE ESGOTO. AF_12/2020</v>
          </cell>
          <cell r="D4893" t="str">
            <v>UN</v>
          </cell>
          <cell r="E4893">
            <v>491.32</v>
          </cell>
          <cell r="F4893" t="str">
            <v>SINAPI</v>
          </cell>
        </row>
        <row r="4894">
          <cell r="B4894">
            <v>97903</v>
          </cell>
          <cell r="C4894" t="str">
            <v>CAIXA ENTERRADA HIDRÁULICA RETANGULAR EM ALVENARIA COM TIJOLOS CERÂMICOS MACIÇOS, DIMENSÕES INTERNAS: 0,8X0,8X0,6 M PARA REDE DE ESGOTO. AF_12/2020</v>
          </cell>
          <cell r="D4894" t="str">
            <v>UN</v>
          </cell>
          <cell r="E4894">
            <v>686.54</v>
          </cell>
          <cell r="F4894" t="str">
            <v>SINAPI</v>
          </cell>
        </row>
        <row r="4895">
          <cell r="B4895">
            <v>97904</v>
          </cell>
          <cell r="C4895" t="str">
            <v>CAIXA ENTERRADA HIDRÁULICA RETANGULAR EM ALVENARIA COM TIJOLOS CERÂMICOS MACIÇOS, DIMENSÕES INTERNAS: 1X1X0,6 M PARA REDE DE ESGOTO. AF_12/2020</v>
          </cell>
          <cell r="D4895" t="str">
            <v>UN</v>
          </cell>
          <cell r="E4895">
            <v>819.54</v>
          </cell>
          <cell r="F4895" t="str">
            <v>SINAPI</v>
          </cell>
        </row>
        <row r="4896">
          <cell r="B4896">
            <v>97905</v>
          </cell>
          <cell r="C4896" t="str">
            <v>CAIXA ENTERRADA HIDRÁULICA RETANGULAR, EM ALVENARIA COM BLOCOS DE CONCRETO, DIMENSÕES INTERNAS: 0,4X0,4X0,4 M PARA REDE DE ESGOTO. AF_12/2020</v>
          </cell>
          <cell r="D4896" t="str">
            <v>UN</v>
          </cell>
          <cell r="E4896">
            <v>210.63</v>
          </cell>
          <cell r="F4896" t="str">
            <v>SINAPI</v>
          </cell>
        </row>
        <row r="4897">
          <cell r="B4897">
            <v>97906</v>
          </cell>
          <cell r="C4897" t="str">
            <v>CAIXA ENTERRADA HIDRÁULICA RETANGULAR, EM ALVENARIA COM BLOCOS DE CONCRETO, DIMENSÕES INTERNAS: 0,6X0,6X0,6 M PARA REDE DE ESGOTO. AF_12/2020</v>
          </cell>
          <cell r="D4897" t="str">
            <v>UN</v>
          </cell>
          <cell r="E4897">
            <v>393.3</v>
          </cell>
          <cell r="F4897" t="str">
            <v>SINAPI</v>
          </cell>
        </row>
        <row r="4898">
          <cell r="B4898">
            <v>97907</v>
          </cell>
          <cell r="C4898" t="str">
            <v>CAIXA ENTERRADA HIDRÁULICA RETANGULAR, EM ALVENARIA COM BLOCOS DE CONCRETO, DIMENSÕES INTERNAS: 0,8X0,8X0,6 M PARA REDE DE ESGOTO. AF_12/2020</v>
          </cell>
          <cell r="D4898" t="str">
            <v>UN</v>
          </cell>
          <cell r="E4898">
            <v>561.44000000000005</v>
          </cell>
          <cell r="F4898" t="str">
            <v>SINAPI</v>
          </cell>
        </row>
        <row r="4899">
          <cell r="B4899">
            <v>97908</v>
          </cell>
          <cell r="C4899" t="str">
            <v>CAIXA ENTERRADA HIDRÁULICA RETANGULAR, EM ALVENARIA COM BLOCOS DE CONCRETO, DIMENSÕES INTERNAS: 1X1X0,6 M PARA REDE DE ESGOTO. AF_12/2020</v>
          </cell>
          <cell r="D4899" t="str">
            <v>UN</v>
          </cell>
          <cell r="E4899">
            <v>671.53</v>
          </cell>
          <cell r="F4899" t="str">
            <v>SINAPI</v>
          </cell>
        </row>
        <row r="4900">
          <cell r="B4900">
            <v>98102</v>
          </cell>
          <cell r="C4900" t="str">
            <v>CAIXA DE GORDURA SIMPLES, CIRCULAR, EM CONCRETO PRÉ-MOLDADO, DIÂMETRO INTERNO = 0,4 M, ALTURA INTERNA = 0,4 M. AF_12/2020</v>
          </cell>
          <cell r="D4900" t="str">
            <v>UN</v>
          </cell>
          <cell r="E4900">
            <v>154.61000000000001</v>
          </cell>
          <cell r="F4900" t="str">
            <v>SINAPI</v>
          </cell>
        </row>
        <row r="4901">
          <cell r="B4901">
            <v>98104</v>
          </cell>
          <cell r="C4901" t="str">
            <v>CAIXA DE GORDURA SIMPLES (CAPACIDADE: 36L), RETANGULAR, EM ALVENARIA COM TIJOLOS CERÂMICOS MACIÇOS, DIMENSÕES INTERNAS = 0,2X0,4 M, ALTURA INTERNA = 0,8 M. AF_12/2020</v>
          </cell>
          <cell r="D4901" t="str">
            <v>UN</v>
          </cell>
          <cell r="E4901">
            <v>313.87</v>
          </cell>
          <cell r="F4901" t="str">
            <v>SINAPI</v>
          </cell>
        </row>
        <row r="4902">
          <cell r="B4902">
            <v>98105</v>
          </cell>
          <cell r="C4902" t="str">
            <v>CAIXA DE GORDURA DUPLA (CAPACIDADE: 126 L), RETANGULAR, EM ALVENARIA COM TIJOLOS CERÂMICOS MACIÇOS, DIMENSÕES INTERNAS = 0,4X0,7 M, ALTURA INTERNA = 0,8 M. AF_12/2020</v>
          </cell>
          <cell r="D4902" t="str">
            <v>UN</v>
          </cell>
          <cell r="E4902">
            <v>547.74</v>
          </cell>
          <cell r="F4902" t="str">
            <v>SINAPI</v>
          </cell>
        </row>
        <row r="4903">
          <cell r="B4903">
            <v>98106</v>
          </cell>
          <cell r="C4903" t="str">
            <v>CAIXA DE GORDURA ESPECIAL (CAPACIDADE: 312 L - PARA ATÉ 146 PESSOAS SERVIDAS NO PICO), RETANGULAR, EM ALVENARIA COM TIJOLOS CERÂMICOS MACIÇOS, DIMENSÕES INTERNAS = 0,4X1,2 M, ALTURA INTERNA = 1 M. AF_12/2020</v>
          </cell>
          <cell r="D4903" t="str">
            <v>UN</v>
          </cell>
          <cell r="E4903">
            <v>902.21</v>
          </cell>
          <cell r="F4903" t="str">
            <v>SINAPI</v>
          </cell>
        </row>
        <row r="4904">
          <cell r="B4904">
            <v>98107</v>
          </cell>
          <cell r="C4904" t="str">
            <v>CAIXA DE GORDURA SIMPLES (CAPACIDADE: 36 L), RETANGULAR, EM ALVENARIA COM BLOCOS DE CONCRETO, DIMENSÕES INTERNAS = 0,2X0,4 M, ALTURA INTERNA = 0,8 M. AF_12/2020</v>
          </cell>
          <cell r="D4904" t="str">
            <v>UN</v>
          </cell>
          <cell r="E4904">
            <v>238.17</v>
          </cell>
          <cell r="F4904" t="str">
            <v>SINAPI</v>
          </cell>
        </row>
        <row r="4905">
          <cell r="B4905">
            <v>98108</v>
          </cell>
          <cell r="C4905" t="str">
            <v>CAIXA DE GORDURA DUPLA (CAPACIDADE: 126 L), RETANGULAR, EM ALVENARIA COM BLOCOS DE CONCRETO, DIMENSÕES INTERNAS = 0,4X0,7 M, ALTURA INTERNA = 0,8 M. AF_12/2020</v>
          </cell>
          <cell r="D4905" t="str">
            <v>UN</v>
          </cell>
          <cell r="E4905">
            <v>425.44</v>
          </cell>
          <cell r="F4905" t="str">
            <v>SINAPI</v>
          </cell>
        </row>
        <row r="4906">
          <cell r="B4906">
            <v>99250</v>
          </cell>
          <cell r="C4906" t="str">
            <v>CAIXA ENTERRADA HIDRÁULICA RETANGULAR EM ALVENARIA COM TIJOLOS CERÂMICOS MACIÇOS, DIMENSÕES INTERNAS: 0,3X0,3X0,3 M PARA REDE DE DRENAGEM. AF_12/2020</v>
          </cell>
          <cell r="D4906" t="str">
            <v>UN</v>
          </cell>
          <cell r="E4906">
            <v>155.22999999999999</v>
          </cell>
          <cell r="F4906" t="str">
            <v>SINAPI</v>
          </cell>
        </row>
        <row r="4907">
          <cell r="B4907">
            <v>99251</v>
          </cell>
          <cell r="C4907" t="str">
            <v>CAIXA ENTERRADA HIDRÁULICA RETANGULAR EM ALVENARIA COM TIJOLOS CERÂMICOS MACIÇOS, DIMENSÕES INTERNAS: 0,4X0,4X0,4 M PARA REDE DE DRENAGEM. AF_12/2020</v>
          </cell>
          <cell r="D4907" t="str">
            <v>UN</v>
          </cell>
          <cell r="E4907">
            <v>242.46</v>
          </cell>
          <cell r="F4907" t="str">
            <v>SINAPI</v>
          </cell>
        </row>
        <row r="4908">
          <cell r="B4908">
            <v>99253</v>
          </cell>
          <cell r="C4908" t="str">
            <v>CAIXA ENTERRADA HIDRÁULICA RETANGULAR EM ALVENARIA COM TIJOLOS CERÂMICOS MACIÇOS, DIMENSÕES INTERNAS: 0,6X0,6X0,6 M PARA REDE DE DRENAGEM. AF_12/2020</v>
          </cell>
          <cell r="D4908" t="str">
            <v>UN</v>
          </cell>
          <cell r="E4908">
            <v>468.78</v>
          </cell>
          <cell r="F4908" t="str">
            <v>SINAPI</v>
          </cell>
        </row>
        <row r="4909">
          <cell r="B4909">
            <v>99255</v>
          </cell>
          <cell r="C4909" t="str">
            <v>CAIXA ENTERRADA HIDRÁULICA RETANGULAR EM ALVENARIA COM TIJOLOS CERÂMICOS MACIÇOS, DIMENSÕES INTERNAS: 0,8X0,8X0,6 M PARA REDE DE DRENAGEM. AF_12/2020</v>
          </cell>
          <cell r="D4909" t="str">
            <v>UN</v>
          </cell>
          <cell r="E4909">
            <v>655.63</v>
          </cell>
          <cell r="F4909" t="str">
            <v>SINAPI</v>
          </cell>
        </row>
        <row r="4910">
          <cell r="B4910">
            <v>99257</v>
          </cell>
          <cell r="C4910" t="str">
            <v>CAIXA ENTERRADA HIDRÁULICA RETANGULAR EM ALVENARIA COM TIJOLOS CERÂMICOS MACIÇOS, DIMENSÕES INTERNAS: 1X1X0,6 M PARA REDE DE DRENAGEM. AF_12/2020</v>
          </cell>
          <cell r="D4910" t="str">
            <v>UN</v>
          </cell>
          <cell r="E4910">
            <v>779.56</v>
          </cell>
          <cell r="F4910" t="str">
            <v>SINAPI</v>
          </cell>
        </row>
        <row r="4911">
          <cell r="B4911">
            <v>99258</v>
          </cell>
          <cell r="C4911" t="str">
            <v>CAIXA ENTERRADA HIDRÁULICA RETANGULAR, EM ALVENARIA COM BLOCOS DE CONCRETO, DIMENSÕES INTERNAS: 0,4X0,4X0,4 M PARA REDE DE DRENAGEM. AF_12/2020</v>
          </cell>
          <cell r="D4911" t="str">
            <v>UN</v>
          </cell>
          <cell r="E4911">
            <v>204.26</v>
          </cell>
          <cell r="F4911" t="str">
            <v>SINAPI</v>
          </cell>
        </row>
        <row r="4912">
          <cell r="B4912">
            <v>99260</v>
          </cell>
          <cell r="C4912" t="str">
            <v>CAIXA ENTERRADA HIDRÁULICA RETANGULAR, EM ALVENARIA COM BLOCOS DE CONCRETO, DIMENSÕES INTERNAS: 0,6X0,6X0,6 M PARA REDE DE DRENAGEM. AF_12/2020</v>
          </cell>
          <cell r="D4912" t="str">
            <v>UN</v>
          </cell>
          <cell r="E4912">
            <v>379.1</v>
          </cell>
          <cell r="F4912" t="str">
            <v>SINAPI</v>
          </cell>
        </row>
        <row r="4913">
          <cell r="B4913">
            <v>99262</v>
          </cell>
          <cell r="C4913" t="str">
            <v>CAIXA ENTERRADA HIDRÁULICA RETANGULAR, EM ALVENARIA COM BLOCOS DE CONCRETO, DIMENSÕES INTERNAS: 0,8X0,8X0,6 M PARA REDE DE DRENAGEM. AF_12/2020</v>
          </cell>
          <cell r="D4913" t="str">
            <v>UN</v>
          </cell>
          <cell r="E4913">
            <v>541.17999999999995</v>
          </cell>
          <cell r="F4913" t="str">
            <v>SINAPI</v>
          </cell>
        </row>
        <row r="4914">
          <cell r="B4914">
            <v>99264</v>
          </cell>
          <cell r="C4914" t="str">
            <v>CAIXA ENTERRADA HIDRÁULICA RETANGULAR, EM ALVENARIA COM BLOCOS DE CONCRETO, DIMENSÕES INTERNAS: 1X1X0,6 M PARA REDE DE DRENAGEM. AF_12/2020</v>
          </cell>
          <cell r="D4914" t="str">
            <v>UN</v>
          </cell>
          <cell r="E4914">
            <v>644.15</v>
          </cell>
          <cell r="F4914" t="str">
            <v>SINAPI</v>
          </cell>
        </row>
        <row r="4915">
          <cell r="B4915">
            <v>102587</v>
          </cell>
          <cell r="C4915" t="str">
            <v>FURO EM CAIXA D'ÁGUA COM ESPESSURA DE 2 ATÉ 5 MM E DIÂMETRO DE 15 MM. AF_06/2021</v>
          </cell>
          <cell r="D4915" t="str">
            <v>UN</v>
          </cell>
          <cell r="E4915">
            <v>2.7</v>
          </cell>
          <cell r="F4915" t="str">
            <v>SINAPI</v>
          </cell>
        </row>
        <row r="4916">
          <cell r="B4916">
            <v>102588</v>
          </cell>
          <cell r="C4916" t="str">
            <v>FURO EM CAIXA D'ÁGUA COM ESPESSURA DE 6 ATÉ 8 MM E DIÂMETRO DE 15 MM. AF_06/2021</v>
          </cell>
          <cell r="D4916" t="str">
            <v>UN</v>
          </cell>
          <cell r="E4916">
            <v>3.91</v>
          </cell>
          <cell r="F4916" t="str">
            <v>SINAPI</v>
          </cell>
        </row>
        <row r="4917">
          <cell r="B4917">
            <v>102589</v>
          </cell>
          <cell r="C4917" t="str">
            <v>FURO EM CAIXA D'ÁGUA COM ESPESSURA DE 2 ATÉ 5 MM E DIÂMETRO DE 20 MM. AF_06/2021</v>
          </cell>
          <cell r="D4917" t="str">
            <v>UN</v>
          </cell>
          <cell r="E4917">
            <v>3</v>
          </cell>
          <cell r="F4917" t="str">
            <v>SINAPI</v>
          </cell>
        </row>
        <row r="4918">
          <cell r="B4918">
            <v>102590</v>
          </cell>
          <cell r="C4918" t="str">
            <v>FURO EM CAIXA D'ÁGUA COM ESPESSURA DE 6 ATÉ 8 MM E DIÂMETRO DE 20 MM. AF_06/2021</v>
          </cell>
          <cell r="D4918" t="str">
            <v>UN</v>
          </cell>
          <cell r="E4918">
            <v>4.21</v>
          </cell>
          <cell r="F4918" t="str">
            <v>SINAPI</v>
          </cell>
        </row>
        <row r="4919">
          <cell r="B4919">
            <v>102591</v>
          </cell>
          <cell r="C4919" t="str">
            <v>FURO EM CAIXA D'ÁGUA COM ESPESSURA DE 2 ATÉ 5 MM E DIÂMETRO DE 25 MM. AF_06/2021</v>
          </cell>
          <cell r="D4919" t="str">
            <v>UN</v>
          </cell>
          <cell r="E4919">
            <v>3.31</v>
          </cell>
          <cell r="F4919" t="str">
            <v>SINAPI</v>
          </cell>
        </row>
        <row r="4920">
          <cell r="B4920">
            <v>102592</v>
          </cell>
          <cell r="C4920" t="str">
            <v>FURO EM CAIXA D'ÁGUA COM ESPESSURA DE 6 ATÉ 8 MM E DIÂMETRO DE 25 MM. AF_06/2021</v>
          </cell>
          <cell r="D4920" t="str">
            <v>UN</v>
          </cell>
          <cell r="E4920">
            <v>4.5199999999999996</v>
          </cell>
          <cell r="F4920" t="str">
            <v>SINAPI</v>
          </cell>
        </row>
        <row r="4921">
          <cell r="B4921">
            <v>102593</v>
          </cell>
          <cell r="C4921" t="str">
            <v>FURO EM CAIXA D'ÁGUA COM ESPESSURA DE 2 ATÉ 5 MM E DIÂMETRO DE 32 MM. AF_06/2021</v>
          </cell>
          <cell r="D4921" t="str">
            <v>UN</v>
          </cell>
          <cell r="E4921">
            <v>3.74</v>
          </cell>
          <cell r="F4921" t="str">
            <v>SINAPI</v>
          </cell>
        </row>
        <row r="4922">
          <cell r="B4922">
            <v>102594</v>
          </cell>
          <cell r="C4922" t="str">
            <v>FURO EM CAIXA D'ÁGUA COM ESPESSURA DE 6 ATÉ 8 MM E DIÂMETRO DE 32 MM. AF_06/2021</v>
          </cell>
          <cell r="D4922" t="str">
            <v>UN</v>
          </cell>
          <cell r="E4922">
            <v>4.95</v>
          </cell>
          <cell r="F4922" t="str">
            <v>SINAPI</v>
          </cell>
        </row>
        <row r="4923">
          <cell r="B4923">
            <v>102595</v>
          </cell>
          <cell r="C4923" t="str">
            <v>FURO EM CAIXA D'ÁGUA COM ESPESSURA DE 2 ATÉ 5 MM E DIÂMETRO DE 40 MM. AF_06/2021</v>
          </cell>
          <cell r="D4923" t="str">
            <v>UN</v>
          </cell>
          <cell r="E4923">
            <v>4.2300000000000004</v>
          </cell>
          <cell r="F4923" t="str">
            <v>SINAPI</v>
          </cell>
        </row>
        <row r="4924">
          <cell r="B4924">
            <v>102596</v>
          </cell>
          <cell r="C4924" t="str">
            <v>FURO EM CAIXA D'ÁGUA COM ESPESSURA DE 6 ATÉ 8 MM E DIÂMETRO DE 40 MM. AF_06/2021</v>
          </cell>
          <cell r="D4924" t="str">
            <v>UN</v>
          </cell>
          <cell r="E4924">
            <v>5.44</v>
          </cell>
          <cell r="F4924" t="str">
            <v>SINAPI</v>
          </cell>
        </row>
        <row r="4925">
          <cell r="B4925">
            <v>102597</v>
          </cell>
          <cell r="C4925" t="str">
            <v>FURO EM CAIXA D'ÁGUA COM ESPESSURA DE 2 ATÉ 5 MM E DIÂMETRO DE 50 MM. AF_06/2021</v>
          </cell>
          <cell r="D4925" t="str">
            <v>UN</v>
          </cell>
          <cell r="E4925">
            <v>4.83</v>
          </cell>
          <cell r="F4925" t="str">
            <v>SINAPI</v>
          </cell>
        </row>
        <row r="4926">
          <cell r="B4926">
            <v>102598</v>
          </cell>
          <cell r="C4926" t="str">
            <v>FURO EM CAIXA D'ÁGUA COM ESPESSURA DE 6 ATÉ 8 MM E DIÂMETRO DE 50 MM. AF_06/2021</v>
          </cell>
          <cell r="D4926" t="str">
            <v>UN</v>
          </cell>
          <cell r="E4926">
            <v>6.04</v>
          </cell>
          <cell r="F4926" t="str">
            <v>SINAPI</v>
          </cell>
        </row>
        <row r="4927">
          <cell r="B4927">
            <v>102599</v>
          </cell>
          <cell r="C4927" t="str">
            <v>FURO EM CAIXA D'ÁGUA COM ESPESSURA DE 2 ATÉ 5 MM E DIÂMETRO DE 60 MM. AF_06/2021</v>
          </cell>
          <cell r="D4927" t="str">
            <v>UN</v>
          </cell>
          <cell r="E4927">
            <v>5.44</v>
          </cell>
          <cell r="F4927" t="str">
            <v>SINAPI</v>
          </cell>
        </row>
        <row r="4928">
          <cell r="B4928">
            <v>102600</v>
          </cell>
          <cell r="C4928" t="str">
            <v>FURO EM CAIXA D'ÁGUA COM ESPESSURA DE 6 ATÉ 8 MM E DIÂMETRO DE 60 MM. AF_06/2021</v>
          </cell>
          <cell r="D4928" t="str">
            <v>UN</v>
          </cell>
          <cell r="E4928">
            <v>6.65</v>
          </cell>
          <cell r="F4928" t="str">
            <v>SINAPI</v>
          </cell>
        </row>
        <row r="4929">
          <cell r="B4929">
            <v>102601</v>
          </cell>
          <cell r="C4929" t="str">
            <v>FURO EM CAIXA D'ÁGUA COM ESPESSURA DE 2 ATÉ 5 MM E DIÂMETRO DE 75 MM. AF_06/2021</v>
          </cell>
          <cell r="D4929" t="str">
            <v>UN</v>
          </cell>
          <cell r="E4929">
            <v>6.36</v>
          </cell>
          <cell r="F4929" t="str">
            <v>SINAPI</v>
          </cell>
        </row>
        <row r="4930">
          <cell r="B4930">
            <v>102602</v>
          </cell>
          <cell r="C4930" t="str">
            <v>FURO EM CAIXA D'ÁGUA COM ESPESSURA DE 6 ATÉ 8 MM E DIÂMETRO DE 75 MM. AF_06/2021</v>
          </cell>
          <cell r="D4930" t="str">
            <v>UN</v>
          </cell>
          <cell r="E4930">
            <v>7.57</v>
          </cell>
          <cell r="F4930" t="str">
            <v>SINAPI</v>
          </cell>
        </row>
        <row r="4931">
          <cell r="B4931">
            <v>102603</v>
          </cell>
          <cell r="C4931" t="str">
            <v>FURO EM CAIXA D'ÁGUA COM ESPESSURA DE 2 ATÉ 5 MM E DIÂMETRO DE 100 MM. AF_06/2021</v>
          </cell>
          <cell r="D4931" t="str">
            <v>UN</v>
          </cell>
          <cell r="E4931">
            <v>7.88</v>
          </cell>
          <cell r="F4931" t="str">
            <v>SINAPI</v>
          </cell>
        </row>
        <row r="4932">
          <cell r="B4932">
            <v>102604</v>
          </cell>
          <cell r="C4932" t="str">
            <v>FURO EM CAIXA D'ÁGUA COM ESPESSURA DE 6 ATÉ 8 MM E DIÂMETRO DE 100 MM. AF_06/2021</v>
          </cell>
          <cell r="D4932" t="str">
            <v>UN</v>
          </cell>
          <cell r="E4932">
            <v>9.09</v>
          </cell>
          <cell r="F4932" t="str">
            <v>SINAPI</v>
          </cell>
        </row>
        <row r="4933">
          <cell r="B4933">
            <v>102605</v>
          </cell>
          <cell r="C4933" t="str">
            <v>CAIXA D´ÁGUA EM POLIETILENO, 500 LITROS - FORNECIMENTO E INSTALAÇÃO. AF_06/2021</v>
          </cell>
          <cell r="D4933" t="str">
            <v>UN</v>
          </cell>
          <cell r="E4933">
            <v>233.14</v>
          </cell>
          <cell r="F4933" t="str">
            <v>SINAPI</v>
          </cell>
        </row>
        <row r="4934">
          <cell r="B4934">
            <v>102606</v>
          </cell>
          <cell r="C4934" t="str">
            <v>CAIXA D´ÁGUA EM POLIETILENO, 750 LITROS - FORNECIMENTO E INSTALAÇÃO. AF_06/2021</v>
          </cell>
          <cell r="D4934" t="str">
            <v>UN</v>
          </cell>
          <cell r="E4934">
            <v>397.86</v>
          </cell>
          <cell r="F4934" t="str">
            <v>SINAPI</v>
          </cell>
        </row>
        <row r="4935">
          <cell r="B4935">
            <v>102607</v>
          </cell>
          <cell r="C4935" t="str">
            <v>CAIXA D´ÁGUA EM POLIETILENO, 1000 LITROS - FORNECIMENTO E INSTALAÇÃO. AF_06/2021</v>
          </cell>
          <cell r="D4935" t="str">
            <v>UN</v>
          </cell>
          <cell r="E4935">
            <v>404.84</v>
          </cell>
          <cell r="F4935" t="str">
            <v>SINAPI</v>
          </cell>
        </row>
        <row r="4936">
          <cell r="B4936">
            <v>102608</v>
          </cell>
          <cell r="C4936" t="str">
            <v>CAIXA D´ÁGUA EM POLIETILENO, 1500 LITROS - FORNECIMENTO E INSTALAÇÃO. AF_06/2021</v>
          </cell>
          <cell r="D4936" t="str">
            <v>UN</v>
          </cell>
          <cell r="E4936">
            <v>818.13</v>
          </cell>
          <cell r="F4936" t="str">
            <v>SINAPI</v>
          </cell>
        </row>
        <row r="4937">
          <cell r="B4937">
            <v>102609</v>
          </cell>
          <cell r="C4937" t="str">
            <v>CAIXA D´ÁGUA EM POLIETILENO, 2000 LITROS - FORNECIMENTO E INSTALAÇÃO. AF_06/2021</v>
          </cell>
          <cell r="D4937" t="str">
            <v>UN</v>
          </cell>
          <cell r="E4937">
            <v>920.64</v>
          </cell>
          <cell r="F4937" t="str">
            <v>SINAPI</v>
          </cell>
        </row>
        <row r="4938">
          <cell r="B4938">
            <v>102611</v>
          </cell>
          <cell r="C4938" t="str">
            <v>CAIXA D´ÁGUA EM POLIÉSTER REFORÇADO COM FIBRA DE VIDRO, 500 LITROS - FORNECIMENTO E INSTALAÇÃO. AF_06/2021</v>
          </cell>
          <cell r="D4938" t="str">
            <v>UN</v>
          </cell>
          <cell r="E4938">
            <v>462.45</v>
          </cell>
          <cell r="F4938" t="str">
            <v>SINAPI</v>
          </cell>
        </row>
        <row r="4939">
          <cell r="B4939">
            <v>102613</v>
          </cell>
          <cell r="C4939" t="str">
            <v>CAIXA D´ÁGUA EM POLIÉSTER REFORÇADO COM FIBRA DE VIDRO, 1000 LITROS - FORNECIMENTO E INSTALAÇÃO. AF_06/2021</v>
          </cell>
          <cell r="D4939" t="str">
            <v>UN</v>
          </cell>
          <cell r="E4939">
            <v>635.4</v>
          </cell>
          <cell r="F4939" t="str">
            <v>SINAPI</v>
          </cell>
        </row>
        <row r="4940">
          <cell r="B4940">
            <v>102614</v>
          </cell>
          <cell r="C4940" t="str">
            <v>CAIXA D´ÁGUA EM POLIÉSTER REFORÇADO COM FIBRA DE VIDRO, 1500 LITROS - FORNECIMENTO E INSTALAÇÃO. AF_06/2021</v>
          </cell>
          <cell r="D4940" t="str">
            <v>UN</v>
          </cell>
          <cell r="E4940">
            <v>1028.92</v>
          </cell>
          <cell r="F4940" t="str">
            <v>SINAPI</v>
          </cell>
        </row>
        <row r="4941">
          <cell r="B4941">
            <v>102615</v>
          </cell>
          <cell r="C4941" t="str">
            <v>CAIXA D´ÁGUA EM POLIÉSTER REFORÇADO COM FIBRA DE VIDRO, 2000 LITROS - FORNECIMENTO E INSTALAÇÃO. AF_06/2021</v>
          </cell>
          <cell r="D4941" t="str">
            <v>UN</v>
          </cell>
          <cell r="E4941">
            <v>1326.06</v>
          </cell>
          <cell r="F4941" t="str">
            <v>SINAPI</v>
          </cell>
        </row>
        <row r="4942">
          <cell r="B4942">
            <v>102617</v>
          </cell>
          <cell r="C4942" t="str">
            <v>CAIXA D´ÁGUA EM POLIÉSTER REFORÇADO COM FIBRA DE VIDRO, 5000 LITROS - FORNECIMENTO E INSTALAÇÃO. AF_06/2021</v>
          </cell>
          <cell r="D4942" t="str">
            <v>UN</v>
          </cell>
          <cell r="E4942">
            <v>3429.03</v>
          </cell>
          <cell r="F4942" t="str">
            <v>SINAPI</v>
          </cell>
        </row>
        <row r="4943">
          <cell r="B4943">
            <v>102619</v>
          </cell>
          <cell r="C4943" t="str">
            <v>CAIXA D´ÁGUA EM POLIÉSTER REFORÇADO COM FIBRA DE VIDRO, 10000 LITROS - FORNECIMENTO E INSTALAÇÃO. AF_06/2021</v>
          </cell>
          <cell r="D4943" t="str">
            <v>UN</v>
          </cell>
          <cell r="E4943">
            <v>6576.83</v>
          </cell>
          <cell r="F4943" t="str">
            <v>SINAPI</v>
          </cell>
        </row>
        <row r="4944">
          <cell r="B4944">
            <v>102622</v>
          </cell>
          <cell r="C4944" t="str">
            <v>CAIXA D´ÁGUA EM POLIETILENO, 500 LITROS (INCLUSOS TUBOS, CONEXÕES E TORNEIRA DE BÓIA) - FORNECIMENTO E INSTALAÇÃO. AF_06/2021</v>
          </cell>
          <cell r="D4944" t="str">
            <v>UN</v>
          </cell>
          <cell r="E4944">
            <v>548.25</v>
          </cell>
          <cell r="F4944" t="str">
            <v>SINAPI</v>
          </cell>
        </row>
        <row r="4945">
          <cell r="B4945">
            <v>102623</v>
          </cell>
          <cell r="C4945" t="str">
            <v>CAIXA D´ÁGUA EM POLIETILENO, 1000 LITROS (INCLUSOS TUBOS, CONEXÕES E TORNEIRA DE BÓIA) - FORNECIMENTO E INSTALAÇÃO. AF_06/2021</v>
          </cell>
          <cell r="D4945" t="str">
            <v>UN</v>
          </cell>
          <cell r="E4945">
            <v>772.32</v>
          </cell>
          <cell r="F4945" t="str">
            <v>SINAPI</v>
          </cell>
        </row>
        <row r="4946">
          <cell r="B4946">
            <v>89482</v>
          </cell>
          <cell r="C4946" t="str">
            <v>CAIXA SIFONADA, PVC, DN 100 X 100 X 50 MM, FORNECIDA E INSTALADA EM RAMAIS DE ENCAMINHAMENTO DE ÁGUA PLUVIAL. AF_06/2022</v>
          </cell>
          <cell r="D4946" t="str">
            <v>UN</v>
          </cell>
          <cell r="E4946">
            <v>37.770000000000003</v>
          </cell>
          <cell r="F4946" t="str">
            <v>SINAPI</v>
          </cell>
        </row>
        <row r="4947">
          <cell r="B4947">
            <v>89491</v>
          </cell>
          <cell r="C4947" t="str">
            <v>CAIXA SIFONADA, PVC, DN 150 X 185 X 75 MM, FORNECIDA E INSTALADA EM RAMAIS DE ENCAMINHAMENTO DE ÁGUA PLUVIAL. AF_06/2022</v>
          </cell>
          <cell r="D4947" t="str">
            <v>UN</v>
          </cell>
          <cell r="E4947">
            <v>88.81</v>
          </cell>
          <cell r="F4947" t="str">
            <v>SINAPI</v>
          </cell>
        </row>
        <row r="4948">
          <cell r="B4948">
            <v>89495</v>
          </cell>
          <cell r="C4948" t="str">
            <v>RALO SIFONADO, PVC, DN 100 X 40 MM, JUNTA SOLDÁVEL, FORNECIDO E INSTALADO EM RAMAIS DE ENCAMINHAMENTO DE ÁGUA PLUVIAL. AF_06/2022</v>
          </cell>
          <cell r="D4948" t="str">
            <v>UN</v>
          </cell>
          <cell r="E4948">
            <v>15.75</v>
          </cell>
          <cell r="F4948" t="str">
            <v>SINAPI</v>
          </cell>
        </row>
        <row r="4949">
          <cell r="B4949">
            <v>89707</v>
          </cell>
          <cell r="C4949" t="str">
            <v>CAIXA SIFONADA, PVC, DN 100 X 100 X 50 MM, JUNTA ELÁSTICA, FORNECIDA E INSTALADA EM RAMAL DE DESCARGA OU EM RAMAL DE ESGOTO SANITÁRIO. AF_12/2014</v>
          </cell>
          <cell r="D4949" t="str">
            <v>UN</v>
          </cell>
          <cell r="E4949">
            <v>36.270000000000003</v>
          </cell>
          <cell r="F4949" t="str">
            <v>SINAPI</v>
          </cell>
        </row>
        <row r="4950">
          <cell r="B4950">
            <v>89708</v>
          </cell>
          <cell r="C4950" t="str">
            <v>CAIXA SIFONADA, PVC, DN 150 X 185 X 75 MM, JUNTA ELÁSTICA, FORNECIDA E INSTALADA EM RAMAL DE DESCARGA OU EM RAMAL DE ESGOTO SANITÁRIO. AF_12/2014</v>
          </cell>
          <cell r="D4950" t="str">
            <v>UN</v>
          </cell>
          <cell r="E4950">
            <v>82.49</v>
          </cell>
          <cell r="F4950" t="str">
            <v>SINAPI</v>
          </cell>
        </row>
        <row r="4951">
          <cell r="B4951">
            <v>89709</v>
          </cell>
          <cell r="C4951" t="str">
            <v>RALO SIFONADO, PVC, DN 100 X 40 MM, JUNTA SOLDÁVEL, FORNECIDO E INSTALADO EM RAMAL DE DESCARGA OU EM RAMAL DE ESGOTO SANITÁRIO. AF_12/2014</v>
          </cell>
          <cell r="D4951" t="str">
            <v>UN</v>
          </cell>
          <cell r="E4951">
            <v>14.13</v>
          </cell>
          <cell r="F4951" t="str">
            <v>SINAPI</v>
          </cell>
        </row>
        <row r="4952">
          <cell r="B4952">
            <v>89710</v>
          </cell>
          <cell r="C4952" t="str">
            <v>RALO SECO, PVC, DN 100 X 40 MM, JUNTA SOLDÁVEL, FORNECIDO E INSTALADO EM RAMAL DE DESCARGA OU EM RAMAL DE ESGOTO SANITÁRIO. AF_12/2014</v>
          </cell>
          <cell r="D4952" t="str">
            <v>UN</v>
          </cell>
          <cell r="E4952">
            <v>11.84</v>
          </cell>
          <cell r="F4952" t="str">
            <v>SINAPI</v>
          </cell>
        </row>
        <row r="4953">
          <cell r="B4953">
            <v>86872</v>
          </cell>
          <cell r="C4953" t="str">
            <v>TANQUE DE LOUÇA BRANCA COM COLUNA, 30L OU EQUIVALENTE - FORNECIMENTO E INSTALAÇÃO. AF_01/2020</v>
          </cell>
          <cell r="D4953" t="str">
            <v>UN</v>
          </cell>
          <cell r="E4953">
            <v>651.63</v>
          </cell>
          <cell r="F4953" t="str">
            <v>SINAPI</v>
          </cell>
        </row>
        <row r="4954">
          <cell r="B4954">
            <v>86874</v>
          </cell>
          <cell r="C4954" t="str">
            <v>TANQUE DE LOUÇA BRANCA SUSPENSO, 18L OU EQUIVALENTE - FORNECIMENTO E INSTALAÇÃO. AF_01/2020</v>
          </cell>
          <cell r="D4954" t="str">
            <v>UN</v>
          </cell>
          <cell r="E4954">
            <v>455.28</v>
          </cell>
          <cell r="F4954" t="str">
            <v>SINAPI</v>
          </cell>
        </row>
        <row r="4955">
          <cell r="B4955">
            <v>86875</v>
          </cell>
          <cell r="C4955" t="str">
            <v>TANQUE DE MÁRMORE SINTÉTICO COM COLUNA, 22L OU EQUIVALENTE   FORNECIMENTO E INSTALAÇÃO. AF_01/2020</v>
          </cell>
          <cell r="D4955" t="str">
            <v>UN</v>
          </cell>
          <cell r="E4955">
            <v>499.95</v>
          </cell>
          <cell r="F4955" t="str">
            <v>SINAPI</v>
          </cell>
        </row>
        <row r="4956">
          <cell r="B4956">
            <v>86876</v>
          </cell>
          <cell r="C4956" t="str">
            <v>TANQUE DE MÁRMORE SINTÉTICO SUSPENSO, 22L OU EQUIVALENTE - FORNECIMENTO E INSTALAÇÃO. AF_01/2020</v>
          </cell>
          <cell r="D4956" t="str">
            <v>UN</v>
          </cell>
          <cell r="E4956">
            <v>288.62</v>
          </cell>
          <cell r="F4956" t="str">
            <v>SINAPI</v>
          </cell>
        </row>
        <row r="4957">
          <cell r="B4957">
            <v>86877</v>
          </cell>
          <cell r="C4957" t="str">
            <v>VÁLVULA EM METAL CROMADO 1.1/2 X 1.1/2 PARA TANQUE OU LAVATÓRIO, COM OU SEM LADRÃO - FORNECIMENTO E INSTALAÇÃO. AF_01/2020</v>
          </cell>
          <cell r="D4957" t="str">
            <v>UN</v>
          </cell>
          <cell r="E4957">
            <v>67.72</v>
          </cell>
          <cell r="F4957" t="str">
            <v>SINAPI</v>
          </cell>
        </row>
        <row r="4958">
          <cell r="B4958">
            <v>86878</v>
          </cell>
          <cell r="C4958" t="str">
            <v>VÁLVULA EM METAL CROMADO TIPO AMERICANA 3.1/2 X 1.1/2 PARA PIA - FORNECIMENTO E INSTALAÇÃO. AF_01/2020</v>
          </cell>
          <cell r="D4958" t="str">
            <v>UN</v>
          </cell>
          <cell r="E4958">
            <v>73.11</v>
          </cell>
          <cell r="F4958" t="str">
            <v>SINAPI</v>
          </cell>
        </row>
        <row r="4959">
          <cell r="B4959">
            <v>86879</v>
          </cell>
          <cell r="C4959" t="str">
            <v>VÁLVULA EM PLÁSTICO 1 PARA PIA, TANQUE OU LAVATÓRIO, COM OU SEM LADRÃO - FORNECIMENTO E INSTALAÇÃO. AF_01/2020</v>
          </cell>
          <cell r="D4959" t="str">
            <v>UN</v>
          </cell>
          <cell r="E4959">
            <v>6.81</v>
          </cell>
          <cell r="F4959" t="str">
            <v>SINAPI</v>
          </cell>
        </row>
        <row r="4960">
          <cell r="B4960">
            <v>86880</v>
          </cell>
          <cell r="C4960" t="str">
            <v>VÁLVULA EM PLÁSTICO CROMADO TIPO AMERICANA 3.1/2 X 1.1/2 SEM ADAPTADOR PARA PIA - FORNECIMENTO E INSTALAÇÃO. AF_01/2020</v>
          </cell>
          <cell r="D4960" t="str">
            <v>UN</v>
          </cell>
          <cell r="E4960">
            <v>20.2</v>
          </cell>
          <cell r="F4960" t="str">
            <v>SINAPI</v>
          </cell>
        </row>
        <row r="4961">
          <cell r="B4961">
            <v>86881</v>
          </cell>
          <cell r="C4961" t="str">
            <v>SIFÃO DO TIPO GARRAFA EM METAL CROMADO 1 X 1.1/2 - FORNECIMENTO E INSTALAÇÃO. AF_01/2020</v>
          </cell>
          <cell r="D4961" t="str">
            <v>UN</v>
          </cell>
          <cell r="E4961">
            <v>207.38</v>
          </cell>
          <cell r="F4961" t="str">
            <v>SINAPI</v>
          </cell>
        </row>
        <row r="4962">
          <cell r="B4962">
            <v>86882</v>
          </cell>
          <cell r="C4962" t="str">
            <v>SIFÃO DO TIPO GARRAFA/COPO EM PVC 1.1/4  X 1.1/2 - FORNECIMENTO E INSTALAÇÃO. AF_01/2020</v>
          </cell>
          <cell r="D4962" t="str">
            <v>UN</v>
          </cell>
          <cell r="E4962">
            <v>20.67</v>
          </cell>
          <cell r="F4962" t="str">
            <v>SINAPI</v>
          </cell>
        </row>
        <row r="4963">
          <cell r="B4963">
            <v>86883</v>
          </cell>
          <cell r="C4963" t="str">
            <v>SIFÃO DO TIPO FLEXÍVEL EM PVC 1  X 1.1/2  - FORNECIMENTO E INSTALAÇÃO. AF_01/2020</v>
          </cell>
          <cell r="D4963" t="str">
            <v>UN</v>
          </cell>
          <cell r="E4963">
            <v>11.77</v>
          </cell>
          <cell r="F4963" t="str">
            <v>SINAPI</v>
          </cell>
        </row>
        <row r="4964">
          <cell r="B4964">
            <v>86884</v>
          </cell>
          <cell r="C4964" t="str">
            <v>ENGATE FLEXÍVEL EM PLÁSTICO BRANCO, 1/2 X 30CM - FORNECIMENTO E INSTALAÇÃO. AF_01/2020</v>
          </cell>
          <cell r="D4964" t="str">
            <v>UN</v>
          </cell>
          <cell r="E4964">
            <v>8.39</v>
          </cell>
          <cell r="F4964" t="str">
            <v>SINAPI</v>
          </cell>
        </row>
        <row r="4965">
          <cell r="B4965">
            <v>86885</v>
          </cell>
          <cell r="C4965" t="str">
            <v>ENGATE FLEXÍVEL EM PLÁSTICO BRANCO, 1/2 X 40CM - FORNECIMENTO E INSTALAÇÃO. AF_01/2020</v>
          </cell>
          <cell r="D4965" t="str">
            <v>UN</v>
          </cell>
          <cell r="E4965">
            <v>11.59</v>
          </cell>
          <cell r="F4965" t="str">
            <v>SINAPI</v>
          </cell>
        </row>
        <row r="4966">
          <cell r="B4966">
            <v>86886</v>
          </cell>
          <cell r="C4966" t="str">
            <v>ENGATE FLEXÍVEL EM INOX, 1/2  X 30CM - FORNECIMENTO E INSTALAÇÃO. AF_01/2020</v>
          </cell>
          <cell r="D4966" t="str">
            <v>UN</v>
          </cell>
          <cell r="E4966">
            <v>50.01</v>
          </cell>
          <cell r="F4966" t="str">
            <v>SINAPI</v>
          </cell>
        </row>
        <row r="4967">
          <cell r="B4967">
            <v>86887</v>
          </cell>
          <cell r="C4967" t="str">
            <v>ENGATE FLEXÍVEL EM INOX, 1/2  X 40CM - FORNECIMENTO E INSTALAÇÃO. AF_01/2020</v>
          </cell>
          <cell r="D4967" t="str">
            <v>UN</v>
          </cell>
          <cell r="E4967">
            <v>54.34</v>
          </cell>
          <cell r="F4967" t="str">
            <v>SINAPI</v>
          </cell>
        </row>
        <row r="4968">
          <cell r="B4968">
            <v>86888</v>
          </cell>
          <cell r="C4968" t="str">
            <v>VASO SANITÁRIO SIFONADO COM CAIXA ACOPLADA LOUÇA BRANCA - FORNECIMENTO E INSTALAÇÃO. AF_01/2020</v>
          </cell>
          <cell r="D4968" t="str">
            <v>UN</v>
          </cell>
          <cell r="E4968">
            <v>436.94</v>
          </cell>
          <cell r="F4968" t="str">
            <v>SINAPI</v>
          </cell>
        </row>
        <row r="4969">
          <cell r="B4969">
            <v>86889</v>
          </cell>
          <cell r="C4969" t="str">
            <v>BANCADA DE GRANITO CINZA POLIDO, DE 1,50 X 0,60 M, PARA PIA DE COZINHA - FORNECIMENTO E INSTALAÇÃO. AF_01/2020</v>
          </cell>
          <cell r="D4969" t="str">
            <v>UN</v>
          </cell>
          <cell r="E4969">
            <v>823.73</v>
          </cell>
          <cell r="F4969" t="str">
            <v>SINAPI</v>
          </cell>
        </row>
        <row r="4970">
          <cell r="B4970">
            <v>86893</v>
          </cell>
          <cell r="C4970" t="str">
            <v>BANCADA DE MÁRMORE BRANCO POLIDO, DE 1,50 X 0,60 M, PARA PIA DE COZINHA - FORNECIMENTO E INSTALAÇÃO. AF_01/2020</v>
          </cell>
          <cell r="D4970" t="str">
            <v>UN</v>
          </cell>
          <cell r="E4970">
            <v>624.63</v>
          </cell>
          <cell r="F4970" t="str">
            <v>SINAPI</v>
          </cell>
        </row>
        <row r="4971">
          <cell r="B4971">
            <v>86894</v>
          </cell>
          <cell r="C4971" t="str">
            <v>BANCADA DE MÁRMORE SINTÉTICO, DE 120 X 60CM, COM CUBA INTEGRADA - FORNECIMENTO E INSTALAÇÃO. AF_01/2020</v>
          </cell>
          <cell r="D4971" t="str">
            <v>UN</v>
          </cell>
          <cell r="E4971">
            <v>285.35000000000002</v>
          </cell>
          <cell r="F4971" t="str">
            <v>SINAPI</v>
          </cell>
        </row>
        <row r="4972">
          <cell r="B4972">
            <v>86895</v>
          </cell>
          <cell r="C4972" t="str">
            <v>BANCADA DE GRANITO CINZA POLIDO, DE 0,50 X 0,60 M, PARA LAVATÓRIO - FORNECIMENTO E INSTALAÇÃO. AF_01/2020</v>
          </cell>
          <cell r="D4972" t="str">
            <v>UN</v>
          </cell>
          <cell r="E4972">
            <v>389.43</v>
          </cell>
          <cell r="F4972" t="str">
            <v>SINAPI</v>
          </cell>
        </row>
        <row r="4973">
          <cell r="B4973">
            <v>86899</v>
          </cell>
          <cell r="C4973" t="str">
            <v>BANCADA DE MÁRMORE BRANCO POLIDO, DE 0,50 X 0,60 M, PARA LAVATÓRIO - FORNECIMENTO E INSTALAÇÃO. AF_01/2020</v>
          </cell>
          <cell r="D4973" t="str">
            <v>UN</v>
          </cell>
          <cell r="E4973">
            <v>314.74</v>
          </cell>
          <cell r="F4973" t="str">
            <v>SINAPI</v>
          </cell>
        </row>
        <row r="4974">
          <cell r="B4974">
            <v>86900</v>
          </cell>
          <cell r="C4974" t="str">
            <v>CUBA DE EMBUTIR RETANGULAR DE AÇO INOXIDÁVEL, 46 X 30 X 12 CM - FORNECIMENTO E INSTALAÇÃO. AF_01/2020</v>
          </cell>
          <cell r="D4974" t="str">
            <v>UN</v>
          </cell>
          <cell r="E4974">
            <v>185.78</v>
          </cell>
          <cell r="F4974" t="str">
            <v>SINAPI</v>
          </cell>
        </row>
        <row r="4975">
          <cell r="B4975">
            <v>86901</v>
          </cell>
          <cell r="C4975" t="str">
            <v>CUBA DE EMBUTIR OVAL EM LOUÇA BRANCA, 35 X 50CM OU EQUIVALENTE - FORNECIMENTO E INSTALAÇÃO. AF_01/2020</v>
          </cell>
          <cell r="D4975" t="str">
            <v>UN</v>
          </cell>
          <cell r="E4975">
            <v>136.24</v>
          </cell>
          <cell r="F4975" t="str">
            <v>SINAPI</v>
          </cell>
        </row>
        <row r="4976">
          <cell r="B4976">
            <v>86902</v>
          </cell>
          <cell r="C4976" t="str">
            <v>LAVATÓRIO LOUÇA BRANCA COM COLUNA, *44 X 35,5* CM, PADRÃO POPULAR - FORNECIMENTO E INSTALAÇÃO. AF_01/2020</v>
          </cell>
          <cell r="D4976" t="str">
            <v>UN</v>
          </cell>
          <cell r="E4976">
            <v>302.55</v>
          </cell>
          <cell r="F4976" t="str">
            <v>SINAPI</v>
          </cell>
        </row>
        <row r="4977">
          <cell r="B4977">
            <v>86903</v>
          </cell>
          <cell r="C4977" t="str">
            <v>LAVATÓRIO LOUÇA BRANCA COM COLUNA, 45 X 55CM OU EQUIVALENTE, PADRÃO MÉDIO - FORNECIMENTO E INSTALAÇÃO. AF_01/2020</v>
          </cell>
          <cell r="D4977" t="str">
            <v>UN</v>
          </cell>
          <cell r="E4977">
            <v>337.2</v>
          </cell>
          <cell r="F4977" t="str">
            <v>SINAPI</v>
          </cell>
        </row>
        <row r="4978">
          <cell r="B4978">
            <v>86904</v>
          </cell>
          <cell r="C4978" t="str">
            <v>LAVATÓRIO LOUÇA BRANCA SUSPENSO, 29,5 X 39CM OU EQUIVALENTE, PADRÃO POPULAR - FORNECIMENTO E INSTALAÇÃO. AF_01/2020</v>
          </cell>
          <cell r="D4978" t="str">
            <v>UN</v>
          </cell>
          <cell r="E4978">
            <v>137.82</v>
          </cell>
          <cell r="F4978" t="str">
            <v>SINAPI</v>
          </cell>
        </row>
        <row r="4979">
          <cell r="B4979">
            <v>86905</v>
          </cell>
          <cell r="C4979" t="str">
            <v>APARELHO MISTURADOR DE MESA PARA LAVATÓRIO, PADRÃO MÉDIO - FORNECIMENTO E INSTALAÇÃO. AF_01/2020</v>
          </cell>
          <cell r="D4979" t="str">
            <v>UN</v>
          </cell>
          <cell r="E4979">
            <v>380.51</v>
          </cell>
          <cell r="F4979" t="str">
            <v>SINAPI</v>
          </cell>
        </row>
        <row r="4980">
          <cell r="B4980">
            <v>86906</v>
          </cell>
          <cell r="C4980" t="str">
            <v>TORNEIRA CROMADA DE MESA, 1/2 OU 3/4, PARA LAVATÓRIO, PADRÃO POPULAR - FORNECIMENTO E INSTALAÇÃO. AF_01/2020</v>
          </cell>
          <cell r="D4980" t="str">
            <v>UN</v>
          </cell>
          <cell r="E4980">
            <v>70.349999999999994</v>
          </cell>
          <cell r="F4980" t="str">
            <v>SINAPI</v>
          </cell>
        </row>
        <row r="4981">
          <cell r="B4981">
            <v>86908</v>
          </cell>
          <cell r="C4981" t="str">
            <v>APARELHO MISTURADOR DE MESA PARA PIA DE COZINHA, PADRÃO MÉDIO - FORNECIMENTO E INSTALAÇÃO. AF_01/2020</v>
          </cell>
          <cell r="D4981" t="str">
            <v>UN</v>
          </cell>
          <cell r="E4981">
            <v>456.83</v>
          </cell>
          <cell r="F4981" t="str">
            <v>SINAPI</v>
          </cell>
        </row>
        <row r="4982">
          <cell r="B4982">
            <v>86909</v>
          </cell>
          <cell r="C4982" t="str">
            <v>TORNEIRA CROMADA TUBO MÓVEL, DE MESA, 1/2 OU 3/4, PARA PIA DE COZINHA, PADRÃO ALTO - FORNECIMENTO E INSTALAÇÃO. AF_01/2020</v>
          </cell>
          <cell r="D4982" t="str">
            <v>UN</v>
          </cell>
          <cell r="E4982">
            <v>122.17</v>
          </cell>
          <cell r="F4982" t="str">
            <v>SINAPI</v>
          </cell>
        </row>
        <row r="4983">
          <cell r="B4983">
            <v>86910</v>
          </cell>
          <cell r="C4983" t="str">
            <v>TORNEIRA CROMADA TUBO MÓVEL, DE PAREDE, 1/2 OU 3/4, PARA PIA DE COZINHA, PADRÃO MÉDIO - FORNECIMENTO E INSTALAÇÃO. AF_01/2020</v>
          </cell>
          <cell r="D4983" t="str">
            <v>UN</v>
          </cell>
          <cell r="E4983">
            <v>120.44</v>
          </cell>
          <cell r="F4983" t="str">
            <v>SINAPI</v>
          </cell>
        </row>
        <row r="4984">
          <cell r="B4984">
            <v>86911</v>
          </cell>
          <cell r="C4984" t="str">
            <v>TORNEIRA CROMADA LONGA, DE PAREDE, 1/2 OU 3/4, PARA PIA DE COZINHA, PADRÃO POPULAR - FORNECIMENTO E INSTALAÇÃO. AF_01/2020</v>
          </cell>
          <cell r="D4984" t="str">
            <v>UN</v>
          </cell>
          <cell r="E4984">
            <v>82.31</v>
          </cell>
          <cell r="F4984" t="str">
            <v>SINAPI</v>
          </cell>
        </row>
        <row r="4985">
          <cell r="B4985">
            <v>86913</v>
          </cell>
          <cell r="C4985" t="str">
            <v>TORNEIRA CROMADA 1/2 OU 3/4 PARA TANQUE, PADRÃO POPULAR - FORNECIMENTO E INSTALAÇÃO. AF_01/2020</v>
          </cell>
          <cell r="D4985" t="str">
            <v>UN</v>
          </cell>
          <cell r="E4985">
            <v>51.26</v>
          </cell>
          <cell r="F4985" t="str">
            <v>SINAPI</v>
          </cell>
        </row>
        <row r="4986">
          <cell r="B4986">
            <v>86914</v>
          </cell>
          <cell r="C4986" t="str">
            <v>TORNEIRA CROMADA 1/2 OU 3/4 PARA TANQUE, PADRÃO MÉDIO - FORNECIMENTO E INSTALAÇÃO. AF_01/2020</v>
          </cell>
          <cell r="D4986" t="str">
            <v>UN</v>
          </cell>
          <cell r="E4986">
            <v>92.34</v>
          </cell>
          <cell r="F4986" t="str">
            <v>SINAPI</v>
          </cell>
        </row>
        <row r="4987">
          <cell r="B4987">
            <v>86915</v>
          </cell>
          <cell r="C4987" t="str">
            <v>TORNEIRA CROMADA DE MESA, 1/2 OU 3/4, PARA LAVATÓRIO, PADRÃO MÉDIO - FORNECIMENTO E INSTALAÇÃO. AF_01/2020</v>
          </cell>
          <cell r="D4987" t="str">
            <v>UN</v>
          </cell>
          <cell r="E4987">
            <v>134.97999999999999</v>
          </cell>
          <cell r="F4987" t="str">
            <v>SINAPI</v>
          </cell>
        </row>
        <row r="4988">
          <cell r="B4988">
            <v>86916</v>
          </cell>
          <cell r="C4988" t="str">
            <v>TORNEIRA PLÁSTICA 3/4 PARA TANQUE - FORNECIMENTO E INSTALAÇÃO. AF_01/2020</v>
          </cell>
          <cell r="D4988" t="str">
            <v>UN</v>
          </cell>
          <cell r="E4988">
            <v>37.08</v>
          </cell>
          <cell r="F4988" t="str">
            <v>SINAPI</v>
          </cell>
        </row>
        <row r="4989">
          <cell r="B4989">
            <v>86919</v>
          </cell>
          <cell r="C4989" t="str">
            <v>TANQUE DE LOUÇA BRANCA COM COLUNA, 30L OU EQUIVALENTE, INCLUSO SIFÃO FLEXÍVEL EM PVC, VÁLVULA METÁLICA E TORNEIRA DE METAL CROMADO PADRÃO MÉDIO - FORNECIMENTO E INSTALAÇÃO. AF_01/2020</v>
          </cell>
          <cell r="D4989" t="str">
            <v>UN</v>
          </cell>
          <cell r="E4989">
            <v>823.46</v>
          </cell>
          <cell r="F4989" t="str">
            <v>SINAPI</v>
          </cell>
        </row>
        <row r="4990">
          <cell r="B4990">
            <v>86920</v>
          </cell>
          <cell r="C4990" t="str">
            <v>TANQUE DE LOUÇA BRANCA COM COLUNA, 30L OU EQUIVALENTE, INCLUSO SIFÃO FLEXÍVEL EM PVC, VÁLVULA PLÁSTICA E TORNEIRA DE METAL CROMADO PADRÃO POPULAR - FORNECIMENTO E INSTALAÇÃO. AF_01/2020</v>
          </cell>
          <cell r="D4990" t="str">
            <v>UN</v>
          </cell>
          <cell r="E4990">
            <v>721.47</v>
          </cell>
          <cell r="F4990" t="str">
            <v>SINAPI</v>
          </cell>
        </row>
        <row r="4991">
          <cell r="B4991">
            <v>86921</v>
          </cell>
          <cell r="C4991" t="str">
            <v>TANQUE DE LOUÇA BRANCA COM COLUNA, 30L OU EQUIVALENTE, INCLUSO SIFÃO FLEXÍVEL EM PVC, VÁLVULA PLÁSTICA E TORNEIRA DE PLÁSTICO - FORNECIMENTO E INSTALAÇÃO. AF_01/2020</v>
          </cell>
          <cell r="D4991" t="str">
            <v>UN</v>
          </cell>
          <cell r="E4991">
            <v>707.29</v>
          </cell>
          <cell r="F4991" t="str">
            <v>SINAPI</v>
          </cell>
        </row>
        <row r="4992">
          <cell r="B4992">
            <v>86922</v>
          </cell>
          <cell r="C4992" t="str">
            <v>TANQUE DE LOUÇA BRANCA SUSPENSO, 18L OU EQUIVALENTE, INCLUSO SIFÃO TIPO GARRAFA EM METAL CROMADO, VÁLVULA METÁLICA E TORNEIRA DE METAL CROMADO PADRÃO MÉDIO - FORNECIMENTO E INSTALAÇÃO. AF_01/2020</v>
          </cell>
          <cell r="D4992" t="str">
            <v>UN</v>
          </cell>
          <cell r="E4992">
            <v>822.72</v>
          </cell>
          <cell r="F4992" t="str">
            <v>SINAPI</v>
          </cell>
        </row>
        <row r="4993">
          <cell r="B4993">
            <v>86923</v>
          </cell>
          <cell r="C4993" t="str">
            <v>TANQUE DE LOUÇA BRANCA SUSPENSO, 18L OU EQUIVALENTE, INCLUSO SIFÃO TIPO GARRAFA EM PVC, VÁLVULA PLÁSTICA E TORNEIRA DE METAL CROMADO PADRÃO POPULAR - FORNECIMENTO E INSTALAÇÃO. AF_01/2020</v>
          </cell>
          <cell r="D4993" t="str">
            <v>UN</v>
          </cell>
          <cell r="E4993">
            <v>534.02</v>
          </cell>
          <cell r="F4993" t="str">
            <v>SINAPI</v>
          </cell>
        </row>
        <row r="4994">
          <cell r="B4994">
            <v>86924</v>
          </cell>
          <cell r="C4994" t="str">
            <v>TANQUE DE LOUÇA BRANCA SUSPENSO, 18L OU EQUIVALENTE, INCLUSO SIFÃO TIPO GARRAFA EM PVC, VÁLVULA PLÁSTICA E TORNEIRA DE PLÁSTICO - FORNECIMENTO E INSTALAÇÃO. AF_01/2020</v>
          </cell>
          <cell r="D4994" t="str">
            <v>UN</v>
          </cell>
          <cell r="E4994">
            <v>519.84</v>
          </cell>
          <cell r="F4994" t="str">
            <v>SINAPI</v>
          </cell>
        </row>
        <row r="4995">
          <cell r="B4995">
            <v>86925</v>
          </cell>
          <cell r="C4995" t="str">
            <v>TANQUE DE MÁRMORE SINTÉTICO COM COLUNA, 22L OU EQUIVALENTE, INCLUSO SIFÃO FLEXÍVEL EM PVC, VÁLVULA PLÁSTICA E TORNEIRA DE METAL CROMADO PADRÃO POPULAR - FORNECIMENTO E INSTALAÇÃO. AF_01/2020</v>
          </cell>
          <cell r="D4995" t="str">
            <v>UN</v>
          </cell>
          <cell r="E4995">
            <v>569.79</v>
          </cell>
          <cell r="F4995" t="str">
            <v>SINAPI</v>
          </cell>
        </row>
        <row r="4996">
          <cell r="B4996">
            <v>86926</v>
          </cell>
          <cell r="C4996" t="str">
            <v>TANQUE DE MÁRMORE SINTÉTICO COM COLUNA, 22L OU EQUIVALENTE, INCLUSO SIFÃO FLEXÍVEL EM PVC, VÁLVULA PLÁSTICA E TORNEIRA DE PLÁSTICO - FORNECIMENTO E INSTALAÇÃO. AF_01/2020</v>
          </cell>
          <cell r="D4996" t="str">
            <v>UN</v>
          </cell>
          <cell r="E4996">
            <v>555.61</v>
          </cell>
          <cell r="F4996" t="str">
            <v>SINAPI</v>
          </cell>
        </row>
        <row r="4997">
          <cell r="B4997">
            <v>86927</v>
          </cell>
          <cell r="C4997" t="str">
            <v>TANQUE DE MÁRMORE SINTÉTICO SUSPENSO, 22L OU EQUIVALENTE, INCLUSO SIFÃO TIPO GARRAFA EM PVC, VÁLVULA PLÁSTICA E TORNEIRA DE METAL CROMADO PADRÃO POPULAR - FORNEC. E INSTALAÇÃO. AF_01/2020</v>
          </cell>
          <cell r="D4997" t="str">
            <v>UN</v>
          </cell>
          <cell r="E4997">
            <v>367.36</v>
          </cell>
          <cell r="F4997" t="str">
            <v>SINAPI</v>
          </cell>
        </row>
        <row r="4998">
          <cell r="B4998">
            <v>86928</v>
          </cell>
          <cell r="C4998" t="str">
            <v>TANQUE DE MÁRMORE SINTÉTICO SUSPENSO, 22L OU EQUIVALENTE, INCLUSO SIFÃO TIPO GARRAFA EM PVC, VÁLVULA PLÁSTICA E TORNEIRA DE PLÁSTICO - FORNECIMENTO E INSTALAÇÃO. AF_01/2020</v>
          </cell>
          <cell r="D4998" t="str">
            <v>UN</v>
          </cell>
          <cell r="E4998">
            <v>353.18</v>
          </cell>
          <cell r="F4998" t="str">
            <v>SINAPI</v>
          </cell>
        </row>
        <row r="4999">
          <cell r="B4999">
            <v>86929</v>
          </cell>
          <cell r="C4999" t="str">
            <v>TANQUE DE MÁRMORE SINTÉTICO SUSPENSO, 22L OU EQUIVALENTE, INCLUSO SIFÃO FLEXÍVEL EM PVC, VÁLVULA PLÁSTICA E TORNEIRA DE METAL CROMADO PADRÃO POPULAR - FORNECIMENTO E INSTALAÇÃO. AF_01/2020</v>
          </cell>
          <cell r="D4999" t="str">
            <v>UN</v>
          </cell>
          <cell r="E4999">
            <v>358.46</v>
          </cell>
          <cell r="F4999" t="str">
            <v>SINAPI</v>
          </cell>
        </row>
        <row r="5000">
          <cell r="B5000">
            <v>86930</v>
          </cell>
          <cell r="C5000" t="str">
            <v>TANQUE DE MÁRMORE SINTÉTICO SUSPENSO, 22L OU EQUIVALENTE, INCLUSO SIFÃO FLEXÍVEL EM PVC, VÁLVULA PLÁSTICA E TORNEIRA DE PLÁSTICO - FORNECIMENTO E INSTALAÇÃO. AF_01/2020</v>
          </cell>
          <cell r="D5000" t="str">
            <v>UN</v>
          </cell>
          <cell r="E5000">
            <v>344.28</v>
          </cell>
          <cell r="F5000" t="str">
            <v>SINAPI</v>
          </cell>
        </row>
        <row r="5001">
          <cell r="B5001">
            <v>86931</v>
          </cell>
          <cell r="C5001" t="str">
            <v>VASO SANITÁRIO SIFONADO COM CAIXA ACOPLADA LOUÇA BRANCA, INCLUSO ENGATE FLEXÍVEL EM PLÁSTICO BRANCO, 1/2  X 40CM - FORNECIMENTO E INSTALAÇÃO. AF_01/2020</v>
          </cell>
          <cell r="D5001" t="str">
            <v>UN</v>
          </cell>
          <cell r="E5001">
            <v>448.53</v>
          </cell>
          <cell r="F5001" t="str">
            <v>SINAPI</v>
          </cell>
        </row>
        <row r="5002">
          <cell r="B5002">
            <v>86932</v>
          </cell>
          <cell r="C5002" t="str">
            <v>VASO SANITÁRIO SIFONADO COM CAIXA ACOPLADA LOUÇA BRANCA - PADRÃO MÉDIO, INCLUSO ENGATE FLEXÍVEL EM METAL CROMADO, 1/2  X 40CM - FORNECIMENTO E INSTALAÇÃO. AF_01/2020</v>
          </cell>
          <cell r="D5002" t="str">
            <v>UN</v>
          </cell>
          <cell r="E5002">
            <v>491.28</v>
          </cell>
          <cell r="F5002" t="str">
            <v>SINAPI</v>
          </cell>
        </row>
        <row r="5003">
          <cell r="B5003">
            <v>86933</v>
          </cell>
          <cell r="C5003" t="str">
            <v>BANCADA DE MÁRMORE SINTÉTICO 120 X 60CM, COM CUBA INTEGRADA, INCLUSO SIFÃO TIPO GARRAFA EM PVC, VÁLVULA EM PLÁSTICO CROMADO TIPO AMERICANA E TORNEIRA CROMADA LONGA, DE PAREDE, PADRÃO POPULAR - FORNECIMENTO E INSTALAÇÃO. AF_01/2020</v>
          </cell>
          <cell r="D5003" t="str">
            <v>UN</v>
          </cell>
          <cell r="E5003">
            <v>408.53</v>
          </cell>
          <cell r="F5003" t="str">
            <v>SINAPI</v>
          </cell>
        </row>
        <row r="5004">
          <cell r="B5004">
            <v>86934</v>
          </cell>
          <cell r="C5004" t="str">
            <v>BANCADA DE MÁRMORE SINTÉTICO 120 X 60CM, COM CUBA INTEGRADA, INCLUSO SIFÃO TIPO FLEXÍVEL EM PVC, VÁLVULA EM PLÁSTICO CROMADO TIPO AMERICANA E TORNEIRA CROMADA LONGA, DE PAREDE, PADRÃO POPULAR - FORNECIMENTO E INSTALAÇÃO. AF_01/2020</v>
          </cell>
          <cell r="D5004" t="str">
            <v>UN</v>
          </cell>
          <cell r="E5004">
            <v>399.63</v>
          </cell>
          <cell r="F5004" t="str">
            <v>SINAPI</v>
          </cell>
        </row>
        <row r="5005">
          <cell r="B5005">
            <v>86935</v>
          </cell>
          <cell r="C5005" t="str">
            <v>CUBA DE EMBUTIR DE AÇO INOXIDÁVEL MÉDIA, INCLUSO VÁLVULA TIPO AMERICANA EM METAL CROMADO E SIFÃO FLEXÍVEL EM PVC - FORNECIMENTO E INSTALAÇÃO. AF_01/2020</v>
          </cell>
          <cell r="D5005" t="str">
            <v>UN</v>
          </cell>
          <cell r="E5005">
            <v>270.66000000000003</v>
          </cell>
          <cell r="F5005" t="str">
            <v>SINAPI</v>
          </cell>
        </row>
        <row r="5006">
          <cell r="B5006">
            <v>86936</v>
          </cell>
          <cell r="C5006" t="str">
            <v>CUBA DE EMBUTIR DE AÇO INOXIDÁVEL MÉDIA, INCLUSO VÁLVULA TIPO AMERICANA E SIFÃO TIPO GARRAFA EM METAL CROMADO - FORNECIMENTO E INSTALAÇÃO. AF_01/2020</v>
          </cell>
          <cell r="D5006" t="str">
            <v>UN</v>
          </cell>
          <cell r="E5006">
            <v>466.27</v>
          </cell>
          <cell r="F5006" t="str">
            <v>SINAPI</v>
          </cell>
        </row>
        <row r="5007">
          <cell r="B5007">
            <v>86937</v>
          </cell>
          <cell r="C5007" t="str">
            <v>CUBA DE EMBUTIR OVAL EM LOUÇA BRANCA, 35 X 50CM OU EQUIVALENTE, INCLUSO VÁLVULA EM METAL CROMADO E SIFÃO FLEXÍVEL EM PVC - FORNECIMENTO E INSTALAÇÃO. AF_01/2020</v>
          </cell>
          <cell r="D5007" t="str">
            <v>UN</v>
          </cell>
          <cell r="E5007">
            <v>215.73</v>
          </cell>
          <cell r="F5007" t="str">
            <v>SINAPI</v>
          </cell>
        </row>
        <row r="5008">
          <cell r="B5008">
            <v>86938</v>
          </cell>
          <cell r="C5008" t="str">
            <v>CUBA DE EMBUTIR OVAL EM LOUÇA BRANCA, 35 X 50CM OU EQUIVALENTE, INCLUSO VÁLVULA E SIFÃO TIPO GARRAFA EM METAL CROMADO - FORNECIMENTO E INSTALAÇÃO. AF_01/2020</v>
          </cell>
          <cell r="D5008" t="str">
            <v>UN</v>
          </cell>
          <cell r="E5008">
            <v>411.34</v>
          </cell>
          <cell r="F5008" t="str">
            <v>SINAPI</v>
          </cell>
        </row>
        <row r="5009">
          <cell r="B5009">
            <v>86939</v>
          </cell>
          <cell r="C5009" t="str">
            <v>LAVATÓRIO LOUÇA BRANCA COM COLUNA, *44 X 35,5* CM, PADRÃO POPULAR, INCLUSO SIFÃO FLEXÍVEL EM PVC, VÁLVULA E ENGATE FLEXÍVEL 30CM EM PLÁSTICO E COM TORNEIRA CROMADA PADRÃO POPULAR - FORNECIMENTO E INSTALAÇÃO. AF_01/2020</v>
          </cell>
          <cell r="D5009" t="str">
            <v>UN</v>
          </cell>
          <cell r="E5009">
            <v>399.87</v>
          </cell>
          <cell r="F5009" t="str">
            <v>SINAPI</v>
          </cell>
        </row>
        <row r="5010">
          <cell r="B5010">
            <v>86940</v>
          </cell>
          <cell r="C5010" t="str">
            <v>LAVATÓRIO LOUÇA BRANCA COM COLUNA, 45 X 55CM OU EQUIVALENTE, PADRÃO MÉDIO, INCLUSO SIFÃO TIPO GARRAFA, VÁLVULA E ENGATE FLEXÍVEL DE 40CM EM METAL CROMADO, COM APARELHO MISTURADOR PADRÃO MÉDIO - FORNECIMENTO E INSTALAÇÃO. AF_01/2020</v>
          </cell>
          <cell r="D5010" t="str">
            <v>UN</v>
          </cell>
          <cell r="E5010">
            <v>1101.49</v>
          </cell>
          <cell r="F5010" t="str">
            <v>SINAPI</v>
          </cell>
        </row>
        <row r="5011">
          <cell r="B5011">
            <v>86941</v>
          </cell>
          <cell r="C5011" t="str">
            <v>LAVATÓRIO LOUÇA BRANCA COM COLUNA, 45 X 55CM OU EQUIVALENTE, PADRÃO MÉDIO, INCLUSO SIFÃO TIPO GARRAFA, VÁLVULA E ENGATE FLEXÍVEL DE 40CM EM METAL CROMADO, COM TORNEIRA CROMADA DE MESA, PADRÃO MÉDIO - FORNECIMENTO E INSTALAÇÃO. AF_01/2020</v>
          </cell>
          <cell r="D5011" t="str">
            <v>UN</v>
          </cell>
          <cell r="E5011">
            <v>801.62</v>
          </cell>
          <cell r="F5011" t="str">
            <v>SINAPI</v>
          </cell>
        </row>
        <row r="5012">
          <cell r="B5012">
            <v>86942</v>
          </cell>
          <cell r="C5012" t="str">
            <v>LAVATÓRIO LOUÇA BRANCA SUSPENSO, 29,5 X 39CM OU EQUIVALENTE, PADRÃO POPULAR, INCLUSO SIFÃO TIPO GARRAFA EM PVC, VÁLVULA E ENGATE FLEXÍVEL 30CM EM PLÁSTICO E TORNEIRA CROMADA DE MESA, PADRÃO POPULAR - FORNECIMENTO E INSTALAÇÃO. AF_01/2020</v>
          </cell>
          <cell r="D5012" t="str">
            <v>UN</v>
          </cell>
          <cell r="E5012">
            <v>244.04</v>
          </cell>
          <cell r="F5012" t="str">
            <v>SINAPI</v>
          </cell>
        </row>
        <row r="5013">
          <cell r="B5013">
            <v>86943</v>
          </cell>
          <cell r="C5013" t="str">
            <v>LAVATÓRIO LOUÇA BRANCA SUSPENSO, 29,5 X 39CM OU EQUIVALENTE, PADRÃO POPULAR, INCLUSO SIFÃO FLEXÍVEL EM PVC, VÁLVULA E ENGATE FLEXÍVEL 30CM EM PLÁSTICO E TORNEIRA CROMADA DE MESA, PADRÃO POPULAR - FORNECIMENTO E INSTALAÇÃO. AF_01/2020</v>
          </cell>
          <cell r="D5013" t="str">
            <v>UN</v>
          </cell>
          <cell r="E5013">
            <v>235.14</v>
          </cell>
          <cell r="F5013" t="str">
            <v>SINAPI</v>
          </cell>
        </row>
        <row r="5014">
          <cell r="B5014">
            <v>86947</v>
          </cell>
          <cell r="C5014" t="str">
            <v>BANCADA MÁRMORE BRANCO, 50 X 60 CM, INCLUSO CUBA DE EMBUTIR OVAL EM LOUÇA BRANCA 35 X 50 CM, VÁLVULA, SIFÃO TIPO GARRAFA E ENGATE FLEXÍVEL 40 CM EM METAL CROMADO E APARELHO MISTURADOR DE MESA, PADRÃO MÉDIO - FORNEC. E INSTALAÇÃO. AF_01/2020</v>
          </cell>
          <cell r="D5014" t="str">
            <v>UN</v>
          </cell>
          <cell r="E5014">
            <v>1215.27</v>
          </cell>
          <cell r="F5014" t="str">
            <v>SINAPI</v>
          </cell>
        </row>
        <row r="5015">
          <cell r="B5015">
            <v>93396</v>
          </cell>
          <cell r="C5015" t="str">
            <v>BANCADA GRANITO CINZA,  50 X 60 CM, INCL. CUBA DE EMBUTIR OVAL LOUÇA BRANCA 35 X 50 CM, VÁLVULA METAL CROMADO, SIFÃO FLEXÍVEL PVC, ENGATE 30 CM FLEXÍVEL PLÁSTICO E TORNEIRA CROMADA DE MESA, PADRÃO POPULAR - FORNEC. E INSTALAÇÃO. AF_01/2020</v>
          </cell>
          <cell r="D5015" t="str">
            <v>UN</v>
          </cell>
          <cell r="E5015">
            <v>683.9</v>
          </cell>
          <cell r="F5015" t="str">
            <v>SINAPI</v>
          </cell>
        </row>
        <row r="5016">
          <cell r="B5016">
            <v>93441</v>
          </cell>
          <cell r="C5016" t="str">
            <v>BANCADA GRANITO CINZA  150 X 60 CM, COM CUBA DE EMBUTIR DE AÇO, VÁLVULA AMERICANA EM METAL, SIFÃO FLEXÍVEL EM PVC, ENGATE FLEXÍVEL 30 CM, TORNEIRA CROMADA LONGA, DE PAREDE, 1/2 OU 3/4, P/ COZINHA, PADRÃO POPULAR - FORNEC. E INSTALAÇÃO. AF_01/2020</v>
          </cell>
          <cell r="D5016" t="str">
            <v>UN</v>
          </cell>
          <cell r="E5016">
            <v>1185.0899999999999</v>
          </cell>
          <cell r="F5016" t="str">
            <v>SINAPI</v>
          </cell>
        </row>
        <row r="5017">
          <cell r="B5017">
            <v>93442</v>
          </cell>
          <cell r="C5017" t="str">
            <v>BANCADA MÁRMORE BRANCO 150 X 60 CM, COM CUBA DE EMBUTIR DE AÇO, VÁLVULA AMERICANA E SIFÃO TIPO GARRAFA EM METAL , ENGATE FLEXÍVEL 30 CM, TORNEIRA CROMADA, DE MESA, 1/2 OU 3/4, PARA PIA COZINHA, PADRÃO ALTO - FORNEC. E INSTALAÇÃO. AF_01/2020</v>
          </cell>
          <cell r="D5017" t="str">
            <v>UN</v>
          </cell>
          <cell r="E5017">
            <v>1221.46</v>
          </cell>
          <cell r="F5017" t="str">
            <v>SINAPI</v>
          </cell>
        </row>
        <row r="5018">
          <cell r="B5018">
            <v>95469</v>
          </cell>
          <cell r="C5018" t="str">
            <v>VASO SANITARIO SIFONADO CONVENCIONAL COM  LOUÇA BRANCA - FORNECIMENTO E INSTALAÇÃO. AF_01/2020</v>
          </cell>
          <cell r="D5018" t="str">
            <v>UN</v>
          </cell>
          <cell r="E5018">
            <v>272.91000000000003</v>
          </cell>
          <cell r="F5018" t="str">
            <v>SINAPI</v>
          </cell>
        </row>
        <row r="5019">
          <cell r="B5019">
            <v>95470</v>
          </cell>
          <cell r="C5019" t="str">
            <v>VASO SANITARIO SIFONADO CONVENCIONAL COM LOUÇA BRANCA, INCLUSO CONJUNTO DE LIGAÇÃO PARA BACIA SANITÁRIA AJUSTÁVEL - FORNECIMENTO E INSTALAÇÃO. AF_10/2016</v>
          </cell>
          <cell r="D5019" t="str">
            <v>UN</v>
          </cell>
          <cell r="E5019">
            <v>280.62</v>
          </cell>
          <cell r="F5019" t="str">
            <v>SINAPI</v>
          </cell>
        </row>
        <row r="5020">
          <cell r="B5020">
            <v>95471</v>
          </cell>
          <cell r="C5020" t="str">
            <v>VASO SANITARIO SIFONADO CONVENCIONAL PARA PCD SEM FURO FRONTAL COM  LOUÇA BRANCA SEM ASSENTO -  FORNECIMENTO E INSTALAÇÃO. AF_01/2020</v>
          </cell>
          <cell r="D5020" t="str">
            <v>UN</v>
          </cell>
          <cell r="E5020">
            <v>676.85</v>
          </cell>
          <cell r="F5020" t="str">
            <v>SINAPI</v>
          </cell>
        </row>
        <row r="5021">
          <cell r="B5021">
            <v>95472</v>
          </cell>
          <cell r="C5021" t="str">
            <v>VASO SANITARIO SIFONADO CONVENCIONAL PARA PCD SEM FURO FRONTAL COM LOUÇA BRANCA SEM ASSENTO, INCLUSO CONJUNTO DE LIGAÇÃO PARA BACIA SANITÁRIA AJUSTÁVEL - FORNECIMENTO E INSTALAÇÃO. AF_01/2020</v>
          </cell>
          <cell r="D5021" t="str">
            <v>UN</v>
          </cell>
          <cell r="E5021">
            <v>684.56</v>
          </cell>
          <cell r="F5021" t="str">
            <v>SINAPI</v>
          </cell>
        </row>
        <row r="5022">
          <cell r="B5022">
            <v>95542</v>
          </cell>
          <cell r="C5022" t="str">
            <v>PORTA TOALHA ROSTO EM METAL CROMADO, TIPO ARGOLA, INCLUSO FIXAÇÃO. AF_01/2020</v>
          </cell>
          <cell r="D5022" t="str">
            <v>UN</v>
          </cell>
          <cell r="E5022">
            <v>52.74</v>
          </cell>
          <cell r="F5022" t="str">
            <v>SINAPI</v>
          </cell>
        </row>
        <row r="5023">
          <cell r="B5023">
            <v>95543</v>
          </cell>
          <cell r="C5023" t="str">
            <v>PORTA TOALHA BANHO EM METAL CROMADO, TIPO BARRA, INCLUSO FIXAÇÃO. AF_01/2020</v>
          </cell>
          <cell r="D5023" t="str">
            <v>UN</v>
          </cell>
          <cell r="E5023">
            <v>85.92</v>
          </cell>
          <cell r="F5023" t="str">
            <v>SINAPI</v>
          </cell>
        </row>
        <row r="5024">
          <cell r="B5024">
            <v>95544</v>
          </cell>
          <cell r="C5024" t="str">
            <v>PAPELEIRA DE PAREDE EM METAL CROMADO SEM TAMPA, INCLUSO FIXAÇÃO. AF_01/2020</v>
          </cell>
          <cell r="D5024" t="str">
            <v>UN</v>
          </cell>
          <cell r="E5024">
            <v>66.400000000000006</v>
          </cell>
          <cell r="F5024" t="str">
            <v>SINAPI</v>
          </cell>
        </row>
        <row r="5025">
          <cell r="B5025">
            <v>95545</v>
          </cell>
          <cell r="C5025" t="str">
            <v>SABONETEIRA DE PAREDE EM METAL CROMADO, INCLUSO FIXAÇÃO. AF_01/2020</v>
          </cell>
          <cell r="D5025" t="str">
            <v>UN</v>
          </cell>
          <cell r="E5025">
            <v>64.94</v>
          </cell>
          <cell r="F5025" t="str">
            <v>SINAPI</v>
          </cell>
        </row>
        <row r="5026">
          <cell r="B5026">
            <v>95546</v>
          </cell>
          <cell r="C5026" t="str">
            <v>KIT DE ACESSORIOS PARA BANHEIRO EM METAL CROMADO, 5 PECAS, INCLUSO FIXAÇÃO. AF_01/2020</v>
          </cell>
          <cell r="D5026" t="str">
            <v>UN</v>
          </cell>
          <cell r="E5026">
            <v>199.97</v>
          </cell>
          <cell r="F5026" t="str">
            <v>SINAPI</v>
          </cell>
        </row>
        <row r="5027">
          <cell r="B5027">
            <v>95547</v>
          </cell>
          <cell r="C5027" t="str">
            <v>SABONETEIRA PLASTICA TIPO DISPENSER PARA SABONETE LIQUIDO COM RESERVATORIO 800 A 1500 ML, INCLUSO FIXAÇÃO. AF_01/2020</v>
          </cell>
          <cell r="D5027" t="str">
            <v>UN</v>
          </cell>
          <cell r="E5027">
            <v>70.53</v>
          </cell>
          <cell r="F5027" t="str">
            <v>SINAPI</v>
          </cell>
        </row>
        <row r="5028">
          <cell r="B5028">
            <v>100848</v>
          </cell>
          <cell r="C5028" t="str">
            <v>VASO SANITÁRIO INFANTIL LOUÇA BRANCA - FORNECIMENTO E INSTALACAO. AF_01/2020</v>
          </cell>
          <cell r="D5028" t="str">
            <v>UN</v>
          </cell>
          <cell r="E5028">
            <v>491.68</v>
          </cell>
          <cell r="F5028" t="str">
            <v>SINAPI</v>
          </cell>
        </row>
        <row r="5029">
          <cell r="B5029">
            <v>100849</v>
          </cell>
          <cell r="C5029" t="str">
            <v>ASSENTO SANITÁRIO CONVENCIONAL - FORNECIMENTO E INSTALACAO. AF_01/2020</v>
          </cell>
          <cell r="D5029" t="str">
            <v>UN</v>
          </cell>
          <cell r="E5029">
            <v>34.049999999999997</v>
          </cell>
          <cell r="F5029" t="str">
            <v>SINAPI</v>
          </cell>
        </row>
        <row r="5030">
          <cell r="B5030">
            <v>100851</v>
          </cell>
          <cell r="C5030" t="str">
            <v>ASSENTO SANITÁRIO INFANTIL - FORNECIMENTO E INSTALACAO. AF_01/2020</v>
          </cell>
          <cell r="D5030" t="str">
            <v>UN</v>
          </cell>
          <cell r="E5030">
            <v>67.78</v>
          </cell>
          <cell r="F5030" t="str">
            <v>SINAPI</v>
          </cell>
        </row>
        <row r="5031">
          <cell r="B5031">
            <v>100852</v>
          </cell>
          <cell r="C5031" t="str">
            <v>CUBA DE EMBUTIR RETANGULAR DE AÇO INOXIDÁVEL, 56 X 33 X 12 CM - FORNECIMENTO E INSTALAÇÃO. AF_01/2020</v>
          </cell>
          <cell r="D5031" t="str">
            <v>UN</v>
          </cell>
          <cell r="E5031">
            <v>203.96</v>
          </cell>
          <cell r="F5031" t="str">
            <v>SINAPI</v>
          </cell>
        </row>
        <row r="5032">
          <cell r="B5032">
            <v>100853</v>
          </cell>
          <cell r="C5032" t="str">
            <v>TORNEIRA CROMADA DE MESA PARA LAVATORIO, TIPO MONOCOMANDO. AF_01/2020</v>
          </cell>
          <cell r="D5032" t="str">
            <v>UN</v>
          </cell>
          <cell r="E5032">
            <v>323.13</v>
          </cell>
          <cell r="F5032" t="str">
            <v>SINAPI</v>
          </cell>
        </row>
        <row r="5033">
          <cell r="B5033">
            <v>100854</v>
          </cell>
          <cell r="C5033" t="str">
            <v>TORNEIRA CROMADA DE MESA PARA LAVATÓRIO COM SENSOR DE PRESENCA. AF_01/2020</v>
          </cell>
          <cell r="D5033" t="str">
            <v>UN</v>
          </cell>
          <cell r="E5033">
            <v>1690.7</v>
          </cell>
          <cell r="F5033" t="str">
            <v>SINAPI</v>
          </cell>
        </row>
        <row r="5034">
          <cell r="B5034">
            <v>100855</v>
          </cell>
          <cell r="C5034" t="str">
            <v>SABONETEIRA DE PAREDE EM PLASTICO ABS COM ACABAMENTO CROMADO E ACRILICO, INCLUSO FIXAÇÃO. AF_01/2020</v>
          </cell>
          <cell r="D5034" t="str">
            <v>UN</v>
          </cell>
          <cell r="E5034">
            <v>64.94</v>
          </cell>
          <cell r="F5034" t="str">
            <v>SINAPI</v>
          </cell>
        </row>
        <row r="5035">
          <cell r="B5035">
            <v>100856</v>
          </cell>
          <cell r="C5035" t="str">
            <v>MANOPLA E CANOPLA CROMADA  FORNECIMENTO E INSTALAÇÃO. AF_01/2020</v>
          </cell>
          <cell r="D5035" t="str">
            <v>UN</v>
          </cell>
          <cell r="E5035">
            <v>35.53</v>
          </cell>
          <cell r="F5035" t="str">
            <v>SINAPI</v>
          </cell>
        </row>
        <row r="5036">
          <cell r="B5036">
            <v>100857</v>
          </cell>
          <cell r="C5036" t="str">
            <v>ACABAMENTO MONOCOMANDO PARA CHUVEIRO  FORNECIMENTO E INSTALAÇÃO. AF_01/2020</v>
          </cell>
          <cell r="D5036" t="str">
            <v>UN</v>
          </cell>
          <cell r="E5036">
            <v>494.94</v>
          </cell>
          <cell r="F5036" t="str">
            <v>SINAPI</v>
          </cell>
        </row>
        <row r="5037">
          <cell r="B5037">
            <v>100858</v>
          </cell>
          <cell r="C5037" t="str">
            <v>MICTÓRIO SIFONADO LOUÇA BRANCA  PADRÃO MÉDIO  FORNECIMENTO E INSTALAÇÃO. AF_01/2020</v>
          </cell>
          <cell r="D5037" t="str">
            <v>UN</v>
          </cell>
          <cell r="E5037">
            <v>711.47</v>
          </cell>
          <cell r="F5037" t="str">
            <v>SINAPI</v>
          </cell>
        </row>
        <row r="5038">
          <cell r="B5038">
            <v>100859</v>
          </cell>
          <cell r="C5038" t="str">
            <v>MICTÓRIO SIFONADO LOUÇA BRANCA PARA ENTRADA DE ÁGUA EMBUTIDA  PADRÃO ALTO  FORNECIMENTO E INSTALAÇÃO. AF_01/2020</v>
          </cell>
          <cell r="D5038" t="str">
            <v>UN</v>
          </cell>
          <cell r="E5038">
            <v>878.99</v>
          </cell>
          <cell r="F5038" t="str">
            <v>SINAPI</v>
          </cell>
        </row>
        <row r="5039">
          <cell r="B5039">
            <v>100860</v>
          </cell>
          <cell r="C5039" t="str">
            <v>CHUVEIRO ELÉTRICO COMUM CORPO PLÁSTICO, TIPO DUCHA  FORNECIMENTO E INSTALAÇÃO. AF_01/2020</v>
          </cell>
          <cell r="D5039" t="str">
            <v>UN</v>
          </cell>
          <cell r="E5039">
            <v>95.52</v>
          </cell>
          <cell r="F5039" t="str">
            <v>SINAPI</v>
          </cell>
        </row>
        <row r="5040">
          <cell r="B5040">
            <v>100861</v>
          </cell>
          <cell r="C5040" t="str">
            <v>SUPORTE MÃO FRANCESA EM AÇO, ABAS IGUAIS 30 CM, CAPACIDADE MINIMA 60 KG, BRANCO - FORNECIMENTO E INSTALAÇÃO. AF_01/2020</v>
          </cell>
          <cell r="D5040" t="str">
            <v>UN</v>
          </cell>
          <cell r="E5040">
            <v>38.46</v>
          </cell>
          <cell r="F5040" t="str">
            <v>SINAPI</v>
          </cell>
        </row>
        <row r="5041">
          <cell r="B5041">
            <v>100862</v>
          </cell>
          <cell r="C5041" t="str">
            <v>SUPORTE MÃO FRANCESA EM ACO, ABAS IGUAIS 40 CM, CAPACIDADE MINIMA 70 KG, BRANCO - FORNECIMENTO E INSTALAÇÃO. AF_01/2020</v>
          </cell>
          <cell r="D5041" t="str">
            <v>UN</v>
          </cell>
          <cell r="E5041">
            <v>42.94</v>
          </cell>
          <cell r="F5041" t="str">
            <v>SINAPI</v>
          </cell>
        </row>
        <row r="5042">
          <cell r="B5042">
            <v>100863</v>
          </cell>
          <cell r="C5042" t="str">
            <v>BARRA DE APOIO EM "L", EM ACO INOX POLIDO 70 X 70 CM, FIXADA NA PAREDE - FORNECIMENTO E INSTALACAO. AF_01/2020</v>
          </cell>
          <cell r="D5042" t="str">
            <v>UN</v>
          </cell>
          <cell r="E5042">
            <v>626.20000000000005</v>
          </cell>
          <cell r="F5042" t="str">
            <v>SINAPI</v>
          </cell>
        </row>
        <row r="5043">
          <cell r="B5043">
            <v>100864</v>
          </cell>
          <cell r="C5043" t="str">
            <v>BARRA DE APOIO EM "L", EM ACO INOX POLIDO 80 X 80 CM, FIXADA NA PAREDE - FORNECIMENTO E INSTALACAO. AF_01/2020</v>
          </cell>
          <cell r="D5043" t="str">
            <v>UN</v>
          </cell>
          <cell r="E5043">
            <v>685.64</v>
          </cell>
          <cell r="F5043" t="str">
            <v>SINAPI</v>
          </cell>
        </row>
        <row r="5044">
          <cell r="B5044">
            <v>100865</v>
          </cell>
          <cell r="C5044" t="str">
            <v>BARRA DE APOIO LATERAL ARTICULADA, COM TRAVA, EM ACO INOX POLIDO, FIXADA NA PAREDE - FORNECIMENTO E INSTALAÇÃO. AF_01/2020</v>
          </cell>
          <cell r="D5044" t="str">
            <v>UN</v>
          </cell>
          <cell r="E5044">
            <v>599.29999999999995</v>
          </cell>
          <cell r="F5044" t="str">
            <v>SINAPI</v>
          </cell>
        </row>
        <row r="5045">
          <cell r="B5045">
            <v>100866</v>
          </cell>
          <cell r="C5045" t="str">
            <v>BARRA DE APOIO RETA, EM ACO INOX POLIDO, COMPRIMENTO 60CM, FIXADA NA PAREDE - FORNECIMENTO E INSTALAÇÃO. AF_01/2020</v>
          </cell>
          <cell r="D5045" t="str">
            <v>UN</v>
          </cell>
          <cell r="E5045">
            <v>326.3</v>
          </cell>
          <cell r="F5045" t="str">
            <v>SINAPI</v>
          </cell>
        </row>
        <row r="5046">
          <cell r="B5046">
            <v>100867</v>
          </cell>
          <cell r="C5046" t="str">
            <v>BARRA DE APOIO RETA, EM ACO INOX POLIDO, COMPRIMENTO 70 CM,  FIXADA NA PAREDE - FORNECIMENTO E INSTALAÇÃO. AF_01/2020</v>
          </cell>
          <cell r="D5046" t="str">
            <v>UN</v>
          </cell>
          <cell r="E5046">
            <v>345.91</v>
          </cell>
          <cell r="F5046" t="str">
            <v>SINAPI</v>
          </cell>
        </row>
        <row r="5047">
          <cell r="B5047">
            <v>100868</v>
          </cell>
          <cell r="C5047" t="str">
            <v>BARRA DE APOIO RETA, EM ACO INOX POLIDO, COMPRIMENTO 80 CM,  FIXADA NA PAREDE - FORNECIMENTO E INSTALAÇÃO. AF_01/2020</v>
          </cell>
          <cell r="D5047" t="str">
            <v>UN</v>
          </cell>
          <cell r="E5047">
            <v>358.95</v>
          </cell>
          <cell r="F5047" t="str">
            <v>SINAPI</v>
          </cell>
        </row>
        <row r="5048">
          <cell r="B5048">
            <v>100869</v>
          </cell>
          <cell r="C5048" t="str">
            <v>BARRA DE APOIO RETA, EM ACO INOX POLIDO, COMPRIMENTO 90 CM,  FIXADA NA PAREDE - FORNECIMENTO E INSTALAÇÃO. AF_01/2020</v>
          </cell>
          <cell r="D5048" t="str">
            <v>UN</v>
          </cell>
          <cell r="E5048">
            <v>368.95</v>
          </cell>
          <cell r="F5048" t="str">
            <v>SINAPI</v>
          </cell>
        </row>
        <row r="5049">
          <cell r="B5049">
            <v>100870</v>
          </cell>
          <cell r="C5049" t="str">
            <v>BARRA DE APOIO RETA, EM ALUMINIO, COMPRIMENTO 60 CM,  FIXADA NA PAREDE - FORNECIMENTO E INSTALAÇÃO. AF_01/2020</v>
          </cell>
          <cell r="D5049" t="str">
            <v>UN</v>
          </cell>
          <cell r="E5049">
            <v>285.31</v>
          </cell>
          <cell r="F5049" t="str">
            <v>SINAPI</v>
          </cell>
        </row>
        <row r="5050">
          <cell r="B5050">
            <v>100871</v>
          </cell>
          <cell r="C5050" t="str">
            <v>BARRA DE APOIO RETA, EM ALUMINIO, COMPRIMENTO 70 CM,  FIXADA NA PAREDE - FORNECIMENTO E INSTALAÇÃO. AF_01/2020</v>
          </cell>
          <cell r="D5050" t="str">
            <v>UN</v>
          </cell>
          <cell r="E5050">
            <v>305.29000000000002</v>
          </cell>
          <cell r="F5050" t="str">
            <v>SINAPI</v>
          </cell>
        </row>
        <row r="5051">
          <cell r="B5051">
            <v>100872</v>
          </cell>
          <cell r="C5051" t="str">
            <v>BARRA DE APOIO RETA, EM ALUMINIO, COMPRIMENTO 80 CM,  FIXADA NA PAREDE - FORNECIMENTO E INSTALAÇÃO. AF_01/2020</v>
          </cell>
          <cell r="D5051" t="str">
            <v>UN</v>
          </cell>
          <cell r="E5051">
            <v>318.05</v>
          </cell>
          <cell r="F5051" t="str">
            <v>SINAPI</v>
          </cell>
        </row>
        <row r="5052">
          <cell r="B5052">
            <v>100873</v>
          </cell>
          <cell r="C5052" t="str">
            <v>BARRA DE APOIO RETA, EM ALUMINIO, COMPRIMENTO 90 CM,  FIXADA NA PAREDE - FORNECIMENTO E INSTALAÇÃO. AF_01/2020</v>
          </cell>
          <cell r="D5052" t="str">
            <v>UN</v>
          </cell>
          <cell r="E5052">
            <v>326.02</v>
          </cell>
          <cell r="F5052" t="str">
            <v>SINAPI</v>
          </cell>
        </row>
        <row r="5053">
          <cell r="B5053">
            <v>100874</v>
          </cell>
          <cell r="C5053" t="str">
            <v>PUXADOR PARA PCD, FIXADO NA PORTA - FORNECIMENTO E INSTALAÇÃO. AF_01/2020</v>
          </cell>
          <cell r="D5053" t="str">
            <v>UN</v>
          </cell>
          <cell r="E5053">
            <v>326.3</v>
          </cell>
          <cell r="F5053" t="str">
            <v>SINAPI</v>
          </cell>
        </row>
        <row r="5054">
          <cell r="B5054">
            <v>100875</v>
          </cell>
          <cell r="C5054" t="str">
            <v>BANCO ARTICULADO, EM ACO INOX, PARA PCD, FIXADO NA PAREDE - FORNECIMENTO E INSTALAÇÃO. AF_01/2020</v>
          </cell>
          <cell r="D5054" t="str">
            <v>UN</v>
          </cell>
          <cell r="E5054">
            <v>1107.7</v>
          </cell>
          <cell r="F5054" t="str">
            <v>SINAPI</v>
          </cell>
        </row>
        <row r="5055">
          <cell r="B5055">
            <v>100878</v>
          </cell>
          <cell r="C5055" t="str">
            <v>VASO SANITÁRIO SIFONADO COM CAIXA ACOPLADA, LOUÇA BRANCA - PADRÃO ALTO - FORNECIMENTO E INSTALAÇÃO. AF_01/2020</v>
          </cell>
          <cell r="D5055" t="str">
            <v>UN</v>
          </cell>
          <cell r="E5055">
            <v>580.61</v>
          </cell>
          <cell r="F5055" t="str">
            <v>SINAPI</v>
          </cell>
        </row>
        <row r="5056">
          <cell r="B5056">
            <v>98052</v>
          </cell>
          <cell r="C5056" t="str">
            <v>TANQUE SÉPTICO CIRCULAR, EM CONCRETO PRÉ-MOLDADO, DIÂMETRO INTERNO = 1,10 M, ALTURA INTERNA = 2,50 M, VOLUME ÚTIL: 2138,2 L (PARA 5 CONTRIBUINTES). AF_12/2020</v>
          </cell>
          <cell r="D5056" t="str">
            <v>UN</v>
          </cell>
          <cell r="E5056">
            <v>1828.63</v>
          </cell>
          <cell r="F5056" t="str">
            <v>SINAPI</v>
          </cell>
        </row>
        <row r="5057">
          <cell r="B5057">
            <v>98053</v>
          </cell>
          <cell r="C5057" t="str">
            <v>TANQUE SÉPTICO CIRCULAR, EM CONCRETO PRÉ-MOLDADO, DIÂMETRO INTERNO = 1,40 M, ALTURA INTERNA = 2,50 M, VOLUME ÚTIL: 3463,6 L (PARA 13 CONTRIBUINTES). AF_12/2020</v>
          </cell>
          <cell r="D5057" t="str">
            <v>UN</v>
          </cell>
          <cell r="E5057">
            <v>2506.58</v>
          </cell>
          <cell r="F5057" t="str">
            <v>SINAPI</v>
          </cell>
        </row>
        <row r="5058">
          <cell r="B5058">
            <v>98054</v>
          </cell>
          <cell r="C5058" t="str">
            <v>TANQUE SÉPTICO CIRCULAR, EM CONCRETO PRÉ-MOLDADO, DIÂMETRO INTERNO = 1,88 M, ALTURA INTERNA = 2,50 M, VOLUME ÚTIL: 6245,8 L (PARA 32 CONTRIBUINTES). AF_12/2020</v>
          </cell>
          <cell r="D5058" t="str">
            <v>UN</v>
          </cell>
          <cell r="E5058">
            <v>4075.24</v>
          </cell>
          <cell r="F5058" t="str">
            <v>SINAPI</v>
          </cell>
        </row>
        <row r="5059">
          <cell r="B5059">
            <v>98055</v>
          </cell>
          <cell r="C5059" t="str">
            <v>TANQUE SÉPTICO CIRCULAR, EM CONCRETO PRÉ-MOLDADO, DIÂMETRO INTERNO = 2,38 M, ALTURA INTERNA = 2,50 M, VOLUME ÚTIL: 10009,8 L (PARA 69 CONTRIBUINTES). AF_12/2020</v>
          </cell>
          <cell r="D5059" t="str">
            <v>UN</v>
          </cell>
          <cell r="E5059">
            <v>5541.56</v>
          </cell>
          <cell r="F5059" t="str">
            <v>SINAPI</v>
          </cell>
        </row>
        <row r="5060">
          <cell r="B5060">
            <v>98056</v>
          </cell>
          <cell r="C5060" t="str">
            <v>TANQUE SÉPTICO CIRCULAR, EM CONCRETO PRÉ-MOLDADO, DIÂMETRO INTERNO = 2,38 M, ALTURA INTERNA = 3,0 M, VOLUME ÚTIL: 12234,2 L (PARA 86 CONTRIBUINTES). AF_12/2020</v>
          </cell>
          <cell r="D5060" t="str">
            <v>UN</v>
          </cell>
          <cell r="E5060">
            <v>6455.64</v>
          </cell>
          <cell r="F5060" t="str">
            <v>SINAPI</v>
          </cell>
        </row>
        <row r="5061">
          <cell r="B5061">
            <v>98057</v>
          </cell>
          <cell r="C5061" t="str">
            <v>TANQUE SÉPTICO CIRCULAR, EM CONCRETO PRÉ-MOLDADO, DIÂMETRO INTERNO = 2,88 M, ALTURA INTERNA = 2,50 M, VOLUME ÚTIL: 14657,4 L (PARA 105 CONTRIBUINTES). AF_12/2020</v>
          </cell>
          <cell r="D5061" t="str">
            <v>UN</v>
          </cell>
          <cell r="E5061">
            <v>7692.8</v>
          </cell>
          <cell r="F5061" t="str">
            <v>SINAPI</v>
          </cell>
        </row>
        <row r="5062">
          <cell r="B5062">
            <v>98058</v>
          </cell>
          <cell r="C5062" t="str">
            <v>FILTRO ANAERÓBIO CIRCULAR, EM CONCRETO PRÉ-MOLDADO, DIÂMETRO INTERNO = 1,10 M, ALTURA INTERNA = 1,50 M, VOLUME ÚTIL: 1140,4 L (PARA 5 CONTRIBUINTES). AF_12/2020</v>
          </cell>
          <cell r="D5062" t="str">
            <v>UN</v>
          </cell>
          <cell r="E5062">
            <v>1585.75</v>
          </cell>
          <cell r="F5062" t="str">
            <v>SINAPI</v>
          </cell>
        </row>
        <row r="5063">
          <cell r="B5063">
            <v>98059</v>
          </cell>
          <cell r="C5063" t="str">
            <v>FILTRO ANAERÓBIO CIRCULAR, EM CONCRETO PRÉ-MOLDADO, DIÂMETRO INTERNO = 1,88 M, ALTURA INTERNA = 1,50 M, VOLUME ÚTIL: 3331,1 L (PARA 19 CONTRIBUINTES). AF_12/2020</v>
          </cell>
          <cell r="D5063" t="str">
            <v>UN</v>
          </cell>
          <cell r="E5063">
            <v>3429.89</v>
          </cell>
          <cell r="F5063" t="str">
            <v>SINAPI</v>
          </cell>
        </row>
        <row r="5064">
          <cell r="B5064">
            <v>98060</v>
          </cell>
          <cell r="C5064" t="str">
            <v>FILTRO ANAERÓBIO CIRCULAR, EM CONCRETO PRÉ-MOLDADO, DIÂMETRO INTERNO = 2,38 M, ALTURA INTERNA = 1,50 M, VOLUME ÚTIL: 5338,6 L (PARA 34 CONTRIBUINTES). AF_12/2020</v>
          </cell>
          <cell r="D5064" t="str">
            <v>UN</v>
          </cell>
          <cell r="E5064">
            <v>4801.5600000000004</v>
          </cell>
          <cell r="F5064" t="str">
            <v>SINAPI</v>
          </cell>
        </row>
        <row r="5065">
          <cell r="B5065">
            <v>98061</v>
          </cell>
          <cell r="C5065" t="str">
            <v>FILTRO ANAERÓBIO CIRCULAR, EM CONCRETO PRÉ-MOLDADO, DIÂMETRO INTERNO = 2,88 M, ALTURA INTERNA = 1,50 M, VOLUME ÚTIL: 7817,3 L (PARA 75 CONTRIBUINTES). AF_12/2020</v>
          </cell>
          <cell r="D5065" t="str">
            <v>UN</v>
          </cell>
          <cell r="E5065">
            <v>6697.27</v>
          </cell>
          <cell r="F5065" t="str">
            <v>SINAPI</v>
          </cell>
        </row>
        <row r="5066">
          <cell r="B5066">
            <v>98062</v>
          </cell>
          <cell r="C5066" t="str">
            <v>SUMIDOURO CIRCULAR, EM CONCRETO PRÉ-MOLDADO, DIÂMETRO INTERNO = 1,88 M, ALTURA INTERNA = 2,00 M, ÁREA DE INFILTRAÇÃO: 13,1 M² (PARA 5 CONTRIBUINTES). AF_12/2020</v>
          </cell>
          <cell r="D5066" t="str">
            <v>UN</v>
          </cell>
          <cell r="E5066">
            <v>2730.85</v>
          </cell>
          <cell r="F5066" t="str">
            <v>SINAPI</v>
          </cell>
        </row>
        <row r="5067">
          <cell r="B5067">
            <v>98063</v>
          </cell>
          <cell r="C5067" t="str">
            <v>SUMIDOURO CIRCULAR, EM CONCRETO PRÉ-MOLDADO, DIÂMETRO INTERNO = 2,38 M, ALTURA INTERNA = 2,50 M, ÁREA DE INFILTRAÇÃO: 21,3 M² (PARA 8 CONTRIBUINTES). AF_12/2020</v>
          </cell>
          <cell r="D5067" t="str">
            <v>UN</v>
          </cell>
          <cell r="E5067">
            <v>4164.6899999999996</v>
          </cell>
          <cell r="F5067" t="str">
            <v>SINAPI</v>
          </cell>
        </row>
        <row r="5068">
          <cell r="B5068">
            <v>98064</v>
          </cell>
          <cell r="C5068" t="str">
            <v>SUMIDOURO CIRCULAR, EM CONCRETO PRÉ-MOLDADO, DIÂMETRO INTERNO = 2,38 M, ALTURA INTERNA = 3,0 M, ÁREA DE INFILTRAÇÃO: 25 M² (PARA 10 CONTRIBUINTES). AF_12/2020</v>
          </cell>
          <cell r="D5068" t="str">
            <v>UN</v>
          </cell>
          <cell r="E5068">
            <v>4804.2</v>
          </cell>
          <cell r="F5068" t="str">
            <v>SINAPI</v>
          </cell>
        </row>
        <row r="5069">
          <cell r="B5069">
            <v>98065</v>
          </cell>
          <cell r="C5069" t="str">
            <v>SUMIDOURO CIRCULAR, EM CONCRETO PRÉ-MOLDADO, DIÂMETRO INTERNO = 2,88 M, ALTURA INTERNA = 3,0 M, ÁREA DE INFILTRAÇÃO: 31,4 M² (PARA 12 CONTRIBUINTES). AF_12/2020</v>
          </cell>
          <cell r="D5069" t="str">
            <v>UN</v>
          </cell>
          <cell r="E5069">
            <v>6664.47</v>
          </cell>
          <cell r="F5069" t="str">
            <v>SINAPI</v>
          </cell>
        </row>
        <row r="5070">
          <cell r="B5070">
            <v>98066</v>
          </cell>
          <cell r="C5070" t="str">
            <v>TANQUE SÉPTICO RETANGULAR, EM ALVENARIA COM TIJOLOS CERÂMICOS MACIÇOS, DIMENSÕES INTERNAS: 1,0 X 2,0 X H=1,4 M, VOLUME ÚTIL: 2000 L (PARA 5 CONTRIBUINTES). AF_12/2020</v>
          </cell>
          <cell r="D5070" t="str">
            <v>UN</v>
          </cell>
          <cell r="E5070">
            <v>4080.01</v>
          </cell>
          <cell r="F5070" t="str">
            <v>SINAPI</v>
          </cell>
        </row>
        <row r="5071">
          <cell r="B5071">
            <v>98067</v>
          </cell>
          <cell r="C5071" t="str">
            <v>TANQUE SÉPTICO RETANGULAR, EM ALVENARIA COM TIJOLOS CERÂMICOS MACIÇOS, DIMENSÕES INTERNAS: 1,2 X 2,4 X H=1,6 M, VOLUME ÚTIL: 3456 L (PARA 13 CONTRIBUINTES). AF_12/2020</v>
          </cell>
          <cell r="D5071" t="str">
            <v>UN</v>
          </cell>
          <cell r="E5071">
            <v>5423.43</v>
          </cell>
          <cell r="F5071" t="str">
            <v>SINAPI</v>
          </cell>
        </row>
        <row r="5072">
          <cell r="B5072">
            <v>98068</v>
          </cell>
          <cell r="C5072" t="str">
            <v>TANQUE SÉPTICO RETANGULAR, EM ALVENARIA COM TIJOLOS CERÂMICOS MACIÇOS, DIMENSÕES INTERNAS: 1,4 X 3,2 X H=1,8 M, VOLUME ÚTIL: 6272 L (PARA 32 CONTRIBUINTES). AF_12/2020</v>
          </cell>
          <cell r="D5072" t="str">
            <v>UN</v>
          </cell>
          <cell r="E5072">
            <v>7651.1</v>
          </cell>
          <cell r="F5072" t="str">
            <v>SINAPI</v>
          </cell>
        </row>
        <row r="5073">
          <cell r="B5073">
            <v>98069</v>
          </cell>
          <cell r="C5073" t="str">
            <v>TANQUE SÉPTICO RETANGULAR, EM ALVENARIA COM TIJOLOS CERÂMICOS MACIÇOS, DIMENSÕES INTERNAS: 1,6 X 4,4 X H=1,8 M, VOLUME ÚTIL: 9856 L (PARA 68 CONTRIBUINTES). AF_12/2020</v>
          </cell>
          <cell r="D5073" t="str">
            <v>UN</v>
          </cell>
          <cell r="E5073">
            <v>10329.9</v>
          </cell>
          <cell r="F5073" t="str">
            <v>SINAPI</v>
          </cell>
        </row>
        <row r="5074">
          <cell r="B5074">
            <v>98070</v>
          </cell>
          <cell r="C5074" t="str">
            <v>TANQUE SÉPTICO RETANGULAR, EM ALVENARIA COM TIJOLOS CERÂMICOS MACIÇOS, DIMENSÕES INTERNAS: 1,6 X 4,8 X H=2,0 M, VOLUME ÚTIL: 12288 L (PARA 86 CONTRIBUINTES). AF_12/2020</v>
          </cell>
          <cell r="D5074" t="str">
            <v>UN</v>
          </cell>
          <cell r="E5074">
            <v>11755.48</v>
          </cell>
          <cell r="F5074" t="str">
            <v>SINAPI</v>
          </cell>
        </row>
        <row r="5075">
          <cell r="B5075">
            <v>98071</v>
          </cell>
          <cell r="C5075" t="str">
            <v>TANQUE SÉPTICO RETANGULAR, EM ALVENARIA COM TIJOLOS CERÂMICOS MACIÇOS, DIMENSÕES INTERNAS: 1,6 X 4,6 X H=2,4 M, VOLUME ÚTIL: 14720 L (PARA 105 CONTRIBUINTES). AF_12/2020</v>
          </cell>
          <cell r="D5075" t="str">
            <v>UN</v>
          </cell>
          <cell r="E5075">
            <v>12726.54</v>
          </cell>
          <cell r="F5075" t="str">
            <v>SINAPI</v>
          </cell>
        </row>
        <row r="5076">
          <cell r="B5076">
            <v>98072</v>
          </cell>
          <cell r="C5076" t="str">
            <v>FILTRO ANAERÓBIO RETANGULAR, EM ALVENARIA COM TIJOLOS CERÂMICOS MACIÇOS, DIMENSÕES INTERNAS: 0,8 X 1,2 X H=1,67 M, VOLUME ÚTIL: 1152 L (PARA 5 CONTRIBUINTES). AF_12/2020</v>
          </cell>
          <cell r="D5076" t="str">
            <v>UN</v>
          </cell>
          <cell r="E5076">
            <v>3459</v>
          </cell>
          <cell r="F5076" t="str">
            <v>SINAPI</v>
          </cell>
        </row>
        <row r="5077">
          <cell r="B5077">
            <v>98073</v>
          </cell>
          <cell r="C5077" t="str">
            <v>FILTRO ANAERÓBIO RETANGULAR, EM ALVENARIA COM TIJOLOS CERÂMICOS MACIÇOS, DIMENSÕES INTERNAS: 1,2 X 1,8 X H=1,67 M, VOLUME ÚTIL: 2592 L (PARA 13 CONTRIBUINTES). AF_12/2020</v>
          </cell>
          <cell r="D5077" t="str">
            <v>UN</v>
          </cell>
          <cell r="E5077">
            <v>5461.23</v>
          </cell>
          <cell r="F5077" t="str">
            <v>SINAPI</v>
          </cell>
        </row>
        <row r="5078">
          <cell r="B5078">
            <v>98074</v>
          </cell>
          <cell r="C5078" t="str">
            <v>FILTRO ANAERÓBIO RETANGULAR, EM ALVENARIA COM TIJOLOS CERÂMICOS MACIÇOS, DIMENSÕES INTERNAS: 1,4 X 3,0 X H=1,67 M, VOLUME ÚTIL: 5040 L (PARA 32 CONTRIBUINTES). AF_12/2020</v>
          </cell>
          <cell r="D5078" t="str">
            <v>UN</v>
          </cell>
          <cell r="E5078">
            <v>8551.82</v>
          </cell>
          <cell r="F5078" t="str">
            <v>SINAPI</v>
          </cell>
        </row>
        <row r="5079">
          <cell r="B5079">
            <v>98075</v>
          </cell>
          <cell r="C5079" t="str">
            <v>FILTRO ANAERÓBIO RETANGULAR, EM ALVENARIA COM TIJOLOS CERÂMICOS MACIÇOS, DIMENSÕES INTERNAS: 1,4 X 4,2 X H=1,67 M, VOLUME ÚTIL: 7056 L (PARA 67 CONTRIBUINTES). AF_12/2020</v>
          </cell>
          <cell r="D5079" t="str">
            <v>UN</v>
          </cell>
          <cell r="E5079">
            <v>11156.1</v>
          </cell>
          <cell r="F5079" t="str">
            <v>SINAPI</v>
          </cell>
        </row>
        <row r="5080">
          <cell r="B5080">
            <v>98076</v>
          </cell>
          <cell r="C5080" t="str">
            <v>FILTRO ANAERÓBIO RETANGULAR, EM ALVENARIA COM TIJOLOS CERÂMICOS MACIÇOS, DIMENSÕES INTERNAS: 1,6 X 4,6 X H=1,67 M, VOLUME ÚTIL: 8832 L (PARA 84 CONTRIBUINTES). AF_12/2020</v>
          </cell>
          <cell r="D5080" t="str">
            <v>UN</v>
          </cell>
          <cell r="E5080">
            <v>12904.65</v>
          </cell>
          <cell r="F5080" t="str">
            <v>SINAPI</v>
          </cell>
        </row>
        <row r="5081">
          <cell r="B5081">
            <v>98077</v>
          </cell>
          <cell r="C5081" t="str">
            <v>FILTRO ANAERÓBIO RETANGULAR, EM ALVENARIA COM TIJOLOS CERÂMICOS MACIÇOS, DIMENSÕES INTERNAS: 1,6 X 5,6 X H=1,67 M, VOLUME ÚTIL: 10752 L (PARA 103 CONTRIBUINTES). AF_12/2020</v>
          </cell>
          <cell r="D5081" t="str">
            <v>UN</v>
          </cell>
          <cell r="E5081">
            <v>15218.12</v>
          </cell>
          <cell r="F5081" t="str">
            <v>SINAPI</v>
          </cell>
        </row>
        <row r="5082">
          <cell r="B5082">
            <v>98078</v>
          </cell>
          <cell r="C5082" t="str">
            <v>SUMIDOURO RETANGULAR, EM ALVENARIA COM TIJOLOS CERÂMICOS MACIÇOS, DIMENSÕES INTERNAS: 0,8 X 1,4 X H=3,0 M, ÁREA DE INFILTRAÇÃO: 13,2 M² (PARA 5 CONTRIBUINTES). AF_12/2020</v>
          </cell>
          <cell r="D5082" t="str">
            <v>UN</v>
          </cell>
          <cell r="E5082">
            <v>3632.36</v>
          </cell>
          <cell r="F5082" t="str">
            <v>SINAPI</v>
          </cell>
        </row>
        <row r="5083">
          <cell r="B5083">
            <v>98079</v>
          </cell>
          <cell r="C5083" t="str">
            <v>SUMIDOURO RETANGULAR, EM ALVENARIA COM TIJOLOS CERÂMICOS MACIÇOS, DIMENSÕES INTERNAS: 1,0 X 3,0 X H=3,0 M, ÁREA DE INFILTRAÇÃO: 25 M² (PARA 10 CONTRIBUINTES). AF_12/2020</v>
          </cell>
          <cell r="D5083" t="str">
            <v>UN</v>
          </cell>
          <cell r="E5083">
            <v>6393.71</v>
          </cell>
          <cell r="F5083" t="str">
            <v>SINAPI</v>
          </cell>
        </row>
        <row r="5084">
          <cell r="B5084">
            <v>98080</v>
          </cell>
          <cell r="C5084" t="str">
            <v>SUMIDOURO RETANGULAR, EM ALVENARIA COM TIJOLOS CERÂMICOS MACIÇOS, DIMENSÕES INTERNAS: 1,6 X 3,4 X H=3,0 M, ÁREA DE INFILTRAÇÃO: 32,9 M² (PARA 13 CONTRIBUINTES). AF_12/2020</v>
          </cell>
          <cell r="D5084" t="str">
            <v>UN</v>
          </cell>
          <cell r="E5084">
            <v>8265.4699999999993</v>
          </cell>
          <cell r="F5084" t="str">
            <v>SINAPI</v>
          </cell>
        </row>
        <row r="5085">
          <cell r="B5085">
            <v>98081</v>
          </cell>
          <cell r="C5085" t="str">
            <v>SUMIDOURO RETANGULAR, EM ALVENARIA COM TIJOLOS CERÂMICOS MACIÇOS, DIMENSÕES INTERNAS: 1,6 X 5,8 X H=3,0 M, ÁREA DE INFILTRAÇÃO: 50 M² (PARA 20 CONTRIBUINTES). AF_12/2020</v>
          </cell>
          <cell r="D5085" t="str">
            <v>UN</v>
          </cell>
          <cell r="E5085">
            <v>12279.15</v>
          </cell>
          <cell r="F5085" t="str">
            <v>SINAPI</v>
          </cell>
        </row>
        <row r="5086">
          <cell r="B5086">
            <v>98082</v>
          </cell>
          <cell r="C5086" t="str">
            <v>TANQUE SÉPTICO RETANGULAR, EM ALVENARIA COM BLOCOS DE CONCRETO, DIMENSÕES INTERNAS: 1,0 X 2,0 X H=1,4 M, VOLUME ÚTIL: 2000 L (PARA 5 CONTRIBUINTES). AF_12/2020</v>
          </cell>
          <cell r="D5086" t="str">
            <v>UN</v>
          </cell>
          <cell r="E5086">
            <v>3327.71</v>
          </cell>
          <cell r="F5086" t="str">
            <v>SINAPI</v>
          </cell>
        </row>
        <row r="5087">
          <cell r="B5087">
            <v>98083</v>
          </cell>
          <cell r="C5087" t="str">
            <v>TANQUE SÉPTICO RETANGULAR, EM ALVENARIA COM BLOCOS DE CONCRETO, DIMENSÕES INTERNAS: 1,2 X 2,4 X H=1,6 M, VOLUME ÚTIL: 3456 L (PARA 13 CONTRIBUINTES). AF_12/2020</v>
          </cell>
          <cell r="D5087" t="str">
            <v>UN</v>
          </cell>
          <cell r="E5087">
            <v>4375.2</v>
          </cell>
          <cell r="F5087" t="str">
            <v>SINAPI</v>
          </cell>
        </row>
        <row r="5088">
          <cell r="B5088">
            <v>98084</v>
          </cell>
          <cell r="C5088" t="str">
            <v>TANQUE SÉPTICO RETANGULAR, EM ALVENARIA COM BLOCOS DE CONCRETO, DIMENSÕES INTERNAS: 1,4 X 3,2 X H=1,8 M, VOLUME ÚTIL: 6272 L (PARA 32 CONTRIBUINTES). AF_12/2020</v>
          </cell>
          <cell r="D5088" t="str">
            <v>UN</v>
          </cell>
          <cell r="E5088">
            <v>6121.87</v>
          </cell>
          <cell r="F5088" t="str">
            <v>SINAPI</v>
          </cell>
        </row>
        <row r="5089">
          <cell r="B5089">
            <v>98085</v>
          </cell>
          <cell r="C5089" t="str">
            <v>TANQUE SÉPTICO RETANGULAR, EM ALVENARIA COM BLOCOS DE CONCRETO, DIMENSÕES INTERNAS: 1,6 X 4,4 X H=1,8 M, VOLUME ÚTIL: 9856 L (PARA 68 CONTRIBUINTES). AF_12/2020</v>
          </cell>
          <cell r="D5089" t="str">
            <v>UN</v>
          </cell>
          <cell r="E5089">
            <v>8319.66</v>
          </cell>
          <cell r="F5089" t="str">
            <v>SINAPI</v>
          </cell>
        </row>
        <row r="5090">
          <cell r="B5090">
            <v>98086</v>
          </cell>
          <cell r="C5090" t="str">
            <v>TANQUE SÉPTICO RETANGULAR, EM ALVENARIA COM BLOCOS DE CONCRETO, DIMENSÕES INTERNAS: 1,6 X 4,8 X H=2,0 M, VOLUME ÚTIL: 12288 L (PARA 86 CONTRIBUINTES). AF_12/2020</v>
          </cell>
          <cell r="D5090" t="str">
            <v>UN</v>
          </cell>
          <cell r="E5090">
            <v>9359.91</v>
          </cell>
          <cell r="F5090" t="str">
            <v>SINAPI</v>
          </cell>
        </row>
        <row r="5091">
          <cell r="B5091">
            <v>98087</v>
          </cell>
          <cell r="C5091" t="str">
            <v>TANQUE SÉPTICO RETANGULAR, EM ALVENARIA COM BLOCOS DE CONCRETO, DIMENSÕES INTERNAS: 1,6 X 4,6 X H=2,4 M, VOLUME ÚTIL: 14720 L (PARA 105 CONTRIBUINTES). AF_12/2020</v>
          </cell>
          <cell r="D5091" t="str">
            <v>UN</v>
          </cell>
          <cell r="E5091">
            <v>9927.49</v>
          </cell>
          <cell r="F5091" t="str">
            <v>SINAPI</v>
          </cell>
        </row>
        <row r="5092">
          <cell r="B5092">
            <v>98088</v>
          </cell>
          <cell r="C5092" t="str">
            <v>FILTRO ANAERÓBIO RETANGULAR, EM ALVENARIA COM BLOCOS DE CONCRETO, DIMENSÕES INTERNAS: 0,8 X 1,2 X H=1,67 M, VOLUME ÚTIL: 1152 L (PARA 5 CONTRIBUINTES). AF_12/2020</v>
          </cell>
          <cell r="D5092" t="str">
            <v>UN</v>
          </cell>
          <cell r="E5092">
            <v>2885.52</v>
          </cell>
          <cell r="F5092" t="str">
            <v>SINAPI</v>
          </cell>
        </row>
        <row r="5093">
          <cell r="B5093">
            <v>98089</v>
          </cell>
          <cell r="C5093" t="str">
            <v>FILTRO ANAERÓBIO RETANGULAR, EM ALVENARIA COM BLOCOS DE CONCRETO, DIMENSÕES INTERNAS: 1,2 X 1,8 X H=1,67 M, VOLUME ÚTIL: 2592 L (PARA 13 CONTRIBUINTES). AF_12/2020</v>
          </cell>
          <cell r="D5093" t="str">
            <v>UN</v>
          </cell>
          <cell r="E5093">
            <v>4575.68</v>
          </cell>
          <cell r="F5093" t="str">
            <v>SINAPI</v>
          </cell>
        </row>
        <row r="5094">
          <cell r="B5094">
            <v>98090</v>
          </cell>
          <cell r="C5094" t="str">
            <v>FILTRO ANAERÓBIO RETANGULAR, EM ALVENARIA COM BLOCOS DE CONCRETO, DIMENSÕES INTERNAS: 1,4 X 3,0 X H=1,67 M, VOLUME ÚTIL: 5040 L (PARA 32 CONTRIBUINTES). AF_12/2020</v>
          </cell>
          <cell r="D5094" t="str">
            <v>UN</v>
          </cell>
          <cell r="E5094">
            <v>7212.05</v>
          </cell>
          <cell r="F5094" t="str">
            <v>SINAPI</v>
          </cell>
        </row>
        <row r="5095">
          <cell r="B5095">
            <v>98091</v>
          </cell>
          <cell r="C5095" t="str">
            <v>FILTRO ANAERÓBIO RETANGULAR, EM ALVENARIA COM BLOCOS DE CONCRETO, DIMENSÕES INTERNAS: 1,4 X 4,2 X H=1,67 M, VOLUME ÚTIL: 7056 L (PARA 67 CONTRIBUINTES). AF_12/2020</v>
          </cell>
          <cell r="D5095" t="str">
            <v>UN</v>
          </cell>
          <cell r="E5095">
            <v>9432.86</v>
          </cell>
          <cell r="F5095" t="str">
            <v>SINAPI</v>
          </cell>
        </row>
        <row r="5096">
          <cell r="B5096">
            <v>98092</v>
          </cell>
          <cell r="C5096" t="str">
            <v>FILTRO ANAERÓBIO RETANGULAR, EM ALVENARIA COM BLOCOS DE CONCRETO, DIMENSÕES INTERNAS: 1,6 X 4,6 X H=1,67 M, VOLUME ÚTIL: 8832 L (PARA 84 CONTRIBUINTES). AF_12/2020</v>
          </cell>
          <cell r="D5096" t="str">
            <v>UN</v>
          </cell>
          <cell r="E5096">
            <v>10976.08</v>
          </cell>
          <cell r="F5096" t="str">
            <v>SINAPI</v>
          </cell>
        </row>
        <row r="5097">
          <cell r="B5097">
            <v>98093</v>
          </cell>
          <cell r="C5097" t="str">
            <v>FILTRO ANAERÓBIO RETANGULAR, EM ALVENARIA COM BLOCOS DE CONCRETO, DIMENSÕES INTERNAS: 1,6 X 5,6 X H=1,67 M, VOLUME ÚTIL: 10752 L (PARA 103 CONTRIBUINTES). AF_12/2020</v>
          </cell>
          <cell r="D5097" t="str">
            <v>UN</v>
          </cell>
          <cell r="E5097">
            <v>12965.46</v>
          </cell>
          <cell r="F5097" t="str">
            <v>SINAPI</v>
          </cell>
        </row>
        <row r="5098">
          <cell r="B5098">
            <v>98094</v>
          </cell>
          <cell r="C5098" t="str">
            <v>SUMIDOURO RETANGULAR, EM ALVENARIA COM BLOCOS DE CONCRETO, DIMENSÕES INTERNAS: 0,8 X 1,4 X H=3,0 M, ÁREA DE INFILTRAÇÃO: 13,2 M² (PARA 5 CONTRIBUINTES). AF_12/2020</v>
          </cell>
          <cell r="D5098" t="str">
            <v>UN</v>
          </cell>
          <cell r="E5098">
            <v>2344.7600000000002</v>
          </cell>
          <cell r="F5098" t="str">
            <v>SINAPI</v>
          </cell>
        </row>
        <row r="5099">
          <cell r="B5099">
            <v>98099</v>
          </cell>
          <cell r="C5099" t="str">
            <v>SUMIDOURO RETANGULAR, EM ALVENARIA COM BLOCOS DE CONCRETO, DIMENSÕES INTERNAS: 1,0 X 3,0 X H=3,0 M, ÁREA DE INFILTRAÇÃO: 25 M² (PARA 10 CONTRIBUINTES). AF_12/2020</v>
          </cell>
          <cell r="D5099" t="str">
            <v>UN</v>
          </cell>
          <cell r="E5099">
            <v>3998.25</v>
          </cell>
          <cell r="F5099" t="str">
            <v>SINAPI</v>
          </cell>
        </row>
        <row r="5100">
          <cell r="B5100">
            <v>98100</v>
          </cell>
          <cell r="C5100" t="str">
            <v>SUMIDOURO RETANGULAR, EM ALVENARIA COM BLOCOS DE CONCRETO, DIMENSÕES INTERNAS: 1,6 X 3,4 X H=3,0 M, ÁREA DE INFILTRAÇÃO: 32,9 M² (PARA 13 CONTRIBUINTES). . AF_12/2020</v>
          </cell>
          <cell r="D5100" t="str">
            <v>UN</v>
          </cell>
          <cell r="E5100">
            <v>5254.45</v>
          </cell>
          <cell r="F5100" t="str">
            <v>SINAPI</v>
          </cell>
        </row>
        <row r="5101">
          <cell r="B5101">
            <v>98101</v>
          </cell>
          <cell r="C5101" t="str">
            <v>SUMIDOURO RETANGULAR, EM ALVENARIA COM BLOCOS DE CONCRETO, DIMENSÕES INTERNAS: 1,6 X 5,8 X H=3,0 M, ÁREA DE INFILTRAÇÃO: 50 M² (PARA 20 CONTRIBUINTES). . AF_12/2020</v>
          </cell>
          <cell r="D5101" t="str">
            <v>UN</v>
          </cell>
          <cell r="E5101">
            <v>7768.06</v>
          </cell>
          <cell r="F5101" t="str">
            <v>SINAPI</v>
          </cell>
        </row>
        <row r="5102">
          <cell r="B5102">
            <v>98109</v>
          </cell>
          <cell r="C5102" t="str">
            <v>CAIXA DE GORDURA ESPECIAL (CAPACIDADE: 312 L - PARA ATÉ 146 PESSOAS SERVIDAS NO PICO), RETANGULAR, EM ALVENARIA COM BLOCOS DE CONCRETO, DIMENSÕES INTERNAS = 0,4X1,2 M, ALTURA INTERNA = 1 M. AF_12/2020</v>
          </cell>
          <cell r="D5102" t="str">
            <v>UN</v>
          </cell>
          <cell r="E5102">
            <v>689.96</v>
          </cell>
          <cell r="F5102" t="str">
            <v>SINAPI</v>
          </cell>
        </row>
        <row r="5103">
          <cell r="B5103">
            <v>98110</v>
          </cell>
          <cell r="C5103" t="str">
            <v>CAIXA DE GORDURA PEQUENA (CAPACIDADE: 19 L), CIRCULAR, EM PVC, DIÂMETRO INTERNO= 0,3 M. AF_12/2020</v>
          </cell>
          <cell r="D5103" t="str">
            <v>UN</v>
          </cell>
          <cell r="E5103">
            <v>350.51</v>
          </cell>
          <cell r="F5103" t="str">
            <v>SINAPI</v>
          </cell>
        </row>
        <row r="5104">
          <cell r="B5104">
            <v>98111</v>
          </cell>
          <cell r="C5104" t="str">
            <v>CAIXA DE INSPEÇÃO PARA ATERRAMENTO, CIRCULAR, EM POLIETILENO, DIÂMETRO INTERNO = 0,3 M. AF_12/2020</v>
          </cell>
          <cell r="D5104" t="str">
            <v>UN</v>
          </cell>
          <cell r="E5104">
            <v>47.21</v>
          </cell>
          <cell r="F5104" t="str">
            <v>SINAPI</v>
          </cell>
        </row>
        <row r="5105">
          <cell r="B5105">
            <v>98112</v>
          </cell>
          <cell r="C5105" t="str">
            <v>TIL (TUBO DE INSPEÇÃO E LIMPEZA) CONDOMINIAL PARA ESGOTO, EM PVC, DN 100 X 100 MM. AF_12/2020</v>
          </cell>
          <cell r="D5105" t="str">
            <v>UN</v>
          </cell>
          <cell r="E5105">
            <v>88.56</v>
          </cell>
          <cell r="F5105" t="str">
            <v>SINAPI</v>
          </cell>
        </row>
        <row r="5106">
          <cell r="B5106">
            <v>98114</v>
          </cell>
          <cell r="C5106" t="str">
            <v>TAMPA CIRCULAR PARA ESGOTO E DRENAGEM, EM FERRO FUNDIDO, DIÂMETRO INTERNO = 0,6 M. AF_12/2020</v>
          </cell>
          <cell r="D5106" t="str">
            <v>UN</v>
          </cell>
          <cell r="E5106">
            <v>703.27</v>
          </cell>
          <cell r="F5106" t="str">
            <v>SINAPI</v>
          </cell>
        </row>
        <row r="5107">
          <cell r="B5107">
            <v>98115</v>
          </cell>
          <cell r="C5107" t="str">
            <v>TAMPA CIRCULAR PARA ESGOTO E DRENAGEM, EM CONCRETO PRÉ-MOLDADO, DIÂMETRO INTERNO = 0,60 M E ALTURA = 0,10 M. AF_12/2020</v>
          </cell>
          <cell r="D5107" t="str">
            <v>UN</v>
          </cell>
          <cell r="E5107">
            <v>90.01</v>
          </cell>
          <cell r="F5107" t="str">
            <v>SINAPI</v>
          </cell>
        </row>
        <row r="5108">
          <cell r="B5108">
            <v>89957</v>
          </cell>
          <cell r="C5108" t="str">
            <v>PONTO DE CONSUMO TERMINAL DE ÁGUA FRIA (SUBRAMAL) COM TUBULAÇÃO DE PVC, DN 25 MM, INSTALADO EM RAMAL DE ÁGUA, INCLUSOS RASGO E CHUMBAMENTO EM ALVENARIA. AF_12/2014</v>
          </cell>
          <cell r="D5108" t="str">
            <v>UN</v>
          </cell>
          <cell r="E5108">
            <v>124.82</v>
          </cell>
          <cell r="F5108" t="str">
            <v>SINAPI</v>
          </cell>
        </row>
        <row r="5109">
          <cell r="B5109">
            <v>89959</v>
          </cell>
          <cell r="C5109" t="str">
            <v>PONTO DE CONSUMO TERMINAL DE ÁGUA QUENTE (SUBRAMAL) COM TUBULAÇÃO DE CPVC, DN 22 MM, INSTALADO EM RAMAL DE ÁGUA, INCLUSOS RASGO E CHUMBAMENTO EM ALVENARIA. AF_12/2014</v>
          </cell>
          <cell r="D5109" t="str">
            <v>UN</v>
          </cell>
          <cell r="E5109">
            <v>212.36</v>
          </cell>
          <cell r="F5109" t="str">
            <v>SINAPI</v>
          </cell>
        </row>
        <row r="5110">
          <cell r="B5110">
            <v>89349</v>
          </cell>
          <cell r="C5110" t="str">
            <v>REGISTRO DE PRESSÃO BRUTO, LATÃO, ROSCÁVEL, 1/2" - FORNECIMENTO E INSTALAÇÃO. AF_08/2021</v>
          </cell>
          <cell r="D5110" t="str">
            <v>UN</v>
          </cell>
          <cell r="E5110">
            <v>26.55</v>
          </cell>
          <cell r="F5110" t="str">
            <v>SINAPI</v>
          </cell>
        </row>
        <row r="5111">
          <cell r="B5111">
            <v>89351</v>
          </cell>
          <cell r="C5111" t="str">
            <v>REGISTRO DE PRESSÃO BRUTO, LATÃO,  ROSCÁVEL, 3/4'' - FORNECIMENTO E INSTALAÇÃO. AF_08/2021</v>
          </cell>
          <cell r="D5111" t="str">
            <v>UN</v>
          </cell>
          <cell r="E5111">
            <v>32.64</v>
          </cell>
          <cell r="F5111" t="str">
            <v>SINAPI</v>
          </cell>
        </row>
        <row r="5112">
          <cell r="B5112">
            <v>89352</v>
          </cell>
          <cell r="C5112" t="str">
            <v>REGISTRO DE GAVETA BRUTO, LATÃO, ROSCÁVEL, 1/2" - FORNECIMENTO E INSTALAÇÃO. AF_08/2021</v>
          </cell>
          <cell r="D5112" t="str">
            <v>UN</v>
          </cell>
          <cell r="E5112">
            <v>36.28</v>
          </cell>
          <cell r="F5112" t="str">
            <v>SINAPI</v>
          </cell>
        </row>
        <row r="5113">
          <cell r="B5113">
            <v>89353</v>
          </cell>
          <cell r="C5113" t="str">
            <v>REGISTRO DE GAVETA BRUTO, LATÃO, ROSCÁVEL, 3/4" - FORNECIMENTO E INSTALAÇÃO. AF_08/2021</v>
          </cell>
          <cell r="D5113" t="str">
            <v>UN</v>
          </cell>
          <cell r="E5113">
            <v>39.61</v>
          </cell>
          <cell r="F5113" t="str">
            <v>SINAPI</v>
          </cell>
        </row>
        <row r="5114">
          <cell r="B5114">
            <v>89354</v>
          </cell>
          <cell r="C5114" t="str">
            <v>MISTURADOR MONOCOMANDO PARA CHUVEIRO, BASE BRUTA E ACABAMENTO CROMADO - FORNECIMENTO E INSTALAÇÃO. AF_08/2021</v>
          </cell>
          <cell r="D5114" t="str">
            <v>UN</v>
          </cell>
          <cell r="E5114">
            <v>509.83</v>
          </cell>
          <cell r="F5114" t="str">
            <v>SINAPI</v>
          </cell>
        </row>
        <row r="5115">
          <cell r="B5115">
            <v>89969</v>
          </cell>
          <cell r="C5115" t="str">
            <v>KIT DE REGISTRO DE PRESSÃO BRUTO DE LATÃO ½", INCLUSIVE CONEXÕES,  ROSCÁVEL, INSTALADO EM RAMAL DE ÁGUA FRIA - FORNECIMENTO E INSTALAÇÃO. AF_12/2014</v>
          </cell>
          <cell r="D5115" t="str">
            <v>UN</v>
          </cell>
          <cell r="E5115">
            <v>41.88</v>
          </cell>
          <cell r="F5115" t="str">
            <v>SINAPI</v>
          </cell>
        </row>
        <row r="5116">
          <cell r="B5116">
            <v>89970</v>
          </cell>
          <cell r="C5116" t="str">
            <v>KIT DE REGISTRO DE PRESSÃO BRUTO DE LATÃO ¾", INCLUSIVE CONEXÕES, ROSCÁVEL, INSTALADO EM RAMAL DE ÁGUA FRIA - FORNECIMENTO E INSTALAÇÃO. AF_12/2014</v>
          </cell>
          <cell r="D5116" t="str">
            <v>UN</v>
          </cell>
          <cell r="E5116">
            <v>44.88</v>
          </cell>
          <cell r="F5116" t="str">
            <v>SINAPI</v>
          </cell>
        </row>
        <row r="5117">
          <cell r="B5117">
            <v>89971</v>
          </cell>
          <cell r="C5117" t="str">
            <v>KIT DE REGISTRO DE GAVETA BRUTO DE LATÃO ½", INCLUSIVE CONEXÕES, ROSCÁVEL, INSTALADO EM RAMAL DE ÁGUA FRIA - FORNECIMENTO E INSTALAÇÃO. AF_12/2014</v>
          </cell>
          <cell r="D5117" t="str">
            <v>UN</v>
          </cell>
          <cell r="E5117">
            <v>45.74</v>
          </cell>
          <cell r="F5117" t="str">
            <v>SINAPI</v>
          </cell>
        </row>
        <row r="5118">
          <cell r="B5118">
            <v>89972</v>
          </cell>
          <cell r="C5118" t="str">
            <v>KIT DE REGISTRO DE GAVETA BRUTO DE LATÃO ¾", INCLUSIVE CONEXÕES, ROSCÁVEL, INSTALADO EM RAMAL DE ÁGUA FRIA - FORNECIMENTO E INSTALAÇÃO. AF_12/2014</v>
          </cell>
          <cell r="D5118" t="str">
            <v>UN</v>
          </cell>
          <cell r="E5118">
            <v>50.85</v>
          </cell>
          <cell r="F5118" t="str">
            <v>SINAPI</v>
          </cell>
        </row>
        <row r="5119">
          <cell r="B5119">
            <v>89973</v>
          </cell>
          <cell r="C5119" t="str">
            <v>KIT DE MISTURADOR BASE BRUTA DE LATÃO ¾" MONOCOMANDO PARA CHUVEIRO, INCLUSIVE CONEXÕES, INSTALADO EM RAMAL DE ÁGUA - FORNECIMENTO E INSTALAÇÃO. AF_12/2014</v>
          </cell>
          <cell r="D5119" t="str">
            <v>UN</v>
          </cell>
          <cell r="E5119">
            <v>699.64</v>
          </cell>
          <cell r="F5119" t="str">
            <v>SINAPI</v>
          </cell>
        </row>
        <row r="5120">
          <cell r="B5120">
            <v>89974</v>
          </cell>
          <cell r="C5120" t="str">
            <v>KIT DE TÊ MISTURADOR EM CPVC ¾" COM DUPLO COMANDO PARA CHUVEIRO, INCLUSIVE CONEXÕES, INSTALADO EM RAMAL DE ÁGUA - FORNECIMENTO E INSTALAÇÃO. AF_12/2014</v>
          </cell>
          <cell r="D5120" t="str">
            <v>UN</v>
          </cell>
          <cell r="E5120">
            <v>271.49</v>
          </cell>
          <cell r="F5120" t="str">
            <v>SINAPI</v>
          </cell>
        </row>
        <row r="5121">
          <cell r="B5121">
            <v>89984</v>
          </cell>
          <cell r="C5121" t="str">
            <v>REGISTRO DE PRESSÃO BRUTO, LATÃO, ROSCÁVEL, 1/2", COM ACABAMENTO E CANOPLA CROMADOS - FORNECIMENTO E INSTALAÇÃO. AF_08/2021</v>
          </cell>
          <cell r="D5121" t="str">
            <v>UN</v>
          </cell>
          <cell r="E5121">
            <v>85.59</v>
          </cell>
          <cell r="F5121" t="str">
            <v>SINAPI</v>
          </cell>
        </row>
        <row r="5122">
          <cell r="B5122">
            <v>89985</v>
          </cell>
          <cell r="C5122" t="str">
            <v>REGISTRO DE PRESSÃO BRUTO, LATÃO, ROSCÁVEL, 3/4", COM ACABAMENTO E CANOPLA CROMADOS - FORNECIMENTO E INSTALAÇÃO. AF_08/2021</v>
          </cell>
          <cell r="D5122" t="str">
            <v>UN</v>
          </cell>
          <cell r="E5122">
            <v>89.73</v>
          </cell>
          <cell r="F5122" t="str">
            <v>SINAPI</v>
          </cell>
        </row>
        <row r="5123">
          <cell r="B5123">
            <v>89986</v>
          </cell>
          <cell r="C5123" t="str">
            <v>REGISTRO DE GAVETA BRUTO, LATÃO, ROSCÁVEL, 1/2", COM ACABAMENTO E CANOPLA CROMADOS - FORNECIMENTO E INSTALAÇÃO. AF_08/2021</v>
          </cell>
          <cell r="D5123" t="str">
            <v>UN</v>
          </cell>
          <cell r="E5123">
            <v>83.36</v>
          </cell>
          <cell r="F5123" t="str">
            <v>SINAPI</v>
          </cell>
        </row>
        <row r="5124">
          <cell r="B5124">
            <v>89987</v>
          </cell>
          <cell r="C5124" t="str">
            <v>REGISTRO DE GAVETA BRUTO, LATÃO, ROSCÁVEL, 3/4", COM ACABAMENTO E CANOPLA CROMADOS - FORNECIMENTO E INSTALAÇÃO. AF_08/2021</v>
          </cell>
          <cell r="D5124" t="str">
            <v>UN</v>
          </cell>
          <cell r="E5124">
            <v>94.62</v>
          </cell>
          <cell r="F5124" t="str">
            <v>SINAPI</v>
          </cell>
        </row>
        <row r="5125">
          <cell r="B5125">
            <v>90371</v>
          </cell>
          <cell r="C5125" t="str">
            <v>REGISTRO DE ESFERA, PVC, ROSCÁVEL, COM VOLANTE, 3/4" - FORNECIMENTO E INSTALAÇÃO. AF_08/2021</v>
          </cell>
          <cell r="D5125" t="str">
            <v>UN</v>
          </cell>
          <cell r="E5125">
            <v>27.06</v>
          </cell>
          <cell r="F5125" t="str">
            <v>SINAPI</v>
          </cell>
        </row>
        <row r="5126">
          <cell r="B5126">
            <v>94489</v>
          </cell>
          <cell r="C5126" t="str">
            <v>REGISTRO DE ESFERA, PVC, SOLDÁVEL, COM VOLANTE, DN  25 MM - FORNECIMENTO E INSTALAÇÃO. AF_08/2021</v>
          </cell>
          <cell r="D5126" t="str">
            <v>UN</v>
          </cell>
          <cell r="E5126">
            <v>27.35</v>
          </cell>
          <cell r="F5126" t="str">
            <v>SINAPI</v>
          </cell>
        </row>
        <row r="5127">
          <cell r="B5127">
            <v>94490</v>
          </cell>
          <cell r="C5127" t="str">
            <v>REGISTRO DE ESFERA, PVC, SOLDÁVEL, COM VOLANTE, DN  32 MM - FORNECIMENTO E INSTALAÇÃO. AF_08/2021</v>
          </cell>
          <cell r="D5127" t="str">
            <v>UN</v>
          </cell>
          <cell r="E5127">
            <v>40.869999999999997</v>
          </cell>
          <cell r="F5127" t="str">
            <v>SINAPI</v>
          </cell>
        </row>
        <row r="5128">
          <cell r="B5128">
            <v>94491</v>
          </cell>
          <cell r="C5128" t="str">
            <v>REGISTRO DE ESFERA, PVC, SOLDÁVEL, COM VOLANTE, DN  40 MM - FORNECIMENTO E INSTALAÇÃO. AF_08/2021</v>
          </cell>
          <cell r="D5128" t="str">
            <v>UN</v>
          </cell>
          <cell r="E5128">
            <v>55.58</v>
          </cell>
          <cell r="F5128" t="str">
            <v>SINAPI</v>
          </cell>
        </row>
        <row r="5129">
          <cell r="B5129">
            <v>94492</v>
          </cell>
          <cell r="C5129" t="str">
            <v>REGISTRO DE ESFERA, PVC, SOLDÁVEL, COM VOLANTE, DN  50 MM - FORNECIMENTO E INSTALAÇÃO. AF_08/2021</v>
          </cell>
          <cell r="D5129" t="str">
            <v>UN</v>
          </cell>
          <cell r="E5129">
            <v>57.18</v>
          </cell>
          <cell r="F5129" t="str">
            <v>SINAPI</v>
          </cell>
        </row>
        <row r="5130">
          <cell r="B5130">
            <v>94493</v>
          </cell>
          <cell r="C5130" t="str">
            <v>REGISTRO DE ESFERA, PVC, SOLDÁVEL, COM VOLANTE, DN  60 MM - FORNECIMENTO E INSTALAÇÃO. AF_08/2021</v>
          </cell>
          <cell r="D5130" t="str">
            <v>UN</v>
          </cell>
          <cell r="E5130">
            <v>104.73</v>
          </cell>
          <cell r="F5130" t="str">
            <v>SINAPI</v>
          </cell>
        </row>
        <row r="5131">
          <cell r="B5131">
            <v>94495</v>
          </cell>
          <cell r="C5131" t="str">
            <v>REGISTRO DE GAVETA BRUTO, LATÃO, ROSCÁVEL, 1" - FORNECIMENTO E INSTALAÇÃO. AF_08/2021</v>
          </cell>
          <cell r="D5131" t="str">
            <v>UN</v>
          </cell>
          <cell r="E5131">
            <v>61.5</v>
          </cell>
          <cell r="F5131" t="str">
            <v>SINAPI</v>
          </cell>
        </row>
        <row r="5132">
          <cell r="B5132">
            <v>94496</v>
          </cell>
          <cell r="C5132" t="str">
            <v>REGISTRO DE GAVETA BRUTO, LATÃO, ROSCÁVEL, 1 1/4" - FORNECIMENTO E INSTALAÇÃO. AF_08/2021</v>
          </cell>
          <cell r="D5132" t="str">
            <v>UN</v>
          </cell>
          <cell r="E5132">
            <v>83.8</v>
          </cell>
          <cell r="F5132" t="str">
            <v>SINAPI</v>
          </cell>
        </row>
        <row r="5133">
          <cell r="B5133">
            <v>94497</v>
          </cell>
          <cell r="C5133" t="str">
            <v>REGISTRO DE GAVETA BRUTO, LATÃO, ROSCÁVEL, 1 1/2" - FORNECIMENTO E INSTALAÇÃO. AF_08/2021</v>
          </cell>
          <cell r="D5133" t="str">
            <v>UN</v>
          </cell>
          <cell r="E5133">
            <v>106.09</v>
          </cell>
          <cell r="F5133" t="str">
            <v>SINAPI</v>
          </cell>
        </row>
        <row r="5134">
          <cell r="B5134">
            <v>94498</v>
          </cell>
          <cell r="C5134" t="str">
            <v>REGISTRO DE GAVETA BRUTO, LATÃO, ROSCÁVEL, 2" - FORNECIMENTO E INSTALAÇÃO. AF_08/2021</v>
          </cell>
          <cell r="D5134" t="str">
            <v>UN</v>
          </cell>
          <cell r="E5134">
            <v>146.69999999999999</v>
          </cell>
          <cell r="F5134" t="str">
            <v>SINAPI</v>
          </cell>
        </row>
        <row r="5135">
          <cell r="B5135">
            <v>94499</v>
          </cell>
          <cell r="C5135" t="str">
            <v>REGISTRO DE GAVETA BRUTO, LATÃO, ROSCÁVEL, 2 1/2" - FORNECIMENTO E INSTALAÇÃO. AF_08/2021</v>
          </cell>
          <cell r="D5135" t="str">
            <v>UN</v>
          </cell>
          <cell r="E5135">
            <v>294.35000000000002</v>
          </cell>
          <cell r="F5135" t="str">
            <v>SINAPI</v>
          </cell>
        </row>
        <row r="5136">
          <cell r="B5136">
            <v>94500</v>
          </cell>
          <cell r="C5136" t="str">
            <v>REGISTRO DE GAVETA BRUTO, LATÃO, ROSCÁVEL, 3" - FORNECIMENTO E INSTALAÇÃO. AF_08/2021</v>
          </cell>
          <cell r="D5136" t="str">
            <v>UN</v>
          </cell>
          <cell r="E5136">
            <v>357.09</v>
          </cell>
          <cell r="F5136" t="str">
            <v>SINAPI</v>
          </cell>
        </row>
        <row r="5137">
          <cell r="B5137">
            <v>94501</v>
          </cell>
          <cell r="C5137" t="str">
            <v>REGISTRO DE GAVETA BRUTO, LATÃO, ROSCÁVEL, 4" - FORNECIMENTO E INSTALAÇÃO. AF_08/2021</v>
          </cell>
          <cell r="D5137" t="str">
            <v>UN</v>
          </cell>
          <cell r="E5137">
            <v>725.76</v>
          </cell>
          <cell r="F5137" t="str">
            <v>SINAPI</v>
          </cell>
        </row>
        <row r="5138">
          <cell r="B5138">
            <v>94792</v>
          </cell>
          <cell r="C5138" t="str">
            <v>REGISTRO DE GAVETA BRUTO, LATÃO, ROSCÁVEL, 1", COM ACABAMENTO E CANOPLA CROMADOS - FORNECIMENTO E INSTALAÇÃO. AF_08/2021</v>
          </cell>
          <cell r="D5138" t="str">
            <v>UN</v>
          </cell>
          <cell r="E5138">
            <v>115.39</v>
          </cell>
          <cell r="F5138" t="str">
            <v>SINAPI</v>
          </cell>
        </row>
        <row r="5139">
          <cell r="B5139">
            <v>94793</v>
          </cell>
          <cell r="C5139" t="str">
            <v>REGISTRO DE GAVETA BRUTO, LATÃO, ROSCÁVEL, 1 1/4", COM ACABAMENTO E CANOPLA CROMADOS - FORNECIMENTO E INSTALAÇÃO. AF_08/2021</v>
          </cell>
          <cell r="D5139" t="str">
            <v>UN</v>
          </cell>
          <cell r="E5139">
            <v>158.59</v>
          </cell>
          <cell r="F5139" t="str">
            <v>SINAPI</v>
          </cell>
        </row>
        <row r="5140">
          <cell r="B5140">
            <v>94794</v>
          </cell>
          <cell r="C5140" t="str">
            <v>REGISTRO DE GAVETA BRUTO, LATÃO, ROSCÁVEL, 1 1/2", COM ACABAMENTO E CANOPLA CROMADOS - FORNECIMENTO E INSTALAÇÃO. AF_08/2021</v>
          </cell>
          <cell r="D5140" t="str">
            <v>UN</v>
          </cell>
          <cell r="E5140">
            <v>167.71</v>
          </cell>
          <cell r="F5140" t="str">
            <v>SINAPI</v>
          </cell>
        </row>
        <row r="5141">
          <cell r="B5141">
            <v>94795</v>
          </cell>
          <cell r="C5141" t="str">
            <v>TORNEIRA DE BOIA PARA CAIXA D'ÁGUA, ROSCÁVEL, 1/2" - FORNECIMENTO E INSTALAÇÃO. AF_08/2021</v>
          </cell>
          <cell r="D5141" t="str">
            <v>UN</v>
          </cell>
          <cell r="E5141">
            <v>28.78</v>
          </cell>
          <cell r="F5141" t="str">
            <v>SINAPI</v>
          </cell>
        </row>
        <row r="5142">
          <cell r="B5142">
            <v>94796</v>
          </cell>
          <cell r="C5142" t="str">
            <v>TORNEIRA DE BOIA PARA CAIXA D'ÁGUA, ROSCÁVEL, 3/4" - FORNECIMENTO E INSTALAÇÃO. AF_08/2021</v>
          </cell>
          <cell r="D5142" t="str">
            <v>UN</v>
          </cell>
          <cell r="E5142">
            <v>33.270000000000003</v>
          </cell>
          <cell r="F5142" t="str">
            <v>SINAPI</v>
          </cell>
        </row>
        <row r="5143">
          <cell r="B5143">
            <v>94797</v>
          </cell>
          <cell r="C5143" t="str">
            <v>TORNEIRA DE BOIA PARA CAIXA D'ÁGUA, ROSCÁVEL, 1" - FORNECIMENTO E INSTALAÇÃO. AF_08/2021</v>
          </cell>
          <cell r="D5143" t="str">
            <v>UN</v>
          </cell>
          <cell r="E5143">
            <v>68.14</v>
          </cell>
          <cell r="F5143" t="str">
            <v>SINAPI</v>
          </cell>
        </row>
        <row r="5144">
          <cell r="B5144">
            <v>94798</v>
          </cell>
          <cell r="C5144" t="str">
            <v>TORNEIRA DE BOIA PARA CAIXA D'ÁGUA, ROSCÁVEL, 1 1/4" - FORNECIMENTO E INSTALAÇÃO. AF_08/2021</v>
          </cell>
          <cell r="D5144" t="str">
            <v>UN</v>
          </cell>
          <cell r="E5144">
            <v>112.64</v>
          </cell>
          <cell r="F5144" t="str">
            <v>SINAPI</v>
          </cell>
        </row>
        <row r="5145">
          <cell r="B5145">
            <v>94799</v>
          </cell>
          <cell r="C5145" t="str">
            <v>TORNEIRA DE BOIA PARA CAIXA D'ÁGUA, ROSCÁVEL, 1 1/2" - FORNECIMENTO E INSTALAÇÃO. AF_08/2021</v>
          </cell>
          <cell r="D5145" t="str">
            <v>UN</v>
          </cell>
          <cell r="E5145">
            <v>138.41999999999999</v>
          </cell>
          <cell r="F5145" t="str">
            <v>SINAPI</v>
          </cell>
        </row>
        <row r="5146">
          <cell r="B5146">
            <v>94800</v>
          </cell>
          <cell r="C5146" t="str">
            <v>TORNEIRA DE BOIA PARA CAIXA D'ÁGUA, ROSCÁVEL, 2" - FORNECIMENTO E INSTALAÇÃO. AF_08/2021</v>
          </cell>
          <cell r="D5146" t="str">
            <v>UN</v>
          </cell>
          <cell r="E5146">
            <v>177.74</v>
          </cell>
          <cell r="F5146" t="str">
            <v>SINAPI</v>
          </cell>
        </row>
        <row r="5147">
          <cell r="B5147">
            <v>95248</v>
          </cell>
          <cell r="C5147" t="str">
            <v>VÁLVULA DE ESFERA BRUTA, BRONZE, ROSCÁVEL, 1/2" - FORNECIMENTO E INSTALAÇÃO. AF_08/2021</v>
          </cell>
          <cell r="D5147" t="str">
            <v>UN</v>
          </cell>
          <cell r="E5147">
            <v>52.95</v>
          </cell>
          <cell r="F5147" t="str">
            <v>SINAPI</v>
          </cell>
        </row>
        <row r="5148">
          <cell r="B5148">
            <v>95249</v>
          </cell>
          <cell r="C5148" t="str">
            <v>VÁLVULA DE ESFERA BRUTA, BRONZE, ROSCÁVEL, 3/4'' - FORNECIMENTO E INSTALAÇÃO. AF_08/2021</v>
          </cell>
          <cell r="D5148" t="str">
            <v>UN</v>
          </cell>
          <cell r="E5148">
            <v>62.17</v>
          </cell>
          <cell r="F5148" t="str">
            <v>SINAPI</v>
          </cell>
        </row>
        <row r="5149">
          <cell r="B5149">
            <v>95250</v>
          </cell>
          <cell r="C5149" t="str">
            <v>VÁLVULA DE ESFERA BRUTA, BRONZE, ROSCÁVEL, 1'' - FORNECIMENTO E INSTALAÇÃO. AF_08/2021</v>
          </cell>
          <cell r="D5149" t="str">
            <v>UN</v>
          </cell>
          <cell r="E5149">
            <v>83.91</v>
          </cell>
          <cell r="F5149" t="str">
            <v>SINAPI</v>
          </cell>
        </row>
        <row r="5150">
          <cell r="B5150">
            <v>95251</v>
          </cell>
          <cell r="C5150" t="str">
            <v>VÁLVULA DE ESFERA BRUTA, BRONZE, ROSCÁVEL, 1 1/4'' - FORNECIMENTO E INSTALAÇÃO. AF_08/2021</v>
          </cell>
          <cell r="D5150" t="str">
            <v>UN</v>
          </cell>
          <cell r="E5150">
            <v>124.3</v>
          </cell>
          <cell r="F5150" t="str">
            <v>SINAPI</v>
          </cell>
        </row>
        <row r="5151">
          <cell r="B5151">
            <v>95252</v>
          </cell>
          <cell r="C5151" t="str">
            <v>VÁLVULA DE ESFERA BRUTA, BRONZE, ROSCÁVEL, 1 1/2'' - FORNECIMENTO E INSTALAÇÃO. AF_08/2021</v>
          </cell>
          <cell r="D5151" t="str">
            <v>UN</v>
          </cell>
          <cell r="E5151">
            <v>150.54</v>
          </cell>
          <cell r="F5151" t="str">
            <v>SINAPI</v>
          </cell>
        </row>
        <row r="5152">
          <cell r="B5152">
            <v>95253</v>
          </cell>
          <cell r="C5152" t="str">
            <v>VÁLVULA DE ESFERA BRUTA, BRONZE, ROSCÁVEL, 2'' - FORNECIMENTO E INSTALAÇÃO. AF_08/2021</v>
          </cell>
          <cell r="D5152" t="str">
            <v>UN</v>
          </cell>
          <cell r="E5152">
            <v>229.5</v>
          </cell>
          <cell r="F5152" t="str">
            <v>SINAPI</v>
          </cell>
        </row>
        <row r="5153">
          <cell r="B5153">
            <v>99619</v>
          </cell>
          <cell r="C5153" t="str">
            <v>VÁLVULA DE RETENÇÃO HORIZONTAL, DE BRONZE, ROSCÁVEL, 3/4" - FORNECIMENTO E INSTALAÇÃO. AF_08/2021</v>
          </cell>
          <cell r="D5153" t="str">
            <v>UN</v>
          </cell>
          <cell r="E5153">
            <v>140.46</v>
          </cell>
          <cell r="F5153" t="str">
            <v>SINAPI</v>
          </cell>
        </row>
        <row r="5154">
          <cell r="B5154">
            <v>99620</v>
          </cell>
          <cell r="C5154" t="str">
            <v>VÁLVULA DE RETENÇÃO HORIZONTAL, DE BRONZE, ROSCÁVEL, 1" - FORNECIMENTO E INSTALAÇÃO. AF_08/2021</v>
          </cell>
          <cell r="D5154" t="str">
            <v>UN</v>
          </cell>
          <cell r="E5154">
            <v>190.85</v>
          </cell>
          <cell r="F5154" t="str">
            <v>SINAPI</v>
          </cell>
        </row>
        <row r="5155">
          <cell r="B5155">
            <v>99621</v>
          </cell>
          <cell r="C5155" t="str">
            <v>VÁLVULA DE RETENÇÃO HORIZONTAL, DE BRONZE, ROSCÁVEL, 1 1/4" - FORNECIMENTO E INSTALAÇÃO. AF_08/2021</v>
          </cell>
          <cell r="D5155" t="str">
            <v>UN</v>
          </cell>
          <cell r="E5155">
            <v>284.89</v>
          </cell>
          <cell r="F5155" t="str">
            <v>SINAPI</v>
          </cell>
        </row>
        <row r="5156">
          <cell r="B5156">
            <v>99622</v>
          </cell>
          <cell r="C5156" t="str">
            <v>VÁLVULA DE RETENÇÃO HORIZONTAL, DE BRONZE, ROSCÁVEL, 1 1/2"  - FORNECIMENTO E INSTALAÇÃO. AF_08/2021</v>
          </cell>
          <cell r="D5156" t="str">
            <v>UN</v>
          </cell>
          <cell r="E5156">
            <v>319.85000000000002</v>
          </cell>
          <cell r="F5156" t="str">
            <v>SINAPI</v>
          </cell>
        </row>
        <row r="5157">
          <cell r="B5157">
            <v>99623</v>
          </cell>
          <cell r="C5157" t="str">
            <v>VÁLVULA DE RETENÇÃO HORIZONTAL, DE BRONZE, ROSCÁVEL, 2"  - FORNECIMENTO E INSTALAÇÃO. AF_08/2021</v>
          </cell>
          <cell r="D5157" t="str">
            <v>UN</v>
          </cell>
          <cell r="E5157">
            <v>446.94</v>
          </cell>
          <cell r="F5157" t="str">
            <v>SINAPI</v>
          </cell>
        </row>
        <row r="5158">
          <cell r="B5158">
            <v>99624</v>
          </cell>
          <cell r="C5158" t="str">
            <v>VÁLVULA DE RETENÇÃO HORIZONTAL, DE BRONZE, ROSCÁVEL, 2 1/2" - FORNECIMENTO E INSTALAÇÃO. AF_08/2021</v>
          </cell>
          <cell r="D5158" t="str">
            <v>UN</v>
          </cell>
          <cell r="E5158">
            <v>637.9</v>
          </cell>
          <cell r="F5158" t="str">
            <v>SINAPI</v>
          </cell>
        </row>
        <row r="5159">
          <cell r="B5159">
            <v>99625</v>
          </cell>
          <cell r="C5159" t="str">
            <v>VÁLVULA DE RETENÇÃO HORIZONTAL, DE BRONZE, ROSCÁVEL, 3" - FORNECIMENTO E INSTALAÇÃO. AF_08/2021</v>
          </cell>
          <cell r="D5159" t="str">
            <v>UN</v>
          </cell>
          <cell r="E5159">
            <v>878.74</v>
          </cell>
          <cell r="F5159" t="str">
            <v>SINAPI</v>
          </cell>
        </row>
        <row r="5160">
          <cell r="B5160">
            <v>99626</v>
          </cell>
          <cell r="C5160" t="str">
            <v>VÁLVULA DE RETENÇÃO HORIZONTAL, DE BRONZE, ROSCÁVEL, 4" - FORNECIMENTO E INSTALAÇÃO. AF_08/2021</v>
          </cell>
          <cell r="D5160" t="str">
            <v>UN</v>
          </cell>
          <cell r="E5160">
            <v>1356.59</v>
          </cell>
          <cell r="F5160" t="str">
            <v>SINAPI</v>
          </cell>
        </row>
        <row r="5161">
          <cell r="B5161">
            <v>99627</v>
          </cell>
          <cell r="C5161" t="str">
            <v>VÁLVULA DE RETENÇÃO VERTICAL, DE BRONZE, ROSCÁVEL, 1/2" - FORNECIMENTO E INSTALAÇÃO. AF_08/2021</v>
          </cell>
          <cell r="D5161" t="str">
            <v>UN</v>
          </cell>
          <cell r="E5161">
            <v>84.63</v>
          </cell>
          <cell r="F5161" t="str">
            <v>SINAPI</v>
          </cell>
        </row>
        <row r="5162">
          <cell r="B5162">
            <v>99628</v>
          </cell>
          <cell r="C5162" t="str">
            <v>VÁLVULA DE RETENÇÃO VERTICAL, DE BRONZE, ROSCÁVEL, 3/4" - FORNECIMENTO E INSTALAÇÃO. AF_08/2021</v>
          </cell>
          <cell r="D5162" t="str">
            <v>UN</v>
          </cell>
          <cell r="E5162">
            <v>91.62</v>
          </cell>
          <cell r="F5162" t="str">
            <v>SINAPI</v>
          </cell>
        </row>
        <row r="5163">
          <cell r="B5163">
            <v>99629</v>
          </cell>
          <cell r="C5163" t="str">
            <v>VÁLVULA DE RETENÇÃO VERTICAL, DE BRONZE, ROSCÁVEL, 1" - FORNECIMENTO E INSTALAÇÃO. AF_08/2021</v>
          </cell>
          <cell r="D5163" t="str">
            <v>UN</v>
          </cell>
          <cell r="E5163">
            <v>101.2</v>
          </cell>
          <cell r="F5163" t="str">
            <v>SINAPI</v>
          </cell>
        </row>
        <row r="5164">
          <cell r="B5164">
            <v>99630</v>
          </cell>
          <cell r="C5164" t="str">
            <v>VÁLVULA DE RETENÇÃO VERTICAL, DE BRONZE, ROSCÁVEL, 1 1/4" - FORNECIMENTO E INSTALAÇÃO. AF_08/2021</v>
          </cell>
          <cell r="D5164" t="str">
            <v>UN</v>
          </cell>
          <cell r="E5164">
            <v>151</v>
          </cell>
          <cell r="F5164" t="str">
            <v>SINAPI</v>
          </cell>
        </row>
        <row r="5165">
          <cell r="B5165">
            <v>99631</v>
          </cell>
          <cell r="C5165" t="str">
            <v>VÁLVULA DE RETENÇÃO VERTICAL, DE BRONZE, ROSCÁVEL, 1 1/2" - FORNECIMENTO E INSTALAÇÃO. AF_08/2021</v>
          </cell>
          <cell r="D5165" t="str">
            <v>UN</v>
          </cell>
          <cell r="E5165">
            <v>175.14</v>
          </cell>
          <cell r="F5165" t="str">
            <v>SINAPI</v>
          </cell>
        </row>
        <row r="5166">
          <cell r="B5166">
            <v>99632</v>
          </cell>
          <cell r="C5166" t="str">
            <v>VÁLVULA DE RETENÇÃO VERTICAL, DE BRONZE, ROSCÁVEL, 2" - FORNECIMENTO E INSTALAÇÃO. AF_08/2021</v>
          </cell>
          <cell r="D5166" t="str">
            <v>UN</v>
          </cell>
          <cell r="E5166">
            <v>253.45</v>
          </cell>
          <cell r="F5166" t="str">
            <v>SINAPI</v>
          </cell>
        </row>
        <row r="5167">
          <cell r="B5167">
            <v>99633</v>
          </cell>
          <cell r="C5167" t="str">
            <v>VÁLVULA DE RETENÇÃO VERTICAL, DE BRONZE, ROSCÁVEL, 3" - FORNECIMENTO E INSTALAÇÃO. AF_08/2021</v>
          </cell>
          <cell r="D5167" t="str">
            <v>UN</v>
          </cell>
          <cell r="E5167">
            <v>547.69000000000005</v>
          </cell>
          <cell r="F5167" t="str">
            <v>SINAPI</v>
          </cell>
        </row>
        <row r="5168">
          <cell r="B5168">
            <v>99634</v>
          </cell>
          <cell r="C5168" t="str">
            <v>VÁLVULA DE RETENÇÃO VERTICAL, DE BRONZE, ROSCÁVEL, 4" - FORNECIMENTO E INSTALAÇÃO. AF_08/2021</v>
          </cell>
          <cell r="D5168" t="str">
            <v>UN</v>
          </cell>
          <cell r="E5168">
            <v>940.06</v>
          </cell>
          <cell r="F5168" t="str">
            <v>SINAPI</v>
          </cell>
        </row>
        <row r="5169">
          <cell r="B5169">
            <v>99635</v>
          </cell>
          <cell r="C5169" t="str">
            <v>VÁLVULA DE DESCARGA METÁLICA, BASE 1 1/2", ACABAMENTO METALICO CROMADO - FORNECIMENTO E INSTALAÇÃO. AF_08/2021</v>
          </cell>
          <cell r="D5169" t="str">
            <v>UN</v>
          </cell>
          <cell r="E5169">
            <v>410.04</v>
          </cell>
          <cell r="F5169" t="str">
            <v>SINAPI</v>
          </cell>
        </row>
        <row r="5170">
          <cell r="B5170">
            <v>103008</v>
          </cell>
          <cell r="C5170" t="str">
            <v>VÁLVULA DE RETENÇÃO HORIZONTAL, DE BRONZE, ROSCÁVEL, 1/2" - FORNECIMENTO E INSTALAÇÃO. AF_08/2021</v>
          </cell>
          <cell r="D5170" t="str">
            <v>UN</v>
          </cell>
          <cell r="E5170">
            <v>115.17</v>
          </cell>
          <cell r="F5170" t="str">
            <v>SINAPI</v>
          </cell>
        </row>
        <row r="5171">
          <cell r="B5171">
            <v>103009</v>
          </cell>
          <cell r="C5171" t="str">
            <v>VÁLVULA DE RETENÇÃO VERTICAL, DE BRONZE, ROSCÁVEL, 2 1/2" - FORNECIMENTO E INSTALAÇÃO. AF_08/2021</v>
          </cell>
          <cell r="D5171" t="str">
            <v>UN</v>
          </cell>
          <cell r="E5171">
            <v>402.57</v>
          </cell>
          <cell r="F5171" t="str">
            <v>SINAPI</v>
          </cell>
        </row>
        <row r="5172">
          <cell r="B5172">
            <v>103010</v>
          </cell>
          <cell r="C5172" t="str">
            <v>VÁLVULA DE RETENÇÃO, DE BRONZE, PÉ COM CRIVOS, ROSCÁVEL, 3/4" - FORNECIMENTO E INSTALAÇÃO. AF_08/2021</v>
          </cell>
          <cell r="D5172" t="str">
            <v>UN</v>
          </cell>
          <cell r="E5172">
            <v>87.33</v>
          </cell>
          <cell r="F5172" t="str">
            <v>SINAPI</v>
          </cell>
        </row>
        <row r="5173">
          <cell r="B5173">
            <v>103011</v>
          </cell>
          <cell r="C5173" t="str">
            <v>VÁLVULA DE RETENÇÃO, DE BRONZE, PÉ COM CRIVOS, ROSCÁVEL, 1" - FORNECIMENTO E INSTALAÇÃO. AF_08/2021</v>
          </cell>
          <cell r="D5173" t="str">
            <v>UN</v>
          </cell>
          <cell r="E5173">
            <v>97.07</v>
          </cell>
          <cell r="F5173" t="str">
            <v>SINAPI</v>
          </cell>
        </row>
        <row r="5174">
          <cell r="B5174">
            <v>103012</v>
          </cell>
          <cell r="C5174" t="str">
            <v>VÁLVULA DE RETENÇÃO, DE BRONZE, PÉ COM CRIVOS, ROSCÁVEL, 1 1/4" - FORNECIMENTO E INSTALAÇÃO. AF_08/2021</v>
          </cell>
          <cell r="D5174" t="str">
            <v>UN</v>
          </cell>
          <cell r="E5174">
            <v>153.44999999999999</v>
          </cell>
          <cell r="F5174" t="str">
            <v>SINAPI</v>
          </cell>
        </row>
        <row r="5175">
          <cell r="B5175">
            <v>103013</v>
          </cell>
          <cell r="C5175" t="str">
            <v>VÁLVULA DE RETENÇÃO, DE BRONZE, PÉ COM CRIVOS, ROSCÁVEL, 1 1/2" - FORNECIMENTO E INSTALAÇÃO. AF_08/2021</v>
          </cell>
          <cell r="D5175" t="str">
            <v>UN</v>
          </cell>
          <cell r="E5175">
            <v>164.67</v>
          </cell>
          <cell r="F5175" t="str">
            <v>SINAPI</v>
          </cell>
        </row>
        <row r="5176">
          <cell r="B5176">
            <v>103014</v>
          </cell>
          <cell r="C5176" t="str">
            <v>VÁLVULA DE RETENÇÃO, DE BRONZE, PÉ COM CRIVOS, ROSCÁVEL, 2" - FORNECIMENTO E INSTALAÇÃO. AF_08/2021</v>
          </cell>
          <cell r="D5176" t="str">
            <v>UN</v>
          </cell>
          <cell r="E5176">
            <v>248.28</v>
          </cell>
          <cell r="F5176" t="str">
            <v>SINAPI</v>
          </cell>
        </row>
        <row r="5177">
          <cell r="B5177">
            <v>103015</v>
          </cell>
          <cell r="C5177" t="str">
            <v>VÁLVULA DE RETENÇÃO, DE BRONZE, PÉ COM CRIVOS, ROSCÁVEL, 2 1/2" - FORNECIMENTO E INSTALAÇÃO. AF_08/2021</v>
          </cell>
          <cell r="D5177" t="str">
            <v>UN</v>
          </cell>
          <cell r="E5177">
            <v>440.68</v>
          </cell>
          <cell r="F5177" t="str">
            <v>SINAPI</v>
          </cell>
        </row>
        <row r="5178">
          <cell r="B5178">
            <v>103016</v>
          </cell>
          <cell r="C5178" t="str">
            <v>VÁLVULA DE RETENÇÃO, DE BRONZE, PÉ COM CRIVOS, ROSCÁVEL, 3" - FORNECIMENTO E INSTALAÇÃO. AF_08/2021</v>
          </cell>
          <cell r="D5178" t="str">
            <v>UN</v>
          </cell>
          <cell r="E5178">
            <v>603.04999999999995</v>
          </cell>
          <cell r="F5178" t="str">
            <v>SINAPI</v>
          </cell>
        </row>
        <row r="5179">
          <cell r="B5179">
            <v>103017</v>
          </cell>
          <cell r="C5179" t="str">
            <v>VÁLVULA DE RETENÇÃO, DE BRONZE, PÉ COM CRIVOS, ROSCÁVEL, 4" - FORNECIMENTO E INSTALAÇÃO. AF_08/2021</v>
          </cell>
          <cell r="D5179" t="str">
            <v>UN</v>
          </cell>
          <cell r="E5179">
            <v>1055.81</v>
          </cell>
          <cell r="F5179" t="str">
            <v>SINAPI</v>
          </cell>
        </row>
        <row r="5180">
          <cell r="B5180">
            <v>103018</v>
          </cell>
          <cell r="C5180" t="str">
            <v>VÁLVULA DE DESCARGA METÁLICA, BASE 1 1/4", ACABAMENTO METALICO CROMADO - FORNECIMENTO E INSTALAÇÃO. AF_08/2021</v>
          </cell>
          <cell r="D5180" t="str">
            <v>UN</v>
          </cell>
          <cell r="E5180">
            <v>334.24</v>
          </cell>
          <cell r="F5180" t="str">
            <v>SINAPI</v>
          </cell>
        </row>
        <row r="5181">
          <cell r="B5181">
            <v>103019</v>
          </cell>
          <cell r="C5181" t="str">
            <v>REGISTRO OU VÁLVULA GLOBO ANGULAR EM LATÃO, PARA HIDRANTES EM INSTALAÇÃO PREDIAL DE INCÊNDIO, 45 GRAUS, 2 1/2" - FORNECIMENTO E INSTALAÇÃO. AF_08/2021</v>
          </cell>
          <cell r="D5181" t="str">
            <v>UN</v>
          </cell>
          <cell r="E5181">
            <v>277.95</v>
          </cell>
          <cell r="F5181" t="str">
            <v>SINAPI</v>
          </cell>
        </row>
        <row r="5182">
          <cell r="B5182">
            <v>103029</v>
          </cell>
          <cell r="C5182" t="str">
            <v>REGISTRO OU REGULADOR DE GÁS DE COZINHA - FORNECIMENTO E INSTALAÇÃO. AF_08/2021</v>
          </cell>
          <cell r="D5182" t="str">
            <v>UN</v>
          </cell>
          <cell r="E5182">
            <v>45.43</v>
          </cell>
          <cell r="F5182" t="str">
            <v>SINAPI</v>
          </cell>
        </row>
        <row r="5183">
          <cell r="B5183">
            <v>103036</v>
          </cell>
          <cell r="C5183" t="str">
            <v>REGISTRO DE ESFERA, PVC, ROSCÁVEL, COM VOLANTE, 1/2" - FORNECIMENTO E INSTALAÇÃO. AF_08/2021</v>
          </cell>
          <cell r="D5183" t="str">
            <v>UN</v>
          </cell>
          <cell r="E5183">
            <v>21.81</v>
          </cell>
          <cell r="F5183" t="str">
            <v>SINAPI</v>
          </cell>
        </row>
        <row r="5184">
          <cell r="B5184">
            <v>103037</v>
          </cell>
          <cell r="C5184" t="str">
            <v>REGISTRO DE ESFERA, PVC, ROSCÁVEL, COM VOLANTE, 1" - FORNECIMENTO E INSTALAÇÃO. AF_08/2021</v>
          </cell>
          <cell r="D5184" t="str">
            <v>UN</v>
          </cell>
          <cell r="E5184">
            <v>42.9</v>
          </cell>
          <cell r="F5184" t="str">
            <v>SINAPI</v>
          </cell>
        </row>
        <row r="5185">
          <cell r="B5185">
            <v>103038</v>
          </cell>
          <cell r="C5185" t="str">
            <v>REGISTRO DE ESFERA, PVC, ROSCÁVEL, COM VOLANTE, 1 1/4" - FORNECIMENTO E INSTALAÇÃO. AF_08/2021</v>
          </cell>
          <cell r="D5185" t="str">
            <v>UN</v>
          </cell>
          <cell r="E5185">
            <v>57.43</v>
          </cell>
          <cell r="F5185" t="str">
            <v>SINAPI</v>
          </cell>
        </row>
        <row r="5186">
          <cell r="B5186">
            <v>103039</v>
          </cell>
          <cell r="C5186" t="str">
            <v>REGISTRO DE ESFERA, PVC, ROSCÁVEL, COM VOLANTE, 1 1/2" - FORNECIMENTO E INSTALAÇÃO. AF_08/2021</v>
          </cell>
          <cell r="D5186" t="str">
            <v>UN</v>
          </cell>
          <cell r="E5186">
            <v>62.3</v>
          </cell>
          <cell r="F5186" t="str">
            <v>SINAPI</v>
          </cell>
        </row>
        <row r="5187">
          <cell r="B5187">
            <v>103040</v>
          </cell>
          <cell r="C5187" t="str">
            <v>REGISTRO DE ESFERA, PVC, ROSCÁVEL, COM VOLANTE, 2" - FORNECIMENTO E INSTALAÇÃO. AF_08/2021</v>
          </cell>
          <cell r="D5187" t="str">
            <v>UN</v>
          </cell>
          <cell r="E5187">
            <v>92.84</v>
          </cell>
          <cell r="F5187" t="str">
            <v>SINAPI</v>
          </cell>
        </row>
        <row r="5188">
          <cell r="B5188">
            <v>103041</v>
          </cell>
          <cell r="C5188" t="str">
            <v>REGISTRO DE ESFERA, PVC, ROSCÁVEL, COM BORBOLETA, 1/2" - FORNECIMENTO E INSTALAÇÃO. AF_08/2021</v>
          </cell>
          <cell r="D5188" t="str">
            <v>UN</v>
          </cell>
          <cell r="E5188">
            <v>18.12</v>
          </cell>
          <cell r="F5188" t="str">
            <v>SINAPI</v>
          </cell>
        </row>
        <row r="5189">
          <cell r="B5189">
            <v>103042</v>
          </cell>
          <cell r="C5189" t="str">
            <v>REGISTRO DE ESFERA, PVC, ROSCÁVEL, COM BORBOLETA, 3/4" - FORNECIMENTO E INSTALAÇÃO. AF_08/2021</v>
          </cell>
          <cell r="D5189" t="str">
            <v>UN</v>
          </cell>
          <cell r="E5189">
            <v>22.29</v>
          </cell>
          <cell r="F5189" t="str">
            <v>SINAPI</v>
          </cell>
        </row>
        <row r="5190">
          <cell r="B5190">
            <v>103043</v>
          </cell>
          <cell r="C5190" t="str">
            <v>REGISTRO DE ESFERA, PVC, ROSCÁVEL, COM CABEÇA QUADRADA, 1/2" - FORNECIMENTO E INSTALAÇÃO. AF_08/2021</v>
          </cell>
          <cell r="D5190" t="str">
            <v>UN</v>
          </cell>
          <cell r="E5190">
            <v>20.98</v>
          </cell>
          <cell r="F5190" t="str">
            <v>SINAPI</v>
          </cell>
        </row>
        <row r="5191">
          <cell r="B5191">
            <v>103044</v>
          </cell>
          <cell r="C5191" t="str">
            <v>REGISTRO DE ESFERA, PVC, ROSCÁVEL, COM CABEÇA QUADRADA, 3/4" - FORNECIMENTO E INSTALAÇÃO. AF_08/2021</v>
          </cell>
          <cell r="D5191" t="str">
            <v>UN</v>
          </cell>
          <cell r="E5191">
            <v>28.23</v>
          </cell>
          <cell r="F5191" t="str">
            <v>SINAPI</v>
          </cell>
        </row>
        <row r="5192">
          <cell r="B5192">
            <v>103045</v>
          </cell>
          <cell r="C5192" t="str">
            <v>REGISTRO DE PRESSÃO, PVC, ROSCÁVEL, VOLANTE SIMPLES, 1/2" - FORNECIMENTO E INSTALAÇÃO. AF_08/2021</v>
          </cell>
          <cell r="D5192" t="str">
            <v>UN</v>
          </cell>
          <cell r="E5192">
            <v>8.74</v>
          </cell>
          <cell r="F5192" t="str">
            <v>SINAPI</v>
          </cell>
        </row>
        <row r="5193">
          <cell r="B5193">
            <v>103046</v>
          </cell>
          <cell r="C5193" t="str">
            <v>REGISTRO DE PRESSÃO, PVC, ROSCÁVEL, VOLANTE SIMPLES, 3/4" - FORNECIMENTO E INSTALAÇÃO. AF_08/2021</v>
          </cell>
          <cell r="D5193" t="str">
            <v>UN</v>
          </cell>
          <cell r="E5193">
            <v>21.09</v>
          </cell>
          <cell r="F5193" t="str">
            <v>SINAPI</v>
          </cell>
        </row>
        <row r="5194">
          <cell r="B5194">
            <v>103047</v>
          </cell>
          <cell r="C5194" t="str">
            <v>REGISTRO DE ESFERA, PVC, SOLDÁVEL, COM VOLANTE, DN  20 MM - FORNECIMENTO E INSTALAÇÃO. AF_08/2021</v>
          </cell>
          <cell r="D5194" t="str">
            <v>UN</v>
          </cell>
          <cell r="E5194">
            <v>22.14</v>
          </cell>
          <cell r="F5194" t="str">
            <v>SINAPI</v>
          </cell>
        </row>
        <row r="5195">
          <cell r="B5195">
            <v>103048</v>
          </cell>
          <cell r="C5195" t="str">
            <v>REGISTRO DE PRESSÃO, PVC, SOLDÁVEL, VOLANTE SIMPLES, DN  20 MM - FORNECIMENTO E INSTALAÇÃO. AF_08/2021</v>
          </cell>
          <cell r="D5195" t="str">
            <v>UN</v>
          </cell>
          <cell r="E5195">
            <v>16.47</v>
          </cell>
          <cell r="F5195" t="str">
            <v>SINAPI</v>
          </cell>
        </row>
        <row r="5196">
          <cell r="B5196">
            <v>103049</v>
          </cell>
          <cell r="C5196" t="str">
            <v>REGISTRO DE PRESSÃO, PVC, SOLDÁVEL, VOLANTE SIMPLES, DN  25 MM - FORNECIMENTO E INSTALAÇÃO. AF_08/2021</v>
          </cell>
          <cell r="D5196" t="str">
            <v>UN</v>
          </cell>
          <cell r="E5196">
            <v>17.91</v>
          </cell>
          <cell r="F5196" t="str">
            <v>SINAPI</v>
          </cell>
        </row>
        <row r="5197">
          <cell r="B5197">
            <v>103050</v>
          </cell>
          <cell r="C5197" t="str">
            <v>SUBSTITUIÇÃO DE REGISTRO OU VÁLVULA, ROSCÁVEL, DN  20 MM. AF_08/2021</v>
          </cell>
          <cell r="D5197" t="str">
            <v>UN</v>
          </cell>
          <cell r="E5197">
            <v>20.440000000000001</v>
          </cell>
          <cell r="F5197" t="str">
            <v>SINAPI</v>
          </cell>
        </row>
        <row r="5198">
          <cell r="B5198">
            <v>103051</v>
          </cell>
          <cell r="C5198" t="str">
            <v>SUBSTITUIÇÃO DE REGISTRO OU VÁLVULA, ROSCÁVEL, DN  25 MM. AF_08/2021</v>
          </cell>
          <cell r="D5198" t="str">
            <v>UN</v>
          </cell>
          <cell r="E5198">
            <v>25.01</v>
          </cell>
          <cell r="F5198" t="str">
            <v>SINAPI</v>
          </cell>
        </row>
        <row r="5199">
          <cell r="B5199">
            <v>103052</v>
          </cell>
          <cell r="C5199" t="str">
            <v>SUBSTITUIÇÃO DE REGISTRO OU VÁLVULA, ROSCÁVEL, DN  32 MM. AF_08/2021</v>
          </cell>
          <cell r="D5199" t="str">
            <v>UN</v>
          </cell>
          <cell r="E5199">
            <v>35.06</v>
          </cell>
          <cell r="F5199" t="str">
            <v>SINAPI</v>
          </cell>
        </row>
        <row r="5200">
          <cell r="B5200">
            <v>95634</v>
          </cell>
          <cell r="C5200" t="str">
            <v>KIT CAVALETE PARA MEDIÇÃO DE ÁGUA - ENTRADA PRINCIPAL, EM PVC SOLDÁVEL DN 20 (½")   FORNECIMENTO E INSTALAÇÃO (EXCLUSIVE HIDRÔMETRO). AF_11/2016</v>
          </cell>
          <cell r="D5200" t="str">
            <v>UN</v>
          </cell>
          <cell r="E5200">
            <v>168.98</v>
          </cell>
          <cell r="F5200" t="str">
            <v>SINAPI</v>
          </cell>
        </row>
        <row r="5201">
          <cell r="B5201">
            <v>95635</v>
          </cell>
          <cell r="C5201" t="str">
            <v>KIT CAVALETE PARA MEDIÇÃO DE ÁGUA - ENTRADA PRINCIPAL, EM PVC SOLDÁVEL DN 25 (¾")   FORNECIMENTO E INSTALAÇÃO (EXCLUSIVE HIDRÔMETRO). AF_11/2016</v>
          </cell>
          <cell r="D5201" t="str">
            <v>UN</v>
          </cell>
          <cell r="E5201">
            <v>179.94</v>
          </cell>
          <cell r="F5201" t="str">
            <v>SINAPI</v>
          </cell>
        </row>
        <row r="5202">
          <cell r="B5202">
            <v>95636</v>
          </cell>
          <cell r="C5202" t="str">
            <v>KIT CAVALETE PARA MEDIÇÃO DE ÁGUA - ENTRADA PRINCIPAL, EM AÇO GALVANIZADO DN 25 (1 )   FORNECIMENTO E INSTALAÇÃO (EXCLUSIVE HIDRÔMETRO). AF_11/2016</v>
          </cell>
          <cell r="D5202" t="str">
            <v>UN</v>
          </cell>
          <cell r="E5202">
            <v>344.27</v>
          </cell>
          <cell r="F5202" t="str">
            <v>SINAPI</v>
          </cell>
        </row>
        <row r="5203">
          <cell r="B5203">
            <v>95637</v>
          </cell>
          <cell r="C5203" t="str">
            <v>KIT CAVALETE PARA MEDIÇÃO DE ÁGUA - ENTRADA PRINCIPAL, EM AÇO GALVANIZADO DN 32 (1 ¼)  FORNECIMENTO E INSTALAÇÃO (EXCLUSIVE HIDRÔMETRO). AF_11/2016</v>
          </cell>
          <cell r="D5203" t="str">
            <v>UN</v>
          </cell>
          <cell r="E5203">
            <v>528.36</v>
          </cell>
          <cell r="F5203" t="str">
            <v>SINAPI</v>
          </cell>
        </row>
        <row r="5204">
          <cell r="B5204">
            <v>95638</v>
          </cell>
          <cell r="C5204" t="str">
            <v>KIT CAVALETE PARA MEDIÇÃO DE ÁGUA - ENTRADA PRINCIPAL, EM AÇO GALVANIZADO DN 40 (1 ½)  FORNECIMENTO E INSTALAÇÃO (EXCLUSIVE HIDRÔMETRO). AF_11/2016</v>
          </cell>
          <cell r="D5204" t="str">
            <v>UN</v>
          </cell>
          <cell r="E5204">
            <v>646.52</v>
          </cell>
          <cell r="F5204" t="str">
            <v>SINAPI</v>
          </cell>
        </row>
        <row r="5205">
          <cell r="B5205">
            <v>95639</v>
          </cell>
          <cell r="C5205" t="str">
            <v>KIT CAVALETE PARA MEDIÇÃO DE ÁGUA - ENTRADA PRINCIPAL, EM AÇO GALVANIZADO DN 50 (2)  FORNECIMENTO E INSTALAÇÃO (EXCLUSIVE HIDRÔMETRO). AF_11/2016</v>
          </cell>
          <cell r="D5205" t="str">
            <v>UN</v>
          </cell>
          <cell r="E5205">
            <v>847.63</v>
          </cell>
          <cell r="F5205" t="str">
            <v>SINAPI</v>
          </cell>
        </row>
        <row r="5206">
          <cell r="B5206">
            <v>95641</v>
          </cell>
          <cell r="C5206" t="str">
            <v>KIT CAVALETE PARA MEDIÇÃO DE ÁGUA - ENTRADA INDIVIDUALIZADA, EM PVC DN 25 (¾), PARA 2 MEDIDORES  FORNECIMENTO E INSTALAÇÃO (EXCLUSIVE HIDRÔMETRO). AF_11/2016</v>
          </cell>
          <cell r="D5206" t="str">
            <v>UN</v>
          </cell>
          <cell r="E5206">
            <v>293.63</v>
          </cell>
          <cell r="F5206" t="str">
            <v>SINAPI</v>
          </cell>
        </row>
        <row r="5207">
          <cell r="B5207">
            <v>95642</v>
          </cell>
          <cell r="C5207" t="str">
            <v>KIT CAVALETE PARA MEDIÇÃO DE ÁGUA - ENTRADA INDIVIDUALIZADA, EM PVC DN 25 (¾), PARA 3 MEDIDORES  FORNECIMENTO E INSTALAÇÃO (EXCLUSIVE HIDRÔMETRO). AF_11/2016</v>
          </cell>
          <cell r="D5207" t="str">
            <v>UN</v>
          </cell>
          <cell r="E5207">
            <v>433.91</v>
          </cell>
          <cell r="F5207" t="str">
            <v>SINAPI</v>
          </cell>
        </row>
        <row r="5208">
          <cell r="B5208">
            <v>95643</v>
          </cell>
          <cell r="C5208" t="str">
            <v>KIT CAVALETE PARA MEDIÇÃO DE ÁGUA - ENTRADA INDIVIDUALIZADA, EM PVC DN 25 (¾), PARA 4 MEDIDORES  FORNECIMENTO E INSTALAÇÃO (EXCLUSIVE HIDRÔMETRO). AF_11/2016</v>
          </cell>
          <cell r="D5208" t="str">
            <v>UN</v>
          </cell>
          <cell r="E5208">
            <v>567.97</v>
          </cell>
          <cell r="F5208" t="str">
            <v>SINAPI</v>
          </cell>
        </row>
        <row r="5209">
          <cell r="B5209">
            <v>95644</v>
          </cell>
          <cell r="C5209" t="str">
            <v>KIT CAVALETE PARA MEDIÇÃO DE ÁGUA - ENTRADA INDIVIDUALIZADA, EM PVC DN 32 (1), PARA 1 MEDIDOR  FORNECIMENTO E INSTALAÇÃO (EXCLUSIVE HIDRÔMETRO). AF_11/2016</v>
          </cell>
          <cell r="D5209" t="str">
            <v>UN</v>
          </cell>
          <cell r="E5209">
            <v>219.84</v>
          </cell>
          <cell r="F5209" t="str">
            <v>SINAPI</v>
          </cell>
        </row>
        <row r="5210">
          <cell r="B5210">
            <v>95645</v>
          </cell>
          <cell r="C5210" t="str">
            <v>KIT CAVALETE PARA MEDIÇÃO DE ÁGUA - ENTRADA INDIVIDUALIZADA, EM PVC DN 32 (1), PARA 2 MEDIDORES  FORNECIMENTO E INSTALAÇÃO (EXCLUSIVE HIDRÔMETRO). AF_11/2016</v>
          </cell>
          <cell r="D5210" t="str">
            <v>UN</v>
          </cell>
          <cell r="E5210">
            <v>403.31</v>
          </cell>
          <cell r="F5210" t="str">
            <v>SINAPI</v>
          </cell>
        </row>
        <row r="5211">
          <cell r="B5211">
            <v>95646</v>
          </cell>
          <cell r="C5211" t="str">
            <v>KIT CAVALETE PARA MEDIÇÃO DE ÁGUA - ENTRADA INDIVIDUALIZADA, EM PVC DN 32 (1), PARA 3 MEDIDORES  FORNECIMENTO E INSTALAÇÃO (EXCLUSIVE HIDRÔMETRO). AF_11/2016</v>
          </cell>
          <cell r="D5211" t="str">
            <v>UN</v>
          </cell>
          <cell r="E5211">
            <v>601.29</v>
          </cell>
          <cell r="F5211" t="str">
            <v>SINAPI</v>
          </cell>
        </row>
        <row r="5212">
          <cell r="B5212">
            <v>95647</v>
          </cell>
          <cell r="C5212" t="str">
            <v>KIT CAVALETE PARA MEDIÇÃO DE ÁGUA - ENTRADA INDIVIDUALIZADA, EM PVC DN 32 (1), PARA 4 MEDIDORES  FORNECIMENTO E INSTALAÇÃO (EXCLUSIVE HIDRÔMETRO). AF_11/2016</v>
          </cell>
          <cell r="D5212" t="str">
            <v>UN</v>
          </cell>
          <cell r="E5212">
            <v>788.83</v>
          </cell>
          <cell r="F5212" t="str">
            <v>SINAPI</v>
          </cell>
        </row>
        <row r="5213">
          <cell r="B5213">
            <v>95673</v>
          </cell>
          <cell r="C5213" t="str">
            <v>HIDRÔMETRO DN 20 (½), 1,5 M³/H  FORNECIMENTO E INSTALAÇÃO. AF_11/2016</v>
          </cell>
          <cell r="D5213" t="str">
            <v>UN</v>
          </cell>
          <cell r="E5213">
            <v>133.15</v>
          </cell>
          <cell r="F5213" t="str">
            <v>SINAPI</v>
          </cell>
        </row>
        <row r="5214">
          <cell r="B5214">
            <v>95674</v>
          </cell>
          <cell r="C5214" t="str">
            <v>HIDRÔMETRO DN 20 (½), 3,0 M³/H  FORNECIMENTO E INSTALAÇÃO. AF_11/2016</v>
          </cell>
          <cell r="D5214" t="str">
            <v>UN</v>
          </cell>
          <cell r="E5214">
            <v>141.63</v>
          </cell>
          <cell r="F5214" t="str">
            <v>SINAPI</v>
          </cell>
        </row>
        <row r="5215">
          <cell r="B5215">
            <v>95675</v>
          </cell>
          <cell r="C5215" t="str">
            <v>HIDRÔMETRO DN 25 (¾ ), 5,0 M³/H FORNECIMENTO E INSTALAÇÃO. AF_11/2016</v>
          </cell>
          <cell r="D5215" t="str">
            <v>UN</v>
          </cell>
          <cell r="E5215">
            <v>173.27</v>
          </cell>
          <cell r="F5215" t="str">
            <v>SINAPI</v>
          </cell>
        </row>
        <row r="5216">
          <cell r="B5216">
            <v>95676</v>
          </cell>
          <cell r="C5216" t="str">
            <v>CAIXA EM CONCRETO PRÉ-MOLDADO PARA ABRIGO DE HIDRÔMETRO COM DN 20 (½)  FORNECIMENTO E INSTALAÇÃO. AF_11/2016</v>
          </cell>
          <cell r="D5216" t="str">
            <v>UN</v>
          </cell>
          <cell r="E5216">
            <v>111.42</v>
          </cell>
          <cell r="F5216" t="str">
            <v>SINAPI</v>
          </cell>
        </row>
        <row r="5217">
          <cell r="B5217">
            <v>97741</v>
          </cell>
          <cell r="C5217" t="str">
            <v>KIT CAVALETE PARA MEDIÇÃO DE ÁGUA - ENTRADA INDIVIDUALIZADA, EM PVC DN 25 (¾), PARA 1 MEDIDOR  FORNECIMENTO E INSTALAÇÃO (EXCLUSIVE HIDRÔMETRO). AF_11/2016</v>
          </cell>
          <cell r="D5217" t="str">
            <v>UN</v>
          </cell>
          <cell r="E5217">
            <v>164.44</v>
          </cell>
          <cell r="F5217" t="str">
            <v>SINAPI</v>
          </cell>
        </row>
        <row r="5218">
          <cell r="B5218">
            <v>90436</v>
          </cell>
          <cell r="C5218" t="str">
            <v>FURO EM ALVENARIA PARA DIÂMETROS MENORES OU IGUAIS A 40 MM. AF_05/2015</v>
          </cell>
          <cell r="D5218" t="str">
            <v>UN</v>
          </cell>
          <cell r="E5218">
            <v>11.91</v>
          </cell>
          <cell r="F5218" t="str">
            <v>SINAPI</v>
          </cell>
        </row>
        <row r="5219">
          <cell r="B5219">
            <v>90437</v>
          </cell>
          <cell r="C5219" t="str">
            <v>FURO EM ALVENARIA PARA DIÂMETROS MAIORES QUE 40 MM E MENORES OU IGUAIS A 75 MM. AF_05/2015</v>
          </cell>
          <cell r="D5219" t="str">
            <v>UN</v>
          </cell>
          <cell r="E5219">
            <v>28.93</v>
          </cell>
          <cell r="F5219" t="str">
            <v>SINAPI</v>
          </cell>
        </row>
        <row r="5220">
          <cell r="B5220">
            <v>90438</v>
          </cell>
          <cell r="C5220" t="str">
            <v>FURO EM ALVENARIA PARA DIÂMETROS MAIORES QUE 75 MM. AF_05/2015</v>
          </cell>
          <cell r="D5220" t="str">
            <v>UN</v>
          </cell>
          <cell r="E5220">
            <v>41.47</v>
          </cell>
          <cell r="F5220" t="str">
            <v>SINAPI</v>
          </cell>
        </row>
        <row r="5221">
          <cell r="B5221">
            <v>90439</v>
          </cell>
          <cell r="C5221" t="str">
            <v>FURO EM CONCRETO PARA DIÂMETROS MENORES OU IGUAIS A 40 MM. AF_05/2015</v>
          </cell>
          <cell r="D5221" t="str">
            <v>UN</v>
          </cell>
          <cell r="E5221">
            <v>60.4</v>
          </cell>
          <cell r="F5221" t="str">
            <v>SINAPI</v>
          </cell>
        </row>
        <row r="5222">
          <cell r="B5222">
            <v>90440</v>
          </cell>
          <cell r="C5222" t="str">
            <v>FURO EM CONCRETO PARA DIÂMETROS MAIORES QUE 40 MM E MENORES OU IGUAIS A 75 MM. AF_05/2015</v>
          </cell>
          <cell r="D5222" t="str">
            <v>UN</v>
          </cell>
          <cell r="E5222">
            <v>96.74</v>
          </cell>
          <cell r="F5222" t="str">
            <v>SINAPI</v>
          </cell>
        </row>
        <row r="5223">
          <cell r="B5223">
            <v>90441</v>
          </cell>
          <cell r="C5223" t="str">
            <v>FURO EM CONCRETO PARA DIÂMETROS MAIORES QUE 75 MM. AF_05/2015</v>
          </cell>
          <cell r="D5223" t="str">
            <v>UN</v>
          </cell>
          <cell r="E5223">
            <v>123.57</v>
          </cell>
          <cell r="F5223" t="str">
            <v>SINAPI</v>
          </cell>
        </row>
        <row r="5224">
          <cell r="B5224">
            <v>90443</v>
          </cell>
          <cell r="C5224" t="str">
            <v>RASGO EM ALVENARIA PARA RAMAIS/ DISTRIBUIÇÃO COM DIAMETROS MENORES OU IGUAIS A 40 MM. AF_05/2015</v>
          </cell>
          <cell r="D5224" t="str">
            <v>M</v>
          </cell>
          <cell r="E5224">
            <v>10.82</v>
          </cell>
          <cell r="F5224" t="str">
            <v>SINAPI</v>
          </cell>
        </row>
        <row r="5225">
          <cell r="B5225">
            <v>90444</v>
          </cell>
          <cell r="C5225" t="str">
            <v>RASGO EM CONTRAPISO PARA RAMAIS/ DISTRIBUIÇÃO COM DIÂMETROS MENORES OU IGUAIS A 40 MM. AF_05/2015</v>
          </cell>
          <cell r="D5225" t="str">
            <v>M</v>
          </cell>
          <cell r="E5225">
            <v>25.91</v>
          </cell>
          <cell r="F5225" t="str">
            <v>SINAPI</v>
          </cell>
        </row>
        <row r="5226">
          <cell r="B5226">
            <v>90445</v>
          </cell>
          <cell r="C5226" t="str">
            <v>RASGO EM CONTRAPISO PARA RAMAIS/ DISTRIBUIÇÃO COM DIÂMETROS MAIORES QUE 40 MM E MENORES OU IGUAIS A 75 MM. AF_05/2015</v>
          </cell>
          <cell r="D5226" t="str">
            <v>M</v>
          </cell>
          <cell r="E5226">
            <v>27.67</v>
          </cell>
          <cell r="F5226" t="str">
            <v>SINAPI</v>
          </cell>
        </row>
        <row r="5227">
          <cell r="B5227">
            <v>90446</v>
          </cell>
          <cell r="C5227" t="str">
            <v>RASGO EM CONTRAPISO PARA RAMAIS/ DISTRIBUIÇÃO COM DIÂMETROS MAIORES QUE 75 MM. AF_05/2015</v>
          </cell>
          <cell r="D5227" t="str">
            <v>M</v>
          </cell>
          <cell r="E5227">
            <v>30.07</v>
          </cell>
          <cell r="F5227" t="str">
            <v>SINAPI</v>
          </cell>
        </row>
        <row r="5228">
          <cell r="B5228">
            <v>90447</v>
          </cell>
          <cell r="C5228" t="str">
            <v>RASGO EM ALVENARIA PARA ELETRODUTOS COM DIAMETROS MENORES OU IGUAIS A 40 MM. AF_05/2015</v>
          </cell>
          <cell r="D5228" t="str">
            <v>M</v>
          </cell>
          <cell r="E5228">
            <v>5.4</v>
          </cell>
          <cell r="F5228" t="str">
            <v>SINAPI</v>
          </cell>
        </row>
        <row r="5229">
          <cell r="B5229">
            <v>90451</v>
          </cell>
          <cell r="C5229" t="str">
            <v>PASSANTE TIPO PEÇA EM POLIESTIRENO PARA ABERTURA PARA PASSAGEM DE 1 TUBO, FIXADO EM LAJE. AF_05/2015</v>
          </cell>
          <cell r="D5229" t="str">
            <v>UN</v>
          </cell>
          <cell r="E5229">
            <v>3.73</v>
          </cell>
          <cell r="F5229" t="str">
            <v>SINAPI</v>
          </cell>
        </row>
        <row r="5230">
          <cell r="B5230">
            <v>90452</v>
          </cell>
          <cell r="C5230" t="str">
            <v>PASSANTE TIPO PEÇA EM POLIESTIRENO PARA ABERTURA PARA PASSAGEM DE MAIS DE 1 TUBO, FIXADO EM LAJE. AF_05/2015</v>
          </cell>
          <cell r="D5230" t="str">
            <v>UN</v>
          </cell>
          <cell r="E5230">
            <v>15.43</v>
          </cell>
          <cell r="F5230" t="str">
            <v>SINAPI</v>
          </cell>
        </row>
        <row r="5231">
          <cell r="B5231">
            <v>90453</v>
          </cell>
          <cell r="C5231" t="str">
            <v>PASSANTE TIPO TUBO DE DIÂMETRO MENOR OU IGUAL A 40 MM, FIXADO EM LAJE. AF_05/2015</v>
          </cell>
          <cell r="D5231" t="str">
            <v>UN</v>
          </cell>
          <cell r="E5231">
            <v>2.61</v>
          </cell>
          <cell r="F5231" t="str">
            <v>SINAPI</v>
          </cell>
        </row>
        <row r="5232">
          <cell r="B5232">
            <v>90454</v>
          </cell>
          <cell r="C5232" t="str">
            <v>PASSANTE TIPO TUBO DE DIÂMETRO MAIORES QUE 40 MM E MENORES OU IGUAIS A 75 MM, FIXADO EM LAJE. AF_05/2015</v>
          </cell>
          <cell r="D5232" t="str">
            <v>UN</v>
          </cell>
          <cell r="E5232">
            <v>4.7699999999999996</v>
          </cell>
          <cell r="F5232" t="str">
            <v>SINAPI</v>
          </cell>
        </row>
        <row r="5233">
          <cell r="B5233">
            <v>90455</v>
          </cell>
          <cell r="C5233" t="str">
            <v>PASSANTE TIPO TUBO DE DIÂMETRO MAIOR QUE 75 MM, FIXADO EM LAJE. AF_05/2015</v>
          </cell>
          <cell r="D5233" t="str">
            <v>UN</v>
          </cell>
          <cell r="E5233">
            <v>6.15</v>
          </cell>
          <cell r="F5233" t="str">
            <v>SINAPI</v>
          </cell>
        </row>
        <row r="5234">
          <cell r="B5234">
            <v>90456</v>
          </cell>
          <cell r="C5234" t="str">
            <v>QUEBRA EM ALVENARIA PARA INSTALAÇÃO DE CAIXA DE TOMADA (4X4 OU 4X2). AF_05/2015</v>
          </cell>
          <cell r="D5234" t="str">
            <v>UN</v>
          </cell>
          <cell r="E5234">
            <v>3.47</v>
          </cell>
          <cell r="F5234" t="str">
            <v>SINAPI</v>
          </cell>
        </row>
        <row r="5235">
          <cell r="B5235">
            <v>90457</v>
          </cell>
          <cell r="C5235" t="str">
            <v>QUEBRA EM ALVENARIA PARA INSTALAÇÃO DE QUADRO DISTRIBUIÇÃO PEQUENO (19X25 CM). AF_05/2015</v>
          </cell>
          <cell r="D5235" t="str">
            <v>UN</v>
          </cell>
          <cell r="E5235">
            <v>7.92</v>
          </cell>
          <cell r="F5235" t="str">
            <v>SINAPI</v>
          </cell>
        </row>
        <row r="5236">
          <cell r="B5236">
            <v>90458</v>
          </cell>
          <cell r="C5236" t="str">
            <v>QUEBRA EM ALVENARIA PARA INSTALAÇÃO DE QUADRO DISTRIBUIÇÃO GRANDE (76X40 CM). AF_05/2015</v>
          </cell>
          <cell r="D5236" t="str">
            <v>UN</v>
          </cell>
          <cell r="E5236">
            <v>22.48</v>
          </cell>
          <cell r="F5236" t="str">
            <v>SINAPI</v>
          </cell>
        </row>
        <row r="5237">
          <cell r="B5237">
            <v>90459</v>
          </cell>
          <cell r="C5237" t="str">
            <v>QUEBRA EM ALVENARIA PARA INSTALAÇÃO DE ABRIGO PARA MANGUEIRAS (90X60 CM). AF_05/2015</v>
          </cell>
          <cell r="D5237" t="str">
            <v>UN</v>
          </cell>
          <cell r="E5237">
            <v>31.7</v>
          </cell>
          <cell r="F5237" t="str">
            <v>SINAPI</v>
          </cell>
        </row>
        <row r="5238">
          <cell r="B5238">
            <v>90460</v>
          </cell>
          <cell r="C5238" t="str">
            <v>SUPORTE PARA ATÉ 3 TUBOS HORIZONTAIS, ESPAÇADO A CADA 1 M, EM PERFILADO DE SEÇÃO 38X76 MM, POR METRO DE TUBULAÇÃO FIXADA. AF_05/2015</v>
          </cell>
          <cell r="D5238" t="str">
            <v>M</v>
          </cell>
          <cell r="E5238">
            <v>11.63</v>
          </cell>
          <cell r="F5238" t="str">
            <v>SINAPI</v>
          </cell>
        </row>
        <row r="5239">
          <cell r="B5239">
            <v>90461</v>
          </cell>
          <cell r="C5239" t="str">
            <v>SUPORTE PARA MAIS DE 3 TUBOS HORIZONTAIS, ESPAÇADO A CADA 1 M, EM PERFILADO DE SEÇÃO 38X76 MM, POR METRO DE TUBULAÇÃO FIXADA. AF_05/2015</v>
          </cell>
          <cell r="D5239" t="str">
            <v>M</v>
          </cell>
          <cell r="E5239">
            <v>7.32</v>
          </cell>
          <cell r="F5239" t="str">
            <v>SINAPI</v>
          </cell>
        </row>
        <row r="5240">
          <cell r="B5240">
            <v>90462</v>
          </cell>
          <cell r="C5240" t="str">
            <v>SUPORTE PARA ATÉ 3 TUBOS VERTICAIS, ESPAÇADO A CADA 3 M, EM PERFILADO DE SEÇÃO 38X38 MM, POR METRO DE TUBULAÇÃO FIXADA. AF_05/2015</v>
          </cell>
          <cell r="D5240" t="str">
            <v>M</v>
          </cell>
          <cell r="E5240">
            <v>1.54</v>
          </cell>
          <cell r="F5240" t="str">
            <v>SINAPI</v>
          </cell>
        </row>
        <row r="5241">
          <cell r="B5241">
            <v>90463</v>
          </cell>
          <cell r="C5241" t="str">
            <v>SUPORTE PARA MAIS DE 3 TUBOS VERTICAIS, ESPAÇADO A CADA 3 M, EM PERFILADO DE SEÇÃO 38X38 MM, POR METRO DE TUBULAÇÃO FIXADA. AF_05/2015</v>
          </cell>
          <cell r="D5241" t="str">
            <v>M</v>
          </cell>
          <cell r="E5241">
            <v>1.31</v>
          </cell>
          <cell r="F5241" t="str">
            <v>SINAPI</v>
          </cell>
        </row>
        <row r="5242">
          <cell r="B5242">
            <v>90466</v>
          </cell>
          <cell r="C5242" t="str">
            <v>CHUMBAMENTO LINEAR EM ALVENARIA PARA RAMAIS/DISTRIBUIÇÃO COM DIÂMETROS MENORES OU IGUAIS A 40 MM. AF_05/2015</v>
          </cell>
          <cell r="D5242" t="str">
            <v>M</v>
          </cell>
          <cell r="E5242">
            <v>11.17</v>
          </cell>
          <cell r="F5242" t="str">
            <v>SINAPI</v>
          </cell>
        </row>
        <row r="5243">
          <cell r="B5243">
            <v>90467</v>
          </cell>
          <cell r="C5243" t="str">
            <v>CHUMBAMENTO LINEAR EM ALVENARIA PARA RAMAIS/DISTRIBUIÇÃO COM DIÂMETROS MAIORES QUE 40 MM E MENORES OU IGUAIS A 75 MM. AF_05/2015</v>
          </cell>
          <cell r="D5243" t="str">
            <v>M</v>
          </cell>
          <cell r="E5243">
            <v>17.7</v>
          </cell>
          <cell r="F5243" t="str">
            <v>SINAPI</v>
          </cell>
        </row>
        <row r="5244">
          <cell r="B5244">
            <v>90468</v>
          </cell>
          <cell r="C5244" t="str">
            <v>CHUMBAMENTO LINEAR EM CONTRAPISO PARA RAMAIS/DISTRIBUIÇÃO COM DIÂMETROS MENORES OU IGUAIS A 40 MM. AF_05/2015</v>
          </cell>
          <cell r="D5244" t="str">
            <v>M</v>
          </cell>
          <cell r="E5244">
            <v>5.0999999999999996</v>
          </cell>
          <cell r="F5244" t="str">
            <v>SINAPI</v>
          </cell>
        </row>
        <row r="5245">
          <cell r="B5245">
            <v>90469</v>
          </cell>
          <cell r="C5245" t="str">
            <v>CHUMBAMENTO LINEAR EM CONTRAPISO PARA RAMAIS/DISTRIBUIÇÃO COM DIÂMETROS MAIORES QUE 40 MM E MENORES OU IGUAIS A 75 MM. AF_05/2015</v>
          </cell>
          <cell r="D5245" t="str">
            <v>M</v>
          </cell>
          <cell r="E5245">
            <v>8.1999999999999993</v>
          </cell>
          <cell r="F5245" t="str">
            <v>SINAPI</v>
          </cell>
        </row>
        <row r="5246">
          <cell r="B5246">
            <v>90470</v>
          </cell>
          <cell r="C5246" t="str">
            <v>CHUMBAMENTO LINEAR EM CONTRAPISO PARA RAMAIS/DISTRIBUIÇÃO COM DIÂMETROS MAIORES QUE 75 MM. AF_05/2015</v>
          </cell>
          <cell r="D5246" t="str">
            <v>M</v>
          </cell>
          <cell r="E5246">
            <v>11.42</v>
          </cell>
          <cell r="F5246" t="str">
            <v>SINAPI</v>
          </cell>
        </row>
        <row r="5247">
          <cell r="B5247">
            <v>91166</v>
          </cell>
          <cell r="C5247" t="str">
            <v>FIXAÇÃO DE TUBOS HORIZONTAIS DE PEX DIAMETROS IGUAIS OU INFERIORES A 40 MM COM ABRAÇADEIRA PLÁSTICA 390 MM, FIXADA EM LAJE. AF_05/2015</v>
          </cell>
          <cell r="D5247" t="str">
            <v>M</v>
          </cell>
          <cell r="E5247">
            <v>3.45</v>
          </cell>
          <cell r="F5247" t="str">
            <v>SINAPI</v>
          </cell>
        </row>
        <row r="5248">
          <cell r="B5248">
            <v>91167</v>
          </cell>
          <cell r="C5248" t="str">
            <v>FIXAÇÃO DE TUBOS HORIZONTAIS DE PPR DIÂMETROS MENORES OU IGUAIS A 40 MM COM ABRAÇADEIRA METÁLICA RÍGIDA TIPO D 1/2", FIXADA EM PERFILADO EM LAJE. AF_05/2015</v>
          </cell>
          <cell r="D5248" t="str">
            <v>M</v>
          </cell>
          <cell r="E5248">
            <v>12.24</v>
          </cell>
          <cell r="F5248" t="str">
            <v>SINAPI</v>
          </cell>
        </row>
        <row r="5249">
          <cell r="B5249">
            <v>91168</v>
          </cell>
          <cell r="C5249" t="str">
            <v>FIXAÇÃO DE TUBOS HORIZONTAIS DE PPR DIÂMETROS MAIORES QUE 40 MM E MENORES OU IGUAIS A 75 MM COM ABRAÇADEIRA METÁLICA RÍGIDA TIPO D 1 1/2", FIXADA EM PERFILADO EM LAJE. AF_05/2015</v>
          </cell>
          <cell r="D5249" t="str">
            <v>M</v>
          </cell>
          <cell r="E5249">
            <v>9.35</v>
          </cell>
          <cell r="F5249" t="str">
            <v>SINAPI</v>
          </cell>
        </row>
        <row r="5250">
          <cell r="B5250">
            <v>91169</v>
          </cell>
          <cell r="C5250" t="str">
            <v>FIXAÇÃO DE TUBOS HORIZONTAIS DE PPR DIÂMETROS MAIORES QUE 75 MM COM ABRAÇADEIRA METÁLICA RÍGIDA TIPO D 3", FIXADA EM PERFILADO EM LAJE. AF_05/2015</v>
          </cell>
          <cell r="D5250" t="str">
            <v>M</v>
          </cell>
          <cell r="E5250">
            <v>11.06</v>
          </cell>
          <cell r="F5250" t="str">
            <v>SINAPI</v>
          </cell>
        </row>
        <row r="5251">
          <cell r="B5251">
            <v>91170</v>
          </cell>
          <cell r="C5251" t="str">
            <v>FIXAÇÃO DE TUBOS HORIZONTAIS DE PVC, CPVC OU COBRE DIÂMETROS MENORES OU IGUAIS A 40 MM OU ELETROCALHAS ATÉ 150MM DE LARGURA, COM ABRAÇADEIRA METÁLICA RÍGIDA TIPO D 1/2, FIXADA EM PERFILADO EM LAJE. AF_05/2015</v>
          </cell>
          <cell r="D5251" t="str">
            <v>M</v>
          </cell>
          <cell r="E5251">
            <v>3.14</v>
          </cell>
          <cell r="F5251" t="str">
            <v>SINAPI</v>
          </cell>
        </row>
        <row r="5252">
          <cell r="B5252">
            <v>91171</v>
          </cell>
          <cell r="C5252" t="str">
            <v>FIXAÇÃO DE TUBOS HORIZONTAIS DE PVC, CPVC OU COBRE DIÂMETROS MAIORES QUE 40 MM E MENORES OU IGUAIS A 75 MM COM ABRAÇADEIRA METÁLICA RÍGIDA TIPO D 1 1/2", FIXADA EM PERFILADO EM LAJE. AF_05/2015</v>
          </cell>
          <cell r="D5252" t="str">
            <v>M</v>
          </cell>
          <cell r="E5252">
            <v>3.98</v>
          </cell>
          <cell r="F5252" t="str">
            <v>SINAPI</v>
          </cell>
        </row>
        <row r="5253">
          <cell r="B5253">
            <v>91172</v>
          </cell>
          <cell r="C5253" t="str">
            <v>FIXAÇÃO DE TUBOS HORIZONTAIS DE PVC, CPVC OU COBRE DIÂMETROS MAIORES QUE 75 MM COM ABRAÇADEIRA METÁLICA RÍGIDA TIPO D 3", FIXADA EM PERFILADO EM LAJE. AF_05/2015</v>
          </cell>
          <cell r="D5253" t="str">
            <v>M</v>
          </cell>
          <cell r="E5253">
            <v>5.84</v>
          </cell>
          <cell r="F5253" t="str">
            <v>SINAPI</v>
          </cell>
        </row>
        <row r="5254">
          <cell r="B5254">
            <v>91173</v>
          </cell>
          <cell r="C5254" t="str">
            <v>FIXAÇÃO DE TUBOS VERTICAIS DE PPR DIÂMETROS MENORES OU IGUAIS A 40 MM COM ABRAÇADEIRA METÁLICA RÍGIDA TIPO D 1/2", FIXADA EM PERFILADO EM ALVENARIA. AF_05/2015</v>
          </cell>
          <cell r="D5254" t="str">
            <v>M</v>
          </cell>
          <cell r="E5254">
            <v>1.59</v>
          </cell>
          <cell r="F5254" t="str">
            <v>SINAPI</v>
          </cell>
        </row>
        <row r="5255">
          <cell r="B5255">
            <v>91174</v>
          </cell>
          <cell r="C5255" t="str">
            <v>FIXAÇÃO DE TUBOS VERTICAIS DE PPR DIÂMETROS MAIORES QUE 40 MM E MENORES OU IGUAIS A 75 MM COM ABRAÇADEIRA METÁLICA RÍGIDA TIPO D 1 1/2", FIXADA EM PERFILADO EM ALVENARIA. AF_05/2015</v>
          </cell>
          <cell r="D5255" t="str">
            <v>M</v>
          </cell>
          <cell r="E5255">
            <v>3.16</v>
          </cell>
          <cell r="F5255" t="str">
            <v>SINAPI</v>
          </cell>
        </row>
        <row r="5256">
          <cell r="B5256">
            <v>91175</v>
          </cell>
          <cell r="C5256" t="str">
            <v>FIXAÇÃO DE TUBOS VERTICAIS DE PPR DIÂMETROS MAIORES QUE 75 MM COM ABRAÇADEIRA METÁLICA RÍGIDA TIPO D 3", FIXADA EM PERFILADO EM ALVENARIA. AF_05/2015</v>
          </cell>
          <cell r="D5256" t="str">
            <v>M</v>
          </cell>
          <cell r="E5256">
            <v>5.13</v>
          </cell>
          <cell r="F5256" t="str">
            <v>SINAPI</v>
          </cell>
        </row>
        <row r="5257">
          <cell r="B5257">
            <v>91176</v>
          </cell>
          <cell r="C5257" t="str">
            <v>FIXAÇÃO DE TUBOS HORIZONTAIS DE PPR DIÂMETROS MENORES OU IGUAIS A 40 MM COM ABRAÇADEIRA METÁLICA RÍGIDA TIPO  D  1/2" , FIXADA DIRETAMENTE NA LAJE. AF_05/2015</v>
          </cell>
          <cell r="D5257" t="str">
            <v>M</v>
          </cell>
          <cell r="E5257">
            <v>27.5</v>
          </cell>
          <cell r="F5257" t="str">
            <v>SINAPI</v>
          </cell>
        </row>
        <row r="5258">
          <cell r="B5258">
            <v>91177</v>
          </cell>
          <cell r="C5258" t="str">
            <v>FIXAÇÃO DE TUBOS HORIZONTAIS DE PPR DIÂMETROS MAIORES QUE 40 MM E MENORES OU IGUAIS A 75 MM COM ABRAÇADEIRA METÁLICA RÍGIDA TIPO  D  1 1/2" , FIXADA DIRETAMENTE NA LAJE. AF_05/2015</v>
          </cell>
          <cell r="D5258" t="str">
            <v>M</v>
          </cell>
          <cell r="E5258">
            <v>12.87</v>
          </cell>
          <cell r="F5258" t="str">
            <v>SINAPI</v>
          </cell>
        </row>
        <row r="5259">
          <cell r="B5259">
            <v>91178</v>
          </cell>
          <cell r="C5259" t="str">
            <v>FIXAÇÃO DE TUBOS HORIZONTAIS DE PPR DIÂMETROS MAIORES QUE 75 MM COM ABRAÇADEIRA METÁLICA RÍGIDA TIPO  D  3" , FIXADA DIRETAMENTE NA LAJE. AF_05/2015</v>
          </cell>
          <cell r="D5259" t="str">
            <v>M</v>
          </cell>
          <cell r="E5259">
            <v>15.35</v>
          </cell>
          <cell r="F5259" t="str">
            <v>SINAPI</v>
          </cell>
        </row>
        <row r="5260">
          <cell r="B5260">
            <v>91179</v>
          </cell>
          <cell r="C5260" t="str">
            <v>FIXAÇÃO DE TUBOS HORIZONTAIS DE PVC, CPVC OU COBRE DIÂMETROS MENORES OU IGUAIS A 40 MM COM ABRAÇADEIRA METÁLICA RÍGIDA TIPO  D  1/2" , FIXADA DIRETAMENTE NA LAJE. AF_05/2015</v>
          </cell>
          <cell r="D5260" t="str">
            <v>M</v>
          </cell>
          <cell r="E5260">
            <v>7.07</v>
          </cell>
          <cell r="F5260" t="str">
            <v>SINAPI</v>
          </cell>
        </row>
        <row r="5261">
          <cell r="B5261">
            <v>91180</v>
          </cell>
          <cell r="C5261" t="str">
            <v>FIXAÇÃO DE TUBOS HORIZONTAIS DE PVC, CPVC OU COBRE DIÂMETROS MAIORES QUE 40 MM E MENORES OU IGUAIS A 75 MM COM ABRAÇADEIRA METÁLICA RÍGIDA TIPO D 1 1/2, FIXADA DIRETAMENTE NA LAJE. AF_05/2015</v>
          </cell>
          <cell r="D5261" t="str">
            <v>M</v>
          </cell>
          <cell r="E5261">
            <v>6.48</v>
          </cell>
          <cell r="F5261" t="str">
            <v>SINAPI</v>
          </cell>
        </row>
        <row r="5262">
          <cell r="B5262">
            <v>91181</v>
          </cell>
          <cell r="C5262" t="str">
            <v>FIXAÇÃO DE TUBOS HORIZONTAIS DE PVC, CPVC OU COBRE DIÂMETROS MAIORES QUE 75 MM COM ABRAÇADEIRA METÁLICA RÍGIDA TIPO  D  3" , FIXADA DIRETAMENTE NA LAJE. AF_05/2015</v>
          </cell>
          <cell r="D5262" t="str">
            <v>M</v>
          </cell>
          <cell r="E5262">
            <v>7.05</v>
          </cell>
          <cell r="F5262" t="str">
            <v>SINAPI</v>
          </cell>
        </row>
        <row r="5263">
          <cell r="B5263">
            <v>91182</v>
          </cell>
          <cell r="C5263" t="str">
            <v>FIXAÇÃO DE TUBOS HORIZONTAIS DE PPR DIÂMETROS MENORES OU IGUAIS A 40 MM COM ABRAÇADEIRA METÁLICA FLEXÍVEL 18 MM, FIXADA DIRETAMENTE NA LAJE. AF_05/2015</v>
          </cell>
          <cell r="D5263" t="str">
            <v>M</v>
          </cell>
          <cell r="E5263">
            <v>24.53</v>
          </cell>
          <cell r="F5263" t="str">
            <v>SINAPI</v>
          </cell>
        </row>
        <row r="5264">
          <cell r="B5264">
            <v>91183</v>
          </cell>
          <cell r="C5264" t="str">
            <v>FIXAÇÃO DE TUBOS HORIZONTAIS DE PPR DIÂMETROS MAIORES QUE 40 MM E MENORES OU IGUAIS A 75 MM COM ABRAÇADEIRA METÁLICA FLEXÍVEL 18 MM, FIXADA DIRETAMENTE NA LAJE. AF_05/2015</v>
          </cell>
          <cell r="D5264" t="str">
            <v>M</v>
          </cell>
          <cell r="E5264">
            <v>11.93</v>
          </cell>
          <cell r="F5264" t="str">
            <v>SINAPI</v>
          </cell>
        </row>
        <row r="5265">
          <cell r="B5265">
            <v>91184</v>
          </cell>
          <cell r="C5265" t="str">
            <v>FIXAÇÃO DE TUBOS HORIZONTAIS DE PPR DIÂMETROS MAIORES QUE 75 MM COM ABRAÇADEIRA METÁLICA FLEXÍVEL 18 MM, FIXADA DIRETAMENTE NA LAJE. AF_05/2015</v>
          </cell>
          <cell r="D5265" t="str">
            <v>M</v>
          </cell>
          <cell r="E5265">
            <v>11</v>
          </cell>
          <cell r="F5265" t="str">
            <v>SINAPI</v>
          </cell>
        </row>
        <row r="5266">
          <cell r="B5266">
            <v>91185</v>
          </cell>
          <cell r="C5266" t="str">
            <v>FIXAÇÃO DE TUBOS HORIZONTAIS DE PVC, CPVC OU COBRE DIÂMETROS MENORES OU IGUAIS A 40 MM COM ABRAÇADEIRA METÁLICA FLEXÍVEL 18 MM, FIXADA DIRETAMENTE NA LAJE. AF_05/2015</v>
          </cell>
          <cell r="D5266" t="str">
            <v>M</v>
          </cell>
          <cell r="E5266">
            <v>6.29</v>
          </cell>
          <cell r="F5266" t="str">
            <v>SINAPI</v>
          </cell>
        </row>
        <row r="5267">
          <cell r="B5267">
            <v>91186</v>
          </cell>
          <cell r="C5267" t="str">
            <v>FIXAÇÃO DE TUBOS HORIZONTAIS DE PVC, CPVC OU COBRE DIÂMETROS MAIORES QUE 40 MM E MENORES OU IGUAIS A 75 MM COM ABRAÇADEIRA METÁLICA FLEXÍVEL 18 MM, FIXADA DIRETAMENTE NA LAJE. AF_05/2015</v>
          </cell>
          <cell r="D5267" t="str">
            <v>M</v>
          </cell>
          <cell r="E5267">
            <v>5.09</v>
          </cell>
          <cell r="F5267" t="str">
            <v>SINAPI</v>
          </cell>
        </row>
        <row r="5268">
          <cell r="B5268">
            <v>91187</v>
          </cell>
          <cell r="C5268" t="str">
            <v>FIXAÇÃO DE TUBOS HORIZONTAIS DE PVC, CPVC OU COBRE DIÂMETROS MAIORES QUE 75 MM COM ABRAÇADEIRA METÁLICA FLEXÍVEL 18 MM, FIXADA DIRETAMENTE NA LAJE. AF_05/2015</v>
          </cell>
          <cell r="D5268" t="str">
            <v>M</v>
          </cell>
          <cell r="E5268">
            <v>5.81</v>
          </cell>
          <cell r="F5268" t="str">
            <v>SINAPI</v>
          </cell>
        </row>
        <row r="5269">
          <cell r="B5269">
            <v>91188</v>
          </cell>
          <cell r="C5269" t="str">
            <v>CHUMBAMENTO PONTUAL DE ABERTURA EM LAJE COM PASSAGEM DE 1 TUBO DE DIAMETRO EQUIVALENTE IGUAL À  50 MM. AF_05/2015</v>
          </cell>
          <cell r="D5269" t="str">
            <v>UN</v>
          </cell>
          <cell r="E5269">
            <v>6.41</v>
          </cell>
          <cell r="F5269" t="str">
            <v>SINAPI</v>
          </cell>
        </row>
        <row r="5270">
          <cell r="B5270">
            <v>91189</v>
          </cell>
          <cell r="C5270" t="str">
            <v>CHUMBAMENTO PONTUAL DE ABERTURA EM LAJE COM PASSAGEM DE MAIS DE 1 TUBO DE  DIAMETRO EQUIVALENTE IGUAL À  50 MM. AF_05/2015</v>
          </cell>
          <cell r="D5270" t="str">
            <v>UN</v>
          </cell>
          <cell r="E5270">
            <v>49.06</v>
          </cell>
          <cell r="F5270" t="str">
            <v>SINAPI</v>
          </cell>
        </row>
        <row r="5271">
          <cell r="B5271">
            <v>91190</v>
          </cell>
          <cell r="C5271" t="str">
            <v>CHUMBAMENTO PONTUAL EM PASSAGEM DE TUBO COM DIÂMETRO MENOR OU IGUAL A 40 MM. AF_05/2015</v>
          </cell>
          <cell r="D5271" t="str">
            <v>UN</v>
          </cell>
          <cell r="E5271">
            <v>4.3099999999999996</v>
          </cell>
          <cell r="F5271" t="str">
            <v>SINAPI</v>
          </cell>
        </row>
        <row r="5272">
          <cell r="B5272">
            <v>91191</v>
          </cell>
          <cell r="C5272" t="str">
            <v>CHUMBAMENTO PONTUAL EM PASSAGEM DE TUBO COM DIÂMETROS ENTRE 40 MM E 75 MM. AF_05/2015</v>
          </cell>
          <cell r="D5272" t="str">
            <v>UN</v>
          </cell>
          <cell r="E5272">
            <v>4.55</v>
          </cell>
          <cell r="F5272" t="str">
            <v>SINAPI</v>
          </cell>
        </row>
        <row r="5273">
          <cell r="B5273">
            <v>91192</v>
          </cell>
          <cell r="C5273" t="str">
            <v>CHUMBAMENTO PONTUAL EM PASSAGEM DE TUBO COM DIÂMETRO MAIOR QUE 75 MM. AF_05/2015</v>
          </cell>
          <cell r="D5273" t="str">
            <v>UN</v>
          </cell>
          <cell r="E5273">
            <v>5.03</v>
          </cell>
          <cell r="F5273" t="str">
            <v>SINAPI</v>
          </cell>
        </row>
        <row r="5274">
          <cell r="B5274">
            <v>91222</v>
          </cell>
          <cell r="C5274" t="str">
            <v>RASGO EM ALVENARIA PARA RAMAIS/ DISTRIBUIÇÃO COM DIÂMETROS MAIORES QUE 40 MM E MENORES OU IGUAIS A 75 MM. AF_05/2015</v>
          </cell>
          <cell r="D5274" t="str">
            <v>M</v>
          </cell>
          <cell r="E5274">
            <v>11.65</v>
          </cell>
          <cell r="F5274" t="str">
            <v>SINAPI</v>
          </cell>
        </row>
        <row r="5275">
          <cell r="B5275">
            <v>94480</v>
          </cell>
          <cell r="C5275" t="str">
            <v>CONJUNTO HIDRÁULICO PARA INSTALAÇÃO DE BOMBA EM AÇO ROSCÁVEL, DN SUCÇÃO 65 (2½) E DN RECALQUE 50 (2), PARA EDIFICAÇÃO ENTRE 12 E 18 PAVIMENTOS  FORNECIMENTO E INSTALAÇÃO. AF_06/2016</v>
          </cell>
          <cell r="D5275" t="str">
            <v>UN</v>
          </cell>
          <cell r="E5275">
            <v>2816.41</v>
          </cell>
          <cell r="F5275" t="str">
            <v>SINAPI</v>
          </cell>
        </row>
        <row r="5276">
          <cell r="B5276">
            <v>94481</v>
          </cell>
          <cell r="C5276" t="str">
            <v>CONJUNTO HIDRÁULICO PARA INSTALAÇÃO DE BOMBA EM AÇO ROSCÁVEL, DN SUCÇÃO 50 (2) E DN RECALQUE 40 (1 1/2), PARA EDIFICAÇÃO ENTRE 8 E 12 PAVIMENTOS  FORNECIMENTO E INSTALAÇÃO. AF_06/2016</v>
          </cell>
          <cell r="D5276" t="str">
            <v>UN</v>
          </cell>
          <cell r="E5276">
            <v>1925.93</v>
          </cell>
          <cell r="F5276" t="str">
            <v>SINAPI</v>
          </cell>
        </row>
        <row r="5277">
          <cell r="B5277">
            <v>94482</v>
          </cell>
          <cell r="C5277" t="str">
            <v>CONJUNTO HIDRÁULICO PARA INSTALAÇÃO DE BOMBA EM AÇO ROSCÁVEL, DN SUCÇÃO 40 (1 1/2) E DN RECALQUE 32 (1 1/4), PARA EDIFICAÇÃO ENTRE 4 E 8 PAVIMENTOS  FORNECIMENTO E INSTALAÇÃO. AF_06/2016</v>
          </cell>
          <cell r="D5277" t="str">
            <v>UN</v>
          </cell>
          <cell r="E5277">
            <v>1495.68</v>
          </cell>
          <cell r="F5277" t="str">
            <v>SINAPI</v>
          </cell>
        </row>
        <row r="5278">
          <cell r="B5278">
            <v>94483</v>
          </cell>
          <cell r="C5278" t="str">
            <v>CONJUNTO HIDRÁULICO PARA INSTALAÇÃO DE BOMBA EM AÇO ROSCÁVEL, DN SUCÇÃO 32 (1 1/4) E DN RECALQUE 25 (1), PARA EDIFICAÇÃO ATÉ 4 PAVIMENTOS  FORNECIMENTO E INSTALAÇÃO. AF_06/2016</v>
          </cell>
          <cell r="D5278" t="str">
            <v>UN</v>
          </cell>
          <cell r="E5278">
            <v>1243.93</v>
          </cell>
          <cell r="F5278" t="str">
            <v>SINAPI</v>
          </cell>
        </row>
        <row r="5279">
          <cell r="B5279">
            <v>95541</v>
          </cell>
          <cell r="C5279" t="str">
            <v>FIXAÇÃO UTILIZANDO PARAFUSO E BUCHA DE NYLON, SOMENTE MÃO DE OBRA. AF_10/2016</v>
          </cell>
          <cell r="D5279" t="str">
            <v>UN</v>
          </cell>
          <cell r="E5279">
            <v>3.86</v>
          </cell>
          <cell r="F5279" t="str">
            <v>SINAPI</v>
          </cell>
        </row>
        <row r="5280">
          <cell r="B5280">
            <v>96559</v>
          </cell>
          <cell r="C5280" t="str">
            <v>SUPORTE PARA DUTO EM CHAPA GALVANIZADA BITOLA 26, ESPAÇADO A CADA 1 M, EM PERFILADO DE SEÇÃO 38X76 MM, POR ÁREA DE DUTO FIXADO. AF_07/2017</v>
          </cell>
          <cell r="D5280" t="str">
            <v>M2</v>
          </cell>
          <cell r="E5280">
            <v>32.340000000000003</v>
          </cell>
          <cell r="F5280" t="str">
            <v>SINAPI</v>
          </cell>
        </row>
        <row r="5281">
          <cell r="B5281">
            <v>96560</v>
          </cell>
          <cell r="C5281" t="str">
            <v>SUPORTE PARA DUTO EM CHAPA GALVANIZADA BITOLA 24, ESPAÇADO A CADA 1 M, EM PERFILADO DE SEÇÃO 38X76 MM, POR ÁREA DE DUTO FIXADO. AF_07/2017</v>
          </cell>
          <cell r="D5281" t="str">
            <v>M2</v>
          </cell>
          <cell r="E5281">
            <v>21.33</v>
          </cell>
          <cell r="F5281" t="str">
            <v>SINAPI</v>
          </cell>
        </row>
        <row r="5282">
          <cell r="B5282">
            <v>96561</v>
          </cell>
          <cell r="C5282" t="str">
            <v>SUPORTE PARA DUTO EM CHAPA GALVANIZADA BITOLA 22, ESPAÇADO A CADA 1 M, EM PERFILADO DE SEÇÃO 38X76 MM, POR ÁREA DE DUTO FIXADO. AF_07/2017</v>
          </cell>
          <cell r="D5282" t="str">
            <v>M2</v>
          </cell>
          <cell r="E5282">
            <v>15.82</v>
          </cell>
          <cell r="F5282" t="str">
            <v>SINAPI</v>
          </cell>
        </row>
        <row r="5283">
          <cell r="B5283">
            <v>96562</v>
          </cell>
          <cell r="C5283" t="str">
            <v>SUPORTE PARA ELETROCALHA LISA OU PERFURADA EM AÇO GALVANIZADO, LARGURA 200 OU 400 MM E ALTURA 50 MM, ESPAÇADO A CADA 1,5 M, EM PERFILADO DE SEÇÃO 38X76 MM, POR METRO DE ELETRECOLHA FIXADA. AF_07/2017</v>
          </cell>
          <cell r="D5283" t="str">
            <v>M</v>
          </cell>
          <cell r="E5283">
            <v>19.71</v>
          </cell>
          <cell r="F5283" t="str">
            <v>SINAPI</v>
          </cell>
        </row>
        <row r="5284">
          <cell r="B5284">
            <v>96563</v>
          </cell>
          <cell r="C5284" t="str">
            <v>SUPORTE PARA ELETROCALHA LISA OU PERFURADA EM AÇO GALVANIZADO, LARGURA 500 OU 800 MM E ALTURA 50 MM, ESPAÇADO A CADA 1,5 M, EM PERFILADO DE SEÇÃO 38X76 MM, POR METRO DE ELETROCALHA FIXADA. AF_07/2017</v>
          </cell>
          <cell r="D5284" t="str">
            <v>M</v>
          </cell>
          <cell r="E5284">
            <v>25.08</v>
          </cell>
          <cell r="F5284" t="str">
            <v>SINAPI</v>
          </cell>
        </row>
        <row r="5285">
          <cell r="B5285">
            <v>101802</v>
          </cell>
          <cell r="C5285" t="str">
            <v>CAIXA ENTERRADA RETENTORA DE AREIA RETANGULAR, EM ALVENARIA COM BLOCOS DE CONCRETO, DIMENSÕES INTERNAS: 1,00 X 1,00 X 1,20 M, EXCLUINDO TAMPÃO. AF_12/2020</v>
          </cell>
          <cell r="D5285" t="str">
            <v>UN</v>
          </cell>
          <cell r="E5285">
            <v>1517.91</v>
          </cell>
          <cell r="F5285" t="str">
            <v>SINAPI</v>
          </cell>
        </row>
        <row r="5286">
          <cell r="B5286">
            <v>101803</v>
          </cell>
          <cell r="C5286" t="str">
            <v>CAIXA ENTERRADA SEPARADORA DE ÓLEO RETANGULAR, EM ALVENARIA COM BLOCOS DE CONCRETO, DIMENSÕES INTERNAS: 0,6 X 0,6 X 1,00 M, EXCLUINDO TAMPÃO. AF_12/2020</v>
          </cell>
          <cell r="D5286" t="str">
            <v>UN</v>
          </cell>
          <cell r="E5286">
            <v>969.05</v>
          </cell>
          <cell r="F5286" t="str">
            <v>SINAPI</v>
          </cell>
        </row>
        <row r="5287">
          <cell r="B5287">
            <v>101804</v>
          </cell>
          <cell r="C5287" t="str">
            <v>CAIXA ENTERRADA SEPARADORA DE ÓLEO RETANGULAR, EM ALVENARIA COM BLOCOS DE CONCRETO, DIMENSÕES INTERNAS: 0,8 X 0,8 X 1,00 M, EXCLUINDO TAMPÃO. AF_12/2020</v>
          </cell>
          <cell r="D5287" t="str">
            <v>UN</v>
          </cell>
          <cell r="E5287">
            <v>1230.31</v>
          </cell>
          <cell r="F5287" t="str">
            <v>SINAPI</v>
          </cell>
        </row>
        <row r="5288">
          <cell r="B5288">
            <v>101805</v>
          </cell>
          <cell r="C5288" t="str">
            <v>CAIXA ENTERRADA SEPARADORA DE ÓLEO RETANGULAR, EM ALVENARIA COM BLOCOS DE CONCRETO, DIMENSÕES INTERNAS: 1,00 X 1,00 X 1,00 M, EXCLUINDO TAMPÃO. AF_12/2020</v>
          </cell>
          <cell r="D5288" t="str">
            <v>UN</v>
          </cell>
          <cell r="E5288">
            <v>1570.2</v>
          </cell>
          <cell r="F5288" t="str">
            <v>SINAPI</v>
          </cell>
        </row>
        <row r="5289">
          <cell r="B5289">
            <v>102111</v>
          </cell>
          <cell r="C5289" t="str">
            <v>BOMBA CENTRÍFUGA, MONOFÁSICA, 0,5 CV OU 0,49 HP, HM 6 A 20 M, Q 1,2 A 8,3 M3/H - FORNECIMENTO E INSTALAÇÃO. AF_12/2020</v>
          </cell>
          <cell r="D5289" t="str">
            <v>UN</v>
          </cell>
          <cell r="E5289">
            <v>928.54</v>
          </cell>
          <cell r="F5289" t="str">
            <v>SINAPI</v>
          </cell>
        </row>
        <row r="5290">
          <cell r="B5290">
            <v>102112</v>
          </cell>
          <cell r="C5290" t="str">
            <v>BOMBA CENTRÍFUGA, MONOFÁSICA, 0,5 CV OU 0,49 HP, HM 6 A 20 M, Q 1,2 A 8,3 M3/H (NÃO INCLUI O FORNECIMENTO DA BOMBA). AF_12/2020</v>
          </cell>
          <cell r="D5290" t="str">
            <v>UN</v>
          </cell>
          <cell r="E5290">
            <v>111.01</v>
          </cell>
          <cell r="F5290" t="str">
            <v>SINAPI</v>
          </cell>
        </row>
        <row r="5291">
          <cell r="B5291">
            <v>102113</v>
          </cell>
          <cell r="C5291" t="str">
            <v>BOMBA CENTRÍFUGA, TRIFÁSICA, 1 CV OU 0,99 HP, HM 14 A 40 M, Q 0,6 A 8,4 M3/H - FORNECIMENTO E INSTALAÇÃO. AF_12/2020</v>
          </cell>
          <cell r="D5291" t="str">
            <v>UN</v>
          </cell>
          <cell r="E5291">
            <v>1491.88</v>
          </cell>
          <cell r="F5291" t="str">
            <v>SINAPI</v>
          </cell>
        </row>
        <row r="5292">
          <cell r="B5292">
            <v>102114</v>
          </cell>
          <cell r="C5292" t="str">
            <v>BOMBA CENTRÍFUGA, TRIFÁSICA, 1 CV OU 0,99 HP, HM 14 A 40 M, Q 0,6 A 8,4 M3/H (NÃO INCLUI O FORNECIMENTO DA BOMBA). AF_12/2020</v>
          </cell>
          <cell r="D5292" t="str">
            <v>UN</v>
          </cell>
          <cell r="E5292">
            <v>113.8</v>
          </cell>
          <cell r="F5292" t="str">
            <v>SINAPI</v>
          </cell>
        </row>
        <row r="5293">
          <cell r="B5293">
            <v>102115</v>
          </cell>
          <cell r="C5293" t="str">
            <v>BOMBA CENTRÍFUGA, TRIFÁSICA, 1,5 CV OU 1,48 HP, HM 10 A 70 M, Q 1,8 A 5,3 M3/H - FORNECIMENTO E INSTALAÇÃO. AF_12/2020</v>
          </cell>
          <cell r="D5293" t="str">
            <v>UN</v>
          </cell>
          <cell r="E5293">
            <v>2610.8000000000002</v>
          </cell>
          <cell r="F5293" t="str">
            <v>SINAPI</v>
          </cell>
        </row>
        <row r="5294">
          <cell r="B5294">
            <v>102116</v>
          </cell>
          <cell r="C5294" t="str">
            <v>BOMBA CENTRÍFUGA, TRIFÁSICA, 1,5 CV OU 1,48 HP, HM 10 A 24 M, Q 6,1 A 21,9 M3/H - FORNECIMENTO E INSTALAÇÃO. AF_12/2020</v>
          </cell>
          <cell r="D5294" t="str">
            <v>UN</v>
          </cell>
          <cell r="E5294">
            <v>1594.48</v>
          </cell>
          <cell r="F5294" t="str">
            <v>SINAPI</v>
          </cell>
        </row>
        <row r="5295">
          <cell r="B5295">
            <v>102117</v>
          </cell>
          <cell r="C5295" t="str">
            <v>BOMBA CENTRÍFUGA, TRIFÁSICA, 1,5 CV OU 1,48 HP (NÃO INCLUI O FORNECIMENTO DA BOMBA). AF_12/2020</v>
          </cell>
          <cell r="D5295" t="str">
            <v>UN</v>
          </cell>
          <cell r="E5295">
            <v>117.18</v>
          </cell>
          <cell r="F5295" t="str">
            <v>SINAPI</v>
          </cell>
        </row>
        <row r="5296">
          <cell r="B5296">
            <v>102118</v>
          </cell>
          <cell r="C5296" t="str">
            <v>BOMBA CENTRÍFUGA, TRIFÁSICA, 3 CV OU 2,96 HP, HM 34 A 40 M, Q 8,6 A 14,8 M3/H - FORNECIMENTO E INSTALAÇÃO. AF_12/2020</v>
          </cell>
          <cell r="D5296" t="str">
            <v>UN</v>
          </cell>
          <cell r="E5296">
            <v>2181.39</v>
          </cell>
          <cell r="F5296" t="str">
            <v>SINAPI</v>
          </cell>
        </row>
        <row r="5297">
          <cell r="B5297">
            <v>102119</v>
          </cell>
          <cell r="C5297" t="str">
            <v>BOMBA CENTRÍFUGA, TRIFÁSICA, 3 CV OU 2,96 HP, HM 34 A 40 M, Q 8,6 A 14,8 M3/H (NÃO INCLUI O FORNECIMENTO DA BOMBA). AF_12/2020</v>
          </cell>
          <cell r="D5297" t="str">
            <v>UN</v>
          </cell>
          <cell r="E5297">
            <v>120.1</v>
          </cell>
          <cell r="F5297" t="str">
            <v>SINAPI</v>
          </cell>
        </row>
        <row r="5298">
          <cell r="B5298">
            <v>102121</v>
          </cell>
          <cell r="C5298" t="str">
            <v>MOTO BOMBA HORIZONTAL ATÉ 10 CV, HM 75 A 80 M, Q 25,4 A 48 (NÃO INCLUI O FORNECIMENTO DA BOMBA). AF_12/2020</v>
          </cell>
          <cell r="D5298" t="str">
            <v>UN</v>
          </cell>
          <cell r="E5298">
            <v>150.58000000000001</v>
          </cell>
          <cell r="F5298" t="str">
            <v>SINAPI</v>
          </cell>
        </row>
        <row r="5299">
          <cell r="B5299">
            <v>102122</v>
          </cell>
          <cell r="C5299" t="str">
            <v>BOMBA CENTRÍFUGA, TRIFÁSICA, 10 CV OU 9,86 HP, HM 85 A 140 M, Q 4,2 A 14,9 M3/H - FORNECIMENTO E INSTALAÇÃO. AF_12/2020</v>
          </cell>
          <cell r="D5299" t="str">
            <v>UN</v>
          </cell>
          <cell r="E5299">
            <v>7429.15</v>
          </cell>
          <cell r="F5299" t="str">
            <v>SINAPI</v>
          </cell>
        </row>
        <row r="5300">
          <cell r="B5300">
            <v>102123</v>
          </cell>
          <cell r="C5300" t="str">
            <v>BOMBA CENTRÍFUGA, TRIFÁSICA, 10 CV OU 9,86 HP, HM 85 A 140 M, Q 4,2 A 14,9 M3/H (NÃO INCLUI O FORNECIMENTO DA BOMBA). AF_12/2020</v>
          </cell>
          <cell r="D5300" t="str">
            <v>UN</v>
          </cell>
          <cell r="E5300">
            <v>159.27000000000001</v>
          </cell>
          <cell r="F5300" t="str">
            <v>SINAPI</v>
          </cell>
        </row>
        <row r="5301">
          <cell r="B5301">
            <v>102136</v>
          </cell>
          <cell r="C5301" t="str">
            <v>INSTALAÇÃO DE QUADRO ELÉTRICO PARA BOMBAS TRIFÁSICAS ATÉ 25 CV (NÃO INCLUI O FORNECIMENTO DO QUADRO). AF_12/2020</v>
          </cell>
          <cell r="D5301" t="str">
            <v>UN</v>
          </cell>
          <cell r="E5301">
            <v>57.27</v>
          </cell>
          <cell r="F5301" t="str">
            <v>SINAPI</v>
          </cell>
        </row>
        <row r="5302">
          <cell r="B5302">
            <v>102137</v>
          </cell>
          <cell r="C5302" t="str">
            <v>CHAVE DE BOIA AUTOMÁTICA SUPERIOR/INFERIOR 15A/250V - FORNECIMENTO E INSTALAÇÃO. AF_12/2020</v>
          </cell>
          <cell r="D5302" t="str">
            <v>UN</v>
          </cell>
          <cell r="E5302">
            <v>73.36</v>
          </cell>
          <cell r="F5302" t="str">
            <v>SINAPI</v>
          </cell>
        </row>
        <row r="5303">
          <cell r="B5303">
            <v>102138</v>
          </cell>
          <cell r="C5303" t="str">
            <v>MOTO BOMBA HORIZONTAL DE 12,5 A 25 CV, HM 140 M (NÃO INCLUI O FORNECIMENTO DA BOMBA). AF_12/2020</v>
          </cell>
          <cell r="D5303" t="str">
            <v>UN</v>
          </cell>
          <cell r="E5303">
            <v>173.41</v>
          </cell>
          <cell r="F5303" t="str">
            <v>SINAPI</v>
          </cell>
        </row>
        <row r="5304">
          <cell r="B5304">
            <v>103517</v>
          </cell>
          <cell r="C5304" t="str">
            <v>AQUECEDOR SOLAR COMPACTO, KIT PARA 1 COLETOR SOLAR EM VIDRO TEMPERADO E SERPENTINA EM TUBO DE COBRE COM SUPORTE, RESERVATÓRIO, FIXAÇÕES E TUBOS - FORNECIMENTO E INSTALAÇÃO. AF_12/2021</v>
          </cell>
          <cell r="D5304" t="str">
            <v>UN</v>
          </cell>
          <cell r="E5304">
            <v>3452.4</v>
          </cell>
          <cell r="F5304" t="str">
            <v>SINAPI</v>
          </cell>
        </row>
        <row r="5305">
          <cell r="B5305">
            <v>103519</v>
          </cell>
          <cell r="C5305" t="str">
            <v>BLOCO CONCRETADO NO LOCAL, 20X20X15CM, PARA BASE DE FIXAÇÃO DA ESTRUTURA SOLAR PARA LAJE DE CONCRETO - FORNECIMENTO E INSTALAÇÃO. AF_12/2021</v>
          </cell>
          <cell r="D5305" t="str">
            <v>UN</v>
          </cell>
          <cell r="E5305">
            <v>9.01</v>
          </cell>
          <cell r="F5305" t="str">
            <v>SINAPI</v>
          </cell>
        </row>
        <row r="5306">
          <cell r="B5306">
            <v>103520</v>
          </cell>
          <cell r="C5306" t="str">
            <v>RESERVATÓRIO TÉRMICO/BOILER SOLAR EM AÇO INOX 400 L COM 2 PLACAS COLETORAS EM VIDRO TEMPERADO COM SERPENTINA EM TUBO DE COBRE 2 X 1 M - FORNECIMENTO E INSTALAÇÃO. AF_12/2021</v>
          </cell>
          <cell r="D5306" t="str">
            <v>UN</v>
          </cell>
          <cell r="E5306">
            <v>5728.16</v>
          </cell>
          <cell r="F5306" t="str">
            <v>SINAPI</v>
          </cell>
        </row>
        <row r="5307">
          <cell r="B5307">
            <v>103521</v>
          </cell>
          <cell r="C5307" t="str">
            <v>RESERVATÓRIO TÉRMICO/BOILER SOLAR EM AÇO INOX 600 L COM 3 PLACAS COLETORAS EM VIDRO TEMPERADO COM SERPENTINA EM TUBO DE COBRE 2 X 1 M - FORNECIMENTO E INSTALAÇÃO. AF_12/2021</v>
          </cell>
          <cell r="D5307" t="str">
            <v>UN</v>
          </cell>
          <cell r="E5307">
            <v>7605.03</v>
          </cell>
          <cell r="F5307" t="str">
            <v>SINAPI</v>
          </cell>
        </row>
        <row r="5308">
          <cell r="B5308">
            <v>103522</v>
          </cell>
          <cell r="C5308" t="str">
            <v>RESERVATÓRIO TÉRMICO/BOILER SOLAR EM AÇO INOX 800 L COM 4 PLACAS COLETORAS EM VIDRO TEMPERADO COM SERPENTINA EM TUBO DE COBRE 2 X 1 M - FORNECIMENTO E INSTALAÇÃO. AF_12/2021</v>
          </cell>
          <cell r="D5308" t="str">
            <v>UN</v>
          </cell>
          <cell r="E5308">
            <v>7605.44</v>
          </cell>
          <cell r="F5308" t="str">
            <v>SINAPI</v>
          </cell>
        </row>
        <row r="5309">
          <cell r="B5309">
            <v>103523</v>
          </cell>
          <cell r="C5309" t="str">
            <v>RESERVATÓRIO TÉRMICO/BOILER SOLAR EM AÇO INOX 1000 L COM 5 PLACAS COLETORAS EM VIDRO TEMPERADO COM SERPENTINA EM TUBO DE COBRE 2 X 1 M - FORNECIMENTO E INSTALAÇÃO. AF_12/2021</v>
          </cell>
          <cell r="D5309" t="str">
            <v>UN</v>
          </cell>
          <cell r="E5309">
            <v>11478.75</v>
          </cell>
          <cell r="F5309" t="str">
            <v>SINAPI</v>
          </cell>
        </row>
        <row r="5310">
          <cell r="B5310">
            <v>104031</v>
          </cell>
          <cell r="C5310" t="str">
            <v>COLAR DE TOMADA, PVC, COM TRAVAS, DE 60 MM X 1/2" OU 60 MM X 3/4", PARA LIGAÇÃO PREDIAL DE ÁGUA. AF_06/2022</v>
          </cell>
          <cell r="D5310" t="str">
            <v>UN</v>
          </cell>
          <cell r="E5310">
            <v>21.83</v>
          </cell>
          <cell r="F5310" t="str">
            <v>SINAPI</v>
          </cell>
        </row>
        <row r="5311">
          <cell r="B5311">
            <v>104032</v>
          </cell>
          <cell r="C5311" t="str">
            <v>COLAR DE TOMADA, PVC, COM TRAVAS, DE 75 MM X 1/2" OU 75 MM X 3/4", PARA LIGAÇÃO PREDIAL DE ÁGUA. AF_06/2022</v>
          </cell>
          <cell r="D5311" t="str">
            <v>UN</v>
          </cell>
          <cell r="E5311">
            <v>27.92</v>
          </cell>
          <cell r="F5311" t="str">
            <v>SINAPI</v>
          </cell>
        </row>
        <row r="5312">
          <cell r="B5312">
            <v>104033</v>
          </cell>
          <cell r="C5312" t="str">
            <v>COLAR DE TOMADA, PVC, COM TRAVAS, DE 85 MM X 1/2" OU 85 MM X 3/4", PARA LIGAÇÃO PREDIAL DE ÁGUA. AF_06/2022</v>
          </cell>
          <cell r="D5312" t="str">
            <v>UN</v>
          </cell>
          <cell r="E5312">
            <v>25.26</v>
          </cell>
          <cell r="F5312" t="str">
            <v>SINAPI</v>
          </cell>
        </row>
        <row r="5313">
          <cell r="B5313">
            <v>104034</v>
          </cell>
          <cell r="C5313" t="str">
            <v>COLAR DE TOMADA, PVC, COM TRAVAS, DE 110 MM X 1/2" OU 110 MM X 3/4", PARA LIGAÇÃO PREDIAL DE ÁGUA. AF_06/2022</v>
          </cell>
          <cell r="D5313" t="str">
            <v>UN</v>
          </cell>
          <cell r="E5313">
            <v>33.49</v>
          </cell>
          <cell r="F5313" t="str">
            <v>SINAPI</v>
          </cell>
        </row>
        <row r="5314">
          <cell r="B5314">
            <v>104035</v>
          </cell>
          <cell r="C5314" t="str">
            <v>COLAR DE TOMADA, POLIPROPILENO, COM PARAFUSOS, 63 MM X 1/2", PARA LIGAÇÃO PREDIAL DE ÁGUA. AF_06/2022</v>
          </cell>
          <cell r="D5314" t="str">
            <v>UN</v>
          </cell>
          <cell r="E5314">
            <v>41.09</v>
          </cell>
          <cell r="F5314" t="str">
            <v>SINAPI</v>
          </cell>
        </row>
        <row r="5315">
          <cell r="B5315">
            <v>104036</v>
          </cell>
          <cell r="C5315" t="str">
            <v>COLAR DE TOMADA, POLIPROPILENO, COM PARAFUSOS, 63 MM X 3/4", PARA LIGAÇÃO PREDIAL DE ÁGUA. AF_06/2022</v>
          </cell>
          <cell r="D5315" t="str">
            <v>UN</v>
          </cell>
          <cell r="E5315">
            <v>42.38</v>
          </cell>
          <cell r="F5315" t="str">
            <v>SINAPI</v>
          </cell>
        </row>
        <row r="5316">
          <cell r="B5316">
            <v>104039</v>
          </cell>
          <cell r="C5316" t="str">
            <v>TÊ DE SERVIÇO INTEGRADO, POLIPROPILENO, PARA TUBOS EM PEAD, 63 MM X 20 MM, PARA LIGAÇÃO PREDIAL DE ÁGUA. AF_06/2022</v>
          </cell>
          <cell r="D5316" t="str">
            <v>UN</v>
          </cell>
          <cell r="E5316">
            <v>82.38</v>
          </cell>
          <cell r="F5316" t="str">
            <v>SINAPI</v>
          </cell>
        </row>
        <row r="5317">
          <cell r="B5317">
            <v>104043</v>
          </cell>
          <cell r="C5317" t="str">
            <v>ADAPTADOR, POLIPROPILENO, PARA TUBOS EM PEAD, 20 MM X 1/2", PARA LIGAÇÃO PREDIAL DE ÁGUA. AF_06/2022</v>
          </cell>
          <cell r="D5317" t="str">
            <v>UN</v>
          </cell>
          <cell r="E5317">
            <v>9.1999999999999993</v>
          </cell>
          <cell r="F5317" t="str">
            <v>SINAPI</v>
          </cell>
        </row>
        <row r="5318">
          <cell r="B5318">
            <v>104044</v>
          </cell>
          <cell r="C5318" t="str">
            <v>ADAPTADOR, POLIPROPILENO, PARA TUBOS EM PEAD, 20 MM X 3/4", PARA LIGAÇÃO PREDIAL DE ÁGUA. AF_06/2022</v>
          </cell>
          <cell r="D5318" t="str">
            <v>UN</v>
          </cell>
          <cell r="E5318">
            <v>9.6999999999999993</v>
          </cell>
          <cell r="F5318" t="str">
            <v>SINAPI</v>
          </cell>
        </row>
        <row r="5319">
          <cell r="B5319">
            <v>104045</v>
          </cell>
          <cell r="C5319" t="str">
            <v>ADAPTADOR, POLIPROPILENO, PARA TUBOS EM PEAD, 32 MM X 1", PARA LIGAÇÃO PREDIAL DE ÁGUA. AF_06/2022</v>
          </cell>
          <cell r="D5319" t="str">
            <v>UN</v>
          </cell>
          <cell r="E5319">
            <v>15.52</v>
          </cell>
          <cell r="F5319" t="str">
            <v>SINAPI</v>
          </cell>
        </row>
        <row r="5320">
          <cell r="B5320">
            <v>104046</v>
          </cell>
          <cell r="C5320" t="str">
            <v>COTOVELO/JOELHO COM ADAPTADOR, POLIPROPILENO, PARA TUBOS EM PEAD, 20 MM X 1/2", PARA LIGAÇÃO PREDIAL DE ÁGUA. AF_06/2022</v>
          </cell>
          <cell r="D5320" t="str">
            <v>UN</v>
          </cell>
          <cell r="E5320">
            <v>8.76</v>
          </cell>
          <cell r="F5320" t="str">
            <v>SINAPI</v>
          </cell>
        </row>
        <row r="5321">
          <cell r="B5321">
            <v>104047</v>
          </cell>
          <cell r="C5321" t="str">
            <v>COTOVELO/JOELHO COM ADAPTADOR, POLIPROPILENO, PARA TUBOS EM PEAD, 20 MM X 3/4", PARA LIGAÇÃO PREDIAL DE ÁGUA. AF_06/2022</v>
          </cell>
          <cell r="D5321" t="str">
            <v>UN</v>
          </cell>
          <cell r="E5321">
            <v>10.14</v>
          </cell>
          <cell r="F5321" t="str">
            <v>SINAPI</v>
          </cell>
        </row>
        <row r="5322">
          <cell r="B5322">
            <v>104048</v>
          </cell>
          <cell r="C5322" t="str">
            <v>COTOVELO/JOELHO COM ADAPTADOR, POLIPROPILENO, PARA TUBOS EM PEAD, 32 MM X 1", PARA LIGAÇÃO PREDIAL DE ÁGUA. AF_06/2022</v>
          </cell>
          <cell r="D5322" t="str">
            <v>UN</v>
          </cell>
          <cell r="E5322">
            <v>15.13</v>
          </cell>
          <cell r="F5322" t="str">
            <v>SINAPI</v>
          </cell>
        </row>
        <row r="5323">
          <cell r="B5323">
            <v>104049</v>
          </cell>
          <cell r="C5323" t="str">
            <v>ADAPTADOR, PVC, CURTO COM BOLSA E ROSCA, 20 MM X 1/2", PARA LIGAÇÃO PREDIAL DE ÁGUA. AF_06/2022</v>
          </cell>
          <cell r="D5323" t="str">
            <v>UN</v>
          </cell>
          <cell r="E5323">
            <v>5.92</v>
          </cell>
          <cell r="F5323" t="str">
            <v>SINAPI</v>
          </cell>
        </row>
        <row r="5324">
          <cell r="B5324">
            <v>104050</v>
          </cell>
          <cell r="C5324" t="str">
            <v>ADAPTADOR, PVC, CURTO COM BOLSA E ROSCA, 32 MM X 1", PARA LIGAÇÃO PREDIAL DE ÁGUA. AF_06/2022</v>
          </cell>
          <cell r="D5324" t="str">
            <v>UN</v>
          </cell>
          <cell r="E5324">
            <v>9.27</v>
          </cell>
          <cell r="F5324" t="str">
            <v>SINAPI</v>
          </cell>
        </row>
        <row r="5325">
          <cell r="B5325">
            <v>104051</v>
          </cell>
          <cell r="C5325" t="str">
            <v>COTOVELO/JOELHO 90°, POLIPROPILENO, PARA TUBOS EM PEAD, 20 X 20 MM, PARA LIGAÇÃO PREDIAL DE ÁGUA. AF_06/2022</v>
          </cell>
          <cell r="D5325" t="str">
            <v>UN</v>
          </cell>
          <cell r="E5325">
            <v>8.18</v>
          </cell>
          <cell r="F5325" t="str">
            <v>SINAPI</v>
          </cell>
        </row>
        <row r="5326">
          <cell r="B5326">
            <v>104052</v>
          </cell>
          <cell r="C5326" t="str">
            <v>COTOVELO/JOELHO 90°, POLIPROPILENO, PARA TUBOS EM PEAD, 32 X 32 MM, PARA LIGAÇÃO PREDIAL DE ÁGUA. AF_06/2022</v>
          </cell>
          <cell r="D5326" t="str">
            <v>UN</v>
          </cell>
          <cell r="E5326">
            <v>11.49</v>
          </cell>
          <cell r="F5326" t="str">
            <v>SINAPI</v>
          </cell>
        </row>
        <row r="5327">
          <cell r="B5327">
            <v>104053</v>
          </cell>
          <cell r="C5327" t="str">
            <v>UNIÃO, POLIPROPILENO, PARA TUBOS EM PEAD, 20 MM, PARA LIGAÇÃO PREDIAL DE ÁGUA. AF_06/2022</v>
          </cell>
          <cell r="D5327" t="str">
            <v>UN</v>
          </cell>
          <cell r="E5327">
            <v>9.6300000000000008</v>
          </cell>
          <cell r="F5327" t="str">
            <v>SINAPI</v>
          </cell>
        </row>
        <row r="5328">
          <cell r="B5328">
            <v>104054</v>
          </cell>
          <cell r="C5328" t="str">
            <v>UNIÃO, POLIPROPILENO, PARA TUBOS EM PEAD, 32 MM, PARA LIGAÇÃO PREDIAL DE ÁGUA. AF_06/2022</v>
          </cell>
          <cell r="D5328" t="str">
            <v>UN</v>
          </cell>
          <cell r="E5328">
            <v>19.46</v>
          </cell>
          <cell r="F5328" t="str">
            <v>SINAPI</v>
          </cell>
        </row>
        <row r="5329">
          <cell r="B5329">
            <v>104055</v>
          </cell>
          <cell r="C5329" t="str">
            <v>REGISTRO ESFERA, PVC, DE PASSEIO, PARA POLIETILENO, 20 MM, PARA LIGAÇÃO PREDIAL DE ÁGUA. AF_06/2022</v>
          </cell>
          <cell r="D5329" t="str">
            <v>UN</v>
          </cell>
          <cell r="E5329">
            <v>15.11</v>
          </cell>
          <cell r="F5329" t="str">
            <v>SINAPI</v>
          </cell>
        </row>
        <row r="5330">
          <cell r="B5330">
            <v>104056</v>
          </cell>
          <cell r="C5330" t="str">
            <v>REGISTRO ESFERA, PVC, COM ROSCA, 1/2", PARA LIGAÇÃO PREDIAL DE ÁGUA. AF_06/2022</v>
          </cell>
          <cell r="D5330" t="str">
            <v>UN</v>
          </cell>
          <cell r="E5330">
            <v>22.57</v>
          </cell>
          <cell r="F5330" t="str">
            <v>SINAPI</v>
          </cell>
        </row>
        <row r="5331">
          <cell r="B5331">
            <v>104058</v>
          </cell>
          <cell r="C5331" t="str">
            <v>LUVA, PVC, ROSCÁVEL, 1/2", PARA LIGAÇÃO PREDIAL DE ÁGUA. AF_06/2022</v>
          </cell>
          <cell r="D5331" t="str">
            <v>UN</v>
          </cell>
          <cell r="E5331">
            <v>5.94</v>
          </cell>
          <cell r="F5331" t="str">
            <v>SINAPI</v>
          </cell>
        </row>
        <row r="5332">
          <cell r="B5332">
            <v>104059</v>
          </cell>
          <cell r="C5332" t="str">
            <v>LUVA, PVC, ROSCÁVEL, 1", PARA LIGAÇÃO PREDIAL DE ÁGUA. AF_06/2022</v>
          </cell>
          <cell r="D5332" t="str">
            <v>UN</v>
          </cell>
          <cell r="E5332">
            <v>11.1</v>
          </cell>
          <cell r="F5332" t="str">
            <v>SINAPI</v>
          </cell>
        </row>
        <row r="5333">
          <cell r="B5333">
            <v>104060</v>
          </cell>
          <cell r="C5333" t="str">
            <v>TUBO, PEAD, PE-80, DE = 20 MM X 2,3 MM, PARA LIGAÇÃO PREDIAL DE ÁGUA. AF_06/2022</v>
          </cell>
          <cell r="D5333" t="str">
            <v>M</v>
          </cell>
          <cell r="E5333">
            <v>9.3699999999999992</v>
          </cell>
          <cell r="F5333" t="str">
            <v>SINAPI</v>
          </cell>
        </row>
        <row r="5334">
          <cell r="B5334">
            <v>104061</v>
          </cell>
          <cell r="C5334" t="str">
            <v>TUBO, PEAD, PE-80, DE = 32 MM X 3,0 MM, PARA LIGAÇÃO PREDIAL DE ÁGUA. AF_06/2022</v>
          </cell>
          <cell r="D5334" t="str">
            <v>M</v>
          </cell>
          <cell r="E5334">
            <v>16.88</v>
          </cell>
          <cell r="F5334" t="str">
            <v>SINAPI</v>
          </cell>
        </row>
        <row r="5335">
          <cell r="B5335">
            <v>104112</v>
          </cell>
          <cell r="C5335" t="str">
            <v>(COMPOSIÇÃO REPRESENTATIVA) LIGAÇÃO PREDIAL DE ÁGUA, REDE DN 50 MM, RAMAL PREDIAL DE 20 MM, L = 2,0 M, LARGURA DA VALA = 0,65 M; COM COLAR DE TOMADA DE PVC; ESCAVAÇÃO MECANIZADA, PREPARO DE FUNDO DE VALA E REATERRO COMPACTADO. AF_06/2022</v>
          </cell>
          <cell r="D5335" t="str">
            <v>UN</v>
          </cell>
          <cell r="E5335">
            <v>162.36000000000001</v>
          </cell>
          <cell r="F5335" t="str">
            <v>SINAPI</v>
          </cell>
        </row>
        <row r="5336">
          <cell r="B5336">
            <v>104114</v>
          </cell>
          <cell r="C5336" t="str">
            <v>(COMPOSIÇÃO REPRESENTATIVA) LIGAÇÃO PREDIAL DE ÁGUA, REDE DN 50 MM, RAMAL PREDIAL DE 20 MM, L = 4,0 M, LARGURA DA VALA = 0,65 M; COM COLAR DE TOMADA DE PVC; ESCAVAÇÃO MECANIZADA, PREPARO DE FUNDO DE VALA E REATERRO COMPACTADO. AF_06/2022</v>
          </cell>
          <cell r="D5336" t="str">
            <v>UN</v>
          </cell>
          <cell r="E5336">
            <v>243.52</v>
          </cell>
          <cell r="F5336" t="str">
            <v>SINAPI</v>
          </cell>
        </row>
        <row r="5337">
          <cell r="B5337">
            <v>104116</v>
          </cell>
          <cell r="C5337" t="str">
            <v>(COMPOSIÇÃO REPRESENTATIVA) LIGAÇÃO PREDIAL DE ÁGUA, REDE DN 50 MM, RAMAL PREDIAL DE 20 MM, L = 6,0 M, LARGURA DA VALA = 0,65 M; COM COLAR DE TOMADA DE PVC; ESCAVAÇÃO MECANIZADA, PREPARO DE FUNDO DE VALA E REATERRO COMPACTADO. AF_06/2022</v>
          </cell>
          <cell r="D5337" t="str">
            <v>UN</v>
          </cell>
          <cell r="E5337">
            <v>324.67</v>
          </cell>
          <cell r="F5337" t="str">
            <v>SINAPI</v>
          </cell>
        </row>
        <row r="5338">
          <cell r="B5338">
            <v>104118</v>
          </cell>
          <cell r="C5338" t="str">
            <v>(COMPOSIÇÃO REPRESENTATIVA) LIGAÇÃO PREDIAL DE ÁGUA, REDE DN 50 MM, RAMAL PREDIAL DE 20 MM, L = 2,0 M, LARGURA DA VALA = 0,65 M; COM COLAR DE TOMADA DE PVC; ESCAVAÇÃO MANUAL, PREPARO DE FUNDO DE VALA E REATERRO COMPACTADO. AF_06/2022</v>
          </cell>
          <cell r="D5338" t="str">
            <v>UN</v>
          </cell>
          <cell r="E5338">
            <v>240.07</v>
          </cell>
          <cell r="F5338" t="str">
            <v>SINAPI</v>
          </cell>
        </row>
        <row r="5339">
          <cell r="B5339">
            <v>104120</v>
          </cell>
          <cell r="C5339" t="str">
            <v>(COMPOSIÇÃO REPRESENTATIVA) LIGAÇÃO PREDIAL DE ÁGUA, REDE DN 50 MM, RAMAL PREDIAL DE 20 MM, L = 4,0 M, LARGURA DA VALA = 0,65 M; COM COLAR DE TOMADA DE PVC; ESCAVAÇÃO MANUAL, PREPARO DE FUNDO DE VALA E REATERRO COMPACTADO. AF_06/2022</v>
          </cell>
          <cell r="D5339" t="str">
            <v>UN</v>
          </cell>
          <cell r="E5339">
            <v>374.97</v>
          </cell>
          <cell r="F5339" t="str">
            <v>SINAPI</v>
          </cell>
        </row>
        <row r="5340">
          <cell r="B5340">
            <v>104122</v>
          </cell>
          <cell r="C5340" t="str">
            <v>(COMPOSIÇÃO REPRESENTATIVA) LIGAÇÃO PREDIAL DE ÁGUA, REDE DN 50 MM, RAMAL PREDIAL DE 20 MM, L = 6,0 M, LARGURA DA VALA = 0,65 M; COM COLAR DE TOMADA DE PVC; ESCAVAÇÃO MANUAL, PREPARO DE FUNDO DE VALA E REATERRO COMPACTADO. AF_06/2022</v>
          </cell>
          <cell r="D5340" t="str">
            <v>UN</v>
          </cell>
          <cell r="E5340">
            <v>509.87</v>
          </cell>
          <cell r="F5340" t="str">
            <v>SINAPI</v>
          </cell>
        </row>
        <row r="5341">
          <cell r="B5341">
            <v>104062</v>
          </cell>
          <cell r="C5341" t="str">
            <v>CURVA LONGA, 90 GRAUS, PVC OCRE, JUNTA ELÁSTICA, DN 100 MM, PARA COLETOR PREDIAL DE ESGOTO. AF_06/2022</v>
          </cell>
          <cell r="D5341" t="str">
            <v>UN</v>
          </cell>
          <cell r="E5341">
            <v>81.73</v>
          </cell>
          <cell r="F5341" t="str">
            <v>SINAPI</v>
          </cell>
        </row>
        <row r="5342">
          <cell r="B5342">
            <v>104063</v>
          </cell>
          <cell r="C5342" t="str">
            <v>CURVA LONGA, 45 GRAUS, PVC OCRE, JUNTA ELÁSTICA, DN 100 MM, PARA COLETOR PREDIAL DE ESGOTO. AF_06/2022</v>
          </cell>
          <cell r="D5342" t="str">
            <v>UN</v>
          </cell>
          <cell r="E5342">
            <v>60.76</v>
          </cell>
          <cell r="F5342" t="str">
            <v>SINAPI</v>
          </cell>
        </row>
        <row r="5343">
          <cell r="B5343">
            <v>104064</v>
          </cell>
          <cell r="C5343" t="str">
            <v>CURVA LONGA, 90 GRAUS, PVC OCRE, JUNTA ELÁSTICA, DN 150 MM, PARA COLETOR PREDIAL DE ESGOTO. AF_06/2022</v>
          </cell>
          <cell r="D5343" t="str">
            <v>UN</v>
          </cell>
          <cell r="E5343">
            <v>271.91000000000003</v>
          </cell>
          <cell r="F5343" t="str">
            <v>SINAPI</v>
          </cell>
        </row>
        <row r="5344">
          <cell r="B5344">
            <v>104065</v>
          </cell>
          <cell r="C5344" t="str">
            <v>CURVA LONGA, 45 GRAUS, PVC OCRE, JUNTA ELÁSTICA, DN 150 MM, PARA COLETOR PREDIAL DE ESGOTO. AF_06/2022</v>
          </cell>
          <cell r="D5344" t="str">
            <v>UN</v>
          </cell>
          <cell r="E5344">
            <v>197.21</v>
          </cell>
          <cell r="F5344" t="str">
            <v>SINAPI</v>
          </cell>
        </row>
        <row r="5345">
          <cell r="B5345">
            <v>104066</v>
          </cell>
          <cell r="C5345" t="str">
            <v>LUVA DE CORRER, PVC OCRE, JUNTA ELÁSTICA, DN 100 MM, PARA COLETOR PREDIAL DE ESGOTO. AF_06/2022</v>
          </cell>
          <cell r="D5345" t="str">
            <v>UN</v>
          </cell>
          <cell r="E5345">
            <v>48.11</v>
          </cell>
          <cell r="F5345" t="str">
            <v>SINAPI</v>
          </cell>
        </row>
        <row r="5346">
          <cell r="B5346">
            <v>104067</v>
          </cell>
          <cell r="C5346" t="str">
            <v>LUVA DE CORRER, PVC OCRE, JUNTA ELÁSTICA, DN 150 MM, PARA COLETOR PREDIAL DE ESGOTO. AF_06/2022</v>
          </cell>
          <cell r="D5346" t="str">
            <v>UN</v>
          </cell>
          <cell r="E5346">
            <v>135.47</v>
          </cell>
          <cell r="F5346" t="str">
            <v>SINAPI</v>
          </cell>
        </row>
        <row r="5347">
          <cell r="B5347">
            <v>104068</v>
          </cell>
          <cell r="C5347" t="str">
            <v>REDUÇÃO EXCÊNTRICA, PVC OCRE, JUNTA ELÁSTICA, 150 X 100 MM, PARA COLETOR PREDIAL DE ESGOTO. AF_06/2022</v>
          </cell>
          <cell r="D5347" t="str">
            <v>UN</v>
          </cell>
          <cell r="E5347">
            <v>162.05000000000001</v>
          </cell>
          <cell r="F5347" t="str">
            <v>SINAPI</v>
          </cell>
        </row>
        <row r="5348">
          <cell r="B5348">
            <v>104069</v>
          </cell>
          <cell r="C5348" t="str">
            <v>REDUÇÃO EXCÊNTRICA, PVC OCRE, JUNTA ELÁSTICA, 200 X 150 MM, PARA COLETOR PREDIAL DE ESGOTO. AF_06/2022</v>
          </cell>
          <cell r="D5348" t="str">
            <v>UN</v>
          </cell>
          <cell r="E5348">
            <v>302.93</v>
          </cell>
          <cell r="F5348" t="str">
            <v>SINAPI</v>
          </cell>
        </row>
        <row r="5349">
          <cell r="B5349">
            <v>104070</v>
          </cell>
          <cell r="C5349" t="str">
            <v>TÊ, PVC OCRE, JUNTA ELÁSTICA, DN 100 MM, PARA COLETOR PREDIAL DE ESGOTO. AF_06/2022</v>
          </cell>
          <cell r="D5349" t="str">
            <v>UN</v>
          </cell>
          <cell r="E5349">
            <v>105.61</v>
          </cell>
          <cell r="F5349" t="str">
            <v>SINAPI</v>
          </cell>
        </row>
        <row r="5350">
          <cell r="B5350">
            <v>104071</v>
          </cell>
          <cell r="C5350" t="str">
            <v>TÊ, PVC OCRE, JUNTA ELÁSTICA, DN 150 MM, PARA COLETOR PREDIAL DE ESGOTO. AF_06/2022</v>
          </cell>
          <cell r="D5350" t="str">
            <v>UN</v>
          </cell>
          <cell r="E5350">
            <v>232.57</v>
          </cell>
          <cell r="F5350" t="str">
            <v>SINAPI</v>
          </cell>
        </row>
        <row r="5351">
          <cell r="B5351">
            <v>104072</v>
          </cell>
          <cell r="C5351" t="str">
            <v>TÊ, PVC OCRE, JUNTA ELÁSTICA, DN 200 MM, PARA COLETOR PREDIAL DE ESGOTO. AF_06/2022</v>
          </cell>
          <cell r="D5351" t="str">
            <v>UN</v>
          </cell>
          <cell r="E5351">
            <v>331.17</v>
          </cell>
          <cell r="F5351" t="str">
            <v>SINAPI</v>
          </cell>
        </row>
        <row r="5352">
          <cell r="B5352">
            <v>104076</v>
          </cell>
          <cell r="C5352" t="str">
            <v>SELIM, PVC OCRE, COM TRAVA, DN 125 X 100 MM OU 150 X 100 MM, PARA COLETOR PREDIAL DE ESGOTO. AF_06/2022</v>
          </cell>
          <cell r="D5352" t="str">
            <v>UN</v>
          </cell>
          <cell r="E5352">
            <v>50.44</v>
          </cell>
          <cell r="F5352" t="str">
            <v>SINAPI</v>
          </cell>
        </row>
        <row r="5353">
          <cell r="B5353">
            <v>104077</v>
          </cell>
          <cell r="C5353" t="str">
            <v>SELIM, PVC OCRE, COMPACTO, DN 150 X 100 MM, PARA COLETOR PREDIAL DE ESGOTO.AF_06/2022</v>
          </cell>
          <cell r="D5353" t="str">
            <v>UN</v>
          </cell>
          <cell r="E5353">
            <v>72.040000000000006</v>
          </cell>
          <cell r="F5353" t="str">
            <v>SINAPI</v>
          </cell>
        </row>
        <row r="5354">
          <cell r="B5354">
            <v>104078</v>
          </cell>
          <cell r="C5354" t="str">
            <v>SELIM, PVC OCRE, COMPACTO, DN 200 X 100 MM, PARA COLETOR PREDIAL DE ESGOTO. AF_06/2022</v>
          </cell>
          <cell r="D5354" t="str">
            <v>UN</v>
          </cell>
          <cell r="E5354">
            <v>120.05</v>
          </cell>
          <cell r="F5354" t="str">
            <v>SINAPI</v>
          </cell>
        </row>
        <row r="5355">
          <cell r="B5355">
            <v>104079</v>
          </cell>
          <cell r="C5355" t="str">
            <v>SELIM, PVC OCRE, COMPACTO, DN 300 X 100 MM, PARA COLETOR PREDIAL DE ESGOTO. AF_06/2022</v>
          </cell>
          <cell r="D5355" t="str">
            <v>UN</v>
          </cell>
          <cell r="E5355">
            <v>153.66</v>
          </cell>
          <cell r="F5355" t="str">
            <v>SINAPI</v>
          </cell>
        </row>
        <row r="5356">
          <cell r="B5356">
            <v>104080</v>
          </cell>
          <cell r="C5356" t="str">
            <v>JUNÇÃO 45 GRAUS, PVC OCRE, JUNTA ELÁSTICA, DN 100 MM, PARA COLETOR PREDIAL DE ESGOTO. AF_06/2022</v>
          </cell>
          <cell r="D5356" t="str">
            <v>UN</v>
          </cell>
          <cell r="E5356">
            <v>166.35</v>
          </cell>
          <cell r="F5356" t="str">
            <v>SINAPI</v>
          </cell>
        </row>
        <row r="5357">
          <cell r="B5357">
            <v>104081</v>
          </cell>
          <cell r="C5357" t="str">
            <v>JUNÇÃO 45 GRAUS, PVC OCRE, JUNTA ELÁSTICA, DN 150 MM, PARA COLETOR PREDIAL DE ESGOTO. AF_06/2022</v>
          </cell>
          <cell r="D5357" t="str">
            <v>UN</v>
          </cell>
          <cell r="E5357">
            <v>347.03</v>
          </cell>
          <cell r="F5357" t="str">
            <v>SINAPI</v>
          </cell>
        </row>
        <row r="5358">
          <cell r="B5358">
            <v>104082</v>
          </cell>
          <cell r="C5358" t="str">
            <v>PLUG, PVC OCRE, JUNTA ELÁSTICA, DN 100 MM, PARA COLETOR PREDIAL DE ESGOTO. AF_06/2022</v>
          </cell>
          <cell r="D5358" t="str">
            <v>UN</v>
          </cell>
          <cell r="E5358">
            <v>49.84</v>
          </cell>
          <cell r="F5358" t="str">
            <v>SINAPI</v>
          </cell>
        </row>
        <row r="5359">
          <cell r="B5359">
            <v>104083</v>
          </cell>
          <cell r="C5359" t="str">
            <v>PLUG, PVC OCRE, JUNTA ELÁSTICA, DN 150 MM, PARA COLETOR PREDIAL DE ESGOTO. AF_06/2022</v>
          </cell>
          <cell r="D5359" t="str">
            <v>UN</v>
          </cell>
          <cell r="E5359">
            <v>111.78</v>
          </cell>
          <cell r="F5359" t="str">
            <v>SINAPI</v>
          </cell>
        </row>
        <row r="5360">
          <cell r="B5360">
            <v>104084</v>
          </cell>
          <cell r="C5360" t="str">
            <v>CAP, PVC OCRE, JUNTA ELÁSTICA, DN 150 MM, PARA COLETOR PREDIAL DE ESGOTO. AF_06/2022</v>
          </cell>
          <cell r="D5360" t="str">
            <v>UN</v>
          </cell>
          <cell r="E5360">
            <v>123.47</v>
          </cell>
          <cell r="F5360" t="str">
            <v>SINAPI</v>
          </cell>
        </row>
        <row r="5361">
          <cell r="B5361">
            <v>104085</v>
          </cell>
          <cell r="C5361" t="str">
            <v>TUBO, PVC OCRE, JUNTA ELÁSTICA, DN 100 MM, PARA COLETOR PREDIAL DE ESGOTO. AF_06/2022</v>
          </cell>
          <cell r="D5361" t="str">
            <v>M</v>
          </cell>
          <cell r="E5361">
            <v>54.85</v>
          </cell>
          <cell r="F5361" t="str">
            <v>SINAPI</v>
          </cell>
        </row>
        <row r="5362">
          <cell r="B5362">
            <v>104086</v>
          </cell>
          <cell r="C5362" t="str">
            <v>TUBO, PVC OCRE, JUNTA ELÁSTICA, DN 150 MM, PARA COLETOR PREDIAL DE ESGOTO. AF_06/2022</v>
          </cell>
          <cell r="D5362" t="str">
            <v>M</v>
          </cell>
          <cell r="E5362">
            <v>106.65</v>
          </cell>
          <cell r="F5362" t="str">
            <v>SINAPI</v>
          </cell>
        </row>
        <row r="5363">
          <cell r="B5363">
            <v>104124</v>
          </cell>
          <cell r="C5363" t="str">
            <v>(COMPOSIÇÃO REPRESENTATIVA) LIGAÇÃO PREDIAL DE ESGOTO, REDE DN 150 MM, COLETOR PREDIAL DN 100 MM, L = 2,0 M, LARGURA DA VALA = 0,65 M; COM SELIM E CURVA 90 GRAUS; ESCAVAÇÃO MECANIZADA, PREPARO DE FUNDO DE VALA E REATERRO COMPACTADO. AF_06/2022</v>
          </cell>
          <cell r="D5363" t="str">
            <v>UN</v>
          </cell>
          <cell r="E5363">
            <v>370.43</v>
          </cell>
          <cell r="F5363" t="str">
            <v>SINAPI</v>
          </cell>
        </row>
        <row r="5364">
          <cell r="B5364">
            <v>104125</v>
          </cell>
          <cell r="C5364" t="str">
            <v>(COMPOSIÇÃO REPRESENTATIVA) LIGAÇÃO PREDIAL DE ESGOTO, REDE DN 300 MM, COLETOR PREDIAL DN 100 MM, L = 2,0 M, LARGURA DA VALA = 0,65 M;COM SELIM E CURVA 90 GRAUS; ESCAVAÇÃO MECANIZADA, PREPARO DE FUNDO DE VALA E REATERRO COMPACTADO. AF_06/2022</v>
          </cell>
          <cell r="D5364" t="str">
            <v>UN</v>
          </cell>
          <cell r="E5364">
            <v>495.57</v>
          </cell>
          <cell r="F5364" t="str">
            <v>SINAPI</v>
          </cell>
        </row>
        <row r="5365">
          <cell r="B5365">
            <v>104127</v>
          </cell>
          <cell r="C5365" t="str">
            <v>(COMPOSIÇÃO REPRESENTATIVA) LIGAÇÃO PREDIAL DE ESGOTO, REDE DN 150 MM, COLETOR PREDIAL DN 150 MM, L = 2,0 M, LARGURA DA VALA = 0,65 M; COM TÊ E CURVA 90 GRAUS; ESCAVAÇÃO MECANIZADA, PREPARO DE FUNDO DE VALA E REATERRO COMPACTADO. AF_06/2022</v>
          </cell>
          <cell r="D5365" t="str">
            <v>UN</v>
          </cell>
          <cell r="E5365">
            <v>860.3</v>
          </cell>
          <cell r="F5365" t="str">
            <v>SINAPI</v>
          </cell>
        </row>
        <row r="5366">
          <cell r="B5366">
            <v>104130</v>
          </cell>
          <cell r="C5366" t="str">
            <v>(COMPOSIÇÃO REPRESENTATIVA) LIGAÇÃO PREDIAL DE ESGOTO, REDE DN 150 MM, COLETOR PREDIAL DN 100 MM, L = 4,0 M, LARGURA DA VALA = 0,65 M; COM SELIM E CURVA 90 GRAUS; ESCAVAÇÃO MECANIZADA, PREPARO DE FUNDO DE VALA E REATERRO COMPACTADO. AF_06/2022</v>
          </cell>
          <cell r="D5366" t="str">
            <v>UN</v>
          </cell>
          <cell r="E5366">
            <v>562.26</v>
          </cell>
          <cell r="F5366" t="str">
            <v>SINAPI</v>
          </cell>
        </row>
        <row r="5367">
          <cell r="B5367">
            <v>104131</v>
          </cell>
          <cell r="C5367" t="str">
            <v>(COMPOSIÇÃO REPRESENTATIVA) LIGAÇÃO PREDIAL DE ESGOTO, REDE DN 300 MM, COLETOR PREDIAL DN 100 MM, L = 4,0 M, LARGURA DA VALA = 0,65 M; COM SELIM E CURVA 90 GRAUS; ESCAVAÇÃO MECANIZADA, PREPARO DE FUNDO DE VALA E REATERRO COMPACTADO. AF_06/2022</v>
          </cell>
          <cell r="D5367" t="str">
            <v>UN</v>
          </cell>
          <cell r="E5367">
            <v>687.62</v>
          </cell>
          <cell r="F5367" t="str">
            <v>SINAPI</v>
          </cell>
        </row>
        <row r="5368">
          <cell r="B5368">
            <v>104133</v>
          </cell>
          <cell r="C5368" t="str">
            <v>(COMPOSIÇÃO REPRESENTATIVA) LIGAÇÃO PREDIAL DE ESGOTO, REDE DN 150 MM, COLETOR PREDIAL DN 150 MM, L = 4,0 M, LARGURA DA VALA = 0,65 M; COM TÊ E CURVA 90 GRAUS; ESCAVAÇÃO MECANIZADA, PREPARO DE FUNDO DE VALA E REATERRO COMPACTADO. AF_06/2022</v>
          </cell>
          <cell r="D5368" t="str">
            <v>UN</v>
          </cell>
          <cell r="E5368">
            <v>1158.3</v>
          </cell>
          <cell r="F5368" t="str">
            <v>SINAPI</v>
          </cell>
        </row>
        <row r="5369">
          <cell r="B5369">
            <v>104136</v>
          </cell>
          <cell r="C5369" t="str">
            <v>(COMPOSIÇÃO REPRESENTATIVA) LIGAÇÃO PREDIAL DE ESGOTO, REDE DN 150 MM, COLETOR PREDIAL DN 100 MM, L = 6,0 M, LARGURA DA VALA = 0,65 M; COM SELIM E CURVA 90 GRAUS; ESCAVAÇÃO MECANIZADA, PREPARO DE FUNDO DE VALA E REATERRO COMPACTADO. AF_06/2022</v>
          </cell>
          <cell r="D5369" t="str">
            <v>UN</v>
          </cell>
          <cell r="E5369">
            <v>755.36</v>
          </cell>
          <cell r="F5369" t="str">
            <v>SINAPI</v>
          </cell>
        </row>
        <row r="5370">
          <cell r="B5370">
            <v>104137</v>
          </cell>
          <cell r="C5370" t="str">
            <v>(COMPOSIÇÃO REPRESENTATIVA) LIGAÇÃO PREDIAL DE ESGOTO, REDE DN 300 MM, COLETOR PREDIAL DN 100 MM, L = 6,0 M, LARGURA DA VALA = 0,65 M; COM SELIM E CURVA 90 GRAUS; ESCAVAÇÃO MECANIZADA, PREPARO DE FUNDO DE VALA E REATERRO COMPACTADO. AF_06/2022</v>
          </cell>
          <cell r="D5370" t="str">
            <v>UN</v>
          </cell>
          <cell r="E5370">
            <v>880.93</v>
          </cell>
          <cell r="F5370" t="str">
            <v>SINAPI</v>
          </cell>
        </row>
        <row r="5371">
          <cell r="B5371">
            <v>104139</v>
          </cell>
          <cell r="C5371" t="str">
            <v>(COMPOSIÇÃO REPRESENTATIVA) LIGAÇÃO PREDIAL DE ESGOTO, REDE DN 150 MM, COLETOR PREDIAL DN 150 MM, L = 6,0 M, LARGURA DA VALA = 0,65 M; COM TÊ E CURVA 90 GRAUS; ESCAVAÇÃO MECANIZADA, PREPARO DE FUNDO DE VALA E REATERRO COMPACTADO. AF_06/2022</v>
          </cell>
          <cell r="D5371" t="str">
            <v>UN</v>
          </cell>
          <cell r="E5371">
            <v>1457.57</v>
          </cell>
          <cell r="F5371" t="str">
            <v>SINAPI</v>
          </cell>
        </row>
        <row r="5372">
          <cell r="B5372">
            <v>104142</v>
          </cell>
          <cell r="C5372" t="str">
            <v>(COMPOSIÇÃO REPRESENTATIVA) LIGAÇÃO PREDIAL DE ESGOTO, REDE DN 150 MM, COLETOR PREDIAL DN 100 MM, L = 2,0 M, LARGURA DA VALA = 0,65 M; COM SELIM E CURVA 90 GRAUS; ESCAVAÇÃO MANUAL, PREPARO DE FUNDO DE VALA E REATERRO COMPACTADO. AF_06/2022</v>
          </cell>
          <cell r="D5372" t="str">
            <v>UN</v>
          </cell>
          <cell r="E5372">
            <v>484.47</v>
          </cell>
          <cell r="F5372" t="str">
            <v>SINAPI</v>
          </cell>
        </row>
        <row r="5373">
          <cell r="B5373">
            <v>104143</v>
          </cell>
          <cell r="C5373" t="str">
            <v>(COMPOSIÇÃO REPRESENTATIVA) LIGAÇÃO PREDIAL DE ESGOTO, REDE DN 300 MM, COLETOR PREDIAL DN 100 MM, L = 2,0 M, LARGURA DA VALA = 0,65 M; COM SELIM E CURVA 90 GRAUS; ESCAVAÇÃO MANUAL, PREPARO DE FUNDO DE VALA E REATERRO COMPACTADO. AF_06/2022</v>
          </cell>
          <cell r="D5373" t="str">
            <v>UN</v>
          </cell>
          <cell r="E5373">
            <v>633.35</v>
          </cell>
          <cell r="F5373" t="str">
            <v>SINAPI</v>
          </cell>
        </row>
        <row r="5374">
          <cell r="B5374">
            <v>104145</v>
          </cell>
          <cell r="C5374" t="str">
            <v>(COMPOSIÇÃO REPRESENTATIVA) LIGAÇÃO PREDIAL DE ESGOTO, REDE DN 150 MM, COLETOR PREDIAL DN 150 MM, L = 2,0 M, LARGURA DA VALA = 0,65 M; COM TÊ E CURVA 90 GRAUS; ESCAVAÇÃO MANUAL, PREPARO DE FUNDO DE VALA E REATERRO COMPACTADO. AF_06/2022</v>
          </cell>
          <cell r="D5374" t="str">
            <v>UN</v>
          </cell>
          <cell r="E5374">
            <v>978.91</v>
          </cell>
          <cell r="F5374" t="str">
            <v>SINAPI</v>
          </cell>
        </row>
        <row r="5375">
          <cell r="B5375">
            <v>104148</v>
          </cell>
          <cell r="C5375" t="str">
            <v>(COMPOSIÇÃO REPRESENTATIVA) LIGAÇÃO PREDIAL DE ESGOTO, REDE DN 150 MM, COLETOR PREDIAL DN 100 MM, L = 4,0 M, LARGURA DA VALA = 0,65 M; COM SELIM E CURVA 90 GRAUS; ESCAVAÇÃO MANUAL, PREPARO DE FUNDO DE VALA E REATERRO COMPACTADO. AF_06/2022</v>
          </cell>
          <cell r="D5375" t="str">
            <v>UN</v>
          </cell>
          <cell r="E5375">
            <v>751.91</v>
          </cell>
          <cell r="F5375" t="str">
            <v>SINAPI</v>
          </cell>
        </row>
        <row r="5376">
          <cell r="B5376">
            <v>104149</v>
          </cell>
          <cell r="C5376" t="str">
            <v>(COMPOSIÇÃO REPRESENTATIVA) LIGAÇÃO PREDIAL DE ESGOTO, REDE DN 300 MM, COLETOR PREDIAL DN 100 MM, L = 4,0 M, LARGURA DA VALA = 0,65 M; COM SELIM E CURVA 90 GRAUS; ESCAVAÇÃO MANUAL, PREPARO DE FUNDO DE VALA E REATERRO COMPACTADO. AF_06/2022</v>
          </cell>
          <cell r="D5376" t="str">
            <v>UN</v>
          </cell>
          <cell r="E5376">
            <v>901.24</v>
          </cell>
          <cell r="F5376" t="str">
            <v>SINAPI</v>
          </cell>
        </row>
        <row r="5377">
          <cell r="B5377">
            <v>104151</v>
          </cell>
          <cell r="C5377" t="str">
            <v>(COMPOSIÇÃO REPRESENTATIVA) LIGAÇÃO PREDIAL DE ESGOTO, REDE DN 150 MM, COLETOR PREDIAL DN 150 MM, L = 4,0 M, LARGURA DA VALA = 0,65 M; COM TÊ E CURVA 90 GRAUS; ESCAVAÇÃO MANUAL, PREPARO DE FUNDO DE VALA E REATERRO COMPACTADO. AF_06/2022</v>
          </cell>
          <cell r="D5377" t="str">
            <v>UN</v>
          </cell>
          <cell r="E5377">
            <v>1355.98</v>
          </cell>
          <cell r="F5377" t="str">
            <v>SINAPI</v>
          </cell>
        </row>
        <row r="5378">
          <cell r="B5378">
            <v>104154</v>
          </cell>
          <cell r="C5378" t="str">
            <v>(COMPOSIÇÃO REPRESENTATIVA) LIGAÇÃO PREDIAL DE ESGOTO, REDE DN 150 MM, COLETOR PREDIAL DN 100 MM, L = 6,0 M, LARGURA DA VALA = 0,65 M; COM SELIM E CURVA 90 GRAUS; ESCAVAÇÃO MANUAL, PREPARO DE FUNDO DE VALA E REATERRO COMPACTADO. AF_06/2022</v>
          </cell>
          <cell r="D5378" t="str">
            <v>UN</v>
          </cell>
          <cell r="E5378">
            <v>1022.01</v>
          </cell>
          <cell r="F5378" t="str">
            <v>SINAPI</v>
          </cell>
        </row>
        <row r="5379">
          <cell r="B5379">
            <v>104155</v>
          </cell>
          <cell r="C5379" t="str">
            <v>(COMPOSIÇÃO REPRESENTATIVA) LIGAÇÃO PREDIAL DE ESGOTO, REDE DN 300 MM, COLETOR PREDIAL DN 100 MM, L = 6,0 M, LARGURA DA VALA = 0,65 M; COM SELIM E CURVA 90 GRAUS; ESCAVAÇÃO MANUAL, PREPARO DE FUNDO DE VALA E REATERRO COMPACTADO. AF_06/2022</v>
          </cell>
          <cell r="D5379" t="str">
            <v>UN</v>
          </cell>
          <cell r="E5379">
            <v>1171.78</v>
          </cell>
          <cell r="F5379" t="str">
            <v>SINAPI</v>
          </cell>
        </row>
        <row r="5380">
          <cell r="B5380">
            <v>104157</v>
          </cell>
          <cell r="C5380" t="str">
            <v>(COMPOSIÇÃO REPRESENTATIVA) LIGAÇÃO PREDIAL DE ESGOTO, REDE DN 150 MM, COLETOR PREDIAL DN 150 MM, L = 6,0 M, LARGURA DA VALA = 0,65 M; COM TÊ E CURVA 90 GRAUS; ESCAVAÇÃO MANUAL, PREPARO DE FUNDO DE VALA E REATERRO COMPACTADO. AF_06/2022</v>
          </cell>
          <cell r="D5380" t="str">
            <v>UN</v>
          </cell>
          <cell r="E5380">
            <v>1735.7</v>
          </cell>
          <cell r="F5380" t="str">
            <v>SINAPI</v>
          </cell>
        </row>
        <row r="5381">
          <cell r="B5381">
            <v>96520</v>
          </cell>
          <cell r="C5381" t="str">
            <v>ESCAVAÇÃO MECANIZADA PARA BLOCO DE COROAMENTO OU SAPATA COM RETROESCAVADEIRA (SEM ESCAVAÇÃO PARA COLOCAÇÃO DE FÔRMAS). AF_06/2017</v>
          </cell>
          <cell r="D5381" t="str">
            <v>M3</v>
          </cell>
          <cell r="E5381">
            <v>101.93</v>
          </cell>
          <cell r="F5381" t="str">
            <v>SINAPI</v>
          </cell>
        </row>
        <row r="5382">
          <cell r="B5382">
            <v>96521</v>
          </cell>
          <cell r="C5382" t="str">
            <v>ESCAVAÇÃO MECANIZADA PARA BLOCO DE COROAMENTO OU SAPATA COM RETROESCAVADEIRA (INCLUINDO ESCAVAÇÃO PARA COLOCAÇÃO DE FÔRMAS). AF_06/2017</v>
          </cell>
          <cell r="D5382" t="str">
            <v>M3</v>
          </cell>
          <cell r="E5382">
            <v>49.79</v>
          </cell>
          <cell r="F5382" t="str">
            <v>SINAPI</v>
          </cell>
        </row>
        <row r="5383">
          <cell r="B5383">
            <v>96522</v>
          </cell>
          <cell r="C5383" t="str">
            <v>ESCAVAÇÃO MANUAL PARA BLOCO DE COROAMENTO OU SAPATA (SEM ESCAVAÇÃO PARA COLOCAÇÃO DE FÔRMAS). AF_06/2017</v>
          </cell>
          <cell r="D5383" t="str">
            <v>M3</v>
          </cell>
          <cell r="E5383">
            <v>125.95</v>
          </cell>
          <cell r="F5383" t="str">
            <v>SINAPI</v>
          </cell>
        </row>
        <row r="5384">
          <cell r="B5384">
            <v>96523</v>
          </cell>
          <cell r="C5384" t="str">
            <v>ESCAVAÇÃO MANUAL PARA BLOCO DE COROAMENTO OU SAPATA (INCLUINDO ESCAVAÇÃO PARA COLOCAÇÃO DE FÔRMAS). AF_06/2017</v>
          </cell>
          <cell r="D5384" t="str">
            <v>M3</v>
          </cell>
          <cell r="E5384">
            <v>80.62</v>
          </cell>
          <cell r="F5384" t="str">
            <v>SINAPI</v>
          </cell>
        </row>
        <row r="5385">
          <cell r="B5385">
            <v>96524</v>
          </cell>
          <cell r="C5385" t="str">
            <v>ESCAVAÇÃO MECANIZADA PARA VIGA BALDRAME COM MINI-ESCAVADEIRA (SEM ESCAVAÇÃO PARA COLOCAÇÃO DE FÔRMAS). AF_06/2017</v>
          </cell>
          <cell r="D5385" t="str">
            <v>M3</v>
          </cell>
          <cell r="E5385">
            <v>175.15</v>
          </cell>
          <cell r="F5385" t="str">
            <v>SINAPI</v>
          </cell>
        </row>
        <row r="5386">
          <cell r="B5386">
            <v>96525</v>
          </cell>
          <cell r="C5386" t="str">
            <v>ESCAVAÇÃO MECANIZADA PARA VIGA BALDRAME COM MINI-ESCAVADEIRA (INCLUINDO ESCAVAÇÃO PARA COLOCAÇÃO DE FÔRMAS). AF_06/2017</v>
          </cell>
          <cell r="D5386" t="str">
            <v>M3</v>
          </cell>
          <cell r="E5386">
            <v>52.28</v>
          </cell>
          <cell r="F5386" t="str">
            <v>SINAPI</v>
          </cell>
        </row>
        <row r="5387">
          <cell r="B5387">
            <v>96526</v>
          </cell>
          <cell r="C5387" t="str">
            <v>ESCAVAÇÃO MANUAL DE VALA PARA VIGA BALDRAME (SEM ESCAVAÇÃO PARA COLOCAÇÃO DE FÔRMAS). AF_06/2017</v>
          </cell>
          <cell r="D5387" t="str">
            <v>M3</v>
          </cell>
          <cell r="E5387">
            <v>254.05</v>
          </cell>
          <cell r="F5387" t="str">
            <v>SINAPI</v>
          </cell>
        </row>
        <row r="5388">
          <cell r="B5388">
            <v>96527</v>
          </cell>
          <cell r="C5388" t="str">
            <v>ESCAVAÇÃO MANUAL DE VALA PARA VIGA BALDRAME (INCLUINDO ESCAVAÇÃO PARA COLOCAÇÃO DE FÔRMAS). AF_06/2017</v>
          </cell>
          <cell r="D5388" t="str">
            <v>M3</v>
          </cell>
          <cell r="E5388">
            <v>105.92</v>
          </cell>
          <cell r="F5388" t="str">
            <v>SINAPI</v>
          </cell>
        </row>
        <row r="5389">
          <cell r="B5389">
            <v>96528</v>
          </cell>
          <cell r="C5389" t="str">
            <v>FABRICAÇÃO, MONTAGEM E DESMONTAGEM DE FÔRMA PARA BLOCO DE COROAMENTO, EM MADEIRA SERRADA, E=25 MM, 1 UTILIZAÇÃO. AF_06/2017</v>
          </cell>
          <cell r="D5389" t="str">
            <v>M2</v>
          </cell>
          <cell r="E5389">
            <v>187.57</v>
          </cell>
          <cell r="F5389" t="str">
            <v>SINAPI</v>
          </cell>
        </row>
        <row r="5390">
          <cell r="B5390">
            <v>101114</v>
          </cell>
          <cell r="C5390" t="str">
            <v>ESCAVAÇÃO HORIZONTAL EM SOLO DE 1A CATEGORIA COM TRATOR DE ESTEIRAS (100HP/LÂMINA: 2,19M3). AF_07/2020</v>
          </cell>
          <cell r="D5390" t="str">
            <v>M3</v>
          </cell>
          <cell r="E5390">
            <v>4.4800000000000004</v>
          </cell>
          <cell r="F5390" t="str">
            <v>SINAPI</v>
          </cell>
        </row>
        <row r="5391">
          <cell r="B5391">
            <v>101115</v>
          </cell>
          <cell r="C5391" t="str">
            <v>ESCAVAÇÃO HORIZONTAL EM SOLO DE 1A CATEGORIA COM TRATOR DE ESTEIRAS (150HP/LÂMINA: 3,18M3). AF_07/2020</v>
          </cell>
          <cell r="D5391" t="str">
            <v>M3</v>
          </cell>
          <cell r="E5391">
            <v>3.81</v>
          </cell>
          <cell r="F5391" t="str">
            <v>SINAPI</v>
          </cell>
        </row>
        <row r="5392">
          <cell r="B5392">
            <v>101116</v>
          </cell>
          <cell r="C5392" t="str">
            <v>ESCAVAÇÃO HORIZONTAL EM SOLO DE 1A CATEGORIA COM TRATOR DE ESTEIRAS (170HP/LÂMINA: 5,20M3). AF_07/2020</v>
          </cell>
          <cell r="D5392" t="str">
            <v>M3</v>
          </cell>
          <cell r="E5392">
            <v>2.39</v>
          </cell>
          <cell r="F5392" t="str">
            <v>SINAPI</v>
          </cell>
        </row>
        <row r="5393">
          <cell r="B5393">
            <v>101117</v>
          </cell>
          <cell r="C5393" t="str">
            <v>ESCAVAÇÃO HORIZONTAL EM SOLO DE 1A CATEGORIA COM TRATOR DE ESTEIRAS (347HP/LÂMINA: 8,70M3). AF_07/2020</v>
          </cell>
          <cell r="D5393" t="str">
            <v>M3</v>
          </cell>
          <cell r="E5393">
            <v>3.41</v>
          </cell>
          <cell r="F5393" t="str">
            <v>SINAPI</v>
          </cell>
        </row>
        <row r="5394">
          <cell r="B5394">
            <v>101118</v>
          </cell>
          <cell r="C5394" t="str">
            <v>ESCAVAÇÃO HORIZONTAL EM SOLO DE 1A CATEGORIA COM TRATOR DE ESTEIRAS (125HP/LÂMINA: 2,70M3). AF_07/2020</v>
          </cell>
          <cell r="D5394" t="str">
            <v>M3</v>
          </cell>
          <cell r="E5394">
            <v>3.88</v>
          </cell>
          <cell r="F5394" t="str">
            <v>SINAPI</v>
          </cell>
        </row>
        <row r="5395">
          <cell r="B5395">
            <v>101119</v>
          </cell>
          <cell r="C5395" t="str">
            <v>ESCAVAÇÃO HORIZONTAL, INCLUINDO ESCARIFICAÇÃO EM SOLO DE 2A CATEGORIA COM TRATOR DE ESTEIRAS (100HP/LÂMINA: 2,19M3). AF_07/2020</v>
          </cell>
          <cell r="D5395" t="str">
            <v>M3</v>
          </cell>
          <cell r="E5395">
            <v>8.5399999999999991</v>
          </cell>
          <cell r="F5395" t="str">
            <v>SINAPI</v>
          </cell>
        </row>
        <row r="5396">
          <cell r="B5396">
            <v>101120</v>
          </cell>
          <cell r="C5396" t="str">
            <v>ESCAVAÇÃO HORIZONTAL, INCLUINDO ESCARIFICAÇÃO EM SOLO DE 2A CATEGORIA COM TRATOR DE ESTEIRAS (150HP/LÂMINA: 3,18M3). AF_07/2020</v>
          </cell>
          <cell r="D5396" t="str">
            <v>M3</v>
          </cell>
          <cell r="E5396">
            <v>7.31</v>
          </cell>
          <cell r="F5396" t="str">
            <v>SINAPI</v>
          </cell>
        </row>
        <row r="5397">
          <cell r="B5397">
            <v>101121</v>
          </cell>
          <cell r="C5397" t="str">
            <v>ESCAVAÇÃO HORIZONTAL, INCLUINDO ESCARIFICAÇÃO EM SOLO DE 2A CATEGORIA COM TRATOR DE ESTEIRAS (170HP/LÂMINA: 5,20M3). AF_07/2020</v>
          </cell>
          <cell r="D5397" t="str">
            <v>M3</v>
          </cell>
          <cell r="E5397">
            <v>4.59</v>
          </cell>
          <cell r="F5397" t="str">
            <v>SINAPI</v>
          </cell>
        </row>
        <row r="5398">
          <cell r="B5398">
            <v>101122</v>
          </cell>
          <cell r="C5398" t="str">
            <v>ESCAVAÇÃO HORIZONTAL, INCLUINDO ESCARIFICAÇÃO EM SOLO DE 2A CATEGORIA COM TRATOR DE ESTEIRAS (347HP/LÂMINA: 8,70M3). AF_07/2020</v>
          </cell>
          <cell r="D5398" t="str">
            <v>M3</v>
          </cell>
          <cell r="E5398">
            <v>6.5</v>
          </cell>
          <cell r="F5398" t="str">
            <v>SINAPI</v>
          </cell>
        </row>
        <row r="5399">
          <cell r="B5399">
            <v>101123</v>
          </cell>
          <cell r="C5399" t="str">
            <v>ESCAVAÇÃO HORIZONTAL, INCLUINDO ESCARIFICAÇÃO EM SOLO DE 2A CATEGORIA COM TRATOR DE ESTEIRAS (125HP/LÂMINA: 2,70M3). AF_07/2020</v>
          </cell>
          <cell r="D5399" t="str">
            <v>M3</v>
          </cell>
          <cell r="E5399">
            <v>7.42</v>
          </cell>
          <cell r="F5399" t="str">
            <v>SINAPI</v>
          </cell>
        </row>
        <row r="5400">
          <cell r="B5400">
            <v>101124</v>
          </cell>
          <cell r="C5400" t="str">
            <v>ESCAVAÇÃO HORIZONTAL, INCLUINDO CARGA E DESCARGA EM SOLO DE 1A CATEGORIA COM TRATOR DE ESTEIRAS (100HP/LÂMINA: 2,19M3). AF_07/2020</v>
          </cell>
          <cell r="D5400" t="str">
            <v>M3</v>
          </cell>
          <cell r="E5400">
            <v>15.98</v>
          </cell>
          <cell r="F5400" t="str">
            <v>SINAPI</v>
          </cell>
        </row>
        <row r="5401">
          <cell r="B5401">
            <v>101125</v>
          </cell>
          <cell r="C5401" t="str">
            <v>ESCAVAÇÃO HORIZONTAL, INCLUINDO CARGA E DESCARGA EM SOLO DE 1A CATEGORIA COM TRATOR DE ESTEIRAS (150HP/LÂMINA: 3,18M3). AF_07/2020</v>
          </cell>
          <cell r="D5401" t="str">
            <v>M3</v>
          </cell>
          <cell r="E5401">
            <v>15.31</v>
          </cell>
          <cell r="F5401" t="str">
            <v>SINAPI</v>
          </cell>
        </row>
        <row r="5402">
          <cell r="B5402">
            <v>101126</v>
          </cell>
          <cell r="C5402" t="str">
            <v>ESCAVAÇÃO HORIZONTAL, INCLUINDO CARGA E DESCARGA EM SOLO DE 1A CATEGORIA COM TRATOR DE ESTEIRAS (170HP/LÂMINA: 5,20M3). AF_07/2020</v>
          </cell>
          <cell r="D5402" t="str">
            <v>M3</v>
          </cell>
          <cell r="E5402">
            <v>13.89</v>
          </cell>
          <cell r="F5402" t="str">
            <v>SINAPI</v>
          </cell>
        </row>
        <row r="5403">
          <cell r="B5403">
            <v>101127</v>
          </cell>
          <cell r="C5403" t="str">
            <v>ESCAVAÇÃO HORIZONTAL, INCLUINDO CARGA E DESCARGA EM SOLO DE 1A CATEGORIA COM TRATOR DE ESTEIRAS (347HP/LÂMINA: 8,70M3). AF_07/2020</v>
          </cell>
          <cell r="D5403" t="str">
            <v>M3</v>
          </cell>
          <cell r="E5403">
            <v>14.91</v>
          </cell>
          <cell r="F5403" t="str">
            <v>SINAPI</v>
          </cell>
        </row>
        <row r="5404">
          <cell r="B5404">
            <v>101128</v>
          </cell>
          <cell r="C5404" t="str">
            <v>ESCAVAÇÃO HORIZONTAL, INCLUINDO CARGA E DESCARGA EM SOLO DE 1A CATEGORIA COM TRATOR DE ESTEIRAS (125HP/LÂMINA: 2,70M3). AF_07/2020</v>
          </cell>
          <cell r="D5404" t="str">
            <v>M3</v>
          </cell>
          <cell r="E5404">
            <v>15.38</v>
          </cell>
          <cell r="F5404" t="str">
            <v>SINAPI</v>
          </cell>
        </row>
        <row r="5405">
          <cell r="B5405">
            <v>101129</v>
          </cell>
          <cell r="C5405" t="str">
            <v>ESCAVAÇÃO HORIZONTAL, INCLUINDO ESCARIFICAÇÃO, CARGA E DESCARGA EM SOLO DE 2A CATEGORIA COM TRATOR DE ESTEIRAS (100HP/LÂMINA: 2,19M3). AF_07/2020</v>
          </cell>
          <cell r="D5405" t="str">
            <v>M3</v>
          </cell>
          <cell r="E5405">
            <v>20.5</v>
          </cell>
          <cell r="F5405" t="str">
            <v>SINAPI</v>
          </cell>
        </row>
        <row r="5406">
          <cell r="B5406">
            <v>101130</v>
          </cell>
          <cell r="C5406" t="str">
            <v>ESCAVAÇÃO HORIZONTAL, INCLUINDO ESCARIFICAÇÃO, CARGA E DESCARGA EM SOLO DE 2A CATEGORIA COM TRATOR DE ESTEIRAS (150HP/LÂMINA: 3,18M3). AF_07/2020</v>
          </cell>
          <cell r="D5406" t="str">
            <v>M3</v>
          </cell>
          <cell r="E5406">
            <v>19.27</v>
          </cell>
          <cell r="F5406" t="str">
            <v>SINAPI</v>
          </cell>
        </row>
        <row r="5407">
          <cell r="B5407">
            <v>101131</v>
          </cell>
          <cell r="C5407" t="str">
            <v>ESCAVAÇÃO HORIZONTAL, INCLUINDO ESCARIFICAÇÃO, CARGA E DESCARGA EM SOLO DE 2A CATEGORIA COM TRATOR DE ESTEIRAS (170HP/LÂMINA: 5,20M3). AF_07/2020</v>
          </cell>
          <cell r="D5407" t="str">
            <v>M3</v>
          </cell>
          <cell r="E5407">
            <v>16.55</v>
          </cell>
          <cell r="F5407" t="str">
            <v>SINAPI</v>
          </cell>
        </row>
        <row r="5408">
          <cell r="B5408">
            <v>101132</v>
          </cell>
          <cell r="C5408" t="str">
            <v>ESCAVAÇÃO HORIZONTAL, INCLUINDO ESCARIFICAÇÃO, CARGA E DESCARGA EM SOLO DE 2A CATEGORIA COM TRATOR DE ESTEIRAS (347HP/LÂMINA: 8,70M3). AF_07/2020</v>
          </cell>
          <cell r="D5408" t="str">
            <v>M3</v>
          </cell>
          <cell r="E5408">
            <v>18.46</v>
          </cell>
          <cell r="F5408" t="str">
            <v>SINAPI</v>
          </cell>
        </row>
        <row r="5409">
          <cell r="B5409">
            <v>101133</v>
          </cell>
          <cell r="C5409" t="str">
            <v>ESCAVAÇÃO HORIZONTAL, INCLUINDO ESCARIFICAÇÃO, CARGA E DESCARGA EM SOLO DE 2A CATEGORIA COM TRATOR DE ESTEIRAS (125HP/LÂMINA: 2,70M3). AF_07/2020</v>
          </cell>
          <cell r="D5409" t="str">
            <v>M3</v>
          </cell>
          <cell r="E5409">
            <v>19.38</v>
          </cell>
          <cell r="F5409" t="str">
            <v>SINAPI</v>
          </cell>
        </row>
        <row r="5410">
          <cell r="B5410">
            <v>101134</v>
          </cell>
          <cell r="C5410" t="str">
            <v>ESCAVAÇÃO HORIZONTAL, INCLUINDO CARGA, DESCARGA E TRANSPORTE EM SOLO DE 1A CATEGORIA COM TRATOR DE ESTEIRAS (100HP/LÂMINA: 2,19M3) E CAMINHÃO BASCULANTE DE 10M3, DMT ATÉ 200M. AF_07/2020</v>
          </cell>
          <cell r="D5410" t="str">
            <v>M3</v>
          </cell>
          <cell r="E5410">
            <v>16.7</v>
          </cell>
          <cell r="F5410" t="str">
            <v>SINAPI</v>
          </cell>
        </row>
        <row r="5411">
          <cell r="B5411">
            <v>101135</v>
          </cell>
          <cell r="C5411" t="str">
            <v>ESCAVAÇÃO HORIZONTAL, INCLUINDO CARGA, DESCARGA E TRANSPORTE EM SOLO DE 1A CATEGORIA COM TRATOR DE ESTEIRAS (150HP/LÂMINA: 3,18M3) E CAMINHÃO BASCULANTE DE 10M3, DMT ATÉ 200M AF_07/2020</v>
          </cell>
          <cell r="D5411" t="str">
            <v>M3</v>
          </cell>
          <cell r="E5411">
            <v>16.03</v>
          </cell>
          <cell r="F5411" t="str">
            <v>SINAPI</v>
          </cell>
        </row>
        <row r="5412">
          <cell r="B5412">
            <v>101136</v>
          </cell>
          <cell r="C5412" t="str">
            <v>ESCAVAÇÃO HORIZONTAL, INCLUINDO CARGA, DESCARGA E TRANSPORTE EM SOLO DE 1A CATEGORIA COM TRATOR DE ESTEIRAS (170HP/LÂMINA: 5,20M3) E CAMINHÃO BASCULANTE DE 10M3, DMT ATÉ 200M. AF_07/2020</v>
          </cell>
          <cell r="D5412" t="str">
            <v>M3</v>
          </cell>
          <cell r="E5412">
            <v>14.61</v>
          </cell>
          <cell r="F5412" t="str">
            <v>SINAPI</v>
          </cell>
        </row>
        <row r="5413">
          <cell r="B5413">
            <v>101137</v>
          </cell>
          <cell r="C5413" t="str">
            <v>ESCAVAÇÃO HORIZONTAL, INCLUINDO CARGA, DESCARGA E TRANSPORTE EM SOLO DE 1A CATEGORIA COM TRATOR DE ESTEIRAS (347HP/LÂMINA: 8,70M3) E CAMINHÃO BASCULANTE DE 10M3, DMT ATÉ 200M. AF_07/2020</v>
          </cell>
          <cell r="D5413" t="str">
            <v>M3</v>
          </cell>
          <cell r="E5413">
            <v>15.63</v>
          </cell>
          <cell r="F5413" t="str">
            <v>SINAPI</v>
          </cell>
        </row>
        <row r="5414">
          <cell r="B5414">
            <v>101138</v>
          </cell>
          <cell r="C5414" t="str">
            <v>ESCAVAÇÃO HORIZONTAL, INCLUINDO CARGA, DESCARGA E TRANSPORTE EM SOLO DE 1A CATEGORIA COM TRATOR DE ESTEIRAS (125HP/LÂMINA: 2,70M3) E CAMINHÃO BASCULANTE DE 10M3, DMT ATÉ 200M. AF_07/2020</v>
          </cell>
          <cell r="D5414" t="str">
            <v>M3</v>
          </cell>
          <cell r="E5414">
            <v>16.100000000000001</v>
          </cell>
          <cell r="F5414" t="str">
            <v>SINAPI</v>
          </cell>
        </row>
        <row r="5415">
          <cell r="B5415">
            <v>101139</v>
          </cell>
          <cell r="C5415" t="str">
            <v>ESCAVAÇÃO HORIZONTAL, INCLUINDO  ESCARIFICAÇÃO, CARGA, DESCARGA E TRANSPORTE EM SOLO DE 2A CATEGORIA COM TRATOR DE ESTEIRAS (100HP/LÂMINA: 2,19M3) E CAMINHÃO BASCULANTE DE 10M3, DMT ATÉ 200M. AF_07/2020</v>
          </cell>
          <cell r="D5415" t="str">
            <v>M3</v>
          </cell>
          <cell r="E5415">
            <v>21.25</v>
          </cell>
          <cell r="F5415" t="str">
            <v>SINAPI</v>
          </cell>
        </row>
        <row r="5416">
          <cell r="B5416">
            <v>101140</v>
          </cell>
          <cell r="C5416" t="str">
            <v>ESCAVAÇÃO HORIZONTAL, INCLUINDO ESCARIFICAÇÃO, CARGA, DESCARGA E TRANSPORTE EM SOLO DE 2A CATEGORIA COM TRATOR DE ESTEIRAS (150HP/LÂMINA: 3,18M3) E CAMINHÃO BASCULANTE DE 10M3, DMT ATÉ 200M. AF_07/2020</v>
          </cell>
          <cell r="D5416" t="str">
            <v>M3</v>
          </cell>
          <cell r="E5416">
            <v>20.02</v>
          </cell>
          <cell r="F5416" t="str">
            <v>SINAPI</v>
          </cell>
        </row>
        <row r="5417">
          <cell r="B5417">
            <v>101141</v>
          </cell>
          <cell r="C5417" t="str">
            <v>ESCAVAÇÃO HORIZONTAL, INCLUINDO ESCARIFICAÇÃO, CARGA, DESCARGA E TRANSPORTE EM SOLO DE 2A CATEGORIA COM TRATOR DE ESTEIRAS (170HP/LÂMINA: 5,20M3) E CAMINHÃO BASCULANTE DE 10M3, DMT ATÉ 200M. AF_07/2020</v>
          </cell>
          <cell r="D5417" t="str">
            <v>M3</v>
          </cell>
          <cell r="E5417">
            <v>17.3</v>
          </cell>
          <cell r="F5417" t="str">
            <v>SINAPI</v>
          </cell>
        </row>
        <row r="5418">
          <cell r="B5418">
            <v>101142</v>
          </cell>
          <cell r="C5418" t="str">
            <v>ESCAVAÇÃO HORIZONTAL, INCLUINDO ESCARIFICAÇÃO, CARGA, DESCARGA E TRANSPORTE EM SOLO DE 2A CATEGORIA COM TRATOR DE ESTEIRAS (347HP/LÂMINA: 8,70M3) E CAMINHÃO BASCULANTE DE 10M3, DMT ATÉ 200M. AF_07/2020</v>
          </cell>
          <cell r="D5418" t="str">
            <v>M3</v>
          </cell>
          <cell r="E5418">
            <v>19.21</v>
          </cell>
          <cell r="F5418" t="str">
            <v>SINAPI</v>
          </cell>
        </row>
        <row r="5419">
          <cell r="B5419">
            <v>101143</v>
          </cell>
          <cell r="C5419" t="str">
            <v>ESCAVAÇÃO HORIZONTAL, INCLUINDO ESCARIFICAÇÃO, CARGA, DESCARGA E TRANSPORTE EM SOLO DE 2A CATEGORIA COM TRATOR DE ESTEIRAS (125HP/LÂMINA: 2,70M3) E CAMINHÃO BASCULANTE DE 10M3, DMT ATÉ 200M. AF_07/2020</v>
          </cell>
          <cell r="D5419" t="str">
            <v>M3</v>
          </cell>
          <cell r="E5419">
            <v>20.13</v>
          </cell>
          <cell r="F5419" t="str">
            <v>SINAPI</v>
          </cell>
        </row>
        <row r="5420">
          <cell r="B5420">
            <v>101144</v>
          </cell>
          <cell r="C5420" t="str">
            <v>ESCAVAÇÃO HORIZONTAL, INCLUINDO CARGA, DESCARGA E TRANSPORTE EM SOLO DE 1A CATEGORIA COM TRATOR DE ESTEIRAS (100HP/LÂMINA: 2,19M3) E CAMINHÃO BASCULANTE DE 14M3, DMT ATÉ 200M. AF_07/2020</v>
          </cell>
          <cell r="D5420" t="str">
            <v>M3</v>
          </cell>
          <cell r="E5420">
            <v>16.36</v>
          </cell>
          <cell r="F5420" t="str">
            <v>SINAPI</v>
          </cell>
        </row>
        <row r="5421">
          <cell r="B5421">
            <v>101145</v>
          </cell>
          <cell r="C5421" t="str">
            <v>ESCAVAÇÃO HORIZONTAL, INCLUINDO CARGA, DESCARGA E TRANSPORTE EM SOLO DE 1A CATEGORIA COM TRATOR DE ESTEIRAS (150HP/LÂMINA: 3,18M3) E CAMINHÃO BASCULANTE DE 14M3, DMT ATÉ 200M. AF_07/2020</v>
          </cell>
          <cell r="D5421" t="str">
            <v>M3</v>
          </cell>
          <cell r="E5421">
            <v>15.69</v>
          </cell>
          <cell r="F5421" t="str">
            <v>SINAPI</v>
          </cell>
        </row>
        <row r="5422">
          <cell r="B5422">
            <v>101146</v>
          </cell>
          <cell r="C5422" t="str">
            <v>ESCAVAÇÃO HORIZONTAL, INCLUINDO CARGA, DESCARGA E TRANSPORTE EM SOLO DE 1A CATEGORIA COM TRATOR DE ESTEIRAS (170HP/LÂMINA: 5,20M3) E CAMINHÃO BASCULANTE DE 14M3, DMT ATÉ 200M. AF_07/2020</v>
          </cell>
          <cell r="D5422" t="str">
            <v>M3</v>
          </cell>
          <cell r="E5422">
            <v>14.27</v>
          </cell>
          <cell r="F5422" t="str">
            <v>SINAPI</v>
          </cell>
        </row>
        <row r="5423">
          <cell r="B5423">
            <v>101147</v>
          </cell>
          <cell r="C5423" t="str">
            <v>ESCAVAÇÃO HORIZONTAL, INCLUINDO CARGA, DESCARGA E TRANSPORTE EM SOLO DE 1A CATEGORIA COM TRATOR DE ESTEIRAS (347HP/LÂMINA: 8,70M3) E CAMINHÃO BASCULANTE DE 14M3, DMT ATÉ 200M. AF_07/2020</v>
          </cell>
          <cell r="D5423" t="str">
            <v>M3</v>
          </cell>
          <cell r="E5423">
            <v>15.29</v>
          </cell>
          <cell r="F5423" t="str">
            <v>SINAPI</v>
          </cell>
        </row>
        <row r="5424">
          <cell r="B5424">
            <v>101148</v>
          </cell>
          <cell r="C5424" t="str">
            <v>ESCAVAÇÃO HORIZONTAL, INCLUINDO CARGA, DESCARGA E TRANSPORTE EM SOLO DE 1A CATEGORIA COM TRATOR DE ESTEIRAS (125HP/LÂMINA: 2,70M3) E CAMINHÃO BASCULANTE DE 14M3, DMT ATÉ 200M. AF_07/2020</v>
          </cell>
          <cell r="D5424" t="str">
            <v>M3</v>
          </cell>
          <cell r="E5424">
            <v>15.76</v>
          </cell>
          <cell r="F5424" t="str">
            <v>SINAPI</v>
          </cell>
        </row>
        <row r="5425">
          <cell r="B5425">
            <v>101149</v>
          </cell>
          <cell r="C5425" t="str">
            <v>ESCAVAÇÃO HORIZONTAL, INCLUINDO ESCARIFICAÇÃO, CARGA, DESCARGA E TRANSPORTE EM SOLO DE 2A CATEGORIA COM TRATOR DE ESTEIRAS (100HP/LÂMINA: 2,19M3) E CAMINHÃO BASCULANTE DE 14M3, DMT ATÉ 200M. AF_07/2020</v>
          </cell>
          <cell r="D5425" t="str">
            <v>M3</v>
          </cell>
          <cell r="E5425">
            <v>20.9</v>
          </cell>
          <cell r="F5425" t="str">
            <v>SINAPI</v>
          </cell>
        </row>
        <row r="5426">
          <cell r="B5426">
            <v>101150</v>
          </cell>
          <cell r="C5426" t="str">
            <v>ESCAVAÇÃO HORIZONTAL, INCLUINDO ESCARIFICAÇÃO, CARGA, DESCARGA E TRANSPORTE EM SOLO DE 2A CATEGORIA COM TRATOR DE ESTEIRAS (150HP/LÂMINA: 3,18M3) E CAMINHÃO BASCULANTE DE 14M3, DMT ATÉ 200M. AF_07/2020</v>
          </cell>
          <cell r="D5426" t="str">
            <v>M3</v>
          </cell>
          <cell r="E5426">
            <v>19.670000000000002</v>
          </cell>
          <cell r="F5426" t="str">
            <v>SINAPI</v>
          </cell>
        </row>
        <row r="5427">
          <cell r="B5427">
            <v>101151</v>
          </cell>
          <cell r="C5427" t="str">
            <v>ESCAVAÇÃO HORIZONTAL, INCLUINDO ESCARIFICAÇÃO, CARGA, DESCARGA E TRANSPORTE EM SOLO DE 2A CATEGORIA COM TRATOR DE ESTEIRAS (170HP/LÂMINA: 5,20M3) E CAMINHÃO BASCULANTE DE 14M3, DMT ATÉ 200M. AF_07/2020</v>
          </cell>
          <cell r="D5427" t="str">
            <v>M3</v>
          </cell>
          <cell r="E5427">
            <v>16.95</v>
          </cell>
          <cell r="F5427" t="str">
            <v>SINAPI</v>
          </cell>
        </row>
        <row r="5428">
          <cell r="B5428">
            <v>101152</v>
          </cell>
          <cell r="C5428" t="str">
            <v>ESCAVAÇÃO HORIZONTAL, INCLUINDO ESCARIFICAÇÃO, CARGA, DESCARGA E TRANSPORTE EM SOLO DE 2A CATEGORIA COM TRATOR DE ESTEIRAS (347HP/LÂMINA: 8,70M3) E CAMINHÃO BASCULANTE DE 14M3, DMT ATÉ 200M. AF_07/2020</v>
          </cell>
          <cell r="D5428" t="str">
            <v>M3</v>
          </cell>
          <cell r="E5428">
            <v>18.86</v>
          </cell>
          <cell r="F5428" t="str">
            <v>SINAPI</v>
          </cell>
        </row>
        <row r="5429">
          <cell r="B5429">
            <v>101153</v>
          </cell>
          <cell r="C5429" t="str">
            <v>ESCAVAÇÃO HORIZONTAL, INCLUINDO ESCARIFICAÇÃO, CARGA, DESCARGA E TRANSPORTE EM SOLO DE 2A CATEGORIA COM TRATOR DE ESTEIRAS (125HP/LÂMINA: 2,70M3) E CAMINHÃO BASCULANTE DE 14M3, DMT ATÉ 200M. AF_07/2020</v>
          </cell>
          <cell r="D5429" t="str">
            <v>M3</v>
          </cell>
          <cell r="E5429">
            <v>19.78</v>
          </cell>
          <cell r="F5429" t="str">
            <v>SINAPI</v>
          </cell>
        </row>
        <row r="5430">
          <cell r="B5430">
            <v>101206</v>
          </cell>
          <cell r="C543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5430" t="str">
            <v>M3</v>
          </cell>
          <cell r="E5430">
            <v>13</v>
          </cell>
          <cell r="F5430" t="str">
            <v>SINAPI</v>
          </cell>
        </row>
        <row r="5431">
          <cell r="B5431">
            <v>101207</v>
          </cell>
          <cell r="C543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5431" t="str">
            <v>M3</v>
          </cell>
          <cell r="E5431">
            <v>11.52</v>
          </cell>
          <cell r="F5431" t="str">
            <v>SINAPI</v>
          </cell>
        </row>
        <row r="5432">
          <cell r="B5432">
            <v>101208</v>
          </cell>
          <cell r="C543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5432" t="str">
            <v>M3</v>
          </cell>
          <cell r="E5432">
            <v>11.12</v>
          </cell>
          <cell r="F5432" t="str">
            <v>SINAPI</v>
          </cell>
        </row>
        <row r="5433">
          <cell r="B5433">
            <v>101209</v>
          </cell>
          <cell r="C543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5433" t="str">
            <v>M3</v>
          </cell>
          <cell r="E5433">
            <v>10.35</v>
          </cell>
          <cell r="F5433" t="str">
            <v>SINAPI</v>
          </cell>
        </row>
        <row r="5434">
          <cell r="B5434">
            <v>101210</v>
          </cell>
          <cell r="C543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5434" t="str">
            <v>M3</v>
          </cell>
          <cell r="E5434">
            <v>18.510000000000002</v>
          </cell>
          <cell r="F5434" t="str">
            <v>SINAPI</v>
          </cell>
        </row>
        <row r="5435">
          <cell r="B5435">
            <v>101211</v>
          </cell>
          <cell r="C543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5435" t="str">
            <v>M3</v>
          </cell>
          <cell r="E5435">
            <v>19.88</v>
          </cell>
          <cell r="F5435" t="str">
            <v>SINAPI</v>
          </cell>
        </row>
        <row r="5436">
          <cell r="B5436">
            <v>101212</v>
          </cell>
          <cell r="C543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5436" t="str">
            <v>M3</v>
          </cell>
          <cell r="E5436">
            <v>23.13</v>
          </cell>
          <cell r="F5436" t="str">
            <v>SINAPI</v>
          </cell>
        </row>
        <row r="5437">
          <cell r="B5437">
            <v>101213</v>
          </cell>
          <cell r="C543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5437" t="str">
            <v>M3</v>
          </cell>
          <cell r="E5437">
            <v>25.73</v>
          </cell>
          <cell r="F5437" t="str">
            <v>SINAPI</v>
          </cell>
        </row>
        <row r="5438">
          <cell r="B5438">
            <v>101214</v>
          </cell>
          <cell r="C543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5438" t="str">
            <v>M3</v>
          </cell>
          <cell r="E5438">
            <v>31.28</v>
          </cell>
          <cell r="F5438" t="str">
            <v>SINAPI</v>
          </cell>
        </row>
        <row r="5439">
          <cell r="B5439">
            <v>101215</v>
          </cell>
          <cell r="C543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5439" t="str">
            <v>M3</v>
          </cell>
          <cell r="E5439">
            <v>17.72</v>
          </cell>
          <cell r="F5439" t="str">
            <v>SINAPI</v>
          </cell>
        </row>
        <row r="5440">
          <cell r="B5440">
            <v>101216</v>
          </cell>
          <cell r="C544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5440" t="str">
            <v>M3</v>
          </cell>
          <cell r="E5440">
            <v>18.68</v>
          </cell>
          <cell r="F5440" t="str">
            <v>SINAPI</v>
          </cell>
        </row>
        <row r="5441">
          <cell r="B5441">
            <v>101217</v>
          </cell>
          <cell r="C544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5441" t="str">
            <v>M3</v>
          </cell>
          <cell r="E5441">
            <v>21.67</v>
          </cell>
          <cell r="F5441" t="str">
            <v>SINAPI</v>
          </cell>
        </row>
        <row r="5442">
          <cell r="B5442">
            <v>101218</v>
          </cell>
          <cell r="C544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5442" t="str">
            <v>M3</v>
          </cell>
          <cell r="E5442">
            <v>23.08</v>
          </cell>
          <cell r="F5442" t="str">
            <v>SINAPI</v>
          </cell>
        </row>
        <row r="5443">
          <cell r="B5443">
            <v>101219</v>
          </cell>
          <cell r="C544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5443" t="str">
            <v>M3</v>
          </cell>
          <cell r="E5443">
            <v>28.08</v>
          </cell>
          <cell r="F5443" t="str">
            <v>SINAPI</v>
          </cell>
        </row>
        <row r="5444">
          <cell r="B5444">
            <v>101220</v>
          </cell>
          <cell r="C544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5444" t="str">
            <v>M3</v>
          </cell>
          <cell r="E5444">
            <v>17.399999999999999</v>
          </cell>
          <cell r="F5444" t="str">
            <v>SINAPI</v>
          </cell>
        </row>
        <row r="5445">
          <cell r="B5445">
            <v>101221</v>
          </cell>
          <cell r="C544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5445" t="str">
            <v>M3</v>
          </cell>
          <cell r="E5445">
            <v>18.5</v>
          </cell>
          <cell r="F5445" t="str">
            <v>SINAPI</v>
          </cell>
        </row>
        <row r="5446">
          <cell r="B5446">
            <v>101222</v>
          </cell>
          <cell r="C544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5446" t="str">
            <v>M3</v>
          </cell>
          <cell r="E5446">
            <v>21.5</v>
          </cell>
          <cell r="F5446" t="str">
            <v>SINAPI</v>
          </cell>
        </row>
        <row r="5447">
          <cell r="B5447">
            <v>101223</v>
          </cell>
          <cell r="C544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5447" t="str">
            <v>M3</v>
          </cell>
          <cell r="E5447">
            <v>23.85</v>
          </cell>
          <cell r="F5447" t="str">
            <v>SINAPI</v>
          </cell>
        </row>
        <row r="5448">
          <cell r="B5448">
            <v>101224</v>
          </cell>
          <cell r="C544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5448" t="str">
            <v>M3</v>
          </cell>
          <cell r="E5448">
            <v>29.91</v>
          </cell>
          <cell r="F5448" t="str">
            <v>SINAPI</v>
          </cell>
        </row>
        <row r="5449">
          <cell r="B5449">
            <v>101225</v>
          </cell>
          <cell r="C544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5449" t="str">
            <v>M3</v>
          </cell>
          <cell r="E5449">
            <v>16.010000000000002</v>
          </cell>
          <cell r="F5449" t="str">
            <v>SINAPI</v>
          </cell>
        </row>
        <row r="5450">
          <cell r="B5450">
            <v>101226</v>
          </cell>
          <cell r="C545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5450" t="str">
            <v>M3</v>
          </cell>
          <cell r="E5450">
            <v>16.98</v>
          </cell>
          <cell r="F5450" t="str">
            <v>SINAPI</v>
          </cell>
        </row>
        <row r="5451">
          <cell r="B5451">
            <v>101227</v>
          </cell>
          <cell r="C545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5451" t="str">
            <v>M3</v>
          </cell>
          <cell r="E5451">
            <v>19.66</v>
          </cell>
          <cell r="F5451" t="str">
            <v>SINAPI</v>
          </cell>
        </row>
        <row r="5452">
          <cell r="B5452">
            <v>101228</v>
          </cell>
          <cell r="C545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5452" t="str">
            <v>M3</v>
          </cell>
          <cell r="E5452">
            <v>21.11</v>
          </cell>
          <cell r="F5452" t="str">
            <v>SINAPI</v>
          </cell>
        </row>
        <row r="5453">
          <cell r="B5453">
            <v>101229</v>
          </cell>
          <cell r="C545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5453" t="str">
            <v>M3</v>
          </cell>
          <cell r="E5453">
            <v>26.55</v>
          </cell>
          <cell r="F5453" t="str">
            <v>SINAPI</v>
          </cell>
        </row>
        <row r="5454">
          <cell r="B5454">
            <v>101230</v>
          </cell>
          <cell r="C545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5454" t="str">
            <v>M3</v>
          </cell>
          <cell r="E5454">
            <v>11.52</v>
          </cell>
          <cell r="F5454" t="str">
            <v>SINAPI</v>
          </cell>
        </row>
        <row r="5455">
          <cell r="B5455">
            <v>101231</v>
          </cell>
          <cell r="C545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5455" t="str">
            <v>M3</v>
          </cell>
          <cell r="E5455">
            <v>10.98</v>
          </cell>
          <cell r="F5455" t="str">
            <v>SINAPI</v>
          </cell>
        </row>
        <row r="5456">
          <cell r="B5456">
            <v>101232</v>
          </cell>
          <cell r="C545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5456" t="str">
            <v>M3</v>
          </cell>
          <cell r="E5456">
            <v>9.99</v>
          </cell>
          <cell r="F5456" t="str">
            <v>SINAPI</v>
          </cell>
        </row>
        <row r="5457">
          <cell r="B5457">
            <v>101233</v>
          </cell>
          <cell r="C545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5457" t="str">
            <v>M3</v>
          </cell>
          <cell r="E5457">
            <v>9.23</v>
          </cell>
          <cell r="F5457" t="str">
            <v>SINAPI</v>
          </cell>
        </row>
        <row r="5458">
          <cell r="B5458">
            <v>101234</v>
          </cell>
          <cell r="C545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5458" t="str">
            <v>M3</v>
          </cell>
          <cell r="E5458">
            <v>17.97</v>
          </cell>
          <cell r="F5458" t="str">
            <v>SINAPI</v>
          </cell>
        </row>
        <row r="5459">
          <cell r="B5459">
            <v>101235</v>
          </cell>
          <cell r="C545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5459" t="str">
            <v>M3</v>
          </cell>
          <cell r="E5459">
            <v>19.03</v>
          </cell>
          <cell r="F5459" t="str">
            <v>SINAPI</v>
          </cell>
        </row>
        <row r="5460">
          <cell r="B5460">
            <v>101236</v>
          </cell>
          <cell r="C546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5460" t="str">
            <v>M3</v>
          </cell>
          <cell r="E5460">
            <v>22.15</v>
          </cell>
          <cell r="F5460" t="str">
            <v>SINAPI</v>
          </cell>
        </row>
        <row r="5461">
          <cell r="B5461">
            <v>101237</v>
          </cell>
          <cell r="C546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5461" t="str">
            <v>M3</v>
          </cell>
          <cell r="E5461">
            <v>23.77</v>
          </cell>
          <cell r="F5461" t="str">
            <v>SINAPI</v>
          </cell>
        </row>
        <row r="5462">
          <cell r="B5462">
            <v>101238</v>
          </cell>
          <cell r="C546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5462" t="str">
            <v>M3</v>
          </cell>
          <cell r="E5462">
            <v>30</v>
          </cell>
          <cell r="F5462" t="str">
            <v>SINAPI</v>
          </cell>
        </row>
        <row r="5463">
          <cell r="B5463">
            <v>101239</v>
          </cell>
          <cell r="C546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5463" t="str">
            <v>M3</v>
          </cell>
          <cell r="E5463">
            <v>16.010000000000002</v>
          </cell>
          <cell r="F5463" t="str">
            <v>SINAPI</v>
          </cell>
        </row>
        <row r="5464">
          <cell r="B5464">
            <v>101240</v>
          </cell>
          <cell r="C546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5464" t="str">
            <v>M3</v>
          </cell>
          <cell r="E5464">
            <v>17</v>
          </cell>
          <cell r="F5464" t="str">
            <v>SINAPI</v>
          </cell>
        </row>
        <row r="5465">
          <cell r="B5465">
            <v>101241</v>
          </cell>
          <cell r="C546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5465" t="str">
            <v>M3</v>
          </cell>
          <cell r="E5465">
            <v>19.8</v>
          </cell>
          <cell r="F5465" t="str">
            <v>SINAPI</v>
          </cell>
        </row>
        <row r="5466">
          <cell r="B5466">
            <v>101242</v>
          </cell>
          <cell r="C546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5466" t="str">
            <v>M3</v>
          </cell>
          <cell r="E5466">
            <v>22.02</v>
          </cell>
          <cell r="F5466" t="str">
            <v>SINAPI</v>
          </cell>
        </row>
        <row r="5467">
          <cell r="B5467">
            <v>101243</v>
          </cell>
          <cell r="C546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5467" t="str">
            <v>M3</v>
          </cell>
          <cell r="E5467">
            <v>26.85</v>
          </cell>
          <cell r="F5467" t="str">
            <v>SINAPI</v>
          </cell>
        </row>
        <row r="5468">
          <cell r="B5468">
            <v>101244</v>
          </cell>
          <cell r="C54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5468" t="str">
            <v>M3</v>
          </cell>
          <cell r="E5468">
            <v>16.670000000000002</v>
          </cell>
          <cell r="F5468" t="str">
            <v>SINAPI</v>
          </cell>
        </row>
        <row r="5469">
          <cell r="B5469">
            <v>101245</v>
          </cell>
          <cell r="C546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5469" t="str">
            <v>M3</v>
          </cell>
          <cell r="E5469">
            <v>17.760000000000002</v>
          </cell>
          <cell r="F5469" t="str">
            <v>SINAPI</v>
          </cell>
        </row>
        <row r="5470">
          <cell r="B5470">
            <v>101246</v>
          </cell>
          <cell r="C547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5470" t="str">
            <v>M3</v>
          </cell>
          <cell r="E5470">
            <v>20.66</v>
          </cell>
          <cell r="F5470" t="str">
            <v>SINAPI</v>
          </cell>
        </row>
        <row r="5471">
          <cell r="B5471">
            <v>101247</v>
          </cell>
          <cell r="C547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5471" t="str">
            <v>M3</v>
          </cell>
          <cell r="E5471">
            <v>22.9</v>
          </cell>
          <cell r="F5471" t="str">
            <v>SINAPI</v>
          </cell>
        </row>
        <row r="5472">
          <cell r="B5472">
            <v>101248</v>
          </cell>
          <cell r="C547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5472" t="str">
            <v>M3</v>
          </cell>
          <cell r="E5472">
            <v>28.73</v>
          </cell>
          <cell r="F5472" t="str">
            <v>SINAPI</v>
          </cell>
        </row>
        <row r="5473">
          <cell r="B5473">
            <v>101249</v>
          </cell>
          <cell r="C547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5473" t="str">
            <v>M3</v>
          </cell>
          <cell r="E5473">
            <v>14.69</v>
          </cell>
          <cell r="F5473" t="str">
            <v>SINAPI</v>
          </cell>
        </row>
        <row r="5474">
          <cell r="B5474">
            <v>101250</v>
          </cell>
          <cell r="C547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5474" t="str">
            <v>M3</v>
          </cell>
          <cell r="E5474">
            <v>16.23</v>
          </cell>
          <cell r="F5474" t="str">
            <v>SINAPI</v>
          </cell>
        </row>
        <row r="5475">
          <cell r="B5475">
            <v>101251</v>
          </cell>
          <cell r="C547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5475" t="str">
            <v>M3</v>
          </cell>
          <cell r="E5475">
            <v>18.63</v>
          </cell>
          <cell r="F5475" t="str">
            <v>SINAPI</v>
          </cell>
        </row>
        <row r="5476">
          <cell r="B5476">
            <v>101252</v>
          </cell>
          <cell r="C547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5476" t="str">
            <v>M3</v>
          </cell>
          <cell r="E5476">
            <v>20.22</v>
          </cell>
          <cell r="F5476" t="str">
            <v>SINAPI</v>
          </cell>
        </row>
        <row r="5477">
          <cell r="B5477">
            <v>101253</v>
          </cell>
          <cell r="C547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5477" t="str">
            <v>M3</v>
          </cell>
          <cell r="E5477">
            <v>25.48</v>
          </cell>
          <cell r="F5477" t="str">
            <v>SINAPI</v>
          </cell>
        </row>
        <row r="5478">
          <cell r="B5478">
            <v>101254</v>
          </cell>
          <cell r="C547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5478" t="str">
            <v>M3</v>
          </cell>
          <cell r="E5478">
            <v>13.67</v>
          </cell>
          <cell r="F5478" t="str">
            <v>SINAPI</v>
          </cell>
        </row>
        <row r="5479">
          <cell r="B5479">
            <v>101255</v>
          </cell>
          <cell r="C547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5479" t="str">
            <v>M3</v>
          </cell>
          <cell r="E5479">
            <v>12.21</v>
          </cell>
          <cell r="F5479" t="str">
            <v>SINAPI</v>
          </cell>
        </row>
        <row r="5480">
          <cell r="B5480">
            <v>101256</v>
          </cell>
          <cell r="C548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5480" t="str">
            <v>M3</v>
          </cell>
          <cell r="E5480">
            <v>21.23</v>
          </cell>
          <cell r="F5480" t="str">
            <v>SINAPI</v>
          </cell>
        </row>
        <row r="5481">
          <cell r="B5481">
            <v>101257</v>
          </cell>
          <cell r="C548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5481" t="str">
            <v>M3</v>
          </cell>
          <cell r="E5481">
            <v>22.5</v>
          </cell>
          <cell r="F5481" t="str">
            <v>SINAPI</v>
          </cell>
        </row>
        <row r="5482">
          <cell r="B5482">
            <v>101258</v>
          </cell>
          <cell r="C548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5482" t="str">
            <v>M3</v>
          </cell>
          <cell r="E5482">
            <v>26.11</v>
          </cell>
          <cell r="F5482" t="str">
            <v>SINAPI</v>
          </cell>
        </row>
        <row r="5483">
          <cell r="B5483">
            <v>101259</v>
          </cell>
          <cell r="C548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5483" t="str">
            <v>M3</v>
          </cell>
          <cell r="E5483">
            <v>28.95</v>
          </cell>
          <cell r="F5483" t="str">
            <v>SINAPI</v>
          </cell>
        </row>
        <row r="5484">
          <cell r="B5484">
            <v>101260</v>
          </cell>
          <cell r="C548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5484" t="str">
            <v>M3</v>
          </cell>
          <cell r="E5484">
            <v>36.22</v>
          </cell>
          <cell r="F5484" t="str">
            <v>SINAPI</v>
          </cell>
        </row>
        <row r="5485">
          <cell r="B5485">
            <v>101261</v>
          </cell>
          <cell r="C548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5485" t="str">
            <v>M3</v>
          </cell>
          <cell r="E5485">
            <v>20.16</v>
          </cell>
          <cell r="F5485" t="str">
            <v>SINAPI</v>
          </cell>
        </row>
        <row r="5486">
          <cell r="B5486">
            <v>101262</v>
          </cell>
          <cell r="C548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5486" t="str">
            <v>M3</v>
          </cell>
          <cell r="E5486">
            <v>21.39</v>
          </cell>
          <cell r="F5486" t="str">
            <v>SINAPI</v>
          </cell>
        </row>
        <row r="5487">
          <cell r="B5487">
            <v>101263</v>
          </cell>
          <cell r="C548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5487" t="str">
            <v>M3</v>
          </cell>
          <cell r="E5487">
            <v>24.79</v>
          </cell>
          <cell r="F5487" t="str">
            <v>SINAPI</v>
          </cell>
        </row>
        <row r="5488">
          <cell r="B5488">
            <v>101264</v>
          </cell>
          <cell r="C548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5488" t="str">
            <v>M3</v>
          </cell>
          <cell r="E5488">
            <v>27.45</v>
          </cell>
          <cell r="F5488" t="str">
            <v>SINAPI</v>
          </cell>
        </row>
        <row r="5489">
          <cell r="B5489">
            <v>101265</v>
          </cell>
          <cell r="C548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5489" t="str">
            <v>M3</v>
          </cell>
          <cell r="E5489">
            <v>34.32</v>
          </cell>
          <cell r="F5489" t="str">
            <v>SINAPI</v>
          </cell>
        </row>
        <row r="5490">
          <cell r="B5490">
            <v>101266</v>
          </cell>
          <cell r="C549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5490" t="str">
            <v>M3</v>
          </cell>
          <cell r="E5490">
            <v>12.22</v>
          </cell>
          <cell r="F5490" t="str">
            <v>SINAPI</v>
          </cell>
        </row>
        <row r="5491">
          <cell r="B5491">
            <v>101267</v>
          </cell>
          <cell r="C549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5491" t="str">
            <v>M3</v>
          </cell>
          <cell r="E5491">
            <v>11.72</v>
          </cell>
          <cell r="F5491" t="str">
            <v>SINAPI</v>
          </cell>
        </row>
        <row r="5492">
          <cell r="B5492">
            <v>101268</v>
          </cell>
          <cell r="C549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5492" t="str">
            <v>M3</v>
          </cell>
          <cell r="E5492">
            <v>19.440000000000001</v>
          </cell>
          <cell r="F5492" t="str">
            <v>SINAPI</v>
          </cell>
        </row>
        <row r="5493">
          <cell r="B5493">
            <v>101269</v>
          </cell>
          <cell r="C549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5493" t="str">
            <v>M3</v>
          </cell>
          <cell r="E5493">
            <v>21.56</v>
          </cell>
          <cell r="F5493" t="str">
            <v>SINAPI</v>
          </cell>
        </row>
        <row r="5494">
          <cell r="B5494">
            <v>101270</v>
          </cell>
          <cell r="C549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5494" t="str">
            <v>M3</v>
          </cell>
          <cell r="E5494">
            <v>25.03</v>
          </cell>
          <cell r="F5494" t="str">
            <v>SINAPI</v>
          </cell>
        </row>
        <row r="5495">
          <cell r="B5495">
            <v>101271</v>
          </cell>
          <cell r="C549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5495" t="str">
            <v>M3</v>
          </cell>
          <cell r="E5495">
            <v>27.73</v>
          </cell>
          <cell r="F5495" t="str">
            <v>SINAPI</v>
          </cell>
        </row>
        <row r="5496">
          <cell r="B5496">
            <v>101272</v>
          </cell>
          <cell r="C549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5496" t="str">
            <v>M3</v>
          </cell>
          <cell r="E5496">
            <v>34.700000000000003</v>
          </cell>
          <cell r="F5496" t="str">
            <v>SINAPI</v>
          </cell>
        </row>
        <row r="5497">
          <cell r="B5497">
            <v>101273</v>
          </cell>
          <cell r="C549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5497" t="str">
            <v>M3</v>
          </cell>
          <cell r="E5497">
            <v>18.63</v>
          </cell>
          <cell r="F5497" t="str">
            <v>SINAPI</v>
          </cell>
        </row>
        <row r="5498">
          <cell r="B5498">
            <v>101274</v>
          </cell>
          <cell r="C549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5498" t="str">
            <v>M3</v>
          </cell>
          <cell r="E5498">
            <v>20.55</v>
          </cell>
          <cell r="F5498" t="str">
            <v>SINAPI</v>
          </cell>
        </row>
        <row r="5499">
          <cell r="B5499">
            <v>101275</v>
          </cell>
          <cell r="C549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5499" t="str">
            <v>M3</v>
          </cell>
          <cell r="E5499">
            <v>23.87</v>
          </cell>
          <cell r="F5499" t="str">
            <v>SINAPI</v>
          </cell>
        </row>
        <row r="5500">
          <cell r="B5500">
            <v>101276</v>
          </cell>
          <cell r="C550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5500" t="str">
            <v>M3</v>
          </cell>
          <cell r="E5500">
            <v>26.38</v>
          </cell>
          <cell r="F5500" t="str">
            <v>SINAPI</v>
          </cell>
        </row>
        <row r="5501">
          <cell r="B5501">
            <v>101277</v>
          </cell>
          <cell r="C550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5501" t="str">
            <v>M3</v>
          </cell>
          <cell r="E5501">
            <v>33.68</v>
          </cell>
          <cell r="F5501" t="str">
            <v>SINAPI</v>
          </cell>
        </row>
        <row r="5502">
          <cell r="B5502">
            <v>102354</v>
          </cell>
          <cell r="C5502" t="str">
            <v>DESMONTE DE MATERIAL DE 3ª CATEGORIA (BLOCOS DE ROCHAS OU MATACOS), COM MARTELETE PNEUMÁTICO MANUAL  EXCLUSIVE CARGA E TRANSPORTE. AF_03/2021</v>
          </cell>
          <cell r="D5502" t="str">
            <v>M3</v>
          </cell>
          <cell r="E5502">
            <v>168.23</v>
          </cell>
          <cell r="F5502" t="str">
            <v>SINAPI</v>
          </cell>
        </row>
        <row r="5503">
          <cell r="B5503">
            <v>102355</v>
          </cell>
          <cell r="C5503" t="str">
            <v>DESMONTE DE MATERIAL DE 3ª CATEGORIA (BLOCOS DE ROCHAS OU MATACOS), EM VALA, COM MARTELETE PNEUMÁTICO MANUAL   EXCLUSIVE RETIRADA, CARGA E TRANSPORTE. AF_03/2021</v>
          </cell>
          <cell r="D5503" t="str">
            <v>M3</v>
          </cell>
          <cell r="E5503">
            <v>194.64</v>
          </cell>
          <cell r="F5503" t="str">
            <v>SINAPI</v>
          </cell>
        </row>
        <row r="5504">
          <cell r="B5504">
            <v>102360</v>
          </cell>
          <cell r="C5504" t="str">
            <v>RETIRADA DE MATERIAL DE 3ª CATEGORIA (APÓS ESCAVAÇÃO/DESMONTE) EM VALAS, COM ESCAVADEIRA HIDRÁULICA - EXCLUSIVE CARGA E TRANSPORTE. AF_03/2021</v>
          </cell>
          <cell r="D5504" t="str">
            <v>M3</v>
          </cell>
          <cell r="E5504">
            <v>24.23</v>
          </cell>
          <cell r="F5504" t="str">
            <v>SINAPI</v>
          </cell>
        </row>
        <row r="5505">
          <cell r="B5505">
            <v>102361</v>
          </cell>
          <cell r="C5505" t="str">
            <v>RETIRADA DE MATERIAL DE 3ª CATEGORIA (APÓS ESCAVAÇÃO/DESMONTE) EM VALAS, COM RETROESCAVADEIRA - EXCLUSIVE CARGA E TRANSPORTE. AF_03/2021</v>
          </cell>
          <cell r="D5505" t="str">
            <v>M3</v>
          </cell>
          <cell r="E5505">
            <v>40.61</v>
          </cell>
          <cell r="F5505" t="str">
            <v>SINAPI</v>
          </cell>
        </row>
        <row r="5506">
          <cell r="B5506">
            <v>90082</v>
          </cell>
          <cell r="C5506" t="str">
            <v>ESCAVAÇÃO MECANIZADA DE VALA COM PROF. ATÉ 1,5 M (MÉDIA MONTANTE E JUSANTE/UMA COMPOSIÇÃO POR TRECHO), ESCAVADEIRA (0,8 M3), LARG. DE 1,5 M A 2,5 M, EM SOLO DE 1A CATEGORIA, EM LOCAIS COM ALTO NÍVEL DE INTERFERÊNCIA. AF_02/2021</v>
          </cell>
          <cell r="D5506" t="str">
            <v>M3</v>
          </cell>
          <cell r="E5506">
            <v>11.56</v>
          </cell>
          <cell r="F5506" t="str">
            <v>SINAPI</v>
          </cell>
        </row>
        <row r="5507">
          <cell r="B5507">
            <v>90084</v>
          </cell>
          <cell r="C5507" t="str">
            <v>ESCAVAÇÃO MECANIZADA DE VALA COM PROF. MAIOR QUE 1,5 M ATÉ 3,0 M (MÉDIA MONTANTE E JUSANTE/UMA COMPOSIÇÃO POR TRECHO), ESCAVADEIRA (0,8 M3), LARGURA ATÉ 1,5 M, EM SOLO DE 1A CATEGORIA, EM LOCAIS COM ALTO NÍVEL DE INTERFERÊNCIA. AF_02/2021</v>
          </cell>
          <cell r="D5507" t="str">
            <v>M3</v>
          </cell>
          <cell r="E5507">
            <v>11.2</v>
          </cell>
          <cell r="F5507" t="str">
            <v>SINAPI</v>
          </cell>
        </row>
        <row r="5508">
          <cell r="B5508">
            <v>90086</v>
          </cell>
          <cell r="C5508" t="str">
            <v>ESCAVAÇÃO MECANIZADA DE VALA COM PROF. MAIOR QUE 3,0 M ATÉ 4,5 M(MÉDIA MONTANTE E JUSANTE/UMA COMPOSIÇÃO POR TRECHO), ESCAVADEIRA (0,8 M3), LARG. MENOR QUE 1,5 M, EM SOLO DE 1A CATEGORIA, EM LOCAIS COM ALTO NÍVEL DE INTERFERÊNCIA. AF_02/2021</v>
          </cell>
          <cell r="D5508" t="str">
            <v>M3</v>
          </cell>
          <cell r="E5508">
            <v>10.58</v>
          </cell>
          <cell r="F5508" t="str">
            <v>SINAPI</v>
          </cell>
        </row>
        <row r="5509">
          <cell r="B5509">
            <v>90087</v>
          </cell>
          <cell r="C5509" t="str">
            <v>ESCAVAÇÃO MECANIZADA DE VALA COM PROF. DE 3,0 M ATÉ 4,5 M(MÉDIA MONTANTE E JUSANTE/UMA COMPOSIÇÃO POR TRECHO), ESCAVADEIRA (1,2 M3), LARG. DE 1,5 M A 2,5 M, EM SOLO DE 1A CATEGORIA, EM LOCAIS COM ALTO NÍVEL DE INTERFERÊNCIA. AF_02/2021</v>
          </cell>
          <cell r="D5509" t="str">
            <v>M3</v>
          </cell>
          <cell r="E5509">
            <v>9.7799999999999994</v>
          </cell>
          <cell r="F5509" t="str">
            <v>SINAPI</v>
          </cell>
        </row>
        <row r="5510">
          <cell r="B5510">
            <v>90090</v>
          </cell>
          <cell r="C5510" t="str">
            <v>ESCAVAÇÃO MECANIZADA DE VALA COM PROF. MAIOR QUE 4,5 M ATÉ 6,0 M(MÉDIA MONTANTE E JUSANTE/UMA COMPOSIÇÃO POR TRECHO), ESCAVADEIRA (1,2 M3), LARG. DE 1,5 M A 2,5 M, EM SOLO DE 1A CATEGORIA, EM LOCAIS COM ALTO NÍVEL DE INTERFERÊNCIA. AF_02/2021</v>
          </cell>
          <cell r="D5510" t="str">
            <v>M3</v>
          </cell>
          <cell r="E5510">
            <v>9.57</v>
          </cell>
          <cell r="F5510" t="str">
            <v>SINAPI</v>
          </cell>
        </row>
        <row r="5511">
          <cell r="B5511">
            <v>90091</v>
          </cell>
          <cell r="C5511" t="str">
            <v>ESCAVAÇÃO MECANIZADA DE VALA COM PROF. ATÉ 1,5 M (MÉDIA MONTANTE E JUSANTE/UMA COMPOSIÇÃO POR TRECHO), ESCAVADEIRA (0,8 M3), LARG. DE 1,5 M A 2,5 M, EM SOLO DE 1A CATEGORIA, LOCAIS COM BAIXO NÍVEL DE INTERFERÊNCIA. AF_02/2021</v>
          </cell>
          <cell r="D5511" t="str">
            <v>M3</v>
          </cell>
          <cell r="E5511">
            <v>6.24</v>
          </cell>
          <cell r="F5511" t="str">
            <v>SINAPI</v>
          </cell>
        </row>
        <row r="5512">
          <cell r="B5512">
            <v>90092</v>
          </cell>
          <cell r="C5512" t="str">
            <v>ESCAVAÇÃO MECANIZADA DE VALA COM PROF. MAIOR QUE 1,5 M E ATÉ 3,0 M(MÉDIA MONTANTE E JUSANTE/UMA COMPOSIÇÃO POR TRECHO), ESCAVADEIRA (0,8 M3), LARG. MENOR QUE 1,5 M, EM SOLO DE 1A CATEGORIA, LOCAIS COM BAIXO NÍVEL DE INTERFERÊNCIA. AF_02/2021</v>
          </cell>
          <cell r="D5512" t="str">
            <v>M3</v>
          </cell>
          <cell r="E5512">
            <v>6.17</v>
          </cell>
          <cell r="F5512" t="str">
            <v>SINAPI</v>
          </cell>
        </row>
        <row r="5513">
          <cell r="B5513">
            <v>90094</v>
          </cell>
          <cell r="C5513" t="str">
            <v>ESCAVAÇÃO MECANIZADA DE VALA COM PROF. MAIOR QUE 3,0 M ATÉ 4,5 M (MÉDIA MONTANTE E JUSANTE/UMA COMPOSIÇÃO POR TRECHO), ESCAVADEIRA (0,8 M3), LARG. MENOR QUE 1,5 M, EM SOLO DE 1A CATEGORIA, LOCAIS COM BAIXO NÍVEL DE INTERFERÊNCIA. AF_02/2021</v>
          </cell>
          <cell r="D5513" t="str">
            <v>M3</v>
          </cell>
          <cell r="E5513">
            <v>5.85</v>
          </cell>
          <cell r="F5513" t="str">
            <v>SINAPI</v>
          </cell>
        </row>
        <row r="5514">
          <cell r="B5514">
            <v>90095</v>
          </cell>
          <cell r="C5514" t="str">
            <v>ESCAVAÇÃO MECANIZADA DE VALA COM PROF. MAIOR QUE 3,0 M ATÉ 4,5 M (MÉDIA MONTANTE E JUSANTE/UMA COMPOSIÇÃO POR TRECHO), ESCAVADEIRA (1,2 M3), LARG. DE 1,5 M A 2,5 M, EM SOLO DE 1A CATEGORIA, LOCAIS COM BAIXO NÍVEL DE INTERFERÊNCIA. AF_02/2021</v>
          </cell>
          <cell r="D5514" t="str">
            <v>M3</v>
          </cell>
          <cell r="E5514">
            <v>5.38</v>
          </cell>
          <cell r="F5514" t="str">
            <v>SINAPI</v>
          </cell>
        </row>
        <row r="5515">
          <cell r="B5515">
            <v>90098</v>
          </cell>
          <cell r="C5515" t="str">
            <v>ESCAVAÇÃO MECANIZADA DE VALA COM PROF. MAIOR QUE 4,5 M ATÉ 6,0 M (MÉDIA MONTANTE E JUSANTE/UMA COMPOSIÇÃO POR TRECHO), ESCAVADEIRA (1,2 M3), LARG. DE 1,5 M A 2,5 M, EM SOLO DE 1A CATEGORIA, LOCAIS COM BAIXO NÍVEL DE INTERFERÊNCIA. AF_02/2021</v>
          </cell>
          <cell r="D5515" t="str">
            <v>M3</v>
          </cell>
          <cell r="E5515">
            <v>5.28</v>
          </cell>
          <cell r="F5515" t="str">
            <v>SINAPI</v>
          </cell>
        </row>
        <row r="5516">
          <cell r="B5516">
            <v>90099</v>
          </cell>
          <cell r="C5516" t="str">
            <v>ESCAVAÇÃO MECANIZADA DE VALA COM PROF. ATÉ 1,5 M (MÉDIA MONTANTE E JUSANTE/UMA COMPOSIÇÃO POR TRECHO), RETROESCAV. (0,26 M3), LARG. MENOR QUE 0,8 M, EM SOLO DE 1A CATEGORIA, EM LOCAIS COM ALTO NÍVEL DE INTERFERÊNCIA. AF_02/2021</v>
          </cell>
          <cell r="D5516" t="str">
            <v>M3</v>
          </cell>
          <cell r="E5516">
            <v>17.39</v>
          </cell>
          <cell r="F5516" t="str">
            <v>SINAPI</v>
          </cell>
        </row>
        <row r="5517">
          <cell r="B5517">
            <v>90100</v>
          </cell>
          <cell r="C5517" t="str">
            <v>ESCAVAÇÃO MECANIZADA DE VALA COM PROF. ATÉ 1,5 M (MÉDIA MONTANTE E JUSANTE/UMA COMPOSIÇÃO POR TRECHO), RETROESCAV. (0,26 M3), LARG. DE 0,8 M A 1,5 M, EM SOLO DE 1A CATEGORIA, EM LOCAIS COM ALTO NÍVEL DE INTERFERÊNCIA. AF_02/2021</v>
          </cell>
          <cell r="D5517" t="str">
            <v>M3</v>
          </cell>
          <cell r="E5517">
            <v>14.77</v>
          </cell>
          <cell r="F5517" t="str">
            <v>SINAPI</v>
          </cell>
        </row>
        <row r="5518">
          <cell r="B5518">
            <v>90101</v>
          </cell>
          <cell r="C5518" t="str">
            <v>ESCAVAÇÃO MECANIZADA DE VALA COM PROF. MAIOR QUE 1,5 M ATÉ 3,0 M (MÉDIA MONTANTE E JUSANTE/UMA COMPOSIÇÃO POR TRECHO), RETROESCAV. (0,26 M3), LARG. MENOR QUE 0,8 M, EM SOLO DE 1A CATEGORIA, EM LOCAIS COM ALTO NÍVEL DE INTERFERÊNCIA. AF_02/2021</v>
          </cell>
          <cell r="D5518" t="str">
            <v>M3</v>
          </cell>
          <cell r="E5518">
            <v>14.59</v>
          </cell>
          <cell r="F5518" t="str">
            <v>SINAPI</v>
          </cell>
        </row>
        <row r="5519">
          <cell r="B5519">
            <v>90102</v>
          </cell>
          <cell r="C5519" t="str">
            <v>ESCAVAÇÃO MECANIZADA DE VALA COM PROF. MAIOR QUE 1,5 M ATÉ 3,0 M (MÉDIA MONTANTE E JUSANTE/UMA COMPOSIÇÃO POR TRECHO), RETROESCAV. (0,26 M3), LARGURA DE 0,8 M A 1,5 M, EM SOLO DE 1A CATEGORIA, EM LOCAIS COM ALTO NÍVEL DE INTERFERÊNCIA. AF_02/2021</v>
          </cell>
          <cell r="D5519" t="str">
            <v>M3</v>
          </cell>
          <cell r="E5519">
            <v>13.28</v>
          </cell>
          <cell r="F5519" t="str">
            <v>SINAPI</v>
          </cell>
        </row>
        <row r="5520">
          <cell r="B5520">
            <v>90105</v>
          </cell>
          <cell r="C5520" t="str">
            <v>ESCAVAÇÃO MECANIZADA DE VALA COM PROFUNDIDADE ATÉ 1,5 M (MÉDIA MONTANTE E JUSANTE/UMA COMPOSIÇÃO POR TRECHO), RETROESCAV. (0,26 M3), LARGURA MENOR QUE 0,8 M, EM SOLO DE 1A CATEGORIA, LOCAIS COM BAIXO NÍVEL DE INTERFERÊNCIA. AF_02/2021</v>
          </cell>
          <cell r="D5520" t="str">
            <v>M3</v>
          </cell>
          <cell r="E5520">
            <v>9.58</v>
          </cell>
          <cell r="F5520" t="str">
            <v>SINAPI</v>
          </cell>
        </row>
        <row r="5521">
          <cell r="B5521">
            <v>90106</v>
          </cell>
          <cell r="C5521" t="str">
            <v>ESCAVAÇÃO MECANIZADA DE VALA COM PROFUNDIDADE ATÉ 1,5 M (MÉDIA MONTANTE E JUSANTE/UMA COMPOSIÇÃO POR TRECHO), RETROESCAV. (0,26 M3), LARGURA DE 0,8 M A 1,5 M, EM SOLO DE 1A CATEGORIA, LOCAIS COM BAIXO NÍVEL DE INTERFERÊNCIA. AF_02/2021</v>
          </cell>
          <cell r="D5521" t="str">
            <v>M3</v>
          </cell>
          <cell r="E5521">
            <v>8.15</v>
          </cell>
          <cell r="F5521" t="str">
            <v>SINAPI</v>
          </cell>
        </row>
        <row r="5522">
          <cell r="B5522">
            <v>90107</v>
          </cell>
          <cell r="C5522" t="str">
            <v>ESCAVAÇÃO MECANIZADA DE VALA COM PROFUNDIDADE MAIOR QUE 1,5 M ATÉ 3,0 M (MÉDIA MONTANTE E JUSANTE/UMA COMPOSIÇÃO POR TRECHO), RETROESCAV. (0,26 M3), LARGURA MENOR QUE 0,8 M, EM SOLO DE 1A CATEGORIA, LOCAIS COM BAIXO NÍVEL DE INTERFERÊNCIA. AF_02/2021</v>
          </cell>
          <cell r="D5522" t="str">
            <v>M3</v>
          </cell>
          <cell r="E5522">
            <v>8.0399999999999991</v>
          </cell>
          <cell r="F5522" t="str">
            <v>SINAPI</v>
          </cell>
        </row>
        <row r="5523">
          <cell r="B5523">
            <v>90108</v>
          </cell>
          <cell r="C5523" t="str">
            <v>ESCAVAÇÃO MECANIZADA DE VALA COM PROFUNDIDADE MAIOR QUE 1,5 M ATÉ 3,0 M (MÉDIA MONTANTE E JUSANTE/UMA COMPOSIÇÃO POR TRECHO), RETROESCAV (0,26 M3), LARGURA DE 0,8 M A 1,5 M, EM SOLO DE 1A CATEGORIA, LOCAIS COM BAIXO NÍVEL DE INTERFERÊNCIA. AF_02/2021</v>
          </cell>
          <cell r="D5523" t="str">
            <v>M3</v>
          </cell>
          <cell r="E5523">
            <v>7.32</v>
          </cell>
          <cell r="F5523" t="str">
            <v>SINAPI</v>
          </cell>
        </row>
        <row r="5524">
          <cell r="B5524">
            <v>93358</v>
          </cell>
          <cell r="C5524" t="str">
            <v>ESCAVAÇÃO MANUAL DE VALA COM PROFUNDIDADE MENOR OU IGUAL A 1,30 M. AF_02/2021</v>
          </cell>
          <cell r="D5524" t="str">
            <v>M3</v>
          </cell>
          <cell r="E5524">
            <v>70.53</v>
          </cell>
          <cell r="F5524" t="str">
            <v>SINAPI</v>
          </cell>
        </row>
        <row r="5525">
          <cell r="B5525">
            <v>102276</v>
          </cell>
          <cell r="C5525" t="str">
            <v>ESCAVAÇÃO MECANIZADA DE VALA COM PROF. ATÉ 1,5 M (MÉDIA MONTANTE E JUSANTE/UMA COMPOSIÇÃO POR TRECHO), ESCAVADEIRA (0,8 M3), LARG. MENOR QUE 1,5 M, EM SOLO DE 1A CATEGORIA, EM LOCAIS COM ALTO NÍVEL DE INTERFERÊNCIA. AF_02/2021</v>
          </cell>
          <cell r="D5525" t="str">
            <v>M3</v>
          </cell>
          <cell r="E5525">
            <v>13</v>
          </cell>
          <cell r="F5525" t="str">
            <v>SINAPI</v>
          </cell>
        </row>
        <row r="5526">
          <cell r="B5526">
            <v>102277</v>
          </cell>
          <cell r="C5526" t="str">
            <v>ESCAVAÇÃO MECANIZADA DE VALA COM PROF. MAIOR QUE  4,5 M ATÉ 6,0 M (MÉDIA MONTANTE E JUSANTE/UMA COMPOSIÇÃO POR TRECHO), ESCAVADEIRA (0,8 M3), LARG. MENOR QUE 1,5 M, EM SOLO DE 1A CATEGORIA, EM LOCAIS COM ALTO NÍVEL DE INTERFERÊNCIA. AF_02/2021</v>
          </cell>
          <cell r="D5526" t="str">
            <v>M3</v>
          </cell>
          <cell r="E5526">
            <v>10.27</v>
          </cell>
          <cell r="F5526" t="str">
            <v>SINAPI</v>
          </cell>
        </row>
        <row r="5527">
          <cell r="B5527">
            <v>102278</v>
          </cell>
          <cell r="C5527" t="str">
            <v>ESCAVAÇÃO MECANIZADA DE VALA COM PROF. MAIOR QUE 1,50 M ATÉ 3,0 M (MÉDIA MONTANTE E JUSANTE/UMA COMPOSIÇÃO POR TRECHO), ESCAVADEIRA (1,2 M3), LARG. DE 1,5 M A 2,5 M, EM SOLO DE 1A CATEGORIA, EM LOCAIS COM ALTO NÍVEL DE INTERFERÊNCIA. AF_02/2021</v>
          </cell>
          <cell r="D5527" t="str">
            <v>M3</v>
          </cell>
          <cell r="E5527">
            <v>10.19</v>
          </cell>
          <cell r="F5527" t="str">
            <v>SINAPI</v>
          </cell>
        </row>
        <row r="5528">
          <cell r="B5528">
            <v>102279</v>
          </cell>
          <cell r="C5528" t="str">
            <v>ESCAVAÇÃO MECANIZADA DE VALA COM PROF. ATÉ 1,5 M (MÉDIA MONTANTE E JUSANTE/UMA COMPOSIÇÃO POR TRECHO), ESCAVADEIRA (0,8 M3),LARG. MENOR QUE 1,5 M, EM SOLO DE 1A CATEGORIA, LOCAIS COM BAIXO NÍVEL DE INTERFERÊNCIA. AF_02/2021</v>
          </cell>
          <cell r="D5528" t="str">
            <v>M3</v>
          </cell>
          <cell r="E5528">
            <v>7.17</v>
          </cell>
          <cell r="F5528" t="str">
            <v>SINAPI</v>
          </cell>
        </row>
        <row r="5529">
          <cell r="B5529">
            <v>102280</v>
          </cell>
          <cell r="C5529" t="str">
            <v>ESCAVAÇÃO MECANIZADA DE VALA COM PROF. MAIOR QUE 4,5 M ATÉ 6,0 M (MÉDIA MONTANTE E JUSANTE/UMA COMPOSIÇÃO POR TRECHO),COM ESCAVADEIRA (0,8 M3), LARG. MENOR QUE 1,5 M, EM SOLO DE 1A CATEGORIA, LOCAIS COM BAIXO NÍVEL DE INTERFERÊNCIA. AF_02/2021</v>
          </cell>
          <cell r="D5529" t="str">
            <v>M3</v>
          </cell>
          <cell r="E5529">
            <v>5.66</v>
          </cell>
          <cell r="F5529" t="str">
            <v>SINAPI</v>
          </cell>
        </row>
        <row r="5530">
          <cell r="B5530">
            <v>102281</v>
          </cell>
          <cell r="C5530" t="str">
            <v>ESCAVAÇÃO MECANIZADA DE VALA COM PROF. MAIOR QUE 1,5 M ATÉ 3,0 M (MÉDIA MONTANTE E JUSANTE/UMA COMPOSIÇÃO POR TRECHO),COM ESCAVADEIRA (1,2 M3),LARG. DE 1,5 M A 2,5 M, EM SOLO DE 1A CATEGORIA, LOCAIS COM BAIXO NÍVEL DE INTERFERÊNCIA. AF_02/2021</v>
          </cell>
          <cell r="D5530" t="str">
            <v>M3</v>
          </cell>
          <cell r="E5530">
            <v>5.61</v>
          </cell>
          <cell r="F5530" t="str">
            <v>SINAPI</v>
          </cell>
        </row>
        <row r="5531">
          <cell r="B5531">
            <v>102282</v>
          </cell>
          <cell r="C5531" t="str">
            <v>ESCAVAÇÃO MECANIZADA DE VALA COM PROF. ATÉ 1,5 M (MÉDIA MONTANTE E JUSANTE/UMA COMPOSIÇÃO POR TRECHO), ESCAVADEIRA (0,8 M3),LARG. MENOR QUE 1,5 M, EM SOLO DE MOLE, EM LOCAIS COM ALTO NÍVEL DE INTERFERÊNCIA. AF_02/2021</v>
          </cell>
          <cell r="D5531" t="str">
            <v>M3</v>
          </cell>
          <cell r="E5531">
            <v>14.44</v>
          </cell>
          <cell r="F5531" t="str">
            <v>SINAPI</v>
          </cell>
        </row>
        <row r="5532">
          <cell r="B5532">
            <v>102283</v>
          </cell>
          <cell r="C5532" t="str">
            <v>ESCAVAÇÃO MECANIZADA DE VALA COM PROF. ATÉ 1,5 M (MÉDIA MONTANTE E JUSANTE/UMA COMPOSIÇÃO POR TRECHO), ESCAVADEIRA (0,8 M3), LARG. DE 1,5 M A 2,5 M, EM SOLO MOLE, EM LOCAIS COM ALTO NÍVEL DE INTERFERÊNCIA. AF_02/2021</v>
          </cell>
          <cell r="D5532" t="str">
            <v>M3</v>
          </cell>
          <cell r="E5532">
            <v>12.83</v>
          </cell>
          <cell r="F5532" t="str">
            <v>SINAPI</v>
          </cell>
        </row>
        <row r="5533">
          <cell r="B5533">
            <v>102284</v>
          </cell>
          <cell r="C5533" t="str">
            <v>ESCAVAÇÃO MECANIZADA DE VALA COM PROF. MAIOR QUE 1,5 M ATÉ 3,0 M (MÉDIA MONTANTE E JUSANTE/UMA COMPOSIÇÃO POR TRECHO), ESCAVADEIRA (0,8 M3), LARGURA ATÉ 1,5 M, EM SOLO MOLE, EM LOCAIS COM ALTO NÍVEL DE INTERFERÊNCIA. AF_02/2021</v>
          </cell>
          <cell r="D5533" t="str">
            <v>M3</v>
          </cell>
          <cell r="E5533">
            <v>12.42</v>
          </cell>
          <cell r="F5533" t="str">
            <v>SINAPI</v>
          </cell>
        </row>
        <row r="5534">
          <cell r="B5534">
            <v>102285</v>
          </cell>
          <cell r="C5534" t="str">
            <v>ESCAVAÇÃO MECANIZADA DE VALA COM PROF. MAIOR QUE 3,0 M ATÉ 4,5 M (MÉDIA MONTANTE E JUSANTE/UMA COMPOSIÇÃO POR TRECHO), ESCAVADEIRA (0,8 M3), LARG. MENOR QUE 1,5 M, EM SOLO  MOLE, EM LOCAIS COM ALTO NÍVEL DE INTERFERÊNCIA. AF_02/2021</v>
          </cell>
          <cell r="D5534" t="str">
            <v>M3</v>
          </cell>
          <cell r="E5534">
            <v>11.74</v>
          </cell>
          <cell r="F5534" t="str">
            <v>SINAPI</v>
          </cell>
        </row>
        <row r="5535">
          <cell r="B5535">
            <v>102286</v>
          </cell>
          <cell r="C5535" t="str">
            <v>ESCAVAÇÃO MECANIZADA DE VALA COM PROF. MAIOR QUE 4,5 M ATÉ 6,0 M (MÉDIA MONTANTE E JUSANTE/UMA COMPOSIÇÃO POR TRECHO), ESCAVADEIRA (0,8 M3),LARG. MENOR QUE 1,5 M, EM SOLO DE MOLE, EM LOCAIS COM ALTO NÍVEL DE INTERFERÊNCIA. AF_02/2021</v>
          </cell>
          <cell r="D5535" t="str">
            <v>M3</v>
          </cell>
          <cell r="E5535">
            <v>11.42</v>
          </cell>
          <cell r="F5535" t="str">
            <v>SINAPI</v>
          </cell>
        </row>
        <row r="5536">
          <cell r="B5536">
            <v>102287</v>
          </cell>
          <cell r="C5536" t="str">
            <v>ESCAVAÇÃO MECANIZADA DE VALA COM PROF. MAIOR QUE 1,5 M ATÉ 3,0 M (MÉDIA MONTANTE E JUSANTE/UMA COMPOSIÇÃO POR TRECHO),COM ESCAVADEIRA (1,2 M3),LARG. DE 1,5 M A 2,5 M, EM SOLO MOLE, EM LOCAIS COM ALTO NÍVEL DE INTERFERÊNCIA. AF_02/2021</v>
          </cell>
          <cell r="D5536" t="str">
            <v>M3</v>
          </cell>
          <cell r="E5536">
            <v>11.34</v>
          </cell>
          <cell r="F5536" t="str">
            <v>SINAPI</v>
          </cell>
        </row>
        <row r="5537">
          <cell r="B5537">
            <v>102288</v>
          </cell>
          <cell r="C5537" t="str">
            <v>ESCAVAÇÃO MECANIZADA DE VALA COM PROF. DE 3,0 M ATÉ 4,5 M (MÉDIA MONTANTE E JUSANTE/UMA COMPOSIÇÃO POR TRECHO), ESCAVADEIRA (1,2 M3), LARG. DE 1,5 M A 2,5 M, EM SOLO MOLE, EM LOCAIS COM ALTO NÍVEL DE INTERFERÊNCIA. AF_02/2021</v>
          </cell>
          <cell r="D5537" t="str">
            <v>M3</v>
          </cell>
          <cell r="E5537">
            <v>10.88</v>
          </cell>
          <cell r="F5537" t="str">
            <v>SINAPI</v>
          </cell>
        </row>
        <row r="5538">
          <cell r="B5538">
            <v>102289</v>
          </cell>
          <cell r="C5538" t="str">
            <v>ESCAVAÇÃO MECANIZADA DE VALA COM PROF. MAIOR QUE 4,5 M ATÉ 6,0 M (MÉDIA MONTANTE E JUSANTE/UMA COMPOSIÇÃO POR TRECHO), ESCAVADEIRA (1,2 M3), LARG. DE 1,5 M A 2,5 M, EM SOLO MOLE, EM LOCAIS COM ALTO NÍVEL DE INTERFERÊNCIA. AF_02/2021</v>
          </cell>
          <cell r="D5538" t="str">
            <v>M3</v>
          </cell>
          <cell r="E5538">
            <v>10.64</v>
          </cell>
          <cell r="F5538" t="str">
            <v>SINAPI</v>
          </cell>
        </row>
        <row r="5539">
          <cell r="B5539">
            <v>102290</v>
          </cell>
          <cell r="C5539" t="str">
            <v>ESCAVAÇÃO MECANIZADA DE VALA COM PROF. ATÉ 1,5 M (MÉDIA MONTANTE E JUSANTE/UMA COMPOSIÇÃO POR TRECHO), ESCAVADEIRA (0,8 M3),LARG. MENOR QUE 1,5 M, EM SOLO MOLE, LOCAIS COM BAIXO NÍVEL DE INTERFERÊNCIA. AF_02/2021</v>
          </cell>
          <cell r="D5539" t="str">
            <v>M3</v>
          </cell>
          <cell r="E5539">
            <v>7.96</v>
          </cell>
          <cell r="F5539" t="str">
            <v>SINAPI</v>
          </cell>
        </row>
        <row r="5540">
          <cell r="B5540">
            <v>102291</v>
          </cell>
          <cell r="C5540" t="str">
            <v>ESCAVAÇÃO MECANIZADA DE VALA COM PROF. ATÉ 1,5 M (MÉDIA MONTANTE E JUSANTE/UMA COMPOSIÇÃO POR TRECHO), ESCAVADEIRA (0,8 M3), LARG. DE 1,5 M A 2,5 M, EM SOLO MOLE, LOCAIS COM BAIXO NÍVEL DE INTERFERÊNCIA. AF_02/2021</v>
          </cell>
          <cell r="D5540" t="str">
            <v>M3</v>
          </cell>
          <cell r="E5540">
            <v>7.07</v>
          </cell>
          <cell r="F5540" t="str">
            <v>SINAPI</v>
          </cell>
        </row>
        <row r="5541">
          <cell r="B5541">
            <v>102292</v>
          </cell>
          <cell r="C5541" t="str">
            <v>ESCAVAÇÃO MECANIZADA DE VALA COM PROF. MAIOR QUE 1,5 M E ATÉ 3,0 M (MÉDIA MONTANTE E JUSANTE/UMA COMPOSIÇÃO POR TRECHO), ESCAVADEIRA (0,8 M3), LARG. MENOR QUE 1,5 M, EM SOLO MOLE, LOCAIS COM BAIXO NÍVEL DE INTERFERÊNCIA. AF_02/2021</v>
          </cell>
          <cell r="D5541" t="str">
            <v>M3</v>
          </cell>
          <cell r="E5541">
            <v>6.86</v>
          </cell>
          <cell r="F5541" t="str">
            <v>SINAPI</v>
          </cell>
        </row>
        <row r="5542">
          <cell r="B5542">
            <v>102293</v>
          </cell>
          <cell r="C5542" t="str">
            <v>ESCAVAÇÃO MECANIZADA DE VALA COM PROF.MAIOR QUE 3,0 M ATÉ 4,5 M (MÉDIA MONTANTE E JUSANTE/UMA COMPOSIÇÃO POR TRECHO), ESCAVADEIRA (0,8 M3), LARG. MENOR QUE 1,5 M, EM SOLO MOLE, LOCAIS COM BAIXO NÍVEL DE INTERFERÊNCIA. AF_02/2021</v>
          </cell>
          <cell r="D5542" t="str">
            <v>M3</v>
          </cell>
          <cell r="E5542">
            <v>6.5</v>
          </cell>
          <cell r="F5542" t="str">
            <v>SINAPI</v>
          </cell>
        </row>
        <row r="5543">
          <cell r="B5543">
            <v>102294</v>
          </cell>
          <cell r="C5543" t="str">
            <v>ESCAVAÇÃO MECANIZADA DE VALA COM PROF. MAIOR QUE 4,5 M ATÉ 6,0 M (MÉDIA MONTANTE E JUSANTE/UMA COMPOSIÇÃO POR TRECHO),COM ESCAVADEIRA (0,8 M3), LARG. MENOR QUE 1,5 M, EM SOLO MOLE, LOCAIS COM BAIXO NÍVEL DE INTERFERÊNCIA. AF_02/2021</v>
          </cell>
          <cell r="D5543" t="str">
            <v>M3</v>
          </cell>
          <cell r="E5543">
            <v>6.31</v>
          </cell>
          <cell r="F5543" t="str">
            <v>SINAPI</v>
          </cell>
        </row>
        <row r="5544">
          <cell r="B5544">
            <v>102295</v>
          </cell>
          <cell r="C5544" t="str">
            <v>ESCAVAÇÃO MECANIZADA DE VALA COM PROF. MAIOR QUE 1,5 M ATÉ 3,0 M (MÉDIA MONTANTE E JUSANTE/UMA COMPOSIÇÃO POR TRECHO),COM ESCAVADEIRA (1,2 M3), LARG. DE 1,5 M A 2,5 M, EM SOLO MOLE, LOCAIS COM BAIXO NÍVEL DE INTERFERÊNCIA. AF_02/2021</v>
          </cell>
          <cell r="D5544" t="str">
            <v>M3</v>
          </cell>
          <cell r="E5544">
            <v>6.24</v>
          </cell>
          <cell r="F5544" t="str">
            <v>SINAPI</v>
          </cell>
        </row>
        <row r="5545">
          <cell r="B5545">
            <v>102296</v>
          </cell>
          <cell r="C5545" t="str">
            <v>ESCAVAÇÃO MECANIZADA DE VALA COM PROF. MAIOR QUE 3,0 M ATÉ 4,5 M (MÉDIA MONTANTE E JUSANTE/UMA COMPOSIÇÃO POR TRECHO), ESCAVADEIRA (1,2 M3), LARG. DE 1,5 M A 2,5 M, EM SOLO MOLE, LOCAIS COM BAIXO NÍVEL DE INTERFERÊNCIA. AF_02/2021</v>
          </cell>
          <cell r="D5545" t="str">
            <v>M3</v>
          </cell>
          <cell r="E5545">
            <v>6</v>
          </cell>
          <cell r="F5545" t="str">
            <v>SINAPI</v>
          </cell>
        </row>
        <row r="5546">
          <cell r="B5546">
            <v>102297</v>
          </cell>
          <cell r="C5546" t="str">
            <v>ESCAVAÇÃO MECANIZADA DE VALA COM PROF. MAIOR QUE 4,5 M ATÉ 6,0 M (MÉDIA MONTANTE E JUSANTE/UMA COMPOSIÇÃO POR TRECHO), ESCAVADEIRA (1,2 M3), LARG. DE 1,5 M A 2,5 M, EM SOLO MOLE, LOCAIS COM BAIXO NÍVEL DE INTERFERÊNCIA. AF_02/2021</v>
          </cell>
          <cell r="D5546" t="str">
            <v>M3</v>
          </cell>
          <cell r="E5546">
            <v>5.87</v>
          </cell>
          <cell r="F5546" t="str">
            <v>SINAPI</v>
          </cell>
        </row>
        <row r="5547">
          <cell r="B5547">
            <v>102298</v>
          </cell>
          <cell r="C5547" t="str">
            <v>ESCAVAÇÃO MECANIZADA DE VALA COM PROF. ATÉ 1,5 M (MÉDIA MONTANTE E JUSANTE/UMA COMPOSIÇÃO POR TRECHO), RETROESCAV. (0,26 M3), LARG. MENOR QUE 0,8 M, EM SOLO MOLE, EM LOCAIS COM ALTO NÍVEL DE INTERFERÊNCIA. AF_02/2021</v>
          </cell>
          <cell r="D5547" t="str">
            <v>M3</v>
          </cell>
          <cell r="E5547">
            <v>19.32</v>
          </cell>
          <cell r="F5547" t="str">
            <v>SINAPI</v>
          </cell>
        </row>
        <row r="5548">
          <cell r="B5548">
            <v>102299</v>
          </cell>
          <cell r="C5548" t="str">
            <v>ESCAVAÇÃO MECANIZADA DE VALA COM PROF. ATÉ 1,5 M (MÉDIA MONTANTE E JUSANTE/UMA COMPOSIÇÃO POR TRECHO), RETROESCAV. (0,26 M3), LARG. DE 0,8 M A 1,5 M, EM SOLO MOLE, EM LOCAIS COM ALTO NÍVEL DE INTERFERÊNCIA. AF_02/2021</v>
          </cell>
          <cell r="D5548" t="str">
            <v>M3</v>
          </cell>
          <cell r="E5548">
            <v>16.420000000000002</v>
          </cell>
          <cell r="F5548" t="str">
            <v>SINAPI</v>
          </cell>
        </row>
        <row r="5549">
          <cell r="B5549">
            <v>102300</v>
          </cell>
          <cell r="C5549" t="str">
            <v>ESCAVAÇÃO MECANIZADA DE VALA COM PROF. MAIOR QUE 1,5 M ATÉ 3,0 M (MÉDIA MONTANTE E JUSANTE/UMA COMPOSIÇÃO POR TRECHO), RETROESCAV. (0,26 M3), LARG. MENOR QUE 0,8 M, EM SOLO MOLE, EM LOCAIS COM ALTO NÍVEL DE INTERFERÊNCIA. AF_02/2021</v>
          </cell>
          <cell r="D5549" t="str">
            <v>M3</v>
          </cell>
          <cell r="E5549">
            <v>16.21</v>
          </cell>
          <cell r="F5549" t="str">
            <v>SINAPI</v>
          </cell>
        </row>
        <row r="5550">
          <cell r="B5550">
            <v>102301</v>
          </cell>
          <cell r="C5550" t="str">
            <v>ESCAVAÇÃO MECANIZADA DE VALA COM PROF. MAIOR QUE 1,5 M ATÉ 3,0 M (MÉDIA MONTANTE E JUSANTE/UMA COMPOSIÇÃO POR TRECHO), RETROESCAV. (0,26 M3), LARG. DE 0,8 M A 1,5 M, EM SOLO MOLE, EM LOCAIS COM ALTO NÍVEL DE INTERFERÊNCIA. AF_02/2021</v>
          </cell>
          <cell r="D5550" t="str">
            <v>M3</v>
          </cell>
          <cell r="E5550">
            <v>14.74</v>
          </cell>
          <cell r="F5550" t="str">
            <v>SINAPI</v>
          </cell>
        </row>
        <row r="5551">
          <cell r="B5551">
            <v>102302</v>
          </cell>
          <cell r="C5551" t="str">
            <v>ESCAVAÇÃO MECANIZADA DE VALA COM PROF. ATÉ 1,5 M (MÉDIA MONTANTE E JUSANTE/UMA COMPOSIÇÃO POR TRECHO), RETROESCAV. (0,26 M3), LARG. MENOR  QUE 0,8 M, EM SOLO MOLE, LOCAIS COM BAIXO NÍVEL DE NTERFERÊNCIA.  AF_02/2021</v>
          </cell>
          <cell r="D5551" t="str">
            <v>M3</v>
          </cell>
          <cell r="E5551">
            <v>10.65</v>
          </cell>
          <cell r="F5551" t="str">
            <v>SINAPI</v>
          </cell>
        </row>
        <row r="5552">
          <cell r="B5552">
            <v>102303</v>
          </cell>
          <cell r="C5552" t="str">
            <v>ESCAVAÇÃO MECANIZADA DE VALA COM PROF. ATÉ 1,5 M (MÉDIA MONTANTE E JUSANTE/UMA COMPOSIÇÃO POR TRECHO), RETROESCAV. (0,26 M3), LARG. DE 0,8 M A 1,5 M, EM SOLO MOLE, LOCAIS COM BAIXO NÍVEL DE INTERFERÊNCIA. AF_02/2021</v>
          </cell>
          <cell r="D5552" t="str">
            <v>M3</v>
          </cell>
          <cell r="E5552">
            <v>9.0500000000000007</v>
          </cell>
          <cell r="F5552" t="str">
            <v>SINAPI</v>
          </cell>
        </row>
        <row r="5553">
          <cell r="B5553">
            <v>102304</v>
          </cell>
          <cell r="C5553" t="str">
            <v>ESCAVAÇÃO MECANIZADA DE VALA COM PROF. MAIOR QUE 1,5 M ATÉ 3,0 M (MÉDIA MONTANTE E JUSANTE/UMA COMPOSIÇÃO POR TRECHO), RETROESCAV. (0,26 M3 ),LARG. MENOR QUE 0,8 M, EM SOLO MOLE, LOCAIS COM BAIXO NÍVEL DE INTERFERÊNCIA. AF_02/2021</v>
          </cell>
          <cell r="D5553" t="str">
            <v>M3</v>
          </cell>
          <cell r="E5553">
            <v>8.93</v>
          </cell>
          <cell r="F5553" t="str">
            <v>SINAPI</v>
          </cell>
        </row>
        <row r="5554">
          <cell r="B5554">
            <v>102305</v>
          </cell>
          <cell r="C5554" t="str">
            <v>ESCAVAÇÃO MECANIZADA DE VALA COM PROF. MAIOR QUE 1,5 M ATÉ 3,0 M (MÉDIA MONTANTE E JUSANTE/UMA COMPOSIÇÃO POR TRECHO), RETROESCAV. (0,26 M3), LARG. DE 0,8 M A 1,5 M, EM SOLO MOLE, LOCAIS COM BAIXO NÍVEL DE INTERFERÊNCIA. AF_02/2021</v>
          </cell>
          <cell r="D5554" t="str">
            <v>M3</v>
          </cell>
          <cell r="E5554">
            <v>8.1300000000000008</v>
          </cell>
          <cell r="F5554" t="str">
            <v>SINAPI</v>
          </cell>
        </row>
        <row r="5555">
          <cell r="B5555">
            <v>102306</v>
          </cell>
          <cell r="C5555" t="str">
            <v>ESCAVAÇÃO MECANIZADA DE VALA COM PROF. ATÉ 1,5 M (MÉDIA MONTANTE E JUSANTE/UMA COMPOSIÇÃO POR TRECHO), ESCAVADEIRA (0,8 M3),LARG. ATÉ 1,5 M, EM SOLO DE 2A CATEGORIA, EM LOCAIS COM ALTO NÍVEL DE INTERFERÊNCIA.  AF_02/2021</v>
          </cell>
          <cell r="D5555" t="str">
            <v>M3</v>
          </cell>
          <cell r="E5555">
            <v>16.27</v>
          </cell>
          <cell r="F5555" t="str">
            <v>SINAPI</v>
          </cell>
        </row>
        <row r="5556">
          <cell r="B5556">
            <v>102307</v>
          </cell>
          <cell r="C5556" t="str">
            <v>ESCAVAÇÃO MECANIZADA DE VALA COM PROF. ATÉ 1,5 M (MÉDIA MONTANTE E JUSANTE/UMA COMPOSIÇÃO POR TRECHO), ESCAVADEIRA (0,8 M3), LARG. DE 1,5 M A 2,5 M, EM SOLO DE 2A CATEGORIA, EM LOCAIS COM ALTO NÍVEL DE INTERFERÊNCIA. AF_02/2021</v>
          </cell>
          <cell r="D5556" t="str">
            <v>M3</v>
          </cell>
          <cell r="E5556">
            <v>14.44</v>
          </cell>
          <cell r="F5556" t="str">
            <v>SINAPI</v>
          </cell>
        </row>
        <row r="5557">
          <cell r="B5557">
            <v>102308</v>
          </cell>
          <cell r="C5557" t="str">
            <v>ESCAVAÇÃO MECANIZADA DE VALA COM PROF. MAIOR QUE 1,5 M ATÉ 3,0 M (MÉDIA MONTANTE E JUSANTE/UMA COMPOSIÇÃO POR TRECHO), ESCAVADEIRA (0,8 M3), LARG. ATÉ 1,5 M, EM SOLO DE 2A CATEGORIA, EM LOCAIS COM ALTO NÍVEL DE INTERFERÊNCIA. AF_02/2021</v>
          </cell>
          <cell r="D5557" t="str">
            <v>M3</v>
          </cell>
          <cell r="E5557">
            <v>13.99</v>
          </cell>
          <cell r="F5557" t="str">
            <v>SINAPI</v>
          </cell>
        </row>
        <row r="5558">
          <cell r="B5558">
            <v>102309</v>
          </cell>
          <cell r="C5558" t="str">
            <v>ESCAVAÇÃO MECANIZADA DE VALA COM PROF. MAIOR QUE 3,0 M ATÉ 4,5 M (MÉDIA MONTANTE E JUSANTE/UMA COMPOSIÇÃO POR TRECHO), ESCAVADEIRA (0,8 M3), LARG. MENOR QUE 1,5 M, EM SOLO DE 2A CATEGORIA, EM LOCAIS COM ALTO NÍVEL DE INTERFERÊNCIA. AF_02/2021</v>
          </cell>
          <cell r="D5558" t="str">
            <v>M3</v>
          </cell>
          <cell r="E5558">
            <v>13.25</v>
          </cell>
          <cell r="F5558" t="str">
            <v>SINAPI</v>
          </cell>
        </row>
        <row r="5559">
          <cell r="B5559">
            <v>102310</v>
          </cell>
          <cell r="C5559" t="str">
            <v>ESCAVAÇÃO MECANIZADA DE VALA COM PROF.MAIOR QUE 4,5 M ATÉ 6,0 M (MÉDIA MONTANTE E JUSANTE/UMA COMPOSIÇÃO POR TRECHO),COM ESCAVADEIRA (0,8 M3), LARG. MENOR QUE 1,5 M, EM SOLO DE 2A CATEGORIA, EM LOCAIS COM ALTO NÍVEL DE INTERFERÊNCIA. AF_02/2021</v>
          </cell>
          <cell r="D5559" t="str">
            <v>M3</v>
          </cell>
          <cell r="E5559">
            <v>12.86</v>
          </cell>
          <cell r="F5559" t="str">
            <v>SINAPI</v>
          </cell>
        </row>
        <row r="5560">
          <cell r="B5560">
            <v>102311</v>
          </cell>
          <cell r="C5560" t="str">
            <v>ESCAVAÇÃO MECANIZADA DE VALA COM PROF. MAIOR QUE 1,5 M ATÉ 3,0 M (MÉDIA MONTANTE E JUSANTE/UMA COMPOSIÇÃO POR TRECHO),COM ESCAVADEIRA (1,2 M3),LARG. DE 1,5 M A 2,5 M, EM SOLO DE 2A CATEGORIA, EM LOCAIS COM ALTO NÍVEL DE INTERFERÊNCIA. AF_02/2021</v>
          </cell>
          <cell r="D5560" t="str">
            <v>M3</v>
          </cell>
          <cell r="E5560">
            <v>12.74</v>
          </cell>
          <cell r="F5560" t="str">
            <v>SINAPI</v>
          </cell>
        </row>
        <row r="5561">
          <cell r="B5561">
            <v>102312</v>
          </cell>
          <cell r="C5561" t="str">
            <v>ESCAVAÇÃO MECANIZADA DE VALA COM PROF. DE 3,0 M ATÉ 4,5 M (MÉDIA MONTANTE E JUSANTE/UMA COMPOSIÇÃO POR TRECHO), ESCAVADEIRA (1,2 M3), LARG. DE 1,5 M A 2,5 M, EM SOLO DE 2A CATEGORIA, EM LOCAIS COM ALTO NÍVEL DE INTERFERÊNCIA. AF_02/2021</v>
          </cell>
          <cell r="D5561" t="str">
            <v>M3</v>
          </cell>
          <cell r="E5561">
            <v>12.24</v>
          </cell>
          <cell r="F5561" t="str">
            <v>SINAPI</v>
          </cell>
        </row>
        <row r="5562">
          <cell r="B5562">
            <v>102313</v>
          </cell>
          <cell r="C5562" t="str">
            <v>ESCAVAÇÃO MECANIZADA DE VALA COM PROF. MAIOR QUE 4,5 M ATÉ 6,0 M (MÉDIA MONTANTE E JUSANTE/UMA COMPOSIÇÃO POR TRECHO), ESCAVADEIRA (1,2 M3), LARG. DE 1,5 M A 2,5 M, EM SOLO DE 2A CATEGORIA, EM LOCAIS COM ALTO NÍVEL DE INTERFERÊNCIA. AF_02/2021</v>
          </cell>
          <cell r="D5562" t="str">
            <v>M3</v>
          </cell>
          <cell r="E5562">
            <v>11.97</v>
          </cell>
          <cell r="F5562" t="str">
            <v>SINAPI</v>
          </cell>
        </row>
        <row r="5563">
          <cell r="B5563">
            <v>102314</v>
          </cell>
          <cell r="C5563" t="str">
            <v>ESCAVAÇÃO MECANIZADA DE VALA COM PROF. ATÉ 1,5 M (MÉDIA MONTANTE E JUSANTE/UMA COMPOSIÇÃO POR TRECHO),COM ESCAVADEIRA (0,8 M3), LARG. MENOR QUE 1,5 M, EM SOLO DE 2A CATEGORIA, LOCAIS COM BAIXO NÍVEL DE INTERFERÊNCIA. AF_02/2021</v>
          </cell>
          <cell r="D5563" t="str">
            <v>M3</v>
          </cell>
          <cell r="E5563">
            <v>8.98</v>
          </cell>
          <cell r="F5563" t="str">
            <v>SINAPI</v>
          </cell>
        </row>
        <row r="5564">
          <cell r="B5564">
            <v>102315</v>
          </cell>
          <cell r="C5564" t="str">
            <v>ESCAVAÇÃO MECANIZADA DE VALA COM PROF. ATÉ 1,5 M (MÉDIA MONTANTE E JUSANTE/UMA COMPOSIÇÃO POR TRECHO), ESCAVADEIRA (0,8 M3), LARG. DE 1,5 M A 2,5 M, EM SOLO DE 2A CATEGORIA, LOCAIS COM BAIXO NÍVEL DE INTERFERÊNCIA. AF_02/2021</v>
          </cell>
          <cell r="D5564" t="str">
            <v>M3</v>
          </cell>
          <cell r="E5564">
            <v>7.96</v>
          </cell>
          <cell r="F5564" t="str">
            <v>SINAPI</v>
          </cell>
        </row>
        <row r="5565">
          <cell r="B5565">
            <v>102316</v>
          </cell>
          <cell r="C5565" t="str">
            <v>ESCAVAÇÃO MECANIZADA DE VALA COM PROF. MAIOR QUE 1,5 M E ATÉ 3,0 M (MÉDIA MONTANTE E JUSANTE/UMA COMPOSIÇÃO POR TRECHO), ESCAVADEIRA (0,8 M3), LARG. MENOR QUE 1,5 M, EM SOLO DE 2A CATEGORIA, LOCAIS COM BAIXO NÍVEL DE INTERFERÊNCIA. AF_02/2021</v>
          </cell>
          <cell r="D5565" t="str">
            <v>M3</v>
          </cell>
          <cell r="E5565">
            <v>7.72</v>
          </cell>
          <cell r="F5565" t="str">
            <v>SINAPI</v>
          </cell>
        </row>
        <row r="5566">
          <cell r="B5566">
            <v>102317</v>
          </cell>
          <cell r="C5566" t="str">
            <v>ESCAVAÇÃO MECANIZADA DE VALA COM PROF.MAIOR QUE 3,0 M ATÉ 4,5 M (MÉDIA MONTANTE E JUSANTE/UMA COMPOSIÇÃO POR TRECHO), ESCAVADEIRA (0,8 M3), LARG. MENOR QUE 1,5 M, EM SOLO DE 2A CATEGORIA, LOCAIS COM BAIXO NÍVEL DE INTERFERÊNCIA. AF_02/2021</v>
          </cell>
          <cell r="D5566" t="str">
            <v>M3</v>
          </cell>
          <cell r="E5566">
            <v>7.29</v>
          </cell>
          <cell r="F5566" t="str">
            <v>SINAPI</v>
          </cell>
        </row>
        <row r="5567">
          <cell r="B5567">
            <v>102318</v>
          </cell>
          <cell r="C5567" t="str">
            <v>ESCAVAÇÃO MECANIZADA DE VALA COM PROF.MAIOR QUE 4,5 M ATÉ 6,0 M (MÉDIA MONTANTE E JUSANTE/UMA COMPOSIÇÃO POR TRECHO),COM ESCAVADEIRA (0,8 M3), LARG. MENOR QUE 1,5 M, EM SOLO DE 2A CATEGORIA, EM LOCAIS COM BAIXO NÍVEL DE INTERFERÊNCIA. AF_02/2021</v>
          </cell>
          <cell r="D5567" t="str">
            <v>M3</v>
          </cell>
          <cell r="E5567">
            <v>7.09</v>
          </cell>
          <cell r="F5567" t="str">
            <v>SINAPI</v>
          </cell>
        </row>
        <row r="5568">
          <cell r="B5568">
            <v>102319</v>
          </cell>
          <cell r="C5568" t="str">
            <v>ESCAVAÇÃO MECANIZADA DE VALA COM PROF. MAIOR QUE 1,5 M ATÉ 3,0 M (MÉDIA MONTANTE E JUSANTE/UMA COMPOSIÇÃO POR TRECHO),COM ESCAVADEIRA (1,2 M3),LARG. DE 1,5 M A 2,5 M, EM SOLO DE 2A CATEGORIA, LOCAIS COM BAIXO NÍVEL DE INTERFERÊNCIA. AF_02/2021</v>
          </cell>
          <cell r="D5568" t="str">
            <v>M3</v>
          </cell>
          <cell r="E5568">
            <v>7.02</v>
          </cell>
          <cell r="F5568" t="str">
            <v>SINAPI</v>
          </cell>
        </row>
        <row r="5569">
          <cell r="B5569">
            <v>102320</v>
          </cell>
          <cell r="C5569" t="str">
            <v>ESCAVAÇÃO MECANIZADA DE VALA COM PROF. MAIOR QUE 3,0 M ATÉ 4,5 M (MÉDIA MONTANTE E JUSANTE/UMA COMPOSIÇÃO POR TRECHO), ESCAVADEIRA (1,2 M3), LARG. DE 1,5 M A 2,5 M, EM SOLO DE 2A CATEGORIA, LOCAIS COM BAIXO NÍVEL DE INTERFERÊNCIA. AF_02/2021</v>
          </cell>
          <cell r="D5569" t="str">
            <v>M3</v>
          </cell>
          <cell r="E5569">
            <v>6.74</v>
          </cell>
          <cell r="F5569" t="str">
            <v>SINAPI</v>
          </cell>
        </row>
        <row r="5570">
          <cell r="B5570">
            <v>102321</v>
          </cell>
          <cell r="C5570" t="str">
            <v>ESCAVAÇÃO MECANIZADA DE VALA COM PROF. MAIOR QUE 4,5 M ATÉ 6,0 M (MÉDIA MONTANTE E JUSANTE/UMA COMPOSIÇÃO POR TRECHO), ESCAVADEIRA (1,2 M3), LARG. DE 1,5 M A 2,5 M, EM SOLO DE 2A CATEGORIA, LOCAIS COM BAIXO NÍVEL DE INTERFERÊNCIA. AF_02/2021</v>
          </cell>
          <cell r="D5570" t="str">
            <v>M3</v>
          </cell>
          <cell r="E5570">
            <v>6.6</v>
          </cell>
          <cell r="F5570" t="str">
            <v>SINAPI</v>
          </cell>
        </row>
        <row r="5571">
          <cell r="B5571">
            <v>102322</v>
          </cell>
          <cell r="C5571" t="str">
            <v>ESCAVAÇÃO MECANIZADA DE VALA COM PROF. ATÉ 1,5 M (MÉDIA MONTANTE E JUSANTE/UMA COMPOSIÇÃO POR TRECHO), RETROESCAV. (0,26 M3), LARG. MENOR QUE 0,8 M, EM SOLO DE 2A CATEGORIA, EM LOCAIS COM ALTO NÍVEL DE INTERFERÊNCIA. AF_02/2021</v>
          </cell>
          <cell r="D5571" t="str">
            <v>M3</v>
          </cell>
          <cell r="E5571">
            <v>21.75</v>
          </cell>
          <cell r="F5571" t="str">
            <v>SINAPI</v>
          </cell>
        </row>
        <row r="5572">
          <cell r="B5572">
            <v>102323</v>
          </cell>
          <cell r="C5572" t="str">
            <v>ESCAVAÇÃO MECANIZADA DE VALA COM PROF. ATÉ 1,5 M (MÉDIA MONTANTE E JUSANTE/UMA COMPOSIÇÃO POR TRECHO), RETROESCAV. (0,26 M3), LARG. DE 0,8 M A 1,5 M, EM SOLO DE 2A CATEGORIA, EM LOCAIS COM ALTO NÍVEL DE INTERFERÊNCIA. AF_02/2021</v>
          </cell>
          <cell r="D5572" t="str">
            <v>M3</v>
          </cell>
          <cell r="E5572">
            <v>18.46</v>
          </cell>
          <cell r="F5572" t="str">
            <v>SINAPI</v>
          </cell>
        </row>
        <row r="5573">
          <cell r="B5573">
            <v>102324</v>
          </cell>
          <cell r="C5573" t="str">
            <v>ESCAVAÇÃO MECANIZADA DE VALA COM PROF. MAIOR QUE 1,5 M ATÉ 3,0 M (MÉDIA MONTANTE E JUSANTE/UMA COMPOSIÇÃO POR TRECHO), RETROESCAV. (0,26 M3), LARG. MENOR QUE 0,8 M, EM SOLO DE 2A CATEGORIA, EM LOCAIS COM ALTO NÍVEL DE INTERFERÊNCIA. AF_02/2021</v>
          </cell>
          <cell r="D5573" t="str">
            <v>M3</v>
          </cell>
          <cell r="E5573">
            <v>18.23</v>
          </cell>
          <cell r="F5573" t="str">
            <v>SINAPI</v>
          </cell>
        </row>
        <row r="5574">
          <cell r="B5574">
            <v>102325</v>
          </cell>
          <cell r="C5574" t="str">
            <v>ESCAVAÇÃO MECANIZADA DE VALA COM PROF. MAIOR QUE 1,5 M ATÉ 3,0 M (MÉDIA MONTANTE E JUSANTE/UMA COMPOSIÇÃO POR TRECHO), RETROESCAV. (0,26 M3), LARG. DE 0,8 M A 1,5 M, EM SOLO DE 2A CATEGORIA, EM LOCAIS COM ALTO NÍVEL DE INTERFERÊNCIA. AF_02/2021</v>
          </cell>
          <cell r="D5574" t="str">
            <v>M3</v>
          </cell>
          <cell r="E5574">
            <v>16.59</v>
          </cell>
          <cell r="F5574" t="str">
            <v>SINAPI</v>
          </cell>
        </row>
        <row r="5575">
          <cell r="B5575">
            <v>102326</v>
          </cell>
          <cell r="C5575" t="str">
            <v>ESCAVAÇÃO MECANIZADA DE VALA COM PROF. ATÉ 1,5 M (MÉDIA MONTANTE E JUSANTE/UMA COMPOSIÇÃO POR TRECHO), RETROESCAV. (0,26 M3), LARGURA MENOR  QUE 0,8 M, EM SOLO DE 2A CATEGORIA, EM LOCAIS COM BAIXO NÍVEL DE NTERFERÊNCIA. AF_02/2021</v>
          </cell>
          <cell r="D5575" t="str">
            <v>M3</v>
          </cell>
          <cell r="E5575">
            <v>12</v>
          </cell>
          <cell r="F5575" t="str">
            <v>SINAPI</v>
          </cell>
        </row>
        <row r="5576">
          <cell r="B5576">
            <v>102327</v>
          </cell>
          <cell r="C5576" t="str">
            <v>ESCAVAÇÃO MECANIZADA DE VALA COM PROF. ATÉ 1,5 M (MÉDIA MONTANTE E JUSANTE/UMA COMPOSIÇÃO POR TRECHO), RETROESCAV. (0,26 M3 ), LARG. DE 0,8 M A 1,5 M, EM SOLO DE 2A CATEGORIA, EM LOCAIS COM BAIXO NÍVEL DE INTERFERÊNCIA. AF_02/2021</v>
          </cell>
          <cell r="D5576" t="str">
            <v>M3</v>
          </cell>
          <cell r="E5576">
            <v>10.19</v>
          </cell>
          <cell r="F5576" t="str">
            <v>SINAPI</v>
          </cell>
        </row>
        <row r="5577">
          <cell r="B5577">
            <v>102328</v>
          </cell>
          <cell r="C5577" t="str">
            <v>ESCAVAÇÃO MECANIZADA DE VALA COM PROF. MAIOR QUE 1,5 M ATÉ 3,0 M (MÉDIA MONTANTE E JUSANTE/UMA COMPOSIÇÃO POR TRECHO), RETROESCAV. (0,26 M3),LARG. MENOR QUE 0,8 M, EM SOLO DE 2A CATEGORIA, EM LOCAIS COM BAIXO NÍVEL DE INTERFERÊNCIA. AF_02/2021</v>
          </cell>
          <cell r="D5577" t="str">
            <v>M3</v>
          </cell>
          <cell r="E5577">
            <v>10.050000000000001</v>
          </cell>
          <cell r="F5577" t="str">
            <v>SINAPI</v>
          </cell>
        </row>
        <row r="5578">
          <cell r="B5578">
            <v>102329</v>
          </cell>
          <cell r="C5578" t="str">
            <v>ESCAVAÇÃO MECANIZADA DE VALA COM PROF. MAIOR QUE 1,5 M ATÉ 3,0 M (MÉDIA MONTANTE E JUSANTE/UMA COMPOSIÇÃO POR TRECHO), RETROESCAV. (0,26 M3), LARG. DE 0,8 M A 1,5 M, EM SOLO DE 2A CATEGORIA, EM LOCAIS COM BAIXO NÍVEL DE INTERFERÊNCIA. AF_02/2021</v>
          </cell>
          <cell r="D5578" t="str">
            <v>M3</v>
          </cell>
          <cell r="E5578">
            <v>9.15</v>
          </cell>
          <cell r="F5578" t="str">
            <v>SINAPI</v>
          </cell>
        </row>
        <row r="5579">
          <cell r="B5579">
            <v>94304</v>
          </cell>
          <cell r="C5579" t="str">
            <v>ATERRO MECANIZADO DE VALA COM ESCAVADEIRA HIDRÁULICA (CAPACIDADE DA CAÇAMBA: 0,8 M³ / POTÊNCIA: 111 HP), LARGURA DE 1,5 A 2,5 M, PROFUNDIDADE ATÉ 1,5 M, COM SOLO ARGILO-ARENOSO. AF_05/2016</v>
          </cell>
          <cell r="D5579" t="str">
            <v>M3</v>
          </cell>
          <cell r="E5579">
            <v>87.81</v>
          </cell>
          <cell r="F5579" t="str">
            <v>SINAPI</v>
          </cell>
        </row>
        <row r="5580">
          <cell r="B5580">
            <v>94305</v>
          </cell>
          <cell r="C5580" t="str">
            <v>ATERRO MECANIZADO DE VALA COM ESCAVADEIRA HIDRÁULICA (CAPACIDADE DA CAÇAMBA: 0,8 M³ / POTÊNCIA: 111 HP), LARGURA ATÉ 1,5 M, PROFUNDIDADE DE 1,5 A 3,0 M, COM SOLO ARGILO-ARENOSO. AF_05/2016</v>
          </cell>
          <cell r="D5580" t="str">
            <v>M3</v>
          </cell>
          <cell r="E5580">
            <v>83.6</v>
          </cell>
          <cell r="F5580" t="str">
            <v>SINAPI</v>
          </cell>
        </row>
        <row r="5581">
          <cell r="B5581">
            <v>94306</v>
          </cell>
          <cell r="C5581" t="str">
            <v>ATERRO MECANIZADO DE VALA COM ESCAVADEIRA HIDRÁULICA (CAPACIDADE DA CAÇAMBA: 0,8 M³ / POTÊNCIA: 111 HP), LARGURA DE 1,5 A 2,5 M, PROFUNDIDADE DE 1,5 A 3,0 M, COM SOLO ARGILO-ARENOSO. AF_05/2016</v>
          </cell>
          <cell r="D5581" t="str">
            <v>M3</v>
          </cell>
          <cell r="E5581">
            <v>78.3</v>
          </cell>
          <cell r="F5581" t="str">
            <v>SINAPI</v>
          </cell>
        </row>
        <row r="5582">
          <cell r="B5582">
            <v>94307</v>
          </cell>
          <cell r="C5582" t="str">
            <v>ATERRO MECANIZADO DE VALA COM ESCAVADEIRA HIDRÁULICA (CAPACIDADE DA CAÇAMBA: 0,8 M³ / POTÊNCIA: 111 HP), LARGURA ATÉ 1,5 M, PROFUNDIDADE DE 3,0 A 4,5 M, COM SOLO ARGILO-ARENOSO. AF_05/2016</v>
          </cell>
          <cell r="D5582" t="str">
            <v>M3</v>
          </cell>
          <cell r="E5582">
            <v>79.52</v>
          </cell>
          <cell r="F5582" t="str">
            <v>SINAPI</v>
          </cell>
        </row>
        <row r="5583">
          <cell r="B5583">
            <v>94308</v>
          </cell>
          <cell r="C5583" t="str">
            <v>ATERRO MECANIZADO DE VALA COM ESCAVADEIRA HIDRÁULICA (CAPACIDADE DA CAÇAMBA: 0,8 M³ / POTÊNCIA: 111 HP), LARGURA DE 1,5 A 2,5 M, PROFUNDIDADE DE 3,0 A 4,5 M, COM SOLO ARGILO-ARENOSO. AF_05/2016</v>
          </cell>
          <cell r="D5583" t="str">
            <v>M3</v>
          </cell>
          <cell r="E5583">
            <v>76.239999999999995</v>
          </cell>
          <cell r="F5583" t="str">
            <v>SINAPI</v>
          </cell>
        </row>
        <row r="5584">
          <cell r="B5584">
            <v>94309</v>
          </cell>
          <cell r="C5584" t="str">
            <v>ATERRO MECANIZADO DE VALA COM ESCAVADEIRA HIDRÁULICA (CAPACIDADE DA CAÇAMBA: 0,8 M³ / POTÊNCIA: 111 HP), LARGURA ATÉ 1,5 M, PROFUNDIDADE DE 4,5 A 6,0 M, COM SOLO ARGILO-ARENOSO. AF_05/2016</v>
          </cell>
          <cell r="D5584" t="str">
            <v>M3</v>
          </cell>
          <cell r="E5584">
            <v>77.739999999999995</v>
          </cell>
          <cell r="F5584" t="str">
            <v>SINAPI</v>
          </cell>
        </row>
        <row r="5585">
          <cell r="B5585">
            <v>94310</v>
          </cell>
          <cell r="C5585" t="str">
            <v>ATERRO MECANIZADO DE VALA COM ESCAVADEIRA HIDRÁULICA (CAPACIDADE DA CAÇAMBA: 0,8 M³ / POTÊNCIA: 111 HP), LARGURA DE 1,5 A 2,5 M, PROFUNDIDADE DE 4,5 A 6,0 M, COM SOLO ARGILO-ARENOSO. AF_05/2016</v>
          </cell>
          <cell r="D5585" t="str">
            <v>M3</v>
          </cell>
          <cell r="E5585">
            <v>75.22</v>
          </cell>
          <cell r="F5585" t="str">
            <v>SINAPI</v>
          </cell>
        </row>
        <row r="5586">
          <cell r="B5586">
            <v>94315</v>
          </cell>
          <cell r="C5586" t="str">
            <v>ATERRO MECANIZADO DE VALA COM RETROESCAVADEIRA (CAPACIDADE DA CAÇAMBA DA RETRO: 0,26 M³ / POTÊNCIA: 88 HP), LARGURA ATÉ 0,8 M, PROFUNDIDADE ATÉ 1,5 M, COM SOLO ARGILO-ARENOSO. AF_05/2016</v>
          </cell>
          <cell r="D5586" t="str">
            <v>M3</v>
          </cell>
          <cell r="E5586">
            <v>96.94</v>
          </cell>
          <cell r="F5586" t="str">
            <v>SINAPI</v>
          </cell>
        </row>
        <row r="5587">
          <cell r="B5587">
            <v>94316</v>
          </cell>
          <cell r="C5587" t="str">
            <v>ATERRO MECANIZADO DE VALA COM RETROESCAVADEIRA (CAPACIDADE DA CAÇAMBA DA RETRO: 0,26 M³ / POTÊNCIA: 88 HP), LARGURA DE 0,8 A 1,5 M, PROFUNDIDADE ATÉ 1,5 M, COM SOLO ARGILO-ARENOSO. AF_05/2016</v>
          </cell>
          <cell r="D5587" t="str">
            <v>M3</v>
          </cell>
          <cell r="E5587">
            <v>86.99</v>
          </cell>
          <cell r="F5587" t="str">
            <v>SINAPI</v>
          </cell>
        </row>
        <row r="5588">
          <cell r="B5588">
            <v>94317</v>
          </cell>
          <cell r="C5588" t="str">
            <v>ATERRO MECANIZADO DE VALA COM RETROESCAVADEIRA (CAPACIDADE DA CAÇAMBA DA RETRO: 0,26 M³ / POTÊNCIA: 88 HP), LARGURA ATÉ 0,8 M, PROFUNDIDADE DE 1,5 A 3,0 M, COM SOLO ARGILO-ARENOSO. AF_05/2016</v>
          </cell>
          <cell r="D5588" t="str">
            <v>M3</v>
          </cell>
          <cell r="E5588">
            <v>82.6</v>
          </cell>
          <cell r="F5588" t="str">
            <v>SINAPI</v>
          </cell>
        </row>
        <row r="5589">
          <cell r="B5589">
            <v>94318</v>
          </cell>
          <cell r="C5589" t="str">
            <v>ATERRO MECANIZADO DE VALA COM RETROESCAVADEIRA (CAPACIDADE DA CAÇAMBA DA RETRO: 0,26 M³ / POTÊNCIA: 88 HP), LARGURA DE 0,8 A 1,5 M, PROFUNDIDADE DE 1,5 A 3,0 M, COM SOLO ARGILO-ARENOSO. AF_05/2016</v>
          </cell>
          <cell r="D5589" t="str">
            <v>M3</v>
          </cell>
          <cell r="E5589">
            <v>76.95</v>
          </cell>
          <cell r="F5589" t="str">
            <v>SINAPI</v>
          </cell>
        </row>
        <row r="5590">
          <cell r="B5590">
            <v>94319</v>
          </cell>
          <cell r="C5590" t="str">
            <v>ATERRO MANUAL DE VALAS COM SOLO ARGILO-ARENOSO E COMPACTAÇÃO MECANIZADA. AF_05/2016</v>
          </cell>
          <cell r="D5590" t="str">
            <v>M3</v>
          </cell>
          <cell r="E5590">
            <v>96.94</v>
          </cell>
          <cell r="F5590" t="str">
            <v>SINAPI</v>
          </cell>
        </row>
        <row r="5591">
          <cell r="B5591">
            <v>94327</v>
          </cell>
          <cell r="C5591" t="str">
            <v>ATERRO MECANIZADO DE VALA COM ESCAVADEIRA HIDRÁULICA (CAPACIDADE DA CAÇAMBA: 0,8 M³ / POTÊNCIA: 111 HP), LARGURA DE 1,5 A 2,5 M, PROFUNDIDADE ATÉ 1,5 M, COM AREIA PARA ATERRO. AF_05/2016</v>
          </cell>
          <cell r="D5591" t="str">
            <v>M3</v>
          </cell>
          <cell r="E5591">
            <v>103.17</v>
          </cell>
          <cell r="F5591" t="str">
            <v>SINAPI</v>
          </cell>
        </row>
        <row r="5592">
          <cell r="B5592">
            <v>94328</v>
          </cell>
          <cell r="C5592" t="str">
            <v>ATERRO MECANIZADO DE VALA COM ESCAVADEIRA HIDRÁULICA (CAPACIDADE DA CAÇAMBA: 0,8 M³ / POTÊNCIA: 111 HP), LARGURA ATÉ 1,5 M, PROFUNDIDADE DE 1,5 A 3,0 M, COM AREIA PARA ATERRO. AF_05/2016</v>
          </cell>
          <cell r="D5592" t="str">
            <v>M3</v>
          </cell>
          <cell r="E5592">
            <v>98.96</v>
          </cell>
          <cell r="F5592" t="str">
            <v>SINAPI</v>
          </cell>
        </row>
        <row r="5593">
          <cell r="B5593">
            <v>94329</v>
          </cell>
          <cell r="C5593" t="str">
            <v>ATERRO MECANIZADO DE VALA COM ESCAVADEIRA HIDRÁULICA (CAPACIDADE DA CAÇAMBA: 0,8 M³ / POTÊNCIA: 111 HP), LARGURA DE 1,5 A 2,5 M, PROFUNDIDADE DE 1,5 A 3,0 M, COM AREIA PARA ATERRO. AF_05/2016</v>
          </cell>
          <cell r="D5593" t="str">
            <v>M3</v>
          </cell>
          <cell r="E5593">
            <v>93.66</v>
          </cell>
          <cell r="F5593" t="str">
            <v>SINAPI</v>
          </cell>
        </row>
        <row r="5594">
          <cell r="B5594">
            <v>94330</v>
          </cell>
          <cell r="C5594" t="str">
            <v>ATERRO MECANIZADO DE VALA COM ESCAVADEIRA HIDRÁULICA (CAPACIDADE DA CAÇAMBA: 0,8 M³ / POTÊNCIA: 111 HP), LARGURA ATÉ 1,5 M, PROFUNDIDADE DE 3,0 A 4,5 M, COM AREIA PARA ATERRO. AF_05/2016</v>
          </cell>
          <cell r="D5594" t="str">
            <v>M3</v>
          </cell>
          <cell r="E5594">
            <v>94.88</v>
          </cell>
          <cell r="F5594" t="str">
            <v>SINAPI</v>
          </cell>
        </row>
        <row r="5595">
          <cell r="B5595">
            <v>94331</v>
          </cell>
          <cell r="C5595" t="str">
            <v>ATERRO MECANIZADO DE VALA COM ESCAVADEIRA HIDRÁULICA (CAPACIDADE DA CAÇAMBA: 0,8 M³ / POTÊNCIA: 111 HP), LARGURA DE 1,5 A 2,5 M, PROFUNDIDADE DE 3,0 A 4,5 M, COM AREIA PARA ATERRO. AF_05/2016</v>
          </cell>
          <cell r="D5595" t="str">
            <v>M3</v>
          </cell>
          <cell r="E5595">
            <v>91.6</v>
          </cell>
          <cell r="F5595" t="str">
            <v>SINAPI</v>
          </cell>
        </row>
        <row r="5596">
          <cell r="B5596">
            <v>94332</v>
          </cell>
          <cell r="C5596" t="str">
            <v>ATERRO MECANIZADO DE VALA COM ESCAVADEIRA HIDRÁULICA (CAPACIDADE DA CAÇAMBA: 0,8 M³ / POTÊNCIA: 111 HP), LARGURA ATÉ 1,5 M, PROFUNDIDADE DE 4,5 A 6,0 M, COM AREIA PARA ATERRO. AF_05/2016</v>
          </cell>
          <cell r="D5596" t="str">
            <v>M3</v>
          </cell>
          <cell r="E5596">
            <v>93.1</v>
          </cell>
          <cell r="F5596" t="str">
            <v>SINAPI</v>
          </cell>
        </row>
        <row r="5597">
          <cell r="B5597">
            <v>94333</v>
          </cell>
          <cell r="C5597" t="str">
            <v>ATERRO MECANIZADO DE VALA COM ESCAVADEIRA HIDRÁULICA (CAPACIDADE DA CAÇAMBA: 0,8 M³ / POTÊNCIA: 111 HP), LARGURA DE 1,5 A 2,5 M, PROFUNDIDADE DE 4,5 A 6,0 M, COM AREIA PARA ATERRO. AF_05/2016</v>
          </cell>
          <cell r="D5597" t="str">
            <v>M3</v>
          </cell>
          <cell r="E5597">
            <v>90.58</v>
          </cell>
          <cell r="F5597" t="str">
            <v>SINAPI</v>
          </cell>
        </row>
        <row r="5598">
          <cell r="B5598">
            <v>94338</v>
          </cell>
          <cell r="C5598" t="str">
            <v>ATERRO MECANIZADO DE VALA COM RETROESCAVADEIRA (CAPACIDADE DA CAÇAMBA DA RETRO: 0,26 M³ / POTÊNCIA: 88 HP), LARGURA ATÉ 0,8 M, PROFUNDIDADE ATÉ 1,5 M, COM AREIA PARA ATERRO. AF_05/2016</v>
          </cell>
          <cell r="D5598" t="str">
            <v>M3</v>
          </cell>
          <cell r="E5598">
            <v>112.3</v>
          </cell>
          <cell r="F5598" t="str">
            <v>SINAPI</v>
          </cell>
        </row>
        <row r="5599">
          <cell r="B5599">
            <v>94339</v>
          </cell>
          <cell r="C5599" t="str">
            <v>ATERRO MECANIZADO DE VALA COM RETROESCAVADEIRA (CAPACIDADE DA CAÇAMBA DA RETRO: 0,26 M³ / POTÊNCIA: 88 HP), LARGURA DE 0,8 A 1,5 M, PROFUNDIDADE ATÉ 1,5 M, COM AREIA PARA ATERRO. AF_05/2016</v>
          </cell>
          <cell r="D5599" t="str">
            <v>M3</v>
          </cell>
          <cell r="E5599">
            <v>102.35</v>
          </cell>
          <cell r="F5599" t="str">
            <v>SINAPI</v>
          </cell>
        </row>
        <row r="5600">
          <cell r="B5600">
            <v>94340</v>
          </cell>
          <cell r="C5600" t="str">
            <v>ATERRO MECANIZADO DE VALA COM RETROESCAVADEIRA (CAPACIDADE DA CAÇAMBA DA RETRO: 0,26 M³ / POTÊNCIA: 88 HP), LARGURA ATÉ 0,8 M, PROFUNDIDADE DE 1,5 A 3,0 M, COM AREIA PARA ATERRO. AF_05/2016</v>
          </cell>
          <cell r="D5600" t="str">
            <v>M3</v>
          </cell>
          <cell r="E5600">
            <v>97.96</v>
          </cell>
          <cell r="F5600" t="str">
            <v>SINAPI</v>
          </cell>
        </row>
        <row r="5601">
          <cell r="B5601">
            <v>94341</v>
          </cell>
          <cell r="C5601" t="str">
            <v>ATERRO MECANIZADO DE VALA COM RETROESCAVADEIRA (CAPACIDADE DA CAÇAMBA DA RETRO: 0,26 M³ / POTÊNCIA: 88 HP), LARGURA DE 0,8 A 1,5 M, PROFUNDIDADE DE 1,5 A 3,0 M, COM AREIA PARA ATERRO. AF_05/2016</v>
          </cell>
          <cell r="D5601" t="str">
            <v>M3</v>
          </cell>
          <cell r="E5601">
            <v>92.31</v>
          </cell>
          <cell r="F5601" t="str">
            <v>SINAPI</v>
          </cell>
        </row>
        <row r="5602">
          <cell r="B5602">
            <v>94342</v>
          </cell>
          <cell r="C5602" t="str">
            <v>ATERRO MANUAL DE VALAS COM AREIA PARA ATERRO E COMPACTAÇÃO MECANIZADA. AF_05/2016</v>
          </cell>
          <cell r="D5602" t="str">
            <v>M3</v>
          </cell>
          <cell r="E5602">
            <v>112.3</v>
          </cell>
          <cell r="F5602" t="str">
            <v>SINAPI</v>
          </cell>
        </row>
        <row r="5603">
          <cell r="B5603">
            <v>96385</v>
          </cell>
          <cell r="C5603" t="str">
            <v>EXECUÇÃO E COMPACTAÇÃO DE ATERRO COM SOLO PREDOMINANTEMENTE ARGILOSO - EXCLUSIVE SOLO, ESCAVAÇÃO, CARGA E TRANSPORTE. AF_11/2019</v>
          </cell>
          <cell r="D5603" t="str">
            <v>M3</v>
          </cell>
          <cell r="E5603">
            <v>12.41</v>
          </cell>
          <cell r="F5603" t="str">
            <v>SINAPI</v>
          </cell>
        </row>
        <row r="5604">
          <cell r="B5604">
            <v>96386</v>
          </cell>
          <cell r="C5604" t="str">
            <v>EXECUÇÃO E COMPACTAÇÃO DE ATERRO COM SOLO PREDOMINANTEMENTE ARENOSO - EXCLUSIVE SOLO, ESCAVAÇÃO, CARGA E TRANSPORTE. AF_11/2019</v>
          </cell>
          <cell r="D5604" t="str">
            <v>M3</v>
          </cell>
          <cell r="E5604">
            <v>8.83</v>
          </cell>
          <cell r="F5604" t="str">
            <v>SINAPI</v>
          </cell>
        </row>
        <row r="5605">
          <cell r="B5605">
            <v>93360</v>
          </cell>
          <cell r="C5605" t="str">
            <v>REATERRO MECANIZADO DE VALA COM ESCAVADEIRA HIDRÁULICA (CAPACIDADE DA CAÇAMBA: 0,8 M³ / POTÊNCIA: 111 HP), LARGURA DE 1,5 A 2,5 M, PROFUNDIDADE ATÉ 1,5 M, COM SOLO DE 1ª CATEGORIA EM LOCAIS COM ALTO NÍVEL DE INTERFERÊNCIA. AF_04/2016</v>
          </cell>
          <cell r="D5605" t="str">
            <v>M3</v>
          </cell>
          <cell r="E5605">
            <v>24.07</v>
          </cell>
          <cell r="F5605" t="str">
            <v>SINAPI</v>
          </cell>
        </row>
        <row r="5606">
          <cell r="B5606">
            <v>93361</v>
          </cell>
          <cell r="C5606" t="str">
            <v>REATERRO MECANIZADO DE VALA COM ESCAVADEIRA HIDRÁULICA (CAPACIDADE DA CAÇAMBA: 0,8 M³ / POTÊNCIA: 111 HP), LARGURA ATÉ 1,5 M, PROFUNDIDADE DE 1,5 A 3,0 M, COM SOLO DE 1ª CATEGORIA EM LOCAIS COM ALTO NÍVEL DE INTERFERÊNCIA. AF_04/2016</v>
          </cell>
          <cell r="D5606" t="str">
            <v>M3</v>
          </cell>
          <cell r="E5606">
            <v>20</v>
          </cell>
          <cell r="F5606" t="str">
            <v>SINAPI</v>
          </cell>
        </row>
        <row r="5607">
          <cell r="B5607">
            <v>93362</v>
          </cell>
          <cell r="C5607" t="str">
            <v>REATERRO MECANIZADO DE VALA COM ESCAVADEIRA HIDRÁULICA (CAPACIDADE DA CAÇAMBA: 0,8 M³ / POTÊNCIA: 111 HP), LARGURA DE 1,5 A 2,5 M, PROFUNDIDADE DE 1,5 A 3,0 M, COM SOLO DE 1ª CATEGORIA EM LOCAIS COM ALTO NÍVEL DE INTERFERÊNCIA. AF_04/2016</v>
          </cell>
          <cell r="D5607" t="str">
            <v>M3</v>
          </cell>
          <cell r="E5607">
            <v>14.57</v>
          </cell>
          <cell r="F5607" t="str">
            <v>SINAPI</v>
          </cell>
        </row>
        <row r="5608">
          <cell r="B5608">
            <v>93363</v>
          </cell>
          <cell r="C5608" t="str">
            <v>REATERRO MECANIZADO DE VALA COM ESCAVADEIRA HIDRÁULICA (CAPACIDADE DA CAÇAMBA: 0,8 M³ / POTÊNCIA: 111 HP), LARGURA ATÉ 1,5 M, PROFUNDIDADE DE 3,0 A 4,5 M COM SOLO DE 1ª CATEGORIA EM LOCAIS COM ALTO NÍVEL DE INTERFERÊNCIA. AF_04/2016</v>
          </cell>
          <cell r="D5608" t="str">
            <v>M3</v>
          </cell>
          <cell r="E5608">
            <v>15.78</v>
          </cell>
          <cell r="F5608" t="str">
            <v>SINAPI</v>
          </cell>
        </row>
        <row r="5609">
          <cell r="B5609">
            <v>93364</v>
          </cell>
          <cell r="C5609" t="str">
            <v>REATERRO MECANIZADO DE VALA COM ESCAVADEIRA HIDRÁULICA (CAPACIDADE DA CAÇAMBA: 0,8 M³ / POTÊNCIA: 111 HP), LARGURA DE 1,5 A 2,5 M, PROFUNDIDADE DE 3,0  A 4,5 M, COM SOLO (SEM SUBSTITUIÇÃO) DE 1ª CATEGORIA EM LOCAIS COM ALTO NÍVEL DE INTERFERÊNCIA. AF_04/2016</v>
          </cell>
          <cell r="D5609" t="str">
            <v>M3</v>
          </cell>
          <cell r="E5609">
            <v>12.5</v>
          </cell>
          <cell r="F5609" t="str">
            <v>SINAPI</v>
          </cell>
        </row>
        <row r="5610">
          <cell r="B5610">
            <v>93365</v>
          </cell>
          <cell r="C5610" t="str">
            <v>REATERRO MECANIZADO DE VALA COM ESCAVADEIRA HIDRÁULICA (CAPACIDADE DA CAÇAMBA: 0,8 M³ / POTÊNCIA: 111 HP), LARGURA ATÉ 1,5 M, PROFUNDIDADE DE 4,5 A 6,0 M, COM SOLO DE 1ª CATEGORIA EM LOCAIS COM ALTO NÍVEL DE INTERFERÊNCIA. AF_04/2016</v>
          </cell>
          <cell r="D5610" t="str">
            <v>M3</v>
          </cell>
          <cell r="E5610">
            <v>13.92</v>
          </cell>
          <cell r="F5610" t="str">
            <v>SINAPI</v>
          </cell>
        </row>
        <row r="5611">
          <cell r="B5611">
            <v>93366</v>
          </cell>
          <cell r="C5611" t="str">
            <v>REATERRO MECANIZADO DE VALA COM ESCAVADEIRA HIDRÁULICA (CAPACIDADE DA CAÇAMBA: 0,8 M³ / POTÊNCIA: 111 HP), LARGURA DE 1,5 A 2,5 M, PROFUNDIDADE DE 4,5 A 6,0 M, COM SOLO DE 1ª CATEGORIA EM LOCAIS COM ALTO NÍVEL DE INTERFERÊNCIA. AF_04/2016</v>
          </cell>
          <cell r="D5611" t="str">
            <v>M3</v>
          </cell>
          <cell r="E5611">
            <v>11.5</v>
          </cell>
          <cell r="F5611" t="str">
            <v>SINAPI</v>
          </cell>
        </row>
        <row r="5612">
          <cell r="B5612">
            <v>93367</v>
          </cell>
          <cell r="C5612" t="str">
            <v>REATERRO MECANIZADO DE VALA COM ESCAVADEIRA HIDRÁULICA (CAPACIDADE DA CAÇAMBA: 0,8 M³ / POTÊNCIA: 111 HP), LARGURA DE 1,5 A 2,5 M, PROFUNDIDADE ATÉ 1,5 M, COM SOLO DE 1ª CATEGORIA EM LOCAIS COM BAIXO NÍVEL DE INTERFERÊNCIA. AF_04/2016</v>
          </cell>
          <cell r="D5612" t="str">
            <v>M3</v>
          </cell>
          <cell r="E5612">
            <v>22.53</v>
          </cell>
          <cell r="F5612" t="str">
            <v>SINAPI</v>
          </cell>
        </row>
        <row r="5613">
          <cell r="B5613">
            <v>93368</v>
          </cell>
          <cell r="C5613" t="str">
            <v>REATERRO MECANIZADO DE VALA COM ESCAVADEIRA HIDRÁULICA (CAPACIDADE DA CAÇAMBA: 0,8 M³ / POTÊNCIA: 111 HP), LARGURA ATÉ 1,5 M, PROFUNDIDADE DE 1,5 A 3,0 M, COM SOLO DE 1ª CATEGORIA EM LOCAIS COM BAIXO NÍVEL DE INTERFERÊNCIA. AF_04/2016</v>
          </cell>
          <cell r="D5613" t="str">
            <v>M3</v>
          </cell>
          <cell r="E5613">
            <v>18.34</v>
          </cell>
          <cell r="F5613" t="str">
            <v>SINAPI</v>
          </cell>
        </row>
        <row r="5614">
          <cell r="B5614">
            <v>93369</v>
          </cell>
          <cell r="C5614" t="str">
            <v>REATERRO MECANIZADO DE VALA COM ESCAVADEIRA HIDRÁULICA (CAPACIDADE DA CAÇAMBA: 0,8 M³ / POTÊNCIA: 111 HP), LARGURA DE 1,5 A 2,5 M, PROFUNDIDADE DE 1,5 A 3,0 M, COM SOLO (SEM SUBSTITUIÇÃO) DE 1ª CATEGORIA EM LOCAIS COM BAIXO NÍVEL DE INTERFERÊNCIA. AF_04/2016</v>
          </cell>
          <cell r="D5614" t="str">
            <v>M3</v>
          </cell>
          <cell r="E5614">
            <v>13.04</v>
          </cell>
          <cell r="F5614" t="str">
            <v>SINAPI</v>
          </cell>
        </row>
        <row r="5615">
          <cell r="B5615">
            <v>93370</v>
          </cell>
          <cell r="C5615" t="str">
            <v>REATERRO MECANIZADO DE VALA COM ESCAVADEIRA HIDRÁULICA (CAPACIDADE DA CAÇAMBA: 0,8 M³ / POTÊNCIA: 111 HP), LARGURA ATÉ 1,5 M, PROFUNDIDADE DE 3,0 A 4,5 M, COM SOLO DE 1ª CATEGORIA EM LOCAIS COM BAIXO NÍVEL DE INTERFERÊNCIA. AF_04/2016</v>
          </cell>
          <cell r="D5615" t="str">
            <v>M3</v>
          </cell>
          <cell r="E5615">
            <v>14.26</v>
          </cell>
          <cell r="F5615" t="str">
            <v>SINAPI</v>
          </cell>
        </row>
        <row r="5616">
          <cell r="B5616">
            <v>93371</v>
          </cell>
          <cell r="C5616" t="str">
            <v>REATERRO MECANIZADO DE VALA COM ESCAVADEIRA HIDRÁULICA (CAPACIDADE DA CAÇAMBA: 0,8 M³ / POTÊNCIA: 111 HP), LARGURA DE 1,5 A 2,5 M, PROFUNDIDADE DE 3,0 A 4,5 M, COM SOLO (SEM SUBSTITUIÇÃO) DE 1ª CATEGORIA EM LOCAIS COM BAIXO NÍVEL DE INTERFERÊNCIA. AF_04/2016</v>
          </cell>
          <cell r="D5616" t="str">
            <v>M3</v>
          </cell>
          <cell r="E5616">
            <v>10.98</v>
          </cell>
          <cell r="F5616" t="str">
            <v>SINAPI</v>
          </cell>
        </row>
        <row r="5617">
          <cell r="B5617">
            <v>93372</v>
          </cell>
          <cell r="C5617" t="str">
            <v>REATERRO MECANIZADO DE VALA COM ESCAVADEIRA HIDRÁULICA (CAPACIDADE DA CAÇAMBA: 0,8 M³ / POTÊNCIA: 111 HP), LARGURA ATÉ 1,5 M, PROFUNDIDADE DE 4,5 A 6,0 M, COM SOLO DE 1ª CATEGORIA EM LOCAIS COM BAIXO NÍVEL DE INTERFERÊNCIA. AF_04/2016</v>
          </cell>
          <cell r="D5617" t="str">
            <v>M3</v>
          </cell>
          <cell r="E5617">
            <v>12.48</v>
          </cell>
          <cell r="F5617" t="str">
            <v>SINAPI</v>
          </cell>
        </row>
        <row r="5618">
          <cell r="B5618">
            <v>93373</v>
          </cell>
          <cell r="C5618" t="str">
            <v>REATERRO MECANIZADO DE VALA COM ESCAVADEIRA HIDRÁULICA (CAPACIDADE DA CAÇAMBA: 0,8 M³ / POTÊNCIA: 111 HP), LARGURA DE 1,5 A 2,5 M, PROFUNDIDADE DE 4,5 A 6,0 M, COM SOLO (SEM SUBSTITUIÇÃO) DE 1ª CATEGORIA EM LOCAIS COM BAIXO NÍVEL DE INTERFERÊNCIA. AF_04/2016</v>
          </cell>
          <cell r="D5618" t="str">
            <v>M3</v>
          </cell>
          <cell r="E5618">
            <v>9.98</v>
          </cell>
          <cell r="F5618" t="str">
            <v>SINAPI</v>
          </cell>
        </row>
        <row r="5619">
          <cell r="B5619">
            <v>93374</v>
          </cell>
          <cell r="C5619" t="str">
            <v>REATERRO MECANIZADO DE VALA COM RETROESCAVADEIRA (CAPACIDADE DA CAÇAMBA DA RETRO: 0,26 M³ / POTÊNCIA: 88 HP), LARGURA ATÉ 0,8 M, PROFUNDIDADE ATÉ 1,5 M, COM SOLO (SEM SUBSTITUIÇÃO) DE 1ª CATEGORIA EM LOCAIS COM ALTO NÍVEL DE INTERFERÊNCIA. AF_04/2016</v>
          </cell>
          <cell r="D5619" t="str">
            <v>M3</v>
          </cell>
          <cell r="E5619">
            <v>29.14</v>
          </cell>
          <cell r="F5619" t="str">
            <v>SINAPI</v>
          </cell>
        </row>
        <row r="5620">
          <cell r="B5620">
            <v>93375</v>
          </cell>
          <cell r="C5620" t="str">
            <v>REATERRO MECANIZADO DE VALA COM RETROESCAVADEIRA (CAPACIDADE DA CAÇAMBA DA RETRO: 0,26 M³ / POTÊNCIA: 88 HP), LARGURA DE 0,8 A 1,5 M, PROFUNDIDADE ATÉ 1,5 M, COM SOLO DE 1ª CATEGORIA EM LOCAIS COM ALTO NÍVEL DE INTERFERÊNCIA. AF_04/2016</v>
          </cell>
          <cell r="D5620" t="str">
            <v>M3</v>
          </cell>
          <cell r="E5620">
            <v>22.49</v>
          </cell>
          <cell r="F5620" t="str">
            <v>SINAPI</v>
          </cell>
        </row>
        <row r="5621">
          <cell r="B5621">
            <v>93376</v>
          </cell>
          <cell r="C5621" t="str">
            <v>REATERRO MECANIZADO DE VALA COM RETROESCAVADEIRA (CAPACIDADE DA CAÇAMBA DA RETRO: 0,26 M³ / POTÊNCIA: 88 HP), LARGURA ATÉ 0,8 M, PROFUNDIDADE DE 1,5 A 3,0 M, COM SOLO DE 1ª CATEGORIA EM LOCAIS COM ALTO NÍVEL DE INTERFERÊNCIA. AF_04/2016</v>
          </cell>
          <cell r="D5621" t="str">
            <v>M3</v>
          </cell>
          <cell r="E5621">
            <v>18.45</v>
          </cell>
          <cell r="F5621" t="str">
            <v>SINAPI</v>
          </cell>
        </row>
        <row r="5622">
          <cell r="B5622">
            <v>93377</v>
          </cell>
          <cell r="C5622" t="str">
            <v>REATERRO MECANIZADO DE VALA COM RETROESCAVADEIRA (CAPACIDADE DA CAÇAMBA DA RETRO: 0,26 M³ / POTÊNCIA: 88 HP), LARGURA DE 0,8 A 1,5 M, PROFUNDIDADE DE 1,5 A 3,0 M, COM SOLO (SEM SUBSTITUIÇÃO) DE 1ª CATEGORIA EM LOCAIS COM ALTO NÍVEL DE INTERFERÊNCIA. AF_04/2016</v>
          </cell>
          <cell r="D5622" t="str">
            <v>M3</v>
          </cell>
          <cell r="E5622">
            <v>12.49</v>
          </cell>
          <cell r="F5622" t="str">
            <v>SINAPI</v>
          </cell>
        </row>
        <row r="5623">
          <cell r="B5623">
            <v>93378</v>
          </cell>
          <cell r="C5623" t="str">
            <v>REATERRO MECANIZADO DE VALA COM RETROESCAVADEIRA (CAPACIDADE DA CAÇAMBA DA RETRO: 0,26 M³ / POTÊNCIA: 88 HP), LARGURA ATÉ 0,8 M, PROFUNDIDADE ATÉ 1,5 M, COM SOLO DE 1ª CATEGORIA EM LOCAIS COM BAIXO NÍVEL DE INTERFERÊNCIA. AF_04/2016</v>
          </cell>
          <cell r="D5623" t="str">
            <v>M3</v>
          </cell>
          <cell r="E5623">
            <v>27.22</v>
          </cell>
          <cell r="F5623" t="str">
            <v>SINAPI</v>
          </cell>
        </row>
        <row r="5624">
          <cell r="B5624">
            <v>93379</v>
          </cell>
          <cell r="C5624" t="str">
            <v>REATERRO MECANIZADO DE VALA COM RETROESCAVADEIRA (CAPACIDADE DA CAÇAMBA DA RETRO: 0,26 M³ / POTÊNCIA: 88 HP), LARGURA DE 0,8 A 1,5 M, PROFUNDIDADE ATÉ 1,5 M, COM SOLO DE 1ª CATEGORIA EM LOCAIS COM BAIXO NÍVEL DE INTERFERÊNCIA. AF_04/2016</v>
          </cell>
          <cell r="D5624" t="str">
            <v>M3</v>
          </cell>
          <cell r="E5624">
            <v>21.03</v>
          </cell>
          <cell r="F5624" t="str">
            <v>SINAPI</v>
          </cell>
        </row>
        <row r="5625">
          <cell r="B5625">
            <v>93380</v>
          </cell>
          <cell r="C5625" t="str">
            <v>REATERRO MECANIZADO DE VALA COM RETROESCAVADEIRA (CAPACIDADE DA CAÇAMBA DA RETRO: 0,26 M³ / POTÊNCIA: 88 HP), LARGURA ATÉ 0,8 M, PROFUNDIDADE DE 1,5 A 3,0 M, COM SOLO DE 1ª CATEGORIA EM LOCAIS COM BAIXO NÍVEL DE INTERFERÊNCIA. AF_04/2016</v>
          </cell>
          <cell r="D5625" t="str">
            <v>M3</v>
          </cell>
          <cell r="E5625">
            <v>17.32</v>
          </cell>
          <cell r="F5625" t="str">
            <v>SINAPI</v>
          </cell>
        </row>
        <row r="5626">
          <cell r="B5626">
            <v>93381</v>
          </cell>
          <cell r="C5626" t="str">
            <v>REATERRO MECANIZADO DE VALA COM RETROESCAVADEIRA (CAPACIDADE DA CAÇAMBA DA RETRO: 0,26 M³ / POTÊNCIA: 88 HP), LARGURA DE 0,8 A 1,5 M, PROFUNDIDADE DE 1,5 A 3,0 M, COM SOLO (SEM SUBSTITUIÇÃO) DE 1ª CATEGORIA EM LOCAIS COM BAIXO NÍVEL DE INTERFERÊNCIA. AF_04/2016</v>
          </cell>
          <cell r="D5626" t="str">
            <v>M3</v>
          </cell>
          <cell r="E5626">
            <v>11.68</v>
          </cell>
          <cell r="F5626" t="str">
            <v>SINAPI</v>
          </cell>
        </row>
        <row r="5627">
          <cell r="B5627">
            <v>93382</v>
          </cell>
          <cell r="C5627" t="str">
            <v>REATERRO MANUAL DE VALAS COM COMPACTAÇÃO MECANIZADA. AF_04/2016</v>
          </cell>
          <cell r="D5627" t="str">
            <v>M3</v>
          </cell>
          <cell r="E5627">
            <v>31.68</v>
          </cell>
          <cell r="F5627" t="str">
            <v>SINAPI</v>
          </cell>
        </row>
        <row r="5628">
          <cell r="B5628">
            <v>96995</v>
          </cell>
          <cell r="C5628" t="str">
            <v>REATERRO MANUAL APILOADO COM SOQUETE. AF_10/2017</v>
          </cell>
          <cell r="D5628" t="str">
            <v>M3</v>
          </cell>
          <cell r="E5628">
            <v>42.76</v>
          </cell>
          <cell r="F5628" t="str">
            <v>SINAPI</v>
          </cell>
        </row>
        <row r="5629">
          <cell r="B5629">
            <v>97916</v>
          </cell>
          <cell r="C5629" t="str">
            <v>TRANSPORTE COM CAMINHÃO BASCULANTE DE 6 M³, EM VIA URBANA EM LEITO NATURAL (UNIDADE: TXKM). AF_07/2020</v>
          </cell>
          <cell r="D5629" t="str">
            <v>TXKM</v>
          </cell>
          <cell r="E5629">
            <v>2.6</v>
          </cell>
          <cell r="F5629" t="str">
            <v>SINAPI</v>
          </cell>
        </row>
        <row r="5630">
          <cell r="B5630">
            <v>97917</v>
          </cell>
          <cell r="C5630" t="str">
            <v>TRANSPORTE COM CAMINHÃO BASCULANTE DE 6 M³, EM VIA URBANA EM REVESTIMENTO PRIMÁRIO (UNIDADE: TXKM). AF_07/2020</v>
          </cell>
          <cell r="D5630" t="str">
            <v>TXKM</v>
          </cell>
          <cell r="E5630">
            <v>2.2400000000000002</v>
          </cell>
          <cell r="F5630" t="str">
            <v>SINAPI</v>
          </cell>
        </row>
        <row r="5631">
          <cell r="B5631">
            <v>97918</v>
          </cell>
          <cell r="C5631" t="str">
            <v>TRANSPORTE COM CAMINHÃO BASCULANTE DE 6 M³, EM VIA URBANA PAVIMENTADA, DMT ATÉ 30 KM (UNIDADE: TXKM). AF_07/2020</v>
          </cell>
          <cell r="D5631" t="str">
            <v>TXKM</v>
          </cell>
          <cell r="E5631">
            <v>2.0699999999999998</v>
          </cell>
          <cell r="F5631" t="str">
            <v>SINAPI</v>
          </cell>
        </row>
        <row r="5632">
          <cell r="B5632">
            <v>97919</v>
          </cell>
          <cell r="C5632" t="str">
            <v>TRANSPORTE COM CAMINHÃO BASCULANTE DE 6 M³, EM VIA URBANA PAVIMENTADA, ADICIONAL PARA DMT EXCEDENTE A 30 KM (UNIDADE: TXKM). AF_07/2020</v>
          </cell>
          <cell r="D5632" t="str">
            <v>TXKM</v>
          </cell>
          <cell r="E5632">
            <v>0.81</v>
          </cell>
          <cell r="F5632" t="str">
            <v>SINAPI</v>
          </cell>
        </row>
        <row r="5633">
          <cell r="B5633">
            <v>101616</v>
          </cell>
          <cell r="C5633" t="str">
            <v>PREPARO DE FUNDO DE VALA COM LARGURA MENOR QUE 1,5 M (ACERTO DO SOLO NATURAL). AF_08/2020</v>
          </cell>
          <cell r="D5633" t="str">
            <v>M2</v>
          </cell>
          <cell r="E5633">
            <v>5.19</v>
          </cell>
          <cell r="F5633" t="str">
            <v>SINAPI</v>
          </cell>
        </row>
        <row r="5634">
          <cell r="B5634">
            <v>101617</v>
          </cell>
          <cell r="C5634" t="str">
            <v>PREPARO DE FUNDO DE VALA COM LARGURA MAIOR OU IGUAL A 1,5 M E MENOR QUE 2,5 M (ACERTO DO SOLO NATURAL). AF_08/2020</v>
          </cell>
          <cell r="D5634" t="str">
            <v>M2</v>
          </cell>
          <cell r="E5634">
            <v>2.5499999999999998</v>
          </cell>
          <cell r="F5634" t="str">
            <v>SINAPI</v>
          </cell>
        </row>
        <row r="5635">
          <cell r="B5635">
            <v>101618</v>
          </cell>
          <cell r="C5635" t="str">
            <v>PREPARO DE FUNDO DE VALA COM LARGURA MENOR QUE 1,5 M, COM CAMADA DE AREIA, LANÇAMENTO MANUAL. AF_08/2020</v>
          </cell>
          <cell r="D5635" t="str">
            <v>M3</v>
          </cell>
          <cell r="E5635">
            <v>245.11</v>
          </cell>
          <cell r="F5635" t="str">
            <v>SINAPI</v>
          </cell>
        </row>
        <row r="5636">
          <cell r="B5636">
            <v>101619</v>
          </cell>
          <cell r="C5636" t="str">
            <v>PREPARO DE FUNDO DE VALA COM LARGURA MENOR QUE 1,5 M, COM CAMADA DE BRITA, LANÇAMENTO MANUAL. AF_08/2020</v>
          </cell>
          <cell r="D5636" t="str">
            <v>M3</v>
          </cell>
          <cell r="E5636">
            <v>238.25</v>
          </cell>
          <cell r="F5636" t="str">
            <v>SINAPI</v>
          </cell>
        </row>
        <row r="5637">
          <cell r="B5637">
            <v>101620</v>
          </cell>
          <cell r="C5637" t="str">
            <v>PREPARO DE FUNDO DE VALA COM LARGURA MAIOR OU IGUAL A 1,5 M E MENOR QUE 2,5 M, COM CAMADA DE AREIA, LANÇAMENTO MANUAL. AF_08/2020</v>
          </cell>
          <cell r="D5637" t="str">
            <v>M3</v>
          </cell>
          <cell r="E5637">
            <v>223.83</v>
          </cell>
          <cell r="F5637" t="str">
            <v>SINAPI</v>
          </cell>
        </row>
        <row r="5638">
          <cell r="B5638">
            <v>101621</v>
          </cell>
          <cell r="C5638" t="str">
            <v>PREPARO DE FUNDO DE VALA COM LARGURA MAIOR OU IGUAL A 1,5 M E MENOR QUE 2,5 M, COM CAMADA DE BRITA, LANÇAMENTO MANUAL. AF_08/2020</v>
          </cell>
          <cell r="D5638" t="str">
            <v>M3</v>
          </cell>
          <cell r="E5638">
            <v>216.97</v>
          </cell>
          <cell r="F5638" t="str">
            <v>SINAPI</v>
          </cell>
        </row>
        <row r="5639">
          <cell r="B5639">
            <v>101622</v>
          </cell>
          <cell r="C5639" t="str">
            <v>PREPARO DE FUNDO DE VALA COM LARGURA MENOR QUE 1,5 M, COM CAMADA DE AREIA, LANÇAMENTO MECANIZADO. AF_08/2020</v>
          </cell>
          <cell r="D5639" t="str">
            <v>M3</v>
          </cell>
          <cell r="E5639">
            <v>236.55</v>
          </cell>
          <cell r="F5639" t="str">
            <v>SINAPI</v>
          </cell>
        </row>
        <row r="5640">
          <cell r="B5640">
            <v>101623</v>
          </cell>
          <cell r="C5640" t="str">
            <v>PREPARO DE FUNDO DE VALA COM LARGURA MENOR QUE 1,5 M, COM CAMADA DE BRITA, LANÇAMENTO MECANIZADO. AF_08/2020</v>
          </cell>
          <cell r="D5640" t="str">
            <v>M3</v>
          </cell>
          <cell r="E5640">
            <v>227.73</v>
          </cell>
          <cell r="F5640" t="str">
            <v>SINAPI</v>
          </cell>
        </row>
        <row r="5641">
          <cell r="B5641">
            <v>101624</v>
          </cell>
          <cell r="C5641" t="str">
            <v>PREPARO DE FUNDO DE VALA COM LARGURA MAIOR OU IGUAL A 1,5 M E MENOR QUE 2,5 M, COM CAMADA DE BRITA, LANÇAMENTO MECANIZADO. AF_08/2020</v>
          </cell>
          <cell r="D5641" t="str">
            <v>M3</v>
          </cell>
          <cell r="E5641">
            <v>183.07</v>
          </cell>
          <cell r="F5641" t="str">
            <v>SINAPI</v>
          </cell>
        </row>
        <row r="5642">
          <cell r="B5642">
            <v>101625</v>
          </cell>
          <cell r="C5642" t="str">
            <v>PREPARO DE FUNDO DE VALA COM LARGURA MAIOR OU IGUAL A 1,5 M E MENOR QUE 2,5 M, COM CAMADA DE AREIA, LANÇAMENTO MECANIZADO. AF_08/2020</v>
          </cell>
          <cell r="D5642" t="str">
            <v>M3</v>
          </cell>
          <cell r="E5642">
            <v>197.52</v>
          </cell>
          <cell r="F5642" t="str">
            <v>SINAPI</v>
          </cell>
        </row>
        <row r="5643">
          <cell r="B5643">
            <v>95606</v>
          </cell>
          <cell r="C5643" t="str">
            <v>UMIDIFICAÇÃO DE MATERIAL PARA VALAS COM CAMINHÃO PIPA 10000L. AF_11/2016</v>
          </cell>
          <cell r="D5643" t="str">
            <v>M3</v>
          </cell>
          <cell r="E5643">
            <v>2.5099999999999998</v>
          </cell>
          <cell r="F5643" t="str">
            <v>SINAPI</v>
          </cell>
        </row>
        <row r="5644">
          <cell r="B5644">
            <v>101159</v>
          </cell>
          <cell r="C5644" t="str">
            <v>ALVENARIA DE VEDAÇÃO DE BLOCOS CERÂMICOS MACIÇOS DE 5X10X20CM (ESPESSURA 10CM) E ARGAMASSA DE ASSENTAMENTO COM PREPARO EM BETONEIRA. AF_05/2020</v>
          </cell>
          <cell r="D5644" t="str">
            <v>M2</v>
          </cell>
          <cell r="E5644">
            <v>113.58</v>
          </cell>
          <cell r="F5644" t="str">
            <v>SINAPI</v>
          </cell>
        </row>
        <row r="5645">
          <cell r="B5645">
            <v>103322</v>
          </cell>
          <cell r="C5645" t="str">
            <v>ALVENARIA DE VEDAÇÃO DE BLOCOS CERÂMICOS FURADOS NA VERTICAL DE 9X19X39 CM (ESPESSURA 9 CM) E ARGAMASSA DE ASSENTAMENTO COM PREPARO EM BETONEIRA. AF_12/2021</v>
          </cell>
          <cell r="D5645" t="str">
            <v>M2</v>
          </cell>
          <cell r="E5645">
            <v>46.32</v>
          </cell>
          <cell r="F5645" t="str">
            <v>SINAPI</v>
          </cell>
        </row>
        <row r="5646">
          <cell r="B5646">
            <v>103323</v>
          </cell>
          <cell r="C5646" t="str">
            <v>ALVENARIA DE VEDAÇÃO DE BLOCOS CERÂMICOS FURADOS NA VERTICAL DE 9X19X39 CM (ESPESSURA 9 CM) E ARGAMASSA DE ASSENTAMENTO COM PREPARO MANUAL. AF_12/2021</v>
          </cell>
          <cell r="D5646" t="str">
            <v>M2</v>
          </cell>
          <cell r="E5646">
            <v>47.11</v>
          </cell>
          <cell r="F5646" t="str">
            <v>SINAPI</v>
          </cell>
        </row>
        <row r="5647">
          <cell r="B5647">
            <v>103324</v>
          </cell>
          <cell r="C5647" t="str">
            <v>ALVENARIA DE VEDAÇÃO DE BLOCOS CERÂMICOS FURADOS NA VERTICAL DE 14X19X39 CM (ESPESSURA 14 CM) E ARGAMASSA DE ASSENTAMENTO COM PREPARO EM BETONEIRA. AF_12/2021</v>
          </cell>
          <cell r="D5647" t="str">
            <v>M2</v>
          </cell>
          <cell r="E5647">
            <v>62</v>
          </cell>
          <cell r="F5647" t="str">
            <v>SINAPI</v>
          </cell>
        </row>
        <row r="5648">
          <cell r="B5648">
            <v>103325</v>
          </cell>
          <cell r="C5648" t="str">
            <v>ALVENARIA DE VEDAÇÃO DE BLOCOS CERÂMICOS FURADOS NA VERTICAL DE 14X19X39 CM (ESPESSURA 14 CM) E ARGAMASSA DE ASSENTAMENTO COM PREPARO MANUAL. AF_12/2021</v>
          </cell>
          <cell r="D5648" t="str">
            <v>M2</v>
          </cell>
          <cell r="E5648">
            <v>62.9</v>
          </cell>
          <cell r="F5648" t="str">
            <v>SINAPI</v>
          </cell>
        </row>
        <row r="5649">
          <cell r="B5649">
            <v>103326</v>
          </cell>
          <cell r="C5649" t="str">
            <v>ALVENARIA DE VEDAÇÃO DE BLOCOS CERÂMICOS FURADOS NA VERTICAL DE 19X19X39 CM (ESPESSURA 19 CM) E ARGAMASSA DE ASSENTAMENTO COM PREPARO EM BETONEIRA. AF_12/2021</v>
          </cell>
          <cell r="D5649" t="str">
            <v>M2</v>
          </cell>
          <cell r="E5649">
            <v>74.92</v>
          </cell>
          <cell r="F5649" t="str">
            <v>SINAPI</v>
          </cell>
        </row>
        <row r="5650">
          <cell r="B5650">
            <v>103327</v>
          </cell>
          <cell r="C5650" t="str">
            <v>ALVENARIA DE VEDAÇÃO DE BLOCOS CERÂMICOS FURADOS NA VERTICAL DE 19X19X39 CM (ESPESSURA 19 CM) E ARGAMASSA DE ASSENTAMENTO COM PREPARO MANUAL. AF_12/2021</v>
          </cell>
          <cell r="D5650" t="str">
            <v>M2</v>
          </cell>
          <cell r="E5650">
            <v>75.97</v>
          </cell>
          <cell r="F5650" t="str">
            <v>SINAPI</v>
          </cell>
        </row>
        <row r="5651">
          <cell r="B5651">
            <v>103328</v>
          </cell>
          <cell r="C5651" t="str">
            <v>ALVENARIA DE VEDAÇÃO DE BLOCOS CERÂMICOS FURADOS NA HORIZONTAL DE 9X19X19 CM (ESPESSURA 9 CM) E ARGAMASSA DE ASSENTAMENTO COM PREPARO EM BETONEIRA. AF_12/2021</v>
          </cell>
          <cell r="D5651" t="str">
            <v>M2</v>
          </cell>
          <cell r="E5651">
            <v>73.22</v>
          </cell>
          <cell r="F5651" t="str">
            <v>SINAPI</v>
          </cell>
        </row>
        <row r="5652">
          <cell r="B5652">
            <v>103329</v>
          </cell>
          <cell r="C5652" t="str">
            <v>ALVENARIA DE VEDAÇÃO DE BLOCOS CERÂMICOS FURADOS NA HORIZONTAL DE 9X19X19 CM (ESPESSURA 9 CM) E ARGAMASSA DE ASSENTAMENTO COM PREPARO MANUAL. AF_12/2021</v>
          </cell>
          <cell r="D5652" t="str">
            <v>M2</v>
          </cell>
          <cell r="E5652">
            <v>73.91</v>
          </cell>
          <cell r="F5652" t="str">
            <v>SINAPI</v>
          </cell>
        </row>
        <row r="5653">
          <cell r="B5653">
            <v>103330</v>
          </cell>
          <cell r="C5653" t="str">
            <v>ALVENARIA DE VEDAÇÃO DE BLOCOS CERÂMICOS FURADOS NA HORIZONTAL DE 11,5X19X19 CM (ESPESSURA 11,5 CM) E ARGAMASSA DE ASSENTAMENTO COM PREPARO EM BETONEIRA. AF_12/2021</v>
          </cell>
          <cell r="D5653" t="str">
            <v>M2</v>
          </cell>
          <cell r="E5653">
            <v>66.930000000000007</v>
          </cell>
          <cell r="F5653" t="str">
            <v>SINAPI</v>
          </cell>
        </row>
        <row r="5654">
          <cell r="B5654">
            <v>103331</v>
          </cell>
          <cell r="C5654" t="str">
            <v>ALVENARIA DE VEDAÇÃO DE BLOCOS CERÂMICOS FURADOS NA HORIZONTAL DE 11,5X19X19 CM (ESPESSURA 11,5 CM) E ARGAMASSA DE ASSENTAMENTO COM PREPARO MANUAL. AF_12/2021</v>
          </cell>
          <cell r="D5654" t="str">
            <v>M2</v>
          </cell>
          <cell r="E5654">
            <v>67.680000000000007</v>
          </cell>
          <cell r="F5654" t="str">
            <v>SINAPI</v>
          </cell>
        </row>
        <row r="5655">
          <cell r="B5655">
            <v>103332</v>
          </cell>
          <cell r="C5655" t="str">
            <v>ALVENARIA DE VEDAÇÃO DE BLOCOS CERÂMICOS FURADOS NA HORIZONTAL DE 9X14X19 CM (ESPESSURA 9 CM) E ARGAMASSA DE ASSENTAMENTO COM PREPARO EM BETONEIRA. AF_12/2021</v>
          </cell>
          <cell r="D5655" t="str">
            <v>M2</v>
          </cell>
          <cell r="E5655">
            <v>96.06</v>
          </cell>
          <cell r="F5655" t="str">
            <v>SINAPI</v>
          </cell>
        </row>
        <row r="5656">
          <cell r="B5656">
            <v>103333</v>
          </cell>
          <cell r="C5656" t="str">
            <v>ALVENARIA DE VEDAÇÃO DE BLOCOS CERÂMICOS FURADOS NA HORIZONTAL DE 9X14X19 CM (ESPESSURA 9 CM) E ARGAMASSA DE ASSENTAMENTO COM PREPARO MANUAL. AF_12/2021</v>
          </cell>
          <cell r="D5656" t="str">
            <v>M2</v>
          </cell>
          <cell r="E5656">
            <v>96.86</v>
          </cell>
          <cell r="F5656" t="str">
            <v>SINAPI</v>
          </cell>
        </row>
        <row r="5657">
          <cell r="B5657">
            <v>103334</v>
          </cell>
          <cell r="C5657" t="str">
            <v>ALVENARIA DE VEDAÇÃO DE BLOCOS CERÂMICOS FURADOS NA HORIZONTAL DE 14X9X19 CM (ESPESSURA 14 CM, BLOCO DEITADO) E ARGAMASSA DE ASSENTAMENTO COM PREPARO EM BETONEIRA. AF_12/2021</v>
          </cell>
          <cell r="D5657" t="str">
            <v>M2</v>
          </cell>
          <cell r="E5657">
            <v>117.06</v>
          </cell>
          <cell r="F5657" t="str">
            <v>SINAPI</v>
          </cell>
        </row>
        <row r="5658">
          <cell r="B5658">
            <v>103335</v>
          </cell>
          <cell r="C5658" t="str">
            <v>ALVENARIA DE VEDAÇÃO DE BLOCOS CERÂMICOS FURADOS NA HORIZONTAL DE 14X9X19 CM (ESPESSURA 14 CM, BLOCO DEITADO) E ARGAMASSA DE ASSENTAMENTO COM PREPARO MANUAL. AF_12/2021</v>
          </cell>
          <cell r="D5658" t="str">
            <v>M2</v>
          </cell>
          <cell r="E5658">
            <v>118.45</v>
          </cell>
          <cell r="F5658" t="str">
            <v>SINAPI</v>
          </cell>
        </row>
        <row r="5659">
          <cell r="B5659">
            <v>103350</v>
          </cell>
          <cell r="C5659" t="str">
            <v>ALVENARIA DE VEDAÇÃO DE BLOCOS CERÂMICOS FURADOS NA HORIZONTAL DE 9X9X19 CM (ESPESSURA 9 CM) E ARGAMASSA DE ASSENTAMENTO COM PREPARO EM BETONEIRA. AF_12/2021</v>
          </cell>
          <cell r="D5659" t="str">
            <v>M2</v>
          </cell>
          <cell r="E5659">
            <v>142.55000000000001</v>
          </cell>
          <cell r="F5659" t="str">
            <v>SINAPI</v>
          </cell>
        </row>
        <row r="5660">
          <cell r="B5660">
            <v>103351</v>
          </cell>
          <cell r="C5660" t="str">
            <v>ALVENARIA DE VEDAÇÃO DE BLOCOS CERÂMICOS FURADOS NA HORIZONTAL DE 9X9X19 CM (ESPESSURA 9 CM) E ARGAMASSA DE ASSENTAMENTO COM PREPARO MANUAL. AF_12/2021</v>
          </cell>
          <cell r="D5660" t="str">
            <v>M2</v>
          </cell>
          <cell r="E5660">
            <v>143.57</v>
          </cell>
          <cell r="F5660" t="str">
            <v>SINAPI</v>
          </cell>
        </row>
        <row r="5661">
          <cell r="B5661">
            <v>103356</v>
          </cell>
          <cell r="C5661" t="str">
            <v>ALVENARIA DE VEDAÇÃO DE BLOCOS CERÂMICOS FURADOS NA HORIZONTAL DE 9X19X29 CM (ESPESSURA 9 CM) E ARGAMASSA DE ASSENTAMENTO COM PREPARO EM BETONEIRA. AF_12/2021</v>
          </cell>
          <cell r="D5661" t="str">
            <v>M2</v>
          </cell>
          <cell r="E5661">
            <v>45.12</v>
          </cell>
          <cell r="F5661" t="str">
            <v>SINAPI</v>
          </cell>
        </row>
        <row r="5662">
          <cell r="B5662">
            <v>103357</v>
          </cell>
          <cell r="C5662" t="str">
            <v>ALVENARIA DE VEDAÇÃO DE BLOCOS CERÂMICOS FURADOS NA HORIZONTAL DE 9X19X29 CM (ESPESSURA 9 CM) E ARGAMASSA DE ASSENTAMENTO COM PREPARO MANUAL. AF_12/2021</v>
          </cell>
          <cell r="D5662" t="str">
            <v>M2</v>
          </cell>
          <cell r="E5662">
            <v>45.7</v>
          </cell>
          <cell r="F5662" t="str">
            <v>SINAPI</v>
          </cell>
        </row>
        <row r="5663">
          <cell r="B5663">
            <v>89282</v>
          </cell>
          <cell r="C5663" t="str">
            <v>ALVENARIA ESTRUTURAL DE BLOCOS CERÂMICOS 14X19X39, (ESPESSURA DE 14 CM), PARA PAREDES COM ÁREA LÍQUIDA MENOR QUE 6M², SEM VÃOS, UTILIZANDO PALHETA E ARGAMASSA DE ASSENTAMENTO COM PREPARO EM BETONEIRA. AF_12/2014</v>
          </cell>
          <cell r="D5663" t="str">
            <v>M2</v>
          </cell>
          <cell r="E5663">
            <v>60.6</v>
          </cell>
          <cell r="F5663" t="str">
            <v>SINAPI</v>
          </cell>
        </row>
        <row r="5664">
          <cell r="B5664">
            <v>89283</v>
          </cell>
          <cell r="C5664" t="str">
            <v>ALVENARIA ESTRUTURAL DE BLOCOS CERÂMICOS 14X19X39, (ESPESSURA DE 14 CM), PARA PAREDES COM ÁREA LÍQUIDA MENOR QUE 6M², SEM VÃOS, UTILIZANDO PALHETA E ARGAMASSA DE ASSENTAMENTO COM PREPARO MANUAL. AF_12/2014</v>
          </cell>
          <cell r="D5664" t="str">
            <v>M2</v>
          </cell>
          <cell r="E5664">
            <v>61.45</v>
          </cell>
          <cell r="F5664" t="str">
            <v>SINAPI</v>
          </cell>
        </row>
        <row r="5665">
          <cell r="B5665">
            <v>89284</v>
          </cell>
          <cell r="C5665" t="str">
            <v>ALVENARIA ESTRUTURAL DE BLOCOS CERÂMICOS 14X19X39, (ESPESSURA DE 14 CM), PARA PAREDES COM ÁREA LÍQUIDA MAIOR OU IGUAL QUE 6M², SEM VÃOS, UTILIZANDO PALHETA E ARGAMASSA DE ASSENTAMENTO COM PREPARO EM BETONEIRA. AF_12/2014</v>
          </cell>
          <cell r="D5665" t="str">
            <v>M2</v>
          </cell>
          <cell r="E5665">
            <v>54.58</v>
          </cell>
          <cell r="F5665" t="str">
            <v>SINAPI</v>
          </cell>
        </row>
        <row r="5666">
          <cell r="B5666">
            <v>89285</v>
          </cell>
          <cell r="C5666" t="str">
            <v>ALVENARIA ESTRUTURAL DE BLOCOS CERÂMICOS 14X19X39, (ESPESSURA DE 14 CM), PARA PAREDES COM ÁREA LÍQUIDA MAIOR OU IGUAL QUE 6M², SEM VÃOS, UTILIZANDO PALHETA E ARGAMASSA DE ASSENTAMENTO COM PREPARO MANUAL. AF_12/2014</v>
          </cell>
          <cell r="D5666" t="str">
            <v>M2</v>
          </cell>
          <cell r="E5666">
            <v>55.43</v>
          </cell>
          <cell r="F5666" t="str">
            <v>SINAPI</v>
          </cell>
        </row>
        <row r="5667">
          <cell r="B5667">
            <v>89286</v>
          </cell>
          <cell r="C5667" t="str">
            <v>ALVENARIA ESTRUTURAL DE BLOCOS CERÂMICOS 14X19X39, (ESPESSURA DE 14 CM), PARA PAREDES COM ÁREA LÍQUIDA MENOR QUE 6M², COM VÃOS, UTILIZANDO PALHETA E ARGAMASSA DE ASSENTAMENTO COM PREPARO EM BETONEIRA. AF_12/2014</v>
          </cell>
          <cell r="D5667" t="str">
            <v>M2</v>
          </cell>
          <cell r="E5667">
            <v>64.8</v>
          </cell>
          <cell r="F5667" t="str">
            <v>SINAPI</v>
          </cell>
        </row>
        <row r="5668">
          <cell r="B5668">
            <v>89287</v>
          </cell>
          <cell r="C5668" t="str">
            <v>ALVENARIA ESTRUTURAL DE BLOCOS CERÂMICOS 14X19X39, (ESPESSURA DE 14 CM), PARA PAREDES COM ÁREA LÍQUIDA MENOR QUE 6M², COM VÃOS, UTILIZANDO PALHETA E ARGAMASSA DE ASSENTAMENTO COM PREPARO MANUAL. AF_12/2014</v>
          </cell>
          <cell r="D5668" t="str">
            <v>M2</v>
          </cell>
          <cell r="E5668">
            <v>65.650000000000006</v>
          </cell>
          <cell r="F5668" t="str">
            <v>SINAPI</v>
          </cell>
        </row>
        <row r="5669">
          <cell r="B5669">
            <v>89288</v>
          </cell>
          <cell r="C5669" t="str">
            <v>ALVENARIA ESTRUTURAL DE BLOCOS CERÂMICOS 14X19X39, (ESPESSURA DE 14 CM), PARA PAREDES COM ÁREA LÍQUIDA MAIOR OU IGUAL A 6M², COM VÃOS, UTILIZANDO PALHETA E ARGAMASSA DE ASSENTAMENTO COM PREPARO EM BETONEIRA. AF_12/2014</v>
          </cell>
          <cell r="D5669" t="str">
            <v>M2</v>
          </cell>
          <cell r="E5669">
            <v>56.83</v>
          </cell>
          <cell r="F5669" t="str">
            <v>SINAPI</v>
          </cell>
        </row>
        <row r="5670">
          <cell r="B5670">
            <v>89289</v>
          </cell>
          <cell r="C5670" t="str">
            <v>ALVENARIA ESTRUTURAL DE BLOCOS CERÂMICOS 14X19X39, (ESPESSURA DE 14 CM), PARA PAREDES COM ÁREA LÍQUIDA MAIOR OU IGUAL A 6M², COM VÃOS, UTILIZANDO PALHETA E ARGAMASSA DE ASSENTAMENTO COM PREPARO MANUAL. AF_12/2014</v>
          </cell>
          <cell r="D5670" t="str">
            <v>M2</v>
          </cell>
          <cell r="E5670">
            <v>57.68</v>
          </cell>
          <cell r="F5670" t="str">
            <v>SINAPI</v>
          </cell>
        </row>
        <row r="5671">
          <cell r="B5671">
            <v>89290</v>
          </cell>
          <cell r="C5671" t="str">
            <v>ALVENARIA ESTRUTURAL DE BLOCOS CERÂMICOS 14X19X29, (ESPESSURA DE 14 CM), PARA PAREDES COM ÁREA LÍQUIDA MENOR QUE 6M², SEM VÃOS, UTILIZANDO PALHETA E ARGAMASSA DE ASSENTAMENTO COM PREPARO EM BETONEIRA. AF_12/2014</v>
          </cell>
          <cell r="D5671" t="str">
            <v>M2</v>
          </cell>
          <cell r="E5671">
            <v>70.06</v>
          </cell>
          <cell r="F5671" t="str">
            <v>SINAPI</v>
          </cell>
        </row>
        <row r="5672">
          <cell r="B5672">
            <v>89291</v>
          </cell>
          <cell r="C5672" t="str">
            <v>ALVENARIA ESTRUTURAL DE BLOCOS CERÂMICOS 14X19X29, (ESPESSURA DE 14 CM), PARA PAREDES COM ÁREA LÍQUIDA MENOR QUE 6M², SEM VÃOS, UTILIZANDO PALHETA E ARGAMASSA DE ASSENTAMENTO COM PREPARO MANUAL. AF_12/2014</v>
          </cell>
          <cell r="D5672" t="str">
            <v>M2</v>
          </cell>
          <cell r="E5672">
            <v>71</v>
          </cell>
          <cell r="F5672" t="str">
            <v>SINAPI</v>
          </cell>
        </row>
        <row r="5673">
          <cell r="B5673">
            <v>89292</v>
          </cell>
          <cell r="C5673" t="str">
            <v>ALVENARIA ESTRUTURAL DE BLOCOS CERÂMICOS 14X19X29, (ESPESSURA DE 14 CM), PARA PAREDES COM ÁREA LÍQUIDA MAIOR OU IGUAL A 6M², SEM VÃOS, UTILIZANDO PALHETA E ARGAMASSA DE ASSENTAMENTO COM PREPARO EM BETONEIRA. AF_12/2014</v>
          </cell>
          <cell r="D5673" t="str">
            <v>M2</v>
          </cell>
          <cell r="E5673">
            <v>64.010000000000005</v>
          </cell>
          <cell r="F5673" t="str">
            <v>SINAPI</v>
          </cell>
        </row>
        <row r="5674">
          <cell r="B5674">
            <v>89293</v>
          </cell>
          <cell r="C5674" t="str">
            <v>ALVENARIA ESTRUTURAL DE BLOCOS CERÂMICOS 14X19X29, (ESPESSURA DE 14 CM), PARA PAREDES COM ÁREA LÍQUIDA MAIOR OU IGUAL A 6M2, SEM VÃOS, UTILIZANDO PALHETA E ARGAMASSA DE ASSENTAMENTO COM PREPARO MANUAL. AF_12/2014</v>
          </cell>
          <cell r="D5674" t="str">
            <v>M2</v>
          </cell>
          <cell r="E5674">
            <v>64.95</v>
          </cell>
          <cell r="F5674" t="str">
            <v>SINAPI</v>
          </cell>
        </row>
        <row r="5675">
          <cell r="B5675">
            <v>89294</v>
          </cell>
          <cell r="C5675" t="str">
            <v>ALVENARIA ESTRUTURAL DE BLOCOS CERÂMICOS 14X19X29, (ESPESSURA DE 14 CM), PARA PAREDES COM ÁREA LÍQUIDA MENOR QUE 6M², COM VÃOS, UTILIZANDO PALHETA E ARGAMASSA DE ASSENTAMENTO COM PREPARO EM BETONEIRA. AF_12/2014</v>
          </cell>
          <cell r="D5675" t="str">
            <v>M2</v>
          </cell>
          <cell r="E5675">
            <v>76.19</v>
          </cell>
          <cell r="F5675" t="str">
            <v>SINAPI</v>
          </cell>
        </row>
        <row r="5676">
          <cell r="B5676">
            <v>89295</v>
          </cell>
          <cell r="C5676" t="str">
            <v>ALVENARIA ESTRUTURAL DE BLOCOS CERÂMICOS 14X19X29, (ESPESSURA DE 14 CM), PARA PAREDES COM ÁREA LÍQUIDA MENOR QUE 6M², COM VÃOS, UTILIZANDO PALHETA E ARGAMASSA DE ASSENTAMENTO COM PREPARO MANUAL. AF_12/2014</v>
          </cell>
          <cell r="D5676" t="str">
            <v>M2</v>
          </cell>
          <cell r="E5676">
            <v>77.13</v>
          </cell>
          <cell r="F5676" t="str">
            <v>SINAPI</v>
          </cell>
        </row>
        <row r="5677">
          <cell r="B5677">
            <v>89296</v>
          </cell>
          <cell r="C5677" t="str">
            <v>ALVENARIA ESTRUTURAL DE BLOCOS CERÂMICOS 14X19X29, (ESPESSURA DE 14 CM), PARA PAREDES COM ÁREA LÍQUIDA MAIOR OU IGUAL A 6M², COM VÃOS, UTILIZANDO PALHETA E ARGAMASSA DE ASSENTAMENTO COM PREPARO EM BETONEIRA. AF_12/2014</v>
          </cell>
          <cell r="D5677" t="str">
            <v>M2</v>
          </cell>
          <cell r="E5677">
            <v>67.3</v>
          </cell>
          <cell r="F5677" t="str">
            <v>SINAPI</v>
          </cell>
        </row>
        <row r="5678">
          <cell r="B5678">
            <v>89297</v>
          </cell>
          <cell r="C5678" t="str">
            <v>ALVENARIA ESTRUTURAL DE BLOCOS CERÂMICOS 14X19X29, (ESPESSURA DE 14 CM), PARA PAREDES COM ÁREA LÍQUIDA MAIOR OU IGUAL A 6M², COM VÃOS, UTILIZANDO PALHETA E ARGAMASSA DE ASSENTAMENTO COM PREPARO MANUAL. AF_12/2014</v>
          </cell>
          <cell r="D5678" t="str">
            <v>M2</v>
          </cell>
          <cell r="E5678">
            <v>68.239999999999995</v>
          </cell>
          <cell r="F5678" t="str">
            <v>SINAPI</v>
          </cell>
        </row>
        <row r="5679">
          <cell r="B5679">
            <v>89298</v>
          </cell>
          <cell r="C5679" t="str">
            <v>ALVENARIA ESTRUTURAL DE BLOCOS CERÂMICOS 14X19X39, (ESPESSURA DE 14 CM), PARA PAREDES COM ÁREA LÍQUIDA MENOR QUE 6M², SEM VÃOS, UTILIZANDO COLHER DE PEDREIRO E ARGAMASSA DE ASSENTAMENTO COM PREPARO EM BETONEIRA. AF_12/2014</v>
          </cell>
          <cell r="D5679" t="str">
            <v>M2</v>
          </cell>
          <cell r="E5679">
            <v>72.75</v>
          </cell>
          <cell r="F5679" t="str">
            <v>SINAPI</v>
          </cell>
        </row>
        <row r="5680">
          <cell r="B5680">
            <v>89299</v>
          </cell>
          <cell r="C5680" t="str">
            <v>ALVENARIA ESTRUTURAL DE BLOCOS CERÂMICOS 14X19X39, (ESPESSURA DE 14 CM), PARA PAREDES COM ÁREA LÍQUIDA MENOR QUE 6M², SEM VÃOS, UTILIZANDO COLHER DE PEDREIRO E ARGAMASSA DE ASSENTAMENTO COM PREPARO MANUAL. AF_12/2014</v>
          </cell>
          <cell r="D5680" t="str">
            <v>M2</v>
          </cell>
          <cell r="E5680">
            <v>73.95</v>
          </cell>
          <cell r="F5680" t="str">
            <v>SINAPI</v>
          </cell>
        </row>
        <row r="5681">
          <cell r="B5681">
            <v>89300</v>
          </cell>
          <cell r="C5681" t="str">
            <v>ALVENARIA ESTRUTURAL DE BLOCOS CERÂMICOS 14X19X39, (ESPESSURA DE 14 CM), PARA PAREDES COM ÁREA LÍQUIDA MAIOR OU IGUAL A 6M², SEM VÃOS, UTILIZANDO COLHER DE PEDREIRO E ARGAMASSA DE ASSENTAMENTO COM PREPARO EM BETONEIRA. AF_12/2014</v>
          </cell>
          <cell r="D5681" t="str">
            <v>M2</v>
          </cell>
          <cell r="E5681">
            <v>66.72</v>
          </cell>
          <cell r="F5681" t="str">
            <v>SINAPI</v>
          </cell>
        </row>
        <row r="5682">
          <cell r="B5682">
            <v>89301</v>
          </cell>
          <cell r="C5682" t="str">
            <v>ALVENARIA ESTRUTURAL DE BLOCOS CERÂMICOS 14X19X39, (ESPESSURA DE 14 CM), PARA PAREDES COM ÁREA LÍQUIDA MAIOR OU IGUAL A 6M², SEM VÃOS, UTILIZANDO COLHER DE PEDREIRO E ARGAMASSA DE ASSENTAMENTO COM PREPARO MANUAL. AF_12/2014</v>
          </cell>
          <cell r="D5682" t="str">
            <v>M2</v>
          </cell>
          <cell r="E5682">
            <v>67.92</v>
          </cell>
          <cell r="F5682" t="str">
            <v>SINAPI</v>
          </cell>
        </row>
        <row r="5683">
          <cell r="B5683">
            <v>89302</v>
          </cell>
          <cell r="C5683" t="str">
            <v>ALVENARIA ESTRUTURAL DE BLOCOS CERÂMICOS 14X19X39, (ESPESSURA DE 14 CM), PARA PAREDES COM ÁREA LÍQUIDA MENOR QUE 6M², COM VÃOS, UTILIZANDO COLHER DE PEDREIRO E ARGAMASSA DE ASSENTAMENTO COM PREPARO EM BETONEIRA. AF_12/2014</v>
          </cell>
          <cell r="D5683" t="str">
            <v>M2</v>
          </cell>
          <cell r="E5683">
            <v>80.22</v>
          </cell>
          <cell r="F5683" t="str">
            <v>SINAPI</v>
          </cell>
        </row>
        <row r="5684">
          <cell r="B5684">
            <v>89303</v>
          </cell>
          <cell r="C5684" t="str">
            <v>ALVENARIA ESTRUTURAL DE BLOCOS CERÂMICOS 14X19X39, (ESPESSURA DE 14 CM), PARA PAREDES COM ÁREA LÍQUIDA MENOR QUE 6M², COM VÃOS, UTILIZANDO COLHER DE PEDREIRO E ARGAMASSA DE ASSENTAMENTO COM PREPARO MANUAL. AF_12/2014</v>
          </cell>
          <cell r="D5684" t="str">
            <v>M2</v>
          </cell>
          <cell r="E5684">
            <v>81.42</v>
          </cell>
          <cell r="F5684" t="str">
            <v>SINAPI</v>
          </cell>
        </row>
        <row r="5685">
          <cell r="B5685">
            <v>89304</v>
          </cell>
          <cell r="C5685" t="str">
            <v>ALVENARIA ESTRUTURAL DE BLOCOS CERÂMICOS 14X19X39, (ESPESSURA DE 14 CM), PARA PAREDES COM ÁREA LÍQUIDA MAIOR OU IGUAL A 6M², COM VÃOS, UTILIZANDO COLHER DE PEDREIRO E ARGAMASSA DE ASSENTAMENTO COM PREPARO EM BETONEIRA. AF_12/2014</v>
          </cell>
          <cell r="D5685" t="str">
            <v>M2</v>
          </cell>
          <cell r="E5685">
            <v>71.010000000000005</v>
          </cell>
          <cell r="F5685" t="str">
            <v>SINAPI</v>
          </cell>
        </row>
        <row r="5686">
          <cell r="B5686">
            <v>89305</v>
          </cell>
          <cell r="C5686" t="str">
            <v>ALVENARIA ESTRUTURAL DE BLOCOS CERÂMICOS 14X19X39, (ESPESSURA DE 14 CM), PARA PAREDES COM ÁREA LÍQUIDA MAIOR OU IGUAL A 6M², COM VÃOS, UTILIZANDO COLHER DE PEDREIRO E ARGAMASSA DE ASSENTAMENTO COM PREPARO MANUAL. AF_12/2014</v>
          </cell>
          <cell r="D5686" t="str">
            <v>M2</v>
          </cell>
          <cell r="E5686">
            <v>72.209999999999994</v>
          </cell>
          <cell r="F5686" t="str">
            <v>SINAPI</v>
          </cell>
        </row>
        <row r="5687">
          <cell r="B5687">
            <v>89306</v>
          </cell>
          <cell r="C5687" t="str">
            <v>ALVENARIA ESTRUTURAL DE BLOCOS CERÂMICOS 14X19X29, (ESPESSURA DE 14 CM), PARA PAREDES COM ÁREA LÍQUIDA MENOR QUE 6M², SEM VÃOS, UTILIZANDO COLHER DE PEDREIRO E ARGAMASSA DE ASSENTAMENTO COM PREPARO EM BETONEIRA. AF_12/2014</v>
          </cell>
          <cell r="D5687" t="str">
            <v>M2</v>
          </cell>
          <cell r="E5687">
            <v>82.57</v>
          </cell>
          <cell r="F5687" t="str">
            <v>SINAPI</v>
          </cell>
        </row>
        <row r="5688">
          <cell r="B5688">
            <v>89307</v>
          </cell>
          <cell r="C5688" t="str">
            <v>ALVENARIA ESTRUTURAL DE BLOCOS CERÂMICOS 14X19X29, (ESPESSURA DE 14 CM), PARA PAREDES COM ÁREA LÍQUIDA MENOR QUE 6M², SEM VÃOS, UTILIZANDO COLHER DE PEDREIRO E ARGAMASSA DE ASSENTAMENTO COM PREPARO MANUAL. AF_12/2014</v>
          </cell>
          <cell r="D5688" t="str">
            <v>M2</v>
          </cell>
          <cell r="E5688">
            <v>83.91</v>
          </cell>
          <cell r="F5688" t="str">
            <v>SINAPI</v>
          </cell>
        </row>
        <row r="5689">
          <cell r="B5689">
            <v>89308</v>
          </cell>
          <cell r="C5689" t="str">
            <v>ALVENARIA ESTRUTURAL DE BLOCOS CERÂMICOS 14X19X29, (ESPESSURA DE 14 CM), PARA PAREDES COM ÁREA LÍQUIDA MAIOR OU IGUAL A 6M², SEM VÃOS, UTILIZANDO COLHER DE PEDREIRO E ARGAMASSA DE ASSENTAMENTO COM PREPARO EM BETONEIRA. AF_12/2014</v>
          </cell>
          <cell r="D5689" t="str">
            <v>M2</v>
          </cell>
          <cell r="E5689">
            <v>76.52</v>
          </cell>
          <cell r="F5689" t="str">
            <v>SINAPI</v>
          </cell>
        </row>
        <row r="5690">
          <cell r="B5690">
            <v>89309</v>
          </cell>
          <cell r="C5690" t="str">
            <v>ALVENARIA ESTRUTURAL DE BLOCOS CERÂMICOS 14X19X29, (ESPESSURA DE 14 CM), PARA PAREDES COM ÁREA LÍQUIDA MAIOR OU IGUAL A 6M², SEM VÃOS, UTILIZANDO COLHER DE PEDREIRO E ARGAMASSA DE ASSENTAMENTO COM PREPARO MANUAL. AF_12/2014</v>
          </cell>
          <cell r="D5690" t="str">
            <v>M2</v>
          </cell>
          <cell r="E5690">
            <v>77.86</v>
          </cell>
          <cell r="F5690" t="str">
            <v>SINAPI</v>
          </cell>
        </row>
        <row r="5691">
          <cell r="B5691">
            <v>89310</v>
          </cell>
          <cell r="C5691" t="str">
            <v>ALVENARIA ESTRUTURAL DE BLOCOS CERÂMICOS 14X19X29, (ESPESSURA DE 14 CM), PARA PAREDES COM ÁREA LÍQUIDA MENOR QUE 6M², COM VÃOS, UTILIZANDO COLHER DE PEDREIRO E ARGAMASSA DE ASSENTAMENTO COM PREPARO EM BETONEIRA. AF_12/2014</v>
          </cell>
          <cell r="D5691" t="str">
            <v>M2</v>
          </cell>
          <cell r="E5691">
            <v>94.87</v>
          </cell>
          <cell r="F5691" t="str">
            <v>SINAPI</v>
          </cell>
        </row>
        <row r="5692">
          <cell r="B5692">
            <v>89311</v>
          </cell>
          <cell r="C5692" t="str">
            <v>ALVENARIA ESTRUTURAL DE BLOCOS CERÂMICOS 14X19X29, (ESPESSURA DE 14 CM), PARA PAREDES COM ÁREA LÍQUIDA MENOR QUE 6M², COM VÃOS, UTILIZANDO COLHER DE PEDREIRO E ARGAMASSA DE ASSENTAMENTO COM PREPARO MANUAL. AF_12/2014</v>
          </cell>
          <cell r="D5692" t="str">
            <v>M2</v>
          </cell>
          <cell r="E5692">
            <v>96.21</v>
          </cell>
          <cell r="F5692" t="str">
            <v>SINAPI</v>
          </cell>
        </row>
        <row r="5693">
          <cell r="B5693">
            <v>89312</v>
          </cell>
          <cell r="C5693" t="str">
            <v>ALVENARIA ESTRUTURAL DE BLOCOS CERÂMICOS 14X19X29, (ESPESSURA DE 14 CM), PARA PAREDES COM ÁREA LÍQUIDA MAIOR OU IGUAL A 6M², COM VÃOS, UTILIZANDO COLHER DE PEDREIRO E ARGAMASSA DE ASSENTAMENTO COM PREPARO EM BETONEIRA. AF_12/2014</v>
          </cell>
          <cell r="D5693" t="str">
            <v>M2</v>
          </cell>
          <cell r="E5693">
            <v>81.849999999999994</v>
          </cell>
          <cell r="F5693" t="str">
            <v>SINAPI</v>
          </cell>
        </row>
        <row r="5694">
          <cell r="B5694">
            <v>89313</v>
          </cell>
          <cell r="C5694" t="str">
            <v>ALVENARIA ESTRUTURAL DE BLOCOS CERÂMICOS 14X19X29, (ESPESSURA DE 14 CM), PARA PAREDES COM ÁREA LÍQUIDA MAIOR OU IGUAL A 6M², COM VÃOS, UTILIZANDO COLHER DE PEDREIRO E ARGAMASSA DE ASSENTAMENTO COM PREPARO MANUAL. AF_12/2014</v>
          </cell>
          <cell r="D5694" t="str">
            <v>M2</v>
          </cell>
          <cell r="E5694">
            <v>83.19</v>
          </cell>
          <cell r="F5694" t="str">
            <v>SINAPI</v>
          </cell>
        </row>
        <row r="5695">
          <cell r="B5695">
            <v>101157</v>
          </cell>
          <cell r="C5695" t="str">
            <v>ALVENARIA DE VEDAÇÃO DE BLOCOS DE GESSO DE 7X50X66CM (ESPESSURA 7CM). AF_05/2020</v>
          </cell>
          <cell r="D5695" t="str">
            <v>M2</v>
          </cell>
          <cell r="E5695">
            <v>53.76</v>
          </cell>
          <cell r="F5695" t="str">
            <v>SINAPI</v>
          </cell>
        </row>
        <row r="5696">
          <cell r="B5696">
            <v>101158</v>
          </cell>
          <cell r="C5696" t="str">
            <v>ALVENARIA DE VEDAÇÃO DE BLOCOS DE GESSO DE 10X50X66CM (ESPESSURA 10CM). AF_05/2020</v>
          </cell>
          <cell r="D5696" t="str">
            <v>M2</v>
          </cell>
          <cell r="E5696">
            <v>70.459999999999994</v>
          </cell>
          <cell r="F5696" t="str">
            <v>SINAPI</v>
          </cell>
        </row>
        <row r="5697">
          <cell r="B5697">
            <v>101162</v>
          </cell>
          <cell r="C5697" t="str">
            <v>ALVENARIA DE VEDAÇÃO COM ELEMENTO VAZADO DE CERÂMICA (COBOGÓ) DE 7X20X20CM E ARGAMASSA DE ASSENTAMENTO COM PREPARO EM BETONEIRA. AF_05/2020</v>
          </cell>
          <cell r="D5697" t="str">
            <v>M2</v>
          </cell>
          <cell r="E5697">
            <v>122.92</v>
          </cell>
          <cell r="F5697" t="str">
            <v>SINAPI</v>
          </cell>
        </row>
        <row r="5698">
          <cell r="B5698">
            <v>103316</v>
          </cell>
          <cell r="C5698" t="str">
            <v>ALVENARIA DE VEDAÇÃO DE BLOCOS VAZADOS DE CONCRETO DE 9X19X39 CM (ESPESSURA 9 CM) E ARGAMASSA DE ASSENTAMENTO COM PREPARO EM BETONEIRA. AF_12/2021</v>
          </cell>
          <cell r="D5698" t="str">
            <v>M2</v>
          </cell>
          <cell r="E5698">
            <v>64.680000000000007</v>
          </cell>
          <cell r="F5698" t="str">
            <v>SINAPI</v>
          </cell>
        </row>
        <row r="5699">
          <cell r="B5699">
            <v>103317</v>
          </cell>
          <cell r="C5699" t="str">
            <v>ALVENARIA DE VEDAÇÃO DE BLOCOS VAZADOS DE CONCRETO DE 9X19X39 CM (ESPESSURA 9 CM) E ARGAMASSA DE ASSENTAMENTO COM PREPARO MANUAL. AF_12/2021</v>
          </cell>
          <cell r="D5699" t="str">
            <v>M2</v>
          </cell>
          <cell r="E5699">
            <v>65.349999999999994</v>
          </cell>
          <cell r="F5699" t="str">
            <v>SINAPI</v>
          </cell>
        </row>
        <row r="5700">
          <cell r="B5700">
            <v>103318</v>
          </cell>
          <cell r="C5700" t="str">
            <v>ALVENARIA DE VEDAÇÃO DE BLOCOS VAZADOS DE CONCRETO DE 14X19X39 CM (ESPESSURA 14 CM)  E ARGAMASSA DE ASSENTAMENTO COM PREPARO EM BETONEIRA. AF_12/2021</v>
          </cell>
          <cell r="D5700" t="str">
            <v>M2</v>
          </cell>
          <cell r="E5700">
            <v>83.7</v>
          </cell>
          <cell r="F5700" t="str">
            <v>SINAPI</v>
          </cell>
        </row>
        <row r="5701">
          <cell r="B5701">
            <v>103319</v>
          </cell>
          <cell r="C5701" t="str">
            <v>ALVENARIA DE VEDAÇÃO DE BLOCOS VAZADOS DE CONCRETO DE 14X19X39 CM (ESPESSURA 14 CM) E ARGAMASSA DE ASSENTAMENTO COM PREPARO MANUAL. AF_12/2021</v>
          </cell>
          <cell r="D5701" t="str">
            <v>M2</v>
          </cell>
          <cell r="E5701">
            <v>84.47</v>
          </cell>
          <cell r="F5701" t="str">
            <v>SINAPI</v>
          </cell>
        </row>
        <row r="5702">
          <cell r="B5702">
            <v>103320</v>
          </cell>
          <cell r="C5702" t="str">
            <v>ALVENARIA DE VEDAÇÃO DE BLOCOS VAZADOS DE CONCRETO DE 19X19X39 CM (ESPESSURA 19 CM) E ARGAMASSA DE ASSENTAMENTO COM PREPARO EM BETONEIRA. AF_12/2021</v>
          </cell>
          <cell r="D5702" t="str">
            <v>M2</v>
          </cell>
          <cell r="E5702">
            <v>101.36</v>
          </cell>
          <cell r="F5702" t="str">
            <v>SINAPI</v>
          </cell>
        </row>
        <row r="5703">
          <cell r="B5703">
            <v>103321</v>
          </cell>
          <cell r="C5703" t="str">
            <v>ALVENARIA DE VEDAÇÃO DE BLOCOS VAZADOS DE CONCRETO DE 19X19X39 CM (ESPESSURA 19 CM) E ARGAMASSA DE ASSENTAMENTO COM PREPARO MANUAL. AF_12/2021</v>
          </cell>
          <cell r="D5703" t="str">
            <v>M2</v>
          </cell>
          <cell r="E5703">
            <v>102.33</v>
          </cell>
          <cell r="F5703" t="str">
            <v>SINAPI</v>
          </cell>
        </row>
        <row r="5704">
          <cell r="B5704">
            <v>103336</v>
          </cell>
          <cell r="C5704" t="str">
            <v>ALVENARIA DE VEDAÇÃO DE BLOCOS  VAZADOS DE CONCRETO APARENTE DE 9X19X39 CM (ESPESSURA 9 CM) E ARGAMASSA DE ASSENTAMENTO COM PREPARO EM BETONEIRA. AF_12/2021</v>
          </cell>
          <cell r="D5704" t="str">
            <v>M2</v>
          </cell>
          <cell r="E5704">
            <v>72.16</v>
          </cell>
          <cell r="F5704" t="str">
            <v>SINAPI</v>
          </cell>
        </row>
        <row r="5705">
          <cell r="B5705">
            <v>103337</v>
          </cell>
          <cell r="C5705" t="str">
            <v>ALVENARIA DE VEDAÇÃO DE BLOCOS  VAZADOS DE CONCRETO APARENTE DE 9X19X39 CM (ESPESSURA 9 CM) E ARGAMASSA DE ASSENTAMENTO COM PREPARO MANUAL. AF_12/2021</v>
          </cell>
          <cell r="D5705" t="str">
            <v>M2</v>
          </cell>
          <cell r="E5705">
            <v>72.83</v>
          </cell>
          <cell r="F5705" t="str">
            <v>SINAPI</v>
          </cell>
        </row>
        <row r="5706">
          <cell r="B5706">
            <v>103338</v>
          </cell>
          <cell r="C5706" t="str">
            <v>ALVENARIA DE VEDAÇÃO DE BLOCOS  VAZADOS DE CONCRETO APARENTE DE 14X19X39 CM (ESPESSURA 14 CM) E ARGAMASSA DE ASSENTAMENTO COM PREPARO EM BETONEIRA. AF_12/2021</v>
          </cell>
          <cell r="D5706" t="str">
            <v>M2</v>
          </cell>
          <cell r="E5706">
            <v>94.74</v>
          </cell>
          <cell r="F5706" t="str">
            <v>SINAPI</v>
          </cell>
        </row>
        <row r="5707">
          <cell r="B5707">
            <v>103339</v>
          </cell>
          <cell r="C5707" t="str">
            <v>ALVENARIA DE VEDAÇÃO DE BLOCOS  VAZADOS DE CONCRETO APARENTE DE 14X19X39 CM (ESPESSURA 14 CM) E ARGAMASSA DE ASSENTAMENTO COM PREPARO MANUAL. AF_12/2021</v>
          </cell>
          <cell r="D5707" t="str">
            <v>M2</v>
          </cell>
          <cell r="E5707">
            <v>95.51</v>
          </cell>
          <cell r="F5707" t="str">
            <v>SINAPI</v>
          </cell>
        </row>
        <row r="5708">
          <cell r="B5708">
            <v>103340</v>
          </cell>
          <cell r="C5708" t="str">
            <v>ALVENARIA DE VEDAÇÃO DE BLOCOS  VAZADOS DE CONCRETO APARENTE DE 19X19X39 CM (ESPESSURA 19 CM) E ARGAMASSA DE ASSENTAMENTO COM PREPARO EM BETONEIRA. AF_12/2021</v>
          </cell>
          <cell r="D5708" t="str">
            <v>M2</v>
          </cell>
          <cell r="E5708">
            <v>115.28</v>
          </cell>
          <cell r="F5708" t="str">
            <v>SINAPI</v>
          </cell>
        </row>
        <row r="5709">
          <cell r="B5709">
            <v>103341</v>
          </cell>
          <cell r="C5709" t="str">
            <v>ALVENARIA DE VEDAÇÃO DE BLOCOS  VAZADOS DE CONCRETO APARENTE DE 19X19X39 CM (ESPESSURA 19 CM) E ARGAMASSA DE ASSENTAMENTO COM PREPARO MANUAL. AF_12/2021</v>
          </cell>
          <cell r="D5709" t="str">
            <v>M2</v>
          </cell>
          <cell r="E5709">
            <v>116.25</v>
          </cell>
          <cell r="F5709" t="str">
            <v>SINAPI</v>
          </cell>
        </row>
        <row r="5710">
          <cell r="B5710">
            <v>103342</v>
          </cell>
          <cell r="C5710" t="str">
            <v>ALVENARIA DE VEDAÇÃO DE BLOCOS  VAZADOS DE CONCRETO DE 14X19X29 CM (ESPESSURA 14 CM) E ARGAMASSA DE ASSENTAMENTO COM PREPARO EM BETONEIRA. AF_12/2021</v>
          </cell>
          <cell r="D5710" t="str">
            <v>M2</v>
          </cell>
          <cell r="E5710">
            <v>97.77</v>
          </cell>
          <cell r="F5710" t="str">
            <v>SINAPI</v>
          </cell>
        </row>
        <row r="5711">
          <cell r="B5711">
            <v>103343</v>
          </cell>
          <cell r="C5711" t="str">
            <v>ALVENARIA DE VEDAÇÃO DE BLOCOS  VAZADOS DE CONCRETO DE 14X19X29 CM (ESPESSURA 14 CM) E ARGAMASSA DE ASSENTAMENTO COM PREPARO MANUAL. AF_12/2021</v>
          </cell>
          <cell r="D5711" t="str">
            <v>M2</v>
          </cell>
          <cell r="E5711">
            <v>98.62</v>
          </cell>
          <cell r="F5711" t="str">
            <v>SINAPI</v>
          </cell>
        </row>
        <row r="5712">
          <cell r="B5712">
            <v>89453</v>
          </cell>
          <cell r="C5712" t="str">
            <v>ALVENARIA DE BLOCOS DE CONCRETO ESTRUTURAL 14X19X39 CM, (ESPESSURA 14 CM), FBK = 4,5 MPA, PARA PAREDES COM ÁREA LÍQUIDA MENOR QUE 6M², SEM VÃOS, UTILIZANDO PALHETA. AF_12/2014</v>
          </cell>
          <cell r="D5712" t="str">
            <v>M2</v>
          </cell>
          <cell r="E5712">
            <v>77.63</v>
          </cell>
          <cell r="F5712" t="str">
            <v>SINAPI</v>
          </cell>
        </row>
        <row r="5713">
          <cell r="B5713">
            <v>89454</v>
          </cell>
          <cell r="C5713" t="str">
            <v>ALVENARIA DE BLOCOS DE CONCRETO ESTRUTURAL 14X19X39 CM, (ESPESSURA 14 CM), FBK = 4,5 MPA, PARA PAREDES COM ÁREA LÍQUIDA MAIOR OU IGUAL A 6M², SEM VÃOS, UTILIZANDO PALHETA. AF_12/2014</v>
          </cell>
          <cell r="D5713" t="str">
            <v>M2</v>
          </cell>
          <cell r="E5713">
            <v>73.790000000000006</v>
          </cell>
          <cell r="F5713" t="str">
            <v>SINAPI</v>
          </cell>
        </row>
        <row r="5714">
          <cell r="B5714">
            <v>89455</v>
          </cell>
          <cell r="C5714" t="str">
            <v>ALVENARIA DE BLOCOS DE CONCRETO ESTRUTURAL 14X19X39 CM, (ESPESSURA 14 CM) FBK = 14,0 MPA, PARA PAREDES COM ÁREA LÍQUIDA MENOR QUE 6M², SEM VÃOS, UTILIZANDO PALHETA. AF_12/2014</v>
          </cell>
          <cell r="D5714" t="str">
            <v>M2</v>
          </cell>
          <cell r="E5714">
            <v>95.42</v>
          </cell>
          <cell r="F5714" t="str">
            <v>SINAPI</v>
          </cell>
        </row>
        <row r="5715">
          <cell r="B5715">
            <v>89456</v>
          </cell>
          <cell r="C5715" t="str">
            <v>ALVENARIA DE BLOCOS DE CONCRETO ESTRUTURAL 14X19X39 CM, (ESPESSURA 14 CM) FBK = 14,0 MPA, PARA PAREDES COM ÁREA LÍQUIDA MAIOR OU IGUAL A 6M², SEM VÃOS, UTILIZANDO PALHETA. AF_12/2014</v>
          </cell>
          <cell r="D5715" t="str">
            <v>M2</v>
          </cell>
          <cell r="E5715">
            <v>91.07</v>
          </cell>
          <cell r="F5715" t="str">
            <v>SINAPI</v>
          </cell>
        </row>
        <row r="5716">
          <cell r="B5716">
            <v>89457</v>
          </cell>
          <cell r="C5716" t="str">
            <v>ALVENARIA DE BLOCOS DE CONCRETO ESTRUTURAL 14X19X39 CM, (ESPESSURA 14 CM), FBK = 4,5 MPA, PARA PAREDES COM ÁREA LÍQUIDA MENOR QUE 6M², COM VÃOS, UTILIZANDO PALHETA. AF_12/2014</v>
          </cell>
          <cell r="D5716" t="str">
            <v>M2</v>
          </cell>
          <cell r="E5716">
            <v>81.86</v>
          </cell>
          <cell r="F5716" t="str">
            <v>SINAPI</v>
          </cell>
        </row>
        <row r="5717">
          <cell r="B5717">
            <v>89458</v>
          </cell>
          <cell r="C5717" t="str">
            <v>ALVENARIA DE BLOCOS DE CONCRETO ESTRUTURAL 14X19X39 CM, (ESPESSURA 14 CM), FBK = 4,5 MPA, PARA PAREDES COM ÁREA LÍQUIDA MAIOR OU IGUAL A 6M², COM VÃOS, UTILIZANDO PALHETA. AF_12/2014</v>
          </cell>
          <cell r="D5717" t="str">
            <v>M2</v>
          </cell>
          <cell r="E5717">
            <v>76.23</v>
          </cell>
          <cell r="F5717" t="str">
            <v>SINAPI</v>
          </cell>
        </row>
        <row r="5718">
          <cell r="B5718">
            <v>89459</v>
          </cell>
          <cell r="C5718" t="str">
            <v>ALVENARIA DE BLOCOS DE CONCRETO ESTRUTURAL 14X19X39 CM, (ESPESSURA 14 CM) FBK = 14,0 MPA, PARA PAREDES COM ÁREA LÍQUIDA MENOR QUE 6M², COM VÃOS, UTILIZANDO PALHETA. AF_12/2014</v>
          </cell>
          <cell r="D5718" t="str">
            <v>M2</v>
          </cell>
          <cell r="E5718">
            <v>100.06</v>
          </cell>
          <cell r="F5718" t="str">
            <v>SINAPI</v>
          </cell>
        </row>
        <row r="5719">
          <cell r="B5719">
            <v>89460</v>
          </cell>
          <cell r="C5719" t="str">
            <v>ALVENARIA DE BLOCOS DE CONCRETO ESTRUTURAL 14X19X39 CM, (ESPESSURA 14 CM) FBK = 14,0 MPA, PARA PAREDES COM ÁREA LÍQUIDA MAIOR OU IGUAL A 6M², COM VÃOS, UTILIZANDO PALHETA. AF_12/2014</v>
          </cell>
          <cell r="D5719" t="str">
            <v>M2</v>
          </cell>
          <cell r="E5719">
            <v>93.85</v>
          </cell>
          <cell r="F5719" t="str">
            <v>SINAPI</v>
          </cell>
        </row>
        <row r="5720">
          <cell r="B5720">
            <v>89462</v>
          </cell>
          <cell r="C5720" t="str">
            <v>ALVENARIA DE BLOCOS DE CONCRETO ESTRUTURAL 14X19X29 CM, (ESPESSURA 14 CM), FBK = 4,5 MPA, PARA PAREDES COM ÁREA LÍQUIDA MENOR QUE 6M², SEM VÃOS, UTILIZANDO PALHETA. AF_12/2014</v>
          </cell>
          <cell r="D5720" t="str">
            <v>M2</v>
          </cell>
          <cell r="E5720">
            <v>92.76</v>
          </cell>
          <cell r="F5720" t="str">
            <v>SINAPI</v>
          </cell>
        </row>
        <row r="5721">
          <cell r="B5721">
            <v>89463</v>
          </cell>
          <cell r="C5721" t="str">
            <v>ALVENARIA DE BLOCOS DE CONCRETO ESTRUTURAL 14X19X29 CM, (ESPESSURA 14 CM), FBK = 4,5 MPA, PARA PAREDES COM ÁREA LÍQUIDA MAIOR OU IGUAL A 6M², SEM VÃOS, UTILIZANDO PALHETA. AF_12/2014</v>
          </cell>
          <cell r="D5721" t="str">
            <v>M2</v>
          </cell>
          <cell r="E5721">
            <v>88.84</v>
          </cell>
          <cell r="F5721" t="str">
            <v>SINAPI</v>
          </cell>
        </row>
        <row r="5722">
          <cell r="B5722">
            <v>89464</v>
          </cell>
          <cell r="C5722" t="str">
            <v>ALVENARIA DE BLOCOS DE CONCRETO ESTRUTURAL 14X19X29 CM, (ESPESSURA 14 CM) FBK = 14,0 MPA, PARA PAREDES COM ÁREA LÍQUIDA MENOR QUE 6M², SEM VÃOS, UTILIZANDO PALHETA. AF_12/2014</v>
          </cell>
          <cell r="D5722" t="str">
            <v>M2</v>
          </cell>
          <cell r="E5722">
            <v>110.66</v>
          </cell>
          <cell r="F5722" t="str">
            <v>SINAPI</v>
          </cell>
        </row>
        <row r="5723">
          <cell r="B5723">
            <v>89465</v>
          </cell>
          <cell r="C5723" t="str">
            <v>ALVENARIA DE BLOCOS DE CONCRETO ESTRUTURAL 14X19X29 CM, (ESPESSURA 14 CM) FBK = 14,0 MPA, PARA PAREDES COM ÁREA LÍQUIDA MAIOR OU IGUAL A 6M², SEM VÃOS, UTILIZANDO PALHETA. AF_12/2014</v>
          </cell>
          <cell r="D5723" t="str">
            <v>M2</v>
          </cell>
          <cell r="E5723">
            <v>106.42</v>
          </cell>
          <cell r="F5723" t="str">
            <v>SINAPI</v>
          </cell>
        </row>
        <row r="5724">
          <cell r="B5724">
            <v>89466</v>
          </cell>
          <cell r="C5724" t="str">
            <v>ALVENARIA DE BLOCOS DE CONCRETO ESTRUTURAL 14X19X29 CM, (ESPESSURA 14 CM), FBK = 4,5 MPA, PARA PAREDES COM ÁREA LÍQUIDA MENOR QUE 6M², COM VÃOS, UTILIZANDO PALHETA. AF_12/2014</v>
          </cell>
          <cell r="D5724" t="str">
            <v>M2</v>
          </cell>
          <cell r="E5724">
            <v>98.67</v>
          </cell>
          <cell r="F5724" t="str">
            <v>SINAPI</v>
          </cell>
        </row>
        <row r="5725">
          <cell r="B5725">
            <v>89467</v>
          </cell>
          <cell r="C5725" t="str">
            <v>ALVENARIA DE BLOCOS DE CONCRETO ESTRUTURAL 14X19X29 CM, (ESPESSURA 14 CM), FBK = 4,5 MPA, PARA PAREDES COM ÁREA LÍQUIDA MAIOR OU IGUAL A 6M², COM VÃOS, UTILIZANDO PALHETA. AF_12/2014</v>
          </cell>
          <cell r="D5725" t="str">
            <v>M2</v>
          </cell>
          <cell r="E5725">
            <v>92.33</v>
          </cell>
          <cell r="F5725" t="str">
            <v>SINAPI</v>
          </cell>
        </row>
        <row r="5726">
          <cell r="B5726">
            <v>89468</v>
          </cell>
          <cell r="C5726" t="str">
            <v>ALVENARIA DE BLOCOS DE CONCRETO ESTRUTURAL 14X19X29 CM, (ESPESSURA 14 CM) FBK = 14,0 MPA, PARA PAREDES COM ÁREA LÍQUIDA MENOR QUE 6M², COM VÃOS, UTILIZANDO PALHETA. AF_12/2014</v>
          </cell>
          <cell r="D5726" t="str">
            <v>M2</v>
          </cell>
          <cell r="E5726">
            <v>116.83</v>
          </cell>
          <cell r="F5726" t="str">
            <v>SINAPI</v>
          </cell>
        </row>
        <row r="5727">
          <cell r="B5727">
            <v>89469</v>
          </cell>
          <cell r="C5727" t="str">
            <v>ALVENARIA DE BLOCOS DE CONCRETO ESTRUTURAL 14X19X29 CM, (ESPESSURA 14 CM) FBK = 14,0 MPA, PARA PAREDES COM ÁREA LÍQUIDA MAIOR OU IGUAL A 6M², COM VÃOS, UTILIZANDO PALHETA. AF_12/2014</v>
          </cell>
          <cell r="D5727" t="str">
            <v>M2</v>
          </cell>
          <cell r="E5727">
            <v>110.13</v>
          </cell>
          <cell r="F5727" t="str">
            <v>SINAPI</v>
          </cell>
        </row>
        <row r="5728">
          <cell r="B5728">
            <v>89470</v>
          </cell>
          <cell r="C5728" t="str">
            <v>ALVENARIA DE BLOCOS DE CONCRETO ESTRUTURAL 14X19X39 CM, (ESPESSURA 14 CM), FBK = 4,5 MPA, PARA PAREDES COM ÁREA LÍQUIDA MENOR QUE 6M², SEM VÃOS, UTILIZANDO COLHER DE PEDREIRO. AF_12/2014</v>
          </cell>
          <cell r="D5728" t="str">
            <v>M2</v>
          </cell>
          <cell r="E5728">
            <v>91.72</v>
          </cell>
          <cell r="F5728" t="str">
            <v>SINAPI</v>
          </cell>
        </row>
        <row r="5729">
          <cell r="B5729">
            <v>89471</v>
          </cell>
          <cell r="C5729" t="str">
            <v>ALVENARIA DE BLOCOS DE CONCRETO ESTRUTURAL 14X19X39 CM, (ESPESSURA 14 CM), FBK = 4,5 MPA, PARA PAREDES COM ÁREA LÍQUIDA MAIOR OU IGUAL A 6M², SEM VÃOS, UTILIZANDO COLHER DE PEDREIRO. AF_12/2014</v>
          </cell>
          <cell r="D5729" t="str">
            <v>M2</v>
          </cell>
          <cell r="E5729">
            <v>87.88</v>
          </cell>
          <cell r="F5729" t="str">
            <v>SINAPI</v>
          </cell>
        </row>
        <row r="5730">
          <cell r="B5730">
            <v>89472</v>
          </cell>
          <cell r="C5730" t="str">
            <v>ALVENARIA DE BLOCOS DE CONCRETO ESTRUTURAL 14X19X39 CM, (ESPESSURA 14 CM) FBK = 14,0 MPA, PARA PAREDES COM ÁREA LÍQUIDA MENOR QUE 6M², SEM VÃOS, UTILIZANDO COLHER DE PEDREIRO. AF_12/2014</v>
          </cell>
          <cell r="D5730" t="str">
            <v>M2</v>
          </cell>
          <cell r="E5730">
            <v>109.18</v>
          </cell>
          <cell r="F5730" t="str">
            <v>SINAPI</v>
          </cell>
        </row>
        <row r="5731">
          <cell r="B5731">
            <v>89473</v>
          </cell>
          <cell r="C5731" t="str">
            <v>ALVENARIA DE BLOCOS DE CONCRETO ESTRUTURAL 14X19X39 CM, (ESPESSURA 14 CM) FBK = 14,0 MPA, PARA PAREDES COM ÁREA LÍQUIDA MAIOR OU IGUAL A 6M², SEM VÃOS, UTILIZANDO COLHER DE PEDREIRO. AF_12/2014</v>
          </cell>
          <cell r="D5731" t="str">
            <v>M2</v>
          </cell>
          <cell r="E5731">
            <v>105.06</v>
          </cell>
          <cell r="F5731" t="str">
            <v>SINAPI</v>
          </cell>
        </row>
        <row r="5732">
          <cell r="B5732">
            <v>89474</v>
          </cell>
          <cell r="C5732" t="str">
            <v>ALVENARIA DE BLOCOS DE CONCRETO ESTRUTURAL 14X19X39 CM, (ESPESSURA 14 CM), FBK = 4,5 MPA, PARA PAREDES COM ÁREA LÍQUIDA MENOR QUE 6M², COM VÃOS, UTILIZANDO COLHER DE PEDREIRO. AF_12/2014</v>
          </cell>
          <cell r="D5732" t="str">
            <v>M2</v>
          </cell>
          <cell r="E5732">
            <v>99.58</v>
          </cell>
          <cell r="F5732" t="str">
            <v>SINAPI</v>
          </cell>
        </row>
        <row r="5733">
          <cell r="B5733">
            <v>89475</v>
          </cell>
          <cell r="C5733" t="str">
            <v>ALVENARIA DE BLOCOS DE CONCRETO ESTRUTURAL 14X19X39 CM, (ESPESSURA 14 CM), FBK = 4,5 MPA, PARA PAREDES COM ÁREA LÍQUIDA MAIOR OU IGUAL A 6M², COM VÃOS, UTILIZANDO COLHER DE PEDREIRO. AF_12/2014</v>
          </cell>
          <cell r="D5733" t="str">
            <v>M2</v>
          </cell>
          <cell r="E5733">
            <v>92.31</v>
          </cell>
          <cell r="F5733" t="str">
            <v>SINAPI</v>
          </cell>
        </row>
        <row r="5734">
          <cell r="B5734">
            <v>89476</v>
          </cell>
          <cell r="C5734" t="str">
            <v>ALVENARIA DE BLOCOS DE CONCRETO ESTRUTURAL 14X19X39 CM, (ESPESSURA 14 CM) FBK = 14,0 MPA, PARA PAREDES COM ÁREA LÍQUIDA MENOR QUE 6M², COM VÃOS, UTILIZANDO COLHER DE PEDREIRO. AF_12/2014</v>
          </cell>
          <cell r="D5734" t="str">
            <v>M2</v>
          </cell>
          <cell r="E5734">
            <v>117.67</v>
          </cell>
          <cell r="F5734" t="str">
            <v>SINAPI</v>
          </cell>
        </row>
        <row r="5735">
          <cell r="B5735">
            <v>89477</v>
          </cell>
          <cell r="C5735" t="str">
            <v>ALVENARIA DE BLOCOS DE CONCRETO ESTRUTURAL 14X19X39 CM, (ESPESSURA 14 CM) FBK = 14,0 MPA, PARA PAREDES COM ÁREA LÍQUIDA MAIOR OU IGUAL A 6M², COM VÃOS, UTILIZANDO COLHER DE PEDREIRO. AF_12/2014</v>
          </cell>
          <cell r="D5735" t="str">
            <v>M2</v>
          </cell>
          <cell r="E5735">
            <v>110.04</v>
          </cell>
          <cell r="F5735" t="str">
            <v>SINAPI</v>
          </cell>
        </row>
        <row r="5736">
          <cell r="B5736">
            <v>89478</v>
          </cell>
          <cell r="C5736" t="str">
            <v>ALVENARIA DE BLOCOS DE CONCRETO ESTRUTURAL 14X19X29 CM, (ESPESSURA 14 CM), FBK = 4,5 MPA, PARA PAREDES COM ÁREA LÍQUIDA MENOR QUE 6M², SEM VÃOS, UTILIZANDO COLHER DE PEDREIRO. AF_12/2014</v>
          </cell>
          <cell r="D5736" t="str">
            <v>M2</v>
          </cell>
          <cell r="E5736">
            <v>107.21</v>
          </cell>
          <cell r="F5736" t="str">
            <v>SINAPI</v>
          </cell>
        </row>
        <row r="5737">
          <cell r="B5737">
            <v>89479</v>
          </cell>
          <cell r="C5737" t="str">
            <v>ALVENARIA DE BLOCOS DE CONCRETO ESTRUTURAL 14X19X29 CM, (ESPESSURA 14 CM), FBK = 4,5 MPA, PARA PAREDES COM ÁREA LÍQUIDA MAIOR OU IGUAL A 6M², SEM VÃOS, UTILIZANDO COLHER DE PEDREIRO. AF_12/2014</v>
          </cell>
          <cell r="D5737" t="str">
            <v>M2</v>
          </cell>
          <cell r="E5737">
            <v>103.29</v>
          </cell>
          <cell r="F5737" t="str">
            <v>SINAPI</v>
          </cell>
        </row>
        <row r="5738">
          <cell r="B5738">
            <v>89480</v>
          </cell>
          <cell r="C5738" t="str">
            <v>ALVENARIA DE BLOCOS DE CONCRETO ESTRUTURAL 14X19X29 CM, (ESPESSURA 14 CM) FBK = 14,0 MPA, PARA PAREDES COM ÁREA LÍQUIDA MENOR QUE 6M², SEM VÃOS, UTILIZANDO COLHER DE PEDREIRO. AF_12/2014</v>
          </cell>
          <cell r="D5738" t="str">
            <v>M2</v>
          </cell>
          <cell r="E5738">
            <v>124.77</v>
          </cell>
          <cell r="F5738" t="str">
            <v>SINAPI</v>
          </cell>
        </row>
        <row r="5739">
          <cell r="B5739">
            <v>89483</v>
          </cell>
          <cell r="C5739" t="str">
            <v>ALVENARIA DE BLOCOS DE CONCRETO ESTRUTURAL 14X19X29 CM, (ESPESSURA 14 CM) FBK = 14,0 MPA, PARA PAREDES COM ÁREA LÍQUIDA MAIOR OU IGUAL A 6M², SEM VÃOS, UTILIZANDO COLHER DE PEDREIRO. AF_12/2014</v>
          </cell>
          <cell r="D5739" t="str">
            <v>M2</v>
          </cell>
          <cell r="E5739">
            <v>120.73</v>
          </cell>
          <cell r="F5739" t="str">
            <v>SINAPI</v>
          </cell>
        </row>
        <row r="5740">
          <cell r="B5740">
            <v>89484</v>
          </cell>
          <cell r="C5740" t="str">
            <v>ALVENARIA DE BLOCOS DE CONCRETO ESTRUTURAL 14X19X29 CM, (ESPESSURA 14 CM), FBK = 4,5 MPA, PARA PAREDES COM ÁREA LÍQUIDA MENOR QUE 6M², COM VÃOS, UTILIZANDO COLHER DE PEDREIRO. AF_12/2014</v>
          </cell>
          <cell r="D5740" t="str">
            <v>M2</v>
          </cell>
          <cell r="E5740">
            <v>116.75</v>
          </cell>
          <cell r="F5740" t="str">
            <v>SINAPI</v>
          </cell>
        </row>
        <row r="5741">
          <cell r="B5741">
            <v>89486</v>
          </cell>
          <cell r="C5741" t="str">
            <v>ALVENARIA DE BLOCOS DE CONCRETO ESTRUTURAL 14X19X29 CM, (ESPESSURA 14 CM), FBK = 4,5 MPA, PARA PAREDES COM ÁREA LÍQUIDA MAIOR OU IGUAL A 6M², COM VÃOS, UTILIZANDO COLHER DE PEDREIRO. AF_12/2014</v>
          </cell>
          <cell r="D5741" t="str">
            <v>M2</v>
          </cell>
          <cell r="E5741">
            <v>108.99</v>
          </cell>
          <cell r="F5741" t="str">
            <v>SINAPI</v>
          </cell>
        </row>
        <row r="5742">
          <cell r="B5742">
            <v>89487</v>
          </cell>
          <cell r="C5742" t="str">
            <v>ALVENARIA DE BLOCOS DE CONCRETO ESTRUTURAL 14X19X29 CM, (ESPESSURA 14 CM) FBK = 14,0 MPA, PARA PAREDES COM ÁREA LÍQUIDA MENOR QUE 6M², COM VÃOS, UTILIZANDO COLHER DE PEDREIRO. AF_12/2014</v>
          </cell>
          <cell r="D5742" t="str">
            <v>M2</v>
          </cell>
          <cell r="E5742">
            <v>134.78</v>
          </cell>
          <cell r="F5742" t="str">
            <v>SINAPI</v>
          </cell>
        </row>
        <row r="5743">
          <cell r="B5743">
            <v>89488</v>
          </cell>
          <cell r="C5743" t="str">
            <v>ALVENARIA DE BLOCOS DE CONCRETO ESTRUTURAL 14X19X29 CM, (ESPESSURA 14 CM) FBK = 14,0 MPA, PARA PAREDES COM ÁREA LÍQUIDA MAIOR OU IGUAL A 6M², COM VÃOS, UTILIZANDO COLHER DE PEDREIRO. AF_12/2014</v>
          </cell>
          <cell r="D5743" t="str">
            <v>M2</v>
          </cell>
          <cell r="E5743">
            <v>126.66</v>
          </cell>
          <cell r="F5743" t="str">
            <v>SINAPI</v>
          </cell>
        </row>
        <row r="5744">
          <cell r="B5744">
            <v>91815</v>
          </cell>
          <cell r="C5744" t="str">
            <v>(COMPOSIÇÃO REPRESENTATIVA) DE ALVENARIA DE BLOCOS DE CONCRETO ESTRUTURAL 14X19X39 CM, (ESPESSURA 14 CM), FBK = 4,5 MPA, UTILIZANDO PALHETA, PARA EDIFICAÇÃO HABITACIONAL. AF_10/2015</v>
          </cell>
          <cell r="D5744" t="str">
            <v>M2</v>
          </cell>
          <cell r="E5744">
            <v>77.27</v>
          </cell>
          <cell r="F5744" t="str">
            <v>SINAPI</v>
          </cell>
        </row>
        <row r="5745">
          <cell r="B5745">
            <v>91816</v>
          </cell>
          <cell r="C5745" t="str">
            <v>COMPOSIÇÃO REPRESENTATIVA DE SERVIÇOS DE ALVENARIA DE BLOCOS DE CONCRETO ESTRUTURAL 14X19X29 CM, (ESPESSURA 14 CM), FBK = 4,5 MPA, UTILIZANDO PALHETA, PARA EDIFICAÇÃO HABITACIONAL. AF_10/2015</v>
          </cell>
          <cell r="D5745" t="str">
            <v>M2</v>
          </cell>
          <cell r="E5745">
            <v>92.94</v>
          </cell>
          <cell r="F5745" t="str">
            <v>SINAPI</v>
          </cell>
        </row>
        <row r="5746">
          <cell r="B5746">
            <v>101161</v>
          </cell>
          <cell r="C5746" t="str">
            <v>ALVENARIA DE VEDAÇÃO COM ELEMENTO VAZADO DE CONCRETO (COBOGÓ) DE 7X50X50CM E ARGAMASSA DE ASSENTAMENTO COM PREPARO EM BETONEIRA. AF_05/2020</v>
          </cell>
          <cell r="D5746" t="str">
            <v>M2</v>
          </cell>
          <cell r="E5746">
            <v>188.6</v>
          </cell>
          <cell r="F5746" t="str">
            <v>SINAPI</v>
          </cell>
        </row>
        <row r="5747">
          <cell r="B5747">
            <v>101163</v>
          </cell>
          <cell r="C5747" t="str">
            <v>ALVENARIA DE VEDAÇÃO COM BLOCO DE VIDRO VAZADO, TIPO VENEZIANA, DE 6X20X20CM E ARGAMASSA DE ASSENTAMENTO COM PREPARO EM BETONEIRA. AF_05/2020</v>
          </cell>
          <cell r="D5747" t="str">
            <v>M2</v>
          </cell>
          <cell r="E5747">
            <v>667.61</v>
          </cell>
          <cell r="F5747" t="str">
            <v>SINAPI</v>
          </cell>
        </row>
        <row r="5748">
          <cell r="B5748">
            <v>101164</v>
          </cell>
          <cell r="C5748" t="str">
            <v>ALVENARIA DE VEDAÇÃO COM BLOCO DE VIDRO, TIPO CANELADO, DE 8X19X19CM E ARGAMASSA DE ASSENTAMENTO COM PREPARO EM BETONEIRA. AF_05/2020</v>
          </cell>
          <cell r="D5748" t="str">
            <v>M2</v>
          </cell>
          <cell r="E5748">
            <v>678.42</v>
          </cell>
          <cell r="F5748" t="str">
            <v>SINAPI</v>
          </cell>
        </row>
        <row r="5749">
          <cell r="B5749">
            <v>96358</v>
          </cell>
          <cell r="C5749" t="str">
            <v>PAREDE COM PLACAS DE GESSO ACARTONADO (DRYWALL), PARA USO INTERNO, COM DUAS FACES SIMPLES E ESTRUTURA METÁLICA COM GUIAS SIMPLES, SEM VÃOS. AF_06/2017_P</v>
          </cell>
          <cell r="D5749" t="str">
            <v>M2</v>
          </cell>
          <cell r="E5749">
            <v>92.93</v>
          </cell>
          <cell r="F5749" t="str">
            <v>SINAPI</v>
          </cell>
        </row>
        <row r="5750">
          <cell r="B5750">
            <v>96359</v>
          </cell>
          <cell r="C5750" t="str">
            <v>PAREDE COM PLACAS DE GESSO ACARTONADO (DRYWALL), PARA USO INTERNO, COM DUAS FACES SIMPLES E ESTRUTURA METÁLICA COM GUIAS SIMPLES, COM VÃOS AF_06/2017_P</v>
          </cell>
          <cell r="D5750" t="str">
            <v>M2</v>
          </cell>
          <cell r="E5750">
            <v>107.17</v>
          </cell>
          <cell r="F5750" t="str">
            <v>SINAPI</v>
          </cell>
        </row>
        <row r="5751">
          <cell r="B5751">
            <v>96360</v>
          </cell>
          <cell r="C5751" t="str">
            <v>PAREDE COM PLACAS DE GESSO ACARTONADO (DRYWALL), PARA USO INTERNO, COM DUAS FACES SIMPLES E ESTRUTURA METÁLICA COM GUIAS DUPLAS, SEM VÃOS. AF_06/2017_P</v>
          </cell>
          <cell r="D5751" t="str">
            <v>M2</v>
          </cell>
          <cell r="E5751">
            <v>129.34</v>
          </cell>
          <cell r="F5751" t="str">
            <v>SINAPI</v>
          </cell>
        </row>
        <row r="5752">
          <cell r="B5752">
            <v>96361</v>
          </cell>
          <cell r="C5752" t="str">
            <v>PAREDE COM PLACAS DE GESSO ACARTONADO (DRYWALL), PARA USO INTERNO, COM DUAS FACES SIMPLES E ESTRUTURA METÁLICA COM GUIAS DUPLAS, COM VÃOS. AF_06/2017_P</v>
          </cell>
          <cell r="D5752" t="str">
            <v>M2</v>
          </cell>
          <cell r="E5752">
            <v>157.18</v>
          </cell>
          <cell r="F5752" t="str">
            <v>SINAPI</v>
          </cell>
        </row>
        <row r="5753">
          <cell r="B5753">
            <v>96362</v>
          </cell>
          <cell r="C5753" t="str">
            <v>PAREDE COM PLACAS DE GESSO ACARTONADO (DRYWALL), PARA USO INTERNO, COM UMA FACE SIMPLES E OUTRA FACE DUPLA E ESTRUTURA METÁLICA COM GUIAS SIMPLES, SEM VÃOS. AF_06/2017_P</v>
          </cell>
          <cell r="D5753" t="str">
            <v>M2</v>
          </cell>
          <cell r="E5753">
            <v>117.59</v>
          </cell>
          <cell r="F5753" t="str">
            <v>SINAPI</v>
          </cell>
        </row>
        <row r="5754">
          <cell r="B5754">
            <v>96363</v>
          </cell>
          <cell r="C5754" t="str">
            <v>PAREDE COM PLACAS DE GESSO ACARTONADO (DRYWALL), PARA USO INTERNO, COM UMA FACE SIMPLES E OUTRA FACE DUPLA E ESTRUTURA METÁLICA COM GUIAS SIMPLES, COM VÃOS. AF_06/2017_P</v>
          </cell>
          <cell r="D5754" t="str">
            <v>M2</v>
          </cell>
          <cell r="E5754">
            <v>132.26</v>
          </cell>
          <cell r="F5754" t="str">
            <v>SINAPI</v>
          </cell>
        </row>
        <row r="5755">
          <cell r="B5755">
            <v>96364</v>
          </cell>
          <cell r="C5755" t="str">
            <v>PAREDE COM PLACAS DE GESSO ACARTONADO (DRYWALL), PARA USO INTERNO COM UMA FACE SIMPLES E OUTRA FACE DUPLA E ESTRUTURA METÁLICA COM GUIAS DUPLAS, SEM VÃOS. AF_06/2017_P</v>
          </cell>
          <cell r="D5755" t="str">
            <v>M2</v>
          </cell>
          <cell r="E5755">
            <v>154</v>
          </cell>
          <cell r="F5755" t="str">
            <v>SINAPI</v>
          </cell>
        </row>
        <row r="5756">
          <cell r="B5756">
            <v>96365</v>
          </cell>
          <cell r="C5756" t="str">
            <v>PAREDE COM PLACAS DE GESSO ACARTONADO (DRYWALL), PARA USO INTERNO, COM UMA FACE SIMPLES E OUTRA FACE DUPLA E   ESTRUTURA METÁLICA COM GUIAS DUPLAS, COM VÃOS. AF_06/2017_P</v>
          </cell>
          <cell r="D5756" t="str">
            <v>M2</v>
          </cell>
          <cell r="E5756">
            <v>182.25</v>
          </cell>
          <cell r="F5756" t="str">
            <v>SINAPI</v>
          </cell>
        </row>
        <row r="5757">
          <cell r="B5757">
            <v>96366</v>
          </cell>
          <cell r="C5757" t="str">
            <v>PAREDE COM PLACAS DE GESSO ACARTONADO (DRYWALL), PARA USO INTERNO, COM DUAS FACES DUPLAS E ESTRUTURA METÁLICA COM GUIAS SIMPLES, SEM VÃOS. AF_06/2017_P</v>
          </cell>
          <cell r="D5757" t="str">
            <v>M2</v>
          </cell>
          <cell r="E5757">
            <v>142.26</v>
          </cell>
          <cell r="F5757" t="str">
            <v>SINAPI</v>
          </cell>
        </row>
        <row r="5758">
          <cell r="B5758">
            <v>96367</v>
          </cell>
          <cell r="C5758" t="str">
            <v>PAREDE COM PLACAS DE GESSO ACARTONADO (DRYWALL), PARA USO INTERNO, COM DUAS FACES DUPLAS E ESTRUTURA METÁLICA COM GUIAS SIMPLES, COM VÃOS. AF_06/2017_P</v>
          </cell>
          <cell r="D5758" t="str">
            <v>M2</v>
          </cell>
          <cell r="E5758">
            <v>157.33000000000001</v>
          </cell>
          <cell r="F5758" t="str">
            <v>SINAPI</v>
          </cell>
        </row>
        <row r="5759">
          <cell r="B5759">
            <v>96368</v>
          </cell>
          <cell r="C5759" t="str">
            <v>PAREDE COM PLACAS DE GESSO ACARTONADO (DRYWALL), PARA USO INTERNO COM DUAS FACES DUPLAS E ESTRUTURA METÁLICA COM GUIAS DUPLAS, SEM VÃOS. AF_06/2017</v>
          </cell>
          <cell r="D5759" t="str">
            <v>M2</v>
          </cell>
          <cell r="E5759">
            <v>178.68</v>
          </cell>
          <cell r="F5759" t="str">
            <v>SINAPI</v>
          </cell>
        </row>
        <row r="5760">
          <cell r="B5760">
            <v>96369</v>
          </cell>
          <cell r="C5760" t="str">
            <v>PAREDE COM PLACAS DE GESSO ACARTONADO (DRYWALL), PARA USO INTERNO, COM DUAS FACES DUPLAS E ESTRUTURA METÁLICA COM GUIAS DUPLAS, COM VÃOS. AF_06/2017_P</v>
          </cell>
          <cell r="D5760" t="str">
            <v>M2</v>
          </cell>
          <cell r="E5760">
            <v>207.33</v>
          </cell>
          <cell r="F5760" t="str">
            <v>SINAPI</v>
          </cell>
        </row>
        <row r="5761">
          <cell r="B5761">
            <v>96370</v>
          </cell>
          <cell r="C5761" t="str">
            <v>PAREDE COM PLACAS DE GESSO ACARTONADO (DRYWALL), PARA USO INTERNO, COM UMA FACE SIMPLES E ESTRUTURA METÁLICA COM GUIAS SIMPLES, SEM VÃOS. AF_06/2017_P</v>
          </cell>
          <cell r="D5761" t="str">
            <v>M2</v>
          </cell>
          <cell r="E5761">
            <v>65.33</v>
          </cell>
          <cell r="F5761" t="str">
            <v>SINAPI</v>
          </cell>
        </row>
        <row r="5762">
          <cell r="B5762">
            <v>96371</v>
          </cell>
          <cell r="C5762" t="str">
            <v>PAREDE COM PLACAS DE GESSO ACARTONADO (DRYWALL), PARA USO INTERNO, COM UMA FACE SIMPLES E ESTRUTURA METÁLICA COM GUIAS SIMPLES, COM VÃOS. AF_06/2017_P</v>
          </cell>
          <cell r="D5762" t="str">
            <v>M2</v>
          </cell>
          <cell r="E5762">
            <v>79.34</v>
          </cell>
          <cell r="F5762" t="str">
            <v>SINAPI</v>
          </cell>
        </row>
        <row r="5763">
          <cell r="B5763">
            <v>96373</v>
          </cell>
          <cell r="C5763" t="str">
            <v>INSTALAÇÃO DE REFORÇO METÁLICO EM PAREDE DRYWALL. AF_06/2017</v>
          </cell>
          <cell r="D5763" t="str">
            <v>M</v>
          </cell>
          <cell r="E5763">
            <v>14.04</v>
          </cell>
          <cell r="F5763" t="str">
            <v>SINAPI</v>
          </cell>
        </row>
        <row r="5764">
          <cell r="B5764">
            <v>96374</v>
          </cell>
          <cell r="C5764" t="str">
            <v>INSTALAÇÃO DE REFORÇO DE MADEIRA EM PAREDE DRYWALL. AF_06/2017</v>
          </cell>
          <cell r="D5764" t="str">
            <v>M</v>
          </cell>
          <cell r="E5764">
            <v>26.09</v>
          </cell>
          <cell r="F5764" t="str">
            <v>SINAPI</v>
          </cell>
        </row>
        <row r="5765">
          <cell r="B5765">
            <v>102235</v>
          </cell>
          <cell r="C5765" t="str">
            <v>DIVISÓRIA FIXA EM VIDRO TEMPERADO 10 MM, SEM ABERTURA. AF_01/2021</v>
          </cell>
          <cell r="D5765" t="str">
            <v>M2</v>
          </cell>
          <cell r="E5765">
            <v>448.69</v>
          </cell>
          <cell r="F5765" t="str">
            <v>SINAPI</v>
          </cell>
        </row>
        <row r="5766">
          <cell r="B5766">
            <v>102253</v>
          </cell>
          <cell r="C5766" t="str">
            <v>DIVISORIA SANITÁRIA, TIPO CABINE, EM GRANITO CINZA POLIDO, ESP = 3CM, ASSENTADO COM ARGAMASSA COLANTE AC III-E, EXCLUSIVE FERRAGENS. AF_01/2021</v>
          </cell>
          <cell r="D5766" t="str">
            <v>M2</v>
          </cell>
          <cell r="E5766">
            <v>909.15</v>
          </cell>
          <cell r="F5766" t="str">
            <v>SINAPI</v>
          </cell>
        </row>
        <row r="5767">
          <cell r="B5767">
            <v>102254</v>
          </cell>
          <cell r="C5767" t="str">
            <v>DIVISORIA SANITÁRIA, TIPO CABINE, EM MÁRMORE BRANCO POLIDO, ESP = 3CM, ASSENTADO COM ARGAMASSA COLANTE AC III-E, EXCLUSIVE FERRAGENS. AF_01/2021</v>
          </cell>
          <cell r="D5767" t="str">
            <v>M2</v>
          </cell>
          <cell r="E5767">
            <v>758.88</v>
          </cell>
          <cell r="F5767" t="str">
            <v>SINAPI</v>
          </cell>
        </row>
        <row r="5768">
          <cell r="B5768">
            <v>102255</v>
          </cell>
          <cell r="C5768" t="str">
            <v>TAPA VISTA DE MICTÓRIO EM GRANITO CINZA POLIDO, ESP = 3CM, ASSENTADO COM ARGAMASSA COLANTE AC III-E . AF_01/2021</v>
          </cell>
          <cell r="D5768" t="str">
            <v>M2</v>
          </cell>
          <cell r="E5768">
            <v>917.71</v>
          </cell>
          <cell r="F5768" t="str">
            <v>SINAPI</v>
          </cell>
        </row>
        <row r="5769">
          <cell r="B5769">
            <v>102256</v>
          </cell>
          <cell r="C5769" t="str">
            <v>TAPA VISTA DE MICTÓRIO EM MÁRMORE BRANCO POLIDO, ESP = 3CM, ASSENTADO COM ARGAMASSA COLANTE AC III-E . AF_01/2021</v>
          </cell>
          <cell r="D5769" t="str">
            <v>M2</v>
          </cell>
          <cell r="E5769">
            <v>866.87</v>
          </cell>
          <cell r="F5769" t="str">
            <v>SINAPI</v>
          </cell>
        </row>
        <row r="5770">
          <cell r="B5770">
            <v>102257</v>
          </cell>
          <cell r="C5770" t="str">
            <v>DIVISORIA SANITÁRIA, TIPO CABINE, EM PAINEL DE GRANILITE, ESP = 3CM, ASSENTADO COM ARGAMASSA COLANTE AC III-E, EXCLUSIVE FERRAGENS. AF_01/2021</v>
          </cell>
          <cell r="D5770" t="str">
            <v>M2</v>
          </cell>
          <cell r="E5770">
            <v>298.11</v>
          </cell>
          <cell r="F5770" t="str">
            <v>SINAPI</v>
          </cell>
        </row>
        <row r="5771">
          <cell r="B5771">
            <v>102258</v>
          </cell>
          <cell r="C5771" t="str">
            <v>TAPA VISTA DE MICTÓRIO EM PAINEL DE GRANILITE, ESP = 3CM, ASSENTADO COM ARGAMASSA COLANTE AC III-E . AF_01/2021</v>
          </cell>
          <cell r="D5771" t="str">
            <v>M2</v>
          </cell>
          <cell r="E5771">
            <v>328.84</v>
          </cell>
          <cell r="F5771" t="str">
            <v>SINAPI</v>
          </cell>
        </row>
        <row r="5772">
          <cell r="B5772">
            <v>101154</v>
          </cell>
          <cell r="C5772" t="str">
            <v>ALVENARIA DE VEDAÇÃO DE BLOCOS DE CONCRETO CELULAR DE 10X30X60CM (ESPESSURA 10CM) E ARGAMASSA DE ASSENTAMENTO COM PREPARO EM BETONEIRA. AF_05/2020</v>
          </cell>
          <cell r="D5772" t="str">
            <v>M2</v>
          </cell>
          <cell r="E5772">
            <v>116.09</v>
          </cell>
          <cell r="F5772" t="str">
            <v>SINAPI</v>
          </cell>
        </row>
        <row r="5773">
          <cell r="B5773">
            <v>101155</v>
          </cell>
          <cell r="C5773" t="str">
            <v>ALVENARIA DE VEDAÇÃO DE BLOCOS DE CONCRETO CELULAR DE 15X30X60CM (ESPESSURA 15CM) E ARGAMASSA DE ASSENTAMENTO COM PREPARO EM BETONEIRA. AF_05/2020</v>
          </cell>
          <cell r="D5773" t="str">
            <v>M2</v>
          </cell>
          <cell r="E5773">
            <v>162.76</v>
          </cell>
          <cell r="F5773" t="str">
            <v>SINAPI</v>
          </cell>
        </row>
        <row r="5774">
          <cell r="B5774">
            <v>101156</v>
          </cell>
          <cell r="C5774" t="str">
            <v>ALVENARIA DE VEDAÇÃO DE BLOCOS DE CONCRETO CELULAR DE 20X30X60CM (ESPESSURA 20CM) E ARGAMASSA DE ASSENTAMENTO COM PREPARO EM BETONEIRA. AF_05/2020</v>
          </cell>
          <cell r="D5774" t="str">
            <v>M2</v>
          </cell>
          <cell r="E5774">
            <v>238.72</v>
          </cell>
          <cell r="F5774" t="str">
            <v>SINAPI</v>
          </cell>
        </row>
        <row r="5775">
          <cell r="B5775">
            <v>101810</v>
          </cell>
          <cell r="C5775" t="str">
            <v>EXECUÇÃO DE TAPA BURACO COM APLICAÇÃO DE CONCRETO ASFÁLTICO (USINAGEM PRÓPRIA) E PINTURA DE LIGAÇÃO. AF_12/2020</v>
          </cell>
          <cell r="D5775" t="str">
            <v>M3</v>
          </cell>
          <cell r="E5775">
            <v>1619.42</v>
          </cell>
          <cell r="F5775" t="str">
            <v>SINAPI</v>
          </cell>
        </row>
        <row r="5776">
          <cell r="B5776">
            <v>101811</v>
          </cell>
          <cell r="C5776" t="str">
            <v>EXECUÇÃO DE TAPA BURACO COM APLICAÇÃO DE PRÉ MISTURADO A FRIO (USINAGEM PRÓPRIA) E PINTURA DE LIGAÇÃO. AF_12/2020</v>
          </cell>
          <cell r="D5776" t="str">
            <v>M3</v>
          </cell>
          <cell r="E5776">
            <v>1434.06</v>
          </cell>
          <cell r="F5776" t="str">
            <v>SINAPI</v>
          </cell>
        </row>
        <row r="5777">
          <cell r="B5777">
            <v>101812</v>
          </cell>
          <cell r="C5777" t="str">
            <v>RECOMPOSIÇÃO DE REVESTIMENTO EM CONCRETO ASFÁLTICO (USINAGEM PRÓPRIA), PARA O FECHAMENTO DE VALAS - INCLUSO DEMOLIÇÃO DO PAVIMENTO. AF_12/2020</v>
          </cell>
          <cell r="D5777" t="str">
            <v>M3</v>
          </cell>
          <cell r="E5777">
            <v>1826.85</v>
          </cell>
          <cell r="F5777" t="str">
            <v>SINAPI</v>
          </cell>
        </row>
        <row r="5778">
          <cell r="B5778">
            <v>101813</v>
          </cell>
          <cell r="C5778" t="str">
            <v>RECOMPOSIÇÃO DE REVESTIMENTO EM PRÉ MISTURADO A FRIO (USINAGEM PRÓPRIA), PARA FECHAMENTO DE VALAS - INCLUSO DEMOLIÇÃO DO PAVIMENTO. AF_12/2020</v>
          </cell>
          <cell r="D5778" t="str">
            <v>M3</v>
          </cell>
          <cell r="E5778">
            <v>1641.49</v>
          </cell>
          <cell r="F5778" t="str">
            <v>SINAPI</v>
          </cell>
        </row>
        <row r="5779">
          <cell r="B5779">
            <v>101814</v>
          </cell>
          <cell r="C5779" t="str">
            <v>RECOMPOSIÇÃO DE PAVIMENTOS EM PEDRA POLIÉDRICA, REJUNTAMENTO COM PÓ DE PEDRA, COM REAPROVEITAMENTO DAS PEDRAS POLIÉDRICAS PARA O FECHAMENTO DE VALAS - INCLUSO RETIRADA E COLOCAÇÃO DO MATERIAL. AF_12/2020</v>
          </cell>
          <cell r="D5779" t="str">
            <v>M2</v>
          </cell>
          <cell r="E5779">
            <v>43.72</v>
          </cell>
          <cell r="F5779" t="str">
            <v>SINAPI</v>
          </cell>
        </row>
        <row r="5780">
          <cell r="B5780">
            <v>101815</v>
          </cell>
          <cell r="C5780" t="str">
            <v>RECOMPOSIÇÃO DE PAVIMENTO EM PEDRAS POLIÉDRICAS, REJUNTAMENTO COM PEDRISCO E EMULSÃO ASFÁLTICA COM REAPROVEITAMENTO DAS PEDRAS POLIÉDRICAS, PARA O FECHAMENTO DE VALAS - INCLUSO RETIRADA E COLOCAÇÃO DO MATERIAL. AF_12/2020</v>
          </cell>
          <cell r="D5780" t="str">
            <v>M2</v>
          </cell>
          <cell r="E5780">
            <v>83.37</v>
          </cell>
          <cell r="F5780" t="str">
            <v>SINAPI</v>
          </cell>
        </row>
        <row r="5781">
          <cell r="B5781">
            <v>101816</v>
          </cell>
          <cell r="C5781" t="str">
            <v>RECOMPOSIÇÃO DE PAVIMENTO EM PEDRAS POLIÉDRICAS, REJUNTAMENTO COM ARGAMASSA, COM REAPROVEITAMENTO DAS PEDRAS POLIÉDRICAS, PARA O FECHAMENTO DE VALAS - INCLUSO RETIRADA E COLOCAÇÃO DO MATERIAL. AF_12/2020</v>
          </cell>
          <cell r="D5781" t="str">
            <v>M2</v>
          </cell>
          <cell r="E5781">
            <v>68.040000000000006</v>
          </cell>
          <cell r="F5781" t="str">
            <v>SINAPI</v>
          </cell>
        </row>
        <row r="5782">
          <cell r="B5782">
            <v>101817</v>
          </cell>
          <cell r="C5782" t="str">
            <v>RECOMPOSIÇÃO DE PAVIMENTO EM PARALELEPÍPEDOS, REJUNTAMENTO COM PÓ DE PEDRA, COM REAPROVEITAMENTO DOS PARALELEPÍPEDOS, PARA O FECHAMENTO DE VALAS - INCLUSO RETIRADA E COLOCAÇÃO DO MATERIAL. AF_12/2020</v>
          </cell>
          <cell r="D5782" t="str">
            <v>M2</v>
          </cell>
          <cell r="E5782">
            <v>47.19</v>
          </cell>
          <cell r="F5782" t="str">
            <v>SINAPI</v>
          </cell>
        </row>
        <row r="5783">
          <cell r="B5783">
            <v>101818</v>
          </cell>
          <cell r="C5783" t="str">
            <v>RECOMPOSIÇÃO DE PAVIMENTO EM PARALELEPÍPEDOS, REJUNTAMENTO COM PEDRISCO E EMULSÃO ASFÁLTICA, COM REAPROVEITAMENTO DOS PARALELEPÍPEDOS, PARA O FECHAMENTO DE VALAS - INCLUSO RETIRADA E COLOCAÇÃO DO MATERIAL. AF_12/2020</v>
          </cell>
          <cell r="D5783" t="str">
            <v>M2</v>
          </cell>
          <cell r="E5783">
            <v>66.81</v>
          </cell>
          <cell r="F5783" t="str">
            <v>SINAPI</v>
          </cell>
        </row>
        <row r="5784">
          <cell r="B5784">
            <v>101819</v>
          </cell>
          <cell r="C5784" t="str">
            <v>RECOMPOSIÇÃO DE PAVIMENTO EM PARALELEPÍPEDOS, REJUNTAMENTO COM ARGAMASSA, COM REAPROVEITAMENTO DOS PARALELEPÍPEDOS, PARA O FECHAMENTO DE VALAS - INCLUSO RETIRADA E COLOCAÇÃO DO MATERIAL. AF_12/2020</v>
          </cell>
          <cell r="D5784" t="str">
            <v>M2</v>
          </cell>
          <cell r="E5784">
            <v>60.44</v>
          </cell>
          <cell r="F5784" t="str">
            <v>SINAPI</v>
          </cell>
        </row>
        <row r="5785">
          <cell r="B5785">
            <v>101820</v>
          </cell>
          <cell r="C5785" t="str">
            <v>RECOMPOSIÇÃO DE PAVIMENTO EM PISO INTERTRAVADO SEXTAVADO, COM REAPROVEITAMENTO DOS BLOCOS SEXTAVADO, PARA O FECHAMENTO DE VALAS - INCLUSO RETIRADA E COLOCAÇÃO DO MATERIAL. AF_12/2020</v>
          </cell>
          <cell r="D5785" t="str">
            <v>M2</v>
          </cell>
          <cell r="E5785">
            <v>37.07</v>
          </cell>
          <cell r="F5785" t="str">
            <v>SINAPI</v>
          </cell>
        </row>
        <row r="5786">
          <cell r="B5786">
            <v>101822</v>
          </cell>
          <cell r="C5786" t="str">
            <v>RECOMPOSIÇÃO DE BASE E OU SUB-BASE PARA REMENDO PROFUNDO DE SOLOS DE COMPORTAMENTO LATERÍTICO (ARENOSO) - INCLUSO RETIRADA E COLOCAÇÃO DO MATERIAL. AF_12/2020</v>
          </cell>
          <cell r="D5786" t="str">
            <v>M3</v>
          </cell>
          <cell r="E5786">
            <v>107.3</v>
          </cell>
          <cell r="F5786" t="str">
            <v>SINAPI</v>
          </cell>
        </row>
        <row r="5787">
          <cell r="B5787">
            <v>101823</v>
          </cell>
          <cell r="C5787" t="str">
            <v>RECOMPOSIÇÃO DE BASE E OU SUB-BASE PARA REMENDO PROFUNDO DE SOLO MELHORADO COM CIMENTO (TEOR DE 2%) - INCLUSO RETIRADA E COLOCAÇÃO DO MATERIAL. AF_12/2020</v>
          </cell>
          <cell r="D5787" t="str">
            <v>M3</v>
          </cell>
          <cell r="E5787">
            <v>140.05000000000001</v>
          </cell>
          <cell r="F5787" t="str">
            <v>SINAPI</v>
          </cell>
        </row>
        <row r="5788">
          <cell r="B5788">
            <v>101824</v>
          </cell>
          <cell r="C5788" t="str">
            <v>RECOMPOSIÇÃO DE BASE E OU SUB-BASE PARA REMENDO PROFUNDO DE SOLO MELHORADO COM CIMENTO (TEOR DE 4%) - INCLUSO RETIRADA E COLOCAÇÃO DO MATERIAL. AF_12/2020</v>
          </cell>
          <cell r="D5788" t="str">
            <v>M3</v>
          </cell>
          <cell r="E5788">
            <v>170.55</v>
          </cell>
          <cell r="F5788" t="str">
            <v>SINAPI</v>
          </cell>
        </row>
        <row r="5789">
          <cell r="B5789">
            <v>101825</v>
          </cell>
          <cell r="C5789" t="str">
            <v>RECOMPOSIÇÃO DE BASE E OU SUB-BASE PARA REMENDO PROFUNDO DE SOLO COM CIMENTO (TEOR DE 6%) - INCLUSO RETIRADA E COLOCAÇÃO DO MATERIAL. AF_12/2020</v>
          </cell>
          <cell r="D5789" t="str">
            <v>M3</v>
          </cell>
          <cell r="E5789">
            <v>200.23</v>
          </cell>
          <cell r="F5789" t="str">
            <v>SINAPI</v>
          </cell>
        </row>
        <row r="5790">
          <cell r="B5790">
            <v>101826</v>
          </cell>
          <cell r="C5790" t="str">
            <v>RECOMPOSIÇÃO DE BASE E OU SUB-BASE PARA REMENDO PROFUNDO DE SOLO COM CIMENTO (TEOR DE 8%) - INCLUSO RETIRADA E COLOCAÇÃO DO MATERIAL. AF_12/2020</v>
          </cell>
          <cell r="D5790" t="str">
            <v>M3</v>
          </cell>
          <cell r="E5790">
            <v>229.51</v>
          </cell>
          <cell r="F5790" t="str">
            <v>SINAPI</v>
          </cell>
        </row>
        <row r="5791">
          <cell r="B5791">
            <v>101827</v>
          </cell>
          <cell r="C5791" t="str">
            <v>RECOMPOSIÇÃO DE BASE E OU SUB-BASE PARA REMENDO PROFUNDO DE SOLO BRITA (40/60) - INCLUSO RETIRADA E COLOCAÇÃO DO MATERIAL. AF_12/2020</v>
          </cell>
          <cell r="D5791" t="str">
            <v>M3</v>
          </cell>
          <cell r="E5791">
            <v>180.09</v>
          </cell>
          <cell r="F5791" t="str">
            <v>SINAPI</v>
          </cell>
        </row>
        <row r="5792">
          <cell r="B5792">
            <v>101828</v>
          </cell>
          <cell r="C5792" t="str">
            <v>RECOMPOSIÇÃO DE BASE E OU SUB-BASE PARA REMENDO PROFUNDO DE SOLO BRITA (50/50) - INCLUSO RETIRADA E COLOCAÇÃO DO MATERIAL. AF_12/2020</v>
          </cell>
          <cell r="D5792" t="str">
            <v>M3</v>
          </cell>
          <cell r="E5792">
            <v>167.96</v>
          </cell>
          <cell r="F5792" t="str">
            <v>SINAPI</v>
          </cell>
        </row>
        <row r="5793">
          <cell r="B5793">
            <v>101829</v>
          </cell>
          <cell r="C5793" t="str">
            <v>RECOMPOSIÇÃO DE BASE E OU SUB-BASE PARA REMENDO PROFUNDO DE SOLO BRITA (40/60) COM CIMENTO (TEOR DE 4%) - INCLUSO RETIRADA E COLOCAÇÃO DO MATERIAL. AF_12/2020</v>
          </cell>
          <cell r="D5793" t="str">
            <v>M3</v>
          </cell>
          <cell r="E5793">
            <v>240.43</v>
          </cell>
          <cell r="F5793" t="str">
            <v>SINAPI</v>
          </cell>
        </row>
        <row r="5794">
          <cell r="B5794">
            <v>101830</v>
          </cell>
          <cell r="C5794" t="str">
            <v>RECOMPOSIÇÃO DE BASE E OU SUB-BASE PARA REMENDO PROFUNDO DE SOLO BRITA (40/60) COM CIMENTO (TEOR DE 6%) - INCLUSO RETIRADA E COLOCAÇÃO DO MATERIAL. AF_12/2020</v>
          </cell>
          <cell r="D5794" t="str">
            <v>M3</v>
          </cell>
          <cell r="E5794">
            <v>268.66000000000003</v>
          </cell>
          <cell r="F5794" t="str">
            <v>SINAPI</v>
          </cell>
        </row>
        <row r="5795">
          <cell r="B5795">
            <v>101831</v>
          </cell>
          <cell r="C5795" t="str">
            <v>RECOMPOSIÇÃO DE BASE E OU SUB-BASE PARA REMENDO PROFUNDO DE SOLO BRITA (40/60) COM CIMENTO (TEOR DE 8%) - INCLUSO RETIRADA E COLOCAÇÃO DO MATERIAL. AF_12/2020</v>
          </cell>
          <cell r="D5795" t="str">
            <v>M3</v>
          </cell>
          <cell r="E5795">
            <v>296.48</v>
          </cell>
          <cell r="F5795" t="str">
            <v>SINAPI</v>
          </cell>
        </row>
        <row r="5796">
          <cell r="B5796">
            <v>101832</v>
          </cell>
          <cell r="C5796" t="str">
            <v>RECOMPOSIÇÃO DE BASE E OU SUB-BASE PARA REMENDO PROFUNDO DE SOLO BRITA (50/50) COM CIMENTO (TEOR DE 4%) - INCLUSO RETIRADA E COLOCAÇÃO DO MATERIAL. AF_12/2020</v>
          </cell>
          <cell r="D5796" t="str">
            <v>M3</v>
          </cell>
          <cell r="E5796">
            <v>228.79</v>
          </cell>
          <cell r="F5796" t="str">
            <v>SINAPI</v>
          </cell>
        </row>
        <row r="5797">
          <cell r="B5797">
            <v>101833</v>
          </cell>
          <cell r="C5797" t="str">
            <v>RECOMPOSIÇÃO DE BASE E OU SUB-BASE PARA REMENDO PROFUNDO DE SOLO BRITA (50/50) COM CIMENTO (TEOR DE 6%) - INCLUSO RETIRADA E COLOCAÇÃO DO MATERIAL. AF_12/2020</v>
          </cell>
          <cell r="D5797" t="str">
            <v>M3</v>
          </cell>
          <cell r="E5797">
            <v>257.25</v>
          </cell>
          <cell r="F5797" t="str">
            <v>SINAPI</v>
          </cell>
        </row>
        <row r="5798">
          <cell r="B5798">
            <v>101834</v>
          </cell>
          <cell r="C5798" t="str">
            <v>RECOMPOSIÇÃO DE BASE E OU SUB-BASE PARA REMENDO PROFUNDO DE SOLO BRITA (50/50) COM CIMENTO (TEOR DE 8%) - INCLUSO RETIRADA E COLOCAÇÃO DO MATERIAL. AF_12/2020</v>
          </cell>
          <cell r="D5798" t="str">
            <v>M3</v>
          </cell>
          <cell r="E5798">
            <v>285.32</v>
          </cell>
          <cell r="F5798" t="str">
            <v>SINAPI</v>
          </cell>
        </row>
        <row r="5799">
          <cell r="B5799">
            <v>101835</v>
          </cell>
          <cell r="C5799" t="str">
            <v>RECOMPOSIÇÃO DE BASE E OU SUB-BASE PARA REMENDO PROFUNDO DE BRITA GRADUADA SIMPLES - INCLUSO RETIRADA E COLOCAÇÃO DO MATERIAL. AF_12/2020</v>
          </cell>
          <cell r="D5799" t="str">
            <v>M3</v>
          </cell>
          <cell r="E5799">
            <v>248.28</v>
          </cell>
          <cell r="F5799" t="str">
            <v>SINAPI</v>
          </cell>
        </row>
        <row r="5800">
          <cell r="B5800">
            <v>101836</v>
          </cell>
          <cell r="C5800" t="str">
            <v>RECOMPOSIÇÃO DE BASE E OU SUB-BASE PARA FECHAMENTO DE VALAS DE SOLOS DE COMPORTAMENTO LATERÍTICO (ARENOSO) - INCLUSO RETIRADA E COLOCAÇÃO DO MATERIAL. AF_12/2020</v>
          </cell>
          <cell r="D5800" t="str">
            <v>M3</v>
          </cell>
          <cell r="E5800">
            <v>27.93</v>
          </cell>
          <cell r="F5800" t="str">
            <v>SINAPI</v>
          </cell>
        </row>
        <row r="5801">
          <cell r="B5801">
            <v>101837</v>
          </cell>
          <cell r="C5801" t="str">
            <v>RECOMPOSIÇÃO DE BASE E OU SUB-BASE PARA FECHAMENTO DE VALAS DE SOLO MELHORADO COM CIMENTO (TEOR DE 2%) - INCLUSO RETIRADA E COLOCAÇÃO DO MATERIAL. AF_12/2020</v>
          </cell>
          <cell r="D5801" t="str">
            <v>M3</v>
          </cell>
          <cell r="E5801">
            <v>60.68</v>
          </cell>
          <cell r="F5801" t="str">
            <v>SINAPI</v>
          </cell>
        </row>
        <row r="5802">
          <cell r="B5802">
            <v>101838</v>
          </cell>
          <cell r="C5802" t="str">
            <v>RECOMPOSIÇÃO DE BASE E OU SUB-BASE PARA FECHAMENTO DE VALAS DE SOLO MELHORADO COM CIMENTO (TEOR DE 4%) - INCLUSO RETIRADA E COLOCAÇÃO DO MATERIAL. AF_12/2020</v>
          </cell>
          <cell r="D5802" t="str">
            <v>M3</v>
          </cell>
          <cell r="E5802">
            <v>91.18</v>
          </cell>
          <cell r="F5802" t="str">
            <v>SINAPI</v>
          </cell>
        </row>
        <row r="5803">
          <cell r="B5803">
            <v>101839</v>
          </cell>
          <cell r="C5803" t="str">
            <v>RECOMPOSIÇÃO DE BASE E OU SUB-BASE PARA FECHAMENTO DE VALAS DE SOLO COM CIMENTO (TEOR DE 6%) - INCLUSO RETIRADA E COLOCAÇÃO DO MATERIAL. AF_12/2020</v>
          </cell>
          <cell r="D5803" t="str">
            <v>M3</v>
          </cell>
          <cell r="E5803">
            <v>120.86</v>
          </cell>
          <cell r="F5803" t="str">
            <v>SINAPI</v>
          </cell>
        </row>
        <row r="5804">
          <cell r="B5804">
            <v>101840</v>
          </cell>
          <cell r="C5804" t="str">
            <v>RECOMPOSIÇÃO DE BASE E OU SUB-BASE PARA FECHAMENTO DE VALAS DE SOLO COM CIMENTO (TEOR DE 8%) - INCLUSO RETIRADA E COLOCAÇÃO DO MATERIAL. AF_12/2020</v>
          </cell>
          <cell r="D5804" t="str">
            <v>M3</v>
          </cell>
          <cell r="E5804">
            <v>202.88</v>
          </cell>
          <cell r="F5804" t="str">
            <v>SINAPI</v>
          </cell>
        </row>
        <row r="5805">
          <cell r="B5805">
            <v>101841</v>
          </cell>
          <cell r="C5805" t="str">
            <v>RECOMPOSIÇÃO DE BASE E OU SUB-BASE PARA FECHAMENTO DE VALAS DE SOLO BRITA (40/60) - INCLUSO RETIRADA E COLOCAÇÃO DO MATERIAL. AF_12/2020</v>
          </cell>
          <cell r="D5805" t="str">
            <v>M3</v>
          </cell>
          <cell r="E5805">
            <v>100.72</v>
          </cell>
          <cell r="F5805" t="str">
            <v>SINAPI</v>
          </cell>
        </row>
        <row r="5806">
          <cell r="B5806">
            <v>101842</v>
          </cell>
          <cell r="C5806" t="str">
            <v>RECOMPOSIÇÃO DE BASE E OU SUB-BASE PARA FECHAMENTO DE VALAS DE SOLO BRITA (50/50) - INCLUSO RETIRADA E COLOCAÇÃO DO MATERIAL. AF_12/2020</v>
          </cell>
          <cell r="D5806" t="str">
            <v>M3</v>
          </cell>
          <cell r="E5806">
            <v>88.59</v>
          </cell>
          <cell r="F5806" t="str">
            <v>SINAPI</v>
          </cell>
        </row>
        <row r="5807">
          <cell r="B5807">
            <v>101843</v>
          </cell>
          <cell r="C5807" t="str">
            <v>RECOMPOSIÇÃO DE BASE E OU SUB-BASE PARA FECHAMENTO DE VALAS DE SOLO BRITA (40/60) COM CIMENTO (TEOR DE 4%) - INCLUSO RETIRADA E COLOCAÇÃO DO MATERIAL. AF_12/2020</v>
          </cell>
          <cell r="D5807" t="str">
            <v>M3</v>
          </cell>
          <cell r="E5807">
            <v>161.06</v>
          </cell>
          <cell r="F5807" t="str">
            <v>SINAPI</v>
          </cell>
        </row>
        <row r="5808">
          <cell r="B5808">
            <v>101844</v>
          </cell>
          <cell r="C5808" t="str">
            <v>RECOMPOSIÇÃO DE BASE E OU SUB-BASE PARA FECHAMENTO DE VALAS DE SOLO BRITA (40/60) COM CIMENTO (TEOR DE 6%) - INCLUSO RETIRADA E COLOCAÇÃO DO MATERIAL. AF_12/2020</v>
          </cell>
          <cell r="D5808" t="str">
            <v>M3</v>
          </cell>
          <cell r="E5808">
            <v>189.29</v>
          </cell>
          <cell r="F5808" t="str">
            <v>SINAPI</v>
          </cell>
        </row>
        <row r="5809">
          <cell r="B5809">
            <v>101845</v>
          </cell>
          <cell r="C5809" t="str">
            <v>RECOMPOSIÇÃO DE BASE E OU SUB-BASE PARA FECHAMENTO DE VALAS DE SOLO BRITA (40/60) COM CIMENTO (TEOR DE 8%) - INCLUSO RETIRADA E COLOCAÇÃO DO MATERIAL. AF_12/2020</v>
          </cell>
          <cell r="D5809" t="str">
            <v>M3</v>
          </cell>
          <cell r="E5809">
            <v>217.11</v>
          </cell>
          <cell r="F5809" t="str">
            <v>SINAPI</v>
          </cell>
        </row>
        <row r="5810">
          <cell r="B5810">
            <v>101846</v>
          </cell>
          <cell r="C5810" t="str">
            <v>RECOMPOSIÇÃO DE BASE E OU SUB-BASE PARA FECHAMENTO DE VALAS DE SOLO BRITA (50/50) COM CIMENTO (TEOR DE 4%) - INCLUSO RETIRADA E COLOCAÇÃO DO MATERIAL. AF_12/2020</v>
          </cell>
          <cell r="D5810" t="str">
            <v>M3</v>
          </cell>
          <cell r="E5810">
            <v>149.41999999999999</v>
          </cell>
          <cell r="F5810" t="str">
            <v>SINAPI</v>
          </cell>
        </row>
        <row r="5811">
          <cell r="B5811">
            <v>101847</v>
          </cell>
          <cell r="C5811" t="str">
            <v>RECOMPOSIÇÃO DE BASE E OU SUB-BASE PARA FECHAMENTO DE VALAS DE SOLO BRITA (50/50) COM CIMENTO (TEOR DE 6%) - INCLUSO RETIRADA E COLOCAÇÃO DO MATERIAL. AF_12/2020</v>
          </cell>
          <cell r="D5811" t="str">
            <v>M3</v>
          </cell>
          <cell r="E5811">
            <v>177.88</v>
          </cell>
          <cell r="F5811" t="str">
            <v>SINAPI</v>
          </cell>
        </row>
        <row r="5812">
          <cell r="B5812">
            <v>101848</v>
          </cell>
          <cell r="C5812" t="str">
            <v>RECOMPOSIÇÃO DE BASE E OU SUB-BASE PARA FECHAMENTO DE VALAS DE SOLO BRITA (50/50) COM CIMENTO (TEOR DE 8%) - INCLUSO RETIRADA E COLOCAÇÃO DO MATERIAL. AF_12/2020</v>
          </cell>
          <cell r="D5812" t="str">
            <v>M3</v>
          </cell>
          <cell r="E5812">
            <v>205.95</v>
          </cell>
          <cell r="F5812" t="str">
            <v>SINAPI</v>
          </cell>
        </row>
        <row r="5813">
          <cell r="B5813">
            <v>101849</v>
          </cell>
          <cell r="C5813" t="str">
            <v>RECOMPOSIÇÃO DE BASE E OU SUB-BASE PARA FECHAMENTO DE VALAS DE BRITA GRADUADA SIMPLES - INCLUSO RETIRADA E COLOCAÇÃO DO MATERIAL. AF_12/2020</v>
          </cell>
          <cell r="D5813" t="str">
            <v>M3</v>
          </cell>
          <cell r="E5813">
            <v>168.91</v>
          </cell>
          <cell r="F5813" t="str">
            <v>SINAPI</v>
          </cell>
        </row>
        <row r="5814">
          <cell r="B5814">
            <v>101850</v>
          </cell>
          <cell r="C5814" t="str">
            <v>REASSENTAMENTO DE PARALELEPÍPEDOS, REJUNTAMENTO COM PÓ DE PEDRA, COM REAPROVEITAMENTO DOS PARALELEPÍPEDOS - INCLUSO RETIRADA E COLOCAÇÃO DO MATERIAL. AF_12/2020</v>
          </cell>
          <cell r="D5814" t="str">
            <v>M2</v>
          </cell>
          <cell r="E5814">
            <v>58.59</v>
          </cell>
          <cell r="F5814" t="str">
            <v>SINAPI</v>
          </cell>
        </row>
        <row r="5815">
          <cell r="B5815">
            <v>101851</v>
          </cell>
          <cell r="C5815" t="str">
            <v>REASSENTAMENTO DE PARALELEPÍPEDOS, REJUNTAMENTO COM PEDRISCO E EMULSÃO ASFÁLTICA, COM REAPROVEITAMENTO DOS PARALELEPÍPEDOS - INCLUSO RETIRADA E COLOCAÇÃO DO MATERIAL. AF_12/2020_P</v>
          </cell>
          <cell r="D5815" t="str">
            <v>M2</v>
          </cell>
          <cell r="E5815">
            <v>159.41999999999999</v>
          </cell>
          <cell r="F5815" t="str">
            <v>SINAPI</v>
          </cell>
        </row>
        <row r="5816">
          <cell r="B5816">
            <v>101852</v>
          </cell>
          <cell r="C5816" t="str">
            <v>REASSENTAMENTO DE PARALELEPÍPEDOS, REJUNTAMENTO COM ARGAMASSA, COM REAPROVEITAMENTO DOS PARALELEPÍPEDOS - INCLUSO RETIRADA E COLOCAÇÃO DO MATERIAL. AF_12/2020</v>
          </cell>
          <cell r="D5816" t="str">
            <v>M2</v>
          </cell>
          <cell r="E5816">
            <v>72.540000000000006</v>
          </cell>
          <cell r="F5816" t="str">
            <v>SINAPI</v>
          </cell>
        </row>
        <row r="5817">
          <cell r="B5817">
            <v>101853</v>
          </cell>
          <cell r="C5817" t="str">
            <v>REASSENTAMENTO DE PEDRAS POLIÉDRICAS, REJUNTAMENTO COM PÓ DE PEDRA, COM REAPROVEITAMENTO DAS PEDRAS POLIÉDRICAS - INCLUSO RETIRADA E COLOCAÇÃO DO MATERIAL.  AF_12/2020</v>
          </cell>
          <cell r="D5817" t="str">
            <v>M2</v>
          </cell>
          <cell r="E5817">
            <v>52.86</v>
          </cell>
          <cell r="F5817" t="str">
            <v>SINAPI</v>
          </cell>
        </row>
        <row r="5818">
          <cell r="B5818">
            <v>101854</v>
          </cell>
          <cell r="C5818" t="str">
            <v>REASSENTAMENTO DE PEDRAS POLIÉDRICAS, REJUNTAMENTO COM PEDRISCO E EMULSÃO ASFÁLTICA, COM REAPROVEITAMENTO DAS PEDRAS POLIÉDRICAS - INCLUSO RETIRADA E COLOCAÇÃO DO MATERIAL. AF_12/2020_P</v>
          </cell>
          <cell r="D5818" t="str">
            <v>M2</v>
          </cell>
          <cell r="E5818">
            <v>159.77000000000001</v>
          </cell>
          <cell r="F5818" t="str">
            <v>SINAPI</v>
          </cell>
        </row>
        <row r="5819">
          <cell r="B5819">
            <v>101855</v>
          </cell>
          <cell r="C5819" t="str">
            <v>REASSENTAMENTO DE PEDRAS POLIÉDRICAS, REJUNTAMENTO COM ARGAMASSA, COM REAPROVEITAMENTO DAS PEDRAS POLIÉDRICAS - INCLUSO RETIRADA E COLOCAÇÃO DO MATERIAL. AF_12/2020</v>
          </cell>
          <cell r="D5819" t="str">
            <v>M2</v>
          </cell>
          <cell r="E5819">
            <v>77.81</v>
          </cell>
          <cell r="F5819" t="str">
            <v>SINAPI</v>
          </cell>
        </row>
        <row r="5820">
          <cell r="B5820">
            <v>101856</v>
          </cell>
          <cell r="C5820" t="str">
            <v>REASSENTAMENTO DE BLOCOS PISOGRAMA PARA PISO INTERTRAVADO, COM REAPROVEITAMENTO DOS BLOCOS PISOGRAMA - INCLUSO RETIRADA E COLOCAÇÃO DO MATERIAL. AF_12/2020</v>
          </cell>
          <cell r="D5820" t="str">
            <v>M2</v>
          </cell>
          <cell r="E5820">
            <v>24.37</v>
          </cell>
          <cell r="F5820" t="str">
            <v>SINAPI</v>
          </cell>
        </row>
        <row r="5821">
          <cell r="B5821">
            <v>101857</v>
          </cell>
          <cell r="C5821" t="str">
            <v>REASSENTAMENTO DE BLOCOS SEXTAVADO PARA PISO INTERTRAVADO, ESPESSURA DE 6 CM, EM CALÇADA, COM REAPROVEITAMENTO DOS BLOCOS SEXTAVADOS - INCLUSO RETIRADA E COLOCAÇÃO DO MATERIAL. AF_12/2020</v>
          </cell>
          <cell r="D5821" t="str">
            <v>M2</v>
          </cell>
          <cell r="E5821">
            <v>29.93</v>
          </cell>
          <cell r="F5821" t="str">
            <v>SINAPI</v>
          </cell>
        </row>
        <row r="5822">
          <cell r="B5822">
            <v>101858</v>
          </cell>
          <cell r="C5822" t="str">
            <v>REASSENTAMENTO DE BLOCOS SEXTAVADO PARA PISO INTERTRAVADO, ESPESSURA DE 6 CM, EM VIA/ESTACIONAMENTO, COM REAPROVEITAMENTO DOS BLOCOS SEXTAVADO - INCLUSO RETIRADA E COLOCAÇÃO DO MATERIAL. AF_12/2020</v>
          </cell>
          <cell r="D5822" t="str">
            <v>M2</v>
          </cell>
          <cell r="E5822">
            <v>24.83</v>
          </cell>
          <cell r="F5822" t="str">
            <v>SINAPI</v>
          </cell>
        </row>
        <row r="5823">
          <cell r="B5823">
            <v>101859</v>
          </cell>
          <cell r="C5823" t="str">
            <v>REASSENTAMENTO DE BLOCOS SEXTAVADO PARA PISO INTERTRAVADO, ESPESSURA DE 8 CM, EM VIA/ESTACIONAMENTO, COM REAPROVEITAMENTO DOS BLOCOS SEXTAVADO - INCLUSO RETIRADA E COLOCAÇÃO DO MATERIAL. AF_12/2020</v>
          </cell>
          <cell r="D5823" t="str">
            <v>M2</v>
          </cell>
          <cell r="E5823">
            <v>27.23</v>
          </cell>
          <cell r="F5823" t="str">
            <v>SINAPI</v>
          </cell>
        </row>
        <row r="5824">
          <cell r="B5824">
            <v>101860</v>
          </cell>
          <cell r="C5824" t="str">
            <v>REASSENTAMENTO DE BLOCOS SEXTAVADO PARA PISO INTERTRAVADO, ESPESSURA DE 10 CM, EM VIA/ESTACIONAMENTO, COM REAPROVEITAMENTO DOS BLOCOS SEXTAVADO - INCLUSO RETIRADA E COLOCAÇÃO DO MATERIAL. AF_12/2020</v>
          </cell>
          <cell r="D5824" t="str">
            <v>M2</v>
          </cell>
          <cell r="E5824">
            <v>31</v>
          </cell>
          <cell r="F5824" t="str">
            <v>SINAPI</v>
          </cell>
        </row>
        <row r="5825">
          <cell r="B5825">
            <v>101861</v>
          </cell>
          <cell r="C5825" t="str">
            <v>REASSENTAMENTO DE BLOCOS RETANGULAR PARA PISO INTERTRAVADO, ESPESSURA DE 4  CM, EM CALÇADA, COM REAPROVEITAMENTO DOS BLOCOS RETANGULAR - INCLUSO RETIRADA E COLOCAÇÃO DO MATERIAL. AF_12/2020</v>
          </cell>
          <cell r="D5825" t="str">
            <v>M2</v>
          </cell>
          <cell r="E5825">
            <v>29.1</v>
          </cell>
          <cell r="F5825" t="str">
            <v>SINAPI</v>
          </cell>
        </row>
        <row r="5826">
          <cell r="B5826">
            <v>101862</v>
          </cell>
          <cell r="C5826" t="str">
            <v>REASSENTAMENTO DE BLOCOS RETANGULAR PARA PISO INTERTRAVADO, ESPESSURA DE 6 CM, EM CALÇADA, COM REAPROVEITAMENTO DOS BLOCOS RETANGULAR - INCLUSO RETIRADA E COLOCAÇÃO DO MATERIAL. AF_12/2020</v>
          </cell>
          <cell r="D5826" t="str">
            <v>M2</v>
          </cell>
          <cell r="E5826">
            <v>31.55</v>
          </cell>
          <cell r="F5826" t="str">
            <v>SINAPI</v>
          </cell>
        </row>
        <row r="5827">
          <cell r="B5827">
            <v>101863</v>
          </cell>
          <cell r="C5827" t="str">
            <v>REASSENTAMENTO DE BLOCOS RETANGULAR PARA PISO INTERTRAVADO, ESPESSURA DE 6 CM, EM VIA/ESTACIONAMENTO, COM REAPROVEITAMENTO DOS BLOCOS RETANGULAR - INCLUSO RETIRADA E COLOCAÇÃO DO MATERIAL. AF_12/2020</v>
          </cell>
          <cell r="D5827" t="str">
            <v>M2</v>
          </cell>
          <cell r="E5827">
            <v>25.17</v>
          </cell>
          <cell r="F5827" t="str">
            <v>SINAPI</v>
          </cell>
        </row>
        <row r="5828">
          <cell r="B5828">
            <v>101864</v>
          </cell>
          <cell r="C5828" t="str">
            <v>REASSENTAMENTO DE BLOCOS RETANGULAR PARA PISO INTERTRAVADO, ESPESSURA DE 8 CM, EM VIA/ESTACIONAMENTO, COM REAPROVEITAMENTO DOS BLOCOS RETANGULAR - INCLUSO RETIRADA E COLOCAÇÃO DO MATERIAL. AF_12/2020</v>
          </cell>
          <cell r="D5828" t="str">
            <v>M2</v>
          </cell>
          <cell r="E5828">
            <v>28.92</v>
          </cell>
          <cell r="F5828" t="str">
            <v>SINAPI</v>
          </cell>
        </row>
        <row r="5829">
          <cell r="B5829">
            <v>101865</v>
          </cell>
          <cell r="C5829" t="str">
            <v>REASSENTAMENTO DE BLOCOS RETANGULAR PARA PISO INTERTRAVADO, ESPESSURA DE 10 CM, EM VIA/ESTACIONAMENTO, COM REAPROVEITAMENTO DOS BLOCOS RETANGULAR - INCLUSO RETIRADA E COLOCAÇÃO DO MATERIAL. AF_12/2020</v>
          </cell>
          <cell r="D5829" t="str">
            <v>M2</v>
          </cell>
          <cell r="E5829">
            <v>32.69</v>
          </cell>
          <cell r="F5829" t="str">
            <v>SINAPI</v>
          </cell>
        </row>
        <row r="5830">
          <cell r="B5830">
            <v>101866</v>
          </cell>
          <cell r="C5830" t="str">
            <v>REASSENTAMENTO DE BLOCOS 16 FACES PARA PISO INTERTRAVADO, ESPESSURA DE 4  CM, EM CALÇADA, COM REAPROVEITAMENTO DOS BLOCOS 16 FACES - INCLUSO RETIRADA E COLOCAÇÃO DO MATERIAL. AF_12/2020</v>
          </cell>
          <cell r="D5830" t="str">
            <v>M2</v>
          </cell>
          <cell r="E5830">
            <v>29.29</v>
          </cell>
          <cell r="F5830" t="str">
            <v>SINAPI</v>
          </cell>
        </row>
        <row r="5831">
          <cell r="B5831">
            <v>101867</v>
          </cell>
          <cell r="C5831" t="str">
            <v>REASSENTAMENTO DE BLOCOS 16 FACES PARA PISO INTERTRAVADO, ESPESSURA DE 6 CM, EM CALÇADA, COM REAPROVEITAMENTO DOS BLOCOS 16 FACES - INCLUSO RETIRADA E COLOCAÇÃO DO MATERIAL. AF_12/2020</v>
          </cell>
          <cell r="D5831" t="str">
            <v>M2</v>
          </cell>
          <cell r="E5831">
            <v>33.049999999999997</v>
          </cell>
          <cell r="F5831" t="str">
            <v>SINAPI</v>
          </cell>
        </row>
        <row r="5832">
          <cell r="B5832">
            <v>101868</v>
          </cell>
          <cell r="C5832" t="str">
            <v>REASSENTAMENTO DE BLOCOS 16 FACES PARA PISO INTERTRAVADO, ESPESSURA DE 6 CM, EM VIA/ESTACIONAMENTO, COM REAPROVEITAMENTO DOS BLOCOS 16 FACES - INCLUSO RETIRADA E COLOCAÇÃO DO MATERIAL. AF_12/2020</v>
          </cell>
          <cell r="D5832" t="str">
            <v>M2</v>
          </cell>
          <cell r="E5832">
            <v>26.68</v>
          </cell>
          <cell r="F5832" t="str">
            <v>SINAPI</v>
          </cell>
        </row>
        <row r="5833">
          <cell r="B5833">
            <v>101869</v>
          </cell>
          <cell r="C5833" t="str">
            <v>REASSENTAMENTO DE BLOCOS 16 FACES PARA PISO INTERTRAVADO, ESPESSURA DE 8 CM, EM VIA/ESTACIONAMENTO, COM REAPROVEITAMENTO DOS BLOCOS 16 FACES - INCLUSO RETIRADA E COLOCAÇÃO DO MATERIAL. AF_12/2020</v>
          </cell>
          <cell r="D5833" t="str">
            <v>M2</v>
          </cell>
          <cell r="E5833">
            <v>30.43</v>
          </cell>
          <cell r="F5833" t="str">
            <v>SINAPI</v>
          </cell>
        </row>
        <row r="5834">
          <cell r="B5834">
            <v>101870</v>
          </cell>
          <cell r="C5834" t="str">
            <v>REASSENTAMENTO DE BLOCOS 16 FACES PARA PISO INTERTRAVADO, ESPESSURA DE 10 CM, EM VIA/ESTACIONAMENTO, COM REAPROVEITAMENTO DOS BLOCOS 16 FACES - INCLUSO RETIRADA E COLOCAÇÃO DO MATERIAL. AF_12/2020</v>
          </cell>
          <cell r="D5834" t="str">
            <v>M2</v>
          </cell>
          <cell r="E5834">
            <v>34.19</v>
          </cell>
          <cell r="F5834" t="str">
            <v>SINAPI</v>
          </cell>
        </row>
        <row r="5835">
          <cell r="B5835">
            <v>102096</v>
          </cell>
          <cell r="C5835" t="str">
            <v>EXECUÇÃO DE TAPA BURACO COM APLICAÇÃO DE CONCRETO ASFÁLTICO (AQUISIÇÃO EM USINA) E PINTURA DE LIGAÇÃO. AF_12/2020</v>
          </cell>
          <cell r="D5835" t="str">
            <v>M3</v>
          </cell>
          <cell r="E5835">
            <v>1647.06</v>
          </cell>
          <cell r="F5835" t="str">
            <v>SINAPI</v>
          </cell>
        </row>
        <row r="5836">
          <cell r="B5836">
            <v>102098</v>
          </cell>
          <cell r="C5836" t="str">
            <v>RECOMPOSIÇÃO DE REVESTIMENTO EM CONCRETO ASFÁLTICO (AQUISIÇÃO EM USINA), PARA O FECHAMENTO DE VALAS - INCLUSO DEMOLIÇÃO DO PAVIMENTO. AF_12/2020</v>
          </cell>
          <cell r="D5836" t="str">
            <v>M3</v>
          </cell>
          <cell r="E5836">
            <v>1854.49</v>
          </cell>
          <cell r="F5836" t="str">
            <v>SINAPI</v>
          </cell>
        </row>
        <row r="5837">
          <cell r="B5837">
            <v>102101</v>
          </cell>
          <cell r="C5837" t="str">
            <v>EXECUÇÃO DE PINTURA DE LIGAÇÃO COM EMULSÃO ASFÁLTICA RR-2C, PARA O FECHAMENTO DE VALAS. AF_12/2020</v>
          </cell>
          <cell r="D5837" t="str">
            <v>M2</v>
          </cell>
          <cell r="E5837">
            <v>3.66</v>
          </cell>
          <cell r="F5837" t="str">
            <v>SINAPI</v>
          </cell>
        </row>
        <row r="5838">
          <cell r="B5838">
            <v>102988</v>
          </cell>
          <cell r="C5838" t="str">
            <v>RECOMPOSIÇÃO DE PAVIMENTO EM PISO INTERTRAVADO, COM REAPROVEITAMENTO DOS BLOCOS INTERTRAVADOS, PARA FECHAMENTO DE VALAS - INCLUSO RETIRADA E COLOCAÇÃO DO MATERIAL. AF_12/2020</v>
          </cell>
          <cell r="D5838" t="str">
            <v>M2</v>
          </cell>
          <cell r="E5838">
            <v>48.56</v>
          </cell>
          <cell r="F5838" t="str">
            <v>SINAPI</v>
          </cell>
        </row>
        <row r="5839">
          <cell r="B5839">
            <v>100576</v>
          </cell>
          <cell r="C5839" t="str">
            <v>REGULARIZAÇÃO E COMPACTAÇÃO DE SUBLEITO DE SOLO  PREDOMINANTEMENTE ARGILOSO. AF_11/2019</v>
          </cell>
          <cell r="D5839" t="str">
            <v>M2</v>
          </cell>
          <cell r="E5839">
            <v>2.64</v>
          </cell>
          <cell r="F5839" t="str">
            <v>SINAPI</v>
          </cell>
        </row>
        <row r="5840">
          <cell r="B5840">
            <v>100577</v>
          </cell>
          <cell r="C5840" t="str">
            <v>REGULARIZAÇÃO E COMPACTAÇÃO DE SUBLEITO DE SOLO PREDOMINANTEMENTE ARENOSO. AF_11/2019</v>
          </cell>
          <cell r="D5840" t="str">
            <v>M2</v>
          </cell>
          <cell r="E5840">
            <v>1.25</v>
          </cell>
          <cell r="F5840" t="str">
            <v>SINAPI</v>
          </cell>
        </row>
        <row r="5841">
          <cell r="B5841">
            <v>96388</v>
          </cell>
          <cell r="C5841" t="str">
            <v>EXECUÇÃO E COMPACTAÇÃO DE BASE E OU SUB BASE PARA PAVIMENTAÇÃO DE SOLOS DE COMPORTAMENTO LATERÍTICO (ARENOSO) - EXCLUSIVE SOLO, ESCAVAÇÃO, CARGA E TRANSPORTE. AF_11/2019</v>
          </cell>
          <cell r="D5841" t="str">
            <v>M3</v>
          </cell>
          <cell r="E5841">
            <v>12.48</v>
          </cell>
          <cell r="F5841" t="str">
            <v>SINAPI</v>
          </cell>
        </row>
        <row r="5842">
          <cell r="B5842">
            <v>96389</v>
          </cell>
          <cell r="C5842" t="str">
            <v>EXECUÇÃO E COMPACTAÇÃO DE BASE E OU SUB BASE PARA PAVIMENTAÇÃO DE SOLO (PREDOMINANTEMENTE ARENOSO) COM CIMENTO (TEOR DE 2%) - EXCLUSIVE SOLO, ESCAVAÇÃO, CARGA E TRANSPORTE. AF_11/2019</v>
          </cell>
          <cell r="D5842" t="str">
            <v>M3</v>
          </cell>
          <cell r="E5842">
            <v>50.36</v>
          </cell>
          <cell r="F5842" t="str">
            <v>SINAPI</v>
          </cell>
        </row>
        <row r="5843">
          <cell r="B5843">
            <v>96390</v>
          </cell>
          <cell r="C5843" t="str">
            <v>EXECUÇÃO E COMPACTAÇÃO DE BASE E OU SUB BASE PARA PAVIMENTAÇÃO DE SOLO (PREDOMINANTEMENTE ARENOSO) COM CIMENTO (TEOR DE 4%) - EXCLUSIVE SOLO, ESCAVAÇÃO, CARGA E TRANSPORTE. AF_11/2019</v>
          </cell>
          <cell r="D5843" t="str">
            <v>M3</v>
          </cell>
          <cell r="E5843">
            <v>78.67</v>
          </cell>
          <cell r="F5843" t="str">
            <v>SINAPI</v>
          </cell>
        </row>
        <row r="5844">
          <cell r="B5844">
            <v>96391</v>
          </cell>
          <cell r="C5844" t="str">
            <v>EXECUÇÃO E COMPACTAÇÃO DE BASE E OU SUB BASE PARA PAVIMENTAÇÃO DE SOLO (PREDOMINANTEMENTE ARENOSO) COM CIMENTO (TEOR DE 6%) - EXCLUSIVE SOLO, ESCAVAÇÃO, CARGA E TRANSPORTE. AF_11/2019</v>
          </cell>
          <cell r="D5844" t="str">
            <v>M3</v>
          </cell>
          <cell r="E5844">
            <v>109.19</v>
          </cell>
          <cell r="F5844" t="str">
            <v>SINAPI</v>
          </cell>
        </row>
        <row r="5845">
          <cell r="B5845">
            <v>96392</v>
          </cell>
          <cell r="C5845" t="str">
            <v>EXECUÇÃO E COMPACTAÇÃO DE BASE E OU SUB BASE PARA PAVIMENTAÇÃO DE SOLO (PREDOMINANTEMENTE ARENOSO) COM CIMENTO (TEOR DE 8%) - EXCLUSIVE SOLO, ESCAVAÇÃO, CARGA E TRANSPORTE. AF_11/2019</v>
          </cell>
          <cell r="D5845" t="str">
            <v>M3</v>
          </cell>
          <cell r="E5845">
            <v>138.47</v>
          </cell>
          <cell r="F5845" t="str">
            <v>SINAPI</v>
          </cell>
        </row>
        <row r="5846">
          <cell r="B5846">
            <v>96396</v>
          </cell>
          <cell r="C5846" t="str">
            <v>EXECUÇÃO E COMPACTAÇÃO DE BASE E OU SUB BASE PARA PAVIMENTAÇÃO DE BRITA GRADUADA SIMPLES - EXCLUSIVE CARGA E TRANSPORTE. AF_11/2019</v>
          </cell>
          <cell r="D5846" t="str">
            <v>M3</v>
          </cell>
          <cell r="E5846">
            <v>154.78</v>
          </cell>
          <cell r="F5846" t="str">
            <v>SINAPI</v>
          </cell>
        </row>
        <row r="5847">
          <cell r="B5847">
            <v>96397</v>
          </cell>
          <cell r="C5847" t="str">
            <v>EXECUÇÃO E COMPACTAÇÃO DE BASE E OU SUB BASE PARA PAVIMENTAÇÃO DE BRITA GRADUADA SIMPLES TRATADA COM CIMENTO - EXCLUSIVE CARGA E TRANSPORTE. AF_11/2019</v>
          </cell>
          <cell r="D5847" t="str">
            <v>M3</v>
          </cell>
          <cell r="E5847">
            <v>213.54</v>
          </cell>
          <cell r="F5847" t="str">
            <v>SINAPI</v>
          </cell>
        </row>
        <row r="5848">
          <cell r="B5848">
            <v>96398</v>
          </cell>
          <cell r="C5848" t="str">
            <v>EXECUÇÃO E COMPACTAÇÃO DE BASE E OU SUB BASE PARA PAVIMENTAÇÃO DE CONCRETO COMPACTADO COM ROLO - EXCLUSIVE CARGA E TRANSPORTE. AF_11/2019</v>
          </cell>
          <cell r="D5848" t="str">
            <v>M3</v>
          </cell>
          <cell r="E5848">
            <v>291.42</v>
          </cell>
          <cell r="F5848" t="str">
            <v>SINAPI</v>
          </cell>
        </row>
        <row r="5849">
          <cell r="B5849">
            <v>96399</v>
          </cell>
          <cell r="C5849" t="str">
            <v>EXECUÇÃO E COMPACTAÇÃO DE BASE E OU SUB BASE PARA PAVIMENTAÇÃO DE PEDRA RACHÃO  - EXCLUSIVE CARGA E TRANSPORTE. AF_11/2019</v>
          </cell>
          <cell r="D5849" t="str">
            <v>M3</v>
          </cell>
          <cell r="E5849">
            <v>106.48</v>
          </cell>
          <cell r="F5849" t="str">
            <v>SINAPI</v>
          </cell>
        </row>
        <row r="5850">
          <cell r="B5850">
            <v>96400</v>
          </cell>
          <cell r="C5850" t="str">
            <v>EXECUÇÃO E COMPACTAÇÃO DE BASE E OU SUB BASE PARA PAVIMENTAÇÃO DE MACADAME SECO - EXCLUSIVE CARGA E TRANSPORTE. AF_11/2019</v>
          </cell>
          <cell r="D5850" t="str">
            <v>M3</v>
          </cell>
          <cell r="E5850">
            <v>139.30000000000001</v>
          </cell>
          <cell r="F5850" t="str">
            <v>SINAPI</v>
          </cell>
        </row>
        <row r="5851">
          <cell r="B5851">
            <v>96402</v>
          </cell>
          <cell r="C5851" t="str">
            <v>EXECUÇÃO DE PINTURA DE LIGAÇÃO COM EMULSÃO ASFÁLTICA RR-2C. AF_11/2019</v>
          </cell>
          <cell r="D5851" t="str">
            <v>M2</v>
          </cell>
          <cell r="E5851">
            <v>2.88</v>
          </cell>
          <cell r="F5851" t="str">
            <v>SINAPI</v>
          </cell>
        </row>
        <row r="5852">
          <cell r="B5852">
            <v>100564</v>
          </cell>
          <cell r="C5852" t="str">
            <v>EXECUÇÃO E COMPACTAÇÃO DE BASE E OU SUB-BASE PARA PAVIMENTAÇÃO DE SOLO (PREDOMINANTEMENTE ARENOSO) BRITA - 40/60 - EXCLUSIVE SOLO, ESCAVAÇÃO, CARGA E TRANSPORTE. AF_11/2019</v>
          </cell>
          <cell r="D5852" t="str">
            <v>M3</v>
          </cell>
          <cell r="E5852">
            <v>95.95</v>
          </cell>
          <cell r="F5852" t="str">
            <v>SINAPI</v>
          </cell>
        </row>
        <row r="5853">
          <cell r="B5853">
            <v>100565</v>
          </cell>
          <cell r="C5853" t="str">
            <v>EXECUÇÃO E COMPACTAÇÃO DE BASE E OU SUB-BASE PARA PAVIMENTAÇÃO DE SOLO (PREDOMINANTEMENTE ARENOSO) BRITA - 50/50 - EXCLUSIVE SOLO, ESCAVAÇÃO, CARGA E TRANSPORTE. AF_11/2019</v>
          </cell>
          <cell r="D5853" t="str">
            <v>M3</v>
          </cell>
          <cell r="E5853">
            <v>83.86</v>
          </cell>
          <cell r="F5853" t="str">
            <v>SINAPI</v>
          </cell>
        </row>
        <row r="5854">
          <cell r="B5854">
            <v>100566</v>
          </cell>
          <cell r="C5854" t="str">
            <v>EXECUÇÃO E COMPACTAÇÃO DE BASE E OU SUB-BASE PARA PAVIMENTAÇÃO DE SOLO (PREDOMINANTEMENTE ARENOSO) BRITA - 40/60 COM CIMENTO (TEOR DE 4%) - EXCLUSIVE SOLO, ESCAVAÇÃO, CARGA E TRANSPORTE. AF_11/2019</v>
          </cell>
          <cell r="D5854" t="str">
            <v>M3</v>
          </cell>
          <cell r="E5854">
            <v>156.29</v>
          </cell>
          <cell r="F5854" t="str">
            <v>SINAPI</v>
          </cell>
        </row>
        <row r="5855">
          <cell r="B5855">
            <v>100567</v>
          </cell>
          <cell r="C5855" t="str">
            <v>EXECUÇÃO E COMPACTAÇÃO DE BASE E OU SUB-BASE PARA PAVIMENTAÇÃO DE SOLO (PREDOMINANTEMENTE ARENOSO) BRITA - 40/60 COM CIMENTO (TEOR DE 6%) - EXCLUSIVE SOLO, ESCAVAÇÃO, CARGA E TRANSPORTE. AF_11/2019</v>
          </cell>
          <cell r="D5855" t="str">
            <v>M3</v>
          </cell>
          <cell r="E5855">
            <v>184.55</v>
          </cell>
          <cell r="F5855" t="str">
            <v>SINAPI</v>
          </cell>
        </row>
        <row r="5856">
          <cell r="B5856">
            <v>100568</v>
          </cell>
          <cell r="C5856" t="str">
            <v>EXECUÇÃO E COMPACTAÇÃO DE BASE E OU SUB-BASE PARA PAVIMENTAÇÃO DE SOLO (PREDOMINANTEMENTE ARENOSO) BRITA - 40/60 COM CIMENTO (TEOR DE 8%) - EXCLUSIVE SOLO, ESCAVAÇÃO, CARGA E TRANSPORTE. AF_11/2019</v>
          </cell>
          <cell r="D5856" t="str">
            <v>M3</v>
          </cell>
          <cell r="E5856">
            <v>212.33</v>
          </cell>
          <cell r="F5856" t="str">
            <v>SINAPI</v>
          </cell>
        </row>
        <row r="5857">
          <cell r="B5857">
            <v>100569</v>
          </cell>
          <cell r="C5857" t="str">
            <v>EXECUÇÃO E COMPACTAÇÃO DE BASE E OU SUB-BASE PARA PAVIMENTAÇÃO DE SOLO (PREDOMINANTEMENTE ARENOSO) BRITA - 50/50 COM CIMENTO (TEOR DE 4%)  - EXCLUSIVE SOLO, ESCAVAÇÃO, CARGA E TRANSPORTE. AF_11/2019</v>
          </cell>
          <cell r="D5857" t="str">
            <v>M3</v>
          </cell>
          <cell r="E5857">
            <v>144.63999999999999</v>
          </cell>
          <cell r="F5857" t="str">
            <v>SINAPI</v>
          </cell>
        </row>
        <row r="5858">
          <cell r="B5858">
            <v>100570</v>
          </cell>
          <cell r="C5858" t="str">
            <v>EXECUÇÃO E COMPACTAÇÃO DE BASE E OU SUB-BASE PARA PAVIMENTAÇÃO DE SOLO (PREDOMINANTEMENTE ARENOSO) BRITA - 50/50 COM CIMENTO (TEOR DE 6%) - EXCLUSIVE SOLO, ESCAVAÇÃO, CARGA E TRANSPORTE. AF_11/2019</v>
          </cell>
          <cell r="D5858" t="str">
            <v>M3</v>
          </cell>
          <cell r="E5858">
            <v>175.66</v>
          </cell>
          <cell r="F5858" t="str">
            <v>SINAPI</v>
          </cell>
        </row>
        <row r="5859">
          <cell r="B5859">
            <v>100571</v>
          </cell>
          <cell r="C5859" t="str">
            <v>EXECUÇÃO E COMPACTAÇÃO DE BASE E OU SUB-BASE PARA PAVIMENTAÇÃO DE SOLO (PREDOMINANTEMENTE ARENOSO) BRITA - 50/50 COM CIMENTO (TEOR DE 8%) - EXCLUSIVE SOLO, ESCAVAÇÃO, CARGA E TRANSPORTE. AF_11/2019</v>
          </cell>
          <cell r="D5859" t="str">
            <v>M3</v>
          </cell>
          <cell r="E5859">
            <v>201.22</v>
          </cell>
          <cell r="F5859" t="str">
            <v>SINAPI</v>
          </cell>
        </row>
        <row r="5860">
          <cell r="B5860">
            <v>100572</v>
          </cell>
          <cell r="C5860" t="str">
            <v>EXECUÇÃO E COMPACTAÇÃO DE BASE E OU SUB-BASE PARA PAVIMENTAÇÃO DE SOLO (PREDOMINANTEMENTE ARGILOSO) BRITA - 40/60 - EXCLUSIVE SOLO, ESCAVAÇÃO, CARGA E TRANSPORTE. AF_11/2019</v>
          </cell>
          <cell r="D5860" t="str">
            <v>M3</v>
          </cell>
          <cell r="E5860">
            <v>101.6</v>
          </cell>
          <cell r="F5860" t="str">
            <v>SINAPI</v>
          </cell>
        </row>
        <row r="5861">
          <cell r="B5861">
            <v>100573</v>
          </cell>
          <cell r="C5861" t="str">
            <v>EXECUÇÃO E COMPACTAÇÃO DE BASE E OU SUB-BASE PARA PAVIMENTAÇÃO DE SOLO (PREDOMINANTEMENTE ARGILOSO) BRITA - 50/50 - EXCLUSIVE SOLO, ESCAVAÇÃO, CARGA E TRANSPORTE. AF_11/2019</v>
          </cell>
          <cell r="D5861" t="str">
            <v>M3</v>
          </cell>
          <cell r="E5861">
            <v>89.51</v>
          </cell>
          <cell r="F5861" t="str">
            <v>SINAPI</v>
          </cell>
        </row>
        <row r="5862">
          <cell r="B5862">
            <v>100574</v>
          </cell>
          <cell r="C5862" t="str">
            <v>ESPALHAMENTO DE MATERIAL COM TRATOR DE ESTEIRAS. AF_11/2019</v>
          </cell>
          <cell r="D5862" t="str">
            <v>M3</v>
          </cell>
          <cell r="E5862">
            <v>1.54</v>
          </cell>
          <cell r="F5862" t="str">
            <v>SINAPI</v>
          </cell>
        </row>
        <row r="5863">
          <cell r="B5863">
            <v>100575</v>
          </cell>
          <cell r="C5863" t="str">
            <v>REGULARIZAÇÃO DE SUPERFÍCIES COM MOTONIVELADORA. AF_11/2019</v>
          </cell>
          <cell r="D5863" t="str">
            <v>M2</v>
          </cell>
          <cell r="E5863">
            <v>0.12</v>
          </cell>
          <cell r="F5863" t="str">
            <v>SINAPI</v>
          </cell>
        </row>
        <row r="5864">
          <cell r="B5864">
            <v>101767</v>
          </cell>
          <cell r="C5864" t="str">
            <v>EXECUÇÃO E COMPACTAÇÃO DE BASE E OU SUB BASE PARA PAVIMENTAÇÃO DE SOLOS ESTABILIZADOS GRANULOMETRICAMENTE COM MISTURA DE SOLOS EM PISTA - EXCLUSIVE SOLO, ESCAVAÇÃO, CARGA E TRANSPORTE. AF_11/2019</v>
          </cell>
          <cell r="D5864" t="str">
            <v>M3</v>
          </cell>
          <cell r="E5864">
            <v>28.77</v>
          </cell>
          <cell r="F5864" t="str">
            <v>SINAPI</v>
          </cell>
        </row>
        <row r="5865">
          <cell r="B5865">
            <v>101768</v>
          </cell>
          <cell r="C5865" t="str">
            <v>EXECUÇÃO E COMPACTAÇÃO DE BASE E OU SUB BASE PARA PAVIMENTAÇÃO DE SOLO ESTABILIZADO GRANULOMETRICAMENTE SEM MISTURA DE SOLOS - EXCLUSIVE SOLO, ESCAVAÇÃO, CARGA E TRANSPORTE. AF_11/2019</v>
          </cell>
          <cell r="D5865" t="str">
            <v>M3</v>
          </cell>
          <cell r="E5865">
            <v>47.83</v>
          </cell>
          <cell r="F5865" t="str">
            <v>SINAPI</v>
          </cell>
        </row>
        <row r="5866">
          <cell r="B5866">
            <v>92391</v>
          </cell>
          <cell r="C5866" t="str">
            <v>EXECUÇÃO DE PAVIMENTO EM PISO INTERTRAVADO, COM BLOCO PISOGRAMA DE 35 X 25 CM, ESPESSURA 6 CM. AF_12/2015</v>
          </cell>
          <cell r="D5866" t="str">
            <v>M2</v>
          </cell>
          <cell r="E5866">
            <v>52.83</v>
          </cell>
          <cell r="F5866" t="str">
            <v>SINAPI</v>
          </cell>
        </row>
        <row r="5867">
          <cell r="B5867">
            <v>92392</v>
          </cell>
          <cell r="C5867" t="str">
            <v>EXECUÇÃO DE PAVIMENTO EM PISO INTERTRAVADO, COM BLOCO PISOGRAMA DE 35 X 25 CM, ESPESSURA 8 CM. AF_12/2015</v>
          </cell>
          <cell r="D5867" t="str">
            <v>M2</v>
          </cell>
          <cell r="E5867">
            <v>104.96</v>
          </cell>
          <cell r="F5867" t="str">
            <v>SINAPI</v>
          </cell>
        </row>
        <row r="5868">
          <cell r="B5868">
            <v>92393</v>
          </cell>
          <cell r="C5868" t="str">
            <v>EXECUÇÃO DE PAVIMENTO EM PISO INTERTRAVADO, COM BLOCO SEXTAVADO DE 25 X 25 CM, ESPESSURA 6 CM. AF_12/2015</v>
          </cell>
          <cell r="D5868" t="str">
            <v>M2</v>
          </cell>
          <cell r="E5868">
            <v>52.81</v>
          </cell>
          <cell r="F5868" t="str">
            <v>SINAPI</v>
          </cell>
        </row>
        <row r="5869">
          <cell r="B5869">
            <v>92394</v>
          </cell>
          <cell r="C5869" t="str">
            <v>EXECUÇÃO DE PAVIMENTO EM PISO INTERTRAVADO, COM BLOCO SEXTAVADO DE 25 X 25 CM, ESPESSURA 8 CM. AF_12/2015</v>
          </cell>
          <cell r="D5869" t="str">
            <v>M2</v>
          </cell>
          <cell r="E5869">
            <v>65.56</v>
          </cell>
          <cell r="F5869" t="str">
            <v>SINAPI</v>
          </cell>
        </row>
        <row r="5870">
          <cell r="B5870">
            <v>92395</v>
          </cell>
          <cell r="C5870" t="str">
            <v>EXECUÇÃO DE PAVIMENTO EM PISO INTERTRAVADO, COM BLOCO SEXTAVADO DE 25 X 25 CM, ESPESSURA 10 CM. AF_12/2015</v>
          </cell>
          <cell r="D5870" t="str">
            <v>M2</v>
          </cell>
          <cell r="E5870">
            <v>79.37</v>
          </cell>
          <cell r="F5870" t="str">
            <v>SINAPI</v>
          </cell>
        </row>
        <row r="5871">
          <cell r="B5871">
            <v>92396</v>
          </cell>
          <cell r="C5871" t="str">
            <v>EXECUÇÃO DE PASSEIO EM PISO INTERTRAVADO, COM BLOCO RETANGULAR COR NATURAL DE 20 X 10 CM, ESPESSURA 6 CM. AF_12/2015</v>
          </cell>
          <cell r="D5871" t="str">
            <v>M2</v>
          </cell>
          <cell r="E5871">
            <v>65.09</v>
          </cell>
          <cell r="F5871" t="str">
            <v>SINAPI</v>
          </cell>
        </row>
        <row r="5872">
          <cell r="B5872">
            <v>92397</v>
          </cell>
          <cell r="C5872" t="str">
            <v>EXECUÇÃO DE PÁTIO/ESTACIONAMENTO EM PISO INTERTRAVADO, COM BLOCO RETANGULAR COR NATURAL DE 20 X 10 CM, ESPESSURA 6 CM. AF_12/2015</v>
          </cell>
          <cell r="D5872" t="str">
            <v>M2</v>
          </cell>
          <cell r="E5872">
            <v>53.27</v>
          </cell>
          <cell r="F5872" t="str">
            <v>SINAPI</v>
          </cell>
        </row>
        <row r="5873">
          <cell r="B5873">
            <v>92398</v>
          </cell>
          <cell r="C5873" t="str">
            <v>EXECUÇÃO DE PÁTIO/ESTACIONAMENTO EM PISO INTERTRAVADO, COM BLOCO RETANGULAR COR NATURAL DE 20 X 10 CM, ESPESSURA 8 CM. AF_12/2015</v>
          </cell>
          <cell r="D5873" t="str">
            <v>M2</v>
          </cell>
          <cell r="E5873">
            <v>67.489999999999995</v>
          </cell>
          <cell r="F5873" t="str">
            <v>SINAPI</v>
          </cell>
        </row>
        <row r="5874">
          <cell r="B5874">
            <v>92399</v>
          </cell>
          <cell r="C5874" t="str">
            <v>EXECUÇÃO DE VIA EM PISO INTERTRAVADO, COM BLOCO RETANGULAR COR NATURAL DE 20 X 10 CM, ESPESSURA 8 CM. AF_12/2015</v>
          </cell>
          <cell r="D5874" t="str">
            <v>M2</v>
          </cell>
          <cell r="E5874">
            <v>68.760000000000005</v>
          </cell>
          <cell r="F5874" t="str">
            <v>SINAPI</v>
          </cell>
        </row>
        <row r="5875">
          <cell r="B5875">
            <v>92400</v>
          </cell>
          <cell r="C5875" t="str">
            <v>EXECUÇÃO DE PÁTIO/ESTACIONAMENTO EM PISO INTERTRAVADO, COM BLOCO RETANGULAR DE 20 X 10 CM, ESPESSURA 10 CM. AF_12/2015</v>
          </cell>
          <cell r="D5875" t="str">
            <v>M2</v>
          </cell>
          <cell r="E5875">
            <v>80.25</v>
          </cell>
          <cell r="F5875" t="str">
            <v>SINAPI</v>
          </cell>
        </row>
        <row r="5876">
          <cell r="B5876">
            <v>92401</v>
          </cell>
          <cell r="C5876" t="str">
            <v>EXECUÇÃO DE VIA EM PISO INTERTRAVADO, COM BLOCO RETANGULAR DE 20 X 10 CM, ESPESSURA 10 CM. AF_12/2015</v>
          </cell>
          <cell r="D5876" t="str">
            <v>M2</v>
          </cell>
          <cell r="E5876">
            <v>81.62</v>
          </cell>
          <cell r="F5876" t="str">
            <v>SINAPI</v>
          </cell>
        </row>
        <row r="5877">
          <cell r="B5877">
            <v>92402</v>
          </cell>
          <cell r="C5877" t="str">
            <v>EXECUÇÃO DE PASSEIO EM PISO INTERTRAVADO, COM BLOCO 16 FACES DE 22 X 11 CM, ESPESSURA 6 CM. AF_12/2015</v>
          </cell>
          <cell r="D5877" t="str">
            <v>M2</v>
          </cell>
          <cell r="E5877">
            <v>66.78</v>
          </cell>
          <cell r="F5877" t="str">
            <v>SINAPI</v>
          </cell>
        </row>
        <row r="5878">
          <cell r="B5878">
            <v>92403</v>
          </cell>
          <cell r="C5878" t="str">
            <v>EXECUÇÃO DE PÁTIO/ESTACIONAMENTO EM PISO INTERTRAVADO, COM BLOCO 16 FACES DE 22 X 11 CM, ESPESSURA 6 CM. AF_12/2015</v>
          </cell>
          <cell r="D5878" t="str">
            <v>M2</v>
          </cell>
          <cell r="E5878">
            <v>54.86</v>
          </cell>
          <cell r="F5878" t="str">
            <v>SINAPI</v>
          </cell>
        </row>
        <row r="5879">
          <cell r="B5879">
            <v>92404</v>
          </cell>
          <cell r="C5879" t="str">
            <v>EXECUÇÃO DE PÁTIO/ESTACIONAMENTO EM PISO INTERTRAVADO, COM BLOCO 16 FACES DE 22 X 11 CM, ESPESSURA 8 CM. AF_12/2015</v>
          </cell>
          <cell r="D5879" t="str">
            <v>M2</v>
          </cell>
          <cell r="E5879">
            <v>69.08</v>
          </cell>
          <cell r="F5879" t="str">
            <v>SINAPI</v>
          </cell>
        </row>
        <row r="5880">
          <cell r="B5880">
            <v>92405</v>
          </cell>
          <cell r="C5880" t="str">
            <v>EXECUÇÃO DE VIA EM PISO INTERTRAVADO, COM BLOCO 16 FACES DE 22 X 11 CM, ESPESSURA 8 CM. AF_12/2015</v>
          </cell>
          <cell r="D5880" t="str">
            <v>M2</v>
          </cell>
          <cell r="E5880">
            <v>70.319999999999993</v>
          </cell>
          <cell r="F5880" t="str">
            <v>SINAPI</v>
          </cell>
        </row>
        <row r="5881">
          <cell r="B5881">
            <v>92406</v>
          </cell>
          <cell r="C5881" t="str">
            <v>EXECUÇÃO DE PÁTIO/ESTACIONAMENTO EM PISO INTERTRAVADO, COM BLOCO 16 FACES DE 22 X 11 CM, ESPESSURA 10 CM. AF_12/2015</v>
          </cell>
          <cell r="D5881" t="str">
            <v>M2</v>
          </cell>
          <cell r="E5881">
            <v>81.87</v>
          </cell>
          <cell r="F5881" t="str">
            <v>SINAPI</v>
          </cell>
        </row>
        <row r="5882">
          <cell r="B5882">
            <v>92407</v>
          </cell>
          <cell r="C5882" t="str">
            <v>EXECUÇÃO DE VIA EM PISO INTERTRAVADO, COM BLOCO 16 FACES DE 22 X 11 CM, ESPESSURA 10 CM. AF_12/2015</v>
          </cell>
          <cell r="D5882" t="str">
            <v>M2</v>
          </cell>
          <cell r="E5882">
            <v>83.21</v>
          </cell>
          <cell r="F5882" t="str">
            <v>SINAPI</v>
          </cell>
        </row>
        <row r="5883">
          <cell r="B5883">
            <v>93679</v>
          </cell>
          <cell r="C5883" t="str">
            <v>EXECUÇÃO DE PASSEIO EM PISO INTERTRAVADO, COM BLOCO RETANGULAR COLORIDO DE 20 X 10 CM, ESPESSURA 6 CM. AF_12/2015</v>
          </cell>
          <cell r="D5883" t="str">
            <v>M2</v>
          </cell>
          <cell r="E5883">
            <v>71.53</v>
          </cell>
          <cell r="F5883" t="str">
            <v>SINAPI</v>
          </cell>
        </row>
        <row r="5884">
          <cell r="B5884">
            <v>93680</v>
          </cell>
          <cell r="C5884" t="str">
            <v>EXECUÇÃO DE PÁTIO/ESTACIONAMENTO EM PISO INTERTRAVADO, COM BLOCO RETANGULAR COLORIDO DE 20 X 10 CM, ESPESSURA 6 CM. AF_12/2015</v>
          </cell>
          <cell r="D5884" t="str">
            <v>M2</v>
          </cell>
          <cell r="E5884">
            <v>59.42</v>
          </cell>
          <cell r="F5884" t="str">
            <v>SINAPI</v>
          </cell>
        </row>
        <row r="5885">
          <cell r="B5885">
            <v>93681</v>
          </cell>
          <cell r="C5885" t="str">
            <v>EXECUÇÃO DE PÁTIO/ESTACIONAMENTO EM PISO INTERTRAVADO, COM BLOCO RETANGULAR COLORIDO DE 20 X 10 CM, ESPESSURA 8 CM. AF_12/2015</v>
          </cell>
          <cell r="D5885" t="str">
            <v>M2</v>
          </cell>
          <cell r="E5885">
            <v>72.42</v>
          </cell>
          <cell r="F5885" t="str">
            <v>SINAPI</v>
          </cell>
        </row>
        <row r="5886">
          <cell r="B5886">
            <v>93682</v>
          </cell>
          <cell r="C5886" t="str">
            <v>EXECUÇÃO DE VIA EM PISO INTERTRAVADO, COM BLOCO RETANGULAR COLORIDO DE 20 X 10 CM, ESPESSURA 8 CM. AF_12/2015</v>
          </cell>
          <cell r="D5886" t="str">
            <v>M2</v>
          </cell>
          <cell r="E5886">
            <v>73.739999999999995</v>
          </cell>
          <cell r="F5886" t="str">
            <v>SINAPI</v>
          </cell>
        </row>
        <row r="5887">
          <cell r="B5887">
            <v>97104</v>
          </cell>
          <cell r="C5887" t="str">
            <v>EXECUÇÃO DE PAVIMENTO DE CONCRETO SIMPLES (PCS), FCK = 40 MPA, ESPESSURA DE 15,0 CM. AF_04/2022</v>
          </cell>
          <cell r="D5887" t="str">
            <v>M2</v>
          </cell>
          <cell r="E5887">
            <v>123.59</v>
          </cell>
          <cell r="F5887" t="str">
            <v>SINAPI</v>
          </cell>
        </row>
        <row r="5888">
          <cell r="B5888">
            <v>97105</v>
          </cell>
          <cell r="C5888" t="str">
            <v>EXECUÇÃO DE PAVIMENTO DE CONCRETO SIMPLES (PCS), FCK = 40 MPA, ESPESSURA DE 17,5 CM. AF_04/2022</v>
          </cell>
          <cell r="D5888" t="str">
            <v>M2</v>
          </cell>
          <cell r="E5888">
            <v>138.63999999999999</v>
          </cell>
          <cell r="F5888" t="str">
            <v>SINAPI</v>
          </cell>
        </row>
        <row r="5889">
          <cell r="B5889">
            <v>97106</v>
          </cell>
          <cell r="C5889" t="str">
            <v>EXECUÇÃO DE PAVIMENTO DE CONCRETO SIMPLES (PCS), FCK = 40 MPA, ESPESSURA DE 20,0 CM. AF_04/2022</v>
          </cell>
          <cell r="D5889" t="str">
            <v>M2</v>
          </cell>
          <cell r="E5889">
            <v>153.01</v>
          </cell>
          <cell r="F5889" t="str">
            <v>SINAPI</v>
          </cell>
        </row>
        <row r="5890">
          <cell r="B5890">
            <v>97107</v>
          </cell>
          <cell r="C5890" t="str">
            <v>EXECUÇÃO DE PAVIMENTO DE CONCRETO SIMPLES (PCS), FCK = 40 MPA, ESPESSURA DE 22,5 CM. AF_04/2022</v>
          </cell>
          <cell r="D5890" t="str">
            <v>M2</v>
          </cell>
          <cell r="E5890">
            <v>175.85</v>
          </cell>
          <cell r="F5890" t="str">
            <v>SINAPI</v>
          </cell>
        </row>
        <row r="5891">
          <cell r="B5891">
            <v>97108</v>
          </cell>
          <cell r="C5891" t="str">
            <v>EXECUÇÃO DE PAVIMENTO DE CONCRETO SIMPLES (PCS), FCK = 40 MPA, ESPESSURA DE 25,0 CM. AF_04/2022</v>
          </cell>
          <cell r="D5891" t="str">
            <v>M2</v>
          </cell>
          <cell r="E5891">
            <v>204.76</v>
          </cell>
          <cell r="F5891" t="str">
            <v>SINAPI</v>
          </cell>
        </row>
        <row r="5892">
          <cell r="B5892">
            <v>97109</v>
          </cell>
          <cell r="C5892" t="str">
            <v>EXECUÇÃO DE PAVIMENTO DE CONCRETO SIMPLES (PCS), FCK = 40 MPA, ESPESSURA DE 27,5 CM. AF_04/2022</v>
          </cell>
          <cell r="D5892" t="str">
            <v>M2</v>
          </cell>
          <cell r="E5892">
            <v>227.38</v>
          </cell>
          <cell r="F5892" t="str">
            <v>SINAPI</v>
          </cell>
        </row>
        <row r="5893">
          <cell r="B5893">
            <v>97111</v>
          </cell>
          <cell r="C5893" t="str">
            <v>EXECUÇÃO DE PAVIMENTO DE CONCRETO ARMADO (PCA), FCK = 30 MPA, ESPESSURA DE 15,0 CM. AF_04/2022</v>
          </cell>
          <cell r="D5893" t="str">
            <v>M2</v>
          </cell>
          <cell r="E5893">
            <v>281.11</v>
          </cell>
          <cell r="F5893" t="str">
            <v>SINAPI</v>
          </cell>
        </row>
        <row r="5894">
          <cell r="B5894">
            <v>97112</v>
          </cell>
          <cell r="C5894" t="str">
            <v>EXECUÇÃO DE PAVIMENTO DE CONCRETO ARMADO (PCA), FCK = 30 MPA, ESPESSURA DE 17,5 CM. AF_04/2022</v>
          </cell>
          <cell r="D5894" t="str">
            <v>M2</v>
          </cell>
          <cell r="E5894">
            <v>235.3</v>
          </cell>
          <cell r="F5894" t="str">
            <v>SINAPI</v>
          </cell>
        </row>
        <row r="5895">
          <cell r="B5895">
            <v>97113</v>
          </cell>
          <cell r="C5895" t="str">
            <v>APLICAÇÃO DE LONA PLÁSTICA PARA EXECUÇÃO DE PAVIMENTOS DE CONCRETO. AF_04/2022</v>
          </cell>
          <cell r="D5895" t="str">
            <v>M2</v>
          </cell>
          <cell r="E5895">
            <v>2.86</v>
          </cell>
          <cell r="F5895" t="str">
            <v>SINAPI</v>
          </cell>
        </row>
        <row r="5896">
          <cell r="B5896">
            <v>97114</v>
          </cell>
          <cell r="C5896" t="str">
            <v>EXECUÇÃO DE JUNTAS DE CONTRAÇÃO PARA PAVIMENTOS DE CONCRETO. AF_04/2022</v>
          </cell>
          <cell r="D5896" t="str">
            <v>M</v>
          </cell>
          <cell r="E5896">
            <v>0.31</v>
          </cell>
          <cell r="F5896" t="str">
            <v>SINAPI</v>
          </cell>
        </row>
        <row r="5897">
          <cell r="B5897">
            <v>97115</v>
          </cell>
          <cell r="C5897" t="str">
            <v>APLICAÇÃO DE GRAXA EM BARRAS DE TRANSFERÊNCIA PARA EXECUÇÃO DE PAVIMENTO DE CONCRETO. AF_04/2022</v>
          </cell>
          <cell r="D5897" t="str">
            <v>KG</v>
          </cell>
          <cell r="E5897">
            <v>57.75</v>
          </cell>
          <cell r="F5897" t="str">
            <v>SINAPI</v>
          </cell>
        </row>
        <row r="5898">
          <cell r="B5898">
            <v>97116</v>
          </cell>
          <cell r="C5898" t="str">
            <v>BARRAS DE TRANSFERÊNCIA, AÇO CA-25 DE 16,0 MM, PARA EXECUÇÃO DE PAVIMENTO DE CONCRETO  FORNECIMENTO E INSTALAÇÃO. AF_04/2022</v>
          </cell>
          <cell r="D5898" t="str">
            <v>KG</v>
          </cell>
          <cell r="E5898">
            <v>26.55</v>
          </cell>
          <cell r="F5898" t="str">
            <v>SINAPI</v>
          </cell>
        </row>
        <row r="5899">
          <cell r="B5899">
            <v>97117</v>
          </cell>
          <cell r="C5899" t="str">
            <v>BARRAS DE TRANSFERÊNCIA, AÇO CA-25 DE 20,0 MM, PARA EXECUÇÃO DE PAVIMENTO DE CONCRETO  FORNECIMENTO E INSTALAÇÃO. AF_04/2022</v>
          </cell>
          <cell r="D5899" t="str">
            <v>KG</v>
          </cell>
          <cell r="E5899">
            <v>24.99</v>
          </cell>
          <cell r="F5899" t="str">
            <v>SINAPI</v>
          </cell>
        </row>
        <row r="5900">
          <cell r="B5900">
            <v>97118</v>
          </cell>
          <cell r="C5900" t="str">
            <v>BARRAS DE TRANSFERÊNCIA, AÇO CA-25 DE 25,0 MM, PARA EXECUÇÃO DE PAVIMENTO DE CONCRETO  FORNECIMENTO E INSTALAÇÃO. AF_04/2022</v>
          </cell>
          <cell r="D5900" t="str">
            <v>KG</v>
          </cell>
          <cell r="E5900">
            <v>21.65</v>
          </cell>
          <cell r="F5900" t="str">
            <v>SINAPI</v>
          </cell>
        </row>
        <row r="5901">
          <cell r="B5901">
            <v>97119</v>
          </cell>
          <cell r="C5901" t="str">
            <v>BARRAS DE TRANSFERÊNCIA, AÇO CA-25 DE 32,0 MM, PARA EXECUÇÃO DE PAVIMENTO DE CONCRETO  FORNECIMENTO E INSTALAÇÃO. AF_04/2022</v>
          </cell>
          <cell r="D5901" t="str">
            <v>KG</v>
          </cell>
          <cell r="E5901">
            <v>20.43</v>
          </cell>
          <cell r="F5901" t="str">
            <v>SINAPI</v>
          </cell>
        </row>
        <row r="5902">
          <cell r="B5902">
            <v>97120</v>
          </cell>
          <cell r="C5902" t="str">
            <v>BARRAS DE LIGAÇÃO, AÇO CA-50 DE 10 MM, PARA EXECUÇÃO DE PAVIMENTO DE CONCRETO  FORNECIMENTO E INSTALAÇÃO. AF_04/2022</v>
          </cell>
          <cell r="D5902" t="str">
            <v>KG</v>
          </cell>
          <cell r="E5902">
            <v>13.45</v>
          </cell>
          <cell r="F5902" t="str">
            <v>SINAPI</v>
          </cell>
        </row>
        <row r="5903">
          <cell r="B5903">
            <v>97802</v>
          </cell>
          <cell r="C5903" t="str">
            <v>PAVIMENTO COM TRATAMENTO SUPERFICIAL SIMPLES, COM EMULSÃO ASFÁLTICA RR-2C. AF_01/2020</v>
          </cell>
          <cell r="D5903" t="str">
            <v>M2</v>
          </cell>
          <cell r="E5903">
            <v>7.69</v>
          </cell>
          <cell r="F5903" t="str">
            <v>SINAPI</v>
          </cell>
        </row>
        <row r="5904">
          <cell r="B5904">
            <v>97803</v>
          </cell>
          <cell r="C5904" t="str">
            <v>PAVIMENTO COM TRATAMENTO SUPERFICIAL SIMPLES, COM EMULSÃO ASFÁLTICA RR-2C, COM BANHO DILUÍDO. AF_01/2020</v>
          </cell>
          <cell r="D5904" t="str">
            <v>M2</v>
          </cell>
          <cell r="E5904">
            <v>11.71</v>
          </cell>
          <cell r="F5904" t="str">
            <v>SINAPI</v>
          </cell>
        </row>
        <row r="5905">
          <cell r="B5905">
            <v>97805</v>
          </cell>
          <cell r="C5905" t="str">
            <v>PAVIMENTO COM TRATAMENTO SUPERFICIAL DUPLO, COM EMULSÃO ASFÁLTICA RR-2C. AF_01/2020</v>
          </cell>
          <cell r="D5905" t="str">
            <v>M2</v>
          </cell>
          <cell r="E5905">
            <v>19.29</v>
          </cell>
          <cell r="F5905" t="str">
            <v>SINAPI</v>
          </cell>
        </row>
        <row r="5906">
          <cell r="B5906">
            <v>97806</v>
          </cell>
          <cell r="C5906" t="str">
            <v>PAVIMENTO COM TRATAMENTO SUPERFICIAL DUPLO, COM EMULSÃO ASFÁLTICA RR-2C, COM BANHO DILUÍDO. AF_01/2020</v>
          </cell>
          <cell r="D5906" t="str">
            <v>M2</v>
          </cell>
          <cell r="E5906">
            <v>23.24</v>
          </cell>
          <cell r="F5906" t="str">
            <v>SINAPI</v>
          </cell>
        </row>
        <row r="5907">
          <cell r="B5907">
            <v>97807</v>
          </cell>
          <cell r="C5907" t="str">
            <v>PAVIMENTO COM TRATAMENTO SUPERFICIAL DUPLO, COM EMULSÃO ASFÁLTICA RR-2C, COM CAPA SELANTE. AF_01/2020</v>
          </cell>
          <cell r="D5907" t="str">
            <v>M2</v>
          </cell>
          <cell r="E5907">
            <v>26.64</v>
          </cell>
          <cell r="F5907" t="str">
            <v>SINAPI</v>
          </cell>
        </row>
        <row r="5908">
          <cell r="B5908">
            <v>97809</v>
          </cell>
          <cell r="C5908" t="str">
            <v>PAVIMENTO COM TRATAMENTO SUPERFICIAL TRIPLO, COM EMULSÃO ASFÁLTICA RR-2C. AF_01/2020</v>
          </cell>
          <cell r="D5908" t="str">
            <v>M2</v>
          </cell>
          <cell r="E5908">
            <v>21.6</v>
          </cell>
          <cell r="F5908" t="str">
            <v>SINAPI</v>
          </cell>
        </row>
        <row r="5909">
          <cell r="B5909">
            <v>97810</v>
          </cell>
          <cell r="C5909" t="str">
            <v>PAVIMENTO COM TRATAMENTO SUPERFICIAL TRIPLO, COM EMULSÃO ASFÁLTICA RR-2C, COM BANHO DILUÍDO. AF_01/2020</v>
          </cell>
          <cell r="D5909" t="str">
            <v>M2</v>
          </cell>
          <cell r="E5909">
            <v>23.47</v>
          </cell>
          <cell r="F5909" t="str">
            <v>SINAPI</v>
          </cell>
        </row>
        <row r="5910">
          <cell r="B5910">
            <v>97811</v>
          </cell>
          <cell r="C5910" t="str">
            <v>PAVIMENTO COM TRATAMENTO SUPERFICIAL TRIPLO, COM EMULSÃO ASFÁLTICA RR-2C, COM CAPA SELANTE. AF_01/2020</v>
          </cell>
          <cell r="D5910" t="str">
            <v>M2</v>
          </cell>
          <cell r="E5910">
            <v>26.98</v>
          </cell>
          <cell r="F5910" t="str">
            <v>SINAPI</v>
          </cell>
        </row>
        <row r="5911">
          <cell r="B5911">
            <v>101167</v>
          </cell>
          <cell r="C5911" t="str">
            <v>EXECUÇÃO DE PAVIMENTO EM PARALELEPÍPEDOS, REJUNTAMENTO COM PÓ DE PEDRA. AF_05/2020</v>
          </cell>
          <cell r="D5911" t="str">
            <v>M2</v>
          </cell>
          <cell r="E5911">
            <v>64.489999999999995</v>
          </cell>
          <cell r="F5911" t="str">
            <v>SINAPI</v>
          </cell>
        </row>
        <row r="5912">
          <cell r="B5912">
            <v>101168</v>
          </cell>
          <cell r="C5912" t="str">
            <v>EXECUÇÃO DE PAVIMENTO EM PARALELEPÍPEDOS, REJUNTAMENTO COM PEDRISCO E EMULSÃO ASFÁLTICA. AF_05/2020_P</v>
          </cell>
          <cell r="D5912" t="str">
            <v>M2</v>
          </cell>
          <cell r="E5912">
            <v>126.62</v>
          </cell>
          <cell r="F5912" t="str">
            <v>SINAPI</v>
          </cell>
        </row>
        <row r="5913">
          <cell r="B5913">
            <v>101169</v>
          </cell>
          <cell r="C5913" t="str">
            <v>EXECUÇÃO DE PAVIMENTO EM PARALELEPÍPEDOS, REJUNTAMENTO COM ARGAMASSA TRAÇO 1:3 (CIMENTO E AREIA). AF_05/2020</v>
          </cell>
          <cell r="D5913" t="str">
            <v>M2</v>
          </cell>
          <cell r="E5913">
            <v>78.510000000000005</v>
          </cell>
          <cell r="F5913" t="str">
            <v>SINAPI</v>
          </cell>
        </row>
        <row r="5914">
          <cell r="B5914">
            <v>101170</v>
          </cell>
          <cell r="C5914" t="str">
            <v>EXECUÇÃO DE PAVIMENTO EM PEDRAS POLIÉDRICAS, REJUNTAMENTO COM PÓ DE PEDRA. AF_05/2020</v>
          </cell>
          <cell r="D5914" t="str">
            <v>M2</v>
          </cell>
          <cell r="E5914">
            <v>46.38</v>
          </cell>
          <cell r="F5914" t="str">
            <v>SINAPI</v>
          </cell>
        </row>
        <row r="5915">
          <cell r="B5915">
            <v>101171</v>
          </cell>
          <cell r="C5915" t="str">
            <v>EXECUÇÃO DE PAVIMENTO EM PEDRAS POLIÉDRICAS, REJUNTAMENTO COM PEDRISCO E EMULSÃO ASFÁLTICA. AF_05/2020_P</v>
          </cell>
          <cell r="D5915" t="str">
            <v>M2</v>
          </cell>
          <cell r="E5915">
            <v>120.71</v>
          </cell>
          <cell r="F5915" t="str">
            <v>SINAPI</v>
          </cell>
        </row>
        <row r="5916">
          <cell r="B5916">
            <v>101172</v>
          </cell>
          <cell r="C5916" t="str">
            <v>EXECUÇÃO DE PAVIMENTO EM PEDRAS POLIÉDRICAS, REJUNTAMENTO COM ARGAMASSA TRAÇO 1:3 (CIMENTO E AREIA). AF_05/2020</v>
          </cell>
          <cell r="D5916" t="str">
            <v>M2</v>
          </cell>
          <cell r="E5916">
            <v>71.459999999999994</v>
          </cell>
          <cell r="F5916" t="str">
            <v>SINAPI</v>
          </cell>
        </row>
        <row r="5917">
          <cell r="B5917">
            <v>103904</v>
          </cell>
          <cell r="C5917" t="str">
            <v>EXECUÇÃO DE PAVIMENTO DE CONCRETO SIMPLES (PCS), FCK = 35 MPA, ESPESSURA DE 15,0 CM. AF_04/2022</v>
          </cell>
          <cell r="D5917" t="str">
            <v>M2</v>
          </cell>
          <cell r="E5917">
            <v>120.4</v>
          </cell>
          <cell r="F5917" t="str">
            <v>SINAPI</v>
          </cell>
        </row>
        <row r="5918">
          <cell r="B5918">
            <v>103905</v>
          </cell>
          <cell r="C5918" t="str">
            <v>EXECUÇÃO DE PAVIMENTO DE CONCRETO SIMPLES (PCS), FCK = 35 MPA, ESPESSURA DE 16,0 CM. AF_04/2022</v>
          </cell>
          <cell r="D5918" t="str">
            <v>M2</v>
          </cell>
          <cell r="E5918">
            <v>126.59</v>
          </cell>
          <cell r="F5918" t="str">
            <v>SINAPI</v>
          </cell>
        </row>
        <row r="5919">
          <cell r="B5919">
            <v>103906</v>
          </cell>
          <cell r="C5919" t="str">
            <v>EXECUÇÃO DE PAVIMENTO DE CONCRETO SIMPLES (PCS), FCK = 40 MPA, ESPESSURA DE 16,0 CM. AF_04/2022</v>
          </cell>
          <cell r="D5919" t="str">
            <v>M2</v>
          </cell>
          <cell r="E5919">
            <v>154.72999999999999</v>
          </cell>
          <cell r="F5919" t="str">
            <v>SINAPI</v>
          </cell>
        </row>
        <row r="5920">
          <cell r="B5920">
            <v>103907</v>
          </cell>
          <cell r="C5920" t="str">
            <v>EXECUÇÃO DE PAVIMENTO DE CONCRETO SIMPLES (PCS), FCK = 35 MPA, ESPESSURA DE 17,5 CM. AF_04/2022</v>
          </cell>
          <cell r="D5920" t="str">
            <v>M2</v>
          </cell>
          <cell r="E5920">
            <v>132.19999999999999</v>
          </cell>
          <cell r="F5920" t="str">
            <v>SINAPI</v>
          </cell>
        </row>
        <row r="5921">
          <cell r="B5921">
            <v>103908</v>
          </cell>
          <cell r="C5921" t="str">
            <v>EXECUÇÃO PAVIMENTO DE CONCRETO SIMPLES (PCS), FCK = 35 MPA, ESPESSURA DE 20,0 CM. AF_04/2022</v>
          </cell>
          <cell r="D5921" t="str">
            <v>M2</v>
          </cell>
          <cell r="E5921">
            <v>148.76</v>
          </cell>
          <cell r="F5921" t="str">
            <v>SINAPI</v>
          </cell>
        </row>
        <row r="5922">
          <cell r="B5922">
            <v>103909</v>
          </cell>
          <cell r="C5922" t="str">
            <v>EXECUÇÃO PAVIMENTO DE CONCRETO SIMPLES (PCS), FCK = 35 MPA, ESPESSURA DE 22,5 CM. AF_04/2022</v>
          </cell>
          <cell r="D5922" t="str">
            <v>M2</v>
          </cell>
          <cell r="E5922">
            <v>171.08</v>
          </cell>
          <cell r="F5922" t="str">
            <v>SINAPI</v>
          </cell>
        </row>
        <row r="5923">
          <cell r="B5923">
            <v>103911</v>
          </cell>
          <cell r="C5923" t="str">
            <v>EXECUÇÃO DE PAVIMENTO DE CONCRETO SIMPLES (PCS), FCK = 35 MPA, ESPESSURA DE 25,0 CM. AF_04/2022</v>
          </cell>
          <cell r="D5923" t="str">
            <v>M2</v>
          </cell>
          <cell r="E5923">
            <v>199.46</v>
          </cell>
          <cell r="F5923" t="str">
            <v>SINAPI</v>
          </cell>
        </row>
        <row r="5924">
          <cell r="B5924">
            <v>103912</v>
          </cell>
          <cell r="C5924" t="str">
            <v>EXECUÇÃO PAVIMENTO DE CONCRETO SIMPLES (PCS), FCK = 35 MPA, ESPESSURA DE 27,5 CM. AF_04/2022</v>
          </cell>
          <cell r="D5924" t="str">
            <v>M2</v>
          </cell>
          <cell r="E5924">
            <v>100.04</v>
          </cell>
          <cell r="F5924" t="str">
            <v>SINAPI</v>
          </cell>
        </row>
        <row r="5925">
          <cell r="B5925">
            <v>103913</v>
          </cell>
          <cell r="C5925" t="str">
            <v>EXECUÇÃO DE PISO INDUSTRIAL DE CONCRETO ARMADO, FCK = 20 MPA, ESPESSURA DE 12,0 CM. AF_04/2022</v>
          </cell>
          <cell r="D5925" t="str">
            <v>M2</v>
          </cell>
          <cell r="E5925">
            <v>125.45</v>
          </cell>
          <cell r="F5925" t="str">
            <v>SINAPI</v>
          </cell>
        </row>
        <row r="5926">
          <cell r="B5926">
            <v>103914</v>
          </cell>
          <cell r="C5926" t="str">
            <v>EXECUÇÃO DE PISO INDUSTRIAL DE CONCRETO ARMADO, FCK = 20 MPA, ESPESSURA DE 14,0 CM. AF_04/2022</v>
          </cell>
          <cell r="D5926" t="str">
            <v>M2</v>
          </cell>
          <cell r="E5926">
            <v>147.21</v>
          </cell>
          <cell r="F5926" t="str">
            <v>SINAPI</v>
          </cell>
        </row>
        <row r="5927">
          <cell r="B5927">
            <v>103915</v>
          </cell>
          <cell r="C5927" t="str">
            <v>EXECUÇÃO DE PISO INDUSTRIAL DE CONCRETO ARMADO, FCK = 20 MPA, ESPESSURA DE 15,0 CM. AF_04/2022</v>
          </cell>
          <cell r="D5927" t="str">
            <v>M2</v>
          </cell>
          <cell r="E5927">
            <v>161.53</v>
          </cell>
          <cell r="F5927" t="str">
            <v>SINAPI</v>
          </cell>
        </row>
        <row r="5928">
          <cell r="B5928">
            <v>103916</v>
          </cell>
          <cell r="C5928" t="str">
            <v>EXECUÇÃO DE PISO INDUSTRIAL DE CONCRETO ARMADO, FCK = 20 MPA, ESPESSURA DE 18,0 CM. AF_04/2022</v>
          </cell>
          <cell r="D5928" t="str">
            <v>M2</v>
          </cell>
          <cell r="E5928">
            <v>184.17</v>
          </cell>
          <cell r="F5928" t="str">
            <v>SINAPI</v>
          </cell>
        </row>
        <row r="5929">
          <cell r="B5929">
            <v>103917</v>
          </cell>
          <cell r="C5929" t="str">
            <v>EXECUÇÃO DE PISO INDUSTRIAL DE CONCRETO ARMADO, FCK = 20 MPA, ESPESSURA DE 20,0 CM. AF_04/2022</v>
          </cell>
          <cell r="D5929" t="str">
            <v>M2</v>
          </cell>
          <cell r="E5929">
            <v>213.93</v>
          </cell>
          <cell r="F5929" t="str">
            <v>SINAPI</v>
          </cell>
        </row>
        <row r="5930">
          <cell r="B5930">
            <v>103918</v>
          </cell>
          <cell r="C5930" t="str">
            <v>EXECUÇÃO DE PISO INDUSTRIAL DE CONCRETO ARMADO, FCK = 20 MPA, ESPESSURA DE 22,0 CM. AF_04/2022</v>
          </cell>
          <cell r="D5930" t="str">
            <v>M2</v>
          </cell>
          <cell r="E5930">
            <v>224.09</v>
          </cell>
          <cell r="F5930" t="str">
            <v>SINAPI</v>
          </cell>
        </row>
        <row r="5931">
          <cell r="B5931">
            <v>103694</v>
          </cell>
          <cell r="C5931" t="str">
            <v>FORNECIMENTO E INSTALAÇÃO DE SUPORTE DE MADEIRA  PARA PLACAS DE SINALIZAÇÃO, EM SOLO, COM H= DE 2,5 M E SEÇÃO DE 7,5 X 7,5 CM. AF_03/2022</v>
          </cell>
          <cell r="D5931" t="str">
            <v>UN</v>
          </cell>
          <cell r="E5931">
            <v>100.62</v>
          </cell>
          <cell r="F5931" t="str">
            <v>SINAPI</v>
          </cell>
        </row>
        <row r="5932">
          <cell r="B5932">
            <v>103695</v>
          </cell>
          <cell r="C5932" t="str">
            <v>FORNECIMENTO E INSTALAÇÃO DE SUPORTE DE MADEIRA PARA PLACAS DE SINALIZAÇÃO, EM SOLO, COM H= DE 2,0 M E SEÇÃO DE 7,5 X 7,5 CM. AF_03/2022</v>
          </cell>
          <cell r="D5932" t="str">
            <v>UN</v>
          </cell>
          <cell r="E5932">
            <v>89.78</v>
          </cell>
          <cell r="F5932" t="str">
            <v>SINAPI</v>
          </cell>
        </row>
        <row r="5933">
          <cell r="B5933">
            <v>103696</v>
          </cell>
          <cell r="C5933" t="str">
            <v>FORNECIMENTO E INSTALAÇÃO DE SUPORTE DE MADEIRA PARA PLACAS DE SINALIZAÇÃO EM CONCRETO, COM H= DE 2,5 M E SEÇÃO DE 7,5 X 7,5 CM. AF_03/2022</v>
          </cell>
          <cell r="D5933" t="str">
            <v>UN</v>
          </cell>
          <cell r="E5933">
            <v>123.31</v>
          </cell>
          <cell r="F5933" t="str">
            <v>SINAPI</v>
          </cell>
        </row>
        <row r="5934">
          <cell r="B5934">
            <v>103697</v>
          </cell>
          <cell r="C5934" t="str">
            <v>FORNECIMENTO E INSTALAÇÃO DE SUPORTE DE MADEIRA PARA PLACAS DE SINALIZAÇÃO, EM BASE DE CONCRETO, COM H= DE 2,0 M E SEÇÃO DE 7,5 X 7,5 CM. AF_03/2022</v>
          </cell>
          <cell r="D5934" t="str">
            <v>UN</v>
          </cell>
          <cell r="E5934">
            <v>112.47</v>
          </cell>
          <cell r="F5934" t="str">
            <v>SINAPI</v>
          </cell>
        </row>
        <row r="5935">
          <cell r="B5935">
            <v>95995</v>
          </cell>
          <cell r="C5935" t="str">
            <v>EXECUÇÃO DE PAVIMENTO COM APLICAÇÃO DE CONCRETO ASFÁLTICO, CAMADA DE ROLAMENTO - EXCLUSIVE CARGA E TRANSPORTE. AF_11/2019</v>
          </cell>
          <cell r="D5935" t="str">
            <v>M3</v>
          </cell>
          <cell r="E5935">
            <v>1462.41</v>
          </cell>
          <cell r="F5935" t="str">
            <v>SINAPI</v>
          </cell>
        </row>
        <row r="5936">
          <cell r="B5936">
            <v>95996</v>
          </cell>
          <cell r="C5936" t="str">
            <v>EXECUÇÃO DE PAVIMENTO COM APLICAÇÃO DE CONCRETO ASFÁLTICO, CAMADA DE BINDER - EXCLUSIVE CARGA E TRANSPORTE. AF_11/2019</v>
          </cell>
          <cell r="D5936" t="str">
            <v>M3</v>
          </cell>
          <cell r="E5936">
            <v>1262.55</v>
          </cell>
          <cell r="F5936" t="str">
            <v>SINAPI</v>
          </cell>
        </row>
        <row r="5937">
          <cell r="B5937">
            <v>96001</v>
          </cell>
          <cell r="C5937" t="str">
            <v>FRESAGEM DE PAVIMENTO ASFÁLTICO (PROFUNDIDADE ATÉ 5,0 CM) - EXCLUSIVE TRANSPORTE. AF_11/2019</v>
          </cell>
          <cell r="D5937" t="str">
            <v>M2</v>
          </cell>
          <cell r="E5937">
            <v>8.16</v>
          </cell>
          <cell r="F5937" t="str">
            <v>SINAPI</v>
          </cell>
        </row>
        <row r="5938">
          <cell r="B5938">
            <v>96393</v>
          </cell>
          <cell r="C5938" t="str">
            <v>USINAGEM DE BRITA GRADUADA SIMPLES. AF_03/2020</v>
          </cell>
          <cell r="D5938" t="str">
            <v>M3</v>
          </cell>
          <cell r="E5938">
            <v>140.97999999999999</v>
          </cell>
          <cell r="F5938" t="str">
            <v>SINAPI</v>
          </cell>
        </row>
        <row r="5939">
          <cell r="B5939">
            <v>96394</v>
          </cell>
          <cell r="C5939" t="str">
            <v>USINAGEM DE BRITA GRADUADA TRATADA COM CIMENTO. AF_03/2020</v>
          </cell>
          <cell r="D5939" t="str">
            <v>M3</v>
          </cell>
          <cell r="E5939">
            <v>197.94</v>
          </cell>
          <cell r="F5939" t="str">
            <v>SINAPI</v>
          </cell>
        </row>
        <row r="5940">
          <cell r="B5940">
            <v>96395</v>
          </cell>
          <cell r="C5940" t="str">
            <v>USINAGEM DE CONCRETO PARA COMPACTAÇÃO COM ROLO. AF_03/2020</v>
          </cell>
          <cell r="D5940" t="str">
            <v>M3</v>
          </cell>
          <cell r="E5940">
            <v>277.62</v>
          </cell>
          <cell r="F5940" t="str">
            <v>SINAPI</v>
          </cell>
        </row>
        <row r="5941">
          <cell r="B5941">
            <v>100624</v>
          </cell>
          <cell r="C5941" t="str">
            <v>EXECUÇÃO DE PAVIMENTO COM APLICAÇÃO DE PRÉ-MISTURADO A FRIO, CAMADA DE ROLAMENTO - EXCLUSIVE CARGA E TRANSPORTE. AF_11/2019</v>
          </cell>
          <cell r="D5941" t="str">
            <v>M3</v>
          </cell>
          <cell r="E5941">
            <v>1200.1500000000001</v>
          </cell>
          <cell r="F5941" t="str">
            <v>SINAPI</v>
          </cell>
        </row>
        <row r="5942">
          <cell r="B5942">
            <v>100625</v>
          </cell>
          <cell r="C5942" t="str">
            <v>EXECUÇÃO DE PAVIMENTO COM APLICAÇÃO DE PRÉ-MISTURADO A FRIO, CAMADA DE BINDER - EXCLUSIVE CARGA E TRANSPORTE. AF_11/2019</v>
          </cell>
          <cell r="D5942" t="str">
            <v>M3</v>
          </cell>
          <cell r="E5942">
            <v>1139.24</v>
          </cell>
          <cell r="F5942" t="str">
            <v>SINAPI</v>
          </cell>
        </row>
        <row r="5943">
          <cell r="B5943">
            <v>101020</v>
          </cell>
          <cell r="C5943" t="str">
            <v>USINAGEM DE CONCRETO ASFÁLTICO COM CAP 50/70, PARA CAMADA DE BINDER, PADRÃO DNIT FAIXA B, EM USINA DE ASFALTO CONTÍNUA DE 80 TON/H. AF_03/2020</v>
          </cell>
          <cell r="D5943" t="str">
            <v>T</v>
          </cell>
          <cell r="E5943">
            <v>543.14</v>
          </cell>
          <cell r="F5943" t="str">
            <v>SINAPI</v>
          </cell>
        </row>
        <row r="5944">
          <cell r="B5944">
            <v>101021</v>
          </cell>
          <cell r="C5944" t="str">
            <v>USINAGEM DE CONCRETO ASFÁLTICO COM CAP 50/70, PARA CAMADA DE ROLAMENTO, PADRÃO DNIT FAIXA C, EM USINA DE ASFALTO CONTÍNUA DE 80 TON/H. AF_03/2020</v>
          </cell>
          <cell r="D5944" t="str">
            <v>T</v>
          </cell>
          <cell r="E5944">
            <v>588.36</v>
          </cell>
          <cell r="F5944" t="str">
            <v>SINAPI</v>
          </cell>
        </row>
        <row r="5945">
          <cell r="B5945">
            <v>101022</v>
          </cell>
          <cell r="C5945" t="str">
            <v>USINAGEM DE CONCRETO ASFÁLTICO COM CAP 50/70, PARA CAMADA DE BINDER, PADRÃO DNIT FAIXA B, EM USINA DE ASFALTO CONTÍNUA DE 140 TON/H. AF_03/2020_P</v>
          </cell>
          <cell r="D5945" t="str">
            <v>T</v>
          </cell>
          <cell r="E5945">
            <v>466.45</v>
          </cell>
          <cell r="F5945" t="str">
            <v>SINAPI</v>
          </cell>
        </row>
        <row r="5946">
          <cell r="B5946">
            <v>101023</v>
          </cell>
          <cell r="C5946" t="str">
            <v>USINAGEM DE CONCRETO ASFÁLTICO COM CAP 50/70, PARA CAMADA DE ROLAMENTO, PADRÃO DNIT FAIXA C, EM USINA DE ASFALTO CONTÍNUA DE 140 TON/H. AF_03/2020_P</v>
          </cell>
          <cell r="D5946" t="str">
            <v>T</v>
          </cell>
          <cell r="E5946">
            <v>511.68</v>
          </cell>
          <cell r="F5946" t="str">
            <v>SINAPI</v>
          </cell>
        </row>
        <row r="5947">
          <cell r="B5947">
            <v>101024</v>
          </cell>
          <cell r="C5947" t="str">
            <v>USINAGEM DE CONCRETO ASFÁLTICO COM CAP 50/70, PARA CAMADA DE BINDER, PADRÃO DNIT FAIXA B, EM USINA DE ASFALTO GRAVIMÉTRICA DE 150 TON/H. AF_03/2020_P</v>
          </cell>
          <cell r="D5947" t="str">
            <v>T</v>
          </cell>
          <cell r="E5947">
            <v>472.27</v>
          </cell>
          <cell r="F5947" t="str">
            <v>SINAPI</v>
          </cell>
        </row>
        <row r="5948">
          <cell r="B5948">
            <v>101025</v>
          </cell>
          <cell r="C5948" t="str">
            <v>USINAGEM DE CONCRETO ASFÁLTICO COM CAP 50/70 PARA CAMADA DE ROLAMENTO, PADRÃO DNIT FAIXA C, EM USINA DE ASFALTO GRAVIMÉTRICA DE 150 TON/H. AF_03/2020_P</v>
          </cell>
          <cell r="D5948" t="str">
            <v>T</v>
          </cell>
          <cell r="E5948">
            <v>517.49</v>
          </cell>
          <cell r="F5948" t="str">
            <v>SINAPI</v>
          </cell>
        </row>
        <row r="5949">
          <cell r="B5949">
            <v>101026</v>
          </cell>
          <cell r="C5949" t="str">
            <v>USINAGEM DE PRÉ MISTURADO A FRIO, PARA CAMADA DE BINDER, PADRÃO DNIT FAIXA B. AF_03/2020_P</v>
          </cell>
          <cell r="D5949" t="str">
            <v>T</v>
          </cell>
          <cell r="E5949">
            <v>442.13</v>
          </cell>
          <cell r="F5949" t="str">
            <v>SINAPI</v>
          </cell>
        </row>
        <row r="5950">
          <cell r="B5950">
            <v>101027</v>
          </cell>
          <cell r="C5950" t="str">
            <v>USINAGEM DE PRÉ MISTURADO A FRIO, PARA CAMADA DE ROLAMENTO, PADRÃO DNIT FAIXA C. AF_03/2020_P</v>
          </cell>
          <cell r="D5950" t="str">
            <v>T</v>
          </cell>
          <cell r="E5950">
            <v>458.23</v>
          </cell>
          <cell r="F5950" t="str">
            <v>SINAPI</v>
          </cell>
        </row>
        <row r="5951">
          <cell r="B5951">
            <v>88411</v>
          </cell>
          <cell r="C5951" t="str">
            <v>APLICAÇÃO MANUAL DE FUNDO SELADOR ACRÍLICO EM PANOS COM PRESENÇA DE VÃOS DE EDIFÍCIOS DE MÚLTIPLOS PAVIMENTOS. AF_06/2014</v>
          </cell>
          <cell r="D5951" t="str">
            <v>M2</v>
          </cell>
          <cell r="E5951">
            <v>2.88</v>
          </cell>
          <cell r="F5951" t="str">
            <v>SINAPI</v>
          </cell>
        </row>
        <row r="5952">
          <cell r="B5952">
            <v>88412</v>
          </cell>
          <cell r="C5952" t="str">
            <v>APLICAÇÃO MANUAL DE FUNDO SELADOR ACRÍLICO EM PANOS CEGOS DE FACHADA (SEM PRESENÇA DE VÃOS) DE EDIFÍCIOS DE MÚLTIPLOS PAVIMENTOS. AF_06/2014</v>
          </cell>
          <cell r="D5952" t="str">
            <v>M2</v>
          </cell>
          <cell r="E5952">
            <v>2.2599999999999998</v>
          </cell>
          <cell r="F5952" t="str">
            <v>SINAPI</v>
          </cell>
        </row>
        <row r="5953">
          <cell r="B5953">
            <v>88413</v>
          </cell>
          <cell r="C5953" t="str">
            <v>APLICAÇÃO MANUAL DE FUNDO SELADOR ACRÍLICO EM SUPERFÍCIES EXTERNAS DE SACADA DE EDIFÍCIOS DE MÚLTIPLOS PAVIMENTOS. AF_06/2014</v>
          </cell>
          <cell r="D5953" t="str">
            <v>M2</v>
          </cell>
          <cell r="E5953">
            <v>4.12</v>
          </cell>
          <cell r="F5953" t="str">
            <v>SINAPI</v>
          </cell>
        </row>
        <row r="5954">
          <cell r="B5954">
            <v>88414</v>
          </cell>
          <cell r="C5954" t="str">
            <v>APLICAÇÃO MANUAL DE FUNDO SELADOR ACRÍLICO EM SUPERFÍCIES INTERNAS DA SACADA DE EDIFÍCIOS DE MÚLTIPLOS PAVIMENTOS. AF_06/2014</v>
          </cell>
          <cell r="D5954" t="str">
            <v>M2</v>
          </cell>
          <cell r="E5954">
            <v>4.51</v>
          </cell>
          <cell r="F5954" t="str">
            <v>SINAPI</v>
          </cell>
        </row>
        <row r="5955">
          <cell r="B5955">
            <v>88415</v>
          </cell>
          <cell r="C5955" t="str">
            <v>APLICAÇÃO MANUAL DE FUNDO SELADOR ACRÍLICO EM PAREDES EXTERNAS DE CASAS. AF_06/2014</v>
          </cell>
          <cell r="D5955" t="str">
            <v>M2</v>
          </cell>
          <cell r="E5955">
            <v>3.07</v>
          </cell>
          <cell r="F5955" t="str">
            <v>SINAPI</v>
          </cell>
        </row>
        <row r="5956">
          <cell r="B5956">
            <v>88416</v>
          </cell>
          <cell r="C5956" t="str">
            <v>APLICAÇÃO MANUAL DE PINTURA COM TINTA TEXTURIZADA ACRÍLICA EM PANOS COM PRESENÇA DE VÃOS DE EDIFÍCIOS DE MÚLTIPLOS PAVIMENTOS, UMA COR. AF_06/2014</v>
          </cell>
          <cell r="D5956" t="str">
            <v>M2</v>
          </cell>
          <cell r="E5956">
            <v>17.07</v>
          </cell>
          <cell r="F5956" t="str">
            <v>SINAPI</v>
          </cell>
        </row>
        <row r="5957">
          <cell r="B5957">
            <v>88417</v>
          </cell>
          <cell r="C5957" t="str">
            <v>APLICAÇÃO MANUAL DE PINTURA COM TINTA TEXTURIZADA ACRÍLICA EM PANOS CEGOS DE FACHADA (SEM PRESENÇA DE VÃOS) DE EDIFÍCIOS DE MÚLTIPLOS PAVIMENTOS, UMA COR. AF_06/2014</v>
          </cell>
          <cell r="D5957" t="str">
            <v>M2</v>
          </cell>
          <cell r="E5957">
            <v>14.9</v>
          </cell>
          <cell r="F5957" t="str">
            <v>SINAPI</v>
          </cell>
        </row>
        <row r="5958">
          <cell r="B5958">
            <v>88420</v>
          </cell>
          <cell r="C5958" t="str">
            <v>APLICAÇÃO MANUAL DE PINTURA COM TINTA TEXTURIZADA ACRÍLICA EM SUPERFÍCIES EXTERNAS DE SACADA DE EDIFÍCIOS DE MÚLTIPLOS PAVIMENTOS, UMA COR. AF_06/2014</v>
          </cell>
          <cell r="D5958" t="str">
            <v>M2</v>
          </cell>
          <cell r="E5958">
            <v>21.49</v>
          </cell>
          <cell r="F5958" t="str">
            <v>SINAPI</v>
          </cell>
        </row>
        <row r="5959">
          <cell r="B5959">
            <v>88421</v>
          </cell>
          <cell r="C5959" t="str">
            <v>APLICAÇÃO MANUAL DE PINTURA COM TINTA TEXTURIZADA ACRÍLICA EM SUPERFÍCIES INTERNAS DA SACADA DE EDIFÍCIOS DE MÚLTIPLOS PAVIMENTOS, UMA COR. AF_06/2014</v>
          </cell>
          <cell r="D5959" t="str">
            <v>M2</v>
          </cell>
          <cell r="E5959">
            <v>22.88</v>
          </cell>
          <cell r="F5959" t="str">
            <v>SINAPI</v>
          </cell>
        </row>
        <row r="5960">
          <cell r="B5960">
            <v>88423</v>
          </cell>
          <cell r="C5960" t="str">
            <v>APLICAÇÃO MANUAL DE PINTURA COM TINTA TEXTURIZADA ACRÍLICA EM PAREDES EXTERNAS DE CASAS, UMA COR. AF_06/2014</v>
          </cell>
          <cell r="D5960" t="str">
            <v>M2</v>
          </cell>
          <cell r="E5960">
            <v>17.760000000000002</v>
          </cell>
          <cell r="F5960" t="str">
            <v>SINAPI</v>
          </cell>
        </row>
        <row r="5961">
          <cell r="B5961">
            <v>88424</v>
          </cell>
          <cell r="C5961" t="str">
            <v>APLICAÇÃO MANUAL DE PINTURA COM TINTA TEXTURIZADA ACRÍLICA EM PANOS COM PRESENÇA DE VÃOS DE EDIFÍCIOS DE MÚLTIPLOS PAVIMENTOS, DUAS CORES. AF_06/2014</v>
          </cell>
          <cell r="D5961" t="str">
            <v>M2</v>
          </cell>
          <cell r="E5961">
            <v>20.07</v>
          </cell>
          <cell r="F5961" t="str">
            <v>SINAPI</v>
          </cell>
        </row>
        <row r="5962">
          <cell r="B5962">
            <v>88426</v>
          </cell>
          <cell r="C5962" t="str">
            <v>APLICAÇÃO MANUAL DE PINTURA COM TINTA TEXTURIZADA ACRÍLICA EM PANOS CEGOS DE FACHADA (SEM PRESENÇA DE VÃOS) DE EDIFÍCIOS DE MÚLTIPLOS PAVIMENTOS, DUAS CORES. AF_06/2014</v>
          </cell>
          <cell r="D5962" t="str">
            <v>M2</v>
          </cell>
          <cell r="E5962">
            <v>16.309999999999999</v>
          </cell>
          <cell r="F5962" t="str">
            <v>SINAPI</v>
          </cell>
        </row>
        <row r="5963">
          <cell r="B5963">
            <v>88428</v>
          </cell>
          <cell r="C5963" t="str">
            <v>APLICAÇÃO MANUAL DE PINTURA COM TINTA TEXTURIZADA ACRÍLICA EM SUPERFÍCIES EXTERNAS DE SACADA DE EDIFÍCIOS DE MÚLTIPLOS PAVIMENTOS, DUAS CORES. AF_06/2014</v>
          </cell>
          <cell r="D5963" t="str">
            <v>M2</v>
          </cell>
          <cell r="E5963">
            <v>27.65</v>
          </cell>
          <cell r="F5963" t="str">
            <v>SINAPI</v>
          </cell>
        </row>
        <row r="5964">
          <cell r="B5964">
            <v>88429</v>
          </cell>
          <cell r="C5964" t="str">
            <v>APLICAÇÃO MANUAL DE PINTURA COM TINTA TEXTURIZADA ACRÍLICA EM SUPERFÍCIES INTERNAS DA SACADA DE EDIFÍCIOS DE MÚLTIPLOS PAVIMENTOS, DUAS CORES. AF_06/2014</v>
          </cell>
          <cell r="D5964" t="str">
            <v>M2</v>
          </cell>
          <cell r="E5964">
            <v>30.09</v>
          </cell>
          <cell r="F5964" t="str">
            <v>SINAPI</v>
          </cell>
        </row>
        <row r="5965">
          <cell r="B5965">
            <v>88431</v>
          </cell>
          <cell r="C5965" t="str">
            <v>APLICAÇÃO MANUAL DE PINTURA COM TINTA TEXTURIZADA ACRÍLICA EM PAREDES EXTERNAS DE CASAS, DUAS CORES. AF_06/2014</v>
          </cell>
          <cell r="D5965" t="str">
            <v>M2</v>
          </cell>
          <cell r="E5965">
            <v>21.26</v>
          </cell>
          <cell r="F5965" t="str">
            <v>SINAPI</v>
          </cell>
        </row>
        <row r="5966">
          <cell r="B5966">
            <v>88432</v>
          </cell>
          <cell r="C5966" t="str">
            <v>APLICAÇÃO MANUAL DE PINTURA COM TINTA TEXTURIZADA ACRÍLICA EM MOLDURAS DE EPS, PRÉ-FABRICADOS, OU OUTROS. AF_06/2014</v>
          </cell>
          <cell r="D5966" t="str">
            <v>M2</v>
          </cell>
          <cell r="E5966">
            <v>15.49</v>
          </cell>
          <cell r="F5966" t="str">
            <v>SINAPI</v>
          </cell>
        </row>
        <row r="5967">
          <cell r="B5967">
            <v>88484</v>
          </cell>
          <cell r="C5967" t="str">
            <v>APLICAÇÃO DE FUNDO SELADOR ACRÍLICO EM TETO, UMA DEMÃO. AF_06/2014</v>
          </cell>
          <cell r="D5967" t="str">
            <v>M2</v>
          </cell>
          <cell r="E5967">
            <v>3.09</v>
          </cell>
          <cell r="F5967" t="str">
            <v>SINAPI</v>
          </cell>
        </row>
        <row r="5968">
          <cell r="B5968">
            <v>88485</v>
          </cell>
          <cell r="C5968" t="str">
            <v>APLICAÇÃO DE FUNDO SELADOR ACRÍLICO EM PAREDES, UMA DEMÃO. AF_06/2014</v>
          </cell>
          <cell r="D5968" t="str">
            <v>M2</v>
          </cell>
          <cell r="E5968">
            <v>2.73</v>
          </cell>
          <cell r="F5968" t="str">
            <v>SINAPI</v>
          </cell>
        </row>
        <row r="5969">
          <cell r="B5969">
            <v>88488</v>
          </cell>
          <cell r="C5969" t="str">
            <v>APLICAÇÃO MANUAL DE PINTURA COM TINTA LÁTEX ACRÍLICA EM TETO, DUAS DEMÃOS. AF_06/2014</v>
          </cell>
          <cell r="D5969" t="str">
            <v>M2</v>
          </cell>
          <cell r="E5969">
            <v>16.43</v>
          </cell>
          <cell r="F5969" t="str">
            <v>SINAPI</v>
          </cell>
        </row>
        <row r="5970">
          <cell r="B5970">
            <v>88489</v>
          </cell>
          <cell r="C5970" t="str">
            <v>APLICAÇÃO MANUAL DE PINTURA COM TINTA LÁTEX ACRÍLICA EM PAREDES, DUAS DEMÃOS. AF_06/2014</v>
          </cell>
          <cell r="D5970" t="str">
            <v>M2</v>
          </cell>
          <cell r="E5970">
            <v>14.76</v>
          </cell>
          <cell r="F5970" t="str">
            <v>SINAPI</v>
          </cell>
        </row>
        <row r="5971">
          <cell r="B5971">
            <v>88494</v>
          </cell>
          <cell r="C5971" t="str">
            <v>APLICAÇÃO E LIXAMENTO DE MASSA LÁTEX EM TETO, UMA DEMÃO. AF_06/2014</v>
          </cell>
          <cell r="D5971" t="str">
            <v>M2</v>
          </cell>
          <cell r="E5971">
            <v>17.38</v>
          </cell>
          <cell r="F5971" t="str">
            <v>SINAPI</v>
          </cell>
        </row>
        <row r="5972">
          <cell r="B5972">
            <v>88495</v>
          </cell>
          <cell r="C5972" t="str">
            <v>APLICAÇÃO E LIXAMENTO DE MASSA LÁTEX EM PAREDES, UMA DEMÃO. AF_06/2014</v>
          </cell>
          <cell r="D5972" t="str">
            <v>M2</v>
          </cell>
          <cell r="E5972">
            <v>9.3800000000000008</v>
          </cell>
          <cell r="F5972" t="str">
            <v>SINAPI</v>
          </cell>
        </row>
        <row r="5973">
          <cell r="B5973">
            <v>88496</v>
          </cell>
          <cell r="C5973" t="str">
            <v>APLICAÇÃO E LIXAMENTO DE MASSA LÁTEX EM TETO, DUAS DEMÃOS. AF_06/2014</v>
          </cell>
          <cell r="D5973" t="str">
            <v>M2</v>
          </cell>
          <cell r="E5973">
            <v>23.59</v>
          </cell>
          <cell r="F5973" t="str">
            <v>SINAPI</v>
          </cell>
        </row>
        <row r="5974">
          <cell r="B5974">
            <v>88497</v>
          </cell>
          <cell r="C5974" t="str">
            <v>APLICAÇÃO E LIXAMENTO DE MASSA LÁTEX EM PAREDES, DUAS DEMÃOS. AF_06/2014</v>
          </cell>
          <cell r="D5974" t="str">
            <v>M2</v>
          </cell>
          <cell r="E5974">
            <v>12.9</v>
          </cell>
          <cell r="F5974" t="str">
            <v>SINAPI</v>
          </cell>
        </row>
        <row r="5975">
          <cell r="B5975">
            <v>95305</v>
          </cell>
          <cell r="C5975" t="str">
            <v>TEXTURA ACRÍLICA, APLICAÇÃO MANUAL EM PAREDE, UMA DEMÃO. AF_09/2016</v>
          </cell>
          <cell r="D5975" t="str">
            <v>M2</v>
          </cell>
          <cell r="E5975">
            <v>13.17</v>
          </cell>
          <cell r="F5975" t="str">
            <v>SINAPI</v>
          </cell>
        </row>
        <row r="5976">
          <cell r="B5976">
            <v>95306</v>
          </cell>
          <cell r="C5976" t="str">
            <v>TEXTURA ACRÍLICA, APLICAÇÃO MANUAL EM TETO, UMA DEMÃO. AF_09/2016</v>
          </cell>
          <cell r="D5976" t="str">
            <v>M2</v>
          </cell>
          <cell r="E5976">
            <v>15.29</v>
          </cell>
          <cell r="F5976" t="str">
            <v>SINAPI</v>
          </cell>
        </row>
        <row r="5977">
          <cell r="B5977">
            <v>95622</v>
          </cell>
          <cell r="C5977" t="str">
            <v>APLICAÇÃO MANUAL DE TINTA LÁTEX ACRÍLICA EM PANOS COM PRESENÇA DE VÃOS DE EDIFÍCIOS DE MÚLTIPLOS PAVIMENTOS, DUAS DEMÃOS. AF_11/2016</v>
          </cell>
          <cell r="D5977" t="str">
            <v>M2</v>
          </cell>
          <cell r="E5977">
            <v>14.08</v>
          </cell>
          <cell r="F5977" t="str">
            <v>SINAPI</v>
          </cell>
        </row>
        <row r="5978">
          <cell r="B5978">
            <v>95623</v>
          </cell>
          <cell r="C5978" t="str">
            <v>APLICAÇÃO MANUAL DE TINTA LÁTEX ACRÍLICA EM PANOS SEM PRESENÇA DE VÃOS DE EDIFÍCIOS DE MÚLTIPLOS PAVIMENTOS, DUAS DEMÃOS. AF_11/2016</v>
          </cell>
          <cell r="D5978" t="str">
            <v>M2</v>
          </cell>
          <cell r="E5978">
            <v>11.11</v>
          </cell>
          <cell r="F5978" t="str">
            <v>SINAPI</v>
          </cell>
        </row>
        <row r="5979">
          <cell r="B5979">
            <v>95624</v>
          </cell>
          <cell r="C5979" t="str">
            <v>APLICAÇÃO MANUAL DE TINTA LÁTEX ACRÍLICA EM SUPERFÍCIES EXTERNAS DE SACADA DE EDIFÍCIOS DE MÚLTIPLOS PAVIMENTOS, DUAS DEMÃOS. AF_11/2016</v>
          </cell>
          <cell r="D5979" t="str">
            <v>M2</v>
          </cell>
          <cell r="E5979">
            <v>20.14</v>
          </cell>
          <cell r="F5979" t="str">
            <v>SINAPI</v>
          </cell>
        </row>
        <row r="5980">
          <cell r="B5980">
            <v>95625</v>
          </cell>
          <cell r="C5980" t="str">
            <v>APLICAÇÃO MANUAL DE TINTA LÁTEX ACRÍLICA EM SUPERFÍCIES INTERNAS DE SACADA DE EDIFÍCIOS DE MÚLTIPLOS PAVIMENTOS, DUAS DEMÃOS. AF_11/2016</v>
          </cell>
          <cell r="D5980" t="str">
            <v>M2</v>
          </cell>
          <cell r="E5980">
            <v>22.06</v>
          </cell>
          <cell r="F5980" t="str">
            <v>SINAPI</v>
          </cell>
        </row>
        <row r="5981">
          <cell r="B5981">
            <v>95626</v>
          </cell>
          <cell r="C5981" t="str">
            <v>APLICAÇÃO MANUAL DE TINTA LÁTEX ACRÍLICA EM PAREDE EXTERNAS DE CASAS, DUAS DEMÃOS. AF_11/2016</v>
          </cell>
          <cell r="D5981" t="str">
            <v>M2</v>
          </cell>
          <cell r="E5981">
            <v>15.05</v>
          </cell>
          <cell r="F5981" t="str">
            <v>SINAPI</v>
          </cell>
        </row>
        <row r="5982">
          <cell r="B5982">
            <v>96126</v>
          </cell>
          <cell r="C5982" t="str">
            <v>APLICAÇÃO MANUAL DE MASSA ACRÍLICA EM PANOS DE FACHADA COM PRESENÇA DE VÃOS, DE EDIFÍCIOS DE MÚLTIPLOS PAVIMENTOS, UMA DEMÃO. AF_05/2017</v>
          </cell>
          <cell r="D5982" t="str">
            <v>M2</v>
          </cell>
          <cell r="E5982">
            <v>15.01</v>
          </cell>
          <cell r="F5982" t="str">
            <v>SINAPI</v>
          </cell>
        </row>
        <row r="5983">
          <cell r="B5983">
            <v>96127</v>
          </cell>
          <cell r="C5983" t="str">
            <v>APLICAÇÃO MANUAL DE MASSA ACRÍLICA EM PANOS DE FACHADA SEM PRESENÇA DE VÃOS, DE EDIFÍCIOS DE MÚLTIPLOS PAVIMENTOS, UMA DEMÃO. AF_05/2017</v>
          </cell>
          <cell r="D5983" t="str">
            <v>M2</v>
          </cell>
          <cell r="E5983">
            <v>11.29</v>
          </cell>
          <cell r="F5983" t="str">
            <v>SINAPI</v>
          </cell>
        </row>
        <row r="5984">
          <cell r="B5984">
            <v>96128</v>
          </cell>
          <cell r="C5984" t="str">
            <v>APLICAÇÃO MANUAL DE MASSA ACRÍLICA EM SUPERFÍCIES EXTERNAS DE SACADA DE EDIFÍCIOS DE MÚLTIPLOS PAVIMENTOS, UMA DEMÃO. AF_05/2017</v>
          </cell>
          <cell r="D5984" t="str">
            <v>M2</v>
          </cell>
          <cell r="E5984">
            <v>22.56</v>
          </cell>
          <cell r="F5984" t="str">
            <v>SINAPI</v>
          </cell>
        </row>
        <row r="5985">
          <cell r="B5985">
            <v>96129</v>
          </cell>
          <cell r="C5985" t="str">
            <v>APLICAÇÃO MANUAL DE MASSA ACRÍLICA EM SUPERFÍCIES INTERNAS DE SACADA DE EDIFÍCIOS DE MÚLTIPLOS PAVIMENTOS, UMA DEMÃO. AF_05/2017</v>
          </cell>
          <cell r="D5985" t="str">
            <v>M2</v>
          </cell>
          <cell r="E5985">
            <v>24.96</v>
          </cell>
          <cell r="F5985" t="str">
            <v>SINAPI</v>
          </cell>
        </row>
        <row r="5986">
          <cell r="B5986">
            <v>96130</v>
          </cell>
          <cell r="C5986" t="str">
            <v>APLICAÇÃO MANUAL DE MASSA ACRÍLICA EM PAREDES EXTERNAS DE CASAS, UMA DEMÃO. AF_05/2017</v>
          </cell>
          <cell r="D5986" t="str">
            <v>M2</v>
          </cell>
          <cell r="E5986">
            <v>16.18</v>
          </cell>
          <cell r="F5986" t="str">
            <v>SINAPI</v>
          </cell>
        </row>
        <row r="5987">
          <cell r="B5987">
            <v>96131</v>
          </cell>
          <cell r="C5987" t="str">
            <v>APLICAÇÃO MANUAL DE MASSA ACRÍLICA EM PANOS DE FACHADA COM PRESENÇA DE VÃOS, DE EDIFÍCIOS DE MÚLTIPLOS PAVIMENTOS, DUAS DEMÃOS. AF_05/2017</v>
          </cell>
          <cell r="D5987" t="str">
            <v>M2</v>
          </cell>
          <cell r="E5987">
            <v>20.69</v>
          </cell>
          <cell r="F5987" t="str">
            <v>SINAPI</v>
          </cell>
        </row>
        <row r="5988">
          <cell r="B5988">
            <v>96132</v>
          </cell>
          <cell r="C5988" t="str">
            <v>APLICAÇÃO MANUAL DE MASSA ACRÍLICA EM PANOS DE FACHADA SEM PRESENÇA DE VÃOS, DE EDIFÍCIOS DE MÚLTIPLOS PAVIMENTOS, DUAS DEMÃOS. AF_05/2017</v>
          </cell>
          <cell r="D5988" t="str">
            <v>M2</v>
          </cell>
          <cell r="E5988">
            <v>15.72</v>
          </cell>
          <cell r="F5988" t="str">
            <v>SINAPI</v>
          </cell>
        </row>
        <row r="5989">
          <cell r="B5989">
            <v>96133</v>
          </cell>
          <cell r="C5989" t="str">
            <v>APLICAÇÃO MANUAL DE MASSA ACRÍLICA EM SUPERFÍCIES EXTERNAS DE SACADA DE EDIFÍCIOS DE MÚLTIPLOS PAVIMENTOS, DUAS DEMÃOS. AF_05/2017</v>
          </cell>
          <cell r="D5989" t="str">
            <v>M2</v>
          </cell>
          <cell r="E5989">
            <v>30.72</v>
          </cell>
          <cell r="F5989" t="str">
            <v>SINAPI</v>
          </cell>
        </row>
        <row r="5990">
          <cell r="B5990">
            <v>96134</v>
          </cell>
          <cell r="C5990" t="str">
            <v>APLICAÇÃO MANUAL DE MASSA ACRÍLICA EM SUPERFÍCIES INTERNAS DE SACADA DE EDIFÍCIOS DE MÚLTIPLOS PAVIMENTOS, DUAS DEMÃOS. AF_05/2017</v>
          </cell>
          <cell r="D5990" t="str">
            <v>M2</v>
          </cell>
          <cell r="E5990">
            <v>33.92</v>
          </cell>
          <cell r="F5990" t="str">
            <v>SINAPI</v>
          </cell>
        </row>
        <row r="5991">
          <cell r="B5991">
            <v>96135</v>
          </cell>
          <cell r="C5991" t="str">
            <v>APLICAÇÃO MANUAL DE MASSA ACRÍLICA EM PAREDES EXTERNAS DE CASAS, DUAS DEMÃOS. AF_05/2017</v>
          </cell>
          <cell r="D5991" t="str">
            <v>M2</v>
          </cell>
          <cell r="E5991">
            <v>22.27</v>
          </cell>
          <cell r="F5991" t="str">
            <v>SINAPI</v>
          </cell>
        </row>
        <row r="5992">
          <cell r="B5992">
            <v>102193</v>
          </cell>
          <cell r="C5992" t="str">
            <v>LIXAMENTO DE MADEIRA PARA APLICAÇÃO DE FUNDO OU PINTURA. AF_01/2021</v>
          </cell>
          <cell r="D5992" t="str">
            <v>M2</v>
          </cell>
          <cell r="E5992">
            <v>1.55</v>
          </cell>
          <cell r="F5992" t="str">
            <v>SINAPI</v>
          </cell>
        </row>
        <row r="5993">
          <cell r="B5993">
            <v>102194</v>
          </cell>
          <cell r="C5993" t="str">
            <v>LIXAMENTO DE MASSA PARA MADEIRA. AF_01/2021</v>
          </cell>
          <cell r="D5993" t="str">
            <v>M2</v>
          </cell>
          <cell r="E5993">
            <v>6.4</v>
          </cell>
          <cell r="F5993" t="str">
            <v>SINAPI</v>
          </cell>
        </row>
        <row r="5994">
          <cell r="B5994">
            <v>102197</v>
          </cell>
          <cell r="C5994" t="str">
            <v>PINTURA FUNDO NIVELADOR ALQUÍDICO BRANCO EM MADEIRA. AF_01/2021</v>
          </cell>
          <cell r="D5994" t="str">
            <v>M2</v>
          </cell>
          <cell r="E5994">
            <v>18.760000000000002</v>
          </cell>
          <cell r="F5994" t="str">
            <v>SINAPI</v>
          </cell>
        </row>
        <row r="5995">
          <cell r="B5995">
            <v>102200</v>
          </cell>
          <cell r="C5995" t="str">
            <v>APLICAÇÃO MASSA ALQUÍDICA PARA MADEIRA, PARA PINTURA COM TINTA DE ACABAMENTO (PIGMENTADA). AF_01/2021</v>
          </cell>
          <cell r="D5995" t="str">
            <v>M2</v>
          </cell>
          <cell r="E5995">
            <v>15.07</v>
          </cell>
          <cell r="F5995" t="str">
            <v>SINAPI</v>
          </cell>
        </row>
        <row r="5996">
          <cell r="B5996">
            <v>102201</v>
          </cell>
          <cell r="C5996" t="str">
            <v>APLICAÇÃO MASSA ACRÍLICA PARA MADEIRA, PARA PINTURA COM TINTA DE ACABAMENTO (PIGMENTADA). AF_01/2021</v>
          </cell>
          <cell r="D5996" t="str">
            <v>M2</v>
          </cell>
          <cell r="E5996">
            <v>14.33</v>
          </cell>
          <cell r="F5996" t="str">
            <v>SINAPI</v>
          </cell>
        </row>
        <row r="5997">
          <cell r="B5997">
            <v>102202</v>
          </cell>
          <cell r="C5997" t="str">
            <v>APLICAÇÃO MASSA EPÓXI PARA MADEIRA, PARA PINTURA COM TINTA PU DE ACABAMENTO (PIGMENTADA). AF_01/2021</v>
          </cell>
          <cell r="D5997" t="str">
            <v>M2</v>
          </cell>
          <cell r="E5997">
            <v>34.53</v>
          </cell>
          <cell r="F5997" t="str">
            <v>SINAPI</v>
          </cell>
        </row>
        <row r="5998">
          <cell r="B5998">
            <v>102203</v>
          </cell>
          <cell r="C5998" t="str">
            <v>PINTURA VERNIZ (INCOLOR) ALQUÍDICO EM MADEIRA, USO INTERNO E EXTERNO, 1 DEMÃO. AF_01/2021</v>
          </cell>
          <cell r="D5998" t="str">
            <v>M2</v>
          </cell>
          <cell r="E5998">
            <v>8.5299999999999994</v>
          </cell>
          <cell r="F5998" t="str">
            <v>SINAPI</v>
          </cell>
        </row>
        <row r="5999">
          <cell r="B5999">
            <v>102204</v>
          </cell>
          <cell r="C5999" t="str">
            <v>PINTURA VERNIZ (INCOLOR) ALQUÍDICO EM MADEIRA, USO INTERNO, 1 DEMÃO. AF_01/2021</v>
          </cell>
          <cell r="D5999" t="str">
            <v>M2</v>
          </cell>
          <cell r="E5999">
            <v>8.81</v>
          </cell>
          <cell r="F5999" t="str">
            <v>SINAPI</v>
          </cell>
        </row>
        <row r="6000">
          <cell r="B6000">
            <v>102205</v>
          </cell>
          <cell r="C6000" t="str">
            <v>PINTURA VERNIZ (INCOLOR) POLIURETÂNICO (RESINA ALQUÍDICA MODIFICADA) EM MADEIRA, 1 DEMÃO. AF_01/2021</v>
          </cell>
          <cell r="D6000" t="str">
            <v>M2</v>
          </cell>
          <cell r="E6000">
            <v>7.88</v>
          </cell>
          <cell r="F6000" t="str">
            <v>SINAPI</v>
          </cell>
        </row>
        <row r="6001">
          <cell r="B6001">
            <v>102207</v>
          </cell>
          <cell r="C6001" t="str">
            <v>PINTURA TINTA DE ACABAMENTO (PIGMENTADA) A ÓLEO EM MADEIRA, 1 DEMÃO. AF_01/2021</v>
          </cell>
          <cell r="D6001" t="str">
            <v>M2</v>
          </cell>
          <cell r="E6001">
            <v>7.21</v>
          </cell>
          <cell r="F6001" t="str">
            <v>SINAPI</v>
          </cell>
        </row>
        <row r="6002">
          <cell r="B6002">
            <v>102208</v>
          </cell>
          <cell r="C6002" t="str">
            <v>PINTURA TINTA DE ACABAMENTO (PIGMENTADA) ESMALTE SINTÉTICO FOSCO EM MADEIRA, 1 DEMÃO. AF_01/2021</v>
          </cell>
          <cell r="D6002" t="str">
            <v>M2</v>
          </cell>
          <cell r="E6002">
            <v>6.82</v>
          </cell>
          <cell r="F6002" t="str">
            <v>SINAPI</v>
          </cell>
        </row>
        <row r="6003">
          <cell r="B6003">
            <v>102209</v>
          </cell>
          <cell r="C6003" t="str">
            <v>PINTURA TINTA DE ACABAMENTO (PIGMENTADA) ESMALTE SINTÉTICO ACETINADO EM MADEIRA, 1 DEMÃO. AF_01/2021</v>
          </cell>
          <cell r="D6003" t="str">
            <v>M2</v>
          </cell>
          <cell r="E6003">
            <v>7.06</v>
          </cell>
          <cell r="F6003" t="str">
            <v>SINAPI</v>
          </cell>
        </row>
        <row r="6004">
          <cell r="B6004">
            <v>102210</v>
          </cell>
          <cell r="C6004" t="str">
            <v>PINTURA TINTA DE ACABAMENTO (PIGMENTADA) ESMALTE SINTÉTICO BRILHANTE EM MADEIRA, 1 DEMÃO. AF_01/2021</v>
          </cell>
          <cell r="D6004" t="str">
            <v>M2</v>
          </cell>
          <cell r="E6004">
            <v>6.7</v>
          </cell>
          <cell r="F6004" t="str">
            <v>SINAPI</v>
          </cell>
        </row>
        <row r="6005">
          <cell r="B6005">
            <v>102213</v>
          </cell>
          <cell r="C6005" t="str">
            <v>PINTURA VERNIZ (INCOLOR) ALQUÍDICO EM MADEIRA, USO INTERNO E EXTERNO, 2 DEMÃOS. AF_01/2021</v>
          </cell>
          <cell r="D6005" t="str">
            <v>M2</v>
          </cell>
          <cell r="E6005">
            <v>17.07</v>
          </cell>
          <cell r="F6005" t="str">
            <v>SINAPI</v>
          </cell>
        </row>
        <row r="6006">
          <cell r="B6006">
            <v>102214</v>
          </cell>
          <cell r="C6006" t="str">
            <v>PINTURA VERNIZ (INCOLOR) ALQUÍDICO EM MADEIRA, USO INTERNO, 2 DEMÃOS. AF_01/2021</v>
          </cell>
          <cell r="D6006" t="str">
            <v>M2</v>
          </cell>
          <cell r="E6006">
            <v>17.64</v>
          </cell>
          <cell r="F6006" t="str">
            <v>SINAPI</v>
          </cell>
        </row>
        <row r="6007">
          <cell r="B6007">
            <v>102215</v>
          </cell>
          <cell r="C6007" t="str">
            <v>PINTURA VERNIZ (INCOLOR) POLIURETÂNICO (RESINA ALQUÍDICA MODIFICADA) EM MADEIRA, 2 DEMÃOS. AF_01/2021</v>
          </cell>
          <cell r="D6007" t="str">
            <v>M2</v>
          </cell>
          <cell r="E6007">
            <v>15.78</v>
          </cell>
          <cell r="F6007" t="str">
            <v>SINAPI</v>
          </cell>
        </row>
        <row r="6008">
          <cell r="B6008">
            <v>102217</v>
          </cell>
          <cell r="C6008" t="str">
            <v>PINTURA TINTA DE ACABAMENTO (PIGMENTADA) A ÓLEO EM MADEIRA, 2 DEMÃOS. AF_01/2021</v>
          </cell>
          <cell r="D6008" t="str">
            <v>M2</v>
          </cell>
          <cell r="E6008">
            <v>14.42</v>
          </cell>
          <cell r="F6008" t="str">
            <v>SINAPI</v>
          </cell>
        </row>
        <row r="6009">
          <cell r="B6009">
            <v>102218</v>
          </cell>
          <cell r="C6009" t="str">
            <v>PINTURA TINTA DE ACABAMENTO (PIGMENTADA) ESMALTE SINTÉTICO FOSCO EM MADEIRA, 2 DEMÃOS. AF_01/2021</v>
          </cell>
          <cell r="D6009" t="str">
            <v>M2</v>
          </cell>
          <cell r="E6009">
            <v>13.65</v>
          </cell>
          <cell r="F6009" t="str">
            <v>SINAPI</v>
          </cell>
        </row>
        <row r="6010">
          <cell r="B6010">
            <v>102219</v>
          </cell>
          <cell r="C6010" t="str">
            <v>PINTURA TINTA DE ACABAMENTO (PIGMENTADA) ESMALTE SINTÉTICO ACETINADO EM MADEIRA, 2 DEMÃOS. AF_01/2021</v>
          </cell>
          <cell r="D6010" t="str">
            <v>M2</v>
          </cell>
          <cell r="E6010">
            <v>14.13</v>
          </cell>
          <cell r="F6010" t="str">
            <v>SINAPI</v>
          </cell>
        </row>
        <row r="6011">
          <cell r="B6011">
            <v>102220</v>
          </cell>
          <cell r="C6011" t="str">
            <v>PINTURA TINTA DE ACABAMENTO (PIGMENTADA) ESMALTE SINTÉTICO BRILHANTE EM MADEIRA, 2 DEMÃOS. AF_01/2021</v>
          </cell>
          <cell r="D6011" t="str">
            <v>M2</v>
          </cell>
          <cell r="E6011">
            <v>13.41</v>
          </cell>
          <cell r="F6011" t="str">
            <v>SINAPI</v>
          </cell>
        </row>
        <row r="6012">
          <cell r="B6012">
            <v>102223</v>
          </cell>
          <cell r="C6012" t="str">
            <v>PINTURA VERNIZ (INCOLOR) ALQUÍDICO EM MADEIRA, USO INTERNO E EXTERNO, 3 DEMÃOS. AF_01/2021</v>
          </cell>
          <cell r="D6012" t="str">
            <v>M2</v>
          </cell>
          <cell r="E6012">
            <v>25.61</v>
          </cell>
          <cell r="F6012" t="str">
            <v>SINAPI</v>
          </cell>
        </row>
        <row r="6013">
          <cell r="B6013">
            <v>102224</v>
          </cell>
          <cell r="C6013" t="str">
            <v>PINTURA VERNIZ (INCOLOR) ALQUÍDICO EM MADEIRA, USO INTERNO, 3 DEMÃOS. AF_01/2021</v>
          </cell>
          <cell r="D6013" t="str">
            <v>M2</v>
          </cell>
          <cell r="E6013">
            <v>26.46</v>
          </cell>
          <cell r="F6013" t="str">
            <v>SINAPI</v>
          </cell>
        </row>
        <row r="6014">
          <cell r="B6014">
            <v>102225</v>
          </cell>
          <cell r="C6014" t="str">
            <v>PINTURA VERNIZ (INCOLOR) POLIURETÂNICO (RESINA ALQUÍDICA MODIFICADA) EM MADEIRA, 3 DEMÃOS. AF_01/2021</v>
          </cell>
          <cell r="D6014" t="str">
            <v>M2</v>
          </cell>
          <cell r="E6014">
            <v>23.69</v>
          </cell>
          <cell r="F6014" t="str">
            <v>SINAPI</v>
          </cell>
        </row>
        <row r="6015">
          <cell r="B6015">
            <v>102227</v>
          </cell>
          <cell r="C6015" t="str">
            <v>PINTURA TINTA DE ACABAMENTO (PIGMENTADA) A ÓLEO EM MADEIRA, 3 DEMÃOS. AF_01/2021</v>
          </cell>
          <cell r="D6015" t="str">
            <v>M2</v>
          </cell>
          <cell r="E6015">
            <v>21.64</v>
          </cell>
          <cell r="F6015" t="str">
            <v>SINAPI</v>
          </cell>
        </row>
        <row r="6016">
          <cell r="B6016">
            <v>102228</v>
          </cell>
          <cell r="C6016" t="str">
            <v>PINTURA TINTA DE ACABAMENTO (PIGMENTADA) ESMALTE SINTÉTICO FOSCO EM MADEIRA, 3 DEMÃOS. AF_01/2021</v>
          </cell>
          <cell r="D6016" t="str">
            <v>M2</v>
          </cell>
          <cell r="E6016">
            <v>20.51</v>
          </cell>
          <cell r="F6016" t="str">
            <v>SINAPI</v>
          </cell>
        </row>
        <row r="6017">
          <cell r="B6017">
            <v>102229</v>
          </cell>
          <cell r="C6017" t="str">
            <v>PINTURA TINTA DE ACABAMENTO (PIGMENTADA) ESMALTE SINTÉTICO ACETINADO EM MADEIRA, 3 DEMÃOS. AF_01/2021</v>
          </cell>
          <cell r="D6017" t="str">
            <v>M2</v>
          </cell>
          <cell r="E6017">
            <v>21.21</v>
          </cell>
          <cell r="F6017" t="str">
            <v>SINAPI</v>
          </cell>
        </row>
        <row r="6018">
          <cell r="B6018">
            <v>102230</v>
          </cell>
          <cell r="C6018" t="str">
            <v>PINTURA TINTA DE ACABAMENTO (PIGMENTADA) ESMALTE SINTÉTICO BRILHANTE EM MADEIRA, 3 DEMÃOS. AF_01/2021</v>
          </cell>
          <cell r="D6018" t="str">
            <v>M2</v>
          </cell>
          <cell r="E6018">
            <v>20.14</v>
          </cell>
          <cell r="F6018" t="str">
            <v>SINAPI</v>
          </cell>
        </row>
        <row r="6019">
          <cell r="B6019">
            <v>102233</v>
          </cell>
          <cell r="C6019" t="str">
            <v>PINTURA IMUNIZANTE PARA MADEIRA, 1 DEMÃO. AF_01/2021</v>
          </cell>
          <cell r="D6019" t="str">
            <v>M2</v>
          </cell>
          <cell r="E6019">
            <v>10.37</v>
          </cell>
          <cell r="F6019" t="str">
            <v>SINAPI</v>
          </cell>
        </row>
        <row r="6020">
          <cell r="B6020">
            <v>102234</v>
          </cell>
          <cell r="C6020" t="str">
            <v>PINTURA IMUNIZANTE PARA MADEIRA, 2 DEMÃOS. AF_01/2021</v>
          </cell>
          <cell r="D6020" t="str">
            <v>M2</v>
          </cell>
          <cell r="E6020">
            <v>20.75</v>
          </cell>
          <cell r="F6020" t="str">
            <v>SINAPI</v>
          </cell>
        </row>
        <row r="6021">
          <cell r="B6021">
            <v>100716</v>
          </cell>
          <cell r="C6021" t="str">
            <v>JATEAMENTO ABRASIVO COM GRANALHA DE AÇO EM PERFIL METÁLICO EM FÁBRICA. AF_01/2020</v>
          </cell>
          <cell r="D6021" t="str">
            <v>M2</v>
          </cell>
          <cell r="E6021">
            <v>28.85</v>
          </cell>
          <cell r="F6021" t="str">
            <v>SINAPI</v>
          </cell>
        </row>
        <row r="6022">
          <cell r="B6022">
            <v>100717</v>
          </cell>
          <cell r="C6022" t="str">
            <v>LIXAMENTO MANUAL EM SUPERFÍCIES METÁLICAS EM OBRA. AF_01/2020</v>
          </cell>
          <cell r="D6022" t="str">
            <v>M2</v>
          </cell>
          <cell r="E6022">
            <v>7.59</v>
          </cell>
          <cell r="F6022" t="str">
            <v>SINAPI</v>
          </cell>
        </row>
        <row r="6023">
          <cell r="B6023">
            <v>100718</v>
          </cell>
          <cell r="C6023" t="str">
            <v>COLOCAÇÃO DE FITA PROTETORA PARA PINTURA. AF_01/2020</v>
          </cell>
          <cell r="D6023" t="str">
            <v>M</v>
          </cell>
          <cell r="E6023">
            <v>1.1399999999999999</v>
          </cell>
          <cell r="F6023" t="str">
            <v>SINAPI</v>
          </cell>
        </row>
        <row r="6024">
          <cell r="B6024">
            <v>100719</v>
          </cell>
          <cell r="C6024" t="str">
            <v>PINTURA COM TINTA ALQUÍDICA DE FUNDO (TIPO ZARCÃO) PULVERIZADA SOBRE PERFIL METÁLICO EXECUTADO EM FÁBRICA (POR DEMÃO). AF_01/2020_P</v>
          </cell>
          <cell r="D6024" t="str">
            <v>M2</v>
          </cell>
          <cell r="E6024">
            <v>9.9600000000000009</v>
          </cell>
          <cell r="F6024" t="str">
            <v>SINAPI</v>
          </cell>
        </row>
        <row r="6025">
          <cell r="B6025">
            <v>100720</v>
          </cell>
          <cell r="C6025" t="str">
            <v>PINTURA COM TINTA ALQUÍDICA DE FUNDO (TIPO ZARCÃO) APLICADA A ROLO OU PINCEL SOBRE PERFIL METÁLICO EXECUTADO EM FÁBRICA (POR DEMÃO). AF_01/2020</v>
          </cell>
          <cell r="D6025" t="str">
            <v>M2</v>
          </cell>
          <cell r="E6025">
            <v>9.18</v>
          </cell>
          <cell r="F6025" t="str">
            <v>SINAPI</v>
          </cell>
        </row>
        <row r="6026">
          <cell r="B6026">
            <v>100721</v>
          </cell>
          <cell r="C6026" t="str">
            <v>PINTURA COM TINTA ALQUÍDICA DE FUNDO (TIPO ZARCÃO) PULVERIZADA SOBRE SUPERFÍCIES METÁLICAS (EXCETO PERFIL) EXECUTADO EM OBRA (POR DEMÃO). AF_01/2020_P</v>
          </cell>
          <cell r="D6026" t="str">
            <v>M2</v>
          </cell>
          <cell r="E6026">
            <v>21.36</v>
          </cell>
          <cell r="F6026" t="str">
            <v>SINAPI</v>
          </cell>
        </row>
        <row r="6027">
          <cell r="B6027">
            <v>100722</v>
          </cell>
          <cell r="C6027" t="str">
            <v>PINTURA COM TINTA ALQUÍDICA DE FUNDO (TIPO ZARCÃO) APLICADA A ROLO OU PINCEL SOBRE SUPERFÍCIES METÁLICAS (EXCETO PERFIL) EXECUTADO EM OBRA (POR DEMÃO). AF_01/2020</v>
          </cell>
          <cell r="D6027" t="str">
            <v>M2</v>
          </cell>
          <cell r="E6027">
            <v>20.010000000000002</v>
          </cell>
          <cell r="F6027" t="str">
            <v>SINAPI</v>
          </cell>
        </row>
        <row r="6028">
          <cell r="B6028">
            <v>100723</v>
          </cell>
          <cell r="C6028" t="str">
            <v>PINTURA COM TINTA ALQUÍDICA DE FUNDO E ACABAMENTO (ESMALTE SINTÉTICO GRAFITE) PULVERIZADA SOBRE PERFIL METÁLICO EXECUTADO EM FÁBRICA (POR DEMÃO). AF_01/2020_P</v>
          </cell>
          <cell r="D6028" t="str">
            <v>M2</v>
          </cell>
          <cell r="E6028">
            <v>10.7</v>
          </cell>
          <cell r="F6028" t="str">
            <v>SINAPI</v>
          </cell>
        </row>
        <row r="6029">
          <cell r="B6029">
            <v>100724</v>
          </cell>
          <cell r="C6029" t="str">
            <v>PINTURA COM TINTA ALQUÍDICA DE FUNDO E ACABAMENTO (ESMALTE SINTÉTICO GRAFITE) APLICADA A ROLO OU PINCEL SOBRE PERFIL METÁLICO EXECUTADO EM FÁBRICA (POR DEMÃO). AF_01/2020</v>
          </cell>
          <cell r="D6029" t="str">
            <v>M2</v>
          </cell>
          <cell r="E6029">
            <v>12.13</v>
          </cell>
          <cell r="F6029" t="str">
            <v>SINAPI</v>
          </cell>
        </row>
        <row r="6030">
          <cell r="B6030">
            <v>100725</v>
          </cell>
          <cell r="C6030" t="str">
            <v>PINTURA COM TINTA ALQUÍDICA DE FUNDO E ACABAMENTO (ESMALTE SINTÉTICO GRAFITE) PULVERIZADA SOBRE SUPERFÍCIES METÁLICAS (EXCETO PERFIL) EXECUTADO EM OBRA (POR DEMÃO). AF_01/2020_P</v>
          </cell>
          <cell r="D6030" t="str">
            <v>M2</v>
          </cell>
          <cell r="E6030">
            <v>21.61</v>
          </cell>
          <cell r="F6030" t="str">
            <v>SINAPI</v>
          </cell>
        </row>
        <row r="6031">
          <cell r="B6031">
            <v>100726</v>
          </cell>
          <cell r="C6031" t="str">
            <v>PINTURA COM TINTA ALQUÍDICA DE FUNDO E ACABAMENTO (ESMALTE SINTÉTICO GRAFITE) APLICADA A ROLO OU PINCEL SOBRE SUPERFÍCIES METÁLICAS (EXCETO PERFIL) EXECUTADO EM OBRA (POR DEMÃO). AF_01/2020</v>
          </cell>
          <cell r="D6031" t="str">
            <v>M2</v>
          </cell>
          <cell r="E6031">
            <v>22.88</v>
          </cell>
          <cell r="F6031" t="str">
            <v>SINAPI</v>
          </cell>
        </row>
        <row r="6032">
          <cell r="B6032">
            <v>100727</v>
          </cell>
          <cell r="C6032" t="str">
            <v>PINTURA COM TINTA EPOXÍDICA DE FUNDO PULVERIZADA SOBRE PERFIL METÁLICO EXECUTADO EM FÁBRICA (POR DEMÃO). AF_01/2020_P</v>
          </cell>
          <cell r="D6032" t="str">
            <v>M2</v>
          </cell>
          <cell r="E6032">
            <v>24.32</v>
          </cell>
          <cell r="F6032" t="str">
            <v>SINAPI</v>
          </cell>
        </row>
        <row r="6033">
          <cell r="B6033">
            <v>100728</v>
          </cell>
          <cell r="C6033" t="str">
            <v>PINTURA COM TINTA EPOXÍDICA DE FUNDO APLICADA A ROLO OU PINCEL SOBRE PERFIL METÁLICO EXECUTADO EM FÁBRICA (POR DEMÃO). AF_01/2020</v>
          </cell>
          <cell r="D6033" t="str">
            <v>M2</v>
          </cell>
          <cell r="E6033">
            <v>21.31</v>
          </cell>
          <cell r="F6033" t="str">
            <v>SINAPI</v>
          </cell>
        </row>
        <row r="6034">
          <cell r="B6034">
            <v>100729</v>
          </cell>
          <cell r="C6034" t="str">
            <v>PINTURA COM TINTA EPOXÍDICA DE ACABAMENTO PULVERIZADA SOBRE PERFIL METÁLICO EXECUTADO EM FÁBRICA (POR DEMÃO). AF_01/2020_P</v>
          </cell>
          <cell r="D6034" t="str">
            <v>M2</v>
          </cell>
          <cell r="E6034">
            <v>18.55</v>
          </cell>
          <cell r="F6034" t="str">
            <v>SINAPI</v>
          </cell>
        </row>
        <row r="6035">
          <cell r="B6035">
            <v>100730</v>
          </cell>
          <cell r="C6035" t="str">
            <v>PINTURA COM TINTA EPOXÍDICA DE ACABAMENTO APLICADA A ROLO OU PINCEL SOBRE PERFIL METÁLICO EXECUTADO EM FÁBRICA (POR DEMÃO). AF_01/2020</v>
          </cell>
          <cell r="D6035" t="str">
            <v>M2</v>
          </cell>
          <cell r="E6035">
            <v>21.05</v>
          </cell>
          <cell r="F6035" t="str">
            <v>SINAPI</v>
          </cell>
        </row>
        <row r="6036">
          <cell r="B6036">
            <v>100733</v>
          </cell>
          <cell r="C6036" t="str">
            <v>PINTURA COM TINTA ACRÍLICA DE FUNDO PULVERIZADA SOBRE SUPERFÍCIES METÁLICAS (EXCETO PERFIL) EXECUTADO EM OBRA (POR DEMÃO). AF_01/2020_P</v>
          </cell>
          <cell r="D6036" t="str">
            <v>M2</v>
          </cell>
          <cell r="E6036">
            <v>10.69</v>
          </cell>
          <cell r="F6036" t="str">
            <v>SINAPI</v>
          </cell>
        </row>
        <row r="6037">
          <cell r="B6037">
            <v>100734</v>
          </cell>
          <cell r="C6037" t="str">
            <v>PINTURA COM TINTA ACRÍLICA DE FUNDO APLICADA A ROLO OU PINCEL SOBRE SUPERFÍCIES METÁLICAS (EXCETO PERFIL) EXECUTADO EM OBRA (POR DEMÃO). AF_01/2020</v>
          </cell>
          <cell r="D6037" t="str">
            <v>M2</v>
          </cell>
          <cell r="E6037">
            <v>13.25</v>
          </cell>
          <cell r="F6037" t="str">
            <v>SINAPI</v>
          </cell>
        </row>
        <row r="6038">
          <cell r="B6038">
            <v>100735</v>
          </cell>
          <cell r="C6038" t="str">
            <v>PINTURA COM TINTA ACRÍLICA DE ACABAMENTO PULVERIZADA SOBRE SUPERFÍCIES METÁLICAS (EXCETO PERFIL) EXECUTADO EM OBRA (POR DEMÃO). AF_01/2020_P</v>
          </cell>
          <cell r="D6038" t="str">
            <v>M2</v>
          </cell>
          <cell r="E6038">
            <v>9.1199999999999992</v>
          </cell>
          <cell r="F6038" t="str">
            <v>SINAPI</v>
          </cell>
        </row>
        <row r="6039">
          <cell r="B6039">
            <v>100736</v>
          </cell>
          <cell r="C6039" t="str">
            <v>PINTURA COM TINTA ACRÍLICA DE ACABAMENTO APLICADA A ROLO OU PINCEL SOBRE SUPERFÍCIES METÁLICAS (EXCETO PERFIL) EXECUTADO EM OBRA (POR DEMÃO). AF_01/2020</v>
          </cell>
          <cell r="D6039" t="str">
            <v>M2</v>
          </cell>
          <cell r="E6039">
            <v>11.96</v>
          </cell>
          <cell r="F6039" t="str">
            <v>SINAPI</v>
          </cell>
        </row>
        <row r="6040">
          <cell r="B6040">
            <v>100739</v>
          </cell>
          <cell r="C6040" t="str">
            <v>PINTURA COM TINTA ALQUÍDICA DE ACABAMENTO (ESMALTE SINTÉTICO ACETINADO) PULVERIZADA SOBRE PERFIL METÁLICO EXECUTADO EM FÁBRICA (POR DEMÃO). AF_01/2020_P</v>
          </cell>
          <cell r="D6040" t="str">
            <v>M2</v>
          </cell>
          <cell r="E6040">
            <v>9.81</v>
          </cell>
          <cell r="F6040" t="str">
            <v>SINAPI</v>
          </cell>
        </row>
        <row r="6041">
          <cell r="B6041">
            <v>100740</v>
          </cell>
          <cell r="C6041" t="str">
            <v>PINTURA COM TINTA ALQUÍDICA DE ACABAMENTO (ESMALTE SINTÉTICO ACETINADO) APLICADA A ROLO OU PINCEL SOBRE PERFIL METÁLICO EXECUTADO EM FÁBRICA (POR DEMÃO). AF_01/2020</v>
          </cell>
          <cell r="D6041" t="str">
            <v>M2</v>
          </cell>
          <cell r="E6041">
            <v>9.6999999999999993</v>
          </cell>
          <cell r="F6041" t="str">
            <v>SINAPI</v>
          </cell>
        </row>
        <row r="6042">
          <cell r="B6042">
            <v>100741</v>
          </cell>
          <cell r="C6042" t="str">
            <v>PINTURA COM TINTA ALQUÍDICA DE ACABAMENTO (ESMALTE SINTÉTICO ACETINADO) PULVERIZADA SOBRE SUPERFÍCIES METÁLICAS (EXCETO PERFIL) EXECUTADO EM OBRA (POR DEMÃO). AF_01/2020_P</v>
          </cell>
          <cell r="D6042" t="str">
            <v>M2</v>
          </cell>
          <cell r="E6042">
            <v>21.03</v>
          </cell>
          <cell r="F6042" t="str">
            <v>SINAPI</v>
          </cell>
        </row>
        <row r="6043">
          <cell r="B6043">
            <v>100742</v>
          </cell>
          <cell r="C6043" t="str">
            <v>PINTURA COM TINTA ALQUÍDICA DE ACABAMENTO (ESMALTE SINTÉTICO ACETINADO) APLICADA A ROLO OU PINCEL SOBRE SUPERFÍCIES METÁLICAS (EXCETO PERFIL) EXECUTADO EM OBRA (POR DEMÃO). AF_01/2020</v>
          </cell>
          <cell r="D6043" t="str">
            <v>M2</v>
          </cell>
          <cell r="E6043">
            <v>20.51</v>
          </cell>
          <cell r="F6043" t="str">
            <v>SINAPI</v>
          </cell>
        </row>
        <row r="6044">
          <cell r="B6044">
            <v>100743</v>
          </cell>
          <cell r="C6044" t="str">
            <v>PINTURA COM TINTA ALQUÍDICA DE ACABAMENTO (ESMALTE SINTÉTICO BRILHANTE) PULVERIZADA SOBRE PERFIL METÁLICO EXECUTADO EM FÁBRICA  (POR DEMÃO). AF_01/2020_P</v>
          </cell>
          <cell r="D6044" t="str">
            <v>M2</v>
          </cell>
          <cell r="E6044">
            <v>9.58</v>
          </cell>
          <cell r="F6044" t="str">
            <v>SINAPI</v>
          </cell>
        </row>
        <row r="6045">
          <cell r="B6045">
            <v>100744</v>
          </cell>
          <cell r="C6045" t="str">
            <v>PINTURA COM TINTA ALQUÍDICA DE ACABAMENTO (ESMALTE SINTÉTICO BRILHANTE) APLICADA A ROLO OU PINCEL SOBRE PERFIL METÁLICO EXECUTADO EM FÁBRICA (POR DEMÃO). AF_01/2020</v>
          </cell>
          <cell r="D6045" t="str">
            <v>M2</v>
          </cell>
          <cell r="E6045">
            <v>9.5500000000000007</v>
          </cell>
          <cell r="F6045" t="str">
            <v>SINAPI</v>
          </cell>
        </row>
        <row r="6046">
          <cell r="B6046">
            <v>100745</v>
          </cell>
          <cell r="C6046" t="str">
            <v>PINTURA COM TINTA ALQUÍDICA DE ACABAMENTO (ESMALTE SINTÉTICO BRILHANTE) PULVERIZADA SOBRE SUPERFÍCIES METÁLICAS (EXCETO PERFIL) EXECUTADO EM OBRA  (POR DEMÃO). AF_01/2020_P</v>
          </cell>
          <cell r="D6046" t="str">
            <v>M2</v>
          </cell>
          <cell r="E6046">
            <v>20.8</v>
          </cell>
          <cell r="F6046" t="str">
            <v>SINAPI</v>
          </cell>
        </row>
        <row r="6047">
          <cell r="B6047">
            <v>100746</v>
          </cell>
          <cell r="C6047" t="str">
            <v>PINTURA COM TINTA ALQUÍDICA DE ACABAMENTO (ESMALTE SINTÉTICO BRILHANTE) APLICADA A ROLO OU PINCEL SOBRE SUPERFÍCIES METÁLICAS (EXCETO PERFIL) EXECUTADO EM OBRA (POR DEMÃO). AF_01/2020</v>
          </cell>
          <cell r="D6047" t="str">
            <v>M2</v>
          </cell>
          <cell r="E6047">
            <v>20.37</v>
          </cell>
          <cell r="F6047" t="str">
            <v>SINAPI</v>
          </cell>
        </row>
        <row r="6048">
          <cell r="B6048">
            <v>100747</v>
          </cell>
          <cell r="C6048" t="str">
            <v>PINTURA COM TINTA ALQUÍDICA DE ACABAMENTO (ESMALTE SINTÉTICO FOSCO) PULVERIZADA SOBRE PERFIL METÁLICO EXECUTADO EM FÁBRICA (POR DEMÃO). AF_01/2020_P</v>
          </cell>
          <cell r="D6048" t="str">
            <v>M2</v>
          </cell>
          <cell r="E6048">
            <v>9.68</v>
          </cell>
          <cell r="F6048" t="str">
            <v>SINAPI</v>
          </cell>
        </row>
        <row r="6049">
          <cell r="B6049">
            <v>100748</v>
          </cell>
          <cell r="C6049" t="str">
            <v>PINTURA COM TINTA ALQUÍDICA DE ACABAMENTO (ESMALTE SINTÉTICO FOSCO) APLICADA A ROLO OU PINCEL SOBRE PERFIL METÁLICO EXECUTADO EM FÁBRICA (POR DEMÃO). AF_01/2020</v>
          </cell>
          <cell r="D6049" t="str">
            <v>M2</v>
          </cell>
          <cell r="E6049">
            <v>9.61</v>
          </cell>
          <cell r="F6049" t="str">
            <v>SINAPI</v>
          </cell>
        </row>
        <row r="6050">
          <cell r="B6050">
            <v>100749</v>
          </cell>
          <cell r="C6050" t="str">
            <v>PINTURA COM TINTA ALQUÍDICA DE ACABAMENTO (ESMALTE SINTÉTICO FOSCO) PULVERIZADA SOBRE SUPERFÍCIES METÁLICAS (EXCETO PERFIL) EXECUTADO EM OBRA (POR DEMÃO). AF_01/2020_P</v>
          </cell>
          <cell r="D6050" t="str">
            <v>M2</v>
          </cell>
          <cell r="E6050">
            <v>20.89</v>
          </cell>
          <cell r="F6050" t="str">
            <v>SINAPI</v>
          </cell>
        </row>
        <row r="6051">
          <cell r="B6051">
            <v>100750</v>
          </cell>
          <cell r="C6051" t="str">
            <v>PINTURA COM TINTA ALQUÍDICA DE ACABAMENTO (ESMALTE SINTÉTICO FOSCO) APLICADA A ROLO OU PINCEL SOBRE SUPERFÍCIES METÁLICAS (EXCETO PERFIL) EXECUTADO EM OBRA (POR DEMÃO). AF_01/2020</v>
          </cell>
          <cell r="D6051" t="str">
            <v>M2</v>
          </cell>
          <cell r="E6051">
            <v>20.43</v>
          </cell>
          <cell r="F6051" t="str">
            <v>SINAPI</v>
          </cell>
        </row>
        <row r="6052">
          <cell r="B6052">
            <v>100751</v>
          </cell>
          <cell r="C6052" t="str">
            <v>PINTURA COM TINTA EPOXÍDICA DE ACABAMENTO PULVERIZADA SOBRE PERFIL METÁLICO EXECUTADO EM FÁBRICA (02 DEMÃOS). AF_01/2020_P</v>
          </cell>
          <cell r="D6052" t="str">
            <v>M2</v>
          </cell>
          <cell r="E6052">
            <v>37.11</v>
          </cell>
          <cell r="F6052" t="str">
            <v>SINAPI</v>
          </cell>
        </row>
        <row r="6053">
          <cell r="B6053">
            <v>100752</v>
          </cell>
          <cell r="C6053" t="str">
            <v>PINTURA COM TINTA EPOXÍDICA DE ACABAMENTO APLICADA A ROLO OU PINCEL SOBRE PERFIL METÁLICO EXECUTADO EM FÁBRICA (02 DEMÃOS). AF_01/2020</v>
          </cell>
          <cell r="D6053" t="str">
            <v>M2</v>
          </cell>
          <cell r="E6053">
            <v>42.1</v>
          </cell>
          <cell r="F6053" t="str">
            <v>SINAPI</v>
          </cell>
        </row>
        <row r="6054">
          <cell r="B6054">
            <v>100753</v>
          </cell>
          <cell r="C6054" t="str">
            <v>PINTURA COM TINTA ACRÍLICA DE ACABAMENTO PULVERIZADA SOBRE SUPERFÍCIES METÁLICAS (EXCETO PERFIL) EXECUTADO EM OBRA (02 DEMÃOS). AF_01/2020_P</v>
          </cell>
          <cell r="D6054" t="str">
            <v>M2</v>
          </cell>
          <cell r="E6054">
            <v>18.260000000000002</v>
          </cell>
          <cell r="F6054" t="str">
            <v>SINAPI</v>
          </cell>
        </row>
        <row r="6055">
          <cell r="B6055">
            <v>100754</v>
          </cell>
          <cell r="C6055" t="str">
            <v>PINTURA COM TINTA ACRÍLICA DE ACABAMENTO APLICADA A ROLO OU PINCEL SOBRE SUPERFÍCIES METÁLICAS (EXCETO PERFIL) EXECUTADO EM OBRA (02 DEMÃOS). AF_01/2020</v>
          </cell>
          <cell r="D6055" t="str">
            <v>M2</v>
          </cell>
          <cell r="E6055">
            <v>23.94</v>
          </cell>
          <cell r="F6055" t="str">
            <v>SINAPI</v>
          </cell>
        </row>
        <row r="6056">
          <cell r="B6056">
            <v>100757</v>
          </cell>
          <cell r="C6056" t="str">
            <v>PINTURA COM TINTA ALQUÍDICA DE ACABAMENTO (ESMALTE SINTÉTICO ACETINADO) PULVERIZADA SOBRE SUPERFÍCIES METÁLICAS (EXCETO PERFIL) EXECUTADO EM OBRA (02 DEMÃOS). AF_01/2020_P</v>
          </cell>
          <cell r="D6056" t="str">
            <v>M2</v>
          </cell>
          <cell r="E6056">
            <v>42.07</v>
          </cell>
          <cell r="F6056" t="str">
            <v>SINAPI</v>
          </cell>
        </row>
        <row r="6057">
          <cell r="B6057">
            <v>100758</v>
          </cell>
          <cell r="C6057" t="str">
            <v>PINTURA COM TINTA ALQUÍDICA DE ACABAMENTO (ESMALTE SINTÉTICO ACETINADO) APLICADA A ROLO OU PINCEL SOBRE SUPERFÍCIES METÁLICAS (EXCETO PERFIL) EXECUTADO EM OBRA (02 DEMÃOS). AF_01/2020</v>
          </cell>
          <cell r="D6057" t="str">
            <v>M2</v>
          </cell>
          <cell r="E6057">
            <v>41.05</v>
          </cell>
          <cell r="F6057" t="str">
            <v>SINAPI</v>
          </cell>
        </row>
        <row r="6058">
          <cell r="B6058">
            <v>100759</v>
          </cell>
          <cell r="C6058" t="str">
            <v>PINTURA COM TINTA ALQUÍDICA DE ACABAMENTO (ESMALTE SINTÉTICO BRILHANTE) PULVERIZADA SOBRE SUPERFÍCIES METÁLICAS (EXCETO PERFIL) EXECUTADO EM OBRA (02 DEMÃOS). AF_01/2020_P</v>
          </cell>
          <cell r="D6058" t="str">
            <v>M2</v>
          </cell>
          <cell r="E6058">
            <v>41.6</v>
          </cell>
          <cell r="F6058" t="str">
            <v>SINAPI</v>
          </cell>
        </row>
        <row r="6059">
          <cell r="B6059">
            <v>100760</v>
          </cell>
          <cell r="C6059" t="str">
            <v>PINTURA COM TINTA ALQUÍDICA DE ACABAMENTO (ESMALTE SINTÉTICO BRILHANTE) APLICADA A ROLO OU PINCEL SOBRE SUPERFÍCIES METÁLICAS (EXCETO PERFIL) EXECUTADO EM OBRA (02 DEMÃOS). AF_01/2020</v>
          </cell>
          <cell r="D6059" t="str">
            <v>M2</v>
          </cell>
          <cell r="E6059">
            <v>40.76</v>
          </cell>
          <cell r="F6059" t="str">
            <v>SINAPI</v>
          </cell>
        </row>
        <row r="6060">
          <cell r="B6060">
            <v>100761</v>
          </cell>
          <cell r="C6060" t="str">
            <v>PINTURA COM TINTA ALQUÍDICA DE ACABAMENTO (ESMALTE SINTÉTICO FOSCO) PULVERIZADA SOBRE SUPERFÍCIES METÁLICAS (EXCETO PERFIL) EXECUTADO EM OBRA (02 DEMÃOS). AF_01/2020_P</v>
          </cell>
          <cell r="D6060" t="str">
            <v>M2</v>
          </cell>
          <cell r="E6060">
            <v>41.79</v>
          </cell>
          <cell r="F6060" t="str">
            <v>SINAPI</v>
          </cell>
        </row>
        <row r="6061">
          <cell r="B6061">
            <v>100762</v>
          </cell>
          <cell r="C6061" t="str">
            <v>PINTURA COM TINTA ALQUÍDICA DE ACABAMENTO (ESMALTE SINTÉTICO FOSCO) APLICADA A ROLO OU PINCEL SOBRE SUPERFÍCIES METÁLICAS (EXCETO PERFIL) EXECUTADO EM OBRA (02 DEMÃOS). AF_01/2020</v>
          </cell>
          <cell r="D6061" t="str">
            <v>M2</v>
          </cell>
          <cell r="E6061">
            <v>40.880000000000003</v>
          </cell>
          <cell r="F6061" t="str">
            <v>SINAPI</v>
          </cell>
        </row>
        <row r="6062">
          <cell r="B6062">
            <v>102488</v>
          </cell>
          <cell r="C6062" t="str">
            <v>PREPARO DO PISO CIMENTADO PARA PINTURA - LIXAMENTO E LIMPEZA. AF_05/2021</v>
          </cell>
          <cell r="D6062" t="str">
            <v>M2</v>
          </cell>
          <cell r="E6062">
            <v>2.89</v>
          </cell>
          <cell r="F6062" t="str">
            <v>SINAPI</v>
          </cell>
        </row>
        <row r="6063">
          <cell r="B6063">
            <v>102489</v>
          </cell>
          <cell r="C6063" t="str">
            <v>PINTURA HIDROFUGANTE COM SILICONE, APLICAÇÃO MANUAL, 2 DEMÃOS. AF_05/2021</v>
          </cell>
          <cell r="D6063" t="str">
            <v>M2</v>
          </cell>
          <cell r="E6063">
            <v>29.46</v>
          </cell>
          <cell r="F6063" t="str">
            <v>SINAPI</v>
          </cell>
        </row>
        <row r="6064">
          <cell r="B6064">
            <v>102491</v>
          </cell>
          <cell r="C6064" t="str">
            <v>PINTURA DE PISO COM TINTA ACRÍLICA, APLICAÇÃO MANUAL, 2 DEMÃOS, INCLUSO FUNDO PREPARADOR. AF_05/2021</v>
          </cell>
          <cell r="D6064" t="str">
            <v>M2</v>
          </cell>
          <cell r="E6064">
            <v>18.079999999999998</v>
          </cell>
          <cell r="F6064" t="str">
            <v>SINAPI</v>
          </cell>
        </row>
        <row r="6065">
          <cell r="B6065">
            <v>102492</v>
          </cell>
          <cell r="C6065" t="str">
            <v>PINTURA DE PISO COM TINTA ACRÍLICA, APLICAÇÃO MANUAL, 3 DEMÃOS, INCLUSO FUNDO PREPARADOR. AF_05/2021</v>
          </cell>
          <cell r="D6065" t="str">
            <v>M2</v>
          </cell>
          <cell r="E6065">
            <v>20.82</v>
          </cell>
          <cell r="F6065" t="str">
            <v>SINAPI</v>
          </cell>
        </row>
        <row r="6066">
          <cell r="B6066">
            <v>102494</v>
          </cell>
          <cell r="C6066" t="str">
            <v>PINTURA DE PISO COM TINTA EPÓXI, APLICAÇÃO MANUAL, 2 DEMÃOS, INCLUSO PRIMER EPÓXI. AF_05/2021</v>
          </cell>
          <cell r="D6066" t="str">
            <v>M2</v>
          </cell>
          <cell r="E6066">
            <v>56.73</v>
          </cell>
          <cell r="F6066" t="str">
            <v>SINAPI</v>
          </cell>
        </row>
        <row r="6067">
          <cell r="B6067">
            <v>102496</v>
          </cell>
          <cell r="C6067" t="str">
            <v>PINTURA DE RODAPÉ COM TINTA EPÓXI, APLICAÇÃO MANUAL, 2 DEMÃOS, INCLUSÃO PRIMER EPÓXI. AF_05/2021</v>
          </cell>
          <cell r="D6067" t="str">
            <v>M</v>
          </cell>
          <cell r="E6067">
            <v>11.63</v>
          </cell>
          <cell r="F6067" t="str">
            <v>SINAPI</v>
          </cell>
        </row>
        <row r="6068">
          <cell r="B6068">
            <v>102497</v>
          </cell>
          <cell r="C6068" t="str">
            <v>PINTURA DE RODAPÉ EM PEDRA DECORATIVA COM VERNIZ DE POLIURETANO, APLICAÇÃO MANUAL, 3 DEMÃOS. AF_05/2021</v>
          </cell>
          <cell r="D6068" t="str">
            <v>M</v>
          </cell>
          <cell r="E6068">
            <v>4.12</v>
          </cell>
          <cell r="F6068" t="str">
            <v>SINAPI</v>
          </cell>
        </row>
        <row r="6069">
          <cell r="B6069">
            <v>102498</v>
          </cell>
          <cell r="C6069" t="str">
            <v>PINTURA DE MEIO-FIO COM TINTA BRANCA A BASE DE CAL (CAIAÇÃO). AF_05/2021</v>
          </cell>
          <cell r="D6069" t="str">
            <v>M</v>
          </cell>
          <cell r="E6069">
            <v>1.36</v>
          </cell>
          <cell r="F6069" t="str">
            <v>SINAPI</v>
          </cell>
        </row>
        <row r="6070">
          <cell r="B6070">
            <v>102499</v>
          </cell>
          <cell r="C6070" t="str">
            <v>ENCERAMENTO DE PISO EM MADEIRA. AF_05/2021</v>
          </cell>
          <cell r="D6070" t="str">
            <v>M2</v>
          </cell>
          <cell r="E6070">
            <v>3.22</v>
          </cell>
          <cell r="F6070" t="str">
            <v>SINAPI</v>
          </cell>
        </row>
        <row r="6071">
          <cell r="B6071">
            <v>102500</v>
          </cell>
          <cell r="C6071" t="str">
            <v>PINTURA DE DEMARCAÇÃO DE VAGA COM TINTA ACRÍLICA, E = 10 CM, APLICAÇÃO MANUAL. AF_05/2021</v>
          </cell>
          <cell r="D6071" t="str">
            <v>M</v>
          </cell>
          <cell r="E6071">
            <v>3.71</v>
          </cell>
          <cell r="F6071" t="str">
            <v>SINAPI</v>
          </cell>
        </row>
        <row r="6072">
          <cell r="B6072">
            <v>102501</v>
          </cell>
          <cell r="C6072" t="str">
            <v>PINTURA DE FAIXA DE PEDESTRE OU ZEBRADA COM TINTA ACRÍLICA, E  = 30 CM, APLICAÇÃO MANUAL. AF_05/2021</v>
          </cell>
          <cell r="D6072" t="str">
            <v>M2</v>
          </cell>
          <cell r="E6072">
            <v>21.28</v>
          </cell>
          <cell r="F6072" t="str">
            <v>SINAPI</v>
          </cell>
        </row>
        <row r="6073">
          <cell r="B6073">
            <v>102504</v>
          </cell>
          <cell r="C6073" t="str">
            <v>PINTURA DE DEMARCAÇÃO DE QUADRA POLIESPORTIVA COM TINTA ACRÍLICA, E = 5 CM, APLICAÇÃO MANUAL. AF_05/2021</v>
          </cell>
          <cell r="D6073" t="str">
            <v>M</v>
          </cell>
          <cell r="E6073">
            <v>8.07</v>
          </cell>
          <cell r="F6073" t="str">
            <v>SINAPI</v>
          </cell>
        </row>
        <row r="6074">
          <cell r="B6074">
            <v>102505</v>
          </cell>
          <cell r="C6074" t="str">
            <v>PINTURA DE DEMARCAÇÃO DE QUADRA POLIESPORTIVA COM BORRACHA CLORADA, E = 5 CM, APLICAÇÃO MANUAL. AF_05/2021</v>
          </cell>
          <cell r="D6074" t="str">
            <v>M</v>
          </cell>
          <cell r="E6074">
            <v>8.5500000000000007</v>
          </cell>
          <cell r="F6074" t="str">
            <v>SINAPI</v>
          </cell>
        </row>
        <row r="6075">
          <cell r="B6075">
            <v>102506</v>
          </cell>
          <cell r="C6075" t="str">
            <v>PINTURA DE DEMARCAÇÃO DE QUADRA POLIESPORTIVA COM TINTA EPÓXI, E = 5 CM, APLICAÇÃO MANUAL. AF_05/2021</v>
          </cell>
          <cell r="D6075" t="str">
            <v>M</v>
          </cell>
          <cell r="E6075">
            <v>8.98</v>
          </cell>
          <cell r="F6075" t="str">
            <v>SINAPI</v>
          </cell>
        </row>
        <row r="6076">
          <cell r="B6076">
            <v>102507</v>
          </cell>
          <cell r="C6076" t="str">
            <v>PINTURA DE DEMARCAÇÃO DE VAGA COM TINTA EPÓXI, E = 10 CM, APLICAÇÃO MANUAL. AF_05/2021</v>
          </cell>
          <cell r="D6076" t="str">
            <v>M</v>
          </cell>
          <cell r="E6076">
            <v>5.52</v>
          </cell>
          <cell r="F6076" t="str">
            <v>SINAPI</v>
          </cell>
        </row>
        <row r="6077">
          <cell r="B6077">
            <v>102508</v>
          </cell>
          <cell r="C6077" t="str">
            <v>PINTURA DE FAIXA DE PEDESTRE OU ZEBRADA COM TINTA EPÓXI, E  = 30 CM, APLICAÇÃO MANUAL. AF_05/2021</v>
          </cell>
          <cell r="D6077" t="str">
            <v>M2</v>
          </cell>
          <cell r="E6077">
            <v>39.79</v>
          </cell>
          <cell r="F6077" t="str">
            <v>SINAPI</v>
          </cell>
        </row>
        <row r="6078">
          <cell r="B6078">
            <v>102509</v>
          </cell>
          <cell r="C6078" t="str">
            <v>PINTURA DE FAIXA DE PEDESTRE OU ZEBRADA TINTA RETRORREFLETIVA A BASE DE RESINA ACRÍLICA COM MICROESFERAS DE VIDRO, E = 30 CM, APLICAÇÃO MANUAL. AF_05/2021</v>
          </cell>
          <cell r="D6078" t="str">
            <v>M2</v>
          </cell>
          <cell r="E6078">
            <v>22.91</v>
          </cell>
          <cell r="F6078" t="str">
            <v>SINAPI</v>
          </cell>
        </row>
        <row r="6079">
          <cell r="B6079">
            <v>102512</v>
          </cell>
          <cell r="C6079" t="str">
            <v>PINTURA DE EIXO VIÁRIO SOBRE ASFALTO COM TINTA RETRORREFLETIVA A BASE DE RESINA ACRÍLICA COM MICROESFERAS DE VIDRO, APLICAÇÃO MECÂNICA COM DEMARCADORA AUTOPROPELIDA. AF_05/2021</v>
          </cell>
          <cell r="D6079" t="str">
            <v>M</v>
          </cell>
          <cell r="E6079">
            <v>5.22</v>
          </cell>
          <cell r="F6079" t="str">
            <v>SINAPI</v>
          </cell>
        </row>
        <row r="6080">
          <cell r="B6080">
            <v>102513</v>
          </cell>
          <cell r="C6080" t="str">
            <v>PINTURA DE SÍMBOLOS E TEXTOS COM TINTA ACRÍLICA, DEMARCAÇÃO COM FITA ADESIVA E APLICAÇÃO COM ROLO. AF_05/2021</v>
          </cell>
          <cell r="D6080" t="str">
            <v>M2</v>
          </cell>
          <cell r="E6080">
            <v>39.49</v>
          </cell>
          <cell r="F6080" t="str">
            <v>SINAPI</v>
          </cell>
        </row>
        <row r="6081">
          <cell r="B6081">
            <v>102520</v>
          </cell>
          <cell r="C6081" t="str">
            <v>PINTURA DE SINALIZAÇÃO VERTICAL DE SEGURANÇA, FAIXAS AMARELA E PRETA, APLICAÇÃO MANUAL, 2 DEMÃOS. AF_05/2021</v>
          </cell>
          <cell r="D6081" t="str">
            <v>M2</v>
          </cell>
          <cell r="E6081">
            <v>67.989999999999995</v>
          </cell>
          <cell r="F6081" t="str">
            <v>SINAPI</v>
          </cell>
        </row>
        <row r="6082">
          <cell r="B6082">
            <v>101749</v>
          </cell>
          <cell r="C6082" t="str">
            <v>PISO CIMENTADO, TRAÇO 1:3 (CIMENTO E AREIA), ACABAMENTO LISO, ESPESSURA 4,0 CM, PREPARO MECÂNICO DA ARGAMASSA. AF_09/2020</v>
          </cell>
          <cell r="D6082" t="str">
            <v>M2</v>
          </cell>
          <cell r="E6082">
            <v>50.33</v>
          </cell>
          <cell r="F6082" t="str">
            <v>SINAPI</v>
          </cell>
        </row>
        <row r="6083">
          <cell r="B6083">
            <v>101750</v>
          </cell>
          <cell r="C6083" t="str">
            <v>PISO CIMENTADO, TRAÇO 1:3 (CIMENTO E AREIA), ACABAMENTO RÚSTICO, ESPESSURA 4,0 CM, PREPARO MECÂNICO DA ARGAMASSA. AF_09/2020</v>
          </cell>
          <cell r="D6083" t="str">
            <v>M2</v>
          </cell>
          <cell r="E6083">
            <v>48.26</v>
          </cell>
          <cell r="F6083" t="str">
            <v>SINAPI</v>
          </cell>
        </row>
        <row r="6084">
          <cell r="B6084">
            <v>101729</v>
          </cell>
          <cell r="C6084" t="str">
            <v>PISO EM TACO DE MADEIRA 7X42CM, FIXADO COM COLA BASE DE PVA. AF_09/2020</v>
          </cell>
          <cell r="D6084" t="str">
            <v>M2</v>
          </cell>
          <cell r="E6084">
            <v>209.97</v>
          </cell>
          <cell r="F6084" t="str">
            <v>SINAPI</v>
          </cell>
        </row>
        <row r="6085">
          <cell r="B6085">
            <v>101746</v>
          </cell>
          <cell r="C6085" t="str">
            <v>ASSOALHO DE MADEIRA. AF_09/2020</v>
          </cell>
          <cell r="D6085" t="str">
            <v>M2</v>
          </cell>
          <cell r="E6085">
            <v>323.98</v>
          </cell>
          <cell r="F6085" t="str">
            <v>SINAPI</v>
          </cell>
        </row>
        <row r="6086">
          <cell r="B6086">
            <v>101751</v>
          </cell>
          <cell r="C6086" t="str">
            <v>PISO EM TACO DE MADEIRA 7X21CM, FIXADO COM COLA BASE DE PVA. AF_09/2020</v>
          </cell>
          <cell r="D6086" t="str">
            <v>M2</v>
          </cell>
          <cell r="E6086">
            <v>215.2</v>
          </cell>
          <cell r="F6086" t="str">
            <v>SINAPI</v>
          </cell>
        </row>
        <row r="6087">
          <cell r="B6087">
            <v>87246</v>
          </cell>
          <cell r="C6087" t="str">
            <v>REVESTIMENTO CERÂMICO PARA PISO COM PLACAS TIPO ESMALTADA EXTRA DE DIMENSÕES 35X35 CM APLICADA EM AMBIENTES DE ÁREA MENOR QUE 5 M2. AF_06/2014</v>
          </cell>
          <cell r="D6087" t="str">
            <v>M2</v>
          </cell>
          <cell r="E6087">
            <v>60.23</v>
          </cell>
          <cell r="F6087" t="str">
            <v>SINAPI</v>
          </cell>
        </row>
        <row r="6088">
          <cell r="B6088">
            <v>87247</v>
          </cell>
          <cell r="C6088" t="str">
            <v>REVESTIMENTO CERÂMICO PARA PISO COM PLACAS TIPO ESMALTADA EXTRA DE DIMENSÕES 35X35 CM APLICADA EM AMBIENTES DE ÁREA ENTRE 5 M2 E 10 M2. AF_06/2014</v>
          </cell>
          <cell r="D6088" t="str">
            <v>M2</v>
          </cell>
          <cell r="E6088">
            <v>53.89</v>
          </cell>
          <cell r="F6088" t="str">
            <v>SINAPI</v>
          </cell>
        </row>
        <row r="6089">
          <cell r="B6089">
            <v>87248</v>
          </cell>
          <cell r="C6089" t="str">
            <v>REVESTIMENTO CERÂMICO PARA PISO COM PLACAS TIPO ESMALTADA EXTRA DE DIMENSÕES 35X35 CM APLICADA EM AMBIENTES DE ÁREA MAIOR QUE 10 M2. AF_06/2014</v>
          </cell>
          <cell r="D6089" t="str">
            <v>M2</v>
          </cell>
          <cell r="E6089">
            <v>48.83</v>
          </cell>
          <cell r="F6089" t="str">
            <v>SINAPI</v>
          </cell>
        </row>
        <row r="6090">
          <cell r="B6090">
            <v>87249</v>
          </cell>
          <cell r="C6090" t="str">
            <v>REVESTIMENTO CERÂMICO PARA PISO COM PLACAS TIPO ESMALTADA EXTRA DE DIMENSÕES 45X45 CM APLICADA EM AMBIENTES DE ÁREA MENOR QUE 5 M2. AF_06/2014</v>
          </cell>
          <cell r="D6090" t="str">
            <v>M2</v>
          </cell>
          <cell r="E6090">
            <v>66.67</v>
          </cell>
          <cell r="F6090" t="str">
            <v>SINAPI</v>
          </cell>
        </row>
        <row r="6091">
          <cell r="B6091">
            <v>87250</v>
          </cell>
          <cell r="C6091" t="str">
            <v>REVESTIMENTO CERÂMICO PARA PISO COM PLACAS TIPO ESMALTADA EXTRA DE DIMENSÕES 45X45 CM APLICADA EM AMBIENTES DE ÁREA ENTRE 5 M2 E 10 M2. AF_06/2014</v>
          </cell>
          <cell r="D6091" t="str">
            <v>M2</v>
          </cell>
          <cell r="E6091">
            <v>56.66</v>
          </cell>
          <cell r="F6091" t="str">
            <v>SINAPI</v>
          </cell>
        </row>
        <row r="6092">
          <cell r="B6092">
            <v>87251</v>
          </cell>
          <cell r="C6092" t="str">
            <v>REVESTIMENTO CERÂMICO PARA PISO COM PLACAS TIPO ESMALTADA EXTRA DE DIMENSÕES 45X45 CM APLICADA EM AMBIENTES DE ÁREA MAIOR QUE 10 M2. AF_06/2014</v>
          </cell>
          <cell r="D6092" t="str">
            <v>M2</v>
          </cell>
          <cell r="E6092">
            <v>50.21</v>
          </cell>
          <cell r="F6092" t="str">
            <v>SINAPI</v>
          </cell>
        </row>
        <row r="6093">
          <cell r="B6093">
            <v>87255</v>
          </cell>
          <cell r="C6093" t="str">
            <v>REVESTIMENTO CERÂMICO PARA PISO COM PLACAS TIPO ESMALTADA EXTRA DE DIMENSÕES 60X60 CM APLICADA EM AMBIENTES DE ÁREA MENOR QUE 5 M2. AF_06/2014</v>
          </cell>
          <cell r="D6093" t="str">
            <v>M2</v>
          </cell>
          <cell r="E6093">
            <v>110.74</v>
          </cell>
          <cell r="F6093" t="str">
            <v>SINAPI</v>
          </cell>
        </row>
        <row r="6094">
          <cell r="B6094">
            <v>87256</v>
          </cell>
          <cell r="C6094" t="str">
            <v>REVESTIMENTO CERÂMICO PARA PISO COM PLACAS TIPO ESMALTADA EXTRA DE DIMENSÕES 60X60 CM APLICADA EM AMBIENTES DE ÁREA ENTRE 5 M2 E 10 M2. AF_06/2014</v>
          </cell>
          <cell r="D6094" t="str">
            <v>M2</v>
          </cell>
          <cell r="E6094">
            <v>98.36</v>
          </cell>
          <cell r="F6094" t="str">
            <v>SINAPI</v>
          </cell>
        </row>
        <row r="6095">
          <cell r="B6095">
            <v>87257</v>
          </cell>
          <cell r="C6095" t="str">
            <v>REVESTIMENTO CERÂMICO PARA PISO COM PLACAS TIPO ESMALTADA EXTRA DE DIMENSÕES 60X60 CM APLICADA EM AMBIENTES DE ÁREA MAIOR QUE 10 M2. AF_06/2014</v>
          </cell>
          <cell r="D6095" t="str">
            <v>M2</v>
          </cell>
          <cell r="E6095">
            <v>90.73</v>
          </cell>
          <cell r="F6095" t="str">
            <v>SINAPI</v>
          </cell>
        </row>
        <row r="6096">
          <cell r="B6096">
            <v>87258</v>
          </cell>
          <cell r="C6096" t="str">
            <v>REVESTIMENTO CERÂMICO PARA PISO COM PLACAS TIPO PORCELANATO DE DIMENSÕES 45X45 CM APLICADA EM AMBIENTES DE ÁREA MENOR QUE 5 M². AF_06/2014</v>
          </cell>
          <cell r="D6096" t="str">
            <v>M2</v>
          </cell>
          <cell r="E6096">
            <v>152</v>
          </cell>
          <cell r="F6096" t="str">
            <v>SINAPI</v>
          </cell>
        </row>
        <row r="6097">
          <cell r="B6097">
            <v>87259</v>
          </cell>
          <cell r="C6097" t="str">
            <v>REVESTIMENTO CERÂMICO PARA PISO COM PLACAS TIPO PORCELANATO DE DIMENSÕES 45X45 CM APLICADA EM AMBIENTES DE ÁREA ENTRE 5 M² E 10 M². AF_06/2014</v>
          </cell>
          <cell r="D6097" t="str">
            <v>M2</v>
          </cell>
          <cell r="E6097">
            <v>140.22999999999999</v>
          </cell>
          <cell r="F6097" t="str">
            <v>SINAPI</v>
          </cell>
        </row>
        <row r="6098">
          <cell r="B6098">
            <v>87260</v>
          </cell>
          <cell r="C6098" t="str">
            <v>REVESTIMENTO CERÂMICO PARA PISO COM PLACAS TIPO PORCELANATO DE DIMENSÕES 45X45 CM APLICADA EM AMBIENTES DE ÁREA MAIOR QUE 10 M². AF_06/2014</v>
          </cell>
          <cell r="D6098" t="str">
            <v>M2</v>
          </cell>
          <cell r="E6098">
            <v>133.44</v>
          </cell>
          <cell r="F6098" t="str">
            <v>SINAPI</v>
          </cell>
        </row>
        <row r="6099">
          <cell r="B6099">
            <v>87261</v>
          </cell>
          <cell r="C6099" t="str">
            <v>REVESTIMENTO CERÂMICO PARA PISO COM PLACAS TIPO PORCELANATO DE DIMENSÕES 60X60 CM APLICADA EM AMBIENTES DE ÁREA MENOR QUE 5 M². AF_06/2014</v>
          </cell>
          <cell r="D6099" t="str">
            <v>M2</v>
          </cell>
          <cell r="E6099">
            <v>174.35</v>
          </cell>
          <cell r="F6099" t="str">
            <v>SINAPI</v>
          </cell>
        </row>
        <row r="6100">
          <cell r="B6100">
            <v>87262</v>
          </cell>
          <cell r="C6100" t="str">
            <v>REVESTIMENTO CERÂMICO PARA PISO COM PLACAS TIPO PORCELANATO DE DIMENSÕES 60X60 CM APLICADA EM AMBIENTES DE ÁREA ENTRE 5 M² E 10 M². AF_06/2014</v>
          </cell>
          <cell r="D6100" t="str">
            <v>M2</v>
          </cell>
          <cell r="E6100">
            <v>160.43</v>
          </cell>
          <cell r="F6100" t="str">
            <v>SINAPI</v>
          </cell>
        </row>
        <row r="6101">
          <cell r="B6101">
            <v>87263</v>
          </cell>
          <cell r="C6101" t="str">
            <v>REVESTIMENTO CERÂMICO PARA PISO COM PLACAS TIPO PORCELANATO DE DIMENSÕES 60X60 CM APLICADA EM AMBIENTES DE ÁREA MAIOR QUE 10 M². AF_06/2014</v>
          </cell>
          <cell r="D6101" t="str">
            <v>M2</v>
          </cell>
          <cell r="E6101">
            <v>152.41999999999999</v>
          </cell>
          <cell r="F6101" t="str">
            <v>SINAPI</v>
          </cell>
        </row>
        <row r="6102">
          <cell r="B6102">
            <v>89046</v>
          </cell>
          <cell r="C6102" t="str">
            <v>(COMPOSIÇÃO REPRESENTATIVA) DO SERVIÇO DE REVESTIMENTO CERÂMICO PARA PISO COM PLACAS TIPO ESMALTADA EXTRA DE DIMENSÕES 35X35 CM, PARA EDIFICAÇÃO HABITACIONAL MULTIFAMILIAR (PRÉDIO). AF_11/2014</v>
          </cell>
          <cell r="D6102" t="str">
            <v>M2</v>
          </cell>
          <cell r="E6102">
            <v>53.64</v>
          </cell>
          <cell r="F6102" t="str">
            <v>SINAPI</v>
          </cell>
        </row>
        <row r="6103">
          <cell r="B6103">
            <v>89171</v>
          </cell>
          <cell r="C6103" t="str">
            <v>(COMPOSIÇÃO REPRESENTATIVA) DO SERVIÇO DE REVESTIMENTO CERÂMICO PARA PISO COM PLACAS TIPO ESMALTADA EXTRA DE DIMENSÕES 35X35 CM, PARA EDIFICAÇÃO HABITACIONAL UNIFAMILIAR (CASA) E EDIFICAÇÃO PÚBLICA PADRÃO. AF_11/2014</v>
          </cell>
          <cell r="D6103" t="str">
            <v>M2</v>
          </cell>
          <cell r="E6103">
            <v>51.15</v>
          </cell>
          <cell r="F6103" t="str">
            <v>SINAPI</v>
          </cell>
        </row>
        <row r="6104">
          <cell r="B6104">
            <v>93389</v>
          </cell>
          <cell r="C6104" t="str">
            <v>REVESTIMENTO CERÂMICO PARA PISO COM PLACAS TIPO ESMALTADA PADRÃO POPULAR DE DIMENSÕES 35X35 CM APLICADA EM AMBIENTES DE ÁREA MENOR QUE 5 M2. AF_06/2014</v>
          </cell>
          <cell r="D6104" t="str">
            <v>M2</v>
          </cell>
          <cell r="E6104">
            <v>54.15</v>
          </cell>
          <cell r="F6104" t="str">
            <v>SINAPI</v>
          </cell>
        </row>
        <row r="6105">
          <cell r="B6105">
            <v>93390</v>
          </cell>
          <cell r="C6105" t="str">
            <v>REVESTIMENTO CERÂMICO PARA PISO COM PLACAS TIPO ESMALTADA PADRÃO POPULAR DE DIMENSÕES 35X35 CM APLICADA EM AMBIENTES DE ÁREA ENTRE 5 M2 E 10 M2. AF_06/2014</v>
          </cell>
          <cell r="D6105" t="str">
            <v>M2</v>
          </cell>
          <cell r="E6105">
            <v>47.93</v>
          </cell>
          <cell r="F6105" t="str">
            <v>SINAPI</v>
          </cell>
        </row>
        <row r="6106">
          <cell r="B6106">
            <v>93391</v>
          </cell>
          <cell r="C6106" t="str">
            <v>REVESTIMENTO CERÂMICO PARA PISO COM PLACAS TIPO ESMALTADA PADRÃO POPULAR DE DIMENSÕES 35X35 CM APLICADA EM AMBIENTES DE ÁREA MAIOR QUE 10 M2. AF_06/2014</v>
          </cell>
          <cell r="D6106" t="str">
            <v>M2</v>
          </cell>
          <cell r="E6106">
            <v>42.87</v>
          </cell>
          <cell r="F6106" t="str">
            <v>SINAPI</v>
          </cell>
        </row>
        <row r="6107">
          <cell r="B6107">
            <v>98671</v>
          </cell>
          <cell r="C6107" t="str">
            <v>PISO EM GRANITO APLICADO EM AMBIENTES INTERNOS. AF_09/2020</v>
          </cell>
          <cell r="D6107" t="str">
            <v>M2</v>
          </cell>
          <cell r="E6107">
            <v>456.55</v>
          </cell>
          <cell r="F6107" t="str">
            <v>SINAPI</v>
          </cell>
        </row>
        <row r="6108">
          <cell r="B6108">
            <v>98672</v>
          </cell>
          <cell r="C6108" t="str">
            <v>PISO EM MÁRMORE APLICADO EM AMBIENTES INTERNOS. AF_09/2020</v>
          </cell>
          <cell r="D6108" t="str">
            <v>M2</v>
          </cell>
          <cell r="E6108">
            <v>526.6</v>
          </cell>
          <cell r="F6108" t="str">
            <v>SINAPI</v>
          </cell>
        </row>
        <row r="6109">
          <cell r="B6109">
            <v>98678</v>
          </cell>
          <cell r="C6109" t="str">
            <v>PISO ELEVADO COM ESTRUTURA EM AÇO, COMPOSTO POR PEDESTAIS E LONGARINAS. AF_09/2020</v>
          </cell>
          <cell r="D6109" t="str">
            <v>M2</v>
          </cell>
          <cell r="E6109">
            <v>421.01</v>
          </cell>
          <cell r="F6109" t="str">
            <v>SINAPI</v>
          </cell>
        </row>
        <row r="6110">
          <cell r="B6110">
            <v>98679</v>
          </cell>
          <cell r="C6110" t="str">
            <v>PISO CIMENTADO, TRAÇO 1:3 (CIMENTO E AREIA), ACABAMENTO LISO, ESPESSURA 2,0 CM, PREPARO MECÂNICO DA ARGAMASSA. AF_09/2020</v>
          </cell>
          <cell r="D6110" t="str">
            <v>M2</v>
          </cell>
          <cell r="E6110">
            <v>33.72</v>
          </cell>
          <cell r="F6110" t="str">
            <v>SINAPI</v>
          </cell>
        </row>
        <row r="6111">
          <cell r="B6111">
            <v>98680</v>
          </cell>
          <cell r="C6111" t="str">
            <v>PISO CIMENTADO, TRAÇO 1:3 (CIMENTO E AREIA), ACABAMENTO LISO, ESPESSURA 3,0 CM, PREPARO MECÂNICO DA ARGAMASSA. AF_09/2020</v>
          </cell>
          <cell r="D6111" t="str">
            <v>M2</v>
          </cell>
          <cell r="E6111">
            <v>42.86</v>
          </cell>
          <cell r="F6111" t="str">
            <v>SINAPI</v>
          </cell>
        </row>
        <row r="6112">
          <cell r="B6112">
            <v>98681</v>
          </cell>
          <cell r="C6112" t="str">
            <v>PISO CIMENTADO, TRAÇO 1:3 (CIMENTO E AREIA), ACABAMENTO RÚSTICO, ESPESSURA 2,0 CM, PREPARO MECÂNICO DA ARGAMASSA. AF_09/2020</v>
          </cell>
          <cell r="D6112" t="str">
            <v>M2</v>
          </cell>
          <cell r="E6112">
            <v>31.65</v>
          </cell>
          <cell r="F6112" t="str">
            <v>SINAPI</v>
          </cell>
        </row>
        <row r="6113">
          <cell r="B6113">
            <v>98682</v>
          </cell>
          <cell r="C6113" t="str">
            <v>PISO CIMENTADO, TRAÇO 1:3 (CIMENTO E AREIA), ACABAMENTO RÚSTICO, ESPESSURA 3,0 CM, PREPARO MECÂNICO DA ARGAMASSA. AF_09/2020</v>
          </cell>
          <cell r="D6113" t="str">
            <v>M2</v>
          </cell>
          <cell r="E6113">
            <v>40.79</v>
          </cell>
          <cell r="F6113" t="str">
            <v>SINAPI</v>
          </cell>
        </row>
        <row r="6114">
          <cell r="B6114">
            <v>98685</v>
          </cell>
          <cell r="C6114" t="str">
            <v>RODAPÉ EM GRANITO, ALTURA 10 CM. AF_09/2020</v>
          </cell>
          <cell r="D6114" t="str">
            <v>M</v>
          </cell>
          <cell r="E6114">
            <v>82.05</v>
          </cell>
          <cell r="F6114" t="str">
            <v>SINAPI</v>
          </cell>
        </row>
        <row r="6115">
          <cell r="B6115">
            <v>98686</v>
          </cell>
          <cell r="C6115" t="str">
            <v>RODAPÉ EM LADRILHO HIDRÁULICO, ALTURA 7 CM. AF_09/2020</v>
          </cell>
          <cell r="D6115" t="str">
            <v>M</v>
          </cell>
          <cell r="E6115">
            <v>36.229999999999997</v>
          </cell>
          <cell r="F6115" t="str">
            <v>SINAPI</v>
          </cell>
        </row>
        <row r="6116">
          <cell r="B6116">
            <v>98688</v>
          </cell>
          <cell r="C6116" t="str">
            <v>RODAPÉ EM POLIESTIRENO, ALTURA 5 CM. AF_09/2020</v>
          </cell>
          <cell r="D6116" t="str">
            <v>M</v>
          </cell>
          <cell r="E6116">
            <v>61.11</v>
          </cell>
          <cell r="F6116" t="str">
            <v>SINAPI</v>
          </cell>
        </row>
        <row r="6117">
          <cell r="B6117">
            <v>98689</v>
          </cell>
          <cell r="C6117" t="str">
            <v>SOLEIRA EM GRANITO, LARGURA 15 CM, ESPESSURA 2,0 CM. AF_09/2020</v>
          </cell>
          <cell r="D6117" t="str">
            <v>M</v>
          </cell>
          <cell r="E6117">
            <v>115.43</v>
          </cell>
          <cell r="F6117" t="str">
            <v>SINAPI</v>
          </cell>
        </row>
        <row r="6118">
          <cell r="B6118">
            <v>101090</v>
          </cell>
          <cell r="C6118" t="str">
            <v>PISO EM PEDRA PORTUGUESA ASSENTADO SOBRE ARGAMASSA SECA DE CIMENTO E AREIA, TRAÇO 1:3, REJUNTADO COM CIMENTO COMUM. AF_05/2020</v>
          </cell>
          <cell r="D6118" t="str">
            <v>M2</v>
          </cell>
          <cell r="E6118">
            <v>204.37</v>
          </cell>
          <cell r="F6118" t="str">
            <v>SINAPI</v>
          </cell>
        </row>
        <row r="6119">
          <cell r="B6119">
            <v>101091</v>
          </cell>
          <cell r="C6119" t="str">
            <v>PISO EM LADRILHO HIDRÁULICO APLICADO EM AMBIENTES EXTERNOS. AF_05/2020</v>
          </cell>
          <cell r="D6119" t="str">
            <v>M2</v>
          </cell>
          <cell r="E6119">
            <v>133.96</v>
          </cell>
          <cell r="F6119" t="str">
            <v>SINAPI</v>
          </cell>
        </row>
        <row r="6120">
          <cell r="B6120">
            <v>101725</v>
          </cell>
          <cell r="C6120" t="str">
            <v>PISO EM LADRILHO HIDRÁULICO APLICADO EM AMBIENTES INTERNOS DE ÁREA MENOR QUE 5 M², INCLUSO APLICAÇÃO DE RESINA. AF_09/2020</v>
          </cell>
          <cell r="D6120" t="str">
            <v>M2</v>
          </cell>
          <cell r="E6120">
            <v>242.48</v>
          </cell>
          <cell r="F6120" t="str">
            <v>SINAPI</v>
          </cell>
        </row>
        <row r="6121">
          <cell r="B6121">
            <v>101726</v>
          </cell>
          <cell r="C6121" t="str">
            <v>PISO EM LADRILHO HIDRÁULICO APLICADO EM AMBIENTES INTERNOS DE ÁREA ENTRE 5 E 15 M², INCLUSO APLICAÇÃO DE RESINA. AF_09/2020</v>
          </cell>
          <cell r="D6121" t="str">
            <v>M2</v>
          </cell>
          <cell r="E6121">
            <v>168.57</v>
          </cell>
          <cell r="F6121" t="str">
            <v>SINAPI</v>
          </cell>
        </row>
        <row r="6122">
          <cell r="B6122">
            <v>101731</v>
          </cell>
          <cell r="C6122" t="str">
            <v>PISO EM PEDRA  ASSENTADO SOBRE ARGAMASSA 1:3 (CIMENTO E AREIA). AF_09/2020</v>
          </cell>
          <cell r="D6122" t="str">
            <v>M2</v>
          </cell>
          <cell r="E6122">
            <v>298.72000000000003</v>
          </cell>
          <cell r="F6122" t="str">
            <v>SINAPI</v>
          </cell>
        </row>
        <row r="6123">
          <cell r="B6123">
            <v>101732</v>
          </cell>
          <cell r="C6123" t="str">
            <v>PISO EM PEDRA ARDÓSIA ASSENTADO SOBRE ARGAMASSA 1:3 (CIMENTO E AREIA). AF_09/2020</v>
          </cell>
          <cell r="D6123" t="str">
            <v>M2</v>
          </cell>
          <cell r="E6123">
            <v>89.23</v>
          </cell>
          <cell r="F6123" t="str">
            <v>SINAPI</v>
          </cell>
        </row>
        <row r="6124">
          <cell r="B6124">
            <v>101094</v>
          </cell>
          <cell r="C6124" t="str">
            <v>PISO PODOTÁTIL, DIRECIONAL OU ALERTA, ASSENTADO SOBRE ARGAMASSA. AF_05/2020</v>
          </cell>
          <cell r="D6124" t="str">
            <v>M</v>
          </cell>
          <cell r="E6124">
            <v>178.1</v>
          </cell>
          <cell r="F6124" t="str">
            <v>SINAPI</v>
          </cell>
        </row>
        <row r="6125">
          <cell r="B6125">
            <v>101727</v>
          </cell>
          <cell r="C6125" t="str">
            <v>PISO VINÍLICO SEMI-FLEXÍVEL EM PLACAS, PADRÃO LISO, ESPESSURA 3,2 MM, FIXADO COM COLA. AF_09/2020</v>
          </cell>
          <cell r="D6125" t="str">
            <v>M2</v>
          </cell>
          <cell r="E6125">
            <v>212.23</v>
          </cell>
          <cell r="F6125" t="str">
            <v>SINAPI</v>
          </cell>
        </row>
        <row r="6126">
          <cell r="B6126">
            <v>101733</v>
          </cell>
          <cell r="C6126" t="str">
            <v>PISO DE BORRACHA PASTILHADO/FRISADO, ESPESSURA 7MM, ASSENTADO COM ARGAMASSA. AF_09/2020</v>
          </cell>
          <cell r="D6126" t="str">
            <v>M2</v>
          </cell>
          <cell r="E6126">
            <v>283.87</v>
          </cell>
          <cell r="F6126" t="str">
            <v>SINAPI</v>
          </cell>
        </row>
        <row r="6127">
          <cell r="B6127">
            <v>101734</v>
          </cell>
          <cell r="C6127" t="str">
            <v>PISO DE BORRACHA PASTILHADO, ESPESSURA 15MM, ASSENTADO COM ARGAMASSA. AF_09/2020</v>
          </cell>
          <cell r="D6127" t="str">
            <v>M2</v>
          </cell>
          <cell r="E6127">
            <v>434.96</v>
          </cell>
          <cell r="F6127" t="str">
            <v>SINAPI</v>
          </cell>
        </row>
        <row r="6128">
          <cell r="B6128">
            <v>101735</v>
          </cell>
          <cell r="C6128" t="str">
            <v>PISO DE BORRACHA ESPORTIVO, ESPESSURA 15MM, ASSENTADO COM ARGAMASSA. AF_09/2020</v>
          </cell>
          <cell r="D6128" t="str">
            <v>M2</v>
          </cell>
          <cell r="E6128">
            <v>445.92</v>
          </cell>
          <cell r="F6128" t="str">
            <v>SINAPI</v>
          </cell>
        </row>
        <row r="6129">
          <cell r="B6129">
            <v>101736</v>
          </cell>
          <cell r="C6129" t="str">
            <v>PISO DE BORRACHA PASTILHADO, ESPESSURA 3,5MM, FIXADO COM ADESIVO ACRÍLICO. AF_09/2020</v>
          </cell>
          <cell r="D6129" t="str">
            <v>M2</v>
          </cell>
          <cell r="E6129">
            <v>107.34</v>
          </cell>
          <cell r="F6129" t="str">
            <v>SINAPI</v>
          </cell>
        </row>
        <row r="6130">
          <cell r="B6130">
            <v>101737</v>
          </cell>
          <cell r="C6130" t="str">
            <v>PISO DE BORRACHA CANELADO, ESPESSURA 3,5MM, FIXADO COM ADESIVO ACRÍLICO. AF_09/2020</v>
          </cell>
          <cell r="D6130" t="str">
            <v>M2</v>
          </cell>
          <cell r="E6130">
            <v>129.01</v>
          </cell>
          <cell r="F6130" t="str">
            <v>SINAPI</v>
          </cell>
        </row>
        <row r="6131">
          <cell r="B6131">
            <v>101748</v>
          </cell>
          <cell r="C6131" t="str">
            <v>PREPARO DE CONTRAPISO COM POLITRIZ. AF_09/2020</v>
          </cell>
          <cell r="D6131" t="str">
            <v>M2</v>
          </cell>
          <cell r="E6131">
            <v>2.92</v>
          </cell>
          <cell r="F6131" t="str">
            <v>SINAPI</v>
          </cell>
        </row>
        <row r="6132">
          <cell r="B6132">
            <v>104162</v>
          </cell>
          <cell r="C6132" t="str">
            <v>PISO EM GRANILITE, MARMORITE OU GRANITINA EM AMBIENTES INTERNOS, COM ESPESSURA DE 8 MM, INCLUSO MISTURA EM BETONEIRA, COLOCAÇÃO DAS JUNTAS, APLICAÇÃO DO PISO, 4 POLIMENTOS COM POLITRIZ, ESTUCAMENTO, SELADOR E CERA. AF_06/2022</v>
          </cell>
          <cell r="D6132" t="str">
            <v>M2</v>
          </cell>
          <cell r="E6132">
            <v>84.44</v>
          </cell>
          <cell r="F6132" t="str">
            <v>SINAPI</v>
          </cell>
        </row>
        <row r="6133">
          <cell r="B6133">
            <v>101092</v>
          </cell>
          <cell r="C6133" t="str">
            <v>PISO EM GRANITO APLICADO EM CALÇADAS OU PISOS EXTERNOS. AF_05/2020</v>
          </cell>
          <cell r="D6133" t="str">
            <v>M2</v>
          </cell>
          <cell r="E6133">
            <v>465.41</v>
          </cell>
          <cell r="F6133" t="str">
            <v>SINAPI</v>
          </cell>
        </row>
        <row r="6134">
          <cell r="B6134">
            <v>101093</v>
          </cell>
          <cell r="C6134" t="str">
            <v>PISO EM MÁRMORE APLICADO EM CALÇADAS OU PISOS EXTERNOS. AF_05/2020</v>
          </cell>
          <cell r="D6134" t="str">
            <v>M2</v>
          </cell>
          <cell r="E6134">
            <v>535.46</v>
          </cell>
          <cell r="F6134" t="str">
            <v>SINAPI</v>
          </cell>
        </row>
        <row r="6135">
          <cell r="B6135">
            <v>98695</v>
          </cell>
          <cell r="C6135" t="str">
            <v>SOLEIRA EM MÁRMORE, LARGURA 15 CM, ESPESSURA 2,0 CM. AF_09/2020</v>
          </cell>
          <cell r="D6135" t="str">
            <v>M</v>
          </cell>
          <cell r="E6135">
            <v>91.69</v>
          </cell>
          <cell r="F6135" t="str">
            <v>SINAPI</v>
          </cell>
        </row>
        <row r="6136">
          <cell r="B6136">
            <v>98697</v>
          </cell>
          <cell r="C6136" t="str">
            <v>RODAPÉ EM MÁRMORE, ALTURA 7 CM. AF_09/2020</v>
          </cell>
          <cell r="D6136" t="str">
            <v>M</v>
          </cell>
          <cell r="E6136">
            <v>60.97</v>
          </cell>
          <cell r="F6136" t="str">
            <v>SINAPI</v>
          </cell>
        </row>
        <row r="6137">
          <cell r="B6137">
            <v>101738</v>
          </cell>
          <cell r="C6137" t="str">
            <v>RODAPÉ EM MADEIRA, ALTURA 7CM, FIXADO COM COLA. AF_09/2020</v>
          </cell>
          <cell r="D6137" t="str">
            <v>M</v>
          </cell>
          <cell r="E6137">
            <v>28.78</v>
          </cell>
          <cell r="F6137" t="str">
            <v>SINAPI</v>
          </cell>
        </row>
        <row r="6138">
          <cell r="B6138">
            <v>101739</v>
          </cell>
          <cell r="C6138" t="str">
            <v>RODAPÉ EM MADEIRA, ALTURA 7CM, FIXADO COM COLA E PARAFUSOS. AF_09/2020</v>
          </cell>
          <cell r="D6138" t="str">
            <v>M</v>
          </cell>
          <cell r="E6138">
            <v>31.87</v>
          </cell>
          <cell r="F6138" t="str">
            <v>SINAPI</v>
          </cell>
        </row>
        <row r="6139">
          <cell r="B6139">
            <v>88648</v>
          </cell>
          <cell r="C6139" t="str">
            <v>RODAPÉ CERÂMICO DE 7CM DE ALTURA COM PLACAS TIPO ESMALTADA EXTRA  DE DIMENSÕES 35X35CM. AF_06/2014</v>
          </cell>
          <cell r="D6139" t="str">
            <v>M</v>
          </cell>
          <cell r="E6139">
            <v>7.17</v>
          </cell>
          <cell r="F6139" t="str">
            <v>SINAPI</v>
          </cell>
        </row>
        <row r="6140">
          <cell r="B6140">
            <v>88649</v>
          </cell>
          <cell r="C6140" t="str">
            <v>RODAPÉ CERÂMICO DE 7CM DE ALTURA COM PLACAS TIPO ESMALTADA EXTRA DE DIMENSÕES 45X45CM. AF_06/2014</v>
          </cell>
          <cell r="D6140" t="str">
            <v>M</v>
          </cell>
          <cell r="E6140">
            <v>8.14</v>
          </cell>
          <cell r="F6140" t="str">
            <v>SINAPI</v>
          </cell>
        </row>
        <row r="6141">
          <cell r="B6141">
            <v>88650</v>
          </cell>
          <cell r="C6141" t="str">
            <v>RODAPÉ CERÂMICO DE 7CM DE ALTURA COM PLACAS TIPO ESMALTADA EXTRA DE DIMENSÕES 60X60CM. AF_06/2014</v>
          </cell>
          <cell r="D6141" t="str">
            <v>M</v>
          </cell>
          <cell r="E6141">
            <v>16.079999999999998</v>
          </cell>
          <cell r="F6141" t="str">
            <v>SINAPI</v>
          </cell>
        </row>
        <row r="6142">
          <cell r="B6142">
            <v>96467</v>
          </cell>
          <cell r="C6142" t="str">
            <v>RODAPÉ CERÂMICO DE 7CM DE ALTURA COM PLACAS TIPO ESMALTADA COMERCIAL DE DIMENSÕES 35X35CM (PADRAO POPULAR). AF_06/2017</v>
          </cell>
          <cell r="D6142" t="str">
            <v>M</v>
          </cell>
          <cell r="E6142">
            <v>6.48</v>
          </cell>
          <cell r="F6142" t="str">
            <v>SINAPI</v>
          </cell>
        </row>
        <row r="6143">
          <cell r="B6143">
            <v>101740</v>
          </cell>
          <cell r="C6143" t="str">
            <v>RODAPÉ EM ARDÓSIA ALTURA 10CM. AF_09/2020</v>
          </cell>
          <cell r="D6143" t="str">
            <v>M</v>
          </cell>
          <cell r="E6143">
            <v>42.69</v>
          </cell>
          <cell r="F6143" t="str">
            <v>SINAPI</v>
          </cell>
        </row>
        <row r="6144">
          <cell r="B6144">
            <v>101741</v>
          </cell>
          <cell r="C6144" t="str">
            <v>RODAPÉ EM MARMORITE, ALTURA 10CM. AF_09/2020</v>
          </cell>
          <cell r="D6144" t="str">
            <v>M</v>
          </cell>
          <cell r="E6144">
            <v>19.61</v>
          </cell>
          <cell r="F6144" t="str">
            <v>SINAPI</v>
          </cell>
        </row>
        <row r="6145">
          <cell r="B6145">
            <v>94990</v>
          </cell>
          <cell r="C6145" t="str">
            <v>EXECUÇÃO DE PASSEIO (CALÇADA) OU PISO DE CONCRETO COM CONCRETO MOLDADO IN LOCO, FEITO EM OBRA, ACABAMENTO CONVENCIONAL, NÃO ARMADO. AF_07/2016</v>
          </cell>
          <cell r="D6145" t="str">
            <v>M3</v>
          </cell>
          <cell r="E6145">
            <v>747.88</v>
          </cell>
          <cell r="F6145" t="str">
            <v>SINAPI</v>
          </cell>
        </row>
        <row r="6146">
          <cell r="B6146">
            <v>94991</v>
          </cell>
          <cell r="C6146" t="str">
            <v>EXECUÇÃO DE PASSEIO (CALÇADA) OU PISO DE CONCRETO COM CONCRETO MOLDADO IN LOCO, USINADO, ACABAMENTO CONVENCIONAL, NÃO ARMADO. AF_07/2016</v>
          </cell>
          <cell r="D6146" t="str">
            <v>M3</v>
          </cell>
          <cell r="E6146">
            <v>639.66999999999996</v>
          </cell>
          <cell r="F6146" t="str">
            <v>SINAPI</v>
          </cell>
        </row>
        <row r="6147">
          <cell r="B6147">
            <v>94992</v>
          </cell>
          <cell r="C6147" t="str">
            <v>EXECUÇÃO DE PASSEIO (CALÇADA) OU PISO DE CONCRETO COM CONCRETO MOLDADO IN LOCO, FEITO EM OBRA, ACABAMENTO CONVENCIONAL, ESPESSURA 6 CM, ARMADO. AF_07/2016</v>
          </cell>
          <cell r="D6147" t="str">
            <v>M2</v>
          </cell>
          <cell r="E6147">
            <v>92.5</v>
          </cell>
          <cell r="F6147" t="str">
            <v>SINAPI</v>
          </cell>
        </row>
        <row r="6148">
          <cell r="B6148">
            <v>94993</v>
          </cell>
          <cell r="C6148" t="str">
            <v>EXECUÇÃO DE PASSEIO (CALÇADA) OU PISO DE CONCRETO COM CONCRETO MOLDADO IN LOCO, USINADO, ACABAMENTO CONVENCIONAL, ESPESSURA 6 CM, ARMADO. AF_07/2016</v>
          </cell>
          <cell r="D6148" t="str">
            <v>M2</v>
          </cell>
          <cell r="E6148">
            <v>86</v>
          </cell>
          <cell r="F6148" t="str">
            <v>SINAPI</v>
          </cell>
        </row>
        <row r="6149">
          <cell r="B6149">
            <v>94994</v>
          </cell>
          <cell r="C6149" t="str">
            <v>EXECUÇÃO DE PASSEIO (CALÇADA) OU PISO DE CONCRETO COM CONCRETO MOLDADO IN LOCO, FEITO EM OBRA, ACABAMENTO CONVENCIONAL, ESPESSURA 8 CM, ARMADO. AF_07/2016</v>
          </cell>
          <cell r="D6149" t="str">
            <v>M2</v>
          </cell>
          <cell r="E6149">
            <v>108.52</v>
          </cell>
          <cell r="F6149" t="str">
            <v>SINAPI</v>
          </cell>
        </row>
        <row r="6150">
          <cell r="B6150">
            <v>94995</v>
          </cell>
          <cell r="C6150" t="str">
            <v>EXECUÇÃO DE PASSEIO (CALÇADA) OU PISO DE CONCRETO COM CONCRETO MOLDADO IN LOCO, USINADO, ACABAMENTO CONVENCIONAL, ESPESSURA 8 CM, ARMADO. AF_07/2016</v>
          </cell>
          <cell r="D6150" t="str">
            <v>M2</v>
          </cell>
          <cell r="E6150">
            <v>99.86</v>
          </cell>
          <cell r="F6150" t="str">
            <v>SINAPI</v>
          </cell>
        </row>
        <row r="6151">
          <cell r="B6151">
            <v>94996</v>
          </cell>
          <cell r="C6151" t="str">
            <v>EXECUÇÃO DE PASSEIO (CALÇADA) OU PISO DE CONCRETO COM CONCRETO MOLDADO IN LOCO, FEITO EM OBRA, ACABAMENTO CONVENCIONAL, ESPESSURA 10 CM, ARMADO. AF_07/2016</v>
          </cell>
          <cell r="D6151" t="str">
            <v>M2</v>
          </cell>
          <cell r="E6151">
            <v>123.55</v>
          </cell>
          <cell r="F6151" t="str">
            <v>SINAPI</v>
          </cell>
        </row>
        <row r="6152">
          <cell r="B6152">
            <v>94997</v>
          </cell>
          <cell r="C6152" t="str">
            <v>EXECUÇÃO DE PASSEIO (CALÇADA) OU PISO DE CONCRETO COM CONCRETO MOLDADO IN LOCO, USINADO, ACABAMENTO CONVENCIONAL, ESPESSURA 10 CM, ARMADO. AF_07/2016</v>
          </cell>
          <cell r="D6152" t="str">
            <v>M2</v>
          </cell>
          <cell r="E6152">
            <v>112.73</v>
          </cell>
          <cell r="F6152" t="str">
            <v>SINAPI</v>
          </cell>
        </row>
        <row r="6153">
          <cell r="B6153">
            <v>94998</v>
          </cell>
          <cell r="C6153" t="str">
            <v>EXECUÇÃO DE PASSEIO (CALÇADA) OU PISO DE CONCRETO COM CONCRETO MOLDADO IN LOCO, FEITO EM OBRA, ACABAMENTO CONVENCIONAL, ESPESSURA 12 CM, ARMADO. AF_07/2016</v>
          </cell>
          <cell r="D6153" t="str">
            <v>M2</v>
          </cell>
          <cell r="E6153">
            <v>139.46</v>
          </cell>
          <cell r="F6153" t="str">
            <v>SINAPI</v>
          </cell>
        </row>
        <row r="6154">
          <cell r="B6154">
            <v>94999</v>
          </cell>
          <cell r="C6154" t="str">
            <v>EXECUÇÃO DE PASSEIO (CALÇADA) OU PISO DE CONCRETO COM CONCRETO MOLDADO IN LOCO, USINADO, ACABAMENTO CONVENCIONAL, ESPESSURA 12 CM, ARMADO. AF_07/2016</v>
          </cell>
          <cell r="D6154" t="str">
            <v>M2</v>
          </cell>
          <cell r="E6154">
            <v>126.48</v>
          </cell>
          <cell r="F6154" t="str">
            <v>SINAPI</v>
          </cell>
        </row>
        <row r="6155">
          <cell r="B6155">
            <v>101747</v>
          </cell>
          <cell r="C6155" t="str">
            <v>PISO EM CONCRETO 20 MPA PREPARO MECÂNICO, ESPESSURA 7CM. AF_09/2020</v>
          </cell>
          <cell r="D6155" t="str">
            <v>M2</v>
          </cell>
          <cell r="E6155">
            <v>84.31</v>
          </cell>
          <cell r="F6155" t="str">
            <v>SINAPI</v>
          </cell>
        </row>
        <row r="6156">
          <cell r="B6156">
            <v>101743</v>
          </cell>
          <cell r="C6156" t="str">
            <v>PISO TÊXTIL (CARPETE) EM PLACA. AF_09/2020</v>
          </cell>
          <cell r="D6156" t="str">
            <v>M2</v>
          </cell>
          <cell r="E6156">
            <v>154.30000000000001</v>
          </cell>
          <cell r="F6156" t="str">
            <v>SINAPI</v>
          </cell>
        </row>
        <row r="6157">
          <cell r="B6157">
            <v>101744</v>
          </cell>
          <cell r="C6157" t="str">
            <v>PISO TÊXTIL (CARPETE) EM MANTA (ROLO) E = 6 A 7 MM. AF_09/2020</v>
          </cell>
          <cell r="D6157" t="str">
            <v>M2</v>
          </cell>
          <cell r="E6157">
            <v>123</v>
          </cell>
          <cell r="F6157" t="str">
            <v>SINAPI</v>
          </cell>
        </row>
        <row r="6158">
          <cell r="B6158">
            <v>101745</v>
          </cell>
          <cell r="C6158" t="str">
            <v>PISO TÊXTIL (CARPETE) EM MANTA (ROLO) E = 9 A 10 MM. AF_09/2020</v>
          </cell>
          <cell r="D6158" t="str">
            <v>M2</v>
          </cell>
          <cell r="E6158">
            <v>151.11000000000001</v>
          </cell>
          <cell r="F6158" t="str">
            <v>SINAPI</v>
          </cell>
        </row>
        <row r="6159">
          <cell r="B6159">
            <v>87620</v>
          </cell>
          <cell r="C6159" t="str">
            <v>CONTRAPISO EM ARGAMASSA TRAÇO 1:4 (CIMENTO E AREIA), PREPARO MECÂNICO COM BETONEIRA 400 L, APLICADO EM ÁREAS SECAS SOBRE LAJE, ADERIDO, ACABAMENTO NÃO REFORÇADO, ESPESSURA 2CM. AF_07/2021</v>
          </cell>
          <cell r="D6159" t="str">
            <v>M2</v>
          </cell>
          <cell r="E6159">
            <v>29.41</v>
          </cell>
          <cell r="F6159" t="str">
            <v>SINAPI</v>
          </cell>
        </row>
        <row r="6160">
          <cell r="B6160">
            <v>87622</v>
          </cell>
          <cell r="C6160" t="str">
            <v>CONTRAPISO EM ARGAMASSA TRAÇO 1:4 (CIMENTO E AREIA), PREPARO MANUAL, APLICADO EM ÁREAS SECAS SOBRE LAJE, ADERIDO, ACABAMENTO NÃO REFORÇADO, ESPESSURA 2CM. AF_07/2021</v>
          </cell>
          <cell r="D6160" t="str">
            <v>M2</v>
          </cell>
          <cell r="E6160">
            <v>31.57</v>
          </cell>
          <cell r="F6160" t="str">
            <v>SINAPI</v>
          </cell>
        </row>
        <row r="6161">
          <cell r="B6161">
            <v>87623</v>
          </cell>
          <cell r="C6161" t="str">
            <v>CONTRAPISO EM ARGAMASSA PRONTA, PREPARO MECÂNICO COM MISTURADOR 300 KG, APLICADO EM ÁREAS SECAS SOBRE LAJE, ADERIDO, ACABAMENTO NÃO REFORÇADO, ESPESSURA 2CM. AF_07/2021</v>
          </cell>
          <cell r="D6161" t="str">
            <v>M2</v>
          </cell>
          <cell r="E6161">
            <v>82.92</v>
          </cell>
          <cell r="F6161" t="str">
            <v>SINAPI</v>
          </cell>
        </row>
        <row r="6162">
          <cell r="B6162">
            <v>87624</v>
          </cell>
          <cell r="C6162" t="str">
            <v>CONTRAPISO EM ARGAMASSA PRONTA, PREPARO MECÂNICO COM MISTURADOR 300 KG, APLICADO EM ÁREAS SECAS SOBRE LAJE, ADERIDO, ACABAMENTO NÃO REFORÇADO, ESPESSURA 2CM. AF_07/2021</v>
          </cell>
          <cell r="D6162" t="str">
            <v>M2</v>
          </cell>
          <cell r="E6162">
            <v>88.15</v>
          </cell>
          <cell r="F6162" t="str">
            <v>SINAPI</v>
          </cell>
        </row>
        <row r="6163">
          <cell r="B6163">
            <v>87630</v>
          </cell>
          <cell r="C6163" t="str">
            <v>CONTRAPISO EM ARGAMASSA TRAÇO 1:4 (CIMENTO E AREIA), PREPARO MECÂNICO COM BETONEIRA 400 L, APLICADO EM ÁREAS SECAS SOBRE LAJE, ADERIDO, ACABAMENTO NÃO REFORÇADO, ESPESSURA 3CM. AF_07/2021</v>
          </cell>
          <cell r="D6163" t="str">
            <v>M2</v>
          </cell>
          <cell r="E6163">
            <v>37.76</v>
          </cell>
          <cell r="F6163" t="str">
            <v>SINAPI</v>
          </cell>
        </row>
        <row r="6164">
          <cell r="B6164">
            <v>87632</v>
          </cell>
          <cell r="C6164" t="str">
            <v>CONTRAPISO EM ARGAMASSA TRAÇO 1:4 (CIMENTO E AREIA), PREPARO MANUAL, APLICADO EM ÁREAS SECAS SOBRE LAJE, ADERIDO, ACABAMENTO NÃO REFORÇADO, ESPESSURA 3CM. AF_07/2021</v>
          </cell>
          <cell r="D6164" t="str">
            <v>M2</v>
          </cell>
          <cell r="E6164">
            <v>40.76</v>
          </cell>
          <cell r="F6164" t="str">
            <v>SINAPI</v>
          </cell>
        </row>
        <row r="6165">
          <cell r="B6165">
            <v>87633</v>
          </cell>
          <cell r="C6165" t="str">
            <v>CONTRAPISO EM ARGAMASSA PRONTA, PREPARO MECÂNICO COM MISTURADOR 300 KG, APLICADO EM ÁREAS SECAS SOBRE LAJE, ADERIDO, ACABAMENTO NÃO REFORÇADO, ESPESSURA 3CM. AF_07/2021</v>
          </cell>
          <cell r="D6165" t="str">
            <v>M2</v>
          </cell>
          <cell r="E6165">
            <v>112.16</v>
          </cell>
          <cell r="F6165" t="str">
            <v>SINAPI</v>
          </cell>
        </row>
        <row r="6166">
          <cell r="B6166">
            <v>87634</v>
          </cell>
          <cell r="C6166" t="str">
            <v>CONTRAPISO EM ARGAMASSA PRONTA, PREPARO MANUAL, APLICADO EM ÁREAS SECAS SOBRE LAJE, ADERIDO, ACABAMENTO NÃO REFORÇADO, ESPESSURA 3CM. AF_07/2021</v>
          </cell>
          <cell r="D6166" t="str">
            <v>M2</v>
          </cell>
          <cell r="E6166">
            <v>119.43</v>
          </cell>
          <cell r="F6166" t="str">
            <v>SINAPI</v>
          </cell>
        </row>
        <row r="6167">
          <cell r="B6167">
            <v>87640</v>
          </cell>
          <cell r="C6167" t="str">
            <v>CONTRAPISO EM ARGAMASSA TRAÇO 1:4 (CIMENTO E AREIA), PREPARO MECÂNICO COM BETONEIRA 400 L, APLICADO EM ÁREAS SECAS SOBRE LAJE, ADERIDO, ACABAMENTO NÃO REFORÇADO, ESPESSURA 4CM. AF_07/2021</v>
          </cell>
          <cell r="D6167" t="str">
            <v>M2</v>
          </cell>
          <cell r="E6167">
            <v>44.61</v>
          </cell>
          <cell r="F6167" t="str">
            <v>SINAPI</v>
          </cell>
        </row>
        <row r="6168">
          <cell r="B6168">
            <v>87642</v>
          </cell>
          <cell r="C6168" t="str">
            <v>CONTRAPISO EM ARGAMASSA TRAÇO 1:4 (CIMENTO E AREIA), PREPARO MANUAL, APLICADO EM ÁREAS SECAS SOBRE LAJE, ADERIDO, ACABAMENTO NÃO REFORÇADO, ESPESSURA 4CM. AF_07/2021</v>
          </cell>
          <cell r="D6168" t="str">
            <v>M2</v>
          </cell>
          <cell r="E6168">
            <v>48.3</v>
          </cell>
          <cell r="F6168" t="str">
            <v>SINAPI</v>
          </cell>
        </row>
        <row r="6169">
          <cell r="B6169">
            <v>87643</v>
          </cell>
          <cell r="C6169" t="str">
            <v>CONTRAPISO EM ARGAMASSA PRONTA, PREPARO MECÂNICO COM MISTURADOR 300 KG, APLICADO EM ÁREAS SECAS SOBRE LAJE, ADERIDO, ACABAMENTO NÃO REFORÇADO, ESPESSURA 4CM. AF_07/2021</v>
          </cell>
          <cell r="D6169" t="str">
            <v>M2</v>
          </cell>
          <cell r="E6169">
            <v>136.1</v>
          </cell>
          <cell r="F6169" t="str">
            <v>SINAPI</v>
          </cell>
        </row>
        <row r="6170">
          <cell r="B6170">
            <v>87644</v>
          </cell>
          <cell r="C6170" t="str">
            <v>CONTRAPISO EM ARGAMASSA PRONTA, PREPARO MANUAL, APLICADO EM ÁREAS SECAS SOBRE LAJE, ADERIDO, ACABAMENTO NÃO REFORÇADO, ESPESSURA 4CM. AF_07/2021</v>
          </cell>
          <cell r="D6170" t="str">
            <v>M2</v>
          </cell>
          <cell r="E6170">
            <v>145.04</v>
          </cell>
          <cell r="F6170" t="str">
            <v>SINAPI</v>
          </cell>
        </row>
        <row r="6171">
          <cell r="B6171">
            <v>87680</v>
          </cell>
          <cell r="C6171" t="str">
            <v>CONTRAPISO EM ARGAMASSA TRAÇO 1:4 (CIMENTO E AREIA), PREPARO MECÂNICO COM BETONEIRA 400 L, APLICADO EM ÁREAS SECAS SOBRE LAJE, NÃO ADERIDO, ACABAMENTO NÃO REFORÇADO, ESPESSURA 4CM. AF_07/2021</v>
          </cell>
          <cell r="D6171" t="str">
            <v>M2</v>
          </cell>
          <cell r="E6171">
            <v>40</v>
          </cell>
          <cell r="F6171" t="str">
            <v>SINAPI</v>
          </cell>
        </row>
        <row r="6172">
          <cell r="B6172">
            <v>87682</v>
          </cell>
          <cell r="C6172" t="str">
            <v>CONTRAPISO EM ARGAMASSA TRAÇO 1:4 (CIMENTO E AREIA), PREPARO MANUAL, APLICADO EM ÁREAS SECAS SOBRE LAJE, NÃO ADERIDO, ACABAMENTO NÃO REFORÇADO, ESPESSURA 4CM. AF_07/2021</v>
          </cell>
          <cell r="D6172" t="str">
            <v>M2</v>
          </cell>
          <cell r="E6172">
            <v>43.69</v>
          </cell>
          <cell r="F6172" t="str">
            <v>SINAPI</v>
          </cell>
        </row>
        <row r="6173">
          <cell r="B6173">
            <v>87683</v>
          </cell>
          <cell r="C6173" t="str">
            <v>CONTRAPISO EM ARGAMASSA PRONTA, PREPARO MECÂNICO COM MISTURADOR 300 KG, APLICADO EM ÁREAS SECAS SOBRE LAJE, NÃO ADERIDO, ACABAMENTO NÃO REFORÇADO, ESPESSURA 4CM. AF_07/2021</v>
          </cell>
          <cell r="D6173" t="str">
            <v>M2</v>
          </cell>
          <cell r="E6173">
            <v>131.49</v>
          </cell>
          <cell r="F6173" t="str">
            <v>SINAPI</v>
          </cell>
        </row>
        <row r="6174">
          <cell r="B6174">
            <v>87684</v>
          </cell>
          <cell r="C6174" t="str">
            <v>CONTRAPISO EM ARGAMASSA PRONTA, PREPARO MANUAL, APLICADO EM ÁREAS SECAS SOBRE LAJE, NÃO ADERIDO, ACABAMENTO NÃO REFORÇADO, ESPESSURA 4CM. AF_07/2021</v>
          </cell>
          <cell r="D6174" t="str">
            <v>M2</v>
          </cell>
          <cell r="E6174">
            <v>140.43</v>
          </cell>
          <cell r="F6174" t="str">
            <v>SINAPI</v>
          </cell>
        </row>
        <row r="6175">
          <cell r="B6175">
            <v>87690</v>
          </cell>
          <cell r="C6175" t="str">
            <v>CONTRAPISO EM ARGAMASSA TRAÇO 1:4 (CIMENTO E AREIA), PREPARO MECÂNICO COM BETONEIRA 400 L, APLICADO EM ÁREAS SECAS SOBRE LAJE, NÃO ADERIDO, ACABAMENTO NÃO REFORÇADO, ESPESSURA 5CM. AF_07/2021</v>
          </cell>
          <cell r="D6175" t="str">
            <v>M2</v>
          </cell>
          <cell r="E6175">
            <v>45.83</v>
          </cell>
          <cell r="F6175" t="str">
            <v>SINAPI</v>
          </cell>
        </row>
        <row r="6176">
          <cell r="B6176">
            <v>87692</v>
          </cell>
          <cell r="C6176" t="str">
            <v>CONTRAPISO EM ARGAMASSA TRAÇO 1:4 (CIMENTO E AREIA), PREPARO MANUAL, APLICADO EM ÁREAS SECAS SOBRE LAJE, NÃO ADERIDO, ACABAMENTO NÃO REFORÇADO, ESPESSURA 5CM. AF_07/2021</v>
          </cell>
          <cell r="D6176" t="str">
            <v>M2</v>
          </cell>
          <cell r="E6176">
            <v>50.06</v>
          </cell>
          <cell r="F6176" t="str">
            <v>SINAPI</v>
          </cell>
        </row>
        <row r="6177">
          <cell r="B6177">
            <v>87693</v>
          </cell>
          <cell r="C6177" t="str">
            <v>CONTRAPISO EM ARGAMASSA PRONTA, PREPARO MECÂNICO COM MISTURADOR 300 KG, APLICADO EM ÁREAS SECAS SOBRE LAJE, NÃO ADERIDO, ESPESSURA 5CM. AF_07/2021</v>
          </cell>
          <cell r="D6177" t="str">
            <v>M2</v>
          </cell>
          <cell r="E6177">
            <v>150.61000000000001</v>
          </cell>
          <cell r="F6177" t="str">
            <v>SINAPI</v>
          </cell>
        </row>
        <row r="6178">
          <cell r="B6178">
            <v>87694</v>
          </cell>
          <cell r="C6178" t="str">
            <v>CONTRAPISO EM ARGAMASSA PRONTA, PREPARO MANUAL, APLICADO EM ÁREAS SECAS SOBRE LAJE, NÃO ADERIDO, ACABAMENTO NÃO REFORÇADO, ESPESSURA 5CM. AF_07/2021</v>
          </cell>
          <cell r="D6178" t="str">
            <v>M2</v>
          </cell>
          <cell r="E6178">
            <v>160.85</v>
          </cell>
          <cell r="F6178" t="str">
            <v>SINAPI</v>
          </cell>
        </row>
        <row r="6179">
          <cell r="B6179">
            <v>87700</v>
          </cell>
          <cell r="C6179" t="str">
            <v>CONTRAPISO EM ARGAMASSA TRAÇO 1:4 (CIMENTO E AREIA), PREPARO MECÂNICO COM BETONEIRA 400 L, APLICADO EM ÁREAS SECAS SOBRE LAJE, NÃO ADERIDO, ACABAMENTO NÃO REFORÇADO, ESPESSURA 6CM. AF_07/2021</v>
          </cell>
          <cell r="D6179" t="str">
            <v>M2</v>
          </cell>
          <cell r="E6179">
            <v>49.55</v>
          </cell>
          <cell r="F6179" t="str">
            <v>SINAPI</v>
          </cell>
        </row>
        <row r="6180">
          <cell r="B6180">
            <v>87702</v>
          </cell>
          <cell r="C6180" t="str">
            <v>CONTRAPISO EM ARGAMASSA TRAÇO 1:4 (CIMENTO E AREIA), PREPARO MANUAL, APLICADO EM ÁREAS SECAS SOBRE LAJE, NÃO ADERIDO, ACABAMENTO NÃO REFORÇADO, ESPESSURA 6CM. AF_07/2021</v>
          </cell>
          <cell r="D6180" t="str">
            <v>M2</v>
          </cell>
          <cell r="E6180">
            <v>54.16</v>
          </cell>
          <cell r="F6180" t="str">
            <v>SINAPI</v>
          </cell>
        </row>
        <row r="6181">
          <cell r="B6181">
            <v>87703</v>
          </cell>
          <cell r="C6181" t="str">
            <v>CONTRAPISO EM ARGAMASSA PRONTA, PREPARO MECÂNICO COM MISTURADOR 300 KG, APLICADO EM ÁREAS SECAS SOBRE LAJE, NÃO ADERIDO, ACABAMENTO NÃO REFORÇADO, ESPESSURA 6CM. AF_07/2021</v>
          </cell>
          <cell r="D6181" t="str">
            <v>M2</v>
          </cell>
          <cell r="E6181">
            <v>163.66</v>
          </cell>
          <cell r="F6181" t="str">
            <v>SINAPI</v>
          </cell>
        </row>
        <row r="6182">
          <cell r="B6182">
            <v>87704</v>
          </cell>
          <cell r="C6182" t="str">
            <v>CONTRAPISO EM ARGAMASSA PRONTA, PREPARO MANUAL, APLICADO EM ÁREAS SECAS SOBRE LAJE, NÃO ADERIDO, ACABAMENTO NÃO REFORÇADO, ESPESSURA 6CM. AF_07/2021</v>
          </cell>
          <cell r="D6182" t="str">
            <v>M2</v>
          </cell>
          <cell r="E6182">
            <v>174.81</v>
          </cell>
          <cell r="F6182" t="str">
            <v>SINAPI</v>
          </cell>
        </row>
        <row r="6183">
          <cell r="B6183">
            <v>87735</v>
          </cell>
          <cell r="C6183" t="str">
            <v>CONTRAPISO EM ARGAMASSA TRAÇO 1:4 (CIMENTO E AREIA), PREPARO MECÂNICO COM BETONEIRA 400 L, APLICADO EM ÁREAS MOLHADAS SOBRE LAJE, ADERIDO, ACABAMENTO NÃO REFORÇADO, ESPESSURA 2CM. AF_07/2021</v>
          </cell>
          <cell r="D6183" t="str">
            <v>M2</v>
          </cell>
          <cell r="E6183">
            <v>39.17</v>
          </cell>
          <cell r="F6183" t="str">
            <v>SINAPI</v>
          </cell>
        </row>
        <row r="6184">
          <cell r="B6184">
            <v>87737</v>
          </cell>
          <cell r="C6184" t="str">
            <v>CONTRAPISO EM ARGAMASSA TRAÇO 1:4 (CIMENTO E AREIA), PREPARO MANUAL, APLICADO EM ÁREAS MOLHADAS SOBRE LAJE, ADERIDO, ACABAMENTO NÃO REFORÇADO, ESPESSURA 2CM. AF_07/2021</v>
          </cell>
          <cell r="D6184" t="str">
            <v>M2</v>
          </cell>
          <cell r="E6184">
            <v>41.33</v>
          </cell>
          <cell r="F6184" t="str">
            <v>SINAPI</v>
          </cell>
        </row>
        <row r="6185">
          <cell r="B6185">
            <v>87738</v>
          </cell>
          <cell r="C6185" t="str">
            <v>CONTRAPISO EM ARGAMASSA PRONTA, PREPARO MECÂNICO COM MISTURADOR 300 KG, APLICADO EM ÁREAS MOLHADAS SOBRE LAJE, ADERIDO, ACABAMENTO NÃO REFORÇADO, ESPESSURA 2CM. AF_07/2021</v>
          </cell>
          <cell r="D6185" t="str">
            <v>M2</v>
          </cell>
          <cell r="E6185">
            <v>92.68</v>
          </cell>
          <cell r="F6185" t="str">
            <v>SINAPI</v>
          </cell>
        </row>
        <row r="6186">
          <cell r="B6186">
            <v>87739</v>
          </cell>
          <cell r="C6186" t="str">
            <v>CONTRAPISO EM ARGAMASSA PRONTA, PREPARO MANUAL, APLICADO EM ÁREAS MOLHADAS SOBRE LAJE, ADERIDO, ACABAMENTO NÃO REFORÇADO, ESPESSURA 2CM. AF_07/2021</v>
          </cell>
          <cell r="D6186" t="str">
            <v>M2</v>
          </cell>
          <cell r="E6186">
            <v>97.91</v>
          </cell>
          <cell r="F6186" t="str">
            <v>SINAPI</v>
          </cell>
        </row>
        <row r="6187">
          <cell r="B6187">
            <v>87745</v>
          </cell>
          <cell r="C6187" t="str">
            <v>CONTRAPISO EM ARGAMASSA TRAÇO 1:4 (CIMENTO E AREIA), PREPARO MECÂNICO COM BETONEIRA 400 L, APLICADO EM ÁREAS MOLHADAS SOBRE LAJE, ADERIDO, ACABAMENTO NÃO REFORÇADO, ESPESSURA 3CM. AF_07/2021</v>
          </cell>
          <cell r="D6187" t="str">
            <v>M2</v>
          </cell>
          <cell r="E6187">
            <v>47.52</v>
          </cell>
          <cell r="F6187" t="str">
            <v>SINAPI</v>
          </cell>
        </row>
        <row r="6188">
          <cell r="B6188">
            <v>87747</v>
          </cell>
          <cell r="C6188" t="str">
            <v>CONTRAPISO EM ARGAMASSA TRAÇO 1:4 (CIMENTO E AREIA), PREPARO MANUAL, APLICADO EM ÁREAS MOLHADAS SOBRE LAJE, ADERIDO, ACABAMENTO NÃO REFORÇADO, ESPESSURA 3CM. AF_07/2021</v>
          </cell>
          <cell r="D6188" t="str">
            <v>M2</v>
          </cell>
          <cell r="E6188">
            <v>50.52</v>
          </cell>
          <cell r="F6188" t="str">
            <v>SINAPI</v>
          </cell>
        </row>
        <row r="6189">
          <cell r="B6189">
            <v>87748</v>
          </cell>
          <cell r="C6189" t="str">
            <v>CONTRAPISO EM ARGAMASSA PRONTA, PREPARO MECÂNICO COM MISTURADOR 300 KG, APLICADO EM ÁREAS MOLHADAS SOBRE LAJE, ADERIDO, ACABAMENTO NÃO REFORÇADO, ESPESSURA 3CM. AF_07/2021</v>
          </cell>
          <cell r="D6189" t="str">
            <v>M2</v>
          </cell>
          <cell r="E6189">
            <v>121.92</v>
          </cell>
          <cell r="F6189" t="str">
            <v>SINAPI</v>
          </cell>
        </row>
        <row r="6190">
          <cell r="B6190">
            <v>87749</v>
          </cell>
          <cell r="C6190" t="str">
            <v>CONTRAPISO EM ARGAMASSA PRONTA, PREPARO MANUAL, APLICADO EM ÁREAS MOLHADAS SOBRE LAJE, ADERIDO, ACABAMENTO NÃO REFORÇADO, ESPESSURA 3CM. AF_07/2021</v>
          </cell>
          <cell r="D6190" t="str">
            <v>M2</v>
          </cell>
          <cell r="E6190">
            <v>129.19</v>
          </cell>
          <cell r="F6190" t="str">
            <v>SINAPI</v>
          </cell>
        </row>
        <row r="6191">
          <cell r="B6191">
            <v>87755</v>
          </cell>
          <cell r="C6191" t="str">
            <v>CONTRAPISO EM ARGAMASSA TRAÇO 1:4 (CIMENTO E AREIA), PREPARO MECÂNICO COM BETONEIRA 400 L, APLICADO EM ÁREAS MOLHADAS SOBRE IMPERMEABILIZAÇÃO, ACABAMENTO NÃO REFORÇADO, ESPESSURA 3CM. AF_07/2021</v>
          </cell>
          <cell r="D6191" t="str">
            <v>M2</v>
          </cell>
          <cell r="E6191">
            <v>44.84</v>
          </cell>
          <cell r="F6191" t="str">
            <v>SINAPI</v>
          </cell>
        </row>
        <row r="6192">
          <cell r="B6192">
            <v>87757</v>
          </cell>
          <cell r="C6192" t="str">
            <v>CONTRAPISO EM ARGAMASSA TRAÇO 1:4 (CIMENTO E AREIA), PREPARO MANUAL, APLICADO EM ÁREAS MOLHADAS SOBRE IMPERMEABILIZAÇÃO, ACABAMENTO NÃO REFORÇADO, ESPESSURA 3CM. AF_07/2021</v>
          </cell>
          <cell r="D6192" t="str">
            <v>M2</v>
          </cell>
          <cell r="E6192">
            <v>47.84</v>
          </cell>
          <cell r="F6192" t="str">
            <v>SINAPI</v>
          </cell>
        </row>
        <row r="6193">
          <cell r="B6193">
            <v>87758</v>
          </cell>
          <cell r="C6193" t="str">
            <v>CONTRAPISO EM ARGAMASSA PRONTA, PREPARO MECÂNICO COM MISTURADOR 300 KG, APLICADO EM ÁREAS MOLHADAS SOBRE IMPERMEABILIZAÇÃO, ACABAMENTO NÃO REFORÇADO, ESPESSURA 3CM. AF_07/2021</v>
          </cell>
          <cell r="D6193" t="str">
            <v>M2</v>
          </cell>
          <cell r="E6193">
            <v>119.24</v>
          </cell>
          <cell r="F6193" t="str">
            <v>SINAPI</v>
          </cell>
        </row>
        <row r="6194">
          <cell r="B6194">
            <v>87759</v>
          </cell>
          <cell r="C6194" t="str">
            <v>CONTRAPISO EM ARGAMASSA PRONTA, PREPARO MANUAL, APLICADO EM ÁREAS MOLHADAS SOBRE IMPERMEABILIZAÇÃO, ACABAMENTO NÃO REFORÇADO, ESPESSURA 3CM. AF_07/2021</v>
          </cell>
          <cell r="D6194" t="str">
            <v>M2</v>
          </cell>
          <cell r="E6194">
            <v>126.51</v>
          </cell>
          <cell r="F6194" t="str">
            <v>SINAPI</v>
          </cell>
        </row>
        <row r="6195">
          <cell r="B6195">
            <v>87765</v>
          </cell>
          <cell r="C6195" t="str">
            <v>CONTRAPISO EM ARGAMASSA TRAÇO 1:4 (CIMENTO E AREIA), PREPARO MECÂNICO COM BETONEIRA 400 L, APLICADO EM ÁREAS MOLHADAS SOBRE IMPERMEABILIZAÇÃO, ACABAMENTO NÃO REFORÇADO, ESPESSURA 4CM. AF_07/2021</v>
          </cell>
          <cell r="D6195" t="str">
            <v>M2</v>
          </cell>
          <cell r="E6195">
            <v>51.73</v>
          </cell>
          <cell r="F6195" t="str">
            <v>SINAPI</v>
          </cell>
        </row>
        <row r="6196">
          <cell r="B6196">
            <v>87767</v>
          </cell>
          <cell r="C6196" t="str">
            <v>CONTRAPISO EM ARGAMASSA TRAÇO 1:4 (CIMENTO E AREIA), PREPARO MANUAL, APLICADO EM ÁREAS MOLHADAS SOBRE IMPERMEABILIZAÇÃO, ACABAMENTO NÃO REFORÇADO, ESPESSURA 4CM. AF_07/2021</v>
          </cell>
          <cell r="D6196" t="str">
            <v>M2</v>
          </cell>
          <cell r="E6196">
            <v>55.42</v>
          </cell>
          <cell r="F6196" t="str">
            <v>SINAPI</v>
          </cell>
        </row>
        <row r="6197">
          <cell r="B6197">
            <v>87768</v>
          </cell>
          <cell r="C6197" t="str">
            <v>CONTRAPISO EM ARGAMASSA PRONTA, PREPARO MECÂNICO COM MISTURADOR 300 KG, APLICADO EM ÁREAS MOLHADAS SOBRE IMPERMEABILIZAÇÃO, ACABAMENTO NÃO REFORÇADO, ESPESSURA 4CM. AF_07/2021</v>
          </cell>
          <cell r="D6197" t="str">
            <v>M2</v>
          </cell>
          <cell r="E6197">
            <v>143.22</v>
          </cell>
          <cell r="F6197" t="str">
            <v>SINAPI</v>
          </cell>
        </row>
        <row r="6198">
          <cell r="B6198">
            <v>87769</v>
          </cell>
          <cell r="C6198" t="str">
            <v>CONTRAPISO EM ARGAMASSA PRONTA, PREPARO MANUAL, APLICADO EM ÁREAS MOLHADAS SOBRE IMPERMEABILIZAÇÃO, ACABAMENTO NÃO REFORÇADO, ESPESSURA 4CM. AF_07/2021</v>
          </cell>
          <cell r="D6198" t="str">
            <v>M2</v>
          </cell>
          <cell r="E6198">
            <v>152.16</v>
          </cell>
          <cell r="F6198" t="str">
            <v>SINAPI</v>
          </cell>
        </row>
        <row r="6199">
          <cell r="B6199">
            <v>88470</v>
          </cell>
          <cell r="C6199" t="str">
            <v>CONTRAPISO COM ARGAMASSA AUTONIVELANTE, APLICADO SOBRE LAJE, NÃO ADERIDO, ESPESSURA 3CM. AF_07/2021</v>
          </cell>
          <cell r="D6199" t="str">
            <v>M2</v>
          </cell>
          <cell r="E6199">
            <v>22.38</v>
          </cell>
          <cell r="F6199" t="str">
            <v>SINAPI</v>
          </cell>
        </row>
        <row r="6200">
          <cell r="B6200">
            <v>88471</v>
          </cell>
          <cell r="C6200" t="str">
            <v>CONTRAPISO COM ARGAMASSA AUTONIVELANTE, APLICADO SOBRE LAJE, NÃO ADERIDO, ESPESSURA 4CM. AF_07/2021</v>
          </cell>
          <cell r="D6200" t="str">
            <v>M2</v>
          </cell>
          <cell r="E6200">
            <v>27.99</v>
          </cell>
          <cell r="F6200" t="str">
            <v>SINAPI</v>
          </cell>
        </row>
        <row r="6201">
          <cell r="B6201">
            <v>88472</v>
          </cell>
          <cell r="C6201" t="str">
            <v>CONTRAPISO COM ARGAMASSA AUTONIVELANTE, APLICADO SOBRE LAJE, NÃO ADERIDO, ESPESSURA 5CM. AF_07/2021</v>
          </cell>
          <cell r="D6201" t="str">
            <v>M2</v>
          </cell>
          <cell r="E6201">
            <v>32.44</v>
          </cell>
          <cell r="F6201" t="str">
            <v>SINAPI</v>
          </cell>
        </row>
        <row r="6202">
          <cell r="B6202">
            <v>88476</v>
          </cell>
          <cell r="C6202" t="str">
            <v>CONTRAPISO COM ARGAMASSA AUTONIVELANTE, APLICADO SOBRE LAJE, ADERIDO, ESPESSURA 2CM. AF_07/2021</v>
          </cell>
          <cell r="D6202" t="str">
            <v>M2</v>
          </cell>
          <cell r="E6202">
            <v>19.46</v>
          </cell>
          <cell r="F6202" t="str">
            <v>SINAPI</v>
          </cell>
        </row>
        <row r="6203">
          <cell r="B6203">
            <v>88477</v>
          </cell>
          <cell r="C6203" t="str">
            <v>CONTRAPISO COM ARGAMASSA AUTONIVELANTE, APLICADO SOBRE LAJE, ADERIDO, ESPESSURA 3CM. AF_07/2021</v>
          </cell>
          <cell r="D6203" t="str">
            <v>M2</v>
          </cell>
          <cell r="E6203">
            <v>26.46</v>
          </cell>
          <cell r="F6203" t="str">
            <v>SINAPI</v>
          </cell>
        </row>
        <row r="6204">
          <cell r="B6204">
            <v>88478</v>
          </cell>
          <cell r="C6204" t="str">
            <v>CONTRAPISO COM ARGAMASSA AUTONIVELANTE, APLICADO SOBRE LAJE, ADERIDO, ESPESSURA 4CM. AF_07/2021</v>
          </cell>
          <cell r="D6204" t="str">
            <v>M2</v>
          </cell>
          <cell r="E6204">
            <v>32.25</v>
          </cell>
          <cell r="F6204" t="str">
            <v>SINAPI</v>
          </cell>
        </row>
        <row r="6205">
          <cell r="B6205">
            <v>90930</v>
          </cell>
          <cell r="C6205" t="str">
            <v>CONTRAPISO ACÚSTICO EM ARGAMASSA TRAÇO 1:4 (CIMENTO E AREIA), PREPARO MECÂNICO COM BETONEIRA 400L, APLICADO EM ÁREAS SECAS, ACABAMENTO NÃO REFORÇADO, ESPESSURA 5CM. AF_07/2021</v>
          </cell>
          <cell r="D6205" t="str">
            <v>M2</v>
          </cell>
          <cell r="E6205">
            <v>85.57</v>
          </cell>
          <cell r="F6205" t="str">
            <v>SINAPI</v>
          </cell>
        </row>
        <row r="6206">
          <cell r="B6206">
            <v>90932</v>
          </cell>
          <cell r="C6206" t="str">
            <v>CONTRAPISO ACÚSTICO EM ARGAMASSA TRAÇO 1:4 (CIMENTO E AREIA), PREPARO MANUAL, APLICADO EM ÁREAS SECAS, ACABAMENTO NÃO REFORÇADO, ESPESSURA 5CM. AF_07/2021</v>
          </cell>
          <cell r="D6206" t="str">
            <v>M2</v>
          </cell>
          <cell r="E6206">
            <v>89.8</v>
          </cell>
          <cell r="F6206" t="str">
            <v>SINAPI</v>
          </cell>
        </row>
        <row r="6207">
          <cell r="B6207">
            <v>90933</v>
          </cell>
          <cell r="C6207" t="str">
            <v>CONTRAPISO ACÚSTICO EM ARGAMASSA PRONTA, PREPARO MECÂNICO COM MISTURADOR 300 KG, APLICADO EM ÁREAS SECAS, ACABAMENTO NÃO REFORÇADO, ESPESSURA 5CM. AF_07/2021</v>
          </cell>
          <cell r="D6207" t="str">
            <v>M2</v>
          </cell>
          <cell r="E6207">
            <v>190.35</v>
          </cell>
          <cell r="F6207" t="str">
            <v>SINAPI</v>
          </cell>
        </row>
        <row r="6208">
          <cell r="B6208">
            <v>90934</v>
          </cell>
          <cell r="C6208" t="str">
            <v>CONTRAPISO ACÚSTICO EM ARGAMASSA PRONTA, PREPARO MANUAL, APLICADO EM ÁREAS SECAS, ACABAMENTO NÃO REFORÇADO, ESPESSURA 5CM. AF_07/2021</v>
          </cell>
          <cell r="D6208" t="str">
            <v>M2</v>
          </cell>
          <cell r="E6208">
            <v>200.59</v>
          </cell>
          <cell r="F6208" t="str">
            <v>SINAPI</v>
          </cell>
        </row>
        <row r="6209">
          <cell r="B6209">
            <v>90940</v>
          </cell>
          <cell r="C6209" t="str">
            <v>CONTRAPISO ACÚSTICO EM ARGAMASSA TRAÇO 1:4 (CIMENTO E AREIA), PREPARO MECÂNICO COM BETONEIRA 400L, APLICADO EM ÁREAS SECAS, ACABAMENTO NÃO REFORÇADO, ESPESSURA 6CM. AF_07/2021</v>
          </cell>
          <cell r="D6209" t="str">
            <v>M2</v>
          </cell>
          <cell r="E6209">
            <v>90.34</v>
          </cell>
          <cell r="F6209" t="str">
            <v>SINAPI</v>
          </cell>
        </row>
        <row r="6210">
          <cell r="B6210">
            <v>90942</v>
          </cell>
          <cell r="C6210" t="str">
            <v>CONTRAPISO ACÚSTICO EM ARGAMASSA TRAÇO 1:4 (CIMENTO E AREIA), PREPARO MANUAL, APLICADO EM ÁREAS SECAS, ACABAMENTO NÃO REFORÇADO, ESPESSURA 6CM. AF_07/2021</v>
          </cell>
          <cell r="D6210" t="str">
            <v>M2</v>
          </cell>
          <cell r="E6210">
            <v>94.95</v>
          </cell>
          <cell r="F6210" t="str">
            <v>SINAPI</v>
          </cell>
        </row>
        <row r="6211">
          <cell r="B6211">
            <v>90943</v>
          </cell>
          <cell r="C6211" t="str">
            <v>CONTRAPISO ACÚSTICO EM ARGAMASSA PRONTA, PREPARO MECÂNICO COM MISTURADOR 300 KG, APLICADO EM ÁREAS SECAS, ACABAMENTO NÃO REFORÇADO, ESPESSURA 6CM. AF_07/2021</v>
          </cell>
          <cell r="D6211" t="str">
            <v>M2</v>
          </cell>
          <cell r="E6211">
            <v>204.45</v>
          </cell>
          <cell r="F6211" t="str">
            <v>SINAPI</v>
          </cell>
        </row>
        <row r="6212">
          <cell r="B6212">
            <v>90944</v>
          </cell>
          <cell r="C6212" t="str">
            <v>CONTRAPISO ACÚSTICO EM ARGAMASSA PRONTA, PREPARO MANUAL, APLICADO EM ÁREAS SECA, ACABAMENTO NÃO REFORÇADO, ESPESSURA 6CM. AF_07/2021</v>
          </cell>
          <cell r="D6212" t="str">
            <v>M2</v>
          </cell>
          <cell r="E6212">
            <v>215.6</v>
          </cell>
          <cell r="F6212" t="str">
            <v>SINAPI</v>
          </cell>
        </row>
        <row r="6213">
          <cell r="B6213">
            <v>90950</v>
          </cell>
          <cell r="C6213" t="str">
            <v>CONTRAPISO ACÚSTICO EM ARGAMASSA TRAÇO 1:4 (CIMENTO E AREIA), PREPARO MECÂNICO COM BETONEIRA 400L, APLICADO EM ÁREAS SECAS, ACABAMENTO NÃO REFORÇADO, ESPESSURA 7CM. AF_07/2021</v>
          </cell>
          <cell r="D6213" t="str">
            <v>M2</v>
          </cell>
          <cell r="E6213">
            <v>99.08</v>
          </cell>
          <cell r="F6213" t="str">
            <v>SINAPI</v>
          </cell>
        </row>
        <row r="6214">
          <cell r="B6214">
            <v>90952</v>
          </cell>
          <cell r="C6214" t="str">
            <v>CONTRAPISO ACÚSTICO EM ARGAMASSA TRAÇO 1:4 (CIMENTO E AREIA), PREPARO MANUAL, APLICADO EM ÁREAS SECAS, ACABAMENTO NÃO REFORÇADO, ESPESSURA 7CM. AF_07/2021</v>
          </cell>
          <cell r="D6214" t="str">
            <v>M2</v>
          </cell>
          <cell r="E6214">
            <v>104.38</v>
          </cell>
          <cell r="F6214" t="str">
            <v>SINAPI</v>
          </cell>
        </row>
        <row r="6215">
          <cell r="B6215">
            <v>90953</v>
          </cell>
          <cell r="C6215" t="str">
            <v>CONTRAPISO ACÚSTICO EM ARGAMASSA PRONTA, PREPARO MECÂNICO COM MISTURADOR 300 KG, APLICADO EM ÁREAS SECAS, ACABAMENTO NÃO REFORÇADO, ESPESSURA 7CM. AF_07/2021</v>
          </cell>
          <cell r="D6215" t="str">
            <v>M2</v>
          </cell>
          <cell r="E6215">
            <v>230.28</v>
          </cell>
          <cell r="F6215" t="str">
            <v>SINAPI</v>
          </cell>
        </row>
        <row r="6216">
          <cell r="B6216">
            <v>90954</v>
          </cell>
          <cell r="C6216" t="str">
            <v>CONTRAPISO ACÚSTICO EM ARGAMASSA PRONTA, PREPARO MANUAL, APLICADO EM ÁREAS SECAS, ACABAMENTO NÃO REFORÇADO, ESPESSURA 7CM. AF_07/2021</v>
          </cell>
          <cell r="D6216" t="str">
            <v>M2</v>
          </cell>
          <cell r="E6216">
            <v>243.1</v>
          </cell>
          <cell r="F6216" t="str">
            <v>SINAPI</v>
          </cell>
        </row>
        <row r="6217">
          <cell r="B6217">
            <v>94438</v>
          </cell>
          <cell r="C6217" t="str">
            <v>(COMPOSIÇÃO REPRESENTATIVA) DO SERVIÇO DE CONTRAPISO EM ARGAMASSA TRAÇO 1:4 (CIM E AREIA), EM BETONEIRA 400 L, ESPESSURA 3 CM ÁREAS SECAS E 3 CM ÁREAS MOLHADAS, PARA EDIFICAÇÃO HABITACIONAL UNIFAMILIAR (CASA) E EDIFICAÇÃO PÚBLICA PADRÃO. AF_11/2014</v>
          </cell>
          <cell r="D6217" t="str">
            <v>M2</v>
          </cell>
          <cell r="E6217">
            <v>40.840000000000003</v>
          </cell>
          <cell r="F6217" t="str">
            <v>SINAPI</v>
          </cell>
        </row>
        <row r="6218">
          <cell r="B6218">
            <v>94439</v>
          </cell>
          <cell r="C6218" t="str">
            <v>(COMPOSIÇÃO REPRESENTATIVA) DO SERVIÇO DE CONTRAPISO EM ARGAMASSA TRAÇO 1:4 (CIM E AREIA), BETONEIRA 400 L, E = 4 CM ÁREAS SECAS E  MOLHADAS SOBRE LAJE , E = 3 CM ÁREAS MOLHADAS SOBRE IMPERMEABILIZAÇÃO, CASA E EDIFICAÇÃO PÚBLICA PADRÃO. AF_11/2014</v>
          </cell>
          <cell r="D6218" t="str">
            <v>M2</v>
          </cell>
          <cell r="E6218">
            <v>46.33</v>
          </cell>
          <cell r="F6218" t="str">
            <v>SINAPI</v>
          </cell>
        </row>
        <row r="6219">
          <cell r="B6219">
            <v>94779</v>
          </cell>
          <cell r="C6219" t="str">
            <v>(COMPOSIÇÃO REPRESENTATIVA) DO SERVIÇO DE CONTRAPISO EM ARGAMASSA TRAÇO 1:4 (CIM E AREIA), EM BETONEIRA 400 L, ESPESSURA 3 CM ÁREAS SECAS E 3 CM ÁREAS MOLHADAS, PARA EDIFICAÇÃO HABITACIONAL MULTIFAMILIAR (PRÉDIO). AF_11/2014</v>
          </cell>
          <cell r="D6219" t="str">
            <v>M2</v>
          </cell>
          <cell r="E6219">
            <v>39.64</v>
          </cell>
          <cell r="F6219" t="str">
            <v>SINAPI</v>
          </cell>
        </row>
        <row r="6220">
          <cell r="B6220">
            <v>94782</v>
          </cell>
          <cell r="C6220" t="str">
            <v>(COMPOSIÇÃO REPRESENTATIVA) DO SERVIÇO DE CONTRAPISO EM ARGAMASSA TRAÇO 1:4 (CIM E AREIA), BETONEIRA 400 L, E = 4 CM ÁREAS SECAS E  MOLHADAS SOBRE LAJE , E = 3 CM ÁREAS MOLHADAS SOBRE IMPERMEABILIZAÇÃO, PARA EDIFICAÇÃO MULTIFAMILIAR. AF_11/2014</v>
          </cell>
          <cell r="D6220" t="str">
            <v>M2</v>
          </cell>
          <cell r="E6220">
            <v>45.73</v>
          </cell>
          <cell r="F6220" t="str">
            <v>SINAPI</v>
          </cell>
        </row>
        <row r="6221">
          <cell r="B6221">
            <v>102803</v>
          </cell>
          <cell r="C6221" t="str">
            <v>REFORÇO SUPERFICIAL PARA CONTRAPISOS DE ARGAMASSA SEMI-SECA. AF_07/2021</v>
          </cell>
          <cell r="D6221" t="str">
            <v>M2</v>
          </cell>
          <cell r="E6221">
            <v>1.94</v>
          </cell>
          <cell r="F6221" t="str">
            <v>SINAPI</v>
          </cell>
        </row>
        <row r="6222">
          <cell r="B6222">
            <v>101742</v>
          </cell>
          <cell r="C6222" t="str">
            <v>RODAPÉ BORRACHA LISO, ALTURA = 7CM, ESPESSURA = 2 MM, PARA ARGAMASSA. AF_09/2020</v>
          </cell>
          <cell r="D6222" t="str">
            <v>M</v>
          </cell>
          <cell r="E6222">
            <v>58.04</v>
          </cell>
          <cell r="F6222" t="str">
            <v>SINAPI</v>
          </cell>
        </row>
        <row r="6223">
          <cell r="B6223">
            <v>87871</v>
          </cell>
          <cell r="C6223" t="str">
            <v>CHAPISCO APLICADO SOMENTE EM ESTRUTURAS DE CONCRETO EM ALVENARIAS INTERNAS, COM DESEMPENADEIRA DENTADA. ARGAMASSA INDUSTRIALIZADA COM PREPARO MANUAL. AF_06/2014</v>
          </cell>
          <cell r="D6223" t="str">
            <v>M2</v>
          </cell>
          <cell r="E6223">
            <v>16.63</v>
          </cell>
          <cell r="F6223" t="str">
            <v>SINAPI</v>
          </cell>
        </row>
        <row r="6224">
          <cell r="B6224">
            <v>87872</v>
          </cell>
          <cell r="C6224" t="str">
            <v>CHAPISCO APLICADO SOMENTE EM ESTRUTURAS DE CONCRETO EM ALVENARIAS INTERNAS, COM DESEMPENADEIRA DENTADA.  ARGAMASSA INDUSTRIALIZADA COM PREPARO EM MISTURADOR 300 KG. AF_06/2014</v>
          </cell>
          <cell r="D6224" t="str">
            <v>M2</v>
          </cell>
          <cell r="E6224">
            <v>16.04</v>
          </cell>
          <cell r="F6224" t="str">
            <v>SINAPI</v>
          </cell>
        </row>
        <row r="6225">
          <cell r="B6225">
            <v>87873</v>
          </cell>
          <cell r="C6225" t="str">
            <v>CHAPISCO APLICADO EM ALVENARIAS E ESTRUTURAS DE CONCRETO INTERNAS, COM ROLO PARA TEXTURA ACRÍLICA.  ARGAMASSA TRAÇO 1:4 E EMULSÃO POLIMÉRICA (ADESIVO) COM PREPARO MANUAL. AF_06/2014</v>
          </cell>
          <cell r="D6225" t="str">
            <v>M2</v>
          </cell>
          <cell r="E6225">
            <v>6.49</v>
          </cell>
          <cell r="F6225" t="str">
            <v>SINAPI</v>
          </cell>
        </row>
        <row r="6226">
          <cell r="B6226">
            <v>87874</v>
          </cell>
          <cell r="C6226" t="str">
            <v>CHAPISCO APLICADO EM ALVENARIAS E ESTRUTURAS DE CONCRETO INTERNAS, COM ROLO PARA TEXTURA ACRÍLICA.  ARGAMASSA TRAÇO 1:4 E EMULSÃO POLIMÉRICA (ADESIVO) COM PREPARO EM BETONEIRA 400L. AF_06/2014</v>
          </cell>
          <cell r="D6226" t="str">
            <v>M2</v>
          </cell>
          <cell r="E6226">
            <v>6.39</v>
          </cell>
          <cell r="F6226" t="str">
            <v>SINAPI</v>
          </cell>
        </row>
        <row r="6227">
          <cell r="B6227">
            <v>87876</v>
          </cell>
          <cell r="C6227" t="str">
            <v>CHAPISCO APLICADO EM ALVENARIAS E ESTRUTURAS DE CONCRETO INTERNAS, COM ROLO PARA TEXTURA ACRÍLICA.  ARGAMASSA INDUSTRIALIZADA COM PREPARO MANUAL. AF_06/2014</v>
          </cell>
          <cell r="D6227" t="str">
            <v>M2</v>
          </cell>
          <cell r="E6227">
            <v>10.74</v>
          </cell>
          <cell r="F6227" t="str">
            <v>SINAPI</v>
          </cell>
        </row>
        <row r="6228">
          <cell r="B6228">
            <v>87877</v>
          </cell>
          <cell r="C6228" t="str">
            <v>CHAPISCO APLICADO EM ALVENARIAS E ESTRUTURAS DE CONCRETO INTERNAS, COM ROLO PARA TEXTURA ACRÍLICA.  ARGAMASSA INDUSTRIALIZADA COM PREPARO EM MISTURADOR 300 KG. AF_06/2014</v>
          </cell>
          <cell r="D6228" t="str">
            <v>M2</v>
          </cell>
          <cell r="E6228">
            <v>10.44</v>
          </cell>
          <cell r="F6228" t="str">
            <v>SINAPI</v>
          </cell>
        </row>
        <row r="6229">
          <cell r="B6229">
            <v>87878</v>
          </cell>
          <cell r="C6229" t="str">
            <v>CHAPISCO APLICADO EM ALVENARIAS E ESTRUTURAS DE CONCRETO INTERNAS, COM COLHER DE PEDREIRO.  ARGAMASSA TRAÇO 1:3 COM PREPARO MANUAL. AF_06/2014</v>
          </cell>
          <cell r="D6229" t="str">
            <v>M2</v>
          </cell>
          <cell r="E6229">
            <v>4.2</v>
          </cell>
          <cell r="F6229" t="str">
            <v>SINAPI</v>
          </cell>
        </row>
        <row r="6230">
          <cell r="B6230">
            <v>87879</v>
          </cell>
          <cell r="C6230" t="str">
            <v>CHAPISCO APLICADO EM ALVENARIAS E ESTRUTURAS DE CONCRETO INTERNAS, COM COLHER DE PEDREIRO.  ARGAMASSA TRAÇO 1:3 COM PREPARO EM BETONEIRA 400L. AF_06/2014</v>
          </cell>
          <cell r="D6230" t="str">
            <v>M2</v>
          </cell>
          <cell r="E6230">
            <v>3.85</v>
          </cell>
          <cell r="F6230" t="str">
            <v>SINAPI</v>
          </cell>
        </row>
        <row r="6231">
          <cell r="B6231">
            <v>87881</v>
          </cell>
          <cell r="C6231" t="str">
            <v>CHAPISCO APLICADO NO TETO, COM ROLO PARA TEXTURA ACRÍLICA. ARGAMASSA TRAÇO 1:4 E EMULSÃO POLIMÉRICA (ADESIVO) COM PREPARO MANUAL. AF_06/2014</v>
          </cell>
          <cell r="D6231" t="str">
            <v>M2</v>
          </cell>
          <cell r="E6231">
            <v>6.39</v>
          </cell>
          <cell r="F6231" t="str">
            <v>SINAPI</v>
          </cell>
        </row>
        <row r="6232">
          <cell r="B6232">
            <v>87882</v>
          </cell>
          <cell r="C6232" t="str">
            <v>CHAPISCO APLICADO NO TETO, COM ROLO PARA TEXTURA ACRÍLICA. ARGAMASSA TRAÇO 1:4 E EMULSÃO POLIMÉRICA (ADESIVO) COM PREPARO EM BETONEIRA 400L. AF_06/2014</v>
          </cell>
          <cell r="D6232" t="str">
            <v>M2</v>
          </cell>
          <cell r="E6232">
            <v>6.29</v>
          </cell>
          <cell r="F6232" t="str">
            <v>SINAPI</v>
          </cell>
        </row>
        <row r="6233">
          <cell r="B6233">
            <v>87884</v>
          </cell>
          <cell r="C6233" t="str">
            <v>CHAPISCO APLICADO NO TETO, COM ROLO PARA TEXTURA ACRÍLICA. ARGAMASSA INDUSTRIALIZADA COM PREPARO MANUAL. AF_06/2014</v>
          </cell>
          <cell r="D6233" t="str">
            <v>M2</v>
          </cell>
          <cell r="E6233">
            <v>10.64</v>
          </cell>
          <cell r="F6233" t="str">
            <v>SINAPI</v>
          </cell>
        </row>
        <row r="6234">
          <cell r="B6234">
            <v>87885</v>
          </cell>
          <cell r="C6234" t="str">
            <v>CHAPISCO APLICADO NO TETO, COM ROLO PARA TEXTURA ACRÍLICA. ARGAMASSA INDUSTRIALIZADA COM PREPARO EM MISTURADOR 300 KG. AF_06/2014</v>
          </cell>
          <cell r="D6234" t="str">
            <v>M2</v>
          </cell>
          <cell r="E6234">
            <v>10.34</v>
          </cell>
          <cell r="F6234" t="str">
            <v>SINAPI</v>
          </cell>
        </row>
        <row r="6235">
          <cell r="B6235">
            <v>87886</v>
          </cell>
          <cell r="C6235" t="str">
            <v>CHAPISCO APLICADO NO TETO, COM DESEMPENADEIRA DENTADA. ARGAMASSA INDUSTRIALIZADA COM PREPARO MANUAL. AF_06/2014</v>
          </cell>
          <cell r="D6235" t="str">
            <v>M2</v>
          </cell>
          <cell r="E6235">
            <v>22.41</v>
          </cell>
          <cell r="F6235" t="str">
            <v>SINAPI</v>
          </cell>
        </row>
        <row r="6236">
          <cell r="B6236">
            <v>87887</v>
          </cell>
          <cell r="C6236" t="str">
            <v>CHAPISCO APLICADO NO TETO, COM DESEMPENADEIRA DENTADA. ARGAMASSA INDUSTRIALIZADA COM PREPARO EM MISTURADOR 300 KG. AF_06/2014</v>
          </cell>
          <cell r="D6236" t="str">
            <v>M2</v>
          </cell>
          <cell r="E6236">
            <v>21.82</v>
          </cell>
          <cell r="F6236" t="str">
            <v>SINAPI</v>
          </cell>
        </row>
        <row r="6237">
          <cell r="B6237">
            <v>87888</v>
          </cell>
          <cell r="C6237" t="str">
            <v>CHAPISCO APLICADO EM ALVENARIA (SEM PRESENÇA DE VÃOS) E ESTRUTURAS DE CONCRETO DE FACHADA, COM ROLO PARA TEXTURA ACRÍLICA.  ARGAMASSA TRAÇO 1:4 E EMULSÃO POLIMÉRICA (ADESIVO) COM PREPARO MANUAL. AF_06/2014</v>
          </cell>
          <cell r="D6237" t="str">
            <v>M2</v>
          </cell>
          <cell r="E6237">
            <v>7.74</v>
          </cell>
          <cell r="F6237" t="str">
            <v>SINAPI</v>
          </cell>
        </row>
        <row r="6238">
          <cell r="B6238">
            <v>87889</v>
          </cell>
          <cell r="C6238" t="str">
            <v>CHAPISCO APLICADO EM ALVENARIA (SEM PRESENÇA DE VÃOS) E ESTRUTURAS DE CONCRETO DE FACHADA, COM ROLO PARA TEXTURA ACRÍLICA.  ARGAMASSA TRAÇO 1:4 E EMULSÃO POLIMÉRICA (ADESIVO) COM PREPARO EM BETONEIRA 400L. AF_06/2014</v>
          </cell>
          <cell r="D6238" t="str">
            <v>M2</v>
          </cell>
          <cell r="E6238">
            <v>7.64</v>
          </cell>
          <cell r="F6238" t="str">
            <v>SINAPI</v>
          </cell>
        </row>
        <row r="6239">
          <cell r="B6239">
            <v>87891</v>
          </cell>
          <cell r="C6239" t="str">
            <v>CHAPISCO APLICADO EM ALVENARIA (SEM PRESENÇA DE VÃOS) E ESTRUTURAS DE CONCRETO DE FACHADA, COM ROLO PARA TEXTURA ACRÍLICA.  ARGAMASSA INDUSTRIALIZADA COM PREPARO MANUAL. AF_06/2014</v>
          </cell>
          <cell r="D6239" t="str">
            <v>M2</v>
          </cell>
          <cell r="E6239">
            <v>11.99</v>
          </cell>
          <cell r="F6239" t="str">
            <v>SINAPI</v>
          </cell>
        </row>
        <row r="6240">
          <cell r="B6240">
            <v>87892</v>
          </cell>
          <cell r="C6240" t="str">
            <v>CHAPISCO APLICADO EM ALVENARIA (SEM PRESENÇA DE VÃOS) E ESTRUTURAS DE CONCRETO DE FACHADA, COM ROLO PARA TEXTURA ACRÍLICA.  ARGAMASSA INDUSTRIALIZADA COM PREPARO EM MISTURADOR 300 KG. AF_06/2014</v>
          </cell>
          <cell r="D6240" t="str">
            <v>M2</v>
          </cell>
          <cell r="E6240">
            <v>11.69</v>
          </cell>
          <cell r="F6240" t="str">
            <v>SINAPI</v>
          </cell>
        </row>
        <row r="6241">
          <cell r="B6241">
            <v>87893</v>
          </cell>
          <cell r="C6241" t="str">
            <v>CHAPISCO APLICADO EM ALVENARIA (SEM PRESENÇA DE VÃOS) E ESTRUTURAS DE CONCRETO DE FACHADA, COM COLHER DE PEDREIRO.  ARGAMASSA TRAÇO 1:3 COM PREPARO MANUAL. AF_06/2014</v>
          </cell>
          <cell r="D6241" t="str">
            <v>M2</v>
          </cell>
          <cell r="E6241">
            <v>6.37</v>
          </cell>
          <cell r="F6241" t="str">
            <v>SINAPI</v>
          </cell>
        </row>
        <row r="6242">
          <cell r="B6242">
            <v>87894</v>
          </cell>
          <cell r="C6242" t="str">
            <v>CHAPISCO APLICADO EM ALVENARIA (SEM PRESENÇA DE VÃOS) E ESTRUTURAS DE CONCRETO DE FACHADA, COM COLHER DE PEDREIRO.  ARGAMASSA TRAÇO 1:3 COM PREPARO EM BETONEIRA 400L. AF_06/2014</v>
          </cell>
          <cell r="D6242" t="str">
            <v>M2</v>
          </cell>
          <cell r="E6242">
            <v>6.02</v>
          </cell>
          <cell r="F6242" t="str">
            <v>SINAPI</v>
          </cell>
        </row>
        <row r="6243">
          <cell r="B6243">
            <v>87896</v>
          </cell>
          <cell r="C6243" t="str">
            <v>CHAPISCO APLICADO EM ALVENARIA (SEM PRESENÇA DE VÃOS) E ESTRUTURAS DE CONCRETO DE FACHADA, COM EQUIPAMENTO DE PROJEÇÃO.  ARGAMASSA TRAÇO 1:3 COM PREPARO MANUAL. AF_06/2014</v>
          </cell>
          <cell r="D6243" t="str">
            <v>M2</v>
          </cell>
          <cell r="E6243">
            <v>5.89</v>
          </cell>
          <cell r="F6243" t="str">
            <v>SINAPI</v>
          </cell>
        </row>
        <row r="6244">
          <cell r="B6244">
            <v>87897</v>
          </cell>
          <cell r="C6244" t="str">
            <v>CHAPISCO APLICADO EM ALVENARIA (SEM PRESENÇA DE VÃOS) E ESTRUTURAS DE CONCRETO DE FACHADA, COM EQUIPAMENTO DE PROJEÇÃO.  ARGAMASSA TRAÇO 1:3 COM PREPARO EM BETONEIRA 400 L. AF_06/2014</v>
          </cell>
          <cell r="D6244" t="str">
            <v>M2</v>
          </cell>
          <cell r="E6244">
            <v>5.54</v>
          </cell>
          <cell r="F6244" t="str">
            <v>SINAPI</v>
          </cell>
        </row>
        <row r="6245">
          <cell r="B6245">
            <v>87899</v>
          </cell>
          <cell r="C6245" t="str">
            <v>CHAPISCO APLICADO EM ALVENARIA (COM PRESENÇA DE VÃOS) E ESTRUTURAS DE CONCRETO DE FACHADA, COM ROLO PARA TEXTURA ACRÍLICA.  ARGAMASSA TRAÇO 1:4 E EMULSÃO POLIMÉRICA (ADESIVO) COM PREPARO MANUAL. AF_06/2014</v>
          </cell>
          <cell r="D6245" t="str">
            <v>M2</v>
          </cell>
          <cell r="E6245">
            <v>8.83</v>
          </cell>
          <cell r="F6245" t="str">
            <v>SINAPI</v>
          </cell>
        </row>
        <row r="6246">
          <cell r="B6246">
            <v>87900</v>
          </cell>
          <cell r="C6246" t="str">
            <v>CHAPISCO APLICADO EM ALVENARIA (COM PRESENÇA DE VÃOS) E ESTRUTURAS DE CONCRETO DE FACHADA, COM ROLO PARA TEXTURA ACRÍLICA.  ARGAMASSA TRAÇO 1:4 E EMULSÃO POLIMÉRICA (ADESIVO) COM PREPARO EM BETONEIRA 400L. AF_06/2014</v>
          </cell>
          <cell r="D6246" t="str">
            <v>M2</v>
          </cell>
          <cell r="E6246">
            <v>8.73</v>
          </cell>
          <cell r="F6246" t="str">
            <v>SINAPI</v>
          </cell>
        </row>
        <row r="6247">
          <cell r="B6247">
            <v>87902</v>
          </cell>
          <cell r="C6247" t="str">
            <v>CHAPISCO APLICADO EM ALVENARIA (COM PRESENÇA DE VÃOS) E ESTRUTURAS DE CONCRETO DE FACHADA, COM ROLO PARA TEXTURA ACRÍLICA.  ARGAMASSA INDUSTRIALIZADA COM PREPARO MANUAL. AF_06/2014</v>
          </cell>
          <cell r="D6247" t="str">
            <v>M2</v>
          </cell>
          <cell r="E6247">
            <v>13.08</v>
          </cell>
          <cell r="F6247" t="str">
            <v>SINAPI</v>
          </cell>
        </row>
        <row r="6248">
          <cell r="B6248">
            <v>87903</v>
          </cell>
          <cell r="C6248" t="str">
            <v>CHAPISCO APLICADO EM ALVENARIA (COM PRESENÇA DE VÃOS) E ESTRUTURAS DE CONCRETO DE FACHADA, COM ROLO PARA TEXTURA ACRÍLICA.  ARGAMASSA INDUSTRIALIZADA COM PREPARO EM MISTURADOR 300 KG. AF_06/2014</v>
          </cell>
          <cell r="D6248" t="str">
            <v>M2</v>
          </cell>
          <cell r="E6248">
            <v>12.78</v>
          </cell>
          <cell r="F6248" t="str">
            <v>SINAPI</v>
          </cell>
        </row>
        <row r="6249">
          <cell r="B6249">
            <v>87904</v>
          </cell>
          <cell r="C6249" t="str">
            <v>CHAPISCO APLICADO EM ALVENARIA (COM PRESENÇA DE VÃOS) E ESTRUTURAS DE CONCRETO DE FACHADA, COM COLHER DE PEDREIRO.  ARGAMASSA TRAÇO 1:3 COM PREPARO MANUAL. AF_06/2014</v>
          </cell>
          <cell r="D6249" t="str">
            <v>M2</v>
          </cell>
          <cell r="E6249">
            <v>8.19</v>
          </cell>
          <cell r="F6249" t="str">
            <v>SINAPI</v>
          </cell>
        </row>
        <row r="6250">
          <cell r="B6250">
            <v>87905</v>
          </cell>
          <cell r="C6250" t="str">
            <v>CHAPISCO APLICADO EM ALVENARIA (COM PRESENÇA DE VÃOS) E ESTRUTURAS DE CONCRETO DE FACHADA, COM COLHER DE PEDREIRO.  ARGAMASSA TRAÇO 1:3 COM PREPARO EM BETONEIRA 400L. AF_06/2014</v>
          </cell>
          <cell r="D6250" t="str">
            <v>M2</v>
          </cell>
          <cell r="E6250">
            <v>7.84</v>
          </cell>
          <cell r="F6250" t="str">
            <v>SINAPI</v>
          </cell>
        </row>
        <row r="6251">
          <cell r="B6251">
            <v>87907</v>
          </cell>
          <cell r="C6251" t="str">
            <v>CHAPISCO APLICADO EM ALVENARIA (COM PRESENÇA DE VÃOS) E ESTRUTURAS DE CONCRETO DE FACHADA, COM EQUIPAMENTO DE PROJEÇÃO.  ARGAMASSA TRAÇO 1:3 COM PREPARO MANUAL. AF_06/2014</v>
          </cell>
          <cell r="D6251" t="str">
            <v>M2</v>
          </cell>
          <cell r="E6251">
            <v>7.49</v>
          </cell>
          <cell r="F6251" t="str">
            <v>SINAPI</v>
          </cell>
        </row>
        <row r="6252">
          <cell r="B6252">
            <v>87908</v>
          </cell>
          <cell r="C6252" t="str">
            <v>CHAPISCO APLICADO EM ALVENARIA (COM PRESENÇA DE VÃOS) E ESTRUTURAS DE CONCRETO DE FACHADA, COM EQUIPAMENTO DE PROJEÇÃO.  ARGAMASSA TRAÇO 1:3 COM PREPARO EM BETONEIRA 400 L. AF_06/2014</v>
          </cell>
          <cell r="D6252" t="str">
            <v>M2</v>
          </cell>
          <cell r="E6252">
            <v>7.14</v>
          </cell>
          <cell r="F6252" t="str">
            <v>SINAPI</v>
          </cell>
        </row>
        <row r="6253">
          <cell r="B6253">
            <v>87910</v>
          </cell>
          <cell r="C6253" t="str">
            <v>CHAPISCO APLICADO SOMENTE NA ESTRUTURA DE CONCRETO DA FACHADA, COM DESEMPENADEIRA DENTADA. ARGAMASSA INDUSTRIALIZADA COM PREPARO MANUAL. AF_06/2014</v>
          </cell>
          <cell r="D6253" t="str">
            <v>M2</v>
          </cell>
          <cell r="E6253">
            <v>22.31</v>
          </cell>
          <cell r="F6253" t="str">
            <v>SINAPI</v>
          </cell>
        </row>
        <row r="6254">
          <cell r="B6254">
            <v>87911</v>
          </cell>
          <cell r="C6254" t="str">
            <v>CHAPISCO APLICADO SOMENTE NA ESTRUTURA DE CONCRETO DA FACHADA, COM DESEMPENADEIRA DENTADA. ARGAMASSA INDUSTRIALIZADA COM PREPARO EM MISTURADOR 300 KG. AF_06/2014</v>
          </cell>
          <cell r="D6254" t="str">
            <v>M2</v>
          </cell>
          <cell r="E6254">
            <v>21.72</v>
          </cell>
          <cell r="F6254" t="str">
            <v>SINAPI</v>
          </cell>
        </row>
        <row r="6255">
          <cell r="B6255">
            <v>87411</v>
          </cell>
          <cell r="C6255" t="str">
            <v>APLICAÇÃO MANUAL DE GESSO DESEMPENADO (SEM TALISCAS) EM TETO DE AMBIENTES DE ÁREA MAIOR QUE 10M², ESPESSURA DE 0,5CM. AF_06/2014</v>
          </cell>
          <cell r="D6255" t="str">
            <v>M2</v>
          </cell>
          <cell r="E6255">
            <v>14.48</v>
          </cell>
          <cell r="F6255" t="str">
            <v>SINAPI</v>
          </cell>
        </row>
        <row r="6256">
          <cell r="B6256">
            <v>87412</v>
          </cell>
          <cell r="C6256" t="str">
            <v>APLICAÇÃO MANUAL DE GESSO DESEMPENADO (SEM TALISCAS) EM TETO DE AMBIENTES DE ÁREA ENTRE 5M² E 10M², ESPESSURA DE 0,5CM. AF_06/2014</v>
          </cell>
          <cell r="D6256" t="str">
            <v>M2</v>
          </cell>
          <cell r="E6256">
            <v>20.420000000000002</v>
          </cell>
          <cell r="F6256" t="str">
            <v>SINAPI</v>
          </cell>
        </row>
        <row r="6257">
          <cell r="B6257">
            <v>87413</v>
          </cell>
          <cell r="C6257" t="str">
            <v>APLICAÇÃO MANUAL DE GESSO DESEMPENADO (SEM TALISCAS) EM TETO DE AMBIENTES DE ÁREA MENOR QUE 5M², ESPESSURA DE 0,5CM. AF_06/2014</v>
          </cell>
          <cell r="D6257" t="str">
            <v>M2</v>
          </cell>
          <cell r="E6257">
            <v>23.8</v>
          </cell>
          <cell r="F6257" t="str">
            <v>SINAPI</v>
          </cell>
        </row>
        <row r="6258">
          <cell r="B6258">
            <v>87414</v>
          </cell>
          <cell r="C6258" t="str">
            <v>APLICAÇÃO MANUAL DE GESSO DESEMPENADO (SEM TALISCAS) EM TETO DE AMBIENTES DE ÁREA MAIOR QUE 10M², ESPESSURA DE 1,0CM. AF_06/2014</v>
          </cell>
          <cell r="D6258" t="str">
            <v>M2</v>
          </cell>
          <cell r="E6258">
            <v>21.68</v>
          </cell>
          <cell r="F6258" t="str">
            <v>SINAPI</v>
          </cell>
        </row>
        <row r="6259">
          <cell r="B6259">
            <v>87415</v>
          </cell>
          <cell r="C6259" t="str">
            <v>APLICAÇÃO MANUAL DE GESSO DESEMPENADO (SEM TALISCAS) EM TETO DE AMBIENTES DE ÁREA ENTRE 5M² E 10M², ESPESSURA DE 1,0CM. AF_06/2014</v>
          </cell>
          <cell r="D6259" t="str">
            <v>M2</v>
          </cell>
          <cell r="E6259">
            <v>27.43</v>
          </cell>
          <cell r="F6259" t="str">
            <v>SINAPI</v>
          </cell>
        </row>
        <row r="6260">
          <cell r="B6260">
            <v>87416</v>
          </cell>
          <cell r="C6260" t="str">
            <v>APLICAÇÃO MANUAL DE GESSO DESEMPENADO (SEM TALISCAS) EM TETO DE AMBIENTES DE ÁREA MENOR QUE 5M², ESPESSURA DE 1,0CM. AF_06/2014</v>
          </cell>
          <cell r="D6260" t="str">
            <v>M2</v>
          </cell>
          <cell r="E6260">
            <v>31.04</v>
          </cell>
          <cell r="F6260" t="str">
            <v>SINAPI</v>
          </cell>
        </row>
        <row r="6261">
          <cell r="B6261">
            <v>87417</v>
          </cell>
          <cell r="C6261" t="str">
            <v>APLICAÇÃO MANUAL DE GESSO DESEMPENADO (SEM TALISCAS) EM PAREDES DE AMBIENTES DE ÁREA MAIOR QUE 10M², ESPESSURA DE 0,5CM. AF_06/2014</v>
          </cell>
          <cell r="D6261" t="str">
            <v>M2</v>
          </cell>
          <cell r="E6261">
            <v>15.32</v>
          </cell>
          <cell r="F6261" t="str">
            <v>SINAPI</v>
          </cell>
        </row>
        <row r="6262">
          <cell r="B6262">
            <v>87418</v>
          </cell>
          <cell r="C6262" t="str">
            <v>APLICAÇÃO MANUAL DE GESSO DESEMPENADO (SEM TALISCAS) EM PAREDES DE AMBIENTES DE ÁREA ENTRE 5M² E 10M², ESPESSURA DE 0,5CM. AF_06/2014</v>
          </cell>
          <cell r="D6262" t="str">
            <v>M2</v>
          </cell>
          <cell r="E6262">
            <v>15.75</v>
          </cell>
          <cell r="F6262" t="str">
            <v>SINAPI</v>
          </cell>
        </row>
        <row r="6263">
          <cell r="B6263">
            <v>87419</v>
          </cell>
          <cell r="C6263" t="str">
            <v>APLICAÇÃO MANUAL DE GESSO DESEMPENADO (SEM TALISCAS) EM PAREDES DE AMBIENTES DE ÁREA MENOR QUE 5M², ESPESSURA DE 0,5CM. AF_06/2014</v>
          </cell>
          <cell r="D6263" t="str">
            <v>M2</v>
          </cell>
          <cell r="E6263">
            <v>17.03</v>
          </cell>
          <cell r="F6263" t="str">
            <v>SINAPI</v>
          </cell>
        </row>
        <row r="6264">
          <cell r="B6264">
            <v>87420</v>
          </cell>
          <cell r="C6264" t="str">
            <v>APLICAÇÃO MANUAL DE GESSO DESEMPENADO (SEM TALISCAS) EM PAREDES DE AMBIENTES DE ÁREA MAIOR QUE 10M², ESPESSURA DE 1,0CM. AF_06/2014</v>
          </cell>
          <cell r="D6264" t="str">
            <v>M2</v>
          </cell>
          <cell r="E6264">
            <v>23.18</v>
          </cell>
          <cell r="F6264" t="str">
            <v>SINAPI</v>
          </cell>
        </row>
        <row r="6265">
          <cell r="B6265">
            <v>87421</v>
          </cell>
          <cell r="C6265" t="str">
            <v>APLICAÇÃO MANUAL DE GESSO DESEMPENADO (SEM TALISCAS) EM PAREDES DE AMBIENTES DE ÁREA ENTRE 5M² E 10M², ESPESSURA DE 1,0CM. AF_06/2014</v>
          </cell>
          <cell r="D6265" t="str">
            <v>M2</v>
          </cell>
          <cell r="E6265">
            <v>23.61</v>
          </cell>
          <cell r="F6265" t="str">
            <v>SINAPI</v>
          </cell>
        </row>
        <row r="6266">
          <cell r="B6266">
            <v>87422</v>
          </cell>
          <cell r="C6266" t="str">
            <v>APLICAÇÃO MANUAL DE GESSO DESEMPENADO (SEM TALISCAS) EM PAREDES DE AMBIENTES DE ÁREA MENOR QUE 5M², ESPESSURA DE 1,0CM. AF_06/2014</v>
          </cell>
          <cell r="D6266" t="str">
            <v>M2</v>
          </cell>
          <cell r="E6266">
            <v>24.89</v>
          </cell>
          <cell r="F6266" t="str">
            <v>SINAPI</v>
          </cell>
        </row>
        <row r="6267">
          <cell r="B6267">
            <v>87423</v>
          </cell>
          <cell r="C6267" t="str">
            <v>APLICAÇÃO MANUAL DE GESSO SARRAFEADO (COM TALISCAS) EM PAREDES DE AMBIENTES DE ÁREA MAIOR QUE 10M², ESPESSURA DE 1,0CM. AF_06/2014</v>
          </cell>
          <cell r="D6267" t="str">
            <v>M2</v>
          </cell>
          <cell r="E6267">
            <v>30.38</v>
          </cell>
          <cell r="F6267" t="str">
            <v>SINAPI</v>
          </cell>
        </row>
        <row r="6268">
          <cell r="B6268">
            <v>87424</v>
          </cell>
          <cell r="C6268" t="str">
            <v>APLICAÇÃO MANUAL DE GESSO SARRAFEADO (COM TALISCAS) EM PAREDES DE AMBIENTES DE ÁREA ENTRE 5M² E 10M², ESPESSURA DE 1,0CM. AF_06/2014</v>
          </cell>
          <cell r="D6268" t="str">
            <v>M2</v>
          </cell>
          <cell r="E6268">
            <v>31.04</v>
          </cell>
          <cell r="F6268" t="str">
            <v>SINAPI</v>
          </cell>
        </row>
        <row r="6269">
          <cell r="B6269">
            <v>87425</v>
          </cell>
          <cell r="C6269" t="str">
            <v>APLICAÇÃO MANUAL DE GESSO SARRAFEADO (COM TALISCAS) EM PAREDES DE AMBIENTES DE ÁREA MENOR QUE 5M², ESPESSURA DE 1,0CM. AF_06/2014</v>
          </cell>
          <cell r="D6269" t="str">
            <v>M2</v>
          </cell>
          <cell r="E6269">
            <v>32.090000000000003</v>
          </cell>
          <cell r="F6269" t="str">
            <v>SINAPI</v>
          </cell>
        </row>
        <row r="6270">
          <cell r="B6270">
            <v>87426</v>
          </cell>
          <cell r="C6270" t="str">
            <v>APLICAÇÃO MANUAL DE GESSO SARRAFEADO (COM TALISCAS) EM PAREDES DE AMBIENTES DE ÁREA MAIOR QUE 10M², ESPESSURA DE 1,5CM. AF_06/2014</v>
          </cell>
          <cell r="D6270" t="str">
            <v>M2</v>
          </cell>
          <cell r="E6270">
            <v>35.85</v>
          </cell>
          <cell r="F6270" t="str">
            <v>SINAPI</v>
          </cell>
        </row>
        <row r="6271">
          <cell r="B6271">
            <v>87427</v>
          </cell>
          <cell r="C6271" t="str">
            <v>APLICAÇÃO MANUAL DE GESSO SARRAFEADO (COM TALISCAS) EM PAREDES DE AMBIENTES DE ÁREA ENTRE 5M² E 10M², ESPESSURA DE 1,5CM. AF_06/2014</v>
          </cell>
          <cell r="D6271" t="str">
            <v>M2</v>
          </cell>
          <cell r="E6271">
            <v>36.51</v>
          </cell>
          <cell r="F6271" t="str">
            <v>SINAPI</v>
          </cell>
        </row>
        <row r="6272">
          <cell r="B6272">
            <v>87428</v>
          </cell>
          <cell r="C6272" t="str">
            <v>APLICAÇÃO MANUAL DE GESSO SARRAFEADO (COM TALISCAS) EM PAREDES DE AMBIENTES DE ÁREA MENOR QUE 5M², ESPESSURA DE 1,5CM. AF_06/2014</v>
          </cell>
          <cell r="D6272" t="str">
            <v>M2</v>
          </cell>
          <cell r="E6272">
            <v>37.57</v>
          </cell>
          <cell r="F6272" t="str">
            <v>SINAPI</v>
          </cell>
        </row>
        <row r="6273">
          <cell r="B6273">
            <v>87429</v>
          </cell>
          <cell r="C6273" t="str">
            <v>APLICAÇÃO DE GESSO PROJETADO COM EQUIPAMENTO DE PROJEÇÃO EM PAREDES DE AMBIENTES DE ÁREA MAIOR QUE 10M², DESEMPENADO (SEM TALISCAS), ESPESSURA DE 0,5CM. AF_06/2014</v>
          </cell>
          <cell r="D6273" t="str">
            <v>M2</v>
          </cell>
          <cell r="E6273">
            <v>16.12</v>
          </cell>
          <cell r="F6273" t="str">
            <v>SINAPI</v>
          </cell>
        </row>
        <row r="6274">
          <cell r="B6274">
            <v>87430</v>
          </cell>
          <cell r="C6274" t="str">
            <v>APLICAÇÃO DE GESSO PROJETADO COM EQUIPAMENTO DE PROJEÇÃO EM PAREDES DE AMBIENTES DE ÁREA ENTRE 5M² E 10M², DESEMPENADO (SEM TALISCAS), ESPESSURA DE 0,5CM. AF_06/2014</v>
          </cell>
          <cell r="D6274" t="str">
            <v>M2</v>
          </cell>
          <cell r="E6274">
            <v>16.55</v>
          </cell>
          <cell r="F6274" t="str">
            <v>SINAPI</v>
          </cell>
        </row>
        <row r="6275">
          <cell r="B6275">
            <v>87431</v>
          </cell>
          <cell r="C6275" t="str">
            <v>APLICAÇÃO DE GESSO PROJETADO COM EQUIPAMENTO DE PROJEÇÃO EM PAREDES DE AMBIENTES DE ÁREA MENOR QUE 5M², DESEMPENADO (SEM TALISCAS), ESPESSURA DE 0,5CM. AF_06/2014</v>
          </cell>
          <cell r="D6275" t="str">
            <v>M2</v>
          </cell>
          <cell r="E6275">
            <v>16.77</v>
          </cell>
          <cell r="F6275" t="str">
            <v>SINAPI</v>
          </cell>
        </row>
        <row r="6276">
          <cell r="B6276">
            <v>87432</v>
          </cell>
          <cell r="C6276" t="str">
            <v>APLICAÇÃO DE GESSO PROJETADO COM EQUIPAMENTO DE PROJEÇÃO EM PAREDES DE AMBIENTES DE ÁREA MAIOR QUE 10M², DESEMPENADO (SEM TALISCAS), ESPESSURA DE 1,0CM. AF_06/2014</v>
          </cell>
          <cell r="D6276" t="str">
            <v>M2</v>
          </cell>
          <cell r="E6276">
            <v>23.09</v>
          </cell>
          <cell r="F6276" t="str">
            <v>SINAPI</v>
          </cell>
        </row>
        <row r="6277">
          <cell r="B6277">
            <v>87433</v>
          </cell>
          <cell r="C6277" t="str">
            <v>APLICAÇÃO DE GESSO PROJETADO COM EQUIPAMENTO DE PROJEÇÃO EM PAREDES DE AMBIENTES DE ÁREA ENTRE 5M² E 10M², DESEMPENADO (SEM TALISCAS), ESPESSURA DE 1,0CM. AF_06/2014</v>
          </cell>
          <cell r="D6277" t="str">
            <v>M2</v>
          </cell>
          <cell r="E6277">
            <v>23.97</v>
          </cell>
          <cell r="F6277" t="str">
            <v>SINAPI</v>
          </cell>
        </row>
        <row r="6278">
          <cell r="B6278">
            <v>87434</v>
          </cell>
          <cell r="C6278" t="str">
            <v>APLICAÇÃO DE GESSO PROJETADO COM EQUIPAMENTO DE PROJEÇÃO EM PAREDES DE AMBIENTES DE ÁREA MENOR QUE 5M², DESEMPENADO (SEM TALISCAS), ESPESSURA DE 1,0CM. AF_06/2014</v>
          </cell>
          <cell r="D6278" t="str">
            <v>M2</v>
          </cell>
          <cell r="E6278">
            <v>24.59</v>
          </cell>
          <cell r="F6278" t="str">
            <v>SINAPI</v>
          </cell>
        </row>
        <row r="6279">
          <cell r="B6279">
            <v>87435</v>
          </cell>
          <cell r="C6279" t="str">
            <v>APLICAÇÃO DE GESSO PROJETADO COM EQUIPAMENTO DE PROJEÇÃO EM PAREDES DE AMBIENTES DE ÁREA MAIOR QUE 10M², SARRAFEADO (COM TALISCAS), ESPESSURA DE 1,0CM. AF_06/2014</v>
          </cell>
          <cell r="D6279" t="str">
            <v>M2</v>
          </cell>
          <cell r="E6279">
            <v>25.86</v>
          </cell>
          <cell r="F6279" t="str">
            <v>SINAPI</v>
          </cell>
        </row>
        <row r="6280">
          <cell r="B6280">
            <v>87436</v>
          </cell>
          <cell r="C6280" t="str">
            <v>APLICAÇÃO DE GESSO PROJETADO COM EQUIPAMENTO DE PROJEÇÃO EM PAREDES DE AMBIENTES DE ÁREA ENTRE 5M² E 10M², SARRAFEADO (COM TALISCAS), ESPESSURA DE 1,0CM. AF_06/2014</v>
          </cell>
          <cell r="D6280" t="str">
            <v>M2</v>
          </cell>
          <cell r="E6280">
            <v>27.36</v>
          </cell>
          <cell r="F6280" t="str">
            <v>SINAPI</v>
          </cell>
        </row>
        <row r="6281">
          <cell r="B6281">
            <v>87437</v>
          </cell>
          <cell r="C6281" t="str">
            <v>APLICAÇÃO DE GESSO PROJETADO COM EQUIPAMENTO DE PROJEÇÃO EM PAREDES DE AMBIENTES DE ÁREA MENOR QUE 5M², SARRAFEADO (COM TALISCAS), ESPESSURA DE 1,0CM. AF_06/2014</v>
          </cell>
          <cell r="D6281" t="str">
            <v>M2</v>
          </cell>
          <cell r="E6281">
            <v>28.4</v>
          </cell>
          <cell r="F6281" t="str">
            <v>SINAPI</v>
          </cell>
        </row>
        <row r="6282">
          <cell r="B6282">
            <v>87438</v>
          </cell>
          <cell r="C6282" t="str">
            <v>APLICAÇÃO DE GESSO PROJETADO COM EQUIPAMENTO DE PROJEÇÃO EM PAREDES DE AMBIENTES DE ÁREA MAIOR QUE 10M², SARRAFEADO (COM TALISCAS), ESPESSURA DE 1,5CM. AF_06/2014</v>
          </cell>
          <cell r="D6282" t="str">
            <v>M2</v>
          </cell>
          <cell r="E6282">
            <v>31.85</v>
          </cell>
          <cell r="F6282" t="str">
            <v>SINAPI</v>
          </cell>
        </row>
        <row r="6283">
          <cell r="B6283">
            <v>87439</v>
          </cell>
          <cell r="C6283" t="str">
            <v>APLICAÇÃO DE GESSO PROJETADO COM EQUIPAMENTO DE PROJEÇÃO EM PAREDES DE AMBIENTES DE ÁREA ENTRE 5M² E 10M², SARRAFEADO (COM TALISCAS), ESPESSURA DE 1,5CM. AF_06/2014</v>
          </cell>
          <cell r="D6283" t="str">
            <v>M2</v>
          </cell>
          <cell r="E6283">
            <v>33.729999999999997</v>
          </cell>
          <cell r="F6283" t="str">
            <v>SINAPI</v>
          </cell>
        </row>
        <row r="6284">
          <cell r="B6284">
            <v>87440</v>
          </cell>
          <cell r="C6284" t="str">
            <v>APLICAÇÃO DE GESSO PROJETADO COM EQUIPAMENTO DE PROJEÇÃO EM PAREDES DE AMBIENTES DE ÁREA MENOR QUE 5M², SARRAFEADO (COM TALISCAS), ESPESSURA DE 1,5CM. AF_06/2014</v>
          </cell>
          <cell r="D6284" t="str">
            <v>M2</v>
          </cell>
          <cell r="E6284">
            <v>34.61</v>
          </cell>
          <cell r="F6284" t="str">
            <v>SINAPI</v>
          </cell>
        </row>
        <row r="6285">
          <cell r="B6285">
            <v>87527</v>
          </cell>
          <cell r="C6285" t="str">
            <v>EMBOÇO, PARA RECEBIMENTO DE CERÂMICA, EM ARGAMASSA TRAÇO 1:2:8, PREPARO MECÂNICO COM BETONEIRA 400L, APLICADO MANUALMENTE EM FACES INTERNAS DE PAREDES, PARA AMBIENTE COM ÁREA MENOR QUE 5M2, ESPESSURA DE 20MM, COM EXECUÇÃO DE TALISCAS. AF_06/2014</v>
          </cell>
          <cell r="D6285" t="str">
            <v>M2</v>
          </cell>
          <cell r="E6285">
            <v>40.119999999999997</v>
          </cell>
          <cell r="F6285" t="str">
            <v>SINAPI</v>
          </cell>
        </row>
        <row r="6286">
          <cell r="B6286">
            <v>87528</v>
          </cell>
          <cell r="C6286" t="str">
            <v>EMBOÇO, PARA RECEBIMENTO DE CERÂMICA, EM ARGAMASSA TRAÇO 1:2:8, PREPARO MANUAL, APLICADO MANUALMENTE EM FACES INTERNAS DE PAREDES, PARA AMBIENTE COM ÁREA MENOR QUE 5M2, ESPESSURA DE 20MM, COM EXECUÇÃO DE TALISCAS. AF_06/2014</v>
          </cell>
          <cell r="D6286" t="str">
            <v>M2</v>
          </cell>
          <cell r="E6286">
            <v>42.98</v>
          </cell>
          <cell r="F6286" t="str">
            <v>SINAPI</v>
          </cell>
        </row>
        <row r="6287">
          <cell r="B6287">
            <v>87529</v>
          </cell>
          <cell r="C6287" t="str">
            <v>MASSA ÚNICA, PARA RECEBIMENTO DE PINTURA, EM ARGAMASSA TRAÇO 1:2:8, PREPARO MECÂNICO COM BETONEIRA 400L, APLICADA MANUALMENTE EM FACES INTERNAS DE PAREDES, ESPESSURA DE 20MM, COM EXECUÇÃO DE TALISCAS. AF_06/2014</v>
          </cell>
          <cell r="D6287" t="str">
            <v>M2</v>
          </cell>
          <cell r="E6287">
            <v>36.979999999999997</v>
          </cell>
          <cell r="F6287" t="str">
            <v>SINAPI</v>
          </cell>
        </row>
        <row r="6288">
          <cell r="B6288">
            <v>87530</v>
          </cell>
          <cell r="C6288" t="str">
            <v>MASSA ÚNICA, PARA RECEBIMENTO DE PINTURA, EM ARGAMASSA TRAÇO 1:2:8, PREPARO MANUAL, APLICADA MANUALMENTE EM FACES INTERNAS DE PAREDES, ESPESSURA DE 20MM, COM EXECUÇÃO DE TALISCAS. AF_06/2014</v>
          </cell>
          <cell r="D6288" t="str">
            <v>M2</v>
          </cell>
          <cell r="E6288">
            <v>39.840000000000003</v>
          </cell>
          <cell r="F6288" t="str">
            <v>SINAPI</v>
          </cell>
        </row>
        <row r="6289">
          <cell r="B6289">
            <v>87531</v>
          </cell>
          <cell r="C6289" t="str">
            <v>EMBOÇO, PARA RECEBIMENTO DE CERÂMICA, EM ARGAMASSA TRAÇO 1:2:8, PREPARO MECÂNICO COM BETONEIRA 400L, APLICADO MANUALMENTE EM FACES INTERNAS DE PAREDES, PARA AMBIENTE COM ÁREA ENTRE 5M2 E 10M2, ESPESSURA DE 20MM, COM EXECUÇÃO DE TALISCAS. AF_06/2014</v>
          </cell>
          <cell r="D6289" t="str">
            <v>M2</v>
          </cell>
          <cell r="E6289">
            <v>35.869999999999997</v>
          </cell>
          <cell r="F6289" t="str">
            <v>SINAPI</v>
          </cell>
        </row>
        <row r="6290">
          <cell r="B6290">
            <v>87532</v>
          </cell>
          <cell r="C6290" t="str">
            <v>EMBOÇO, PARA RECEBIMENTO DE CERÂMICA, EM ARGAMASSA TRAÇO 1:2:8, PREPARO MANUAL, APLICADO MANUALMENTE EM FACES INTERNAS DE PAREDES, PARA AMBIENTE COM ÁREA  ENTRE 5M2 E 10M2, ESPESSURA DE 20MM, COM EXECUÇÃO DE TALISCAS. AF_06/2014</v>
          </cell>
          <cell r="D6290" t="str">
            <v>M2</v>
          </cell>
          <cell r="E6290">
            <v>38.729999999999997</v>
          </cell>
          <cell r="F6290" t="str">
            <v>SINAPI</v>
          </cell>
        </row>
        <row r="6291">
          <cell r="B6291">
            <v>87535</v>
          </cell>
          <cell r="C6291" t="str">
            <v>EMBOÇO, PARA RECEBIMENTO DE CERÂMICA, EM ARGAMASSA TRAÇO 1:2:8, PREPARO MECÂNICO COM BETONEIRA 400L, APLICADO MANUALMENTE EM FACES INTERNAS DE PAREDES, PARA AMBIENTE COM ÁREA  MAIOR QUE 10M2, ESPESSURA DE 20MM, COM EXECUÇÃO DE TALISCAS. AF_06/2014</v>
          </cell>
          <cell r="D6291" t="str">
            <v>M2</v>
          </cell>
          <cell r="E6291">
            <v>32.729999999999997</v>
          </cell>
          <cell r="F6291" t="str">
            <v>SINAPI</v>
          </cell>
        </row>
        <row r="6292">
          <cell r="B6292">
            <v>87536</v>
          </cell>
          <cell r="C6292" t="str">
            <v>EMBOÇO, PARA RECEBIMENTO DE CERÂMICA, EM ARGAMASSA TRAÇO 1:2:8, PREPARO MANUAL, APLICADO MANUALMENTE EM FACES INTERNAS DE PAREDES, PARA AMBIENTE COM ÁREA  MAIOR QUE 10M2, ESPESSURA DE 20MM, COM EXECUÇÃO DE TALISCAS. AF_06/2014</v>
          </cell>
          <cell r="D6292" t="str">
            <v>M2</v>
          </cell>
          <cell r="E6292">
            <v>35.590000000000003</v>
          </cell>
          <cell r="F6292" t="str">
            <v>SINAPI</v>
          </cell>
        </row>
        <row r="6293">
          <cell r="B6293">
            <v>87537</v>
          </cell>
          <cell r="C629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6293" t="str">
            <v>M2</v>
          </cell>
          <cell r="E6293">
            <v>90.11</v>
          </cell>
          <cell r="F6293" t="str">
            <v>SINAPI</v>
          </cell>
        </row>
        <row r="6294">
          <cell r="B6294">
            <v>87538</v>
          </cell>
          <cell r="C6294" t="str">
            <v>MASSA ÚNICA, PARA RECEBIMENTO DE PINTURA, EM ARGAMASSA INDUSTRIALIZADA, PREPARO MECÂNICO, APLICADO COM EQUIPAMENTO DE MISTURA E PROJEÇÃO DE 1,5 M3/H DE ARGAMASSA EM FACES INTERNAS DE PAREDES, ESPESSURA DE 20MM, COM EXECUÇÃO DE TALISCAS. AF_06/2014</v>
          </cell>
          <cell r="D6294" t="str">
            <v>M2</v>
          </cell>
          <cell r="E6294">
            <v>87.44</v>
          </cell>
          <cell r="F6294" t="str">
            <v>SINAPI</v>
          </cell>
        </row>
        <row r="6295">
          <cell r="B6295">
            <v>87539</v>
          </cell>
          <cell r="C629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6295" t="str">
            <v>M2</v>
          </cell>
          <cell r="E6295">
            <v>86.49</v>
          </cell>
          <cell r="F6295" t="str">
            <v>SINAPI</v>
          </cell>
        </row>
        <row r="6296">
          <cell r="B6296">
            <v>87541</v>
          </cell>
          <cell r="C629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6296" t="str">
            <v>M2</v>
          </cell>
          <cell r="E6296">
            <v>83.81</v>
          </cell>
          <cell r="F6296" t="str">
            <v>SINAPI</v>
          </cell>
        </row>
        <row r="6297">
          <cell r="B6297">
            <v>87543</v>
          </cell>
          <cell r="C6297" t="str">
            <v>MASSA ÚNICA, PARA RECEBIMENTO DE PINTURA OU CERÂMICA, ARGAMASSA INDUSTRIALIZADA, PREPARO MECÂNICO, APLICADO COM EQUIPAMENTO DE MISTURA E PROJEÇÃO DE 1,5 M3/H EM FACES INTERNAS DE PAREDES, ESPESSURA DE 5MM, SEM EXECUÇÃO DE TALISCAS. AF_06/2014</v>
          </cell>
          <cell r="D6297" t="str">
            <v>M2</v>
          </cell>
          <cell r="E6297">
            <v>27.99</v>
          </cell>
          <cell r="F6297" t="str">
            <v>SINAPI</v>
          </cell>
        </row>
        <row r="6298">
          <cell r="B6298">
            <v>87545</v>
          </cell>
          <cell r="C6298" t="str">
            <v>EMBOÇO, PARA RECEBIMENTO DE CERÂMICA, EM ARGAMASSA TRAÇO 1:2:8, PREPARO MECÂNICO COM BETONEIRA 400L, APLICADO MANUALMENTE EM FACES INTERNAS DE PAREDES, PARA AMBIENTE COM ÁREA MENOR QUE 5M2, ESPESSURA DE 10MM, COM EXECUÇÃO DE TALISCAS. AF_06/2014</v>
          </cell>
          <cell r="D6298" t="str">
            <v>M2</v>
          </cell>
          <cell r="E6298">
            <v>26.46</v>
          </cell>
          <cell r="F6298" t="str">
            <v>SINAPI</v>
          </cell>
        </row>
        <row r="6299">
          <cell r="B6299">
            <v>87546</v>
          </cell>
          <cell r="C6299" t="str">
            <v>EMBOÇO, PARA RECEBIMENTO DE CERÂMICA, EM ARGAMASSA TRAÇO 1:2:8, PREPARO MANUAL, APLICADO MANUALMENTE EM FACES INTERNAS DE PAREDES, PARA AMBIENTE COM ÁREA MENOR QUE 5M2, ESPESSURA DE 10MM, COM EXECUÇÃO DE TALISCAS. AF_06/2014</v>
          </cell>
          <cell r="D6299" t="str">
            <v>M2</v>
          </cell>
          <cell r="E6299">
            <v>28.08</v>
          </cell>
          <cell r="F6299" t="str">
            <v>SINAPI</v>
          </cell>
        </row>
        <row r="6300">
          <cell r="B6300">
            <v>87547</v>
          </cell>
          <cell r="C6300" t="str">
            <v>MASSA ÚNICA, PARA RECEBIMENTO DE PINTURA, EM ARGAMASSA TRAÇO 1:2:8, PREPARO MECÂNICO COM BETONEIRA 400L, APLICADA MANUALMENTE EM FACES INTERNAS DE PAREDES, ESPESSURA DE 10MM, COM EXECUÇÃO DE TALISCAS. AF_06/2014</v>
          </cell>
          <cell r="D6300" t="str">
            <v>M2</v>
          </cell>
          <cell r="E6300">
            <v>23.35</v>
          </cell>
          <cell r="F6300" t="str">
            <v>SINAPI</v>
          </cell>
        </row>
        <row r="6301">
          <cell r="B6301">
            <v>87548</v>
          </cell>
          <cell r="C6301" t="str">
            <v>MASSA ÚNICA, PARA RECEBIMENTO DE PINTURA, EM ARGAMASSA TRAÇO 1:2:8, PREPARO MANUAL, APLICADA MANUALMENTE EM FACES INTERNAS DE PAREDES, ESPESSURA DE 10MM, COM EXECUÇÃO DE TALISCAS. AF_06/2014</v>
          </cell>
          <cell r="D6301" t="str">
            <v>M2</v>
          </cell>
          <cell r="E6301">
            <v>24.97</v>
          </cell>
          <cell r="F6301" t="str">
            <v>SINAPI</v>
          </cell>
        </row>
        <row r="6302">
          <cell r="B6302">
            <v>87549</v>
          </cell>
          <cell r="C6302" t="str">
            <v>EMBOÇO, PARA RECEBIMENTO DE CERÂMICA, EM ARGAMASSA TRAÇO 1:2:8, PREPARO MECÂNICO COM BETONEIRA 400L, APLICADO MANUALMENTE EM FACES INTERNAS DE PAREDES, PARA AMBIENTE COM ÁREA ENTRE 5M2 E 10M2, ESPESSURA DE 10MM, COM EXECUÇÃO DE TALISCAS. AF_06/2014</v>
          </cell>
          <cell r="D6302" t="str">
            <v>M2</v>
          </cell>
          <cell r="E6302">
            <v>22.21</v>
          </cell>
          <cell r="F6302" t="str">
            <v>SINAPI</v>
          </cell>
        </row>
        <row r="6303">
          <cell r="B6303">
            <v>87550</v>
          </cell>
          <cell r="C6303" t="str">
            <v>EMBOÇO, PARA RECEBIMENTO DE CERÂMICA, EM ARGAMASSA TRAÇO 1:2:8, PREPARO MANUAL, APLICADO MANUALMENTE EM FACES INTERNAS DE PAREDES, PARA AMBIENTE COM ÁREA ENTRE 5M2 E 10M2, ESPESSURA DE 10MM, COM EXECUÇÃO DE TALISCAS. AF_06/2014</v>
          </cell>
          <cell r="D6303" t="str">
            <v>M2</v>
          </cell>
          <cell r="E6303">
            <v>23.83</v>
          </cell>
          <cell r="F6303" t="str">
            <v>SINAPI</v>
          </cell>
        </row>
        <row r="6304">
          <cell r="B6304">
            <v>87553</v>
          </cell>
          <cell r="C6304" t="str">
            <v>EMBOÇO, PARA RECEBIMENTO DE CERÂMICA, EM ARGAMASSA TRAÇO 1:2:8, PREPARO MECÂNICO COM BETONEIRA 400L, APLICADO MANUALMENTE EM FACES INTERNAS DE PAREDES, PARA AMBIENTE COM ÁREA MAIOR QUE 10M2, ESPESSURA DE 10MM, COM EXECUÇÃO DE TALISCAS. AF_06/2014</v>
          </cell>
          <cell r="D6304" t="str">
            <v>M2</v>
          </cell>
          <cell r="E6304">
            <v>19.07</v>
          </cell>
          <cell r="F6304" t="str">
            <v>SINAPI</v>
          </cell>
        </row>
        <row r="6305">
          <cell r="B6305">
            <v>87554</v>
          </cell>
          <cell r="C6305" t="str">
            <v>EMBOÇO, PARA RECEBIMENTO DE CERÂMICA, EM ARGAMASSA TRAÇO 1:2:8, PREPARO MANUAL, APLICADO MANUALMENTE EM FACES INTERNAS DE PAREDES, PARA AMBIENTE COM ÁREA MAIOR QUE 10M2, ESPESSURA DE 10MM, COM EXECUÇÃO DE TALISCAS. AF_06/2014</v>
          </cell>
          <cell r="D6305" t="str">
            <v>M2</v>
          </cell>
          <cell r="E6305">
            <v>20.69</v>
          </cell>
          <cell r="F6305" t="str">
            <v>SINAPI</v>
          </cell>
        </row>
        <row r="6306">
          <cell r="B6306">
            <v>87555</v>
          </cell>
          <cell r="C630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6306" t="str">
            <v>M2</v>
          </cell>
          <cell r="E6306">
            <v>53.8</v>
          </cell>
          <cell r="F6306" t="str">
            <v>SINAPI</v>
          </cell>
        </row>
        <row r="6307">
          <cell r="B6307">
            <v>87556</v>
          </cell>
          <cell r="C6307" t="str">
            <v>MASSA ÚNICA, PARA RECEBIMENTO DE PINTURA, EM ARGAMASSA INDUSTRIALIZADA, PREPARO MECÂNICO, APLICADO COM EQUIPAMENTO DE MISTURA E PROJEÇÃO DE 1,5 M3/H DE ARGAMASSA EM FACES INTERNAS DE PAREDES, ESPESSURA DE 10MM, COM EXECUÇÃO DE TALISCAS. AF_06/2014</v>
          </cell>
          <cell r="D6307" t="str">
            <v>M2</v>
          </cell>
          <cell r="E6307">
            <v>51.14</v>
          </cell>
          <cell r="F6307" t="str">
            <v>SINAPI</v>
          </cell>
        </row>
        <row r="6308">
          <cell r="B6308">
            <v>87557</v>
          </cell>
          <cell r="C630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6308" t="str">
            <v>M2</v>
          </cell>
          <cell r="E6308">
            <v>50.17</v>
          </cell>
          <cell r="F6308" t="str">
            <v>SINAPI</v>
          </cell>
        </row>
        <row r="6309">
          <cell r="B6309">
            <v>87559</v>
          </cell>
          <cell r="C630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6309" t="str">
            <v>M2</v>
          </cell>
          <cell r="E6309">
            <v>47.5</v>
          </cell>
          <cell r="F6309" t="str">
            <v>SINAPI</v>
          </cell>
        </row>
        <row r="6310">
          <cell r="B6310">
            <v>87561</v>
          </cell>
          <cell r="C6310" t="str">
            <v>MASSA ÚNICA, PARA RECEBIMENTO DE PINTURA OU CERÂMICA, EM ARGAMASSA INDUSTRIALIZADA, PREPARO MECÂNICO, APLICADO COM EQUIPAMENTO DE MISTURA E PROJEÇÃO DE 1,5 M3/H DE ARGAMASSA EM FACES INTERNAS DE PAREDES, ESPESSURA DE 10MM, SEM EXECUÇÃO DE TALISCAS. AF_06/2014</v>
          </cell>
          <cell r="D6310" t="str">
            <v>M2</v>
          </cell>
          <cell r="E6310">
            <v>50.41</v>
          </cell>
          <cell r="F6310" t="str">
            <v>SINAPI</v>
          </cell>
        </row>
        <row r="6311">
          <cell r="B6311">
            <v>87775</v>
          </cell>
          <cell r="C6311" t="str">
            <v>EMBOÇO OU MASSA ÚNICA EM ARGAMASSA TRAÇO 1:2:8, PREPARO MECÂNICO COM BETONEIRA 400 L, APLICADA MANUALMENTE EM PANOS DE FACHADA COM PRESENÇA DE VÃOS, ESPESSURA DE 25 MM. AF_06/2014</v>
          </cell>
          <cell r="D6311" t="str">
            <v>M2</v>
          </cell>
          <cell r="E6311">
            <v>54.1</v>
          </cell>
        </row>
        <row r="6312">
          <cell r="B6312">
            <v>87777</v>
          </cell>
          <cell r="C6312" t="str">
            <v>EMBOÇO OU MASSA ÚNICA EM ARGAMASSA TRAÇO 1:2:8, PREPARO MANUAL, APLICADA MANUALMENTE EM PANOS DE FACHADA COM PRESENÇA DE VÃOS, ESPESSURA DE 25 MM. AF_06/2014</v>
          </cell>
          <cell r="D6312" t="str">
            <v>M2</v>
          </cell>
          <cell r="E6312">
            <v>56.48</v>
          </cell>
          <cell r="F6312" t="str">
            <v>SINAPI</v>
          </cell>
        </row>
        <row r="6313">
          <cell r="B6313">
            <v>87778</v>
          </cell>
          <cell r="C6313" t="str">
            <v>EMBOÇO OU MASSA ÚNICA EM ARGAMASSA INDUSTRIALIZADA, PREPARO MECÂNICO E APLICAÇÃO COM EQUIPAMENTO DE MISTURA E PROJEÇÃO DE 1,5 M3/H DE ARGAMASSA EM PANOS DE FACHADA COM PRESENÇA DE VÃOS, ESPESSURA DE 25 MM. AF_06/2014</v>
          </cell>
          <cell r="D6313" t="str">
            <v>M2</v>
          </cell>
          <cell r="E6313">
            <v>93.54</v>
          </cell>
          <cell r="F6313" t="str">
            <v>SINAPI</v>
          </cell>
        </row>
        <row r="6314">
          <cell r="B6314">
            <v>87779</v>
          </cell>
          <cell r="C6314" t="str">
            <v>EMBOÇO OU MASSA ÚNICA EM ARGAMASSA TRAÇO 1:2:8, PREPARO MECÂNICO COM BETONEIRA 400 L, APLICADA MANUALMENTE EM PANOS DE FACHADA COM PRESENÇA DE VÃOS, ESPESSURA DE 35 MM. AF_06/2014</v>
          </cell>
          <cell r="D6314" t="str">
            <v>M2</v>
          </cell>
          <cell r="E6314">
            <v>64</v>
          </cell>
          <cell r="F6314" t="str">
            <v>SINAPI</v>
          </cell>
        </row>
        <row r="6315">
          <cell r="B6315">
            <v>87781</v>
          </cell>
          <cell r="C6315" t="str">
            <v>EMBOÇO OU MASSA ÚNICA EM ARGAMASSA TRAÇO 1:2:8, PREPARO MANUAL, APLICADA MANUALMENTE EM PANOS DE FACHADA COM PRESENÇA DE VÃOS, ESPESSURA DE 35 MM. AF_06/2014</v>
          </cell>
          <cell r="D6315" t="str">
            <v>M2</v>
          </cell>
          <cell r="E6315">
            <v>67.2</v>
          </cell>
          <cell r="F6315" t="str">
            <v>SINAPI</v>
          </cell>
        </row>
        <row r="6316">
          <cell r="B6316">
            <v>87783</v>
          </cell>
          <cell r="C6316" t="str">
            <v>EMBOÇO OU MASSA ÚNICA EM ARGAMASSA INDUSTRIALIZADA, PREPARO MECÂNICO E APLICAÇÃO COM EQUIPAMENTO DE MISTURA E PROJEÇÃO DE 1,5 M3/H DE ARGAMASSA EM PANOS DE FACHADA COM PRESENÇA DE VÃOS, ESPESSURA DE 35 MM. AF_06/2014</v>
          </cell>
          <cell r="D6316" t="str">
            <v>M2</v>
          </cell>
          <cell r="E6316">
            <v>118.66</v>
          </cell>
          <cell r="F6316" t="str">
            <v>SINAPI</v>
          </cell>
        </row>
        <row r="6317">
          <cell r="B6317">
            <v>87784</v>
          </cell>
          <cell r="C6317" t="str">
            <v>EMBOÇO OU MASSA ÚNICA EM ARGAMASSA TRAÇO 1:2:8, PREPARO MECÂNICO COM BETONEIRA 400 L, APLICADA MANUALMENTE EM PANOS DE FACHADA COM PRESENÇA DE VÃOS, ESPESSURA DE 45 MM. AF_06/2014</v>
          </cell>
          <cell r="D6317" t="str">
            <v>M2</v>
          </cell>
          <cell r="E6317">
            <v>73.91</v>
          </cell>
          <cell r="F6317" t="str">
            <v>SINAPI</v>
          </cell>
        </row>
        <row r="6318">
          <cell r="B6318">
            <v>87786</v>
          </cell>
          <cell r="C6318" t="str">
            <v>EMBOÇO OU MASSA ÚNICA EM ARGAMASSA TRAÇO 1:2:8, PREPARO MANUAL, APLICADA MANUALMENTE EM PANOS DE FACHADA COM PRESENÇA DE VÃOS, ESPESSURA DE 45 MM. AF_06/2014</v>
          </cell>
          <cell r="D6318" t="str">
            <v>M2</v>
          </cell>
          <cell r="E6318">
            <v>77.92</v>
          </cell>
          <cell r="F6318" t="str">
            <v>SINAPI</v>
          </cell>
        </row>
        <row r="6319">
          <cell r="B6319">
            <v>87787</v>
          </cell>
          <cell r="C6319" t="str">
            <v>EMBOÇO OU MASSA ÚNICA EM ARGAMASSA INDUSTRIALIZADA, PREPARO MECÂNICO E APLICAÇÃO COM EQUIPAMENTO DE MISTURA E PROJEÇÃO DE 1,5 M3/H DE ARGAMASSA EM PANOS DE FACHADA COM PRESENÇA DE VÃOS, ESPESSURA DE 45 MM. AF_06/2014</v>
          </cell>
          <cell r="D6319" t="str">
            <v>M2</v>
          </cell>
          <cell r="E6319">
            <v>143.77000000000001</v>
          </cell>
          <cell r="F6319" t="str">
            <v>SINAPI</v>
          </cell>
        </row>
        <row r="6320">
          <cell r="B6320">
            <v>87788</v>
          </cell>
          <cell r="C6320" t="str">
            <v>EMBOÇO OU MASSA ÚNICA EM ARGAMASSA TRAÇO 1:2:8, PREPARO MECÂNICO COM BETONEIRA 400 L, APLICADA MANUALMENTE EM PANOS DE FACHADA COM PRESENÇA DE VÃOS, ESPESSURA MAIOR OU IGUAL A 50 MM. AF_06/2014</v>
          </cell>
          <cell r="D6320" t="str">
            <v>M2</v>
          </cell>
          <cell r="E6320">
            <v>92.77</v>
          </cell>
          <cell r="F6320" t="str">
            <v>SINAPI</v>
          </cell>
        </row>
        <row r="6321">
          <cell r="B6321">
            <v>87790</v>
          </cell>
          <cell r="C6321" t="str">
            <v>EMBOÇO OU MASSA ÚNICA EM ARGAMASSA TRAÇO 1:2:8, PREPARO MANUAL, APLICADA MANUALMENTE EM PANOS DE FACHADA COM PRESENÇA DE VÃOS, ESPESSURA MAIOR OU IGUAL A 50 MM. AF_06/2014</v>
          </cell>
          <cell r="D6321" t="str">
            <v>M2</v>
          </cell>
          <cell r="E6321">
            <v>97.19</v>
          </cell>
          <cell r="F6321" t="str">
            <v>SINAPI</v>
          </cell>
        </row>
        <row r="6322">
          <cell r="B6322">
            <v>87791</v>
          </cell>
          <cell r="C6322" t="str">
            <v>EMBOÇO OU MASSA ÚNICA EM ARGAMASSA INDUSTRIALIZADA, PREPARO MECÂNICO E APLICAÇÃO COM EQUIPAMENTO DE MISTURA E PROJEÇÃO DE 1,5 M3/H DE ARGAMASSA EM PANOS DE FACHADA COM PRESENÇA DE VÃOS, ESPESSURA MAIOR OU IGUAL A 50 MM. AF_06/2014</v>
          </cell>
          <cell r="D6322" t="str">
            <v>M2</v>
          </cell>
          <cell r="E6322">
            <v>166.59</v>
          </cell>
          <cell r="F6322" t="str">
            <v>SINAPI</v>
          </cell>
        </row>
        <row r="6323">
          <cell r="B6323">
            <v>87792</v>
          </cell>
          <cell r="C6323" t="str">
            <v>EMBOÇO OU MASSA ÚNICA EM ARGAMASSA TRAÇO 1:2:8, PREPARO MECÂNICO COM BETONEIRA 400 L, APLICADA MANUALMENTE EM PANOS CEGOS DE FACHADA (SEM PRESENÇA DE VÃOS), ESPESSURA DE 25 MM. AF_06/2014</v>
          </cell>
          <cell r="D6323" t="str">
            <v>M2</v>
          </cell>
          <cell r="E6323">
            <v>38.11</v>
          </cell>
          <cell r="F6323" t="str">
            <v>SINAPI</v>
          </cell>
        </row>
        <row r="6324">
          <cell r="B6324">
            <v>87794</v>
          </cell>
          <cell r="C6324" t="str">
            <v>EMBOÇO OU MASSA ÚNICA EM ARGAMASSA TRAÇO 1:2:8, PREPARO MANUAL, APLICADA MANUALMENTE EM PANOS CEGOS DE FACHADA (SEM PRESENÇA DE VÃOS), ESPESSURA DE 25 MM. AF_06/2014</v>
          </cell>
          <cell r="D6324" t="str">
            <v>M2</v>
          </cell>
          <cell r="E6324">
            <v>40.340000000000003</v>
          </cell>
          <cell r="F6324" t="str">
            <v>SINAPI</v>
          </cell>
        </row>
        <row r="6325">
          <cell r="B6325">
            <v>87795</v>
          </cell>
          <cell r="C6325" t="str">
            <v>EMBOÇO OU MASSA ÚNICA EM ARGAMASSA INDUSTRIALIZADA, PREPARO MECÂNICO E APLICAÇÃO COM EQUIPAMENTO DE MISTURA E PROJEÇÃO DE 1,5 M3/H DE ARGAMASSA EM PANOS CEGOS DE FACHADA (SEM PRESENÇA DE VÃOS), ESPESSURA DE 25 MM. AF_06/2014</v>
          </cell>
          <cell r="D6325" t="str">
            <v>M2</v>
          </cell>
          <cell r="E6325">
            <v>74.569999999999993</v>
          </cell>
          <cell r="F6325" t="str">
            <v>SINAPI</v>
          </cell>
        </row>
        <row r="6326">
          <cell r="B6326">
            <v>87797</v>
          </cell>
          <cell r="C6326" t="str">
            <v>EMBOÇO OU MASSA ÚNICA EM ARGAMASSA TRAÇO 1:2:8, PREPARO MECÂNICO COM BETONEIRA 400 L, APLICADA MANUALMENTE EM PANOS CEGOS DE FACHADA (SEM PRESENÇA DE VÃOS), ESPESSURA DE 35 MM. AF_06/2014</v>
          </cell>
          <cell r="D6326" t="str">
            <v>M2</v>
          </cell>
          <cell r="E6326">
            <v>47.57</v>
          </cell>
          <cell r="F6326" t="str">
            <v>SINAPI</v>
          </cell>
        </row>
        <row r="6327">
          <cell r="B6327">
            <v>87799</v>
          </cell>
          <cell r="C6327" t="str">
            <v>EMBOÇO OU MASSA ÚNICA EM ARGAMASSA TRAÇO 1:2:8, PREPARO MANUAL, APLICADA MANUALMENTE EM PANOS CEGOS DE FACHADA (SEM PRESENÇA DE VÃOS), ESPESSURA DE 35 MM. AF_06/2014</v>
          </cell>
          <cell r="D6327" t="str">
            <v>M2</v>
          </cell>
          <cell r="E6327">
            <v>50.55</v>
          </cell>
          <cell r="F6327" t="str">
            <v>SINAPI</v>
          </cell>
        </row>
        <row r="6328">
          <cell r="B6328">
            <v>87800</v>
          </cell>
          <cell r="C6328" t="str">
            <v>EMBOÇO OU MASSA ÚNICA EM ARGAMASSA INDUSTRIALIZADA, PREPARO MECÂNICO E APLICAÇÃO COM EQUIPAMENTO DE MISTURA E PROJEÇÃO DE 1,5 M3/H DE ARGAMASSA EM PANOS CEGOS DE FACHADA (SEM PRESENÇA DE VÃOS), ESPESSURA DE 35 MM. AF_06/2014</v>
          </cell>
          <cell r="D6328" t="str">
            <v>M2</v>
          </cell>
          <cell r="E6328">
            <v>98.25</v>
          </cell>
          <cell r="F6328" t="str">
            <v>SINAPI</v>
          </cell>
        </row>
        <row r="6329">
          <cell r="B6329">
            <v>87801</v>
          </cell>
          <cell r="C6329" t="str">
            <v>EMBOÇO OU MASSA ÚNICA EM ARGAMASSA TRAÇO 1:2:8, PREPARO MECÂNICO COM BETONEIRA 400 L, APLICADA MANUALMENTE EM PANOS CEGOS DE FACHADA (SEM PRESENÇA DE VÃOS), ESPESSURA DE 45 MM. AF_06/2014</v>
          </cell>
          <cell r="D6329" t="str">
            <v>M2</v>
          </cell>
          <cell r="E6329">
            <v>57.03</v>
          </cell>
          <cell r="F6329" t="str">
            <v>SINAPI</v>
          </cell>
        </row>
        <row r="6330">
          <cell r="B6330">
            <v>87803</v>
          </cell>
          <cell r="C6330" t="str">
            <v>EMBOÇO OU MASSA ÚNICA EM ARGAMASSA TRAÇO 1:2:8, PREPARO MANUAL, APLICADA MANUALMENTE EM PANOS CEGOS DE FACHADA (SEM PRESENÇA DE VÃOS), ESPESSURA DE 45 MM. AF_06/2014</v>
          </cell>
          <cell r="D6330" t="str">
            <v>M2</v>
          </cell>
          <cell r="E6330">
            <v>60.78</v>
          </cell>
          <cell r="F6330" t="str">
            <v>SINAPI</v>
          </cell>
        </row>
        <row r="6331">
          <cell r="B6331">
            <v>87804</v>
          </cell>
          <cell r="C6331" t="str">
            <v>EMBOÇO OU MASSA ÚNICA EM ARGAMASSA INDUSTRIALIZADA, PREPARO MECÂNICO E APLICAÇÃO COM EQUIPAMENTO DE MISTURA E PROJEÇÃO DE 1,5 M3/H DE ARGAMASSA EM PANOS CEGOS DE FACHADA (SEM PRESENÇA DE VÃOS), ESPESSURA DE 45 MM. AF_06/2014</v>
          </cell>
          <cell r="D6331" t="str">
            <v>M2</v>
          </cell>
          <cell r="E6331">
            <v>121.92</v>
          </cell>
          <cell r="F6331" t="str">
            <v>SINAPI</v>
          </cell>
        </row>
        <row r="6332">
          <cell r="B6332">
            <v>87805</v>
          </cell>
          <cell r="C6332" t="str">
            <v>EMBOÇO OU MASSA ÚNICA EM ARGAMASSA TRAÇO 1:2:8, PREPARO MECÂNICO COM BETONEIRA 400 L, APLICADA MANUALMENTE EM PANOS CEGOS DE FACHADA (SEM PRESENÇA DE VÃOS), ESPESSURA MAIOR OU IGUAL A 50 MM. AF_06/2014</v>
          </cell>
          <cell r="D6332" t="str">
            <v>M2</v>
          </cell>
          <cell r="E6332">
            <v>64.959999999999994</v>
          </cell>
          <cell r="F6332" t="str">
            <v>SINAPI</v>
          </cell>
        </row>
        <row r="6333">
          <cell r="B6333">
            <v>87807</v>
          </cell>
          <cell r="C6333" t="str">
            <v>EMBOÇO OU MASSA ÚNICA EM ARGAMASSA TRAÇO 1:2:8, PREPARO MANUAL, APLICADA MANUALMENTE EM PANOS CEGOS DE FACHADA (SEM PRESENÇA DE VÃOS), ESPESSURA MAIOR OU IGUAL A 50 MM. AF_06/2014</v>
          </cell>
          <cell r="D6333" t="str">
            <v>M2</v>
          </cell>
          <cell r="E6333">
            <v>69.08</v>
          </cell>
          <cell r="F6333" t="str">
            <v>SINAPI</v>
          </cell>
        </row>
        <row r="6334">
          <cell r="B6334">
            <v>87808</v>
          </cell>
          <cell r="C6334" t="str">
            <v>EMBOÇO OU MASSA ÚNICA EM ARGAMASSA INDUSTRIALIZADA, PREPARO MECÂNICO E APLICAÇÃO COM EQUIPAMENTO DE MISTURA E PROJEÇÃO DE 1,5 M3/H DE ARGAMASSA EM PANOS CEGOS DE FACHADA (SEM PRESENÇA DE VÃOS), ESPESSURA MAIOR OU IGUAL A 50 MM. AF_06/2014</v>
          </cell>
          <cell r="D6334" t="str">
            <v>M2</v>
          </cell>
          <cell r="E6334">
            <v>133.37</v>
          </cell>
          <cell r="F6334" t="str">
            <v>SINAPI</v>
          </cell>
        </row>
        <row r="6335">
          <cell r="B6335">
            <v>87809</v>
          </cell>
          <cell r="C6335" t="str">
            <v>EMBOÇO OU MASSA ÚNICA EM ARGAMASSA TRAÇO 1:2:8, PREPARO MECÂNICO COM BETONEIRA 400 L, APLICADA MANUALMENTE EM SUPERFÍCIES EXTERNAS DA SACADA, ESPESSURA DE 25 MM, SEM USO DE TELA METÁLICA DE REFORÇO CONTRA FISSURAÇÃO. AF_06/2014</v>
          </cell>
          <cell r="D6335" t="str">
            <v>M2</v>
          </cell>
          <cell r="E6335">
            <v>80.150000000000006</v>
          </cell>
          <cell r="F6335" t="str">
            <v>SINAPI</v>
          </cell>
        </row>
        <row r="6336">
          <cell r="B6336">
            <v>87811</v>
          </cell>
          <cell r="C6336" t="str">
            <v>EMBOÇO OU MASSA ÚNICA EM ARGAMASSA TRAÇO 1:2:8, PREPARO MANUAL, APLICADA MANUALMENTE EM SUPERFÍCIES EXTERNAS DA SACADA, ESPESSURA DE 25 MM, SEM USO DE TELA METÁLICA DE REFORÇO CONTRA FISSURAÇÃO. AF_06/2014</v>
          </cell>
          <cell r="D6336" t="str">
            <v>M2</v>
          </cell>
          <cell r="E6336">
            <v>82.38</v>
          </cell>
          <cell r="F6336" t="str">
            <v>SINAPI</v>
          </cell>
        </row>
        <row r="6337">
          <cell r="B6337">
            <v>87812</v>
          </cell>
          <cell r="C6337" t="str">
            <v>EMBOÇO OU MASSA ÚNICA EM ARGAMASSA INDUSTRIALIZADA, PREPARO MECÂNICO E APLICAÇÃO COM EQUIPAMENTO DE MISTURA E PROJEÇÃO DE 1,5 M3/H EM SUPERFÍCIES EXTERNAS DA SACADA, ESPESSURA 25 MM, SEM USO DE TELA METÁLICA. AF_06/2014</v>
          </cell>
          <cell r="D6337" t="str">
            <v>M2</v>
          </cell>
          <cell r="E6337">
            <v>116.23</v>
          </cell>
          <cell r="F6337" t="str">
            <v>SINAPI</v>
          </cell>
        </row>
        <row r="6338">
          <cell r="B6338">
            <v>87813</v>
          </cell>
          <cell r="C6338" t="str">
            <v>EMBOÇO OU MASSA ÚNICA EM ARGAMASSA TRAÇO 1:2:8, PREPARO MECÂNICO COM BETONEIRA 400 L, APLICADA MANUALMENTE EM SUPERFÍCIES EXTERNAS DA SACADA, ESPESSURA DE 35 MM, SEM USO DE TELA METÁLICA DE REFORÇO CONTRA FISSURAÇÃO. AF_06/2014</v>
          </cell>
          <cell r="D6338" t="str">
            <v>M2</v>
          </cell>
          <cell r="E6338">
            <v>89.62</v>
          </cell>
          <cell r="F6338" t="str">
            <v>SINAPI</v>
          </cell>
        </row>
        <row r="6339">
          <cell r="B6339">
            <v>87815</v>
          </cell>
          <cell r="C6339" t="str">
            <v>EMBOÇO OU MASSA ÚNICA EM ARGAMASSA TRAÇO 1:2:8, PREPARO MANUAL, APLICADA MANUALMENTE EM SUPERFÍCIES EXTERNAS DA SACADA, ESPESSURA DE 35 MM, SEM USO DE TELA METÁLICA DE REFORÇO CONTRA FISSURAÇÃO. AF_06/2014</v>
          </cell>
          <cell r="D6339" t="str">
            <v>M2</v>
          </cell>
          <cell r="E6339">
            <v>92.6</v>
          </cell>
          <cell r="F6339" t="str">
            <v>SINAPI</v>
          </cell>
        </row>
        <row r="6340">
          <cell r="B6340">
            <v>87816</v>
          </cell>
          <cell r="C6340" t="str">
            <v>EMBOÇO OU MASSA ÚNICA EM ARGAMASSA INDUSTRIALIZADA, PREPARO MECÂNICO E APLICAÇÃO COM EQUIPAMENTO DE MISTURA E PROJEÇÃO DE 1,5 M3/H EM SUPERFÍCIES EXTERNAS DA SACADA, ESPESSURA 35 MM, SEM USO DE TELA METÁLICA. AF_06/2014</v>
          </cell>
          <cell r="D6340" t="str">
            <v>M2</v>
          </cell>
          <cell r="E6340">
            <v>139.88999999999999</v>
          </cell>
          <cell r="F6340" t="str">
            <v>SINAPI</v>
          </cell>
        </row>
        <row r="6341">
          <cell r="B6341">
            <v>87817</v>
          </cell>
          <cell r="C6341" t="str">
            <v>EMBOÇO OU MASSA ÚNICA EM ARGAMASSA TRAÇO 1:2:8, PREPARO MECÂNICO COM BETONEIRA 400 L, APLICADA MANUALMENTE EM SUPERFÍCIES EXTERNAS DA SACADA, ESPESSURA DE 45 MM, SEM USO DE TELA METÁLICA DE REFORÇO CONTRA FISSURAÇÃO. AF_06/2014</v>
          </cell>
          <cell r="D6341" t="str">
            <v>M2</v>
          </cell>
          <cell r="E6341">
            <v>98.69</v>
          </cell>
          <cell r="F6341" t="str">
            <v>SINAPI</v>
          </cell>
        </row>
        <row r="6342">
          <cell r="B6342">
            <v>87819</v>
          </cell>
          <cell r="C6342" t="str">
            <v>EMBOÇO OU MASSA ÚNICA EM ARGAMASSA TRAÇO 1:2:8, PREPARO MANUAL, APLICADA MANUALMENTE EM SUPERFÍCIES EXTERNAS DA SACADA, ESPESSURA DE 45 MM, SEM USO DE TELA METÁLICA DE REFORÇO CONTRA FISSURAÇÃO. AF_06/2014</v>
          </cell>
          <cell r="D6342" t="str">
            <v>M2</v>
          </cell>
          <cell r="E6342">
            <v>102.44</v>
          </cell>
          <cell r="F6342" t="str">
            <v>SINAPI</v>
          </cell>
        </row>
        <row r="6343">
          <cell r="B6343">
            <v>87820</v>
          </cell>
          <cell r="C6343" t="str">
            <v>EMBOÇO OU MASSA ÚNICA EM ARGAMASSA INDUSTRIALIZADA, PREPARO MECÂNICO E APLICAÇÃO COM EQUIPAMENTO DE MISTURA E PROJEÇÃO DE 1,5 M3/H EM SUPERFÍCIES EXTERNAS DA SACADA, ESPESSURA 45 MM, SEM USO DE TELA METÁLICA. AF_06/2014</v>
          </cell>
          <cell r="D6343" t="str">
            <v>M2</v>
          </cell>
          <cell r="E6343">
            <v>163.57</v>
          </cell>
          <cell r="F6343" t="str">
            <v>SINAPI</v>
          </cell>
        </row>
        <row r="6344">
          <cell r="B6344">
            <v>87821</v>
          </cell>
          <cell r="C6344" t="str">
            <v>EMBOÇO OU MASSA ÚNICA EM ARGAMASSA TRAÇO 1:2:8, PREPARO MECÂNICO COM BETONEIRA 400 L, APLICADA MANUALMENTE EM SUPERFÍCIES EXTERNAS DA SACADA, ESPESSURA MAIOR OU IGUAL A 50 MM, SEM USO DE TELA METÁLICA DE REFORÇO CONTRA FISSURAÇÃO. AF_06/2014</v>
          </cell>
          <cell r="D6344" t="str">
            <v>M2</v>
          </cell>
          <cell r="E6344">
            <v>138.88999999999999</v>
          </cell>
          <cell r="F6344" t="str">
            <v>SINAPI</v>
          </cell>
        </row>
        <row r="6345">
          <cell r="B6345">
            <v>87823</v>
          </cell>
          <cell r="C6345" t="str">
            <v>EMBOÇO OU MASSA ÚNICA EM ARGAMASSA TRAÇO 1:2:8, PREPARO MANUAL, APLICADA MANUALMENTE EM SUPERFÍCIES EXTERNAS DA SACADA, ESPESSURA MAIOR OU IGUAL A 50 MM, SEM USO DE TELA METÁLICA DE REFORÇO CONTRA FISSURAÇÃO. AF_06/2014</v>
          </cell>
          <cell r="D6345" t="str">
            <v>M2</v>
          </cell>
          <cell r="E6345">
            <v>143.01</v>
          </cell>
          <cell r="F6345" t="str">
            <v>SINAPI</v>
          </cell>
        </row>
        <row r="6346">
          <cell r="B6346">
            <v>87824</v>
          </cell>
          <cell r="C6346" t="str">
            <v>EMBOÇO OU MASSA ÚNICA EM ARGAMASSA INDUSTRIALIZADA, PREPARO MECÂNICO E APLICAÇÃO COM EQUIPAMENTO DE MISTURA E PROJEÇÃO DE 1,5 M3/H EM SUPERFÍCIES EXTERNAS DA SACADA, ESPESSURA MAIOR OU IGUAL A 50 MM, SEM USO DE TELA METÁLICA. AF_06/2014</v>
          </cell>
          <cell r="D6346" t="str">
            <v>M2</v>
          </cell>
          <cell r="E6346">
            <v>206.91</v>
          </cell>
          <cell r="F6346" t="str">
            <v>SINAPI</v>
          </cell>
        </row>
        <row r="6347">
          <cell r="B6347">
            <v>87825</v>
          </cell>
          <cell r="C6347" t="str">
            <v>EMBOÇO OU MASSA ÚNICA EM ARGAMASSA TRAÇO 1:2:8, PREPARO MECÂNICO COM BETONEIRA 400 L, APLICADA MANUALMENTE NAS PAREDES INTERNAS DA SACADA, ESPESSURA DE 25 MM, SEM USO DE TELA METÁLICA DE REFORÇO CONTRA FISSURAÇÃO. AF_06/2014</v>
          </cell>
          <cell r="D6347" t="str">
            <v>M2</v>
          </cell>
          <cell r="E6347">
            <v>65.959999999999994</v>
          </cell>
          <cell r="F6347" t="str">
            <v>SINAPI</v>
          </cell>
        </row>
        <row r="6348">
          <cell r="B6348">
            <v>87827</v>
          </cell>
          <cell r="C6348" t="str">
            <v>EMBOÇO OU MASSA ÚNICA EM ARGAMASSA TRAÇO 1:2:8, PREPARO MANUAL, APLICADA MANUALMENTE NAS PAREDES INTERNAS DA SACADA, ESPESSURA DE 25 MM, SEM USO DE TELA METÁLICA DE REFORÇO CONTRA FISSURAÇÃO. AF_06/2014</v>
          </cell>
          <cell r="D6348" t="str">
            <v>M2</v>
          </cell>
          <cell r="E6348">
            <v>68.69</v>
          </cell>
          <cell r="F6348" t="str">
            <v>SINAPI</v>
          </cell>
        </row>
        <row r="6349">
          <cell r="B6349">
            <v>87828</v>
          </cell>
          <cell r="C6349" t="str">
            <v>EMBOÇO OU MASSA ÚNICA EM ARGAMASSA INDUSTRIALIZADA, PREPARO MECÂNICO E APLICAÇÃO COM EQUIPAMENTO DE MISTURA E PROJEÇÃO DE 1,5 M3/H NAS PAREDES INTERNAS DA SACADA, ESPESSURA 25 MM, SEM USO DE TELA METÁLICA. AF_06/2014</v>
          </cell>
          <cell r="D6349" t="str">
            <v>M2</v>
          </cell>
          <cell r="E6349">
            <v>111.8</v>
          </cell>
          <cell r="F6349" t="str">
            <v>SINAPI</v>
          </cell>
        </row>
        <row r="6350">
          <cell r="B6350">
            <v>87829</v>
          </cell>
          <cell r="C6350" t="str">
            <v>EMBOÇO OU MASSA ÚNICA EM ARGAMASSA TRAÇO 1:2:8, PREPARO MECÂNICO COM BETONEIRA 400 L, APLICADA MANUALMENTE NAS PAREDES INTERNAS DA SACADA, ESPESSURA DE 35 MM, SEM USO DE TELA METÁLICA DE REFORÇO CONTRA FISSURAÇÃO. AF_06/2014</v>
          </cell>
          <cell r="D6350" t="str">
            <v>M2</v>
          </cell>
          <cell r="E6350">
            <v>76.81</v>
          </cell>
          <cell r="F6350" t="str">
            <v>SINAPI</v>
          </cell>
        </row>
        <row r="6351">
          <cell r="B6351">
            <v>87831</v>
          </cell>
          <cell r="C6351" t="str">
            <v>EMBOÇO OU MASSA ÚNICA EM ARGAMASSA TRAÇO 1:2:8, PREPARO MANUAL, APLICADA MANUALMENTE NAS PAREDES INTERNAS DA SACADA, ESPESSURA DE 35 MM, SEM USO DE TELA METÁLICA DE REFORÇO CONTRA FISSURAÇÃO. AF_06/2014</v>
          </cell>
          <cell r="D6351" t="str">
            <v>M2</v>
          </cell>
          <cell r="E6351">
            <v>80.459999999999994</v>
          </cell>
          <cell r="F6351" t="str">
            <v>SINAPI</v>
          </cell>
        </row>
        <row r="6352">
          <cell r="B6352">
            <v>87832</v>
          </cell>
          <cell r="C6352" t="str">
            <v>EMBOÇO OU MASSA ÚNICA EM ARGAMASSA INDUSTRIALIZADA, PREPARO MECÂNICO E APLICAÇÃO COM EQUIPAMENTO DE MISTURA E PROJEÇÃO DE 1,5 M3/H DE ARGAMASSA NAS PAREDES INTERNAS DA SACADA, ESPESSURA 35 MM, SEM USO DE TELA METÁLICA. AF_06/2014</v>
          </cell>
          <cell r="D6352" t="str">
            <v>M2</v>
          </cell>
          <cell r="E6352">
            <v>139.99</v>
          </cell>
          <cell r="F6352" t="str">
            <v>SINAPI</v>
          </cell>
        </row>
        <row r="6353">
          <cell r="B6353">
            <v>87834</v>
          </cell>
          <cell r="C6353" t="str">
            <v>REVESTIMENTO DECORATIVO MONOCAMADA APLICADO MANUALMENTE EM PANOS CEGOS DA FACHADA DE UM EDIFÍCIO DE ESTRUTURA CONVENCIONAL, COM ACABAMENTO RASPADO. AF_06/2014</v>
          </cell>
          <cell r="D6353" t="str">
            <v>M2</v>
          </cell>
          <cell r="E6353">
            <v>218.77</v>
          </cell>
          <cell r="F6353" t="str">
            <v>SINAPI</v>
          </cell>
        </row>
        <row r="6354">
          <cell r="B6354">
            <v>87835</v>
          </cell>
          <cell r="C6354" t="str">
            <v>REVESTIMENTO DECORATIVO MONOCAMADA APLICADO MANUALMENTE EM PANOS CEGOS DA FACHADA DE UM EDIFÍCIO DE ALVENARIA ESTRUTURAL, COM ACABAMENTO RASPADO. AF_06/2014</v>
          </cell>
          <cell r="D6354" t="str">
            <v>M2</v>
          </cell>
          <cell r="E6354">
            <v>152.31</v>
          </cell>
          <cell r="F6354" t="str">
            <v>SINAPI</v>
          </cell>
        </row>
        <row r="6355">
          <cell r="B6355">
            <v>87836</v>
          </cell>
          <cell r="C6355" t="str">
            <v>REVESTIMENTO DECORATIVO MONOCAMADA APLICADO COM EQUIPAMENTO DE PROJEÇÃO EM PANOS CEGOS DA FACHADA DE UM EDIFÍCIO DE ESTRUTURA CONVENCIONAL, COM ACABAMENTO RASPADO. AF_06/2014</v>
          </cell>
          <cell r="D6355" t="str">
            <v>M2</v>
          </cell>
          <cell r="E6355">
            <v>212.13</v>
          </cell>
          <cell r="F6355" t="str">
            <v>SINAPI</v>
          </cell>
        </row>
        <row r="6356">
          <cell r="B6356">
            <v>87837</v>
          </cell>
          <cell r="C6356" t="str">
            <v>REVESTIMENTO DECORATIVO MONOCAMADA APLICADO COM EQUIPAMENTO DE PROJEÇÃO EM PANOS CEGOS DA FACHADA DE UM EDIFÍCIO DE ALVENARIA ESTRUTURAL, COM ACABAMENTO RASPADO. AF_06/2014</v>
          </cell>
          <cell r="D6356" t="str">
            <v>M2</v>
          </cell>
          <cell r="E6356">
            <v>146.44</v>
          </cell>
          <cell r="F6356" t="str">
            <v>SINAPI</v>
          </cell>
        </row>
        <row r="6357">
          <cell r="B6357">
            <v>87838</v>
          </cell>
          <cell r="C6357" t="str">
            <v>REVESTIMENTO DECORATIVO MONOCAMADA APLICADO MANUALMENTE EM PANOS DA FACHADA COM PRESENÇA DE VÃOS, DE UM EDIFÍCIO DE ESTRUTURA CONVENCIONAL E ACABAMENTO RASPADO. AF_06/2014</v>
          </cell>
          <cell r="D6357" t="str">
            <v>M2</v>
          </cell>
          <cell r="E6357">
            <v>224.88</v>
          </cell>
          <cell r="F6357" t="str">
            <v>SINAPI</v>
          </cell>
        </row>
        <row r="6358">
          <cell r="B6358">
            <v>87839</v>
          </cell>
          <cell r="C6358" t="str">
            <v>REVESTIMENTO DECORATIVO MONOCAMADA APLICADO MANUALMENTE EM PANOS DA FACHADA COM PRESENÇA DE VÃOS, DE UM EDIFÍCIO DE ALVENARIA ESTRUTURAL E ACABAMENTO RASPADO. AF_06/2014</v>
          </cell>
          <cell r="D6358" t="str">
            <v>M2</v>
          </cell>
          <cell r="E6358">
            <v>157.08000000000001</v>
          </cell>
          <cell r="F6358" t="str">
            <v>SINAPI</v>
          </cell>
        </row>
        <row r="6359">
          <cell r="B6359">
            <v>87840</v>
          </cell>
          <cell r="C6359" t="str">
            <v>REVESTIMENTO DECORATIVO MONOCAMADA APLICADO COM EQUIPAMENTO DE PROJEÇÃO EM PANOS DA FACHADA COM PRESENÇA DE VÃOS, DE UM EDIFÍCIO DE ESTRUTURA CONVENCIONAL E ACABAMENTO RASPADO. AF_06/2014</v>
          </cell>
          <cell r="D6359" t="str">
            <v>M2</v>
          </cell>
          <cell r="E6359">
            <v>216.6</v>
          </cell>
          <cell r="F6359" t="str">
            <v>SINAPI</v>
          </cell>
        </row>
        <row r="6360">
          <cell r="B6360">
            <v>87841</v>
          </cell>
          <cell r="C6360" t="str">
            <v>REVESTIMENTO DECORATIVO MONOCAMADA APLICADO COM EQUIPAMENTO DE PROJEÇÃO EM PANOS DA FACHADA COM PRESENÇA DE VÃOS, DE UM EDIFÍCIO DE ALVENARIA ESTRUTURAL E ACABAMENTO RASPADO. AF_06/2014</v>
          </cell>
          <cell r="D6360" t="str">
            <v>M2</v>
          </cell>
          <cell r="E6360">
            <v>149.55000000000001</v>
          </cell>
          <cell r="F6360" t="str">
            <v>SINAPI</v>
          </cell>
        </row>
        <row r="6361">
          <cell r="B6361">
            <v>87842</v>
          </cell>
          <cell r="C6361" t="str">
            <v>REVESTIMENTO DECORATIVO MONOCAMADA APLICADO MANUALMENTE EM SUPERFÍCIES EXTERNAS DA SACADA DE UM EDIFÍCIO DE ESTRUTURA CONVENCIONAL E ACABAMENTO RASPADO. AF_06/2014</v>
          </cell>
          <cell r="D6361" t="str">
            <v>M2</v>
          </cell>
          <cell r="E6361">
            <v>228.5</v>
          </cell>
          <cell r="F6361" t="str">
            <v>SINAPI</v>
          </cell>
        </row>
        <row r="6362">
          <cell r="B6362">
            <v>87843</v>
          </cell>
          <cell r="C6362" t="str">
            <v>REVESTIMENTO DECORATIVO MONOCAMADA APLICADO MANUALMENTE EM SUPERFÍCIES EXTERNAS DA SACADA DE UM EDIFÍCIO DE ALVENARIA ESTRUTURAL E ACABAMENTO RASPADO. AF_06/2014</v>
          </cell>
          <cell r="D6362" t="str">
            <v>M2</v>
          </cell>
          <cell r="E6362">
            <v>166.39</v>
          </cell>
          <cell r="F6362" t="str">
            <v>SINAPI</v>
          </cell>
        </row>
        <row r="6363">
          <cell r="B6363">
            <v>87844</v>
          </cell>
          <cell r="C6363" t="str">
            <v>REVESTIMENTO DECORATIVO MONOCAMADA APLICADO COM EQUIPAMENTO DE PROJEÇÃO EM SUPERFÍCIES EXTERNAS DA SACADA DE UM EDIFÍCIO DE ESTRUTURA CONVENCIONAL E ACABAMENTO RASPADO. AF_06/2014</v>
          </cell>
          <cell r="D6363" t="str">
            <v>M2</v>
          </cell>
          <cell r="E6363">
            <v>215.89</v>
          </cell>
          <cell r="F6363" t="str">
            <v>SINAPI</v>
          </cell>
        </row>
        <row r="6364">
          <cell r="B6364">
            <v>87845</v>
          </cell>
          <cell r="C6364" t="str">
            <v>REVESTIMENTO DECORATIVO MONOCAMADA APLICADO COM EQUIPAMENTO DE PROJEÇÃO EM SUPERFÍCIES EXTERNAS DA SACADA DE UM EDIFÍCIO DE ALVENARIA ESTRUTURAL E ACABAMENTO RASPADO. AF_06/2014</v>
          </cell>
          <cell r="D6364" t="str">
            <v>M2</v>
          </cell>
          <cell r="E6364">
            <v>154.57</v>
          </cell>
          <cell r="F6364" t="str">
            <v>SINAPI</v>
          </cell>
        </row>
        <row r="6365">
          <cell r="B6365">
            <v>87846</v>
          </cell>
          <cell r="C6365" t="str">
            <v>REVESTIMENTO DECORATIVO MONOCAMADA APLICADO MANUALMENTE EM PANOS CEGOS DA FACHADA DE UM EDIFÍCIO DE ESTRUTURA CONVENCIONAL, COM ACABAMENTO TRAVERTINO. AF_06/2014</v>
          </cell>
          <cell r="D6365" t="str">
            <v>M2</v>
          </cell>
          <cell r="E6365">
            <v>236.47</v>
          </cell>
          <cell r="F6365" t="str">
            <v>SINAPI</v>
          </cell>
        </row>
        <row r="6366">
          <cell r="B6366">
            <v>87847</v>
          </cell>
          <cell r="C6366" t="str">
            <v>REVESTIMENTO DECORATIVO MONOCAMADA APLICADO MANUALMENTE EM PANOS CEGOS DA FACHADA DE UM EDIFÍCIO DE ALVENARIA ESTRUTURAL, COM ACABAMENTO TRAVERTINO. AF_06/2014</v>
          </cell>
          <cell r="D6366" t="str">
            <v>M2</v>
          </cell>
          <cell r="E6366">
            <v>170</v>
          </cell>
          <cell r="F6366" t="str">
            <v>SINAPI</v>
          </cell>
        </row>
        <row r="6367">
          <cell r="B6367">
            <v>87848</v>
          </cell>
          <cell r="C6367" t="str">
            <v>REVESTIMENTO DECORATIVO MONOCAMADA APLICADO COM EQUIPAMENTO DE PROJEÇÃO EM PANOS CEGOS DA FACHADA DE UM EDIFÍCIO DE ESTRUTURA CONVENCIONAL, COM ACABAMENTO TRAVERTINO. AF_06/2014</v>
          </cell>
          <cell r="D6367" t="str">
            <v>M2</v>
          </cell>
          <cell r="E6367">
            <v>228.75</v>
          </cell>
          <cell r="F6367" t="str">
            <v>SINAPI</v>
          </cell>
        </row>
        <row r="6368">
          <cell r="B6368">
            <v>87849</v>
          </cell>
          <cell r="C6368" t="str">
            <v>REVESTIMENTO DECORATIVO MONOCAMADA APLICADO COM EQUIPAMENTO DE PROJEÇÃO EM PANOS CEGOS DA FACHADA DE UM EDIFÍCIO DE ALVENARIA ESTRUTURAL, COM ACABAMENTO TRAVERTINO. AF_06/2014</v>
          </cell>
          <cell r="D6368" t="str">
            <v>M2</v>
          </cell>
          <cell r="E6368">
            <v>163.06</v>
          </cell>
          <cell r="F6368" t="str">
            <v>SINAPI</v>
          </cell>
        </row>
        <row r="6369">
          <cell r="B6369">
            <v>87850</v>
          </cell>
          <cell r="C6369" t="str">
            <v>REVESTIMENTO DECORATIVO MONOCAMADA APLICADO MANUALMENTE EM PANOS DA FACHADA COM PRESENÇA DE VÃOS, DE UM EDIFÍCIO DE ESTRUTURA CONVENCIONAL E ACABAMENTO TRAVERTINO. AF_06/2014</v>
          </cell>
          <cell r="D6369" t="str">
            <v>M2</v>
          </cell>
          <cell r="E6369">
            <v>242.6</v>
          </cell>
          <cell r="F6369" t="str">
            <v>SINAPI</v>
          </cell>
        </row>
        <row r="6370">
          <cell r="B6370">
            <v>87851</v>
          </cell>
          <cell r="C6370" t="str">
            <v>REVESTIMENTO DECORATIVO MONOCAMADA APLICADO MANUALMENTE EM PANOS DA FACHADA COM PRESENÇA DE VÃOS, DE UM EDIFÍCIO DE ALVENARIA ESTRUTURAL E ACABAMENTO TRAVERTINO. AF_06/2014</v>
          </cell>
          <cell r="D6370" t="str">
            <v>M2</v>
          </cell>
          <cell r="E6370">
            <v>174.8</v>
          </cell>
          <cell r="F6370" t="str">
            <v>SINAPI</v>
          </cell>
        </row>
        <row r="6371">
          <cell r="B6371">
            <v>87852</v>
          </cell>
          <cell r="C6371" t="str">
            <v>REVESTIMENTO DECORATIVO MONOCAMADA APLICADO COM EQUIPAMENTO DE PROJEÇÃO EM PANOS DA FACHADA COM PRESENÇA DE VÃOS, DE UM EDIFÍCIO DE ESTRUTURA CONVENCIONAL E ACABAMENTO TRAVERTINO. AF_06/2014</v>
          </cell>
          <cell r="D6371" t="str">
            <v>M2</v>
          </cell>
          <cell r="E6371">
            <v>233.2</v>
          </cell>
          <cell r="F6371" t="str">
            <v>SINAPI</v>
          </cell>
        </row>
        <row r="6372">
          <cell r="B6372">
            <v>87853</v>
          </cell>
          <cell r="C6372" t="str">
            <v>REVESTIMENTO DECORATIVO MONOCAMADA APLICADO COM EQUIPAMENTO DE PROJEÇÃO EM PANOS DA FACHADA COM PRESENÇA DE VÃOS, DE UM EDIFÍCIO DE ALVENARIA ESTRUTURAL E ACABAMENTO TRAVERTINO. AF_06/2014</v>
          </cell>
          <cell r="D6372" t="str">
            <v>M2</v>
          </cell>
          <cell r="E6372">
            <v>166.15</v>
          </cell>
          <cell r="F6372" t="str">
            <v>SINAPI</v>
          </cell>
        </row>
        <row r="6373">
          <cell r="B6373">
            <v>87854</v>
          </cell>
          <cell r="C6373" t="str">
            <v>REVESTIMENTO DECORATIVO MONOCAMADA APLICADO MANUALMENTE EM SUPERFÍCIES EXTERNAS DA SACADA DE UM EDIFÍCIO DE ESTRUTURA CONVENCIONAL E ACABAMENTO TRAVERTINO. AF_06/2014</v>
          </cell>
          <cell r="D6373" t="str">
            <v>M2</v>
          </cell>
          <cell r="E6373">
            <v>246.19</v>
          </cell>
          <cell r="F6373" t="str">
            <v>SINAPI</v>
          </cell>
        </row>
        <row r="6374">
          <cell r="B6374">
            <v>87855</v>
          </cell>
          <cell r="C6374" t="str">
            <v>REVESTIMENTO DECORATIVO MONOCAMADA APLICADO MANUALMENTE EM SUPERFÍCIES EXTERNAS DA SACADA DE UM EDIFÍCIO DE ALVENARIA ESTRUTURAL E ACABAMENTO TRAVERTINO. AF_06/2014</v>
          </cell>
          <cell r="D6374" t="str">
            <v>M2</v>
          </cell>
          <cell r="E6374">
            <v>184.1</v>
          </cell>
          <cell r="F6374" t="str">
            <v>SINAPI</v>
          </cell>
        </row>
        <row r="6375">
          <cell r="B6375">
            <v>87856</v>
          </cell>
          <cell r="C6375" t="str">
            <v>REVESTIMENTO DECORATIVO MONOCAMADA APLICADO COM EQUIPAMENTO DE PROJEÇÃO EM SUPERFÍCIES EXTERNAS DA SACADA DE UM EDIFÍCIO DE ESTRUTURA CONVENCIONAL E ACABAMENTO TRAVERTINO. AF_06/2014</v>
          </cell>
          <cell r="D6375" t="str">
            <v>M2</v>
          </cell>
          <cell r="E6375">
            <v>232.51</v>
          </cell>
          <cell r="F6375" t="str">
            <v>SINAPI</v>
          </cell>
        </row>
        <row r="6376">
          <cell r="B6376">
            <v>87857</v>
          </cell>
          <cell r="C6376" t="str">
            <v>REVESTIMENTO DECORATIVO MONOCAMADA APLICADO COM EQUIPAMENTO DE PROJEÇÃO EM SUPERFÍCIES EXTERNAS DA SACADA DE UM EDIFÍCIO DE ALVENARIA ESTRUTURAL E ACABAMENTO TRAVERTINO. AF_06/2014</v>
          </cell>
          <cell r="D6376" t="str">
            <v>M2</v>
          </cell>
          <cell r="E6376">
            <v>171.16</v>
          </cell>
          <cell r="F6376" t="str">
            <v>SINAPI</v>
          </cell>
        </row>
        <row r="6377">
          <cell r="B6377">
            <v>87858</v>
          </cell>
          <cell r="C6377" t="str">
            <v>REVESTIMENTO DECORATIVO MONOCAMADA APLICADO MANUALMENTE NAS PAREDES INTERNAS DA SACADA COM ACABAMENTO RASPADO. AF_06/2014</v>
          </cell>
          <cell r="D6377" t="str">
            <v>M2</v>
          </cell>
          <cell r="E6377">
            <v>161.43</v>
          </cell>
          <cell r="F6377" t="str">
            <v>SINAPI</v>
          </cell>
        </row>
        <row r="6378">
          <cell r="B6378">
            <v>87859</v>
          </cell>
          <cell r="C6378" t="str">
            <v>REVESTIMENTO DECORATIVO MONOCAMADA APLICADO MANUALMENTE NAS PAREDES INTERNAS DA SACADA COM ACABAMENTO TRAVERTINO. AF_06/2014</v>
          </cell>
          <cell r="D6378" t="str">
            <v>M2</v>
          </cell>
          <cell r="E6378">
            <v>184.33</v>
          </cell>
          <cell r="F6378" t="str">
            <v>SINAPI</v>
          </cell>
        </row>
        <row r="6379">
          <cell r="B6379">
            <v>89048</v>
          </cell>
          <cell r="C6379" t="str">
            <v>(COMPOSIÇÃO REPRESENTATIVA) DO SERVIÇO DE EMBOÇO/MASSA ÚNICA, TRAÇO 1:2:8, PREPARO MECÂNICO, COM BETONEIRA DE 400L, EM PAREDES DE AMBIENTES INTERNOS, COM EXECUÇÃO DE TALISCAS, PARA EDIFICAÇÃO HABITACIONAL MULTIFAMILIAR (PRÉDIO). AF_11/2014</v>
          </cell>
          <cell r="D6379" t="str">
            <v>M2</v>
          </cell>
          <cell r="E6379">
            <v>37.64</v>
          </cell>
          <cell r="F6379" t="str">
            <v>SINAPI</v>
          </cell>
        </row>
        <row r="6380">
          <cell r="B6380">
            <v>89049</v>
          </cell>
          <cell r="C6380" t="str">
            <v>(COMPOSIÇÃO REPRESENTATIVA) DO SERVIÇO DE APLICAÇÃO MANUAL DE GESSO DESEMPENADO (SEM TALISCAS) EM TETO, ESPESSURA 0,5 CM, PARA EDIFICAÇÃO HABITACIONAL MULTIFAMILIAR (PRÉDIO). AF_11/2014</v>
          </cell>
          <cell r="D6380" t="str">
            <v>M2</v>
          </cell>
          <cell r="E6380">
            <v>19.899999999999999</v>
          </cell>
          <cell r="F6380" t="str">
            <v>SINAPI</v>
          </cell>
        </row>
        <row r="6381">
          <cell r="B6381">
            <v>89173</v>
          </cell>
          <cell r="C6381" t="str">
            <v>(COMPOSIÇÃO REPRESENTATIVA) DO SERVIÇO DE EMBOÇO/MASSA ÚNICA, APLICADO MANUALMENTE, TRAÇO 1:2:8, EM BETONEIRA DE 400L, PAREDES INTERNAS, COM EXECUÇÃO DE TALISCAS, EDIFICAÇÃO HABITACIONAL UNIFAMILIAR (CASAS) E EDIFICAÇÃO PÚBLICA PADRÃO. AF_12/2014</v>
          </cell>
          <cell r="D6381" t="str">
            <v>M2</v>
          </cell>
          <cell r="E6381">
            <v>37.14</v>
          </cell>
          <cell r="F6381" t="str">
            <v>SINAPI</v>
          </cell>
        </row>
        <row r="6382">
          <cell r="B6382">
            <v>90406</v>
          </cell>
          <cell r="C6382" t="str">
            <v>MASSA ÚNICA, PARA RECEBIMENTO DE PINTURA, EM ARGAMASSA TRAÇO 1:2:8, PREPARO MECÂNICO COM BETONEIRA 400L, APLICADA MANUALMENTE EM TETO, ESPESSURA DE 20MM, COM EXECUÇÃO DE TALISCAS. AF_03/2015</v>
          </cell>
          <cell r="D6382" t="str">
            <v>M2</v>
          </cell>
          <cell r="E6382">
            <v>46.14</v>
          </cell>
          <cell r="F6382" t="str">
            <v>SINAPI</v>
          </cell>
        </row>
        <row r="6383">
          <cell r="B6383">
            <v>90407</v>
          </cell>
          <cell r="C6383" t="str">
            <v>MASSA ÚNICA, PARA RECEBIMENTO DE PINTURA, EM ARGAMASSA TRAÇO 1:2:8, PREPARO MANUAL, APLICADA MANUALMENTE EM TETO, ESPESSURA DE 20MM, COM EXECUÇÃO DE TALISCAS. AF_03/2015</v>
          </cell>
          <cell r="D6383" t="str">
            <v>M2</v>
          </cell>
          <cell r="E6383">
            <v>49</v>
          </cell>
          <cell r="F6383" t="str">
            <v>SINAPI</v>
          </cell>
        </row>
        <row r="6384">
          <cell r="B6384">
            <v>90408</v>
          </cell>
          <cell r="C6384" t="str">
            <v>MASSA ÚNICA, PARA RECEBIMENTO DE PINTURA, EM ARGAMASSA TRAÇO 1:2:8, PREPARO MECÂNICO COM BETONEIRA 400L, APLICADA MANUALMENTE EM TETO, ESPESSURA DE 10MM, COM EXECUÇÃO DE TALISCAS. AF_03/2015</v>
          </cell>
          <cell r="D6384" t="str">
            <v>M2</v>
          </cell>
          <cell r="E6384">
            <v>32.22</v>
          </cell>
          <cell r="F6384" t="str">
            <v>SINAPI</v>
          </cell>
        </row>
        <row r="6385">
          <cell r="B6385">
            <v>90409</v>
          </cell>
          <cell r="C6385" t="str">
            <v>MASSA ÚNICA, PARA RECEBIMENTO DE PINTURA, EM ARGAMASSA TRAÇO 1:2:8, PREPARO MANUAL, APLICADA MANUALMENTE EM TETO, ESPESSURA DE 10MM, COM EXECUÇÃO DE TALISCAS. AF_03/2015</v>
          </cell>
          <cell r="D6385" t="str">
            <v>M2</v>
          </cell>
          <cell r="E6385">
            <v>33.840000000000003</v>
          </cell>
          <cell r="F6385" t="str">
            <v>SINAPI</v>
          </cell>
        </row>
        <row r="6386">
          <cell r="B6386">
            <v>87242</v>
          </cell>
          <cell r="C6386" t="str">
            <v>REVESTIMENTO CERÂMICO PARA PAREDES EXTERNAS EM PASTILHAS DE PORCELANA 5 X 5 CM (PLACAS DE 30 X 30 CM), ALINHADAS A PRUMO, APLICADO EM PANOS COM VÃOS. AF_06/2014</v>
          </cell>
          <cell r="D6386" t="str">
            <v>M2</v>
          </cell>
          <cell r="E6386">
            <v>246.5</v>
          </cell>
          <cell r="F6386" t="str">
            <v>SINAPI</v>
          </cell>
        </row>
        <row r="6387">
          <cell r="B6387">
            <v>87243</v>
          </cell>
          <cell r="C6387" t="str">
            <v>REVESTIMENTO CERÂMICO PARA PAREDES EXTERNAS EM PASTILHAS DE PORCELANA 5 X 5 CM (PLACAS DE 30 X 30 CM), ALINHADAS A PRUMO, APLICADO EM PANOS SEM VÃOS. AF_06/2014</v>
          </cell>
          <cell r="D6387" t="str">
            <v>M2</v>
          </cell>
          <cell r="E6387">
            <v>227.39</v>
          </cell>
          <cell r="F6387" t="str">
            <v>SINAPI</v>
          </cell>
        </row>
        <row r="6388">
          <cell r="B6388">
            <v>87244</v>
          </cell>
          <cell r="C6388" t="str">
            <v>REVESTIMENTO CERÂMICO PARA PAREDES EXTERNAS EM PASTILHAS DE PORCELANA 5 X 5 CM (PLACAS DE 30 X 30 CM), ALINHADAS A PRUMO, APLICADO EM SUPERFÍCIES EXTERNAS DA SACADA. AF_06/2014</v>
          </cell>
          <cell r="D6388" t="str">
            <v>M2</v>
          </cell>
          <cell r="E6388">
            <v>238.29</v>
          </cell>
          <cell r="F6388" t="str">
            <v>SINAPI</v>
          </cell>
        </row>
        <row r="6389">
          <cell r="B6389">
            <v>87245</v>
          </cell>
          <cell r="C6389" t="str">
            <v>REVESTIMENTO CERÂMICO PARA PAREDES EXTERNAS EM PASTILHAS DE PORCELANA 5 X 5 CM (PLACAS DE 30 X 30 CM), ALINHADAS A PRUMO, APLICADO EM SUPERFÍCIES INTERNAS DA SACADA. AF_06/2014</v>
          </cell>
          <cell r="D6389" t="str">
            <v>M2</v>
          </cell>
          <cell r="E6389">
            <v>285.58</v>
          </cell>
          <cell r="F6389" t="str">
            <v>SINAPI</v>
          </cell>
        </row>
        <row r="6390">
          <cell r="B6390">
            <v>87264</v>
          </cell>
          <cell r="C6390" t="str">
            <v>REVESTIMENTO CERÂMICO PARA PAREDES INTERNAS COM PLACAS TIPO ESMALTADA EXTRA DE DIMENSÕES 20X20 CM APLICADAS EM AMBIENTES DE ÁREA MENOR QUE 5 M² NA ALTURA INTEIRA DAS PAREDES. AF_06/2014</v>
          </cell>
          <cell r="D6390" t="str">
            <v>M2</v>
          </cell>
          <cell r="E6390">
            <v>71.27</v>
          </cell>
          <cell r="F6390" t="str">
            <v>SINAPI</v>
          </cell>
        </row>
        <row r="6391">
          <cell r="B6391">
            <v>87265</v>
          </cell>
          <cell r="C6391" t="str">
            <v>REVESTIMENTO CERÂMICO PARA PAREDES INTERNAS COM PLACAS TIPO ESMALTADA EXTRA DE DIMENSÕES 20X20 CM APLICADAS EM AMBIENTES DE ÁREA MAIOR QUE 5 M² NA ALTURA INTEIRA DAS PAREDES. AF_06/2014</v>
          </cell>
          <cell r="D6391" t="str">
            <v>M2</v>
          </cell>
          <cell r="E6391">
            <v>64.23</v>
          </cell>
          <cell r="F6391" t="str">
            <v>SINAPI</v>
          </cell>
        </row>
        <row r="6392">
          <cell r="B6392">
            <v>87266</v>
          </cell>
          <cell r="C6392" t="str">
            <v>REVESTIMENTO CERÂMICO PARA PAREDES INTERNAS COM PLACAS TIPO ESMALTADA EXTRA DE DIMENSÕES 20X20 CM APLICADAS EM AMBIENTES DE ÁREA MENOR QUE 5 M² A MEIA ALTURA DAS PAREDES. AF_06/2014</v>
          </cell>
          <cell r="D6392" t="str">
            <v>M2</v>
          </cell>
          <cell r="E6392">
            <v>73.739999999999995</v>
          </cell>
          <cell r="F6392" t="str">
            <v>SINAPI</v>
          </cell>
        </row>
        <row r="6393">
          <cell r="B6393">
            <v>87267</v>
          </cell>
          <cell r="C6393" t="str">
            <v>REVESTIMENTO CERÂMICO PARA PAREDES INTERNAS COM PLACAS TIPO ESMALTADA EXTRA DE DIMENSÕES 20X20 CM APLICADAS EM AMBIENTES DE ÁREA MAIOR QUE 5 M² A MEIA ALTURA DAS PAREDES. AF_06/2014</v>
          </cell>
          <cell r="D6393" t="str">
            <v>M2</v>
          </cell>
          <cell r="E6393">
            <v>70.650000000000006</v>
          </cell>
          <cell r="F6393" t="str">
            <v>SINAPI</v>
          </cell>
        </row>
        <row r="6394">
          <cell r="B6394">
            <v>87268</v>
          </cell>
          <cell r="C6394" t="str">
            <v>REVESTIMENTO CERÂMICO PARA PAREDES INTERNAS COM PLACAS TIPO ESMALTADA EXTRA DE DIMENSÕES 25X35 CM APLICADAS EM AMBIENTES DE ÁREA MENOR QUE 5 M² NA ALTURA INTEIRA DAS PAREDES. AF_06/2014</v>
          </cell>
          <cell r="D6394" t="str">
            <v>M2</v>
          </cell>
          <cell r="E6394">
            <v>75.48</v>
          </cell>
          <cell r="F6394" t="str">
            <v>SINAPI</v>
          </cell>
        </row>
        <row r="6395">
          <cell r="B6395">
            <v>87269</v>
          </cell>
          <cell r="C6395" t="str">
            <v>REVESTIMENTO CERÂMICO PARA PAREDES INTERNAS COM PLACAS TIPO ESMALTADA EXTRA DE DIMENSÕES 25X35 CM APLICADAS EM AMBIENTES DE ÁREA MAIOR QUE 5 M² NA ALTURA INTEIRA DAS PAREDES. AF_06/2014</v>
          </cell>
          <cell r="D6395" t="str">
            <v>M2</v>
          </cell>
          <cell r="E6395">
            <v>67.81</v>
          </cell>
          <cell r="F6395" t="str">
            <v>SINAPI</v>
          </cell>
        </row>
        <row r="6396">
          <cell r="B6396">
            <v>87270</v>
          </cell>
          <cell r="C6396" t="str">
            <v>REVESTIMENTO CERÂMICO PARA PAREDES INTERNAS COM PLACAS TIPO ESMALTADA EXTRA DE DIMENSÕES 25X35 CM APLICADAS EM AMBIENTES DE ÁREA MENOR QUE 5 M² A MEIA ALTURA DAS PAREDES. AF_06/2014</v>
          </cell>
          <cell r="D6396" t="str">
            <v>M2</v>
          </cell>
          <cell r="E6396">
            <v>77.56</v>
          </cell>
          <cell r="F6396" t="str">
            <v>SINAPI</v>
          </cell>
        </row>
        <row r="6397">
          <cell r="B6397">
            <v>87271</v>
          </cell>
          <cell r="C6397" t="str">
            <v>REVESTIMENTO CERÂMICO PARA PAREDES INTERNAS COM PLACAS TIPO ESMALTADA EXTRA DE DIMENSÕES 25X35 CM APLICADAS EM AMBIENTES DE ÁREA MAIOR QUE 5 M² A MEIA ALTURA DAS PAREDES. AF_06/2014</v>
          </cell>
          <cell r="D6397" t="str">
            <v>M2</v>
          </cell>
          <cell r="E6397">
            <v>73.84</v>
          </cell>
          <cell r="F6397" t="str">
            <v>SINAPI</v>
          </cell>
        </row>
        <row r="6398">
          <cell r="B6398">
            <v>87272</v>
          </cell>
          <cell r="C6398" t="str">
            <v>REVESTIMENTO CERÂMICO PARA PAREDES INTERNAS COM PLACAS TIPO ESMALTADA EXTRA  DE DIMENSÕES 33X45 CM APLICADAS EM AMBIENTES DE ÁREA MENOR QUE 5 M² NA ALTURA INTEIRA DAS PAREDES. AF_06/2014</v>
          </cell>
          <cell r="D6398" t="str">
            <v>M2</v>
          </cell>
          <cell r="E6398">
            <v>79.83</v>
          </cell>
          <cell r="F6398" t="str">
            <v>SINAPI</v>
          </cell>
        </row>
        <row r="6399">
          <cell r="B6399">
            <v>87273</v>
          </cell>
          <cell r="C6399" t="str">
            <v>REVESTIMENTO CERÂMICO PARA PAREDES INTERNAS COM PLACAS TIPO ESMALTADA EXTRA DE DIMENSÕES 33X45 CM APLICADAS EM AMBIENTES DE ÁREA MAIOR QUE 5 M² NA ALTURA INTEIRA DAS PAREDES. AF_06/2014</v>
          </cell>
          <cell r="D6399" t="str">
            <v>M2</v>
          </cell>
          <cell r="E6399">
            <v>70.489999999999995</v>
          </cell>
          <cell r="F6399" t="str">
            <v>SINAPI</v>
          </cell>
        </row>
        <row r="6400">
          <cell r="B6400">
            <v>87274</v>
          </cell>
          <cell r="C6400" t="str">
            <v>REVESTIMENTO CERÂMICO PARA PAREDES INTERNAS COM PLACAS TIPO ESMALTADA EXTRA DE DIMENSÕES 33X45 CM APLICADAS EM AMBIENTES DE ÁREA MENOR QUE 5 M² A MEIA ALTURA DAS PAREDES. AF_06/2014</v>
          </cell>
          <cell r="D6400" t="str">
            <v>M2</v>
          </cell>
          <cell r="E6400">
            <v>81.28</v>
          </cell>
          <cell r="F6400" t="str">
            <v>SINAPI</v>
          </cell>
        </row>
        <row r="6401">
          <cell r="B6401">
            <v>87275</v>
          </cell>
          <cell r="C6401" t="str">
            <v>REVESTIMENTO CERÂMICO PARA PAREDES INTERNAS COM PLACAS TIPO ESMALTADA EXTRA  DE DIMENSÕES 33X45 CM APLICADAS EM AMBIENTES DE ÁREA MAIOR QUE 5 M² A MEIA ALTURA DAS PAREDES. AF_06/2014</v>
          </cell>
          <cell r="D6401" t="str">
            <v>M2</v>
          </cell>
          <cell r="E6401">
            <v>78.16</v>
          </cell>
          <cell r="F6401" t="str">
            <v>SINAPI</v>
          </cell>
        </row>
        <row r="6402">
          <cell r="B6402">
            <v>88786</v>
          </cell>
          <cell r="C6402" t="str">
            <v>REVESTIMENTO CERÂMICO PARA PAREDES EXTERNAS EM PASTILHAS DE PORCELANA 2,5 X 2,5 CM (PLACAS DE 30 X 30 CM), ALINHADAS A PRUMO, APLICADO EM PANOS COM VÃOS. AF_10/2014</v>
          </cell>
          <cell r="D6402" t="str">
            <v>M2</v>
          </cell>
          <cell r="E6402">
            <v>353.66</v>
          </cell>
          <cell r="F6402" t="str">
            <v>SINAPI</v>
          </cell>
        </row>
        <row r="6403">
          <cell r="B6403">
            <v>88787</v>
          </cell>
          <cell r="C6403" t="str">
            <v>REVESTIMENTO CERÂMICO PARA PAREDES EXTERNAS EM PASTILHAS DE PORCELANA 2,5 X 2,5 CM (PLACAS DE 30 X 30 CM), ALINHADAS A PRUMO, APLICADO EM PANOS SEM VÃOS. AF_10/2014</v>
          </cell>
          <cell r="D6403" t="str">
            <v>M2</v>
          </cell>
          <cell r="E6403">
            <v>328.51</v>
          </cell>
          <cell r="F6403" t="str">
            <v>SINAPI</v>
          </cell>
        </row>
        <row r="6404">
          <cell r="B6404">
            <v>88788</v>
          </cell>
          <cell r="C6404" t="str">
            <v>REVESTIMENTO CERÂMICO PARA PAREDES EXTERNAS EM PASTILHAS DE PORCELANA 2,5 X 2,5 CM (PLACAS DE 30 X 30 CM), ALINHADAS A PRUMO, APLICADO EM SUPERFÍCIES EXTERNAS DA SACADA. AF_10/2014</v>
          </cell>
          <cell r="D6404" t="str">
            <v>M2</v>
          </cell>
          <cell r="E6404">
            <v>339.41</v>
          </cell>
          <cell r="F6404" t="str">
            <v>SINAPI</v>
          </cell>
        </row>
        <row r="6405">
          <cell r="B6405">
            <v>88789</v>
          </cell>
          <cell r="C6405" t="str">
            <v>REVESTIMENTO CERÂMICO PARA PAREDES EXTERNAS EM PASTILHAS DE PORCELANA 2,5 X 2,5 CM (PLACAS DE 30 X 30 CM), ALINHADAS A PRUMO, APLICADO EM SUPERFÍCIES INTERNAS DA SACADA. AF_10/2014</v>
          </cell>
          <cell r="D6405" t="str">
            <v>M2</v>
          </cell>
          <cell r="E6405">
            <v>407.38</v>
          </cell>
          <cell r="F6405" t="str">
            <v>SINAPI</v>
          </cell>
        </row>
        <row r="6406">
          <cell r="B6406">
            <v>89045</v>
          </cell>
          <cell r="C6406" t="str">
            <v>(COMPOSIÇÃO REPRESENTATIVA) DO SERVIÇO DE REVESTIMENTO CERÂMICO PARA AMBIENTES DE ÁREAS MOLHADAS, MEIA PAREDE OU PAREDE INTEIRA, COM PLACAS TIPO ESMALTADA EXTRA, DIMENSÕES 20X20 CM, PARA EDIFICAÇÃO HABITACIONAL MULTIFAMILIAR (PRÉDIO). AF_11/2014</v>
          </cell>
          <cell r="D6406" t="str">
            <v>M2</v>
          </cell>
          <cell r="E6406">
            <v>71.09</v>
          </cell>
          <cell r="F6406" t="str">
            <v>SINAPI</v>
          </cell>
        </row>
        <row r="6407">
          <cell r="B6407">
            <v>89170</v>
          </cell>
          <cell r="C6407" t="str">
            <v>(COMPOSIÇÃO REPRESENTATIVA) DO SERVIÇO DE REVESTIMENTO CERÂMICO PARA PAREDES INTERNAS, MEIA OU PAREDE INTEIRA, PLACAS TIPO ESMALTADA EXTRA DE 20X20 CM, PARA EDIFICAÇÕES HABITACIONAIS UNIFAMILIAR (CASAS) E EDIFICAÇÕES PÚBLICAS PADRÃO. AF_11/2014</v>
          </cell>
          <cell r="D6407" t="str">
            <v>M2</v>
          </cell>
          <cell r="E6407">
            <v>69.319999999999993</v>
          </cell>
          <cell r="F6407" t="str">
            <v>SINAPI</v>
          </cell>
        </row>
        <row r="6408">
          <cell r="B6408">
            <v>93392</v>
          </cell>
          <cell r="C6408" t="str">
            <v>REVESTIMENTO CERÂMICO PARA PAREDES INTERNAS COM PLACAS TIPO ESMALTADA PADRÃO POPULAR DE DIMENSÕES 20X20 CM, ARGAMASSA TIPO AC I, APLICADAS EM AMBIENTES DE ÁREA MENOR QUE 5 M2 NA ALTURA INTEIRA DAS PAREDES. AF_06/2014</v>
          </cell>
          <cell r="D6408" t="str">
            <v>M2</v>
          </cell>
          <cell r="E6408">
            <v>60.11</v>
          </cell>
          <cell r="F6408" t="str">
            <v>SINAPI</v>
          </cell>
        </row>
        <row r="6409">
          <cell r="B6409">
            <v>93393</v>
          </cell>
          <cell r="C6409" t="str">
            <v>REVESTIMENTO CERÂMICO PARA PAREDES INTERNAS COM PLACAS TIPO ESMALTADA PADRÃO POPULAR DE DIMENSÕES 20X20 CM, ARGAMASSA TIPO AC I, APLICADAS EM AMBIENTES DE ÁREA MAIOR QUE 5 M2 NA ALTURA INTEIRA DAS PAREDES. AF_06/2014</v>
          </cell>
          <cell r="D6409" t="str">
            <v>M2</v>
          </cell>
          <cell r="E6409">
            <v>53.17</v>
          </cell>
          <cell r="F6409" t="str">
            <v>SINAPI</v>
          </cell>
        </row>
        <row r="6410">
          <cell r="B6410">
            <v>93394</v>
          </cell>
          <cell r="C6410" t="str">
            <v>REVESTIMENTO CERÂMICO PARA PAREDES INTERNAS COM PLACAS TIPO ESMALTADA PADRÃO POPULAR DE DIMENSÕES 20X20 CM, ARGAMASSA TIPO AC I, APLICADAS EM AMBIENTES DE ÁREA MENOR QUE 5 M2 A MEIA ALTURA DAS PAREDES. AF_06/2014</v>
          </cell>
          <cell r="D6410" t="str">
            <v>M2</v>
          </cell>
          <cell r="E6410">
            <v>62.58</v>
          </cell>
          <cell r="F6410" t="str">
            <v>SINAPI</v>
          </cell>
        </row>
        <row r="6411">
          <cell r="B6411">
            <v>93395</v>
          </cell>
          <cell r="C6411" t="str">
            <v>REVESTIMENTO CERÂMICO PARA PAREDES INTERNAS COM PLACAS TIPO ESMALTADA PADRÃO POPULAR DE DIMENSÕES 20X20 CM, ARGAMASSA TIPO AC I, APLICADAS EM AMBIENTES DE ÁREA MAIOR QUE 5 M2 A MEIA ALTURA DAS PAREDES. AF_06/2014</v>
          </cell>
          <cell r="D6411" t="str">
            <v>M2</v>
          </cell>
          <cell r="E6411">
            <v>59.49</v>
          </cell>
          <cell r="F6411" t="str">
            <v>SINAPI</v>
          </cell>
        </row>
        <row r="6412">
          <cell r="B6412">
            <v>99194</v>
          </cell>
          <cell r="C6412" t="str">
            <v>REVESTIMENTO CERÂMICO PARA PAREDES INTERNAS COM PLACAS TIPO ESMALTADA PADRÃO POPULAR DE DIMENSÕES 20X20 CM, ARGAMASSA TIPO AC III, APLICADAS EM AMBIENTES DE ÁREA MENOR QUE 5 M2 NA ALTURA INTEIRA DAS PAREDES. AF_06/2014</v>
          </cell>
          <cell r="D6412" t="str">
            <v>M2</v>
          </cell>
          <cell r="E6412">
            <v>69.69</v>
          </cell>
          <cell r="F6412" t="str">
            <v>SINAPI</v>
          </cell>
        </row>
        <row r="6413">
          <cell r="B6413">
            <v>99195</v>
          </cell>
          <cell r="C6413" t="str">
            <v>REVESTIMENTO CERÂMICO PARA PAREDES INTERNAS COM PLACAS TIPO ESMALTADA PADRÃO POPULAR DE DIMENSÕES 20X20 CM, ARGAMASSA TIPO AC III, APLICADAS EM AMBIENTES DE ÁREA MAIOR QUE 5 M2 NA ALTURA INTEIRA DAS PAREDES. AF_06/2014</v>
          </cell>
          <cell r="D6413" t="str">
            <v>M2</v>
          </cell>
          <cell r="E6413">
            <v>62.75</v>
          </cell>
          <cell r="F6413" t="str">
            <v>SINAPI</v>
          </cell>
        </row>
        <row r="6414">
          <cell r="B6414">
            <v>99196</v>
          </cell>
          <cell r="C6414" t="str">
            <v>REVESTIMENTO CERÂMICO PARA PAREDES INTERNAS COM PLACAS TIPO ESMALTADA PADRÃO POPULAR DE DIMENSÕES 20X20 CM, ARGAMASSA TIPO AC III, APLICADAS EM AMBIENTES DE ÁREA MENOR QUE 5 M2 A MEIA ALTURA DAS PAREDES. AF_06/2014</v>
          </cell>
          <cell r="D6414" t="str">
            <v>M2</v>
          </cell>
          <cell r="E6414">
            <v>72.16</v>
          </cell>
          <cell r="F6414" t="str">
            <v>SINAPI</v>
          </cell>
        </row>
        <row r="6415">
          <cell r="B6415">
            <v>99198</v>
          </cell>
          <cell r="C6415" t="str">
            <v>REVESTIMENTO CERÂMICO PARA PAREDES INTERNAS COM PLACAS TIPO ESMALTADA PADRÃO POPULAR DE DIMENSÕES 20X20 CM, ARGAMASSA TIPO AC III, APLICADAS EM AMBIENTES DE ÁREA MAIOR QUE 5 M2 A MEIA ALTURA DAS PAREDES. AF_06/2014</v>
          </cell>
          <cell r="D6415" t="str">
            <v>M2</v>
          </cell>
          <cell r="E6415">
            <v>69.069999999999993</v>
          </cell>
          <cell r="F6415" t="str">
            <v>SINAPI</v>
          </cell>
        </row>
        <row r="6416">
          <cell r="B6416">
            <v>101965</v>
          </cell>
          <cell r="C6416" t="str">
            <v>PEITORIL LINEAR EM GRANITO OU MÁRMORE, L = 15CM, COMPRIMENTO DE ATÉ 2M, ASSENTADO COM ARGAMASSA 1:6 COM ADITIVO. AF_11/2020</v>
          </cell>
          <cell r="D6416" t="str">
            <v>M</v>
          </cell>
          <cell r="E6416">
            <v>125.95</v>
          </cell>
          <cell r="F6416" t="str">
            <v>SINAPI</v>
          </cell>
        </row>
        <row r="6417">
          <cell r="B6417">
            <v>101966</v>
          </cell>
          <cell r="C6417" t="str">
            <v>CHAPIM SOBRE MUROS LINEARES, EM GRANITO OU MÁRMORE, L = 25 CM, ASSENTADO COM ARGAMASSA 1:6 COM ADITIVO. AF_11/2020</v>
          </cell>
          <cell r="D6417" t="str">
            <v>M</v>
          </cell>
          <cell r="E6417">
            <v>160.19999999999999</v>
          </cell>
          <cell r="F6417" t="str">
            <v>SINAPI</v>
          </cell>
        </row>
        <row r="6418">
          <cell r="B6418">
            <v>101979</v>
          </cell>
          <cell r="C6418" t="str">
            <v>CHAPIM (RUFO CAPA) EM AÇO GALVANIZADO, CORTE 33. AF_11/2020</v>
          </cell>
          <cell r="D6418" t="str">
            <v>M</v>
          </cell>
          <cell r="E6418">
            <v>50.55</v>
          </cell>
          <cell r="F6418" t="str">
            <v>SINAPI</v>
          </cell>
        </row>
        <row r="6419">
          <cell r="B6419">
            <v>96112</v>
          </cell>
          <cell r="C6419" t="str">
            <v>FORRO EM MADEIRA PINUS, PARA AMBIENTES RESIDENCIAIS, INCLUSIVE ESTRUTURA DE FIXAÇÃO. AF_05/2017</v>
          </cell>
          <cell r="D6419" t="str">
            <v>M2</v>
          </cell>
          <cell r="E6419">
            <v>125.43</v>
          </cell>
          <cell r="F6419" t="str">
            <v>SINAPI</v>
          </cell>
        </row>
        <row r="6420">
          <cell r="B6420">
            <v>96117</v>
          </cell>
          <cell r="C6420" t="str">
            <v>FORRO EM MADEIRA PINUS, PARA AMBIENTES COMERCIAIS, INCLUSIVE ESTRUTURA DE FIXAÇÃO. AF_05/2017</v>
          </cell>
          <cell r="D6420" t="str">
            <v>M2</v>
          </cell>
          <cell r="E6420">
            <v>157.06</v>
          </cell>
          <cell r="F6420" t="str">
            <v>SINAPI</v>
          </cell>
        </row>
        <row r="6421">
          <cell r="B6421">
            <v>96122</v>
          </cell>
          <cell r="C6421" t="str">
            <v>ACABAMENTOS PARA FORRO (RODA-FORRO EM MADEIRA PINUS). AF_05/2017</v>
          </cell>
          <cell r="D6421" t="str">
            <v>M</v>
          </cell>
          <cell r="E6421">
            <v>36.520000000000003</v>
          </cell>
          <cell r="F6421" t="str">
            <v>SINAPI</v>
          </cell>
        </row>
        <row r="6422">
          <cell r="B6422">
            <v>96109</v>
          </cell>
          <cell r="C6422" t="str">
            <v>FORRO EM PLACAS DE GESSO, PARA AMBIENTES RESIDENCIAIS. AF_05/2017_P</v>
          </cell>
          <cell r="D6422" t="str">
            <v>M2</v>
          </cell>
          <cell r="E6422">
            <v>37.659999999999997</v>
          </cell>
          <cell r="F6422" t="str">
            <v>SINAPI</v>
          </cell>
        </row>
        <row r="6423">
          <cell r="B6423">
            <v>96110</v>
          </cell>
          <cell r="C6423" t="str">
            <v>FORRO EM DRYWALL, PARA AMBIENTES RESIDENCIAIS, INCLUSIVE ESTRUTURA DE FIXAÇÃO. AF_05/2017_P</v>
          </cell>
          <cell r="D6423" t="str">
            <v>M2</v>
          </cell>
          <cell r="E6423">
            <v>71.11</v>
          </cell>
          <cell r="F6423" t="str">
            <v>SINAPI</v>
          </cell>
        </row>
        <row r="6424">
          <cell r="B6424">
            <v>96113</v>
          </cell>
          <cell r="C6424" t="str">
            <v>FORRO EM PLACAS DE GESSO, PARA AMBIENTES COMERCIAIS. AF_05/2017_P</v>
          </cell>
          <cell r="D6424" t="str">
            <v>M2</v>
          </cell>
          <cell r="E6424">
            <v>32.99</v>
          </cell>
          <cell r="F6424" t="str">
            <v>SINAPI</v>
          </cell>
        </row>
        <row r="6425">
          <cell r="B6425">
            <v>96114</v>
          </cell>
          <cell r="C6425" t="str">
            <v>FORRO EM DRYWALL, PARA AMBIENTES COMERCIAIS, INCLUSIVE ESTRUTURA DE FIXAÇÃO. AF_05/2017_P</v>
          </cell>
          <cell r="D6425" t="str">
            <v>M2</v>
          </cell>
          <cell r="E6425">
            <v>74.92</v>
          </cell>
          <cell r="F6425" t="str">
            <v>SINAPI</v>
          </cell>
        </row>
        <row r="6426">
          <cell r="B6426">
            <v>96120</v>
          </cell>
          <cell r="C6426" t="str">
            <v>ACABAMENTOS PARA FORRO (MOLDURA DE GESSO). AF_05/2017</v>
          </cell>
          <cell r="D6426" t="str">
            <v>M</v>
          </cell>
          <cell r="E6426">
            <v>2.56</v>
          </cell>
          <cell r="F6426" t="str">
            <v>SINAPI</v>
          </cell>
        </row>
        <row r="6427">
          <cell r="B6427">
            <v>96123</v>
          </cell>
          <cell r="C6427" t="str">
            <v>ACABAMENTOS PARA FORRO (MOLDURA EM DRYWALL, COM LARGURA DE 15 CM). AF_05/2017_P</v>
          </cell>
          <cell r="D6427" t="str">
            <v>M</v>
          </cell>
          <cell r="E6427">
            <v>36.5</v>
          </cell>
          <cell r="F6427" t="str">
            <v>SINAPI</v>
          </cell>
        </row>
        <row r="6428">
          <cell r="B6428">
            <v>99054</v>
          </cell>
          <cell r="C6428" t="str">
            <v>ACABAMENTOS PARA FORRO (SANCA DE GESSO MONTADA NA OBRA). AF_05/2017_P</v>
          </cell>
          <cell r="D6428" t="str">
            <v>M2</v>
          </cell>
          <cell r="E6428">
            <v>46.75</v>
          </cell>
          <cell r="F6428" t="str">
            <v>SINAPI</v>
          </cell>
        </row>
        <row r="6429">
          <cell r="B6429">
            <v>96111</v>
          </cell>
          <cell r="C6429" t="str">
            <v>FORRO EM RÉGUAS DE PVC, FRISADO, PARA AMBIENTES RESIDENCIAIS, INCLUSIVE ESTRUTURA DE FIXAÇÃO. AF_05/2017_P</v>
          </cell>
          <cell r="D6429" t="str">
            <v>M2</v>
          </cell>
          <cell r="E6429">
            <v>68.61</v>
          </cell>
          <cell r="F6429" t="str">
            <v>SINAPI</v>
          </cell>
        </row>
        <row r="6430">
          <cell r="B6430">
            <v>96116</v>
          </cell>
          <cell r="C6430" t="str">
            <v>FORRO EM RÉGUAS DE PVC, FRISADO, PARA AMBIENTES COMERCIAIS, INCLUSIVE ESTRUTURA DE FIXAÇÃO. AF_05/2017_P</v>
          </cell>
          <cell r="D6430" t="str">
            <v>M2</v>
          </cell>
          <cell r="E6430">
            <v>75.8</v>
          </cell>
          <cell r="F6430" t="str">
            <v>SINAPI</v>
          </cell>
        </row>
        <row r="6431">
          <cell r="B6431">
            <v>96121</v>
          </cell>
          <cell r="C6431" t="str">
            <v>ACABAMENTOS PARA FORRO (RODA-FORRO EM PERFIL METÁLICO E PLÁSTICO). AF_05/2017</v>
          </cell>
          <cell r="D6431" t="str">
            <v>M</v>
          </cell>
          <cell r="E6431">
            <v>13.15</v>
          </cell>
          <cell r="F6431" t="str">
            <v>SINAPI</v>
          </cell>
        </row>
        <row r="6432">
          <cell r="B6432">
            <v>96485</v>
          </cell>
          <cell r="C6432" t="str">
            <v>FORRO EM RÉGUAS DE PVC, LISO, PARA AMBIENTES RESIDENCIAIS, INCLUSIVE ESTRUTURA DE FIXAÇÃO. AF_05/2017_P</v>
          </cell>
          <cell r="D6432" t="str">
            <v>M2</v>
          </cell>
          <cell r="E6432">
            <v>78.92</v>
          </cell>
          <cell r="F6432" t="str">
            <v>SINAPI</v>
          </cell>
        </row>
        <row r="6433">
          <cell r="B6433">
            <v>96486</v>
          </cell>
          <cell r="C6433" t="str">
            <v>FORRO DE PVC, LISO, PARA AMBIENTES COMERCIAIS, INCLUSIVE ESTRUTURA DE FIXAÇÃO. AF_05/2017_P</v>
          </cell>
          <cell r="D6433" t="str">
            <v>M2</v>
          </cell>
          <cell r="E6433">
            <v>86.74</v>
          </cell>
          <cell r="F6433" t="str">
            <v>SINAPI</v>
          </cell>
        </row>
        <row r="6434">
          <cell r="B6434">
            <v>91514</v>
          </cell>
          <cell r="C6434" t="str">
            <v>ESTUCAMENTO DE PANOS DE FACHADA SEM VÃOS DO SISTEMA DE PAREDES DE CONCRETO EM EDIFICAÇÕES DE MÚLTIPLOS PAVIMENTOS. AF_06/2015</v>
          </cell>
          <cell r="D6434" t="str">
            <v>M2</v>
          </cell>
          <cell r="E6434">
            <v>5.85</v>
          </cell>
          <cell r="F6434" t="str">
            <v>SINAPI</v>
          </cell>
        </row>
        <row r="6435">
          <cell r="B6435">
            <v>91515</v>
          </cell>
          <cell r="C6435" t="str">
            <v>ESTUCAMENTO DE PANOS DE FACHADA COM VÃOS DO SISTEMA DE PAREDES DE CONCRETO EM EDIFICAÇÕES DE MÚLTIPLOS PAVIMENTOS. AF_06/2015</v>
          </cell>
          <cell r="D6435" t="str">
            <v>M2</v>
          </cell>
          <cell r="E6435">
            <v>7.72</v>
          </cell>
          <cell r="F6435" t="str">
            <v>SINAPI</v>
          </cell>
        </row>
        <row r="6436">
          <cell r="B6436">
            <v>91516</v>
          </cell>
          <cell r="C6436" t="str">
            <v>ESTUCAMENTO DE SUPERFÍCIE EXTERNA DA SACADA DO SISTEMA DE PAREDES DE CONCRETO EM EDIFICAÇÕES DE MÚLTIPLOS PAVIMENTOS. AF_06/2015</v>
          </cell>
          <cell r="D6436" t="str">
            <v>M2</v>
          </cell>
          <cell r="E6436">
            <v>11.25</v>
          </cell>
          <cell r="F6436" t="str">
            <v>SINAPI</v>
          </cell>
        </row>
        <row r="6437">
          <cell r="B6437">
            <v>91517</v>
          </cell>
          <cell r="C6437" t="str">
            <v>ESTUCAMENTO DE PANOS DE FACHADA SEM VÃOS DO SISTEMA DE PAREDES DE CONCRETO EM EDIFICAÇÕES DE PAVIMENTO ÚNICO. AF_06/2015</v>
          </cell>
          <cell r="D6437" t="str">
            <v>M2</v>
          </cell>
          <cell r="E6437">
            <v>12.52</v>
          </cell>
          <cell r="F6437" t="str">
            <v>SINAPI</v>
          </cell>
        </row>
        <row r="6438">
          <cell r="B6438">
            <v>91519</v>
          </cell>
          <cell r="C6438" t="str">
            <v>ESTUCAMENTO DE PANOS DE FACHADA COM VÃOS DO SISTEMA DE PAREDES DE CONCRETO EM EDIFICAÇÕES DE PAVIMENTO ÚNICO. AF_06/2015</v>
          </cell>
          <cell r="D6438" t="str">
            <v>M2</v>
          </cell>
          <cell r="E6438">
            <v>14.38</v>
          </cell>
          <cell r="F6438" t="str">
            <v>SINAPI</v>
          </cell>
        </row>
        <row r="6439">
          <cell r="B6439">
            <v>91520</v>
          </cell>
          <cell r="C6439" t="str">
            <v>ESTUCAMENTO DE DENSIDADE BAIXA NAS FACES INTERNAS DE PAREDES DO SISTEMA DE PAREDES DE CONCRETO. AF_06/2015</v>
          </cell>
          <cell r="D6439" t="str">
            <v>M2</v>
          </cell>
          <cell r="E6439">
            <v>2.15</v>
          </cell>
          <cell r="F6439" t="str">
            <v>SINAPI</v>
          </cell>
        </row>
        <row r="6440">
          <cell r="B6440">
            <v>91522</v>
          </cell>
          <cell r="C6440" t="str">
            <v>ESTUCAMENTO, PARA QUALQUER REVESTIMENTO, EM TETO DO SISTEMA DE PAREDES DE CONCRETO. AF_06/2015</v>
          </cell>
          <cell r="D6440" t="str">
            <v>M2</v>
          </cell>
          <cell r="E6440">
            <v>2.57</v>
          </cell>
          <cell r="F6440" t="str">
            <v>SINAPI</v>
          </cell>
        </row>
        <row r="6441">
          <cell r="B6441">
            <v>91525</v>
          </cell>
          <cell r="C6441" t="str">
            <v>ESTUCAMENTO DE DENSIDADE ALTA, NAS FACES INTERNAS DE PAREDES DO SISTEMA DE PAREDES DE CONCRETO. AF_06/2015</v>
          </cell>
          <cell r="D6441" t="str">
            <v>M2</v>
          </cell>
          <cell r="E6441">
            <v>4.91</v>
          </cell>
          <cell r="F6441" t="str">
            <v>SINAPI</v>
          </cell>
        </row>
        <row r="6442">
          <cell r="B6442">
            <v>87280</v>
          </cell>
          <cell r="C6442" t="str">
            <v>ARGAMASSA TRAÇO 1:7 (EM VOLUME DE CIMENTO E AREIA MÉDIA ÚMIDA) COM ADIÇÃO DE PLASTIFICANTE PARA EMBOÇO/MASSA ÚNICA/ASSENTAMENTO DE ALVENARIA DE VEDAÇÃO, PREPARO MECÂNICO COM BETONEIRA 400 L. AF_08/2019</v>
          </cell>
          <cell r="D6442" t="str">
            <v>M3</v>
          </cell>
          <cell r="E6442">
            <v>456.92</v>
          </cell>
          <cell r="F6442" t="str">
            <v>SINAPI</v>
          </cell>
        </row>
        <row r="6443">
          <cell r="B6443">
            <v>87281</v>
          </cell>
          <cell r="C6443" t="str">
            <v>ARGAMASSA TRAÇO 1:7 (EM VOLUME DE CIMENTO E AREIA MÉDIA ÚMIDA) COM ADIÇÃO DE PLASTIFICANTE PARA EMBOÇO/MASSA ÚNICA/ASSENTAMENTO DE ALVENARIA DE VEDAÇÃO, PREPARO MECÂNICO COM BETONEIRA 600 L. AF_08/2019</v>
          </cell>
          <cell r="D6443" t="str">
            <v>M3</v>
          </cell>
          <cell r="E6443">
            <v>443.99</v>
          </cell>
          <cell r="F6443" t="str">
            <v>SINAPI</v>
          </cell>
        </row>
        <row r="6444">
          <cell r="B6444">
            <v>87283</v>
          </cell>
          <cell r="C6444" t="str">
            <v>ARGAMASSA TRAÇO 1:6 (EM VOLUME DE CIMENTO E AREIA MÉDIA ÚMIDA) COM ADIÇÃO DE PLASTIFICANTE PARA EMBOÇO/MASSA ÚNICA/ASSENTAMENTO DE ALVENARIA DE VEDAÇÃO, PREPARO MECÂNICO COM BETONEIRA 400 L. AF_08/2019</v>
          </cell>
          <cell r="D6444" t="str">
            <v>M3</v>
          </cell>
          <cell r="E6444">
            <v>468.3</v>
          </cell>
          <cell r="F6444" t="str">
            <v>SINAPI</v>
          </cell>
        </row>
        <row r="6445">
          <cell r="B6445">
            <v>87284</v>
          </cell>
          <cell r="C6445" t="str">
            <v>ARGAMASSA TRAÇO 1:6 (EM VOLUME DE CIMENTO E AREIA MÉDIA ÚMIDA) COM ADIÇÃO DE PLASTIFICANTE PARA EMBOÇO/MASSA ÚNICA/ASSENTAMENTO DE ALVENARIA DE VEDAÇÃO, PREPARO MECÂNICO COM BETONEIRA 600 L. AF_08/2019</v>
          </cell>
          <cell r="D6445" t="str">
            <v>M3</v>
          </cell>
          <cell r="E6445">
            <v>454.4</v>
          </cell>
          <cell r="F6445" t="str">
            <v>SINAPI</v>
          </cell>
        </row>
        <row r="6446">
          <cell r="B6446">
            <v>87286</v>
          </cell>
          <cell r="C6446" t="str">
            <v>ARGAMASSA TRAÇO 1:1:6 (EM VOLUME DE CIMENTO, CAL E AREIA MÉDIA ÚMIDA) PARA EMBOÇO/MASSA ÚNICA/ASSENTAMENTO DE ALVENARIA DE VEDAÇÃO, PREPARO MECÂNICO COM BETONEIRA 400 L. AF_08/2019</v>
          </cell>
          <cell r="D6446" t="str">
            <v>M3</v>
          </cell>
          <cell r="E6446">
            <v>615.91999999999996</v>
          </cell>
          <cell r="F6446" t="str">
            <v>SINAPI</v>
          </cell>
        </row>
        <row r="6447">
          <cell r="B6447">
            <v>87287</v>
          </cell>
          <cell r="C6447" t="str">
            <v>ARGAMASSA TRAÇO 1:1:6 (EM VOLUME DE CIMENTO, CAL E AREIA MÉDIA ÚMIDA) PARA EMBOÇO/MASSA ÚNICA/ASSENTAMENTO DE ALVENARIA DE VEDAÇÃO, PREPARO MECÂNICO COM BETONEIRA 600 L. AF_08/2019</v>
          </cell>
          <cell r="D6447" t="str">
            <v>M3</v>
          </cell>
          <cell r="E6447">
            <v>590.61</v>
          </cell>
          <cell r="F6447" t="str">
            <v>SINAPI</v>
          </cell>
        </row>
        <row r="6448">
          <cell r="B6448">
            <v>87289</v>
          </cell>
          <cell r="C6448" t="str">
            <v>ARGAMASSA TRAÇO 1:1,5:7,5 (EM VOLUME DE CIMENTO, CAL E AREIA MÉDIA ÚMIDA) PARA EMBOÇO/MASSA ÚNICA/ASSENTAMENTO DE ALVENARIA DE VEDAÇÃO, PREPARO MECÂNICO COM BETONEIRA 400 L. AF_08/2019</v>
          </cell>
          <cell r="D6448" t="str">
            <v>M3</v>
          </cell>
          <cell r="E6448">
            <v>606.17999999999995</v>
          </cell>
          <cell r="F6448" t="str">
            <v>SINAPI</v>
          </cell>
        </row>
        <row r="6449">
          <cell r="B6449">
            <v>87290</v>
          </cell>
          <cell r="C6449" t="str">
            <v>ARGAMASSA TRAÇO 1:1,5:7,5 (EM VOLUME DE CIMENTO, CAL E AREIA MÉDIA ÚMIDA) PARA EMBOÇO/MASSA ÚNICA/ASSENTAMENTO DE ALVENARIA DE VEDAÇÃO, PREPARO MECÂNICO COM BETONEIRA 600 L. AF_08/2019</v>
          </cell>
          <cell r="D6449" t="str">
            <v>M3</v>
          </cell>
          <cell r="E6449">
            <v>590.29999999999995</v>
          </cell>
          <cell r="F6449" t="str">
            <v>SINAPI</v>
          </cell>
        </row>
        <row r="6450">
          <cell r="B6450">
            <v>87292</v>
          </cell>
          <cell r="C6450" t="str">
            <v>ARGAMASSA TRAÇO 1:2:8 (EM VOLUME DE CIMENTO, CAL E AREIA MÉDIA ÚMIDA) PARA EMBOÇO/MASSA ÚNICA/ASSENTAMENTO DE ALVENARIA DE VEDAÇÃO, PREPARO MECÂNICO COM BETONEIRA 400 L. AF_08/2019</v>
          </cell>
          <cell r="D6450" t="str">
            <v>M3</v>
          </cell>
          <cell r="E6450">
            <v>627.53</v>
          </cell>
          <cell r="F6450" t="str">
            <v>SINAPI</v>
          </cell>
        </row>
        <row r="6451">
          <cell r="B6451">
            <v>87294</v>
          </cell>
          <cell r="C6451" t="str">
            <v>ARGAMASSA TRAÇO 1:2:9 (EM VOLUME DE CIMENTO, CAL E AREIA MÉDIA ÚMIDA) PARA EMBOÇO/MASSA ÚNICA/ASSENTAMENTO DE ALVENARIA DE VEDAÇÃO, PREPARO MECÂNICO COM BETONEIRA 600 L. AF_08/2019</v>
          </cell>
          <cell r="D6451" t="str">
            <v>M3</v>
          </cell>
          <cell r="E6451">
            <v>594.22</v>
          </cell>
          <cell r="F6451" t="str">
            <v>SINAPI</v>
          </cell>
        </row>
        <row r="6452">
          <cell r="B6452">
            <v>87295</v>
          </cell>
          <cell r="C6452" t="str">
            <v>ARGAMASSA TRAÇO 1:3:12 (EM VOLUME DE CIMENTO, CAL E AREIA MÉDIA ÚMIDA) PARA EMBOÇO/MASSA ÚNICA/ASSENTAMENTO DE ALVENARIA DE VEDAÇÃO, PREPARO MECÂNICO COM BETONEIRA 400 L. AF_08/2019</v>
          </cell>
          <cell r="D6452" t="str">
            <v>M3</v>
          </cell>
          <cell r="E6452">
            <v>624.48</v>
          </cell>
          <cell r="F6452" t="str">
            <v>SINAPI</v>
          </cell>
        </row>
        <row r="6453">
          <cell r="B6453">
            <v>87296</v>
          </cell>
          <cell r="C6453" t="str">
            <v>ARGAMASSA TRAÇO 1:3:12 (EM VOLUME DE CIMENTO, CAL E AREIA MÉDIA ÚMIDA) PARA EMBOÇO/MASSA ÚNICA/ASSENTAMENTO DE ALVENARIA DE VEDAÇÃO, PREPARO MECÂNICO COM BETONEIRA 600 L. AF_08/2019</v>
          </cell>
          <cell r="D6453" t="str">
            <v>M3</v>
          </cell>
          <cell r="E6453">
            <v>588.20000000000005</v>
          </cell>
          <cell r="F6453" t="str">
            <v>SINAPI</v>
          </cell>
        </row>
        <row r="6454">
          <cell r="B6454">
            <v>87298</v>
          </cell>
          <cell r="C6454" t="str">
            <v>ARGAMASSA TRAÇO 1:3 (EM VOLUME DE CIMENTO E AREIA MÉDIA ÚMIDA) PARA CONTRAPISO, PREPARO MECÂNICO COM BETONEIRA 400 L. AF_08/2019</v>
          </cell>
          <cell r="D6454" t="str">
            <v>M3</v>
          </cell>
          <cell r="E6454">
            <v>665.03</v>
          </cell>
          <cell r="F6454" t="str">
            <v>SINAPI</v>
          </cell>
        </row>
        <row r="6455">
          <cell r="B6455">
            <v>87299</v>
          </cell>
          <cell r="C6455" t="str">
            <v>ARGAMASSA TRAÇO 1:3 (EM VOLUME DE CIMENTO E AREIA MÉDIA ÚMIDA) PARA CONTRAPISO, PREPARO MECÂNICO COM BETONEIRA 600 L. AF_08/2019</v>
          </cell>
          <cell r="D6455" t="str">
            <v>M3</v>
          </cell>
          <cell r="E6455">
            <v>452.53</v>
          </cell>
          <cell r="F6455" t="str">
            <v>SINAPI</v>
          </cell>
        </row>
        <row r="6456">
          <cell r="B6456">
            <v>87301</v>
          </cell>
          <cell r="C6456" t="str">
            <v>ARGAMASSA TRAÇO 1:4 (EM VOLUME DE CIMENTO E AREIA MÉDIA ÚMIDA) PARA CONTRAPISO, PREPARO MECÂNICO COM BETONEIRA 400 L. AF_08/2019</v>
          </cell>
          <cell r="D6456" t="str">
            <v>M3</v>
          </cell>
          <cell r="E6456">
            <v>610.09</v>
          </cell>
          <cell r="F6456" t="str">
            <v>SINAPI</v>
          </cell>
        </row>
        <row r="6457">
          <cell r="B6457">
            <v>87302</v>
          </cell>
          <cell r="C6457" t="str">
            <v>ARGAMASSA TRAÇO 1:4 (EM VOLUME DE CIMENTO E AREIA MÉDIA ÚMIDA) PARA CONTRAPISO, PREPARO MECÂNICO COM BETONEIRA 600 L. AF_08/2019</v>
          </cell>
          <cell r="D6457" t="str">
            <v>M3</v>
          </cell>
          <cell r="E6457">
            <v>594.15</v>
          </cell>
          <cell r="F6457" t="str">
            <v>SINAPI</v>
          </cell>
        </row>
        <row r="6458">
          <cell r="B6458">
            <v>87304</v>
          </cell>
          <cell r="C6458" t="str">
            <v>ARGAMASSA TRAÇO 1:5 (EM VOLUME DE CIMENTO E AREIA MÉDIA ÚMIDA) PARA CONTRAPISO, PREPARO MECÂNICO COM BETONEIRA 400 L. AF_08/2019</v>
          </cell>
          <cell r="D6458" t="str">
            <v>M3</v>
          </cell>
          <cell r="E6458">
            <v>558.41</v>
          </cell>
          <cell r="F6458" t="str">
            <v>SINAPI</v>
          </cell>
        </row>
        <row r="6459">
          <cell r="B6459">
            <v>87305</v>
          </cell>
          <cell r="C6459" t="str">
            <v>ARGAMASSA TRAÇO 1:5 (EM VOLUME DE CIMENTO E AREIA MÉDIA ÚMIDA) PARA CONTRAPISO, PREPARO MECÂNICO COM BETONEIRA 600 L. AF_08/2019</v>
          </cell>
          <cell r="D6459" t="str">
            <v>M3</v>
          </cell>
          <cell r="E6459">
            <v>555.25</v>
          </cell>
          <cell r="F6459" t="str">
            <v>SINAPI</v>
          </cell>
        </row>
        <row r="6460">
          <cell r="B6460">
            <v>87307</v>
          </cell>
          <cell r="C6460" t="str">
            <v>ARGAMASSA TRAÇO 1:6 (EM VOLUME DE CIMENTO E AREIA MÉDIA ÚMIDA) PARA CONTRAPISO, PREPARO MECÂNICO COM BETONEIRA 400 L. AF_08/2019</v>
          </cell>
          <cell r="D6460" t="str">
            <v>M3</v>
          </cell>
          <cell r="E6460">
            <v>538.9</v>
          </cell>
          <cell r="F6460" t="str">
            <v>SINAPI</v>
          </cell>
        </row>
        <row r="6461">
          <cell r="B6461">
            <v>87308</v>
          </cell>
          <cell r="C6461" t="str">
            <v>ARGAMASSA TRAÇO 1:6 (EM VOLUME DE CIMENTO E AREIA MÉDIA ÚMIDA) PARA CONTRAPISO, PREPARO MECÂNICO COM BETONEIRA 600 L. AF_08/2019</v>
          </cell>
          <cell r="D6461" t="str">
            <v>M3</v>
          </cell>
          <cell r="E6461">
            <v>522.27</v>
          </cell>
          <cell r="F6461" t="str">
            <v>SINAPI</v>
          </cell>
        </row>
        <row r="6462">
          <cell r="B6462">
            <v>87310</v>
          </cell>
          <cell r="C6462" t="str">
            <v>ARGAMASSA TRAÇO 1:5 (EM VOLUME DE CIMENTO E AREIA GROSSA ÚMIDA) PARA CHAPISCO CONVENCIONAL, PREPARO MECÂNICO COM BETONEIRA 400 L. AF_08/2019</v>
          </cell>
          <cell r="D6462" t="str">
            <v>M3</v>
          </cell>
          <cell r="E6462">
            <v>444.69</v>
          </cell>
          <cell r="F6462" t="str">
            <v>SINAPI</v>
          </cell>
        </row>
        <row r="6463">
          <cell r="B6463">
            <v>87311</v>
          </cell>
          <cell r="C6463" t="str">
            <v>ARGAMASSA TRAÇO 1:5 (EM VOLUME DE CIMENTO E AREIA GROSSA ÚMIDA) PARA CHAPISCO CONVENCIONAL, PREPARO MECÂNICO COM BETONEIRA 600 L. AF_08/2019</v>
          </cell>
          <cell r="D6463" t="str">
            <v>M3</v>
          </cell>
          <cell r="E6463">
            <v>428.89</v>
          </cell>
          <cell r="F6463" t="str">
            <v>SINAPI</v>
          </cell>
        </row>
        <row r="6464">
          <cell r="B6464">
            <v>87313</v>
          </cell>
          <cell r="C6464" t="str">
            <v>ARGAMASSA TRAÇO 1:3 (EM VOLUME DE CIMENTO E AREIA GROSSA ÚMIDA) PARA CHAPISCO CONVENCIONAL, PREPARO MECÂNICO COM BETONEIRA 400 L. AF_08/2019</v>
          </cell>
          <cell r="D6464" t="str">
            <v>M3</v>
          </cell>
          <cell r="E6464">
            <v>522.79</v>
          </cell>
          <cell r="F6464" t="str">
            <v>SINAPI</v>
          </cell>
        </row>
        <row r="6465">
          <cell r="B6465">
            <v>87314</v>
          </cell>
          <cell r="C6465" t="str">
            <v>ARGAMASSA TRAÇO 1:3 (EM VOLUME DE CIMENTO E AREIA GROSSA ÚMIDA) PARA CHAPISCO CONVENCIONAL, PREPARO MECÂNICO COM BETONEIRA 600 L. AF_08/2019</v>
          </cell>
          <cell r="D6465" t="str">
            <v>M3</v>
          </cell>
          <cell r="E6465">
            <v>508.59</v>
          </cell>
          <cell r="F6465" t="str">
            <v>SINAPI</v>
          </cell>
        </row>
        <row r="6466">
          <cell r="B6466">
            <v>87316</v>
          </cell>
          <cell r="C6466" t="str">
            <v>ARGAMASSA TRAÇO 1:4 (EM VOLUME DE CIMENTO E AREIA GROSSA ÚMIDA) PARA CHAPISCO CONVENCIONAL, PREPARO MECÂNICO COM BETONEIRA 400 L. AF_08/2019</v>
          </cell>
          <cell r="D6466" t="str">
            <v>M3</v>
          </cell>
          <cell r="E6466">
            <v>483.56</v>
          </cell>
          <cell r="F6466" t="str">
            <v>SINAPI</v>
          </cell>
        </row>
        <row r="6467">
          <cell r="B6467">
            <v>87317</v>
          </cell>
          <cell r="C6467" t="str">
            <v>ARGAMASSA TRAÇO 1:4 (EM VOLUME DE CIMENTO E AREIA GROSSA ÚMIDA) PARA CHAPISCO CONVENCIONAL, PREPARO MECÂNICO COM BETONEIRA 600 L. AF_08/2019</v>
          </cell>
          <cell r="D6467" t="str">
            <v>M3</v>
          </cell>
          <cell r="E6467">
            <v>461.43</v>
          </cell>
          <cell r="F6467" t="str">
            <v>SINAPI</v>
          </cell>
        </row>
        <row r="6468">
          <cell r="B6468">
            <v>87319</v>
          </cell>
          <cell r="C6468" t="str">
            <v>ARGAMASSA TRAÇO 1:5 (EM VOLUME DE CIMENTO E AREIA GROSSA ÚMIDA) COM ADIÇÃO DE EMULSÃO POLIMÉRICA PARA CHAPISCO ROLADO, PREPARO MECÂNICO COM BETONEIRA 400 L. AF_08/2019</v>
          </cell>
          <cell r="D6468" t="str">
            <v>M3</v>
          </cell>
          <cell r="E6468">
            <v>3582.05</v>
          </cell>
          <cell r="F6468" t="str">
            <v>SINAPI</v>
          </cell>
        </row>
        <row r="6469">
          <cell r="B6469">
            <v>87320</v>
          </cell>
          <cell r="C6469" t="str">
            <v>ARGAMASSA TRAÇO 1:5 (EM VOLUME DE CIMENTO E AREIA GROSSA ÚMIDA) COM ADIÇÃO DE EMULSÃO POLIMÉRICA PARA CHAPISCO ROLADO, PREPARO MECÂNICO COM BETONEIRA 600 L. AF_08/2019</v>
          </cell>
          <cell r="D6469" t="str">
            <v>M3</v>
          </cell>
          <cell r="E6469">
            <v>3582.07</v>
          </cell>
          <cell r="F6469" t="str">
            <v>SINAPI</v>
          </cell>
        </row>
        <row r="6470">
          <cell r="B6470">
            <v>87322</v>
          </cell>
          <cell r="C6470" t="str">
            <v>ARGAMASSA TRAÇO 1:3 (EM VOLUME DE CIMENTO E AREIA GROSSA ÚMIDA) COM ADIÇÃO DE EMULSÃO POLIMÉRICA PARA CHAPISCO ROLADO, PREPARO MECÂNICO COM BETONEIRA 400 L. AF_08/2019</v>
          </cell>
          <cell r="D6470" t="str">
            <v>M3</v>
          </cell>
          <cell r="E6470">
            <v>3681.66</v>
          </cell>
          <cell r="F6470" t="str">
            <v>SINAPI</v>
          </cell>
        </row>
        <row r="6471">
          <cell r="B6471">
            <v>87323</v>
          </cell>
          <cell r="C6471" t="str">
            <v>ARGAMASSA TRAÇO 1:3 (EM VOLUME DE CIMENTO E AREIA GROSSA ÚMIDA) COM ADIÇÃO DE EMULSÃO POLIMÉRICA PARA CHAPISCO ROLADO, PREPARO MECÂNICO COM BETONEIRA 600 L. AF_08/2019</v>
          </cell>
          <cell r="D6471" t="str">
            <v>M3</v>
          </cell>
          <cell r="E6471">
            <v>3673.79</v>
          </cell>
          <cell r="F6471" t="str">
            <v>SINAPI</v>
          </cell>
        </row>
        <row r="6472">
          <cell r="B6472">
            <v>87325</v>
          </cell>
          <cell r="C6472" t="str">
            <v>ARGAMASSA TRAÇO 1:4 (EM VOLUME DE CIMENTO E AREIA GROSSA ÚMIDA) COM ADIÇÃO DE EMULSÃO POLIMÉRICA PARA CHAPISCO ROLADO, PREPARO MECÂNICO COM BETONEIRA 400 L. AF_08/2019</v>
          </cell>
          <cell r="D6472" t="str">
            <v>M3</v>
          </cell>
          <cell r="E6472">
            <v>3606.21</v>
          </cell>
          <cell r="F6472" t="str">
            <v>SINAPI</v>
          </cell>
        </row>
        <row r="6473">
          <cell r="B6473">
            <v>87326</v>
          </cell>
          <cell r="C6473" t="str">
            <v>ARGAMASSA TRAÇO 1:4 (EM VOLUME DE CIMENTO E AREIA GROSSA ÚMIDA) COM ADIÇÃO DE EMULSÃO POLIMÉRICA PARA CHAPISCO ROLADO, PREPARO MECÂNICO COM BETONEIRA 600 L. AF_08/2019</v>
          </cell>
          <cell r="D6473" t="str">
            <v>M3</v>
          </cell>
          <cell r="E6473">
            <v>3608.21</v>
          </cell>
          <cell r="F6473" t="str">
            <v>SINAPI</v>
          </cell>
        </row>
        <row r="6474">
          <cell r="B6474">
            <v>87327</v>
          </cell>
          <cell r="C6474" t="str">
            <v>ARGAMASSA TRAÇO 1:7 (EM VOLUME DE CIMENTO E AREIA MÉDIA ÚMIDA) COM ADIÇÃO DE PLASTIFICANTE PARA EMBOÇO/MASSA ÚNICA/ASSENTAMENTO DE ALVENARIA DE VEDAÇÃO, PREPARO MECÂNICO COM MISTURADOR DE EIXO HORIZONTAL DE 300 KG. AF_08/2019</v>
          </cell>
          <cell r="D6474" t="str">
            <v>M3</v>
          </cell>
          <cell r="E6474">
            <v>482.05</v>
          </cell>
          <cell r="F6474" t="str">
            <v>SINAPI</v>
          </cell>
        </row>
        <row r="6475">
          <cell r="B6475">
            <v>87328</v>
          </cell>
          <cell r="C6475" t="str">
            <v>ARGAMASSA TRAÇO 1:7 (EM VOLUME DE CIMENTO E AREIA MÉDIA ÚMIDA) COM ADIÇÃO DE PLASTIFICANTE PARA EMBOÇO/MASSA ÚNICA/ASSENTAMENTO DE ALVENARIA DE VEDAÇÃO, PREPARO MECÂNICO COM MISTURADOR DE EIXO HORIZONTAL DE 600 KG. AF_08/2019</v>
          </cell>
          <cell r="D6475" t="str">
            <v>M3</v>
          </cell>
          <cell r="E6475">
            <v>413.33</v>
          </cell>
          <cell r="F6475" t="str">
            <v>SINAPI</v>
          </cell>
        </row>
        <row r="6476">
          <cell r="B6476">
            <v>87329</v>
          </cell>
          <cell r="C6476" t="str">
            <v>ARGAMASSA TRAÇO 1:6 (EM VOLUME DE CIMENTO E AREIA MÉDIA ÚMIDA) COM ADIÇÃO DE PLASTIFICANTE PARA EMBOÇO/MASSA ÚNICA/ASSENTAMENTO DE ALVENARIA DE VEDAÇÃO, PREPARO MECÂNICO COM MISTURADOR DE EIXO HORIZONTAL DE 300 KG. AF_08/2019</v>
          </cell>
          <cell r="D6476" t="str">
            <v>M3</v>
          </cell>
          <cell r="E6476">
            <v>513.62</v>
          </cell>
          <cell r="F6476" t="str">
            <v>SINAPI</v>
          </cell>
        </row>
        <row r="6477">
          <cell r="B6477">
            <v>87330</v>
          </cell>
          <cell r="C6477" t="str">
            <v>ARGAMASSA TRAÇO 1:6 (EM VOLUME DE CIMENTO E AREIA MÉDIA ÚMIDA) COM ADIÇÃO DE PLASTIFICANTE PARA EMBOÇO/MASSA ÚNICA/ASSENTAMENTO DE ALVENARIA DE VEDAÇÃO, PREPARO MECÂNICO COM MISTURADOR DE EIXO HORIZONTAL DE 600 KG. AF_08/2019</v>
          </cell>
          <cell r="D6477" t="str">
            <v>M3</v>
          </cell>
          <cell r="E6477">
            <v>436.23</v>
          </cell>
          <cell r="F6477" t="str">
            <v>SINAPI</v>
          </cell>
        </row>
        <row r="6478">
          <cell r="B6478">
            <v>87331</v>
          </cell>
          <cell r="C6478" t="str">
            <v>ARGAMASSA TRAÇO 1:1:6 (EM VOLUME DE CIMENTO, CAL E AREIA MÉDIA ÚMIDA) PARA EMBOÇO/MASSA ÚNICA/ASSENTAMENTO DE ALVENARIA DE VEDAÇÃO, PREPARO MECÂNICO COM MISTURADOR DE EIXO HORIZONTAL DE 300 KG. AF_08/2019</v>
          </cell>
          <cell r="D6478" t="str">
            <v>M3</v>
          </cell>
          <cell r="E6478">
            <v>639.65</v>
          </cell>
          <cell r="F6478" t="str">
            <v>SINAPI</v>
          </cell>
        </row>
        <row r="6479">
          <cell r="B6479">
            <v>87332</v>
          </cell>
          <cell r="C6479" t="str">
            <v>ARGAMASSA TRAÇO 1:1:6 (EM VOLUME DE CIMENTO, CAL E AREIA MÉDIA ÚMIDA) PARA EMBOÇO/MASSA ÚNICA/ASSENTAMENTO DE ALVENARIA DE VEDAÇÃO, PREPARO MECÂNICO COM MISTURADOR DE EIXO HORIZONTAL DE 600 KG. AF_08/2019</v>
          </cell>
          <cell r="D6479" t="str">
            <v>M3</v>
          </cell>
          <cell r="E6479">
            <v>568.4</v>
          </cell>
          <cell r="F6479" t="str">
            <v>SINAPI</v>
          </cell>
        </row>
        <row r="6480">
          <cell r="B6480">
            <v>87333</v>
          </cell>
          <cell r="C6480" t="str">
            <v>ARGAMASSA TRAÇO 1:1,5:7,5 (EM VOLUME DE CIMENTO, CAL E AREIA MÉDIA ÚMIDA) PARA EMBOÇO/MASSA ÚNICA/ASSENTAMENTO DE ALVENARIA DE VEDAÇÃO, PREPARO MECÂNICO COM MISTURADOR DE EIXO HORIZONTAL DE 300 KG. AF_08/2019</v>
          </cell>
          <cell r="D6480" t="str">
            <v>M3</v>
          </cell>
          <cell r="E6480">
            <v>610.23</v>
          </cell>
          <cell r="F6480" t="str">
            <v>SINAPI</v>
          </cell>
        </row>
        <row r="6481">
          <cell r="B6481">
            <v>87334</v>
          </cell>
          <cell r="C6481" t="str">
            <v>ARGAMASSA TRAÇO 1:1,5:7,5 (EM VOLUME DE CIMENTO, CAL E AREIA MÉDIA ÚMIDA) PARA EMBOÇO/MASSA ÚNICA/ASSENTAMENTO DE ALVENARIA DE VEDAÇÃO, PREPARO MECÂNICO COM MISTURADOR DE EIXO HORIZONTAL DE 600 KG. AF_08/2019</v>
          </cell>
          <cell r="D6481" t="str">
            <v>M3</v>
          </cell>
          <cell r="E6481">
            <v>565.54</v>
          </cell>
          <cell r="F6481" t="str">
            <v>SINAPI</v>
          </cell>
        </row>
        <row r="6482">
          <cell r="B6482">
            <v>87335</v>
          </cell>
          <cell r="C6482" t="str">
            <v>ARGAMASSA TRAÇO 1:2:8 (EM VOLUME DE CIMENTO, CAL E AREIA MÉDIA ÚMIDA) PARA EMBOÇO/MASSA ÚNICA/ASSENTAMENTO DE ALVENARIA DE VEDAÇÃO, PREPARO MECÂNICO COM MISTURADOR DE EIXO HORIZONTAL DE 300 KG. AF_08/2019</v>
          </cell>
          <cell r="D6482" t="str">
            <v>M3</v>
          </cell>
          <cell r="E6482">
            <v>602.38</v>
          </cell>
          <cell r="F6482" t="str">
            <v>SINAPI</v>
          </cell>
        </row>
        <row r="6483">
          <cell r="B6483">
            <v>87336</v>
          </cell>
          <cell r="C6483" t="str">
            <v>ARGAMASSA TRAÇO 1:2:8 (EM VOLUME DE CIMENTO, CAL E AREIA MÉDIA ÚMIDA) PARA EMBOÇO/MASSA ÚNICA/ASSENTAMENTO DE ALVENARIA DE VEDAÇÃO, PREPARO MECÂNICO COM MISTURADOR DE EIXO HORIZONTAL DE 600 KG. AF_08/2019</v>
          </cell>
          <cell r="D6483" t="str">
            <v>M3</v>
          </cell>
          <cell r="E6483">
            <v>591.87</v>
          </cell>
          <cell r="F6483" t="str">
            <v>SINAPI</v>
          </cell>
        </row>
        <row r="6484">
          <cell r="B6484">
            <v>87337</v>
          </cell>
          <cell r="C6484" t="str">
            <v>ARGAMASSA TRAÇO 1:2:9 (EM VOLUME DE CIMENTO, CAL E AREIA MÉDIA ÚMIDA) PARA EMBOÇO/MASSA ÚNICA/ASSENTAMENTO DE ALVENARIA DE VEDAÇÃO, PREPARO MECÂNICO COM MISTURADOR DE EIXO HORIZONTAL DE 300 KG. AF_08/2019</v>
          </cell>
          <cell r="D6484" t="str">
            <v>M3</v>
          </cell>
          <cell r="E6484">
            <v>601.77</v>
          </cell>
          <cell r="F6484" t="str">
            <v>SINAPI</v>
          </cell>
        </row>
        <row r="6485">
          <cell r="B6485">
            <v>87338</v>
          </cell>
          <cell r="C6485" t="str">
            <v>ARGAMASSA TRAÇO 1:3:12 (EM VOLUME DE CIMENTO, CAL E AREIA MÉDIA ÚMIDA) PARA EMBOÇO/MASSA ÚNICA/ASSENTAMENTO DE ALVENARIA DE VEDAÇÃO, PREPARO MECÂNICO COM MISTURADOR DE EIXO HORIZONTAL DE 600 KG. AF_08/2019</v>
          </cell>
          <cell r="D6485" t="str">
            <v>M3</v>
          </cell>
          <cell r="E6485">
            <v>585.79999999999995</v>
          </cell>
          <cell r="F6485" t="str">
            <v>SINAPI</v>
          </cell>
        </row>
        <row r="6486">
          <cell r="B6486">
            <v>87339</v>
          </cell>
          <cell r="C6486" t="str">
            <v>ARGAMASSA TRAÇO 1:3 (EM VOLUME DE CIMENTO E AREIA MÉDIA ÚMIDA) PARA CONTRAPISO, PREPARO MECÂNICO COM MISTURADOR DE EIXO HORIZONTAL DE 160 KG. AF_08/2019</v>
          </cell>
          <cell r="D6486" t="str">
            <v>M3</v>
          </cell>
          <cell r="E6486">
            <v>801.3</v>
          </cell>
          <cell r="F6486" t="str">
            <v>SINAPI</v>
          </cell>
        </row>
        <row r="6487">
          <cell r="B6487">
            <v>87340</v>
          </cell>
          <cell r="C6487" t="str">
            <v>ARGAMASSA TRAÇO 1:3 (EM VOLUME DE CIMENTO E AREIA MÉDIA ÚMIDA) PARA CONTRAPISO, PREPARO MECÂNICO COM MISTURADOR DE EIXO HORIZONTAL DE 300 KG. AF_08/2019</v>
          </cell>
          <cell r="D6487" t="str">
            <v>M3</v>
          </cell>
          <cell r="E6487">
            <v>664.41</v>
          </cell>
          <cell r="F6487" t="str">
            <v>SINAPI</v>
          </cell>
        </row>
        <row r="6488">
          <cell r="B6488">
            <v>87341</v>
          </cell>
          <cell r="C6488" t="str">
            <v>ARGAMASSA TRAÇO 1:3 (EM VOLUME DE CIMENTO E AREIA MÉDIA ÚMIDA) PARA CONTRAPISO, PREPARO MECÂNICO COM MISTURADOR DE EIXO HORIZONTAL DE 600 KG. AF_08/2019</v>
          </cell>
          <cell r="D6488" t="str">
            <v>M3</v>
          </cell>
          <cell r="E6488">
            <v>626.12</v>
          </cell>
          <cell r="F6488" t="str">
            <v>SINAPI</v>
          </cell>
        </row>
        <row r="6489">
          <cell r="B6489">
            <v>87342</v>
          </cell>
          <cell r="C6489" t="str">
            <v>ARGAMASSA TRAÇO 1:4 (EM VOLUME DE CIMENTO E AREIA MÉDIA ÚMIDA) PARA CONTRAPISO, PREPARO MECÂNICO COM MISTURADOR DE EIXO HORIZONTAL DE 160 KG. AF_08/2019</v>
          </cell>
          <cell r="D6489" t="str">
            <v>M3</v>
          </cell>
          <cell r="E6489">
            <v>689.71</v>
          </cell>
          <cell r="F6489" t="str">
            <v>SINAPI</v>
          </cell>
        </row>
        <row r="6490">
          <cell r="B6490">
            <v>87343</v>
          </cell>
          <cell r="C6490" t="str">
            <v>ARGAMASSA TRAÇO 1:4 (EM VOLUME DE CIMENTO E AREIA MÉDIA ÚMIDA) PARA CONTRAPISO, PREPARO MECÂNICO COM MISTURADOR DE EIXO HORIZONTAL DE 300 KG. AF_08/2019</v>
          </cell>
          <cell r="D6490" t="str">
            <v>M3</v>
          </cell>
          <cell r="E6490">
            <v>612.19000000000005</v>
          </cell>
          <cell r="F6490" t="str">
            <v>SINAPI</v>
          </cell>
        </row>
        <row r="6491">
          <cell r="B6491">
            <v>87344</v>
          </cell>
          <cell r="C6491" t="str">
            <v>ARGAMASSA TRAÇO 1:4 (EM VOLUME DE CIMENTO E AREIA MÉDIA ÚMIDA) PARA CONTRAPISO, PREPARO MECÂNICO COM MISTURADOR DE EIXO HORIZONTAL DE 600 KG. AF_08/2019</v>
          </cell>
          <cell r="D6491" t="str">
            <v>M3</v>
          </cell>
          <cell r="E6491">
            <v>565.38</v>
          </cell>
          <cell r="F6491" t="str">
            <v>SINAPI</v>
          </cell>
        </row>
        <row r="6492">
          <cell r="B6492">
            <v>87345</v>
          </cell>
          <cell r="C6492" t="str">
            <v>ARGAMASSA TRAÇO 1:5 (EM VOLUME DE CIMENTO E AREIA MÉDIA ÚMIDA) PARA CONTRAPISO, PREPARO MECÂNICO COM MISTURADOR DE EIXO HORIZONTAL DE 160 KG. AF_08/2019</v>
          </cell>
          <cell r="D6492" t="str">
            <v>M3</v>
          </cell>
          <cell r="E6492">
            <v>625.22</v>
          </cell>
          <cell r="F6492" t="str">
            <v>SINAPI</v>
          </cell>
        </row>
        <row r="6493">
          <cell r="B6493">
            <v>87346</v>
          </cell>
          <cell r="C6493" t="str">
            <v>ARGAMASSA TRAÇO 1:5 (EM VOLUME DE CIMENTO E AREIA MÉDIA ÚMIDA) PARA CONTRAPISO, PREPARO MECÂNICO COM MISTURADOR DE EIXO HORIZONTAL DE 300 KG. AF_08/2019</v>
          </cell>
          <cell r="D6493" t="str">
            <v>M3</v>
          </cell>
          <cell r="E6493">
            <v>561.21</v>
          </cell>
          <cell r="F6493" t="str">
            <v>SINAPI</v>
          </cell>
        </row>
        <row r="6494">
          <cell r="B6494">
            <v>87347</v>
          </cell>
          <cell r="C6494" t="str">
            <v>ARGAMASSA TRAÇO 1:5 (EM VOLUME DE CIMENTO E AREIA MÉDIA ÚMIDA) PARA CONTRAPISO, PREPARO MECÂNICO COM MISTURADOR DE EIXO HORIZONTAL DE 600 KG. AF_08/2019</v>
          </cell>
          <cell r="D6494" t="str">
            <v>M3</v>
          </cell>
          <cell r="E6494">
            <v>523.51</v>
          </cell>
          <cell r="F6494" t="str">
            <v>SINAPI</v>
          </cell>
        </row>
        <row r="6495">
          <cell r="B6495">
            <v>87348</v>
          </cell>
          <cell r="C6495" t="str">
            <v>ARGAMASSA TRAÇO 1:6 (EM VOLUME DE CIMENTO E AREIA MÉDIA ÚMIDA) PARA CONTRAPISO, PREPARO MECÂNICO COM MISTURADOR DE EIXO HORIZONTAL DE 160 KG. AF_08/2019</v>
          </cell>
          <cell r="D6495" t="str">
            <v>M3</v>
          </cell>
          <cell r="E6495">
            <v>577.02</v>
          </cell>
          <cell r="F6495" t="str">
            <v>SINAPI</v>
          </cell>
        </row>
        <row r="6496">
          <cell r="B6496">
            <v>87349</v>
          </cell>
          <cell r="C6496" t="str">
            <v>ARGAMASSA TRAÇO 1:6 (EM VOLUME DE CIMENTO E AREIA MÉDIA ÚMIDA) PARA CONTRAPISO, PREPARO MECÂNICO COM MISTURADOR DE EIXO HORIZONTAL DE 600 KG. AF_08/2019</v>
          </cell>
          <cell r="D6496" t="str">
            <v>M3</v>
          </cell>
          <cell r="E6496">
            <v>489.45</v>
          </cell>
          <cell r="F6496" t="str">
            <v>SINAPI</v>
          </cell>
        </row>
        <row r="6497">
          <cell r="B6497">
            <v>87350</v>
          </cell>
          <cell r="C6497" t="str">
            <v>ARGAMASSA TRAÇO 1:5 (EM VOLUME DE CIMENTO E AREIA GROSSA ÚMIDA) PARA CHAPISCO CONVENCIONAL, PREPARO MECÂNICO COM MISTURADOR DE EIXO HORIZONTAL DE 300 KG. AF_08/2019</v>
          </cell>
          <cell r="D6497" t="str">
            <v>M3</v>
          </cell>
          <cell r="E6497">
            <v>495.36</v>
          </cell>
          <cell r="F6497" t="str">
            <v>SINAPI</v>
          </cell>
        </row>
        <row r="6498">
          <cell r="B6498">
            <v>87351</v>
          </cell>
          <cell r="C6498" t="str">
            <v>ARGAMASSA TRAÇO 1:5 (EM VOLUME DE CIMENTO E AREIA GROSSA ÚMIDA) PARA CHAPISCO CONVENCIONAL, PREPARO MECÂNICO COM MISTURADOR DE EIXO HORIZONTAL DE 600 KG. AF_08/2019</v>
          </cell>
          <cell r="D6498" t="str">
            <v>M3</v>
          </cell>
          <cell r="E6498">
            <v>412.83</v>
          </cell>
          <cell r="F6498" t="str">
            <v>SINAPI</v>
          </cell>
        </row>
        <row r="6499">
          <cell r="B6499">
            <v>87352</v>
          </cell>
          <cell r="C6499" t="str">
            <v>ARGAMASSA TRAÇO 1:3 (EM VOLUME DE CIMENTO E AREIA GROSSA ÚMIDA) PARA CHAPISCO CONVENCIONAL, PREPARO MECÂNICO COM MISTURADOR DE EIXO HORIZONTAL DE 160 KG. AF_08/2019</v>
          </cell>
          <cell r="D6499" t="str">
            <v>M3</v>
          </cell>
          <cell r="E6499">
            <v>613.04</v>
          </cell>
          <cell r="F6499" t="str">
            <v>SINAPI</v>
          </cell>
        </row>
        <row r="6500">
          <cell r="B6500">
            <v>87353</v>
          </cell>
          <cell r="C6500" t="str">
            <v>ARGAMASSA TRAÇO 1:3 (EM VOLUME DE CIMENTO E AREIA GROSSA ÚMIDA) PARA CHAPISCO CONVENCIONAL, PREPARO MECÂNICO COM MISTURADOR DE EIXO HORIZONTAL DE 300 KG. AF_08/2019</v>
          </cell>
          <cell r="D6500" t="str">
            <v>M3</v>
          </cell>
          <cell r="E6500">
            <v>528.27</v>
          </cell>
          <cell r="F6500" t="str">
            <v>SINAPI</v>
          </cell>
        </row>
        <row r="6501">
          <cell r="B6501">
            <v>87354</v>
          </cell>
          <cell r="C6501" t="str">
            <v>ARGAMASSA TRAÇO 1:3 (EM VOLUME DE CIMENTO E AREIA GROSSA ÚMIDA) PARA CHAPISCO CONVENCIONAL, PREPARO MECÂNICO COM MISTURADOR DE EIXO HORIZONTAL DE 600 KG. AF_08/2019</v>
          </cell>
          <cell r="D6501" t="str">
            <v>M3</v>
          </cell>
          <cell r="E6501">
            <v>486.59</v>
          </cell>
          <cell r="F6501" t="str">
            <v>SINAPI</v>
          </cell>
        </row>
        <row r="6502">
          <cell r="B6502">
            <v>87355</v>
          </cell>
          <cell r="C6502" t="str">
            <v>ARGAMASSA TRAÇO 1:4 (EM VOLUME DE CIMENTO E AREIA GROSSA ÚMIDA) PARA CHAPISCO CONVENCIONAL, PREPARO MECÂNICO COM MISTURADOR DE EIXO HORIZONTAL DE 160 KG. AF_08/2019</v>
          </cell>
          <cell r="D6502" t="str">
            <v>M3</v>
          </cell>
          <cell r="E6502">
            <v>526.35</v>
          </cell>
          <cell r="F6502" t="str">
            <v>SINAPI</v>
          </cell>
        </row>
        <row r="6503">
          <cell r="B6503">
            <v>87356</v>
          </cell>
          <cell r="C6503" t="str">
            <v>ARGAMASSA TRAÇO 1:4 (EM VOLUME DE CIMENTO E AREIA GROSSA ÚMIDA) PARA CHAPISCO CONVENCIONAL, PREPARO MECÂNICO COM MISTURADOR DE EIXO HORIZONTAL DE 300 KG. AF_08/2019</v>
          </cell>
          <cell r="D6503" t="str">
            <v>M3</v>
          </cell>
          <cell r="E6503">
            <v>469.14</v>
          </cell>
          <cell r="F6503" t="str">
            <v>SINAPI</v>
          </cell>
        </row>
        <row r="6504">
          <cell r="B6504">
            <v>87357</v>
          </cell>
          <cell r="C6504" t="str">
            <v>ARGAMASSA TRAÇO 1:4 (EM VOLUME DE CIMENTO E AREIA GROSSA ÚMIDA) PARA CHAPISCO CONVENCIONAL, PREPARO MECÂNICO COM MISTURADOR DE EIXO HORIZONTAL DE 600 KG. AF_08/2019</v>
          </cell>
          <cell r="D6504" t="str">
            <v>M3</v>
          </cell>
          <cell r="E6504">
            <v>437.9</v>
          </cell>
          <cell r="F6504" t="str">
            <v>SINAPI</v>
          </cell>
        </row>
        <row r="6505">
          <cell r="B6505">
            <v>87358</v>
          </cell>
          <cell r="C6505" t="str">
            <v>ARGAMASSA TRAÇO 1:5 (EM VOLUME DE CIMENTO E AREIA GROSSA ÚMIDA) COM ADIÇÃO DE EMULSÃO POLIMÉRICA PARA CHAPISCO ROLADO, PREPARO MECÂNICO COM MISTURADOR DE EIXO HORIZONTAL DE 300 KG. AF_08/2019</v>
          </cell>
          <cell r="D6505" t="str">
            <v>M3</v>
          </cell>
          <cell r="E6505">
            <v>3544.76</v>
          </cell>
          <cell r="F6505" t="str">
            <v>SINAPI</v>
          </cell>
        </row>
        <row r="6506">
          <cell r="B6506">
            <v>87359</v>
          </cell>
          <cell r="C6506" t="str">
            <v>ARGAMASSA TRAÇO 1:5 (EM VOLUME DE CIMENTO E AREIA GROSSA ÚMIDA) COM ADIÇÃO DE EMULSÃO POLIMÉRICA PARA CHAPISCO ROLADO, PREPARO MECÂNICO COM MISTURADOR DE EIXO HORIZONTAL DE 600 KG. AF_08/2019</v>
          </cell>
          <cell r="D6506" t="str">
            <v>M3</v>
          </cell>
          <cell r="E6506">
            <v>3509.08</v>
          </cell>
          <cell r="F6506" t="str">
            <v>SINAPI</v>
          </cell>
        </row>
        <row r="6507">
          <cell r="B6507">
            <v>87360</v>
          </cell>
          <cell r="C6507" t="str">
            <v>ARGAMASSA TRAÇO 1:3 (EM VOLUME DE CIMENTO E AREIA GROSSA ÚMIDA) COM ADIÇÃO DE EMULSÃO POLIMÉRICA PARA CHAPISCO ROLADO, PREPARO MECÂNICO COM MISTURADOR DE EIXO HORIZONTAL DE 160 KG. AF_08/2019</v>
          </cell>
          <cell r="D6507" t="str">
            <v>M3</v>
          </cell>
          <cell r="E6507">
            <v>3643.41</v>
          </cell>
          <cell r="F6507" t="str">
            <v>SINAPI</v>
          </cell>
        </row>
        <row r="6508">
          <cell r="B6508">
            <v>87361</v>
          </cell>
          <cell r="C6508" t="str">
            <v>ARGAMASSA TRAÇO 1:3 (EM VOLUME DE CIMENTO E AREIA GROSSA ÚMIDA) COM ADIÇÃO DE EMULSÃO POLIMÉRICA PARA CHAPISCO ROLADO, PREPARO MECÂNICO COM MISTURADOR DE EIXO HORIZONTAL DE 300 KG. AF_08/2019</v>
          </cell>
          <cell r="D6508" t="str">
            <v>M3</v>
          </cell>
          <cell r="E6508">
            <v>3593.75</v>
          </cell>
          <cell r="F6508" t="str">
            <v>SINAPI</v>
          </cell>
        </row>
        <row r="6509">
          <cell r="B6509">
            <v>87362</v>
          </cell>
          <cell r="C6509" t="str">
            <v>ARGAMASSA TRAÇO 1:3 (EM VOLUME DE CIMENTO E AREIA GROSSA ÚMIDA) COM ADIÇÃO DE EMULSÃO POLIMÉRICA PARA CHAPISCO ROLADO, PREPARO MECÂNICO COM MISTURADOR DE EIXO HORIZONTAL DE 600 KG. AF_08/2019</v>
          </cell>
          <cell r="D6509" t="str">
            <v>M3</v>
          </cell>
          <cell r="E6509">
            <v>3587.3</v>
          </cell>
          <cell r="F6509" t="str">
            <v>SINAPI</v>
          </cell>
        </row>
        <row r="6510">
          <cell r="B6510">
            <v>87363</v>
          </cell>
          <cell r="C6510" t="str">
            <v>ARGAMASSA TRAÇO 1:4 (EM VOLUME DE CIMENTO E AREIA GROSSA ÚMIDA) COM ADIÇÃO DE EMULSÃO POLIMÉRICA PARA CHAPISCO ROLADO, PREPARO MECÂNICO COM MISTURADOR DE EIXO HORIZONTAL DE 300 KG. AF_08/2019</v>
          </cell>
          <cell r="D6510" t="str">
            <v>M3</v>
          </cell>
          <cell r="E6510">
            <v>3578.73</v>
          </cell>
          <cell r="F6510" t="str">
            <v>SINAPI</v>
          </cell>
        </row>
        <row r="6511">
          <cell r="B6511">
            <v>87364</v>
          </cell>
          <cell r="C6511" t="str">
            <v>ARGAMASSA TRAÇO 1:4 (EM VOLUME DE CIMENTO E AREIA GROSSA ÚMIDA) COM ADIÇÃO DE EMULSÃO POLIMÉRICA PARA CHAPISCO ROLADO, PREPARO MECÂNICO COM MISTURADOR DE EIXO HORIZONTAL DE 600 KG. AF_08/2019</v>
          </cell>
          <cell r="D6511" t="str">
            <v>M3</v>
          </cell>
          <cell r="E6511">
            <v>3542.16</v>
          </cell>
          <cell r="F6511" t="str">
            <v>SINAPI</v>
          </cell>
        </row>
        <row r="6512">
          <cell r="B6512">
            <v>87365</v>
          </cell>
          <cell r="C6512" t="str">
            <v>ARGAMASSA TRAÇO 1:7 (EM VOLUME DE CIMENTO E AREIA MÉDIA ÚMIDA) COM ADIÇÃO DE PLASTIFICANTE PARA EMBOÇO/MASSA ÚNICA/ASSENTAMENTO DE ALVENARIA DE VEDAÇÃO, PREPARO MANUAL. AF_08/2019</v>
          </cell>
          <cell r="D6512" t="str">
            <v>M3</v>
          </cell>
          <cell r="E6512">
            <v>525.87</v>
          </cell>
          <cell r="F6512" t="str">
            <v>SINAPI</v>
          </cell>
        </row>
        <row r="6513">
          <cell r="B6513">
            <v>87366</v>
          </cell>
          <cell r="C6513" t="str">
            <v>ARGAMASSA TRAÇO 1:6 (EM VOLUME DE CIMENTO E AREIA MÉDIA ÚMIDA) COM ADIÇÃO DE PLASTIFICANTE PARA EMBOÇO/MASSA ÚNICA/ASSENTAMENTO DE ALVENARIA DE VEDAÇÃO, PREPARO MANUAL. AF_08/2019</v>
          </cell>
          <cell r="D6513" t="str">
            <v>M3</v>
          </cell>
          <cell r="E6513">
            <v>551.5</v>
          </cell>
          <cell r="F6513" t="str">
            <v>SINAPI</v>
          </cell>
        </row>
        <row r="6514">
          <cell r="B6514">
            <v>87367</v>
          </cell>
          <cell r="C6514" t="str">
            <v>ARGAMASSA TRAÇO 1:1:6 (EM VOLUME DE CIMENTO, CAL E AREIA MÉDIA ÚMIDA) PARA EMBOÇO/MASSA ÚNICA/ASSENTAMENTO DE ALVENARIA DE VEDAÇÃO, PREPARO MANUAL. AF_08/2019</v>
          </cell>
          <cell r="D6514" t="str">
            <v>M3</v>
          </cell>
          <cell r="E6514">
            <v>682.76</v>
          </cell>
          <cell r="F6514" t="str">
            <v>SINAPI</v>
          </cell>
        </row>
        <row r="6515">
          <cell r="B6515">
            <v>87368</v>
          </cell>
          <cell r="C6515" t="str">
            <v>ARGAMASSA TRAÇO 1:1,5:7,5 (EM VOLUME DE CIMENTO, CAL E AREIA MÉDIA ÚMIDA) PARA EMBOÇO/MASSA ÚNICA/ASSENTAMENTO DE ALVENARIA DE VEDAÇÃO, PREPARO MANUAL. AF_08/2019</v>
          </cell>
          <cell r="D6515" t="str">
            <v>M3</v>
          </cell>
          <cell r="E6515">
            <v>677.34</v>
          </cell>
          <cell r="F6515" t="str">
            <v>SINAPI</v>
          </cell>
        </row>
        <row r="6516">
          <cell r="B6516">
            <v>87369</v>
          </cell>
          <cell r="C6516" t="str">
            <v>ARGAMASSA TRAÇO 1:2:8 (EM VOLUME DE CIMENTO, CAL E AREIA MÉDIA ÚMIDA) PARA EMBOÇO/MASSA ÚNICA/ASSENTAMENTO DE ALVENARIA DE VEDAÇÃO, PREPARO MANUAL. AF_08/2019</v>
          </cell>
          <cell r="D6516" t="str">
            <v>M3</v>
          </cell>
          <cell r="E6516">
            <v>703.48</v>
          </cell>
          <cell r="F6516" t="str">
            <v>SINAPI</v>
          </cell>
        </row>
        <row r="6517">
          <cell r="B6517">
            <v>87370</v>
          </cell>
          <cell r="C6517" t="str">
            <v>ARGAMASSA TRAÇO 1:2:9 (EM VOLUME DE CIMENTO, CAL E AREIA MÉDIA ÚMIDA) PARA EMBOÇO/MASSA ÚNICA/ASSENTAMENTO DE ALVENARIA DE VEDAÇÃO, PREPARO MANUAL. AF_08/2019</v>
          </cell>
          <cell r="D6517" t="str">
            <v>M3</v>
          </cell>
          <cell r="E6517">
            <v>676.61</v>
          </cell>
          <cell r="F6517" t="str">
            <v>SINAPI</v>
          </cell>
        </row>
        <row r="6518">
          <cell r="B6518">
            <v>87371</v>
          </cell>
          <cell r="C6518" t="str">
            <v>ARGAMASSA TRAÇO 1:3:12 (EM VOLUME DE CIMENTO, CAL E AREIA MÉDIA ÚMIDA) PARA EMBOÇO/MASSA ÚNICA/ASSENTAMENTO DE ALVENARIA DE VEDAÇÃO, PREPARO MANUAL. AF_08/2019</v>
          </cell>
          <cell r="D6518" t="str">
            <v>M3</v>
          </cell>
          <cell r="E6518">
            <v>674.86</v>
          </cell>
          <cell r="F6518" t="str">
            <v>SINAPI</v>
          </cell>
        </row>
        <row r="6519">
          <cell r="B6519">
            <v>87372</v>
          </cell>
          <cell r="C6519" t="str">
            <v>ARGAMASSA TRAÇO 1:3 (EM VOLUME DE CIMENTO E AREIA MÉDIA ÚMIDA) PARA CONTRAPISO, PREPARO MANUAL. AF_08/2019</v>
          </cell>
          <cell r="D6519" t="str">
            <v>M3</v>
          </cell>
          <cell r="E6519">
            <v>752.2</v>
          </cell>
          <cell r="F6519" t="str">
            <v>SINAPI</v>
          </cell>
        </row>
        <row r="6520">
          <cell r="B6520">
            <v>87373</v>
          </cell>
          <cell r="C6520" t="str">
            <v>ARGAMASSA TRAÇO 1:4 (EM VOLUME DE CIMENTO E AREIA MÉDIA ÚMIDA) PARA CONTRAPISO, PREPARO MANUAL. AF_08/2019</v>
          </cell>
          <cell r="D6520" t="str">
            <v>M3</v>
          </cell>
          <cell r="E6520">
            <v>679.74</v>
          </cell>
          <cell r="F6520" t="str">
            <v>SINAPI</v>
          </cell>
        </row>
        <row r="6521">
          <cell r="B6521">
            <v>87374</v>
          </cell>
          <cell r="C6521" t="str">
            <v>ARGAMASSA TRAÇO 1:5 (EM VOLUME DE CIMENTO E AREIA MÉDIA ÚMIDA) PARA CONTRAPISO, PREPARO MANUAL. AF_08/2019</v>
          </cell>
          <cell r="D6521" t="str">
            <v>M3</v>
          </cell>
          <cell r="E6521">
            <v>638.80999999999995</v>
          </cell>
          <cell r="F6521" t="str">
            <v>SINAPI</v>
          </cell>
        </row>
        <row r="6522">
          <cell r="B6522">
            <v>87375</v>
          </cell>
          <cell r="C6522" t="str">
            <v>ARGAMASSA TRAÇO 1:6 (EM VOLUME DE CIMENTO E AREIA MÉDIA ÚMIDA) PARA CONTRAPISO, PREPARO MANUAL. AF_08/2019</v>
          </cell>
          <cell r="D6522" t="str">
            <v>M3</v>
          </cell>
          <cell r="E6522">
            <v>612.88</v>
          </cell>
          <cell r="F6522" t="str">
            <v>SINAPI</v>
          </cell>
        </row>
        <row r="6523">
          <cell r="B6523">
            <v>87376</v>
          </cell>
          <cell r="C6523" t="str">
            <v>ARGAMASSA TRAÇO 1:5 (EM VOLUME DE CIMENTO E AREIA GROSSA ÚMIDA) PARA CHAPISCO CONVENCIONAL, PREPARO MANUAL. AF_08/2019</v>
          </cell>
          <cell r="D6523" t="str">
            <v>M3</v>
          </cell>
          <cell r="E6523">
            <v>524.85</v>
          </cell>
          <cell r="F6523" t="str">
            <v>SINAPI</v>
          </cell>
        </row>
        <row r="6524">
          <cell r="B6524">
            <v>87377</v>
          </cell>
          <cell r="C6524" t="str">
            <v>ARGAMASSA TRAÇO 1:3 (EM VOLUME DE CIMENTO E AREIA GROSSA ÚMIDA) PARA CHAPISCO CONVENCIONAL, PREPARO MANUAL. AF_08/2019</v>
          </cell>
          <cell r="D6524" t="str">
            <v>M3</v>
          </cell>
          <cell r="E6524">
            <v>606.69000000000005</v>
          </cell>
          <cell r="F6524" t="str">
            <v>SINAPI</v>
          </cell>
        </row>
        <row r="6525">
          <cell r="B6525">
            <v>87378</v>
          </cell>
          <cell r="C6525" t="str">
            <v>ARGAMASSA TRAÇO 1:4 (EM VOLUME DE CIMENTO E AREIA GROSSA ÚMIDA) PARA CHAPISCO CONVENCIONAL, PREPARO MANUAL. AF_08/2019</v>
          </cell>
          <cell r="D6525" t="str">
            <v>M3</v>
          </cell>
          <cell r="E6525">
            <v>553.51</v>
          </cell>
          <cell r="F6525" t="str">
            <v>SINAPI</v>
          </cell>
        </row>
        <row r="6526">
          <cell r="B6526">
            <v>87379</v>
          </cell>
          <cell r="C6526" t="str">
            <v>ARGAMASSA TRAÇO 1:5 (EM VOLUME DE CIMENTO E AREIA GROSSA ÚMIDA) COM ADIÇÃO DE EMULSÃO POLIMÉRICA PARA CHAPISCO ROLADO, PREPARO MANUAL. AF_08/2019</v>
          </cell>
          <cell r="D6526" t="str">
            <v>M3</v>
          </cell>
          <cell r="E6526">
            <v>3640.96</v>
          </cell>
          <cell r="F6526" t="str">
            <v>SINAPI</v>
          </cell>
        </row>
        <row r="6527">
          <cell r="B6527">
            <v>87380</v>
          </cell>
          <cell r="C6527" t="str">
            <v>ARGAMASSA TRAÇO 1:3 (EM VOLUME DE CIMENTO E AREIA GROSSA ÚMIDA) COM ADIÇÃO DE EMULSÃO POLIMÉRICA PARA CHAPISCO ROLADO, PREPARO MANUAL. AF_08/2019</v>
          </cell>
          <cell r="D6527" t="str">
            <v>M3</v>
          </cell>
          <cell r="E6527">
            <v>3723.83</v>
          </cell>
          <cell r="F6527" t="str">
            <v>SINAPI</v>
          </cell>
        </row>
        <row r="6528">
          <cell r="B6528">
            <v>87381</v>
          </cell>
          <cell r="C6528" t="str">
            <v>ARGAMASSA TRAÇO 1:4 (EM VOLUME DE CIMENTO E AREIA GROSSA ÚMIDA) COM ADIÇÃO DE EMULSÃO POLIMÉRICA PARA CHAPISCO ROLADO, PREPARO MANUAL. AF_08/2019</v>
          </cell>
          <cell r="D6528" t="str">
            <v>M3</v>
          </cell>
          <cell r="E6528">
            <v>3669.76</v>
          </cell>
          <cell r="F6528" t="str">
            <v>SINAPI</v>
          </cell>
        </row>
        <row r="6529">
          <cell r="B6529">
            <v>87382</v>
          </cell>
          <cell r="C6529" t="str">
            <v>ARGAMASSA INDUSTRIALIZADA MULTIUSO PARA REVESTIMENTOS E ASSENTAMENTO DA ALVENARIA, PREPARO COM MISTURADOR DE EIXO HORIZONTAL DE 160 KG. AF_08/2019</v>
          </cell>
          <cell r="D6529" t="str">
            <v>M3</v>
          </cell>
          <cell r="E6529">
            <v>2010.8</v>
          </cell>
          <cell r="F6529" t="str">
            <v>SINAPI</v>
          </cell>
        </row>
        <row r="6530">
          <cell r="B6530">
            <v>87383</v>
          </cell>
          <cell r="C6530" t="str">
            <v>ARGAMASSA INDUSTRIALIZADA MULTIUSO PARA REVESTIMENTOS E ASSENTAMENTO DA ALVENARIA, PREPARO COM MISTURADOR DE EIXO HORIZONTAL DE 300 KG. AF_08/2019</v>
          </cell>
          <cell r="D6530" t="str">
            <v>M3</v>
          </cell>
          <cell r="E6530">
            <v>2006.23</v>
          </cell>
          <cell r="F6530" t="str">
            <v>SINAPI</v>
          </cell>
        </row>
        <row r="6531">
          <cell r="B6531">
            <v>87384</v>
          </cell>
          <cell r="C6531" t="str">
            <v>ARGAMASSA INDUSTRIALIZADA MULTIUSO PARA REVESTIMENTOS E ASSENTAMENTO DA ALVENARIA, PREPARO COM MISTURADOR DE EIXO HORIZONTAL DE 600 KG. AF_08/2019</v>
          </cell>
          <cell r="D6531" t="str">
            <v>M3</v>
          </cell>
          <cell r="E6531">
            <v>1994.26</v>
          </cell>
          <cell r="F6531" t="str">
            <v>SINAPI</v>
          </cell>
        </row>
        <row r="6532">
          <cell r="B6532">
            <v>87385</v>
          </cell>
          <cell r="C6532" t="str">
            <v>ARGAMASSA PRONTA PARA CONTRAPISO, PREPARO COM MISTURADOR DE EIXO HORIZONTAL DE 160 KG. AF_08/2019</v>
          </cell>
          <cell r="D6532" t="str">
            <v>M3</v>
          </cell>
          <cell r="E6532">
            <v>2346.48</v>
          </cell>
          <cell r="F6532" t="str">
            <v>SINAPI</v>
          </cell>
        </row>
        <row r="6533">
          <cell r="B6533">
            <v>87386</v>
          </cell>
          <cell r="C6533" t="str">
            <v>ARGAMASSA PRONTA PARA CONTRAPISO, PREPARO COM MISTURADOR DE EIXO HORIZONTAL DE 300 KG. AF_08/2019</v>
          </cell>
          <cell r="D6533" t="str">
            <v>M3</v>
          </cell>
          <cell r="E6533">
            <v>2336.36</v>
          </cell>
          <cell r="F6533" t="str">
            <v>SINAPI</v>
          </cell>
        </row>
        <row r="6534">
          <cell r="B6534">
            <v>87387</v>
          </cell>
          <cell r="C6534" t="str">
            <v>ARGAMASSA PRONTA PARA CONTRAPISO, PREPARO COM MISTURADOR DE EIXO HORIZONTAL DE 600 KG. AF_08/2019</v>
          </cell>
          <cell r="D6534" t="str">
            <v>M3</v>
          </cell>
          <cell r="E6534">
            <v>2326.25</v>
          </cell>
          <cell r="F6534" t="str">
            <v>SINAPI</v>
          </cell>
        </row>
        <row r="6535">
          <cell r="B6535">
            <v>87388</v>
          </cell>
          <cell r="C6535" t="str">
            <v>ARGAMASSA PARA REVESTIMENTO DECORATIVO MONOCAMADA (MONOCAPA), PREPARO COM MISTURADOR DE EIXO HORIZONTAL DE 160 KG. AF_08/2019</v>
          </cell>
          <cell r="D6535" t="str">
            <v>M3</v>
          </cell>
          <cell r="E6535">
            <v>5624.46</v>
          </cell>
          <cell r="F6535" t="str">
            <v>SINAPI</v>
          </cell>
        </row>
        <row r="6536">
          <cell r="B6536">
            <v>87389</v>
          </cell>
          <cell r="C6536" t="str">
            <v>ARGAMASSA PARA REVESTIMENTO DECORATIVO MONOCAMADA (MONOCAPA), PREPARO COM MISTURADOR DE EIXO HORIZONTAL DE 300 KG. AF_08/2019</v>
          </cell>
          <cell r="D6536" t="str">
            <v>M3</v>
          </cell>
          <cell r="E6536">
            <v>5645.61</v>
          </cell>
          <cell r="F6536" t="str">
            <v>SINAPI</v>
          </cell>
        </row>
        <row r="6537">
          <cell r="B6537">
            <v>87390</v>
          </cell>
          <cell r="C6537" t="str">
            <v>ARGAMASSA PARA REVESTIMENTO DECORATIVO MONOCAMADA (MONOCAPA), PREPARO COM MISTURADOR DE EIXO HORIZONTAL DE 600 KG. AF_08/2019</v>
          </cell>
          <cell r="D6537" t="str">
            <v>M3</v>
          </cell>
          <cell r="E6537">
            <v>5670.92</v>
          </cell>
          <cell r="F6537" t="str">
            <v>SINAPI</v>
          </cell>
        </row>
        <row r="6538">
          <cell r="B6538">
            <v>87391</v>
          </cell>
          <cell r="C6538" t="str">
            <v>ARGAMASSA INDUSTRIALIZADA PARA CHAPISCO ROLADO, PREPARO COM MISTURADOR DE EIXO HORIZONTAL DE 160 KG. AF_08/2019</v>
          </cell>
          <cell r="D6538" t="str">
            <v>M3</v>
          </cell>
          <cell r="E6538">
            <v>6250.86</v>
          </cell>
          <cell r="F6538" t="str">
            <v>SINAPI</v>
          </cell>
        </row>
        <row r="6539">
          <cell r="B6539">
            <v>87393</v>
          </cell>
          <cell r="C6539" t="str">
            <v>ARGAMASSA INDUSTRIALIZADA PARA CHAPISCO ROLADO, PREPARO COM MISTURADOR DE EIXO HORIZONTAL DE 300 KG. AF_08/2019</v>
          </cell>
          <cell r="D6539" t="str">
            <v>M3</v>
          </cell>
          <cell r="E6539">
            <v>6305.74</v>
          </cell>
          <cell r="F6539" t="str">
            <v>SINAPI</v>
          </cell>
        </row>
        <row r="6540">
          <cell r="B6540">
            <v>87394</v>
          </cell>
          <cell r="C6540" t="str">
            <v>ARGAMASSA INDUSTRIALIZADA PARA CHAPISCO ROLADO, PREPARO COM MISTURADOR DE EIXO HORIZONTAL DE 600 KG. AF_08/2019</v>
          </cell>
          <cell r="D6540" t="str">
            <v>M3</v>
          </cell>
          <cell r="E6540">
            <v>6355.46</v>
          </cell>
          <cell r="F6540" t="str">
            <v>SINAPI</v>
          </cell>
        </row>
        <row r="6541">
          <cell r="B6541">
            <v>87395</v>
          </cell>
          <cell r="C6541" t="str">
            <v>ARGAMASSA INDUSTRIALIZADA PARA CHAPISCO COLANTE, PREPARO COM MISTURADOR DE EIXO HORIZONTAL DE 160 KG. AF_08/2019</v>
          </cell>
          <cell r="D6541" t="str">
            <v>M3</v>
          </cell>
          <cell r="E6541">
            <v>3944</v>
          </cell>
          <cell r="F6541" t="str">
            <v>SINAPI</v>
          </cell>
        </row>
        <row r="6542">
          <cell r="B6542">
            <v>87396</v>
          </cell>
          <cell r="C6542" t="str">
            <v>ARGAMASSA INDUSTRIALIZADA PARA CHAPISCO COLANTE, PREPARO COM MISTURADOR DE EIXO HORIZONTAL DE 300 KG. AF_08/2019</v>
          </cell>
          <cell r="D6542" t="str">
            <v>M3</v>
          </cell>
          <cell r="E6542">
            <v>3967.89</v>
          </cell>
          <cell r="F6542" t="str">
            <v>SINAPI</v>
          </cell>
        </row>
        <row r="6543">
          <cell r="B6543">
            <v>87397</v>
          </cell>
          <cell r="C6543" t="str">
            <v>ARGAMASSA INDUSTRIALIZADA PARA CHAPISCO COLANTE, PREPARO COM MISTURADOR DE EIXO HORIZONTAL DE 600 KG. AF_08/2019</v>
          </cell>
          <cell r="D6543" t="str">
            <v>M3</v>
          </cell>
          <cell r="E6543">
            <v>3988.02</v>
          </cell>
          <cell r="F6543" t="str">
            <v>SINAPI</v>
          </cell>
        </row>
        <row r="6544">
          <cell r="B6544">
            <v>87398</v>
          </cell>
          <cell r="C6544" t="str">
            <v>ARGAMASSA INDUSTRIALIZADA MULTIUSO PARA REVESTIMENTOS E ASSENTAMENTO DA ALVENARIA, PREPARO MANUAL. AF_08/2019</v>
          </cell>
          <cell r="D6544" t="str">
            <v>M3</v>
          </cell>
          <cell r="E6544">
            <v>2171.17</v>
          </cell>
          <cell r="F6544" t="str">
            <v>SINAPI</v>
          </cell>
        </row>
        <row r="6545">
          <cell r="B6545">
            <v>87399</v>
          </cell>
          <cell r="C6545" t="str">
            <v>ARGAMASSA PRONTA PARA CONTRAPISO, PREPARO MANUAL. AF_08/2019</v>
          </cell>
          <cell r="D6545" t="str">
            <v>M3</v>
          </cell>
          <cell r="E6545">
            <v>2505.0300000000002</v>
          </cell>
          <cell r="F6545" t="str">
            <v>SINAPI</v>
          </cell>
        </row>
        <row r="6546">
          <cell r="B6546">
            <v>87401</v>
          </cell>
          <cell r="C6546" t="str">
            <v>ARGAMASSA INDUSTRIALIZADA PARA CHAPISCO ROLADO, PREPARO MANUAL. AF_08/2019</v>
          </cell>
          <cell r="D6546" t="str">
            <v>M3</v>
          </cell>
          <cell r="E6546">
            <v>6505.75</v>
          </cell>
          <cell r="F6546" t="str">
            <v>SINAPI</v>
          </cell>
        </row>
        <row r="6547">
          <cell r="B6547">
            <v>87402</v>
          </cell>
          <cell r="C6547" t="str">
            <v>ARGAMASSA INDUSTRIALIZADA PARA CHAPISCO COLANTE, PREPARO MANUAL. AF_08/2019</v>
          </cell>
          <cell r="D6547" t="str">
            <v>M3</v>
          </cell>
          <cell r="E6547">
            <v>4151.6499999999996</v>
          </cell>
          <cell r="F6547" t="str">
            <v>SINAPI</v>
          </cell>
        </row>
        <row r="6548">
          <cell r="B6548">
            <v>87404</v>
          </cell>
          <cell r="C6548" t="str">
            <v>ARGAMASSA PARA REVESTIMENTO DECORATIVO MONOCAMADA (MONOCAPA), MISTURA E PROJEÇÃO DE 1,5 M3/H DE ARGAMASSA. AF_08/2019</v>
          </cell>
          <cell r="D6548" t="str">
            <v>M3</v>
          </cell>
          <cell r="E6548">
            <v>5841.38</v>
          </cell>
          <cell r="F6548" t="str">
            <v>SINAPI</v>
          </cell>
        </row>
        <row r="6549">
          <cell r="B6549">
            <v>87405</v>
          </cell>
          <cell r="C6549" t="str">
            <v>ARGAMASSA PARA REVESTIMENTO DECORATIVO MONOCAMADA (MONOCAPA), MISTURA E PROJEÇÃO DE 2 M3/H DE ARGAMASSA. AF_06/2014</v>
          </cell>
          <cell r="D6549" t="str">
            <v>M3</v>
          </cell>
          <cell r="E6549">
            <v>5854.37</v>
          </cell>
          <cell r="F6549" t="str">
            <v>SINAPI</v>
          </cell>
        </row>
        <row r="6550">
          <cell r="B6550">
            <v>87407</v>
          </cell>
          <cell r="C6550" t="str">
            <v>ARGAMASSA INDUSTRIALIZADA PARA REVESTIMENTOS, MISTURA E PROJEÇÃO DE 1,5 M³/H DE ARGAMASSA. AF_08/2019</v>
          </cell>
          <cell r="D6550" t="str">
            <v>M3</v>
          </cell>
          <cell r="E6550">
            <v>2048.8200000000002</v>
          </cell>
          <cell r="F6550" t="str">
            <v>SINAPI</v>
          </cell>
        </row>
        <row r="6551">
          <cell r="B6551">
            <v>87408</v>
          </cell>
          <cell r="C6551" t="str">
            <v>ARGAMASSA INDUSTRIALIZADA PARA REVESTIMENTOS, MISTURA E PROJEÇÃO DE 2 M³/H DE ARGAMASSA. AF_06/2014</v>
          </cell>
          <cell r="D6551" t="str">
            <v>M3</v>
          </cell>
          <cell r="E6551">
            <v>2034.61</v>
          </cell>
          <cell r="F6551" t="str">
            <v>SINAPI</v>
          </cell>
        </row>
        <row r="6552">
          <cell r="B6552">
            <v>87410</v>
          </cell>
          <cell r="C6552" t="str">
            <v>ARGAMASSA À BASE DE GESSO, MISTURA E PROJEÇÃO DE 1,5 M³/H DE ARGAMASSA. AF_08/2019</v>
          </cell>
          <cell r="D6552" t="str">
            <v>M3</v>
          </cell>
          <cell r="E6552">
            <v>789.51</v>
          </cell>
          <cell r="F6552" t="str">
            <v>SINAPI</v>
          </cell>
        </row>
        <row r="6553">
          <cell r="B6553">
            <v>88626</v>
          </cell>
          <cell r="C6553" t="str">
            <v>ARGAMASSA TRAÇO 1:0,5:4,5 (EM VOLUME DE CIMENTO, CAL E AREIA MÉDIA ÚMIDA), PREPARO MECÂNICO COM BETONEIRA 400 L. AF_08/2019</v>
          </cell>
          <cell r="D6553" t="str">
            <v>M3</v>
          </cell>
          <cell r="E6553">
            <v>574.63</v>
          </cell>
          <cell r="F6553" t="str">
            <v>SINAPI</v>
          </cell>
        </row>
        <row r="6554">
          <cell r="B6554">
            <v>88627</v>
          </cell>
          <cell r="C6554" t="str">
            <v>ARGAMASSA TRAÇO 1:0,5:4,5 (EM VOLUME DE CIMENTO, CAL E AREIA MÉDIA ÚMIDA) PARA ASSENTAMENTO DE ALVENARIA, PREPARO MANUAL. AF_08/2019</v>
          </cell>
          <cell r="D6554" t="str">
            <v>M3</v>
          </cell>
          <cell r="E6554">
            <v>633.62</v>
          </cell>
          <cell r="F6554" t="str">
            <v>SINAPI</v>
          </cell>
        </row>
        <row r="6555">
          <cell r="B6555">
            <v>88628</v>
          </cell>
          <cell r="C6555" t="str">
            <v>ARGAMASSA TRAÇO 1:3 (EM VOLUME DE CIMENTO E AREIA MÉDIA ÚMIDA), PREPARO MECÂNICO COM BETONEIRA 400 L. AF_08/2019</v>
          </cell>
          <cell r="D6555" t="str">
            <v>M3</v>
          </cell>
          <cell r="E6555">
            <v>552.95000000000005</v>
          </cell>
          <cell r="F6555" t="str">
            <v>SINAPI</v>
          </cell>
        </row>
        <row r="6556">
          <cell r="B6556">
            <v>88629</v>
          </cell>
          <cell r="C6556" t="str">
            <v>ARGAMASSA TRAÇO 1:3 (EM VOLUME DE CIMENTO E AREIA MÉDIA ÚMIDA), PREPARO MANUAL. AF_08/2019</v>
          </cell>
          <cell r="D6556" t="str">
            <v>M3</v>
          </cell>
          <cell r="E6556">
            <v>619.24</v>
          </cell>
          <cell r="F6556" t="str">
            <v>SINAPI</v>
          </cell>
        </row>
        <row r="6557">
          <cell r="B6557">
            <v>88630</v>
          </cell>
          <cell r="C6557" t="str">
            <v>ARGAMASSA TRAÇO 1:4 (CIMENTO E AREIA MÉDIA), PREPARO MECÂNICO COM BETONEIRA 400 L. AF_08/2014</v>
          </cell>
          <cell r="D6557" t="str">
            <v>M3</v>
          </cell>
          <cell r="E6557">
            <v>484.57</v>
          </cell>
          <cell r="F6557" t="str">
            <v>SINAPI</v>
          </cell>
        </row>
        <row r="6558">
          <cell r="B6558">
            <v>88631</v>
          </cell>
          <cell r="C6558" t="str">
            <v>ARGAMASSA TRAÇO 1:4 (EM VOLUME DE CIMENTO E AREIA MÉDIA ÚMIDA), PREPARO MANUAL. AF_08/2019</v>
          </cell>
          <cell r="D6558" t="str">
            <v>M3</v>
          </cell>
          <cell r="E6558">
            <v>561.04</v>
          </cell>
          <cell r="F6558" t="str">
            <v>SINAPI</v>
          </cell>
        </row>
        <row r="6559">
          <cell r="B6559">
            <v>88715</v>
          </cell>
          <cell r="C6559" t="str">
            <v>ARGAMASSA TRAÇO 1:2:9 (EM VOLUME DE CIMENTO, CAL E AREIA MÉDIA ÚMIDA) PARA EMBOÇO/MASSA ÚNICA/ASSENTAMENTO DE ALVENARIA DE VEDAÇÃO, PREPARO MECÂNICO COM BETONEIRA 400 L. AF_08/2019</v>
          </cell>
          <cell r="D6559" t="str">
            <v>M3</v>
          </cell>
          <cell r="E6559">
            <v>593.62</v>
          </cell>
          <cell r="F6559" t="str">
            <v>SINAPI</v>
          </cell>
        </row>
        <row r="6560">
          <cell r="B6560">
            <v>95563</v>
          </cell>
          <cell r="C6560" t="str">
            <v>ARGAMASSA TRAÇO 1:1,93 (EM VOLUME DE CIMENTO E AREIA MÉDIA ÚMIDA), FCK 20 MPA, PREPARO MECÂNICO COM MISTURADOR DUPLO HORIZONTAL DE ALTA TURBULÊNCIA. AF_03/2020</v>
          </cell>
          <cell r="D6560" t="str">
            <v>M3</v>
          </cell>
          <cell r="E6560">
            <v>777.59</v>
          </cell>
          <cell r="F6560" t="str">
            <v>SINAPI</v>
          </cell>
        </row>
        <row r="6561">
          <cell r="B6561">
            <v>100464</v>
          </cell>
          <cell r="C6561" t="str">
            <v>ARGAMASSA TRAÇO 1:0,5:4,5  (EM VOLUME DE CIMENTO, CAL E AREIA MÉDIA ÚMIDA), PREPARO MECÂNICO COM MISTURADOR DE EIXO HORIZONTAL DE 160 KG. AF_08/2019</v>
          </cell>
          <cell r="D6561" t="str">
            <v>M3</v>
          </cell>
          <cell r="E6561">
            <v>602.99</v>
          </cell>
          <cell r="F6561" t="str">
            <v>SINAPI</v>
          </cell>
        </row>
        <row r="6562">
          <cell r="B6562">
            <v>100465</v>
          </cell>
          <cell r="C6562" t="str">
            <v>ARGAMASSA TRAÇO 1:0,5:4,5  (EM VOLUME DE CIMENTO, CAL E AREIA MÉDIA ÚMIDA), PREPARO MECÂNICO COM MISTURADOR DE EIXO HORIZONTAL DE 300 KG. AF_08/2019</v>
          </cell>
          <cell r="D6562" t="str">
            <v>M3</v>
          </cell>
          <cell r="E6562">
            <v>560.66</v>
          </cell>
          <cell r="F6562" t="str">
            <v>SINAPI</v>
          </cell>
        </row>
        <row r="6563">
          <cell r="B6563">
            <v>100466</v>
          </cell>
          <cell r="C6563" t="str">
            <v>ARGAMASSA TRAÇO 1:0,5:4,5  (EM VOLUME DE CIMENTO, CAL E AREIA MÉDIA ÚMIDA), PREPARO MECÂNICO COM MISTURADOR DE EIXO HORIZONTAL DE 600 KG. AF_08/2019</v>
          </cell>
          <cell r="D6563" t="str">
            <v>M3</v>
          </cell>
          <cell r="E6563">
            <v>536.28</v>
          </cell>
          <cell r="F6563" t="str">
            <v>SINAPI</v>
          </cell>
        </row>
        <row r="6564">
          <cell r="B6564">
            <v>100468</v>
          </cell>
          <cell r="C6564" t="str">
            <v>ARGAMASSA TRAÇO 1:3 (EM VOLUME DE CIMENTO E AREIA MÉDIA ÚMIDA), PREPARO MECÂNICO COM MISTURADOR DE EIXO HORIZONTAL DE 160 KG. AF_08/2019</v>
          </cell>
          <cell r="D6564" t="str">
            <v>M3</v>
          </cell>
          <cell r="E6564">
            <v>675.86</v>
          </cell>
          <cell r="F6564" t="str">
            <v>SINAPI</v>
          </cell>
        </row>
        <row r="6565">
          <cell r="B6565">
            <v>100469</v>
          </cell>
          <cell r="C6565" t="str">
            <v>ARGAMASSA TRAÇO 1:3 (EM VOLUME DE CIMENTO E AREIA MÉDIA ÚMIDA), PREPARO MECÂNICO COM MISTURADOR DE EIXO HORIZONTAL DE 300 KG. AF_08/2019</v>
          </cell>
          <cell r="D6565" t="str">
            <v>M3</v>
          </cell>
          <cell r="E6565">
            <v>543.03</v>
          </cell>
          <cell r="F6565" t="str">
            <v>SINAPI</v>
          </cell>
        </row>
        <row r="6566">
          <cell r="B6566">
            <v>100470</v>
          </cell>
          <cell r="C6566" t="str">
            <v>ARGAMASSA TRAÇO 1:3 (EM VOLUME DE CIMENTO E AREIA MÉDIA ÚMIDA), PREPARO MECÂNICO COM MISTURADOR DE EIXO HORIZONTAL DE 600 KG. AF_08/2019</v>
          </cell>
          <cell r="D6566" t="str">
            <v>M3</v>
          </cell>
          <cell r="E6566">
            <v>494.62</v>
          </cell>
          <cell r="F6566" t="str">
            <v>SINAPI</v>
          </cell>
        </row>
        <row r="6567">
          <cell r="B6567">
            <v>100472</v>
          </cell>
          <cell r="C6567" t="str">
            <v>ARGAMASSA TRAÇO 1:4 (EM VOLUME DE CIMENTO E AREIA MÉDIA ÚMIDA), PREPARO MECÂNICO COM MISTURADOR DE EIXO HORIZONTAL DE 160 KG. AF_08/2019</v>
          </cell>
          <cell r="D6567" t="str">
            <v>M3</v>
          </cell>
          <cell r="E6567">
            <v>551.45000000000005</v>
          </cell>
          <cell r="F6567" t="str">
            <v>SINAPI</v>
          </cell>
        </row>
        <row r="6568">
          <cell r="B6568">
            <v>100473</v>
          </cell>
          <cell r="C6568" t="str">
            <v>ARGAMASSA TRAÇO 1:4 (EM VOLUME DE CIMENTO E AREIA MÉDIA ÚMIDA), PREPARO MECÂNICO COM MISTURADOR DE EIXO HORIZONTAL DE 300 KG. AF_08/2019</v>
          </cell>
          <cell r="D6568" t="str">
            <v>M3</v>
          </cell>
          <cell r="E6568">
            <v>497.67</v>
          </cell>
          <cell r="F6568" t="str">
            <v>SINAPI</v>
          </cell>
        </row>
        <row r="6569">
          <cell r="B6569">
            <v>100474</v>
          </cell>
          <cell r="C6569" t="str">
            <v>ARGAMASSA TRAÇO 1:4 (EM VOLUME DE CIMENTO E AREIA MÉDIA ÚMIDA), PREPARO MECÂNICO COM MISTURADOR DE EIXO HORIZONTAL DE 600 KG. AF_08/2019</v>
          </cell>
          <cell r="D6569" t="str">
            <v>M3</v>
          </cell>
          <cell r="E6569">
            <v>470.54</v>
          </cell>
          <cell r="F6569" t="str">
            <v>SINAPI</v>
          </cell>
        </row>
        <row r="6570">
          <cell r="B6570">
            <v>100475</v>
          </cell>
          <cell r="C6570" t="str">
            <v>ARGAMASSA TRAÇO 1:3 (EM VOLUME DE CIMENTO E AREIA MÉDIA ÚMIDA) COM ADIÇÃO DE IMPERMEABILIZANTE, PREPARO MECÂNICO COM BETONEIRA 400 L. AF_08/2019</v>
          </cell>
          <cell r="D6570" t="str">
            <v>M3</v>
          </cell>
          <cell r="E6570">
            <v>747.99</v>
          </cell>
          <cell r="F6570" t="str">
            <v>SINAPI</v>
          </cell>
        </row>
        <row r="6571">
          <cell r="B6571">
            <v>100477</v>
          </cell>
          <cell r="C6571" t="str">
            <v>ARGAMASSA TRAÇO 1:3 (EM VOLUME DE CIMENTO E AREIA MÉDIA ÚMIDA) COM ADIÇÃO DE IMPERMEABILIZANTE, PREPARO MECÂNICO COM MISTURADOR DE EIXO HORIZONTAL DE 160 KG. AF_08/2019</v>
          </cell>
          <cell r="D6571" t="str">
            <v>M3</v>
          </cell>
          <cell r="E6571">
            <v>816.56</v>
          </cell>
          <cell r="F6571" t="str">
            <v>SINAPI</v>
          </cell>
        </row>
        <row r="6572">
          <cell r="B6572">
            <v>100478</v>
          </cell>
          <cell r="C6572" t="str">
            <v>ARGAMASSA TRAÇO 1:3 (EM VOLUME DE CIMENTO E AREIA MÉDIA ÚMIDA) COM ADIÇÃO DE IMPERMEABILIZANTE, PREPARO MECÂNICO COM MISTURADOR DE EIXO HORIZONTAL DE 300 KG. AF_08/2019</v>
          </cell>
          <cell r="D6572" t="str">
            <v>M3</v>
          </cell>
          <cell r="E6572">
            <v>733.56</v>
          </cell>
          <cell r="F6572" t="str">
            <v>SINAPI</v>
          </cell>
        </row>
        <row r="6573">
          <cell r="B6573">
            <v>100479</v>
          </cell>
          <cell r="C6573" t="str">
            <v>ARGAMASSA TRAÇO 1:3 (EM VOLUME DE CIMENTO E AREIA MÉDIA ÚMIDA) COM ADIÇÃO DE IMPERMEABILIZANTE, PREPARO MECÂNICO COM MISTURADOR DE EIXO HORIZONTAL DE 600 KG. AF_08/2019</v>
          </cell>
          <cell r="D6573" t="str">
            <v>M3</v>
          </cell>
          <cell r="E6573">
            <v>711.76</v>
          </cell>
          <cell r="F6573" t="str">
            <v>SINAPI</v>
          </cell>
        </row>
        <row r="6574">
          <cell r="B6574">
            <v>100480</v>
          </cell>
          <cell r="C6574" t="str">
            <v>ARGAMASSA TRAÇO 1:3 (EM VOLUME DE CIMENTO E AREIA MÉDIA ÚMIDA) COM ADIÇÃO DE IMPERMEABILIZANTE, PREPARO MANUAL. AF_08/2019</v>
          </cell>
          <cell r="D6574" t="str">
            <v>M3</v>
          </cell>
          <cell r="E6574">
            <v>810.99</v>
          </cell>
          <cell r="F6574" t="str">
            <v>SINAPI</v>
          </cell>
        </row>
        <row r="6575">
          <cell r="B6575">
            <v>100481</v>
          </cell>
          <cell r="C6575" t="str">
            <v>ARGAMASSA TRAÇO 1:4 (EM VOLUME DE CIMENTO E AREIA MÉDIA ÚMIDA) COM ADIÇÃO DE IMPERMEABILIZANTE, PREPARO MECÂNICO COM BETONEIRA 400 L. AF_08/2019</v>
          </cell>
          <cell r="D6575" t="str">
            <v>M3</v>
          </cell>
          <cell r="E6575">
            <v>651.19000000000005</v>
          </cell>
          <cell r="F6575" t="str">
            <v>SINAPI</v>
          </cell>
        </row>
        <row r="6576">
          <cell r="B6576">
            <v>100483</v>
          </cell>
          <cell r="C6576" t="str">
            <v>ARGAMASSA TRAÇO 1:4 (EM VOLUME DE CIMENTO E AREIA MÉDIA ÚMIDA) COM ADIÇÃO DE IMPERMEABILIZANTE, PREPARO MECÂNICO COM MISTURADOR DE EIXO HORIZONTAL DE 160 KG. AF_08/2019</v>
          </cell>
          <cell r="D6576" t="str">
            <v>M3</v>
          </cell>
          <cell r="E6576">
            <v>702.22</v>
          </cell>
          <cell r="F6576" t="str">
            <v>SINAPI</v>
          </cell>
        </row>
        <row r="6577">
          <cell r="B6577">
            <v>100484</v>
          </cell>
          <cell r="C6577" t="str">
            <v>ARGAMASSA TRAÇO 1:4 (EM VOLUME DE CIMENTO E AREIA MÉDIA ÚMIDA) COM ADIÇÃO DE IMPERMEABILIZANTE, PREPARO MECÂNICO COM MISTURADOR DE EIXO HORIZONTAL DE 300 KG. AF_08/2019</v>
          </cell>
          <cell r="D6577" t="str">
            <v>M3</v>
          </cell>
          <cell r="E6577">
            <v>649.66</v>
          </cell>
          <cell r="F6577" t="str">
            <v>SINAPI</v>
          </cell>
        </row>
        <row r="6578">
          <cell r="B6578">
            <v>100485</v>
          </cell>
          <cell r="C6578" t="str">
            <v>ARGAMASSA TRAÇO 1:4 (EM VOLUME DE CIMENTO E AREIA MÉDIA ÚMIDA) COM ADIÇÃO DE IMPERMEABILIZANTE, PREPARO MECÂNICO COM MISTURADOR DE EIXO HORIZONTAL DE 600 KG. AF_08/2019</v>
          </cell>
          <cell r="D6578" t="str">
            <v>M3</v>
          </cell>
          <cell r="E6578">
            <v>624.32000000000005</v>
          </cell>
          <cell r="F6578" t="str">
            <v>SINAPI</v>
          </cell>
        </row>
        <row r="6579">
          <cell r="B6579">
            <v>100486</v>
          </cell>
          <cell r="C6579" t="str">
            <v>ARGAMASSA TRAÇO 1:4 (EM VOLUME DE CIMENTO E AREIA MÉDIA ÚMIDA) COM ADIÇÃO DE IMPERMEABILIZANTE, PREPARO MANUAL. AF_08/2019</v>
          </cell>
          <cell r="D6579" t="str">
            <v>M3</v>
          </cell>
          <cell r="E6579">
            <v>721.17</v>
          </cell>
          <cell r="F6579" t="str">
            <v>SINAPI</v>
          </cell>
        </row>
        <row r="6580">
          <cell r="B6580">
            <v>100487</v>
          </cell>
          <cell r="C6580" t="str">
            <v>ARGAMASSA TRAÇO 1:2:9 (EM VOLUME DE CIMENTO, CAL E AREIA MÉDIA ÚMIDA) PARA EMBOÇO/MASSA ÚNICA/ASSENTAMENTO DE ALVENARIA DE VEDAÇÃO, PREPARO MECÂNICO COM MISTURADOR DE EIXO HORIZONTAL DE 600 KG. AF_08/2019</v>
          </cell>
          <cell r="D6580" t="str">
            <v>M3</v>
          </cell>
          <cell r="E6580">
            <v>561.12</v>
          </cell>
          <cell r="F6580" t="str">
            <v>SINAPI</v>
          </cell>
        </row>
        <row r="6581">
          <cell r="B6581">
            <v>100488</v>
          </cell>
          <cell r="C6581" t="str">
            <v>ARGAMASSA TRAÇO 1:0,5:4,5 (EM VOLUME DE CIMENTO, CAL E AREIA MÉDIA ÚMIDA), PREPARO MECÂNICO COM BETONEIRA 600 L. AF_08/2019</v>
          </cell>
          <cell r="D6581" t="str">
            <v>M3</v>
          </cell>
          <cell r="E6581">
            <v>559.96</v>
          </cell>
          <cell r="F6581" t="str">
            <v>SINAPI</v>
          </cell>
        </row>
        <row r="6582">
          <cell r="B6582">
            <v>100489</v>
          </cell>
          <cell r="C6582" t="str">
            <v>ARGAMASSA TRAÇO 1:3 (EM VOLUME DE CIMENTO E AREIA MÉDIA ÚMIDA), PREPARO MECÂNICO COM BETONEIRA 600 L. AF_08/2019</v>
          </cell>
          <cell r="D6582" t="str">
            <v>M3</v>
          </cell>
          <cell r="E6582">
            <v>545.9</v>
          </cell>
          <cell r="F6582" t="str">
            <v>SINAPI</v>
          </cell>
        </row>
        <row r="6583">
          <cell r="B6583">
            <v>100490</v>
          </cell>
          <cell r="C6583" t="str">
            <v>ARGAMASSA TRAÇO 1:4 (EM VOLUME DE CIMENTO E AREIA MÉDIA ÚMIDA), PREPARO MECÂNICO COM BETONEIRA 600 L. AF_08/2019</v>
          </cell>
          <cell r="D6583" t="str">
            <v>M3</v>
          </cell>
          <cell r="E6583">
            <v>489.42</v>
          </cell>
          <cell r="F6583" t="str">
            <v>SINAPI</v>
          </cell>
        </row>
        <row r="6584">
          <cell r="B6584">
            <v>100491</v>
          </cell>
          <cell r="C6584" t="str">
            <v>ARGAMASSA TRAÇO 1:3 (EM VOLUME DE CIMENTO E AREIA MÉDIA ÚMIDA) COM ADIÇÃO DE IMPERMEABILIZANTE, PREPARO MECÂNICO COM BETONEIRA 600 L. AF_08/2019</v>
          </cell>
          <cell r="D6584" t="str">
            <v>M3</v>
          </cell>
          <cell r="E6584">
            <v>741.39</v>
          </cell>
          <cell r="F6584" t="str">
            <v>SINAPI</v>
          </cell>
        </row>
        <row r="6585">
          <cell r="B6585">
            <v>100492</v>
          </cell>
          <cell r="C6585" t="str">
            <v>ARGAMASSA TRAÇO 1:4 (EM VOLUME DE CIMENTO E AREIA MÉDIA ÚMIDA) COM ADIÇÃO DE IMPERMEABILIZANTE, PREPARO MECÂNICO COM BETONEIRA 600 L. AF_08/2019</v>
          </cell>
          <cell r="D6585" t="str">
            <v>M3</v>
          </cell>
          <cell r="E6585">
            <v>645.5</v>
          </cell>
          <cell r="F6585" t="str">
            <v>SINAPI</v>
          </cell>
        </row>
        <row r="6586">
          <cell r="B6586">
            <v>92121</v>
          </cell>
          <cell r="C6586" t="str">
            <v>PENEIRAMENTO DE AREIA COM PENEIRA ELÉTRICA. AF_11/2015</v>
          </cell>
          <cell r="D6586" t="str">
            <v>M3</v>
          </cell>
          <cell r="E6586">
            <v>25.85</v>
          </cell>
          <cell r="F6586" t="str">
            <v>SINAPI</v>
          </cell>
        </row>
        <row r="6587">
          <cell r="B6587">
            <v>92122</v>
          </cell>
          <cell r="C6587" t="str">
            <v>PENEIRAMENTO DE AREIA COM PENEIRA MANUAL. AF_11/2015</v>
          </cell>
          <cell r="D6587" t="str">
            <v>M3</v>
          </cell>
          <cell r="E6587">
            <v>42.75</v>
          </cell>
          <cell r="F6587" t="str">
            <v>SINAPI</v>
          </cell>
        </row>
        <row r="6588">
          <cell r="B6588">
            <v>92123</v>
          </cell>
          <cell r="C6588" t="str">
            <v>ENSACAMENTO DE AREIA. AF_11/2015</v>
          </cell>
          <cell r="D6588" t="str">
            <v>M3</v>
          </cell>
          <cell r="E6588">
            <v>41.02</v>
          </cell>
          <cell r="F6588" t="str">
            <v>SINAPI</v>
          </cell>
        </row>
        <row r="6589">
          <cell r="B6589">
            <v>100195</v>
          </cell>
          <cell r="C6589" t="str">
            <v>TRANSPORTE HORIZONTAL MANUAL, DE SACOS DE 50 KG (UNIDADE: KGXKM). AF_07/2019</v>
          </cell>
          <cell r="D6589" t="str">
            <v>KGXKM</v>
          </cell>
          <cell r="E6589">
            <v>0.65</v>
          </cell>
          <cell r="F6589" t="str">
            <v>SINAPI</v>
          </cell>
        </row>
        <row r="6590">
          <cell r="B6590">
            <v>100196</v>
          </cell>
          <cell r="C6590" t="str">
            <v>TRANSPORTE HORIZONTAL MANUAL, DE SACOS DE 30 KG (UNIDADE: KGXKM). AF_07/2019</v>
          </cell>
          <cell r="D6590" t="str">
            <v>KGXKM</v>
          </cell>
          <cell r="E6590">
            <v>1.0900000000000001</v>
          </cell>
          <cell r="F6590" t="str">
            <v>SINAPI</v>
          </cell>
        </row>
        <row r="6591">
          <cell r="B6591">
            <v>100197</v>
          </cell>
          <cell r="C6591" t="str">
            <v>TRANSPORTE HORIZONTAL MANUAL, DE SACOS DE 20 KG (UNIDADE: KGXKM). AF_07/2019</v>
          </cell>
          <cell r="D6591" t="str">
            <v>KGXKM</v>
          </cell>
          <cell r="E6591">
            <v>1.63</v>
          </cell>
          <cell r="F6591" t="str">
            <v>SINAPI</v>
          </cell>
        </row>
        <row r="6592">
          <cell r="B6592">
            <v>100198</v>
          </cell>
          <cell r="C6592" t="str">
            <v>TRANSPORTE HORIZONTAL COM CARRINHO PLATAFORMA, DE SACOS DE 50 KG (UNIDADE: KGXKM). AF_07/2019</v>
          </cell>
          <cell r="D6592" t="str">
            <v>KGXKM</v>
          </cell>
          <cell r="E6592">
            <v>0.22</v>
          </cell>
          <cell r="F6592" t="str">
            <v>SINAPI</v>
          </cell>
        </row>
        <row r="6593">
          <cell r="B6593">
            <v>100199</v>
          </cell>
          <cell r="C6593" t="str">
            <v>TRANSPORTE HORIZONTAL COM CARRINHO PLATAFORMA, DE SACOS DE 30 KG (UNIDADE: KGXKM). AF_07/2019</v>
          </cell>
          <cell r="D6593" t="str">
            <v>KGXKM</v>
          </cell>
          <cell r="E6593">
            <v>0.27</v>
          </cell>
          <cell r="F6593" t="str">
            <v>SINAPI</v>
          </cell>
        </row>
        <row r="6594">
          <cell r="B6594">
            <v>100200</v>
          </cell>
          <cell r="C6594" t="str">
            <v>TRANSPORTE HORIZONTAL COM CARRINHO PLATAFORMA, DE SACOS DE 20 KG (UNIDADE: KGXKM). AF_07/2019</v>
          </cell>
          <cell r="D6594" t="str">
            <v>KGXKM</v>
          </cell>
          <cell r="E6594">
            <v>0.33</v>
          </cell>
          <cell r="F6594" t="str">
            <v>SINAPI</v>
          </cell>
        </row>
        <row r="6595">
          <cell r="B6595">
            <v>100201</v>
          </cell>
          <cell r="C6595" t="str">
            <v>TRANSPORTE HORIZONTAL COM CARRINHO DE MÃO, DE SACOS DE 50 KG (UNIDADE: KGXKM). AF_07/2019</v>
          </cell>
          <cell r="D6595" t="str">
            <v>KGXKM</v>
          </cell>
          <cell r="E6595">
            <v>0.66</v>
          </cell>
          <cell r="F6595" t="str">
            <v>SINAPI</v>
          </cell>
        </row>
        <row r="6596">
          <cell r="B6596">
            <v>100202</v>
          </cell>
          <cell r="C6596" t="str">
            <v>TRANSPORTE HORIZONTAL COM CARRINHO DE MÃO, DE SACOS DE 30 KG (UNIDADE: KGXKM). AF_07/2019</v>
          </cell>
          <cell r="D6596" t="str">
            <v>KGXKM</v>
          </cell>
          <cell r="E6596">
            <v>0.77</v>
          </cell>
          <cell r="F6596" t="str">
            <v>SINAPI</v>
          </cell>
        </row>
        <row r="6597">
          <cell r="B6597">
            <v>100203</v>
          </cell>
          <cell r="C6597" t="str">
            <v>TRANSPORTE HORIZONTAL COM CARRINHO DE MÃO, DE SACOS DE 20 KG (UNIDADE: KGXKM). AF_07/2019</v>
          </cell>
          <cell r="D6597" t="str">
            <v>KGXKM</v>
          </cell>
          <cell r="E6597">
            <v>0.92</v>
          </cell>
          <cell r="F6597" t="str">
            <v>SINAPI</v>
          </cell>
        </row>
        <row r="6598">
          <cell r="B6598">
            <v>100204</v>
          </cell>
          <cell r="C6598" t="str">
            <v>TRANSPORTE HORIZONTAL COM MANIPULADOR TELESCÓPICO, DE PÁLETE DE SACOS (UNIDADE: KGXKM). AF_07/2019</v>
          </cell>
          <cell r="D6598" t="str">
            <v>KGXKM</v>
          </cell>
          <cell r="E6598">
            <v>0.11</v>
          </cell>
          <cell r="F6598" t="str">
            <v>SINAPI</v>
          </cell>
        </row>
        <row r="6599">
          <cell r="B6599">
            <v>100205</v>
          </cell>
          <cell r="C6599" t="str">
            <v>TRANSPORTE HORIZONTAL COM JERICA DE 60 L, DE MASSA/ GRANEL (UNIDADE: M3XKM). AF_07/2019</v>
          </cell>
          <cell r="D6599" t="str">
            <v>M3XKM</v>
          </cell>
          <cell r="E6599">
            <v>1217.9000000000001</v>
          </cell>
          <cell r="F6599" t="str">
            <v>SINAPI</v>
          </cell>
        </row>
        <row r="6600">
          <cell r="B6600">
            <v>100206</v>
          </cell>
          <cell r="C6600" t="str">
            <v>TRANSPORTE HORIZONTAL COM JERICA DE 90 L, DE MASSA/ GRANEL (UNIDADE: M3XKM). AF_07/2019</v>
          </cell>
          <cell r="D6600" t="str">
            <v>M3XKM</v>
          </cell>
          <cell r="E6600">
            <v>880.33</v>
          </cell>
          <cell r="F6600" t="str">
            <v>SINAPI</v>
          </cell>
        </row>
        <row r="6601">
          <cell r="B6601">
            <v>100207</v>
          </cell>
          <cell r="C6601" t="str">
            <v>TRANSPORTE HORIZONTAL COM CARREGADEIRA, DE MASSA/ GRANEL (UNIDADE: M3XKM). AF_07/2019</v>
          </cell>
          <cell r="D6601" t="str">
            <v>M3XKM</v>
          </cell>
          <cell r="E6601">
            <v>539.25</v>
          </cell>
          <cell r="F6601" t="str">
            <v>SINAPI</v>
          </cell>
        </row>
        <row r="6602">
          <cell r="B6602">
            <v>100208</v>
          </cell>
          <cell r="C6602" t="str">
            <v>TRANSPORTE HORIZONTAL MANUAL, DE BLOCOS VAZADOS DE CONCRETO OU CERÂMICO DE 19X19X39CM (UNIDADE: BLOCOXKM). AF_07/2019</v>
          </cell>
          <cell r="D6602" t="str">
            <v>UNXKM</v>
          </cell>
          <cell r="E6602">
            <v>16.11</v>
          </cell>
          <cell r="F6602" t="str">
            <v>SINAPI</v>
          </cell>
        </row>
        <row r="6603">
          <cell r="B6603">
            <v>100209</v>
          </cell>
          <cell r="C6603" t="str">
            <v>TRANSPORTE HORIZONTAL MANUAL, DE BLOCOS CERÂMICOS FURADOS NA HORIZONTAL DE 9X19X19CM (UNIDADE: BLOCOXKM). AF_07/2019</v>
          </cell>
          <cell r="D6603" t="str">
            <v>UNXKM</v>
          </cell>
          <cell r="E6603">
            <v>8.0500000000000007</v>
          </cell>
          <cell r="F6603" t="str">
            <v>SINAPI</v>
          </cell>
        </row>
        <row r="6604">
          <cell r="B6604">
            <v>100210</v>
          </cell>
          <cell r="C6604" t="str">
            <v>TRANSPORTE HORIZONTAL COM CARRINHO DE MÃO, DE BLOCOS VAZADOS DE CONCRETO OU CERÂMICO DE 19X19X39CM (UNIDADE: BLOCOXKM). AF_07/2019</v>
          </cell>
          <cell r="D6604" t="str">
            <v>UNXKM</v>
          </cell>
          <cell r="E6604">
            <v>14.84</v>
          </cell>
          <cell r="F6604" t="str">
            <v>SINAPI</v>
          </cell>
        </row>
        <row r="6605">
          <cell r="B6605">
            <v>100211</v>
          </cell>
          <cell r="C6605" t="str">
            <v>TRANSPORTE HORIZONTAL COM CARRINHO DE MÃO, DE BLOCOS CERÂMICOS FURADOS NA HORIZONTAL DE 9X19X19CM (UNIDADE: BLOCOXKM). AF_07/2019</v>
          </cell>
          <cell r="D6605" t="str">
            <v>UNXKM</v>
          </cell>
          <cell r="E6605">
            <v>5.72</v>
          </cell>
          <cell r="F6605" t="str">
            <v>SINAPI</v>
          </cell>
        </row>
        <row r="6606">
          <cell r="B6606">
            <v>100212</v>
          </cell>
          <cell r="C6606" t="str">
            <v>TRANSPORTE HORIZONTAL COM CARRINHO PLATAFORMA, DE BLOCOS VAZADOS DE CONCRETO OU CERÂMICO DE 19X19X39CM (UNIDADE: BLOCOXKM). AF_07/2019</v>
          </cell>
          <cell r="D6606" t="str">
            <v>UNXKM</v>
          </cell>
          <cell r="E6606">
            <v>6.32</v>
          </cell>
          <cell r="F6606" t="str">
            <v>SINAPI</v>
          </cell>
        </row>
        <row r="6607">
          <cell r="B6607">
            <v>100213</v>
          </cell>
          <cell r="C6607" t="str">
            <v>TRANSPORTE HORIZONTAL COM CARRINHO PLATAFORMA, DE BLOCOS CERÂMICOS FURADOS NA HORIZONTAL DE 9X19X19CM (UNIDADE: BLOCOXKM). AF_07/2019</v>
          </cell>
          <cell r="D6607" t="str">
            <v>UNXKM</v>
          </cell>
          <cell r="E6607">
            <v>2.27</v>
          </cell>
          <cell r="F6607" t="str">
            <v>SINAPI</v>
          </cell>
        </row>
        <row r="6608">
          <cell r="B6608">
            <v>100214</v>
          </cell>
          <cell r="C6608" t="str">
            <v>TRANSPORTE HORIZONTAL COM CARRINHO MINI PÁLETES, DE BLOCOS VAZADOS DE CONCRETO DE 19X19X39CM (UNIDADE: BLOCOXKM). AF_07/2019</v>
          </cell>
          <cell r="D6608" t="str">
            <v>UNXKM</v>
          </cell>
          <cell r="E6608">
            <v>3.48</v>
          </cell>
          <cell r="F6608" t="str">
            <v>SINAPI</v>
          </cell>
        </row>
        <row r="6609">
          <cell r="B6609">
            <v>100215</v>
          </cell>
          <cell r="C6609" t="str">
            <v>TRANSPORTE HORIZONTAL COM CARRINHO MINI PÁLETES, DE BLOCOS CERÂMICOS FURADOS NA VERTICAL DE 19X19X39CM (UNIDADE: BLOCOXKM). AF_07/2019</v>
          </cell>
          <cell r="D6609" t="str">
            <v>UNXKM</v>
          </cell>
          <cell r="E6609">
            <v>2.99</v>
          </cell>
          <cell r="F6609" t="str">
            <v>SINAPI</v>
          </cell>
        </row>
        <row r="6610">
          <cell r="B6610">
            <v>100216</v>
          </cell>
          <cell r="C6610" t="str">
            <v>TRANSPORTE HORIZONTAL COM CARRINHO MINI PÁLETES, DE BLOCOS CERÂMICOS FURADOS NA HORIZONTAL DE 9X19X19CM (UNIDADE: BLOCOXKM). AF_07/2019</v>
          </cell>
          <cell r="D6610" t="str">
            <v>UNXKM</v>
          </cell>
          <cell r="E6610">
            <v>0.8</v>
          </cell>
          <cell r="F6610" t="str">
            <v>SINAPI</v>
          </cell>
        </row>
        <row r="6611">
          <cell r="B6611">
            <v>100217</v>
          </cell>
          <cell r="C6611" t="str">
            <v>TRANSPORTE HORIZONTAL COM MANIPULADOR TELESCÓPICO, DE BLOCOS VAZADOS DE CONCRETO DE 19X19X39CM (UNIDADE: BLOCOXKM). AF_07/2019</v>
          </cell>
          <cell r="D6611" t="str">
            <v>UNXKM</v>
          </cell>
          <cell r="E6611">
            <v>3.02</v>
          </cell>
          <cell r="F6611" t="str">
            <v>SINAPI</v>
          </cell>
        </row>
        <row r="6612">
          <cell r="B6612">
            <v>100218</v>
          </cell>
          <cell r="C6612" t="str">
            <v>TRANSPORTE HORIZONTAL COM MANIPULADOR TELESCÓPICO, DE BLOCOS CERÂMICOS FURADOS NA VERTICAL DE 19X19X39CM (UNIDADE: BLOCOXKM). AF_07/2019</v>
          </cell>
          <cell r="D6612" t="str">
            <v>UNXKM</v>
          </cell>
          <cell r="E6612">
            <v>2.06</v>
          </cell>
          <cell r="F6612" t="str">
            <v>SINAPI</v>
          </cell>
        </row>
        <row r="6613">
          <cell r="B6613">
            <v>100219</v>
          </cell>
          <cell r="C6613" t="str">
            <v>TRANSPORTE HORIZONTAL COM MANIPULADOR TELESCÓPICO, DE BLOCOS CERÂMICOS FURADOS NA HORIZONTAL DE 9X19X19CM (UNIDADE: BLOCOXKM). AF_07/2019</v>
          </cell>
          <cell r="D6613" t="str">
            <v>UNXKM</v>
          </cell>
          <cell r="E6613">
            <v>0.45</v>
          </cell>
          <cell r="F6613" t="str">
            <v>SINAPI</v>
          </cell>
        </row>
        <row r="6614">
          <cell r="B6614">
            <v>100220</v>
          </cell>
          <cell r="C6614" t="str">
            <v>TRANSPORTE HORIZONTAL MANUAL, DE CAIXA COM REVESTIMENTO CERÂMICO (UNIDADE: M2XKM). AF_07/2019</v>
          </cell>
          <cell r="D6614" t="str">
            <v>M2XKM</v>
          </cell>
          <cell r="E6614">
            <v>23.14</v>
          </cell>
          <cell r="F6614" t="str">
            <v>SINAPI</v>
          </cell>
        </row>
        <row r="6615">
          <cell r="B6615">
            <v>100221</v>
          </cell>
          <cell r="C6615" t="str">
            <v>TRANSPORTE HORIZONTAL COM CARRINHO DE MÃO, DE CAIXA COM REVESTIMENTO CERÂMICO (UNIDADE: M2XKM). AF_07/2019</v>
          </cell>
          <cell r="D6615" t="str">
            <v>M2XKM</v>
          </cell>
          <cell r="E6615">
            <v>26.23</v>
          </cell>
          <cell r="F6615" t="str">
            <v>SINAPI</v>
          </cell>
        </row>
        <row r="6616">
          <cell r="B6616">
            <v>100222</v>
          </cell>
          <cell r="C6616" t="str">
            <v>TRANSPORTE HORIZONTAL COM CARRINHO PLATAFORMA, DE CAIXA COM REVESTIMENTO CERÂMICO (UNIDADE: M2XKM). AF_07/2019</v>
          </cell>
          <cell r="D6616" t="str">
            <v>M2XKM</v>
          </cell>
          <cell r="E6616">
            <v>9.94</v>
          </cell>
          <cell r="F6616" t="str">
            <v>SINAPI</v>
          </cell>
        </row>
        <row r="6617">
          <cell r="B6617">
            <v>100223</v>
          </cell>
          <cell r="C6617" t="str">
            <v>TRANSPORTE HORIZONTAL COM CARRINHO MINI PÁLETES, DE CAIXA COM REVESTIMENTO CERÂMICO (UNIDADE: M2XKM). AF_07/2019</v>
          </cell>
          <cell r="D6617" t="str">
            <v>M2XKM</v>
          </cell>
          <cell r="E6617">
            <v>4.6500000000000004</v>
          </cell>
          <cell r="F6617" t="str">
            <v>SINAPI</v>
          </cell>
        </row>
        <row r="6618">
          <cell r="B6618">
            <v>100224</v>
          </cell>
          <cell r="C6618" t="str">
            <v>TRANSPORTE HORIZONTAL COM MANIPULADOR TELESCÓPICO, DE CAIXA COM REVESTIMENTO CERÂMICO (UNIDADE: M2XKM). AF_07/2019</v>
          </cell>
          <cell r="D6618" t="str">
            <v>M2XKM</v>
          </cell>
          <cell r="E6618">
            <v>3.02</v>
          </cell>
          <cell r="F6618" t="str">
            <v>SINAPI</v>
          </cell>
        </row>
        <row r="6619">
          <cell r="B6619">
            <v>100225</v>
          </cell>
          <cell r="C6619" t="str">
            <v>TRANSPORTE HORIZONTAL MANUAL, DE LATA DE 18 LITROS (UNIDADE: LXKM). AF_07/2019</v>
          </cell>
          <cell r="D6619" t="str">
            <v>LXKM</v>
          </cell>
          <cell r="E6619">
            <v>1.81</v>
          </cell>
          <cell r="F6619" t="str">
            <v>SINAPI</v>
          </cell>
        </row>
        <row r="6620">
          <cell r="B6620">
            <v>100226</v>
          </cell>
          <cell r="C6620" t="str">
            <v>TRANSPORTE HORIZONTAL COM CARRINHO PLATAFORMA, DE LATA DE 18 LITROS (UNIDADE: LXKM). AF_07/2019</v>
          </cell>
          <cell r="D6620" t="str">
            <v>LXKM</v>
          </cell>
          <cell r="E6620">
            <v>0.56999999999999995</v>
          </cell>
          <cell r="F6620" t="str">
            <v>SINAPI</v>
          </cell>
        </row>
        <row r="6621">
          <cell r="B6621">
            <v>100227</v>
          </cell>
          <cell r="C6621" t="str">
            <v>TRANSPORTE HORIZONTAL COM CARRINHO RACIONAL, DE LATA DE 18 LITROS (UNIDADE: LXKM). AF_07/2019</v>
          </cell>
          <cell r="D6621" t="str">
            <v>LXKM</v>
          </cell>
          <cell r="E6621">
            <v>0.84</v>
          </cell>
          <cell r="F6621" t="str">
            <v>SINAPI</v>
          </cell>
        </row>
        <row r="6622">
          <cell r="B6622">
            <v>100228</v>
          </cell>
          <cell r="C6622" t="str">
            <v>TRANSPORTE HORIZONTAL COM MANIPULADOR TELESCÓPICO, DE LATA DE 18 LITROS (UNIDADE: LXKM). AF_07/2019</v>
          </cell>
          <cell r="D6622" t="str">
            <v>LXKM</v>
          </cell>
          <cell r="E6622">
            <v>0.28999999999999998</v>
          </cell>
          <cell r="F6622" t="str">
            <v>SINAPI</v>
          </cell>
        </row>
        <row r="6623">
          <cell r="B6623">
            <v>100229</v>
          </cell>
          <cell r="C6623" t="str">
            <v>TRANSPORTE VERTICAL MANUAL, 1 PAVIMENTO, DE SACOS DE 50 KG (UNIDADE: KG). AF_07/2019</v>
          </cell>
          <cell r="D6623" t="str">
            <v>KG</v>
          </cell>
          <cell r="E6623">
            <v>0.01</v>
          </cell>
          <cell r="F6623" t="str">
            <v>SINAPI</v>
          </cell>
        </row>
        <row r="6624">
          <cell r="B6624">
            <v>100230</v>
          </cell>
          <cell r="C6624" t="str">
            <v>TRANSPORTE VERTICAL MANUAL, 1 PAVIMENTO, DE SACOS DE 30 KG (UNIDADE: KG). AF_07/2019</v>
          </cell>
          <cell r="D6624" t="str">
            <v>KG</v>
          </cell>
          <cell r="E6624">
            <v>0.02</v>
          </cell>
          <cell r="F6624" t="str">
            <v>SINAPI</v>
          </cell>
        </row>
        <row r="6625">
          <cell r="B6625">
            <v>100231</v>
          </cell>
          <cell r="C6625" t="str">
            <v>TRANSPORTE VERTICAL MANUAL, 1 PAVIMENTO, DE SACOS DE 20 KG (UNIDADE: KG). AF_07/2019</v>
          </cell>
          <cell r="D6625" t="str">
            <v>KG</v>
          </cell>
          <cell r="E6625">
            <v>0.03</v>
          </cell>
          <cell r="F6625" t="str">
            <v>SINAPI</v>
          </cell>
        </row>
        <row r="6626">
          <cell r="B6626">
            <v>100232</v>
          </cell>
          <cell r="C6626" t="str">
            <v>TRANSPORTE VERTICAL MANUAL, 1 PAVIMENTO, DE BLOCOS VAZADOS DE CONCRETO OU CERÂMICO DE 19X19X39CM (UNIDADE: BLOCO). AF_07/2019</v>
          </cell>
          <cell r="D6626" t="str">
            <v>UN</v>
          </cell>
          <cell r="E6626">
            <v>0.3</v>
          </cell>
          <cell r="F6626" t="str">
            <v>SINAPI</v>
          </cell>
        </row>
        <row r="6627">
          <cell r="B6627">
            <v>100233</v>
          </cell>
          <cell r="C6627" t="str">
            <v>TRANSPORTE VERTICAL MANUAL, 1 PAVIMENTO, DE BLOCOS CERÂMICOS FURADOS NA HORIZONTAL DE 9X19X19CM (UNIDADE: BLOCO). AF_07/2019</v>
          </cell>
          <cell r="D6627" t="str">
            <v>UN</v>
          </cell>
          <cell r="E6627">
            <v>0.15</v>
          </cell>
          <cell r="F6627" t="str">
            <v>SINAPI</v>
          </cell>
        </row>
        <row r="6628">
          <cell r="B6628">
            <v>100234</v>
          </cell>
          <cell r="C6628" t="str">
            <v>TRANSPORTE VERTICAL MANUAL, 1 PAVIMENTO, DE CAIXA COM REVESTIMENTO CERÂMICO (UNIDADE: M2). AF_07/2019</v>
          </cell>
          <cell r="D6628" t="str">
            <v>M2</v>
          </cell>
          <cell r="E6628">
            <v>0.45</v>
          </cell>
          <cell r="F6628" t="str">
            <v>SINAPI</v>
          </cell>
        </row>
        <row r="6629">
          <cell r="B6629">
            <v>100235</v>
          </cell>
          <cell r="C6629" t="str">
            <v>TRANSPORTE VERTICAL MANUAL, 1 PAVIMENTO, DE LATA DE 18 LITROS (UNIDADE: L). AF_07/2019</v>
          </cell>
          <cell r="D6629" t="str">
            <v>L</v>
          </cell>
          <cell r="E6629">
            <v>0.03</v>
          </cell>
          <cell r="F6629" t="str">
            <v>SINAPI</v>
          </cell>
        </row>
        <row r="6630">
          <cell r="B6630">
            <v>100236</v>
          </cell>
          <cell r="C6630" t="str">
            <v>TRANSPORTE HORIZONTAL MANUAL, DE TUBO DE PVC SOLDÁVEL COM DIÂMETRO MENOR OU IGUAL A 60 MM (UNIDADE: MXKM). AF_07/2019</v>
          </cell>
          <cell r="D6630" t="str">
            <v>MXKM</v>
          </cell>
          <cell r="E6630">
            <v>2.2999999999999998</v>
          </cell>
          <cell r="F6630" t="str">
            <v>SINAPI</v>
          </cell>
        </row>
        <row r="6631">
          <cell r="B6631">
            <v>100237</v>
          </cell>
          <cell r="C6631" t="str">
            <v>TRANSPORTE HORIZONTAL MANUAL, DE TUBO DE PVC SOLDÁVEL COM DIÂMETRO MAIOR QUE 60 MM E MENOR OU IGUAL A 85 MM (UNIDADE: MXKM). AF_07/2019</v>
          </cell>
          <cell r="D6631" t="str">
            <v>MXKM</v>
          </cell>
          <cell r="E6631">
            <v>2.76</v>
          </cell>
          <cell r="F6631" t="str">
            <v>SINAPI</v>
          </cell>
        </row>
        <row r="6632">
          <cell r="B6632">
            <v>100238</v>
          </cell>
          <cell r="C6632" t="str">
            <v>TRANSPORTE HORIZONTAL MANUAL, DE TUBO DE CPVC COM DIÂMETRO MENOR OU IGUAL A 73 MM (UNIDADE: MXKM). AF_07/2019</v>
          </cell>
          <cell r="D6632" t="str">
            <v>MXKM</v>
          </cell>
          <cell r="E6632">
            <v>4.43</v>
          </cell>
          <cell r="F6632" t="str">
            <v>SINAPI</v>
          </cell>
        </row>
        <row r="6633">
          <cell r="B6633">
            <v>100239</v>
          </cell>
          <cell r="C6633" t="str">
            <v>TRANSPORTE HORIZONTAL MANUAL, DE TUBO DE CPVC COM DIÂMETRO MAIOR QUE 73 MM E MENOR OU IGUAL A 89 MM (UNIDADE: MXKM). AF_07/2019</v>
          </cell>
          <cell r="D6633" t="str">
            <v>MXKM</v>
          </cell>
          <cell r="E6633">
            <v>5.53</v>
          </cell>
          <cell r="F6633" t="str">
            <v>SINAPI</v>
          </cell>
        </row>
        <row r="6634">
          <cell r="B6634">
            <v>100240</v>
          </cell>
          <cell r="C6634" t="str">
            <v>TRANSPORTE HORIZONTAL MANUAL, DE TUBO DE PPR - PN12 OU PN25 - COM DIÂMETRO MENOR OU IGUAL A 50 MM (UNIDADE: MXKM). AF_07/2019</v>
          </cell>
          <cell r="D6634" t="str">
            <v>MXKM</v>
          </cell>
          <cell r="E6634">
            <v>3.32</v>
          </cell>
          <cell r="F6634" t="str">
            <v>SINAPI</v>
          </cell>
        </row>
        <row r="6635">
          <cell r="B6635">
            <v>100241</v>
          </cell>
          <cell r="C6635" t="str">
            <v>TRANSPORTE HORIZONTAL MANUAL, DE TUBO DE PPR - PN12 OU PN25 - COM DIÂMETRO MAIOR QUE 50 MM E MENOR OU IGUAL A 75 MM (UNIDADE: MXKM). AF_07/2019</v>
          </cell>
          <cell r="D6635" t="str">
            <v>MXKM</v>
          </cell>
          <cell r="E6635">
            <v>5.53</v>
          </cell>
          <cell r="F6635" t="str">
            <v>SINAPI</v>
          </cell>
        </row>
        <row r="6636">
          <cell r="B6636">
            <v>100242</v>
          </cell>
          <cell r="C6636" t="str">
            <v>TRANSPORTE HORIZONTAL MANUAL, DE TUBO DE PPR - PN12 OU PN25 - COM DIÂMETRO MAIOR QUE 75 MM E MENOR OU IGUAL A 110 MM (UNIDADE: MXKM). AF_07/2019</v>
          </cell>
          <cell r="D6636" t="str">
            <v>MXKM</v>
          </cell>
          <cell r="E6636">
            <v>16.36</v>
          </cell>
          <cell r="F6636" t="str">
            <v>SINAPI</v>
          </cell>
        </row>
        <row r="6637">
          <cell r="B6637">
            <v>100243</v>
          </cell>
          <cell r="C6637" t="str">
            <v>TRANSPORTE HORIZONTAL MANUAL, DE TUBO DE COBRE - CLASSE E - COM DIÂMETRO MENOR OU IGUAL A 54 MM (UNIDADE: MXKM). AF_07/2019</v>
          </cell>
          <cell r="D6637" t="str">
            <v>MXKM</v>
          </cell>
          <cell r="E6637">
            <v>2.65</v>
          </cell>
          <cell r="F6637" t="str">
            <v>SINAPI</v>
          </cell>
        </row>
        <row r="6638">
          <cell r="B6638">
            <v>100244</v>
          </cell>
          <cell r="C6638" t="str">
            <v>TRANSPORTE HORIZONTAL MANUAL, DE TUBO DE COBRE - CLASSE E - COM DIÂMETRO MAIOR QUE 54 MM E MENOR OU IGUAL A 79 MM (UNIDADE: MXKM). AF_07/2019</v>
          </cell>
          <cell r="D6638" t="str">
            <v>MXKM</v>
          </cell>
          <cell r="E6638">
            <v>3.32</v>
          </cell>
          <cell r="F6638" t="str">
            <v>SINAPI</v>
          </cell>
        </row>
        <row r="6639">
          <cell r="B6639">
            <v>100245</v>
          </cell>
          <cell r="C6639" t="str">
            <v>TRANSPORTE HORIZONTAL MANUAL, DE TUBO DE COBRE - CLASSE E - COM DIÂMETRO MAIOR QUE 79 MM E MENOR OU IGUAL A 104 MM (UNIDADE: MXKM). AF_07/2019</v>
          </cell>
          <cell r="D6639" t="str">
            <v>MXKM</v>
          </cell>
          <cell r="E6639">
            <v>6.64</v>
          </cell>
          <cell r="F6639" t="str">
            <v>SINAPI</v>
          </cell>
        </row>
        <row r="6640">
          <cell r="B6640">
            <v>100246</v>
          </cell>
          <cell r="C6640" t="str">
            <v>TRANSPORTE HORIZONTAL MANUAL, DE TUBO DE PVC SÉRIE NORMAL - ESGOTO PREDIAL, OU REFORÇADO PARA ESGOTO OU ÁGUAS PLUVIAIS PREDIAL, COM DIÂMETRO MENOR OU IGUAL A 75 MM (UNIDADE: MXKM). AF_07/2019</v>
          </cell>
          <cell r="D6640" t="str">
            <v>MXKM</v>
          </cell>
          <cell r="E6640">
            <v>2.21</v>
          </cell>
          <cell r="F6640" t="str">
            <v>SINAPI</v>
          </cell>
        </row>
        <row r="6641">
          <cell r="B6641">
            <v>100247</v>
          </cell>
          <cell r="C6641" t="str">
            <v>TRANSPORTE HORIZONTAL MANUAL, DE TUBO DE PVC SÉRIE NORMAL - ESGOTO PREDIAL, OU REFORÇADO PARA ESGOTO OU ÁGUAS PLUVIAIS PREDIAL, COM DIÂMETRO MAIOR QUE 75 MM E MENOR OU IGUAL A 100 MM (UNIDADE: MXKM). AF_07/2019</v>
          </cell>
          <cell r="D6641" t="str">
            <v>MXKM</v>
          </cell>
          <cell r="E6641">
            <v>2.76</v>
          </cell>
          <cell r="F6641" t="str">
            <v>SINAPI</v>
          </cell>
        </row>
        <row r="6642">
          <cell r="B6642">
            <v>100248</v>
          </cell>
          <cell r="C6642" t="str">
            <v>TRANSPORTE HORIZONTAL MANUAL, DE TUBO DE PVC SÉRIE NORMAL - ESGOTO PREDIAL, OU REFORÇADO PARA ESGOTO OU ÁGUAS PLUVIAIS PREDIAL, COM DIÂMETRO MAIOR QUE 100 MM E MENOR OU IGUAL A 150 MM (UNIDADE: MXKM). AF_07/2019</v>
          </cell>
          <cell r="D6642" t="str">
            <v>MXKM</v>
          </cell>
          <cell r="E6642">
            <v>10.9</v>
          </cell>
          <cell r="F6642" t="str">
            <v>SINAPI</v>
          </cell>
        </row>
        <row r="6643">
          <cell r="B6643">
            <v>100249</v>
          </cell>
          <cell r="C6643" t="str">
            <v>TRANSPORTE HORIZONTAL MANUAL, DE TUBO DE AÇO CARBONO LEVE OU MÉDIO, PRETO OU GALVANIZADO, COM DIÂMETRO MENOR OU IGUAL A 20 MM (UNIDADE: MXKM). AF_07/2019</v>
          </cell>
          <cell r="D6643" t="str">
            <v>MXKM</v>
          </cell>
          <cell r="E6643">
            <v>2.21</v>
          </cell>
          <cell r="F6643" t="str">
            <v>SINAPI</v>
          </cell>
        </row>
        <row r="6644">
          <cell r="B6644">
            <v>100250</v>
          </cell>
          <cell r="C6644" t="str">
            <v>TRANSPORTE HORIZONTAL MANUAL, DE TUBO DE AÇO CARBONO LEVE OU MÉDIO, PRETO OU GALVANIZADO, COM DIÂMETRO MAIOR QUE 20 MM E MENOR OU IGUAL A 32 MM (UNIDADE: MXKM). AF_07/2019</v>
          </cell>
          <cell r="D6644" t="str">
            <v>MXKM</v>
          </cell>
          <cell r="E6644">
            <v>3.69</v>
          </cell>
          <cell r="F6644" t="str">
            <v>SINAPI</v>
          </cell>
        </row>
        <row r="6645">
          <cell r="B6645">
            <v>100251</v>
          </cell>
          <cell r="C6645" t="str">
            <v>TRANSPORTE HORIZONTAL MANUAL, DE TUBO DE AÇO CARBONO LEVE OU MÉDIO, PRETO OU GALVANIZADO, COM DIÂMETRO MAIOR QUE 32 MM E MENOR OU IGUAL A 65 MM (UNIDADE: MXKM). AF_07/2019</v>
          </cell>
          <cell r="D6645" t="str">
            <v>MXKM</v>
          </cell>
          <cell r="E6645">
            <v>10.9</v>
          </cell>
          <cell r="F6645" t="str">
            <v>SINAPI</v>
          </cell>
        </row>
        <row r="6646">
          <cell r="B6646">
            <v>100252</v>
          </cell>
          <cell r="C6646" t="str">
            <v>TRANSPORTE HORIZONTAL MANUAL, DE TUBO DE AÇO CARBONO LEVE OU MÉDIO, PRETO OU GALVANIZADO, COM DIÂMETRO MAIOR QUE 65 MM E MENOR OU IGUAL A 90 MM (UNIDADE: MXKM). AF_07/2019</v>
          </cell>
          <cell r="D6646" t="str">
            <v>MXKM</v>
          </cell>
          <cell r="E6646">
            <v>16.36</v>
          </cell>
          <cell r="F6646" t="str">
            <v>SINAPI</v>
          </cell>
        </row>
        <row r="6647">
          <cell r="B6647">
            <v>100253</v>
          </cell>
          <cell r="C6647" t="str">
            <v>TRANSPORTE HORIZONTAL MANUAL, DE TUBO DE AÇO CARBONO LEVE OU MÉDIO, PRETO OU GALVANIZADO, COM DIÂMETRO MAIOR QUE 90 MM E MENOR OU IGUAL A 125 MM (UNIDADE: MXKM). AF_07/2019</v>
          </cell>
          <cell r="D6647" t="str">
            <v>MXKM</v>
          </cell>
          <cell r="E6647">
            <v>21.81</v>
          </cell>
          <cell r="F6647" t="str">
            <v>SINAPI</v>
          </cell>
        </row>
        <row r="6648">
          <cell r="B6648">
            <v>100254</v>
          </cell>
          <cell r="C6648" t="str">
            <v>TRANSPORTE HORIZONTAL MANUAL, DE TUBO DE AÇO CARBONO LEVE OU MÉDIO, PRETO OU GALVANIZADO, COM DIÂMETRO MAIOR QUE 125 MM E MENOR OU IGUAL A 150 MM (UNIDADE: MXKM). AF_07/2019</v>
          </cell>
          <cell r="D6648" t="str">
            <v>MXKM</v>
          </cell>
          <cell r="E6648">
            <v>32.72</v>
          </cell>
          <cell r="F6648" t="str">
            <v>SINAPI</v>
          </cell>
        </row>
        <row r="6649">
          <cell r="B6649">
            <v>100255</v>
          </cell>
          <cell r="C6649" t="str">
            <v>TRANSPORTE HORIZONTAL MANUAL, DE TÁBUAS DE MADEIRA COM SEÇÃO TRANSVERSAL DE 2,5 X 25 CM E 2,5 X 30 CM (UNIDADE: MXKM). AF_07/2019</v>
          </cell>
          <cell r="D6649" t="str">
            <v>MXKM</v>
          </cell>
          <cell r="E6649">
            <v>11.07</v>
          </cell>
          <cell r="F6649" t="str">
            <v>SINAPI</v>
          </cell>
        </row>
        <row r="6650">
          <cell r="B6650">
            <v>100256</v>
          </cell>
          <cell r="C6650" t="str">
            <v>TRANSPORTE HORIZONTAL MANUAL, DE CAIBROS DE MADEIRA COM SEÇÃO TRANSVERSAL DE 7,5 X 6 CM E 6 X 8 CM (UNIDADE: MXKM). AF_07/2019</v>
          </cell>
          <cell r="D6650" t="str">
            <v>MXKM</v>
          </cell>
          <cell r="E6650">
            <v>7.38</v>
          </cell>
          <cell r="F6650" t="str">
            <v>SINAPI</v>
          </cell>
        </row>
        <row r="6651">
          <cell r="B6651">
            <v>100257</v>
          </cell>
          <cell r="C6651" t="str">
            <v>TRANSPORTE HORIZONTAL MANUAL, DE RIPAS DE MADEIRA COM SEÇÃO TRANSVERSAL DE 1 X 5 CM E 2 X 5 CM (UNIDADE: MXKM). AF_07/2019</v>
          </cell>
          <cell r="D6651" t="str">
            <v>MXKM</v>
          </cell>
          <cell r="E6651">
            <v>4.43</v>
          </cell>
          <cell r="F6651" t="str">
            <v>SINAPI</v>
          </cell>
        </row>
        <row r="6652">
          <cell r="B6652">
            <v>100258</v>
          </cell>
          <cell r="C6652" t="str">
            <v>TRANSPORTE HORIZONTAL MANUAL, DE VIGAS DE MADEIRA COM SEÇÃO TRANSVERSAL DE 5 X 12 CM (UNIDADE: MXKM). AF_07/2019</v>
          </cell>
          <cell r="D6652" t="str">
            <v>MXKM</v>
          </cell>
          <cell r="E6652">
            <v>11.07</v>
          </cell>
          <cell r="F6652" t="str">
            <v>SINAPI</v>
          </cell>
        </row>
        <row r="6653">
          <cell r="B6653">
            <v>100259</v>
          </cell>
          <cell r="C6653" t="str">
            <v>TRANSPORTE HORIZONTAL MANUAL, DE VIGAS DE MADEIRA COM SEÇÃO TRANSVERSAL DE 6 X 16 CM (UNIDADE: MXKM). AF_07/2019</v>
          </cell>
          <cell r="D6653" t="str">
            <v>MXKM</v>
          </cell>
          <cell r="E6653">
            <v>21.81</v>
          </cell>
          <cell r="F6653" t="str">
            <v>SINAPI</v>
          </cell>
        </row>
        <row r="6654">
          <cell r="B6654">
            <v>100260</v>
          </cell>
          <cell r="C6654" t="str">
            <v>TRANSPORTE HORIZONTAL MANUAL, DE VERGALHÕES DE AÇO COM DIÂMETRO DE 5 MM (UNIDADE: KGXKM). AF_07/2019</v>
          </cell>
          <cell r="D6654" t="str">
            <v>KGXKM</v>
          </cell>
          <cell r="E6654">
            <v>7.19</v>
          </cell>
          <cell r="F6654" t="str">
            <v>SINAPI</v>
          </cell>
        </row>
        <row r="6655">
          <cell r="B6655">
            <v>100261</v>
          </cell>
          <cell r="C6655" t="str">
            <v>TRANSPORTE HORIZONTAL MANUAL, DE VERGALHÕES DE AÇO COM DIÂMETRO DE 6,3 MM (UNIDADE: KGXKM). AF_07/2019</v>
          </cell>
          <cell r="D6655" t="str">
            <v>KGXKM</v>
          </cell>
          <cell r="E6655">
            <v>4.51</v>
          </cell>
          <cell r="F6655" t="str">
            <v>SINAPI</v>
          </cell>
        </row>
        <row r="6656">
          <cell r="B6656">
            <v>100262</v>
          </cell>
          <cell r="C6656" t="str">
            <v>TRANSPORTE HORIZONTAL MANUAL, DE VERGALHÕES DE AÇO COM DIÂMETRO DE 8 MM (UNIDADE: KGXKM). AF_07/2019</v>
          </cell>
          <cell r="D6656" t="str">
            <v>KGXKM</v>
          </cell>
          <cell r="E6656">
            <v>2.8</v>
          </cell>
          <cell r="F6656" t="str">
            <v>SINAPI</v>
          </cell>
        </row>
        <row r="6657">
          <cell r="B6657">
            <v>100263</v>
          </cell>
          <cell r="C6657" t="str">
            <v>TRANSPORTE HORIZONTAL MANUAL, DE VERGALHÕES DE AÇO COM DIÂMETRO DE 10 MM; 12,5 MM; 16 MM; 20 MM; 25 MM OU 32 MM (UNIDADE: KGXKM). AF_07/2019</v>
          </cell>
          <cell r="D6657" t="str">
            <v>KGXKM</v>
          </cell>
          <cell r="E6657">
            <v>1.79</v>
          </cell>
          <cell r="F6657" t="str">
            <v>SINAPI</v>
          </cell>
        </row>
        <row r="6658">
          <cell r="B6658">
            <v>100264</v>
          </cell>
          <cell r="C6658" t="str">
            <v>TRANSPORTE HORIZONTAL MANUAL, DE JANELA (UNIDADE: M2XKM). AF_07/2019</v>
          </cell>
          <cell r="D6658" t="str">
            <v>M2XKM</v>
          </cell>
          <cell r="E6658">
            <v>32.67</v>
          </cell>
          <cell r="F6658" t="str">
            <v>SINAPI</v>
          </cell>
        </row>
        <row r="6659">
          <cell r="B6659">
            <v>100265</v>
          </cell>
          <cell r="C6659" t="str">
            <v>TRANSPORTE VERTICAL MANUAL, 1 PAVIMENTO, DE JANELA (UNIDADE: M2). AF_07/2019</v>
          </cell>
          <cell r="D6659" t="str">
            <v>M2</v>
          </cell>
          <cell r="E6659">
            <v>0.68</v>
          </cell>
          <cell r="F6659" t="str">
            <v>SINAPI</v>
          </cell>
        </row>
        <row r="6660">
          <cell r="B6660">
            <v>100266</v>
          </cell>
          <cell r="C6660" t="str">
            <v>TRANSPORTE HORIZONTAL MANUAL, DE PORTA (UNIDADE: UNIDXKM). AF_07/2019</v>
          </cell>
          <cell r="D6660" t="str">
            <v>UNXKM</v>
          </cell>
          <cell r="E6660">
            <v>69.44</v>
          </cell>
          <cell r="F6660" t="str">
            <v>SINAPI</v>
          </cell>
        </row>
        <row r="6661">
          <cell r="B6661">
            <v>100267</v>
          </cell>
          <cell r="C6661" t="str">
            <v>TRANSPORTE VERTICAL MANUAL, 1 PAVIMENTO, DE PORTA (UNIDADE: UNID). AF_07/2019</v>
          </cell>
          <cell r="D6661" t="str">
            <v>UN</v>
          </cell>
          <cell r="E6661">
            <v>1.37</v>
          </cell>
          <cell r="F6661" t="str">
            <v>SINAPI</v>
          </cell>
        </row>
        <row r="6662">
          <cell r="B6662">
            <v>100268</v>
          </cell>
          <cell r="C6662" t="str">
            <v>TRANSPORTE HORIZONTAL MANUAL, DE BANCADA DE MÁRMORE OU GRANITO PARA COZINHA/LAVATÓRIO OU MÁRMORE SINTÉTICO COM CUBA INTEGRADA (UNIDADE: UNIDXKM). AF_07/2019</v>
          </cell>
          <cell r="D6662" t="str">
            <v>UNXKM</v>
          </cell>
          <cell r="E6662">
            <v>69.44</v>
          </cell>
          <cell r="F6662" t="str">
            <v>SINAPI</v>
          </cell>
        </row>
        <row r="6663">
          <cell r="B6663">
            <v>100269</v>
          </cell>
          <cell r="C6663" t="str">
            <v>TRANSPORTE VERTICAL, BANCADA DE MÁRMORE OU GRANITO PARA COZINHA/LAVATÓRIO OU MÁRMORE SINTÉTICO COM CUBA INTEGRADA, MANUAL, 1 PAVIMENTO, (UNIDADE: UNID). AF_07/2019</v>
          </cell>
          <cell r="D6663" t="str">
            <v>UN</v>
          </cell>
          <cell r="E6663">
            <v>1.37</v>
          </cell>
          <cell r="F6663" t="str">
            <v>SINAPI</v>
          </cell>
        </row>
        <row r="6664">
          <cell r="B6664">
            <v>100270</v>
          </cell>
          <cell r="C6664" t="str">
            <v>TRANSPORTE HORIZONTAL COM CARRINHO PLATAFORMA, DE BANCADA DE MÁRMORE OU GRANITO PARA COZINHA/LAVATÓRIO OU MÁRMORE SINTÉTICO COM CUBA INTEGRADA (UNIDADE: UNIDXKM). AF_07/2019</v>
          </cell>
          <cell r="D6664" t="str">
            <v>UNXKM</v>
          </cell>
          <cell r="E6664">
            <v>52.05</v>
          </cell>
          <cell r="F6664" t="str">
            <v>SINAPI</v>
          </cell>
        </row>
        <row r="6665">
          <cell r="B6665">
            <v>100271</v>
          </cell>
          <cell r="C6665" t="str">
            <v>TRANSPORTE HORIZONTAL MANUAL, DE VIDRO (UNIDADE: M2XKM). AF_07/2019</v>
          </cell>
          <cell r="D6665" t="str">
            <v>M2XKM</v>
          </cell>
          <cell r="E6665">
            <v>52.08</v>
          </cell>
          <cell r="F6665" t="str">
            <v>SINAPI</v>
          </cell>
        </row>
        <row r="6666">
          <cell r="B6666">
            <v>100272</v>
          </cell>
          <cell r="C6666" t="str">
            <v>TRANSPORTE VERTICAL MANUAL, 1 PAVIMENTO, DE VIDRO (UNIDADE: M2). AF_07/2019</v>
          </cell>
          <cell r="D6666" t="str">
            <v>M2</v>
          </cell>
          <cell r="E6666">
            <v>1.03</v>
          </cell>
          <cell r="F6666" t="str">
            <v>SINAPI</v>
          </cell>
        </row>
        <row r="6667">
          <cell r="B6667">
            <v>100273</v>
          </cell>
          <cell r="C6667" t="str">
            <v>TRANSPORTE HORIZONTAL MANUAL, DE TELA DE AÇO (UNIDADE: KGXKM). AF_07/2019</v>
          </cell>
          <cell r="D6667" t="str">
            <v>KGXKM</v>
          </cell>
          <cell r="E6667">
            <v>2.71</v>
          </cell>
          <cell r="F6667" t="str">
            <v>SINAPI</v>
          </cell>
        </row>
        <row r="6668">
          <cell r="B6668">
            <v>100274</v>
          </cell>
          <cell r="C6668" t="str">
            <v>TRANSPORTE HORIZONTAL MANUAL, DE COMPENSADO DE MADEIRA (UNIDADE: M2XKM). AF_07/2019</v>
          </cell>
          <cell r="D6668" t="str">
            <v>M2XKM</v>
          </cell>
          <cell r="E6668">
            <v>23.15</v>
          </cell>
          <cell r="F6668" t="str">
            <v>SINAPI</v>
          </cell>
        </row>
        <row r="6669">
          <cell r="B6669">
            <v>100275</v>
          </cell>
          <cell r="C6669" t="str">
            <v>TRANSPORTE HORIZONTAL MANUAL, DE TELHA TERMOACÚSTICA OU TELHA DE AÇO ZINCADO (UNIDADE: M2XKM). AF_07/2019</v>
          </cell>
          <cell r="D6669" t="str">
            <v>M2XKM</v>
          </cell>
          <cell r="E6669">
            <v>14.97</v>
          </cell>
          <cell r="F6669" t="str">
            <v>SINAPI</v>
          </cell>
        </row>
        <row r="6670">
          <cell r="B6670">
            <v>100276</v>
          </cell>
          <cell r="C6670" t="str">
            <v>TRANSPORTE HORIZONTAL MANUAL, DE TELHA DE FIBROCIMENTO OU TELHA ESTRUTURAL DE FIBROCIMENTO, CANALETE 90 OU KALHETÃO (UNIDADE: M2XKM). AF_07/2019</v>
          </cell>
          <cell r="D6670" t="str">
            <v>M2XKM</v>
          </cell>
          <cell r="E6670">
            <v>27.32</v>
          </cell>
          <cell r="F6670" t="str">
            <v>SINAPI</v>
          </cell>
        </row>
        <row r="6671">
          <cell r="B6671">
            <v>100277</v>
          </cell>
          <cell r="C6671" t="str">
            <v>TRANSPORTE HORIZONTAL COM MANIPULADOR TELESCÓPICO, DE TELHAS TERMOACÚSTICAS, FIBROCIMENTO, AÇO ZINCADO, FIBROCIMENTO ESTRUTURAL, CANALETE 90 OU KALHETÃO (UNIDADE: M2XKM). AF_07/2019</v>
          </cell>
          <cell r="D6671" t="str">
            <v>M2XKM</v>
          </cell>
          <cell r="E6671">
            <v>1.93</v>
          </cell>
          <cell r="F6671" t="str">
            <v>SINAPI</v>
          </cell>
        </row>
        <row r="6672">
          <cell r="B6672">
            <v>100278</v>
          </cell>
          <cell r="C6672" t="str">
            <v>TRANSPORTE HORIZONTAL MANUAL, DE BACIA SANITÁRIA, CAIXA ACOPLADA, TANQUE OU PIA (UNIDADE: UNIDXKM). AF_07/2019</v>
          </cell>
          <cell r="D6672" t="str">
            <v>UNXKM</v>
          </cell>
          <cell r="E6672">
            <v>33.22</v>
          </cell>
          <cell r="F6672" t="str">
            <v>SINAPI</v>
          </cell>
        </row>
        <row r="6673">
          <cell r="B6673">
            <v>100279</v>
          </cell>
          <cell r="C6673" t="str">
            <v>TRANSPORTE VERTICAL MANUAL, 1 PAVIMENTO, DE BACIA SANITÁRIA, CAIXA ACOPLADA, TANQUE OU PIA (UNIDADE: UNID). AF_07/2019</v>
          </cell>
          <cell r="D6673" t="str">
            <v>UN</v>
          </cell>
          <cell r="E6673">
            <v>0.64</v>
          </cell>
          <cell r="F6673" t="str">
            <v>SINAPI</v>
          </cell>
        </row>
        <row r="6674">
          <cell r="B6674">
            <v>100280</v>
          </cell>
          <cell r="C6674" t="str">
            <v>TRANSPORTE HORIZONTAL COM CARRINHO PLATAFORMA, DE BACIA SANITÁRIA, CAIXA ACOPLADA, TANQUE OU PIA (UNIDADE: UNIDXKM). AF_07/2019</v>
          </cell>
          <cell r="D6674" t="str">
            <v>UNXKM</v>
          </cell>
          <cell r="E6674">
            <v>15.25</v>
          </cell>
          <cell r="F6674" t="str">
            <v>SINAPI</v>
          </cell>
        </row>
        <row r="6675">
          <cell r="B6675">
            <v>100281</v>
          </cell>
          <cell r="C6675" t="str">
            <v>TRANSPORTE HORIZONTAL COM MANIPULADOR TELESCÓPICO, DE BACIA SANITÁRIA, CAIXA ACOPLADA, TANQUE OU PIA (UNIDADE: UNIDXKM). AF_07/2019</v>
          </cell>
          <cell r="D6675" t="str">
            <v>UNXKM</v>
          </cell>
          <cell r="E6675">
            <v>3.7</v>
          </cell>
          <cell r="F6675" t="str">
            <v>SINAPI</v>
          </cell>
        </row>
        <row r="6676">
          <cell r="B6676">
            <v>100282</v>
          </cell>
          <cell r="C6676" t="str">
            <v>TRANSPORTE HORIZONTAL MANUAL, DE TELHA DE CONCRETO OU CERÂMICA (UNIDADE: M2XKM). AF_07/2019</v>
          </cell>
          <cell r="D6676" t="str">
            <v>M2XKM</v>
          </cell>
          <cell r="E6676">
            <v>130.1</v>
          </cell>
          <cell r="F6676" t="str">
            <v>SINAPI</v>
          </cell>
        </row>
        <row r="6677">
          <cell r="B6677">
            <v>100283</v>
          </cell>
          <cell r="C6677" t="str">
            <v>TRANSPORTE HORIZONTAL COM CARRINHO PLATAFORMA, DE TELHA DE CONCRETO OU CERÂMICA (UNIDADE: M2XKM). AF_07/2019</v>
          </cell>
          <cell r="D6677" t="str">
            <v>M2XKM</v>
          </cell>
          <cell r="E6677">
            <v>21.01</v>
          </cell>
          <cell r="F6677" t="str">
            <v>SINAPI</v>
          </cell>
        </row>
        <row r="6678">
          <cell r="B6678">
            <v>100284</v>
          </cell>
          <cell r="C6678" t="str">
            <v>TRANSPORTE HORIZONTAL COM MANIPULADOR TELESCÓPICO, DE TELHA DE CONCRETO OU CERÂMICA (UNIDADE: M2XKM). AF_07/2019</v>
          </cell>
          <cell r="D6678" t="str">
            <v>M2XKM</v>
          </cell>
          <cell r="E6678">
            <v>10.82</v>
          </cell>
          <cell r="F6678" t="str">
            <v>SINAPI</v>
          </cell>
        </row>
        <row r="6679">
          <cell r="B6679">
            <v>100285</v>
          </cell>
          <cell r="C6679" t="str">
            <v>TRANSPORTE HORIZONTAL MANUAL, DE BARRAMENTO BLINDADO (UNIDADE: MXKM). AF_07/2019</v>
          </cell>
          <cell r="D6679" t="str">
            <v>MXKM</v>
          </cell>
          <cell r="E6679">
            <v>34.950000000000003</v>
          </cell>
          <cell r="F6679" t="str">
            <v>SINAPI</v>
          </cell>
        </row>
        <row r="6680">
          <cell r="B6680">
            <v>100286</v>
          </cell>
          <cell r="C6680" t="str">
            <v>TRANSPORTE HORIZONTAL COM CARRINHO PLATAFORMA, DE BARRAMENTO BLINDADO (UNIDADE: MXKM). AF_07/2019</v>
          </cell>
          <cell r="D6680" t="str">
            <v>MXKM</v>
          </cell>
          <cell r="E6680">
            <v>11.39</v>
          </cell>
          <cell r="F6680" t="str">
            <v>SINAPI</v>
          </cell>
        </row>
        <row r="6681">
          <cell r="B6681">
            <v>100287</v>
          </cell>
          <cell r="C6681" t="str">
            <v>TRANSPORTE HORIZONTAL MANUAL, DE CALHA QUADRADA NÚMERO 24  CORTE 33 (UNIDADE: MXKM). AF_07/2019</v>
          </cell>
          <cell r="D6681" t="str">
            <v>MXKM</v>
          </cell>
          <cell r="E6681">
            <v>10.9</v>
          </cell>
          <cell r="F6681" t="str">
            <v>SINAPI</v>
          </cell>
        </row>
        <row r="6682">
          <cell r="B6682">
            <v>99802</v>
          </cell>
          <cell r="C6682" t="str">
            <v>LIMPEZA DE PISO CERÂMICO OU PORCELANATO COM VASSOURA A SECO. AF_04/2019</v>
          </cell>
          <cell r="D6682" t="str">
            <v>M2</v>
          </cell>
          <cell r="E6682">
            <v>0.44</v>
          </cell>
          <cell r="F6682" t="str">
            <v>SINAPI</v>
          </cell>
        </row>
        <row r="6683">
          <cell r="B6683">
            <v>99803</v>
          </cell>
          <cell r="C6683" t="str">
            <v>LIMPEZA DE PISO CERÂMICO OU PORCELANATO COM PANO ÚMIDO. AF_04/2019</v>
          </cell>
          <cell r="D6683" t="str">
            <v>M2</v>
          </cell>
          <cell r="E6683">
            <v>1.72</v>
          </cell>
          <cell r="F6683" t="str">
            <v>SINAPI</v>
          </cell>
        </row>
        <row r="6684">
          <cell r="B6684">
            <v>99804</v>
          </cell>
          <cell r="C6684" t="str">
            <v>LIMPEZA DE PISO CERÂMICO OU PORCELANATO UTILIZANDO DETERGENTE NEUTRO E ESCOVAÇÃO MANUAL. AF_04/2019</v>
          </cell>
          <cell r="D6684" t="str">
            <v>M2</v>
          </cell>
          <cell r="E6684">
            <v>4.5</v>
          </cell>
          <cell r="F6684" t="str">
            <v>SINAPI</v>
          </cell>
        </row>
        <row r="6685">
          <cell r="B6685">
            <v>99805</v>
          </cell>
          <cell r="C6685" t="str">
            <v>LIMPEZA DE PISO CERÂMICO OU COM PEDRAS RÚSTICAS UTILIZANDO ÁCIDO MURIÁTICO. AF_04/2019</v>
          </cell>
          <cell r="D6685" t="str">
            <v>M2</v>
          </cell>
          <cell r="E6685">
            <v>9.58</v>
          </cell>
          <cell r="F6685" t="str">
            <v>SINAPI</v>
          </cell>
        </row>
        <row r="6686">
          <cell r="B6686">
            <v>99806</v>
          </cell>
          <cell r="C6686" t="str">
            <v>LIMPEZA DE REVESTIMENTO CERÂMICO EM PAREDE COM PANO ÚMIDO AF_04/2019</v>
          </cell>
          <cell r="D6686" t="str">
            <v>M2</v>
          </cell>
          <cell r="E6686">
            <v>0.71</v>
          </cell>
          <cell r="F6686" t="str">
            <v>SINAPI</v>
          </cell>
        </row>
        <row r="6687">
          <cell r="B6687">
            <v>99807</v>
          </cell>
          <cell r="C6687" t="str">
            <v>LIMPEZA DE REVESTIMENTO CERÂMICO EM PAREDE UTILIZANDO DETERGENTE NEUTRO E ESCOVAÇÃO MANUAL. AF_04/2019</v>
          </cell>
          <cell r="D6687" t="str">
            <v>M2</v>
          </cell>
          <cell r="E6687">
            <v>1.38</v>
          </cell>
          <cell r="F6687" t="str">
            <v>SINAPI</v>
          </cell>
        </row>
        <row r="6688">
          <cell r="B6688">
            <v>99808</v>
          </cell>
          <cell r="C6688" t="str">
            <v>LIMPEZA DE REVESTIMENTO CERÂMICO EM PAREDE UTILIZANDO ÁCIDO MURIÁTICO. AF_04/2019</v>
          </cell>
          <cell r="D6688" t="str">
            <v>M2</v>
          </cell>
          <cell r="E6688">
            <v>3.51</v>
          </cell>
          <cell r="F6688" t="str">
            <v>SINAPI</v>
          </cell>
        </row>
        <row r="6689">
          <cell r="B6689">
            <v>99809</v>
          </cell>
          <cell r="C6689" t="str">
            <v>LIMPEZA DE PISO DE LADRILHO HIDRÁULICO COM PANO ÚMIDO. AF_04/2019</v>
          </cell>
          <cell r="D6689" t="str">
            <v>M2</v>
          </cell>
          <cell r="E6689">
            <v>4.92</v>
          </cell>
          <cell r="F6689" t="str">
            <v>SINAPI</v>
          </cell>
        </row>
        <row r="6690">
          <cell r="B6690">
            <v>99810</v>
          </cell>
          <cell r="C6690" t="str">
            <v>LIMPEZA DE PISO DE MÁRMORE/GRANITO UTILIZANDO DETERGENTE NEUTRO E ESCOVAÇÃO MANUAL. AF_04/2019</v>
          </cell>
          <cell r="D6690" t="str">
            <v>M2</v>
          </cell>
          <cell r="E6690">
            <v>6.14</v>
          </cell>
          <cell r="F6690" t="str">
            <v>SINAPI</v>
          </cell>
        </row>
        <row r="6691">
          <cell r="B6691">
            <v>99811</v>
          </cell>
          <cell r="C6691" t="str">
            <v>LIMPEZA DE CONTRAPISO COM VASSOURA A SECO. AF_04/2019</v>
          </cell>
          <cell r="D6691" t="str">
            <v>M2</v>
          </cell>
          <cell r="E6691">
            <v>2.94</v>
          </cell>
          <cell r="F6691" t="str">
            <v>SINAPI</v>
          </cell>
        </row>
        <row r="6692">
          <cell r="B6692">
            <v>99812</v>
          </cell>
          <cell r="C6692" t="str">
            <v>LIMPEZA DE LADRILHO HIDRÁULICO EM PAREDE COM PANO ÚMIDO. AF_04/2019</v>
          </cell>
          <cell r="D6692" t="str">
            <v>M2</v>
          </cell>
          <cell r="E6692">
            <v>0.94</v>
          </cell>
          <cell r="F6692" t="str">
            <v>SINAPI</v>
          </cell>
        </row>
        <row r="6693">
          <cell r="B6693">
            <v>99813</v>
          </cell>
          <cell r="C6693" t="str">
            <v>LIMPEZA DE MÁRMORE/GRANITO EM PAREDE UTILIZANDO DETERGENTE NEUTRO E ESCOVAÇÃO MANUAL. AF_04/2019</v>
          </cell>
          <cell r="D6693" t="str">
            <v>M2</v>
          </cell>
          <cell r="E6693">
            <v>0.82</v>
          </cell>
          <cell r="F6693" t="str">
            <v>SINAPI</v>
          </cell>
        </row>
        <row r="6694">
          <cell r="B6694">
            <v>99814</v>
          </cell>
          <cell r="C6694" t="str">
            <v>LIMPEZA DE SUPERFÍCIE COM JATO DE ALTA PRESSÃO. AF_04/2019</v>
          </cell>
          <cell r="D6694" t="str">
            <v>M2</v>
          </cell>
          <cell r="E6694">
            <v>1.64</v>
          </cell>
          <cell r="F6694" t="str">
            <v>SINAPI</v>
          </cell>
        </row>
        <row r="6695">
          <cell r="B6695">
            <v>99815</v>
          </cell>
          <cell r="C6695" t="str">
            <v>LIMPEZA DE PIA INOX COM BANCADA DE PEDRA, INCLUSIVE METAIS CORRESPONDENTES. AF_04/2019</v>
          </cell>
          <cell r="D6695" t="str">
            <v>UN</v>
          </cell>
          <cell r="E6695">
            <v>8.19</v>
          </cell>
          <cell r="F6695" t="str">
            <v>SINAPI</v>
          </cell>
        </row>
        <row r="6696">
          <cell r="B6696">
            <v>99816</v>
          </cell>
          <cell r="C6696" t="str">
            <v>LIMPEZA DE TANQUE OU LAVATÓRIO DE LOUÇA ISOLADO, INCLUSIVE METAIS CORRESPONDENTES. AF_04/2019</v>
          </cell>
          <cell r="D6696" t="str">
            <v>UN</v>
          </cell>
          <cell r="E6696">
            <v>8.64</v>
          </cell>
          <cell r="F6696" t="str">
            <v>SINAPI</v>
          </cell>
        </row>
        <row r="6697">
          <cell r="B6697">
            <v>99817</v>
          </cell>
          <cell r="C6697" t="str">
            <v>LIMPEZA DE LAVATÓRIO DE LOUÇA COM BANCADA DE PEDRA, INCLUSIVE METAIS CORRESPONDENTES. AF_04/2019</v>
          </cell>
          <cell r="D6697" t="str">
            <v>UN</v>
          </cell>
          <cell r="E6697">
            <v>5.54</v>
          </cell>
          <cell r="F6697" t="str">
            <v>SINAPI</v>
          </cell>
        </row>
        <row r="6698">
          <cell r="B6698">
            <v>99818</v>
          </cell>
          <cell r="C6698" t="str">
            <v>LIMPEZA DE BACIA SANITÁRIA, BIDÊ OU MICTÓRIO EM LOUÇA, INCLUSIVE METAIS CORRESPONDENTES. AF_04/2019</v>
          </cell>
          <cell r="D6698" t="str">
            <v>UN</v>
          </cell>
          <cell r="E6698">
            <v>5.54</v>
          </cell>
          <cell r="F6698" t="str">
            <v>SINAPI</v>
          </cell>
        </row>
        <row r="6699">
          <cell r="B6699">
            <v>99819</v>
          </cell>
          <cell r="C6699" t="str">
            <v>LIMPEZA DE BANCADA DE PEDRA (MÁRMORE OU GRANITO). AF_04/2019</v>
          </cell>
          <cell r="D6699" t="str">
            <v>M2</v>
          </cell>
          <cell r="E6699">
            <v>14.07</v>
          </cell>
          <cell r="F6699" t="str">
            <v>SINAPI</v>
          </cell>
        </row>
        <row r="6700">
          <cell r="B6700">
            <v>99820</v>
          </cell>
          <cell r="C6700" t="str">
            <v>LIMPEZA DE JANELA INTEIRAMENTE DE VIDRO. AF_04/2019</v>
          </cell>
          <cell r="D6700" t="str">
            <v>M2</v>
          </cell>
          <cell r="E6700">
            <v>1.84</v>
          </cell>
          <cell r="F6700" t="str">
            <v>SINAPI</v>
          </cell>
        </row>
        <row r="6701">
          <cell r="B6701">
            <v>99821</v>
          </cell>
          <cell r="C6701" t="str">
            <v>LIMPEZA DE JANELA DE VIDRO COM CAIXILHO EM AÇO/ALUMÍNIO/PVC. AF_04/2019</v>
          </cell>
          <cell r="D6701" t="str">
            <v>M2</v>
          </cell>
          <cell r="E6701">
            <v>2.9</v>
          </cell>
          <cell r="F6701" t="str">
            <v>SINAPI</v>
          </cell>
        </row>
        <row r="6702">
          <cell r="B6702">
            <v>99822</v>
          </cell>
          <cell r="C6702" t="str">
            <v>LIMPEZA DE PORTA DE MADEIRA. AF_04/2019</v>
          </cell>
          <cell r="D6702" t="str">
            <v>M2</v>
          </cell>
          <cell r="E6702">
            <v>0.83</v>
          </cell>
          <cell r="F6702" t="str">
            <v>SINAPI</v>
          </cell>
        </row>
        <row r="6703">
          <cell r="B6703">
            <v>99823</v>
          </cell>
          <cell r="C6703" t="str">
            <v>LIMPEZA DE PORTA INTEIRAMENTE DE VIDRO. AF_04/2019</v>
          </cell>
          <cell r="D6703" t="str">
            <v>M2</v>
          </cell>
          <cell r="E6703">
            <v>2.12</v>
          </cell>
          <cell r="F6703" t="str">
            <v>SINAPI</v>
          </cell>
        </row>
        <row r="6704">
          <cell r="B6704">
            <v>99824</v>
          </cell>
          <cell r="C6704" t="str">
            <v>LIMPEZA DE PORTA EM AÇO/ALUMÍNIO. AF_04/2019</v>
          </cell>
          <cell r="D6704" t="str">
            <v>M2</v>
          </cell>
          <cell r="E6704">
            <v>2.27</v>
          </cell>
          <cell r="F6704" t="str">
            <v>SINAPI</v>
          </cell>
        </row>
        <row r="6705">
          <cell r="B6705">
            <v>99825</v>
          </cell>
          <cell r="C6705" t="str">
            <v>LIMPEZA DE PORTA DE VIDRO COM CAIXILHO EM AÇO/ ALUMÍNIO/ PVC. AF_04/2019</v>
          </cell>
          <cell r="D6705" t="str">
            <v>M2</v>
          </cell>
          <cell r="E6705">
            <v>3.32</v>
          </cell>
          <cell r="F6705" t="str">
            <v>SINAPI</v>
          </cell>
        </row>
        <row r="6706">
          <cell r="B6706">
            <v>99826</v>
          </cell>
          <cell r="C6706" t="str">
            <v>LIMPEZA DE FORRO REMOVÍVEL COM PANO ÚMIDO. AF_04/2019</v>
          </cell>
          <cell r="D6706" t="str">
            <v>M2</v>
          </cell>
          <cell r="E6706">
            <v>1.28</v>
          </cell>
          <cell r="F6706" t="str">
            <v>SINAPI</v>
          </cell>
        </row>
        <row r="6707">
          <cell r="B6707">
            <v>97010</v>
          </cell>
          <cell r="C6707" t="str">
            <v>GUARDA-CORPO FIXADO EM FÔRMA DE MADEIRA COM TRAVESSÕES EM MADEIRA PREGADA E FECHAMENTO EM TELA DE POLIPROPILENO PARA EDIFICAÇÕES COM ATÉ 2 PAVIMENTOS. AF_11/2017</v>
          </cell>
          <cell r="D6707" t="str">
            <v>M</v>
          </cell>
          <cell r="E6707">
            <v>55.72</v>
          </cell>
          <cell r="F6707" t="str">
            <v>SINAPI</v>
          </cell>
        </row>
        <row r="6708">
          <cell r="B6708">
            <v>97011</v>
          </cell>
          <cell r="C6708" t="str">
            <v>GUARDA-CORPO FIXADO EM FÔRMA DE MADEIRA COM TRAVESSÕES EM MADEIRA PREGADA E FECHAMENTO EM TELA DE POLIPROPILENO PARA EDIFICAÇÕES COM  3 PAVIMENTOS. AF_11/2017</v>
          </cell>
          <cell r="D6708" t="str">
            <v>M</v>
          </cell>
          <cell r="E6708">
            <v>42.72</v>
          </cell>
          <cell r="F6708" t="str">
            <v>SINAPI</v>
          </cell>
        </row>
        <row r="6709">
          <cell r="B6709">
            <v>97012</v>
          </cell>
          <cell r="C6709" t="str">
            <v>GUARDA-CORPO FIXADO EM FÔRMA DE MADEIRA COM TRAVESSÕES EM MADEIRA PREGADA E FECHAMENTO EM TELA DE POLIPROPILENO PARA EDIFICAÇÕES COM ALTURA IGUAL OU SUPERIOR A 4 PAVIMENTOS. AF_11/2017</v>
          </cell>
          <cell r="D6709" t="str">
            <v>M</v>
          </cell>
          <cell r="E6709">
            <v>36.22</v>
          </cell>
          <cell r="F6709" t="str">
            <v>SINAPI</v>
          </cell>
        </row>
        <row r="6710">
          <cell r="B6710">
            <v>97013</v>
          </cell>
          <cell r="C6710" t="str">
            <v>GUARDA-CORPO FIXADO EM FÔRMA DE MADEIRA COM TRAVESSÕES EM MADEIRA PREGADA E FECHAMENTO EM PAINEL COMPENSADO PARA EDIFICAÇÕES COM ATÉ 2 PAVIMENTOS. AF_11/2017</v>
          </cell>
          <cell r="D6710" t="str">
            <v>M</v>
          </cell>
          <cell r="E6710">
            <v>94.72</v>
          </cell>
          <cell r="F6710" t="str">
            <v>SINAPI</v>
          </cell>
        </row>
        <row r="6711">
          <cell r="B6711">
            <v>97014</v>
          </cell>
          <cell r="C6711" t="str">
            <v>GUARDA-CORPO FIXADO EM FÔRMA DE MADEIRA COM TRAVESSÕES EM MADEIRA PREGADA E FECHAMENTO EM PAINEL COMPENSADO PARA EDIFICAÇÕES COM 3 PAVIMENTOS. AF_11/2017</v>
          </cell>
          <cell r="D6711" t="str">
            <v>M</v>
          </cell>
          <cell r="E6711">
            <v>68.92</v>
          </cell>
          <cell r="F6711" t="str">
            <v>SINAPI</v>
          </cell>
        </row>
        <row r="6712">
          <cell r="B6712">
            <v>97015</v>
          </cell>
          <cell r="C6712" t="str">
            <v>GUARDA-CORPO FIXADO EM FÔRMA DE MADEIRA COM TRAVESSÕES EM MADEIRA PREGADA E FECHAMENTO EM PAINEL COMPENSADO PARA EDIFICAÇÕES COM ALTURA IGUAL OU SUPERIOR A 4 PAVIMENTOS. AF_11/2017</v>
          </cell>
          <cell r="D6712" t="str">
            <v>M</v>
          </cell>
          <cell r="E6712">
            <v>55.92</v>
          </cell>
          <cell r="F6712" t="str">
            <v>SINAPI</v>
          </cell>
        </row>
        <row r="6713">
          <cell r="B6713">
            <v>97016</v>
          </cell>
          <cell r="C6713" t="str">
            <v>GUARDA-CORPO FIXADO EM FÔRMA DE MADEIRA COM TRAVESSÕES EM MADEIRA PREGADA PRÉ-MONTADA E ENCAIXE NA FÔRMA. PARA EDIFICAÇÕES COM ATÉ 2 PAVIMENTOS. AF_11/2017</v>
          </cell>
          <cell r="D6713" t="str">
            <v>M</v>
          </cell>
          <cell r="E6713">
            <v>49.55</v>
          </cell>
          <cell r="F6713" t="str">
            <v>SINAPI</v>
          </cell>
        </row>
        <row r="6714">
          <cell r="B6714">
            <v>97017</v>
          </cell>
          <cell r="C6714" t="str">
            <v>GUARDA-CORPO FIXADO EM FÔRMA DE MADEIRA COM TRAVESSÕES EM MADEIRA PREGADA PRÉ-MONTADA E ENCAIXE NA FÔRMA PARA EDIFICAÇÕES COM 3 PAVIMENTOS. AF_11/2017</v>
          </cell>
          <cell r="D6714" t="str">
            <v>M</v>
          </cell>
          <cell r="E6714">
            <v>37.159999999999997</v>
          </cell>
          <cell r="F6714" t="str">
            <v>SINAPI</v>
          </cell>
        </row>
        <row r="6715">
          <cell r="B6715">
            <v>97018</v>
          </cell>
          <cell r="C6715" t="str">
            <v>GUARDA-CORPO FIXADO EM FÔRMA DE MADEIRA COM TRAVESSÕES EM MADEIRA PREGADA PRÉ-MONTADA E ENCAIXE NA FÔRMA. PARA EDIFICAÇÕES COM ALTURA IGUAL OU SUPERIOR A 4 PAVIMENTOS. AF_11/2017</v>
          </cell>
          <cell r="D6715" t="str">
            <v>M</v>
          </cell>
          <cell r="E6715">
            <v>30.73</v>
          </cell>
          <cell r="F6715" t="str">
            <v>SINAPI</v>
          </cell>
        </row>
        <row r="6716">
          <cell r="B6716">
            <v>97031</v>
          </cell>
          <cell r="C6716" t="str">
            <v>GUARDA-CORPO EM LAJE PÓS-DESFÔRMA, PARA ESTRUTURAS EM CONCRETO, COM ESCORAS DE MADEIRA ESTRONCADAS NA ESTRUTURA, TRAVESSÕES DE MADEIRA PREGADOS E FECHAMENTO EM TELA DE POLIPROPILENO PARA EDIFICAÇÕES COM ALTURA ATÉ 4 PAVIMENTOS (1 MONTAGEM POR OBRA). AF_11/2017</v>
          </cell>
          <cell r="D6716" t="str">
            <v>M</v>
          </cell>
          <cell r="E6716">
            <v>87.08</v>
          </cell>
          <cell r="F6716" t="str">
            <v>SINAPI</v>
          </cell>
        </row>
        <row r="6717">
          <cell r="B6717">
            <v>97032</v>
          </cell>
          <cell r="C6717" t="str">
            <v>GUARDA-CORPO EM LAJE PÓS-DESFÔRMA, PARA ESTRUTURAS EM CONCRETO, COM ESCORAS DE MADEIRA ESTRONCADAS NA ESTRUTURA, TRAVESSÕES DE MADEIRA PREGADOS E FECHAMENTO EM TELA DE POLIPROPILENO PARA EDIFICAÇÕES ACIMA DE 4 PAV. (2 MONTAGENS POR OBRA). AF_11/2017</v>
          </cell>
          <cell r="D6717" t="str">
            <v>M</v>
          </cell>
          <cell r="E6717">
            <v>52.64</v>
          </cell>
          <cell r="F6717" t="str">
            <v>SINAPI</v>
          </cell>
        </row>
        <row r="6718">
          <cell r="B6718">
            <v>97033</v>
          </cell>
          <cell r="C6718" t="str">
            <v>GUARDA-CORPO EM LAJE PÓS-DESFORMA, PARA ESTRUTURAS EM CONCRETO, COM ESCORAS METÁLICAS ESTRONCADAS NA ESTRUTURA, TRAVESSÕES DE MADEIRA E FECHAMENTO EM TELA DE POLIPROPILENO PARA EDIFICAÇÕES COM ALTURA ATÉ 4 PAVIMENTOS (1 MONTAGEM POR OBRA). AF_11/2017</v>
          </cell>
          <cell r="D6718" t="str">
            <v>M</v>
          </cell>
          <cell r="E6718">
            <v>77.33</v>
          </cell>
          <cell r="F6718" t="str">
            <v>SINAPI</v>
          </cell>
        </row>
        <row r="6719">
          <cell r="B6719">
            <v>97034</v>
          </cell>
          <cell r="C6719" t="str">
            <v>GUARDA-CORPO EM LAJE PÓS-DESFORMA, PARA ESTRUTURAS EM CONCRETO, COM ESCORAS METÁLICAS ESTRONCADAS NA ESTRUTURA, TRAVESSÕES DE MADEIRA E FECHAMENTO EM TELA DE POLIPROPILENO PARA EDIFICAÇÕES ACIMA DE 4 PAVIMENTOS (2 MONTAGENS POR OBRA). AF_11/2017</v>
          </cell>
          <cell r="D6719" t="str">
            <v>M</v>
          </cell>
          <cell r="E6719">
            <v>46.48</v>
          </cell>
          <cell r="F6719" t="str">
            <v>SINAPI</v>
          </cell>
        </row>
        <row r="6720">
          <cell r="B6720">
            <v>97039</v>
          </cell>
          <cell r="C6720" t="str">
            <v>FECHAMENTO REMOVÍVEL DE VÃO DE PORTAS, EM MADEIRA (VÃO DO ELEVADOR)  1 MONTAGEM EM OBRA. AF_11/2017</v>
          </cell>
          <cell r="D6720" t="str">
            <v>M2</v>
          </cell>
          <cell r="E6720">
            <v>51.45</v>
          </cell>
          <cell r="F6720" t="str">
            <v>SINAPI</v>
          </cell>
        </row>
        <row r="6721">
          <cell r="B6721">
            <v>97040</v>
          </cell>
          <cell r="C6721" t="str">
            <v>FECHAMENTO REMOVÍVEL DE ABERTURA DE CAIXILHO, EM MADEIRA  4 MONTAGENS EM OBRA. AF_11/2017</v>
          </cell>
          <cell r="D6721" t="str">
            <v>M2</v>
          </cell>
          <cell r="E6721">
            <v>17.36</v>
          </cell>
          <cell r="F6721" t="str">
            <v>SINAPI</v>
          </cell>
        </row>
        <row r="6722">
          <cell r="B6722">
            <v>97041</v>
          </cell>
          <cell r="C6722" t="str">
            <v>FECHAMENTO REMOVÍVEL DE ABERTURA NO PISO, EM MADEIRA  1 MONTAGEM EM OBRA. AF_11/2017</v>
          </cell>
          <cell r="D6722" t="str">
            <v>M2</v>
          </cell>
          <cell r="E6722">
            <v>227.26</v>
          </cell>
          <cell r="F6722" t="str">
            <v>SINAPI</v>
          </cell>
        </row>
        <row r="6723">
          <cell r="B6723">
            <v>97046</v>
          </cell>
          <cell r="C6723" t="str">
            <v>PONTEIRAS DE PROTEÇÃO DE VERGALHÕES EXPOSTOS EM FUNDAÇÕES. AF_11/2017</v>
          </cell>
          <cell r="D6723" t="str">
            <v>M2</v>
          </cell>
          <cell r="E6723">
            <v>0.3</v>
          </cell>
          <cell r="F6723" t="str">
            <v>SINAPI</v>
          </cell>
        </row>
        <row r="6724">
          <cell r="B6724">
            <v>97047</v>
          </cell>
          <cell r="C6724" t="str">
            <v>PONTEIRAS DE PROTEÇÃO DE VERGALHÕES EXPOSTOS EM ESTRUTURAS DE CONCRETO ARMADO CONVENCIONAL. AF_11/2017</v>
          </cell>
          <cell r="D6724" t="str">
            <v>M2</v>
          </cell>
          <cell r="E6724">
            <v>0.11</v>
          </cell>
          <cell r="F6724" t="str">
            <v>SINAPI</v>
          </cell>
        </row>
        <row r="6725">
          <cell r="B6725">
            <v>97048</v>
          </cell>
          <cell r="C6725" t="str">
            <v>PONTEIRAS DE PROTEÇÃO DE VERGALHÕES EXPOSTOS EM ALVENARIA ESTRUTURAL. AF_11/2017</v>
          </cell>
          <cell r="D6725" t="str">
            <v>M2</v>
          </cell>
          <cell r="E6725">
            <v>0.09</v>
          </cell>
          <cell r="F6725" t="str">
            <v>SINAPI</v>
          </cell>
        </row>
        <row r="6726">
          <cell r="B6726">
            <v>97054</v>
          </cell>
          <cell r="C6726" t="str">
            <v>INSTALAÇÃO DE SINALIZADOR NOTURNO LED. AF_11/2017</v>
          </cell>
          <cell r="D6726" t="str">
            <v>UN</v>
          </cell>
          <cell r="E6726">
            <v>27.26</v>
          </cell>
          <cell r="F6726" t="str">
            <v>SINAPI</v>
          </cell>
        </row>
        <row r="6727">
          <cell r="B6727">
            <v>97062</v>
          </cell>
          <cell r="C6727" t="str">
            <v>COLOCAÇÃO DE TELA EM ANDAIME FACHADEIRO. AF_11/2017</v>
          </cell>
          <cell r="D6727" t="str">
            <v>M2</v>
          </cell>
          <cell r="E6727">
            <v>5.58</v>
          </cell>
          <cell r="F6727" t="str">
            <v>SINAPI</v>
          </cell>
        </row>
        <row r="6728">
          <cell r="B6728">
            <v>97063</v>
          </cell>
          <cell r="C6728" t="str">
            <v>MONTAGEM E DESMONTAGEM DE ANDAIME MODULAR FACHADEIRO, COM PISO METÁLICO, PARA EDIFICAÇÕES COM MÚLTIPLOS PAVIMENTOS (EXCLUSIVE ANDAIME E LIMPEZA). AF_11/2017</v>
          </cell>
          <cell r="D6728" t="str">
            <v>M2</v>
          </cell>
          <cell r="E6728">
            <v>10.44</v>
          </cell>
          <cell r="F6728" t="str">
            <v>SINAPI</v>
          </cell>
        </row>
        <row r="6729">
          <cell r="B6729">
            <v>97064</v>
          </cell>
          <cell r="C6729" t="str">
            <v>MONTAGEM E DESMONTAGEM DE ANDAIME TUBULAR TIPO TORRE (EXCLUSIVE ANDAIME E LIMPEZA). AF_11/2017</v>
          </cell>
          <cell r="D6729" t="str">
            <v>M</v>
          </cell>
          <cell r="E6729">
            <v>18.989999999999998</v>
          </cell>
          <cell r="F6729" t="str">
            <v>SINAPI</v>
          </cell>
        </row>
        <row r="6730">
          <cell r="B6730">
            <v>97065</v>
          </cell>
          <cell r="C6730" t="str">
            <v>MONTAGEM E DESMONTAGEM DE ANDAIME MULTIDIRECIONAL (EXCLUSIVE ANDAIME E LIMPEZA). AF_11/2017</v>
          </cell>
          <cell r="D6730" t="str">
            <v>M3</v>
          </cell>
          <cell r="E6730">
            <v>6.35</v>
          </cell>
          <cell r="F6730" t="str">
            <v>SINAPI</v>
          </cell>
        </row>
        <row r="6731">
          <cell r="B6731">
            <v>97066</v>
          </cell>
          <cell r="C6731" t="str">
            <v>COBERTURA PARA PROTEÇÃO DE PEDESTRES SOBRE ESTRUTURA DE ANDAIME, INCLUSIVE MONTAGEM E DESMONTAGEM. AF_11/2017</v>
          </cell>
          <cell r="D6731" t="str">
            <v>M2</v>
          </cell>
          <cell r="E6731">
            <v>110.66</v>
          </cell>
          <cell r="F6731" t="str">
            <v>SINAPI</v>
          </cell>
        </row>
        <row r="6732">
          <cell r="B6732">
            <v>97067</v>
          </cell>
          <cell r="C6732" t="str">
            <v>PLATAFORMA DE PROTEÇÃO PRINCIPAL PARA ALVENARIA ESTRUTURAL PARA SER APOIADA EM ANDAIME, INCLUSIVE MONTAGEM E DESMONTAGEM. AF_11/2017</v>
          </cell>
          <cell r="D6732" t="str">
            <v>M</v>
          </cell>
          <cell r="E6732">
            <v>599.54999999999995</v>
          </cell>
          <cell r="F6732" t="str">
            <v>SINAPI</v>
          </cell>
        </row>
        <row r="6733">
          <cell r="B6733">
            <v>97621</v>
          </cell>
          <cell r="C6733" t="str">
            <v>DEMOLIÇÃO DE ALVENARIA DE BLOCO FURADO, DE FORMA MANUAL, COM REAPROVEITAMENTO. AF_12/2017</v>
          </cell>
          <cell r="D6733" t="str">
            <v>M3</v>
          </cell>
          <cell r="E6733">
            <v>95.2</v>
          </cell>
          <cell r="F6733" t="str">
            <v>SINAPI</v>
          </cell>
        </row>
        <row r="6734">
          <cell r="B6734">
            <v>97622</v>
          </cell>
          <cell r="C6734" t="str">
            <v>DEMOLIÇÃO DE ALVENARIA DE BLOCO FURADO, DE FORMA MANUAL, SEM REAPROVEITAMENTO. AF_12/2017</v>
          </cell>
          <cell r="D6734" t="str">
            <v>M3</v>
          </cell>
          <cell r="E6734">
            <v>46.4</v>
          </cell>
          <cell r="F6734" t="str">
            <v>SINAPI</v>
          </cell>
        </row>
        <row r="6735">
          <cell r="B6735">
            <v>97623</v>
          </cell>
          <cell r="C6735" t="str">
            <v>DEMOLIÇÃO DE ALVENARIA DE TIJOLO MACIÇO, DE FORMA MANUAL, COM REAPROVEITAMENTO. AF_12/2017</v>
          </cell>
          <cell r="D6735" t="str">
            <v>M3</v>
          </cell>
          <cell r="E6735">
            <v>142.13999999999999</v>
          </cell>
          <cell r="F6735" t="str">
            <v>SINAPI</v>
          </cell>
        </row>
        <row r="6736">
          <cell r="B6736">
            <v>97624</v>
          </cell>
          <cell r="C6736" t="str">
            <v>DEMOLIÇÃO DE ALVENARIA DE TIJOLO MACIÇO, DE FORMA MANUAL, SEM REAPROVEITAMENTO. AF_12/2017</v>
          </cell>
          <cell r="D6736" t="str">
            <v>M3</v>
          </cell>
          <cell r="E6736">
            <v>87.23</v>
          </cell>
          <cell r="F6736" t="str">
            <v>SINAPI</v>
          </cell>
        </row>
        <row r="6737">
          <cell r="B6737">
            <v>97625</v>
          </cell>
          <cell r="C6737" t="str">
            <v>DEMOLIÇÃO DE ALVENARIA PARA QUALQUER TIPO DE BLOCO, DE FORMA MECANIZADA, SEM REAPROVEITAMENTO. AF_12/2017</v>
          </cell>
          <cell r="D6737" t="str">
            <v>M3</v>
          </cell>
          <cell r="E6737">
            <v>59.79</v>
          </cell>
          <cell r="F6737" t="str">
            <v>SINAPI</v>
          </cell>
        </row>
        <row r="6738">
          <cell r="B6738">
            <v>97626</v>
          </cell>
          <cell r="C6738" t="str">
            <v>DEMOLIÇÃO DE PILARES E VIGAS EM CONCRETO ARMADO, DE FORMA MANUAL, SEM REAPROVEITAMENTO. AF_12/2017</v>
          </cell>
          <cell r="D6738" t="str">
            <v>M3</v>
          </cell>
          <cell r="E6738">
            <v>503.22</v>
          </cell>
          <cell r="F6738" t="str">
            <v>SINAPI</v>
          </cell>
        </row>
        <row r="6739">
          <cell r="B6739">
            <v>97627</v>
          </cell>
          <cell r="C6739" t="str">
            <v>DEMOLIÇÃO DE PILARES E VIGAS EM CONCRETO ARMADO, DE FORMA MECANIZADA COM MARTELETE, SEM REAPROVEITAMENTO. AF_12/2017</v>
          </cell>
          <cell r="D6739" t="str">
            <v>M3</v>
          </cell>
          <cell r="E6739">
            <v>273.29000000000002</v>
          </cell>
          <cell r="F6739" t="str">
            <v>SINAPI</v>
          </cell>
        </row>
        <row r="6740">
          <cell r="B6740">
            <v>97628</v>
          </cell>
          <cell r="C6740" t="str">
            <v>DEMOLIÇÃO DE LAJES, DE FORMA MANUAL, SEM REAPROVEITAMENTO. AF_12/2017</v>
          </cell>
          <cell r="D6740" t="str">
            <v>M3</v>
          </cell>
          <cell r="E6740">
            <v>229.32</v>
          </cell>
          <cell r="F6740" t="str">
            <v>SINAPI</v>
          </cell>
        </row>
        <row r="6741">
          <cell r="B6741">
            <v>97629</v>
          </cell>
          <cell r="C6741" t="str">
            <v>DEMOLIÇÃO DE LAJES, DE FORMA MECANIZADA COM MARTELETE, SEM REAPROVEITAMENTO. AF_12/2017</v>
          </cell>
          <cell r="D6741" t="str">
            <v>M3</v>
          </cell>
          <cell r="E6741">
            <v>119.12</v>
          </cell>
          <cell r="F6741" t="str">
            <v>SINAPI</v>
          </cell>
        </row>
        <row r="6742">
          <cell r="B6742">
            <v>97631</v>
          </cell>
          <cell r="C6742" t="str">
            <v>DEMOLIÇÃO DE ARGAMASSAS, DE FORMA MANUAL, SEM REAPROVEITAMENTO. AF_12/2017</v>
          </cell>
          <cell r="D6742" t="str">
            <v>M2</v>
          </cell>
          <cell r="E6742">
            <v>2.69</v>
          </cell>
          <cell r="F6742" t="str">
            <v>SINAPI</v>
          </cell>
        </row>
        <row r="6743">
          <cell r="B6743">
            <v>97632</v>
          </cell>
          <cell r="C6743" t="str">
            <v>DEMOLIÇÃO DE RODAPÉ CERÂMICO, DE FORMA MANUAL, SEM REAPROVEITAMENTO. AF_12/2017</v>
          </cell>
          <cell r="D6743" t="str">
            <v>M</v>
          </cell>
          <cell r="E6743">
            <v>2.11</v>
          </cell>
          <cell r="F6743" t="str">
            <v>SINAPI</v>
          </cell>
        </row>
        <row r="6744">
          <cell r="B6744">
            <v>97633</v>
          </cell>
          <cell r="C6744" t="str">
            <v>DEMOLIÇÃO DE REVESTIMENTO CERÂMICO, DE FORMA MANUAL, SEM REAPROVEITAMENTO. AF_12/2017</v>
          </cell>
          <cell r="D6744" t="str">
            <v>M2</v>
          </cell>
          <cell r="E6744">
            <v>18.420000000000002</v>
          </cell>
          <cell r="F6744" t="str">
            <v>SINAPI</v>
          </cell>
        </row>
        <row r="6745">
          <cell r="B6745">
            <v>97634</v>
          </cell>
          <cell r="C6745" t="str">
            <v>DEMOLIÇÃO DE REVESTIMENTO CERÂMICO, DE FORMA MECANIZADA COM MARTELETE, SEM REAPROVEITAMENTO. AF_12/2017</v>
          </cell>
          <cell r="D6745" t="str">
            <v>M2</v>
          </cell>
          <cell r="E6745">
            <v>10.88</v>
          </cell>
          <cell r="F6745" t="str">
            <v>SINAPI</v>
          </cell>
        </row>
        <row r="6746">
          <cell r="B6746">
            <v>97635</v>
          </cell>
          <cell r="C6746" t="str">
            <v>DEMOLIÇÃO DE PAVIMENTO INTERTRAVADO, DE FORMA MANUAL, COM REAPROVEITAMENTO. AF_12/2017</v>
          </cell>
          <cell r="D6746" t="str">
            <v>M2</v>
          </cell>
          <cell r="E6746">
            <v>12.87</v>
          </cell>
          <cell r="F6746" t="str">
            <v>SINAPI</v>
          </cell>
        </row>
        <row r="6747">
          <cell r="B6747">
            <v>97636</v>
          </cell>
          <cell r="C6747" t="str">
            <v>DEMOLIÇÃO PARCIAL DE PAVIMENTO ASFÁLTICO, DE FORMA MECANIZADA, SEM REAPROVEITAMENTO. AF_12/2017</v>
          </cell>
          <cell r="D6747" t="str">
            <v>M2</v>
          </cell>
          <cell r="E6747">
            <v>19.7</v>
          </cell>
          <cell r="F6747" t="str">
            <v>SINAPI</v>
          </cell>
        </row>
        <row r="6748">
          <cell r="B6748">
            <v>97637</v>
          </cell>
          <cell r="C6748" t="str">
            <v>REMOÇÃO DE TAPUME/ CHAPAS METÁLICAS E DE MADEIRA, DE FORMA MANUAL, SEM REAPROVEITAMENTO. AF_12/2017</v>
          </cell>
          <cell r="D6748" t="str">
            <v>M2</v>
          </cell>
          <cell r="E6748">
            <v>2.46</v>
          </cell>
          <cell r="F6748" t="str">
            <v>SINAPI</v>
          </cell>
        </row>
        <row r="6749">
          <cell r="B6749">
            <v>97638</v>
          </cell>
          <cell r="C6749" t="str">
            <v>REMOÇÃO DE CHAPAS E PERFIS DE DRYWALL, DE FORMA MANUAL, SEM REAPROVEITAMENTO. AF_12/2017</v>
          </cell>
          <cell r="D6749" t="str">
            <v>M2</v>
          </cell>
          <cell r="E6749">
            <v>7.19</v>
          </cell>
          <cell r="F6749" t="str">
            <v>SINAPI</v>
          </cell>
        </row>
        <row r="6750">
          <cell r="B6750">
            <v>97639</v>
          </cell>
          <cell r="C6750" t="str">
            <v>REMOÇÃO DE PLACAS E PILARETES DE CONCRETO, DE FORMA MANUAL, SEM REAPROVEITAMENTO. AF_12/2017</v>
          </cell>
          <cell r="D6750" t="str">
            <v>M2</v>
          </cell>
          <cell r="E6750">
            <v>16.21</v>
          </cell>
          <cell r="F6750" t="str">
            <v>SINAPI</v>
          </cell>
        </row>
        <row r="6751">
          <cell r="B6751">
            <v>97640</v>
          </cell>
          <cell r="C6751" t="str">
            <v>REMOÇÃO DE FORROS DE DRYWALL, PVC E FIBROMINERAL, DE FORMA MANUAL, SEM REAPROVEITAMENTO. AF_12/2017</v>
          </cell>
          <cell r="D6751" t="str">
            <v>M2</v>
          </cell>
          <cell r="E6751">
            <v>1.56</v>
          </cell>
          <cell r="F6751" t="str">
            <v>SINAPI</v>
          </cell>
        </row>
        <row r="6752">
          <cell r="B6752">
            <v>97641</v>
          </cell>
          <cell r="C6752" t="str">
            <v>REMOÇÃO DE FORRO DE GESSO, DE FORMA MANUAL, SEM REAPROVEITAMENTO. AF_12/2017</v>
          </cell>
          <cell r="D6752" t="str">
            <v>M2</v>
          </cell>
          <cell r="E6752">
            <v>4.05</v>
          </cell>
          <cell r="F6752" t="str">
            <v>SINAPI</v>
          </cell>
        </row>
        <row r="6753">
          <cell r="B6753">
            <v>97642</v>
          </cell>
          <cell r="C6753" t="str">
            <v>REMOÇÃO DE TRAMA METÁLICA OU DE MADEIRA PARA FORRO, DE FORMA MANUAL, SEM REAPROVEITAMENTO. AF_12/2017</v>
          </cell>
          <cell r="D6753" t="str">
            <v>M2</v>
          </cell>
          <cell r="E6753">
            <v>2.79</v>
          </cell>
          <cell r="F6753" t="str">
            <v>SINAPI</v>
          </cell>
        </row>
        <row r="6754">
          <cell r="B6754">
            <v>97643</v>
          </cell>
          <cell r="C6754" t="str">
            <v>REMOÇÃO DE PISO DE MADEIRA (ASSOALHO E BARROTE), DE FORMA MANUAL, SEM REAPROVEITAMENTO. AF_12/2017</v>
          </cell>
          <cell r="D6754" t="str">
            <v>M2</v>
          </cell>
          <cell r="E6754">
            <v>19.89</v>
          </cell>
          <cell r="F6754" t="str">
            <v>SINAPI</v>
          </cell>
        </row>
        <row r="6755">
          <cell r="B6755">
            <v>97644</v>
          </cell>
          <cell r="C6755" t="str">
            <v>REMOÇÃO DE PORTAS, DE FORMA MANUAL, SEM REAPROVEITAMENTO. AF_12/2017</v>
          </cell>
          <cell r="D6755" t="str">
            <v>M2</v>
          </cell>
          <cell r="E6755">
            <v>7.49</v>
          </cell>
          <cell r="F6755" t="str">
            <v>SINAPI</v>
          </cell>
        </row>
        <row r="6756">
          <cell r="B6756">
            <v>97645</v>
          </cell>
          <cell r="C6756" t="str">
            <v>REMOÇÃO DE JANELAS, DE FORMA MANUAL, SEM REAPROVEITAMENTO. AF_12/2017</v>
          </cell>
          <cell r="D6756" t="str">
            <v>M2</v>
          </cell>
          <cell r="E6756">
            <v>29.36</v>
          </cell>
          <cell r="F6756" t="str">
            <v>SINAPI</v>
          </cell>
        </row>
        <row r="6757">
          <cell r="B6757">
            <v>97647</v>
          </cell>
          <cell r="C6757" t="str">
            <v>REMOÇÃO DE TELHAS, DE FIBROCIMENTO, METÁLICA E CERÂMICA, DE FORMA MANUAL, SEM REAPROVEITAMENTO. AF_12/2017</v>
          </cell>
          <cell r="D6757" t="str">
            <v>M2</v>
          </cell>
          <cell r="E6757">
            <v>2.79</v>
          </cell>
          <cell r="F6757" t="str">
            <v>SINAPI</v>
          </cell>
        </row>
        <row r="6758">
          <cell r="B6758">
            <v>97648</v>
          </cell>
          <cell r="C6758" t="str">
            <v>REMOÇÃO DE PROTEÇÃO TÉRMICA PARA COBERTURA EM EPS, DE FORMA MANUAL, SEM REAPROVEITAMENTO. AF_12/2017</v>
          </cell>
          <cell r="D6758" t="str">
            <v>M2</v>
          </cell>
          <cell r="E6758">
            <v>1.6</v>
          </cell>
          <cell r="F6758" t="str">
            <v>SINAPI</v>
          </cell>
        </row>
        <row r="6759">
          <cell r="B6759">
            <v>97649</v>
          </cell>
          <cell r="C6759" t="str">
            <v>REMOÇÃO DE TELHAS DE FIBROCIMENTO, METÁLICA E CERÂMICA, DE FORMA MECANIZADA, COM USO DE GUINDASTE, SEM REAPROVEITAMENTO. AF_12/2017</v>
          </cell>
          <cell r="D6759" t="str">
            <v>M2</v>
          </cell>
          <cell r="E6759">
            <v>3.6</v>
          </cell>
          <cell r="F6759" t="str">
            <v>SINAPI</v>
          </cell>
        </row>
        <row r="6760">
          <cell r="B6760">
            <v>97650</v>
          </cell>
          <cell r="C6760" t="str">
            <v>REMOÇÃO DE TRAMA DE MADEIRA PARA COBERTURA, DE FORMA MANUAL, SEM REAPROVEITAMENTO. AF_12/2017</v>
          </cell>
          <cell r="D6760" t="str">
            <v>M2</v>
          </cell>
          <cell r="E6760">
            <v>6</v>
          </cell>
          <cell r="F6760" t="str">
            <v>SINAPI</v>
          </cell>
        </row>
        <row r="6761">
          <cell r="B6761">
            <v>97651</v>
          </cell>
          <cell r="C6761" t="str">
            <v>REMOÇÃO DE TESOURAS DE MADEIRA, COM VÃO MENOR QUE 8M, DE FORMA MANUAL, SEM REAPROVEITAMENTO. AF_12/2017</v>
          </cell>
          <cell r="D6761" t="str">
            <v>UN</v>
          </cell>
          <cell r="E6761">
            <v>66.48</v>
          </cell>
          <cell r="F6761" t="str">
            <v>SINAPI</v>
          </cell>
        </row>
        <row r="6762">
          <cell r="B6762">
            <v>97652</v>
          </cell>
          <cell r="C6762" t="str">
            <v>REMOÇÃO DE TESOURAS DE MADEIRA, COM VÃO MAIOR OU IGUAL A 8M, DE FORMA MANUAL, SEM REAPROVEITAMENTO. AF_12/2017</v>
          </cell>
          <cell r="D6762" t="str">
            <v>UN</v>
          </cell>
          <cell r="E6762">
            <v>150.71</v>
          </cell>
          <cell r="F6762" t="str">
            <v>SINAPI</v>
          </cell>
        </row>
        <row r="6763">
          <cell r="B6763">
            <v>97653</v>
          </cell>
          <cell r="C6763" t="str">
            <v>REMOÇÃO DE TESOURAS DE MADEIRA, COM VÃO MENOR QUE 8M, DE FORMA MECANIZADA, COM REAPROVEITAMENTO. AF_12/2017</v>
          </cell>
          <cell r="D6763" t="str">
            <v>UN</v>
          </cell>
          <cell r="E6763">
            <v>117.75</v>
          </cell>
          <cell r="F6763" t="str">
            <v>SINAPI</v>
          </cell>
        </row>
        <row r="6764">
          <cell r="B6764">
            <v>97654</v>
          </cell>
          <cell r="C6764" t="str">
            <v>REMOÇÃO DE TESOURAS DE MADEIRA, COM VÃO MAIOR OU IGUAL A 8M, DE FORMA MECANIZADA, COM REAPROVEITAMENTO. AF_12/2017</v>
          </cell>
          <cell r="D6764" t="str">
            <v>UN</v>
          </cell>
          <cell r="E6764">
            <v>140.80000000000001</v>
          </cell>
          <cell r="F6764" t="str">
            <v>SINAPI</v>
          </cell>
        </row>
        <row r="6765">
          <cell r="B6765">
            <v>97655</v>
          </cell>
          <cell r="C6765" t="str">
            <v>REMOÇÃO DE TRAMA METÁLICA PARA COBERTURA, DE FORMA MANUAL, SEM REAPROVEITAMENTO. AF_12/2017</v>
          </cell>
          <cell r="D6765" t="str">
            <v>M2</v>
          </cell>
          <cell r="E6765">
            <v>18.14</v>
          </cell>
          <cell r="F6765" t="str">
            <v>SINAPI</v>
          </cell>
        </row>
        <row r="6766">
          <cell r="B6766">
            <v>97656</v>
          </cell>
          <cell r="C6766" t="str">
            <v>REMOÇÃO DE TESOURAS METÁLICAS, COM VÃO MENOR QUE 8M, DE FORMA MANUAL, SEM REAPROVEITAMENTO. AF_12/2017</v>
          </cell>
          <cell r="D6766" t="str">
            <v>UN</v>
          </cell>
          <cell r="E6766">
            <v>180.07</v>
          </cell>
          <cell r="F6766" t="str">
            <v>SINAPI</v>
          </cell>
        </row>
        <row r="6767">
          <cell r="B6767">
            <v>97657</v>
          </cell>
          <cell r="C6767" t="str">
            <v>REMOÇÃO DE TESOURAS METÁLICAS, COM VÃO MAIOR OU IGUAL A 8M, DE FORMA MANUAL, SEM REAPROVEITAMENTO. AF_12/2017</v>
          </cell>
          <cell r="D6767" t="str">
            <v>UN</v>
          </cell>
          <cell r="E6767">
            <v>356.91</v>
          </cell>
          <cell r="F6767" t="str">
            <v>SINAPI</v>
          </cell>
        </row>
        <row r="6768">
          <cell r="B6768">
            <v>97658</v>
          </cell>
          <cell r="C6768" t="str">
            <v>REMOÇÃO DE TESOURAS METÁLICAS, COM VÃO MENOR QUE 8M, DE FORMA MECANIZADA, COM REAPROVEITAMENTO. AF_12/2017</v>
          </cell>
          <cell r="D6768" t="str">
            <v>UN</v>
          </cell>
          <cell r="E6768">
            <v>161.5</v>
          </cell>
          <cell r="F6768" t="str">
            <v>SINAPI</v>
          </cell>
        </row>
        <row r="6769">
          <cell r="B6769">
            <v>97659</v>
          </cell>
          <cell r="C6769" t="str">
            <v>REMOÇÃO DE TESOURAS METÁLICAS, COM VÃO MAIOR OU IGUAL A 8M, DE FORMA MECANIZADA, COM REAPROVEITAMENTO. AF_12/2017</v>
          </cell>
          <cell r="D6769" t="str">
            <v>UN</v>
          </cell>
          <cell r="E6769">
            <v>211.75</v>
          </cell>
          <cell r="F6769" t="str">
            <v>SINAPI</v>
          </cell>
        </row>
        <row r="6770">
          <cell r="B6770">
            <v>97660</v>
          </cell>
          <cell r="C6770" t="str">
            <v>REMOÇÃO DE INTERRUPTORES/TOMADAS ELÉTRICAS, DE FORMA MANUAL, SEM REAPROVEITAMENTO. AF_12/2017</v>
          </cell>
          <cell r="D6770" t="str">
            <v>UN</v>
          </cell>
          <cell r="E6770">
            <v>0.54</v>
          </cell>
          <cell r="F6770" t="str">
            <v>SINAPI</v>
          </cell>
        </row>
        <row r="6771">
          <cell r="B6771">
            <v>97661</v>
          </cell>
          <cell r="C6771" t="str">
            <v>REMOÇÃO DE CABOS ELÉTRICOS, DE FORMA MANUAL, SEM REAPROVEITAMENTO. AF_12/2017</v>
          </cell>
          <cell r="D6771" t="str">
            <v>M</v>
          </cell>
          <cell r="E6771">
            <v>0.54</v>
          </cell>
          <cell r="F6771" t="str">
            <v>SINAPI</v>
          </cell>
        </row>
        <row r="6772">
          <cell r="B6772">
            <v>97662</v>
          </cell>
          <cell r="C6772" t="str">
            <v>REMOÇÃO DE TUBULAÇÕES (TUBOS E CONEXÕES) DE ÁGUA FRIA, DE FORMA MANUAL, SEM REAPROVEITAMENTO. AF_12/2017</v>
          </cell>
          <cell r="D6772" t="str">
            <v>M</v>
          </cell>
          <cell r="E6772">
            <v>0.39</v>
          </cell>
          <cell r="F6772" t="str">
            <v>SINAPI</v>
          </cell>
        </row>
        <row r="6773">
          <cell r="B6773">
            <v>97663</v>
          </cell>
          <cell r="C6773" t="str">
            <v>REMOÇÃO DE LOUÇAS, DE FORMA MANUAL, SEM REAPROVEITAMENTO. AF_12/2017</v>
          </cell>
          <cell r="D6773" t="str">
            <v>UN</v>
          </cell>
          <cell r="E6773">
            <v>9.89</v>
          </cell>
          <cell r="F6773" t="str">
            <v>SINAPI</v>
          </cell>
        </row>
        <row r="6774">
          <cell r="B6774">
            <v>97664</v>
          </cell>
          <cell r="C6774" t="str">
            <v>REMOÇÃO DE ACESSÓRIOS, DE FORMA MANUAL, SEM REAPROVEITAMENTO. AF_12/2017</v>
          </cell>
          <cell r="D6774" t="str">
            <v>UN</v>
          </cell>
          <cell r="E6774">
            <v>1.22</v>
          </cell>
          <cell r="F6774" t="str">
            <v>SINAPI</v>
          </cell>
        </row>
        <row r="6775">
          <cell r="B6775">
            <v>97665</v>
          </cell>
          <cell r="C6775" t="str">
            <v>REMOÇÃO DE LUMINÁRIAS, DE FORMA MANUAL, SEM REAPROVEITAMENTO. AF_12/2017</v>
          </cell>
          <cell r="D6775" t="str">
            <v>UN</v>
          </cell>
          <cell r="E6775">
            <v>1.04</v>
          </cell>
          <cell r="F6775" t="str">
            <v>SINAPI</v>
          </cell>
        </row>
        <row r="6776">
          <cell r="B6776">
            <v>97666</v>
          </cell>
          <cell r="C6776" t="str">
            <v>REMOÇÃO DE METAIS SANITÁRIOS, DE FORMA MANUAL, SEM REAPROVEITAMENTO. AF_12/2017</v>
          </cell>
          <cell r="D6776" t="str">
            <v>UN</v>
          </cell>
          <cell r="E6776">
            <v>7.22</v>
          </cell>
          <cell r="F6776" t="str">
            <v>SINAPI</v>
          </cell>
        </row>
        <row r="6777">
          <cell r="B6777">
            <v>95967</v>
          </cell>
          <cell r="C6777" t="str">
            <v>SERVIÇOS TÉCNICOS ESPECIALIZADOS PARA ACOMPANHAMENTO DE EXECUÇÃO DE FUNDAÇÕES PROFUNDAS E ESTRUTURAS DE CONTENÇÃO</v>
          </cell>
          <cell r="D6777" t="str">
            <v>H</v>
          </cell>
          <cell r="E6777">
            <v>127.91</v>
          </cell>
          <cell r="F6777" t="str">
            <v>SINAPI</v>
          </cell>
        </row>
        <row r="6778">
          <cell r="B6778">
            <v>99058</v>
          </cell>
          <cell r="C6778" t="str">
            <v>LOCAÇÃO DE PONTO PARA REFERÊNCIA TOPOGRÁFICA. AF_10/2018</v>
          </cell>
          <cell r="D6778" t="str">
            <v>UN</v>
          </cell>
          <cell r="E6778">
            <v>8.76</v>
          </cell>
          <cell r="F6778" t="str">
            <v>SINAPI</v>
          </cell>
        </row>
        <row r="6779">
          <cell r="B6779">
            <v>99059</v>
          </cell>
          <cell r="C6779" t="str">
            <v>LOCACAO CONVENCIONAL DE OBRA, UTILIZANDO GABARITO DE TÁBUAS CORRIDAS PONTALETADAS A CADA 2,00M -  2 UTILIZAÇÕES. AF_10/2018</v>
          </cell>
          <cell r="D6779" t="str">
            <v>M</v>
          </cell>
          <cell r="E6779">
            <v>51.08</v>
          </cell>
          <cell r="F6779" t="str">
            <v>SINAPI</v>
          </cell>
        </row>
        <row r="6780">
          <cell r="B6780">
            <v>99060</v>
          </cell>
          <cell r="C6780" t="str">
            <v>LOCAÇÃO COM CAVALETE COM ALTURA DE 1,00 M - 2 UTILIZAÇÕES. AF_10/2018</v>
          </cell>
          <cell r="D6780" t="str">
            <v>UN</v>
          </cell>
          <cell r="E6780">
            <v>131.88</v>
          </cell>
          <cell r="F6780" t="str">
            <v>SINAPI</v>
          </cell>
        </row>
        <row r="6781">
          <cell r="B6781">
            <v>99061</v>
          </cell>
          <cell r="C6781" t="str">
            <v>LOCAÇÃO COM CAVALETE COM ALTURA DE 0,50 M - 2 UTILIZAÇÕES. AF_10/2018</v>
          </cell>
          <cell r="D6781" t="str">
            <v>UN</v>
          </cell>
          <cell r="E6781">
            <v>89.03</v>
          </cell>
          <cell r="F6781" t="str">
            <v>SINAPI</v>
          </cell>
        </row>
        <row r="6782">
          <cell r="B6782">
            <v>99062</v>
          </cell>
          <cell r="C6782" t="str">
            <v>MARCAÇÃO DE PONTOS EM GABARITO OU CAVALETE. AF_10/2018</v>
          </cell>
          <cell r="D6782" t="str">
            <v>UN</v>
          </cell>
          <cell r="E6782">
            <v>2.04</v>
          </cell>
          <cell r="F6782" t="str">
            <v>SINAPI</v>
          </cell>
        </row>
        <row r="6783">
          <cell r="B6783">
            <v>99063</v>
          </cell>
          <cell r="C6783" t="str">
            <v>LOCAÇÃO DE REDE DE ÁGUA OU ESGOTO. AF_10/2018</v>
          </cell>
          <cell r="D6783" t="str">
            <v>M</v>
          </cell>
          <cell r="E6783">
            <v>4.45</v>
          </cell>
          <cell r="F6783" t="str">
            <v>SINAPI</v>
          </cell>
        </row>
        <row r="6784">
          <cell r="B6784">
            <v>99064</v>
          </cell>
          <cell r="C6784" t="str">
            <v>LOCAÇÃO DE PAVIMENTAÇÃO. AF_10/2018</v>
          </cell>
          <cell r="D6784" t="str">
            <v>M</v>
          </cell>
          <cell r="E6784">
            <v>0.43</v>
          </cell>
          <cell r="F6784" t="str">
            <v>SINAPI</v>
          </cell>
        </row>
        <row r="6785">
          <cell r="B6785">
            <v>93588</v>
          </cell>
          <cell r="C6785" t="str">
            <v>TRANSPORTE COM CAMINHÃO BASCULANTE DE 10 M³, EM VIA URBANA EM LEITO NATURAL (UNIDADE: M3XKM). AF_07/2020</v>
          </cell>
          <cell r="D6785" t="str">
            <v>M3XKM</v>
          </cell>
          <cell r="E6785">
            <v>3.38</v>
          </cell>
          <cell r="F6785" t="str">
            <v>SINAPI</v>
          </cell>
        </row>
        <row r="6786">
          <cell r="B6786">
            <v>93589</v>
          </cell>
          <cell r="C6786" t="str">
            <v>TRANSPORTE COM CAMINHÃO BASCULANTE DE 10 M³, EM VIA URBANA EM REVESTIMENTO PRIMÁRIO (UNIDADE: M3XKM). AF_07/2020</v>
          </cell>
          <cell r="D6786" t="str">
            <v>M3XKM</v>
          </cell>
          <cell r="E6786">
            <v>2.89</v>
          </cell>
          <cell r="F6786" t="str">
            <v>SINAPI</v>
          </cell>
        </row>
        <row r="6787">
          <cell r="B6787">
            <v>93590</v>
          </cell>
          <cell r="C6787" t="str">
            <v>TRANSPORTE COM CAMINHÃO BASCULANTE DE 10 M³, EM VIA URBANA PAVIMENTADA, ADICIONAL PARA DMT EXCEDENTE A 30 KM (UNIDADE: M3XKM). AF_07/2020</v>
          </cell>
          <cell r="D6787" t="str">
            <v>M3XKM</v>
          </cell>
          <cell r="E6787">
            <v>1.05</v>
          </cell>
          <cell r="F6787" t="str">
            <v>SINAPI</v>
          </cell>
        </row>
        <row r="6788">
          <cell r="B6788">
            <v>93591</v>
          </cell>
          <cell r="C6788" t="str">
            <v>TRANSPORTE COM CAMINHÃO BASCULANTE DE 14 M³, EM VIA URBANA EM LEITO NATURAL (UNIDADE: M3XKM). AF_07/2020</v>
          </cell>
          <cell r="D6788" t="str">
            <v>M3XKM</v>
          </cell>
          <cell r="E6788">
            <v>2.85</v>
          </cell>
          <cell r="F6788" t="str">
            <v>SINAPI</v>
          </cell>
        </row>
        <row r="6789">
          <cell r="B6789">
            <v>93592</v>
          </cell>
          <cell r="C6789" t="str">
            <v>TRANSPORTE COM CAMINHÃO BASCULANTE DE 14 M³, EM VIA URBANA EM REVESTIMENTO PRIMÁRIO (UNIDADE: M3XKM). AF_07/2020</v>
          </cell>
          <cell r="D6789" t="str">
            <v>M3XKM</v>
          </cell>
          <cell r="E6789">
            <v>2.4700000000000002</v>
          </cell>
          <cell r="F6789" t="str">
            <v>SINAPI</v>
          </cell>
        </row>
        <row r="6790">
          <cell r="B6790">
            <v>93593</v>
          </cell>
          <cell r="C6790" t="str">
            <v>TRANSPORTE COM CAMINHÃO BASCULANTE DE 14 M³, EM VIA URBANA PAVIMENTADA, ADICIONAL PARA DMT EXCEDENTE A 30 KM (UNIDADE: M3XKM). AF_07/2020</v>
          </cell>
          <cell r="D6790" t="str">
            <v>M3XKM</v>
          </cell>
          <cell r="E6790">
            <v>0.9</v>
          </cell>
          <cell r="F6790" t="str">
            <v>SINAPI</v>
          </cell>
        </row>
        <row r="6791">
          <cell r="B6791">
            <v>93594</v>
          </cell>
          <cell r="C6791" t="str">
            <v>TRANSPORTE COM CAMINHÃO BASCULANTE DE 10 M³, EM VIA URBANA EM LEITO NATURAL (UNIDADE: TXKM). AF_07/2020</v>
          </cell>
          <cell r="D6791" t="str">
            <v>TXKM</v>
          </cell>
          <cell r="E6791">
            <v>2.25</v>
          </cell>
          <cell r="F6791" t="str">
            <v>SINAPI</v>
          </cell>
        </row>
        <row r="6792">
          <cell r="B6792">
            <v>93595</v>
          </cell>
          <cell r="C6792" t="str">
            <v>TRANSPORTE COM CAMINHÃO BASCULANTE DE 10 M³, EM VIA URBANA EM REVESTIMENTO PRIMÁRIO (UNIDADE: TXKM). AF_07/2020</v>
          </cell>
          <cell r="D6792" t="str">
            <v>TXKM</v>
          </cell>
          <cell r="E6792">
            <v>1.96</v>
          </cell>
          <cell r="F6792" t="str">
            <v>SINAPI</v>
          </cell>
        </row>
        <row r="6793">
          <cell r="B6793">
            <v>93596</v>
          </cell>
          <cell r="C6793" t="str">
            <v>TRANSPORTE COM CAMINHÃO BASCULANTE DE 10 M³, EM VIA URBANA PAVIMENTADA, ADICIONAL PARA DMT EXCEDENTE A 30 KM (UNIDADE: TXKM). AF_07/2020</v>
          </cell>
          <cell r="D6793" t="str">
            <v>TXKM</v>
          </cell>
          <cell r="E6793">
            <v>0.7</v>
          </cell>
          <cell r="F6793" t="str">
            <v>SINAPI</v>
          </cell>
        </row>
        <row r="6794">
          <cell r="B6794">
            <v>93597</v>
          </cell>
          <cell r="C6794" t="str">
            <v>TRANSPORTE COM CAMINHÃO BASCULANTE DE 14 M³, EM VIA URBANA EM LEITO NATURAL (UNIDADE: TXKM). AF_07/2020</v>
          </cell>
          <cell r="D6794" t="str">
            <v>TXKM</v>
          </cell>
          <cell r="E6794">
            <v>1.89</v>
          </cell>
          <cell r="F6794" t="str">
            <v>SINAPI</v>
          </cell>
        </row>
        <row r="6795">
          <cell r="B6795">
            <v>93598</v>
          </cell>
          <cell r="C6795" t="str">
            <v>TRANSPORTE COM CAMINHÃO BASCULANTE DE 14 M³, EM VIA URBANA EM REVESTIMENTO PRIMÁRIO (UNIDADE: TXKM). AF_07/2020</v>
          </cell>
          <cell r="D6795" t="str">
            <v>TXKM</v>
          </cell>
          <cell r="E6795">
            <v>1.64</v>
          </cell>
          <cell r="F6795" t="str">
            <v>SINAPI</v>
          </cell>
        </row>
        <row r="6796">
          <cell r="B6796">
            <v>93599</v>
          </cell>
          <cell r="C6796" t="str">
            <v>TRANSPORTE COM CAMINHÃO BASCULANTE DE 14 M³, EM VIA URBANA PAVIMENTADA, ADICIONAL PARA DMT EXCEDENTE A 30 KM (UNIDADE: TXKM). AF_07/2020</v>
          </cell>
          <cell r="D6796" t="str">
            <v>TXKM</v>
          </cell>
          <cell r="E6796">
            <v>0.6</v>
          </cell>
          <cell r="F6796" t="str">
            <v>SINAPI</v>
          </cell>
        </row>
        <row r="6797">
          <cell r="B6797">
            <v>95425</v>
          </cell>
          <cell r="C6797" t="str">
            <v>TRANSPORTE COM CAMINHÃO BASCULANTE DE 18 M³, EM VIA URBANA EM LEITO NATURAL (UNIDADE: M3XKM). AF_07/2020</v>
          </cell>
          <cell r="D6797" t="str">
            <v>M3XKM</v>
          </cell>
          <cell r="E6797">
            <v>2.4500000000000002</v>
          </cell>
          <cell r="F6797" t="str">
            <v>SINAPI</v>
          </cell>
        </row>
        <row r="6798">
          <cell r="B6798">
            <v>95426</v>
          </cell>
          <cell r="C6798" t="str">
            <v>TRANSPORTE COM CAMINHÃO BASCULANTE DE 18 M³, EM VIA URBANA EM REVESTIMENTO PRIMÁRIO (UNIDADE: M3XKM). AF_07/2020</v>
          </cell>
          <cell r="D6798" t="str">
            <v>M3XKM</v>
          </cell>
          <cell r="E6798">
            <v>2.12</v>
          </cell>
          <cell r="F6798" t="str">
            <v>SINAPI</v>
          </cell>
        </row>
        <row r="6799">
          <cell r="B6799">
            <v>95427</v>
          </cell>
          <cell r="C6799" t="str">
            <v>TRANSPORTE COM CAMINHÃO BASCULANTE DE 18 M³, EM VIA URBANA PAVIMENTADA, ADICIONAL PARA DMT EXCEDENTE A 30 KM (UNIDADE: M3XKM). AF_07/2020</v>
          </cell>
          <cell r="D6799" t="str">
            <v>M3XKM</v>
          </cell>
          <cell r="E6799">
            <v>0.79</v>
          </cell>
          <cell r="F6799" t="str">
            <v>SINAPI</v>
          </cell>
        </row>
        <row r="6800">
          <cell r="B6800">
            <v>95428</v>
          </cell>
          <cell r="C6800" t="str">
            <v>TRANSPORTE COM CAMINHÃO BASCULANTE DE 18 M³, EM VIA URBANA EM LEITO NATURAL (UNIDADE: TXKM). AF_07/2020</v>
          </cell>
          <cell r="D6800" t="str">
            <v>TXKM</v>
          </cell>
          <cell r="E6800">
            <v>1.65</v>
          </cell>
          <cell r="F6800" t="str">
            <v>SINAPI</v>
          </cell>
        </row>
        <row r="6801">
          <cell r="B6801">
            <v>95429</v>
          </cell>
          <cell r="C6801" t="str">
            <v>TRANSPORTE COM CAMINHÃO BASCULANTE DE 18 M³, EM VIA URBANA EM REVESTIMENTO PRIMÁRIO (UNIDADE: TXKM). AF_07/2020</v>
          </cell>
          <cell r="D6801" t="str">
            <v>TXKM</v>
          </cell>
          <cell r="E6801">
            <v>1.43</v>
          </cell>
          <cell r="F6801" t="str">
            <v>SINAPI</v>
          </cell>
        </row>
        <row r="6802">
          <cell r="B6802">
            <v>95430</v>
          </cell>
          <cell r="C6802" t="str">
            <v>TRANSPORTE COM CAMINHÃO BASCULANTE DE 18 M³, EM VIA URBANA PAVIMENTADA, ADICIONAL PARA DMT EXCEDENTE A 30 KM (UNIDADE: TXKM). AF_07/2020</v>
          </cell>
          <cell r="D6802" t="str">
            <v>TXKM</v>
          </cell>
          <cell r="E6802">
            <v>0.5</v>
          </cell>
          <cell r="F6802" t="str">
            <v>SINAPI</v>
          </cell>
        </row>
        <row r="6803">
          <cell r="B6803">
            <v>95875</v>
          </cell>
          <cell r="C6803" t="str">
            <v>TRANSPORTE COM CAMINHÃO BASCULANTE DE 10 M³, EM VIA URBANA PAVIMENTADA, DMT ATÉ 30 KM (UNIDADE: M3XKM). AF_07/2020</v>
          </cell>
          <cell r="D6803" t="str">
            <v>M3XKM</v>
          </cell>
          <cell r="E6803">
            <v>2.67</v>
          </cell>
          <cell r="F6803" t="str">
            <v>SINAPI</v>
          </cell>
        </row>
        <row r="6804">
          <cell r="B6804">
            <v>95876</v>
          </cell>
          <cell r="C6804" t="str">
            <v>TRANSPORTE COM CAMINHÃO BASCULANTE DE 14 M³, EM VIA URBANA PAVIMENTADA, DMT ATÉ 30 KM (UNIDADE: M3XKM). AF_07/2020</v>
          </cell>
          <cell r="D6804" t="str">
            <v>M3XKM</v>
          </cell>
          <cell r="E6804">
            <v>2.2400000000000002</v>
          </cell>
          <cell r="F6804" t="str">
            <v>SINAPI</v>
          </cell>
        </row>
        <row r="6805">
          <cell r="B6805">
            <v>95877</v>
          </cell>
          <cell r="C6805" t="str">
            <v>TRANSPORTE COM CAMINHÃO BASCULANTE DE 18 M³, EM VIA URBANA PAVIMENTADA, DMT ATÉ 30 KM (UNIDADE: M3XKM). AF_07/2020</v>
          </cell>
          <cell r="D6805" t="str">
            <v>M3XKM</v>
          </cell>
          <cell r="E6805">
            <v>1.94</v>
          </cell>
          <cell r="F6805" t="str">
            <v>SINAPI</v>
          </cell>
        </row>
        <row r="6806">
          <cell r="B6806">
            <v>95878</v>
          </cell>
          <cell r="C6806" t="str">
            <v>TRANSPORTE COM CAMINHÃO BASCULANTE DE 10 M³, EM VIA URBANA PAVIMENTADA, DMT ATÉ 30 KM (UNIDADE: TXKM). AF_07/2020</v>
          </cell>
          <cell r="D6806" t="str">
            <v>TXKM</v>
          </cell>
          <cell r="E6806">
            <v>1.8</v>
          </cell>
          <cell r="F6806" t="str">
            <v>SINAPI</v>
          </cell>
        </row>
        <row r="6807">
          <cell r="B6807">
            <v>95879</v>
          </cell>
          <cell r="C6807" t="str">
            <v>TRANSPORTE COM CAMINHÃO BASCULANTE DE 14 M³, EM VIA URBANA PAVIMENTADA, DMT ATÉ 30 KM (UNIDADE: TXKM). AF_07/2020</v>
          </cell>
          <cell r="D6807" t="str">
            <v>TXKM</v>
          </cell>
          <cell r="E6807">
            <v>1.51</v>
          </cell>
          <cell r="F6807" t="str">
            <v>SINAPI</v>
          </cell>
        </row>
        <row r="6808">
          <cell r="B6808">
            <v>95880</v>
          </cell>
          <cell r="C6808" t="str">
            <v>TRANSPORTE COM CAMINHÃO BASCULANTE DE 18 M³, EM VIA URBANA PAVIMENTADA, DMT ATÉ 30 KM (UNIDADE: TXKM). AF_07/2020</v>
          </cell>
          <cell r="D6808" t="str">
            <v>TXKM</v>
          </cell>
          <cell r="E6808">
            <v>1.3</v>
          </cell>
          <cell r="F6808" t="str">
            <v>SINAPI</v>
          </cell>
        </row>
        <row r="6809">
          <cell r="B6809">
            <v>97912</v>
          </cell>
          <cell r="C6809" t="str">
            <v>TRANSPORTE COM CAMINHÃO BASCULANTE DE 6 M³, EM VIA URBANA EM LEITO NATURAL (UNIDADE: M3XKM). AF_07/2020</v>
          </cell>
          <cell r="D6809" t="str">
            <v>M3XKM</v>
          </cell>
          <cell r="E6809">
            <v>3.9</v>
          </cell>
          <cell r="F6809" t="str">
            <v>SINAPI</v>
          </cell>
        </row>
        <row r="6810">
          <cell r="B6810">
            <v>97913</v>
          </cell>
          <cell r="C6810" t="str">
            <v>TRANSPORTE COM CAMINHÃO BASCULANTE DE 6 M³, EM VIA URBANA EM REVESTIMENTO PRIMÁRIO (UNIDADE: M3XKM). AF_07/2020</v>
          </cell>
          <cell r="D6810" t="str">
            <v>M3XKM</v>
          </cell>
          <cell r="E6810">
            <v>3.39</v>
          </cell>
          <cell r="F6810" t="str">
            <v>SINAPI</v>
          </cell>
        </row>
        <row r="6811">
          <cell r="B6811">
            <v>97914</v>
          </cell>
          <cell r="C6811" t="str">
            <v>TRANSPORTE COM CAMINHÃO BASCULANTE DE 6 M³, EM VIA URBANA PAVIMENTADA, DMT ATÉ 30 KM (UNIDADE: M3XKM). AF_07/2020</v>
          </cell>
          <cell r="D6811" t="str">
            <v>M3XKM</v>
          </cell>
          <cell r="E6811">
            <v>3.1</v>
          </cell>
          <cell r="F6811" t="str">
            <v>SINAPI</v>
          </cell>
        </row>
        <row r="6812">
          <cell r="B6812">
            <v>97915</v>
          </cell>
          <cell r="C6812" t="str">
            <v>TRANSPORTE COM CAMINHÃO BASCULANTE DE 6 M³, EM VIA URBANA PAVIMENTADA, ADICIONAL PARA DMT EXCEDENTE A 30 KM (UNIDADE: M3XKM). AF_07/2020</v>
          </cell>
          <cell r="D6812" t="str">
            <v>M3XKM</v>
          </cell>
          <cell r="E6812">
            <v>1.24</v>
          </cell>
          <cell r="F6812" t="str">
            <v>SINAPI</v>
          </cell>
        </row>
        <row r="6813">
          <cell r="B6813">
            <v>100937</v>
          </cell>
          <cell r="C6813" t="str">
            <v>TRANSPORTE COM CAMINHÃO BASCULANTE DE 6 M³, EM VIA INTERNA (DENTRO DO CANTEIRO - UNIDADE: M3XKM). AF_07/2020</v>
          </cell>
          <cell r="D6813" t="str">
            <v>M3XKM</v>
          </cell>
          <cell r="E6813">
            <v>9.31</v>
          </cell>
          <cell r="F6813" t="str">
            <v>SINAPI</v>
          </cell>
        </row>
        <row r="6814">
          <cell r="B6814">
            <v>100938</v>
          </cell>
          <cell r="C6814" t="str">
            <v>TRANSPORTE COM CAMINHÃO BASCULANTE DE 10 M³, EM VIA INTERNA (DENTRO DO CANTEIRO - UNIDADE: M3XKM). AF_07/2020</v>
          </cell>
          <cell r="D6814" t="str">
            <v>M3XKM</v>
          </cell>
          <cell r="E6814">
            <v>8.06</v>
          </cell>
          <cell r="F6814" t="str">
            <v>SINAPI</v>
          </cell>
        </row>
        <row r="6815">
          <cell r="B6815">
            <v>100939</v>
          </cell>
          <cell r="C6815" t="str">
            <v>TRANSPORTE COM CAMINHÃO BASCULANTE DE 14 M³, EM VIA INTERNA (DENTRO DO CANTEIRO - UNIDADE:M3XKM). AF_07/2020</v>
          </cell>
          <cell r="D6815" t="str">
            <v>M3XKM</v>
          </cell>
          <cell r="E6815">
            <v>6.81</v>
          </cell>
          <cell r="F6815" t="str">
            <v>SINAPI</v>
          </cell>
        </row>
        <row r="6816">
          <cell r="B6816">
            <v>100940</v>
          </cell>
          <cell r="C6816" t="str">
            <v>TRANSPORTE COM CAMINHÃO BASCULANTE DE 18 M³, EM VIA INTERNA (DENTRO DO CANTEIRO - UNIDADE: M3XKM). AF_07/2020</v>
          </cell>
          <cell r="D6816" t="str">
            <v>M3XKM</v>
          </cell>
          <cell r="E6816">
            <v>5.88</v>
          </cell>
          <cell r="F6816" t="str">
            <v>SINAPI</v>
          </cell>
        </row>
        <row r="6817">
          <cell r="B6817">
            <v>100941</v>
          </cell>
          <cell r="C6817" t="str">
            <v>TRANSPORTE COM CAMINHÃO BASCULANTE DE 6 M³, EM VIA INTERNA (DENTRO DO CANTEIRO - UNIDADE: TXKM). AF_07/2020</v>
          </cell>
          <cell r="D6817" t="str">
            <v>TXKM</v>
          </cell>
          <cell r="E6817">
            <v>6.2</v>
          </cell>
          <cell r="F6817" t="str">
            <v>SINAPI</v>
          </cell>
        </row>
        <row r="6818">
          <cell r="B6818">
            <v>100942</v>
          </cell>
          <cell r="C6818" t="str">
            <v>TRANSPORTE COM CAMINHÃO BASCULANTE DE 10 M³, EM VIA INTERNA A OBRA (UNIDADE: TXKM). AF_07/2020</v>
          </cell>
          <cell r="D6818" t="str">
            <v>TXKM</v>
          </cell>
          <cell r="E6818">
            <v>5.38</v>
          </cell>
          <cell r="F6818" t="str">
            <v>SINAPI</v>
          </cell>
        </row>
        <row r="6819">
          <cell r="B6819">
            <v>100943</v>
          </cell>
          <cell r="C6819" t="str">
            <v>TRANSPORTE COM CAMINHÃO BASCULANTE DE 14 M³, EM VIA INTERNA (DENTRO DO CANTEIRO - UNIDADE: TXKM). AF_07/2020</v>
          </cell>
          <cell r="D6819" t="str">
            <v>TXKM</v>
          </cell>
          <cell r="E6819">
            <v>4.5199999999999996</v>
          </cell>
          <cell r="F6819" t="str">
            <v>SINAPI</v>
          </cell>
        </row>
        <row r="6820">
          <cell r="B6820">
            <v>100944</v>
          </cell>
          <cell r="C6820" t="str">
            <v>TRANSPORTE COM CAMINHÃO BASCULANTE DE 18 M³, EM VIA INTERNA (DENTRO DO CANTEIRO - UNIDADE: TXKM). AF_07/2020</v>
          </cell>
          <cell r="D6820" t="str">
            <v>TXKM</v>
          </cell>
          <cell r="E6820">
            <v>3.94</v>
          </cell>
          <cell r="F6820" t="str">
            <v>SINAPI</v>
          </cell>
        </row>
        <row r="6821">
          <cell r="B6821">
            <v>100945</v>
          </cell>
          <cell r="C6821" t="str">
            <v>TRANSPORTE COM CAMINHÃO CARROCERIA 9T, EM VIA URBANA EM LEITO NATURAL (UNIDADE: TXKM). AF_07/2020</v>
          </cell>
          <cell r="D6821" t="str">
            <v>TXKM</v>
          </cell>
          <cell r="E6821">
            <v>3.08</v>
          </cell>
          <cell r="F6821" t="str">
            <v>SINAPI</v>
          </cell>
        </row>
        <row r="6822">
          <cell r="B6822">
            <v>100946</v>
          </cell>
          <cell r="C6822" t="str">
            <v>TRANSPORTE COM CAMINHÃO CARROCERIA 9T, EM VIA URBANA EM REVESTIMENTO PRIMÁRIO (UNIDADE: TXKM). AF_07/2020</v>
          </cell>
          <cell r="D6822" t="str">
            <v>TXKM</v>
          </cell>
          <cell r="E6822">
            <v>2.66</v>
          </cell>
          <cell r="F6822" t="str">
            <v>SINAPI</v>
          </cell>
        </row>
        <row r="6823">
          <cell r="B6823">
            <v>100947</v>
          </cell>
          <cell r="C6823" t="str">
            <v>TRANSPORTE COM CAMINHÃO CARROCERIA 9T, EM VIA URBANA PAVIMENTADA, DMT ATÉ 30KM (UNIDADE: TXKM). AF_07/2020</v>
          </cell>
          <cell r="D6823" t="str">
            <v>TXKM</v>
          </cell>
          <cell r="E6823">
            <v>2.46</v>
          </cell>
          <cell r="F6823" t="str">
            <v>SINAPI</v>
          </cell>
        </row>
        <row r="6824">
          <cell r="B6824">
            <v>100948</v>
          </cell>
          <cell r="C6824" t="str">
            <v>TRANSPORTE COM CAMINHÃO CARROCERIA 9T, EM VIA URBANA PAVIMENTADA, ADICIONAL PARA DMT EXCEDENTE A 30 KM (UNIDADE: TXKM). AF_07/2020</v>
          </cell>
          <cell r="D6824" t="str">
            <v>TXKM</v>
          </cell>
          <cell r="E6824">
            <v>0.97</v>
          </cell>
          <cell r="F6824" t="str">
            <v>SINAPI</v>
          </cell>
        </row>
        <row r="6825">
          <cell r="B6825">
            <v>100949</v>
          </cell>
          <cell r="C6825" t="str">
            <v>TRANSPORTE COM CAMINHÃO CARROCERIA 9T, EM VIA INTERNA (DENTRO DO CANTEIRO - UNIDADE: TXKM). AF_07/2020</v>
          </cell>
          <cell r="D6825" t="str">
            <v>TXKM</v>
          </cell>
          <cell r="E6825">
            <v>7.35</v>
          </cell>
          <cell r="F6825" t="str">
            <v>SINAPI</v>
          </cell>
        </row>
        <row r="6826">
          <cell r="B6826">
            <v>100950</v>
          </cell>
          <cell r="C6826" t="str">
            <v>TRANSPORTE COM CAMINHÃO CARROCERIA COM GUINDAUTO (MUNCK),  MOMENTO MÁXIMO DE CARGA 11,7 TM, EM VIA URBANA EM LEITO NATURAL (UNIDADE: TXKM). AF_07/2020</v>
          </cell>
          <cell r="D6826" t="str">
            <v>TXKM</v>
          </cell>
          <cell r="E6826">
            <v>3.95</v>
          </cell>
          <cell r="F6826" t="str">
            <v>SINAPI</v>
          </cell>
        </row>
        <row r="6827">
          <cell r="B6827">
            <v>100951</v>
          </cell>
          <cell r="C6827" t="str">
            <v>TRANSPORTE COM CAMINHÃO CARROCERIA COM GUINDAUTO (MUNCK),  MOMENTO MÁXIMO DE CARGA 11,7 TM, EM VIA URBANA EM REVESTIMENTO PRIMÁRIO (UNIDADE: TXKM). AF_07/2020</v>
          </cell>
          <cell r="D6827" t="str">
            <v>TXKM</v>
          </cell>
          <cell r="E6827">
            <v>3.41</v>
          </cell>
          <cell r="F6827" t="str">
            <v>SINAPI</v>
          </cell>
        </row>
        <row r="6828">
          <cell r="B6828">
            <v>100952</v>
          </cell>
          <cell r="C6828" t="str">
            <v>TRANSPORTE COM CAMINHÃO CARROCERIA COM GUINDAUTO (MUNCK),  MOMENTO MÁXIMO DE CARGA 11,7 TM, EM VIA URBANA PAVIMENTADA, DMT ATÉ 30KM (UNIDADE: TXKM). AF_07/2020</v>
          </cell>
          <cell r="D6828" t="str">
            <v>TXKM</v>
          </cell>
          <cell r="E6828">
            <v>3.14</v>
          </cell>
          <cell r="F6828" t="str">
            <v>SINAPI</v>
          </cell>
        </row>
        <row r="6829">
          <cell r="B6829">
            <v>100953</v>
          </cell>
          <cell r="C6829" t="str">
            <v>TRANSPORTE COM CAMINHÃO CARROCERIA COM GUINDAUTO (MUNCK),  MOMENTO MÁXIMO DE CARGA 11,7 TM, EM VIA URBANA PAVIMENTADA, ADICIONAL PARA DMT EXCEDENTE A 30 KM (UNIDADE: TXKM). AF_07/2020</v>
          </cell>
          <cell r="D6829" t="str">
            <v>TXKM</v>
          </cell>
          <cell r="E6829">
            <v>1.25</v>
          </cell>
          <cell r="F6829" t="str">
            <v>SINAPI</v>
          </cell>
        </row>
        <row r="6830">
          <cell r="B6830">
            <v>100954</v>
          </cell>
          <cell r="C6830" t="str">
            <v>TRANSPORTE COM CAMINHÃO CARROCERIA COM GUINDAUTO (MUNCK),  MOMENTO MÁXIMO DE CARGA 11,7 TM, EM VIA INTERNA (DENTRO DO CANTEIRO - UNIDADE: TXKM). AF_07/2020</v>
          </cell>
          <cell r="D6830" t="str">
            <v>TXKM</v>
          </cell>
          <cell r="E6830">
            <v>9.4</v>
          </cell>
          <cell r="F6830" t="str">
            <v>SINAPI</v>
          </cell>
        </row>
        <row r="6831">
          <cell r="B6831">
            <v>100955</v>
          </cell>
          <cell r="C6831" t="str">
            <v>TRANSPORTE COM CAMINHÃO PIPA DE 6 M³, EM VIA URBANA EM LEITO NATURAL (UNIDADE: M3XKM). AF_07/2020</v>
          </cell>
          <cell r="D6831" t="str">
            <v>M3XKM</v>
          </cell>
          <cell r="E6831">
            <v>5.53</v>
          </cell>
          <cell r="F6831" t="str">
            <v>SINAPI</v>
          </cell>
        </row>
        <row r="6832">
          <cell r="B6832">
            <v>100956</v>
          </cell>
          <cell r="C6832" t="str">
            <v>TRANSPORTE COM CAMINHÃO PIPA DE 6 M³, EM VIA URBANA EM REVESTIMENTO PRIMÁRIO (UNIDADE: M3XKM). AF_07/2020</v>
          </cell>
          <cell r="D6832" t="str">
            <v>M3XKM</v>
          </cell>
          <cell r="E6832">
            <v>4.79</v>
          </cell>
          <cell r="F6832" t="str">
            <v>SINAPI</v>
          </cell>
        </row>
        <row r="6833">
          <cell r="B6833">
            <v>100957</v>
          </cell>
          <cell r="C6833" t="str">
            <v>TRANSPORTE COM CAMINHÃO PIPA DE 6 M³, EM VIA URBANA PAVIMENTADA, DMT ATÉ 30KM (UNIDADE: M3XKM). AF_07/2020</v>
          </cell>
          <cell r="D6833" t="str">
            <v>M3XKM</v>
          </cell>
          <cell r="E6833">
            <v>4.38</v>
          </cell>
          <cell r="F6833" t="str">
            <v>SINAPI</v>
          </cell>
        </row>
        <row r="6834">
          <cell r="B6834">
            <v>100958</v>
          </cell>
          <cell r="C6834" t="str">
            <v>TRANSPORTE COM CAMINHÃO PIPA DE 6 M³, EM VIA URBANA PAVIMENTADA, ADICIONAL PARA DMT EXCEDENTE A 30 KM (UNIDADE: M3XKM). AF_07/2020</v>
          </cell>
          <cell r="D6834" t="str">
            <v>M3XKM</v>
          </cell>
          <cell r="E6834">
            <v>1.76</v>
          </cell>
          <cell r="F6834" t="str">
            <v>SINAPI</v>
          </cell>
        </row>
        <row r="6835">
          <cell r="B6835">
            <v>100959</v>
          </cell>
          <cell r="C6835" t="str">
            <v>TRANSPORTE COM CAMINHÃO PIPA DE 6 M³, EM VIA INTERNA (DENTRO DO CANTEIRO - UNIDADE: M3XKM). AF_07/2020</v>
          </cell>
          <cell r="D6835" t="str">
            <v>M3XKM</v>
          </cell>
          <cell r="E6835">
            <v>13.18</v>
          </cell>
          <cell r="F6835" t="str">
            <v>SINAPI</v>
          </cell>
        </row>
        <row r="6836">
          <cell r="B6836">
            <v>100960</v>
          </cell>
          <cell r="C6836" t="str">
            <v>TRANSPORTE COM CAMINHÃO PIPA DE 10 M³, EM VIA URBANA EM LEITO NATURAL (UNIDADE: M3XKM). AF_07/2020</v>
          </cell>
          <cell r="D6836" t="str">
            <v>M3XKM</v>
          </cell>
          <cell r="E6836">
            <v>4.08</v>
          </cell>
          <cell r="F6836" t="str">
            <v>SINAPI</v>
          </cell>
        </row>
        <row r="6837">
          <cell r="B6837">
            <v>100961</v>
          </cell>
          <cell r="C6837" t="str">
            <v>TRANSPORTE COM CAMINHÃO PIPA DE 10 M³, EM VIA URBANA EM REVESTIMENTO PRIMÁRIO (UNIDADE: M3XKM). AF_07/2020</v>
          </cell>
          <cell r="D6837" t="str">
            <v>M3XKM</v>
          </cell>
          <cell r="E6837">
            <v>3.54</v>
          </cell>
          <cell r="F6837" t="str">
            <v>SINAPI</v>
          </cell>
        </row>
        <row r="6838">
          <cell r="B6838">
            <v>100962</v>
          </cell>
          <cell r="C6838" t="str">
            <v>TRANSPORTE COM CAMINHÃO PIPA DE 10 M³, EM VIA URBANA PAVIMENTADA, DMT ATÉ 30KM (UNIDADE: M3XKM). AF_07/2020</v>
          </cell>
          <cell r="D6838" t="str">
            <v>M3XKM</v>
          </cell>
          <cell r="E6838">
            <v>3.23</v>
          </cell>
          <cell r="F6838" t="str">
            <v>SINAPI</v>
          </cell>
        </row>
        <row r="6839">
          <cell r="B6839">
            <v>100963</v>
          </cell>
          <cell r="C6839" t="str">
            <v>TRANSPORTE COM CAMINHÃO PIPA DE 10 M³, EM VIA URBANA PAVIMENTADA, ADICIONAL PARA DMT EXCEDENTE A 30 KM (UNIDADE: M3XKM). AF_07/2020</v>
          </cell>
          <cell r="D6839" t="str">
            <v>M3XKM</v>
          </cell>
          <cell r="E6839">
            <v>1.28</v>
          </cell>
          <cell r="F6839" t="str">
            <v>SINAPI</v>
          </cell>
        </row>
        <row r="6840">
          <cell r="B6840">
            <v>100964</v>
          </cell>
          <cell r="C6840" t="str">
            <v>TRANSPORTE COM CAMINHÃO PIPA DE 10 M³, EM VIA INTERNA (DENTRO DO CANTEIRO - UNIDADE: M3XKM). AF_07/2020</v>
          </cell>
          <cell r="D6840" t="str">
            <v>M3XKM</v>
          </cell>
          <cell r="E6840">
            <v>9.81</v>
          </cell>
          <cell r="F6840" t="str">
            <v>SINAPI</v>
          </cell>
        </row>
        <row r="6841">
          <cell r="B6841">
            <v>100973</v>
          </cell>
          <cell r="C6841" t="str">
            <v>CARGA, MANOBRA E DESCARGA DE SOLOS E MATERIAIS GRANULARES EM CAMINHÃO BASCULANTE 6 M³ - CARGA COM PÁ CARREGADEIRA (CAÇAMBA DE 1,7 A 2,8 M³ / 128 HP) E DESCARGA LIVRE (UNIDADE: M3). AF_07/2020</v>
          </cell>
          <cell r="D6841" t="str">
            <v>M3</v>
          </cell>
          <cell r="E6841">
            <v>9.2799999999999994</v>
          </cell>
          <cell r="F6841" t="str">
            <v>SINAPI</v>
          </cell>
        </row>
        <row r="6842">
          <cell r="B6842">
            <v>100974</v>
          </cell>
          <cell r="C6842" t="str">
            <v>CARGA, MANOBRA E DESCARGA DE SOLOS E MATERIAIS GRANULARES EM CAMINHÃO BASCULANTE 10 M³ - CARGA COM PÁ CARREGADEIRA (CAÇAMBA DE 1,7 A 2,8 M³ / 128 HP) E DESCARGA LIVRE (UNIDADE: M3). AF_07/2020</v>
          </cell>
          <cell r="D6842" t="str">
            <v>M3</v>
          </cell>
          <cell r="E6842">
            <v>9.1999999999999993</v>
          </cell>
          <cell r="F6842" t="str">
            <v>SINAPI</v>
          </cell>
        </row>
        <row r="6843">
          <cell r="B6843">
            <v>100975</v>
          </cell>
          <cell r="C6843" t="str">
            <v>CARGA, MANOBRA E DESCARGA DE SOLOS E MATERIAIS GRANULARES EM CAMINHÃO BASCULANTE 14 M³ - CARGA COM PÁ CARREGADEIRA (CAÇAMBA DE 1,7 A 2,8 M³ / 128 HP) E DESCARGA LIVRE (UNIDADE: M3). AF_07/2020</v>
          </cell>
          <cell r="D6843" t="str">
            <v>M3</v>
          </cell>
          <cell r="E6843">
            <v>9.02</v>
          </cell>
          <cell r="F6843" t="str">
            <v>SINAPI</v>
          </cell>
        </row>
        <row r="6844">
          <cell r="B6844">
            <v>100965</v>
          </cell>
          <cell r="C6844" t="str">
            <v>TRANSPORTE COM CAMINHÃO TANQUE DE TRANSPORTE DE MATERIAL ASFÁLTICO DE 30000 L, EM VIA URBANA EM  LEITO NATURAL (UNIDADE: TXKM). AF_07/2020</v>
          </cell>
          <cell r="D6844" t="str">
            <v>TXKM</v>
          </cell>
          <cell r="E6844">
            <v>1.96</v>
          </cell>
          <cell r="F6844" t="str">
            <v>SINAPI</v>
          </cell>
        </row>
        <row r="6845">
          <cell r="B6845">
            <v>100966</v>
          </cell>
          <cell r="C6845" t="str">
            <v>TRANSPORTE COM CAMINHÃO TANQUE DE TRANSPORTE DE MATERIAL ASFÁLTICO DE 30000 L, EM VIA URBANA EM  REVESTIMENTO PRIMÁRIO (UNIDADE: TXKM). AF_07/2020</v>
          </cell>
          <cell r="D6845" t="str">
            <v>TXKM</v>
          </cell>
          <cell r="E6845">
            <v>1.67</v>
          </cell>
          <cell r="F6845" t="str">
            <v>SINAPI</v>
          </cell>
        </row>
        <row r="6846">
          <cell r="B6846">
            <v>100969</v>
          </cell>
          <cell r="C6846" t="str">
            <v>TRANSPORTE COM CAMINHÃO TANQUE DE TRANSPORTE DE MATERIAL ASFÁLTICO DE 20000 L, EM VIA URBANA EM LEITO NATURAL (UNIDADE: TXKM). AF_07/2020</v>
          </cell>
          <cell r="D6846" t="str">
            <v>TXKM</v>
          </cell>
          <cell r="E6846">
            <v>2.61</v>
          </cell>
          <cell r="F6846" t="str">
            <v>SINAPI</v>
          </cell>
        </row>
        <row r="6847">
          <cell r="B6847">
            <v>100970</v>
          </cell>
          <cell r="C6847" t="str">
            <v>TRANSPORTE COM CAMINHÃO TANQUE DE TRANSPORTE DE MATERIAL ASFÁLTICO DE 20000 L, EM VIA URBANA EM  REVESTIMENTO PRIMÁRIO (UNIDADE: TXKM). AF_07/2020</v>
          </cell>
          <cell r="D6847" t="str">
            <v>TXKM</v>
          </cell>
          <cell r="E6847">
            <v>2.2200000000000002</v>
          </cell>
          <cell r="F6847" t="str">
            <v>SINAPI</v>
          </cell>
        </row>
        <row r="6848">
          <cell r="B6848">
            <v>102330</v>
          </cell>
          <cell r="C6848" t="str">
            <v>TRANSPORTE COM CAMINHÃO TANQUE DE TRANSPORTE DE MATERIAL ASFÁLTICO DE 30000 L, EM VIA URBANA PAVIMENTADA, DMT ATÉ 30KM (UNIDADE: TXKM). AF_07/2020</v>
          </cell>
          <cell r="D6848" t="str">
            <v>TXKM</v>
          </cell>
          <cell r="E6848">
            <v>1.56</v>
          </cell>
          <cell r="F6848" t="str">
            <v>SINAPI</v>
          </cell>
        </row>
        <row r="6849">
          <cell r="B6849">
            <v>102331</v>
          </cell>
          <cell r="C6849" t="str">
            <v>TRANSPORTE COM CAMINHÃO TANQUE DE TRANSPORTE DE MATERIAL ASFÁLTICO DE 30000 L, EM VIA URBANA PAVIMENTADA, ADICIONAL PARA DMT EXCEDENTE A 30 KM (UNIDADE: TXKM). AF_07/2020</v>
          </cell>
          <cell r="D6849" t="str">
            <v>TXKM</v>
          </cell>
          <cell r="E6849">
            <v>0.61</v>
          </cell>
          <cell r="F6849" t="str">
            <v>SINAPI</v>
          </cell>
        </row>
        <row r="6850">
          <cell r="B6850">
            <v>102332</v>
          </cell>
          <cell r="C6850" t="str">
            <v>TRANSPORTE COM CAMINHÃO TANQUE DE TRANSPORTE DE MATERIAL ASFÁLTICO DE 20000 L, EM VIA URBANA PAVIMENTADA, DMT ATÉ 30KM (UNIDADE: TXKM). AF_07/2020</v>
          </cell>
          <cell r="D6850" t="str">
            <v>TXKM</v>
          </cell>
          <cell r="E6850">
            <v>2.0699999999999998</v>
          </cell>
          <cell r="F6850" t="str">
            <v>SINAPI</v>
          </cell>
        </row>
        <row r="6851">
          <cell r="B6851">
            <v>102333</v>
          </cell>
          <cell r="C6851" t="str">
            <v>TRANSPORTE COM CAMINHÃO TANQUE DE TRANSPORTE DE MATERIAL ASFÁLTICO DE 20000 L, EM VIA URBANA PAVIMENTADA, ADICIONAL PARA DMT EXCEDENTE A 30 KM (UNIDADE: TXKM). AF_07/2020</v>
          </cell>
          <cell r="D6851" t="str">
            <v>TXKM</v>
          </cell>
          <cell r="E6851">
            <v>0.83</v>
          </cell>
          <cell r="F6851" t="str">
            <v>SINAPI</v>
          </cell>
        </row>
        <row r="6852">
          <cell r="B6852">
            <v>101019</v>
          </cell>
          <cell r="C6852" t="str">
            <v>CARGA, MANOBRA E DESCARGA MANUAL DE TUBOS PLÁSTICOS, DN MENOR OU IGUAL A 100 MM, EM CAMINHÃO CARROCERIA 9T. AF_07/2020</v>
          </cell>
          <cell r="D6852" t="str">
            <v>T</v>
          </cell>
          <cell r="E6852">
            <v>585.27</v>
          </cell>
          <cell r="F6852" t="str">
            <v>SINAPI</v>
          </cell>
        </row>
        <row r="6853">
          <cell r="B6853">
            <v>101479</v>
          </cell>
          <cell r="C6853" t="str">
            <v>CARGA, MANOBRA E DESCARGA MANUAL DE TUBOS PLÁSTICOS, DN 200 MM, EM CAMINHÃO CARROCERIA 9T. AF_07/2020</v>
          </cell>
          <cell r="D6853" t="str">
            <v>T</v>
          </cell>
          <cell r="E6853">
            <v>170.52</v>
          </cell>
          <cell r="F6853" t="str">
            <v>SINAPI</v>
          </cell>
        </row>
        <row r="6854">
          <cell r="B6854">
            <v>102568</v>
          </cell>
          <cell r="C6854" t="str">
            <v>CARGA, MANOBRA E DESCARGA MANUAL DE TUBOS PLÁSTICOS, DN 150 MM, EM CAMINHÃO CARROCERIA 9T. AF_06/2021</v>
          </cell>
          <cell r="D6854" t="str">
            <v>T</v>
          </cell>
          <cell r="E6854">
            <v>290.49</v>
          </cell>
          <cell r="F6854" t="str">
            <v>SINAPI</v>
          </cell>
        </row>
        <row r="6855">
          <cell r="B6855">
            <v>100976</v>
          </cell>
          <cell r="C6855" t="str">
            <v>CARGA, MANOBRA E DESCARGA DE SOLOS E MATERIAIS GRANULARES EM CAMINHÃO BASCULANTE 18 M³ - CARGA COM PÁ CARREGADEIRA (CAÇAMBA DE 1,7 A 2,8 M³ / 128 HP) E DESCARGA LIVRE (UNIDADE: M3). AF_07/2020</v>
          </cell>
          <cell r="D6855" t="str">
            <v>M3</v>
          </cell>
          <cell r="E6855">
            <v>8.94</v>
          </cell>
          <cell r="F6855" t="str">
            <v>SINAPI</v>
          </cell>
        </row>
        <row r="6856">
          <cell r="B6856">
            <v>100977</v>
          </cell>
          <cell r="C6856" t="str">
            <v>CARGA, MANOBRA E DESCARGA DE SOLOS E MATERIAIS GRANULARES EM CAMINHÃO BASCULANTE 6 M³ - CARGA COM ESCAVADEIRA HIDRÁULICA (CAÇAMBA DE 1,20 M³ / 155 HP) E DESCARGA LIVRE (UNIDADE: M3). AF_07/2020</v>
          </cell>
          <cell r="D6856" t="str">
            <v>M3</v>
          </cell>
          <cell r="E6856">
            <v>7.88</v>
          </cell>
          <cell r="F6856" t="str">
            <v>SINAPI</v>
          </cell>
        </row>
        <row r="6857">
          <cell r="B6857">
            <v>100978</v>
          </cell>
          <cell r="C6857" t="str">
            <v>CARGA, MANOBRA E DESCARGA DE SOLOS E MATERIAIS GRANULARES EM CAMINHÃO BASCULANTE 10 M³ - CARGA COM ESCAVADEIRA HIDRÁULICA (CAÇAMBA DE 1,20 M³ / 155 HP) E DESCARGA LIVRE (UNIDADE: M3). AF_07/2020</v>
          </cell>
          <cell r="D6857" t="str">
            <v>M3</v>
          </cell>
          <cell r="E6857">
            <v>7.33</v>
          </cell>
          <cell r="F6857" t="str">
            <v>SINAPI</v>
          </cell>
        </row>
        <row r="6858">
          <cell r="B6858">
            <v>100979</v>
          </cell>
          <cell r="C6858" t="str">
            <v>CARGA, MANOBRA E DESCARGA DE SOLOS E MATERIAIS GRANULARES EM CAMINHÃO BASCULANTE 14 M³ - CARGA COM ESCAVADEIRA HIDRÁULICA (CAÇAMBA DE 1,20 M³ / 155 HP) E DESCARGA LIVRE (UNIDADE: M3). AF_07/2020</v>
          </cell>
          <cell r="D6858" t="str">
            <v>M3</v>
          </cell>
          <cell r="E6858">
            <v>6.86</v>
          </cell>
          <cell r="F6858" t="str">
            <v>SINAPI</v>
          </cell>
        </row>
        <row r="6859">
          <cell r="B6859">
            <v>100980</v>
          </cell>
          <cell r="C6859" t="str">
            <v>CARGA, MANOBRA E DESCARGA DE SOLOS E MATERIAIS GRANULARES EM CAMINHÃO BASCULANTE 18 M³ - CARGA COM ESCAVADEIRA HIDRÁULICA (CAÇAMBA DE 1,20 M³ / 155 HP) E DESCARGA LIVRE (UNIDADE: M3). AF_07/2020</v>
          </cell>
          <cell r="D6859" t="str">
            <v>M3</v>
          </cell>
          <cell r="E6859">
            <v>6.56</v>
          </cell>
          <cell r="F6859" t="str">
            <v>SINAPI</v>
          </cell>
        </row>
        <row r="6860">
          <cell r="B6860">
            <v>100981</v>
          </cell>
          <cell r="C6860" t="str">
            <v>CARGA, MANOBRA E DESCARGA DE ENTULHO EM CAMINHÃO BASCULANTE 6 M³ - CARGA COM ESCAVADEIRA HIDRÁULICA  (CAÇAMBA DE 0,80 M³ / 111 HP) E DESCARGA LIVRE (UNIDADE: M3). AF_07/2020</v>
          </cell>
          <cell r="D6860" t="str">
            <v>M3</v>
          </cell>
          <cell r="E6860">
            <v>9.64</v>
          </cell>
          <cell r="F6860" t="str">
            <v>SINAPI</v>
          </cell>
        </row>
        <row r="6861">
          <cell r="B6861">
            <v>100982</v>
          </cell>
          <cell r="C6861" t="str">
            <v>CARGA, MANOBRA E DESCARGA DE ENTULHO EM CAMINHÃO BASCULANTE 10 M³ - CARGA COM ESCAVADEIRA HIDRÁULICA  (CAÇAMBA DE 0,80 M³ / 111 HP) E DESCARGA LIVRE (UNIDADE: M3). AF_07/2020</v>
          </cell>
          <cell r="D6861" t="str">
            <v>M3</v>
          </cell>
          <cell r="E6861">
            <v>9.51</v>
          </cell>
          <cell r="F6861" t="str">
            <v>SINAPI</v>
          </cell>
        </row>
        <row r="6862">
          <cell r="B6862">
            <v>100983</v>
          </cell>
          <cell r="C6862" t="str">
            <v>CARGA, MANOBRA E DESCARGA DE ENTULHO EM CAMINHÃO BASCULANTE 14 M³ - CARGA COM ESCAVADEIRA HIDRÁULICA  (CAÇAMBA DE 0,80 M³ / 111 HP) E DESCARGA LIVRE (UNIDADE: M3). AF_07/2020</v>
          </cell>
          <cell r="D6862" t="str">
            <v>M3</v>
          </cell>
          <cell r="E6862">
            <v>9.31</v>
          </cell>
          <cell r="F6862" t="str">
            <v>SINAPI</v>
          </cell>
        </row>
        <row r="6863">
          <cell r="B6863">
            <v>100984</v>
          </cell>
          <cell r="C6863" t="str">
            <v>CARGA, MANOBRA E DESCARGA DE ENTULHO EM CAMINHÃO BASCULANTE 18 M³ - CARGA COM ESCAVADEIRA HIDRÁULICA  (CAÇAMBA DE 0,80 M³ / 111 HP) E DESCARGA LIVRE (UNIDADE: M3). AF_07/2020</v>
          </cell>
          <cell r="D6863" t="str">
            <v>M3</v>
          </cell>
          <cell r="E6863">
            <v>9.2200000000000006</v>
          </cell>
          <cell r="F6863" t="str">
            <v>SINAPI</v>
          </cell>
        </row>
        <row r="6864">
          <cell r="B6864">
            <v>100985</v>
          </cell>
          <cell r="C6864" t="str">
            <v>CARGA DE MISTURA ASFÁLTICA EM CAMINHÃO BASCULANTE 6 M³ (UNIDADE: M3). AF_07/2020</v>
          </cell>
          <cell r="D6864" t="str">
            <v>M3</v>
          </cell>
          <cell r="E6864">
            <v>7.75</v>
          </cell>
          <cell r="F6864" t="str">
            <v>SINAPI</v>
          </cell>
        </row>
        <row r="6865">
          <cell r="B6865">
            <v>100986</v>
          </cell>
          <cell r="C6865" t="str">
            <v>CARGA DE MISTURA ASFÁLTICA EM CAMINHÃO BASCULANTE 10 M³ (UNIDADE: M3). AF_07/2020</v>
          </cell>
          <cell r="D6865" t="str">
            <v>M3</v>
          </cell>
          <cell r="E6865">
            <v>9.68</v>
          </cell>
          <cell r="F6865" t="str">
            <v>SINAPI</v>
          </cell>
        </row>
        <row r="6866">
          <cell r="B6866">
            <v>100987</v>
          </cell>
          <cell r="C6866" t="str">
            <v>CARGA DE MISTURA ASFÁLTICA EM CAMINHÃO BASCULANTE 14 M³ (UNIDADE: M3). AF_07/2020</v>
          </cell>
          <cell r="D6866" t="str">
            <v>M3</v>
          </cell>
          <cell r="E6866">
            <v>10.73</v>
          </cell>
          <cell r="F6866" t="str">
            <v>SINAPI</v>
          </cell>
        </row>
        <row r="6867">
          <cell r="B6867">
            <v>100988</v>
          </cell>
          <cell r="C6867" t="str">
            <v>CARGA DE MISTURA ASFÁLTICA EM CAMINHÃO BASCULANTE 18 M³ (UNIDADE: M3). AF_07/2020</v>
          </cell>
          <cell r="D6867" t="str">
            <v>M3</v>
          </cell>
          <cell r="E6867">
            <v>11.51</v>
          </cell>
          <cell r="F6867" t="str">
            <v>SINAPI</v>
          </cell>
        </row>
        <row r="6868">
          <cell r="B6868">
            <v>100989</v>
          </cell>
          <cell r="C6868" t="str">
            <v>CARGA, MANOBRA E DESCARGA DE SOLOS E MATERIAIS GRANULARES EM CAMINHÃO BASCULANTE 6 M³ - CARGA COM PÁ CARREGADEIRA (CAÇAMBA DE 1,7 A 2,8 M³ / 128 HP) E DESCARGA LIVRE (UNIDADE: T). AF_07/2020</v>
          </cell>
          <cell r="D6868" t="str">
            <v>T</v>
          </cell>
          <cell r="E6868">
            <v>6.19</v>
          </cell>
          <cell r="F6868" t="str">
            <v>SINAPI</v>
          </cell>
        </row>
        <row r="6869">
          <cell r="B6869">
            <v>100990</v>
          </cell>
          <cell r="C6869" t="str">
            <v>CARGA, MANOBRA E DESCARGA DE SOLOS E MATERIAIS GRANULARES EM CAMINHÃO BASCULANTE 10 M³ - CARGA COM PÁ CARREGADEIRA (CAÇAMBA DE 1,7 A 2,8 M³ / 128 HP) E DESCARGA LIVRE (UNIDADE: T). AF_07/2020</v>
          </cell>
          <cell r="D6869" t="str">
            <v>T</v>
          </cell>
          <cell r="E6869">
            <v>6.14</v>
          </cell>
          <cell r="F6869" t="str">
            <v>SINAPI</v>
          </cell>
        </row>
        <row r="6870">
          <cell r="B6870">
            <v>100991</v>
          </cell>
          <cell r="C6870" t="str">
            <v>CARGA, MANOBRA E DESCARGA DE SOLOS E MATERIAIS GRANULARES EM CAMINHÃO BASCULANTE 14 M³ - CARGA COM PÁ CARREGADEIRA (CAÇAMBA DE 1,7 A 2,8 M³ / 128 HP) E DESCARGA LIVRE (UNIDADE: T). AF_07/2020</v>
          </cell>
          <cell r="D6870" t="str">
            <v>T</v>
          </cell>
          <cell r="E6870">
            <v>6.04</v>
          </cell>
          <cell r="F6870" t="str">
            <v>SINAPI</v>
          </cell>
        </row>
        <row r="6871">
          <cell r="B6871">
            <v>100992</v>
          </cell>
          <cell r="C6871" t="str">
            <v>CARGA, MANOBRA E DESCARGA DE SOLOS E MATERIAIS GRANULARES EM CAMINHÃO BASCULANTE 18 M³ - CARGA COM PÁ CARREGADEIRA (CAÇAMBA DE 1,7 A 2,8 M³ / 128 HP) E DESCARGA LIVRE (UNIDADE: T). AF_07/2020</v>
          </cell>
          <cell r="D6871" t="str">
            <v>T</v>
          </cell>
          <cell r="E6871">
            <v>5.96</v>
          </cell>
          <cell r="F6871" t="str">
            <v>SINAPI</v>
          </cell>
        </row>
        <row r="6872">
          <cell r="B6872">
            <v>100993</v>
          </cell>
          <cell r="C6872" t="str">
            <v>CARGA, MANOBRA E DESCARGA DE SOLOS E MATERIAIS GRANULARES EM CAMINHÃO BASCULANTE 6 M³ - CARGA COM ESCAVADEIRA HIDRÁULICA (CAÇAMBA DE 1,20 M³ / 155 HP) E DESCARGA LIVRE (UNIDADE: T). AF_07/2020</v>
          </cell>
          <cell r="D6872" t="str">
            <v>T</v>
          </cell>
          <cell r="E6872">
            <v>5.25</v>
          </cell>
          <cell r="F6872" t="str">
            <v>SINAPI</v>
          </cell>
        </row>
        <row r="6873">
          <cell r="B6873">
            <v>100994</v>
          </cell>
          <cell r="C6873" t="str">
            <v>CARGA, MANOBRA E DESCARGA DE SOLOS E MATERIAIS GRANULARES EM CAMINHÃO BASCULANTE 10 M³ - CARGA COM ESCAVADEIRA HIDRÁULICA (CAÇAMBA DE 1,20 M³ / 155 HP) E DESCARGA LIVRE (UNIDADE: T). AF_07/2020</v>
          </cell>
          <cell r="D6873" t="str">
            <v>T</v>
          </cell>
          <cell r="E6873">
            <v>4.87</v>
          </cell>
          <cell r="F6873" t="str">
            <v>SINAPI</v>
          </cell>
        </row>
        <row r="6874">
          <cell r="B6874">
            <v>100995</v>
          </cell>
          <cell r="C6874" t="str">
            <v>CARGA, MANOBRA E DESCARGA DE SOLOS E MATERIAIS GRANULARES EM CAMINHÃO BASCULANTE 14 M³ - CARGA COM ESCAVADEIRA HIDRÁULICA (CAÇAMBA DE 1,20 M³ / 155 HP) E DESCARGA LIVRE (UNIDADE: T). AF_07/2020</v>
          </cell>
          <cell r="D6874" t="str">
            <v>T</v>
          </cell>
          <cell r="E6874">
            <v>4.58</v>
          </cell>
          <cell r="F6874" t="str">
            <v>SINAPI</v>
          </cell>
        </row>
        <row r="6875">
          <cell r="B6875">
            <v>100996</v>
          </cell>
          <cell r="C6875" t="str">
            <v>CARGA, MANOBRA E DESCARGA DE SOLOS E MATERIAIS GRANULARES EM CAMINHÃO BASCULANTE 18 M³ - CARGA COM ESCAVADEIRA HIDRÁULICA (CAÇAMBA DE 1,20 M³ / 155 HP) E DESCARGA LIVRE (UNIDADE: T). AF_07/2020</v>
          </cell>
          <cell r="D6875" t="str">
            <v>T</v>
          </cell>
          <cell r="E6875">
            <v>4.37</v>
          </cell>
          <cell r="F6875" t="str">
            <v>SINAPI</v>
          </cell>
        </row>
        <row r="6876">
          <cell r="B6876">
            <v>100997</v>
          </cell>
          <cell r="C6876" t="str">
            <v>CARGA, MANOBRA E DESCARGA DE ENTULHO EM CAMINHÃO BASCULANTE 6 M³ - CARGA COM ESCAVADEIRA HIDRÁULICA  (CAÇAMBA DE 0,80 M³ / 111 HP) E DESCARGA LIVRE (UNIDADE: T). AF_07/2020</v>
          </cell>
          <cell r="D6876" t="str">
            <v>T</v>
          </cell>
          <cell r="E6876">
            <v>6.44</v>
          </cell>
          <cell r="F6876" t="str">
            <v>SINAPI</v>
          </cell>
        </row>
        <row r="6877">
          <cell r="B6877">
            <v>100998</v>
          </cell>
          <cell r="C6877" t="str">
            <v>CARGA, MANOBRA E DESCARGA DE ENTULHO EM CAMINHÃO BASCULANTE 10 M³ - CARGA COM ESCAVADEIRA HIDRÁULICA  (CAÇAMBA DE 0,80 M³ / 111 HP) E DESCARGA LIVRE (UNIDADE: T). AF_07/2020</v>
          </cell>
          <cell r="D6877" t="str">
            <v>T</v>
          </cell>
          <cell r="E6877">
            <v>6.34</v>
          </cell>
          <cell r="F6877" t="str">
            <v>SINAPI</v>
          </cell>
        </row>
        <row r="6878">
          <cell r="B6878">
            <v>100999</v>
          </cell>
          <cell r="C6878" t="str">
            <v>CARGA, MANOBRA E DESCARGA DE ENTULHO EM CAMINHÃO BASCULANTE 14 M³ - CARGA COM ESCAVADEIRA HIDRÁULICA  (CAÇAMBA DE 0,80 M³ / 111 HP) E DESCARGA LIVRE (UNIDADE: T). AF_07/2020</v>
          </cell>
          <cell r="D6878" t="str">
            <v>T</v>
          </cell>
          <cell r="E6878">
            <v>6.23</v>
          </cell>
          <cell r="F6878" t="str">
            <v>SINAPI</v>
          </cell>
        </row>
        <row r="6879">
          <cell r="B6879">
            <v>101000</v>
          </cell>
          <cell r="C6879" t="str">
            <v>CARGA, MANOBRA E DESCARGA DE ENTULHO EM CAMINHÃO BASCULANTE 18 M³ - CARGA COM ESCAVADEIRA HIDRÁULICA  (CAÇAMBA DE 0,80 M³ / 111 HP) E DESCARGA LIVRE (UNIDADE: T). AF_07/2020</v>
          </cell>
          <cell r="D6879" t="str">
            <v>T</v>
          </cell>
          <cell r="E6879">
            <v>6.14</v>
          </cell>
          <cell r="F6879" t="str">
            <v>SINAPI</v>
          </cell>
        </row>
        <row r="6880">
          <cell r="B6880">
            <v>101001</v>
          </cell>
          <cell r="C6880" t="str">
            <v>CARGA DE MISTURA ASFÁLTICA EM CAMINHÃO BASCULANTE 6 M³ (UNIDADE: T). AF_07/2020</v>
          </cell>
          <cell r="D6880" t="str">
            <v>T</v>
          </cell>
          <cell r="E6880">
            <v>5.17</v>
          </cell>
          <cell r="F6880" t="str">
            <v>SINAPI</v>
          </cell>
        </row>
        <row r="6881">
          <cell r="B6881">
            <v>101002</v>
          </cell>
          <cell r="C6881" t="str">
            <v>CARGA DE MISTURA ASFÁLTICA EM CAMINHÃO BASCULANTE 10 M³ (UNIDADE: T). AF_07/2020</v>
          </cell>
          <cell r="D6881" t="str">
            <v>T</v>
          </cell>
          <cell r="E6881">
            <v>6.44</v>
          </cell>
          <cell r="F6881" t="str">
            <v>SINAPI</v>
          </cell>
        </row>
        <row r="6882">
          <cell r="B6882">
            <v>101003</v>
          </cell>
          <cell r="C6882" t="str">
            <v>CARGA DE MISTURA ASFÁLTICA EM CAMINHÃO BASCULANTE 14 M³ (UNIDADE: T). AF_07/2020</v>
          </cell>
          <cell r="D6882" t="str">
            <v>T</v>
          </cell>
          <cell r="E6882">
            <v>7.14</v>
          </cell>
          <cell r="F6882" t="str">
            <v>SINAPI</v>
          </cell>
        </row>
        <row r="6883">
          <cell r="B6883">
            <v>101004</v>
          </cell>
          <cell r="C6883" t="str">
            <v>CARGA DE MISTURA ASFÁLTICA EM CAMINHÃO BASCULANTE 18 M³ (UNIDADE: T). AF_07/2020</v>
          </cell>
          <cell r="D6883" t="str">
            <v>T</v>
          </cell>
          <cell r="E6883">
            <v>7.67</v>
          </cell>
          <cell r="F6883" t="str">
            <v>SINAPI</v>
          </cell>
        </row>
        <row r="6884">
          <cell r="B6884">
            <v>101005</v>
          </cell>
          <cell r="C6884" t="str">
            <v>CARGA, MANOBRA E DESCARGA DE ÁGUA EM CAMINHÃO PIPA 6 M³. AF_07/2020</v>
          </cell>
          <cell r="D6884" t="str">
            <v>M3</v>
          </cell>
          <cell r="E6884">
            <v>21.02</v>
          </cell>
          <cell r="F6884" t="str">
            <v>SINAPI</v>
          </cell>
        </row>
        <row r="6885">
          <cell r="B6885">
            <v>101006</v>
          </cell>
          <cell r="C6885" t="str">
            <v>CARGA, MANOBRA E DESCARGA DE ÁGUA EM CAMINHÃO PIPA 10 M³. AF_07/2020</v>
          </cell>
          <cell r="D6885" t="str">
            <v>M3</v>
          </cell>
          <cell r="E6885">
            <v>23.26</v>
          </cell>
          <cell r="F6885" t="str">
            <v>SINAPI</v>
          </cell>
        </row>
        <row r="6886">
          <cell r="B6886">
            <v>101007</v>
          </cell>
          <cell r="C6886" t="str">
            <v>CARGA DE ÁGUA EM CAMINHÃO PIPA 6 M³. AF_07/2020</v>
          </cell>
          <cell r="D6886" t="str">
            <v>M3</v>
          </cell>
          <cell r="E6886">
            <v>6.09</v>
          </cell>
          <cell r="F6886" t="str">
            <v>SINAPI</v>
          </cell>
        </row>
        <row r="6887">
          <cell r="B6887">
            <v>101008</v>
          </cell>
          <cell r="C6887" t="str">
            <v>CARGA DE ÁGUA EM CAMINHÃO PIPA 10 M³. AF_07/2020</v>
          </cell>
          <cell r="D6887" t="str">
            <v>M3</v>
          </cell>
          <cell r="E6887">
            <v>6.15</v>
          </cell>
          <cell r="F6887" t="str">
            <v>SINAPI</v>
          </cell>
        </row>
        <row r="6888">
          <cell r="B6888">
            <v>101009</v>
          </cell>
          <cell r="C6888" t="str">
            <v>CARGA, MANOBRA E DESCARGA DE POSTE DE CONCRETO EM CAMINHÃO CARROCERIA COM GUINDAUTO (MUNCK) 11,7 TM. AF_07/2020</v>
          </cell>
          <cell r="D6888" t="str">
            <v>T</v>
          </cell>
          <cell r="E6888">
            <v>47.66</v>
          </cell>
          <cell r="F6888" t="str">
            <v>SINAPI</v>
          </cell>
        </row>
        <row r="6889">
          <cell r="B6889">
            <v>101010</v>
          </cell>
          <cell r="C6889" t="str">
            <v>CARGA, MANOBRA E DESCARGA DE PERFIL METÁLICO EM CAMINHÃO CARROCERIA COM GUINDAUTO (MUNCK) 11,7 TM. AF_07/2020</v>
          </cell>
          <cell r="D6889" t="str">
            <v>T</v>
          </cell>
          <cell r="E6889">
            <v>30.01</v>
          </cell>
          <cell r="F6889" t="str">
            <v>SINAPI</v>
          </cell>
        </row>
        <row r="6890">
          <cell r="B6890">
            <v>101013</v>
          </cell>
          <cell r="C6890" t="str">
            <v>CARGA, MANOBRA E DESCARGA DE TUBOS DE CONCRETO, DN MENOR OU IGUAL A 300 MM, EM CAMINHÃO CARROCERIA COM GUINDAUTO (MUNCK) 11,7 TM. AF_07/2020</v>
          </cell>
          <cell r="D6890" t="str">
            <v>T</v>
          </cell>
          <cell r="E6890">
            <v>47.89</v>
          </cell>
          <cell r="F6890" t="str">
            <v>SINAPI</v>
          </cell>
        </row>
        <row r="6891">
          <cell r="B6891">
            <v>101014</v>
          </cell>
          <cell r="C6891" t="str">
            <v>CARGA, MANOBRA E DESCARGA DE TUBOS DE CONCRETO, DN 400 MM, EM CAMINHÃO CARROCERIA COM GUINDAUTO (MUNCK) 11,7 TM. AF_07/2020</v>
          </cell>
          <cell r="D6891" t="str">
            <v>T</v>
          </cell>
          <cell r="E6891">
            <v>43.86</v>
          </cell>
          <cell r="F6891" t="str">
            <v>SINAPI</v>
          </cell>
        </row>
        <row r="6892">
          <cell r="B6892">
            <v>101015</v>
          </cell>
          <cell r="C6892" t="str">
            <v>CARGA, MANOBRA E DESCARGA DE TUBOS DE CONCRETO, DN 500 MM, EM CAMINHÃO CARROCERIA COM GUINDAUTO (MUNCK) 11,7 TM. AF_07/2020</v>
          </cell>
          <cell r="D6892" t="str">
            <v>T</v>
          </cell>
          <cell r="E6892">
            <v>36.04</v>
          </cell>
          <cell r="F6892" t="str">
            <v>SINAPI</v>
          </cell>
        </row>
        <row r="6893">
          <cell r="B6893">
            <v>101016</v>
          </cell>
          <cell r="C6893" t="str">
            <v>CARGA, MANOBRA E DESCARGA DE TUBOS METÁLICOS, DN MENOR OU IGUAL A 150 MM, EM CAMINHÃO CARROCERIA COM GUINDAUTO (MUNCK) 11,7 TM. AF_07/2020</v>
          </cell>
          <cell r="D6893" t="str">
            <v>T</v>
          </cell>
          <cell r="E6893">
            <v>41.72</v>
          </cell>
          <cell r="F6893" t="str">
            <v>SINAPI</v>
          </cell>
        </row>
        <row r="6894">
          <cell r="B6894">
            <v>101017</v>
          </cell>
          <cell r="C6894" t="str">
            <v>CARGA, MANOBRA E DESCARGA DE TUBOS METÁLICOS, DN 200 MM, EM CAMINHÃO CARROCERIA COM GUINDAUTO (MUNCK) 11,7 TM. AF_07/2020</v>
          </cell>
          <cell r="D6894" t="str">
            <v>T</v>
          </cell>
          <cell r="E6894">
            <v>31.63</v>
          </cell>
          <cell r="F6894" t="str">
            <v>SINAPI</v>
          </cell>
        </row>
        <row r="6895">
          <cell r="B6895">
            <v>101018</v>
          </cell>
          <cell r="C6895" t="str">
            <v>CARGA, MANOBRA E DESCARGA DE TUBOS METÁLICOS, DN 250 MM, EM CAMINHÃO CARROCERIA COM GUINDAUTO (MUNCK) 11,7 TM. AF_07/2020</v>
          </cell>
          <cell r="D6895" t="str">
            <v>T</v>
          </cell>
          <cell r="E6895">
            <v>25.98</v>
          </cell>
          <cell r="F6895" t="str">
            <v>SINAPI</v>
          </cell>
        </row>
        <row r="6896">
          <cell r="B6896">
            <v>101463</v>
          </cell>
          <cell r="C6896" t="str">
            <v>CARGA, MANOBRA E DESCARGA DE TUBOS DE CONCRETO, DN 600 MM, EM CAMINHÃO CARROCERIA COM GUINDAUTO (MUNCK) 11,7 TM. AF_07/2020</v>
          </cell>
          <cell r="D6896" t="str">
            <v>T</v>
          </cell>
          <cell r="E6896">
            <v>48.02</v>
          </cell>
          <cell r="F6896" t="str">
            <v>SINAPI</v>
          </cell>
        </row>
        <row r="6897">
          <cell r="B6897">
            <v>101464</v>
          </cell>
          <cell r="C6897" t="str">
            <v>CARGA, MANOBRA E DESCARGA DE TUBOS DE CONCRETO, DN 700 MM, EM CAMINHÃO CARROCERIA COM GUINDAUTO (MUNCK) 11,7 TM. AF_07/2020</v>
          </cell>
          <cell r="D6897" t="str">
            <v>T</v>
          </cell>
          <cell r="E6897">
            <v>36.9</v>
          </cell>
          <cell r="F6897" t="str">
            <v>SINAPI</v>
          </cell>
        </row>
        <row r="6898">
          <cell r="B6898">
            <v>101465</v>
          </cell>
          <cell r="C6898" t="str">
            <v>CARGA, MANOBRA E DESCARGA DE TUBOS DE CONCRETO, DN 800 MM, EM CAMINHÃO CARROCERIA COM GUINDAUTO (MUNCK) 11,7 TM. AF_07/2020</v>
          </cell>
          <cell r="D6898" t="str">
            <v>T</v>
          </cell>
          <cell r="E6898">
            <v>28.2</v>
          </cell>
          <cell r="F6898" t="str">
            <v>SINAPI</v>
          </cell>
        </row>
        <row r="6899">
          <cell r="B6899">
            <v>101466</v>
          </cell>
          <cell r="C6899" t="str">
            <v>CARGA, MANOBRA E DESCARGA DE TUBOS DE CONCRETO, DN 900 MM, EM CAMINHÃO CARROCERIA COM GUINDAUTO (MUNCK) 11,7 TM. AF_07/2020</v>
          </cell>
          <cell r="D6899" t="str">
            <v>T</v>
          </cell>
          <cell r="E6899">
            <v>22.95</v>
          </cell>
          <cell r="F6899" t="str">
            <v>SINAPI</v>
          </cell>
        </row>
        <row r="6900">
          <cell r="B6900">
            <v>101467</v>
          </cell>
          <cell r="C6900" t="str">
            <v>CARGA, MANOBRA E DESCARGA DE TUBOS DE CONCRETO, DN 1000 MM, EM CAMINHÃO CARROCERIA COM GUINDAUTO (MUNCK) 11,7 TM. AF_07/2020</v>
          </cell>
          <cell r="D6900" t="str">
            <v>T</v>
          </cell>
          <cell r="E6900">
            <v>19.2</v>
          </cell>
          <cell r="F6900" t="str">
            <v>SINAPI</v>
          </cell>
        </row>
        <row r="6901">
          <cell r="B6901">
            <v>101468</v>
          </cell>
          <cell r="C6901" t="str">
            <v>CARGA, MANOBRA E DESCARGA DE TUBOS DE CONCRETO, DN 1200 MM, EM CAMINHÃO CARROCERIA COM GUINDAUTO (MUNCK) 11,7 TM. AF_07/2020</v>
          </cell>
          <cell r="D6901" t="str">
            <v>T</v>
          </cell>
          <cell r="E6901">
            <v>17.559999999999999</v>
          </cell>
          <cell r="F6901" t="str">
            <v>SINAPI</v>
          </cell>
        </row>
        <row r="6902">
          <cell r="B6902">
            <v>101469</v>
          </cell>
          <cell r="C6902" t="str">
            <v>CARGA, MANOBRA E DESCARGA DE TUBOS METÁLICOS, DN 300 MM, EM CAMINHÃO CARROCERIA COM GUINDAUTO (MUNCK) 11,7 TM. AF_07/2020</v>
          </cell>
          <cell r="D6902" t="str">
            <v>T</v>
          </cell>
          <cell r="E6902">
            <v>39.299999999999997</v>
          </cell>
          <cell r="F6902" t="str">
            <v>SINAPI</v>
          </cell>
        </row>
        <row r="6903">
          <cell r="B6903">
            <v>101470</v>
          </cell>
          <cell r="C6903" t="str">
            <v>CARGA, MANOBRA E DESCARGA DE TUBOS METÁLICOS, DN 350 MM, EM CAMINHÃO CARROCERIA COM GUINDAUTO (MUNCK) 11,7 TM. AF_07/2020</v>
          </cell>
          <cell r="D6903" t="str">
            <v>T</v>
          </cell>
          <cell r="E6903">
            <v>31.2</v>
          </cell>
          <cell r="F6903" t="str">
            <v>SINAPI</v>
          </cell>
        </row>
        <row r="6904">
          <cell r="B6904">
            <v>101471</v>
          </cell>
          <cell r="C6904" t="str">
            <v>CARGA, MANOBRA E DESCARGA DE TUBOS METÁLICOS, DN 400 MM, EM CAMINHÃO CARROCERIA COM GUINDAUTO (MUNCK) 11,7 TM. AF_07/2020</v>
          </cell>
          <cell r="D6904" t="str">
            <v>T</v>
          </cell>
          <cell r="E6904">
            <v>26.77</v>
          </cell>
          <cell r="F6904" t="str">
            <v>SINAPI</v>
          </cell>
        </row>
        <row r="6905">
          <cell r="B6905">
            <v>101472</v>
          </cell>
          <cell r="C6905" t="str">
            <v>CARGA, MANOBRA E DESCARGA DE TUBOS METÁLICOS, DN 500 MM, EM CAMINHÃO CARROCERIA COM GUINDAUTO (MUNCK) 11,7 TM. AF_07/2020</v>
          </cell>
          <cell r="D6905" t="str">
            <v>T</v>
          </cell>
          <cell r="E6905">
            <v>20.83</v>
          </cell>
          <cell r="F6905" t="str">
            <v>SINAPI</v>
          </cell>
        </row>
        <row r="6906">
          <cell r="B6906">
            <v>101473</v>
          </cell>
          <cell r="C6906" t="str">
            <v>CARGA, MANOBRA E DESCARGA DE TUBOS METÁLICOS, DN 600 MM, EM CAMINHÃO CARROCERIA COM GUINDAUTO (MUNCK) 11,7 TM. AF_07/2020</v>
          </cell>
          <cell r="D6906" t="str">
            <v>T</v>
          </cell>
          <cell r="E6906">
            <v>30</v>
          </cell>
          <cell r="F6906" t="str">
            <v>SINAPI</v>
          </cell>
        </row>
        <row r="6907">
          <cell r="B6907">
            <v>101474</v>
          </cell>
          <cell r="C6907" t="str">
            <v>CARGA, MANOBRA E DESCARGA DE TUBOS METÁLICOS, DN 700 MM, EM CAMINHÃO CARROCERIA COM GUINDAUTO (MUNCK) 11,7 TM. AF_07/2020</v>
          </cell>
          <cell r="D6907" t="str">
            <v>T</v>
          </cell>
          <cell r="E6907">
            <v>21.46</v>
          </cell>
          <cell r="F6907" t="str">
            <v>SINAPI</v>
          </cell>
        </row>
        <row r="6908">
          <cell r="B6908">
            <v>101475</v>
          </cell>
          <cell r="C6908" t="str">
            <v>CARGA, MANOBRA E DESCARGA DE TUBOS METÁLICOS, DN 800 MM, EM CAMINHÃO CARROCERIA COM GUINDAUTO (MUNCK) 11,7 TM. AF_07/2020</v>
          </cell>
          <cell r="D6908" t="str">
            <v>T</v>
          </cell>
          <cell r="E6908">
            <v>19.03</v>
          </cell>
          <cell r="F6908" t="str">
            <v>SINAPI</v>
          </cell>
        </row>
        <row r="6909">
          <cell r="B6909">
            <v>101476</v>
          </cell>
          <cell r="C6909" t="str">
            <v>CARGA, MANOBRA E DESCARGA DE TUBOS METÁLICOS, DN 900 MM, EM CAMINHÃO CARROCERIA COM GUINDAUTO (MUNCK) 11,7 TM. AF_07/2020</v>
          </cell>
          <cell r="D6909" t="str">
            <v>T</v>
          </cell>
          <cell r="E6909">
            <v>16.97</v>
          </cell>
          <cell r="F6909" t="str">
            <v>SINAPI</v>
          </cell>
        </row>
        <row r="6910">
          <cell r="B6910">
            <v>101477</v>
          </cell>
          <cell r="C6910" t="str">
            <v>CARGA, MANOBRA E DESCARGA DE TUBOS METÁLICOS, DN 1000 MM, EM CAMINHÃO CARROCERIA COM GUINDAUTO (MUNCK) 11,7 TM. AF_07/2020</v>
          </cell>
          <cell r="D6910" t="str">
            <v>T</v>
          </cell>
          <cell r="E6910">
            <v>13.9</v>
          </cell>
          <cell r="F6910" t="str">
            <v>SINAPI</v>
          </cell>
        </row>
        <row r="6911">
          <cell r="B6911">
            <v>101478</v>
          </cell>
          <cell r="C6911" t="str">
            <v>CARGA, MANOBRA E DESCARGA DE TUBOS METÁLICOS, DN 1200 MM, EM CAMINHÃO CARROCERIA COM GUINDAUTO (MUNCK) 11,7 TM. AF_07/2020</v>
          </cell>
          <cell r="D6911" t="str">
            <v>T</v>
          </cell>
          <cell r="E6911">
            <v>11.82</v>
          </cell>
          <cell r="F6911" t="str">
            <v>SINAPI</v>
          </cell>
        </row>
        <row r="6912">
          <cell r="B6912">
            <v>101480</v>
          </cell>
          <cell r="C6912" t="str">
            <v>CARGA, MANOBRA E DESCARGA DE TUBOS PLÁSTICOS, DN 250 MM, EM CAMINHÃO CARROCERIA COM GUINDAUTO (MUNCK) 11,7 TM. AF_07/2020</v>
          </cell>
          <cell r="D6912" t="str">
            <v>T</v>
          </cell>
          <cell r="E6912">
            <v>70.290000000000006</v>
          </cell>
          <cell r="F6912" t="str">
            <v>SINAPI</v>
          </cell>
        </row>
        <row r="6913">
          <cell r="B6913">
            <v>101481</v>
          </cell>
          <cell r="C6913" t="str">
            <v>CARGA, MANOBRA E DESCARGA DE TUBOS PLÁSTICOS, DN 300 MM, EM CAMINHÃO CARROCERIA COM GUINDAUTO (MUNCK) 11,7 TM. AF_07/2020</v>
          </cell>
          <cell r="D6913" t="str">
            <v>T</v>
          </cell>
          <cell r="E6913">
            <v>50.76</v>
          </cell>
          <cell r="F6913" t="str">
            <v>SINAPI</v>
          </cell>
        </row>
        <row r="6914">
          <cell r="B6914">
            <v>101482</v>
          </cell>
          <cell r="C6914" t="str">
            <v>CARGA, MANOBRA E DESCARGA DE TUBOS PLÁSTICOS, DN 400 MM, EM CAMINHÃO CARROCERIA COM GUINDAUTO (MUNCK) 11,7 TM. AF_07/2020</v>
          </cell>
          <cell r="D6914" t="str">
            <v>T</v>
          </cell>
          <cell r="E6914">
            <v>37.950000000000003</v>
          </cell>
          <cell r="F6914" t="str">
            <v>SINAPI</v>
          </cell>
        </row>
        <row r="6915">
          <cell r="B6915">
            <v>101483</v>
          </cell>
          <cell r="C6915" t="str">
            <v>CARGA, MANOBRA E DESCARGA DE TUBOS PLÁSTICOS, DN 500 MM, EM CAMINHÃO CARROCERIA COM GUINDAUTO (MUNCK) 11,7 TM. AF_07/2020</v>
          </cell>
          <cell r="D6915" t="str">
            <v>T</v>
          </cell>
          <cell r="E6915">
            <v>39.39</v>
          </cell>
          <cell r="F6915" t="str">
            <v>SINAPI</v>
          </cell>
        </row>
        <row r="6916">
          <cell r="B6916">
            <v>101484</v>
          </cell>
          <cell r="C6916" t="str">
            <v>CARGA, MANOBRA E DESCARGA DE TUBOS PLÁSTICOS, DN 600 MM, EM CAMINHÃO CARROCERIA COM GUINDAUTO (MUNCK) 11,7 TM. AF_07/2020</v>
          </cell>
          <cell r="D6916" t="str">
            <v>T</v>
          </cell>
          <cell r="E6916">
            <v>204.11</v>
          </cell>
          <cell r="F6916" t="str">
            <v>SINAPI</v>
          </cell>
        </row>
        <row r="6917">
          <cell r="B6917">
            <v>101485</v>
          </cell>
          <cell r="C6917" t="str">
            <v>CARGA, MANOBRA E DESCARGA DE TUBOS PLÁSTICOS, DN 750 MM, EM CAMINHÃO CARROCERIA COM GUINDAUTO (MUNCK) 11,7 TM. AF_07/2020</v>
          </cell>
          <cell r="D6917" t="str">
            <v>T</v>
          </cell>
          <cell r="E6917">
            <v>156.68</v>
          </cell>
          <cell r="F6917" t="str">
            <v>SINAPI</v>
          </cell>
        </row>
        <row r="6918">
          <cell r="B6918">
            <v>101486</v>
          </cell>
          <cell r="C6918" t="str">
            <v>CARGA, MANOBRA E DESCARGA DE TUBOS PLÁSTICOS, DN 900 MM, EM CAMINHÃO CARROCERIA COM GUINDAUTO (MUNCK) 11,7 TM. AF_07/2020</v>
          </cell>
          <cell r="D6918" t="str">
            <v>T</v>
          </cell>
          <cell r="E6918">
            <v>141.13</v>
          </cell>
          <cell r="F6918" t="str">
            <v>SINAPI</v>
          </cell>
        </row>
        <row r="6919">
          <cell r="B6919">
            <v>101487</v>
          </cell>
          <cell r="C6919" t="str">
            <v>CARGA, MANOBRA E DESCARGA DE TUBOS PLÁSTICOS, DN 1000 MM, EM CAMINHÃO CARROCERIA COM GUINDAUTO (MUNCK) 11,7 TM. AF_07/2020</v>
          </cell>
          <cell r="D6919" t="str">
            <v>T</v>
          </cell>
          <cell r="E6919">
            <v>103.33</v>
          </cell>
          <cell r="F6919" t="str">
            <v>SINAPI</v>
          </cell>
        </row>
        <row r="6920">
          <cell r="B6920">
            <v>101488</v>
          </cell>
          <cell r="C6920" t="str">
            <v>CARGA, MANOBRA E DESCARGA DE TUBOS PLÁSTICOS, DN 1200 MM, EM CAMINHÃO CARROCERIA COM GUINDAUTO (MUNCK) 11,7 TM. AF_07/2020</v>
          </cell>
          <cell r="D6920" t="str">
            <v>T</v>
          </cell>
          <cell r="E6920">
            <v>89.41</v>
          </cell>
          <cell r="F6920" t="str">
            <v>SINAPI</v>
          </cell>
        </row>
        <row r="6921">
          <cell r="B6921">
            <v>101188</v>
          </cell>
          <cell r="C6921" t="str">
            <v>RECOMPOSIÇÃO PARCIAL DE ARAME FARPADO Nº 14 CLASSE 250, FIXADO EM CERCA COM MOURÕES DE CONCRETO - FORNECIMENTO E INSTALAÇÃO. AF_05/2020</v>
          </cell>
          <cell r="D6921" t="str">
            <v>M</v>
          </cell>
          <cell r="E6921">
            <v>5.55</v>
          </cell>
          <cell r="F6921" t="str">
            <v>SINAPI</v>
          </cell>
        </row>
        <row r="6922">
          <cell r="B6922">
            <v>101189</v>
          </cell>
          <cell r="C6922" t="str">
            <v>CERCA COM MOURÕES DE CONCRETO, RETO, H=3,00 M, ESPAÇAMENTO DE 2,5 M, CRAVADOS 0,5 M, COM 4 FIOS DE ARAME FARPADO Nº 14 CLASSE 250 - FORNECIMENTO E INSTALAÇÃO. AF_05/2020</v>
          </cell>
          <cell r="D6922" t="str">
            <v>M</v>
          </cell>
          <cell r="E6922">
            <v>66.38</v>
          </cell>
          <cell r="F6922" t="str">
            <v>SINAPI</v>
          </cell>
        </row>
        <row r="6923">
          <cell r="B6923">
            <v>101190</v>
          </cell>
          <cell r="C6923" t="str">
            <v>CERCA COM MOURÕES DE CONCRETO, RETO, H=3,00 M, ESPAÇAMENTO DE 2,5 M, CRAVADOS 0,5 M, COM 4 FIOS DE ARAME DE AÇO OVALADO 15X17 - FORNECIMENTO E INSTALAÇÃO. AF_05/2020</v>
          </cell>
          <cell r="D6923" t="str">
            <v>M</v>
          </cell>
          <cell r="E6923">
            <v>65.540000000000006</v>
          </cell>
          <cell r="F6923" t="str">
            <v>SINAPI</v>
          </cell>
        </row>
        <row r="6924">
          <cell r="B6924">
            <v>101191</v>
          </cell>
          <cell r="C6924" t="str">
            <v>CERCA COM MOURÕES DE CONCRETO, RETO, H=3,00 M, ESPAÇAMENTO DE 2,5 M, CRAVADOS 0,5 M, COM 4 FIOS DE ARAME MISTO - FORNECIMENTO E INSTALAÇÃO. AF_05/2020</v>
          </cell>
          <cell r="D6924" t="str">
            <v>M</v>
          </cell>
          <cell r="E6924">
            <v>65.959999999999994</v>
          </cell>
          <cell r="F6924" t="str">
            <v>SINAPI</v>
          </cell>
        </row>
        <row r="6925">
          <cell r="B6925">
            <v>101192</v>
          </cell>
          <cell r="C6925" t="str">
            <v>CERCA COM MOURÕES DE CONCRETO, RETO, H=2,30 M, ESPAÇAMENTO DE 2,5 M, CRAVADOS 0,5 M, COM 4 FIOS DE ARAME FARPADO Nº 14 CLASSE 250 - FORNECIMENTO E INSTALAÇÃO. AF_05/2020</v>
          </cell>
          <cell r="D6925" t="str">
            <v>M</v>
          </cell>
          <cell r="E6925">
            <v>67.290000000000006</v>
          </cell>
          <cell r="F6925" t="str">
            <v>SINAPI</v>
          </cell>
        </row>
        <row r="6926">
          <cell r="B6926">
            <v>101193</v>
          </cell>
          <cell r="C6926" t="str">
            <v>CERCA COM MOURÕES DE CONCRETO, RETO, H=2,30 M, ESPAÇAMENTO DE 2,5 M, CRAVADOS 0,5 M, COM 4 FIOS DE ARAME DE AÇO OVALADO 15X17 - FORNECIMENTO E INSTALAÇÃO. AF_05/2020</v>
          </cell>
          <cell r="D6926" t="str">
            <v>M</v>
          </cell>
          <cell r="E6926">
            <v>59.32</v>
          </cell>
          <cell r="F6926" t="str">
            <v>SINAPI</v>
          </cell>
        </row>
        <row r="6927">
          <cell r="B6927">
            <v>101194</v>
          </cell>
          <cell r="C6927" t="str">
            <v>CERCA COM MOURÕES DE CONCRETO, RETO, H=2,30 M, ESPAÇAMENTO DE 2,5 M, CRAVADOS 0,5 M, COM 4 FIOS DE ARAME MISTO - FORNECIMENTO E INSTALAÇÃO. AF_05/2020</v>
          </cell>
          <cell r="D6927" t="str">
            <v>M</v>
          </cell>
          <cell r="E6927">
            <v>59.74</v>
          </cell>
          <cell r="F6927" t="str">
            <v>SINAPI</v>
          </cell>
        </row>
        <row r="6928">
          <cell r="B6928">
            <v>101197</v>
          </cell>
          <cell r="C6928" t="str">
            <v>CERCA COM MOURÕES DE CONCRETO, SEÇÃO "T" PONTA INCLINADA, 10X10 CM, ESPAÇAMENTO DE 2,5 M, CRAVADOS 0,5 M, COM 11 FIOS DE ARAME FARPADO Nº 14 - FORNECIMENTO E INSTALAÇÃO. AF_05/2020</v>
          </cell>
          <cell r="D6928" t="str">
            <v>M</v>
          </cell>
          <cell r="E6928">
            <v>122.49</v>
          </cell>
          <cell r="F6928" t="str">
            <v>SINAPI</v>
          </cell>
        </row>
        <row r="6929">
          <cell r="B6929">
            <v>101198</v>
          </cell>
          <cell r="C6929" t="str">
            <v>CERCA COM MOURÕES DE CONCRETO, SEÇÃO "T" PONTA INCLINADA, 10X10 CM, ESPAÇAMENTO DE 2,5 M, CRAVADOS 0,5 M, COM 11 FIOS DE ARAME DE AÇO OVALADO 15X17 - FORNECIMENTO E INSTALAÇÃO. AF_05/2020</v>
          </cell>
          <cell r="D6929" t="str">
            <v>M</v>
          </cell>
          <cell r="E6929">
            <v>89.29</v>
          </cell>
          <cell r="F6929" t="str">
            <v>SINAPI</v>
          </cell>
        </row>
        <row r="6930">
          <cell r="B6930">
            <v>101199</v>
          </cell>
          <cell r="C6930" t="str">
            <v>CERCA COM MOURÕES DE CONCRETO, SEÇÃO "T" PONTA INCLINADA, 10X10CM, ESPAÇAMENTO DE 2,5M, CRAVADOS 0,5M, COM 11 FIOS DE ARAME MISTO - FORNECIMENTO E INSTALAÇÃO. AF_05/2020</v>
          </cell>
          <cell r="D6930" t="str">
            <v>M</v>
          </cell>
          <cell r="E6930">
            <v>90.33</v>
          </cell>
          <cell r="F6930" t="str">
            <v>SINAPI</v>
          </cell>
        </row>
        <row r="6931">
          <cell r="B6931">
            <v>101200</v>
          </cell>
          <cell r="C6931" t="str">
            <v>CERCA COM MOURÕES DE MADEIRA, 7,5X7,5 CM, ESPAÇAMENTO DE 2,5 M, ALTURA LIVRE DE 2 M, CRAVADOS 0,5 M, COM 4 FIOS DE ARAME FARPADO Nº 14 CLASSE 250 - FORNECIMENTO E INSTALAÇÃO. AF_05/2020</v>
          </cell>
          <cell r="D6931" t="str">
            <v>M</v>
          </cell>
          <cell r="E6931">
            <v>48.45</v>
          </cell>
          <cell r="F6931" t="str">
            <v>SINAPI</v>
          </cell>
        </row>
        <row r="6932">
          <cell r="B6932">
            <v>101201</v>
          </cell>
          <cell r="C6932" t="str">
            <v>CERCA COM MOURÕES DE MADEIRA, 7,5X7,5 CM, ESPAÇAMENTO DE 2,5 M, ALTURA LIVRE DE 2 M, CRAVADOS 0,5 M, COM 8 FIOS DE ARAME FARPADO Nº 14 CLASSE 250 - FORNECIMENTO E INSTALAÇÃO. AF_05/2020</v>
          </cell>
          <cell r="D6932" t="str">
            <v>M</v>
          </cell>
          <cell r="E6932">
            <v>61.2</v>
          </cell>
          <cell r="F6932" t="str">
            <v>SINAPI</v>
          </cell>
        </row>
        <row r="6933">
          <cell r="B6933">
            <v>101202</v>
          </cell>
          <cell r="C6933" t="str">
            <v>CERCA COM MOURÕES DE MADEIRA ROLIÇA, DIÂMETRO 11 CM, ESPAÇAMENTO DE 2,5 M, ALTURA LIVRE DE 1,7 M, CRAVADOS 0,5 M, COM 5 FIOS DE ARAME FARPADO Nº 14 CLASSE 250 - FORNECIMENTO E INSTALAÇÃO. AF_05/2020</v>
          </cell>
          <cell r="D6933" t="str">
            <v>M</v>
          </cell>
          <cell r="E6933">
            <v>39.56</v>
          </cell>
          <cell r="F6933" t="str">
            <v>SINAPI</v>
          </cell>
        </row>
        <row r="6934">
          <cell r="B6934">
            <v>101203</v>
          </cell>
          <cell r="C6934" t="str">
            <v>CERCA COM MOURÕES DE MADEIRA ROLIÇA, DIÂMETRO 11 CM, ESPAÇAMENTO DE 2,5 M, ALTURA LIVRE DE 1,7 M, CRAVADOS 0,5 M, COM 5 FIOS DE ARAME DE AÇO OVALADO 15X17 - FORNECIMENTO E INSTALAÇÃO. AF_05/2020</v>
          </cell>
          <cell r="D6934" t="str">
            <v>M</v>
          </cell>
          <cell r="E6934">
            <v>38.51</v>
          </cell>
          <cell r="F6934" t="str">
            <v>SINAPI</v>
          </cell>
        </row>
        <row r="6935">
          <cell r="B6935">
            <v>101204</v>
          </cell>
          <cell r="C6935" t="str">
            <v>CERCA COM MOURÕES DE MADEIRA ROLIÇA, DIÂMETRO 11 CM, ESPAÇAMENTO DE 2,5 M, ALTURA LIVRE DE 1,7 M, CRAVADOS 0,5 M, COM 5 FIOS DE ARAME MISTO - FORNECIMENTO E INSTALAÇÃO. AF_05/2020</v>
          </cell>
          <cell r="D6935" t="str">
            <v>M</v>
          </cell>
          <cell r="E6935">
            <v>38.93</v>
          </cell>
          <cell r="F6935" t="str">
            <v>SINAPI</v>
          </cell>
        </row>
        <row r="6936">
          <cell r="B6936">
            <v>101205</v>
          </cell>
          <cell r="C6936" t="str">
            <v>PORTÃO COM MOURÕES DE MADEIRA ROLIÇA, DIÂMETRO 11 CM, COM 5 FIOS DE ARAME FARPADO Nº 14 CLASSE 250, SEM DOBRADIÇAS - FORNECIMENTO E INSTALAÇÃO. AF_05/2020</v>
          </cell>
          <cell r="D6936" t="str">
            <v>M</v>
          </cell>
          <cell r="E6936">
            <v>39.56</v>
          </cell>
          <cell r="F6936" t="str">
            <v>SINAPI</v>
          </cell>
        </row>
        <row r="6937">
          <cell r="B6937">
            <v>102362</v>
          </cell>
          <cell r="C6937" t="str">
            <v>ALAMBRADO PARA QUADRA POLIESPORTIVA, ESTRUTURADO POR TUBOS DE ACO GALVANIZADO, (MONTANTES COM DIAMETRO 2", TRAVESSAS E ESCORAS COM DIÂMETRO 1 ¼), COM TELA DE ARAME GALVANIZADO, FIO 14 BWG E MALHA QUADRADA 5X5CM (EXCETO MURETA). AF_03/2021</v>
          </cell>
          <cell r="D6937" t="str">
            <v>M2</v>
          </cell>
          <cell r="E6937">
            <v>181.62</v>
          </cell>
          <cell r="F6937" t="str">
            <v>SINAPI</v>
          </cell>
        </row>
        <row r="6938">
          <cell r="B6938">
            <v>102363</v>
          </cell>
          <cell r="C6938" t="str">
            <v>ALAMBRADO PARA QUADRA POLIESPORTIVA, ESTRUTURADO POR TUBOS DE ACO GALVANIZADO, (MONTANTES COM DIAMETRO 2", TRAVESSAS E ESCORAS COM DIÂMETRO 1 ¼), COM TELA DE ARAME GALVANIZADO, FIO 12 BWG E MALHA QUADRADA 5X5CM (EXCETO MURETA). AF_03/2021</v>
          </cell>
          <cell r="D6938" t="str">
            <v>M2</v>
          </cell>
          <cell r="E6938">
            <v>200.23</v>
          </cell>
          <cell r="F6938" t="str">
            <v>SINAPI</v>
          </cell>
        </row>
        <row r="6939">
          <cell r="B6939">
            <v>102364</v>
          </cell>
          <cell r="C6939" t="str">
            <v>ALAMBRADO PARA QUADRA POLIESPORTIVA, ESTRUTURADO POR TUBOS DE ACO GALVANIZADO, (MONTANTES COM DIAMETRO 2", TRAVESSAS E ESCORAS COM DIÂMETRO 1 ¼), COM TELA DE ARAME GALVANIZADO, FIO 10 BWG E MALHA QUADRADA 5X5CM (EXCETO MURETA). AF_03/2021</v>
          </cell>
          <cell r="D6939" t="str">
            <v>M2</v>
          </cell>
          <cell r="E6939">
            <v>233.74</v>
          </cell>
          <cell r="F6939" t="str">
            <v>SINAPI</v>
          </cell>
        </row>
        <row r="6940">
          <cell r="B6940">
            <v>98509</v>
          </cell>
          <cell r="C6940" t="str">
            <v>PLANTIO DE ARBUSTO OU  CERCA VIVA. AF_05/2018</v>
          </cell>
          <cell r="D6940" t="str">
            <v>UN</v>
          </cell>
          <cell r="E6940">
            <v>73.569999999999993</v>
          </cell>
          <cell r="F6940" t="str">
            <v>SINAPI</v>
          </cell>
        </row>
        <row r="6941">
          <cell r="B6941">
            <v>98510</v>
          </cell>
          <cell r="C6941" t="str">
            <v>PLANTIO DE ÁRVORE ORNAMENTAL COM ALTURA DE MUDA MENOR OU IGUAL A 2,00 M. AF_05/2018</v>
          </cell>
          <cell r="D6941" t="str">
            <v>UN</v>
          </cell>
          <cell r="E6941">
            <v>101.61</v>
          </cell>
          <cell r="F6941" t="str">
            <v>SINAPI</v>
          </cell>
        </row>
        <row r="6942">
          <cell r="B6942">
            <v>98511</v>
          </cell>
          <cell r="C6942" t="str">
            <v>PLANTIO DE ÁRVORE ORNAMENTAL COM ALTURA DE MUDA MAIOR QUE 2,00 M E MENOR OU IGUAL A 4,00 M. AF_05/2018</v>
          </cell>
          <cell r="D6942" t="str">
            <v>UN</v>
          </cell>
          <cell r="E6942">
            <v>198.4</v>
          </cell>
          <cell r="F6942" t="str">
            <v>SINAPI</v>
          </cell>
        </row>
        <row r="6943">
          <cell r="B6943">
            <v>98516</v>
          </cell>
          <cell r="C6943" t="str">
            <v>PLANTIO DE PALMEIRA COM ALTURA DE MUDA MENOR OU IGUAL A 2,00 M. AF_05/2018</v>
          </cell>
          <cell r="D6943" t="str">
            <v>UN</v>
          </cell>
          <cell r="E6943">
            <v>421.21</v>
          </cell>
          <cell r="F6943" t="str">
            <v>SINAPI</v>
          </cell>
        </row>
        <row r="6944">
          <cell r="B6944">
            <v>98519</v>
          </cell>
          <cell r="C6944" t="str">
            <v>REVOLVIMENTO E LIMPEZA MANUAL DE SOLO. AF_05/2018</v>
          </cell>
          <cell r="D6944" t="str">
            <v>M2</v>
          </cell>
          <cell r="E6944">
            <v>1.72</v>
          </cell>
          <cell r="F6944" t="str">
            <v>SINAPI</v>
          </cell>
        </row>
        <row r="6945">
          <cell r="B6945">
            <v>98520</v>
          </cell>
          <cell r="C6945" t="str">
            <v>APLICAÇÃO DE ADUBO EM SOLO. AF_05/2018</v>
          </cell>
          <cell r="D6945" t="str">
            <v>M2</v>
          </cell>
          <cell r="E6945">
            <v>3.95</v>
          </cell>
          <cell r="F6945" t="str">
            <v>SINAPI</v>
          </cell>
        </row>
        <row r="6946">
          <cell r="B6946">
            <v>98521</v>
          </cell>
          <cell r="C6946" t="str">
            <v>APLICAÇÃO DE CALCÁRIO PARA CORREÇÃO DO PH DO SOLO. AF_05/2018</v>
          </cell>
          <cell r="D6946" t="str">
            <v>M2</v>
          </cell>
          <cell r="E6946">
            <v>0.3</v>
          </cell>
          <cell r="F6946" t="str">
            <v>SINAPI</v>
          </cell>
        </row>
        <row r="6947">
          <cell r="B6947">
            <v>98522</v>
          </cell>
          <cell r="C6947" t="str">
            <v>ALAMBRADO EM MOURÕES DE CONCRETO, COM TELA DE ARAME GALVANIZADO (INCLUSIVE MURETA EM CONCRETO). AF_05/2018</v>
          </cell>
          <cell r="D6947" t="str">
            <v>M</v>
          </cell>
          <cell r="E6947">
            <v>175.83</v>
          </cell>
          <cell r="F6947" t="str">
            <v>SINAPI</v>
          </cell>
        </row>
        <row r="6948">
          <cell r="B6948">
            <v>98524</v>
          </cell>
          <cell r="C6948" t="str">
            <v>LIMPEZA MANUAL DE VEGETAÇÃO EM TERRENO COM ENXADA.AF_05/2018</v>
          </cell>
          <cell r="D6948" t="str">
            <v>M2</v>
          </cell>
          <cell r="E6948">
            <v>2.7</v>
          </cell>
          <cell r="F6948" t="str">
            <v>SINAPI</v>
          </cell>
        </row>
        <row r="6949">
          <cell r="B6949">
            <v>98503</v>
          </cell>
          <cell r="C6949" t="str">
            <v>PLANTIO DE GRAMA EM PAVIMENTO CONCREGRAMA. AF_05/2018</v>
          </cell>
          <cell r="D6949" t="str">
            <v>M2</v>
          </cell>
          <cell r="E6949">
            <v>17.84</v>
          </cell>
          <cell r="F6949" t="str">
            <v>SINAPI</v>
          </cell>
        </row>
        <row r="6950">
          <cell r="B6950">
            <v>98504</v>
          </cell>
          <cell r="C6950" t="str">
            <v>PLANTIO DE GRAMA BATATAIS EM PLACAS. AF_05/2018</v>
          </cell>
          <cell r="D6950" t="str">
            <v>M2</v>
          </cell>
          <cell r="E6950">
            <v>13.4</v>
          </cell>
          <cell r="F6950" t="str">
            <v>SINAPI</v>
          </cell>
        </row>
        <row r="6951">
          <cell r="B6951">
            <v>98505</v>
          </cell>
          <cell r="C6951" t="str">
            <v>PLANTIO DE FORRAÇÃO. AF_05/2018</v>
          </cell>
          <cell r="D6951" t="str">
            <v>M2</v>
          </cell>
          <cell r="E6951">
            <v>104.8</v>
          </cell>
          <cell r="F6951" t="str">
            <v>SINAPI</v>
          </cell>
        </row>
        <row r="6952">
          <cell r="B6952">
            <v>103946</v>
          </cell>
          <cell r="C6952" t="str">
            <v>PLANTIO DE GRAMA ESMERALDA OU SÃO CARLOS OU CURITIBANA, EM PLACAS. AF_05/2022</v>
          </cell>
          <cell r="D6952" t="str">
            <v>M2</v>
          </cell>
          <cell r="E6952">
            <v>17.350000000000001</v>
          </cell>
          <cell r="F6952" t="str">
            <v>SINAPI</v>
          </cell>
        </row>
        <row r="6953">
          <cell r="B6953">
            <v>103185</v>
          </cell>
          <cell r="C6953" t="str">
            <v>INSTALAÇÃO DE ESQUI TRIPLO, EM TUBO DE AÇO CARBONO - EQUIPAMENTO DE GINÁSTICA PARA ACADEMIA AO AR LIVRE / ACADEMIA DA TERCEIRA IDADE - ATI, INSTALADO SOBRE PISO DE CONCRETO EXISTENTE. AF_10/2021</v>
          </cell>
          <cell r="D6953" t="str">
            <v>UN</v>
          </cell>
          <cell r="E6953">
            <v>6075.79</v>
          </cell>
          <cell r="F6953" t="str">
            <v>SINAPI</v>
          </cell>
        </row>
        <row r="6954">
          <cell r="B6954">
            <v>103186</v>
          </cell>
          <cell r="C6954" t="str">
            <v>INSTALAÇÃO DE MULTIEXERCITADOR COM SEIS FUNÇÕES, EM TUBO DE AÇO CARBONO - EQUIPAMENTO DE GINÁSTICA PARA ACADEMIA AO AR LIVRE / ACADEMIA DA TERCEIRA IDADE - ATI, INSTALADO SOBRE PISO DE CONCRETO EXISTENTE. AF_10/2021</v>
          </cell>
          <cell r="D6954" t="str">
            <v>UN</v>
          </cell>
          <cell r="E6954">
            <v>6420.05</v>
          </cell>
          <cell r="F6954" t="str">
            <v>SINAPI</v>
          </cell>
        </row>
        <row r="6955">
          <cell r="B6955">
            <v>103187</v>
          </cell>
          <cell r="C6955" t="str">
            <v>INSTALAÇÃO DE SIMULADOR DE CAMINHADA TRIPLO, EM TUBO DE AÇO CARBONO - EQUIPAMENTO DE GINÁSTICA PARA ACADEMIA AO AR LIVRE / ACADEMIA DA TERCEIRA IDADE - ATI, INSTALADO SOBRE PISO DE CONCRETO EXISTENTE. AF_10/2021</v>
          </cell>
          <cell r="D6955" t="str">
            <v>UN</v>
          </cell>
          <cell r="E6955">
            <v>4817.96</v>
          </cell>
          <cell r="F6955" t="str">
            <v>SINAPI</v>
          </cell>
        </row>
        <row r="6956">
          <cell r="B6956">
            <v>103188</v>
          </cell>
          <cell r="C6956" t="str">
            <v>INSTALAÇÃO DE SIMULADOR DE CAVALGADA TRIPLO, EM TUBO DE AÇO CARBONO - EQUIPAMENTO DE GINÁSTICA PARA ACADEMIA AO AR LIVRE / ACADEMIA DA TERCEIRA IDADE - ATI, INSTALADO SOBRE PISO DE CONCRETO EXISTENTE. AF_10/2021</v>
          </cell>
          <cell r="D6956" t="str">
            <v>UN</v>
          </cell>
          <cell r="E6956">
            <v>5184.3999999999996</v>
          </cell>
          <cell r="F6956" t="str">
            <v>SINAPI</v>
          </cell>
        </row>
        <row r="6957">
          <cell r="B6957">
            <v>103189</v>
          </cell>
          <cell r="C6957" t="str">
            <v>INSTALAÇÃO DE SIMULADOR DE REMO INDIVIDUAL, EM TUBO DE AÇO CARBONO - EQUIPAMENTO DE GINÁSTICA PARA ACADEMIA AO AR LIVRE / ACADEMIA DA TERCEIRA IDADE - ATI, INSTALADO SOBRE PISO DE CONCRETO EXISTENTE. AF_10/2021</v>
          </cell>
          <cell r="D6957" t="str">
            <v>UN</v>
          </cell>
          <cell r="E6957">
            <v>2596.23</v>
          </cell>
          <cell r="F6957" t="str">
            <v>SINAPI</v>
          </cell>
        </row>
        <row r="6958">
          <cell r="B6958">
            <v>103190</v>
          </cell>
          <cell r="C6958" t="str">
            <v>INSTALAÇÃO DE PRESSÃO DE PERNAS TRIPLO, EM TUBO DE AÇO CARBONO - EQUIPAMENTO DE GINÁSTICA PARA ACADEMIA AO AR LIVRE / ACADEMIA DA TERCEIRA IDADE - ATI, INSTALADO SOBRE SOLO. AF_10/2021</v>
          </cell>
          <cell r="D6958" t="str">
            <v>UN</v>
          </cell>
          <cell r="E6958">
            <v>4030.85</v>
          </cell>
          <cell r="F6958" t="str">
            <v>SINAPI</v>
          </cell>
        </row>
        <row r="6959">
          <cell r="B6959">
            <v>103191</v>
          </cell>
          <cell r="C6959" t="str">
            <v>INSTALAÇÃO DE ALONGADOR COM TRÊS ALTURAS, EM TUBO DE AÇO CARBONO - EQUIPAMENTO DE GINASTICA PARA ACADEMIA AO AR LIVRE / ACADEMIA DA TERCEIRA IDADE - ATI, INSTALADO SOBRE SOLO. AF_10/2021</v>
          </cell>
          <cell r="D6959" t="str">
            <v>UN</v>
          </cell>
          <cell r="E6959">
            <v>2345.91</v>
          </cell>
          <cell r="F6959" t="str">
            <v>SINAPI</v>
          </cell>
        </row>
        <row r="6960">
          <cell r="B6960">
            <v>103192</v>
          </cell>
          <cell r="C6960" t="str">
            <v>INSTALAÇÃO DE ROTAÇÃO DIAGONAL DUPLA, APARELHO TRIPLO, EM TUBO DE AÇO CARBONO - EQUIPAMENTO DE GINÁSTICA PARA ACADEMIA AO AR LIVRE / ACADEMIA DA TERCEIRA IDADE - ATI, INSTALADO SOBRE SOLO. AF_10/2021</v>
          </cell>
          <cell r="D6960" t="str">
            <v>UN</v>
          </cell>
          <cell r="E6960">
            <v>2498.19</v>
          </cell>
          <cell r="F6960" t="str">
            <v>SINAPI</v>
          </cell>
        </row>
        <row r="6961">
          <cell r="B6961">
            <v>103193</v>
          </cell>
          <cell r="C6961" t="str">
            <v>INSTALAÇÃO DE ROTAÇÃO VERTICAL DUPLO, EM TUBO DE AÇO CARBONO - EQUIPAMENTO DE GINÁSTICA PARA ACADEMIA AO AR LIVRE / ACADEMIA DA TERCEIRA IDADE - ATI, INSTALADO SOBRE SOLO. AF_10/2021</v>
          </cell>
          <cell r="D6961" t="str">
            <v>UN</v>
          </cell>
          <cell r="E6961">
            <v>1922.04</v>
          </cell>
          <cell r="F6961" t="str">
            <v>SINAPI</v>
          </cell>
        </row>
        <row r="6962">
          <cell r="B6962">
            <v>103194</v>
          </cell>
          <cell r="C6962" t="str">
            <v>INSTALAÇÃO DE SURF DUPLO, EM TUBO DE AÇO CARBONO - EQUIPAMENTO DE GINÁSTICA PARA ACADEMIA AO AR LIVRE / ACADEMIA DA TERCEIRA IDADE - ATI, INSTALADO SOBRE SOLO. AF_10/2021</v>
          </cell>
          <cell r="D6962" t="str">
            <v>UN</v>
          </cell>
          <cell r="E6962">
            <v>2772.46</v>
          </cell>
          <cell r="F6962" t="str">
            <v>SINAPI</v>
          </cell>
        </row>
        <row r="6963">
          <cell r="B6963">
            <v>103195</v>
          </cell>
          <cell r="C6963" t="str">
            <v>INSTALAÇÃO DE PLACA ORIENTATIVA SOBRE EXERCÍCIOS, 2,00M X 1,00M, EM TUBO DE AÇO CARBONO - PARA ACADEMIA AO AR LIVRE / ACADEMIA DA TERCEIRA IDADE - ATI, INSTALADO SOBRE SOLO. AF_10/2021</v>
          </cell>
          <cell r="D6963" t="str">
            <v>UN</v>
          </cell>
          <cell r="E6963">
            <v>2160.61</v>
          </cell>
          <cell r="F6963" t="str">
            <v>SINAPI</v>
          </cell>
        </row>
        <row r="6964">
          <cell r="B6964">
            <v>103205</v>
          </cell>
          <cell r="C6964" t="str">
            <v>INSTALAÇÃO DE PRESSÃO DE PERNAS TRIPLO, EM TUBO DE AÇO CARBONO - EQUIPAMENTO DE GINÁSTICA PARA ACADEMIA AO AR LIVRE / ACADEMIA DA TERCEIRA IDADE - ATI, INSTALADO SOBRE PISO DE CONCRETO EXISTENTE. AF_10/2021</v>
          </cell>
          <cell r="D6964" t="str">
            <v>UN</v>
          </cell>
          <cell r="E6964">
            <v>4043.86</v>
          </cell>
          <cell r="F6964" t="str">
            <v>SINAPI</v>
          </cell>
        </row>
        <row r="6965">
          <cell r="B6965">
            <v>103206</v>
          </cell>
          <cell r="C6965" t="str">
            <v>INSTALAÇÃO DE ALONGADOR COM TRÊS ALTURAS, EM TUBO DE AÇO CARBONO - EQUIPAMENTO DE GINÁSTICA PARA ACADEMIA AO AR LIVRE / ACADEMIA DA TERCEIRA IDADE - ATI, INSTALADO SOBRE PISO DE CONCRETO EXISTENTE. AF_10/2021</v>
          </cell>
          <cell r="D6965" t="str">
            <v>UN</v>
          </cell>
          <cell r="E6965">
            <v>2358.91</v>
          </cell>
          <cell r="F6965" t="str">
            <v>SINAPI</v>
          </cell>
        </row>
        <row r="6966">
          <cell r="B6966">
            <v>103207</v>
          </cell>
          <cell r="C6966" t="str">
            <v>INSTALAÇÃO DE ROTAÇÃO DIAGONAL DUPLA, APARELHO TRIPLO, EM TUBO DE AÇO CARBONO - EQUIPAMENTO DE GINÁSTICA PARA ACADEMIA AO AR LIVRE / ACADEMIA DA TERCEIRA IDADE - ATI, INSTALADO SOBRE PISO DE CONCRETO EXISTENTE. AF_10/2021</v>
          </cell>
          <cell r="D6966" t="str">
            <v>UN</v>
          </cell>
          <cell r="E6966">
            <v>2511.19</v>
          </cell>
          <cell r="F6966" t="str">
            <v>SINAPI</v>
          </cell>
        </row>
        <row r="6967">
          <cell r="B6967">
            <v>103208</v>
          </cell>
          <cell r="C6967" t="str">
            <v>INSTALAÇÃO DE ROTAÇÃO VERTICAL DUPLO, EM TUBO DE ACO CARBONO - EQUIPAMENTO DE GINASTICA PARA ACADEMIA AO AR LIVRE / ACADEMIA DA TERCEIRA IDADE - ATI, INSTALADO SOBRE PISO DE CONCRETO EXISTENTE. AF_10/2021</v>
          </cell>
          <cell r="D6967" t="str">
            <v>UN</v>
          </cell>
          <cell r="E6967">
            <v>1935.04</v>
          </cell>
          <cell r="F6967" t="str">
            <v>SINAPI</v>
          </cell>
        </row>
        <row r="6968">
          <cell r="B6968">
            <v>103209</v>
          </cell>
          <cell r="C6968" t="str">
            <v>INSTALAÇÃO DE SURF DUPLO, EM TUBO DE AÇO CARBONO - EQUIPAMENTO DE GINÁSTICA PARA ACADEMIA AO AR LIVRE / ACADEMIA DA TERCEIRA IDADE - ATI, INSTALADO SOBRE PISO DE CONCRETO EXISTENTE. AF_10/2021</v>
          </cell>
          <cell r="D6968" t="str">
            <v>UN</v>
          </cell>
          <cell r="E6968">
            <v>2785.46</v>
          </cell>
          <cell r="F6968" t="str">
            <v>SINAPI</v>
          </cell>
        </row>
        <row r="6969">
          <cell r="B6969">
            <v>103210</v>
          </cell>
          <cell r="C6969" t="str">
            <v>INSTALAÇÃO DE PLACA ORIENTATIVA SOBRE EXERCÍCIOS, 2,00M X 1,00M, EM TUBO DE AÇO CARBONO - PARA ACADEMIA AO AR LIVRE / ACADEMIA DA TERCEIRA IDADE - ATI, INSTALADO SOBRE PISO DE CONCRETO EXISTENTE. AF_10/2021</v>
          </cell>
          <cell r="D6969" t="str">
            <v>UN</v>
          </cell>
          <cell r="E6969">
            <v>2253.86</v>
          </cell>
          <cell r="F6969" t="str">
            <v>SINAPI</v>
          </cell>
        </row>
        <row r="6970">
          <cell r="B6970">
            <v>103304</v>
          </cell>
          <cell r="C6970" t="str">
            <v>INSTALAÇÃO DE BANCO METÁLICO COM ENCOSTO, 1,60 M DE COMPRIMENTO, EM TUBO DE AÇO CARBONO COM PINTURA ELETROSTÁTICA, SOBRE PISO DE CONCRETO EXISTENTE. AF_11/2021</v>
          </cell>
          <cell r="D6970" t="str">
            <v>UN</v>
          </cell>
          <cell r="E6970">
            <v>1230.0899999999999</v>
          </cell>
          <cell r="F6970" t="str">
            <v>SINAPI</v>
          </cell>
        </row>
        <row r="6971">
          <cell r="B6971">
            <v>103307</v>
          </cell>
          <cell r="C6971" t="str">
            <v>INSTALAÇÃO DE LIXEIRA METÁLICA DUPLA, CAPACIDADE DE 60 L, EM TUBO DE AÇO CARBONO E CESTOS EM CHAPA DE AÇO COM PINTURA ELETROSTÁTICA, SOBRE PISO DE CONCRETO EXISTENTE. AF_11/2021</v>
          </cell>
          <cell r="D6971" t="str">
            <v>UN</v>
          </cell>
          <cell r="E6971">
            <v>1310.89</v>
          </cell>
          <cell r="F6971" t="str">
            <v>SINAPI</v>
          </cell>
        </row>
        <row r="6972">
          <cell r="B6972">
            <v>103310</v>
          </cell>
          <cell r="C6972" t="str">
            <v>INSTALAÇÃO DE LIXEIRA METÁLICA DUPLA, CAPACIDADE DE 60 L, EM TUBO DE AÇO CARBONO E CESTOS EM CHAPA DE AÇO COM PINTURA ELETROSTÁTICA, SOBRE SOLO. AF_11/2021</v>
          </cell>
          <cell r="D6972" t="str">
            <v>UN</v>
          </cell>
          <cell r="E6972">
            <v>1267.52</v>
          </cell>
          <cell r="F6972" t="str">
            <v>SINAPI</v>
          </cell>
        </row>
        <row r="6973">
          <cell r="B6973">
            <v>103314</v>
          </cell>
          <cell r="C6973" t="str">
            <v>INSTALAÇÃO DE PERGOLADO DE MADEIRA, EM MAÇARANDUBA, ANGELIM OU EQUIVALENTE DA REGIÃO, FIXADO COM CONCRETO SOBRE PISO DE CONCRETO EXISTENTE. AF_11/2021</v>
          </cell>
          <cell r="D6973" t="str">
            <v>M2</v>
          </cell>
          <cell r="E6973">
            <v>222.94</v>
          </cell>
          <cell r="F6973" t="str">
            <v>SINAPI</v>
          </cell>
        </row>
        <row r="6974">
          <cell r="B6974">
            <v>103315</v>
          </cell>
          <cell r="C6974" t="str">
            <v>INSTALAÇÃO DE PERGOLADO DE MADEIRA, EM MAÇARANDUBA, ANGELIM OU EQUIVALENTE DA REGIÃO, FIXADO COM CONCRETO SOBRE SOLO. AF_11/2021</v>
          </cell>
          <cell r="D6974" t="str">
            <v>M2</v>
          </cell>
          <cell r="E6974">
            <v>215.58</v>
          </cell>
          <cell r="F6974" t="str">
            <v>SINAPI</v>
          </cell>
        </row>
        <row r="6975">
          <cell r="B6975">
            <v>103769</v>
          </cell>
          <cell r="C6975" t="str">
            <v>PAR DE TABELAS DE BASQUETE DE COMPENSADO NAVAL, COM AROS E REDES - FORNECIMENTO E INSTALAÇÃO. AF_03/2022</v>
          </cell>
          <cell r="D6975" t="str">
            <v>UN</v>
          </cell>
          <cell r="E6975">
            <v>3788.55</v>
          </cell>
          <cell r="F6975" t="str">
            <v>SINAPI</v>
          </cell>
        </row>
        <row r="6976">
          <cell r="B6976">
            <v>98525</v>
          </cell>
          <cell r="C6976" t="str">
            <v>LIMPEZA MECANIZADA DE CAMADA VEGETAL, VEGETAÇÃO E PEQUENAS ÁRVORES (DIÂMETRO DE TRONCO MENOR QUE 0,20 M), COM TRATOR DE ESTEIRAS.AF_05/2018</v>
          </cell>
          <cell r="D6976" t="str">
            <v>M2</v>
          </cell>
          <cell r="E6976">
            <v>0.4</v>
          </cell>
          <cell r="F6976" t="str">
            <v>SINAPI</v>
          </cell>
        </row>
        <row r="6977">
          <cell r="B6977">
            <v>98526</v>
          </cell>
          <cell r="C6977" t="str">
            <v>REMOÇÃO DE RAÍZES REMANESCENTES DE TRONCO DE ÁRVORE COM DIÂMETRO MAIOR OU IGUAL A 0,20 M E MENOR QUE 0,40 M.AF_05/2018</v>
          </cell>
          <cell r="D6977" t="str">
            <v>UN</v>
          </cell>
          <cell r="E6977">
            <v>86.09</v>
          </cell>
          <cell r="F6977" t="str">
            <v>SINAPI</v>
          </cell>
        </row>
        <row r="6978">
          <cell r="B6978">
            <v>98527</v>
          </cell>
          <cell r="C6978" t="str">
            <v>REMOÇÃO DE RAÍZES REMANESCENTES DE TRONCO DE ÁRVORE COM DIÂMETRO MAIOR OU IGUAL A 0,40 M E MENOR QUE 0,60 M.AF_05/2018</v>
          </cell>
          <cell r="D6978" t="str">
            <v>UN</v>
          </cell>
          <cell r="E6978">
            <v>185.34</v>
          </cell>
          <cell r="F6978" t="str">
            <v>SINAPI</v>
          </cell>
        </row>
        <row r="6979">
          <cell r="B6979">
            <v>98528</v>
          </cell>
          <cell r="C6979" t="str">
            <v>REMOÇÃO DE RAÍZES REMANESCENTES DE TRONCO DE ÁRVORE COM DIÂMETRO MAIOR OU IGUAL A 0,60 M.AF_05/2018</v>
          </cell>
          <cell r="D6979" t="str">
            <v>UN</v>
          </cell>
          <cell r="E6979">
            <v>271.02999999999997</v>
          </cell>
          <cell r="F6979" t="str">
            <v>SINAPI</v>
          </cell>
        </row>
        <row r="6980">
          <cell r="B6980">
            <v>98529</v>
          </cell>
          <cell r="C6980" t="str">
            <v>CORTE RASO E RECORTE DE ÁRVORE COM DIÂMETRO DE TRONCO MAIOR OU IGUAL A 0,20 M E MENOR QUE 0,40 M.AF_05/2018</v>
          </cell>
          <cell r="D6980" t="str">
            <v>UN</v>
          </cell>
          <cell r="E6980">
            <v>58.17</v>
          </cell>
          <cell r="F6980" t="str">
            <v>SINAPI</v>
          </cell>
        </row>
        <row r="6981">
          <cell r="B6981">
            <v>98530</v>
          </cell>
          <cell r="C6981" t="str">
            <v>CORTE RASO E RECORTE DE ÁRVORE COM DIÂMETRO DE TRONCO MAIOR OU IGUAL A 0,40 M E MENOR QUE 0,60 M.AF_05/2018</v>
          </cell>
          <cell r="D6981" t="str">
            <v>UN</v>
          </cell>
          <cell r="E6981">
            <v>103.63</v>
          </cell>
          <cell r="F6981" t="str">
            <v>SINAPI</v>
          </cell>
        </row>
        <row r="6982">
          <cell r="B6982">
            <v>98531</v>
          </cell>
          <cell r="C6982" t="str">
            <v>CORTE RASO E RECORTE DE ÁRVORE COM DIÂMETRO DE TRONCO MAIOR OU IGUAL A 0,60 M.AF_05/2018</v>
          </cell>
          <cell r="D6982" t="str">
            <v>UN</v>
          </cell>
          <cell r="E6982">
            <v>250.1</v>
          </cell>
          <cell r="F6982" t="str">
            <v>SINAPI</v>
          </cell>
        </row>
        <row r="6983">
          <cell r="B6983">
            <v>98532</v>
          </cell>
          <cell r="C6983" t="str">
            <v>PODA EM ALTURA DE ÁRVORE COM DIÂMETRO DE TRONCO MENOR QUE 0,20 M.AF_05/2018</v>
          </cell>
          <cell r="D6983" t="str">
            <v>UN</v>
          </cell>
          <cell r="E6983">
            <v>121.23</v>
          </cell>
          <cell r="F6983" t="str">
            <v>SINAPI</v>
          </cell>
        </row>
        <row r="6984">
          <cell r="B6984">
            <v>98533</v>
          </cell>
          <cell r="C6984" t="str">
            <v>PODA EM ALTURA DE ÁRVORE COM DIÂMETRO DE TRONCO MAIOR OU IGUAL A 0,20 M E MENOR QUE 0,40 M.AF_05/2018</v>
          </cell>
          <cell r="D6984" t="str">
            <v>UN</v>
          </cell>
          <cell r="E6984">
            <v>321.74</v>
          </cell>
          <cell r="F6984" t="str">
            <v>SINAPI</v>
          </cell>
        </row>
        <row r="6985">
          <cell r="B6985">
            <v>98534</v>
          </cell>
          <cell r="C6985" t="str">
            <v>PODA EM ALTURA DE ÁRVORE COM DIÂMETRO DE TRONCO MAIOR OU IGUAL A 0,40 M E MENOR QUE 0,60 M.AF_05/2018</v>
          </cell>
          <cell r="D6985" t="str">
            <v>UN</v>
          </cell>
          <cell r="E6985">
            <v>836.41</v>
          </cell>
          <cell r="F6985" t="str">
            <v>SINAPI</v>
          </cell>
        </row>
        <row r="6986">
          <cell r="B6986">
            <v>98535</v>
          </cell>
          <cell r="C6986" t="str">
            <v>PODA EM ALTURA DE ÁRVORE COM DIÂMETRO DE TRONCO MAIOR OU IGUAL A 0,60 M.AF_05/2018</v>
          </cell>
          <cell r="D6986" t="str">
            <v>UN</v>
          </cell>
          <cell r="E6986">
            <v>1303.0899999999999</v>
          </cell>
          <cell r="F6986" t="str">
            <v>SINAPI</v>
          </cell>
        </row>
        <row r="6987">
          <cell r="B6987">
            <v>88238</v>
          </cell>
          <cell r="C6987" t="str">
            <v>AJUDANTE DE ARMADOR COM ENCARGOS COMPLEMENTARES</v>
          </cell>
          <cell r="D6987" t="str">
            <v>H</v>
          </cell>
          <cell r="E6987">
            <v>17.829999999999998</v>
          </cell>
          <cell r="F6987" t="str">
            <v>SINAPI</v>
          </cell>
        </row>
        <row r="6988">
          <cell r="B6988">
            <v>88239</v>
          </cell>
          <cell r="C6988" t="str">
            <v>AJUDANTE DE CARPINTEIRO COM ENCARGOS COMPLEMENTARES</v>
          </cell>
          <cell r="D6988" t="str">
            <v>H</v>
          </cell>
          <cell r="E6988">
            <v>17.72</v>
          </cell>
          <cell r="F6988" t="str">
            <v>SINAPI</v>
          </cell>
        </row>
        <row r="6989">
          <cell r="B6989">
            <v>88240</v>
          </cell>
          <cell r="C6989" t="str">
            <v>AJUDANTE DE ESTRUTURA METÁLICA COM ENCARGOS COMPLEMENTARES</v>
          </cell>
          <cell r="D6989" t="str">
            <v>H</v>
          </cell>
          <cell r="E6989">
            <v>19.98</v>
          </cell>
          <cell r="F6989" t="str">
            <v>SINAPI</v>
          </cell>
        </row>
        <row r="6990">
          <cell r="B6990">
            <v>88241</v>
          </cell>
          <cell r="C6990" t="str">
            <v>AJUDANTE DE OPERAÇÃO EM GERAL COM ENCARGOS COMPLEMENTARES</v>
          </cell>
          <cell r="D6990" t="str">
            <v>H</v>
          </cell>
          <cell r="E6990">
            <v>19.920000000000002</v>
          </cell>
          <cell r="F6990" t="str">
            <v>SINAPI</v>
          </cell>
        </row>
        <row r="6991">
          <cell r="B6991">
            <v>88242</v>
          </cell>
          <cell r="C6991" t="str">
            <v>AJUDANTE DE PEDREIRO COM ENCARGOS COMPLEMENTARES</v>
          </cell>
          <cell r="D6991" t="str">
            <v>H</v>
          </cell>
          <cell r="E6991">
            <v>17.86</v>
          </cell>
          <cell r="F6991" t="str">
            <v>SINAPI</v>
          </cell>
        </row>
        <row r="6992">
          <cell r="B6992">
            <v>88243</v>
          </cell>
          <cell r="C6992" t="str">
            <v>AJUDANTE ESPECIALIZADO COM ENCARGOS COMPLEMENTARES</v>
          </cell>
          <cell r="D6992" t="str">
            <v>H</v>
          </cell>
          <cell r="E6992">
            <v>19.760000000000002</v>
          </cell>
          <cell r="F6992" t="str">
            <v>SINAPI</v>
          </cell>
        </row>
        <row r="6993">
          <cell r="B6993">
            <v>88245</v>
          </cell>
          <cell r="C6993" t="str">
            <v>ARMADOR COM ENCARGOS COMPLEMENTARES</v>
          </cell>
          <cell r="D6993" t="str">
            <v>H</v>
          </cell>
          <cell r="E6993">
            <v>21.91</v>
          </cell>
          <cell r="F6993" t="str">
            <v>SINAPI</v>
          </cell>
        </row>
        <row r="6994">
          <cell r="B6994">
            <v>88246</v>
          </cell>
          <cell r="C6994" t="str">
            <v>ASSENTADOR DE TUBOS COM ENCARGOS COMPLEMENTARES</v>
          </cell>
          <cell r="D6994" t="str">
            <v>H</v>
          </cell>
          <cell r="E6994">
            <v>25.72</v>
          </cell>
          <cell r="F6994" t="str">
            <v>SINAPI</v>
          </cell>
        </row>
        <row r="6995">
          <cell r="B6995">
            <v>88247</v>
          </cell>
          <cell r="C6995" t="str">
            <v>AUXILIAR DE ELETRICISTA COM ENCARGOS COMPLEMENTARES</v>
          </cell>
          <cell r="D6995" t="str">
            <v>H</v>
          </cell>
          <cell r="E6995">
            <v>17.420000000000002</v>
          </cell>
          <cell r="F6995" t="str">
            <v>SINAPI</v>
          </cell>
        </row>
        <row r="6996">
          <cell r="B6996">
            <v>88248</v>
          </cell>
          <cell r="C6996" t="str">
            <v>AUXILIAR DE ENCANADOR OU BOMBEIRO HIDRÁULICO COM ENCARGOS COMPLEMENTARES</v>
          </cell>
          <cell r="D6996" t="str">
            <v>H</v>
          </cell>
          <cell r="E6996">
            <v>17.3</v>
          </cell>
          <cell r="F6996" t="str">
            <v>SINAPI</v>
          </cell>
        </row>
        <row r="6997">
          <cell r="B6997">
            <v>88249</v>
          </cell>
          <cell r="C6997" t="str">
            <v>AUXILIAR DE LABORATÓRIO COM ENCARGOS COMPLEMENTARES</v>
          </cell>
          <cell r="D6997" t="str">
            <v>H</v>
          </cell>
          <cell r="E6997">
            <v>16.34</v>
          </cell>
          <cell r="F6997" t="str">
            <v>SINAPI</v>
          </cell>
        </row>
        <row r="6998">
          <cell r="B6998">
            <v>88250</v>
          </cell>
          <cell r="C6998" t="str">
            <v>AUXILIAR DE MECÂNICO COM ENCARGOS COMPLEMENTARES</v>
          </cell>
          <cell r="D6998" t="str">
            <v>H</v>
          </cell>
          <cell r="E6998">
            <v>22.58</v>
          </cell>
          <cell r="F6998" t="str">
            <v>SINAPI</v>
          </cell>
        </row>
        <row r="6999">
          <cell r="B6999">
            <v>88251</v>
          </cell>
          <cell r="C6999" t="str">
            <v>AUXILIAR DE SERRALHEIRO COM ENCARGOS COMPLEMENTARES</v>
          </cell>
          <cell r="D6999" t="str">
            <v>H</v>
          </cell>
          <cell r="E6999">
            <v>19.920000000000002</v>
          </cell>
          <cell r="F6999" t="str">
            <v>SINAPI</v>
          </cell>
        </row>
        <row r="7000">
          <cell r="B7000">
            <v>88252</v>
          </cell>
          <cell r="C7000" t="str">
            <v>AUXILIAR DE SERVIÇOS GERAIS COM ENCARGOS COMPLEMENTARES</v>
          </cell>
          <cell r="D7000" t="str">
            <v>H</v>
          </cell>
          <cell r="E7000">
            <v>17.73</v>
          </cell>
          <cell r="F7000" t="str">
            <v>SINAPI</v>
          </cell>
        </row>
        <row r="7001">
          <cell r="B7001">
            <v>88253</v>
          </cell>
          <cell r="C7001" t="str">
            <v>AUXILIAR DE TOPÓGRAFO COM ENCARGOS COMPLEMENTARES</v>
          </cell>
          <cell r="D7001" t="str">
            <v>H</v>
          </cell>
          <cell r="E7001">
            <v>12.32</v>
          </cell>
          <cell r="F7001" t="str">
            <v>SINAPI</v>
          </cell>
        </row>
        <row r="7002">
          <cell r="B7002">
            <v>88255</v>
          </cell>
          <cell r="C7002" t="str">
            <v>AUXILIAR TÉCNICO DE ENGENHARIA COM ENCARGOS COMPLEMENTARES</v>
          </cell>
          <cell r="D7002" t="str">
            <v>H</v>
          </cell>
          <cell r="E7002">
            <v>26.29</v>
          </cell>
          <cell r="F7002" t="str">
            <v>SINAPI</v>
          </cell>
        </row>
        <row r="7003">
          <cell r="B7003">
            <v>88256</v>
          </cell>
          <cell r="C7003" t="str">
            <v>AZULEJISTA OU LADRILHISTA COM ENCARGOS COMPLEMENTARES</v>
          </cell>
          <cell r="D7003" t="str">
            <v>H</v>
          </cell>
          <cell r="E7003">
            <v>21.95</v>
          </cell>
          <cell r="F7003" t="str">
            <v>SINAPI</v>
          </cell>
        </row>
        <row r="7004">
          <cell r="B7004">
            <v>88257</v>
          </cell>
          <cell r="C7004" t="str">
            <v>BLASTER, DINAMITADOR OU CABO DE FOGO COM ENCARGOS COMPLEMENTARES</v>
          </cell>
          <cell r="D7004" t="str">
            <v>H</v>
          </cell>
          <cell r="E7004">
            <v>24.98</v>
          </cell>
          <cell r="F7004" t="str">
            <v>SINAPI</v>
          </cell>
        </row>
        <row r="7005">
          <cell r="B7005">
            <v>88258</v>
          </cell>
          <cell r="C7005" t="str">
            <v>CADASTRISTA DE REDES DE AGUA E ESGOTO COM ENCARGOS COMPLEMENTARES</v>
          </cell>
          <cell r="D7005" t="str">
            <v>H</v>
          </cell>
          <cell r="E7005">
            <v>12.78</v>
          </cell>
          <cell r="F7005" t="str">
            <v>SINAPI</v>
          </cell>
        </row>
        <row r="7006">
          <cell r="B7006">
            <v>88260</v>
          </cell>
          <cell r="C7006" t="str">
            <v>CALCETEIRO COM ENCARGOS COMPLEMENTARES</v>
          </cell>
          <cell r="D7006" t="str">
            <v>H</v>
          </cell>
          <cell r="E7006">
            <v>21.91</v>
          </cell>
          <cell r="F7006" t="str">
            <v>SINAPI</v>
          </cell>
        </row>
        <row r="7007">
          <cell r="B7007">
            <v>88261</v>
          </cell>
          <cell r="C7007" t="str">
            <v>CARPINTEIRO DE ESQUADRIA COM ENCARGOS COMPLEMENTARES</v>
          </cell>
          <cell r="D7007" t="str">
            <v>H</v>
          </cell>
          <cell r="E7007">
            <v>21.05</v>
          </cell>
          <cell r="F7007" t="str">
            <v>SINAPI</v>
          </cell>
        </row>
        <row r="7008">
          <cell r="B7008">
            <v>88262</v>
          </cell>
          <cell r="C7008" t="str">
            <v>CARPINTEIRO DE FORMAS COM ENCARGOS COMPLEMENTARES</v>
          </cell>
          <cell r="D7008" t="str">
            <v>H</v>
          </cell>
          <cell r="E7008">
            <v>21.79</v>
          </cell>
          <cell r="F7008" t="str">
            <v>SINAPI</v>
          </cell>
        </row>
        <row r="7009">
          <cell r="B7009">
            <v>88263</v>
          </cell>
          <cell r="C7009" t="str">
            <v>CAVOUQUEIRO OU OPERADOR PERFURATRIZ/ROMPEDOR COM ENCARGOS COMPLEMENTARES</v>
          </cell>
          <cell r="D7009" t="str">
            <v>H</v>
          </cell>
          <cell r="E7009">
            <v>23.02</v>
          </cell>
          <cell r="F7009" t="str">
            <v>SINAPI</v>
          </cell>
        </row>
        <row r="7010">
          <cell r="B7010">
            <v>88264</v>
          </cell>
          <cell r="C7010" t="str">
            <v>ELETRICISTA COM ENCARGOS COMPLEMENTARES</v>
          </cell>
          <cell r="D7010" t="str">
            <v>H</v>
          </cell>
          <cell r="E7010">
            <v>22.27</v>
          </cell>
          <cell r="F7010" t="str">
            <v>SINAPI</v>
          </cell>
        </row>
        <row r="7011">
          <cell r="B7011">
            <v>88265</v>
          </cell>
          <cell r="C7011" t="str">
            <v>ELETRICISTA INDUSTRIAL COM ENCARGOS COMPLEMENTARES</v>
          </cell>
          <cell r="D7011" t="str">
            <v>H</v>
          </cell>
          <cell r="E7011">
            <v>22.27</v>
          </cell>
          <cell r="F7011" t="str">
            <v>SINAPI</v>
          </cell>
        </row>
        <row r="7012">
          <cell r="B7012">
            <v>88266</v>
          </cell>
          <cell r="C7012" t="str">
            <v>ELETROTÉCNICO COM ENCARGOS COMPLEMENTARES</v>
          </cell>
          <cell r="D7012" t="str">
            <v>H</v>
          </cell>
          <cell r="E7012">
            <v>23.21</v>
          </cell>
          <cell r="F7012" t="str">
            <v>SINAPI</v>
          </cell>
        </row>
        <row r="7013">
          <cell r="B7013">
            <v>88267</v>
          </cell>
          <cell r="C7013" t="str">
            <v>ENCANADOR OU BOMBEIRO HIDRÁULICO COM ENCARGOS COMPLEMENTARES</v>
          </cell>
          <cell r="D7013" t="str">
            <v>H</v>
          </cell>
          <cell r="E7013">
            <v>21.42</v>
          </cell>
          <cell r="F7013" t="str">
            <v>SINAPI</v>
          </cell>
        </row>
        <row r="7014">
          <cell r="B7014">
            <v>88269</v>
          </cell>
          <cell r="C7014" t="str">
            <v>GESSEIRO COM ENCARGOS COMPLEMENTARES</v>
          </cell>
          <cell r="D7014" t="str">
            <v>H</v>
          </cell>
          <cell r="E7014">
            <v>21.91</v>
          </cell>
          <cell r="F7014" t="str">
            <v>SINAPI</v>
          </cell>
        </row>
        <row r="7015">
          <cell r="B7015">
            <v>88270</v>
          </cell>
          <cell r="C7015" t="str">
            <v>IMPERMEABILIZADOR COM ENCARGOS COMPLEMENTARES</v>
          </cell>
          <cell r="D7015" t="str">
            <v>H</v>
          </cell>
          <cell r="E7015">
            <v>22.03</v>
          </cell>
          <cell r="F7015" t="str">
            <v>SINAPI</v>
          </cell>
        </row>
        <row r="7016">
          <cell r="B7016">
            <v>88272</v>
          </cell>
          <cell r="C7016" t="str">
            <v>MACARIQUEIRO COM ENCARGOS COMPLEMENTARES</v>
          </cell>
          <cell r="D7016" t="str">
            <v>H</v>
          </cell>
          <cell r="E7016">
            <v>22.39</v>
          </cell>
          <cell r="F7016" t="str">
            <v>SINAPI</v>
          </cell>
        </row>
        <row r="7017">
          <cell r="B7017">
            <v>88273</v>
          </cell>
          <cell r="C7017" t="str">
            <v>MARCENEIRO COM ENCARGOS COMPLEMENTARES</v>
          </cell>
          <cell r="D7017" t="str">
            <v>H</v>
          </cell>
          <cell r="E7017">
            <v>21.83</v>
          </cell>
          <cell r="F7017" t="str">
            <v>SINAPI</v>
          </cell>
        </row>
        <row r="7018">
          <cell r="B7018">
            <v>88274</v>
          </cell>
          <cell r="C7018" t="str">
            <v>MARMORISTA/GRANITEIRO COM ENCARGOS COMPLEMENTARES</v>
          </cell>
          <cell r="D7018" t="str">
            <v>H</v>
          </cell>
          <cell r="E7018">
            <v>21.95</v>
          </cell>
          <cell r="F7018" t="str">
            <v>SINAPI</v>
          </cell>
        </row>
        <row r="7019">
          <cell r="B7019">
            <v>88275</v>
          </cell>
          <cell r="C7019" t="str">
            <v>MECÃNICO DE EQUIPAMENTOS PESADOS COM ENCARGOS COMPLEMENTARES</v>
          </cell>
          <cell r="D7019" t="str">
            <v>H</v>
          </cell>
          <cell r="E7019">
            <v>36.06</v>
          </cell>
          <cell r="F7019" t="str">
            <v>SINAPI</v>
          </cell>
        </row>
        <row r="7020">
          <cell r="B7020">
            <v>88277</v>
          </cell>
          <cell r="C7020" t="str">
            <v>MONTADOR (TUBO AÇO/EQUIPAMENTOS) COM ENCARGOS COMPLEMENTARES</v>
          </cell>
          <cell r="D7020" t="str">
            <v>H</v>
          </cell>
          <cell r="E7020">
            <v>42.53</v>
          </cell>
          <cell r="F7020" t="str">
            <v>SINAPI</v>
          </cell>
        </row>
        <row r="7021">
          <cell r="B7021">
            <v>88278</v>
          </cell>
          <cell r="C7021" t="str">
            <v>MONTADOR DE ESTRUTURA METÁLICA COM ENCARGOS COMPLEMENTARES</v>
          </cell>
          <cell r="D7021" t="str">
            <v>H</v>
          </cell>
          <cell r="E7021">
            <v>25.66</v>
          </cell>
          <cell r="F7021" t="str">
            <v>SINAPI</v>
          </cell>
        </row>
        <row r="7022">
          <cell r="B7022">
            <v>88279</v>
          </cell>
          <cell r="C7022" t="str">
            <v>MONTADOR ELETROMECÃNICO COM ENCARGOS COMPLEMENTARES</v>
          </cell>
          <cell r="D7022" t="str">
            <v>H</v>
          </cell>
          <cell r="E7022">
            <v>22.29</v>
          </cell>
          <cell r="F7022" t="str">
            <v>SINAPI</v>
          </cell>
        </row>
        <row r="7023">
          <cell r="B7023">
            <v>88281</v>
          </cell>
          <cell r="C7023" t="str">
            <v>MOTORISTA DE BASCULANTE COM ENCARGOS COMPLEMENTARES</v>
          </cell>
          <cell r="D7023" t="str">
            <v>H</v>
          </cell>
          <cell r="E7023">
            <v>26.04</v>
          </cell>
          <cell r="F7023" t="str">
            <v>SINAPI</v>
          </cell>
        </row>
        <row r="7024">
          <cell r="B7024">
            <v>88282</v>
          </cell>
          <cell r="C7024" t="str">
            <v>MOTORISTA DE CAMINHÃO COM ENCARGOS COMPLEMENTARES</v>
          </cell>
          <cell r="D7024" t="str">
            <v>H</v>
          </cell>
          <cell r="E7024">
            <v>27.35</v>
          </cell>
          <cell r="F7024" t="str">
            <v>SINAPI</v>
          </cell>
        </row>
        <row r="7025">
          <cell r="B7025">
            <v>88283</v>
          </cell>
          <cell r="C7025" t="str">
            <v>MOTORISTA DE CAMINHÃO E CARRETA COM ENCARGOS COMPLEMENTARES</v>
          </cell>
          <cell r="D7025" t="str">
            <v>H</v>
          </cell>
          <cell r="E7025">
            <v>35.04</v>
          </cell>
          <cell r="F7025" t="str">
            <v>SINAPI</v>
          </cell>
        </row>
        <row r="7026">
          <cell r="B7026">
            <v>88284</v>
          </cell>
          <cell r="C7026" t="str">
            <v>MOTORISTA DE VEIÍCULO LEVE COM ENCARGOS COMPLEMENTARES</v>
          </cell>
          <cell r="D7026" t="str">
            <v>H</v>
          </cell>
          <cell r="E7026">
            <v>26.55</v>
          </cell>
          <cell r="F7026" t="str">
            <v>SINAPI</v>
          </cell>
        </row>
        <row r="7027">
          <cell r="B7027">
            <v>88285</v>
          </cell>
          <cell r="C7027" t="str">
            <v>MOTORISTA DE VEÍCULO PESADO COM ENCARGOS COMPLEMENTARES</v>
          </cell>
          <cell r="D7027" t="str">
            <v>H</v>
          </cell>
          <cell r="E7027">
            <v>32.770000000000003</v>
          </cell>
          <cell r="F7027" t="str">
            <v>SINAPI</v>
          </cell>
        </row>
        <row r="7028">
          <cell r="B7028">
            <v>88286</v>
          </cell>
          <cell r="C7028" t="str">
            <v>MOTORISTA OPERADOR DE MUNCK COM ENCARGOS COMPLEMENTARES</v>
          </cell>
          <cell r="D7028" t="str">
            <v>H</v>
          </cell>
          <cell r="E7028">
            <v>29.4</v>
          </cell>
          <cell r="F7028" t="str">
            <v>SINAPI</v>
          </cell>
        </row>
        <row r="7029">
          <cell r="B7029">
            <v>88288</v>
          </cell>
          <cell r="C7029" t="str">
            <v>NIVELADOR COM ENCARGOS COMPLEMENTARES</v>
          </cell>
          <cell r="D7029" t="str">
            <v>H</v>
          </cell>
          <cell r="E7029">
            <v>15.31</v>
          </cell>
          <cell r="F7029" t="str">
            <v>SINAPI</v>
          </cell>
        </row>
        <row r="7030">
          <cell r="B7030">
            <v>88291</v>
          </cell>
          <cell r="C7030" t="str">
            <v>OPERADOR DE BETONEIRA (CAMINHÃO) COM ENCARGOS COMPLEMENTARES</v>
          </cell>
          <cell r="D7030" t="str">
            <v>H</v>
          </cell>
          <cell r="E7030">
            <v>25.13</v>
          </cell>
          <cell r="F7030" t="str">
            <v>SINAPI</v>
          </cell>
        </row>
        <row r="7031">
          <cell r="B7031">
            <v>88292</v>
          </cell>
          <cell r="C7031" t="str">
            <v>OPERADOR DE COMPRESSOR OU COMPRESSORISTA COM ENCARGOS COMPLEMENTARES</v>
          </cell>
          <cell r="D7031" t="str">
            <v>H</v>
          </cell>
          <cell r="E7031">
            <v>27.94</v>
          </cell>
          <cell r="F7031" t="str">
            <v>SINAPI</v>
          </cell>
        </row>
        <row r="7032">
          <cell r="B7032">
            <v>88293</v>
          </cell>
          <cell r="C7032" t="str">
            <v>OPERADOR DE DEMARCADORA DE FAIXAS COM ENCARGOS COMPLEMENTARES</v>
          </cell>
          <cell r="D7032" t="str">
            <v>H</v>
          </cell>
          <cell r="E7032">
            <v>29.91</v>
          </cell>
          <cell r="F7032" t="str">
            <v>SINAPI</v>
          </cell>
        </row>
        <row r="7033">
          <cell r="B7033">
            <v>88294</v>
          </cell>
          <cell r="C7033" t="str">
            <v>OPERADOR DE ESCAVADEIRA COM ENCARGOS COMPLEMENTARES</v>
          </cell>
          <cell r="D7033" t="str">
            <v>H</v>
          </cell>
          <cell r="E7033">
            <v>32.44</v>
          </cell>
          <cell r="F7033" t="str">
            <v>SINAPI</v>
          </cell>
        </row>
        <row r="7034">
          <cell r="B7034">
            <v>88295</v>
          </cell>
          <cell r="C7034" t="str">
            <v>OPERADOR DE GUINCHO COM ENCARGOS COMPLEMENTARES</v>
          </cell>
          <cell r="D7034" t="str">
            <v>H</v>
          </cell>
          <cell r="E7034">
            <v>25.74</v>
          </cell>
          <cell r="F7034" t="str">
            <v>SINAPI</v>
          </cell>
        </row>
        <row r="7035">
          <cell r="B7035">
            <v>88296</v>
          </cell>
          <cell r="C7035" t="str">
            <v>OPERADOR DE GUINDASTE COM ENCARGOS COMPLEMENTARES</v>
          </cell>
          <cell r="D7035" t="str">
            <v>H</v>
          </cell>
          <cell r="E7035">
            <v>25.74</v>
          </cell>
          <cell r="F7035" t="str">
            <v>SINAPI</v>
          </cell>
        </row>
        <row r="7036">
          <cell r="B7036">
            <v>88297</v>
          </cell>
          <cell r="C7036" t="str">
            <v>OPERADOR DE MÁQUINAS E EQUIPAMENTOS COM ENCARGOS COMPLEMENTARES</v>
          </cell>
          <cell r="D7036" t="str">
            <v>H</v>
          </cell>
          <cell r="E7036">
            <v>28.55</v>
          </cell>
          <cell r="F7036" t="str">
            <v>SINAPI</v>
          </cell>
        </row>
        <row r="7037">
          <cell r="B7037">
            <v>88298</v>
          </cell>
          <cell r="C7037" t="str">
            <v>OPERADOR DE MARTELETE OU MARTELETEIRO COM ENCARGOS COMPLEMENTARES</v>
          </cell>
          <cell r="D7037" t="str">
            <v>H</v>
          </cell>
          <cell r="E7037">
            <v>25.61</v>
          </cell>
          <cell r="F7037" t="str">
            <v>SINAPI</v>
          </cell>
        </row>
        <row r="7038">
          <cell r="B7038">
            <v>88299</v>
          </cell>
          <cell r="C7038" t="str">
            <v>OPERADOR DE MOTO-ESCREIPER COM ENCARGOS COMPLEMENTARES</v>
          </cell>
          <cell r="D7038" t="str">
            <v>H</v>
          </cell>
          <cell r="E7038">
            <v>30.36</v>
          </cell>
          <cell r="F7038" t="str">
            <v>SINAPI</v>
          </cell>
        </row>
        <row r="7039">
          <cell r="B7039">
            <v>88300</v>
          </cell>
          <cell r="C7039" t="str">
            <v>OPERADOR DE MOTONIVELADORA COM ENCARGOS COMPLEMENTARES</v>
          </cell>
          <cell r="D7039" t="str">
            <v>H</v>
          </cell>
          <cell r="E7039">
            <v>36.25</v>
          </cell>
          <cell r="F7039" t="str">
            <v>SINAPI</v>
          </cell>
        </row>
        <row r="7040">
          <cell r="B7040">
            <v>88301</v>
          </cell>
          <cell r="C7040" t="str">
            <v>OPERADOR DE PÁ CARREGADEIRA COM ENCARGOS COMPLEMENTARES</v>
          </cell>
          <cell r="D7040" t="str">
            <v>H</v>
          </cell>
          <cell r="E7040">
            <v>29.37</v>
          </cell>
          <cell r="F7040" t="str">
            <v>SINAPI</v>
          </cell>
        </row>
        <row r="7041">
          <cell r="B7041">
            <v>88302</v>
          </cell>
          <cell r="C7041" t="str">
            <v>OPERADOR DE PAVIMENTADORA COM ENCARGOS COMPLEMENTARES</v>
          </cell>
          <cell r="D7041" t="str">
            <v>H</v>
          </cell>
          <cell r="E7041">
            <v>31.19</v>
          </cell>
          <cell r="F7041" t="str">
            <v>SINAPI</v>
          </cell>
        </row>
        <row r="7042">
          <cell r="B7042">
            <v>88303</v>
          </cell>
          <cell r="C7042" t="str">
            <v>OPERADOR DE ROLO COMPACTADOR COM ENCARGOS COMPLEMENTARES</v>
          </cell>
          <cell r="D7042" t="str">
            <v>H</v>
          </cell>
          <cell r="E7042">
            <v>32.24</v>
          </cell>
          <cell r="F7042" t="str">
            <v>SINAPI</v>
          </cell>
        </row>
        <row r="7043">
          <cell r="B7043">
            <v>88304</v>
          </cell>
          <cell r="C7043" t="str">
            <v>OPERADOR DE USINA DE ASFALTO, DE SOLOS OU DE CONCRETO COM ENCARGOS COMPLEMENTARES</v>
          </cell>
          <cell r="D7043" t="str">
            <v>H</v>
          </cell>
          <cell r="E7043">
            <v>27.41</v>
          </cell>
          <cell r="F7043" t="str">
            <v>SINAPI</v>
          </cell>
        </row>
        <row r="7044">
          <cell r="B7044">
            <v>88306</v>
          </cell>
          <cell r="C7044" t="str">
            <v>OPERADOR JATO DE AREIA OU JATISTA COM ENCARGOS COMPLEMENTARES</v>
          </cell>
          <cell r="D7044" t="str">
            <v>H</v>
          </cell>
          <cell r="E7044">
            <v>29.5</v>
          </cell>
          <cell r="F7044" t="str">
            <v>SINAPI</v>
          </cell>
        </row>
        <row r="7045">
          <cell r="B7045">
            <v>88307</v>
          </cell>
          <cell r="C7045" t="str">
            <v>OPERADOR PARA BATE ESTACAS COM ENCARGOS COMPLEMENTARES</v>
          </cell>
          <cell r="D7045" t="str">
            <v>H</v>
          </cell>
          <cell r="E7045">
            <v>30.49</v>
          </cell>
          <cell r="F7045" t="str">
            <v>SINAPI</v>
          </cell>
        </row>
        <row r="7046">
          <cell r="B7046">
            <v>88308</v>
          </cell>
          <cell r="C7046" t="str">
            <v>PASTILHEIRO COM ENCARGOS COMPLEMENTARES</v>
          </cell>
          <cell r="D7046" t="str">
            <v>H</v>
          </cell>
          <cell r="E7046">
            <v>21.95</v>
          </cell>
          <cell r="F7046" t="str">
            <v>SINAPI</v>
          </cell>
        </row>
        <row r="7047">
          <cell r="B7047">
            <v>88309</v>
          </cell>
          <cell r="C7047" t="str">
            <v>PEDREIRO COM ENCARGOS COMPLEMENTARES</v>
          </cell>
          <cell r="D7047" t="str">
            <v>H</v>
          </cell>
          <cell r="E7047">
            <v>22.03</v>
          </cell>
          <cell r="F7047" t="str">
            <v>SINAPI</v>
          </cell>
        </row>
        <row r="7048">
          <cell r="B7048">
            <v>88310</v>
          </cell>
          <cell r="C7048" t="str">
            <v>PINTOR COM ENCARGOS COMPLEMENTARES</v>
          </cell>
          <cell r="D7048" t="str">
            <v>H</v>
          </cell>
          <cell r="E7048">
            <v>23.1</v>
          </cell>
          <cell r="F7048" t="str">
            <v>SINAPI</v>
          </cell>
        </row>
        <row r="7049">
          <cell r="B7049">
            <v>88311</v>
          </cell>
          <cell r="C7049" t="str">
            <v>PINTOR DE LETREIROS COM ENCARGOS COMPLEMENTARES</v>
          </cell>
          <cell r="D7049" t="str">
            <v>H</v>
          </cell>
          <cell r="E7049">
            <v>22.61</v>
          </cell>
          <cell r="F7049" t="str">
            <v>SINAPI</v>
          </cell>
        </row>
        <row r="7050">
          <cell r="B7050">
            <v>88312</v>
          </cell>
          <cell r="C7050" t="str">
            <v>PINTOR PARA TINTA EPÓXI COM ENCARGOS COMPLEMENTARES</v>
          </cell>
          <cell r="D7050" t="str">
            <v>H</v>
          </cell>
          <cell r="E7050">
            <v>23.1</v>
          </cell>
          <cell r="F7050" t="str">
            <v>SINAPI</v>
          </cell>
        </row>
        <row r="7051">
          <cell r="B7051">
            <v>88313</v>
          </cell>
          <cell r="C7051" t="str">
            <v>POCEIRO COM ENCARGOS COMPLEMENTARES</v>
          </cell>
          <cell r="D7051" t="str">
            <v>H</v>
          </cell>
          <cell r="E7051">
            <v>19.22</v>
          </cell>
          <cell r="F7051" t="str">
            <v>SINAPI</v>
          </cell>
        </row>
        <row r="7052">
          <cell r="B7052">
            <v>88314</v>
          </cell>
          <cell r="C7052" t="str">
            <v>RASTELEIRO COM ENCARGOS COMPLEMENTARES</v>
          </cell>
          <cell r="D7052" t="str">
            <v>H</v>
          </cell>
          <cell r="E7052">
            <v>22.49</v>
          </cell>
          <cell r="F7052" t="str">
            <v>SINAPI</v>
          </cell>
        </row>
        <row r="7053">
          <cell r="B7053">
            <v>88315</v>
          </cell>
          <cell r="C7053" t="str">
            <v>SERRALHEIRO COM ENCARGOS COMPLEMENTARES</v>
          </cell>
          <cell r="D7053" t="str">
            <v>H</v>
          </cell>
          <cell r="E7053">
            <v>21.91</v>
          </cell>
          <cell r="F7053" t="str">
            <v>SINAPI</v>
          </cell>
        </row>
        <row r="7054">
          <cell r="B7054">
            <v>88316</v>
          </cell>
          <cell r="C7054" t="str">
            <v>SERVENTE COM ENCARGOS COMPLEMENTARES</v>
          </cell>
          <cell r="D7054" t="str">
            <v>H</v>
          </cell>
          <cell r="E7054">
            <v>17.829999999999998</v>
          </cell>
          <cell r="F7054" t="str">
            <v>SINAPI</v>
          </cell>
        </row>
        <row r="7055">
          <cell r="B7055">
            <v>88317</v>
          </cell>
          <cell r="C7055" t="str">
            <v>SOLDADOR COM ENCARGOS COMPLEMENTARES</v>
          </cell>
          <cell r="D7055" t="str">
            <v>H</v>
          </cell>
          <cell r="E7055">
            <v>22.73</v>
          </cell>
          <cell r="F7055" t="str">
            <v>SINAPI</v>
          </cell>
        </row>
        <row r="7056">
          <cell r="B7056">
            <v>88318</v>
          </cell>
          <cell r="C7056" t="str">
            <v>SOLDADOR A (PARA SOLDA A SER TESTADA COM RAIOS "X") COM ENCARGOS COMPLEMENTARES</v>
          </cell>
          <cell r="D7056" t="str">
            <v>H</v>
          </cell>
          <cell r="E7056">
            <v>25.6</v>
          </cell>
          <cell r="F7056" t="str">
            <v>SINAPI</v>
          </cell>
        </row>
        <row r="7057">
          <cell r="B7057">
            <v>88320</v>
          </cell>
          <cell r="C7057" t="str">
            <v>TAQUEADOR OU TAQUEIRO COM ENCARGOS COMPLEMENTARES</v>
          </cell>
          <cell r="D7057" t="str">
            <v>H</v>
          </cell>
          <cell r="E7057">
            <v>21.79</v>
          </cell>
          <cell r="F7057" t="str">
            <v>SINAPI</v>
          </cell>
        </row>
        <row r="7058">
          <cell r="B7058">
            <v>88321</v>
          </cell>
          <cell r="C7058" t="str">
            <v>TÉCNICO DE LABORATÓRIO COM ENCARGOS COMPLEMENTARES</v>
          </cell>
          <cell r="D7058" t="str">
            <v>H</v>
          </cell>
          <cell r="E7058">
            <v>23.12</v>
          </cell>
          <cell r="F7058" t="str">
            <v>SINAPI</v>
          </cell>
        </row>
        <row r="7059">
          <cell r="B7059">
            <v>88322</v>
          </cell>
          <cell r="C7059" t="str">
            <v>TÉCNICO DE SONDAGEM COM ENCARGOS COMPLEMENTARES</v>
          </cell>
          <cell r="D7059" t="str">
            <v>H</v>
          </cell>
          <cell r="E7059">
            <v>33.71</v>
          </cell>
          <cell r="F7059" t="str">
            <v>SINAPI</v>
          </cell>
        </row>
        <row r="7060">
          <cell r="B7060">
            <v>88323</v>
          </cell>
          <cell r="C7060" t="str">
            <v>TELHADISTA COM ENCARGOS COMPLEMENTARES</v>
          </cell>
          <cell r="D7060" t="str">
            <v>H</v>
          </cell>
          <cell r="E7060">
            <v>21.59</v>
          </cell>
          <cell r="F7060" t="str">
            <v>SINAPI</v>
          </cell>
        </row>
        <row r="7061">
          <cell r="B7061">
            <v>88324</v>
          </cell>
          <cell r="C7061" t="str">
            <v>TRATORISTA COM ENCARGOS COMPLEMENTARES</v>
          </cell>
          <cell r="D7061" t="str">
            <v>H</v>
          </cell>
          <cell r="E7061">
            <v>29.57</v>
          </cell>
          <cell r="F7061" t="str">
            <v>SINAPI</v>
          </cell>
        </row>
        <row r="7062">
          <cell r="B7062">
            <v>88325</v>
          </cell>
          <cell r="C7062" t="str">
            <v>VIDRACEIRO COM ENCARGOS COMPLEMENTARES</v>
          </cell>
          <cell r="D7062" t="str">
            <v>H</v>
          </cell>
          <cell r="E7062">
            <v>18.010000000000002</v>
          </cell>
          <cell r="F7062" t="str">
            <v>SINAPI</v>
          </cell>
        </row>
        <row r="7063">
          <cell r="B7063">
            <v>88326</v>
          </cell>
          <cell r="C7063" t="str">
            <v>VIGIA NOTURNO COM ENCARGOS COMPLEMENTARES</v>
          </cell>
          <cell r="D7063" t="str">
            <v>H</v>
          </cell>
          <cell r="E7063">
            <v>22.22</v>
          </cell>
          <cell r="F7063" t="str">
            <v>SINAPI</v>
          </cell>
        </row>
        <row r="7064">
          <cell r="B7064">
            <v>88377</v>
          </cell>
          <cell r="C7064" t="str">
            <v>OPERADOR DE BETONEIRA ESTACIONÁRIA/MISTURADOR COM ENCARGOS COMPLEMENTARES</v>
          </cell>
          <cell r="D7064" t="str">
            <v>H</v>
          </cell>
          <cell r="E7064">
            <v>24.41</v>
          </cell>
          <cell r="F7064" t="str">
            <v>SINAPI</v>
          </cell>
        </row>
        <row r="7065">
          <cell r="B7065">
            <v>88441</v>
          </cell>
          <cell r="C7065" t="str">
            <v>JARDINEIRO COM ENCARGOS COMPLEMENTARES</v>
          </cell>
          <cell r="D7065" t="str">
            <v>H</v>
          </cell>
          <cell r="E7065">
            <v>19.84</v>
          </cell>
          <cell r="F7065" t="str">
            <v>SINAPI</v>
          </cell>
        </row>
        <row r="7066">
          <cell r="B7066">
            <v>88597</v>
          </cell>
          <cell r="C7066" t="str">
            <v>DESENHISTA DETALHISTA COM ENCARGOS COMPLEMENTARES</v>
          </cell>
          <cell r="D7066" t="str">
            <v>H</v>
          </cell>
          <cell r="E7066">
            <v>26.87</v>
          </cell>
          <cell r="F7066" t="str">
            <v>SINAPI</v>
          </cell>
        </row>
        <row r="7067">
          <cell r="B7067">
            <v>90766</v>
          </cell>
          <cell r="C7067" t="str">
            <v>ALMOXARIFE COM ENCARGOS COMPLEMENTARES</v>
          </cell>
          <cell r="D7067" t="str">
            <v>H</v>
          </cell>
          <cell r="E7067">
            <v>17.89</v>
          </cell>
          <cell r="F7067" t="str">
            <v>SINAPI</v>
          </cell>
        </row>
        <row r="7068">
          <cell r="B7068">
            <v>90767</v>
          </cell>
          <cell r="C7068" t="str">
            <v>APONTADOR OU APROPRIADOR COM ENCARGOS COMPLEMENTARES</v>
          </cell>
          <cell r="D7068" t="str">
            <v>H</v>
          </cell>
          <cell r="E7068">
            <v>18.100000000000001</v>
          </cell>
          <cell r="F7068" t="str">
            <v>SINAPI</v>
          </cell>
        </row>
        <row r="7069">
          <cell r="B7069">
            <v>90768</v>
          </cell>
          <cell r="C7069" t="str">
            <v>ARQUITETO DE OBRA JUNIOR COM ENCARGOS COMPLEMENTARES</v>
          </cell>
          <cell r="D7069" t="str">
            <v>H</v>
          </cell>
          <cell r="E7069">
            <v>61.53</v>
          </cell>
          <cell r="F7069" t="str">
            <v>SINAPI</v>
          </cell>
        </row>
        <row r="7070">
          <cell r="B7070">
            <v>90769</v>
          </cell>
          <cell r="C7070" t="str">
            <v>ARQUITETO DE OBRA PLENO COM ENCARGOS COMPLEMENTARES</v>
          </cell>
          <cell r="D7070" t="str">
            <v>H</v>
          </cell>
          <cell r="E7070">
            <v>86.78</v>
          </cell>
          <cell r="F7070" t="str">
            <v>SINAPI</v>
          </cell>
        </row>
        <row r="7071">
          <cell r="B7071">
            <v>90770</v>
          </cell>
          <cell r="C7071" t="str">
            <v>ARQUITETO DE OBRA SENIOR COM ENCARGOS COMPLEMENTARES</v>
          </cell>
          <cell r="D7071" t="str">
            <v>H</v>
          </cell>
          <cell r="E7071">
            <v>114.25</v>
          </cell>
          <cell r="F7071" t="str">
            <v>SINAPI</v>
          </cell>
        </row>
        <row r="7072">
          <cell r="B7072">
            <v>90771</v>
          </cell>
          <cell r="C7072" t="str">
            <v>AUXILIAR DE DESENHISTA COM ENCARGOS COMPLEMENTARES</v>
          </cell>
          <cell r="D7072" t="str">
            <v>H</v>
          </cell>
          <cell r="E7072">
            <v>22.09</v>
          </cell>
          <cell r="F7072" t="str">
            <v>SINAPI</v>
          </cell>
        </row>
        <row r="7073">
          <cell r="B7073">
            <v>90772</v>
          </cell>
          <cell r="C7073" t="str">
            <v>AUXILIAR DE ESCRITORIO COM ENCARGOS COMPLEMENTARES</v>
          </cell>
          <cell r="D7073" t="str">
            <v>H</v>
          </cell>
          <cell r="E7073">
            <v>14.54</v>
          </cell>
          <cell r="F7073" t="str">
            <v>SINAPI</v>
          </cell>
        </row>
        <row r="7074">
          <cell r="B7074">
            <v>90773</v>
          </cell>
          <cell r="C7074" t="str">
            <v>DESENHISTA COPISTA COM ENCARGOS COMPLEMENTARES</v>
          </cell>
          <cell r="D7074" t="str">
            <v>H</v>
          </cell>
          <cell r="E7074">
            <v>15.86</v>
          </cell>
          <cell r="F7074" t="str">
            <v>SINAPI</v>
          </cell>
        </row>
        <row r="7075">
          <cell r="B7075">
            <v>90775</v>
          </cell>
          <cell r="C7075" t="str">
            <v>DESENHISTA PROJETISTA COM ENCARGOS COMPLEMENTARES</v>
          </cell>
          <cell r="D7075" t="str">
            <v>H</v>
          </cell>
          <cell r="E7075">
            <v>19.46</v>
          </cell>
          <cell r="F7075" t="str">
            <v>SINAPI</v>
          </cell>
        </row>
        <row r="7076">
          <cell r="B7076">
            <v>90776</v>
          </cell>
          <cell r="C7076" t="str">
            <v>ENCARREGADO GERAL COM ENCARGOS COMPLEMENTARES</v>
          </cell>
          <cell r="D7076" t="str">
            <v>H</v>
          </cell>
          <cell r="E7076">
            <v>33.21</v>
          </cell>
          <cell r="F7076" t="str">
            <v>SINAPI</v>
          </cell>
        </row>
        <row r="7077">
          <cell r="B7077">
            <v>90777</v>
          </cell>
          <cell r="C7077" t="str">
            <v>ENGENHEIRO CIVIL DE OBRA JUNIOR COM ENCARGOS COMPLEMENTARES</v>
          </cell>
          <cell r="D7077" t="str">
            <v>H</v>
          </cell>
          <cell r="E7077">
            <v>83.39</v>
          </cell>
          <cell r="F7077" t="str">
            <v>SINAPI</v>
          </cell>
        </row>
        <row r="7078">
          <cell r="B7078">
            <v>90778</v>
          </cell>
          <cell r="C7078" t="str">
            <v>ENGENHEIRO CIVIL DE OBRA PLENO COM ENCARGOS COMPLEMENTARES</v>
          </cell>
          <cell r="D7078" t="str">
            <v>H</v>
          </cell>
          <cell r="E7078">
            <v>94.7</v>
          </cell>
          <cell r="F7078" t="str">
            <v>SINAPI</v>
          </cell>
        </row>
        <row r="7079">
          <cell r="B7079">
            <v>90779</v>
          </cell>
          <cell r="C7079" t="str">
            <v>ENGENHEIRO CIVIL DE OBRA SENIOR COM ENCARGOS COMPLEMENTARES</v>
          </cell>
          <cell r="D7079" t="str">
            <v>H</v>
          </cell>
          <cell r="E7079">
            <v>128.91</v>
          </cell>
          <cell r="F7079" t="str">
            <v>SINAPI</v>
          </cell>
        </row>
        <row r="7080">
          <cell r="B7080">
            <v>90780</v>
          </cell>
          <cell r="C7080" t="str">
            <v>MESTRE DE OBRAS COM ENCARGOS COMPLEMENTARES</v>
          </cell>
          <cell r="D7080" t="str">
            <v>H</v>
          </cell>
          <cell r="E7080">
            <v>50.69</v>
          </cell>
          <cell r="F7080" t="str">
            <v>SINAPI</v>
          </cell>
        </row>
        <row r="7081">
          <cell r="B7081">
            <v>90781</v>
          </cell>
          <cell r="C7081" t="str">
            <v>TOPOGRAFO COM ENCARGOS COMPLEMENTARES</v>
          </cell>
          <cell r="D7081" t="str">
            <v>H</v>
          </cell>
          <cell r="E7081">
            <v>25.57</v>
          </cell>
          <cell r="F7081" t="str">
            <v>SINAPI</v>
          </cell>
        </row>
        <row r="7082">
          <cell r="B7082">
            <v>91677</v>
          </cell>
          <cell r="C7082" t="str">
            <v>ENGENHEIRO ELETRICISTA COM ENCARGOS COMPLEMENTARES</v>
          </cell>
          <cell r="D7082" t="str">
            <v>H</v>
          </cell>
          <cell r="E7082">
            <v>93.47</v>
          </cell>
          <cell r="F7082" t="str">
            <v>SINAPI</v>
          </cell>
        </row>
        <row r="7083">
          <cell r="B7083">
            <v>91678</v>
          </cell>
          <cell r="C7083" t="str">
            <v>ENGENHEIRO SANITARISTA COM ENCARGOS COMPLEMENTARES</v>
          </cell>
          <cell r="D7083" t="str">
            <v>H</v>
          </cell>
          <cell r="E7083">
            <v>89.28</v>
          </cell>
          <cell r="F7083" t="str">
            <v>SINAPI</v>
          </cell>
        </row>
        <row r="7084">
          <cell r="B7084">
            <v>93558</v>
          </cell>
          <cell r="C7084" t="str">
            <v>MOTORISTA DE CAMINHAO COM ENCARGOS COMPLEMENTARES</v>
          </cell>
          <cell r="D7084" t="str">
            <v>MES</v>
          </cell>
          <cell r="E7084">
            <v>4833.37</v>
          </cell>
          <cell r="F7084" t="str">
            <v>SINAPI</v>
          </cell>
        </row>
        <row r="7085">
          <cell r="B7085">
            <v>93559</v>
          </cell>
          <cell r="C7085" t="str">
            <v>DESENHISTA DETALHISTA COM ENCARGOS COMPLEMENTARES</v>
          </cell>
          <cell r="D7085" t="str">
            <v>MES</v>
          </cell>
          <cell r="E7085">
            <v>4713.05</v>
          </cell>
          <cell r="F7085" t="str">
            <v>SINAPI</v>
          </cell>
        </row>
        <row r="7086">
          <cell r="B7086">
            <v>93560</v>
          </cell>
          <cell r="C7086" t="str">
            <v>DESENHISTA COPISTA COM ENCARGOS COMPLEMENTARES</v>
          </cell>
          <cell r="D7086" t="str">
            <v>MES</v>
          </cell>
          <cell r="E7086">
            <v>2791.67</v>
          </cell>
          <cell r="F7086" t="str">
            <v>SINAPI</v>
          </cell>
        </row>
        <row r="7087">
          <cell r="B7087">
            <v>93561</v>
          </cell>
          <cell r="C7087" t="str">
            <v>DESENHISTA PROJETISTA COM ENCARGOS COMPLEMENTARES</v>
          </cell>
          <cell r="D7087" t="str">
            <v>MES</v>
          </cell>
          <cell r="E7087">
            <v>3419.61</v>
          </cell>
          <cell r="F7087" t="str">
            <v>SINAPI</v>
          </cell>
        </row>
        <row r="7088">
          <cell r="B7088">
            <v>93562</v>
          </cell>
          <cell r="C7088" t="str">
            <v>AUXILIAR DE DESENHISTA COM ENCARGOS COMPLEMENTARES</v>
          </cell>
          <cell r="D7088" t="str">
            <v>MES</v>
          </cell>
          <cell r="E7088">
            <v>3877.24</v>
          </cell>
          <cell r="F7088" t="str">
            <v>SINAPI</v>
          </cell>
        </row>
        <row r="7089">
          <cell r="B7089">
            <v>93563</v>
          </cell>
          <cell r="C7089" t="str">
            <v>ALMOXARIFE COM ENCARGOS COMPLEMENTARES</v>
          </cell>
          <cell r="D7089" t="str">
            <v>MES</v>
          </cell>
          <cell r="E7089">
            <v>3145.63</v>
          </cell>
          <cell r="F7089" t="str">
            <v>SINAPI</v>
          </cell>
        </row>
        <row r="7090">
          <cell r="B7090">
            <v>93564</v>
          </cell>
          <cell r="C7090" t="str">
            <v>APONTADOR OU APROPRIADOR COM ENCARGOS COMPLEMENTARES</v>
          </cell>
          <cell r="D7090" t="str">
            <v>MES</v>
          </cell>
          <cell r="E7090">
            <v>3174.08</v>
          </cell>
          <cell r="F7090" t="str">
            <v>SINAPI</v>
          </cell>
        </row>
        <row r="7091">
          <cell r="B7091">
            <v>93565</v>
          </cell>
          <cell r="C7091" t="str">
            <v>ENGENHEIRO CIVIL DE OBRA JUNIOR COM ENCARGOS COMPLEMENTARES</v>
          </cell>
          <cell r="D7091" t="str">
            <v>MES</v>
          </cell>
          <cell r="E7091">
            <v>14549.96</v>
          </cell>
          <cell r="F7091" t="str">
            <v>SINAPI</v>
          </cell>
        </row>
        <row r="7092">
          <cell r="B7092">
            <v>93566</v>
          </cell>
          <cell r="C7092" t="str">
            <v>AUXILIAR DE ESCRITORIO COM ENCARGOS COMPLEMENTARES</v>
          </cell>
          <cell r="D7092" t="str">
            <v>MES</v>
          </cell>
          <cell r="E7092">
            <v>2562.02</v>
          </cell>
          <cell r="F7092" t="str">
            <v>SINAPI</v>
          </cell>
        </row>
        <row r="7093">
          <cell r="B7093">
            <v>93567</v>
          </cell>
          <cell r="C7093" t="str">
            <v>ENGENHEIRO CIVIL DE OBRA PLENO COM ENCARGOS COMPLEMENTARES</v>
          </cell>
          <cell r="D7093" t="str">
            <v>MES</v>
          </cell>
          <cell r="E7093">
            <v>16522.46</v>
          </cell>
          <cell r="F7093" t="str">
            <v>SINAPI</v>
          </cell>
        </row>
        <row r="7094">
          <cell r="B7094">
            <v>93568</v>
          </cell>
          <cell r="C7094" t="str">
            <v>ENGENHEIRO CIVIL DE OBRA SENIOR COM ENCARGOS COMPLEMENTARES</v>
          </cell>
          <cell r="D7094" t="str">
            <v>MES</v>
          </cell>
          <cell r="E7094">
            <v>22483.81</v>
          </cell>
          <cell r="F7094" t="str">
            <v>SINAPI</v>
          </cell>
        </row>
        <row r="7095">
          <cell r="B7095">
            <v>93569</v>
          </cell>
          <cell r="C7095" t="str">
            <v>ARQUITETO JUNIOR COM ENCARGOS COMPLEMENTARES</v>
          </cell>
          <cell r="D7095" t="str">
            <v>MES</v>
          </cell>
          <cell r="E7095">
            <v>10756.11</v>
          </cell>
          <cell r="F7095" t="str">
            <v>SINAPI</v>
          </cell>
        </row>
        <row r="7096">
          <cell r="B7096">
            <v>93570</v>
          </cell>
          <cell r="C7096" t="str">
            <v>ARQUITETO PLENO COM ENCARGOS COMPLEMENTARES</v>
          </cell>
          <cell r="D7096" t="str">
            <v>MES</v>
          </cell>
          <cell r="E7096">
            <v>15161.38</v>
          </cell>
          <cell r="F7096" t="str">
            <v>SINAPI</v>
          </cell>
        </row>
        <row r="7097">
          <cell r="B7097">
            <v>93571</v>
          </cell>
          <cell r="C7097" t="str">
            <v>ARQUITETO SENIOR COM ENCARGOS COMPLEMENTARES</v>
          </cell>
          <cell r="D7097" t="str">
            <v>MES</v>
          </cell>
          <cell r="E7097">
            <v>19955.22</v>
          </cell>
          <cell r="F7097" t="str">
            <v>SINAPI</v>
          </cell>
        </row>
        <row r="7098">
          <cell r="B7098">
            <v>93572</v>
          </cell>
          <cell r="C7098" t="str">
            <v>ENCARREGADO GERAL DE OBRAS COM ENCARGOS COMPLEMENTARES</v>
          </cell>
          <cell r="D7098" t="str">
            <v>MES</v>
          </cell>
          <cell r="E7098">
            <v>5808.01</v>
          </cell>
          <cell r="F7098" t="str">
            <v>SINAPI</v>
          </cell>
        </row>
        <row r="7099">
          <cell r="B7099">
            <v>94295</v>
          </cell>
          <cell r="C7099" t="str">
            <v>MESTRE DE OBRAS COM ENCARGOS COMPLEMENTARES</v>
          </cell>
          <cell r="D7099" t="str">
            <v>MES</v>
          </cell>
          <cell r="E7099">
            <v>8852.7800000000007</v>
          </cell>
          <cell r="F7099" t="str">
            <v>SINAPI</v>
          </cell>
        </row>
        <row r="7100">
          <cell r="B7100">
            <v>94296</v>
          </cell>
          <cell r="C7100" t="str">
            <v>TOPOGRAFO COM ENCARGOS COMPLEMENTARES</v>
          </cell>
          <cell r="D7100" t="str">
            <v>MES</v>
          </cell>
          <cell r="E7100">
            <v>4480.8999999999996</v>
          </cell>
          <cell r="F7100" t="str">
            <v>SINAPI</v>
          </cell>
        </row>
        <row r="7101">
          <cell r="B7101">
            <v>95308</v>
          </cell>
          <cell r="C7101" t="str">
            <v>CURSO DE CAPACITAÇÃO PARA AJUDANTE DE ARMADOR (ENCARGOS COMPLEMENTARES) - HORISTA</v>
          </cell>
          <cell r="D7101" t="str">
            <v>H</v>
          </cell>
          <cell r="E7101">
            <v>0.11</v>
          </cell>
          <cell r="F7101" t="str">
            <v>SINAPI</v>
          </cell>
        </row>
        <row r="7102">
          <cell r="B7102">
            <v>95309</v>
          </cell>
          <cell r="C7102" t="str">
            <v>CURSO DE CAPACITAÇÃO PARA AJUDANTE DE CARPINTEIRO (ENCARGOS COMPLEMENTARES) - HORISTA</v>
          </cell>
          <cell r="D7102" t="str">
            <v>H</v>
          </cell>
          <cell r="E7102">
            <v>0.14000000000000001</v>
          </cell>
          <cell r="F7102" t="str">
            <v>SINAPI</v>
          </cell>
        </row>
        <row r="7103">
          <cell r="B7103">
            <v>95310</v>
          </cell>
          <cell r="C7103" t="str">
            <v>CURSO DE CAPACITAÇÃO PARA AJUDANTE DE ESTRUTURA METÁLICA (ENCARGOS COMPLEMENTARES) - HORISTA</v>
          </cell>
          <cell r="D7103" t="str">
            <v>H</v>
          </cell>
          <cell r="E7103">
            <v>0.14000000000000001</v>
          </cell>
          <cell r="F7103" t="str">
            <v>SINAPI</v>
          </cell>
        </row>
        <row r="7104">
          <cell r="B7104">
            <v>95311</v>
          </cell>
          <cell r="C7104" t="str">
            <v>CURSO DE CAPACITAÇÃO PARA AJUDANTE DE OPERAÇÃO EM GERAL (ENCARGOS COMPLEMENTARES) - HORISTA</v>
          </cell>
          <cell r="D7104" t="str">
            <v>H</v>
          </cell>
          <cell r="E7104">
            <v>0.13</v>
          </cell>
          <cell r="F7104" t="str">
            <v>SINAPI</v>
          </cell>
        </row>
        <row r="7105">
          <cell r="B7105">
            <v>95312</v>
          </cell>
          <cell r="C7105" t="str">
            <v>CURSO DE CAPACITAÇÃO PARA AJUDANTE DE PEDREIRO (ENCARGOS COMPLEMENTARES) - HORISTA</v>
          </cell>
          <cell r="D7105" t="str">
            <v>H</v>
          </cell>
          <cell r="E7105">
            <v>0.14000000000000001</v>
          </cell>
          <cell r="F7105" t="str">
            <v>SINAPI</v>
          </cell>
        </row>
        <row r="7106">
          <cell r="B7106">
            <v>95313</v>
          </cell>
          <cell r="C7106" t="str">
            <v>CURSO DE CAPACITAÇÃO PARA AJUDANTE ESPECIALIZADO (ENCARGOS COMPLEMENTARES) - HORISTA</v>
          </cell>
          <cell r="D7106" t="str">
            <v>H</v>
          </cell>
          <cell r="E7106">
            <v>0.13</v>
          </cell>
          <cell r="F7106" t="str">
            <v>SINAPI</v>
          </cell>
        </row>
        <row r="7107">
          <cell r="B7107">
            <v>95314</v>
          </cell>
          <cell r="C7107" t="str">
            <v>CURSO DE CAPACITAÇÃO PARA ARMADOR (ENCARGOS COMPLEMENTARES) - HORISTA</v>
          </cell>
          <cell r="D7107" t="str">
            <v>H</v>
          </cell>
          <cell r="E7107">
            <v>0.15</v>
          </cell>
          <cell r="F7107" t="str">
            <v>SINAPI</v>
          </cell>
        </row>
        <row r="7108">
          <cell r="B7108">
            <v>95315</v>
          </cell>
          <cell r="C7108" t="str">
            <v>CURSO DE CAPACITAÇÃO PARA ASSENTADOR DE TUBOS (ENCARGOS COMPLEMENTARES) - HORISTA</v>
          </cell>
          <cell r="D7108" t="str">
            <v>H</v>
          </cell>
          <cell r="E7108">
            <v>0.25</v>
          </cell>
          <cell r="F7108" t="str">
            <v>SINAPI</v>
          </cell>
        </row>
        <row r="7109">
          <cell r="B7109">
            <v>95316</v>
          </cell>
          <cell r="C7109" t="str">
            <v>CURSO DE CAPACITAÇÃO PARA AUXILIAR DE ELETRICISTA (ENCARGOS COMPLEMENTARES) - HORISTA</v>
          </cell>
          <cell r="D7109" t="str">
            <v>H</v>
          </cell>
          <cell r="E7109">
            <v>0.34</v>
          </cell>
          <cell r="F7109" t="str">
            <v>SINAPI</v>
          </cell>
        </row>
        <row r="7110">
          <cell r="B7110">
            <v>95317</v>
          </cell>
          <cell r="C7110" t="str">
            <v>CURSO DE CAPACITAÇÃO PARA AUXILIAR DE ENCANADOR OU BOMBEIRO HIDRÁULICO (ENCARGOS COMPLEMENTARES) - HORISTA</v>
          </cell>
          <cell r="D7110" t="str">
            <v>H</v>
          </cell>
          <cell r="E7110">
            <v>0.17</v>
          </cell>
          <cell r="F7110" t="str">
            <v>SINAPI</v>
          </cell>
        </row>
        <row r="7111">
          <cell r="B7111">
            <v>95318</v>
          </cell>
          <cell r="C7111" t="str">
            <v>CURSO DE CAPACITAÇÃO PARA AUXILIAR DE LABORATÓRIO (ENCARGOS COMPLEMENTARES) - HORISTA</v>
          </cell>
          <cell r="D7111" t="str">
            <v>H</v>
          </cell>
          <cell r="E7111">
            <v>0.09</v>
          </cell>
          <cell r="F7111" t="str">
            <v>SINAPI</v>
          </cell>
        </row>
        <row r="7112">
          <cell r="B7112">
            <v>95319</v>
          </cell>
          <cell r="C7112" t="str">
            <v>CURSO DE CAPACITAÇÃO PARA AUXILIAR DE MECÂNICO (ENCARGOS COMPLEMENTARES) - HORISTA</v>
          </cell>
          <cell r="D7112" t="str">
            <v>H</v>
          </cell>
          <cell r="E7112">
            <v>0.16</v>
          </cell>
          <cell r="F7112" t="str">
            <v>SINAPI</v>
          </cell>
        </row>
        <row r="7113">
          <cell r="B7113">
            <v>95320</v>
          </cell>
          <cell r="C7113" t="str">
            <v>CURSO DE CAPACITAÇÃO PARA AUXILIAR DE SERRALHEIRO (ENCARGOS COMPLEMENTARES) - HORISTA</v>
          </cell>
          <cell r="D7113" t="str">
            <v>H</v>
          </cell>
          <cell r="E7113">
            <v>0.13</v>
          </cell>
          <cell r="F7113" t="str">
            <v>SINAPI</v>
          </cell>
        </row>
        <row r="7114">
          <cell r="B7114">
            <v>95321</v>
          </cell>
          <cell r="C7114" t="str">
            <v>CURSO DE CAPACITAÇÃO PARA AUXILIAR DE SERVIÇOS GERAIS (ENCARGOS COMPLEMENTARES) - HORISTA</v>
          </cell>
          <cell r="D7114" t="str">
            <v>H</v>
          </cell>
          <cell r="E7114">
            <v>0.11</v>
          </cell>
          <cell r="F7114" t="str">
            <v>SINAPI</v>
          </cell>
        </row>
        <row r="7115">
          <cell r="B7115">
            <v>95322</v>
          </cell>
          <cell r="C7115" t="str">
            <v>CURSO DE CAPACITAÇÃO PARA AUXILIAR DE TOPÓGRAFO (ENCARGOS COMPLEMENTARES) - HORISTA</v>
          </cell>
          <cell r="D7115" t="str">
            <v>H</v>
          </cell>
          <cell r="E7115">
            <v>7.0000000000000007E-2</v>
          </cell>
          <cell r="F7115" t="str">
            <v>SINAPI</v>
          </cell>
        </row>
        <row r="7116">
          <cell r="B7116">
            <v>95323</v>
          </cell>
          <cell r="C7116" t="str">
            <v>CURSO DE CAPACITAÇÃO PARA AUXILIAR TÉCNICO DE ENGENHARIA (ENCARGOS COMPLEMENTARES) - HORISTA</v>
          </cell>
          <cell r="D7116" t="str">
            <v>H</v>
          </cell>
          <cell r="E7116">
            <v>0.16</v>
          </cell>
          <cell r="F7116" t="str">
            <v>SINAPI</v>
          </cell>
        </row>
        <row r="7117">
          <cell r="B7117">
            <v>95324</v>
          </cell>
          <cell r="C7117" t="str">
            <v>CURSO DE CAPACITAÇÃO PARA AZULEJISTA OU LADRILHISTA (ENCARGOS COMPLEMENTARES) - HORISTA</v>
          </cell>
          <cell r="D7117" t="str">
            <v>H</v>
          </cell>
          <cell r="E7117">
            <v>0.19</v>
          </cell>
          <cell r="F7117" t="str">
            <v>SINAPI</v>
          </cell>
        </row>
        <row r="7118">
          <cell r="B7118">
            <v>95325</v>
          </cell>
          <cell r="C7118" t="str">
            <v>CURSO DE CAPACITAÇÃO PARA BLASTER, DINAMITADOR OU CABO DE FOGO (ENCARGOS COMPLEMENTARES) - HORISTA</v>
          </cell>
          <cell r="D7118" t="str">
            <v>H</v>
          </cell>
          <cell r="E7118">
            <v>0.28999999999999998</v>
          </cell>
          <cell r="F7118" t="str">
            <v>SINAPI</v>
          </cell>
        </row>
        <row r="7119">
          <cell r="B7119">
            <v>95326</v>
          </cell>
          <cell r="C7119" t="str">
            <v>CURSO DE CAPACITAÇÃO PARA CADASTRISTA DE REDES DE AGUA E ESGOTO (ENCARGOS COMPLEMENTARES) - HORISTA</v>
          </cell>
          <cell r="D7119" t="str">
            <v>H</v>
          </cell>
          <cell r="E7119">
            <v>0.04</v>
          </cell>
          <cell r="F7119" t="str">
            <v>SINAPI</v>
          </cell>
        </row>
        <row r="7120">
          <cell r="B7120">
            <v>95328</v>
          </cell>
          <cell r="C7120" t="str">
            <v>CURSO DE CAPACITAÇÃO PARA CALCETEIRO (ENCARGOS COMPLEMENTARES) - HORISTA</v>
          </cell>
          <cell r="D7120" t="str">
            <v>H</v>
          </cell>
          <cell r="E7120">
            <v>0.15</v>
          </cell>
          <cell r="F7120" t="str">
            <v>SINAPI</v>
          </cell>
        </row>
        <row r="7121">
          <cell r="B7121">
            <v>95329</v>
          </cell>
          <cell r="C7121" t="str">
            <v>CURSO DE CAPACITAÇÃO PARA CARPINTEIRO DE ESQUADRIA (ENCARGOS COMPLEMENTARES) - HORISTA</v>
          </cell>
          <cell r="D7121" t="str">
            <v>H</v>
          </cell>
          <cell r="E7121">
            <v>0.18</v>
          </cell>
          <cell r="F7121" t="str">
            <v>SINAPI</v>
          </cell>
        </row>
        <row r="7122">
          <cell r="B7122">
            <v>95330</v>
          </cell>
          <cell r="C7122" t="str">
            <v>CURSO DE CAPACITAÇÃO PARA CARPINTEIRO DE FÔRMAS (ENCARGOS COMPLEMENTARES) - HORISTA</v>
          </cell>
          <cell r="D7122" t="str">
            <v>H</v>
          </cell>
          <cell r="E7122">
            <v>0.15</v>
          </cell>
          <cell r="F7122" t="str">
            <v>SINAPI</v>
          </cell>
        </row>
        <row r="7123">
          <cell r="B7123">
            <v>95331</v>
          </cell>
          <cell r="C7123" t="str">
            <v>CURSO DE CAPACITAÇÃO PARA CAVOUQUEIRO OU OPERADOR PERFURATRIZ/ROMPEDOR (ENCARGOS COMPLEMENTARES) - HORISTA</v>
          </cell>
          <cell r="D7123" t="str">
            <v>H</v>
          </cell>
          <cell r="E7123">
            <v>0.17</v>
          </cell>
          <cell r="F7123" t="str">
            <v>SINAPI</v>
          </cell>
        </row>
        <row r="7124">
          <cell r="B7124">
            <v>95332</v>
          </cell>
          <cell r="C7124" t="str">
            <v>CURSO DE CAPACITAÇÃO PARA ELETRICISTA (ENCARGOS COMPLEMENTARES) - HORISTA</v>
          </cell>
          <cell r="D7124" t="str">
            <v>H</v>
          </cell>
          <cell r="E7124">
            <v>0.49</v>
          </cell>
          <cell r="F7124" t="str">
            <v>SINAPI</v>
          </cell>
        </row>
        <row r="7125">
          <cell r="B7125">
            <v>95333</v>
          </cell>
          <cell r="C7125" t="str">
            <v>CURSO DE CAPACITAÇÃO PARA ELETRICISTA INDUSTRIAL (ENCARGOS COMPLEMENTARES) - HORISTA</v>
          </cell>
          <cell r="D7125" t="str">
            <v>H</v>
          </cell>
          <cell r="E7125">
            <v>0.49</v>
          </cell>
          <cell r="F7125" t="str">
            <v>SINAPI</v>
          </cell>
        </row>
        <row r="7126">
          <cell r="B7126">
            <v>95334</v>
          </cell>
          <cell r="C7126" t="str">
            <v>CURSO DE CAPACITAÇÃO PARA ELETROTÉCNICO (ENCARGOS COMPLEMENTARES) - HORISTA</v>
          </cell>
          <cell r="D7126" t="str">
            <v>H</v>
          </cell>
          <cell r="E7126">
            <v>0.43</v>
          </cell>
          <cell r="F7126" t="str">
            <v>SINAPI</v>
          </cell>
        </row>
        <row r="7127">
          <cell r="B7127">
            <v>95335</v>
          </cell>
          <cell r="C7127" t="str">
            <v>CURSO DE CAPACITAÇÃO PARA ENCANADOR OU BOMBEIRO HIDRÁULICO (ENCARGOS COMPLEMENTARES) - HORISTA</v>
          </cell>
          <cell r="D7127" t="str">
            <v>H</v>
          </cell>
          <cell r="E7127">
            <v>0.23</v>
          </cell>
          <cell r="F7127" t="str">
            <v>SINAPI</v>
          </cell>
        </row>
        <row r="7128">
          <cell r="B7128">
            <v>95337</v>
          </cell>
          <cell r="C7128" t="str">
            <v>CURSO DE CAPACITAÇÃO PARA GESSEIRO (ENCARGOS COMPLEMENTARES) - HORISTA</v>
          </cell>
          <cell r="D7128" t="str">
            <v>H</v>
          </cell>
          <cell r="E7128">
            <v>0.15</v>
          </cell>
          <cell r="F7128" t="str">
            <v>SINAPI</v>
          </cell>
        </row>
        <row r="7129">
          <cell r="B7129">
            <v>95338</v>
          </cell>
          <cell r="C7129" t="str">
            <v>CURSO DE CAPACITAÇÃO PARA IMPERMEABILIZADOR (ENCARGOS COMPLEMENTARES) - HORISTA</v>
          </cell>
          <cell r="D7129" t="str">
            <v>H</v>
          </cell>
          <cell r="E7129">
            <v>0.27</v>
          </cell>
          <cell r="F7129" t="str">
            <v>SINAPI</v>
          </cell>
        </row>
        <row r="7130">
          <cell r="B7130">
            <v>95339</v>
          </cell>
          <cell r="C7130" t="str">
            <v>CURSO DE CAPACITAÇÃO PARA MAÇARIQUEIRO (ENCARGOS COMPLEMENTARES) - HORISTA</v>
          </cell>
          <cell r="D7130" t="str">
            <v>H</v>
          </cell>
          <cell r="E7130">
            <v>0.23</v>
          </cell>
          <cell r="F7130" t="str">
            <v>SINAPI</v>
          </cell>
        </row>
        <row r="7131">
          <cell r="B7131">
            <v>95340</v>
          </cell>
          <cell r="C7131" t="str">
            <v>CURSO DE CAPACITAÇÃO PARA MARCENEIRO (ENCARGOS COMPLEMENTARES) - HORISTA</v>
          </cell>
          <cell r="D7131" t="str">
            <v>H</v>
          </cell>
          <cell r="E7131">
            <v>0.19</v>
          </cell>
          <cell r="F7131" t="str">
            <v>SINAPI</v>
          </cell>
        </row>
        <row r="7132">
          <cell r="B7132">
            <v>95341</v>
          </cell>
          <cell r="C7132" t="str">
            <v>CURSO DE CAPACITAÇÃO PARA MARMORISTA/GRANITEIRO (ENCARGOS COMPLEMENTARES) - HORISTA</v>
          </cell>
          <cell r="D7132" t="str">
            <v>H</v>
          </cell>
          <cell r="E7132">
            <v>0.19</v>
          </cell>
          <cell r="F7132" t="str">
            <v>SINAPI</v>
          </cell>
        </row>
        <row r="7133">
          <cell r="B7133">
            <v>95342</v>
          </cell>
          <cell r="C7133" t="str">
            <v>CURSO DE CAPACITAÇÃO PARA MECÂNICO DE EQUIPAMENTOS PESADOS (ENCARGOS COMPLEMENTARES) - HORISTA</v>
          </cell>
          <cell r="D7133" t="str">
            <v>H</v>
          </cell>
          <cell r="E7133">
            <v>0.18</v>
          </cell>
          <cell r="F7133" t="str">
            <v>SINAPI</v>
          </cell>
        </row>
        <row r="7134">
          <cell r="B7134">
            <v>95343</v>
          </cell>
          <cell r="C7134" t="str">
            <v>CURSO DE CAPACITAÇÃO PARA MONTADOR  DE TUBO AÇO/EQUIPAMENTOS (ENCARGOS COMPLEMENTARES) - HORISTA</v>
          </cell>
          <cell r="D7134" t="str">
            <v>H</v>
          </cell>
          <cell r="E7134">
            <v>0.45</v>
          </cell>
          <cell r="F7134" t="str">
            <v>SINAPI</v>
          </cell>
        </row>
        <row r="7135">
          <cell r="B7135">
            <v>95344</v>
          </cell>
          <cell r="C7135" t="str">
            <v>CURSO DE CAPACITAÇÃO PARA MONTADOR DE ESTRUTURA METÁLICA (ENCARGOS COMPLEMENTARES) - HORISTA</v>
          </cell>
          <cell r="D7135" t="str">
            <v>H</v>
          </cell>
          <cell r="E7135">
            <v>0.19</v>
          </cell>
          <cell r="F7135" t="str">
            <v>SINAPI</v>
          </cell>
        </row>
        <row r="7136">
          <cell r="B7136">
            <v>95345</v>
          </cell>
          <cell r="C7136" t="str">
            <v>CURSO DE CAPACITAÇÃO PARA MONTADOR ELETROMECÂNICO (ENCARGOS COMPLEMENTARES) - HORISTA</v>
          </cell>
          <cell r="D7136" t="str">
            <v>H</v>
          </cell>
          <cell r="E7136">
            <v>0.4</v>
          </cell>
          <cell r="F7136" t="str">
            <v>SINAPI</v>
          </cell>
        </row>
        <row r="7137">
          <cell r="B7137">
            <v>95346</v>
          </cell>
          <cell r="C7137" t="str">
            <v>CURSO DE CAPACITAÇÃO PARA MOTORISTA DE BASCULANTE (ENCARGOS COMPLEMENTARES) - HORISTA</v>
          </cell>
          <cell r="D7137" t="str">
            <v>H</v>
          </cell>
          <cell r="E7137">
            <v>0.08</v>
          </cell>
          <cell r="F7137" t="str">
            <v>SINAPI</v>
          </cell>
        </row>
        <row r="7138">
          <cell r="B7138">
            <v>95347</v>
          </cell>
          <cell r="C7138" t="str">
            <v>CURSO DE CAPACITAÇÃO PARA MOTORISTA DE CAMINHÃO (ENCARGOS COMPLEMENTARES) - HORISTA</v>
          </cell>
          <cell r="D7138" t="str">
            <v>H</v>
          </cell>
          <cell r="E7138">
            <v>0.09</v>
          </cell>
          <cell r="F7138" t="str">
            <v>SINAPI</v>
          </cell>
        </row>
        <row r="7139">
          <cell r="B7139">
            <v>95348</v>
          </cell>
          <cell r="C7139" t="str">
            <v>CURSO DE CAPACITAÇÃO PARA MOTORISTA DE CAMINHÃO E CARRETA (ENCARGOS COMPLEMENTARES) - HORISTA</v>
          </cell>
          <cell r="D7139" t="str">
            <v>H</v>
          </cell>
          <cell r="E7139">
            <v>0.12</v>
          </cell>
          <cell r="F7139" t="str">
            <v>SINAPI</v>
          </cell>
        </row>
        <row r="7140">
          <cell r="B7140">
            <v>95349</v>
          </cell>
          <cell r="C7140" t="str">
            <v>CURSO DE CAPACITAÇÃO PARA MOTORISTA DE VEÍCULO LEVE (ENCARGOS COMPLEMENTARES) - HORISTA</v>
          </cell>
          <cell r="D7140" t="str">
            <v>H</v>
          </cell>
          <cell r="E7140">
            <v>0.09</v>
          </cell>
          <cell r="F7140" t="str">
            <v>SINAPI</v>
          </cell>
        </row>
        <row r="7141">
          <cell r="B7141">
            <v>95350</v>
          </cell>
          <cell r="C7141" t="str">
            <v>CURSO DE CAPACITAÇÃO PARA MOTORISTA DE VEÍCULO PESADO (ENCARGOS COMPLEMENTARES) - HORISTA</v>
          </cell>
          <cell r="D7141" t="str">
            <v>H</v>
          </cell>
          <cell r="E7141">
            <v>0.11</v>
          </cell>
          <cell r="F7141" t="str">
            <v>SINAPI</v>
          </cell>
        </row>
        <row r="7142">
          <cell r="B7142">
            <v>95351</v>
          </cell>
          <cell r="C7142" t="str">
            <v>CURSO DE CAPACITAÇÃO PARA MOTORISTA OPERADOR DE MUNCK (ENCARGOS COMPLEMENTARES) - HORISTA</v>
          </cell>
          <cell r="D7142" t="str">
            <v>H</v>
          </cell>
          <cell r="E7142">
            <v>0.32</v>
          </cell>
          <cell r="F7142" t="str">
            <v>SINAPI</v>
          </cell>
        </row>
        <row r="7143">
          <cell r="B7143">
            <v>95352</v>
          </cell>
          <cell r="C7143" t="str">
            <v>CURSO DE CAPACITAÇÃO PARA NIVELADOR (ENCARGOS COMPLEMENTARES) - HORISTA</v>
          </cell>
          <cell r="D7143" t="str">
            <v>H</v>
          </cell>
          <cell r="E7143">
            <v>0.09</v>
          </cell>
          <cell r="F7143" t="str">
            <v>SINAPI</v>
          </cell>
        </row>
        <row r="7144">
          <cell r="B7144">
            <v>95354</v>
          </cell>
          <cell r="C7144" t="str">
            <v>CURSO DE CAPACITAÇÃO PARA OPERADOR DE BETONEIRA (CAMINHÃO) (ENCARGOS COMPLEMENTARES) - HORISTA</v>
          </cell>
          <cell r="D7144" t="str">
            <v>H</v>
          </cell>
          <cell r="E7144">
            <v>0.13</v>
          </cell>
          <cell r="F7144" t="str">
            <v>SINAPI</v>
          </cell>
        </row>
        <row r="7145">
          <cell r="B7145">
            <v>95355</v>
          </cell>
          <cell r="C7145" t="str">
            <v>CURSO DE CAPACITAÇÃO PARA OPERADOR DE COMPRESSOR OU COMPRESSORISTA (ENCARGOS COMPLEMENTARES) - HORISTA</v>
          </cell>
          <cell r="D7145" t="str">
            <v>H</v>
          </cell>
          <cell r="E7145">
            <v>0.15</v>
          </cell>
          <cell r="F7145" t="str">
            <v>SINAPI</v>
          </cell>
        </row>
        <row r="7146">
          <cell r="B7146">
            <v>95356</v>
          </cell>
          <cell r="C7146" t="str">
            <v>CURSO DE CAPACITAÇÃO PARA OPERADOR DE DEMARCADORA DE FAIXAS (ENCARGOS COMPLEMENTARES) - HORISTA</v>
          </cell>
          <cell r="D7146" t="str">
            <v>H</v>
          </cell>
          <cell r="E7146">
            <v>0.16</v>
          </cell>
          <cell r="F7146" t="str">
            <v>SINAPI</v>
          </cell>
        </row>
        <row r="7147">
          <cell r="B7147">
            <v>95357</v>
          </cell>
          <cell r="C7147" t="str">
            <v>CURSO DE CAPACITAÇÃO PARA OPERADOR DE ESCAVADEIRA (ENCARGOS COMPLEMENTARES) - HORISTA</v>
          </cell>
          <cell r="D7147" t="str">
            <v>H</v>
          </cell>
          <cell r="E7147">
            <v>0.26</v>
          </cell>
          <cell r="F7147" t="str">
            <v>SINAPI</v>
          </cell>
        </row>
        <row r="7148">
          <cell r="B7148">
            <v>95358</v>
          </cell>
          <cell r="C7148" t="str">
            <v>CURSO DE CAPACITAÇÃO PARA OPERADOR DE GUINCHO (ENCARGOS COMPLEMENTARES) - HORISTA</v>
          </cell>
          <cell r="D7148" t="str">
            <v>H</v>
          </cell>
          <cell r="E7148">
            <v>0.27</v>
          </cell>
          <cell r="F7148" t="str">
            <v>SINAPI</v>
          </cell>
        </row>
        <row r="7149">
          <cell r="B7149">
            <v>95359</v>
          </cell>
          <cell r="C7149" t="str">
            <v>CURSO DE CAPACITAÇÃO PARA OPERADOR DE GUINDASTE (ENCARGOS COMPLEMENTARES) - HORISTA</v>
          </cell>
          <cell r="D7149" t="str">
            <v>H</v>
          </cell>
          <cell r="E7149">
            <v>0.27</v>
          </cell>
          <cell r="F7149" t="str">
            <v>SINAPI</v>
          </cell>
        </row>
        <row r="7150">
          <cell r="B7150">
            <v>95360</v>
          </cell>
          <cell r="C7150" t="str">
            <v>CURSO DE CAPACITAÇÃO PARA OPERADOR DE MÁQUINAS E EQUIPAMENTOS (ENCARGOS COMPLEMENTARES) - HORISTA</v>
          </cell>
          <cell r="D7150" t="str">
            <v>H</v>
          </cell>
          <cell r="E7150">
            <v>0.22</v>
          </cell>
          <cell r="F7150" t="str">
            <v>SINAPI</v>
          </cell>
        </row>
        <row r="7151">
          <cell r="B7151">
            <v>95361</v>
          </cell>
          <cell r="C7151" t="str">
            <v>CURSO DE CAPACITAÇÃO PARA OPERADOR DE MARTELETE OU MARTELETEIRO (ENCARGOS COMPLEMENTARES) - HORISTA</v>
          </cell>
          <cell r="D7151" t="str">
            <v>H</v>
          </cell>
          <cell r="E7151">
            <v>0.14000000000000001</v>
          </cell>
          <cell r="F7151" t="str">
            <v>SINAPI</v>
          </cell>
        </row>
        <row r="7152">
          <cell r="B7152">
            <v>95362</v>
          </cell>
          <cell r="C7152" t="str">
            <v>CURSO DE CAPACITAÇÃO PARA OPERADOR DE MOTO-ESCREIPER (ENCARGOS COMPLEMENTARES) - HORISTA</v>
          </cell>
          <cell r="D7152" t="str">
            <v>H</v>
          </cell>
          <cell r="E7152">
            <v>0.17</v>
          </cell>
          <cell r="F7152" t="str">
            <v>SINAPI</v>
          </cell>
        </row>
        <row r="7153">
          <cell r="B7153">
            <v>95363</v>
          </cell>
          <cell r="C7153" t="str">
            <v>CURSO DE CAPACITAÇÃO PARA OPERADOR DE MOTONIVELADORA (ENCARGOS COMPLEMENTARES) - HORISTA</v>
          </cell>
          <cell r="D7153" t="str">
            <v>H</v>
          </cell>
          <cell r="E7153">
            <v>0.21</v>
          </cell>
          <cell r="F7153" t="str">
            <v>SINAPI</v>
          </cell>
        </row>
        <row r="7154">
          <cell r="B7154">
            <v>95364</v>
          </cell>
          <cell r="C7154" t="str">
            <v>CURSO DE CAPACITAÇÃO PARA OPERADOR DE PÁ CARREGADEIRA (ENCARGOS COMPLEMENTARES) - HORISTA</v>
          </cell>
          <cell r="D7154" t="str">
            <v>H</v>
          </cell>
          <cell r="E7154">
            <v>0.16</v>
          </cell>
          <cell r="F7154" t="str">
            <v>SINAPI</v>
          </cell>
        </row>
        <row r="7155">
          <cell r="B7155">
            <v>95365</v>
          </cell>
          <cell r="C7155" t="str">
            <v>CURSO DE CAPACITAÇÃO PARA OPERADOR DE PAVIMENTADORA (ENCARGOS COMPLEMENTARES) - HORISTA</v>
          </cell>
          <cell r="D7155" t="str">
            <v>H</v>
          </cell>
          <cell r="E7155">
            <v>0.17</v>
          </cell>
          <cell r="F7155" t="str">
            <v>SINAPI</v>
          </cell>
        </row>
        <row r="7156">
          <cell r="B7156">
            <v>95366</v>
          </cell>
          <cell r="C7156" t="str">
            <v>CURSO DE CAPACITAÇÃO PARA OPERADOR DE ROLO COMPACTADOR (ENCARGOS COMPLEMENTARES) - HORISTA</v>
          </cell>
          <cell r="D7156" t="str">
            <v>H</v>
          </cell>
          <cell r="E7156">
            <v>0.18</v>
          </cell>
          <cell r="F7156" t="str">
            <v>SINAPI</v>
          </cell>
        </row>
        <row r="7157">
          <cell r="B7157">
            <v>95367</v>
          </cell>
          <cell r="C7157" t="str">
            <v>CURSO DE CAPACITAÇÃO PARA OPERADOR DE USINA DE ASFALTO, DE SOLOS OU DE CONCRETO (ENCARGOS COMPLEMENTARES) - HORISTA</v>
          </cell>
          <cell r="D7157" t="str">
            <v>H</v>
          </cell>
          <cell r="E7157">
            <v>0.15</v>
          </cell>
          <cell r="F7157" t="str">
            <v>SINAPI</v>
          </cell>
        </row>
        <row r="7158">
          <cell r="B7158">
            <v>95368</v>
          </cell>
          <cell r="C7158" t="str">
            <v>CURSO DE CAPACITAÇÃO PARA OPERADOR JATO DE AREIA OU JATISTA (ENCARGOS COMPLEMENTARES) - HORISTA</v>
          </cell>
          <cell r="D7158" t="str">
            <v>H</v>
          </cell>
          <cell r="E7158">
            <v>0.23</v>
          </cell>
          <cell r="F7158" t="str">
            <v>SINAPI</v>
          </cell>
        </row>
        <row r="7159">
          <cell r="B7159">
            <v>95369</v>
          </cell>
          <cell r="C7159" t="str">
            <v>CURSO DE CAPACITAÇÃO PARA OPERADOR PARA BATE ESTACAS (ENCARGOS COMPLEMENTARES) - HORISTA</v>
          </cell>
          <cell r="D7159" t="str">
            <v>H</v>
          </cell>
          <cell r="E7159">
            <v>0.17</v>
          </cell>
          <cell r="F7159" t="str">
            <v>SINAPI</v>
          </cell>
        </row>
        <row r="7160">
          <cell r="B7160">
            <v>95370</v>
          </cell>
          <cell r="C7160" t="str">
            <v>CURSO DE CAPACITAÇÃO PARA PASTILHEIRO (ENCARGOS COMPLEMENTARES) - HORISTA</v>
          </cell>
          <cell r="D7160" t="str">
            <v>H</v>
          </cell>
          <cell r="E7160">
            <v>0.19</v>
          </cell>
          <cell r="F7160" t="str">
            <v>SINAPI</v>
          </cell>
        </row>
        <row r="7161">
          <cell r="B7161">
            <v>95371</v>
          </cell>
          <cell r="C7161" t="str">
            <v>CURSO DE CAPACITAÇÃO PARA PEDREIRO (ENCARGOS COMPLEMENTARES) - HORISTA</v>
          </cell>
          <cell r="D7161" t="str">
            <v>H</v>
          </cell>
          <cell r="E7161">
            <v>0.27</v>
          </cell>
          <cell r="F7161" t="str">
            <v>SINAPI</v>
          </cell>
        </row>
        <row r="7162">
          <cell r="B7162">
            <v>95372</v>
          </cell>
          <cell r="C7162" t="str">
            <v>CURSO DE CAPACITAÇÃO PARA PINTOR (ENCARGOS COMPLEMENTARES) - HORISTA</v>
          </cell>
          <cell r="D7162" t="str">
            <v>H</v>
          </cell>
          <cell r="E7162">
            <v>0.19</v>
          </cell>
          <cell r="F7162" t="str">
            <v>SINAPI</v>
          </cell>
        </row>
        <row r="7163">
          <cell r="B7163">
            <v>95373</v>
          </cell>
          <cell r="C7163" t="str">
            <v>CURSO DE CAPACITAÇÃO PARA PINTOR DE LETREIROS (ENCARGOS COMPLEMENTARES) - HORISTA</v>
          </cell>
          <cell r="D7163" t="str">
            <v>H</v>
          </cell>
          <cell r="E7163">
            <v>0.18</v>
          </cell>
          <cell r="F7163" t="str">
            <v>SINAPI</v>
          </cell>
        </row>
        <row r="7164">
          <cell r="B7164">
            <v>95374</v>
          </cell>
          <cell r="C7164" t="str">
            <v>CURSO DE CAPACITAÇÃO PARA PINTOR PARA TINTA EPÓXI (ENCARGOS COMPLEMENTARES) - HORISTA</v>
          </cell>
          <cell r="D7164" t="str">
            <v>H</v>
          </cell>
          <cell r="E7164">
            <v>0.19</v>
          </cell>
          <cell r="F7164" t="str">
            <v>SINAPI</v>
          </cell>
        </row>
        <row r="7165">
          <cell r="B7165">
            <v>95375</v>
          </cell>
          <cell r="C7165" t="str">
            <v>CURSO DE CAPACITAÇÃO PARA POCEIRO (ENCARGOS COMPLEMENTARES) - HORISTA</v>
          </cell>
          <cell r="D7165" t="str">
            <v>H</v>
          </cell>
          <cell r="E7165">
            <v>0.25</v>
          </cell>
          <cell r="F7165" t="str">
            <v>SINAPI</v>
          </cell>
        </row>
        <row r="7166">
          <cell r="B7166">
            <v>95376</v>
          </cell>
          <cell r="C7166" t="str">
            <v>CURSO DE CAPACITAÇÃO PARA RASTELEIRO (ENCARGOS COMPLEMENTARES) - HORISTA</v>
          </cell>
          <cell r="D7166" t="str">
            <v>H</v>
          </cell>
          <cell r="E7166">
            <v>7.0000000000000007E-2</v>
          </cell>
          <cell r="F7166" t="str">
            <v>SINAPI</v>
          </cell>
        </row>
        <row r="7167">
          <cell r="B7167">
            <v>95377</v>
          </cell>
          <cell r="C7167" t="str">
            <v>CURSO DE CAPACITAÇÃO PARA SERRALHEIRO (ENCARGOS COMPLEMENTARES) - HORISTA</v>
          </cell>
          <cell r="D7167" t="str">
            <v>H</v>
          </cell>
          <cell r="E7167">
            <v>0.15</v>
          </cell>
          <cell r="F7167" t="str">
            <v>SINAPI</v>
          </cell>
        </row>
        <row r="7168">
          <cell r="B7168">
            <v>95378</v>
          </cell>
          <cell r="C7168" t="str">
            <v>CURSO DE CAPACITAÇÃO PARA SERVENTE (ENCARGOS COMPLEMENTARES) - HORISTA</v>
          </cell>
          <cell r="D7168" t="str">
            <v>H</v>
          </cell>
          <cell r="E7168">
            <v>0.21</v>
          </cell>
          <cell r="F7168" t="str">
            <v>SINAPI</v>
          </cell>
        </row>
        <row r="7169">
          <cell r="B7169">
            <v>95379</v>
          </cell>
          <cell r="C7169" t="str">
            <v>CURSO DE CAPACITAÇÃO PARA SOLDADOR (ENCARGOS COMPLEMENTARES) - HORISTA</v>
          </cell>
          <cell r="D7169" t="str">
            <v>H</v>
          </cell>
          <cell r="E7169">
            <v>0.15</v>
          </cell>
          <cell r="F7169" t="str">
            <v>SINAPI</v>
          </cell>
        </row>
        <row r="7170">
          <cell r="B7170">
            <v>95380</v>
          </cell>
          <cell r="C7170" t="str">
            <v>CURSO DE CAPACITAÇÃO PARA SOLDADOR A (PARA SOLDA A SER TESTADA COM RAIOS  X ) (ENCARGOS COMPLEMENTARES) - HORISTA</v>
          </cell>
          <cell r="D7170" t="str">
            <v>H</v>
          </cell>
          <cell r="E7170">
            <v>0.17</v>
          </cell>
          <cell r="F7170" t="str">
            <v>SINAPI</v>
          </cell>
        </row>
        <row r="7171">
          <cell r="B7171">
            <v>95382</v>
          </cell>
          <cell r="C7171" t="str">
            <v>CURSO DE CAPACITAÇÃO PARA TAQUEADOR OU TAQUEIRO (ENCARGOS COMPLEMENTARES) - HORISTA</v>
          </cell>
          <cell r="D7171" t="str">
            <v>H</v>
          </cell>
          <cell r="E7171">
            <v>0.15</v>
          </cell>
          <cell r="F7171" t="str">
            <v>SINAPI</v>
          </cell>
        </row>
        <row r="7172">
          <cell r="B7172">
            <v>95383</v>
          </cell>
          <cell r="C7172" t="str">
            <v>CURSO DE CAPACITAÇÃO PARA TÉCNICO DE LABORATÓRIO (ENCARGOS COMPLEMENTARES) - HORISTA</v>
          </cell>
          <cell r="D7172" t="str">
            <v>H</v>
          </cell>
          <cell r="E7172">
            <v>0.14000000000000001</v>
          </cell>
          <cell r="F7172" t="str">
            <v>SINAPI</v>
          </cell>
        </row>
        <row r="7173">
          <cell r="B7173">
            <v>95384</v>
          </cell>
          <cell r="C7173" t="str">
            <v>CURSO DE CAPACITAÇÃO PARA TÉCNICO DE SONDAGEM (ENCARGOS COMPLEMENTARES) - HORISTA</v>
          </cell>
          <cell r="D7173" t="str">
            <v>H</v>
          </cell>
          <cell r="E7173">
            <v>0.28999999999999998</v>
          </cell>
          <cell r="F7173" t="str">
            <v>SINAPI</v>
          </cell>
        </row>
        <row r="7174">
          <cell r="B7174">
            <v>95385</v>
          </cell>
          <cell r="C7174" t="str">
            <v>CURSO DE CAPACITAÇÃO PARA TELHADISTA (ENCARGOS COMPLEMENTARES) - HORISTA</v>
          </cell>
          <cell r="D7174" t="str">
            <v>H</v>
          </cell>
          <cell r="E7174">
            <v>0.15</v>
          </cell>
          <cell r="F7174" t="str">
            <v>SINAPI</v>
          </cell>
        </row>
        <row r="7175">
          <cell r="B7175">
            <v>95386</v>
          </cell>
          <cell r="C7175" t="str">
            <v>CURSO DE CAPACITAÇÃO PARA TRATORISTA (ENCARGOS COMPLEMENTARES) - HORISTA</v>
          </cell>
          <cell r="D7175" t="str">
            <v>H</v>
          </cell>
          <cell r="E7175">
            <v>0.23</v>
          </cell>
          <cell r="F7175" t="str">
            <v>SINAPI</v>
          </cell>
        </row>
        <row r="7176">
          <cell r="B7176">
            <v>95387</v>
          </cell>
          <cell r="C7176" t="str">
            <v>CURSO DE CAPACITAÇÃO PARA VIDRACEIRO (ENCARGOS COMPLEMENTARES) - HORISTA</v>
          </cell>
          <cell r="D7176" t="str">
            <v>H</v>
          </cell>
          <cell r="E7176">
            <v>0.14000000000000001</v>
          </cell>
          <cell r="F7176" t="str">
            <v>SINAPI</v>
          </cell>
        </row>
        <row r="7177">
          <cell r="B7177">
            <v>95388</v>
          </cell>
          <cell r="C7177" t="str">
            <v>CURSO DE CAPACITAÇÃO PARA VIGIA NOTURNO (ENCARGOS COMPLEMENTARES) - HORISTA</v>
          </cell>
          <cell r="D7177" t="str">
            <v>H</v>
          </cell>
          <cell r="E7177">
            <v>0.06</v>
          </cell>
          <cell r="F7177" t="str">
            <v>SINAPI</v>
          </cell>
        </row>
        <row r="7178">
          <cell r="B7178">
            <v>95389</v>
          </cell>
          <cell r="C7178" t="str">
            <v>CURSO DE CAPACITAÇÃO PARA OPERADOR DE BETONEIRA ESTACIONÁRIA/MISTURADOR (ENCARGOS COMPLEMENTARES) - HORISTA</v>
          </cell>
          <cell r="D7178" t="str">
            <v>H</v>
          </cell>
          <cell r="E7178">
            <v>0.13</v>
          </cell>
          <cell r="F7178" t="str">
            <v>SINAPI</v>
          </cell>
        </row>
        <row r="7179">
          <cell r="B7179">
            <v>95390</v>
          </cell>
          <cell r="C7179" t="str">
            <v>CURSO DE CAPACITAÇÃO PARA JARDINEIRO (ENCARGOS COMPLEMENTARES) - HORISTA</v>
          </cell>
          <cell r="D7179" t="str">
            <v>H</v>
          </cell>
          <cell r="E7179">
            <v>0.05</v>
          </cell>
          <cell r="F7179" t="str">
            <v>SINAPI</v>
          </cell>
        </row>
        <row r="7180">
          <cell r="B7180">
            <v>95391</v>
          </cell>
          <cell r="C7180" t="str">
            <v>CURSO DE CAPACITAÇÃO PARA DESENHISTA DETALHISTA (ENCARGOS COMPLEMENTARES) - HORISTA</v>
          </cell>
          <cell r="D7180" t="str">
            <v>H</v>
          </cell>
          <cell r="E7180">
            <v>0.1</v>
          </cell>
          <cell r="F7180" t="str">
            <v>SINAPI</v>
          </cell>
        </row>
        <row r="7181">
          <cell r="B7181">
            <v>95392</v>
          </cell>
          <cell r="C7181" t="str">
            <v>CURSO DE CAPACITAÇÃO PARA ALMOXARIFE (ENCARGOS COMPLEMENTARES) - HORISTA</v>
          </cell>
          <cell r="D7181" t="str">
            <v>H</v>
          </cell>
          <cell r="E7181">
            <v>0.06</v>
          </cell>
          <cell r="F7181" t="str">
            <v>SINAPI</v>
          </cell>
        </row>
        <row r="7182">
          <cell r="B7182">
            <v>95393</v>
          </cell>
          <cell r="C7182" t="str">
            <v>CURSO DE CAPACITAÇÃO PARA APONTADOR OU APROPRIADOR (ENCARGOS COMPLEMENTARES) - HORISTA</v>
          </cell>
          <cell r="D7182" t="str">
            <v>H</v>
          </cell>
          <cell r="E7182">
            <v>0.27</v>
          </cell>
          <cell r="F7182" t="str">
            <v>SINAPI</v>
          </cell>
        </row>
        <row r="7183">
          <cell r="B7183">
            <v>95394</v>
          </cell>
          <cell r="C7183" t="str">
            <v>CURSO DE CAPACITAÇÃO PARA ARQUITETO DE OBRA JÚNIOR (ENCARGOS COMPLEMENTARES) - HORISTA</v>
          </cell>
          <cell r="D7183" t="str">
            <v>H</v>
          </cell>
          <cell r="E7183">
            <v>0.39</v>
          </cell>
          <cell r="F7183" t="str">
            <v>SINAPI</v>
          </cell>
        </row>
        <row r="7184">
          <cell r="B7184">
            <v>95395</v>
          </cell>
          <cell r="C7184" t="str">
            <v>CURSO DE CAPACITAÇÃO PARA ARQUITETO DE OBRA PLENO (ENCARGOS COMPLEMENTARES) - HORISTA</v>
          </cell>
          <cell r="D7184" t="str">
            <v>H</v>
          </cell>
          <cell r="E7184">
            <v>0.56000000000000005</v>
          </cell>
          <cell r="F7184" t="str">
            <v>SINAPI</v>
          </cell>
        </row>
        <row r="7185">
          <cell r="B7185">
            <v>95396</v>
          </cell>
          <cell r="C7185" t="str">
            <v>CURSO DE CAPACITAÇÃO PARA ARQUITETO DE OBRA SÊNIOR (ENCARGOS COMPLEMENTARES) - HORISTA</v>
          </cell>
          <cell r="D7185" t="str">
            <v>H</v>
          </cell>
          <cell r="E7185">
            <v>0.75</v>
          </cell>
          <cell r="F7185" t="str">
            <v>SINAPI</v>
          </cell>
        </row>
        <row r="7186">
          <cell r="B7186">
            <v>95397</v>
          </cell>
          <cell r="C7186" t="str">
            <v>CURSO DE CAPACITAÇÃO PARA AUXILIAR DE DESENHISTA (ENCARGOS COMPLEMENTARES) - HORISTA</v>
          </cell>
          <cell r="D7186" t="str">
            <v>H</v>
          </cell>
          <cell r="E7186">
            <v>0.08</v>
          </cell>
          <cell r="F7186" t="str">
            <v>SINAPI</v>
          </cell>
        </row>
        <row r="7187">
          <cell r="B7187">
            <v>95398</v>
          </cell>
          <cell r="C7187" t="str">
            <v>CURSO DE CAPACITAÇÃO PARA AUXILIAR DE ESCRITÓRIO (ENCARGOS COMPLEMENTARES) - HORISTA</v>
          </cell>
          <cell r="D7187" t="str">
            <v>H</v>
          </cell>
          <cell r="E7187">
            <v>0.05</v>
          </cell>
          <cell r="F7187" t="str">
            <v>SINAPI</v>
          </cell>
        </row>
        <row r="7188">
          <cell r="B7188">
            <v>95399</v>
          </cell>
          <cell r="C7188" t="str">
            <v>CURSO DE CAPACITAÇÃO PARA DESENHISTA COPISTA (ENCARGOS COMPLEMENTARES) - HORISTA</v>
          </cell>
          <cell r="D7188" t="str">
            <v>H</v>
          </cell>
          <cell r="E7188">
            <v>0.05</v>
          </cell>
          <cell r="F7188" t="str">
            <v>SINAPI</v>
          </cell>
        </row>
        <row r="7189">
          <cell r="B7189">
            <v>95400</v>
          </cell>
          <cell r="C7189" t="str">
            <v>CURSO DE CAPACITAÇÃO PARA DESENHISTA PROJETISTA (ENCARGOS COMPLEMENTARES) - HORISTA</v>
          </cell>
          <cell r="D7189" t="str">
            <v>H</v>
          </cell>
          <cell r="E7189">
            <v>7.0000000000000007E-2</v>
          </cell>
          <cell r="F7189" t="str">
            <v>SINAPI</v>
          </cell>
        </row>
        <row r="7190">
          <cell r="B7190">
            <v>95401</v>
          </cell>
          <cell r="C7190" t="str">
            <v>CURSO DE CAPACITAÇÃO PARA ENCARREGADO GERAL (ENCARGOS COMPLEMENTARES) - HORISTA</v>
          </cell>
          <cell r="D7190" t="str">
            <v>H</v>
          </cell>
          <cell r="E7190">
            <v>0.52</v>
          </cell>
          <cell r="F7190" t="str">
            <v>SINAPI</v>
          </cell>
        </row>
        <row r="7191">
          <cell r="B7191">
            <v>95402</v>
          </cell>
          <cell r="C7191" t="str">
            <v>CURSO DE CAPACITAÇÃO PARA ENGENHEIRO CIVIL DE OBRA JÚNIOR (ENCARGOS COMPLEMENTARES) - HORISTA</v>
          </cell>
          <cell r="D7191" t="str">
            <v>H</v>
          </cell>
          <cell r="E7191">
            <v>0.97</v>
          </cell>
          <cell r="F7191" t="str">
            <v>SINAPI</v>
          </cell>
        </row>
        <row r="7192">
          <cell r="B7192">
            <v>95403</v>
          </cell>
          <cell r="C7192" t="str">
            <v>CURSO DE CAPACITAÇÃO PARA ENGENHEIRO CIVIL DE OBRA PLENO (ENCARGOS COMPLEMENTARES) - HORISTA</v>
          </cell>
          <cell r="D7192" t="str">
            <v>H</v>
          </cell>
          <cell r="E7192">
            <v>1.1000000000000001</v>
          </cell>
          <cell r="F7192" t="str">
            <v>SINAPI</v>
          </cell>
        </row>
        <row r="7193">
          <cell r="B7193">
            <v>95404</v>
          </cell>
          <cell r="C7193" t="str">
            <v>CURSO DE CAPACITAÇÃO PARA ENGENHEIRO CIVIL DE OBRA SÊNIOR (ENCARGOS COMPLEMENTARES) - HORISTA</v>
          </cell>
          <cell r="D7193" t="str">
            <v>H</v>
          </cell>
          <cell r="E7193">
            <v>1.51</v>
          </cell>
          <cell r="F7193" t="str">
            <v>SINAPI</v>
          </cell>
        </row>
        <row r="7194">
          <cell r="B7194">
            <v>95405</v>
          </cell>
          <cell r="C7194" t="str">
            <v>CURSO DE CAPACITAÇÃO PARA MESTRE DE OBRAS (ENCARGOS COMPLEMENTARES) - HORISTA</v>
          </cell>
          <cell r="D7194" t="str">
            <v>H</v>
          </cell>
          <cell r="E7194">
            <v>0.82</v>
          </cell>
          <cell r="F7194" t="str">
            <v>SINAPI</v>
          </cell>
        </row>
        <row r="7195">
          <cell r="B7195">
            <v>95406</v>
          </cell>
          <cell r="C7195" t="str">
            <v>CURSO DE CAPACITAÇÃO PARA TOPÓGRAFO (ENCARGOS COMPLEMENTARES) - HORISTA</v>
          </cell>
          <cell r="D7195" t="str">
            <v>H</v>
          </cell>
          <cell r="E7195">
            <v>0.16</v>
          </cell>
          <cell r="F7195" t="str">
            <v>SINAPI</v>
          </cell>
        </row>
        <row r="7196">
          <cell r="B7196">
            <v>95407</v>
          </cell>
          <cell r="C7196" t="str">
            <v>CURSO DE CAPACITAÇÃO PARA ENGENHEIRO ELETRICISTA (ENCARGOS COMPLEMENTARES) - HORISTA</v>
          </cell>
          <cell r="D7196" t="str">
            <v>H</v>
          </cell>
          <cell r="E7196">
            <v>2.4700000000000002</v>
          </cell>
          <cell r="F7196" t="str">
            <v>SINAPI</v>
          </cell>
        </row>
        <row r="7197">
          <cell r="B7197">
            <v>95408</v>
          </cell>
          <cell r="C7197" t="str">
            <v>CURSO DE CAPACITAÇÃO  PARA MOTORISTA DE CAMINHÃO (ENCARGOS COMPLEMENTARES) - MENSALISTA</v>
          </cell>
          <cell r="D7197" t="str">
            <v>MES</v>
          </cell>
          <cell r="E7197">
            <v>12.37</v>
          </cell>
          <cell r="F7197" t="str">
            <v>SINAPI</v>
          </cell>
        </row>
        <row r="7198">
          <cell r="B7198">
            <v>95409</v>
          </cell>
          <cell r="C7198" t="str">
            <v>CURSO DE CAPACITAÇÃO PARA DESENHISTA DETALHISTA (ENCARGOS COMPLEMENTARES) - MENSALISTA</v>
          </cell>
          <cell r="D7198" t="str">
            <v>MES</v>
          </cell>
          <cell r="E7198">
            <v>13.69</v>
          </cell>
          <cell r="F7198" t="str">
            <v>SINAPI</v>
          </cell>
        </row>
        <row r="7199">
          <cell r="B7199">
            <v>95410</v>
          </cell>
          <cell r="C7199" t="str">
            <v>CURSO DE CAPACITAÇÃO PARA DESENHISTA COPISTA (ENCARGOS COMPLEMENTARES) - MENSALISTA</v>
          </cell>
          <cell r="D7199" t="str">
            <v>MES</v>
          </cell>
          <cell r="E7199">
            <v>7.75</v>
          </cell>
          <cell r="F7199" t="str">
            <v>SINAPI</v>
          </cell>
        </row>
        <row r="7200">
          <cell r="B7200">
            <v>95411</v>
          </cell>
          <cell r="C7200" t="str">
            <v>CURSO DE CAPACITAÇÃO PARA DESENHISTA PROJETISTA (ENCARGOS COMPLEMENTARES) - MENSALISTA</v>
          </cell>
          <cell r="D7200" t="str">
            <v>MES</v>
          </cell>
          <cell r="E7200">
            <v>9.69</v>
          </cell>
          <cell r="F7200" t="str">
            <v>SINAPI</v>
          </cell>
        </row>
        <row r="7201">
          <cell r="B7201">
            <v>95412</v>
          </cell>
          <cell r="C7201" t="str">
            <v>CURSO DE CAPACITAÇÃO PARA AUXILIAR DE DESENHISTA (ENCARGOS COMPLEMENTARES) - MENSALISTA</v>
          </cell>
          <cell r="D7201" t="str">
            <v>MES</v>
          </cell>
          <cell r="E7201">
            <v>11.1</v>
          </cell>
          <cell r="F7201" t="str">
            <v>SINAPI</v>
          </cell>
        </row>
        <row r="7202">
          <cell r="B7202">
            <v>95413</v>
          </cell>
          <cell r="C7202" t="str">
            <v>CURSO DE CAPACITAÇÃO PARA ALMOXARIFE (ENCARGOS COMPLEMENTARES) - MENSALISTA</v>
          </cell>
          <cell r="D7202" t="str">
            <v>MES</v>
          </cell>
          <cell r="E7202">
            <v>8.81</v>
          </cell>
          <cell r="F7202" t="str">
            <v>SINAPI</v>
          </cell>
        </row>
        <row r="7203">
          <cell r="B7203">
            <v>95414</v>
          </cell>
          <cell r="C7203" t="str">
            <v>CURSO DE CAPACITAÇÃO PARA APONTADOR OU APROPRIADOR (ENCARGOS COMPLEMENTARES) - MENSALISTA</v>
          </cell>
          <cell r="D7203" t="str">
            <v>MES</v>
          </cell>
          <cell r="E7203">
            <v>37.26</v>
          </cell>
          <cell r="F7203" t="str">
            <v>SINAPI</v>
          </cell>
        </row>
        <row r="7204">
          <cell r="B7204">
            <v>95415</v>
          </cell>
          <cell r="C7204" t="str">
            <v>CURSO DE CAPACITAÇÃO PARA ENGENHEIRO CIVIL DE OBRA JÚNIOR (ENCARGOS COMPLEMENTARES) - MENSALISTA</v>
          </cell>
          <cell r="D7204" t="str">
            <v>MES</v>
          </cell>
          <cell r="E7204">
            <v>128.69999999999999</v>
          </cell>
          <cell r="F7204" t="str">
            <v>SINAPI</v>
          </cell>
        </row>
        <row r="7205">
          <cell r="B7205">
            <v>95416</v>
          </cell>
          <cell r="C7205" t="str">
            <v>CURSO DE CAPACITAÇÃO PARA AUXILIAR DE ESCRITÓRIO (ENCARGOS COMPLEMENTARES) - MENSALISTA</v>
          </cell>
          <cell r="D7205" t="str">
            <v>MES</v>
          </cell>
          <cell r="E7205">
            <v>7.01</v>
          </cell>
          <cell r="F7205" t="str">
            <v>SINAPI</v>
          </cell>
        </row>
        <row r="7206">
          <cell r="B7206">
            <v>95417</v>
          </cell>
          <cell r="C7206" t="str">
            <v>CURSO DE CAPACITAÇÃO PARA ENGENHEIRO CIVIL DE OBRA PLENO (ENCARGOS COMPLEMENTARES) - MENSALISTA</v>
          </cell>
          <cell r="D7206" t="str">
            <v>MES</v>
          </cell>
          <cell r="E7206">
            <v>146.49</v>
          </cell>
          <cell r="F7206" t="str">
            <v>SINAPI</v>
          </cell>
        </row>
        <row r="7207">
          <cell r="B7207">
            <v>95418</v>
          </cell>
          <cell r="C7207" t="str">
            <v>CURSO DE CAPACITAÇÃO PARA ENGENHEIRO CIVIL DE OBRA SÊNIOR (ENCARGOS COMPLEMENTARES) - MENSALISTA</v>
          </cell>
          <cell r="D7207" t="str">
            <v>MES</v>
          </cell>
          <cell r="E7207">
            <v>200.25</v>
          </cell>
          <cell r="F7207" t="str">
            <v>SINAPI</v>
          </cell>
        </row>
        <row r="7208">
          <cell r="B7208">
            <v>95419</v>
          </cell>
          <cell r="C7208" t="str">
            <v>CURSO DE CAPACITAÇÃO PARA ARQUITETO JÚNIOR (ENCARGOS COMPLEMENTARES) - MENSALISTA</v>
          </cell>
          <cell r="D7208" t="str">
            <v>MES</v>
          </cell>
          <cell r="E7208">
            <v>53.16</v>
          </cell>
          <cell r="F7208" t="str">
            <v>SINAPI</v>
          </cell>
        </row>
        <row r="7209">
          <cell r="B7209">
            <v>95420</v>
          </cell>
          <cell r="C7209" t="str">
            <v>CURSO DE CAPACITAÇÃO PARA ARQUITETO PLENO (ENCARGOS COMPLEMENTARES) - MENSALISTA</v>
          </cell>
          <cell r="D7209" t="str">
            <v>MES</v>
          </cell>
          <cell r="E7209">
            <v>75.52</v>
          </cell>
          <cell r="F7209" t="str">
            <v>SINAPI</v>
          </cell>
        </row>
        <row r="7210">
          <cell r="B7210">
            <v>95421</v>
          </cell>
          <cell r="C7210" t="str">
            <v>CURSO DE CAPACITAÇÃO PARA ARQUITETO SÊNIOR (ENCARGOS COMPLEMENTARES) - MENSALISTA</v>
          </cell>
          <cell r="D7210" t="str">
            <v>MES</v>
          </cell>
          <cell r="E7210">
            <v>99.84</v>
          </cell>
          <cell r="F7210" t="str">
            <v>SINAPI</v>
          </cell>
        </row>
        <row r="7211">
          <cell r="B7211">
            <v>95422</v>
          </cell>
          <cell r="C7211" t="str">
            <v>CURSO DE CAPACITAÇÃO PARA ENCARREGADO GERAL DE OBRAS (ENCARGOS COMPLEMENTARES) - MENSALISTA</v>
          </cell>
          <cell r="D7211" t="str">
            <v>MES</v>
          </cell>
          <cell r="E7211">
            <v>70.260000000000005</v>
          </cell>
          <cell r="F7211" t="str">
            <v>SINAPI</v>
          </cell>
        </row>
        <row r="7212">
          <cell r="B7212">
            <v>95423</v>
          </cell>
          <cell r="C7212" t="str">
            <v>CURSO DE CAPACITAÇÃO PARA MESTRE DE OBRAS (ENCARGOS COMPLEMENTARES) - MENSALISTA</v>
          </cell>
          <cell r="D7212" t="str">
            <v>MES</v>
          </cell>
          <cell r="E7212">
            <v>109.63</v>
          </cell>
          <cell r="F7212" t="str">
            <v>SINAPI</v>
          </cell>
        </row>
        <row r="7213">
          <cell r="B7213">
            <v>95424</v>
          </cell>
          <cell r="C7213" t="str">
            <v>CURSO DE CAPACITAÇÃO PARA TOPÓGRAFO (ENCARGOS COMPLEMENTARES) - MENSALISTA</v>
          </cell>
          <cell r="D7213" t="str">
            <v>MES</v>
          </cell>
          <cell r="E7213">
            <v>21.3</v>
          </cell>
          <cell r="F7213" t="str">
            <v>SINAPI</v>
          </cell>
        </row>
        <row r="7214">
          <cell r="B7214">
            <v>100288</v>
          </cell>
          <cell r="C7214" t="str">
            <v>CURSO DE CAPACITAÇÃO PARA VIGIA DIURNO (ENCARGOS COMPLEMENTARES) - HORISTA</v>
          </cell>
          <cell r="D7214" t="str">
            <v>H</v>
          </cell>
          <cell r="E7214">
            <v>0.05</v>
          </cell>
          <cell r="F7214" t="str">
            <v>SINAPI</v>
          </cell>
        </row>
        <row r="7215">
          <cell r="B7215">
            <v>100289</v>
          </cell>
          <cell r="C7215" t="str">
            <v>VIGIA DIURNO COM ENCARGOS COMPLEMENTARES</v>
          </cell>
          <cell r="D7215" t="str">
            <v>H</v>
          </cell>
          <cell r="E7215">
            <v>17.670000000000002</v>
          </cell>
          <cell r="F7215" t="str">
            <v>SINAPI</v>
          </cell>
        </row>
        <row r="7216">
          <cell r="B7216">
            <v>100290</v>
          </cell>
          <cell r="C7216" t="str">
            <v>CURSO DE CAPACITAÇÃO PARA AUXILIAR DE ALMOXARIFE (ENCARGOS COMPLEMENTARES) - HORISTA</v>
          </cell>
          <cell r="D7216" t="str">
            <v>H</v>
          </cell>
          <cell r="E7216">
            <v>0.05</v>
          </cell>
          <cell r="F7216" t="str">
            <v>SINAPI</v>
          </cell>
        </row>
        <row r="7217">
          <cell r="B7217">
            <v>100291</v>
          </cell>
          <cell r="C7217" t="str">
            <v>CURSO DE CAPACITAÇÃO PARA AJUDANTE DE PINTOR (ENCARGOS COMPLEMENTARES) - HORISTA</v>
          </cell>
          <cell r="D7217" t="str">
            <v>H</v>
          </cell>
          <cell r="E7217">
            <v>0.14000000000000001</v>
          </cell>
          <cell r="F7217" t="str">
            <v>SINAPI</v>
          </cell>
        </row>
        <row r="7218">
          <cell r="B7218">
            <v>100292</v>
          </cell>
          <cell r="C7218" t="str">
            <v>CURSO DE CAPACITAÇÃO PARA COORDENADOR/GERENTE DE OBRA (ENCARGOS COMPLEMENTARES) - HORISTA</v>
          </cell>
          <cell r="D7218" t="str">
            <v>H</v>
          </cell>
          <cell r="E7218">
            <v>0.48</v>
          </cell>
          <cell r="F7218" t="str">
            <v>SINAPI</v>
          </cell>
        </row>
        <row r="7219">
          <cell r="B7219">
            <v>100293</v>
          </cell>
          <cell r="C7219" t="str">
            <v>CURSO DE CAPACITAÇÃO PARA AUXILIAR DE AZULEJISTA (ENCARGOS COMPLEMENTARES) - HORISTA</v>
          </cell>
          <cell r="D7219" t="str">
            <v>H</v>
          </cell>
          <cell r="E7219">
            <v>0.14000000000000001</v>
          </cell>
          <cell r="F7219" t="str">
            <v>SINAPI</v>
          </cell>
        </row>
        <row r="7220">
          <cell r="B7220">
            <v>100294</v>
          </cell>
          <cell r="C7220" t="str">
            <v>CURSO DE CAPACITAÇÃO PARA ARQUITETO PAISAGISTA (ENCARGOS COMPLEMENTARES) - HORISTA</v>
          </cell>
          <cell r="D7220" t="str">
            <v>H</v>
          </cell>
          <cell r="E7220">
            <v>0.26</v>
          </cell>
          <cell r="F7220" t="str">
            <v>SINAPI</v>
          </cell>
        </row>
        <row r="7221">
          <cell r="B7221">
            <v>100295</v>
          </cell>
          <cell r="C7221" t="str">
            <v>CURSO DE CAPACITAÇÃO PARA MONTADOR DE ELETROELETRONICOS (ENCARGOS COMPLEMENTARES) - HORISTA</v>
          </cell>
          <cell r="D7221" t="str">
            <v>H</v>
          </cell>
          <cell r="E7221">
            <v>0.35</v>
          </cell>
          <cell r="F7221" t="str">
            <v>SINAPI</v>
          </cell>
        </row>
        <row r="7222">
          <cell r="B7222">
            <v>100296</v>
          </cell>
          <cell r="C7222" t="str">
            <v>CURSO DE CAPACITAÇÃO PARA ENGENHEIRO CIVIL JUNIOR (ENCARGOS COMPLEMENTARES) - HORISTA</v>
          </cell>
          <cell r="D7222" t="str">
            <v>H</v>
          </cell>
          <cell r="E7222">
            <v>0.77</v>
          </cell>
          <cell r="F7222" t="str">
            <v>SINAPI</v>
          </cell>
        </row>
        <row r="7223">
          <cell r="B7223">
            <v>100297</v>
          </cell>
          <cell r="C7223" t="str">
            <v>CURSO DE CAPACITAÇÃO PARA ENGENHEIRO CIVIL PLENO (ENCARGOS COMPLEMENTARES) - HORISTA</v>
          </cell>
          <cell r="D7223" t="str">
            <v>H</v>
          </cell>
          <cell r="E7223">
            <v>0.87</v>
          </cell>
          <cell r="F7223" t="str">
            <v>SINAPI</v>
          </cell>
        </row>
        <row r="7224">
          <cell r="B7224">
            <v>100298</v>
          </cell>
          <cell r="C7224" t="str">
            <v>CURSO DE CAPACITAÇÃO PARA MECÂNICO DE REFRIGERAÇÃO (ENCARGOS COMPLEMENTARES) - HORISTA</v>
          </cell>
          <cell r="D7224" t="str">
            <v>H</v>
          </cell>
          <cell r="E7224">
            <v>0.37</v>
          </cell>
          <cell r="F7224" t="str">
            <v>SINAPI</v>
          </cell>
        </row>
        <row r="7225">
          <cell r="B7225">
            <v>100299</v>
          </cell>
          <cell r="C7225" t="str">
            <v>CURSO DE CAPACITAÇÃO PARA TÉCNICO EM SEGURANÇA DO TRABALHO (ENCARGOS COMPLEMENTARES) - HORISTA</v>
          </cell>
          <cell r="D7225" t="str">
            <v>H</v>
          </cell>
          <cell r="E7225">
            <v>0.28999999999999998</v>
          </cell>
          <cell r="F7225" t="str">
            <v>SINAPI</v>
          </cell>
        </row>
        <row r="7226">
          <cell r="B7226">
            <v>100300</v>
          </cell>
          <cell r="C7226" t="str">
            <v>AUXILIAR DE ALMOXARIFE COM ENCARGOS COMPLEMENTARES</v>
          </cell>
          <cell r="D7226" t="str">
            <v>H</v>
          </cell>
          <cell r="E7226">
            <v>13.82</v>
          </cell>
          <cell r="F7226" t="str">
            <v>SINAPI</v>
          </cell>
        </row>
        <row r="7227">
          <cell r="B7227">
            <v>100301</v>
          </cell>
          <cell r="C7227" t="str">
            <v>AJUDANTE DE PINTOR COM ENCARGOS COMPLEMENTARES</v>
          </cell>
          <cell r="D7227" t="str">
            <v>H</v>
          </cell>
          <cell r="E7227">
            <v>18.989999999999998</v>
          </cell>
          <cell r="F7227" t="str">
            <v>SINAPI</v>
          </cell>
        </row>
        <row r="7228">
          <cell r="B7228">
            <v>100302</v>
          </cell>
          <cell r="C7228" t="str">
            <v>COORDENADOR/GERENTE DE OBRA COM ENCARGOS COMPLEMENTARES</v>
          </cell>
          <cell r="D7228" t="str">
            <v>H</v>
          </cell>
          <cell r="E7228">
            <v>120.61</v>
          </cell>
          <cell r="F7228" t="str">
            <v>SINAPI</v>
          </cell>
        </row>
        <row r="7229">
          <cell r="B7229">
            <v>100303</v>
          </cell>
          <cell r="C7229" t="str">
            <v>AUXILIAR DE AZULEJISTA COM ENCARGOS COMPLEMENTARES</v>
          </cell>
          <cell r="D7229" t="str">
            <v>H</v>
          </cell>
          <cell r="E7229">
            <v>17.86</v>
          </cell>
          <cell r="F7229" t="str">
            <v>SINAPI</v>
          </cell>
        </row>
        <row r="7230">
          <cell r="B7230">
            <v>100304</v>
          </cell>
          <cell r="C7230" t="str">
            <v>ARQUITETO PAISAGISTA COM ENCARGOS COMPLEMENTARES</v>
          </cell>
          <cell r="D7230" t="str">
            <v>H</v>
          </cell>
          <cell r="E7230">
            <v>66.180000000000007</v>
          </cell>
          <cell r="F7230" t="str">
            <v>SINAPI</v>
          </cell>
        </row>
        <row r="7231">
          <cell r="B7231">
            <v>100305</v>
          </cell>
          <cell r="C7231" t="str">
            <v>ENGENHEIRO CIVIL JUNIOR COM ENCARGOS COMPLEMENTARES</v>
          </cell>
          <cell r="D7231" t="str">
            <v>H</v>
          </cell>
          <cell r="E7231">
            <v>84.35</v>
          </cell>
          <cell r="F7231" t="str">
            <v>SINAPI</v>
          </cell>
        </row>
        <row r="7232">
          <cell r="B7232">
            <v>100306</v>
          </cell>
          <cell r="C7232" t="str">
            <v>ENGENHEIRO CIVIL PLENO COM ENCARGOS COMPLEMENTARES</v>
          </cell>
          <cell r="D7232" t="str">
            <v>H</v>
          </cell>
          <cell r="E7232">
            <v>94.99</v>
          </cell>
          <cell r="F7232" t="str">
            <v>SINAPI</v>
          </cell>
        </row>
        <row r="7233">
          <cell r="B7233">
            <v>100307</v>
          </cell>
          <cell r="C7233" t="str">
            <v>MONTADOR DE ELETROELETRÔNICOS COM ENCARGOS COMPLEMENTARES</v>
          </cell>
          <cell r="D7233" t="str">
            <v>H</v>
          </cell>
          <cell r="E7233">
            <v>19.86</v>
          </cell>
          <cell r="F7233" t="str">
            <v>SINAPI</v>
          </cell>
        </row>
        <row r="7234">
          <cell r="B7234">
            <v>100308</v>
          </cell>
          <cell r="C7234" t="str">
            <v>MECÂNICO DE REFRIGERAÇÃO COM ENCARGOS COMPLEMENTARES</v>
          </cell>
          <cell r="D7234" t="str">
            <v>H</v>
          </cell>
          <cell r="E7234">
            <v>22.45</v>
          </cell>
          <cell r="F7234" t="str">
            <v>SINAPI</v>
          </cell>
        </row>
        <row r="7235">
          <cell r="B7235">
            <v>100309</v>
          </cell>
          <cell r="C7235" t="str">
            <v>TÉCNICO EM SEGURANÇA DO TRABALHO COM ENCARGOS COMPLEMENTARES</v>
          </cell>
          <cell r="D7235" t="str">
            <v>H</v>
          </cell>
          <cell r="E7235">
            <v>22.31</v>
          </cell>
          <cell r="F7235" t="str">
            <v>SINAPI</v>
          </cell>
        </row>
        <row r="7236">
          <cell r="B7236">
            <v>100310</v>
          </cell>
          <cell r="C7236" t="str">
            <v>CURSO DE CAPACITAÇÃO PARA AUXILIAR DE ALMOXARIFE (ENCARGOS COMPLEMENTARES) - MENSALISTA</v>
          </cell>
          <cell r="D7236" t="str">
            <v>MES</v>
          </cell>
          <cell r="E7236">
            <v>6.62</v>
          </cell>
          <cell r="F7236" t="str">
            <v>SINAPI</v>
          </cell>
        </row>
        <row r="7237">
          <cell r="B7237">
            <v>100311</v>
          </cell>
          <cell r="C7237" t="str">
            <v>CURSO DE CAPACITAÇÃO PARA COORDENADOR/GERENTE DE OBRA (ENCARGOS COMPLEMENTARES) - MENSALISTA</v>
          </cell>
          <cell r="D7237" t="str">
            <v>MES</v>
          </cell>
          <cell r="E7237">
            <v>64.27</v>
          </cell>
          <cell r="F7237" t="str">
            <v>SINAPI</v>
          </cell>
        </row>
        <row r="7238">
          <cell r="B7238">
            <v>100312</v>
          </cell>
          <cell r="C7238" t="str">
            <v>CURSO DE CAPACITAÇÃO PARA ARQUITETO PAISAGISTA (ENCARGOS COMPLEMENTARES) - MENSALISTA</v>
          </cell>
          <cell r="D7238" t="str">
            <v>MES</v>
          </cell>
          <cell r="E7238">
            <v>91.22</v>
          </cell>
          <cell r="F7238" t="str">
            <v>SINAPI</v>
          </cell>
        </row>
        <row r="7239">
          <cell r="B7239">
            <v>100313</v>
          </cell>
          <cell r="C7239" t="str">
            <v>CURSO DE CAPACITAÇÃO PARA ENGENHEIRO CIVIL JUNIOR (ENCARGOS COMPLEMENTARES) - MENSALISTA</v>
          </cell>
          <cell r="D7239" t="str">
            <v>MES</v>
          </cell>
          <cell r="E7239">
            <v>101.88</v>
          </cell>
          <cell r="F7239" t="str">
            <v>SINAPI</v>
          </cell>
        </row>
        <row r="7240">
          <cell r="B7240">
            <v>100314</v>
          </cell>
          <cell r="C7240" t="str">
            <v>CURSO DE CAPACITAÇÃO PARA ENGENHEIRO CIVIL PLENO (ENCARGOS COMPLEMENTARES) - MENSALISTA</v>
          </cell>
          <cell r="D7240" t="str">
            <v>MES</v>
          </cell>
          <cell r="E7240">
            <v>114.94</v>
          </cell>
          <cell r="F7240" t="str">
            <v>SINAPI</v>
          </cell>
        </row>
        <row r="7241">
          <cell r="B7241">
            <v>100315</v>
          </cell>
          <cell r="C7241" t="str">
            <v>CURSO DE CAPACITAÇÃO PARA TÉCNICO EM SEGURANÇA DO TRABALHO (ENCARGOS COMPLEMENTARES) - MENSALISTA</v>
          </cell>
          <cell r="D7241" t="str">
            <v>MES</v>
          </cell>
          <cell r="E7241">
            <v>39.700000000000003</v>
          </cell>
          <cell r="F7241" t="str">
            <v>SINAPI</v>
          </cell>
        </row>
        <row r="7242">
          <cell r="B7242">
            <v>100316</v>
          </cell>
          <cell r="C7242" t="str">
            <v>AUXILIAR DE ALMOXARIFE COM ENCARGOS COMPLEMENTARES</v>
          </cell>
          <cell r="D7242" t="str">
            <v>MES</v>
          </cell>
          <cell r="E7242">
            <v>2436.75</v>
          </cell>
          <cell r="F7242" t="str">
            <v>SINAPI</v>
          </cell>
        </row>
        <row r="7243">
          <cell r="B7243">
            <v>100317</v>
          </cell>
          <cell r="C7243" t="str">
            <v>COORDENADOR / GERENTE DE OBRA COM ENCARGOS COMPLEMENTARES</v>
          </cell>
          <cell r="D7243" t="str">
            <v>MES</v>
          </cell>
          <cell r="E7243">
            <v>21075.09</v>
          </cell>
          <cell r="F7243" t="str">
            <v>SINAPI</v>
          </cell>
        </row>
        <row r="7244">
          <cell r="B7244">
            <v>100318</v>
          </cell>
          <cell r="C7244" t="str">
            <v>ARQUITETO PAISAGISTA COM ENCARGOS COMPLEMENTARES</v>
          </cell>
          <cell r="D7244" t="str">
            <v>MES</v>
          </cell>
          <cell r="E7244">
            <v>11631.16</v>
          </cell>
          <cell r="F7244" t="str">
            <v>SINAPI</v>
          </cell>
        </row>
        <row r="7245">
          <cell r="B7245">
            <v>100319</v>
          </cell>
          <cell r="C7245" t="str">
            <v>ENGENHEIRO CIVIL JUNIOR COM ENCARGOS COMPLEMENTARES</v>
          </cell>
          <cell r="D7245" t="str">
            <v>MES</v>
          </cell>
          <cell r="E7245">
            <v>14729.47</v>
          </cell>
          <cell r="F7245" t="str">
            <v>SINAPI</v>
          </cell>
        </row>
        <row r="7246">
          <cell r="B7246">
            <v>100320</v>
          </cell>
          <cell r="C7246" t="str">
            <v>ENGENHEIRO CIVIL PLENO COM ENCARGOS COMPLEMENTARES</v>
          </cell>
          <cell r="D7246" t="str">
            <v>MES</v>
          </cell>
          <cell r="E7246">
            <v>16582.13</v>
          </cell>
          <cell r="F7246" t="str">
            <v>SINAPI</v>
          </cell>
        </row>
        <row r="7247">
          <cell r="B7247">
            <v>100321</v>
          </cell>
          <cell r="C7247" t="str">
            <v>TÉCNICO EM SEGURANÇA DO TRABALHO COM ENCARGOS COMPLEMENTARES</v>
          </cell>
          <cell r="D7247" t="str">
            <v>MES</v>
          </cell>
          <cell r="E7247">
            <v>3908.73</v>
          </cell>
          <cell r="F7247" t="str">
            <v>SINAPI</v>
          </cell>
        </row>
        <row r="7248">
          <cell r="B7248">
            <v>100533</v>
          </cell>
          <cell r="C7248" t="str">
            <v>TECNICO DE EDIFICACOES COM ENCARGOS COMPLEMENTARES</v>
          </cell>
          <cell r="D7248" t="str">
            <v>H</v>
          </cell>
          <cell r="E7248">
            <v>20.66</v>
          </cell>
          <cell r="F7248" t="str">
            <v>SINAPI</v>
          </cell>
        </row>
        <row r="7249">
          <cell r="B7249">
            <v>100534</v>
          </cell>
          <cell r="C7249" t="str">
            <v>TECNICO DE EDIFICACOES COM ENCARGOS COMPLEMENTARES</v>
          </cell>
          <cell r="D7249" t="str">
            <v>MES</v>
          </cell>
          <cell r="E7249">
            <v>3628.92</v>
          </cell>
          <cell r="F7249" t="str">
            <v>SINAPI</v>
          </cell>
        </row>
        <row r="7250">
          <cell r="B7250">
            <v>100535</v>
          </cell>
          <cell r="C7250" t="str">
            <v>CURSO DE CAPACITAÇÃO PARA TECNICO DE EDIFICACOES (ENCARGOS COMPLEMENTARES) - HORISTA</v>
          </cell>
          <cell r="D7250" t="str">
            <v>H</v>
          </cell>
          <cell r="E7250">
            <v>0.27</v>
          </cell>
          <cell r="F7250" t="str">
            <v>SINAPI</v>
          </cell>
        </row>
        <row r="7251">
          <cell r="B7251">
            <v>100536</v>
          </cell>
          <cell r="C7251" t="str">
            <v>CURSO DE CAPACITAÇÃO PARA TECNICO DE EDIFICACOES (ENCARGOS COMPLEMENTARES) - MENSALISTA</v>
          </cell>
          <cell r="D7251" t="str">
            <v>MES</v>
          </cell>
          <cell r="E7251">
            <v>36.630000000000003</v>
          </cell>
          <cell r="F7251" t="str">
            <v>SINAPI</v>
          </cell>
        </row>
        <row r="7252">
          <cell r="B7252">
            <v>101284</v>
          </cell>
          <cell r="C7252" t="str">
            <v>CURSO DE CAPACITAÇÃO PARA ENGENHEIRO CIVIL SENIOR (ENCARGOS COMPLEMENTARES) - HORISTA</v>
          </cell>
          <cell r="D7252" t="str">
            <v>H</v>
          </cell>
          <cell r="E7252">
            <v>1.19</v>
          </cell>
          <cell r="F7252" t="str">
            <v>SINAPI</v>
          </cell>
        </row>
        <row r="7253">
          <cell r="B7253">
            <v>101285</v>
          </cell>
          <cell r="C7253" t="str">
            <v>CURSO DE CAPACITAÇÃO PARA ENGENHEIRO SANITARISTA (ENCARGOS COMPLEMENTARES) - HORISTA</v>
          </cell>
          <cell r="D7253" t="str">
            <v>H</v>
          </cell>
          <cell r="E7253">
            <v>0.35</v>
          </cell>
          <cell r="F7253" t="str">
            <v>SINAPI</v>
          </cell>
        </row>
        <row r="7254">
          <cell r="B7254">
            <v>101286</v>
          </cell>
          <cell r="C7254" t="str">
            <v>CURSO DE CAPACITAÇÃO PARA AJUDANTE DE ARMADOR (ENCARGOS COMPLEMENTARES) - MENSALISTA</v>
          </cell>
          <cell r="D7254" t="str">
            <v>MES</v>
          </cell>
          <cell r="E7254">
            <v>15.18</v>
          </cell>
          <cell r="F7254" t="str">
            <v>SINAPI</v>
          </cell>
        </row>
        <row r="7255">
          <cell r="B7255">
            <v>101287</v>
          </cell>
          <cell r="C7255" t="str">
            <v>CURSO DE CAPACITAÇÃO PARA AJUDANTE DE ELETRICISTA (ENCARGOS COMPLEMENTARES) - MENSALISTA</v>
          </cell>
          <cell r="D7255" t="str">
            <v>MES</v>
          </cell>
          <cell r="E7255">
            <v>46.77</v>
          </cell>
          <cell r="F7255" t="str">
            <v>SINAPI</v>
          </cell>
        </row>
        <row r="7256">
          <cell r="B7256">
            <v>101288</v>
          </cell>
          <cell r="C7256" t="str">
            <v>CURSO DE CAPACITAÇÃO PARA AJUDANTE DE ESTRUTURAS METÁLICAS(ENCARGOS COMPLEMENTARES) - MENSALISTA</v>
          </cell>
          <cell r="D7256" t="str">
            <v>MES</v>
          </cell>
          <cell r="E7256">
            <v>19.12</v>
          </cell>
          <cell r="F7256" t="str">
            <v>SINAPI</v>
          </cell>
        </row>
        <row r="7257">
          <cell r="B7257">
            <v>101289</v>
          </cell>
          <cell r="C7257" t="str">
            <v>CURSO DE CAPACITAÇÃO PARA AJUDANTE DE OPERAÇÃO EM GERAL (ENCARGOS COMPLEMENTARES) - MENSALISTA</v>
          </cell>
          <cell r="D7257" t="str">
            <v>MES</v>
          </cell>
          <cell r="E7257">
            <v>17.75</v>
          </cell>
          <cell r="F7257" t="str">
            <v>SINAPI</v>
          </cell>
        </row>
        <row r="7258">
          <cell r="B7258">
            <v>101290</v>
          </cell>
          <cell r="C7258" t="str">
            <v>CURSO DE CAPACITAÇÃO PARA AJUDANTE DE PINTOR (ENCARGOS COMPLEMENTARES) - MENSALISTA</v>
          </cell>
          <cell r="D7258" t="str">
            <v>MES</v>
          </cell>
          <cell r="E7258">
            <v>19.45</v>
          </cell>
          <cell r="F7258" t="str">
            <v>SINAPI</v>
          </cell>
        </row>
        <row r="7259">
          <cell r="B7259">
            <v>101291</v>
          </cell>
          <cell r="C7259" t="str">
            <v>CURSO DE CAPACITAÇÃO PARA AJUDANTE DE SERRALHEIRO (ENCARGOS COMPLEMENTARES) - MENSALISTA</v>
          </cell>
          <cell r="D7259" t="str">
            <v>MES</v>
          </cell>
          <cell r="E7259">
            <v>17.75</v>
          </cell>
          <cell r="F7259" t="str">
            <v>SINAPI</v>
          </cell>
        </row>
        <row r="7260">
          <cell r="B7260">
            <v>101292</v>
          </cell>
          <cell r="C7260" t="str">
            <v>CURSO DE CAPACITAÇÃO PARA AJUDANTE ESPECIALIZADO (ENCARGOS COMPLEMENTARES) - MENSALISTA</v>
          </cell>
          <cell r="D7260" t="str">
            <v>MES</v>
          </cell>
          <cell r="E7260">
            <v>17.71</v>
          </cell>
          <cell r="F7260" t="str">
            <v>SINAPI</v>
          </cell>
        </row>
        <row r="7261">
          <cell r="B7261">
            <v>101293</v>
          </cell>
          <cell r="C7261" t="str">
            <v>CURSO DE CAPACITAÇÃO PARA ARMADOR (ENCARGOS COMPLEMENTARES) - MENSALISTA</v>
          </cell>
          <cell r="D7261" t="str">
            <v>MES</v>
          </cell>
          <cell r="E7261">
            <v>20.190000000000001</v>
          </cell>
          <cell r="F7261" t="str">
            <v>SINAPI</v>
          </cell>
        </row>
        <row r="7262">
          <cell r="B7262">
            <v>101294</v>
          </cell>
          <cell r="C7262" t="str">
            <v>CURSO DE CAPACITAÇÃO PARA ASSENTADOR DE MANILHA (ENCARGOS COMPLEMENTARES) - MENSALISTA</v>
          </cell>
          <cell r="D7262" t="str">
            <v>MES</v>
          </cell>
          <cell r="E7262">
            <v>33.47</v>
          </cell>
          <cell r="F7262" t="str">
            <v>SINAPI</v>
          </cell>
        </row>
        <row r="7263">
          <cell r="B7263">
            <v>101295</v>
          </cell>
          <cell r="C7263" t="str">
            <v>CURSO DE CAPACITAÇÃO PARA AUXILIAR DE AZULEJISTA (ENCARGOS COMPLEMENTARES) - MENSALISTA</v>
          </cell>
          <cell r="D7263" t="str">
            <v>MES</v>
          </cell>
          <cell r="E7263">
            <v>19.46</v>
          </cell>
          <cell r="F7263" t="str">
            <v>SINAPI</v>
          </cell>
        </row>
        <row r="7264">
          <cell r="B7264">
            <v>101296</v>
          </cell>
          <cell r="C7264" t="str">
            <v>CURSO DE CAPACITAÇÃO PARA AUXILIAR DE ENCANADOR OU BOMBEIRO HIDRÁULICO (ENCARGOS COMPLEMENTARES) - MENSALISTA</v>
          </cell>
          <cell r="D7264" t="str">
            <v>MES</v>
          </cell>
          <cell r="E7264">
            <v>23.73</v>
          </cell>
          <cell r="F7264" t="str">
            <v>SINAPI</v>
          </cell>
        </row>
        <row r="7265">
          <cell r="B7265">
            <v>101297</v>
          </cell>
          <cell r="C7265" t="str">
            <v>CURSO DE CAPACITAÇÃO PARA AUXILIAR DE LABORATORISTA (ENCARGOS COMPLEMENTARES) - MENSALISTA</v>
          </cell>
          <cell r="D7265" t="str">
            <v>MES</v>
          </cell>
          <cell r="E7265">
            <v>13.09</v>
          </cell>
          <cell r="F7265" t="str">
            <v>SINAPI</v>
          </cell>
        </row>
        <row r="7266">
          <cell r="B7266">
            <v>101298</v>
          </cell>
          <cell r="C7266" t="str">
            <v>CURSO DE CAPACITAÇÃO PARA AUXILIAR DE MECANICO (ENCARGOS COMPLEMENTARES) - MENSALISTA</v>
          </cell>
          <cell r="D7266" t="str">
            <v>MES</v>
          </cell>
          <cell r="E7266">
            <v>22.33</v>
          </cell>
          <cell r="F7266" t="str">
            <v>SINAPI</v>
          </cell>
        </row>
        <row r="7267">
          <cell r="B7267">
            <v>101299</v>
          </cell>
          <cell r="C7267" t="str">
            <v>CURSO DE CAPACITAÇÃO PARA AUXILIAR DE PEDREIRO (ENCARGOS COMPLEMENTARES) - MENSALISTA</v>
          </cell>
          <cell r="D7267" t="str">
            <v>MES</v>
          </cell>
          <cell r="E7267">
            <v>19.46</v>
          </cell>
          <cell r="F7267" t="str">
            <v>SINAPI</v>
          </cell>
        </row>
        <row r="7268">
          <cell r="B7268">
            <v>101300</v>
          </cell>
          <cell r="C7268" t="str">
            <v>CURSO DE CAPACITAÇÃO PARA AUXILIAR DE SERVIÇOS GERAIS (ENCARGOS COMPLEMENTARES) - MENSALISTA</v>
          </cell>
          <cell r="D7268" t="str">
            <v>MES</v>
          </cell>
          <cell r="E7268">
            <v>15.2</v>
          </cell>
          <cell r="F7268" t="str">
            <v>SINAPI</v>
          </cell>
        </row>
        <row r="7269">
          <cell r="B7269">
            <v>101301</v>
          </cell>
          <cell r="C7269" t="str">
            <v>CURSO DE CAPACITAÇÃO PARA AUXILIAR DE TOPÓGRAFO (ENCARGOS COMPLEMENTARES) - MENSALISTA</v>
          </cell>
          <cell r="D7269" t="str">
            <v>MES</v>
          </cell>
          <cell r="E7269">
            <v>9.58</v>
          </cell>
          <cell r="F7269" t="str">
            <v>SINAPI</v>
          </cell>
        </row>
        <row r="7270">
          <cell r="B7270">
            <v>101302</v>
          </cell>
          <cell r="C7270" t="str">
            <v>CURSO DE CAPACITAÇÃO PARA AUXILIAR TÉCNICO DE ENGENHARIA (ENCARGOS COMPLEMENTARES) - MENSALISTA</v>
          </cell>
          <cell r="D7270" t="str">
            <v>MES</v>
          </cell>
          <cell r="E7270">
            <v>21.96</v>
          </cell>
          <cell r="F7270" t="str">
            <v>SINAPI</v>
          </cell>
        </row>
        <row r="7271">
          <cell r="B7271">
            <v>101303</v>
          </cell>
          <cell r="C7271" t="str">
            <v>CURSO DE CAPACITAÇÃO PARA MONTADOR DE ELETROELETRONICOS(ENCARGOS COMPLEMENTARES) - MENSALISTA</v>
          </cell>
          <cell r="D7271" t="str">
            <v>MES</v>
          </cell>
          <cell r="E7271">
            <v>46.77</v>
          </cell>
          <cell r="F7271" t="str">
            <v>SINAPI</v>
          </cell>
        </row>
        <row r="7272">
          <cell r="B7272">
            <v>101304</v>
          </cell>
          <cell r="C7272" t="str">
            <v>CURSO DE CAPACITAÇÃO PARA AZULEJISTA OU LADRILHISTA (ENCARGOS COMPLEMENTARES) - MENSALISTA</v>
          </cell>
          <cell r="D7272" t="str">
            <v>MES</v>
          </cell>
          <cell r="E7272">
            <v>25.88</v>
          </cell>
          <cell r="F7272" t="str">
            <v>SINAPI</v>
          </cell>
        </row>
        <row r="7273">
          <cell r="B7273">
            <v>101305</v>
          </cell>
          <cell r="C7273" t="str">
            <v>CURSO DE CAPACITAÇÃO PARA BLASTER, DINAMITADOR OU CABO DE FORÇA (ENCARGOS COMPLEMENTARES) - MENSALISTA</v>
          </cell>
          <cell r="D7273" t="str">
            <v>MES</v>
          </cell>
          <cell r="E7273">
            <v>39.33</v>
          </cell>
          <cell r="F7273" t="str">
            <v>SINAPI</v>
          </cell>
        </row>
        <row r="7274">
          <cell r="B7274">
            <v>101307</v>
          </cell>
          <cell r="C7274" t="str">
            <v>CURSO DE CAPACITAÇÃO PARA CALCETEIRO (ENCARGOS COMPLEMENTARES) - MENSALISTA</v>
          </cell>
          <cell r="D7274" t="str">
            <v>MES</v>
          </cell>
          <cell r="E7274">
            <v>20.21</v>
          </cell>
          <cell r="F7274" t="str">
            <v>SINAPI</v>
          </cell>
        </row>
        <row r="7275">
          <cell r="B7275">
            <v>101308</v>
          </cell>
          <cell r="C7275" t="str">
            <v>CURSO DE CAPACITAÇÃO PARA MONTADOR DE ESTRUTURAS METALICAS (ENCARGOS COMPLEMENTARES) - MENSALISTA</v>
          </cell>
          <cell r="D7275" t="str">
            <v>MES</v>
          </cell>
          <cell r="E7275">
            <v>26.11</v>
          </cell>
          <cell r="F7275" t="str">
            <v>SINAPI</v>
          </cell>
        </row>
        <row r="7276">
          <cell r="B7276">
            <v>101309</v>
          </cell>
          <cell r="C7276" t="str">
            <v>CURSO DE CAPACITAÇÃO PARA CARPINTEIRO AUXILIAR (ENCARGOS COMPLEMENTARES) - MENSALISTA</v>
          </cell>
          <cell r="D7276" t="str">
            <v>MES</v>
          </cell>
          <cell r="E7276">
            <v>19.45</v>
          </cell>
          <cell r="F7276" t="str">
            <v>SINAPI</v>
          </cell>
        </row>
        <row r="7277">
          <cell r="B7277">
            <v>101310</v>
          </cell>
          <cell r="C7277" t="str">
            <v>CURSO DE CAPACITAÇÃO PARA CARPINTEIRO DE ESQUADRIAS (ENCARGOS COMPLEMENTARES) - MENSALISTA</v>
          </cell>
          <cell r="D7277" t="str">
            <v>MES</v>
          </cell>
          <cell r="E7277">
            <v>24.66</v>
          </cell>
          <cell r="F7277" t="str">
            <v>SINAPI</v>
          </cell>
        </row>
        <row r="7278">
          <cell r="B7278">
            <v>101311</v>
          </cell>
          <cell r="C7278" t="str">
            <v>CURSO DE CAPACITAÇÃO PARA CARPINTEIRO DE FORMAS (ENCARGOS COMPLEMENTARES) - MENSALISTA</v>
          </cell>
          <cell r="D7278" t="str">
            <v>MES</v>
          </cell>
          <cell r="E7278">
            <v>20.190000000000001</v>
          </cell>
          <cell r="F7278" t="str">
            <v>SINAPI</v>
          </cell>
        </row>
        <row r="7279">
          <cell r="B7279">
            <v>101312</v>
          </cell>
          <cell r="C7279" t="str">
            <v>CURSO DE CAPACITAÇÃO PARA CAVOUQUEIRO OU OPERADOR DE PERFURATRIZ (ENCARGOS COMPLEMENTARES) - MENSALISTA</v>
          </cell>
          <cell r="D7279" t="str">
            <v>MES</v>
          </cell>
          <cell r="E7279">
            <v>22.87</v>
          </cell>
          <cell r="F7279" t="str">
            <v>SINAPI</v>
          </cell>
        </row>
        <row r="7280">
          <cell r="B7280">
            <v>101313</v>
          </cell>
          <cell r="C7280" t="str">
            <v>CURSO DE CAPACITAÇÃO PARA ELETRICISTA (ENCARGOS COMPLEMENTARES) - MENSALISTA</v>
          </cell>
          <cell r="D7280" t="str">
            <v>MES</v>
          </cell>
          <cell r="E7280">
            <v>65.709999999999994</v>
          </cell>
          <cell r="F7280" t="str">
            <v>SINAPI</v>
          </cell>
        </row>
        <row r="7281">
          <cell r="B7281">
            <v>101314</v>
          </cell>
          <cell r="C7281" t="str">
            <v>CURSO DE CAPACITAÇÃO PARA ELETRICISTA DE MANUTENÇÃO INDUSTRIAL (ENCARGOS COMPLEMENTARES) - MENSALISTA</v>
          </cell>
          <cell r="D7281" t="str">
            <v>MES</v>
          </cell>
          <cell r="E7281">
            <v>65.709999999999994</v>
          </cell>
          <cell r="F7281" t="str">
            <v>SINAPI</v>
          </cell>
        </row>
        <row r="7282">
          <cell r="B7282">
            <v>101315</v>
          </cell>
          <cell r="C7282" t="str">
            <v>CURSO DE CAPACITAÇÃO PARA ELETROTÉCNICO (ENCARGOS COMPLEMENTARES) - MENSALISTA</v>
          </cell>
          <cell r="D7282" t="str">
            <v>MES</v>
          </cell>
          <cell r="E7282">
            <v>57.67</v>
          </cell>
          <cell r="F7282" t="str">
            <v>SINAPI</v>
          </cell>
        </row>
        <row r="7283">
          <cell r="B7283">
            <v>101316</v>
          </cell>
          <cell r="C7283" t="str">
            <v>CURSO DE CAPACITAÇÃO PARA ENCANADOR OU BOMBEIRO HIDRÁULICO (ENCARGOS COMPLEMENTARES) - MENSALISTA</v>
          </cell>
          <cell r="D7283" t="str">
            <v>MES</v>
          </cell>
          <cell r="E7283">
            <v>31.57</v>
          </cell>
          <cell r="F7283" t="str">
            <v>SINAPI</v>
          </cell>
        </row>
        <row r="7284">
          <cell r="B7284">
            <v>101317</v>
          </cell>
          <cell r="C7284" t="str">
            <v>CURSO DE CAPACITAÇÃO PARA ENGENHEIRO CIVIL SENIOR (ENCARGOS COMPLEMENTARES) - MENSALISTA</v>
          </cell>
          <cell r="D7284" t="str">
            <v>MES</v>
          </cell>
          <cell r="E7284">
            <v>157.52000000000001</v>
          </cell>
          <cell r="F7284" t="str">
            <v>SINAPI</v>
          </cell>
        </row>
        <row r="7285">
          <cell r="B7285">
            <v>101318</v>
          </cell>
          <cell r="C7285" t="str">
            <v>CURSO DE CAPACITAÇÃO PARA ENGENHEIRO ELETRICISTA (ENCARGOS COMPLEMENTARES) - MENSALISTA</v>
          </cell>
          <cell r="D7285" t="str">
            <v>MES</v>
          </cell>
          <cell r="E7285">
            <v>328.56</v>
          </cell>
          <cell r="F7285" t="str">
            <v>SINAPI</v>
          </cell>
        </row>
        <row r="7286">
          <cell r="B7286">
            <v>101319</v>
          </cell>
          <cell r="C7286" t="str">
            <v>CURSO DE CAPACITAÇÃO PARA ENGENHEIRO SANITARISTA (ENCARGOS COMPLEMENTARES) - MENSALISTA</v>
          </cell>
          <cell r="D7286" t="str">
            <v>MES</v>
          </cell>
          <cell r="E7286">
            <v>47.37</v>
          </cell>
          <cell r="F7286" t="str">
            <v>SINAPI</v>
          </cell>
        </row>
        <row r="7287">
          <cell r="B7287">
            <v>101320</v>
          </cell>
          <cell r="C7287" t="str">
            <v>CURSO DE CAPACITAÇÃO PARA MONTADOR DE MAQUINAS (ENCARGOS COMPLEMENTARES) - MENSALISTA</v>
          </cell>
          <cell r="D7287" t="str">
            <v>MES</v>
          </cell>
          <cell r="E7287">
            <v>14.61</v>
          </cell>
          <cell r="F7287" t="str">
            <v>SINAPI</v>
          </cell>
        </row>
        <row r="7288">
          <cell r="B7288">
            <v>101322</v>
          </cell>
          <cell r="C7288" t="str">
            <v>CURSO DE CAPACITAÇÃO PARA GESSEIRO (ENCARGOS COMPLEMENTARES) - MENSALISTA</v>
          </cell>
          <cell r="D7288" t="str">
            <v>MES</v>
          </cell>
          <cell r="E7288">
            <v>20.190000000000001</v>
          </cell>
          <cell r="F7288" t="str">
            <v>SINAPI</v>
          </cell>
        </row>
        <row r="7289">
          <cell r="B7289">
            <v>101323</v>
          </cell>
          <cell r="C7289" t="str">
            <v>CURSO DE CAPACITAÇÃO PARA IMPERMEABILIZADOR (ENCARGOS COMPLEMENTARES) - MENSALISTA</v>
          </cell>
          <cell r="D7289" t="str">
            <v>MES</v>
          </cell>
          <cell r="E7289">
            <v>37.26</v>
          </cell>
          <cell r="F7289" t="str">
            <v>SINAPI</v>
          </cell>
        </row>
        <row r="7290">
          <cell r="B7290">
            <v>101324</v>
          </cell>
          <cell r="C7290" t="str">
            <v>CURSO DE CAPACITAÇÃO PARA MOTORISTA DE CAMINHAO-BASCULANTE (ENCARGOS COMPLEMENTARES) - MENSALISTA</v>
          </cell>
          <cell r="D7290" t="str">
            <v>MES</v>
          </cell>
          <cell r="E7290">
            <v>11.66</v>
          </cell>
          <cell r="F7290" t="str">
            <v>SINAPI</v>
          </cell>
        </row>
        <row r="7291">
          <cell r="B7291">
            <v>101325</v>
          </cell>
          <cell r="C7291" t="str">
            <v>CURSO DE CAPACITAÇÃO PARA INSTALADOR DE TUBULAÇÕES (ENCARGOS COMPLEMENTARES) - MENSALISTA</v>
          </cell>
          <cell r="D7291" t="str">
            <v>MES</v>
          </cell>
          <cell r="E7291">
            <v>59.89</v>
          </cell>
          <cell r="F7291" t="str">
            <v>SINAPI</v>
          </cell>
        </row>
        <row r="7292">
          <cell r="B7292">
            <v>101326</v>
          </cell>
          <cell r="C7292" t="str">
            <v>CURSO DE CAPACITAÇÃO PARA JARDINEIRO (ENCARGOS COMPLEMENTARES) - MENSALISTA</v>
          </cell>
          <cell r="D7292" t="str">
            <v>MES</v>
          </cell>
          <cell r="E7292">
            <v>7.75</v>
          </cell>
          <cell r="F7292" t="str">
            <v>SINAPI</v>
          </cell>
        </row>
        <row r="7293">
          <cell r="B7293">
            <v>101327</v>
          </cell>
          <cell r="C7293" t="str">
            <v>CURSO DE CAPACITAÇÃO PARA LEITURISTA OU CADASTRISTA DE REDES DE ÁGUA (ENCARGOS COMPLEMENTARES) - MENSALISTA</v>
          </cell>
          <cell r="D7293" t="str">
            <v>MES</v>
          </cell>
          <cell r="E7293">
            <v>6.06</v>
          </cell>
          <cell r="F7293" t="str">
            <v>SINAPI</v>
          </cell>
        </row>
        <row r="7294">
          <cell r="B7294">
            <v>101328</v>
          </cell>
          <cell r="C7294" t="str">
            <v>CURSO DE CAPACITAÇÃO PARA MOTORISTA DE CAMINHAO-CARRETA (ENCARGOS COMPLEMENTARES) - MENSALISTA</v>
          </cell>
          <cell r="D7294" t="str">
            <v>MES</v>
          </cell>
          <cell r="E7294">
            <v>16.52</v>
          </cell>
          <cell r="F7294" t="str">
            <v>SINAPI</v>
          </cell>
        </row>
        <row r="7295">
          <cell r="B7295">
            <v>101329</v>
          </cell>
          <cell r="C7295" t="str">
            <v>CURSO DE CAPACITAÇÃO PARA MAÇARIQUEIRO (ENCARGOS COMPLEMENTARES) - MENSALISTA</v>
          </cell>
          <cell r="D7295" t="str">
            <v>MES</v>
          </cell>
          <cell r="E7295">
            <v>30.78</v>
          </cell>
          <cell r="F7295" t="str">
            <v>SINAPI</v>
          </cell>
        </row>
        <row r="7296">
          <cell r="B7296">
            <v>101330</v>
          </cell>
          <cell r="C7296" t="str">
            <v>CURSO DE CAPACITAÇÃO PARA MARCENEIRO (ENCARGOS COMPLEMENTARES) - MENSALISTA</v>
          </cell>
          <cell r="D7296" t="str">
            <v>MES</v>
          </cell>
          <cell r="E7296">
            <v>25.88</v>
          </cell>
          <cell r="F7296" t="str">
            <v>SINAPI</v>
          </cell>
        </row>
        <row r="7297">
          <cell r="B7297">
            <v>101331</v>
          </cell>
          <cell r="C7297" t="str">
            <v>CURSO DE CAPACITAÇÃO PARA MARMORISTA / GRANITEIRO (ENCARGOS COMPLEMENTARES) - MENSALISTA</v>
          </cell>
          <cell r="D7297" t="str">
            <v>MES</v>
          </cell>
          <cell r="E7297">
            <v>25.88</v>
          </cell>
          <cell r="F7297" t="str">
            <v>SINAPI</v>
          </cell>
        </row>
        <row r="7298">
          <cell r="B7298">
            <v>101332</v>
          </cell>
          <cell r="C7298" t="str">
            <v>CURSO DE CAPACITAÇÃO PARA MOTORISTA DE CARRO DE PASSEIO (ENCARGOS COMPLEMENTARES) - MENSALISTA</v>
          </cell>
          <cell r="D7298" t="str">
            <v>MES</v>
          </cell>
          <cell r="E7298">
            <v>11.94</v>
          </cell>
          <cell r="F7298" t="str">
            <v>SINAPI</v>
          </cell>
        </row>
        <row r="7299">
          <cell r="B7299">
            <v>101333</v>
          </cell>
          <cell r="C7299" t="str">
            <v>CURSO DE CAPACITAÇÃO PARA MECÂNICO DE EQUIPAMENTOS PESADOS (ENCARGOS COMPLEMENTARES) - MENSALISTA</v>
          </cell>
          <cell r="D7299" t="str">
            <v>MES</v>
          </cell>
          <cell r="E7299">
            <v>28.03</v>
          </cell>
          <cell r="F7299" t="str">
            <v>SINAPI</v>
          </cell>
        </row>
        <row r="7300">
          <cell r="B7300">
            <v>101334</v>
          </cell>
          <cell r="C7300" t="str">
            <v>CURSO DE CAPACITAÇÃO PARA MECÂNICO DE REFRIGERAÇÃO (ENCARGOS COMPLEMENTARES) - MENSALISTA</v>
          </cell>
          <cell r="D7300" t="str">
            <v>MES</v>
          </cell>
          <cell r="E7300">
            <v>49.57</v>
          </cell>
          <cell r="F7300" t="str">
            <v>SINAPI</v>
          </cell>
        </row>
        <row r="7301">
          <cell r="B7301">
            <v>101335</v>
          </cell>
          <cell r="C7301" t="str">
            <v>CURSO DE CAPACITAÇÃO PARA MOTORISTA DE ONIBUS / MICRO-ONIBUS (ENCARGOS COMPLEMENTARES) - MENSALISTA</v>
          </cell>
          <cell r="D7301" t="str">
            <v>MES</v>
          </cell>
          <cell r="E7301">
            <v>15.3</v>
          </cell>
          <cell r="F7301" t="str">
            <v>SINAPI</v>
          </cell>
        </row>
        <row r="7302">
          <cell r="B7302">
            <v>101336</v>
          </cell>
          <cell r="C7302" t="str">
            <v>CURSO DE CAPACITAÇÃO PARA MOTORISTA OPERADOR DE CAMINHAO COM MUNCK (ENCARGOS COMPLEMENTARES) - MENSALISTA</v>
          </cell>
          <cell r="D7302" t="str">
            <v>MES</v>
          </cell>
          <cell r="E7302">
            <v>43.55</v>
          </cell>
          <cell r="F7302" t="str">
            <v>SINAPI</v>
          </cell>
        </row>
        <row r="7303">
          <cell r="B7303">
            <v>101337</v>
          </cell>
          <cell r="C7303" t="str">
            <v>CURSO DE CAPACITAÇÃO PARA NIVELADOR (ENCARGOS COMPLEMENTARES) - MENSALISTA</v>
          </cell>
          <cell r="D7303" t="str">
            <v>MES</v>
          </cell>
          <cell r="E7303">
            <v>12.23</v>
          </cell>
          <cell r="F7303" t="str">
            <v>SINAPI</v>
          </cell>
        </row>
        <row r="7304">
          <cell r="B7304">
            <v>101338</v>
          </cell>
          <cell r="C7304" t="str">
            <v>CURSO DE CAPACITAÇÃO PARA OPERADOR DE BATE-ESTACAS (ENCARGOS COMPLEMENTARES) - MENSALISTA</v>
          </cell>
          <cell r="D7304" t="str">
            <v>MES</v>
          </cell>
          <cell r="E7304">
            <v>23.09</v>
          </cell>
          <cell r="F7304" t="str">
            <v>SINAPI</v>
          </cell>
        </row>
        <row r="7305">
          <cell r="B7305">
            <v>101339</v>
          </cell>
          <cell r="C7305" t="str">
            <v>CURSO DE CAPACITAÇÃO PARA OPERADOR DE BETONEIRA (ENCARGOS COMPLEMENTARES) - MENSALISTA</v>
          </cell>
          <cell r="D7305" t="str">
            <v>MES</v>
          </cell>
          <cell r="E7305">
            <v>18.34</v>
          </cell>
          <cell r="F7305" t="str">
            <v>SINAPI</v>
          </cell>
        </row>
        <row r="7306">
          <cell r="B7306">
            <v>101340</v>
          </cell>
          <cell r="C7306" t="str">
            <v>CURSO DE CAPACITAÇÃO PARA OPERADOR DE BETONEIRA ESTACIONARIA / MISTURADOR (ENCARGOS COMPLEMENTARES) - MENSALISTA</v>
          </cell>
          <cell r="D7306" t="str">
            <v>MES</v>
          </cell>
          <cell r="E7306">
            <v>17.7</v>
          </cell>
          <cell r="F7306" t="str">
            <v>SINAPI</v>
          </cell>
        </row>
        <row r="7307">
          <cell r="B7307">
            <v>101341</v>
          </cell>
          <cell r="C7307" t="str">
            <v>CURSO DE CAPACITAÇÃO PARA OPERADOR DE COMPRESSOR DE AR OU COMPRESSORISTA (ENCARGOS COMPLEMENTARES) - MENSALISTA</v>
          </cell>
          <cell r="D7307" t="str">
            <v>MES</v>
          </cell>
          <cell r="E7307">
            <v>20.82</v>
          </cell>
          <cell r="F7307" t="str">
            <v>SINAPI</v>
          </cell>
        </row>
        <row r="7308">
          <cell r="B7308">
            <v>101342</v>
          </cell>
          <cell r="C7308" t="str">
            <v>CURSO DE CAPACITAÇÃO PARA OPERADOR DE DEMARCADORA DE FAIXAS DE TRAFEGO (ENCARGOS COMPLEMENTARES) - MENSALISTA</v>
          </cell>
          <cell r="D7308" t="str">
            <v>MES</v>
          </cell>
          <cell r="E7308">
            <v>22.58</v>
          </cell>
          <cell r="F7308" t="str">
            <v>SINAPI</v>
          </cell>
        </row>
        <row r="7309">
          <cell r="B7309">
            <v>101343</v>
          </cell>
          <cell r="C7309" t="str">
            <v>CURSO DE CAPACITAÇÃO PARA OPERADOR DE ESCAVADEIRA (ENCARGOS COMPLEMENTARES) - MENSALISTA</v>
          </cell>
          <cell r="D7309" t="str">
            <v>MES</v>
          </cell>
          <cell r="E7309">
            <v>34.44</v>
          </cell>
          <cell r="F7309" t="str">
            <v>SINAPI</v>
          </cell>
        </row>
        <row r="7310">
          <cell r="B7310">
            <v>101344</v>
          </cell>
          <cell r="C7310" t="str">
            <v>CURSO DE CAPACITAÇÃO PARA OPERADOR DE GUINCHO OU GUINCHEIRO (ENCARGOS COMPLEMENTARES) - MENSALISTA</v>
          </cell>
          <cell r="D7310" t="str">
            <v>MES</v>
          </cell>
          <cell r="E7310">
            <v>37.15</v>
          </cell>
          <cell r="F7310" t="str">
            <v>SINAPI</v>
          </cell>
        </row>
        <row r="7311">
          <cell r="B7311">
            <v>101345</v>
          </cell>
          <cell r="C7311" t="str">
            <v>CURSO DE CAPACITAÇÃO PARA OPERADOR DE GUINDASTE (ENCARGOS COMPLEMENTARES) - MENSALISTA</v>
          </cell>
          <cell r="D7311" t="str">
            <v>MES</v>
          </cell>
          <cell r="E7311">
            <v>37.15</v>
          </cell>
          <cell r="F7311" t="str">
            <v>SINAPI</v>
          </cell>
        </row>
        <row r="7312">
          <cell r="B7312">
            <v>101346</v>
          </cell>
          <cell r="C7312" t="str">
            <v>CURSO DE CAPACITAÇÃO PARA OPERADOR DE JATO ABRASIVO OU JATISTA (ENCARGOS COMPLEMENTARES) - MENSALISTA</v>
          </cell>
          <cell r="D7312" t="str">
            <v>MES</v>
          </cell>
          <cell r="E7312">
            <v>30.83</v>
          </cell>
          <cell r="F7312" t="str">
            <v>SINAPI</v>
          </cell>
        </row>
        <row r="7313">
          <cell r="B7313">
            <v>101347</v>
          </cell>
          <cell r="C7313" t="str">
            <v>CURSO DE CAPACITAÇÃO PARA OPERADOR DE MAQUINAS E TRATORES DIVERSOS (ENCARGOS COMPLEMENTARES) - MENSALISTA</v>
          </cell>
          <cell r="D7313" t="str">
            <v>MES</v>
          </cell>
          <cell r="E7313">
            <v>29.65</v>
          </cell>
          <cell r="F7313" t="str">
            <v>SINAPI</v>
          </cell>
        </row>
        <row r="7314">
          <cell r="B7314">
            <v>101348</v>
          </cell>
          <cell r="C7314" t="str">
            <v>CURSO DE CAPACITAÇÃO PARA OPERADOR DE MARTELETE OU MARTELETEIRO (ENCARGOS COMPLEMENTARES) - MENSALISTA</v>
          </cell>
          <cell r="D7314" t="str">
            <v>MES</v>
          </cell>
          <cell r="E7314">
            <v>18.75</v>
          </cell>
          <cell r="F7314" t="str">
            <v>SINAPI</v>
          </cell>
        </row>
        <row r="7315">
          <cell r="B7315">
            <v>101349</v>
          </cell>
          <cell r="C7315" t="str">
            <v>CURSO DE CAPACITAÇÃO PARA OPERADOR DE MOTO SCRAPER (ENCARGOS COMPLEMENTARES) - MENSALISTA</v>
          </cell>
          <cell r="D7315" t="str">
            <v>MES</v>
          </cell>
          <cell r="E7315">
            <v>22.96</v>
          </cell>
          <cell r="F7315" t="str">
            <v>SINAPI</v>
          </cell>
        </row>
        <row r="7316">
          <cell r="B7316">
            <v>101350</v>
          </cell>
          <cell r="C7316" t="str">
            <v>CURSO DE CAPACITAÇÃO PARA OPERADOR DE MOTONIVELADORA (ENCARGOS COMPLEMENTARES) - MENSALISTA</v>
          </cell>
          <cell r="D7316" t="str">
            <v>MES</v>
          </cell>
          <cell r="E7316">
            <v>28.17</v>
          </cell>
          <cell r="F7316" t="str">
            <v>SINAPI</v>
          </cell>
        </row>
        <row r="7317">
          <cell r="B7317">
            <v>101351</v>
          </cell>
          <cell r="C7317" t="str">
            <v>CURSO DE CAPACITAÇÃO PARA OPERADOR DE PA CARREGADEIRA (ENCARGOS COMPLEMENTARES) - MENSALISTA</v>
          </cell>
          <cell r="D7317" t="str">
            <v>MES</v>
          </cell>
          <cell r="E7317">
            <v>22.09</v>
          </cell>
          <cell r="F7317" t="str">
            <v>SINAPI</v>
          </cell>
        </row>
        <row r="7318">
          <cell r="B7318">
            <v>101352</v>
          </cell>
          <cell r="C7318" t="str">
            <v>CURSO DE CAPACITAÇÃO PARA OPERADOR DE PAVIMENTADORA / MESA VIBROACABADORA (ENCARGOS COMPLEMENTARES) - MENSALISTA</v>
          </cell>
          <cell r="D7318" t="str">
            <v>MES</v>
          </cell>
          <cell r="E7318">
            <v>23.71</v>
          </cell>
          <cell r="F7318" t="str">
            <v>SINAPI</v>
          </cell>
        </row>
        <row r="7319">
          <cell r="B7319">
            <v>101353</v>
          </cell>
          <cell r="C7319" t="str">
            <v>CURSO DE CAPACITAÇÃO PARA OPERADOR DE ROLO COMPACTADOR (ENCARGOS COMPLEMENTARES) - MENSALISTA</v>
          </cell>
          <cell r="D7319" t="str">
            <v>MES</v>
          </cell>
          <cell r="E7319">
            <v>24.62</v>
          </cell>
          <cell r="F7319" t="str">
            <v>SINAPI</v>
          </cell>
        </row>
        <row r="7320">
          <cell r="B7320">
            <v>101354</v>
          </cell>
          <cell r="C7320" t="str">
            <v>CURSO DE CAPACITAÇÃO PARA OPERADOR DE TRATOR - EXCLUSIVE AGROPECUARIA (ENCARGOS COMPLEMENTARES) - MENSALISTA</v>
          </cell>
          <cell r="D7320" t="str">
            <v>MES</v>
          </cell>
          <cell r="E7320">
            <v>30.91</v>
          </cell>
          <cell r="F7320" t="str">
            <v>SINAPI</v>
          </cell>
        </row>
        <row r="7321">
          <cell r="B7321">
            <v>101355</v>
          </cell>
          <cell r="C7321" t="str">
            <v>CURSO DE CAPACITAÇÃO PARA OPERADOR DE USINA DE ASFALTO, DE SOLOS OU DE CONCRETO (ENCARGOS COMPLEMENTARES) - MENSALISTA</v>
          </cell>
          <cell r="D7321" t="str">
            <v>MES</v>
          </cell>
          <cell r="E7321">
            <v>20.36</v>
          </cell>
          <cell r="F7321" t="str">
            <v>SINAPI</v>
          </cell>
        </row>
        <row r="7322">
          <cell r="B7322">
            <v>101356</v>
          </cell>
          <cell r="C7322" t="str">
            <v>CURSO DE CAPACITAÇÃO PARA PASTILHEIRO (ENCARGOS COMPLEMENTARES) - MENSALISTA</v>
          </cell>
          <cell r="D7322" t="str">
            <v>MES</v>
          </cell>
          <cell r="E7322">
            <v>25.88</v>
          </cell>
          <cell r="F7322" t="str">
            <v>SINAPI</v>
          </cell>
        </row>
        <row r="7323">
          <cell r="B7323">
            <v>101357</v>
          </cell>
          <cell r="C7323" t="str">
            <v>CURSO DE CAPACITAÇÃO PARA PEDREIRO (ENCARGOS COMPLEMENTARES) - MENSALISTA</v>
          </cell>
          <cell r="D7323" t="str">
            <v>MES</v>
          </cell>
          <cell r="E7323">
            <v>37.26</v>
          </cell>
          <cell r="F7323" t="str">
            <v>SINAPI</v>
          </cell>
        </row>
        <row r="7324">
          <cell r="B7324">
            <v>101358</v>
          </cell>
          <cell r="C7324" t="str">
            <v>CURSO DE CAPACITAÇÃO PARA PINTOR (ENCARGOS COMPLEMENTARES) - MENSALISTA</v>
          </cell>
          <cell r="D7324" t="str">
            <v>MES</v>
          </cell>
          <cell r="E7324">
            <v>25.88</v>
          </cell>
          <cell r="F7324" t="str">
            <v>SINAPI</v>
          </cell>
        </row>
        <row r="7325">
          <cell r="B7325">
            <v>101359</v>
          </cell>
          <cell r="C7325" t="str">
            <v>CURSO DE CAPACITAÇÃO PARA PINTOR DE LETREIROS (ENCARGOS COMPLEMENTARES) - MENSALISTA</v>
          </cell>
          <cell r="D7325" t="str">
            <v>MES</v>
          </cell>
          <cell r="E7325">
            <v>25.13</v>
          </cell>
          <cell r="F7325" t="str">
            <v>SINAPI</v>
          </cell>
        </row>
        <row r="7326">
          <cell r="B7326">
            <v>101360</v>
          </cell>
          <cell r="C7326" t="str">
            <v>CURSO DE CAPACITAÇÃO PARA PINTOR PARA TINTA EPOXI (ENCARGOS COMPLEMENTARES) - MENSALISTA</v>
          </cell>
          <cell r="D7326" t="str">
            <v>MES</v>
          </cell>
          <cell r="E7326">
            <v>25.88</v>
          </cell>
          <cell r="F7326" t="str">
            <v>SINAPI</v>
          </cell>
        </row>
        <row r="7327">
          <cell r="B7327">
            <v>101361</v>
          </cell>
          <cell r="C7327" t="str">
            <v>CURSO DE CAPACITAÇÃO PARA POCEIRO / ESCAVADOR DE VALAS E TUBULOES (ENCARGOS COMPLEMENTARES) - MENSALISTA</v>
          </cell>
          <cell r="D7327" t="str">
            <v>MES</v>
          </cell>
          <cell r="E7327">
            <v>33.299999999999997</v>
          </cell>
          <cell r="F7327" t="str">
            <v>SINAPI</v>
          </cell>
        </row>
        <row r="7328">
          <cell r="B7328">
            <v>101362</v>
          </cell>
          <cell r="C7328" t="str">
            <v>CURSO DE CAPACITAÇÃO PARA RASTELEIRO (ENCARGOS COMPLEMENTARES) - MENSALISTA</v>
          </cell>
          <cell r="D7328" t="str">
            <v>MES</v>
          </cell>
          <cell r="E7328">
            <v>9.74</v>
          </cell>
          <cell r="F7328" t="str">
            <v>SINAPI</v>
          </cell>
        </row>
        <row r="7329">
          <cell r="B7329">
            <v>101363</v>
          </cell>
          <cell r="C7329" t="str">
            <v>CURSO DE CAPACITAÇÃO PARA SERRALHEIRO (ENCARGOS COMPLEMENTARES) - MENSALISTA</v>
          </cell>
          <cell r="D7329" t="str">
            <v>MES</v>
          </cell>
          <cell r="E7329">
            <v>20.190000000000001</v>
          </cell>
          <cell r="F7329" t="str">
            <v>SINAPI</v>
          </cell>
        </row>
        <row r="7330">
          <cell r="B7330">
            <v>101364</v>
          </cell>
          <cell r="C7330" t="str">
            <v>CURSO DE CAPACITAÇÃO PARA SERVENTE DE OBRAS (ENCARGOS COMPLEMENTARES) - MENSALISTA</v>
          </cell>
          <cell r="D7330" t="str">
            <v>MES</v>
          </cell>
          <cell r="E7330">
            <v>28.05</v>
          </cell>
          <cell r="F7330" t="str">
            <v>SINAPI</v>
          </cell>
        </row>
        <row r="7331">
          <cell r="B7331">
            <v>101365</v>
          </cell>
          <cell r="C7331" t="str">
            <v>CURSO DE CAPACITAÇÃO PARA SOLDADOR (ENCARGOS COMPLEMENTARES) - MENSALISTA</v>
          </cell>
          <cell r="D7331" t="str">
            <v>MES</v>
          </cell>
          <cell r="E7331">
            <v>20.190000000000001</v>
          </cell>
          <cell r="F7331" t="str">
            <v>SINAPI</v>
          </cell>
        </row>
        <row r="7332">
          <cell r="B7332">
            <v>101366</v>
          </cell>
          <cell r="C7332" t="str">
            <v>CURSO DE CAPACITAÇÃO PARA SOLDADOR ELETRICO (ENCARGOS COMPLEMENTARES) - MENSALISTA</v>
          </cell>
          <cell r="D7332" t="str">
            <v>MES</v>
          </cell>
          <cell r="E7332">
            <v>23.73</v>
          </cell>
          <cell r="F7332" t="str">
            <v>SINAPI</v>
          </cell>
        </row>
        <row r="7333">
          <cell r="B7333">
            <v>101367</v>
          </cell>
          <cell r="C7333" t="str">
            <v>CURSO DE CAPACITAÇÃO PARA TAQUEADOR OU TAQUEIRO (ENCARGOS COMPLEMENTARES) - MENSALISTA</v>
          </cell>
          <cell r="D7333" t="str">
            <v>MES</v>
          </cell>
          <cell r="E7333">
            <v>20.190000000000001</v>
          </cell>
          <cell r="F7333" t="str">
            <v>SINAPI</v>
          </cell>
        </row>
        <row r="7334">
          <cell r="B7334">
            <v>101368</v>
          </cell>
          <cell r="C7334" t="str">
            <v>CURSO DE CAPACITAÇÃO PARA TECNICO EM LABORATORIO E CAMPO DE CONSTRUCAO CIVIL (ENCARGOS COMPLEMENTARES) - MENSALISTA</v>
          </cell>
          <cell r="D7334" t="str">
            <v>MES</v>
          </cell>
          <cell r="E7334">
            <v>19.09</v>
          </cell>
          <cell r="F7334" t="str">
            <v>SINAPI</v>
          </cell>
        </row>
        <row r="7335">
          <cell r="B7335">
            <v>101369</v>
          </cell>
          <cell r="C7335" t="str">
            <v>CURSO DE CAPACITAÇÃO PARA TECNICO EM SONDAGEM (ENCARGOS COMPLEMENTARES) - MENSALISTA</v>
          </cell>
          <cell r="D7335" t="str">
            <v>MES</v>
          </cell>
          <cell r="E7335">
            <v>39.5</v>
          </cell>
          <cell r="F7335" t="str">
            <v>SINAPI</v>
          </cell>
        </row>
        <row r="7336">
          <cell r="B7336">
            <v>101370</v>
          </cell>
          <cell r="C7336" t="str">
            <v>CURSO DE CAPACITAÇÃO PARA TELHADOR (ENCARGOS COMPLEMENTARES) - MENSALISTA</v>
          </cell>
          <cell r="D7336" t="str">
            <v>MES</v>
          </cell>
          <cell r="E7336">
            <v>19.95</v>
          </cell>
          <cell r="F7336" t="str">
            <v>SINAPI</v>
          </cell>
        </row>
        <row r="7337">
          <cell r="B7337">
            <v>101371</v>
          </cell>
          <cell r="C7337" t="str">
            <v>CURSO DE CAPACITAÇÃO PARA VIDRACEIRO (ENCARGOS COMPLEMENTARES) - MENSALISTA</v>
          </cell>
          <cell r="D7337" t="str">
            <v>MES</v>
          </cell>
          <cell r="E7337">
            <v>19.690000000000001</v>
          </cell>
          <cell r="F7337" t="str">
            <v>SINAPI</v>
          </cell>
        </row>
        <row r="7338">
          <cell r="B7338">
            <v>101372</v>
          </cell>
          <cell r="C7338" t="str">
            <v>CURSO DE CAPACITAÇÃO PARA VIGIA DIURNO (ENCARGOS COMPLEMENTARES) - MENSALISTA</v>
          </cell>
          <cell r="D7338" t="str">
            <v>MES</v>
          </cell>
          <cell r="E7338">
            <v>6.63</v>
          </cell>
          <cell r="F7338" t="str">
            <v>SINAPI</v>
          </cell>
        </row>
        <row r="7339">
          <cell r="B7339">
            <v>101373</v>
          </cell>
          <cell r="C7339" t="str">
            <v>ENGENHEIRO CIVIL SENIOR COM ENCARGOS COMPLEMENTARES</v>
          </cell>
          <cell r="D7339" t="str">
            <v>H</v>
          </cell>
          <cell r="E7339">
            <v>129.62</v>
          </cell>
          <cell r="F7339" t="str">
            <v>SINAPI</v>
          </cell>
        </row>
        <row r="7340">
          <cell r="B7340">
            <v>101374</v>
          </cell>
          <cell r="C7340" t="str">
            <v>AJUDANTE DE ARMADOR COM ENCARGOS COMPLEMENTARES</v>
          </cell>
          <cell r="D7340" t="str">
            <v>MES</v>
          </cell>
          <cell r="E7340">
            <v>3185.06</v>
          </cell>
          <cell r="F7340" t="str">
            <v>SINAPI</v>
          </cell>
        </row>
        <row r="7341">
          <cell r="B7341">
            <v>101375</v>
          </cell>
          <cell r="C7341" t="str">
            <v>AJUDANTE DE ELETRICISTA COM ENCARGOS COMPLEMENTARES</v>
          </cell>
          <cell r="D7341" t="str">
            <v>MES</v>
          </cell>
          <cell r="E7341">
            <v>3107.32</v>
          </cell>
          <cell r="F7341" t="str">
            <v>SINAPI</v>
          </cell>
        </row>
        <row r="7342">
          <cell r="B7342">
            <v>101376</v>
          </cell>
          <cell r="C7342" t="str">
            <v>AJUDANTE DE ESTRUTURAS METÁLICAS COM ENCARGOS COMPLEMENTARES</v>
          </cell>
          <cell r="D7342" t="str">
            <v>MES</v>
          </cell>
          <cell r="E7342">
            <v>3543.37</v>
          </cell>
          <cell r="F7342" t="str">
            <v>SINAPI</v>
          </cell>
        </row>
        <row r="7343">
          <cell r="B7343">
            <v>101377</v>
          </cell>
          <cell r="C7343" t="str">
            <v>AJUDANTE DE OPERAÇÃO EM GERAL COM ENCARGOS COMPLEMENTARES</v>
          </cell>
          <cell r="D7343" t="str">
            <v>MES</v>
          </cell>
          <cell r="E7343">
            <v>3549.56</v>
          </cell>
          <cell r="F7343" t="str">
            <v>SINAPI</v>
          </cell>
        </row>
        <row r="7344">
          <cell r="B7344">
            <v>101378</v>
          </cell>
          <cell r="C7344" t="str">
            <v>AJUDANTE DE PINTOR COM ENCARGOS COMPLEMENTARES</v>
          </cell>
          <cell r="D7344" t="str">
            <v>MES</v>
          </cell>
          <cell r="E7344">
            <v>3406.71</v>
          </cell>
          <cell r="F7344" t="str">
            <v>SINAPI</v>
          </cell>
        </row>
        <row r="7345">
          <cell r="B7345">
            <v>101379</v>
          </cell>
          <cell r="C7345" t="str">
            <v>AJUDANTE DE SERRALHEIRO COM ENCARGOS COMPLEMENTARES</v>
          </cell>
          <cell r="D7345" t="str">
            <v>MES</v>
          </cell>
          <cell r="E7345">
            <v>3549.56</v>
          </cell>
          <cell r="F7345" t="str">
            <v>SINAPI</v>
          </cell>
        </row>
        <row r="7346">
          <cell r="B7346">
            <v>101380</v>
          </cell>
          <cell r="C7346" t="str">
            <v>AJUDANTE ESPECIALIZADO COM ENCARGOS COMPLEMENTARES</v>
          </cell>
          <cell r="D7346" t="str">
            <v>MES</v>
          </cell>
          <cell r="E7346">
            <v>3523.12</v>
          </cell>
          <cell r="F7346" t="str">
            <v>SINAPI</v>
          </cell>
        </row>
        <row r="7347">
          <cell r="B7347">
            <v>101381</v>
          </cell>
          <cell r="C7347" t="str">
            <v>ARMADOR COM ENCARGOS COMPLEMENTARES</v>
          </cell>
          <cell r="D7347" t="str">
            <v>MES</v>
          </cell>
          <cell r="E7347">
            <v>3896.29</v>
          </cell>
          <cell r="F7347" t="str">
            <v>SINAPI</v>
          </cell>
        </row>
        <row r="7348">
          <cell r="B7348">
            <v>101382</v>
          </cell>
          <cell r="C7348" t="str">
            <v>ASSENTADOR DE MANILHAS COM ENCARGOS COMPLEMENTARES</v>
          </cell>
          <cell r="D7348" t="str">
            <v>MES</v>
          </cell>
          <cell r="E7348">
            <v>4542.24</v>
          </cell>
          <cell r="F7348" t="str">
            <v>SINAPI</v>
          </cell>
        </row>
        <row r="7349">
          <cell r="B7349">
            <v>101383</v>
          </cell>
          <cell r="C7349" t="str">
            <v>AUXILIAR DE AZULEJISTA COM ENCARGOS COMPLEMENTARES</v>
          </cell>
          <cell r="D7349" t="str">
            <v>MES</v>
          </cell>
          <cell r="E7349">
            <v>3189.34</v>
          </cell>
          <cell r="F7349" t="str">
            <v>SINAPI</v>
          </cell>
        </row>
        <row r="7350">
          <cell r="B7350">
            <v>101384</v>
          </cell>
          <cell r="C7350" t="str">
            <v>AUXILIAR DE ENCANADOR OU BOMBEIRO HIDRÁULICO COM ENCARGOS COMPLEMENTARES</v>
          </cell>
          <cell r="D7350" t="str">
            <v>MES</v>
          </cell>
          <cell r="E7350">
            <v>3087.11</v>
          </cell>
          <cell r="F7350" t="str">
            <v>SINAPI</v>
          </cell>
        </row>
        <row r="7351">
          <cell r="B7351">
            <v>101385</v>
          </cell>
          <cell r="C7351" t="str">
            <v>AUXILIAR DE LABORATORISTA DE SOLOS E DE CONCRETO COM ENCARGOS COMPLEMENTARES</v>
          </cell>
          <cell r="D7351" t="str">
            <v>MES</v>
          </cell>
          <cell r="E7351">
            <v>2873.14</v>
          </cell>
          <cell r="F7351" t="str">
            <v>SINAPI</v>
          </cell>
        </row>
        <row r="7352">
          <cell r="B7352">
            <v>101386</v>
          </cell>
          <cell r="C7352" t="str">
            <v>AUXILIAR DE MECÂNICO COM ENCARGOS COMPLEMENTARES</v>
          </cell>
          <cell r="D7352" t="str">
            <v>MES</v>
          </cell>
          <cell r="E7352">
            <v>3997.92</v>
          </cell>
          <cell r="F7352" t="str">
            <v>SINAPI</v>
          </cell>
        </row>
        <row r="7353">
          <cell r="B7353">
            <v>101387</v>
          </cell>
          <cell r="C7353" t="str">
            <v>AUXILIAR DE PEDREIRO COM ENCARGOS COMPLEMENTARES</v>
          </cell>
          <cell r="D7353" t="str">
            <v>MES</v>
          </cell>
          <cell r="E7353">
            <v>3189.34</v>
          </cell>
          <cell r="F7353" t="str">
            <v>SINAPI</v>
          </cell>
        </row>
        <row r="7354">
          <cell r="B7354">
            <v>101388</v>
          </cell>
          <cell r="C7354" t="str">
            <v>AUXILIAR DE SERVIÇOS GERAIS COM ENCARGOS COMPLEMENTARES</v>
          </cell>
          <cell r="D7354" t="str">
            <v>MES</v>
          </cell>
          <cell r="E7354">
            <v>3166.69</v>
          </cell>
          <cell r="F7354" t="str">
            <v>SINAPI</v>
          </cell>
        </row>
        <row r="7355">
          <cell r="B7355">
            <v>101389</v>
          </cell>
          <cell r="C7355" t="str">
            <v>AUXILIAR DE TOPÓGRAFO COM ENCARGOS COMPLEMENTARES</v>
          </cell>
          <cell r="D7355" t="str">
            <v>MES</v>
          </cell>
          <cell r="E7355">
            <v>2172</v>
          </cell>
          <cell r="F7355" t="str">
            <v>SINAPI</v>
          </cell>
        </row>
        <row r="7356">
          <cell r="B7356">
            <v>101390</v>
          </cell>
          <cell r="C7356" t="str">
            <v>AUXILIAR TÉCNICO / ASSISTENTE DE ENGENHARIA COM ENCARGOS COMPLEMENTARES</v>
          </cell>
          <cell r="D7356" t="str">
            <v>MES</v>
          </cell>
          <cell r="E7356">
            <v>4606.3500000000004</v>
          </cell>
          <cell r="F7356" t="str">
            <v>SINAPI</v>
          </cell>
        </row>
        <row r="7357">
          <cell r="B7357">
            <v>101391</v>
          </cell>
          <cell r="C7357" t="str">
            <v>AZULEJISTA OU LADRILHEIRO COM ENCARGOS COMPLEMENTARES</v>
          </cell>
          <cell r="D7357" t="str">
            <v>MES</v>
          </cell>
          <cell r="E7357">
            <v>3901.98</v>
          </cell>
          <cell r="F7357" t="str">
            <v>SINAPI</v>
          </cell>
        </row>
        <row r="7358">
          <cell r="B7358">
            <v>101392</v>
          </cell>
          <cell r="C7358" t="str">
            <v>BLASTER, DINAMITADOR OU CABO DE FORÇA COM ENCARGOS COMPLEMENTARES</v>
          </cell>
          <cell r="D7358" t="str">
            <v>MES</v>
          </cell>
          <cell r="E7358">
            <v>4413.17</v>
          </cell>
          <cell r="F7358" t="str">
            <v>SINAPI</v>
          </cell>
        </row>
        <row r="7359">
          <cell r="B7359">
            <v>101394</v>
          </cell>
          <cell r="C7359" t="str">
            <v>CALCETEIRO COM ENCARGOS COMPLEMENTARES</v>
          </cell>
          <cell r="D7359" t="str">
            <v>MES</v>
          </cell>
          <cell r="E7359">
            <v>3898.15</v>
          </cell>
          <cell r="F7359" t="str">
            <v>SINAPI</v>
          </cell>
        </row>
        <row r="7360">
          <cell r="B7360">
            <v>101395</v>
          </cell>
          <cell r="C7360" t="str">
            <v>CARPINTEIRO AUXILIAR COM ENCARGOS COMPLEMENTARES</v>
          </cell>
          <cell r="D7360" t="str">
            <v>MES</v>
          </cell>
          <cell r="E7360">
            <v>3167.1</v>
          </cell>
          <cell r="F7360" t="str">
            <v>SINAPI</v>
          </cell>
        </row>
        <row r="7361">
          <cell r="B7361">
            <v>101396</v>
          </cell>
          <cell r="C7361" t="str">
            <v>CARPINTEIRO DE ESQUADRIAS COM ENCARGOS COMPLEMENTARES</v>
          </cell>
          <cell r="D7361" t="str">
            <v>MES</v>
          </cell>
          <cell r="E7361">
            <v>3744.54</v>
          </cell>
          <cell r="F7361" t="str">
            <v>SINAPI</v>
          </cell>
        </row>
        <row r="7362">
          <cell r="B7362">
            <v>101397</v>
          </cell>
          <cell r="C7362" t="str">
            <v>CARPINTEIRO DE FORMAS COM ENCARGOS COMPLEMENTARES</v>
          </cell>
          <cell r="D7362" t="str">
            <v>MES</v>
          </cell>
          <cell r="E7362">
            <v>3874.53</v>
          </cell>
          <cell r="F7362" t="str">
            <v>SINAPI</v>
          </cell>
        </row>
        <row r="7363">
          <cell r="B7363">
            <v>101398</v>
          </cell>
          <cell r="C7363" t="str">
            <v>CAVOUQUEIRO OU OPERADOR DE PERFURATRIZ COM ENCARGOS COMPLEMENTARES</v>
          </cell>
          <cell r="D7363" t="str">
            <v>MES</v>
          </cell>
          <cell r="E7363">
            <v>4075.3</v>
          </cell>
          <cell r="F7363" t="str">
            <v>SINAPI</v>
          </cell>
        </row>
        <row r="7364">
          <cell r="B7364">
            <v>101399</v>
          </cell>
          <cell r="C7364" t="str">
            <v>ELETRICISTA COM ENCARGOS COMPLEMENTARES</v>
          </cell>
          <cell r="D7364" t="str">
            <v>MES</v>
          </cell>
          <cell r="E7364">
            <v>3946.3</v>
          </cell>
          <cell r="F7364" t="str">
            <v>SINAPI</v>
          </cell>
        </row>
        <row r="7365">
          <cell r="B7365">
            <v>101400</v>
          </cell>
          <cell r="C7365" t="str">
            <v>ELETRICISTA DE MANUTENÇÃO INDUSTRIAL COM ENCARGOS COMPLEMENTARES</v>
          </cell>
          <cell r="D7365" t="str">
            <v>MES</v>
          </cell>
          <cell r="E7365">
            <v>3946.3</v>
          </cell>
          <cell r="F7365" t="str">
            <v>SINAPI</v>
          </cell>
        </row>
        <row r="7366">
          <cell r="B7366">
            <v>101401</v>
          </cell>
          <cell r="C7366" t="str">
            <v>ELETROTÉCNICO COM ENCARGOS COMPLEMENTARES</v>
          </cell>
          <cell r="D7366" t="str">
            <v>MES</v>
          </cell>
          <cell r="E7366">
            <v>4113.07</v>
          </cell>
          <cell r="F7366" t="str">
            <v>SINAPI</v>
          </cell>
        </row>
        <row r="7367">
          <cell r="B7367">
            <v>101402</v>
          </cell>
          <cell r="C7367" t="str">
            <v>ENCANADOR OU BOMBEIRO HIDRÁULICO COM ENCARGOS COMPLEMENTARES</v>
          </cell>
          <cell r="D7367" t="str">
            <v>MES</v>
          </cell>
          <cell r="E7367">
            <v>3801.64</v>
          </cell>
          <cell r="F7367" t="str">
            <v>SINAPI</v>
          </cell>
        </row>
        <row r="7368">
          <cell r="B7368">
            <v>101403</v>
          </cell>
          <cell r="C7368" t="str">
            <v>ENGENHEIRO CIVIL SENIOR COM ENCARGOS COMPLEMENTARES</v>
          </cell>
          <cell r="D7368" t="str">
            <v>MES</v>
          </cell>
          <cell r="E7368">
            <v>22621.35</v>
          </cell>
          <cell r="F7368" t="str">
            <v>SINAPI</v>
          </cell>
        </row>
        <row r="7369">
          <cell r="B7369">
            <v>101404</v>
          </cell>
          <cell r="C7369" t="str">
            <v>ENGENHEIRO ELETRICISTA COM ENCARGOS COMPLEMENTARES</v>
          </cell>
          <cell r="D7369" t="str">
            <v>MES</v>
          </cell>
          <cell r="E7369">
            <v>16252.24</v>
          </cell>
          <cell r="F7369" t="str">
            <v>SINAPI</v>
          </cell>
        </row>
        <row r="7370">
          <cell r="B7370">
            <v>101405</v>
          </cell>
          <cell r="C7370" t="str">
            <v>ENGENHEIRO SANITARISTA COM ENCARGOS COMPLEMENTARES</v>
          </cell>
          <cell r="D7370" t="str">
            <v>MES</v>
          </cell>
          <cell r="E7370">
            <v>15607.38</v>
          </cell>
          <cell r="F7370" t="str">
            <v>SINAPI</v>
          </cell>
        </row>
        <row r="7371">
          <cell r="B7371">
            <v>101407</v>
          </cell>
          <cell r="C7371" t="str">
            <v>GESSEIRO COM ENCARGOS COMPLEMENTARES</v>
          </cell>
          <cell r="D7371" t="str">
            <v>MES</v>
          </cell>
          <cell r="E7371">
            <v>3896.29</v>
          </cell>
          <cell r="F7371" t="str">
            <v>SINAPI</v>
          </cell>
        </row>
        <row r="7372">
          <cell r="B7372">
            <v>101408</v>
          </cell>
          <cell r="C7372" t="str">
            <v>IMPERMEABILIZADOR COM ENCARGOS COMPLEMENTARES</v>
          </cell>
          <cell r="D7372" t="str">
            <v>MES</v>
          </cell>
          <cell r="E7372">
            <v>3913.36</v>
          </cell>
          <cell r="F7372" t="str">
            <v>SINAPI</v>
          </cell>
        </row>
        <row r="7373">
          <cell r="B7373">
            <v>101409</v>
          </cell>
          <cell r="C7373" t="str">
            <v>INSTALADOR DE TUBULAÇÕES COM ENCARGOS COMPLEMENTARES</v>
          </cell>
          <cell r="D7373" t="str">
            <v>MES</v>
          </cell>
          <cell r="E7373">
            <v>7472.17</v>
          </cell>
          <cell r="F7373" t="str">
            <v>SINAPI</v>
          </cell>
        </row>
        <row r="7374">
          <cell r="B7374">
            <v>101410</v>
          </cell>
          <cell r="C7374" t="str">
            <v>JARDINEIRO COM ENCARGOS COMPLEMENTARES</v>
          </cell>
          <cell r="D7374" t="str">
            <v>MES</v>
          </cell>
          <cell r="E7374">
            <v>3539.56</v>
          </cell>
          <cell r="F7374" t="str">
            <v>SINAPI</v>
          </cell>
        </row>
        <row r="7375">
          <cell r="B7375">
            <v>101411</v>
          </cell>
          <cell r="C7375" t="str">
            <v>LEITURISTA OU CADASTRISTA DE REDES DE ÁGUA COM ENCARGOS COMPLEMENTARES</v>
          </cell>
          <cell r="D7375" t="str">
            <v>MES</v>
          </cell>
          <cell r="E7375">
            <v>2253.42</v>
          </cell>
          <cell r="F7375" t="str">
            <v>SINAPI</v>
          </cell>
        </row>
        <row r="7376">
          <cell r="B7376">
            <v>101412</v>
          </cell>
          <cell r="C7376" t="str">
            <v>MAÇARIQUEIRO COM ENCARGOS COMPLEMENTARES</v>
          </cell>
          <cell r="D7376" t="str">
            <v>MES</v>
          </cell>
          <cell r="E7376">
            <v>3990.16</v>
          </cell>
          <cell r="F7376" t="str">
            <v>SINAPI</v>
          </cell>
        </row>
        <row r="7377">
          <cell r="B7377">
            <v>101413</v>
          </cell>
          <cell r="C7377" t="str">
            <v>MARCENEIRO COM ENCARGOS COMPLEMENTARES</v>
          </cell>
          <cell r="D7377" t="str">
            <v>MES</v>
          </cell>
          <cell r="E7377">
            <v>3880.22</v>
          </cell>
          <cell r="F7377" t="str">
            <v>SINAPI</v>
          </cell>
        </row>
        <row r="7378">
          <cell r="B7378">
            <v>101414</v>
          </cell>
          <cell r="C7378" t="str">
            <v>MARMORISTA / GRANITEIRO COM ENCARGOS COMPLEMENTARES</v>
          </cell>
          <cell r="D7378" t="str">
            <v>MES</v>
          </cell>
          <cell r="E7378">
            <v>3901.98</v>
          </cell>
          <cell r="F7378" t="str">
            <v>SINAPI</v>
          </cell>
        </row>
        <row r="7379">
          <cell r="B7379">
            <v>101415</v>
          </cell>
          <cell r="C7379" t="str">
            <v>MECÂNICO DE EQUIPAMENTOS PESADOS COM ENCARGOS COMPLEMENTARES</v>
          </cell>
          <cell r="D7379" t="str">
            <v>MES</v>
          </cell>
          <cell r="E7379">
            <v>6356.17</v>
          </cell>
          <cell r="F7379" t="str">
            <v>SINAPI</v>
          </cell>
        </row>
        <row r="7380">
          <cell r="B7380">
            <v>101416</v>
          </cell>
          <cell r="C7380" t="str">
            <v>MECÂNICO DE REFRIGERAÇÃO COM ENCARGOS COMPLEMENTARES</v>
          </cell>
          <cell r="D7380" t="str">
            <v>MES</v>
          </cell>
          <cell r="E7380">
            <v>3984.53</v>
          </cell>
          <cell r="F7380" t="str">
            <v>SINAPI</v>
          </cell>
        </row>
        <row r="7381">
          <cell r="B7381">
            <v>101417</v>
          </cell>
          <cell r="C7381" t="str">
            <v>MONTADOR DE ELETROELETRÔNICO COM ENCARGOS COMPLEMENTARES</v>
          </cell>
          <cell r="D7381" t="str">
            <v>MES</v>
          </cell>
          <cell r="E7381">
            <v>3531.52</v>
          </cell>
          <cell r="F7381" t="str">
            <v>SINAPI</v>
          </cell>
        </row>
        <row r="7382">
          <cell r="B7382">
            <v>101418</v>
          </cell>
          <cell r="C7382" t="str">
            <v>MONTADOR DE ESTRUTURAS METÁLICAS COM ENCARGOS COMPLEMENTARES</v>
          </cell>
          <cell r="D7382" t="str">
            <v>MES</v>
          </cell>
          <cell r="E7382">
            <v>4534.88</v>
          </cell>
          <cell r="F7382" t="str">
            <v>SINAPI</v>
          </cell>
        </row>
        <row r="7383">
          <cell r="B7383">
            <v>101419</v>
          </cell>
          <cell r="C7383" t="str">
            <v>MONTADOR DE MÁQUINAS COM ENCARGOS COMPLEMENTARES</v>
          </cell>
          <cell r="D7383" t="str">
            <v>MES</v>
          </cell>
          <cell r="E7383">
            <v>3915.13</v>
          </cell>
          <cell r="F7383" t="str">
            <v>SINAPI</v>
          </cell>
        </row>
        <row r="7384">
          <cell r="B7384">
            <v>101420</v>
          </cell>
          <cell r="C7384" t="str">
            <v>MOTORISTA DE CAMINHÃO BASCULANTE COM ENCARGOS COMPLEMENTARES</v>
          </cell>
          <cell r="D7384" t="str">
            <v>MES</v>
          </cell>
          <cell r="E7384">
            <v>4606.21</v>
          </cell>
          <cell r="F7384" t="str">
            <v>SINAPI</v>
          </cell>
        </row>
        <row r="7385">
          <cell r="B7385">
            <v>101421</v>
          </cell>
          <cell r="C7385" t="str">
            <v>MOTORISTA DE CAMINHÃO CARRETA COM ENCARGOS COMPLEMENTARES</v>
          </cell>
          <cell r="D7385" t="str">
            <v>MES</v>
          </cell>
          <cell r="E7385">
            <v>6176.09</v>
          </cell>
          <cell r="F7385" t="str">
            <v>SINAPI</v>
          </cell>
        </row>
        <row r="7386">
          <cell r="B7386">
            <v>101422</v>
          </cell>
          <cell r="C7386" t="str">
            <v>MOTORISTA DE CARRO DE PASSEIO COM ENCARGOS COMPLEMENTARES</v>
          </cell>
          <cell r="D7386" t="str">
            <v>MES</v>
          </cell>
          <cell r="E7386">
            <v>4695</v>
          </cell>
          <cell r="F7386" t="str">
            <v>SINAPI</v>
          </cell>
        </row>
        <row r="7387">
          <cell r="B7387">
            <v>101423</v>
          </cell>
          <cell r="C7387" t="str">
            <v>MOTORISTA DE ÔNIBUS / MICRO-ÔNIBUS COM ENCARGOS COMPLEMENTARES</v>
          </cell>
          <cell r="D7387" t="str">
            <v>MES</v>
          </cell>
          <cell r="E7387">
            <v>5783.18</v>
          </cell>
          <cell r="F7387" t="str">
            <v>SINAPI</v>
          </cell>
        </row>
        <row r="7388">
          <cell r="B7388">
            <v>101424</v>
          </cell>
          <cell r="C7388" t="str">
            <v>MOTORISTA OPERADOR DE CAMINHÃO COM MUNCK COM ENCARGOS COMPLEMENTARES</v>
          </cell>
          <cell r="D7388" t="str">
            <v>MES</v>
          </cell>
          <cell r="E7388">
            <v>5186.38</v>
          </cell>
          <cell r="F7388" t="str">
            <v>SINAPI</v>
          </cell>
        </row>
        <row r="7389">
          <cell r="B7389">
            <v>101425</v>
          </cell>
          <cell r="C7389" t="str">
            <v>NIVELADOR  COM ENCARGOS COMPLEMENTARES</v>
          </cell>
          <cell r="D7389" t="str">
            <v>MES</v>
          </cell>
          <cell r="E7389">
            <v>2693.28</v>
          </cell>
          <cell r="F7389" t="str">
            <v>SINAPI</v>
          </cell>
        </row>
        <row r="7390">
          <cell r="B7390">
            <v>101426</v>
          </cell>
          <cell r="C7390" t="str">
            <v>OPERADOR DE BATE-ESTACA COM ENCARGOS COMPLEMENTARES</v>
          </cell>
          <cell r="D7390" t="str">
            <v>MES</v>
          </cell>
          <cell r="E7390">
            <v>5381.19</v>
          </cell>
          <cell r="F7390" t="str">
            <v>SINAPI</v>
          </cell>
        </row>
        <row r="7391">
          <cell r="B7391">
            <v>101427</v>
          </cell>
          <cell r="C7391" t="str">
            <v>OPERADOR DE BETONEIRA (CAMINHÃO) COM ENCARGOS COMPLEMENTARES</v>
          </cell>
          <cell r="D7391" t="str">
            <v>MES</v>
          </cell>
          <cell r="E7391">
            <v>4446.84</v>
          </cell>
          <cell r="F7391" t="str">
            <v>SINAPI</v>
          </cell>
        </row>
        <row r="7392">
          <cell r="B7392">
            <v>101428</v>
          </cell>
          <cell r="C7392" t="str">
            <v>OPERADOR DE BETONEIRA ESTACIONÁRIA COM ENCARGOS COMPLEMENTARES</v>
          </cell>
          <cell r="D7392" t="str">
            <v>MES</v>
          </cell>
          <cell r="E7392">
            <v>4320.3900000000003</v>
          </cell>
          <cell r="F7392" t="str">
            <v>SINAPI</v>
          </cell>
        </row>
        <row r="7393">
          <cell r="B7393">
            <v>101429</v>
          </cell>
          <cell r="C7393" t="str">
            <v>OPERADOR DE COMPRESSOR DE AR OU COMPRESSORISTA COM ENCARGOS COMPLEMENTARES</v>
          </cell>
          <cell r="D7393" t="str">
            <v>MES</v>
          </cell>
          <cell r="E7393">
            <v>4935.2</v>
          </cell>
          <cell r="F7393" t="str">
            <v>SINAPI</v>
          </cell>
        </row>
        <row r="7394">
          <cell r="B7394">
            <v>101430</v>
          </cell>
          <cell r="C7394" t="str">
            <v>OPERADOR DE DEMARCADORA DE FAIXAS DE TRÁFEGO COM ENCARGOS COMPLEMENTARES</v>
          </cell>
          <cell r="D7394" t="str">
            <v>MES</v>
          </cell>
          <cell r="E7394">
            <v>5281.39</v>
          </cell>
          <cell r="F7394" t="str">
            <v>SINAPI</v>
          </cell>
        </row>
        <row r="7395">
          <cell r="B7395">
            <v>101431</v>
          </cell>
          <cell r="C7395" t="str">
            <v>OPERADOR DE ESCAVADEIRA COM ENCARGOS COMPLEMENTARES</v>
          </cell>
          <cell r="D7395" t="str">
            <v>MES</v>
          </cell>
          <cell r="E7395">
            <v>5715.96</v>
          </cell>
          <cell r="F7395" t="str">
            <v>SINAPI</v>
          </cell>
        </row>
        <row r="7396">
          <cell r="B7396">
            <v>101432</v>
          </cell>
          <cell r="C7396" t="str">
            <v>OPERADOR DE GUINCHO OU GUINCHEIRO COM ENCARGOS COMPLEMENTARES</v>
          </cell>
          <cell r="D7396" t="str">
            <v>MES</v>
          </cell>
          <cell r="E7396">
            <v>4545.92</v>
          </cell>
          <cell r="F7396" t="str">
            <v>SINAPI</v>
          </cell>
        </row>
        <row r="7397">
          <cell r="B7397">
            <v>101433</v>
          </cell>
          <cell r="C7397" t="str">
            <v>OPERADOR DE GUINDASTE COM ENCARGOS COMPLEMENTARES</v>
          </cell>
          <cell r="D7397" t="str">
            <v>MES</v>
          </cell>
          <cell r="E7397">
            <v>4545.92</v>
          </cell>
          <cell r="F7397" t="str">
            <v>SINAPI</v>
          </cell>
        </row>
        <row r="7398">
          <cell r="B7398">
            <v>101434</v>
          </cell>
          <cell r="C7398" t="str">
            <v>OPERADOR DE JATO ABRASIVO OU JATISTA COM ENCARGOS COMPLEMENTARES</v>
          </cell>
          <cell r="D7398" t="str">
            <v>MES</v>
          </cell>
          <cell r="E7398">
            <v>5204.09</v>
          </cell>
          <cell r="F7398" t="str">
            <v>SINAPI</v>
          </cell>
        </row>
        <row r="7399">
          <cell r="B7399">
            <v>101435</v>
          </cell>
          <cell r="C7399" t="str">
            <v>OPERADOR DE MÁQUINAS E TRATORES DIVERSOS COM ENCARGOS COMPLEMENTARES</v>
          </cell>
          <cell r="D7399" t="str">
            <v>MES</v>
          </cell>
          <cell r="E7399">
            <v>5037.16</v>
          </cell>
          <cell r="F7399" t="str">
            <v>SINAPI</v>
          </cell>
        </row>
        <row r="7400">
          <cell r="B7400">
            <v>101436</v>
          </cell>
          <cell r="C7400" t="str">
            <v>OPERADOR DE MARTELETE OU MARTELETEIRO COM ENCARGOS COMPLEMENTARES</v>
          </cell>
          <cell r="D7400" t="str">
            <v>MES</v>
          </cell>
          <cell r="E7400">
            <v>4527.5200000000004</v>
          </cell>
          <cell r="F7400" t="str">
            <v>SINAPI</v>
          </cell>
        </row>
        <row r="7401">
          <cell r="B7401">
            <v>101437</v>
          </cell>
          <cell r="C7401" t="str">
            <v>OPERADOR DE MOTO SCRAPER COM ENCARGOS COMPLEMENTARES</v>
          </cell>
          <cell r="D7401" t="str">
            <v>MES</v>
          </cell>
          <cell r="E7401">
            <v>5357.25</v>
          </cell>
          <cell r="F7401" t="str">
            <v>SINAPI</v>
          </cell>
        </row>
        <row r="7402">
          <cell r="B7402">
            <v>101438</v>
          </cell>
          <cell r="C7402" t="str">
            <v>OPERADOR DE MOTONIVELADORA COM ENCARGOS COMPLEMENTARES</v>
          </cell>
          <cell r="D7402" t="str">
            <v>MES</v>
          </cell>
          <cell r="E7402">
            <v>6383.99</v>
          </cell>
          <cell r="F7402" t="str">
            <v>SINAPI</v>
          </cell>
        </row>
        <row r="7403">
          <cell r="B7403">
            <v>101439</v>
          </cell>
          <cell r="C7403" t="str">
            <v>OPERADOR DE PÁ CARREGADEIRA COM ENCARGOS COMPLEMENTARES</v>
          </cell>
          <cell r="D7403" t="str">
            <v>MES</v>
          </cell>
          <cell r="E7403">
            <v>5184.8</v>
          </cell>
          <cell r="F7403" t="str">
            <v>SINAPI</v>
          </cell>
        </row>
        <row r="7404">
          <cell r="B7404">
            <v>101440</v>
          </cell>
          <cell r="C7404" t="str">
            <v>OPERADOR DE PAVIMENTADORA / MESA VIBROACABADORA COM ENCARGOS COMPLEMENTARES</v>
          </cell>
          <cell r="D7404" t="str">
            <v>MES</v>
          </cell>
          <cell r="E7404">
            <v>5503.93</v>
          </cell>
          <cell r="F7404" t="str">
            <v>SINAPI</v>
          </cell>
        </row>
        <row r="7405">
          <cell r="B7405">
            <v>101441</v>
          </cell>
          <cell r="C7405" t="str">
            <v>OPERADOR DE ROLO COMPACTADOR COM ENCARGOS COMPLEMENTARES</v>
          </cell>
          <cell r="D7405" t="str">
            <v>MES</v>
          </cell>
          <cell r="E7405">
            <v>5684.38</v>
          </cell>
          <cell r="F7405" t="str">
            <v>SINAPI</v>
          </cell>
        </row>
        <row r="7406">
          <cell r="B7406">
            <v>101442</v>
          </cell>
          <cell r="C7406" t="str">
            <v>OPERADOR DE TRATOR - EXCLUSIVE AGROPECUÁRIA COM ENCARGOS COMPLEMENTARES</v>
          </cell>
          <cell r="D7406" t="str">
            <v>MES</v>
          </cell>
          <cell r="E7406">
            <v>5215.87</v>
          </cell>
          <cell r="F7406" t="str">
            <v>SINAPI</v>
          </cell>
        </row>
        <row r="7407">
          <cell r="B7407">
            <v>101443</v>
          </cell>
          <cell r="C7407" t="str">
            <v>OPERADOR DE USINA DE ASFALTO, DE SOLOS OU DE CONCRETO COM ENCARGOS COMPLEMENTARES</v>
          </cell>
          <cell r="D7407" t="str">
            <v>MES</v>
          </cell>
          <cell r="E7407">
            <v>4843.8900000000003</v>
          </cell>
          <cell r="F7407" t="str">
            <v>SINAPI</v>
          </cell>
        </row>
        <row r="7408">
          <cell r="B7408">
            <v>101444</v>
          </cell>
          <cell r="C7408" t="str">
            <v>PASTILHEIRO COM ENCARGOS COMPLEMENTARES</v>
          </cell>
          <cell r="D7408" t="str">
            <v>MES</v>
          </cell>
          <cell r="E7408">
            <v>3901.98</v>
          </cell>
          <cell r="F7408" t="str">
            <v>SINAPI</v>
          </cell>
        </row>
        <row r="7409">
          <cell r="B7409">
            <v>101445</v>
          </cell>
          <cell r="C7409" t="str">
            <v>PEDREIRO COM ENCARGOS COMPLEMENTARES</v>
          </cell>
          <cell r="D7409" t="str">
            <v>MES</v>
          </cell>
          <cell r="E7409">
            <v>3913.36</v>
          </cell>
          <cell r="F7409" t="str">
            <v>SINAPI</v>
          </cell>
        </row>
        <row r="7410">
          <cell r="B7410">
            <v>101446</v>
          </cell>
          <cell r="C7410" t="str">
            <v>PINTOR COM ENCARGOS COMPLEMENTARES</v>
          </cell>
          <cell r="D7410" t="str">
            <v>MES</v>
          </cell>
          <cell r="E7410">
            <v>4119.83</v>
          </cell>
          <cell r="F7410" t="str">
            <v>SINAPI</v>
          </cell>
        </row>
        <row r="7411">
          <cell r="B7411">
            <v>101447</v>
          </cell>
          <cell r="C7411" t="str">
            <v>PINTOR DE LETREIROS COM ENCARGOS COMPLEMENTARES</v>
          </cell>
          <cell r="D7411" t="str">
            <v>MES</v>
          </cell>
          <cell r="E7411">
            <v>4036.77</v>
          </cell>
          <cell r="F7411" t="str">
            <v>SINAPI</v>
          </cell>
        </row>
        <row r="7412">
          <cell r="B7412">
            <v>101448</v>
          </cell>
          <cell r="C7412" t="str">
            <v>PINTOR PARA TINTA EPÓXI COM ENCARGOS COMPLEMENTARES</v>
          </cell>
          <cell r="D7412" t="str">
            <v>MES</v>
          </cell>
          <cell r="E7412">
            <v>4119.83</v>
          </cell>
          <cell r="F7412" t="str">
            <v>SINAPI</v>
          </cell>
        </row>
        <row r="7413">
          <cell r="B7413">
            <v>101449</v>
          </cell>
          <cell r="C7413" t="str">
            <v>POCEIRO / ESCAVADOR DE VALAS COM ENCARGOS COMPLEMENTARES</v>
          </cell>
          <cell r="D7413" t="str">
            <v>MES</v>
          </cell>
          <cell r="E7413">
            <v>3406.02</v>
          </cell>
          <cell r="F7413" t="str">
            <v>SINAPI</v>
          </cell>
        </row>
        <row r="7414">
          <cell r="B7414">
            <v>101450</v>
          </cell>
          <cell r="C7414" t="str">
            <v>RASTELEIRO COM ENCARGOS COMPLEMENTARES</v>
          </cell>
          <cell r="D7414" t="str">
            <v>MES</v>
          </cell>
          <cell r="E7414">
            <v>3985.33</v>
          </cell>
          <cell r="F7414" t="str">
            <v>SINAPI</v>
          </cell>
        </row>
        <row r="7415">
          <cell r="B7415">
            <v>101451</v>
          </cell>
          <cell r="C7415" t="str">
            <v>SERRALHEIRO COM ENCARGOS COMPLEMENTARES</v>
          </cell>
          <cell r="D7415" t="str">
            <v>MES</v>
          </cell>
          <cell r="E7415">
            <v>3896.29</v>
          </cell>
          <cell r="F7415" t="str">
            <v>SINAPI</v>
          </cell>
        </row>
        <row r="7416">
          <cell r="B7416">
            <v>101452</v>
          </cell>
          <cell r="C7416" t="str">
            <v>SERVENTE DE OBRAS COM ENCARGOS COMPLEMENTARES</v>
          </cell>
          <cell r="D7416" t="str">
            <v>MES</v>
          </cell>
          <cell r="E7416">
            <v>3179.54</v>
          </cell>
          <cell r="F7416" t="str">
            <v>SINAPI</v>
          </cell>
        </row>
        <row r="7417">
          <cell r="B7417">
            <v>101453</v>
          </cell>
          <cell r="C7417" t="str">
            <v>SOLDADOR COM ENCARGOS COMPLEMENTARES</v>
          </cell>
          <cell r="D7417" t="str">
            <v>MES</v>
          </cell>
          <cell r="E7417">
            <v>4051.16</v>
          </cell>
          <cell r="F7417" t="str">
            <v>SINAPI</v>
          </cell>
        </row>
        <row r="7418">
          <cell r="B7418">
            <v>101454</v>
          </cell>
          <cell r="C7418" t="str">
            <v>SOLDADOR ELÉTRICO COM ENCARGOS COMPLEMENTARES</v>
          </cell>
          <cell r="D7418" t="str">
            <v>MES</v>
          </cell>
          <cell r="E7418">
            <v>4552.8900000000003</v>
          </cell>
          <cell r="F7418" t="str">
            <v>SINAPI</v>
          </cell>
        </row>
        <row r="7419">
          <cell r="B7419">
            <v>101455</v>
          </cell>
          <cell r="C7419" t="str">
            <v>TAQUEADOR OU TAQUEIRO COM ENCARGOS COMPLEMENTARES</v>
          </cell>
          <cell r="D7419" t="str">
            <v>MES</v>
          </cell>
          <cell r="E7419">
            <v>3874.53</v>
          </cell>
          <cell r="F7419" t="str">
            <v>SINAPI</v>
          </cell>
        </row>
        <row r="7420">
          <cell r="B7420">
            <v>101456</v>
          </cell>
          <cell r="C7420" t="str">
            <v>TÉCNICO DE LABORATÓRIO E CAMPO DE CONSTRUÇÃO COM ENCARGOS COMPLEMENTARES</v>
          </cell>
          <cell r="D7420" t="str">
            <v>MES</v>
          </cell>
          <cell r="E7420">
            <v>4056.18</v>
          </cell>
          <cell r="F7420" t="str">
            <v>SINAPI</v>
          </cell>
        </row>
        <row r="7421">
          <cell r="B7421">
            <v>101457</v>
          </cell>
          <cell r="C7421" t="str">
            <v>TÉCNICO EM SONDAGEM COM ENCARGOS COMPLEMENTARES</v>
          </cell>
          <cell r="D7421" t="str">
            <v>MES</v>
          </cell>
          <cell r="E7421">
            <v>6434.3</v>
          </cell>
          <cell r="F7421" t="str">
            <v>SINAPI</v>
          </cell>
        </row>
        <row r="7422">
          <cell r="B7422">
            <v>101458</v>
          </cell>
          <cell r="C7422" t="str">
            <v>TELHADOR COM ENCARGOS COMPLEMENTARES</v>
          </cell>
          <cell r="D7422" t="str">
            <v>MES</v>
          </cell>
          <cell r="E7422">
            <v>3840.46</v>
          </cell>
          <cell r="F7422" t="str">
            <v>SINAPI</v>
          </cell>
        </row>
        <row r="7423">
          <cell r="B7423">
            <v>101459</v>
          </cell>
          <cell r="C7423" t="str">
            <v>VIDRACEIRO COM ENCARGOS COMPLEMENTARES</v>
          </cell>
          <cell r="D7423" t="str">
            <v>MES</v>
          </cell>
          <cell r="E7423">
            <v>3215.5</v>
          </cell>
          <cell r="F7423" t="str">
            <v>SINAPI</v>
          </cell>
        </row>
        <row r="7424">
          <cell r="B7424">
            <v>101460</v>
          </cell>
          <cell r="C7424" t="str">
            <v>VIGIA DIURNO COM ENCARGOS COMPLEMENTARES</v>
          </cell>
          <cell r="D7424" t="str">
            <v>MES</v>
          </cell>
          <cell r="E7424">
            <v>3158.12</v>
          </cell>
          <cell r="F7424" t="str">
            <v>SINAPI</v>
          </cell>
        </row>
        <row r="7426">
          <cell r="F7426" t="str">
            <v>SEINFRA - 027.1</v>
          </cell>
        </row>
        <row r="7427">
          <cell r="B7427" t="str">
            <v>SERVICOS PRELIMINARES</v>
          </cell>
          <cell r="E7427">
            <v>99193.09</v>
          </cell>
          <cell r="F7427" t="str">
            <v>SEINFRA</v>
          </cell>
        </row>
        <row r="7428">
          <cell r="B7428" t="str">
            <v>SONDAGENS</v>
          </cell>
          <cell r="E7428">
            <v>4693.3100000000004</v>
          </cell>
          <cell r="F7428" t="str">
            <v>SEINFRA</v>
          </cell>
        </row>
        <row r="7429">
          <cell r="B7429" t="str">
            <v>C2820</v>
          </cell>
          <cell r="C7429" t="str">
            <v>EXECUÇÃO DE SONDAGEM ELÉTRICA VERTICAL AB/2 ATÉ 150m - SEV</v>
          </cell>
          <cell r="D7429" t="str">
            <v>UN</v>
          </cell>
          <cell r="E7429">
            <v>460.72</v>
          </cell>
          <cell r="F7429" t="str">
            <v>SEINFRA</v>
          </cell>
        </row>
        <row r="7430">
          <cell r="B7430" t="str">
            <v>C2818</v>
          </cell>
          <cell r="C7430" t="str">
            <v>EXECUÇÃO DE SONDAGEM ELÉTRICA VERTICAL AB/2 &gt;150m a 500m-SEV</v>
          </cell>
          <cell r="D7430" t="str">
            <v>UN</v>
          </cell>
          <cell r="E7430">
            <v>589.22</v>
          </cell>
          <cell r="F7430" t="str">
            <v>SEINFRA</v>
          </cell>
        </row>
        <row r="7431">
          <cell r="B7431" t="str">
            <v>C2819</v>
          </cell>
          <cell r="C7431" t="str">
            <v>EXECUÇÃO DE SONDAGEM ELÉTRICA VERTICAL AB/2 &gt;500m - SEV</v>
          </cell>
          <cell r="D7431" t="str">
            <v>UN</v>
          </cell>
          <cell r="E7431">
            <v>755.69</v>
          </cell>
          <cell r="F7431" t="str">
            <v>SEINFRA</v>
          </cell>
        </row>
        <row r="7432">
          <cell r="B7432" t="str">
            <v>C2833</v>
          </cell>
          <cell r="C7432" t="str">
            <v>FOTOGEOLOGIA</v>
          </cell>
          <cell r="D7432" t="str">
            <v>UN</v>
          </cell>
          <cell r="E7432">
            <v>327.39999999999998</v>
          </cell>
          <cell r="F7432" t="str">
            <v>SEINFRA</v>
          </cell>
        </row>
        <row r="7433">
          <cell r="B7433" t="str">
            <v>C0053</v>
          </cell>
          <cell r="C7433" t="str">
            <v>LEVANTAMENTO BATIMÉTRICO</v>
          </cell>
          <cell r="D7433" t="str">
            <v>M2</v>
          </cell>
          <cell r="E7433">
            <v>0.44</v>
          </cell>
          <cell r="F7433" t="str">
            <v>SEINFRA</v>
          </cell>
        </row>
        <row r="7434">
          <cell r="B7434" t="str">
            <v>C2937</v>
          </cell>
          <cell r="C7434" t="str">
            <v>RELATÓRIO FINAL DE SONDAGEM</v>
          </cell>
          <cell r="D7434" t="str">
            <v>UN</v>
          </cell>
          <cell r="E7434">
            <v>982.2</v>
          </cell>
          <cell r="F7434" t="str">
            <v>SEINFRA</v>
          </cell>
        </row>
        <row r="7435">
          <cell r="B7435" t="str">
            <v>C0333</v>
          </cell>
          <cell r="C7435" t="str">
            <v>SERVIÇOS DE SONDAGEM GEOTÉCNICA MISTA EM ROCHA</v>
          </cell>
          <cell r="D7435" t="str">
            <v>M</v>
          </cell>
          <cell r="E7435">
            <v>981.33</v>
          </cell>
          <cell r="F7435" t="str">
            <v>SEINFRA</v>
          </cell>
        </row>
        <row r="7436">
          <cell r="B7436" t="str">
            <v>C0143</v>
          </cell>
          <cell r="C7436" t="str">
            <v>SERVIÇOS DE SONDAGEM GEOTÉCNICA MISTA EM SOLOS</v>
          </cell>
          <cell r="D7436" t="str">
            <v>M</v>
          </cell>
          <cell r="E7436">
            <v>235.12</v>
          </cell>
          <cell r="F7436" t="str">
            <v>SEINFRA</v>
          </cell>
        </row>
        <row r="7437">
          <cell r="B7437" t="str">
            <v>C2290</v>
          </cell>
          <cell r="C7437" t="str">
            <v>SONDAGEM  À PERCUSSÃO P/RECONHECIMENTO DO SUBSOLO</v>
          </cell>
          <cell r="D7437" t="str">
            <v>M</v>
          </cell>
          <cell r="E7437">
            <v>54.52</v>
          </cell>
          <cell r="F7437" t="str">
            <v>SEINFRA</v>
          </cell>
        </row>
        <row r="7438">
          <cell r="B7438" t="str">
            <v>C3955</v>
          </cell>
          <cell r="C7438" t="str">
            <v>SONDAGEM ROTATIVA P/ RECONHECIMENTO DO SUBSOLO</v>
          </cell>
          <cell r="D7438" t="str">
            <v>M</v>
          </cell>
          <cell r="E7438">
            <v>306.67</v>
          </cell>
          <cell r="F7438" t="str">
            <v>SEINFRA</v>
          </cell>
        </row>
        <row r="7439">
          <cell r="B7439" t="str">
            <v>CADASTRO</v>
          </cell>
          <cell r="E7439">
            <v>229.77</v>
          </cell>
          <cell r="F7439" t="str">
            <v>SEINFRA</v>
          </cell>
        </row>
        <row r="7440">
          <cell r="B7440" t="str">
            <v>C0580</v>
          </cell>
          <cell r="C7440" t="str">
            <v>CADASTRO DE ADUTORA</v>
          </cell>
          <cell r="D7440" t="str">
            <v>M</v>
          </cell>
          <cell r="E7440">
            <v>1.4</v>
          </cell>
          <cell r="F7440" t="str">
            <v>SEINFRA</v>
          </cell>
        </row>
        <row r="7441">
          <cell r="B7441" t="str">
            <v>C0581</v>
          </cell>
          <cell r="C7441" t="str">
            <v>CADASTRO DE LIGAÇÃO</v>
          </cell>
          <cell r="D7441" t="str">
            <v>UN</v>
          </cell>
          <cell r="E7441">
            <v>2.71</v>
          </cell>
          <cell r="F7441" t="str">
            <v>SEINFRA</v>
          </cell>
        </row>
        <row r="7442">
          <cell r="B7442" t="str">
            <v>C0582</v>
          </cell>
          <cell r="C7442" t="str">
            <v>CADASTRO DE OBRAS LOCALIZADAS</v>
          </cell>
          <cell r="D7442" t="str">
            <v>M2</v>
          </cell>
          <cell r="E7442">
            <v>42.88</v>
          </cell>
          <cell r="F7442" t="str">
            <v>SEINFRA</v>
          </cell>
        </row>
        <row r="7443">
          <cell r="B7443" t="str">
            <v>C0583</v>
          </cell>
          <cell r="C7443" t="str">
            <v>CADASTRO DE REDE DE ÁGUA (MEIO MAGNÉTICO)</v>
          </cell>
          <cell r="D7443" t="str">
            <v>M</v>
          </cell>
          <cell r="E7443">
            <v>1.08</v>
          </cell>
          <cell r="F7443" t="str">
            <v>SEINFRA</v>
          </cell>
        </row>
        <row r="7444">
          <cell r="B7444" t="str">
            <v>C0584</v>
          </cell>
          <cell r="C7444" t="str">
            <v>CADASTRO DE REDE DE ESGOTO/EMISSÁRIO/DRENAGEM (MEIO MAGNÉTICO)</v>
          </cell>
          <cell r="D7444" t="str">
            <v>M</v>
          </cell>
          <cell r="E7444">
            <v>1.61</v>
          </cell>
          <cell r="F7444" t="str">
            <v>SEINFRA</v>
          </cell>
        </row>
        <row r="7445">
          <cell r="B7445" t="str">
            <v>C3959</v>
          </cell>
          <cell r="C7445" t="str">
            <v>CADASTRO E AVALIAÇÃO DE IMÓVEIS</v>
          </cell>
          <cell r="D7445" t="str">
            <v>UT</v>
          </cell>
          <cell r="E7445">
            <v>26.75</v>
          </cell>
          <cell r="F7445" t="str">
            <v>SEINFRA</v>
          </cell>
        </row>
        <row r="7446">
          <cell r="B7446" t="str">
            <v>C3427</v>
          </cell>
          <cell r="C7446" t="str">
            <v>CADASTRO OPERACIONAL DE CLIENTE CAPITAL - PADRÃO</v>
          </cell>
          <cell r="D7446" t="str">
            <v>IMÓVEL</v>
          </cell>
          <cell r="E7446">
            <v>10.029999999999999</v>
          </cell>
          <cell r="F7446" t="str">
            <v>SEINFRA</v>
          </cell>
        </row>
        <row r="7447">
          <cell r="B7447" t="str">
            <v>C3428</v>
          </cell>
          <cell r="C7447" t="str">
            <v>CADASTRO OPERACIONAL DE CLIENTE INTERIOR - PADRÃO</v>
          </cell>
          <cell r="D7447" t="str">
            <v>IMÓVEL</v>
          </cell>
          <cell r="E7447">
            <v>8.84</v>
          </cell>
          <cell r="F7447" t="str">
            <v>SEINFRA</v>
          </cell>
        </row>
        <row r="7448">
          <cell r="B7448" t="str">
            <v>C4579</v>
          </cell>
          <cell r="C7448" t="str">
            <v>CENSO DE CAMPO - CAPITAL</v>
          </cell>
          <cell r="D7448" t="str">
            <v>IMÓVEL</v>
          </cell>
          <cell r="E7448">
            <v>7.6</v>
          </cell>
          <cell r="F7448" t="str">
            <v>SEINFRA</v>
          </cell>
        </row>
        <row r="7449">
          <cell r="B7449" t="str">
            <v>C4580</v>
          </cell>
          <cell r="C7449" t="str">
            <v>CENSO DE CAMPO - INTERIOR</v>
          </cell>
          <cell r="D7449" t="str">
            <v>IMÓVEL</v>
          </cell>
          <cell r="E7449">
            <v>8.75</v>
          </cell>
          <cell r="F7449" t="str">
            <v>SEINFRA</v>
          </cell>
        </row>
        <row r="7450">
          <cell r="B7450" t="str">
            <v>C4581</v>
          </cell>
          <cell r="C7450" t="str">
            <v>SERVIÇO DE OBTENÇÃO / ATUALIZAÇÃO DE PLANTA EM CAMPO MEIO DIGITAL</v>
          </cell>
          <cell r="D7450" t="str">
            <v>QUADRA</v>
          </cell>
          <cell r="E7450">
            <v>69.17</v>
          </cell>
          <cell r="F7450" t="str">
            <v>SEINFRA</v>
          </cell>
        </row>
        <row r="7451">
          <cell r="B7451" t="str">
            <v>C4582</v>
          </cell>
          <cell r="C7451" t="str">
            <v>SERVIÇO DE OBTENÇÃO / ATUALIZAÇÃO DE QUADRAS (OVERLAYS)</v>
          </cell>
          <cell r="D7451" t="str">
            <v>QUADRA</v>
          </cell>
          <cell r="E7451">
            <v>48.95</v>
          </cell>
          <cell r="F7451" t="str">
            <v>SEINFRA</v>
          </cell>
        </row>
        <row r="7452">
          <cell r="B7452" t="str">
            <v>PROJETOS</v>
          </cell>
          <cell r="E7452">
            <v>153.31</v>
          </cell>
          <cell r="F7452" t="str">
            <v>SEINFRA</v>
          </cell>
        </row>
        <row r="7453">
          <cell r="B7453" t="str">
            <v>C3507</v>
          </cell>
          <cell r="C7453" t="str">
            <v>ELABORAÇÃO DE PROJETO DE CÁLCULO ESTRUTURAL (RESERVATÓRIO ELEVADO)</v>
          </cell>
          <cell r="D7453" t="str">
            <v>M2xARF</v>
          </cell>
          <cell r="E7453">
            <v>28.59</v>
          </cell>
          <cell r="F7453" t="str">
            <v>SEINFRA</v>
          </cell>
        </row>
        <row r="7454">
          <cell r="F7454" t="str">
            <v>SEINFRA</v>
          </cell>
        </row>
        <row r="7455">
          <cell r="B7455" t="str">
            <v>C3508</v>
          </cell>
          <cell r="C7455" t="str">
            <v>ELABORAÇÃO DE PROJETO DE CÁLCULO ESTRUTURAL (RESERVATÓRIO APOIADO, ELEVATÓRIA E  CAIXA DE AREIA)</v>
          </cell>
          <cell r="D7455" t="str">
            <v>M2xARF</v>
          </cell>
          <cell r="E7455">
            <v>17.72</v>
          </cell>
          <cell r="F7455" t="str">
            <v>SEINFRA</v>
          </cell>
        </row>
        <row r="7456">
          <cell r="F7456" t="str">
            <v>SEINFRA</v>
          </cell>
        </row>
        <row r="7457">
          <cell r="B7457" t="str">
            <v>C4617</v>
          </cell>
          <cell r="C7457" t="str">
            <v>ELABORAÇÃO DE PROJETOS BÁSICOS DE ENGENHARIA</v>
          </cell>
          <cell r="D7457" t="str">
            <v>UT</v>
          </cell>
          <cell r="E7457">
            <v>26.75</v>
          </cell>
          <cell r="F7457" t="str">
            <v>SEINFRA</v>
          </cell>
        </row>
        <row r="7458">
          <cell r="B7458" t="str">
            <v>C4584</v>
          </cell>
          <cell r="C7458" t="str">
            <v>ELABORAÇÃO DE PROJETOS EXECUTIVOS DE ENGENHARIA</v>
          </cell>
          <cell r="D7458" t="str">
            <v>UT</v>
          </cell>
          <cell r="E7458">
            <v>26.75</v>
          </cell>
          <cell r="F7458" t="str">
            <v>SEINFRA</v>
          </cell>
        </row>
        <row r="7459">
          <cell r="B7459" t="str">
            <v>C3956</v>
          </cell>
          <cell r="C7459" t="str">
            <v>ELABORAÇÃO DE RELATÓRIO DE ESTUDO DE IMPACTO AMBIENTAL</v>
          </cell>
          <cell r="D7459" t="str">
            <v>UT</v>
          </cell>
          <cell r="E7459">
            <v>26.75</v>
          </cell>
          <cell r="F7459" t="str">
            <v>SEINFRA</v>
          </cell>
        </row>
        <row r="7460">
          <cell r="B7460" t="str">
            <v>C1083</v>
          </cell>
          <cell r="C7460" t="str">
            <v>ELABORAÇÃO DE RELATÓRIO "AS BUILT"</v>
          </cell>
          <cell r="D7460" t="str">
            <v>UT</v>
          </cell>
          <cell r="E7460">
            <v>26.75</v>
          </cell>
          <cell r="F7460" t="str">
            <v>SEINFRA</v>
          </cell>
        </row>
        <row r="7461">
          <cell r="B7461" t="str">
            <v>PREPARAÇÃO DO TERRENO</v>
          </cell>
          <cell r="E7461">
            <v>378.48</v>
          </cell>
          <cell r="F7461" t="str">
            <v>SEINFRA</v>
          </cell>
        </row>
        <row r="7462">
          <cell r="B7462" t="str">
            <v>C0927</v>
          </cell>
          <cell r="C7462" t="str">
            <v>CORTE DE CAPOEIRA FINA A FOICE</v>
          </cell>
          <cell r="D7462" t="str">
            <v>M2</v>
          </cell>
          <cell r="E7462">
            <v>1.2</v>
          </cell>
          <cell r="F7462" t="str">
            <v>SEINFRA</v>
          </cell>
        </row>
        <row r="7463">
          <cell r="B7463" t="str">
            <v>C4919</v>
          </cell>
          <cell r="C7463" t="str">
            <v>LIMPEZA MECANIZADA DE TERRENO COM REMOCAO DE CAMADA VEGETAL, UTILIZANDO TRATOR DE ESTEIRAS</v>
          </cell>
          <cell r="D7463" t="str">
            <v>M2</v>
          </cell>
          <cell r="E7463">
            <v>0.19</v>
          </cell>
          <cell r="F7463" t="str">
            <v>SEINFRA</v>
          </cell>
        </row>
        <row r="7464">
          <cell r="F7464" t="str">
            <v>SEINFRA</v>
          </cell>
        </row>
        <row r="7465">
          <cell r="B7465" t="str">
            <v>C2102</v>
          </cell>
          <cell r="C7465" t="str">
            <v>RASPAGEM E LIMPEZA DO TERRENO</v>
          </cell>
          <cell r="D7465" t="str">
            <v>M2</v>
          </cell>
          <cell r="E7465">
            <v>3.89</v>
          </cell>
          <cell r="F7465" t="str">
            <v>SEINFRA</v>
          </cell>
        </row>
        <row r="7466">
          <cell r="B7466" t="str">
            <v>C2204</v>
          </cell>
          <cell r="C7466" t="str">
            <v>RETIRADA DE ÁRVORES</v>
          </cell>
          <cell r="D7466" t="str">
            <v>UN</v>
          </cell>
          <cell r="E7466">
            <v>373.2</v>
          </cell>
          <cell r="F7466" t="str">
            <v>SEINFRA</v>
          </cell>
        </row>
        <row r="7467">
          <cell r="B7467" t="str">
            <v>CONSTRUÇÃO DO CANTEIRO DA OBRA</v>
          </cell>
          <cell r="E7467">
            <v>85018.34</v>
          </cell>
          <cell r="F7467" t="str">
            <v>SEINFRA</v>
          </cell>
        </row>
        <row r="7468">
          <cell r="B7468" t="str">
            <v>C0002</v>
          </cell>
          <cell r="C7468" t="str">
            <v>ABRIGO PROVISÓRIO C/1 PAVIMENTO P/ALOJAMENTO E DEPÓSITO</v>
          </cell>
          <cell r="D7468" t="str">
            <v>M2</v>
          </cell>
          <cell r="E7468">
            <v>836.99</v>
          </cell>
          <cell r="F7468" t="str">
            <v>SEINFRA</v>
          </cell>
        </row>
        <row r="7469">
          <cell r="B7469" t="str">
            <v>C0003</v>
          </cell>
          <cell r="C7469" t="str">
            <v>ABRIGO PROVISÓRIO C/2 PAVIMENTOS P/ALOJAMENTO E DEPÓSITO</v>
          </cell>
          <cell r="D7469" t="str">
            <v>M2</v>
          </cell>
          <cell r="E7469">
            <v>678.89</v>
          </cell>
          <cell r="F7469" t="str">
            <v>SEINFRA</v>
          </cell>
        </row>
        <row r="7470">
          <cell r="B7470" t="str">
            <v>C0043</v>
          </cell>
          <cell r="C7470" t="str">
            <v>ALOJAMENTO</v>
          </cell>
          <cell r="D7470" t="str">
            <v>M2</v>
          </cell>
          <cell r="E7470">
            <v>262.18</v>
          </cell>
          <cell r="F7470" t="str">
            <v>SEINFRA</v>
          </cell>
        </row>
        <row r="7471">
          <cell r="B7471" t="str">
            <v>C0369</v>
          </cell>
          <cell r="C7471" t="str">
            <v>BARRACÃO ABERTO</v>
          </cell>
          <cell r="D7471" t="str">
            <v>M2</v>
          </cell>
          <cell r="E7471">
            <v>118.81</v>
          </cell>
          <cell r="F7471" t="str">
            <v>SEINFRA</v>
          </cell>
        </row>
        <row r="7472">
          <cell r="B7472" t="str">
            <v>C0370</v>
          </cell>
          <cell r="C7472" t="str">
            <v>BARRACÃO PARA ESCRITÓRIO TIPO A1</v>
          </cell>
          <cell r="D7472" t="str">
            <v>UN</v>
          </cell>
          <cell r="E7472">
            <v>5316.8</v>
          </cell>
          <cell r="F7472" t="str">
            <v>SEINFRA</v>
          </cell>
        </row>
        <row r="7473">
          <cell r="B7473" t="str">
            <v>C0371</v>
          </cell>
          <cell r="C7473" t="str">
            <v>BARRACÃO PARA ESCRITÓRIO TIPO A2</v>
          </cell>
          <cell r="D7473" t="str">
            <v>UN</v>
          </cell>
          <cell r="E7473">
            <v>8901.81</v>
          </cell>
          <cell r="F7473" t="str">
            <v>SEINFRA</v>
          </cell>
        </row>
        <row r="7474">
          <cell r="B7474" t="str">
            <v>C0372</v>
          </cell>
          <cell r="C7474" t="str">
            <v>BARRACÃO PARA ESCRITÓRIO TIPO A3</v>
          </cell>
          <cell r="D7474" t="str">
            <v>UN</v>
          </cell>
          <cell r="E7474">
            <v>14121.32</v>
          </cell>
          <cell r="F7474" t="str">
            <v>SEINFRA</v>
          </cell>
        </row>
        <row r="7475">
          <cell r="B7475" t="str">
            <v>C0373</v>
          </cell>
          <cell r="C7475" t="str">
            <v>BARRACÃO PARA ESCRITÓRIO TIPO A4</v>
          </cell>
          <cell r="D7475" t="str">
            <v>UN</v>
          </cell>
          <cell r="E7475">
            <v>19265.48</v>
          </cell>
          <cell r="F7475" t="str">
            <v>SEINFRA</v>
          </cell>
        </row>
        <row r="7476">
          <cell r="B7476" t="str">
            <v>C0374</v>
          </cell>
          <cell r="C7476" t="str">
            <v>BARRACÃO PARA ESCRITÓRIO TIPO A5</v>
          </cell>
          <cell r="D7476" t="str">
            <v>UN</v>
          </cell>
          <cell r="E7476">
            <v>26441.07</v>
          </cell>
          <cell r="F7476" t="str">
            <v>SEINFRA</v>
          </cell>
        </row>
        <row r="7477">
          <cell r="B7477" t="str">
            <v>C4991</v>
          </cell>
          <cell r="C7477" t="str">
            <v>DESMOBILIZAÇÃO DE EQUIPAMENTOS EM CAMINHÃO EQUIPADO COM GUINDASTE</v>
          </cell>
          <cell r="D7477" t="str">
            <v>KM</v>
          </cell>
          <cell r="E7477">
            <v>2.34</v>
          </cell>
          <cell r="F7477" t="str">
            <v>SEINFRA</v>
          </cell>
        </row>
        <row r="7478">
          <cell r="F7478" t="str">
            <v>SEINFRA</v>
          </cell>
        </row>
        <row r="7479">
          <cell r="B7479" t="str">
            <v>C4993</v>
          </cell>
          <cell r="C7479" t="str">
            <v>DESMOBILIZAÇÃO DE EQUIPAMENTOS EM CAVALO MECÂNICO C/ PRANCHA DE 3 EIXOS</v>
          </cell>
          <cell r="D7479" t="str">
            <v>KM</v>
          </cell>
          <cell r="E7479">
            <v>3.65</v>
          </cell>
          <cell r="F7479" t="str">
            <v>SEINFRA</v>
          </cell>
        </row>
        <row r="7480">
          <cell r="F7480" t="str">
            <v>SEINFRA</v>
          </cell>
        </row>
        <row r="7481">
          <cell r="B7481" t="str">
            <v>C2831</v>
          </cell>
          <cell r="C7481" t="str">
            <v>FOSSA SUMIDOURO PARA BARRACÃO</v>
          </cell>
          <cell r="D7481" t="str">
            <v>UN</v>
          </cell>
          <cell r="E7481">
            <v>2334.2199999999998</v>
          </cell>
          <cell r="F7481" t="str">
            <v>SEINFRA</v>
          </cell>
        </row>
        <row r="7482">
          <cell r="B7482" t="str">
            <v>C2851</v>
          </cell>
          <cell r="C7482" t="str">
            <v>INSTALAÇÕES PROVISÓRIAS DE ÁGUA</v>
          </cell>
          <cell r="D7482" t="str">
            <v>UN</v>
          </cell>
          <cell r="E7482">
            <v>1002.88</v>
          </cell>
          <cell r="F7482" t="str">
            <v>SEINFRA</v>
          </cell>
        </row>
        <row r="7483">
          <cell r="B7483" t="str">
            <v>C2849</v>
          </cell>
          <cell r="C7483" t="str">
            <v>INSTALAÇÕES PROVISÓRIAS DE ESGOTO</v>
          </cell>
          <cell r="D7483" t="str">
            <v>UN</v>
          </cell>
          <cell r="E7483">
            <v>206</v>
          </cell>
          <cell r="F7483" t="str">
            <v>SEINFRA</v>
          </cell>
        </row>
        <row r="7484">
          <cell r="B7484" t="str">
            <v>C2850</v>
          </cell>
          <cell r="C7484" t="str">
            <v>INSTALAÇÕES PROVISÓRIAS DE LUZ , FORÇA,TELEFONE E LÓGICA</v>
          </cell>
          <cell r="D7484" t="str">
            <v>UN</v>
          </cell>
          <cell r="E7484">
            <v>1308.2</v>
          </cell>
          <cell r="F7484" t="str">
            <v>SEINFRA</v>
          </cell>
        </row>
        <row r="7485">
          <cell r="B7485" t="str">
            <v>C1622</v>
          </cell>
          <cell r="C7485" t="str">
            <v>LIGAÇÃO PROVISÓRIA DE ÁGUA E SANITÁRIO</v>
          </cell>
          <cell r="D7485" t="str">
            <v>UN</v>
          </cell>
          <cell r="E7485">
            <v>2786.43</v>
          </cell>
          <cell r="F7485" t="str">
            <v>SEINFRA</v>
          </cell>
        </row>
        <row r="7486">
          <cell r="B7486" t="str">
            <v>C4990</v>
          </cell>
          <cell r="C7486" t="str">
            <v>MOBILIZAÇÃO DE EQUIPAMENTOS EM CAMINHÃO EQUIPADO COM GUINDASTE</v>
          </cell>
          <cell r="D7486" t="str">
            <v>KM</v>
          </cell>
          <cell r="E7486">
            <v>2.34</v>
          </cell>
          <cell r="F7486" t="str">
            <v>SEINFRA</v>
          </cell>
        </row>
        <row r="7487">
          <cell r="B7487" t="str">
            <v>C4992</v>
          </cell>
          <cell r="C7487" t="str">
            <v>MOBILIZAÇÃO DE EQUIPAMENTOS EM CAVALO MECÂNICO C/ PRANCHA DE 3 EIXOS</v>
          </cell>
          <cell r="D7487" t="str">
            <v>KM</v>
          </cell>
          <cell r="E7487">
            <v>3.65</v>
          </cell>
          <cell r="F7487" t="str">
            <v>SEINFRA</v>
          </cell>
        </row>
        <row r="7488">
          <cell r="F7488" t="str">
            <v>SEINFRA</v>
          </cell>
        </row>
        <row r="7489">
          <cell r="B7489" t="str">
            <v>C4541</v>
          </cell>
          <cell r="C7489" t="str">
            <v>PLACA PADRÃO DE OBRA, TIPO BANNER</v>
          </cell>
          <cell r="D7489" t="str">
            <v>M2</v>
          </cell>
          <cell r="E7489">
            <v>348.79</v>
          </cell>
          <cell r="F7489" t="str">
            <v>SEINFRA</v>
          </cell>
        </row>
        <row r="7490">
          <cell r="B7490" t="str">
            <v>C1937</v>
          </cell>
          <cell r="C7490" t="str">
            <v>PLACAS PADRÃO DE OBRA</v>
          </cell>
          <cell r="D7490" t="str">
            <v>M2</v>
          </cell>
          <cell r="E7490">
            <v>151.47</v>
          </cell>
          <cell r="F7490" t="str">
            <v>SEINFRA</v>
          </cell>
        </row>
        <row r="7491">
          <cell r="B7491" t="str">
            <v>C2936</v>
          </cell>
          <cell r="C7491" t="str">
            <v>REFEITÓRIOS</v>
          </cell>
          <cell r="D7491" t="str">
            <v>M2</v>
          </cell>
          <cell r="E7491">
            <v>283.45999999999998</v>
          </cell>
          <cell r="F7491" t="str">
            <v>SEINFRA</v>
          </cell>
        </row>
        <row r="7492">
          <cell r="B7492" t="str">
            <v>C2946</v>
          </cell>
          <cell r="C7492" t="str">
            <v>SANITÁRIOS E CHUVEIROS</v>
          </cell>
          <cell r="D7492" t="str">
            <v>M2</v>
          </cell>
          <cell r="E7492">
            <v>211.56</v>
          </cell>
          <cell r="F7492" t="str">
            <v>SEINFRA</v>
          </cell>
        </row>
        <row r="7493">
          <cell r="B7493" t="str">
            <v>C2316</v>
          </cell>
          <cell r="C7493" t="str">
            <v>TAPUME DE CHAPA DE MADEIRA COMPENSADA E= 6mm C/ABERTURA E PORTÃO</v>
          </cell>
          <cell r="D7493" t="str">
            <v>M2</v>
          </cell>
          <cell r="E7493">
            <v>91.65</v>
          </cell>
          <cell r="F7493" t="str">
            <v>SEINFRA</v>
          </cell>
        </row>
        <row r="7494">
          <cell r="F7494" t="str">
            <v>SEINFRA</v>
          </cell>
        </row>
        <row r="7495">
          <cell r="B7495" t="str">
            <v>C3974</v>
          </cell>
          <cell r="C7495" t="str">
            <v>TAPUME DE ESTRUTURA DE MADEIRA C/ FECHAMENTO EM CHAPA DE AÇO GALVANIZADO DE 0,3 mm e ALTURA DE 2 M</v>
          </cell>
          <cell r="D7495" t="str">
            <v>M2</v>
          </cell>
          <cell r="E7495">
            <v>153.94</v>
          </cell>
          <cell r="F7495" t="str">
            <v>SEINFRA</v>
          </cell>
        </row>
        <row r="7496">
          <cell r="F7496" t="str">
            <v>SEINFRA</v>
          </cell>
        </row>
        <row r="7497">
          <cell r="B7497" t="str">
            <v>C2317</v>
          </cell>
          <cell r="C7497" t="str">
            <v>TAPUME DE TÁBUAS DE 3.ª C/ABERTURA E PORTÃO</v>
          </cell>
          <cell r="D7497" t="str">
            <v>M2</v>
          </cell>
          <cell r="E7497">
            <v>100.1</v>
          </cell>
          <cell r="F7497" t="str">
            <v>SEINFRA</v>
          </cell>
        </row>
        <row r="7498">
          <cell r="B7498" t="str">
            <v>C2318</v>
          </cell>
          <cell r="C7498" t="str">
            <v>TAPUME DE TÁBUAS DE 3.ª SOBREPOSTAS</v>
          </cell>
          <cell r="D7498" t="str">
            <v>M2</v>
          </cell>
          <cell r="E7498">
            <v>84.31</v>
          </cell>
          <cell r="F7498" t="str">
            <v>SEINFRA</v>
          </cell>
        </row>
        <row r="7499">
          <cell r="B7499" t="str">
            <v>ALUGUEL DE CONTAINER</v>
          </cell>
          <cell r="E7499">
            <v>3404.48</v>
          </cell>
          <cell r="F7499" t="str">
            <v>SEINFRA</v>
          </cell>
        </row>
        <row r="7500">
          <cell r="B7500" t="str">
            <v>C4994</v>
          </cell>
          <cell r="C7500" t="str">
            <v>LOCAÇÃO DE CONTÊINER ALMOXARIFADO COM PISO NAVAL - 6,00M X 2,35M</v>
          </cell>
          <cell r="D7500" t="str">
            <v>MÊS</v>
          </cell>
          <cell r="E7500">
            <v>627.53</v>
          </cell>
          <cell r="F7500" t="str">
            <v>SEINFRA</v>
          </cell>
        </row>
        <row r="7501">
          <cell r="B7501" t="str">
            <v>C4995</v>
          </cell>
          <cell r="C7501" t="str">
            <v>LOCAÇÃO DE CONTÊINER BANHEIRO COM 02 VASOS SANITÁRIOS, 01 LAVATÓRIO E 04 CHUVEIROS - 6,00 X 2,35M</v>
          </cell>
          <cell r="D7501" t="str">
            <v>MÊS</v>
          </cell>
          <cell r="E7501">
            <v>912.26</v>
          </cell>
          <cell r="F7501" t="str">
            <v>SEINFRA</v>
          </cell>
        </row>
        <row r="7502">
          <cell r="F7502" t="str">
            <v>SEINFRA</v>
          </cell>
        </row>
        <row r="7503">
          <cell r="B7503" t="str">
            <v>C4996</v>
          </cell>
          <cell r="C7503" t="str">
            <v>LOCAÇÃO DE CONTÊINER BANHEIRO COM 04 VASOS SANITÁRIOS, 02 LAVATÓRIOS, 01 MICTÓRIO CALHA E 04 CHUVEIROS - 6,00 X 2,35M</v>
          </cell>
          <cell r="D7503" t="str">
            <v>MÊS</v>
          </cell>
          <cell r="E7503">
            <v>1004.06</v>
          </cell>
          <cell r="F7503" t="str">
            <v>SEINFRA</v>
          </cell>
        </row>
        <row r="7504">
          <cell r="F7504" t="str">
            <v>SEINFRA</v>
          </cell>
        </row>
        <row r="7505">
          <cell r="B7505" t="str">
            <v>C4997</v>
          </cell>
          <cell r="C7505" t="str">
            <v>LOCAÇÃO DE CONTÊINER ESCRITÓRIO COM BANHEIRO (01 VASO SANITÁRIO, 01 LAVATÓRIO E 01 CHUVEIRO), JANELA EM VIDRO, PORTAS, LUMINÁRIAS, TOMADAS, FORRO EM PVC, AR CONDICIONADO E ISOLAMENTO TERMO-ACÚSTICO EM ISOPOR - 6,00 X 2,35M</v>
          </cell>
          <cell r="D7505" t="str">
            <v>MÊS</v>
          </cell>
          <cell r="E7505">
            <v>860.63</v>
          </cell>
          <cell r="F7505" t="str">
            <v>SEINFRA</v>
          </cell>
        </row>
        <row r="7506">
          <cell r="F7506" t="str">
            <v>SEINFRA</v>
          </cell>
        </row>
        <row r="7507">
          <cell r="B7507" t="str">
            <v>LOCAÇÃO DA OBRA</v>
          </cell>
          <cell r="E7507">
            <v>491.82</v>
          </cell>
          <cell r="F7507" t="str">
            <v>SEINFRA</v>
          </cell>
        </row>
        <row r="7508">
          <cell r="B7508" t="str">
            <v>C1630</v>
          </cell>
          <cell r="C7508" t="str">
            <v>LOCAÇÃO DA OBRA - EXECUÇÃO DE GABARITO</v>
          </cell>
          <cell r="D7508" t="str">
            <v>M2</v>
          </cell>
          <cell r="E7508">
            <v>6.09</v>
          </cell>
          <cell r="F7508" t="str">
            <v>SEINFRA</v>
          </cell>
        </row>
        <row r="7509">
          <cell r="B7509" t="str">
            <v>C2872</v>
          </cell>
          <cell r="C7509" t="str">
            <v>LOCAÇÃO DA OBRA COM AUXÍLIO TOPOGRÁFICO (ÁREA &gt;5000 M2)</v>
          </cell>
          <cell r="D7509" t="str">
            <v>HA</v>
          </cell>
          <cell r="E7509">
            <v>476.51</v>
          </cell>
          <cell r="F7509" t="str">
            <v>SEINFRA</v>
          </cell>
        </row>
        <row r="7510">
          <cell r="B7510" t="str">
            <v>C2873</v>
          </cell>
          <cell r="C7510" t="str">
            <v>LOCAÇÃO DA OBRA COM AUXÍLIO TOPOGRÁFICO (ÁREA ATÉ 5000 M2)</v>
          </cell>
          <cell r="D7510" t="str">
            <v>M2</v>
          </cell>
          <cell r="E7510">
            <v>0.26</v>
          </cell>
          <cell r="F7510" t="str">
            <v>SEINFRA</v>
          </cell>
        </row>
        <row r="7511">
          <cell r="B7511" t="str">
            <v>C2874</v>
          </cell>
          <cell r="C7511" t="str">
            <v>LOCAÇÃO DE REDE DE ÁGUA</v>
          </cell>
          <cell r="D7511" t="str">
            <v>M</v>
          </cell>
          <cell r="E7511">
            <v>0.24</v>
          </cell>
          <cell r="F7511" t="str">
            <v>SEINFRA</v>
          </cell>
        </row>
        <row r="7512">
          <cell r="B7512" t="str">
            <v>C0774</v>
          </cell>
          <cell r="C7512" t="str">
            <v>LOCAÇÃO DE OBRAS EM MAR</v>
          </cell>
          <cell r="D7512" t="str">
            <v>M2</v>
          </cell>
          <cell r="E7512">
            <v>0.44</v>
          </cell>
          <cell r="F7512" t="str">
            <v>SEINFRA</v>
          </cell>
        </row>
        <row r="7513">
          <cell r="B7513" t="str">
            <v>C0775</v>
          </cell>
          <cell r="C7513" t="str">
            <v>LOCAÇÃO DE JAZIDAS EM MAR</v>
          </cell>
          <cell r="D7513" t="str">
            <v>M2</v>
          </cell>
          <cell r="E7513">
            <v>0.51</v>
          </cell>
          <cell r="F7513" t="str">
            <v>SEINFRA</v>
          </cell>
        </row>
        <row r="7514">
          <cell r="B7514" t="str">
            <v>C2875</v>
          </cell>
          <cell r="C7514" t="str">
            <v>LOCAÇÃO E NIVELAMENTO DE ADUTORA</v>
          </cell>
          <cell r="D7514" t="str">
            <v>M</v>
          </cell>
          <cell r="E7514">
            <v>1.57</v>
          </cell>
          <cell r="F7514" t="str">
            <v>SEINFRA</v>
          </cell>
        </row>
        <row r="7515">
          <cell r="B7515" t="str">
            <v>C2876</v>
          </cell>
          <cell r="C7515" t="str">
            <v>LOCAÇÃO E NIVELAMENTO DE REDE DE ESGOTO/EMISSÁRIO/DRENAGEM</v>
          </cell>
          <cell r="D7515" t="str">
            <v>M</v>
          </cell>
          <cell r="E7515">
            <v>2.14</v>
          </cell>
          <cell r="F7515" t="str">
            <v>SEINFRA</v>
          </cell>
        </row>
        <row r="7516">
          <cell r="B7516" t="str">
            <v>C3528</v>
          </cell>
          <cell r="C7516" t="str">
            <v>MUTIRÃO MISTO - LOCAÇÃO DA OBRA - EXECUÇÃO DE GABARITO</v>
          </cell>
          <cell r="D7516" t="str">
            <v>M2</v>
          </cell>
          <cell r="E7516">
            <v>4.0599999999999996</v>
          </cell>
          <cell r="F7516" t="str">
            <v>SEINFRA</v>
          </cell>
        </row>
        <row r="7517">
          <cell r="B7517" t="str">
            <v>DEMOLIÇÕES E RETIRADAS</v>
          </cell>
          <cell r="E7517">
            <v>4413.24</v>
          </cell>
          <cell r="F7517" t="str">
            <v>SEINFRA</v>
          </cell>
        </row>
        <row r="7518">
          <cell r="B7518" t="str">
            <v>C2992</v>
          </cell>
          <cell r="C7518" t="str">
            <v>DEMOLIÇÃO DE ALVENARIA DE PEDRA COM REMOÇÃO LATERAL</v>
          </cell>
          <cell r="D7518" t="str">
            <v>M3</v>
          </cell>
          <cell r="E7518">
            <v>156.99</v>
          </cell>
          <cell r="F7518" t="str">
            <v>SEINFRA</v>
          </cell>
        </row>
        <row r="7519">
          <cell r="B7519" t="str">
            <v>C1042</v>
          </cell>
          <cell r="C7519" t="str">
            <v>DEMOLIÇÃO DE ALVENARIA DE TIJOLOS  C/ REAPROVEITAMENTO</v>
          </cell>
          <cell r="D7519" t="str">
            <v>M3</v>
          </cell>
          <cell r="E7519">
            <v>105.76</v>
          </cell>
          <cell r="F7519" t="str">
            <v>SEINFRA</v>
          </cell>
        </row>
        <row r="7520">
          <cell r="B7520" t="str">
            <v>C1043</v>
          </cell>
          <cell r="C7520" t="str">
            <v>DEMOLIÇÃO DE ALVENARIA DE TIJOLOS S/ REAPROVEITAMENTO</v>
          </cell>
          <cell r="D7520" t="str">
            <v>M3</v>
          </cell>
          <cell r="E7520">
            <v>52.88</v>
          </cell>
          <cell r="F7520" t="str">
            <v>SEINFRA</v>
          </cell>
        </row>
        <row r="7521">
          <cell r="B7521" t="str">
            <v>C1044</v>
          </cell>
          <cell r="C7521" t="str">
            <v>DEMOLIÇÃO DE CALHAS</v>
          </cell>
          <cell r="D7521" t="str">
            <v>M</v>
          </cell>
          <cell r="E7521">
            <v>19.7</v>
          </cell>
          <cell r="F7521" t="str">
            <v>SEINFRA</v>
          </cell>
        </row>
        <row r="7522">
          <cell r="B7522" t="str">
            <v>C1045</v>
          </cell>
          <cell r="C7522" t="str">
            <v>DEMOLIÇÃO DE COBERTURA C/TELHAS CERÂMICAS</v>
          </cell>
          <cell r="D7522" t="str">
            <v>M2</v>
          </cell>
          <cell r="E7522">
            <v>10.58</v>
          </cell>
          <cell r="F7522" t="str">
            <v>SEINFRA</v>
          </cell>
        </row>
        <row r="7523">
          <cell r="B7523" t="str">
            <v>C1046</v>
          </cell>
          <cell r="C7523" t="str">
            <v>DEMOLIÇÃO DE COBERTURA C/TELHAS ONDULADAS DE FIBROCIMENTO</v>
          </cell>
          <cell r="D7523" t="str">
            <v>M2</v>
          </cell>
          <cell r="E7523">
            <v>4.41</v>
          </cell>
          <cell r="F7523" t="str">
            <v>SEINFRA</v>
          </cell>
        </row>
        <row r="7524">
          <cell r="B7524" t="str">
            <v>C1047</v>
          </cell>
          <cell r="C7524" t="str">
            <v>DEMOLIÇÃO DE COBOGÓS</v>
          </cell>
          <cell r="D7524" t="str">
            <v>M2</v>
          </cell>
          <cell r="E7524">
            <v>29.56</v>
          </cell>
          <cell r="F7524" t="str">
            <v>SEINFRA</v>
          </cell>
        </row>
        <row r="7525">
          <cell r="B7525" t="str">
            <v>C1048</v>
          </cell>
          <cell r="C7525" t="str">
            <v>DEMOLIÇÃO DE CONCRETO ARMADO C/MARTELETE PNEUMÁTICO</v>
          </cell>
          <cell r="D7525" t="str">
            <v>M3</v>
          </cell>
          <cell r="E7525">
            <v>452.67</v>
          </cell>
          <cell r="F7525" t="str">
            <v>SEINFRA</v>
          </cell>
        </row>
        <row r="7526">
          <cell r="B7526" t="str">
            <v>C1049</v>
          </cell>
          <cell r="C7526" t="str">
            <v>DEMOLIÇÃO DE CONCRETO SIMPLES</v>
          </cell>
          <cell r="D7526" t="str">
            <v>M3</v>
          </cell>
          <cell r="E7526">
            <v>229.15</v>
          </cell>
          <cell r="F7526" t="str">
            <v>SEINFRA</v>
          </cell>
        </row>
        <row r="7527">
          <cell r="B7527" t="str">
            <v>C1058</v>
          </cell>
          <cell r="C7527" t="str">
            <v>DEMOLIÇÃO DE DEGRAUS DE PEDRA</v>
          </cell>
          <cell r="D7527" t="str">
            <v>M</v>
          </cell>
          <cell r="E7527">
            <v>28.2</v>
          </cell>
          <cell r="F7527" t="str">
            <v>SEINFRA</v>
          </cell>
        </row>
        <row r="7528">
          <cell r="B7528" t="str">
            <v>C1050</v>
          </cell>
          <cell r="C7528" t="str">
            <v>DEMOLIÇÃO DE DIVISÓRIA LEVE</v>
          </cell>
          <cell r="D7528" t="str">
            <v>M2</v>
          </cell>
          <cell r="E7528">
            <v>25.94</v>
          </cell>
          <cell r="F7528" t="str">
            <v>SEINFRA</v>
          </cell>
        </row>
        <row r="7529">
          <cell r="B7529" t="str">
            <v>C1051</v>
          </cell>
          <cell r="C7529" t="str">
            <v>DEMOLIÇÃO DE DIVISÓRIA OUTRAS (PRÉ MOLDADO)</v>
          </cell>
          <cell r="D7529" t="str">
            <v>M2</v>
          </cell>
          <cell r="E7529">
            <v>32.590000000000003</v>
          </cell>
          <cell r="F7529" t="str">
            <v>SEINFRA</v>
          </cell>
        </row>
        <row r="7530">
          <cell r="B7530" t="str">
            <v>C1052</v>
          </cell>
          <cell r="C7530" t="str">
            <v>DEMOLIÇÃO DE ESTRUTURA DE MADEIRA P/TELHADOS</v>
          </cell>
          <cell r="D7530" t="str">
            <v>M2</v>
          </cell>
          <cell r="E7530">
            <v>24.5</v>
          </cell>
          <cell r="F7530" t="str">
            <v>SEINFRA</v>
          </cell>
        </row>
        <row r="7531">
          <cell r="B7531" t="str">
            <v>C1053</v>
          </cell>
          <cell r="C7531" t="str">
            <v>DEMOLIÇÃO DE ESTRUTURA METÁLICA</v>
          </cell>
          <cell r="D7531" t="str">
            <v>M2</v>
          </cell>
          <cell r="E7531">
            <v>29.75</v>
          </cell>
          <cell r="F7531" t="str">
            <v>SEINFRA</v>
          </cell>
        </row>
        <row r="7532">
          <cell r="B7532" t="str">
            <v>C1054</v>
          </cell>
          <cell r="C7532" t="str">
            <v>DEMOLIÇÃO DE FORRO DE PVC</v>
          </cell>
          <cell r="D7532" t="str">
            <v>M2</v>
          </cell>
          <cell r="E7532">
            <v>13.22</v>
          </cell>
          <cell r="F7532" t="str">
            <v>SEINFRA</v>
          </cell>
        </row>
        <row r="7533">
          <cell r="B7533" t="str">
            <v>C1055</v>
          </cell>
          <cell r="C7533" t="str">
            <v>DEMOLIÇÃO DE FORRO DE TÁBUAS DE PINHO</v>
          </cell>
          <cell r="D7533" t="str">
            <v>M2</v>
          </cell>
          <cell r="E7533">
            <v>5.65</v>
          </cell>
          <cell r="F7533" t="str">
            <v>SEINFRA</v>
          </cell>
        </row>
        <row r="7534">
          <cell r="B7534" t="str">
            <v>C1056</v>
          </cell>
          <cell r="C7534" t="str">
            <v>DEMOLIÇÃO DE FORRO DE GESSO</v>
          </cell>
          <cell r="D7534" t="str">
            <v>M2</v>
          </cell>
          <cell r="E7534">
            <v>3.32</v>
          </cell>
          <cell r="F7534" t="str">
            <v>SEINFRA</v>
          </cell>
        </row>
        <row r="7535">
          <cell r="B7535" t="str">
            <v>C1057</v>
          </cell>
          <cell r="C7535" t="str">
            <v>DEMOLIÇÃO DE FORRO PACOTE</v>
          </cell>
          <cell r="D7535" t="str">
            <v>M2</v>
          </cell>
          <cell r="E7535">
            <v>8.81</v>
          </cell>
          <cell r="F7535" t="str">
            <v>SEINFRA</v>
          </cell>
        </row>
        <row r="7536">
          <cell r="B7536" t="str">
            <v>C2993</v>
          </cell>
          <cell r="C7536" t="str">
            <v>DEMOLIÇÃO DE FORRO DE LAMBRI</v>
          </cell>
          <cell r="D7536" t="str">
            <v>M2</v>
          </cell>
          <cell r="E7536">
            <v>5.65</v>
          </cell>
          <cell r="F7536" t="str">
            <v>SEINFRA</v>
          </cell>
        </row>
        <row r="7537">
          <cell r="B7537" t="str">
            <v>C1061</v>
          </cell>
          <cell r="C7537" t="str">
            <v>DEMOLIÇÃO DE LOUÇA SANITÁRIA</v>
          </cell>
          <cell r="D7537" t="str">
            <v>UN</v>
          </cell>
          <cell r="E7537">
            <v>17.55</v>
          </cell>
          <cell r="F7537" t="str">
            <v>SEINFRA</v>
          </cell>
        </row>
        <row r="7538">
          <cell r="B7538" t="str">
            <v>C1062</v>
          </cell>
          <cell r="C7538" t="str">
            <v>DEMOLIÇÃO DE PAVIMENTAÇÃO ASFÁLTICA C/MARTELETE PNEUMÁTICO</v>
          </cell>
          <cell r="D7538" t="str">
            <v>M2</v>
          </cell>
          <cell r="E7538">
            <v>18.73</v>
          </cell>
          <cell r="F7538" t="str">
            <v>SEINFRA</v>
          </cell>
        </row>
        <row r="7539">
          <cell r="B7539" t="str">
            <v>C1063</v>
          </cell>
          <cell r="C7539" t="str">
            <v>DEMOLIÇÃO DE PÉRGOLAS OU BRISES</v>
          </cell>
          <cell r="D7539" t="str">
            <v>M3</v>
          </cell>
          <cell r="E7539">
            <v>229.15</v>
          </cell>
          <cell r="F7539" t="str">
            <v>SEINFRA</v>
          </cell>
        </row>
        <row r="7540">
          <cell r="B7540" t="str">
            <v>C1064</v>
          </cell>
          <cell r="C7540" t="str">
            <v>DEMOLIÇÃO DE PISO CERÂMICO</v>
          </cell>
          <cell r="D7540" t="str">
            <v>M2</v>
          </cell>
          <cell r="E7540">
            <v>12.34</v>
          </cell>
          <cell r="F7540" t="str">
            <v>SEINFRA</v>
          </cell>
        </row>
        <row r="7541">
          <cell r="B7541" t="str">
            <v>C1065</v>
          </cell>
          <cell r="C7541" t="str">
            <v>DEMOLIÇÃO DE PISO CERÂMICO SOBRE LASTRO DE CONCRETO</v>
          </cell>
          <cell r="D7541" t="str">
            <v>M2</v>
          </cell>
          <cell r="E7541">
            <v>24.68</v>
          </cell>
          <cell r="F7541" t="str">
            <v>SEINFRA</v>
          </cell>
        </row>
        <row r="7542">
          <cell r="B7542" t="str">
            <v>C1066</v>
          </cell>
          <cell r="C7542" t="str">
            <v>DEMOLIÇÃO DE PISO CIMENTADO SOBRE LASTRO DE CONCRETO</v>
          </cell>
          <cell r="D7542" t="str">
            <v>M2</v>
          </cell>
          <cell r="E7542">
            <v>22.92</v>
          </cell>
          <cell r="F7542" t="str">
            <v>SEINFRA</v>
          </cell>
        </row>
        <row r="7543">
          <cell r="B7543" t="str">
            <v>C2716</v>
          </cell>
          <cell r="C7543" t="str">
            <v>DEMOLIÇÃO DE PISO DE LADRILHO</v>
          </cell>
          <cell r="D7543" t="str">
            <v>M2</v>
          </cell>
          <cell r="E7543">
            <v>15.55</v>
          </cell>
          <cell r="F7543" t="str">
            <v>SEINFRA</v>
          </cell>
        </row>
        <row r="7544">
          <cell r="B7544" t="str">
            <v>C1067</v>
          </cell>
          <cell r="C7544" t="str">
            <v>DEMOLIÇÃO DE PISO DE TÁBUAS DE PEROBA</v>
          </cell>
          <cell r="D7544" t="str">
            <v>M2</v>
          </cell>
          <cell r="E7544">
            <v>16.96</v>
          </cell>
          <cell r="F7544" t="str">
            <v>SEINFRA</v>
          </cell>
        </row>
        <row r="7545">
          <cell r="B7545" t="str">
            <v>C1068</v>
          </cell>
          <cell r="C7545" t="str">
            <v>DEMOLIÇÃO DE PISO E VIGAS DE MADEIRA</v>
          </cell>
          <cell r="D7545" t="str">
            <v>M2</v>
          </cell>
          <cell r="E7545">
            <v>22.62</v>
          </cell>
          <cell r="F7545" t="str">
            <v>SEINFRA</v>
          </cell>
        </row>
        <row r="7546">
          <cell r="B7546" t="str">
            <v>C1069</v>
          </cell>
          <cell r="C7546" t="str">
            <v>DEMOLIÇÃO DE PISO INDUSTRIAL</v>
          </cell>
          <cell r="D7546" t="str">
            <v>M2</v>
          </cell>
          <cell r="E7546">
            <v>46.98</v>
          </cell>
          <cell r="F7546" t="str">
            <v>SEINFRA</v>
          </cell>
        </row>
        <row r="7547">
          <cell r="B7547" t="str">
            <v>C1070</v>
          </cell>
          <cell r="C7547" t="str">
            <v>DEMOLIÇÃO DE REVESTIMENTO C/ARGAMASSA</v>
          </cell>
          <cell r="D7547" t="str">
            <v>M2</v>
          </cell>
          <cell r="E7547">
            <v>8.81</v>
          </cell>
          <cell r="F7547" t="str">
            <v>SEINFRA</v>
          </cell>
        </row>
        <row r="7548">
          <cell r="B7548" t="str">
            <v>C1071</v>
          </cell>
          <cell r="C7548" t="str">
            <v>DEMOLIÇÃO DE REVESTIMENTO C/AZULEJOS</v>
          </cell>
          <cell r="D7548" t="str">
            <v>M2</v>
          </cell>
          <cell r="E7548">
            <v>44.07</v>
          </cell>
          <cell r="F7548" t="str">
            <v>SEINFRA</v>
          </cell>
        </row>
        <row r="7549">
          <cell r="B7549" t="str">
            <v>C1074</v>
          </cell>
          <cell r="C7549" t="str">
            <v>DEMOLIÇÃO DE REVESTIMENTO C/CERÂMICAS</v>
          </cell>
          <cell r="D7549" t="str">
            <v>M2</v>
          </cell>
          <cell r="E7549">
            <v>44.07</v>
          </cell>
          <cell r="F7549" t="str">
            <v>SEINFRA</v>
          </cell>
        </row>
        <row r="7550">
          <cell r="B7550" t="str">
            <v>C1072</v>
          </cell>
          <cell r="C7550" t="str">
            <v>DEMOLIÇÃO DE REVESTIMENTO C/LAMBRIS</v>
          </cell>
          <cell r="D7550" t="str">
            <v>M2</v>
          </cell>
          <cell r="E7550">
            <v>44.07</v>
          </cell>
          <cell r="F7550" t="str">
            <v>SEINFRA</v>
          </cell>
        </row>
        <row r="7551">
          <cell r="B7551" t="str">
            <v>C1073</v>
          </cell>
          <cell r="C7551" t="str">
            <v>DEMOLIÇÃO DE REVESTIMENTO C/ PEDRAS NATURAIS</v>
          </cell>
          <cell r="D7551" t="str">
            <v>M2</v>
          </cell>
          <cell r="E7551">
            <v>50.86</v>
          </cell>
          <cell r="F7551" t="str">
            <v>SEINFRA</v>
          </cell>
        </row>
        <row r="7552">
          <cell r="B7552" t="str">
            <v>C1075</v>
          </cell>
          <cell r="C7552" t="str">
            <v>DEMOLIÇÃO DE SARJETA OU SARJETÃO DE CONCRETO</v>
          </cell>
          <cell r="D7552" t="str">
            <v>M2</v>
          </cell>
          <cell r="E7552">
            <v>14.1</v>
          </cell>
          <cell r="F7552" t="str">
            <v>SEINFRA</v>
          </cell>
        </row>
        <row r="7553">
          <cell r="B7553" t="str">
            <v>C1076</v>
          </cell>
          <cell r="C7553" t="str">
            <v>DEMOLIÇÃO DE SOLEIRAS, PEITORIS E DEGRAUS</v>
          </cell>
          <cell r="D7553" t="str">
            <v>M</v>
          </cell>
          <cell r="E7553">
            <v>22.92</v>
          </cell>
          <cell r="F7553" t="str">
            <v>SEINFRA</v>
          </cell>
        </row>
        <row r="7554">
          <cell r="B7554" t="str">
            <v>C1077</v>
          </cell>
          <cell r="C7554" t="str">
            <v>DEMOLIÇÃO DE VIGAS DE FERRO</v>
          </cell>
          <cell r="D7554" t="str">
            <v>KG</v>
          </cell>
          <cell r="E7554">
            <v>0.27</v>
          </cell>
          <cell r="F7554" t="str">
            <v>SEINFRA</v>
          </cell>
        </row>
        <row r="7555">
          <cell r="B7555" t="str">
            <v>C3064</v>
          </cell>
          <cell r="C7555" t="str">
            <v>DEMOLIÇÃO E REMOÇÃO MANUAL DE PAVIMENTO EM PARALELEPIPEDO E POLIÉDRICO</v>
          </cell>
          <cell r="D7555" t="str">
            <v>M2</v>
          </cell>
          <cell r="E7555">
            <v>7.78</v>
          </cell>
          <cell r="F7555" t="str">
            <v>SEINFRA</v>
          </cell>
        </row>
        <row r="7556">
          <cell r="F7556" t="str">
            <v>SEINFRA</v>
          </cell>
        </row>
        <row r="7557">
          <cell r="B7557" t="str">
            <v>C3063</v>
          </cell>
          <cell r="C7557" t="str">
            <v>DEMOLIÇÃO E REMOÇÃO DE PAREDES DE TAIPA</v>
          </cell>
          <cell r="D7557" t="str">
            <v>M2</v>
          </cell>
          <cell r="E7557">
            <v>25.92</v>
          </cell>
          <cell r="F7557" t="str">
            <v>SEINFRA</v>
          </cell>
        </row>
        <row r="7558">
          <cell r="B7558" t="str">
            <v>C2717</v>
          </cell>
          <cell r="C7558" t="str">
            <v>DEMOLIÇÃO MANUAL DE CONCRETO ARMADO</v>
          </cell>
          <cell r="D7558" t="str">
            <v>M3</v>
          </cell>
          <cell r="E7558">
            <v>423.05</v>
          </cell>
          <cell r="F7558" t="str">
            <v>SEINFRA</v>
          </cell>
        </row>
        <row r="7559">
          <cell r="B7559" t="str">
            <v>C3103</v>
          </cell>
          <cell r="C7559" t="str">
            <v>REMOÇÃO DE BUEIROS EXISTENTES</v>
          </cell>
          <cell r="D7559" t="str">
            <v>M</v>
          </cell>
          <cell r="E7559">
            <v>124.4</v>
          </cell>
          <cell r="F7559" t="str">
            <v>SEINFRA</v>
          </cell>
        </row>
        <row r="7560">
          <cell r="B7560" t="str">
            <v>C3104</v>
          </cell>
          <cell r="C7560" t="str">
            <v>REMOÇÃO DE CERCAS</v>
          </cell>
          <cell r="D7560" t="str">
            <v>M</v>
          </cell>
          <cell r="E7560">
            <v>0.39</v>
          </cell>
          <cell r="F7560" t="str">
            <v>SEINFRA</v>
          </cell>
        </row>
        <row r="7561">
          <cell r="B7561" t="str">
            <v>C2197</v>
          </cell>
          <cell r="C7561" t="str">
            <v>REMOÇÃO DE PINTURA ANTIGA A CAL</v>
          </cell>
          <cell r="D7561" t="str">
            <v>M2</v>
          </cell>
          <cell r="E7561">
            <v>3.11</v>
          </cell>
          <cell r="F7561" t="str">
            <v>SEINFRA</v>
          </cell>
        </row>
        <row r="7562">
          <cell r="B7562" t="str">
            <v>C2198</v>
          </cell>
          <cell r="C7562" t="str">
            <v>REMOÇÃO DE PINTURA ANTIGA À TEMPERA</v>
          </cell>
          <cell r="D7562" t="str">
            <v>M2</v>
          </cell>
          <cell r="E7562">
            <v>4.66</v>
          </cell>
          <cell r="F7562" t="str">
            <v>SEINFRA</v>
          </cell>
        </row>
        <row r="7563">
          <cell r="B7563" t="str">
            <v>C4914</v>
          </cell>
          <cell r="C7563" t="str">
            <v>REMOÇÃO DE PINTURA À ÓLEO OU ESMALTE</v>
          </cell>
          <cell r="D7563" t="str">
            <v>M2</v>
          </cell>
          <cell r="E7563">
            <v>12.4</v>
          </cell>
          <cell r="F7563" t="str">
            <v>SEINFRA</v>
          </cell>
        </row>
        <row r="7564">
          <cell r="B7564" t="str">
            <v>C4913</v>
          </cell>
          <cell r="C7564" t="str">
            <v>REMOÇÃO DE PINTURA LÁTEX (RASPAGEM E/OU LIXAMENTO E/OU ESCOVAÇÃO)</v>
          </cell>
          <cell r="D7564" t="str">
            <v>M2</v>
          </cell>
          <cell r="E7564">
            <v>6.22</v>
          </cell>
          <cell r="F7564" t="str">
            <v>SEINFRA</v>
          </cell>
        </row>
        <row r="7565">
          <cell r="F7565" t="str">
            <v>SEINFRA</v>
          </cell>
        </row>
        <row r="7566">
          <cell r="B7566" t="str">
            <v>C3038</v>
          </cell>
          <cell r="C7566" t="str">
            <v>RETIRADA DE CAIXA DE AR CONDICIONADO</v>
          </cell>
          <cell r="D7566" t="str">
            <v>UN</v>
          </cell>
          <cell r="E7566">
            <v>72.64</v>
          </cell>
          <cell r="F7566" t="str">
            <v>SEINFRA</v>
          </cell>
        </row>
        <row r="7567">
          <cell r="B7567" t="str">
            <v>C3039</v>
          </cell>
          <cell r="C7567" t="str">
            <v>RETIRADA DE CARPETE S/REAPROVEITAMENTO</v>
          </cell>
          <cell r="D7567" t="str">
            <v>M2</v>
          </cell>
          <cell r="E7567">
            <v>3.89</v>
          </cell>
          <cell r="F7567" t="str">
            <v>SEINFRA</v>
          </cell>
        </row>
        <row r="7568">
          <cell r="B7568" t="str">
            <v>C3376</v>
          </cell>
          <cell r="C7568" t="str">
            <v>RETIRADA DE COLETOR EM CONCRETO ATÉ 400mm</v>
          </cell>
          <cell r="D7568" t="str">
            <v>M</v>
          </cell>
          <cell r="E7568">
            <v>36.49</v>
          </cell>
          <cell r="F7568" t="str">
            <v>SEINFRA</v>
          </cell>
        </row>
        <row r="7569">
          <cell r="B7569" t="str">
            <v>C2206</v>
          </cell>
          <cell r="C7569" t="str">
            <v>RETIRADA DE ESQUADRIAS METÁLICAS</v>
          </cell>
          <cell r="D7569" t="str">
            <v>M2</v>
          </cell>
          <cell r="E7569">
            <v>8.81</v>
          </cell>
          <cell r="F7569" t="str">
            <v>SEINFRA</v>
          </cell>
        </row>
        <row r="7570">
          <cell r="B7570" t="str">
            <v>C3040</v>
          </cell>
          <cell r="C7570" t="str">
            <v>RETIRADA DE GRADE DE FERRO</v>
          </cell>
          <cell r="D7570" t="str">
            <v>M2</v>
          </cell>
          <cell r="E7570">
            <v>7.26</v>
          </cell>
          <cell r="F7570" t="str">
            <v>SEINFRA</v>
          </cell>
        </row>
        <row r="7571">
          <cell r="B7571" t="str">
            <v>C2207</v>
          </cell>
          <cell r="C7571" t="str">
            <v>RETIRADA DE GUIAS PRÉ FABRICADAS DE CONCRETO</v>
          </cell>
          <cell r="D7571" t="str">
            <v>M</v>
          </cell>
          <cell r="E7571">
            <v>8.81</v>
          </cell>
          <cell r="F7571" t="str">
            <v>SEINFRA</v>
          </cell>
        </row>
        <row r="7572">
          <cell r="B7572" t="str">
            <v>C3373</v>
          </cell>
          <cell r="C7572" t="str">
            <v>RETIRADA DE MEIO FIO DE PEDRA GRANÍTICA</v>
          </cell>
          <cell r="D7572" t="str">
            <v>M</v>
          </cell>
          <cell r="E7572">
            <v>8.81</v>
          </cell>
          <cell r="F7572" t="str">
            <v>SEINFRA</v>
          </cell>
        </row>
        <row r="7573">
          <cell r="B7573" t="str">
            <v>C2938</v>
          </cell>
          <cell r="C7573" t="str">
            <v>RETIRADA DE PAVIMENTAÇÃO ASFÁLTICA COM BASE EM PEDRA</v>
          </cell>
          <cell r="D7573" t="str">
            <v>M2</v>
          </cell>
          <cell r="E7573">
            <v>26.7</v>
          </cell>
          <cell r="F7573" t="str">
            <v>SEINFRA</v>
          </cell>
        </row>
        <row r="7574">
          <cell r="B7574" t="str">
            <v>C2939</v>
          </cell>
          <cell r="C7574" t="str">
            <v>RETIRADA DE PAVIMENTAÇÃO EM BLOCO DE CONCRETO</v>
          </cell>
          <cell r="D7574" t="str">
            <v>M2</v>
          </cell>
          <cell r="E7574">
            <v>10.11</v>
          </cell>
          <cell r="F7574" t="str">
            <v>SEINFRA</v>
          </cell>
        </row>
        <row r="7575">
          <cell r="B7575" t="str">
            <v>C3041</v>
          </cell>
          <cell r="C7575" t="str">
            <v>RETIRADA DE PAVIMENTAÇÃO EM BLOKRET C/ REMOÇÃO LATERAL</v>
          </cell>
          <cell r="D7575" t="str">
            <v>M2</v>
          </cell>
          <cell r="E7575">
            <v>10.58</v>
          </cell>
          <cell r="F7575" t="str">
            <v>SEINFRA</v>
          </cell>
        </row>
        <row r="7576">
          <cell r="B7576" t="str">
            <v>C2940</v>
          </cell>
          <cell r="C7576" t="str">
            <v>RETIRADA DE PAVIMENTAÇÃO EM PARALELEPÍPEDO OU PEDRA TOSCA</v>
          </cell>
          <cell r="D7576" t="str">
            <v>M2</v>
          </cell>
          <cell r="E7576">
            <v>9.33</v>
          </cell>
          <cell r="F7576" t="str">
            <v>SEINFRA</v>
          </cell>
        </row>
        <row r="7577">
          <cell r="B7577" t="str">
            <v>C2941</v>
          </cell>
          <cell r="C7577" t="str">
            <v>RETIRADA DE PAVIMENTAÇÃO EM PASSEIO CIMENTADO</v>
          </cell>
          <cell r="D7577" t="str">
            <v>M2</v>
          </cell>
          <cell r="E7577">
            <v>15.55</v>
          </cell>
          <cell r="F7577" t="str">
            <v>SEINFRA</v>
          </cell>
        </row>
        <row r="7578">
          <cell r="B7578" t="str">
            <v>C2942</v>
          </cell>
          <cell r="C7578" t="str">
            <v>RETIRADA DE PAVIMENTAÇÃO EM PEDRA PORTUGUESA</v>
          </cell>
          <cell r="D7578" t="str">
            <v>M2</v>
          </cell>
          <cell r="E7578">
            <v>7.78</v>
          </cell>
          <cell r="F7578" t="str">
            <v>SEINFRA</v>
          </cell>
        </row>
        <row r="7579">
          <cell r="B7579" t="str">
            <v>C2209</v>
          </cell>
          <cell r="C7579" t="str">
            <v>RETIRADA DE PISO PAVIFLEX</v>
          </cell>
          <cell r="D7579" t="str">
            <v>M2</v>
          </cell>
          <cell r="E7579">
            <v>9.85</v>
          </cell>
          <cell r="F7579" t="str">
            <v>SEINFRA</v>
          </cell>
        </row>
        <row r="7580">
          <cell r="B7580" t="str">
            <v>C2210</v>
          </cell>
          <cell r="C7580" t="str">
            <v>RETIRADA DE PORTAS E JANELAS, INCLUSIVE BATENTES</v>
          </cell>
          <cell r="D7580" t="str">
            <v>M2</v>
          </cell>
          <cell r="E7580">
            <v>14.1</v>
          </cell>
          <cell r="F7580" t="str">
            <v>SEINFRA</v>
          </cell>
        </row>
        <row r="7581">
          <cell r="B7581" t="str">
            <v>C3047</v>
          </cell>
          <cell r="C7581" t="str">
            <v>RETIRADA DE TUBO PVC ENTERRADO DN=50mm</v>
          </cell>
          <cell r="D7581" t="str">
            <v>M</v>
          </cell>
          <cell r="E7581">
            <v>7.06</v>
          </cell>
          <cell r="F7581" t="str">
            <v>SEINFRA</v>
          </cell>
        </row>
        <row r="7582">
          <cell r="B7582" t="str">
            <v>C3048</v>
          </cell>
          <cell r="C7582" t="str">
            <v>RETIRADA DE TUBO PVC ENTERRADO DN=75mm</v>
          </cell>
          <cell r="D7582" t="str">
            <v>M</v>
          </cell>
          <cell r="E7582">
            <v>8.74</v>
          </cell>
          <cell r="F7582" t="str">
            <v>SEINFRA</v>
          </cell>
        </row>
        <row r="7583">
          <cell r="B7583" t="str">
            <v>C3049</v>
          </cell>
          <cell r="C7583" t="str">
            <v>RETIRADA DE TUBO PVC ENTERRADO DN=85mm</v>
          </cell>
          <cell r="D7583" t="str">
            <v>M</v>
          </cell>
          <cell r="E7583">
            <v>9.58</v>
          </cell>
          <cell r="F7583" t="str">
            <v>SEINFRA</v>
          </cell>
        </row>
        <row r="7584">
          <cell r="B7584" t="str">
            <v>C3042</v>
          </cell>
          <cell r="C7584" t="str">
            <v>RETIRADA DE TUBO PVC ENTERRADO DN=100mm</v>
          </cell>
          <cell r="D7584" t="str">
            <v>M</v>
          </cell>
          <cell r="E7584">
            <v>10.42</v>
          </cell>
          <cell r="F7584" t="str">
            <v>SEINFRA</v>
          </cell>
        </row>
        <row r="7585">
          <cell r="B7585" t="str">
            <v>C3043</v>
          </cell>
          <cell r="C7585" t="str">
            <v>RETIRADA DE TUBO PVC ENTERRADO DN=150mm</v>
          </cell>
          <cell r="D7585" t="str">
            <v>M</v>
          </cell>
          <cell r="E7585">
            <v>14.13</v>
          </cell>
          <cell r="F7585" t="str">
            <v>SEINFRA</v>
          </cell>
        </row>
        <row r="7586">
          <cell r="B7586" t="str">
            <v>C3044</v>
          </cell>
          <cell r="C7586" t="str">
            <v>RETIRADA DE TUBO PVC ENTERRADO DN=200mm</v>
          </cell>
          <cell r="D7586" t="str">
            <v>M</v>
          </cell>
          <cell r="E7586">
            <v>19.510000000000002</v>
          </cell>
          <cell r="F7586" t="str">
            <v>SEINFRA</v>
          </cell>
        </row>
        <row r="7587">
          <cell r="B7587" t="str">
            <v>C3045</v>
          </cell>
          <cell r="C7587" t="str">
            <v>RETIRADA DE TUBO PVC ENTERRADO DN=250mm</v>
          </cell>
          <cell r="D7587" t="str">
            <v>M</v>
          </cell>
          <cell r="E7587">
            <v>22.87</v>
          </cell>
          <cell r="F7587" t="str">
            <v>SEINFRA</v>
          </cell>
        </row>
        <row r="7588">
          <cell r="B7588" t="str">
            <v>C3046</v>
          </cell>
          <cell r="C7588" t="str">
            <v>RETIRADA DE TUBO PVC ENTERRADO DN=300mm</v>
          </cell>
          <cell r="D7588" t="str">
            <v>M</v>
          </cell>
          <cell r="E7588">
            <v>29.93</v>
          </cell>
          <cell r="F7588" t="str">
            <v>SEINFRA</v>
          </cell>
        </row>
        <row r="7589">
          <cell r="B7589" t="str">
            <v>C3054</v>
          </cell>
          <cell r="C7589" t="str">
            <v>RETIRADA DE TUBOS DE CONCRETO D=30cm</v>
          </cell>
          <cell r="D7589" t="str">
            <v>M</v>
          </cell>
          <cell r="E7589">
            <v>29.87</v>
          </cell>
          <cell r="F7589" t="str">
            <v>SEINFRA</v>
          </cell>
        </row>
        <row r="7590">
          <cell r="B7590" t="str">
            <v>C3055</v>
          </cell>
          <cell r="C7590" t="str">
            <v>RETIRADA DE TUBOS DE CONCRETO D=40cm</v>
          </cell>
          <cell r="D7590" t="str">
            <v>M</v>
          </cell>
          <cell r="E7590">
            <v>37.96</v>
          </cell>
          <cell r="F7590" t="str">
            <v>SEINFRA</v>
          </cell>
        </row>
        <row r="7591">
          <cell r="B7591" t="str">
            <v>C3056</v>
          </cell>
          <cell r="C7591" t="str">
            <v>RETIRADA DE TUBOS DE CONCRETO D=50cm</v>
          </cell>
          <cell r="D7591" t="str">
            <v>M</v>
          </cell>
          <cell r="E7591">
            <v>49.78</v>
          </cell>
          <cell r="F7591" t="str">
            <v>SEINFRA</v>
          </cell>
        </row>
        <row r="7592">
          <cell r="B7592" t="str">
            <v>C3057</v>
          </cell>
          <cell r="C7592" t="str">
            <v>RETIRADA DE TUBOS DE CONCRETO D=60cm</v>
          </cell>
          <cell r="D7592" t="str">
            <v>M</v>
          </cell>
          <cell r="E7592">
            <v>64.099999999999994</v>
          </cell>
          <cell r="F7592" t="str">
            <v>SEINFRA</v>
          </cell>
        </row>
        <row r="7593">
          <cell r="B7593" t="str">
            <v>C3050</v>
          </cell>
          <cell r="C7593" t="str">
            <v>RETIRADA DE TUBOS DE CONCRETO D=80cm</v>
          </cell>
          <cell r="D7593" t="str">
            <v>M</v>
          </cell>
          <cell r="E7593">
            <v>92.1</v>
          </cell>
          <cell r="F7593" t="str">
            <v>SEINFRA</v>
          </cell>
        </row>
        <row r="7594">
          <cell r="B7594" t="str">
            <v>C3051</v>
          </cell>
          <cell r="C7594" t="str">
            <v>RETIRADA DE TUBOS DE CONCRETO D=100cm</v>
          </cell>
          <cell r="D7594" t="str">
            <v>M</v>
          </cell>
          <cell r="E7594">
            <v>157.74</v>
          </cell>
          <cell r="F7594" t="str">
            <v>SEINFRA</v>
          </cell>
        </row>
        <row r="7595">
          <cell r="B7595" t="str">
            <v>C3052</v>
          </cell>
          <cell r="C7595" t="str">
            <v>RETIRADA DE TUBOS DE CONCRETO D=120cm</v>
          </cell>
          <cell r="D7595" t="str">
            <v>M</v>
          </cell>
          <cell r="E7595">
            <v>223.12</v>
          </cell>
          <cell r="F7595" t="str">
            <v>SEINFRA</v>
          </cell>
        </row>
        <row r="7596">
          <cell r="B7596" t="str">
            <v>C3053</v>
          </cell>
          <cell r="C7596" t="str">
            <v>RETIRADA DE TUBOS DE CONCRETO D=150cm</v>
          </cell>
          <cell r="D7596" t="str">
            <v>M</v>
          </cell>
          <cell r="E7596">
            <v>326.14999999999998</v>
          </cell>
          <cell r="F7596" t="str">
            <v>SEINFRA</v>
          </cell>
        </row>
        <row r="7597">
          <cell r="B7597" t="str">
            <v>C3377</v>
          </cell>
          <cell r="C7597" t="str">
            <v>RETIRADA DE TUBOS E CONEXÕES EM PVC JE DN 50MM</v>
          </cell>
          <cell r="D7597" t="str">
            <v>M</v>
          </cell>
          <cell r="E7597">
            <v>2.33</v>
          </cell>
          <cell r="F7597" t="str">
            <v>SEINFRA</v>
          </cell>
        </row>
        <row r="7598">
          <cell r="B7598" t="str">
            <v>C3378</v>
          </cell>
          <cell r="C7598" t="str">
            <v>RETIRADA DE TUBOS E CONEXÕES EM PVC JE DN 75MM</v>
          </cell>
          <cell r="D7598" t="str">
            <v>M</v>
          </cell>
          <cell r="E7598">
            <v>2.77</v>
          </cell>
          <cell r="F7598" t="str">
            <v>SEINFRA</v>
          </cell>
        </row>
        <row r="7599">
          <cell r="B7599" t="str">
            <v>C3379</v>
          </cell>
          <cell r="C7599" t="str">
            <v>RETIRADA DE TUBOS E CONEXÕES EM PVC JE DN 100MM</v>
          </cell>
          <cell r="D7599" t="str">
            <v>M</v>
          </cell>
          <cell r="E7599">
            <v>3.71</v>
          </cell>
          <cell r="F7599" t="str">
            <v>SEINFRA</v>
          </cell>
        </row>
        <row r="7600">
          <cell r="B7600" t="str">
            <v>C3380</v>
          </cell>
          <cell r="C7600" t="str">
            <v>RETIRADA DE TUBOS E CONEXÕES EM PVC JE DN 125MM</v>
          </cell>
          <cell r="D7600" t="str">
            <v>M</v>
          </cell>
          <cell r="E7600">
            <v>4.6500000000000004</v>
          </cell>
          <cell r="F7600" t="str">
            <v>SEINFRA</v>
          </cell>
        </row>
        <row r="7601">
          <cell r="B7601" t="str">
            <v>C3381</v>
          </cell>
          <cell r="C7601" t="str">
            <v>RETIRADA DE TUBOS E CONEXÕES EM PVC JE DN 150MM</v>
          </cell>
          <cell r="D7601" t="str">
            <v>M</v>
          </cell>
          <cell r="E7601">
            <v>5.33</v>
          </cell>
          <cell r="F7601" t="str">
            <v>SEINFRA</v>
          </cell>
        </row>
        <row r="7602">
          <cell r="B7602" t="str">
            <v>C3382</v>
          </cell>
          <cell r="C7602" t="str">
            <v>RETIRADA DE TUBOS E CONEXÕES EM PVC JE DN 200MM</v>
          </cell>
          <cell r="D7602" t="str">
            <v>M</v>
          </cell>
          <cell r="E7602">
            <v>6.96</v>
          </cell>
          <cell r="F7602" t="str">
            <v>SEINFRA</v>
          </cell>
        </row>
        <row r="7603">
          <cell r="B7603" t="str">
            <v>C3383</v>
          </cell>
          <cell r="C7603" t="str">
            <v>RETIRADA DE TUBOS E CONEXÕES EM PVC JE DN 250MM</v>
          </cell>
          <cell r="D7603" t="str">
            <v>M</v>
          </cell>
          <cell r="E7603">
            <v>7.96</v>
          </cell>
          <cell r="F7603" t="str">
            <v>SEINFRA</v>
          </cell>
        </row>
        <row r="7604">
          <cell r="B7604" t="str">
            <v>C3384</v>
          </cell>
          <cell r="C7604" t="str">
            <v>RETIRADA DE TUBOS E CONEXÕES EM PVC JE DN 300MM</v>
          </cell>
          <cell r="D7604" t="str">
            <v>M</v>
          </cell>
          <cell r="E7604">
            <v>11.09</v>
          </cell>
          <cell r="F7604" t="str">
            <v>SEINFRA</v>
          </cell>
        </row>
        <row r="7605">
          <cell r="B7605" t="str">
            <v>C3385</v>
          </cell>
          <cell r="C7605" t="str">
            <v>RETIRADA DE TUBOS E CONEXÕES EM PVC JE DN 350MM</v>
          </cell>
          <cell r="D7605" t="str">
            <v>M</v>
          </cell>
          <cell r="E7605">
            <v>12.29</v>
          </cell>
          <cell r="F7605" t="str">
            <v>SEINFRA</v>
          </cell>
        </row>
        <row r="7606">
          <cell r="B7606" t="str">
            <v>C3386</v>
          </cell>
          <cell r="C7606" t="str">
            <v>RETIRADA DE TUBOS E CONEXÕES EM PVC JE DN 400MM</v>
          </cell>
          <cell r="D7606" t="str">
            <v>M</v>
          </cell>
          <cell r="E7606">
            <v>13.89</v>
          </cell>
          <cell r="F7606" t="str">
            <v>SEINFRA</v>
          </cell>
        </row>
        <row r="7607">
          <cell r="B7607" t="str">
            <v>C3387</v>
          </cell>
          <cell r="C7607" t="str">
            <v>RETIRADA DE TUBOS, PEÇAS E CONEXÕES EM FoFo JE DN 50MM</v>
          </cell>
          <cell r="D7607" t="str">
            <v>M</v>
          </cell>
          <cell r="E7607">
            <v>5.69</v>
          </cell>
          <cell r="F7607" t="str">
            <v>SEINFRA</v>
          </cell>
        </row>
        <row r="7608">
          <cell r="B7608" t="str">
            <v>C3388</v>
          </cell>
          <cell r="C7608" t="str">
            <v>RETIRADA DE TUBOS, PEÇAS E CONEXÕES EM FoFo JE DN 75MM</v>
          </cell>
          <cell r="D7608" t="str">
            <v>M</v>
          </cell>
          <cell r="E7608">
            <v>6.9</v>
          </cell>
          <cell r="F7608" t="str">
            <v>SEINFRA</v>
          </cell>
        </row>
        <row r="7609">
          <cell r="B7609" t="str">
            <v>C3389</v>
          </cell>
          <cell r="C7609" t="str">
            <v>RETIRADA DE TUBOS, PEÇAS E CONEXÕES EM FoFo JE DN 100MM</v>
          </cell>
          <cell r="D7609" t="str">
            <v>M</v>
          </cell>
          <cell r="E7609">
            <v>11.38</v>
          </cell>
          <cell r="F7609" t="str">
            <v>SEINFRA</v>
          </cell>
        </row>
        <row r="7610">
          <cell r="B7610" t="str">
            <v>C3390</v>
          </cell>
          <cell r="C7610" t="str">
            <v>RETIRADA DE TUBOS, PEÇAS E CONEXÕES EM FoFo JE DN 150MM</v>
          </cell>
          <cell r="D7610" t="str">
            <v>M</v>
          </cell>
          <cell r="E7610">
            <v>15.68</v>
          </cell>
          <cell r="F7610" t="str">
            <v>SEINFRA</v>
          </cell>
        </row>
        <row r="7611">
          <cell r="B7611" t="str">
            <v>C3391</v>
          </cell>
          <cell r="C7611" t="str">
            <v>RETIRADA DE TUBOS, PEÇAS E CONEXÕES EM FoFo JE DN 200MM</v>
          </cell>
          <cell r="D7611" t="str">
            <v>M</v>
          </cell>
          <cell r="E7611">
            <v>18.059999999999999</v>
          </cell>
          <cell r="F7611" t="str">
            <v>SEINFRA</v>
          </cell>
        </row>
        <row r="7612">
          <cell r="B7612" t="str">
            <v>C3392</v>
          </cell>
          <cell r="C7612" t="str">
            <v>RETIRADA DE TUBOS, PEÇAS E CONEXÕES EM FoFo JE DN 250MM</v>
          </cell>
          <cell r="D7612" t="str">
            <v>M</v>
          </cell>
          <cell r="E7612">
            <v>22.27</v>
          </cell>
          <cell r="F7612" t="str">
            <v>SEINFRA</v>
          </cell>
        </row>
        <row r="7613">
          <cell r="B7613" t="str">
            <v>C3393</v>
          </cell>
          <cell r="C7613" t="str">
            <v>RETIRADA DE TUBOS, PEÇAS E CONEXÕES EM FoFo JE DN 300MM</v>
          </cell>
          <cell r="D7613" t="str">
            <v>M</v>
          </cell>
          <cell r="E7613">
            <v>28.21</v>
          </cell>
          <cell r="F7613" t="str">
            <v>SEINFRA</v>
          </cell>
        </row>
        <row r="7614">
          <cell r="B7614" t="str">
            <v>C3394</v>
          </cell>
          <cell r="C7614" t="str">
            <v>RETIRADA DE TUBOS, PEÇAS E CONEXÕES EM FoFo JE DN 350MM</v>
          </cell>
          <cell r="D7614" t="str">
            <v>M</v>
          </cell>
          <cell r="E7614">
            <v>33.53</v>
          </cell>
          <cell r="F7614" t="str">
            <v>SEINFRA</v>
          </cell>
        </row>
        <row r="7615">
          <cell r="B7615" t="str">
            <v>C3395</v>
          </cell>
          <cell r="C7615" t="str">
            <v>RETIRADA DE TUBOS, PEÇAS E CONEXÕES EM FoFo JE DN 400MM</v>
          </cell>
          <cell r="D7615" t="str">
            <v>M</v>
          </cell>
          <cell r="E7615">
            <v>38.42</v>
          </cell>
          <cell r="F7615" t="str">
            <v>SEINFRA</v>
          </cell>
        </row>
        <row r="7616">
          <cell r="B7616" t="str">
            <v>C3396</v>
          </cell>
          <cell r="C7616" t="str">
            <v>RETIRADA DE TUBOS, PEÇAS E CONEXÕES EM FoFo JE DN 450MM</v>
          </cell>
          <cell r="D7616" t="str">
            <v>M</v>
          </cell>
          <cell r="E7616">
            <v>49</v>
          </cell>
          <cell r="F7616" t="str">
            <v>SEINFRA</v>
          </cell>
        </row>
        <row r="7617">
          <cell r="B7617" t="str">
            <v>C3397</v>
          </cell>
          <cell r="C7617" t="str">
            <v>RETIRADA DE TUBOS, PEÇAS E CONEXÕES EM FoFo JE DN 500MM</v>
          </cell>
          <cell r="D7617" t="str">
            <v>M</v>
          </cell>
          <cell r="E7617">
            <v>59.45</v>
          </cell>
          <cell r="F7617" t="str">
            <v>SEINFRA</v>
          </cell>
        </row>
        <row r="7618">
          <cell r="B7618" t="str">
            <v>C3398</v>
          </cell>
          <cell r="C7618" t="str">
            <v>RETIRADA DE TUBOS, PEÇAS E CONEXÕES EM FoFo JE DN 600MM</v>
          </cell>
          <cell r="D7618" t="str">
            <v>M</v>
          </cell>
          <cell r="E7618">
            <v>68.650000000000006</v>
          </cell>
          <cell r="F7618" t="str">
            <v>SEINFRA</v>
          </cell>
        </row>
        <row r="7619">
          <cell r="B7619" t="str">
            <v>C3399</v>
          </cell>
          <cell r="C7619" t="str">
            <v>RETIRADA DE TUBOS, PEÇAS E CONEXÕES EM FoFo JE DN 700MM</v>
          </cell>
          <cell r="D7619" t="str">
            <v>M</v>
          </cell>
          <cell r="E7619">
            <v>88.96</v>
          </cell>
          <cell r="F7619" t="str">
            <v>SEINFRA</v>
          </cell>
        </row>
        <row r="7620">
          <cell r="B7620" t="str">
            <v>C2211</v>
          </cell>
          <cell r="C7620" t="str">
            <v>RETIRADA DE VIDROS C/ REAPROVEITAMENTO</v>
          </cell>
          <cell r="D7620" t="str">
            <v>M2</v>
          </cell>
          <cell r="E7620">
            <v>38.380000000000003</v>
          </cell>
          <cell r="F7620" t="str">
            <v>SEINFRA</v>
          </cell>
        </row>
        <row r="7621">
          <cell r="B7621" t="str">
            <v>TRÂNSITO E SEGURANÇA</v>
          </cell>
          <cell r="E7621">
            <v>410.34</v>
          </cell>
          <cell r="F7621" t="str">
            <v>SEINFRA</v>
          </cell>
        </row>
        <row r="7622">
          <cell r="B7622" t="str">
            <v>C0375</v>
          </cell>
          <cell r="C7622" t="str">
            <v>BARREIRA DE CONCRETO (NEW JERSEY) SIMPLES</v>
          </cell>
          <cell r="D7622" t="str">
            <v>M</v>
          </cell>
          <cell r="E7622">
            <v>322.89</v>
          </cell>
          <cell r="F7622" t="str">
            <v>SEINFRA</v>
          </cell>
        </row>
        <row r="7623">
          <cell r="B7623" t="str">
            <v>C2891</v>
          </cell>
          <cell r="C7623" t="str">
            <v>PASSADIÇOS COM CHAPAS DE AÇO</v>
          </cell>
          <cell r="D7623" t="str">
            <v>M2</v>
          </cell>
          <cell r="E7623">
            <v>11.69</v>
          </cell>
          <cell r="F7623" t="str">
            <v>SEINFRA</v>
          </cell>
        </row>
        <row r="7624">
          <cell r="B7624" t="str">
            <v>C2892</v>
          </cell>
          <cell r="C7624" t="str">
            <v>PASSADIÇOS COM PRANCHAS DE MADEIRA</v>
          </cell>
          <cell r="D7624" t="str">
            <v>M2</v>
          </cell>
          <cell r="E7624">
            <v>43.6</v>
          </cell>
          <cell r="F7624" t="str">
            <v>SEINFRA</v>
          </cell>
        </row>
        <row r="7625">
          <cell r="B7625" t="str">
            <v>C2947</v>
          </cell>
          <cell r="C7625" t="str">
            <v>SINALIZAÇÃO DE ADVERTÊNCIA</v>
          </cell>
          <cell r="D7625" t="str">
            <v>UN</v>
          </cell>
          <cell r="E7625">
            <v>12.76</v>
          </cell>
          <cell r="F7625" t="str">
            <v>SEINFRA</v>
          </cell>
        </row>
        <row r="7626">
          <cell r="B7626" t="str">
            <v>C2948</v>
          </cell>
          <cell r="C7626" t="str">
            <v>SINALIZAÇÃO DE TRÂNSITO COM BARREIRAS</v>
          </cell>
          <cell r="D7626" t="str">
            <v>M</v>
          </cell>
          <cell r="E7626">
            <v>5.12</v>
          </cell>
          <cell r="F7626" t="str">
            <v>SEINFRA</v>
          </cell>
        </row>
        <row r="7627">
          <cell r="B7627" t="str">
            <v>C2949</v>
          </cell>
          <cell r="C7627" t="str">
            <v>SINALIZAÇÃO DE TRÂNSITO NOTURNA</v>
          </cell>
          <cell r="D7627" t="str">
            <v>M</v>
          </cell>
          <cell r="E7627">
            <v>2.57</v>
          </cell>
          <cell r="F7627" t="str">
            <v>SEINFRA</v>
          </cell>
        </row>
        <row r="7628">
          <cell r="B7628" t="str">
            <v>C2950</v>
          </cell>
          <cell r="C7628" t="str">
            <v>SINALIZAÇÃO EM TAPUME COM INDICATIVO DE FLUXO</v>
          </cell>
          <cell r="D7628" t="str">
            <v>M2</v>
          </cell>
          <cell r="E7628">
            <v>7</v>
          </cell>
          <cell r="F7628" t="str">
            <v>SEINFRA</v>
          </cell>
        </row>
        <row r="7629">
          <cell r="B7629" t="str">
            <v>C2978</v>
          </cell>
          <cell r="C7629" t="str">
            <v>SINALIZAÇÃO EM TAPUME DE PROTEÇÃO COM CHAPAS COMPENSADAS E= 12mm</v>
          </cell>
          <cell r="D7629" t="str">
            <v>M</v>
          </cell>
          <cell r="E7629">
            <v>4.71</v>
          </cell>
          <cell r="F7629" t="str">
            <v>SEINFRA</v>
          </cell>
        </row>
        <row r="7630">
          <cell r="F7630" t="str">
            <v>SEINFRA</v>
          </cell>
        </row>
        <row r="7631">
          <cell r="B7631" t="str">
            <v>MOVIMENTO DE TERRA</v>
          </cell>
          <cell r="E7631">
            <v>20238.84</v>
          </cell>
          <cell r="F7631" t="str">
            <v>SEINFRA</v>
          </cell>
        </row>
        <row r="7632">
          <cell r="B7632" t="str">
            <v>ESCAVAÇÕES EM CAMPO ABERTO</v>
          </cell>
          <cell r="E7632">
            <v>3120.32</v>
          </cell>
          <cell r="F7632" t="str">
            <v>SEINFRA</v>
          </cell>
        </row>
        <row r="7633">
          <cell r="B7633" t="str">
            <v>C5011</v>
          </cell>
          <cell r="C7633" t="str">
            <v>ESCAVAÇÃO DE MATERIAL DE 3ª CATEGORIA COM ESCAVADEIRA E ROMPEDOR HIDRÁULICO DE 1700KG</v>
          </cell>
          <cell r="D7633" t="str">
            <v>M3</v>
          </cell>
          <cell r="E7633">
            <v>39.619999999999997</v>
          </cell>
          <cell r="F7633" t="str">
            <v>SEINFRA</v>
          </cell>
        </row>
        <row r="7634">
          <cell r="F7634" t="str">
            <v>SEINFRA</v>
          </cell>
        </row>
        <row r="7635">
          <cell r="B7635" t="str">
            <v>C2779</v>
          </cell>
          <cell r="C7635" t="str">
            <v>ESCAVAÇÃO EM S.Q.N SATURADO, PROF.2.0 a 12.0m (POÇO AMAZONAS)</v>
          </cell>
          <cell r="D7635" t="str">
            <v>M3</v>
          </cell>
          <cell r="E7635">
            <v>176.03</v>
          </cell>
          <cell r="F7635" t="str">
            <v>SEINFRA</v>
          </cell>
        </row>
        <row r="7636">
          <cell r="B7636" t="str">
            <v>C1263</v>
          </cell>
          <cell r="C7636" t="str">
            <v>ESCAVAÇÃO MANUAL CAMPO ABERTO EM ROCHA C/EXPLOS.PERF.MAN. ATÉ 2M</v>
          </cell>
          <cell r="D7636" t="str">
            <v>M3</v>
          </cell>
          <cell r="E7636">
            <v>337.06</v>
          </cell>
          <cell r="F7636" t="str">
            <v>SEINFRA</v>
          </cell>
        </row>
        <row r="7637">
          <cell r="F7637" t="str">
            <v>SEINFRA</v>
          </cell>
        </row>
        <row r="7638">
          <cell r="B7638" t="str">
            <v>C1260</v>
          </cell>
          <cell r="C7638" t="str">
            <v>ESCAVAÇÃO MANUAL CAMPO ABERTO EM ROCHA C/EXPLOS.PERF.MAN. - 2,01 A 4,00M</v>
          </cell>
          <cell r="D7638" t="str">
            <v>M3</v>
          </cell>
          <cell r="E7638">
            <v>358.06</v>
          </cell>
          <cell r="F7638" t="str">
            <v>SEINFRA</v>
          </cell>
        </row>
        <row r="7639">
          <cell r="F7639" t="str">
            <v>SEINFRA</v>
          </cell>
        </row>
        <row r="7640">
          <cell r="B7640" t="str">
            <v>C1261</v>
          </cell>
          <cell r="C7640" t="str">
            <v>ESCAVAÇÃO MANUAL CAMPO ABERTO EM ROCHA C/EXPLOS.PERF.MAN. - 4,01 A 6,00M</v>
          </cell>
          <cell r="D7640" t="str">
            <v>M3</v>
          </cell>
          <cell r="E7640">
            <v>379.05</v>
          </cell>
          <cell r="F7640" t="str">
            <v>SEINFRA</v>
          </cell>
        </row>
        <row r="7641">
          <cell r="F7641" t="str">
            <v>SEINFRA</v>
          </cell>
        </row>
        <row r="7642">
          <cell r="B7642" t="str">
            <v>C1262</v>
          </cell>
          <cell r="C7642" t="str">
            <v>ESCAVAÇÃO MANUAL CAMPO ABERTO EM ROCHA C/EXPLOS.PERF.MAN. - 6,01 A 8,00M</v>
          </cell>
          <cell r="D7642" t="str">
            <v>M3</v>
          </cell>
          <cell r="E7642">
            <v>400.04</v>
          </cell>
          <cell r="F7642" t="str">
            <v>SEINFRA</v>
          </cell>
        </row>
        <row r="7643">
          <cell r="F7643" t="str">
            <v>SEINFRA</v>
          </cell>
        </row>
        <row r="7644">
          <cell r="B7644" t="str">
            <v>C1266</v>
          </cell>
          <cell r="C7644" t="str">
            <v>ESCAVAÇÃO MANUAL CAMPO ABERTO EM ROCHA C/EXPLOS.PERF.MEC. ATÉ 2M</v>
          </cell>
          <cell r="D7644" t="str">
            <v>M3</v>
          </cell>
          <cell r="E7644">
            <v>262.05</v>
          </cell>
          <cell r="F7644" t="str">
            <v>SEINFRA</v>
          </cell>
        </row>
        <row r="7645">
          <cell r="F7645" t="str">
            <v>SEINFRA</v>
          </cell>
        </row>
        <row r="7646">
          <cell r="B7646" t="str">
            <v>C1264</v>
          </cell>
          <cell r="C7646" t="str">
            <v>ESCAVAÇÃO MANUAL CAMPO ABERTO EM ROCHA C/EXPLOS.PERF.MEC. - 2,01 A 4,00M</v>
          </cell>
          <cell r="D7646" t="str">
            <v>M3</v>
          </cell>
          <cell r="E7646">
            <v>283.61</v>
          </cell>
          <cell r="F7646" t="str">
            <v>SEINFRA</v>
          </cell>
        </row>
        <row r="7647">
          <cell r="F7647" t="str">
            <v>SEINFRA</v>
          </cell>
        </row>
        <row r="7648">
          <cell r="B7648" t="str">
            <v>C1265</v>
          </cell>
          <cell r="C7648" t="str">
            <v>ESCAVAÇÃO MANUAL CAMPO ABERTO EM ROCHA C/EXPLOS.PERF.MEC. - 4,01 A 6,00M</v>
          </cell>
          <cell r="D7648" t="str">
            <v>M3</v>
          </cell>
          <cell r="E7648">
            <v>305.14999999999998</v>
          </cell>
          <cell r="F7648" t="str">
            <v>SEINFRA</v>
          </cell>
        </row>
        <row r="7649">
          <cell r="F7649" t="str">
            <v>SEINFRA</v>
          </cell>
        </row>
        <row r="7650">
          <cell r="B7650" t="str">
            <v>C1254</v>
          </cell>
          <cell r="C7650" t="str">
            <v>ESCAVAÇÃO MANUAL CAMPO ABERTO EM ROCHA C/EXPLOS.PERF.MEC. - 6,01 A 8,00M</v>
          </cell>
          <cell r="D7650" t="str">
            <v>M3</v>
          </cell>
          <cell r="E7650">
            <v>326.70999999999998</v>
          </cell>
          <cell r="F7650" t="str">
            <v>SEINFRA</v>
          </cell>
        </row>
        <row r="7651">
          <cell r="F7651" t="str">
            <v>SEINFRA</v>
          </cell>
        </row>
        <row r="7652">
          <cell r="B7652" t="str">
            <v>C1256</v>
          </cell>
          <cell r="C7652" t="str">
            <v>ESCAVAÇÃO MANUAL CAMPO ABERTO EM TERRA ATÉ 2M</v>
          </cell>
          <cell r="D7652" t="str">
            <v>M3</v>
          </cell>
          <cell r="E7652">
            <v>45.56</v>
          </cell>
          <cell r="F7652" t="str">
            <v>SEINFRA</v>
          </cell>
        </row>
        <row r="7653">
          <cell r="B7653" t="str">
            <v>C1257</v>
          </cell>
          <cell r="C7653" t="str">
            <v>ESCAVAÇÃO MANUAL CAMPO ABERTO EM TERRA, DE 2,01 A 4,00M</v>
          </cell>
          <cell r="D7653" t="str">
            <v>M3</v>
          </cell>
          <cell r="E7653">
            <v>54.27</v>
          </cell>
          <cell r="F7653" t="str">
            <v>SEINFRA</v>
          </cell>
        </row>
        <row r="7654">
          <cell r="B7654" t="str">
            <v>C1258</v>
          </cell>
          <cell r="C7654" t="str">
            <v>ESCAVAÇÃO MANUAL CAMPO ABERTO EM TERRA, DE 4,00 A 6,00M</v>
          </cell>
          <cell r="D7654" t="str">
            <v>M3</v>
          </cell>
          <cell r="E7654">
            <v>62.98</v>
          </cell>
          <cell r="F7654" t="str">
            <v>SEINFRA</v>
          </cell>
        </row>
        <row r="7655">
          <cell r="B7655" t="str">
            <v>C1259</v>
          </cell>
          <cell r="C7655" t="str">
            <v>ESCAVAÇÃO MANUAL CAMPO ABERTO EM TERRA, DE 6,00 A 8,00M</v>
          </cell>
          <cell r="D7655" t="str">
            <v>M3</v>
          </cell>
          <cell r="E7655">
            <v>72.62</v>
          </cell>
          <cell r="F7655" t="str">
            <v>SEINFRA</v>
          </cell>
        </row>
        <row r="7656">
          <cell r="B7656" t="str">
            <v>C1267</v>
          </cell>
          <cell r="C7656" t="str">
            <v>ESCAVAÇÃO MECAN. CAMPO ABERTO EM TERRA EXCETO ROCHA ATÉ 2M</v>
          </cell>
          <cell r="D7656" t="str">
            <v>M3</v>
          </cell>
          <cell r="E7656">
            <v>2.39</v>
          </cell>
          <cell r="F7656" t="str">
            <v>SEINFRA</v>
          </cell>
        </row>
        <row r="7657">
          <cell r="B7657" t="str">
            <v>C1268</v>
          </cell>
          <cell r="C7657" t="str">
            <v>ESCAVAÇÃO MECAN. CAMPO ABERTO EM TERRA EXCETO ROCHA ATÉ 4M</v>
          </cell>
          <cell r="D7657" t="str">
            <v>M3</v>
          </cell>
          <cell r="E7657">
            <v>2.75</v>
          </cell>
          <cell r="F7657" t="str">
            <v>SEINFRA</v>
          </cell>
        </row>
        <row r="7658">
          <cell r="B7658" t="str">
            <v>C1269</v>
          </cell>
          <cell r="C7658" t="str">
            <v>ESCAVAÇÃO MECAN. CAMPO ABERTO EM TERRA EXCETO ROCHA ATÉ 6M</v>
          </cell>
          <cell r="D7658" t="str">
            <v>M3</v>
          </cell>
          <cell r="E7658">
            <v>3.37</v>
          </cell>
          <cell r="F7658" t="str">
            <v>SEINFRA</v>
          </cell>
        </row>
        <row r="7659">
          <cell r="B7659" t="str">
            <v>C1270</v>
          </cell>
          <cell r="C7659" t="str">
            <v>ESCAVAÇÃO MECAN. CAMPO ABERTO EM TERRA EXCETO ROCHA ATÉ 8M</v>
          </cell>
          <cell r="D7659" t="str">
            <v>M3</v>
          </cell>
          <cell r="E7659">
            <v>4</v>
          </cell>
          <cell r="F7659" t="str">
            <v>SEINFRA</v>
          </cell>
        </row>
        <row r="7660">
          <cell r="B7660" t="str">
            <v>C4899</v>
          </cell>
          <cell r="C7660" t="str">
            <v>ESCAVAÇÃO MECANIZADA CAMPO ABERTO EM TERRA EXCETO ROCHA ATÉ 10M</v>
          </cell>
          <cell r="D7660" t="str">
            <v>M3</v>
          </cell>
          <cell r="E7660">
            <v>5</v>
          </cell>
          <cell r="F7660" t="str">
            <v>SEINFRA</v>
          </cell>
        </row>
        <row r="7661">
          <cell r="F7661" t="str">
            <v>SEINFRA</v>
          </cell>
        </row>
        <row r="7662">
          <cell r="B7662" t="str">
            <v>ESCAVAÇÃO E CARGA DE MATERIAL</v>
          </cell>
          <cell r="E7662">
            <v>106.3</v>
          </cell>
          <cell r="F7662" t="str">
            <v>SEINFRA</v>
          </cell>
        </row>
        <row r="7663">
          <cell r="B7663" t="str">
            <v>C3208</v>
          </cell>
          <cell r="C7663" t="str">
            <v>ESCAVAÇÃO E CARGA DE MATERIAL 1-CAT.</v>
          </cell>
          <cell r="D7663" t="str">
            <v>M3</v>
          </cell>
          <cell r="E7663">
            <v>5.53</v>
          </cell>
          <cell r="F7663" t="str">
            <v>SEINFRA</v>
          </cell>
        </row>
        <row r="7664">
          <cell r="B7664" t="str">
            <v>C3209</v>
          </cell>
          <cell r="C7664" t="str">
            <v>ESCAVAÇÃO E CARGA DE MATERIAL 2-CAT.</v>
          </cell>
          <cell r="D7664" t="str">
            <v>M3</v>
          </cell>
          <cell r="E7664">
            <v>7.54</v>
          </cell>
          <cell r="F7664" t="str">
            <v>SEINFRA</v>
          </cell>
        </row>
        <row r="7665">
          <cell r="B7665" t="str">
            <v>C3210</v>
          </cell>
          <cell r="C7665" t="str">
            <v>ESCAVAÇÃO E CARGA DE MATERIAL 3-CAT.</v>
          </cell>
          <cell r="D7665" t="str">
            <v>M3</v>
          </cell>
          <cell r="E7665">
            <v>39.94</v>
          </cell>
          <cell r="F7665" t="str">
            <v>SEINFRA</v>
          </cell>
        </row>
        <row r="7666">
          <cell r="B7666" t="str">
            <v>C3212</v>
          </cell>
          <cell r="C7666" t="str">
            <v>ESCAVAÇÃO E CARGA DE SOLO MOLE</v>
          </cell>
          <cell r="D7666" t="str">
            <v>M3</v>
          </cell>
          <cell r="E7666">
            <v>10.11</v>
          </cell>
          <cell r="F7666" t="str">
            <v>SEINFRA</v>
          </cell>
        </row>
        <row r="7667">
          <cell r="B7667" t="str">
            <v>C2797</v>
          </cell>
          <cell r="C7667" t="str">
            <v>ESCAVAÇÃO SUBMERSA (DRAGAGEM)</v>
          </cell>
          <cell r="D7667" t="str">
            <v>M3</v>
          </cell>
          <cell r="E7667">
            <v>43.18</v>
          </cell>
          <cell r="F7667" t="str">
            <v>SEINFRA</v>
          </cell>
        </row>
        <row r="7668">
          <cell r="B7668" t="str">
            <v>CARGA,TRANSPORTE E DESCARGA DE MATERIAL</v>
          </cell>
          <cell r="E7668">
            <v>424.94</v>
          </cell>
          <cell r="F7668" t="str">
            <v>SEINFRA</v>
          </cell>
        </row>
        <row r="7669">
          <cell r="B7669" t="str">
            <v>C0702</v>
          </cell>
          <cell r="C7669" t="str">
            <v>CARGA MANUAL DE ENTULHO EM CAMINHÃO BASCULANTE</v>
          </cell>
          <cell r="D7669" t="str">
            <v>M3</v>
          </cell>
          <cell r="E7669">
            <v>21.85</v>
          </cell>
          <cell r="F7669" t="str">
            <v>SEINFRA</v>
          </cell>
        </row>
        <row r="7670">
          <cell r="B7670" t="str">
            <v>C0706</v>
          </cell>
          <cell r="C7670" t="str">
            <v>CARGA MANUAL DE ROCHA EM CAMINHÃO BASCULANTE</v>
          </cell>
          <cell r="D7670" t="str">
            <v>M3</v>
          </cell>
          <cell r="E7670">
            <v>22.76</v>
          </cell>
          <cell r="F7670" t="str">
            <v>SEINFRA</v>
          </cell>
        </row>
        <row r="7671">
          <cell r="B7671" t="str">
            <v>C0707</v>
          </cell>
          <cell r="C7671" t="str">
            <v>CARGA MANUAL DE TERRA EM CAMINHÃO BASCULANTE</v>
          </cell>
          <cell r="D7671" t="str">
            <v>M3</v>
          </cell>
          <cell r="E7671">
            <v>18.21</v>
          </cell>
          <cell r="F7671" t="str">
            <v>SEINFRA</v>
          </cell>
        </row>
        <row r="7672">
          <cell r="B7672" t="str">
            <v>C0708</v>
          </cell>
          <cell r="C7672" t="str">
            <v>CARGA MECANIZADA DE ENTULHO EM CAMINHÃO BASCULANTE</v>
          </cell>
          <cell r="D7672" t="str">
            <v>M3</v>
          </cell>
          <cell r="E7672">
            <v>3.41</v>
          </cell>
          <cell r="F7672" t="str">
            <v>SEINFRA</v>
          </cell>
        </row>
        <row r="7673">
          <cell r="B7673" t="str">
            <v>C0709</v>
          </cell>
          <cell r="C7673" t="str">
            <v>CARGA MECANIZADA DE ROCHA EM CAMINHÃO BASCULANTE</v>
          </cell>
          <cell r="D7673" t="str">
            <v>M3</v>
          </cell>
          <cell r="E7673">
            <v>3.64</v>
          </cell>
          <cell r="F7673" t="str">
            <v>SEINFRA</v>
          </cell>
        </row>
        <row r="7674">
          <cell r="B7674" t="str">
            <v>C0710</v>
          </cell>
          <cell r="C7674" t="str">
            <v>CARGA MECANIZADA DE TERRA EM CAMINHÃO BASCULANTE</v>
          </cell>
          <cell r="D7674" t="str">
            <v>M3</v>
          </cell>
          <cell r="E7674">
            <v>3.22</v>
          </cell>
          <cell r="F7674" t="str">
            <v>SEINFRA</v>
          </cell>
        </row>
        <row r="7675">
          <cell r="B7675" t="str">
            <v>C2987</v>
          </cell>
          <cell r="C7675" t="str">
            <v>COMPLEMENTAÇÃO DE TRANSPORTE EM CAMINHÃO BASCULANTE</v>
          </cell>
          <cell r="D7675" t="str">
            <v>M3xKM</v>
          </cell>
          <cell r="E7675">
            <v>1</v>
          </cell>
          <cell r="F7675" t="str">
            <v>SEINFRA</v>
          </cell>
        </row>
        <row r="7676">
          <cell r="B7676" t="str">
            <v>C2529</v>
          </cell>
          <cell r="C7676" t="str">
            <v>TRANSPORTE DE MATERIAL, EXCETO ROCHA EM CAMINHÃO ATÉ 0.5 KM</v>
          </cell>
          <cell r="D7676" t="str">
            <v>M3</v>
          </cell>
          <cell r="E7676">
            <v>4.32</v>
          </cell>
          <cell r="F7676" t="str">
            <v>SEINFRA</v>
          </cell>
        </row>
        <row r="7677">
          <cell r="B7677" t="str">
            <v>C2531</v>
          </cell>
          <cell r="C7677" t="str">
            <v>TRANSPORTE DE MATERIAL, EXCETO ROCHA EM CAMINHÃO ATÉ 1KM</v>
          </cell>
          <cell r="D7677" t="str">
            <v>M3</v>
          </cell>
          <cell r="E7677">
            <v>4.8</v>
          </cell>
          <cell r="F7677" t="str">
            <v>SEINFRA</v>
          </cell>
        </row>
        <row r="7678">
          <cell r="B7678" t="str">
            <v>C2533</v>
          </cell>
          <cell r="C7678" t="str">
            <v>TRANSPORTE DE MATERIAL, EXCETO ROCHA EM CAMINHÃO ATÉ 5 KM</v>
          </cell>
          <cell r="D7678" t="str">
            <v>M3</v>
          </cell>
          <cell r="E7678">
            <v>24.01</v>
          </cell>
          <cell r="F7678" t="str">
            <v>SEINFRA</v>
          </cell>
        </row>
        <row r="7679">
          <cell r="B7679" t="str">
            <v>C2530</v>
          </cell>
          <cell r="C7679" t="str">
            <v>TRANSPORTE DE MATERIAL, EXCETO ROCHA EM CAMINHÃO ATÉ 10KM</v>
          </cell>
          <cell r="D7679" t="str">
            <v>M3</v>
          </cell>
          <cell r="E7679">
            <v>28.81</v>
          </cell>
          <cell r="F7679" t="str">
            <v>SEINFRA</v>
          </cell>
        </row>
        <row r="7680">
          <cell r="B7680" t="str">
            <v>C2532</v>
          </cell>
          <cell r="C7680" t="str">
            <v>TRANSPORTE DE MATERIAL, EXCETO ROCHA EM CAMINHÃO ATÉ 20KM</v>
          </cell>
          <cell r="D7680" t="str">
            <v>M3</v>
          </cell>
          <cell r="E7680">
            <v>43.22</v>
          </cell>
          <cell r="F7680" t="str">
            <v>SEINFRA</v>
          </cell>
        </row>
        <row r="7681">
          <cell r="B7681" t="str">
            <v>C2536</v>
          </cell>
          <cell r="C7681" t="str">
            <v>TRANSPORTE HORIZONTAL ATÉ 30M DE MATERIAIS À GRANEL</v>
          </cell>
          <cell r="D7681" t="str">
            <v>M3</v>
          </cell>
          <cell r="E7681">
            <v>38.880000000000003</v>
          </cell>
          <cell r="F7681" t="str">
            <v>SEINFRA</v>
          </cell>
        </row>
        <row r="7682">
          <cell r="B7682" t="str">
            <v>C2537</v>
          </cell>
          <cell r="C7682" t="str">
            <v>TRANSPORTE HORIZONTAL DE 30,00 ATÉ 60,00M DE MATERIAIS À GRANEL</v>
          </cell>
          <cell r="D7682" t="str">
            <v>M3</v>
          </cell>
          <cell r="E7682">
            <v>48.21</v>
          </cell>
          <cell r="F7682" t="str">
            <v>SEINFRA</v>
          </cell>
        </row>
        <row r="7683">
          <cell r="B7683" t="str">
            <v>C2535</v>
          </cell>
          <cell r="C7683" t="str">
            <v>TRANSPORTE HORIZONTAL DE 60,01 ATÉ 100,00M DE MATERIAIS À GRANEL</v>
          </cell>
          <cell r="D7683" t="str">
            <v>M3</v>
          </cell>
          <cell r="E7683">
            <v>63.75</v>
          </cell>
          <cell r="F7683" t="str">
            <v>SEINFRA</v>
          </cell>
        </row>
        <row r="7684">
          <cell r="B7684" t="str">
            <v>C2538</v>
          </cell>
          <cell r="C7684" t="str">
            <v>TRANSPORTE VERTICAL DE MATERIAIS À GRANEL P/ A 1A LAJE</v>
          </cell>
          <cell r="D7684" t="str">
            <v>M3</v>
          </cell>
          <cell r="E7684">
            <v>27.99</v>
          </cell>
          <cell r="F7684" t="str">
            <v>SEINFRA</v>
          </cell>
        </row>
        <row r="7685">
          <cell r="B7685" t="str">
            <v>C2539</v>
          </cell>
          <cell r="C7685" t="str">
            <v>TRANSPORTE VERTICAL DE MATERIAIS À GRANEL P/ A 2A LAJE</v>
          </cell>
          <cell r="D7685" t="str">
            <v>M3</v>
          </cell>
          <cell r="E7685">
            <v>66.86</v>
          </cell>
          <cell r="F7685" t="str">
            <v>SEINFRA</v>
          </cell>
        </row>
        <row r="7686">
          <cell r="B7686" t="str">
            <v>ESCAVAÇÃO, CARGA, TRANSPORTE E DESCARGA DE MATERIAL</v>
          </cell>
          <cell r="E7686">
            <v>1127.92</v>
          </cell>
          <cell r="F7686" t="str">
            <v>SEINFRA</v>
          </cell>
        </row>
        <row r="7687">
          <cell r="B7687" t="str">
            <v>C3131</v>
          </cell>
          <cell r="C7687" t="str">
            <v>ARRASAMENTO ATERRO (ESCALONAMENTO) DMT ATÉ 50M</v>
          </cell>
          <cell r="D7687" t="str">
            <v>M3</v>
          </cell>
          <cell r="E7687">
            <v>5.83</v>
          </cell>
          <cell r="F7687" t="str">
            <v>SEINFRA</v>
          </cell>
        </row>
        <row r="7688">
          <cell r="B7688" t="str">
            <v>C3182</v>
          </cell>
          <cell r="C7688" t="str">
            <v>ESCAVAÇÃO CARGA TRANSP. 1-CAT ATÉ 200M</v>
          </cell>
          <cell r="D7688" t="str">
            <v>M3</v>
          </cell>
          <cell r="E7688">
            <v>8.32</v>
          </cell>
          <cell r="F7688" t="str">
            <v>SEINFRA</v>
          </cell>
        </row>
        <row r="7689">
          <cell r="B7689" t="str">
            <v>C3178</v>
          </cell>
          <cell r="C7689" t="str">
            <v>ESCAVAÇÃO CARGA TRANSP. 1-CAT 201 A 400M</v>
          </cell>
          <cell r="D7689" t="str">
            <v>M3</v>
          </cell>
          <cell r="E7689">
            <v>9.19</v>
          </cell>
          <cell r="F7689" t="str">
            <v>SEINFRA</v>
          </cell>
        </row>
        <row r="7690">
          <cell r="B7690" t="str">
            <v>C3180</v>
          </cell>
          <cell r="C7690" t="str">
            <v>ESCAVAÇÃO CARGA TRANSP. 1-CAT 401 A 600M</v>
          </cell>
          <cell r="D7690" t="str">
            <v>M3</v>
          </cell>
          <cell r="E7690">
            <v>9.7100000000000009</v>
          </cell>
          <cell r="F7690" t="str">
            <v>SEINFRA</v>
          </cell>
        </row>
        <row r="7691">
          <cell r="B7691" t="str">
            <v>C3169</v>
          </cell>
          <cell r="C7691" t="str">
            <v>ESCAVACAO CARGA TRANSP. 1-CAT 601 A 800M</v>
          </cell>
          <cell r="D7691" t="str">
            <v>M3</v>
          </cell>
          <cell r="E7691">
            <v>10.67</v>
          </cell>
          <cell r="F7691" t="str">
            <v>SEINFRA</v>
          </cell>
        </row>
        <row r="7692">
          <cell r="B7692" t="str">
            <v>C3181</v>
          </cell>
          <cell r="C7692" t="str">
            <v>ESCAVAÇÃO CARGA TRANSP. 1-CAT 801 A 1000M</v>
          </cell>
          <cell r="D7692" t="str">
            <v>M3</v>
          </cell>
          <cell r="E7692">
            <v>11.23</v>
          </cell>
          <cell r="F7692" t="str">
            <v>SEINFRA</v>
          </cell>
        </row>
        <row r="7693">
          <cell r="B7693" t="str">
            <v>C3175</v>
          </cell>
          <cell r="C7693" t="str">
            <v>ESCAVAÇÃO CARGA TRANSP. 1-CAT 1001 A 1200M</v>
          </cell>
          <cell r="D7693" t="str">
            <v>M3</v>
          </cell>
          <cell r="E7693">
            <v>11.45</v>
          </cell>
          <cell r="F7693" t="str">
            <v>SEINFRA</v>
          </cell>
        </row>
        <row r="7694">
          <cell r="B7694" t="str">
            <v>C3165</v>
          </cell>
          <cell r="C7694" t="str">
            <v>ESCAVACÃO CARGA TRANSP. 1-CAT 1201 A 1400M</v>
          </cell>
          <cell r="D7694" t="str">
            <v>M3</v>
          </cell>
          <cell r="E7694">
            <v>12.39</v>
          </cell>
          <cell r="F7694" t="str">
            <v>SEINFRA</v>
          </cell>
        </row>
        <row r="7695">
          <cell r="B7695" t="str">
            <v>C3176</v>
          </cell>
          <cell r="C7695" t="str">
            <v>ESCAVAÇÃO CARGA TRANSP. 1-CAT 1401 A 1600M</v>
          </cell>
          <cell r="D7695" t="str">
            <v>M3</v>
          </cell>
          <cell r="E7695">
            <v>12.87</v>
          </cell>
          <cell r="F7695" t="str">
            <v>SEINFRA</v>
          </cell>
        </row>
        <row r="7696">
          <cell r="B7696" t="str">
            <v>C3177</v>
          </cell>
          <cell r="C7696" t="str">
            <v>ESCAVAÇÃO CARGA TRANSP. 1-CAT 1601 A 1800M</v>
          </cell>
          <cell r="D7696" t="str">
            <v>M3</v>
          </cell>
          <cell r="E7696">
            <v>13.76</v>
          </cell>
          <cell r="F7696" t="str">
            <v>SEINFRA</v>
          </cell>
        </row>
        <row r="7697">
          <cell r="B7697" t="str">
            <v>C3166</v>
          </cell>
          <cell r="C7697" t="str">
            <v>ESCAVAÇÃO CARGA TRANSP. 1-CAT 1801 A 2000M</v>
          </cell>
          <cell r="D7697" t="str">
            <v>M3</v>
          </cell>
          <cell r="E7697">
            <v>14.27</v>
          </cell>
          <cell r="F7697" t="str">
            <v>SEINFRA</v>
          </cell>
        </row>
        <row r="7698">
          <cell r="B7698" t="str">
            <v>C3167</v>
          </cell>
          <cell r="C7698" t="str">
            <v>ESCAVAÇÃO CARGA TRANSP. 1-CAT 2001 A 3000M</v>
          </cell>
          <cell r="D7698" t="str">
            <v>M3</v>
          </cell>
          <cell r="E7698">
            <v>14.66</v>
          </cell>
          <cell r="F7698" t="str">
            <v>SEINFRA</v>
          </cell>
        </row>
        <row r="7699">
          <cell r="B7699" t="str">
            <v>C3168</v>
          </cell>
          <cell r="C7699" t="str">
            <v>ESCAVAÇÃO CARGA TRANSP. 1-CAT 3001 A 4000M</v>
          </cell>
          <cell r="D7699" t="str">
            <v>M3</v>
          </cell>
          <cell r="E7699">
            <v>16.84</v>
          </cell>
          <cell r="F7699" t="str">
            <v>SEINFRA</v>
          </cell>
        </row>
        <row r="7700">
          <cell r="B7700" t="str">
            <v>C3179</v>
          </cell>
          <cell r="C7700" t="str">
            <v>ESCAVAÇÃO CARGA TRANSP. 1-CAT 4001 A 5000M</v>
          </cell>
          <cell r="D7700" t="str">
            <v>M3</v>
          </cell>
          <cell r="E7700">
            <v>18.739999999999998</v>
          </cell>
          <cell r="F7700" t="str">
            <v>SEINFRA</v>
          </cell>
        </row>
        <row r="7701">
          <cell r="B7701" t="str">
            <v>C3192</v>
          </cell>
          <cell r="C7701" t="str">
            <v>ESCAVAÇÃO CARGA TRANSP. 2-CAT ATÉ 200M</v>
          </cell>
          <cell r="D7701" t="str">
            <v>M3</v>
          </cell>
          <cell r="E7701">
            <v>10.97</v>
          </cell>
          <cell r="F7701" t="str">
            <v>SEINFRA</v>
          </cell>
        </row>
        <row r="7702">
          <cell r="B7702" t="str">
            <v>C3187</v>
          </cell>
          <cell r="C7702" t="str">
            <v>ESCAVAÇÃO CARGA TRANSP. 2-CAT 201 A 400M</v>
          </cell>
          <cell r="D7702" t="str">
            <v>M3</v>
          </cell>
          <cell r="E7702">
            <v>11.42</v>
          </cell>
          <cell r="F7702" t="str">
            <v>SEINFRA</v>
          </cell>
        </row>
        <row r="7703">
          <cell r="B7703" t="str">
            <v>C3189</v>
          </cell>
          <cell r="C7703" t="str">
            <v>ESCAVAÇÃO CARGA TRANSP. 2-CAT 401 A 600M</v>
          </cell>
          <cell r="D7703" t="str">
            <v>M3</v>
          </cell>
          <cell r="E7703">
            <v>12.68</v>
          </cell>
          <cell r="F7703" t="str">
            <v>SEINFRA</v>
          </cell>
        </row>
        <row r="7704">
          <cell r="B7704" t="str">
            <v>C3190</v>
          </cell>
          <cell r="C7704" t="str">
            <v>ESCAVAÇÃO CARGA TRANSP. 2-CAT 601 A 800M</v>
          </cell>
          <cell r="D7704" t="str">
            <v>M3</v>
          </cell>
          <cell r="E7704">
            <v>13.23</v>
          </cell>
          <cell r="F7704" t="str">
            <v>SEINFRA</v>
          </cell>
        </row>
        <row r="7705">
          <cell r="B7705" t="str">
            <v>C3191</v>
          </cell>
          <cell r="C7705" t="str">
            <v>ESCAVAÇÃO CARGA TRANSP. 2-CAT 801 A 1000M</v>
          </cell>
          <cell r="D7705" t="str">
            <v>M3</v>
          </cell>
          <cell r="E7705">
            <v>13.82</v>
          </cell>
          <cell r="F7705" t="str">
            <v>SEINFRA</v>
          </cell>
        </row>
        <row r="7706">
          <cell r="B7706" t="str">
            <v>C3170</v>
          </cell>
          <cell r="C7706" t="str">
            <v>ESCAVAÇÃO CARGA TRANSP. 2-CAT 1001 A 1200M</v>
          </cell>
          <cell r="D7706" t="str">
            <v>M3</v>
          </cell>
          <cell r="E7706">
            <v>14.76</v>
          </cell>
          <cell r="F7706" t="str">
            <v>SEINFRA</v>
          </cell>
        </row>
        <row r="7707">
          <cell r="B7707" t="str">
            <v>C3183</v>
          </cell>
          <cell r="C7707" t="str">
            <v>ESCAVAÇÃO CARGA TRANSP. 2-CAT 1201 A 1400M</v>
          </cell>
          <cell r="D7707" t="str">
            <v>M3</v>
          </cell>
          <cell r="E7707">
            <v>15.31</v>
          </cell>
          <cell r="F7707" t="str">
            <v>SEINFRA</v>
          </cell>
        </row>
        <row r="7708">
          <cell r="B7708" t="str">
            <v>C3184</v>
          </cell>
          <cell r="C7708" t="str">
            <v>ESCAVAÇÃO CARGA TRANSP. 2-CAT 1401 A 1600M</v>
          </cell>
          <cell r="D7708" t="str">
            <v>M3</v>
          </cell>
          <cell r="E7708">
            <v>15.86</v>
          </cell>
          <cell r="F7708" t="str">
            <v>SEINFRA</v>
          </cell>
        </row>
        <row r="7709">
          <cell r="B7709" t="str">
            <v>C3185</v>
          </cell>
          <cell r="C7709" t="str">
            <v>ESCAVAÇÃO CARGA TRANSP. 2-CAT 1601 A 1800M</v>
          </cell>
          <cell r="D7709" t="str">
            <v>M3</v>
          </cell>
          <cell r="E7709">
            <v>17.02</v>
          </cell>
          <cell r="F7709" t="str">
            <v>SEINFRA</v>
          </cell>
        </row>
        <row r="7710">
          <cell r="B7710" t="str">
            <v>C3186</v>
          </cell>
          <cell r="C7710" t="str">
            <v>ESCAVAÇÃO CARGA TRANSP. 2-CAT 1801 A 2000M</v>
          </cell>
          <cell r="D7710" t="str">
            <v>M3</v>
          </cell>
          <cell r="E7710">
            <v>17.55</v>
          </cell>
          <cell r="F7710" t="str">
            <v>SEINFRA</v>
          </cell>
        </row>
        <row r="7711">
          <cell r="B7711" t="str">
            <v>C3171</v>
          </cell>
          <cell r="C7711" t="str">
            <v>ESCAVAÇÃO CARGA TRANSP. 2-CAT 2001 A 3000M</v>
          </cell>
          <cell r="D7711" t="str">
            <v>M3</v>
          </cell>
          <cell r="E7711">
            <v>18.010000000000002</v>
          </cell>
          <cell r="F7711" t="str">
            <v>SEINFRA</v>
          </cell>
        </row>
        <row r="7712">
          <cell r="B7712" t="str">
            <v>C3188</v>
          </cell>
          <cell r="C7712" t="str">
            <v>ESCAVAÇÃO CARGA TRANSP. 2-CAT 3001 A 4000M</v>
          </cell>
          <cell r="D7712" t="str">
            <v>M3</v>
          </cell>
          <cell r="E7712">
            <v>20.100000000000001</v>
          </cell>
          <cell r="F7712" t="str">
            <v>SEINFRA</v>
          </cell>
        </row>
        <row r="7713">
          <cell r="B7713" t="str">
            <v>C3172</v>
          </cell>
          <cell r="C7713" t="str">
            <v>ESCAVAÇÃO CARGA TRANSP. 2-CAT 4001 A 5000M</v>
          </cell>
          <cell r="D7713" t="str">
            <v>M3</v>
          </cell>
          <cell r="E7713">
            <v>22.41</v>
          </cell>
          <cell r="F7713" t="str">
            <v>SEINFRA</v>
          </cell>
        </row>
        <row r="7714">
          <cell r="B7714" t="str">
            <v>C3205</v>
          </cell>
          <cell r="C7714" t="str">
            <v>ESCAVAÇÃO CARGA TRANSP. 3-CAT ATÉ 50M</v>
          </cell>
          <cell r="D7714" t="str">
            <v>M3</v>
          </cell>
          <cell r="E7714">
            <v>39.35</v>
          </cell>
          <cell r="F7714" t="str">
            <v>SEINFRA</v>
          </cell>
        </row>
        <row r="7715">
          <cell r="B7715" t="str">
            <v>C3202</v>
          </cell>
          <cell r="C7715" t="str">
            <v>ESCAVAÇÃO CARGA TRANSP. 3-CAT 51 A 100M</v>
          </cell>
          <cell r="D7715" t="str">
            <v>M3</v>
          </cell>
          <cell r="E7715">
            <v>45.17</v>
          </cell>
          <cell r="F7715" t="str">
            <v>SEINFRA</v>
          </cell>
        </row>
        <row r="7716">
          <cell r="B7716" t="str">
            <v>C3194</v>
          </cell>
          <cell r="C7716" t="str">
            <v>ESCAVAÇÃO CARGA TRANSP. 3-CAT 101 A 200M</v>
          </cell>
          <cell r="D7716" t="str">
            <v>M3</v>
          </cell>
          <cell r="E7716">
            <v>45.36</v>
          </cell>
          <cell r="F7716" t="str">
            <v>SEINFRA</v>
          </cell>
        </row>
        <row r="7717">
          <cell r="B7717" t="str">
            <v>C3200</v>
          </cell>
          <cell r="C7717" t="str">
            <v>ESCAVAÇÃO CARGA TRANSP. 3-CAT 201 A 400M</v>
          </cell>
          <cell r="D7717" t="str">
            <v>M3</v>
          </cell>
          <cell r="E7717">
            <v>45.92</v>
          </cell>
          <cell r="F7717" t="str">
            <v>SEINFRA</v>
          </cell>
        </row>
        <row r="7718">
          <cell r="B7718" t="str">
            <v>C3201</v>
          </cell>
          <cell r="C7718" t="str">
            <v>ESCAVAÇÃO CARGA TRANSP. 3-CAT 401 A 600M</v>
          </cell>
          <cell r="D7718" t="str">
            <v>M3</v>
          </cell>
          <cell r="E7718">
            <v>46.72</v>
          </cell>
          <cell r="F7718" t="str">
            <v>SEINFRA</v>
          </cell>
        </row>
        <row r="7719">
          <cell r="B7719" t="str">
            <v>C3203</v>
          </cell>
          <cell r="C7719" t="str">
            <v>ESCAVAÇÃO CARGA TRANSP. 3-CAT 601 A 800M</v>
          </cell>
          <cell r="D7719" t="str">
            <v>M3</v>
          </cell>
          <cell r="E7719">
            <v>48.63</v>
          </cell>
          <cell r="F7719" t="str">
            <v>SEINFRA</v>
          </cell>
        </row>
        <row r="7720">
          <cell r="B7720" t="str">
            <v>C3204</v>
          </cell>
          <cell r="C7720" t="str">
            <v>ESCAVAÇÃO CARGA TRANSP. 3-CAT 801 A 1000M</v>
          </cell>
          <cell r="D7720" t="str">
            <v>M3</v>
          </cell>
          <cell r="E7720">
            <v>49.41</v>
          </cell>
          <cell r="F7720" t="str">
            <v>SEINFRA</v>
          </cell>
        </row>
        <row r="7721">
          <cell r="B7721" t="str">
            <v>C3193</v>
          </cell>
          <cell r="C7721" t="str">
            <v>ESCAVAÇÃO CARGA TRANSP. 3-CAT 1001 A 1200M</v>
          </cell>
          <cell r="D7721" t="str">
            <v>M3</v>
          </cell>
          <cell r="E7721">
            <v>49.76</v>
          </cell>
          <cell r="F7721" t="str">
            <v>SEINFRA</v>
          </cell>
        </row>
        <row r="7722">
          <cell r="B7722" t="str">
            <v>C3195</v>
          </cell>
          <cell r="C7722" t="str">
            <v>ESCAVAÇÃO CARGA TRANSP. 3-CAT 1201 A 1400M</v>
          </cell>
          <cell r="D7722" t="str">
            <v>M3</v>
          </cell>
          <cell r="E7722">
            <v>51.53</v>
          </cell>
          <cell r="F7722" t="str">
            <v>SEINFRA</v>
          </cell>
        </row>
        <row r="7723">
          <cell r="B7723" t="str">
            <v>C3196</v>
          </cell>
          <cell r="C7723" t="str">
            <v>ESCAVAÇÃO CARGA TRANSP. 3-CAT 1401 A 1600M</v>
          </cell>
          <cell r="D7723" t="str">
            <v>M3</v>
          </cell>
          <cell r="E7723">
            <v>52.28</v>
          </cell>
          <cell r="F7723" t="str">
            <v>SEINFRA</v>
          </cell>
        </row>
        <row r="7724">
          <cell r="B7724" t="str">
            <v>C3197</v>
          </cell>
          <cell r="C7724" t="str">
            <v>ESCAVAÇÃO CARGA TRANSP. 3-CAT 1601 A 1800M</v>
          </cell>
          <cell r="D7724" t="str">
            <v>M3</v>
          </cell>
          <cell r="E7724">
            <v>52.94</v>
          </cell>
          <cell r="F7724" t="str">
            <v>SEINFRA</v>
          </cell>
        </row>
        <row r="7725">
          <cell r="B7725" t="str">
            <v>C3198</v>
          </cell>
          <cell r="C7725" t="str">
            <v>ESCAVAÇÃO CARGA TRANSP. 3-CAT 1801 A 2000M</v>
          </cell>
          <cell r="D7725" t="str">
            <v>M3</v>
          </cell>
          <cell r="E7725">
            <v>53.69</v>
          </cell>
          <cell r="F7725" t="str">
            <v>SEINFRA</v>
          </cell>
        </row>
        <row r="7726">
          <cell r="B7726" t="str">
            <v>C3199</v>
          </cell>
          <cell r="C7726" t="str">
            <v>ESCAVAÇÃO CARGA TRANSP. 3-CAT 2001 A 3000M</v>
          </cell>
          <cell r="D7726" t="str">
            <v>M3</v>
          </cell>
          <cell r="E7726">
            <v>55.36</v>
          </cell>
          <cell r="F7726" t="str">
            <v>SEINFRA</v>
          </cell>
        </row>
        <row r="7727">
          <cell r="B7727" t="str">
            <v>C3173</v>
          </cell>
          <cell r="C7727" t="str">
            <v>ESCAVAÇÃO CARGA TRANSP. 3-CAT 3001 A 4000M</v>
          </cell>
          <cell r="D7727" t="str">
            <v>M3</v>
          </cell>
          <cell r="E7727">
            <v>58.31</v>
          </cell>
          <cell r="F7727" t="str">
            <v>SEINFRA</v>
          </cell>
        </row>
        <row r="7728">
          <cell r="B7728" t="str">
            <v>C3174</v>
          </cell>
          <cell r="C7728" t="str">
            <v>ESCAVAÇÃO CARGA TRANSP. 3-CAT 4001 A 5000M</v>
          </cell>
          <cell r="D7728" t="str">
            <v>M3</v>
          </cell>
          <cell r="E7728">
            <v>60.42</v>
          </cell>
          <cell r="F7728" t="str">
            <v>SEINFRA</v>
          </cell>
        </row>
        <row r="7729">
          <cell r="B7729" t="str">
            <v>ESCAVAÇÕES EM VALAS,VALETAS,CANAIS E FUNDAÇÕES</v>
          </cell>
          <cell r="E7729">
            <v>14619.14</v>
          </cell>
          <cell r="F7729" t="str">
            <v>SEINFRA</v>
          </cell>
        </row>
        <row r="7730">
          <cell r="B7730" t="str">
            <v>C3280</v>
          </cell>
          <cell r="C7730" t="str">
            <v>ESCAVAÇÃO DE BASE DE TUBULÃO A AR COMPRIMIDO ATÉ 12M</v>
          </cell>
          <cell r="D7730" t="str">
            <v>M3</v>
          </cell>
          <cell r="E7730">
            <v>754.3</v>
          </cell>
          <cell r="F7730" t="str">
            <v>SEINFRA</v>
          </cell>
        </row>
        <row r="7731">
          <cell r="B7731" t="str">
            <v>C3281</v>
          </cell>
          <cell r="C7731" t="str">
            <v>ESCAVAÇÃO DE BASE DE TUBULÃO A AR COMPRIMIDO DE 12,00 A 18M</v>
          </cell>
          <cell r="D7731" t="str">
            <v>M3</v>
          </cell>
          <cell r="E7731">
            <v>845.28</v>
          </cell>
          <cell r="F7731" t="str">
            <v>SEINFRA</v>
          </cell>
        </row>
        <row r="7732">
          <cell r="B7732" t="str">
            <v>C3282</v>
          </cell>
          <cell r="C7732" t="str">
            <v>ESCAVAÇÃO DE BASE DE TUBULÃO A CEU ABERTO</v>
          </cell>
          <cell r="D7732" t="str">
            <v>M3</v>
          </cell>
          <cell r="E7732">
            <v>510.96</v>
          </cell>
          <cell r="F7732" t="str">
            <v>SEINFRA</v>
          </cell>
        </row>
        <row r="7733">
          <cell r="B7733" t="str">
            <v>C2777</v>
          </cell>
          <cell r="C7733" t="str">
            <v>ESCAVAÇÃO DE MATERIAL DE 3A. CAT A FOGO</v>
          </cell>
          <cell r="D7733" t="str">
            <v>M3</v>
          </cell>
          <cell r="E7733">
            <v>172.19</v>
          </cell>
          <cell r="F7733" t="str">
            <v>SEINFRA</v>
          </cell>
        </row>
        <row r="7734">
          <cell r="B7734" t="str">
            <v>C3206</v>
          </cell>
          <cell r="C7734" t="str">
            <v>ESCAVAÇÃO DE POÇO TUBULÃO A AR COMPRIMIDO C/ DESCIDA DE CAMISA DE CONCRETO ARMADO ATÉ 12m</v>
          </cell>
          <cell r="D7734" t="str">
            <v>M3</v>
          </cell>
          <cell r="E7734">
            <v>719.61</v>
          </cell>
          <cell r="F7734" t="str">
            <v>SEINFRA</v>
          </cell>
        </row>
        <row r="7735">
          <cell r="F7735" t="str">
            <v>SEINFRA</v>
          </cell>
        </row>
        <row r="7736">
          <cell r="B7736" t="str">
            <v>C3213</v>
          </cell>
          <cell r="C7736" t="str">
            <v>ESCAVAÇÃO DE POÇO TUBULÃO A AR COMPRIMIDO C/DESCIDA DE CAMISA DE CONCRETO ARMADO 12,01 A 18,00M</v>
          </cell>
          <cell r="D7736" t="str">
            <v>M3</v>
          </cell>
          <cell r="E7736">
            <v>804.99</v>
          </cell>
          <cell r="F7736" t="str">
            <v>SEINFRA</v>
          </cell>
        </row>
        <row r="7737">
          <cell r="F7737" t="str">
            <v>SEINFRA</v>
          </cell>
        </row>
        <row r="7738">
          <cell r="B7738" t="str">
            <v>C3207</v>
          </cell>
          <cell r="C7738" t="str">
            <v>ESCAVAÇÃO DE POÇO TUBULÃO A CEU ABERTO  C/ DESCIDA DE CAMISA DE CONCRETO ARMADO</v>
          </cell>
          <cell r="D7738" t="str">
            <v>M3</v>
          </cell>
          <cell r="E7738">
            <v>403.73</v>
          </cell>
          <cell r="F7738" t="str">
            <v>SEINFRA</v>
          </cell>
        </row>
        <row r="7739">
          <cell r="F7739" t="str">
            <v>SEINFRA</v>
          </cell>
        </row>
        <row r="7740">
          <cell r="B7740" t="str">
            <v>C5012</v>
          </cell>
          <cell r="C7740" t="str">
            <v>ESCAVAÇÃO DE VALA EM MATERIAL DE 3ª CATEGORIA COM ESCAVADEIRA E ROMPEDOR HIDRÁULICO DE 1700KG</v>
          </cell>
          <cell r="D7740" t="str">
            <v>M3</v>
          </cell>
          <cell r="E7740">
            <v>59.44</v>
          </cell>
          <cell r="F7740" t="str">
            <v>SEINFRA</v>
          </cell>
        </row>
        <row r="7741">
          <cell r="F7741" t="str">
            <v>SEINFRA</v>
          </cell>
        </row>
        <row r="7742">
          <cell r="B7742" t="str">
            <v>C5177</v>
          </cell>
          <cell r="C7742" t="str">
            <v>ESCAVAÇÃO EM ROCHA BRANDA A FRIO COM ESCAVADEIRA HIDRÁULICA E ROMPEDOR ACOPLADO</v>
          </cell>
          <cell r="D7742" t="str">
            <v>M3</v>
          </cell>
          <cell r="E7742">
            <v>223.9</v>
          </cell>
          <cell r="F7742" t="str">
            <v>SEINFRA</v>
          </cell>
        </row>
        <row r="7743">
          <cell r="F7743" t="str">
            <v>SEINFRA</v>
          </cell>
        </row>
        <row r="7744">
          <cell r="B7744" t="str">
            <v>C1255</v>
          </cell>
          <cell r="C7744" t="str">
            <v>ESCAVAÇÃO MANUAL C/ APIL. FUNDO P/ CAIXA EM ALVENARIA</v>
          </cell>
          <cell r="D7744" t="str">
            <v>M3</v>
          </cell>
          <cell r="E7744">
            <v>72</v>
          </cell>
          <cell r="F7744" t="str">
            <v>SEINFRA</v>
          </cell>
        </row>
        <row r="7745">
          <cell r="B7745" t="str">
            <v>C2784</v>
          </cell>
          <cell r="C7745" t="str">
            <v>ESCAVAÇÃO MANUAL SOLO DE 1A.CAT. PROF. ATÉ 1.50m</v>
          </cell>
          <cell r="D7745" t="str">
            <v>M3</v>
          </cell>
          <cell r="E7745">
            <v>41.21</v>
          </cell>
          <cell r="F7745" t="str">
            <v>SEINFRA</v>
          </cell>
        </row>
        <row r="7746">
          <cell r="B7746" t="str">
            <v>C2781</v>
          </cell>
          <cell r="C7746" t="str">
            <v>ESCAVAÇÃO MANUAL SOLO DE 1A CAT. PROF. DE 1.51 a 3.00m</v>
          </cell>
          <cell r="D7746" t="str">
            <v>M3</v>
          </cell>
          <cell r="E7746">
            <v>54.43</v>
          </cell>
          <cell r="F7746" t="str">
            <v>SEINFRA</v>
          </cell>
        </row>
        <row r="7747">
          <cell r="B7747" t="str">
            <v>C2782</v>
          </cell>
          <cell r="C7747" t="str">
            <v>ESCAVAÇÃO MANUAL SOLO DE 1A CAT. PROF. DE 3.01 a 4.50m</v>
          </cell>
          <cell r="D7747" t="str">
            <v>M3</v>
          </cell>
          <cell r="E7747">
            <v>63.75</v>
          </cell>
          <cell r="F7747" t="str">
            <v>SEINFRA</v>
          </cell>
        </row>
        <row r="7748">
          <cell r="B7748" t="str">
            <v>C2783</v>
          </cell>
          <cell r="C7748" t="str">
            <v>ESCAVAÇÃO MANUAL SOLO DE 1A CAT. PROF. DE 4.51 a 6.00m</v>
          </cell>
          <cell r="D7748" t="str">
            <v>M3</v>
          </cell>
          <cell r="E7748">
            <v>74.64</v>
          </cell>
          <cell r="F7748" t="str">
            <v>SEINFRA</v>
          </cell>
        </row>
        <row r="7749">
          <cell r="B7749" t="str">
            <v>C2785</v>
          </cell>
          <cell r="C7749" t="str">
            <v>ESCAVAÇÃO MANUAL SOLO DE 2A CAT. PROF. ATÉ 1.50m</v>
          </cell>
          <cell r="D7749" t="str">
            <v>M3</v>
          </cell>
          <cell r="E7749">
            <v>54.43</v>
          </cell>
          <cell r="F7749" t="str">
            <v>SEINFRA</v>
          </cell>
        </row>
        <row r="7750">
          <cell r="B7750" t="str">
            <v>C2786</v>
          </cell>
          <cell r="C7750" t="str">
            <v>ESCAVAÇÃO MANUAL SOLO DE 2A CAT. PROF. DE 1.51 a 3.00m</v>
          </cell>
          <cell r="D7750" t="str">
            <v>M3</v>
          </cell>
          <cell r="E7750">
            <v>82.26</v>
          </cell>
          <cell r="F7750" t="str">
            <v>SEINFRA</v>
          </cell>
        </row>
        <row r="7751">
          <cell r="B7751" t="str">
            <v>C2787</v>
          </cell>
          <cell r="C7751" t="str">
            <v>ESCAVAÇÃO MANUAL SOLO DE 2A CAT. PROF. DE 3.01 a 4.50m</v>
          </cell>
          <cell r="D7751" t="str">
            <v>M3</v>
          </cell>
          <cell r="E7751">
            <v>110.09</v>
          </cell>
          <cell r="F7751" t="str">
            <v>SEINFRA</v>
          </cell>
        </row>
        <row r="7752">
          <cell r="B7752" t="str">
            <v>C2788</v>
          </cell>
          <cell r="C7752" t="str">
            <v>ESCAVAÇÃO MANUAL SOLO DE 2A CAT. PROF. DE 4.51 a 6.00m</v>
          </cell>
          <cell r="D7752" t="str">
            <v>M3</v>
          </cell>
          <cell r="E7752">
            <v>138.08000000000001</v>
          </cell>
          <cell r="F7752" t="str">
            <v>SEINFRA</v>
          </cell>
        </row>
        <row r="7753">
          <cell r="B7753" t="str">
            <v>C2789</v>
          </cell>
          <cell r="C7753" t="str">
            <v>ESCAVAÇÃO MECÂNICA SOLO DE 1A CAT. PROF. ATÉ 2.00m</v>
          </cell>
          <cell r="D7753" t="str">
            <v>M3</v>
          </cell>
          <cell r="E7753">
            <v>7.44</v>
          </cell>
          <cell r="F7753" t="str">
            <v>SEINFRA</v>
          </cell>
        </row>
        <row r="7754">
          <cell r="B7754" t="str">
            <v>C2790</v>
          </cell>
          <cell r="C7754" t="str">
            <v>ESCAVAÇÃO MECÂNICA SOLO DE 1A CAT. PROF. DE 2.01 a 4.00m</v>
          </cell>
          <cell r="D7754" t="str">
            <v>M3</v>
          </cell>
          <cell r="E7754">
            <v>9.83</v>
          </cell>
          <cell r="F7754" t="str">
            <v>SEINFRA</v>
          </cell>
        </row>
        <row r="7755">
          <cell r="B7755" t="str">
            <v>C2791</v>
          </cell>
          <cell r="C7755" t="str">
            <v>ESCAVAÇÃO MECÂNICA SOLO DE 1A CAT. PROF. DE 4.01 a 6.00m</v>
          </cell>
          <cell r="D7755" t="str">
            <v>M3</v>
          </cell>
          <cell r="E7755">
            <v>13.04</v>
          </cell>
          <cell r="F7755" t="str">
            <v>SEINFRA</v>
          </cell>
        </row>
        <row r="7756">
          <cell r="B7756" t="str">
            <v>C2792</v>
          </cell>
          <cell r="C7756" t="str">
            <v>ESCAVAÇÃO MECÂNICA SOLO DE 1A CAT. PROF. DE 6.01 a 8.00m</v>
          </cell>
          <cell r="D7756" t="str">
            <v>M3</v>
          </cell>
          <cell r="E7756">
            <v>39.6</v>
          </cell>
          <cell r="F7756" t="str">
            <v>SEINFRA</v>
          </cell>
        </row>
        <row r="7757">
          <cell r="B7757" t="str">
            <v>C2796</v>
          </cell>
          <cell r="C7757" t="str">
            <v>ESCAVAÇÃO MECÂNICA SOLO DE 2A.CAT. PROF. ATÉ 2.00m</v>
          </cell>
          <cell r="D7757" t="str">
            <v>M3</v>
          </cell>
          <cell r="E7757">
            <v>17.71</v>
          </cell>
          <cell r="F7757" t="str">
            <v>SEINFRA</v>
          </cell>
        </row>
        <row r="7758">
          <cell r="B7758" t="str">
            <v>C2793</v>
          </cell>
          <cell r="C7758" t="str">
            <v>ESCAVAÇÃO MECÂNICA SOLO DE 2A CAT. PROF. DE 2.01 a 4.00m</v>
          </cell>
          <cell r="D7758" t="str">
            <v>M3</v>
          </cell>
          <cell r="E7758">
            <v>25.69</v>
          </cell>
          <cell r="F7758" t="str">
            <v>SEINFRA</v>
          </cell>
        </row>
        <row r="7759">
          <cell r="B7759" t="str">
            <v>C2794</v>
          </cell>
          <cell r="C7759" t="str">
            <v>ESCAVAÇÃO MECÂNICA SOLO DE 2A CAT. PROF. DE 4.01 a 6.00m</v>
          </cell>
          <cell r="D7759" t="str">
            <v>M3</v>
          </cell>
          <cell r="E7759">
            <v>32.770000000000003</v>
          </cell>
          <cell r="F7759" t="str">
            <v>SEINFRA</v>
          </cell>
        </row>
        <row r="7760">
          <cell r="B7760" t="str">
            <v>C2795</v>
          </cell>
          <cell r="C7760" t="str">
            <v>ESCAVAÇÃO MECÂNICA SOLO DE 2A. CAT. PROF. DE 6.01 a 8.00m</v>
          </cell>
          <cell r="D7760" t="str">
            <v>M3</v>
          </cell>
          <cell r="E7760">
            <v>60.9</v>
          </cell>
          <cell r="F7760" t="str">
            <v>SEINFRA</v>
          </cell>
        </row>
        <row r="7761">
          <cell r="B7761" t="str">
            <v>C3474</v>
          </cell>
          <cell r="C7761" t="str">
            <v>TRAVESSIA MÉTODO NÃO DESTRUTIVO P/ TUBO ATÉ DN 100 (COMPLETO)</v>
          </cell>
          <cell r="D7761" t="str">
            <v>M</v>
          </cell>
          <cell r="E7761">
            <v>1384.53</v>
          </cell>
          <cell r="F7761" t="str">
            <v>SEINFRA</v>
          </cell>
        </row>
        <row r="7762">
          <cell r="B7762" t="str">
            <v>C3475</v>
          </cell>
          <cell r="C7762" t="str">
            <v>TRAVESSIA MÉTODO NÃO DESTRUTIVO P/ TUBO 100&lt;DN&lt;=200 (COMPLETO)</v>
          </cell>
          <cell r="D7762" t="str">
            <v>M</v>
          </cell>
          <cell r="E7762">
            <v>1873.85</v>
          </cell>
          <cell r="F7762" t="str">
            <v>SEINFRA</v>
          </cell>
        </row>
        <row r="7763">
          <cell r="B7763" t="str">
            <v>C3476</v>
          </cell>
          <cell r="C7763" t="str">
            <v>TRAVESSIA MÉTODO NÃO DESTRUTIVO P/ TUBO 200&lt;DN&lt;=300 (COMPLETO)</v>
          </cell>
          <cell r="D7763" t="str">
            <v>M</v>
          </cell>
          <cell r="E7763">
            <v>2269.92</v>
          </cell>
          <cell r="F7763" t="str">
            <v>SEINFRA</v>
          </cell>
        </row>
        <row r="7764">
          <cell r="B7764" t="str">
            <v>C4218</v>
          </cell>
          <cell r="C7764" t="str">
            <v>TRAVESSIA MÉTODO NÃO DESTRUTIVO P/ TUBO 300&lt;DN&lt;=500 (COMPLETO)</v>
          </cell>
          <cell r="D7764" t="str">
            <v>M</v>
          </cell>
          <cell r="E7764">
            <v>3698.57</v>
          </cell>
          <cell r="F7764" t="str">
            <v>SEINFRA</v>
          </cell>
        </row>
        <row r="7765">
          <cell r="B7765" t="str">
            <v>ATERRO,REATERRO E COMPACTAÇÃO</v>
          </cell>
          <cell r="E7765">
            <v>559.88</v>
          </cell>
          <cell r="F7765" t="str">
            <v>SEINFRA</v>
          </cell>
        </row>
        <row r="7766">
          <cell r="B7766" t="str">
            <v>C0095</v>
          </cell>
          <cell r="C7766" t="str">
            <v>APILOAMENTO DE PISO OU FUNDO DE VALAS C/MAÇO DE 30 A 60 KG</v>
          </cell>
          <cell r="D7766" t="str">
            <v>M2</v>
          </cell>
          <cell r="E7766">
            <v>26.43</v>
          </cell>
          <cell r="F7766" t="str">
            <v>SEINFRA</v>
          </cell>
        </row>
        <row r="7767">
          <cell r="B7767" t="str">
            <v>C0328</v>
          </cell>
          <cell r="C7767" t="str">
            <v>ATERRO C/COMPACTAÇÃO MECÂNICA E CONTROLE, MAT. DE AQUISIÇÃO</v>
          </cell>
          <cell r="D7767" t="str">
            <v>M3</v>
          </cell>
          <cell r="E7767">
            <v>89.49</v>
          </cell>
          <cell r="F7767" t="str">
            <v>SEINFRA</v>
          </cell>
        </row>
        <row r="7768">
          <cell r="B7768" t="str">
            <v>C0329</v>
          </cell>
          <cell r="C7768" t="str">
            <v>ATERRO C/COMPACTAÇÃO MECÂNICA E CONTROLE, MAT. PRODUZIDO (S/TRANSP.)</v>
          </cell>
          <cell r="D7768" t="str">
            <v>M3</v>
          </cell>
          <cell r="E7768">
            <v>26.9</v>
          </cell>
          <cell r="F7768" t="str">
            <v>SEINFRA</v>
          </cell>
        </row>
        <row r="7769">
          <cell r="F7769" t="str">
            <v>SEINFRA</v>
          </cell>
        </row>
        <row r="7770">
          <cell r="B7770" t="str">
            <v>C0330</v>
          </cell>
          <cell r="C7770" t="str">
            <v>ATERRO C/COMPACTAÇÃO MANUAL S/CONTROLE, MAT. C/AQUISIÇÃO</v>
          </cell>
          <cell r="D7770" t="str">
            <v>M3</v>
          </cell>
          <cell r="E7770">
            <v>93.4</v>
          </cell>
          <cell r="F7770" t="str">
            <v>SEINFRA</v>
          </cell>
        </row>
        <row r="7771">
          <cell r="B7771" t="str">
            <v>C0331</v>
          </cell>
          <cell r="C7771" t="str">
            <v>ATERRO C/COMPACTAÇÃO MANUAL S/CONTROLE, MAT. PRODUZIDO (S/TRANSP.)</v>
          </cell>
          <cell r="D7771" t="str">
            <v>M3</v>
          </cell>
          <cell r="E7771">
            <v>30.81</v>
          </cell>
          <cell r="F7771" t="str">
            <v>SEINFRA</v>
          </cell>
        </row>
        <row r="7772">
          <cell r="F7772" t="str">
            <v>SEINFRA</v>
          </cell>
        </row>
        <row r="7773">
          <cell r="B7773" t="str">
            <v>C4814</v>
          </cell>
          <cell r="C7773" t="str">
            <v>ATERRO COM PÓ DE PEDRA, ESPALHAMENTO E COMPACTAÇÃO MECÂNICA, C/ CONTROLE, MAT. DE AQUISIÇÃO</v>
          </cell>
          <cell r="D7773" t="str">
            <v>M3</v>
          </cell>
          <cell r="E7773">
            <v>84.89</v>
          </cell>
          <cell r="F7773" t="str">
            <v>SEINFRA</v>
          </cell>
        </row>
        <row r="7774">
          <cell r="F7774" t="str">
            <v>SEINFRA</v>
          </cell>
        </row>
        <row r="7775">
          <cell r="B7775" t="str">
            <v>C3145</v>
          </cell>
          <cell r="C7775" t="str">
            <v>COMPACTAÇÃO DE ATERROS  95% P.N</v>
          </cell>
          <cell r="D7775" t="str">
            <v>M3</v>
          </cell>
          <cell r="E7775">
            <v>3.58</v>
          </cell>
          <cell r="F7775" t="str">
            <v>SEINFRA</v>
          </cell>
        </row>
        <row r="7776">
          <cell r="B7776" t="str">
            <v>C3146</v>
          </cell>
          <cell r="C7776" t="str">
            <v>COMPACTAÇÃO DE ATERROS 100% P.N</v>
          </cell>
          <cell r="D7776" t="str">
            <v>M3</v>
          </cell>
          <cell r="E7776">
            <v>3.68</v>
          </cell>
          <cell r="F7776" t="str">
            <v>SEINFRA</v>
          </cell>
        </row>
        <row r="7777">
          <cell r="B7777" t="str">
            <v>C4665</v>
          </cell>
          <cell r="C7777" t="str">
            <v>COMPACTAÇÃO DE ATERROS 95% P.I. P/ OBRAS AEROPORTUÁRIAS</v>
          </cell>
          <cell r="D7777" t="str">
            <v>M3</v>
          </cell>
          <cell r="E7777">
            <v>3.88</v>
          </cell>
          <cell r="F7777" t="str">
            <v>SEINFRA</v>
          </cell>
        </row>
        <row r="7778">
          <cell r="B7778" t="str">
            <v>C4666</v>
          </cell>
          <cell r="C7778" t="str">
            <v>COMPACTAÇÃO DE ATERROS 100% P.I. P/ OBRAS AEROPORTUÁRIAS</v>
          </cell>
          <cell r="D7778" t="str">
            <v>M3</v>
          </cell>
          <cell r="E7778">
            <v>4.2300000000000004</v>
          </cell>
          <cell r="F7778" t="str">
            <v>SEINFRA</v>
          </cell>
        </row>
        <row r="7779">
          <cell r="B7779" t="str">
            <v>C4667</v>
          </cell>
          <cell r="C7779" t="str">
            <v>COMPACTAÇÃO DE ATERROS 95% P.M. P/ OBRAS AEROPORTUÁRIAS</v>
          </cell>
          <cell r="D7779" t="str">
            <v>M3</v>
          </cell>
          <cell r="E7779">
            <v>4.32</v>
          </cell>
          <cell r="F7779" t="str">
            <v>SEINFRA</v>
          </cell>
        </row>
        <row r="7780">
          <cell r="B7780" t="str">
            <v>C4668</v>
          </cell>
          <cell r="C7780" t="str">
            <v>COMPACTAÇÃO DE ATERROS 100% P.M. P/ OBRAS AEROPORTUÁRIAS</v>
          </cell>
          <cell r="D7780" t="str">
            <v>M3</v>
          </cell>
          <cell r="E7780">
            <v>4.43</v>
          </cell>
          <cell r="F7780" t="str">
            <v>SEINFRA</v>
          </cell>
        </row>
        <row r="7781">
          <cell r="B7781" t="str">
            <v>C0821</v>
          </cell>
          <cell r="C7781" t="str">
            <v>COMPACTAÇÃO MECÂNICA DE CALÇAMENTO C/COMPACTADOR TIPO SAPO</v>
          </cell>
          <cell r="D7781" t="str">
            <v>M2</v>
          </cell>
          <cell r="E7781">
            <v>1.71</v>
          </cell>
          <cell r="F7781" t="str">
            <v>SEINFRA</v>
          </cell>
        </row>
        <row r="7782">
          <cell r="B7782" t="str">
            <v>C0822</v>
          </cell>
          <cell r="C7782" t="str">
            <v>COMPACTAÇÃO MECÂNICA DO CALÇAMENTO C/ ROLO LISO</v>
          </cell>
          <cell r="D7782" t="str">
            <v>M2</v>
          </cell>
          <cell r="E7782">
            <v>0.92</v>
          </cell>
          <cell r="F7782" t="str">
            <v>SEINFRA</v>
          </cell>
        </row>
        <row r="7783">
          <cell r="B7783" t="str">
            <v>C0928</v>
          </cell>
          <cell r="C7783" t="str">
            <v>CORTE E ATERRO COMPENSADO S/CONTROLE DO GRAU DE COMPACTAÇÃO</v>
          </cell>
          <cell r="D7783" t="str">
            <v>M3</v>
          </cell>
          <cell r="E7783">
            <v>7.65</v>
          </cell>
          <cell r="F7783" t="str">
            <v>SEINFRA</v>
          </cell>
        </row>
        <row r="7784">
          <cell r="B7784" t="str">
            <v>C0930</v>
          </cell>
          <cell r="C7784" t="str">
            <v>CORTE MANUAL EM TERRA</v>
          </cell>
          <cell r="D7784" t="str">
            <v>M3</v>
          </cell>
          <cell r="E7784">
            <v>46.65</v>
          </cell>
          <cell r="F7784" t="str">
            <v>SEINFRA</v>
          </cell>
        </row>
        <row r="7785">
          <cell r="B7785" t="str">
            <v>C3214</v>
          </cell>
          <cell r="C7785" t="str">
            <v>ESPALHAMENTO E ADENSAMENTO DE AREIA</v>
          </cell>
          <cell r="D7785" t="str">
            <v>M3</v>
          </cell>
          <cell r="E7785">
            <v>9.49</v>
          </cell>
          <cell r="F7785" t="str">
            <v>SEINFRA</v>
          </cell>
        </row>
        <row r="7786">
          <cell r="B7786" t="str">
            <v>C2989</v>
          </cell>
          <cell r="C7786" t="str">
            <v>ESPALHAMENTO MECÂNICO DE SOLO EM BOTA FORA</v>
          </cell>
          <cell r="D7786" t="str">
            <v>M3</v>
          </cell>
          <cell r="E7786">
            <v>1.5</v>
          </cell>
          <cell r="F7786" t="str">
            <v>SEINFRA</v>
          </cell>
        </row>
        <row r="7787">
          <cell r="B7787" t="str">
            <v>C3530</v>
          </cell>
          <cell r="C7787" t="str">
            <v>MUTIRÃO MISTO - ATERRO COM COMPACTAÇÃO MANUAL S/CONTROLE, MAT. C/AQUISIÇÃO</v>
          </cell>
          <cell r="D7787" t="str">
            <v>M3</v>
          </cell>
          <cell r="E7787">
            <v>66.97</v>
          </cell>
          <cell r="F7787" t="str">
            <v>SEINFRA</v>
          </cell>
        </row>
        <row r="7788">
          <cell r="F7788" t="str">
            <v>SEINFRA</v>
          </cell>
        </row>
        <row r="7789">
          <cell r="B7789" t="str">
            <v>C2921</v>
          </cell>
          <cell r="C7789" t="str">
            <v>REATERRO C/COMPACTAÇÃO MANUAL S/CONTROLE, MATERIAL DA VALA</v>
          </cell>
          <cell r="D7789" t="str">
            <v>M3</v>
          </cell>
          <cell r="E7789">
            <v>26.43</v>
          </cell>
          <cell r="F7789" t="str">
            <v>SEINFRA</v>
          </cell>
        </row>
        <row r="7790">
          <cell r="B7790" t="str">
            <v>C2920</v>
          </cell>
          <cell r="C7790" t="str">
            <v>REATERRO C/COMPACTAÇÃO MECÂNICA, E CONTROLE, MATERIAL DA VALA</v>
          </cell>
          <cell r="D7790" t="str">
            <v>M3</v>
          </cell>
          <cell r="E7790">
            <v>22.52</v>
          </cell>
          <cell r="F7790" t="str">
            <v>SEINFRA</v>
          </cell>
        </row>
        <row r="7791">
          <cell r="B7791" t="str">
            <v>CARGA, TRANSPORTE E DESCARGA DE TUBOS E CONEXÕES</v>
          </cell>
          <cell r="E7791">
            <v>280.33999999999997</v>
          </cell>
          <cell r="F7791" t="str">
            <v>SEINFRA</v>
          </cell>
        </row>
        <row r="7792">
          <cell r="B7792" t="str">
            <v>C0717</v>
          </cell>
          <cell r="C7792" t="str">
            <v>CARGA, DESCARGA E TRANSP. DE TUBOS E CONEXÕES EM MBV DN 100mm ATÉ 15km</v>
          </cell>
          <cell r="D7792" t="str">
            <v>M</v>
          </cell>
          <cell r="E7792">
            <v>1.25</v>
          </cell>
          <cell r="F7792" t="str">
            <v>SEINFRA</v>
          </cell>
        </row>
        <row r="7793">
          <cell r="F7793" t="str">
            <v>SEINFRA</v>
          </cell>
        </row>
        <row r="7794">
          <cell r="B7794" t="str">
            <v>C0711</v>
          </cell>
          <cell r="C7794" t="str">
            <v>CARGA, DESCARGA E TRANSP. DE TUBOS E CONEXÕES EM MBV DN 150mm ATÉ 15km</v>
          </cell>
          <cell r="D7794" t="str">
            <v>M</v>
          </cell>
          <cell r="E7794">
            <v>1.77</v>
          </cell>
          <cell r="F7794" t="str">
            <v>SEINFRA</v>
          </cell>
        </row>
        <row r="7795">
          <cell r="F7795" t="str">
            <v>SEINFRA</v>
          </cell>
        </row>
        <row r="7796">
          <cell r="B7796" t="str">
            <v>C0712</v>
          </cell>
          <cell r="C7796" t="str">
            <v>CARGA, DESCARGA E TRANSP. DE TUBOS E CONEXÕES EM MBV DN 200mm ATÉ 15km</v>
          </cell>
          <cell r="D7796" t="str">
            <v>M</v>
          </cell>
          <cell r="E7796">
            <v>2.52</v>
          </cell>
          <cell r="F7796" t="str">
            <v>SEINFRA</v>
          </cell>
        </row>
        <row r="7797">
          <cell r="F7797" t="str">
            <v>SEINFRA</v>
          </cell>
        </row>
        <row r="7798">
          <cell r="B7798" t="str">
            <v>C0713</v>
          </cell>
          <cell r="C7798" t="str">
            <v>CARGA, DESCARGA E TRANSP. DE TUBOS E CONEXÕES EM MBV DN 250mm ATÉ 15km</v>
          </cell>
          <cell r="D7798" t="str">
            <v>M</v>
          </cell>
          <cell r="E7798">
            <v>4.42</v>
          </cell>
          <cell r="F7798" t="str">
            <v>SEINFRA</v>
          </cell>
        </row>
        <row r="7799">
          <cell r="F7799" t="str">
            <v>SEINFRA</v>
          </cell>
        </row>
        <row r="7800">
          <cell r="B7800" t="str">
            <v>C0714</v>
          </cell>
          <cell r="C7800" t="str">
            <v>CARGA, DESCARGA E TRANSP. DE TUBOS E CONEXÕES EM MBV DN 300mm ATÉ 15km</v>
          </cell>
          <cell r="D7800" t="str">
            <v>M</v>
          </cell>
          <cell r="E7800">
            <v>5.43</v>
          </cell>
          <cell r="F7800" t="str">
            <v>SEINFRA</v>
          </cell>
        </row>
        <row r="7801">
          <cell r="F7801" t="str">
            <v>SEINFRA</v>
          </cell>
        </row>
        <row r="7802">
          <cell r="B7802" t="str">
            <v>C0715</v>
          </cell>
          <cell r="C7802" t="str">
            <v>CARGA, DESCARGA E TRANSP. DE TUBOS E CONEXÕES EM MBV DN 350mm ATÉ 15km</v>
          </cell>
          <cell r="D7802" t="str">
            <v>M</v>
          </cell>
          <cell r="E7802">
            <v>8.9</v>
          </cell>
          <cell r="F7802" t="str">
            <v>SEINFRA</v>
          </cell>
        </row>
        <row r="7803">
          <cell r="F7803" t="str">
            <v>SEINFRA</v>
          </cell>
        </row>
        <row r="7804">
          <cell r="B7804" t="str">
            <v>C0716</v>
          </cell>
          <cell r="C7804" t="str">
            <v>CARGA, DESCARGA E TRANSP. DE TUBOS E CONEXÕES EM MBV DN 400mm ATÉ 15km</v>
          </cell>
          <cell r="D7804" t="str">
            <v>M</v>
          </cell>
          <cell r="E7804">
            <v>13.02</v>
          </cell>
          <cell r="F7804" t="str">
            <v>SEINFRA</v>
          </cell>
        </row>
        <row r="7805">
          <cell r="F7805" t="str">
            <v>SEINFRA</v>
          </cell>
        </row>
        <row r="7806">
          <cell r="B7806" t="str">
            <v>C4672</v>
          </cell>
          <cell r="C7806" t="str">
            <v>CARGA E DESCARGA DE TUBOS CORRUGADOS DE DUPLA PAREDE E CONEXÕES EM PEAD</v>
          </cell>
          <cell r="D7806" t="str">
            <v>M</v>
          </cell>
          <cell r="E7806">
            <v>41.88</v>
          </cell>
          <cell r="F7806" t="str">
            <v>SEINFRA</v>
          </cell>
        </row>
        <row r="7807">
          <cell r="F7807" t="str">
            <v>SEINFRA</v>
          </cell>
        </row>
        <row r="7808">
          <cell r="B7808" t="str">
            <v>C0703</v>
          </cell>
          <cell r="C7808" t="str">
            <v>CARGA E DESCARGA DE TUBOS DE CONCRETO</v>
          </cell>
          <cell r="D7808" t="str">
            <v>T</v>
          </cell>
          <cell r="E7808">
            <v>56.73</v>
          </cell>
          <cell r="F7808" t="str">
            <v>SEINFRA</v>
          </cell>
        </row>
        <row r="7809">
          <cell r="B7809" t="str">
            <v>C0704</v>
          </cell>
          <cell r="C7809" t="str">
            <v>CARGA E DESCARGA DE TUBOS E CONEXÕES EM AÇO</v>
          </cell>
          <cell r="D7809" t="str">
            <v>T</v>
          </cell>
          <cell r="E7809">
            <v>42.55</v>
          </cell>
          <cell r="F7809" t="str">
            <v>SEINFRA</v>
          </cell>
        </row>
        <row r="7810">
          <cell r="B7810" t="str">
            <v>C0705</v>
          </cell>
          <cell r="C7810" t="str">
            <v>CARGA E DESCARGA DE TUBOS E CONEXÕES EM FoFo</v>
          </cell>
          <cell r="D7810" t="str">
            <v>T</v>
          </cell>
          <cell r="E7810">
            <v>49.64</v>
          </cell>
          <cell r="F7810" t="str">
            <v>SEINFRA</v>
          </cell>
        </row>
        <row r="7811">
          <cell r="B7811" t="str">
            <v>C0727</v>
          </cell>
          <cell r="C7811" t="str">
            <v>CARGA, TRANSPORTE E DESCARGA DE TUBOS E PEÇAS EM PVC DN 50mm ATÉ 15km</v>
          </cell>
          <cell r="D7811" t="str">
            <v>M</v>
          </cell>
          <cell r="E7811">
            <v>0.32</v>
          </cell>
          <cell r="F7811" t="str">
            <v>SEINFRA</v>
          </cell>
        </row>
        <row r="7812">
          <cell r="F7812" t="str">
            <v>SEINFRA</v>
          </cell>
        </row>
        <row r="7813">
          <cell r="B7813" t="str">
            <v>C0728</v>
          </cell>
          <cell r="C7813" t="str">
            <v>CARGA, TRANSPORTE E DESCARGA DE TUBOS E PEÇAS EM PVC DN 75mm ATÉ 15km</v>
          </cell>
          <cell r="D7813" t="str">
            <v>M</v>
          </cell>
          <cell r="E7813">
            <v>0.51</v>
          </cell>
          <cell r="F7813" t="str">
            <v>SEINFRA</v>
          </cell>
        </row>
        <row r="7814">
          <cell r="F7814" t="str">
            <v>SEINFRA</v>
          </cell>
        </row>
        <row r="7815">
          <cell r="B7815" t="str">
            <v>C0718</v>
          </cell>
          <cell r="C7815" t="str">
            <v>CARGA, TRANSPORTE E DESCARGA DE TUBOS E PEÇAS EM PVC DN 100mm ATÉ 15km</v>
          </cell>
          <cell r="D7815" t="str">
            <v>M</v>
          </cell>
          <cell r="E7815">
            <v>0.56000000000000005</v>
          </cell>
          <cell r="F7815" t="str">
            <v>SEINFRA</v>
          </cell>
        </row>
        <row r="7816">
          <cell r="F7816" t="str">
            <v>SEINFRA</v>
          </cell>
        </row>
        <row r="7817">
          <cell r="B7817" t="str">
            <v>C0719</v>
          </cell>
          <cell r="C7817" t="str">
            <v>CARGA, TRANSPORTE E DESCARGA DE TUBOS E PEÇAS EM PVC DN 150mm ATÉ 15km</v>
          </cell>
          <cell r="D7817" t="str">
            <v>M</v>
          </cell>
          <cell r="E7817">
            <v>0.85</v>
          </cell>
          <cell r="F7817" t="str">
            <v>SEINFRA</v>
          </cell>
        </row>
        <row r="7818">
          <cell r="F7818" t="str">
            <v>SEINFRA</v>
          </cell>
        </row>
        <row r="7819">
          <cell r="B7819" t="str">
            <v>C0720</v>
          </cell>
          <cell r="C7819" t="str">
            <v>CARGA, TRANSPORTE E DESCARGA DE TUBOS E PEÇAS EM PVC DN 200mm ATÉ 15km</v>
          </cell>
          <cell r="D7819" t="str">
            <v>M</v>
          </cell>
          <cell r="E7819">
            <v>1.1200000000000001</v>
          </cell>
          <cell r="F7819" t="str">
            <v>SEINFRA</v>
          </cell>
        </row>
        <row r="7820">
          <cell r="F7820" t="str">
            <v>SEINFRA</v>
          </cell>
        </row>
        <row r="7821">
          <cell r="B7821" t="str">
            <v>C0721</v>
          </cell>
          <cell r="C7821" t="str">
            <v>CARGA, TRANSPORTE E DESCARGA DE TUBOS E PEÇAS EM PVC DN 250mm ATÉ 15km</v>
          </cell>
          <cell r="D7821" t="str">
            <v>M</v>
          </cell>
          <cell r="E7821">
            <v>1.4</v>
          </cell>
          <cell r="F7821" t="str">
            <v>SEINFRA</v>
          </cell>
        </row>
        <row r="7822">
          <cell r="F7822" t="str">
            <v>SEINFRA</v>
          </cell>
        </row>
        <row r="7823">
          <cell r="B7823" t="str">
            <v>C0722</v>
          </cell>
          <cell r="C7823" t="str">
            <v>CARGA, TRANSPORTE E DESCARGA DE TUBOS E PEÇAS EM PVC DN 300mm ATÉ 15km</v>
          </cell>
          <cell r="D7823" t="str">
            <v>M</v>
          </cell>
          <cell r="E7823">
            <v>1.66</v>
          </cell>
          <cell r="F7823" t="str">
            <v>SEINFRA</v>
          </cell>
        </row>
        <row r="7824">
          <cell r="F7824" t="str">
            <v>SEINFRA</v>
          </cell>
        </row>
        <row r="7825">
          <cell r="B7825" t="str">
            <v>C0723</v>
          </cell>
          <cell r="C7825" t="str">
            <v>CARGA, TRANSPORTE E DESCARGA DE TUBOS E PEÇAS EM PVC DN 350mm ATÉ 15km</v>
          </cell>
          <cell r="D7825" t="str">
            <v>M</v>
          </cell>
          <cell r="E7825">
            <v>1.96</v>
          </cell>
          <cell r="F7825" t="str">
            <v>SEINFRA</v>
          </cell>
        </row>
        <row r="7826">
          <cell r="F7826" t="str">
            <v>SEINFRA</v>
          </cell>
        </row>
        <row r="7827">
          <cell r="B7827" t="str">
            <v>C0724</v>
          </cell>
          <cell r="C7827" t="str">
            <v>CARGA, TRANSPORTE E DESCARGA DE TUBOS E PEÇAS EM PVC DN 400mm ATÉ 15km</v>
          </cell>
          <cell r="D7827" t="str">
            <v>M</v>
          </cell>
          <cell r="E7827">
            <v>2.23</v>
          </cell>
          <cell r="F7827" t="str">
            <v>SEINFRA</v>
          </cell>
        </row>
        <row r="7828">
          <cell r="F7828" t="str">
            <v>SEINFRA</v>
          </cell>
        </row>
        <row r="7829">
          <cell r="B7829" t="str">
            <v>C0725</v>
          </cell>
          <cell r="C7829" t="str">
            <v>CARGA, TRANSPORTE E DESCARGA DE TUBOS E PEÇAS EM PVC DN 450mm ATÉ 15km</v>
          </cell>
          <cell r="D7829" t="str">
            <v>M</v>
          </cell>
          <cell r="E7829">
            <v>2.58</v>
          </cell>
          <cell r="F7829" t="str">
            <v>SEINFRA</v>
          </cell>
        </row>
        <row r="7830">
          <cell r="F7830" t="str">
            <v>SEINFRA</v>
          </cell>
        </row>
        <row r="7831">
          <cell r="B7831" t="str">
            <v>C0726</v>
          </cell>
          <cell r="C7831" t="str">
            <v>CARGA, TRANSPORTE E DESCARGA DE TUBOS E PEÇAS EM PVC DN 500mm ATÉ 15km</v>
          </cell>
          <cell r="D7831" t="str">
            <v>M</v>
          </cell>
          <cell r="E7831">
            <v>2.87</v>
          </cell>
          <cell r="F7831" t="str">
            <v>SEINFRA</v>
          </cell>
        </row>
        <row r="7832">
          <cell r="F7832" t="str">
            <v>SEINFRA</v>
          </cell>
        </row>
        <row r="7833">
          <cell r="B7833" t="str">
            <v>C2980</v>
          </cell>
          <cell r="C7833" t="str">
            <v>TRANSPORTE DE TUBOS E CONEXÕES DE FoFo, AÇO OU CONCRETO</v>
          </cell>
          <cell r="D7833" t="str">
            <v>T</v>
          </cell>
          <cell r="E7833">
            <v>36.17</v>
          </cell>
          <cell r="F7833" t="str">
            <v>SEINFRA</v>
          </cell>
        </row>
        <row r="7834">
          <cell r="B7834" t="str">
            <v>SERVIÇOS AUXILIARES</v>
          </cell>
          <cell r="E7834">
            <v>10382.26</v>
          </cell>
          <cell r="F7834" t="str">
            <v>SEINFRA</v>
          </cell>
        </row>
        <row r="7835">
          <cell r="B7835" t="str">
            <v>SERVIÇOS PREPARATÓRIOS</v>
          </cell>
          <cell r="E7835">
            <v>14.08</v>
          </cell>
          <cell r="F7835" t="str">
            <v>SEINFRA</v>
          </cell>
        </row>
        <row r="7836">
          <cell r="B7836" t="str">
            <v>C3160</v>
          </cell>
          <cell r="C7836" t="str">
            <v>DESMATAMENTO DE JAZIDA</v>
          </cell>
          <cell r="D7836" t="str">
            <v>M2</v>
          </cell>
          <cell r="E7836">
            <v>0.36</v>
          </cell>
          <cell r="F7836" t="str">
            <v>SEINFRA</v>
          </cell>
        </row>
        <row r="7837">
          <cell r="B7837" t="str">
            <v>C3161</v>
          </cell>
          <cell r="C7837" t="str">
            <v>DESMATAMENTO DESTOCAMENTO DE ÁRVORE E LIMPEZA</v>
          </cell>
          <cell r="D7837" t="str">
            <v>M2</v>
          </cell>
          <cell r="E7837">
            <v>0.24</v>
          </cell>
          <cell r="F7837" t="str">
            <v>SEINFRA</v>
          </cell>
        </row>
        <row r="7838">
          <cell r="B7838" t="str">
            <v>C3211</v>
          </cell>
          <cell r="C7838" t="str">
            <v>ESCAVAÇÃO E CARGA DE MATERIAL DE JAZIDA</v>
          </cell>
          <cell r="D7838" t="str">
            <v>M3</v>
          </cell>
          <cell r="E7838">
            <v>4.1399999999999997</v>
          </cell>
          <cell r="F7838" t="str">
            <v>SEINFRA</v>
          </cell>
        </row>
        <row r="7839">
          <cell r="B7839" t="str">
            <v>C3218</v>
          </cell>
          <cell r="C7839" t="str">
            <v>EXPURGO DE JAZIDA</v>
          </cell>
          <cell r="D7839" t="str">
            <v>M3</v>
          </cell>
          <cell r="E7839">
            <v>3.14</v>
          </cell>
          <cell r="F7839" t="str">
            <v>SEINFRA</v>
          </cell>
        </row>
        <row r="7840">
          <cell r="B7840" t="str">
            <v>C3319</v>
          </cell>
          <cell r="C7840" t="str">
            <v>NIVELAMENTO DE FUNDO DE VALAS</v>
          </cell>
          <cell r="D7840" t="str">
            <v>M2</v>
          </cell>
          <cell r="E7840">
            <v>5.97</v>
          </cell>
          <cell r="F7840" t="str">
            <v>SEINFRA</v>
          </cell>
        </row>
        <row r="7841">
          <cell r="B7841" t="str">
            <v>C2990</v>
          </cell>
          <cell r="C7841" t="str">
            <v>REGULARIZAÇÃO DE TALUDES</v>
          </cell>
          <cell r="D7841" t="str">
            <v>M2</v>
          </cell>
          <cell r="E7841">
            <v>0.23</v>
          </cell>
          <cell r="F7841" t="str">
            <v>SEINFRA</v>
          </cell>
        </row>
        <row r="7842">
          <cell r="B7842" t="str">
            <v>SUSTENTAÇÕES DIVERSAS</v>
          </cell>
          <cell r="E7842">
            <v>3937.22</v>
          </cell>
          <cell r="F7842" t="str">
            <v>SEINFRA</v>
          </cell>
        </row>
        <row r="7843">
          <cell r="B7843" t="str">
            <v>C0083</v>
          </cell>
          <cell r="C7843" t="str">
            <v>ANDAIME METÁLICO DE ENCAIXE P/FACHADAS-LOCAÇÃO MENSAL</v>
          </cell>
          <cell r="D7843" t="str">
            <v>M2</v>
          </cell>
          <cell r="E7843">
            <v>6.01</v>
          </cell>
          <cell r="F7843" t="str">
            <v>SEINFRA</v>
          </cell>
        </row>
        <row r="7844">
          <cell r="B7844" t="str">
            <v>C0084</v>
          </cell>
          <cell r="C7844" t="str">
            <v>ANDAIME P/1 M3 DE CONCRETO ARMADO</v>
          </cell>
          <cell r="D7844" t="str">
            <v>UN</v>
          </cell>
          <cell r="E7844">
            <v>18.55</v>
          </cell>
          <cell r="F7844" t="str">
            <v>SEINFRA</v>
          </cell>
        </row>
        <row r="7845">
          <cell r="B7845" t="str">
            <v>C0086</v>
          </cell>
          <cell r="C7845" t="str">
            <v>ANDAIME P/ALVENARIA DE 1/2 TIJOLO</v>
          </cell>
          <cell r="D7845" t="str">
            <v>M2</v>
          </cell>
          <cell r="E7845">
            <v>3.48</v>
          </cell>
          <cell r="F7845" t="str">
            <v>SEINFRA</v>
          </cell>
        </row>
        <row r="7846">
          <cell r="B7846" t="str">
            <v>C0085</v>
          </cell>
          <cell r="C7846" t="str">
            <v>ANDAIME P/ALVENARIA DE 1 TIJOLO</v>
          </cell>
          <cell r="D7846" t="str">
            <v>M2</v>
          </cell>
          <cell r="E7846">
            <v>9.4</v>
          </cell>
          <cell r="F7846" t="str">
            <v>SEINFRA</v>
          </cell>
        </row>
        <row r="7847">
          <cell r="B7847" t="str">
            <v>C0087</v>
          </cell>
          <cell r="C7847" t="str">
            <v>ANDAIME P/REVESTIMENTO DE FORROS</v>
          </cell>
          <cell r="D7847" t="str">
            <v>M2</v>
          </cell>
          <cell r="E7847">
            <v>8.09</v>
          </cell>
          <cell r="F7847" t="str">
            <v>SEINFRA</v>
          </cell>
        </row>
        <row r="7848">
          <cell r="B7848" t="str">
            <v>C0088</v>
          </cell>
          <cell r="C7848" t="str">
            <v>ANDAIME PRINCIPAL VERTICAL INCLUSIVE DEMOLIÇÃO</v>
          </cell>
          <cell r="D7848" t="str">
            <v>M2</v>
          </cell>
          <cell r="E7848">
            <v>44.3</v>
          </cell>
          <cell r="F7848" t="str">
            <v>SEINFRA</v>
          </cell>
        </row>
        <row r="7849">
          <cell r="B7849" t="str">
            <v>C3352</v>
          </cell>
          <cell r="C7849" t="str">
            <v>ANDAIME SUSPENSO E PLATAFORMA DE MADEIRA</v>
          </cell>
          <cell r="D7849" t="str">
            <v>M2</v>
          </cell>
          <cell r="E7849">
            <v>41.19</v>
          </cell>
          <cell r="F7849" t="str">
            <v>SEINFRA</v>
          </cell>
        </row>
        <row r="7850">
          <cell r="B7850" t="str">
            <v>C0364</v>
          </cell>
          <cell r="C7850" t="str">
            <v>BANDEJA SALVA-VIDAS C/TÁBUAS DE 1"x12" DE 2ª</v>
          </cell>
          <cell r="D7850" t="str">
            <v>M</v>
          </cell>
          <cell r="E7850">
            <v>271.24</v>
          </cell>
          <cell r="F7850" t="str">
            <v>SEINFRA</v>
          </cell>
        </row>
        <row r="7851">
          <cell r="B7851" t="str">
            <v>C3320</v>
          </cell>
          <cell r="C7851" t="str">
            <v>CIMBRAMENTO DE MADEIRA</v>
          </cell>
          <cell r="D7851" t="str">
            <v>M3</v>
          </cell>
          <cell r="E7851">
            <v>37.229999999999997</v>
          </cell>
          <cell r="F7851" t="str">
            <v>SEINFRA</v>
          </cell>
        </row>
        <row r="7852">
          <cell r="B7852" t="str">
            <v>C1236</v>
          </cell>
          <cell r="C7852" t="str">
            <v>ENCAIXOTAMENTO DE EDIFICAÇÕES</v>
          </cell>
          <cell r="D7852" t="str">
            <v>M2</v>
          </cell>
          <cell r="E7852">
            <v>94.09</v>
          </cell>
          <cell r="F7852" t="str">
            <v>SEINFRA</v>
          </cell>
        </row>
        <row r="7853">
          <cell r="B7853" t="str">
            <v>C1246</v>
          </cell>
          <cell r="C7853" t="str">
            <v>ENTELAMENTO DE EDIFICAÇÕES C/PASSARELA DE TÁBUAS DE 1"x12" DE 2º</v>
          </cell>
          <cell r="D7853" t="str">
            <v>M2</v>
          </cell>
          <cell r="E7853">
            <v>261.07</v>
          </cell>
          <cell r="F7853" t="str">
            <v>SEINFRA</v>
          </cell>
        </row>
        <row r="7854">
          <cell r="B7854" t="str">
            <v>C2804</v>
          </cell>
          <cell r="C7854" t="str">
            <v>ESCORAMENTO DE ÁRVORES</v>
          </cell>
          <cell r="D7854" t="str">
            <v>UN</v>
          </cell>
          <cell r="E7854">
            <v>109.27</v>
          </cell>
          <cell r="F7854" t="str">
            <v>SEINFRA</v>
          </cell>
        </row>
        <row r="7855">
          <cell r="B7855" t="str">
            <v>C2803</v>
          </cell>
          <cell r="C7855" t="str">
            <v>ESCORAMENTO DE POSTES</v>
          </cell>
          <cell r="D7855" t="str">
            <v>UN</v>
          </cell>
          <cell r="E7855">
            <v>524.45000000000005</v>
          </cell>
          <cell r="F7855" t="str">
            <v>SEINFRA</v>
          </cell>
        </row>
        <row r="7856">
          <cell r="B7856" t="str">
            <v>C3351</v>
          </cell>
          <cell r="C7856" t="str">
            <v>ESCORAMENTO P/ OBRAS D'ARTES CORRENTES</v>
          </cell>
          <cell r="D7856" t="str">
            <v>M3</v>
          </cell>
          <cell r="E7856">
            <v>58.41</v>
          </cell>
          <cell r="F7856" t="str">
            <v>SEINFRA</v>
          </cell>
        </row>
        <row r="7857">
          <cell r="B7857" t="str">
            <v>C3081</v>
          </cell>
          <cell r="C7857" t="str">
            <v>ESCORAMENTO TUBULAR TIPO CONVENCIONAL</v>
          </cell>
          <cell r="D7857" t="str">
            <v>M3</v>
          </cell>
          <cell r="E7857">
            <v>37.22</v>
          </cell>
          <cell r="F7857" t="str">
            <v>SEINFRA</v>
          </cell>
        </row>
        <row r="7858">
          <cell r="B7858" t="str">
            <v>C1274</v>
          </cell>
          <cell r="C7858" t="str">
            <v>ESCORAMENTO DE PROTEÇÃO EM EDIFICAÇÕES VIZINHAS</v>
          </cell>
          <cell r="D7858" t="str">
            <v>M2</v>
          </cell>
          <cell r="E7858">
            <v>176.67</v>
          </cell>
          <cell r="F7858" t="str">
            <v>SEINFRA</v>
          </cell>
        </row>
        <row r="7859">
          <cell r="B7859" t="str">
            <v>C4166</v>
          </cell>
          <cell r="C7859" t="str">
            <v>ESTRUTURA DE SUSTENTAÇÃO EM VIGAS TRELIÇADAS E TABLADO DE MADEIRA</v>
          </cell>
          <cell r="D7859" t="str">
            <v>M2</v>
          </cell>
          <cell r="E7859">
            <v>221.14</v>
          </cell>
          <cell r="F7859" t="str">
            <v>SEINFRA</v>
          </cell>
        </row>
        <row r="7860">
          <cell r="F7860" t="str">
            <v>SEINFRA</v>
          </cell>
        </row>
        <row r="7861">
          <cell r="B7861" t="str">
            <v>C3466</v>
          </cell>
          <cell r="C7861" t="str">
            <v>EXECUÇÃO DE ESTRUTURA METÁLICA P/ IÇAMENTO D0 RESERVATÓRIO</v>
          </cell>
          <cell r="D7861" t="str">
            <v>KG</v>
          </cell>
          <cell r="E7861">
            <v>14.85</v>
          </cell>
          <cell r="F7861" t="str">
            <v>SEINFRA</v>
          </cell>
        </row>
        <row r="7862">
          <cell r="B7862" t="str">
            <v>C4766</v>
          </cell>
          <cell r="C7862" t="str">
            <v>LOCAÇÃO DE CUBETAS (61X61)CM H=21CM, PARA LAJE NERVURADA - FORNECIMENTO</v>
          </cell>
          <cell r="D7862" t="str">
            <v>M2XMÊS</v>
          </cell>
          <cell r="E7862">
            <v>21.22</v>
          </cell>
          <cell r="F7862" t="str">
            <v>SEINFRA</v>
          </cell>
        </row>
        <row r="7863">
          <cell r="F7863" t="str">
            <v>SEINFRA</v>
          </cell>
        </row>
        <row r="7864">
          <cell r="B7864" t="str">
            <v>C4125</v>
          </cell>
          <cell r="C7864" t="str">
            <v>LOCAÇÃO MENSAL DE ANDAIME METÁLICO</v>
          </cell>
          <cell r="D7864" t="str">
            <v>M3</v>
          </cell>
          <cell r="E7864">
            <v>6.45</v>
          </cell>
          <cell r="F7864" t="str">
            <v>SEINFRA</v>
          </cell>
        </row>
        <row r="7865">
          <cell r="B7865" t="str">
            <v>C3470</v>
          </cell>
          <cell r="C7865" t="str">
            <v>LOCAÇÃO MENSAL DE CIMBRAMENTO METÁLICO</v>
          </cell>
          <cell r="D7865" t="str">
            <v>M3</v>
          </cell>
          <cell r="E7865">
            <v>24.55</v>
          </cell>
          <cell r="F7865" t="str">
            <v>SEINFRA</v>
          </cell>
        </row>
        <row r="7866">
          <cell r="B7866" t="str">
            <v>C1271</v>
          </cell>
          <cell r="C7866" t="str">
            <v>LOCAÇÃO MENSAL DE ESCORA METÁLICA P/VIGAS/LAJES</v>
          </cell>
          <cell r="D7866" t="str">
            <v>M2</v>
          </cell>
          <cell r="E7866">
            <v>4.05</v>
          </cell>
          <cell r="F7866" t="str">
            <v>SEINFRA</v>
          </cell>
        </row>
        <row r="7867">
          <cell r="B7867" t="str">
            <v>C4129</v>
          </cell>
          <cell r="C7867" t="str">
            <v>LOCAÇÃO MENSAL DE ESCORAMENTO TUBULAR</v>
          </cell>
          <cell r="D7867" t="str">
            <v>M3</v>
          </cell>
          <cell r="E7867">
            <v>12.94</v>
          </cell>
          <cell r="F7867" t="str">
            <v>SEINFRA</v>
          </cell>
        </row>
        <row r="7868">
          <cell r="B7868" t="str">
            <v>C4782</v>
          </cell>
          <cell r="C7868" t="str">
            <v>LOCAÇÃO MENSAL PARA ESCORAMENTO E CIMBRAMENTO P/ LAJES NERVURADAS</v>
          </cell>
          <cell r="D7868" t="str">
            <v>M2XMÊS</v>
          </cell>
          <cell r="E7868">
            <v>11.17</v>
          </cell>
          <cell r="F7868" t="str">
            <v>SEINFRA</v>
          </cell>
        </row>
        <row r="7869">
          <cell r="F7869" t="str">
            <v>SEINFRA</v>
          </cell>
        </row>
        <row r="7870">
          <cell r="B7870" t="str">
            <v>C3468</v>
          </cell>
          <cell r="C7870" t="str">
            <v>MONTAGEM E DESMONTAGEM DE ESTRUTURA METÁLICA P/ IÇAMENTO</v>
          </cell>
          <cell r="D7870" t="str">
            <v>KG</v>
          </cell>
          <cell r="E7870">
            <v>6.76</v>
          </cell>
          <cell r="F7870" t="str">
            <v>SEINFRA</v>
          </cell>
        </row>
        <row r="7871">
          <cell r="B7871" t="str">
            <v>C4754</v>
          </cell>
          <cell r="C7871" t="str">
            <v xml:space="preserve">PLATAFORMA EM TÁBUAS DE PINHO, INCLUSIVE MOVIMENTAÇÃO (UTIL. 6X)                                   </v>
          </cell>
          <cell r="D7871" t="str">
            <v>M</v>
          </cell>
          <cell r="E7871">
            <v>3.69</v>
          </cell>
          <cell r="F7871" t="str">
            <v>SEINFRA</v>
          </cell>
        </row>
        <row r="7872">
          <cell r="F7872" t="str">
            <v>SEINFRA</v>
          </cell>
        </row>
        <row r="7873">
          <cell r="B7873" t="str">
            <v>C2154</v>
          </cell>
          <cell r="C7873" t="str">
            <v>REFORMA DE ANDAIME EXTERNO ATÉ 3 ANDARES</v>
          </cell>
          <cell r="D7873" t="str">
            <v>M2</v>
          </cell>
          <cell r="E7873">
            <v>5.39</v>
          </cell>
          <cell r="F7873" t="str">
            <v>SEINFRA</v>
          </cell>
        </row>
        <row r="7874">
          <cell r="B7874" t="str">
            <v>C2155</v>
          </cell>
          <cell r="C7874" t="str">
            <v>REFORMA DE ANDAIME EXTERNO MAIOR QUE 3 ANDARES</v>
          </cell>
          <cell r="D7874" t="str">
            <v>M2</v>
          </cell>
          <cell r="E7874">
            <v>10.11</v>
          </cell>
          <cell r="F7874" t="str">
            <v>SEINFRA</v>
          </cell>
        </row>
        <row r="7875">
          <cell r="B7875" t="str">
            <v>C2967</v>
          </cell>
          <cell r="C7875" t="str">
            <v>SUSTENTAÇÃO DE TUBULAÇÕES EXISTENTES - MADEIRA</v>
          </cell>
          <cell r="D7875" t="str">
            <v>M3</v>
          </cell>
          <cell r="E7875">
            <v>1893.17</v>
          </cell>
          <cell r="F7875" t="str">
            <v>SEINFRA</v>
          </cell>
        </row>
        <row r="7876">
          <cell r="B7876" t="str">
            <v>C2968</v>
          </cell>
          <cell r="C7876" t="str">
            <v>SUSTENTAÇÃO DE TUBULAÇÕES EXISTENTES - METÁLICA</v>
          </cell>
          <cell r="D7876" t="str">
            <v>KG</v>
          </cell>
          <cell r="E7876">
            <v>1.06</v>
          </cell>
          <cell r="F7876" t="str">
            <v>SEINFRA</v>
          </cell>
        </row>
        <row r="7877">
          <cell r="B7877" t="str">
            <v>ESCORAMENTO DE MADEIRA  EM VALAS E CAVAS</v>
          </cell>
          <cell r="E7877">
            <v>233.65</v>
          </cell>
          <cell r="F7877" t="str">
            <v>SEINFRA</v>
          </cell>
        </row>
        <row r="7878">
          <cell r="B7878" t="str">
            <v>C1272</v>
          </cell>
          <cell r="C7878" t="str">
            <v>ESCORAMENTO COMUM DE VALAS TIPO CONTÍNUO C/PRANCHAS PEROBA</v>
          </cell>
          <cell r="D7878" t="str">
            <v>M2</v>
          </cell>
          <cell r="E7878">
            <v>102.54</v>
          </cell>
          <cell r="F7878" t="str">
            <v>SEINFRA</v>
          </cell>
        </row>
        <row r="7879">
          <cell r="B7879" t="str">
            <v>C2798</v>
          </cell>
          <cell r="C7879" t="str">
            <v>ESCORAMENTO CONTÍNUO COM CHAPA COMPENSADA DE 12mm</v>
          </cell>
          <cell r="D7879" t="str">
            <v>M2</v>
          </cell>
          <cell r="E7879">
            <v>18.13</v>
          </cell>
          <cell r="F7879" t="str">
            <v>SEINFRA</v>
          </cell>
        </row>
        <row r="7880">
          <cell r="B7880" t="str">
            <v>C1273</v>
          </cell>
          <cell r="C7880" t="str">
            <v>ESCORAMENTO CONTÍNUO P/GALERIA MOLDADA</v>
          </cell>
          <cell r="D7880" t="str">
            <v>M2</v>
          </cell>
          <cell r="E7880">
            <v>83.52</v>
          </cell>
          <cell r="F7880" t="str">
            <v>SEINFRA</v>
          </cell>
        </row>
        <row r="7881">
          <cell r="B7881" t="str">
            <v>C2805</v>
          </cell>
          <cell r="C7881" t="str">
            <v>ESCORAMENTO DESCONTÍNUO COM PRANCHAS DE MADEIRA</v>
          </cell>
          <cell r="D7881" t="str">
            <v>M2</v>
          </cell>
          <cell r="E7881">
            <v>29.46</v>
          </cell>
          <cell r="F7881" t="str">
            <v>SEINFRA</v>
          </cell>
        </row>
        <row r="7882">
          <cell r="B7882" t="str">
            <v>ESCORAMENTO METÁLICO EM VALAS,CAVAS OU POÇOS</v>
          </cell>
          <cell r="E7882">
            <v>318.58</v>
          </cell>
          <cell r="F7882" t="str">
            <v>SEINFRA</v>
          </cell>
        </row>
        <row r="7883">
          <cell r="B7883" t="str">
            <v>C5178</v>
          </cell>
          <cell r="C7883" t="str">
            <v>ESCORAMENTO CONTÍNUO DE VALAS C/BLINDADOS METÁLICOS DE 2,00M</v>
          </cell>
          <cell r="D7883" t="str">
            <v>M2</v>
          </cell>
          <cell r="E7883">
            <v>34.19</v>
          </cell>
          <cell r="F7883" t="str">
            <v>SEINFRA</v>
          </cell>
        </row>
        <row r="7884">
          <cell r="B7884" t="str">
            <v>C5179</v>
          </cell>
          <cell r="C7884" t="str">
            <v>ESCORAMENTO CONTÍNUO DE VALAS C/BLINDADOS METÁLICOS DE 4,00M</v>
          </cell>
          <cell r="D7884" t="str">
            <v>M2</v>
          </cell>
          <cell r="E7884">
            <v>36.49</v>
          </cell>
          <cell r="F7884" t="str">
            <v>SEINFRA</v>
          </cell>
        </row>
        <row r="7885">
          <cell r="B7885" t="str">
            <v>C5180</v>
          </cell>
          <cell r="C7885" t="str">
            <v>ESCORAMENTO CONTÍNUO DE VALAS C/BLINDADOS METÁLICOS DE 6,00M</v>
          </cell>
          <cell r="D7885" t="str">
            <v>M2</v>
          </cell>
          <cell r="E7885">
            <v>42.42</v>
          </cell>
          <cell r="F7885" t="str">
            <v>SEINFRA</v>
          </cell>
        </row>
        <row r="7886">
          <cell r="B7886" t="str">
            <v>C2799</v>
          </cell>
          <cell r="C7886" t="str">
            <v>ESCORAMENTO CONTÍNUO DE VALAS C/PRANCHAS METÁLICAS DE 2.00M</v>
          </cell>
          <cell r="D7886" t="str">
            <v>M2</v>
          </cell>
          <cell r="E7886">
            <v>29.02</v>
          </cell>
          <cell r="F7886" t="str">
            <v>SEINFRA</v>
          </cell>
        </row>
        <row r="7887">
          <cell r="B7887" t="str">
            <v>C2800</v>
          </cell>
          <cell r="C7887" t="str">
            <v>ESCORAMENTO CONTÍNUO DE VALAS C/PRANCHAS METÁLICAS DE 3.00M</v>
          </cell>
          <cell r="D7887" t="str">
            <v>M2</v>
          </cell>
          <cell r="E7887">
            <v>43.07</v>
          </cell>
          <cell r="F7887" t="str">
            <v>SEINFRA</v>
          </cell>
        </row>
        <row r="7888">
          <cell r="B7888" t="str">
            <v>C2801</v>
          </cell>
          <cell r="C7888" t="str">
            <v>ESCORAMENTO CONTÍNUO DE VALAS C/PRANCHAS METÁLICAS DE 4.00M</v>
          </cell>
          <cell r="D7888" t="str">
            <v>M2</v>
          </cell>
          <cell r="E7888">
            <v>53.64</v>
          </cell>
          <cell r="F7888" t="str">
            <v>SEINFRA</v>
          </cell>
        </row>
        <row r="7889">
          <cell r="B7889" t="str">
            <v>C2802</v>
          </cell>
          <cell r="C7889" t="str">
            <v>ESCORAMENTO CONTÍNUO DE VALAS C/PRANCHAS METÁLICAS DE 6.00M</v>
          </cell>
          <cell r="D7889" t="str">
            <v>M2</v>
          </cell>
          <cell r="E7889">
            <v>79.75</v>
          </cell>
          <cell r="F7889" t="str">
            <v>SEINFRA</v>
          </cell>
        </row>
        <row r="7890">
          <cell r="B7890" t="str">
            <v>INSTALAÇÃO DE GUINCHO</v>
          </cell>
          <cell r="E7890">
            <v>3977.71</v>
          </cell>
          <cell r="F7890" t="str">
            <v>SEINFRA</v>
          </cell>
        </row>
        <row r="7891">
          <cell r="B7891" t="str">
            <v>C1355</v>
          </cell>
          <cell r="C7891" t="str">
            <v>EXECUÇÃO DE BASE DA CAÇAMBA E INSTALAÇÃO DO GUINCHO</v>
          </cell>
          <cell r="D7891" t="str">
            <v>UN</v>
          </cell>
          <cell r="E7891">
            <v>3670.68</v>
          </cell>
          <cell r="F7891" t="str">
            <v>SEINFRA</v>
          </cell>
        </row>
        <row r="7892">
          <cell r="B7892" t="str">
            <v>C2508</v>
          </cell>
          <cell r="C7892" t="str">
            <v>TORRE PARA GUINCHO</v>
          </cell>
          <cell r="D7892" t="str">
            <v>M</v>
          </cell>
          <cell r="E7892">
            <v>307.02999999999997</v>
          </cell>
          <cell r="F7892" t="str">
            <v>SEINFRA</v>
          </cell>
        </row>
        <row r="7893">
          <cell r="B7893" t="str">
            <v>PRODUÇÃO DE MATERIAIS</v>
          </cell>
          <cell r="E7893">
            <v>331.21</v>
          </cell>
          <cell r="F7893" t="str">
            <v>SEINFRA</v>
          </cell>
        </row>
        <row r="7894">
          <cell r="B7894" t="str">
            <v>C3129</v>
          </cell>
          <cell r="C7894" t="str">
            <v>AREIA DE CAMPO - EXTRAÇÃO</v>
          </cell>
          <cell r="D7894" t="str">
            <v>M3</v>
          </cell>
          <cell r="E7894">
            <v>3.98</v>
          </cell>
          <cell r="F7894" t="str">
            <v>SEINFRA</v>
          </cell>
        </row>
        <row r="7895">
          <cell r="B7895" t="str">
            <v>C3130</v>
          </cell>
          <cell r="C7895" t="str">
            <v>AREIA DE RIO - EXTRAÇÃO</v>
          </cell>
          <cell r="D7895" t="str">
            <v>M3</v>
          </cell>
          <cell r="E7895">
            <v>7.56</v>
          </cell>
          <cell r="F7895" t="str">
            <v>SEINFRA</v>
          </cell>
        </row>
        <row r="7896">
          <cell r="B7896" t="str">
            <v>C3139</v>
          </cell>
          <cell r="C7896" t="str">
            <v>BRITA PRODUZIDA PARA BASES</v>
          </cell>
          <cell r="D7896" t="str">
            <v>M3</v>
          </cell>
          <cell r="E7896">
            <v>75.87</v>
          </cell>
          <cell r="F7896" t="str">
            <v>SEINFRA</v>
          </cell>
        </row>
        <row r="7897">
          <cell r="B7897" t="str">
            <v>C3252</v>
          </cell>
          <cell r="C7897" t="str">
            <v>BRITA PRODUZIDA PARA REVESTIMENTOS BETUMINOSOS</v>
          </cell>
          <cell r="D7897" t="str">
            <v>M3</v>
          </cell>
          <cell r="E7897">
            <v>88.08</v>
          </cell>
          <cell r="F7897" t="str">
            <v>SEINFRA</v>
          </cell>
        </row>
        <row r="7898">
          <cell r="B7898" t="str">
            <v>C3253</v>
          </cell>
          <cell r="C7898" t="str">
            <v>BRITA PRODUZIDA PARA USOS DIVERSOS</v>
          </cell>
          <cell r="D7898" t="str">
            <v>M3</v>
          </cell>
          <cell r="E7898">
            <v>81.540000000000006</v>
          </cell>
          <cell r="F7898" t="str">
            <v>SEINFRA</v>
          </cell>
        </row>
        <row r="7899">
          <cell r="B7899" t="str">
            <v>C3227</v>
          </cell>
          <cell r="C7899" t="str">
            <v>PEDRA DE MÃO/POLIÉDRICA</v>
          </cell>
          <cell r="D7899" t="str">
            <v>M3</v>
          </cell>
          <cell r="E7899">
            <v>37.090000000000003</v>
          </cell>
          <cell r="F7899" t="str">
            <v>SEINFRA</v>
          </cell>
        </row>
        <row r="7900">
          <cell r="B7900" t="str">
            <v>C3235</v>
          </cell>
          <cell r="C7900" t="str">
            <v>ROCHA PARA BRITAGEM</v>
          </cell>
          <cell r="D7900" t="str">
            <v>M3</v>
          </cell>
          <cell r="E7900">
            <v>37.090000000000003</v>
          </cell>
          <cell r="F7900" t="str">
            <v>SEINFRA</v>
          </cell>
        </row>
        <row r="7901">
          <cell r="B7901" t="str">
            <v>LASTROS</v>
          </cell>
          <cell r="E7901">
            <v>1381.42</v>
          </cell>
          <cell r="F7901" t="str">
            <v>SEINFRA</v>
          </cell>
        </row>
        <row r="7902">
          <cell r="B7902" t="str">
            <v>C2860</v>
          </cell>
          <cell r="C7902" t="str">
            <v>LASTRO DE AREIA ADQUIRIDA</v>
          </cell>
          <cell r="D7902" t="str">
            <v>M3</v>
          </cell>
          <cell r="E7902">
            <v>106.14</v>
          </cell>
          <cell r="F7902" t="str">
            <v>SEINFRA</v>
          </cell>
        </row>
        <row r="7903">
          <cell r="B7903" t="str">
            <v>C2861</v>
          </cell>
          <cell r="C7903" t="str">
            <v>LASTRO DE AREIA EXTRAIDA (S/ TRANSPORTE)</v>
          </cell>
          <cell r="D7903" t="str">
            <v>M3</v>
          </cell>
          <cell r="E7903">
            <v>24.79</v>
          </cell>
          <cell r="F7903" t="str">
            <v>SEINFRA</v>
          </cell>
        </row>
        <row r="7904">
          <cell r="B7904" t="str">
            <v>C2862</v>
          </cell>
          <cell r="C7904" t="str">
            <v>LASTRO DE BRITA</v>
          </cell>
          <cell r="D7904" t="str">
            <v>M3</v>
          </cell>
          <cell r="E7904">
            <v>118.72</v>
          </cell>
          <cell r="F7904" t="str">
            <v>SEINFRA</v>
          </cell>
        </row>
        <row r="7905">
          <cell r="B7905" t="str">
            <v>C1605</v>
          </cell>
          <cell r="C7905" t="str">
            <v>LASTRO DE BRITA  APILOADO MANUALMENTE</v>
          </cell>
          <cell r="D7905" t="str">
            <v>M3</v>
          </cell>
          <cell r="E7905">
            <v>130.30000000000001</v>
          </cell>
          <cell r="F7905" t="str">
            <v>SEINFRA</v>
          </cell>
        </row>
        <row r="7906">
          <cell r="B7906" t="str">
            <v>C1606</v>
          </cell>
          <cell r="C7906" t="str">
            <v>LASTRO DE BRITA ESP.= 10CM, P/CAIXA EM ALVENARIA</v>
          </cell>
          <cell r="D7906" t="str">
            <v>M3</v>
          </cell>
          <cell r="E7906">
            <v>106.98</v>
          </cell>
          <cell r="F7906" t="str">
            <v>SEINFRA</v>
          </cell>
        </row>
        <row r="7907">
          <cell r="B7907" t="str">
            <v>C1607</v>
          </cell>
          <cell r="C7907" t="str">
            <v>LASTRO DE CONCRETO IMPERMEABILIZADO E=6CM</v>
          </cell>
          <cell r="D7907" t="str">
            <v>M2</v>
          </cell>
          <cell r="E7907">
            <v>46.97</v>
          </cell>
          <cell r="F7907" t="str">
            <v>SEINFRA</v>
          </cell>
        </row>
        <row r="7908">
          <cell r="B7908" t="str">
            <v>C1608</v>
          </cell>
          <cell r="C7908" t="str">
            <v>LASTRO DE CONCRETO IMPERMEABILIZADO E=8CM</v>
          </cell>
          <cell r="D7908" t="str">
            <v>M2</v>
          </cell>
          <cell r="E7908">
            <v>67.510000000000005</v>
          </cell>
          <cell r="F7908" t="str">
            <v>SEINFRA</v>
          </cell>
        </row>
        <row r="7909">
          <cell r="B7909" t="str">
            <v>C1609</v>
          </cell>
          <cell r="C7909" t="str">
            <v>LASTRO DE CONCRETO INCLUINDO PREPARO E LANÇAMENTO</v>
          </cell>
          <cell r="D7909" t="str">
            <v>M3</v>
          </cell>
          <cell r="E7909">
            <v>527.54999999999995</v>
          </cell>
          <cell r="F7909" t="str">
            <v>SEINFRA</v>
          </cell>
        </row>
        <row r="7910">
          <cell r="B7910" t="str">
            <v>C1611</v>
          </cell>
          <cell r="C7910" t="str">
            <v>LASTRO DE CONCRETO REGULARIZADO ESP.= 5CM</v>
          </cell>
          <cell r="D7910" t="str">
            <v>M2</v>
          </cell>
          <cell r="E7910">
            <v>37.97</v>
          </cell>
          <cell r="F7910" t="str">
            <v>SEINFRA</v>
          </cell>
        </row>
        <row r="7911">
          <cell r="B7911" t="str">
            <v>C2863</v>
          </cell>
          <cell r="C7911" t="str">
            <v>LASTRO DE PEDRA DE MÃO</v>
          </cell>
          <cell r="D7911" t="str">
            <v>M3</v>
          </cell>
          <cell r="E7911">
            <v>124.75</v>
          </cell>
          <cell r="F7911" t="str">
            <v>SEINFRA</v>
          </cell>
        </row>
        <row r="7912">
          <cell r="B7912" t="str">
            <v>C2864</v>
          </cell>
          <cell r="C7912" t="str">
            <v>LASTRO DE PÓ DE PEDRA</v>
          </cell>
          <cell r="D7912" t="str">
            <v>M3</v>
          </cell>
          <cell r="E7912">
            <v>89.74</v>
          </cell>
          <cell r="F7912" t="str">
            <v>SEINFRA</v>
          </cell>
        </row>
        <row r="7913">
          <cell r="B7913" t="str">
            <v>SERVIÇOS DE USINAGEM</v>
          </cell>
          <cell r="E7913">
            <v>95.52</v>
          </cell>
          <cell r="F7913" t="str">
            <v>SEINFRA</v>
          </cell>
        </row>
        <row r="7914">
          <cell r="B7914" t="str">
            <v>C3315</v>
          </cell>
          <cell r="C7914" t="str">
            <v>USINAGEM DE MISTURAS BETUMINOSAS A FRIO</v>
          </cell>
          <cell r="D7914" t="str">
            <v>M3</v>
          </cell>
          <cell r="E7914">
            <v>18.260000000000002</v>
          </cell>
          <cell r="F7914" t="str">
            <v>SEINFRA</v>
          </cell>
        </row>
        <row r="7915">
          <cell r="B7915" t="str">
            <v>C3316</v>
          </cell>
          <cell r="C7915" t="str">
            <v>USINAGEM DE MISTURAS BETUMINOSAS A QUENTE</v>
          </cell>
          <cell r="D7915" t="str">
            <v>M3</v>
          </cell>
          <cell r="E7915">
            <v>62.86</v>
          </cell>
          <cell r="F7915" t="str">
            <v>SEINFRA</v>
          </cell>
        </row>
        <row r="7916">
          <cell r="B7916" t="str">
            <v>C3244</v>
          </cell>
          <cell r="C7916" t="str">
            <v>USINAGEM DE MISTURAS DE AGREGADOS</v>
          </cell>
          <cell r="D7916" t="str">
            <v>M3</v>
          </cell>
          <cell r="E7916">
            <v>14.4</v>
          </cell>
          <cell r="F7916" t="str">
            <v>SEINFRA</v>
          </cell>
        </row>
        <row r="7917">
          <cell r="B7917" t="str">
            <v>TRANSPORTE COM ELEVADOR</v>
          </cell>
          <cell r="E7917">
            <v>40.68</v>
          </cell>
          <cell r="F7917" t="str">
            <v>SEINFRA</v>
          </cell>
        </row>
        <row r="7918">
          <cell r="B7918" t="str">
            <v>C2540</v>
          </cell>
          <cell r="C7918" t="str">
            <v>TRANSPORTE VERTICAL DE MATERIAIS A GRANEL P/ A 2a. LAJE</v>
          </cell>
          <cell r="D7918" t="str">
            <v>M3</v>
          </cell>
          <cell r="E7918">
            <v>19.79</v>
          </cell>
          <cell r="F7918" t="str">
            <v>SEINFRA</v>
          </cell>
        </row>
        <row r="7919">
          <cell r="B7919" t="str">
            <v>C2541</v>
          </cell>
          <cell r="C7919" t="str">
            <v>TRANSPORTE VERTICAL DE MATERIAIS A GRANEL P/ A 5a. LAJE</v>
          </cell>
          <cell r="D7919" t="str">
            <v>M3</v>
          </cell>
          <cell r="E7919">
            <v>20.89</v>
          </cell>
          <cell r="F7919" t="str">
            <v>SEINFRA</v>
          </cell>
        </row>
        <row r="7920">
          <cell r="B7920" t="str">
            <v>TRANSPORTE COM GUINDASTE</v>
          </cell>
          <cell r="E7920">
            <v>52.19</v>
          </cell>
          <cell r="F7920" t="str">
            <v>SEINFRA</v>
          </cell>
        </row>
        <row r="7921">
          <cell r="B7921" t="str">
            <v>C2525</v>
          </cell>
          <cell r="C7921" t="str">
            <v>TRANSPORTE C/GUINDASTE DE TORRE CAP. 1200KG</v>
          </cell>
          <cell r="D7921" t="str">
            <v>CICLO</v>
          </cell>
          <cell r="E7921">
            <v>7.18</v>
          </cell>
          <cell r="F7921" t="str">
            <v>SEINFRA</v>
          </cell>
        </row>
        <row r="7922">
          <cell r="B7922" t="str">
            <v>C2526</v>
          </cell>
          <cell r="C7922" t="str">
            <v>TRANSPORTE C/GUINDASTE ESTACIONÁRIO CAP. 1100KG</v>
          </cell>
          <cell r="D7922" t="str">
            <v>CICLO</v>
          </cell>
          <cell r="E7922">
            <v>6.17</v>
          </cell>
          <cell r="F7922" t="str">
            <v>SEINFRA</v>
          </cell>
        </row>
        <row r="7923">
          <cell r="B7923" t="str">
            <v>C2528</v>
          </cell>
          <cell r="C7923" t="str">
            <v>TRANSPORTE C/GUINDASTE SOBRE TRILHO CAP. 1100KG</v>
          </cell>
          <cell r="D7923" t="str">
            <v>CICLO</v>
          </cell>
          <cell r="E7923">
            <v>13.61</v>
          </cell>
          <cell r="F7923" t="str">
            <v>SEINFRA</v>
          </cell>
        </row>
        <row r="7924">
          <cell r="B7924" t="str">
            <v>C2527</v>
          </cell>
          <cell r="C7924" t="str">
            <v>TRANSPORTE C/GUINDASTE SOBRE TRILHO CAP. 1200KG</v>
          </cell>
          <cell r="D7924" t="str">
            <v>CICLO</v>
          </cell>
          <cell r="E7924">
            <v>25.23</v>
          </cell>
          <cell r="F7924" t="str">
            <v>SEINFRA</v>
          </cell>
        </row>
        <row r="7925">
          <cell r="B7925" t="str">
            <v>OBRAS DE DRENAGEM</v>
          </cell>
          <cell r="E7925">
            <v>592137.93000000005</v>
          </cell>
          <cell r="F7925" t="str">
            <v>SEINFRA</v>
          </cell>
        </row>
        <row r="7926">
          <cell r="B7926" t="str">
            <v>ESGOTAMENTO DE ÁREAS E VALAS</v>
          </cell>
          <cell r="E7926">
            <v>10.08</v>
          </cell>
          <cell r="F7926" t="str">
            <v>SEINFRA</v>
          </cell>
        </row>
        <row r="7927">
          <cell r="B7927" t="str">
            <v>C1278</v>
          </cell>
          <cell r="C7927" t="str">
            <v>ESGOTAMENTO C/BOMBA ELÉTRICA DE IMERSÃO 1KW ATÉ 8M</v>
          </cell>
          <cell r="D7927" t="str">
            <v>M3</v>
          </cell>
          <cell r="E7927">
            <v>0.04</v>
          </cell>
          <cell r="F7927" t="str">
            <v>SEINFRA</v>
          </cell>
        </row>
        <row r="7928">
          <cell r="B7928" t="str">
            <v>C1277</v>
          </cell>
          <cell r="C7928" t="str">
            <v>ESGOTAMENTO C/BOMBA ELÉTRICA DE IMERSÃO  2.7KW ATÉ 8M</v>
          </cell>
          <cell r="D7928" t="str">
            <v>M3</v>
          </cell>
          <cell r="E7928">
            <v>0.04</v>
          </cell>
          <cell r="F7928" t="str">
            <v>SEINFRA</v>
          </cell>
        </row>
        <row r="7929">
          <cell r="B7929" t="str">
            <v>C2806</v>
          </cell>
          <cell r="C7929" t="str">
            <v>ESGOTAMENTO COM CONJUNTO MOTO-BOMBA DE 20m3/h, H=6m.c.a</v>
          </cell>
          <cell r="D7929" t="str">
            <v>H</v>
          </cell>
          <cell r="E7929">
            <v>5</v>
          </cell>
          <cell r="F7929" t="str">
            <v>SEINFRA</v>
          </cell>
        </row>
        <row r="7930">
          <cell r="B7930" t="str">
            <v>C2807</v>
          </cell>
          <cell r="C7930" t="str">
            <v>ESGOTAMENTO COM CUNJUNTO MOTO-BOMBA DE 20m3/h, H=10m.c.a</v>
          </cell>
          <cell r="D7930" t="str">
            <v>H</v>
          </cell>
          <cell r="E7930">
            <v>5</v>
          </cell>
          <cell r="F7930" t="str">
            <v>SEINFRA</v>
          </cell>
        </row>
        <row r="7931">
          <cell r="B7931" t="str">
            <v>REBAIXAMENTO DO LENÇOL FREÁTICO</v>
          </cell>
          <cell r="E7931">
            <v>82.66</v>
          </cell>
          <cell r="F7931" t="str">
            <v>SEINFRA</v>
          </cell>
        </row>
        <row r="7932">
          <cell r="B7932" t="str">
            <v>C2924</v>
          </cell>
          <cell r="C7932" t="str">
            <v>REBAIXAMENTO DE LENÇOL FREÁTICO EM ÁREAS</v>
          </cell>
          <cell r="D7932" t="str">
            <v>PTxDIA</v>
          </cell>
          <cell r="E7932">
            <v>18.63</v>
          </cell>
          <cell r="F7932" t="str">
            <v>SEINFRA</v>
          </cell>
        </row>
        <row r="7933">
          <cell r="B7933" t="str">
            <v>C2922</v>
          </cell>
          <cell r="C7933" t="str">
            <v>REBAIXAMENTO DE LENÇOL FREÁTICO EM ÁREAS (POÇOS DE VISITA)</v>
          </cell>
          <cell r="D7933" t="str">
            <v>PTxDIA</v>
          </cell>
          <cell r="E7933">
            <v>30.13</v>
          </cell>
          <cell r="F7933" t="str">
            <v>SEINFRA</v>
          </cell>
        </row>
        <row r="7934">
          <cell r="B7934" t="str">
            <v>C2923</v>
          </cell>
          <cell r="C7934" t="str">
            <v>REBAIXAMENTO DE LENÇOL FREÁTICO EM VALAS</v>
          </cell>
          <cell r="D7934" t="str">
            <v>M</v>
          </cell>
          <cell r="E7934">
            <v>33.9</v>
          </cell>
          <cell r="F7934" t="str">
            <v>SEINFRA</v>
          </cell>
        </row>
        <row r="7935">
          <cell r="B7935" t="str">
            <v>OBRAS D' ARTE CORRENTE</v>
          </cell>
          <cell r="E7935">
            <v>563745.43000000005</v>
          </cell>
          <cell r="F7935" t="str">
            <v>SEINFRA</v>
          </cell>
        </row>
        <row r="7936">
          <cell r="B7936" t="str">
            <v>C0109</v>
          </cell>
          <cell r="C7936" t="str">
            <v>AQUISIÇÃO, ASSENT. E REJUNT. DE TUBO DE CONCRETO SIMPLES D=30cm</v>
          </cell>
          <cell r="D7936" t="str">
            <v>M</v>
          </cell>
          <cell r="E7936">
            <v>54.86</v>
          </cell>
          <cell r="F7936" t="str">
            <v>SEINFRA</v>
          </cell>
        </row>
        <row r="7937">
          <cell r="B7937" t="str">
            <v>C0110</v>
          </cell>
          <cell r="C7937" t="str">
            <v>AQUISIÇÃO, ASSENT. E REJUNT. DE TUBO DE CONCRETO SIMPLES D=40cm</v>
          </cell>
          <cell r="D7937" t="str">
            <v>M</v>
          </cell>
          <cell r="E7937">
            <v>74.989999999999995</v>
          </cell>
          <cell r="F7937" t="str">
            <v>SEINFRA</v>
          </cell>
        </row>
        <row r="7938">
          <cell r="B7938" t="str">
            <v>C0105</v>
          </cell>
          <cell r="C7938" t="str">
            <v>AQUISIÇÃO, ASSENT. E REJUNT. DE TUBO DE CONCRETO ARMADO D= 60cm</v>
          </cell>
          <cell r="D7938" t="str">
            <v>M</v>
          </cell>
          <cell r="E7938">
            <v>149.88999999999999</v>
          </cell>
          <cell r="F7938" t="str">
            <v>SEINFRA</v>
          </cell>
        </row>
        <row r="7939">
          <cell r="B7939" t="str">
            <v>C0108</v>
          </cell>
          <cell r="C7939" t="str">
            <v>AQUISIÇÃO, ASSENT. E REJUNT. DE TUBO DE CONCRETO ARMADO D=80cm</v>
          </cell>
          <cell r="D7939" t="str">
            <v>M</v>
          </cell>
          <cell r="E7939">
            <v>244.95</v>
          </cell>
          <cell r="F7939" t="str">
            <v>SEINFRA</v>
          </cell>
        </row>
        <row r="7940">
          <cell r="B7940" t="str">
            <v>C0104</v>
          </cell>
          <cell r="C7940" t="str">
            <v>AQUISIÇÃO, ASSENT. E REJUNT. DE TUBO DE CONCRETO ARMADO D= 100cm</v>
          </cell>
          <cell r="D7940" t="str">
            <v>M</v>
          </cell>
          <cell r="E7940">
            <v>305.11</v>
          </cell>
          <cell r="F7940" t="str">
            <v>SEINFRA</v>
          </cell>
        </row>
        <row r="7941">
          <cell r="B7941" t="str">
            <v>C4325</v>
          </cell>
          <cell r="C7941" t="str">
            <v>AQUISIÇÃO, ASSENT. E REJUNT. DE TUBO DE CONCRETO ARMADO D=100 cm, SOBRE BERÇO DE CONCRETO MOLDADO "IN LOCO", FCK &gt; 10MPa</v>
          </cell>
          <cell r="D7941" t="str">
            <v>M</v>
          </cell>
          <cell r="E7941">
            <v>595.9</v>
          </cell>
          <cell r="F7941" t="str">
            <v>SEINFRA</v>
          </cell>
        </row>
        <row r="7942">
          <cell r="F7942" t="str">
            <v>SEINFRA</v>
          </cell>
        </row>
        <row r="7943">
          <cell r="B7943" t="str">
            <v>C0106</v>
          </cell>
          <cell r="C7943" t="str">
            <v>AQUISIÇÃO, ASSENT. E REJUNT. DE TUBO DE CONCRETO ARMADO D=120cm</v>
          </cell>
          <cell r="D7943" t="str">
            <v>M</v>
          </cell>
          <cell r="E7943">
            <v>455.9</v>
          </cell>
          <cell r="F7943" t="str">
            <v>SEINFRA</v>
          </cell>
        </row>
        <row r="7944">
          <cell r="B7944" t="str">
            <v>C0107</v>
          </cell>
          <cell r="C7944" t="str">
            <v>AQUISIÇÃO, ASSENT. E REJUNT. DE TUBO DE CONCRETO ARMADO D=150cm</v>
          </cell>
          <cell r="D7944" t="str">
            <v>M</v>
          </cell>
          <cell r="E7944">
            <v>670.14</v>
          </cell>
          <cell r="F7944" t="str">
            <v>SEINFRA</v>
          </cell>
        </row>
        <row r="7945">
          <cell r="B7945" t="str">
            <v>C4673</v>
          </cell>
          <cell r="C7945" t="str">
            <v>AQUISIÇÃO E ASSENTAMENTO DE TUBO CORRUGADO DE DUPLA PAREDE PEAD D=37,5cm</v>
          </cell>
          <cell r="D7945" t="str">
            <v>M</v>
          </cell>
          <cell r="E7945">
            <v>167.02</v>
          </cell>
          <cell r="F7945" t="str">
            <v>SEINFRA</v>
          </cell>
        </row>
        <row r="7946">
          <cell r="F7946" t="str">
            <v>SEINFRA</v>
          </cell>
        </row>
        <row r="7947">
          <cell r="B7947" t="str">
            <v>C4674</v>
          </cell>
          <cell r="C7947" t="str">
            <v>AQUISIÇÃO E ASSENTAMENTO DE TUBO CORRUGADO DE DUPLA PAREDE PEAD D=45,0cm</v>
          </cell>
          <cell r="D7947" t="str">
            <v>M</v>
          </cell>
          <cell r="E7947">
            <v>245.99</v>
          </cell>
          <cell r="F7947" t="str">
            <v>SEINFRA</v>
          </cell>
        </row>
        <row r="7948">
          <cell r="F7948" t="str">
            <v>SEINFRA</v>
          </cell>
        </row>
        <row r="7949">
          <cell r="B7949" t="str">
            <v>C4675</v>
          </cell>
          <cell r="C7949" t="str">
            <v>AQUISIÇÃO E ASSENTAMENTO DE TUBO CORRUGADO DE DUPLA PAREDE PEAD D=60,0cm</v>
          </cell>
          <cell r="D7949" t="str">
            <v>M</v>
          </cell>
          <cell r="E7949">
            <v>441.25</v>
          </cell>
          <cell r="F7949" t="str">
            <v>SEINFRA</v>
          </cell>
        </row>
        <row r="7950">
          <cell r="F7950" t="str">
            <v>SEINFRA</v>
          </cell>
        </row>
        <row r="7951">
          <cell r="B7951" t="str">
            <v>C4676</v>
          </cell>
          <cell r="C7951" t="str">
            <v>AQUISIÇÃO E ASSENTAMENTO DE TUBO CORRUGADO DE DUPLA PAREDE PEAD D=75,0cm</v>
          </cell>
          <cell r="D7951" t="str">
            <v>M</v>
          </cell>
          <cell r="E7951">
            <v>638.67999999999995</v>
          </cell>
          <cell r="F7951" t="str">
            <v>SEINFRA</v>
          </cell>
        </row>
        <row r="7952">
          <cell r="F7952" t="str">
            <v>SEINFRA</v>
          </cell>
        </row>
        <row r="7953">
          <cell r="B7953" t="str">
            <v>C4677</v>
          </cell>
          <cell r="C7953" t="str">
            <v>AQUISIÇÃO E ASSENTAMENTO DE TUBO CORRUGADO DE DUPLA PAREDE PEAD D=90,0cm</v>
          </cell>
          <cell r="D7953" t="str">
            <v>M</v>
          </cell>
          <cell r="E7953">
            <v>733.28</v>
          </cell>
          <cell r="F7953" t="str">
            <v>SEINFRA</v>
          </cell>
        </row>
        <row r="7954">
          <cell r="F7954" t="str">
            <v>SEINFRA</v>
          </cell>
        </row>
        <row r="7955">
          <cell r="B7955" t="str">
            <v>C4678</v>
          </cell>
          <cell r="C7955" t="str">
            <v>AQUISIÇÃO E ASSENTAMENTO DE TUBO CORRUGADO DE DUPLA PAREDE PEAD D=105,0cm</v>
          </cell>
          <cell r="D7955" t="str">
            <v>M</v>
          </cell>
          <cell r="E7955">
            <v>1078.42</v>
          </cell>
          <cell r="F7955" t="str">
            <v>SEINFRA</v>
          </cell>
        </row>
        <row r="7956">
          <cell r="F7956" t="str">
            <v>SEINFRA</v>
          </cell>
        </row>
        <row r="7957">
          <cell r="B7957" t="str">
            <v>C4679</v>
          </cell>
          <cell r="C7957" t="str">
            <v>AQUISIÇÃO E ASSENTAMENTO DE TUBO CORRUGADO DE DUPLA PAREDE PEAD D=120,0cm</v>
          </cell>
          <cell r="D7957" t="str">
            <v>M</v>
          </cell>
          <cell r="E7957">
            <v>1413.13</v>
          </cell>
          <cell r="F7957" t="str">
            <v>SEINFRA</v>
          </cell>
        </row>
        <row r="7958">
          <cell r="F7958" t="str">
            <v>SEINFRA</v>
          </cell>
        </row>
        <row r="7959">
          <cell r="B7959" t="str">
            <v>C0424</v>
          </cell>
          <cell r="C7959" t="str">
            <v>BOCA DE BUEIRO SIMPLES TUBULAR  D= 80cm</v>
          </cell>
          <cell r="D7959" t="str">
            <v>UN</v>
          </cell>
          <cell r="E7959">
            <v>1493.21</v>
          </cell>
          <cell r="F7959" t="str">
            <v>SEINFRA</v>
          </cell>
        </row>
        <row r="7960">
          <cell r="B7960" t="str">
            <v>C0423</v>
          </cell>
          <cell r="C7960" t="str">
            <v>BOCA DE BUEIRO SIMPLES TUBULAR  D= 100cm</v>
          </cell>
          <cell r="D7960" t="str">
            <v>UN</v>
          </cell>
          <cell r="E7960">
            <v>1973.25</v>
          </cell>
          <cell r="F7960" t="str">
            <v>SEINFRA</v>
          </cell>
        </row>
        <row r="7961">
          <cell r="B7961" t="str">
            <v>C0406</v>
          </cell>
          <cell r="C7961" t="str">
            <v>BOCA DE BUEIRO DUPLO TUBULAR    D= 80cm</v>
          </cell>
          <cell r="D7961" t="str">
            <v>UN</v>
          </cell>
          <cell r="E7961">
            <v>2464.8200000000002</v>
          </cell>
          <cell r="F7961" t="str">
            <v>SEINFRA</v>
          </cell>
        </row>
        <row r="7962">
          <cell r="B7962" t="str">
            <v>C0407</v>
          </cell>
          <cell r="C7962" t="str">
            <v>BOCA DE BUEIRO DUPLO TUBULAR    D=100cm</v>
          </cell>
          <cell r="D7962" t="str">
            <v>UN</v>
          </cell>
          <cell r="E7962">
            <v>3097.57</v>
          </cell>
          <cell r="F7962" t="str">
            <v>SEINFRA</v>
          </cell>
        </row>
        <row r="7963">
          <cell r="B7963" t="str">
            <v>C0440</v>
          </cell>
          <cell r="C7963" t="str">
            <v>BOCA DE BUEIRO TRIPLO TUBULAR   D=100cm</v>
          </cell>
          <cell r="D7963" t="str">
            <v>UN</v>
          </cell>
          <cell r="E7963">
            <v>4221.88</v>
          </cell>
          <cell r="F7963" t="str">
            <v>SEINFRA</v>
          </cell>
        </row>
        <row r="7964">
          <cell r="B7964" t="str">
            <v>C0408</v>
          </cell>
          <cell r="C7964" t="str">
            <v>BOCA DE BUEIRO SIMPLES CAPEADO  (1.00 X 1.00m)</v>
          </cell>
          <cell r="D7964" t="str">
            <v>UN</v>
          </cell>
          <cell r="E7964">
            <v>1727.8</v>
          </cell>
          <cell r="F7964" t="str">
            <v>SEINFRA</v>
          </cell>
        </row>
        <row r="7965">
          <cell r="B7965" t="str">
            <v>C0409</v>
          </cell>
          <cell r="C7965" t="str">
            <v>BOCA DE BUEIRO SIMPLES CAPEADO  (1.50 X 1.00m)</v>
          </cell>
          <cell r="D7965" t="str">
            <v>UN</v>
          </cell>
          <cell r="E7965">
            <v>2097.2399999999998</v>
          </cell>
          <cell r="F7965" t="str">
            <v>SEINFRA</v>
          </cell>
        </row>
        <row r="7966">
          <cell r="B7966" t="str">
            <v>C0410</v>
          </cell>
          <cell r="C7966" t="str">
            <v>BOCA DE BUEIRO SIMPLES CAPEADO  (1.50 X 1.50m)</v>
          </cell>
          <cell r="D7966" t="str">
            <v>UN</v>
          </cell>
          <cell r="E7966">
            <v>3033.83</v>
          </cell>
          <cell r="F7966" t="str">
            <v>SEINFRA</v>
          </cell>
        </row>
        <row r="7967">
          <cell r="B7967" t="str">
            <v>C0411</v>
          </cell>
          <cell r="C7967" t="str">
            <v>BOCA DE BUEIRO SIMPLES CAPEADO  (2.00 X 1.00m)</v>
          </cell>
          <cell r="D7967" t="str">
            <v>UN</v>
          </cell>
          <cell r="E7967">
            <v>2411.11</v>
          </cell>
          <cell r="F7967" t="str">
            <v>SEINFRA</v>
          </cell>
        </row>
        <row r="7968">
          <cell r="B7968" t="str">
            <v>C0412</v>
          </cell>
          <cell r="C7968" t="str">
            <v>BOCA DE BUEIRO SIMPLES CAPEADO  (2.00 X 1.50m)</v>
          </cell>
          <cell r="D7968" t="str">
            <v>UN</v>
          </cell>
          <cell r="E7968">
            <v>3351.73</v>
          </cell>
          <cell r="F7968" t="str">
            <v>SEINFRA</v>
          </cell>
        </row>
        <row r="7969">
          <cell r="B7969" t="str">
            <v>C0413</v>
          </cell>
          <cell r="C7969" t="str">
            <v>BOCA DE BUEIRO SIMPLES CAPEADO  (2.00 X 2.00m)</v>
          </cell>
          <cell r="D7969" t="str">
            <v>UN</v>
          </cell>
          <cell r="E7969">
            <v>4487.82</v>
          </cell>
          <cell r="F7969" t="str">
            <v>SEINFRA</v>
          </cell>
        </row>
        <row r="7970">
          <cell r="B7970" t="str">
            <v>C0414</v>
          </cell>
          <cell r="C7970" t="str">
            <v>BOCA DE BUEIRO SIMPLES CAPEADO  (2.50 X 1.00m)</v>
          </cell>
          <cell r="D7970" t="str">
            <v>UN</v>
          </cell>
          <cell r="E7970">
            <v>2721.24</v>
          </cell>
          <cell r="F7970" t="str">
            <v>SEINFRA</v>
          </cell>
        </row>
        <row r="7971">
          <cell r="B7971" t="str">
            <v>C0415</v>
          </cell>
          <cell r="C7971" t="str">
            <v>BOCA DE BUEIRO SIMPLES CAPEADO  (2.50 X 1.50m)</v>
          </cell>
          <cell r="D7971" t="str">
            <v>UN</v>
          </cell>
          <cell r="E7971">
            <v>3716.85</v>
          </cell>
          <cell r="F7971" t="str">
            <v>SEINFRA</v>
          </cell>
        </row>
        <row r="7972">
          <cell r="B7972" t="str">
            <v>C0416</v>
          </cell>
          <cell r="C7972" t="str">
            <v>BOCA DE BUEIRO SIMPLES CAPEADO  (2.50 X 2.00m)</v>
          </cell>
          <cell r="D7972" t="str">
            <v>UN</v>
          </cell>
          <cell r="E7972">
            <v>5039.05</v>
          </cell>
          <cell r="F7972" t="str">
            <v>SEINFRA</v>
          </cell>
        </row>
        <row r="7973">
          <cell r="B7973" t="str">
            <v>C0417</v>
          </cell>
          <cell r="C7973" t="str">
            <v>BOCA DE BUEIRO SIMPLES CAPEADO  (2.50 X 2.50m)</v>
          </cell>
          <cell r="D7973" t="str">
            <v>UN</v>
          </cell>
          <cell r="E7973">
            <v>6446.46</v>
          </cell>
          <cell r="F7973" t="str">
            <v>SEINFRA</v>
          </cell>
        </row>
        <row r="7974">
          <cell r="B7974" t="str">
            <v>C0418</v>
          </cell>
          <cell r="C7974" t="str">
            <v>BOCA DE BUEIRO SIMPLES CAPEADO  (3.00 X 1.00m)</v>
          </cell>
          <cell r="D7974" t="str">
            <v>UN</v>
          </cell>
          <cell r="E7974">
            <v>3037.45</v>
          </cell>
          <cell r="F7974" t="str">
            <v>SEINFRA</v>
          </cell>
        </row>
        <row r="7975">
          <cell r="B7975" t="str">
            <v>C0419</v>
          </cell>
          <cell r="C7975" t="str">
            <v>BOCA DE BUEIRO SIMPLES CAPEADO  (3.00 X 1.50m)</v>
          </cell>
          <cell r="D7975" t="str">
            <v>UN</v>
          </cell>
          <cell r="E7975">
            <v>4260.76</v>
          </cell>
          <cell r="F7975" t="str">
            <v>SEINFRA</v>
          </cell>
        </row>
        <row r="7976">
          <cell r="B7976" t="str">
            <v>C0420</v>
          </cell>
          <cell r="C7976" t="str">
            <v>BOCA DE BUEIRO SIMPLES CAPEADO  (3.00 X 2.00m)</v>
          </cell>
          <cell r="D7976" t="str">
            <v>UN</v>
          </cell>
          <cell r="E7976">
            <v>5535.74</v>
          </cell>
          <cell r="F7976" t="str">
            <v>SEINFRA</v>
          </cell>
        </row>
        <row r="7977">
          <cell r="B7977" t="str">
            <v>C0421</v>
          </cell>
          <cell r="C7977" t="str">
            <v>BOCA DE BUEIRO SIMPLES CAPEADO  (3.00 X 2.50m)</v>
          </cell>
          <cell r="D7977" t="str">
            <v>UN</v>
          </cell>
          <cell r="E7977">
            <v>7008.38</v>
          </cell>
          <cell r="F7977" t="str">
            <v>SEINFRA</v>
          </cell>
        </row>
        <row r="7978">
          <cell r="B7978" t="str">
            <v>C0422</v>
          </cell>
          <cell r="C7978" t="str">
            <v>BOCA DE BUEIRO SIMPLES CAPEADO  (3.00 X 3.00m)</v>
          </cell>
          <cell r="D7978" t="str">
            <v>UN</v>
          </cell>
          <cell r="E7978">
            <v>8678.7000000000007</v>
          </cell>
          <cell r="F7978" t="str">
            <v>SEINFRA</v>
          </cell>
        </row>
        <row r="7979">
          <cell r="B7979" t="str">
            <v>C0391</v>
          </cell>
          <cell r="C7979" t="str">
            <v>BOCA DE BUEIRO DUPLO CAPEADO    (1.00 X 1.00m)</v>
          </cell>
          <cell r="D7979" t="str">
            <v>UN</v>
          </cell>
          <cell r="E7979">
            <v>2472.75</v>
          </cell>
          <cell r="F7979" t="str">
            <v>SEINFRA</v>
          </cell>
        </row>
        <row r="7980">
          <cell r="B7980" t="str">
            <v>C0392</v>
          </cell>
          <cell r="C7980" t="str">
            <v>BOCA DE BUEIRO DUPLO CAPEADO    (1.50 X 1.00m)</v>
          </cell>
          <cell r="D7980" t="str">
            <v>UN</v>
          </cell>
          <cell r="E7980">
            <v>3140.24</v>
          </cell>
          <cell r="F7980" t="str">
            <v>SEINFRA</v>
          </cell>
        </row>
        <row r="7981">
          <cell r="B7981" t="str">
            <v>C0393</v>
          </cell>
          <cell r="C7981" t="str">
            <v>BOCA DE BUEIRO DUPLO CAPEADO    (1.50 X 1.50m)</v>
          </cell>
          <cell r="D7981" t="str">
            <v>UN</v>
          </cell>
          <cell r="E7981">
            <v>4319.3999999999996</v>
          </cell>
          <cell r="F7981" t="str">
            <v>SEINFRA</v>
          </cell>
        </row>
        <row r="7982">
          <cell r="B7982" t="str">
            <v>C0394</v>
          </cell>
          <cell r="C7982" t="str">
            <v>BOCA DE BUEIRO DUPLO CAPEADO    (2.00 X 1.00m)</v>
          </cell>
          <cell r="D7982" t="str">
            <v>UN</v>
          </cell>
          <cell r="E7982">
            <v>3728.45</v>
          </cell>
          <cell r="F7982" t="str">
            <v>SEINFRA</v>
          </cell>
        </row>
        <row r="7983">
          <cell r="B7983" t="str">
            <v>C0395</v>
          </cell>
          <cell r="C7983" t="str">
            <v>BOCA DE BUEIRO DUPLO CAPEADO    (2.00 X 1.50m)</v>
          </cell>
          <cell r="D7983" t="str">
            <v>UN</v>
          </cell>
          <cell r="E7983">
            <v>4922.1000000000004</v>
          </cell>
          <cell r="F7983" t="str">
            <v>SEINFRA</v>
          </cell>
        </row>
        <row r="7984">
          <cell r="B7984" t="str">
            <v>C0396</v>
          </cell>
          <cell r="C7984" t="str">
            <v>BOCA DE BUEIRO DUPLO CAPEADO    (2.00 X 2.00m)</v>
          </cell>
          <cell r="D7984" t="str">
            <v>UN</v>
          </cell>
          <cell r="E7984">
            <v>6314.37</v>
          </cell>
          <cell r="F7984" t="str">
            <v>SEINFRA</v>
          </cell>
        </row>
        <row r="7985">
          <cell r="B7985" t="str">
            <v>C0397</v>
          </cell>
          <cell r="C7985" t="str">
            <v>BOCA DE BUEIRO DUPLO CAPEADO    (2.50 X 1.00m)</v>
          </cell>
          <cell r="D7985" t="str">
            <v>UN</v>
          </cell>
          <cell r="E7985">
            <v>4294.1000000000004</v>
          </cell>
          <cell r="F7985" t="str">
            <v>SEINFRA</v>
          </cell>
        </row>
        <row r="7986">
          <cell r="B7986" t="str">
            <v>C0398</v>
          </cell>
          <cell r="C7986" t="str">
            <v>BOCA DE BUEIRO DUPLO CAPEADO    (2.50 X 1.50m)</v>
          </cell>
          <cell r="D7986" t="str">
            <v>UN</v>
          </cell>
          <cell r="E7986">
            <v>5585.94</v>
          </cell>
          <cell r="F7986" t="str">
            <v>SEINFRA</v>
          </cell>
        </row>
        <row r="7987">
          <cell r="B7987" t="str">
            <v>C0399</v>
          </cell>
          <cell r="C7987" t="str">
            <v>BOCA DE BUEIRO DUPLO CAPEADO    (2.50 X 2.00m)</v>
          </cell>
          <cell r="D7987" t="str">
            <v>UN</v>
          </cell>
          <cell r="E7987">
            <v>7289.15</v>
          </cell>
          <cell r="F7987" t="str">
            <v>SEINFRA</v>
          </cell>
        </row>
        <row r="7988">
          <cell r="B7988" t="str">
            <v>C0400</v>
          </cell>
          <cell r="C7988" t="str">
            <v>BOCA DE BUEIRO DUPLO CAPEADO    (2.50 X 2.50m)</v>
          </cell>
          <cell r="D7988" t="str">
            <v>UN</v>
          </cell>
          <cell r="E7988">
            <v>9006.7000000000007</v>
          </cell>
          <cell r="F7988" t="str">
            <v>SEINFRA</v>
          </cell>
        </row>
        <row r="7989">
          <cell r="B7989" t="str">
            <v>C0401</v>
          </cell>
          <cell r="C7989" t="str">
            <v>BOCA DE BUEIRO DUPLO CAPEADO    (3.00 X 1.00m)</v>
          </cell>
          <cell r="D7989" t="str">
            <v>UN</v>
          </cell>
          <cell r="E7989">
            <v>4874.25</v>
          </cell>
          <cell r="F7989" t="str">
            <v>SEINFRA</v>
          </cell>
        </row>
        <row r="7990">
          <cell r="B7990" t="str">
            <v>C0402</v>
          </cell>
          <cell r="C7990" t="str">
            <v>BOCA DE BUEIRO DUPLO CAPEADO    (3.00 X 1.50m)</v>
          </cell>
          <cell r="D7990" t="str">
            <v>UN</v>
          </cell>
          <cell r="E7990">
            <v>6543.29</v>
          </cell>
          <cell r="F7990" t="str">
            <v>SEINFRA</v>
          </cell>
        </row>
        <row r="7991">
          <cell r="B7991" t="str">
            <v>C0403</v>
          </cell>
          <cell r="C7991" t="str">
            <v>BOCA DE BUEIRO DUPLO CAPEADO    (3.00 X 2.00m)</v>
          </cell>
          <cell r="D7991" t="str">
            <v>UN</v>
          </cell>
          <cell r="E7991">
            <v>8175.85</v>
          </cell>
          <cell r="F7991" t="str">
            <v>SEINFRA</v>
          </cell>
        </row>
        <row r="7992">
          <cell r="B7992" t="str">
            <v>C0404</v>
          </cell>
          <cell r="C7992" t="str">
            <v>BOCA DE BUEIRO DUPLO CAPEADO    (3.00 X 2.50m)</v>
          </cell>
          <cell r="D7992" t="str">
            <v>UN</v>
          </cell>
          <cell r="E7992">
            <v>10006.08</v>
          </cell>
          <cell r="F7992" t="str">
            <v>SEINFRA</v>
          </cell>
        </row>
        <row r="7993">
          <cell r="B7993" t="str">
            <v>C0405</v>
          </cell>
          <cell r="C7993" t="str">
            <v>BOCA DE BUEIRO DUPLO CAPEADO    (3.00 X 3.00m)</v>
          </cell>
          <cell r="D7993" t="str">
            <v>UN</v>
          </cell>
          <cell r="E7993">
            <v>12033.98</v>
          </cell>
          <cell r="F7993" t="str">
            <v>SEINFRA</v>
          </cell>
        </row>
        <row r="7994">
          <cell r="B7994" t="str">
            <v>C0425</v>
          </cell>
          <cell r="C7994" t="str">
            <v>BOCA DE BUEIRO TRIPLO CAPEADO   (1.00 X 1.00m)</v>
          </cell>
          <cell r="D7994" t="str">
            <v>UN</v>
          </cell>
          <cell r="E7994">
            <v>3217.48</v>
          </cell>
          <cell r="F7994" t="str">
            <v>SEINFRA</v>
          </cell>
        </row>
        <row r="7995">
          <cell r="B7995" t="str">
            <v>C0426</v>
          </cell>
          <cell r="C7995" t="str">
            <v>BOCA DE BUEIRO TRIPLO CAPEADO   (1.50 X 1.00m)</v>
          </cell>
          <cell r="D7995" t="str">
            <v>UN</v>
          </cell>
          <cell r="E7995">
            <v>4183.25</v>
          </cell>
          <cell r="F7995" t="str">
            <v>SEINFRA</v>
          </cell>
        </row>
        <row r="7996">
          <cell r="B7996" t="str">
            <v>C0427</v>
          </cell>
          <cell r="C7996" t="str">
            <v>BOCA DE BUEIRO TRIPLO CAPEADO   (1.50 X 1.50m)</v>
          </cell>
          <cell r="D7996" t="str">
            <v>UN</v>
          </cell>
          <cell r="E7996">
            <v>5605.18</v>
          </cell>
          <cell r="F7996" t="str">
            <v>SEINFRA</v>
          </cell>
        </row>
        <row r="7997">
          <cell r="B7997" t="str">
            <v>C0428</v>
          </cell>
          <cell r="C7997" t="str">
            <v>BOCA DE BUEIRO TRIPLO CAPEADO   (2.00 X 1.00m)</v>
          </cell>
          <cell r="D7997" t="str">
            <v>UN</v>
          </cell>
          <cell r="E7997">
            <v>5043.59</v>
          </cell>
          <cell r="F7997" t="str">
            <v>SEINFRA</v>
          </cell>
        </row>
        <row r="7998">
          <cell r="B7998" t="str">
            <v>C0431</v>
          </cell>
          <cell r="C7998" t="str">
            <v>BOCA DE BUEIRO TRIPLO CAPEADO   (2.50 X 1.00m)</v>
          </cell>
          <cell r="D7998" t="str">
            <v>UN</v>
          </cell>
          <cell r="E7998">
            <v>5866.59</v>
          </cell>
          <cell r="F7998" t="str">
            <v>SEINFRA</v>
          </cell>
        </row>
        <row r="7999">
          <cell r="B7999" t="str">
            <v>C0429</v>
          </cell>
          <cell r="C7999" t="str">
            <v>BOCA DE BUEIRO TRIPLO CAPEADO   (2.00 X 1.50m)</v>
          </cell>
          <cell r="D7999" t="str">
            <v>UN</v>
          </cell>
          <cell r="E7999">
            <v>6493.42</v>
          </cell>
          <cell r="F7999" t="str">
            <v>SEINFRA</v>
          </cell>
        </row>
        <row r="8000">
          <cell r="B8000" t="str">
            <v>C0430</v>
          </cell>
          <cell r="C8000" t="str">
            <v>BOCA DE BUEIRO TRIPLO CAPEADO   (2.00 X 2.00m)</v>
          </cell>
          <cell r="D8000" t="str">
            <v>UN</v>
          </cell>
          <cell r="E8000">
            <v>8140.56</v>
          </cell>
          <cell r="F8000" t="str">
            <v>SEINFRA</v>
          </cell>
        </row>
        <row r="8001">
          <cell r="B8001" t="str">
            <v>C0432</v>
          </cell>
          <cell r="C8001" t="str">
            <v>BOCA DE BUEIRO TRIPLO CAPEADO   (2.50 X 1.50m)</v>
          </cell>
          <cell r="D8001" t="str">
            <v>UN</v>
          </cell>
          <cell r="E8001">
            <v>7455.61</v>
          </cell>
          <cell r="F8001" t="str">
            <v>SEINFRA</v>
          </cell>
        </row>
        <row r="8002">
          <cell r="B8002" t="str">
            <v>C0433</v>
          </cell>
          <cell r="C8002" t="str">
            <v>BOCA DE BUEIRO TRIPLO CAPEADO   (2.50 X 2.00m)</v>
          </cell>
          <cell r="D8002" t="str">
            <v>UN</v>
          </cell>
          <cell r="E8002">
            <v>9539.4699999999993</v>
          </cell>
          <cell r="F8002" t="str">
            <v>SEINFRA</v>
          </cell>
        </row>
        <row r="8003">
          <cell r="B8003" t="str">
            <v>C0434</v>
          </cell>
          <cell r="C8003" t="str">
            <v>BOCA DE BUEIRO TRIPLO CAPEADO   (2.50 X 2.50m)</v>
          </cell>
          <cell r="D8003" t="str">
            <v>UN</v>
          </cell>
          <cell r="E8003">
            <v>11566.35</v>
          </cell>
          <cell r="F8003" t="str">
            <v>SEINFRA</v>
          </cell>
        </row>
        <row r="8004">
          <cell r="B8004" t="str">
            <v>C0435</v>
          </cell>
          <cell r="C8004" t="str">
            <v>BOCA DE BUEIRO TRIPLO CAPEADO   (3.00 X 1.00m)</v>
          </cell>
          <cell r="D8004" t="str">
            <v>UN</v>
          </cell>
          <cell r="E8004">
            <v>6711.05</v>
          </cell>
          <cell r="F8004" t="str">
            <v>SEINFRA</v>
          </cell>
        </row>
        <row r="8005">
          <cell r="B8005" t="str">
            <v>C0436</v>
          </cell>
          <cell r="C8005" t="str">
            <v>BOCA DE BUEIRO TRIPLO CAPEADO   (3.00 X 1.50m)</v>
          </cell>
          <cell r="D8005" t="str">
            <v>UN</v>
          </cell>
          <cell r="E8005">
            <v>8825.23</v>
          </cell>
          <cell r="F8005" t="str">
            <v>SEINFRA</v>
          </cell>
        </row>
        <row r="8006">
          <cell r="B8006" t="str">
            <v>C0437</v>
          </cell>
          <cell r="C8006" t="str">
            <v>BOCA DE BUEIRO TRIPLO CAPEADO   (3.00 X 2.00m)</v>
          </cell>
          <cell r="D8006" t="str">
            <v>UN</v>
          </cell>
          <cell r="E8006">
            <v>10815.38</v>
          </cell>
          <cell r="F8006" t="str">
            <v>SEINFRA</v>
          </cell>
        </row>
        <row r="8007">
          <cell r="B8007" t="str">
            <v>C0438</v>
          </cell>
          <cell r="C8007" t="str">
            <v>BOCA DE BUEIRO TRIPLO CAPEADO   (3.00 X 2.50m)</v>
          </cell>
          <cell r="D8007" t="str">
            <v>UN</v>
          </cell>
          <cell r="E8007">
            <v>13003.2</v>
          </cell>
          <cell r="F8007" t="str">
            <v>SEINFRA</v>
          </cell>
        </row>
        <row r="8008">
          <cell r="B8008" t="str">
            <v>C0439</v>
          </cell>
          <cell r="C8008" t="str">
            <v>BOCA DE BUEIRO TRIPLO CAPEADO   (3.00 X 3.00m)</v>
          </cell>
          <cell r="D8008" t="str">
            <v>UN</v>
          </cell>
          <cell r="E8008">
            <v>15388.68</v>
          </cell>
          <cell r="F8008" t="str">
            <v>SEINFRA</v>
          </cell>
        </row>
        <row r="8009">
          <cell r="B8009" t="str">
            <v>C0919</v>
          </cell>
          <cell r="C8009" t="str">
            <v>CORPO DE BUEIRO SIMPLES TUBULAR  D= 80cm</v>
          </cell>
          <cell r="D8009" t="str">
            <v>M</v>
          </cell>
          <cell r="E8009">
            <v>408.88</v>
          </cell>
          <cell r="F8009" t="str">
            <v>SEINFRA</v>
          </cell>
        </row>
        <row r="8010">
          <cell r="B8010" t="str">
            <v>C0920</v>
          </cell>
          <cell r="C8010" t="str">
            <v>CORPO DE BUEIRO SIMPLES TUBULAR  D=100cm</v>
          </cell>
          <cell r="D8010" t="str">
            <v>M</v>
          </cell>
          <cell r="E8010">
            <v>528.46</v>
          </cell>
          <cell r="F8010" t="str">
            <v>SEINFRA</v>
          </cell>
        </row>
        <row r="8011">
          <cell r="B8011" t="str">
            <v>C0886</v>
          </cell>
          <cell r="C8011" t="str">
            <v>CORPO DE BUEIRO DUPLO TUBULAR   D=  80cm</v>
          </cell>
          <cell r="D8011" t="str">
            <v>M</v>
          </cell>
          <cell r="E8011">
            <v>765.06</v>
          </cell>
          <cell r="F8011" t="str">
            <v>SEINFRA</v>
          </cell>
        </row>
        <row r="8012">
          <cell r="B8012" t="str">
            <v>C0887</v>
          </cell>
          <cell r="C8012" t="str">
            <v>CORPO DE BUEIRO DUPLO TUBULAR   D= 100cm</v>
          </cell>
          <cell r="D8012" t="str">
            <v>M</v>
          </cell>
          <cell r="E8012">
            <v>991.7</v>
          </cell>
          <cell r="F8012" t="str">
            <v>SEINFRA</v>
          </cell>
        </row>
        <row r="8013">
          <cell r="B8013" t="str">
            <v>C0918</v>
          </cell>
          <cell r="C8013" t="str">
            <v>CORPO DE BUEIRO TRIPLO TUBULAR  D= 100cm</v>
          </cell>
          <cell r="D8013" t="str">
            <v>M</v>
          </cell>
          <cell r="E8013">
            <v>1453.01</v>
          </cell>
          <cell r="F8013" t="str">
            <v>SEINFRA</v>
          </cell>
        </row>
        <row r="8014">
          <cell r="B8014" t="str">
            <v>C0888</v>
          </cell>
          <cell r="C8014" t="str">
            <v>CORPO DE BUEIRO SIMPLES CAPEADO (1.00 X 1.00m)</v>
          </cell>
          <cell r="D8014" t="str">
            <v>M</v>
          </cell>
          <cell r="E8014">
            <v>1364.45</v>
          </cell>
          <cell r="F8014" t="str">
            <v>SEINFRA</v>
          </cell>
        </row>
        <row r="8015">
          <cell r="B8015" t="str">
            <v>C0889</v>
          </cell>
          <cell r="C8015" t="str">
            <v>CORPO DE BUEIRO SIMPLES CAPEADO (1.50 X 1.00m)</v>
          </cell>
          <cell r="D8015" t="str">
            <v>M</v>
          </cell>
          <cell r="E8015">
            <v>1794.22</v>
          </cell>
          <cell r="F8015" t="str">
            <v>SEINFRA</v>
          </cell>
        </row>
        <row r="8016">
          <cell r="B8016" t="str">
            <v>C0890</v>
          </cell>
          <cell r="C8016" t="str">
            <v>CORPO DE BUEIRO SIMPLES CAPEADO (1.50 X 1.50m)</v>
          </cell>
          <cell r="D8016" t="str">
            <v>M</v>
          </cell>
          <cell r="E8016">
            <v>2240.66</v>
          </cell>
          <cell r="F8016" t="str">
            <v>SEINFRA</v>
          </cell>
        </row>
        <row r="8017">
          <cell r="B8017" t="str">
            <v>C0891</v>
          </cell>
          <cell r="C8017" t="str">
            <v>CORPO DE BUEIRO SIMPLES CAPEADO (2.00 X 1.00m)</v>
          </cell>
          <cell r="D8017" t="str">
            <v>M</v>
          </cell>
          <cell r="E8017">
            <v>2267.04</v>
          </cell>
          <cell r="F8017" t="str">
            <v>SEINFRA</v>
          </cell>
        </row>
        <row r="8018">
          <cell r="B8018" t="str">
            <v>C0892</v>
          </cell>
          <cell r="C8018" t="str">
            <v>CORPO DE BUEIRO SIMPLES CAPEADO (2.00 X 1.50m)</v>
          </cell>
          <cell r="D8018" t="str">
            <v>M</v>
          </cell>
          <cell r="E8018">
            <v>2662.22</v>
          </cell>
          <cell r="F8018" t="str">
            <v>SEINFRA</v>
          </cell>
        </row>
        <row r="8019">
          <cell r="B8019" t="str">
            <v>C0893</v>
          </cell>
          <cell r="C8019" t="str">
            <v>CORPO DE BUEIRO SIMPLES CAPEADO (2.00 X 2.00m)</v>
          </cell>
          <cell r="D8019" t="str">
            <v>M</v>
          </cell>
          <cell r="E8019">
            <v>3057.41</v>
          </cell>
          <cell r="F8019" t="str">
            <v>SEINFRA</v>
          </cell>
        </row>
        <row r="8020">
          <cell r="B8020" t="str">
            <v>C0894</v>
          </cell>
          <cell r="C8020" t="str">
            <v>CORPO DE BUEIRO SIMPLES CAPEADO (2.50 X 1.00m)</v>
          </cell>
          <cell r="D8020" t="str">
            <v>M</v>
          </cell>
          <cell r="E8020">
            <v>2579.61</v>
          </cell>
          <cell r="F8020" t="str">
            <v>SEINFRA</v>
          </cell>
        </row>
        <row r="8021">
          <cell r="B8021" t="str">
            <v>C0895</v>
          </cell>
          <cell r="C8021" t="str">
            <v>CORPO DE BUEIRO SIMPLES CAPEADO (2.50 X 1.50m)</v>
          </cell>
          <cell r="D8021" t="str">
            <v>M</v>
          </cell>
          <cell r="E8021">
            <v>2989.4</v>
          </cell>
          <cell r="F8021" t="str">
            <v>SEINFRA</v>
          </cell>
        </row>
        <row r="8022">
          <cell r="B8022" t="str">
            <v>C0897</v>
          </cell>
          <cell r="C8022" t="str">
            <v>CORPO DE BUEIRO SIMPLES CAPEADO (2.50 X 2.50m)</v>
          </cell>
          <cell r="D8022" t="str">
            <v>M</v>
          </cell>
          <cell r="E8022">
            <v>4058.19</v>
          </cell>
          <cell r="F8022" t="str">
            <v>SEINFRA</v>
          </cell>
        </row>
        <row r="8023">
          <cell r="B8023" t="str">
            <v>C0896</v>
          </cell>
          <cell r="C8023" t="str">
            <v>CORPO DE BUEIRO SIMPLES CAPEADO (2.50 X 2.00m)</v>
          </cell>
          <cell r="D8023" t="str">
            <v>M</v>
          </cell>
          <cell r="E8023">
            <v>3611.79</v>
          </cell>
          <cell r="F8023" t="str">
            <v>SEINFRA</v>
          </cell>
        </row>
        <row r="8024">
          <cell r="B8024" t="str">
            <v>C0898</v>
          </cell>
          <cell r="C8024" t="str">
            <v>CORPO DE BUEIRO SIMPLES CAPEADO (3.00 X 1.00m)</v>
          </cell>
          <cell r="D8024" t="str">
            <v>M</v>
          </cell>
          <cell r="E8024">
            <v>2956.65</v>
          </cell>
          <cell r="F8024" t="str">
            <v>SEINFRA</v>
          </cell>
        </row>
        <row r="8025">
          <cell r="B8025" t="str">
            <v>C0899</v>
          </cell>
          <cell r="C8025" t="str">
            <v>CORPO DE BUEIRO SIMPLES CAPEADO (3.00 X 1.50m)</v>
          </cell>
          <cell r="D8025" t="str">
            <v>M</v>
          </cell>
          <cell r="E8025">
            <v>3633.64</v>
          </cell>
          <cell r="F8025" t="str">
            <v>SEINFRA</v>
          </cell>
        </row>
        <row r="8026">
          <cell r="B8026" t="str">
            <v>C0900</v>
          </cell>
          <cell r="C8026" t="str">
            <v>CORPO DE BUEIRO SIMPLES CAPEADO (3.00 X 2.00m)</v>
          </cell>
          <cell r="D8026" t="str">
            <v>M</v>
          </cell>
          <cell r="E8026">
            <v>4112.95</v>
          </cell>
          <cell r="F8026" t="str">
            <v>SEINFRA</v>
          </cell>
        </row>
        <row r="8027">
          <cell r="B8027" t="str">
            <v>C0901</v>
          </cell>
          <cell r="C8027" t="str">
            <v>CORPO DE BUEIRO SIMPLES CAPEADO (3.00 X 2.50m)</v>
          </cell>
          <cell r="D8027" t="str">
            <v>M</v>
          </cell>
          <cell r="E8027">
            <v>4592.25</v>
          </cell>
          <cell r="F8027" t="str">
            <v>SEINFRA</v>
          </cell>
        </row>
        <row r="8028">
          <cell r="B8028" t="str">
            <v>C0902</v>
          </cell>
          <cell r="C8028" t="str">
            <v>CORPO DE BUEIRO SIMPLES CAPEADO (3.00 X 3.00m)</v>
          </cell>
          <cell r="D8028" t="str">
            <v>M</v>
          </cell>
          <cell r="E8028">
            <v>5071.5600000000004</v>
          </cell>
          <cell r="F8028" t="str">
            <v>SEINFRA</v>
          </cell>
        </row>
        <row r="8029">
          <cell r="B8029" t="str">
            <v>C0872</v>
          </cell>
          <cell r="C8029" t="str">
            <v>CORPO DE BUEIRO DUPLO CAPEADO   (1.00 X 1.00m)</v>
          </cell>
          <cell r="D8029" t="str">
            <v>M</v>
          </cell>
          <cell r="E8029">
            <v>2243.5</v>
          </cell>
          <cell r="F8029" t="str">
            <v>SEINFRA</v>
          </cell>
        </row>
        <row r="8030">
          <cell r="B8030" t="str">
            <v>C0873</v>
          </cell>
          <cell r="C8030" t="str">
            <v>CORPO DE BUEIRO DUPLO CAPEADO   (1.50 X 1.00m)</v>
          </cell>
          <cell r="D8030" t="str">
            <v>M</v>
          </cell>
          <cell r="E8030">
            <v>3037.15</v>
          </cell>
          <cell r="F8030" t="str">
            <v>SEINFRA</v>
          </cell>
        </row>
        <row r="8031">
          <cell r="B8031" t="str">
            <v>C0874</v>
          </cell>
          <cell r="C8031" t="str">
            <v>CORPO DE BUEIRO DUPLO CAPEADO   (1.50 X 1.50m)</v>
          </cell>
          <cell r="D8031" t="str">
            <v>M</v>
          </cell>
          <cell r="E8031">
            <v>3728.77</v>
          </cell>
          <cell r="F8031" t="str">
            <v>SEINFRA</v>
          </cell>
        </row>
        <row r="8032">
          <cell r="B8032" t="str">
            <v>C0875</v>
          </cell>
          <cell r="C8032" t="str">
            <v>CORPO DE BUEIRO DUPLO CAPEADO   (2.00 X 1.00m)</v>
          </cell>
          <cell r="D8032" t="str">
            <v>M</v>
          </cell>
          <cell r="E8032">
            <v>3949.83</v>
          </cell>
          <cell r="F8032" t="str">
            <v>SEINFRA</v>
          </cell>
        </row>
        <row r="8033">
          <cell r="B8033" t="str">
            <v>C0876</v>
          </cell>
          <cell r="C8033" t="str">
            <v>CORPO DE BUEIRO DUPLO CAPEADO   (2.00 X 1.50m)</v>
          </cell>
          <cell r="D8033" t="str">
            <v>M</v>
          </cell>
          <cell r="E8033">
            <v>4571.82</v>
          </cell>
          <cell r="F8033" t="str">
            <v>SEINFRA</v>
          </cell>
        </row>
        <row r="8034">
          <cell r="B8034" t="str">
            <v>C0877</v>
          </cell>
          <cell r="C8034" t="str">
            <v>CORPO DE BUEIRO DUPLO CAPEADO   (2.00 X 2.00m)</v>
          </cell>
          <cell r="D8034" t="str">
            <v>M</v>
          </cell>
          <cell r="E8034">
            <v>5193.8100000000004</v>
          </cell>
          <cell r="F8034" t="str">
            <v>SEINFRA</v>
          </cell>
        </row>
        <row r="8035">
          <cell r="B8035" t="str">
            <v>C0878</v>
          </cell>
          <cell r="C8035" t="str">
            <v>CORPO DE BUEIRO DUPLO CAPEADO   (2.50 X 1.00m)</v>
          </cell>
          <cell r="D8035" t="str">
            <v>M</v>
          </cell>
          <cell r="E8035">
            <v>4574.99</v>
          </cell>
          <cell r="F8035" t="str">
            <v>SEINFRA</v>
          </cell>
        </row>
        <row r="8036">
          <cell r="B8036" t="str">
            <v>C0879</v>
          </cell>
          <cell r="C8036" t="str">
            <v>CORPO DE BUEIRO DUPLO CAPEADO   (2.50 X 1.50m)</v>
          </cell>
          <cell r="D8036" t="str">
            <v>M</v>
          </cell>
          <cell r="E8036">
            <v>5226.18</v>
          </cell>
          <cell r="F8036" t="str">
            <v>SEINFRA</v>
          </cell>
        </row>
        <row r="8037">
          <cell r="B8037" t="str">
            <v>C0880</v>
          </cell>
          <cell r="C8037" t="str">
            <v>CORPO DE BUEIRO DUPLO CAPEADO   (2.50 X 2.00m)</v>
          </cell>
          <cell r="D8037" t="str">
            <v>M</v>
          </cell>
          <cell r="E8037">
            <v>6200.06</v>
          </cell>
          <cell r="F8037" t="str">
            <v>SEINFRA</v>
          </cell>
        </row>
        <row r="8038">
          <cell r="B8038" t="str">
            <v>C0921</v>
          </cell>
          <cell r="C8038" t="str">
            <v>CORPO DE BUEIRO DUPLO CAPEADO   (2.50 X 2.50m)</v>
          </cell>
          <cell r="D8038" t="str">
            <v>M</v>
          </cell>
          <cell r="E8038">
            <v>6906.17</v>
          </cell>
          <cell r="F8038" t="str">
            <v>SEINFRA</v>
          </cell>
        </row>
        <row r="8039">
          <cell r="B8039" t="str">
            <v>C0881</v>
          </cell>
          <cell r="C8039" t="str">
            <v>CORPO DE BUEIRO DUPLO CAPEADO   (3.00 X 1.00m)</v>
          </cell>
          <cell r="D8039" t="str">
            <v>M</v>
          </cell>
          <cell r="E8039">
            <v>5329.06</v>
          </cell>
          <cell r="F8039" t="str">
            <v>SEINFRA</v>
          </cell>
        </row>
        <row r="8040">
          <cell r="B8040" t="str">
            <v>C0882</v>
          </cell>
          <cell r="C8040" t="str">
            <v>CORPO DE BUEIRO DUPLO CAPEADO   (3.00 X 1.50m)</v>
          </cell>
          <cell r="D8040" t="str">
            <v>M</v>
          </cell>
          <cell r="E8040">
            <v>6388.36</v>
          </cell>
          <cell r="F8040" t="str">
            <v>SEINFRA</v>
          </cell>
        </row>
        <row r="8041">
          <cell r="B8041" t="str">
            <v>C0883</v>
          </cell>
          <cell r="C8041" t="str">
            <v>CORPO DE BUEIRO DUPLO CAPEADO   (3.00 X 2.00m)</v>
          </cell>
          <cell r="D8041" t="str">
            <v>M</v>
          </cell>
          <cell r="E8041">
            <v>7151.13</v>
          </cell>
          <cell r="F8041" t="str">
            <v>SEINFRA</v>
          </cell>
        </row>
        <row r="8042">
          <cell r="B8042" t="str">
            <v>C0884</v>
          </cell>
          <cell r="C8042" t="str">
            <v>CORPO DE BUEIRO DUPLO CAPEADO   (3.00 X 2.50m)</v>
          </cell>
          <cell r="D8042" t="str">
            <v>M</v>
          </cell>
          <cell r="E8042">
            <v>7913.9</v>
          </cell>
          <cell r="F8042" t="str">
            <v>SEINFRA</v>
          </cell>
        </row>
        <row r="8043">
          <cell r="B8043" t="str">
            <v>C0885</v>
          </cell>
          <cell r="C8043" t="str">
            <v>CORPO DE BUEIRO DUPLO CAPEADO   (3.00 X 3.00m)</v>
          </cell>
          <cell r="D8043" t="str">
            <v>M</v>
          </cell>
          <cell r="E8043">
            <v>8676.67</v>
          </cell>
          <cell r="F8043" t="str">
            <v>SEINFRA</v>
          </cell>
        </row>
        <row r="8044">
          <cell r="B8044" t="str">
            <v>C0903</v>
          </cell>
          <cell r="C8044" t="str">
            <v>CORPO DE BUEIRO TRIPLO CAPEADO  (1.00 X 1.00m)</v>
          </cell>
          <cell r="D8044" t="str">
            <v>M</v>
          </cell>
          <cell r="E8044">
            <v>3122.55</v>
          </cell>
          <cell r="F8044" t="str">
            <v>SEINFRA</v>
          </cell>
        </row>
        <row r="8045">
          <cell r="B8045" t="str">
            <v>C0905</v>
          </cell>
          <cell r="C8045" t="str">
            <v>CORPO DE BUEIRO TRIPLO CAPEADO  (1.50 X 1.50m)</v>
          </cell>
          <cell r="D8045" t="str">
            <v>M</v>
          </cell>
          <cell r="E8045">
            <v>5216.84</v>
          </cell>
          <cell r="F8045" t="str">
            <v>SEINFRA</v>
          </cell>
        </row>
        <row r="8046">
          <cell r="B8046" t="str">
            <v>C0904</v>
          </cell>
          <cell r="C8046" t="str">
            <v>CORPO DE BUEIRO TRIPLO CAPEADO  (1.50 X 1.00m)</v>
          </cell>
          <cell r="D8046" t="str">
            <v>M</v>
          </cell>
          <cell r="E8046">
            <v>4280.07</v>
          </cell>
          <cell r="F8046" t="str">
            <v>SEINFRA</v>
          </cell>
        </row>
        <row r="8047">
          <cell r="B8047" t="str">
            <v>C0907</v>
          </cell>
          <cell r="C8047" t="str">
            <v>CORPO DE BUEIRO TRIPLO CAPEADO  (2.00 X 1.50m)</v>
          </cell>
          <cell r="D8047" t="str">
            <v>M</v>
          </cell>
          <cell r="E8047">
            <v>6481.42</v>
          </cell>
          <cell r="F8047" t="str">
            <v>SEINFRA</v>
          </cell>
        </row>
        <row r="8048">
          <cell r="B8048" t="str">
            <v>C0906</v>
          </cell>
          <cell r="C8048" t="str">
            <v>CORPO DE BUEIRO TRIPLO CAPEADO  (2.00 X 1.00m)</v>
          </cell>
          <cell r="D8048" t="str">
            <v>M</v>
          </cell>
          <cell r="E8048">
            <v>5632.63</v>
          </cell>
          <cell r="F8048" t="str">
            <v>SEINFRA</v>
          </cell>
        </row>
        <row r="8049">
          <cell r="B8049" t="str">
            <v>C0908</v>
          </cell>
          <cell r="C8049" t="str">
            <v>CORPO DE BUEIRO TRIPLO CAPEADO  (2.00 X 2.00m)</v>
          </cell>
          <cell r="D8049" t="str">
            <v>M</v>
          </cell>
          <cell r="E8049">
            <v>7330.21</v>
          </cell>
          <cell r="F8049" t="str">
            <v>SEINFRA</v>
          </cell>
        </row>
        <row r="8050">
          <cell r="B8050" t="str">
            <v>C0909</v>
          </cell>
          <cell r="C8050" t="str">
            <v>CORPO DE BUEIRO TRIPLO CAPEADO  (2.50 X 1.00m)</v>
          </cell>
          <cell r="D8050" t="str">
            <v>M</v>
          </cell>
          <cell r="E8050">
            <v>6570.37</v>
          </cell>
          <cell r="F8050" t="str">
            <v>SEINFRA</v>
          </cell>
        </row>
        <row r="8051">
          <cell r="B8051" t="str">
            <v>C0910</v>
          </cell>
          <cell r="C8051" t="str">
            <v>CORPO DE BUEIRO TRIPLO CAPEADO  (2.50 X 1.50m)</v>
          </cell>
          <cell r="D8051" t="str">
            <v>M</v>
          </cell>
          <cell r="E8051">
            <v>7462.97</v>
          </cell>
          <cell r="F8051" t="str">
            <v>SEINFRA</v>
          </cell>
        </row>
        <row r="8052">
          <cell r="B8052" t="str">
            <v>C0911</v>
          </cell>
          <cell r="C8052" t="str">
            <v>CORPO DE BUEIRO TRIPLO CAPEADO  (2.50 X 2.00m)</v>
          </cell>
          <cell r="D8052" t="str">
            <v>M</v>
          </cell>
          <cell r="E8052">
            <v>8788.34</v>
          </cell>
          <cell r="F8052" t="str">
            <v>SEINFRA</v>
          </cell>
        </row>
        <row r="8053">
          <cell r="B8053" t="str">
            <v>C0912</v>
          </cell>
          <cell r="C8053" t="str">
            <v>CORPO DE BUEIRO TRIPLO CAPEADO  (2.50 X 2.50m)</v>
          </cell>
          <cell r="D8053" t="str">
            <v>M</v>
          </cell>
          <cell r="E8053">
            <v>9754.15</v>
          </cell>
          <cell r="F8053" t="str">
            <v>SEINFRA</v>
          </cell>
        </row>
        <row r="8054">
          <cell r="B8054" t="str">
            <v>C0913</v>
          </cell>
          <cell r="C8054" t="str">
            <v>CORPO DE BUEIRO TRIPLO CAPEADO  (3.00 X 1.00m)</v>
          </cell>
          <cell r="D8054" t="str">
            <v>M</v>
          </cell>
          <cell r="E8054">
            <v>7701.47</v>
          </cell>
          <cell r="F8054" t="str">
            <v>SEINFRA</v>
          </cell>
        </row>
        <row r="8055">
          <cell r="B8055" t="str">
            <v>C0914</v>
          </cell>
          <cell r="C8055" t="str">
            <v>CORPO DE BUEIRO TRIPLO CAPEADO  (3.00 X 1.50m)</v>
          </cell>
          <cell r="D8055" t="str">
            <v>M</v>
          </cell>
          <cell r="E8055">
            <v>9143.07</v>
          </cell>
          <cell r="F8055" t="str">
            <v>SEINFRA</v>
          </cell>
        </row>
        <row r="8056">
          <cell r="B8056" t="str">
            <v>C0915</v>
          </cell>
          <cell r="C8056" t="str">
            <v>CORPO DE BUEIRO TRIPLO CAPEADO  (3.00 X 2.00m)</v>
          </cell>
          <cell r="D8056" t="str">
            <v>M</v>
          </cell>
          <cell r="E8056">
            <v>10189.31</v>
          </cell>
          <cell r="F8056" t="str">
            <v>SEINFRA</v>
          </cell>
        </row>
        <row r="8057">
          <cell r="B8057" t="str">
            <v>C0916</v>
          </cell>
          <cell r="C8057" t="str">
            <v>CORPO DE BUEIRO TRIPLO CAPEADO  (3.00 X 2.50m)</v>
          </cell>
          <cell r="D8057" t="str">
            <v>M</v>
          </cell>
          <cell r="E8057">
            <v>11235.55</v>
          </cell>
          <cell r="F8057" t="str">
            <v>SEINFRA</v>
          </cell>
        </row>
        <row r="8058">
          <cell r="B8058" t="str">
            <v>C0917</v>
          </cell>
          <cell r="C8058" t="str">
            <v>CORPO DE BUEIRO TRIPLO CAPEADO  (3.00 X 3.00m)</v>
          </cell>
          <cell r="D8058" t="str">
            <v>M</v>
          </cell>
          <cell r="E8058">
            <v>12281.78</v>
          </cell>
          <cell r="F8058" t="str">
            <v>SEINFRA</v>
          </cell>
        </row>
        <row r="8059">
          <cell r="B8059" t="str">
            <v>C4687</v>
          </cell>
          <cell r="C8059" t="str">
            <v>CORPO DE BUEIRO SIMPLES - TUBO CORRUGADO DE DUPLA PAREDE PEAD D=120,0cm</v>
          </cell>
          <cell r="D8059" t="str">
            <v>M</v>
          </cell>
          <cell r="E8059">
            <v>1640.03</v>
          </cell>
          <cell r="F8059" t="str">
            <v>SEINFRA</v>
          </cell>
        </row>
        <row r="8060">
          <cell r="F8060" t="str">
            <v>SEINFRA</v>
          </cell>
        </row>
        <row r="8061">
          <cell r="B8061" t="str">
            <v>C4688</v>
          </cell>
          <cell r="C8061" t="str">
            <v>CORPO DE BUEIRO DUPLO - TUBO CORRUGADO DE DUPLA PAREDE PEAD D=120,0cm</v>
          </cell>
          <cell r="D8061" t="str">
            <v>M</v>
          </cell>
          <cell r="E8061">
            <v>3201.73</v>
          </cell>
          <cell r="F8061" t="str">
            <v>SEINFRA</v>
          </cell>
        </row>
        <row r="8062">
          <cell r="F8062" t="str">
            <v>SEINFRA</v>
          </cell>
        </row>
        <row r="8063">
          <cell r="B8063" t="str">
            <v>C4689</v>
          </cell>
          <cell r="C8063" t="str">
            <v>CORPO DE BUEIRO TRIPLO - TUBO CORRUGADO DE DUPLA PAREDE PEAD D=120,0cm</v>
          </cell>
          <cell r="D8063" t="str">
            <v>M</v>
          </cell>
          <cell r="E8063">
            <v>4761.5</v>
          </cell>
          <cell r="F8063" t="str">
            <v>SEINFRA</v>
          </cell>
        </row>
        <row r="8064">
          <cell r="F8064" t="str">
            <v>SEINFRA</v>
          </cell>
        </row>
        <row r="8065">
          <cell r="B8065" t="str">
            <v>C3630</v>
          </cell>
          <cell r="C8065" t="str">
            <v>GALERIA EM PVC HELICOIDAL TIPO RIB LOC D=0,40m</v>
          </cell>
          <cell r="D8065" t="str">
            <v>M</v>
          </cell>
          <cell r="E8065">
            <v>168.22</v>
          </cell>
          <cell r="F8065" t="str">
            <v>SEINFRA</v>
          </cell>
        </row>
        <row r="8066">
          <cell r="B8066" t="str">
            <v>C3632</v>
          </cell>
          <cell r="C8066" t="str">
            <v>GALERIA EM PVC HELICOIDAL TIPO RIB LOC D=0,60m</v>
          </cell>
          <cell r="D8066" t="str">
            <v>M</v>
          </cell>
          <cell r="E8066">
            <v>300.55</v>
          </cell>
          <cell r="F8066" t="str">
            <v>SEINFRA</v>
          </cell>
        </row>
        <row r="8067">
          <cell r="B8067" t="str">
            <v>C3633</v>
          </cell>
          <cell r="C8067" t="str">
            <v>GALERIA EM PVC HELICOIDAL TIPO RIB LOC D=0,70m</v>
          </cell>
          <cell r="D8067" t="str">
            <v>M</v>
          </cell>
          <cell r="E8067">
            <v>419.48</v>
          </cell>
          <cell r="F8067" t="str">
            <v>SEINFRA</v>
          </cell>
        </row>
        <row r="8068">
          <cell r="B8068" t="str">
            <v>C3631</v>
          </cell>
          <cell r="C8068" t="str">
            <v>GALERIA EM PVC HELICOIDAL TIPO RIB LOC D=0,50m</v>
          </cell>
          <cell r="D8068" t="str">
            <v>M</v>
          </cell>
          <cell r="E8068">
            <v>211.14</v>
          </cell>
          <cell r="F8068" t="str">
            <v>SEINFRA</v>
          </cell>
        </row>
        <row r="8069">
          <cell r="B8069" t="str">
            <v>C3634</v>
          </cell>
          <cell r="C8069" t="str">
            <v>GALERIA EM PVC HELICOIDAL TIPO RIB LOC D=0,80m</v>
          </cell>
          <cell r="D8069" t="str">
            <v>M</v>
          </cell>
          <cell r="E8069">
            <v>476.92</v>
          </cell>
          <cell r="F8069" t="str">
            <v>SEINFRA</v>
          </cell>
        </row>
        <row r="8070">
          <cell r="B8070" t="str">
            <v>C3635</v>
          </cell>
          <cell r="C8070" t="str">
            <v>GALERIA EM PVC HELICOIDAL TIPO RIB LOC D=0,90m</v>
          </cell>
          <cell r="D8070" t="str">
            <v>M</v>
          </cell>
          <cell r="E8070">
            <v>541.5</v>
          </cell>
          <cell r="F8070" t="str">
            <v>SEINFRA</v>
          </cell>
        </row>
        <row r="8071">
          <cell r="B8071" t="str">
            <v>C3636</v>
          </cell>
          <cell r="C8071" t="str">
            <v>GALERIA EM PVC HELICOIDAL TIPO RIB LOC D=1,00m</v>
          </cell>
          <cell r="D8071" t="str">
            <v>M</v>
          </cell>
          <cell r="E8071">
            <v>774.66</v>
          </cell>
          <cell r="F8071" t="str">
            <v>SEINFRA</v>
          </cell>
        </row>
        <row r="8072">
          <cell r="B8072" t="str">
            <v>C3637</v>
          </cell>
          <cell r="C8072" t="str">
            <v>GALERIA EM PVC HELICOIDAL TIPO RIB LOC D=1,20m</v>
          </cell>
          <cell r="D8072" t="str">
            <v>M</v>
          </cell>
          <cell r="E8072">
            <v>939.47</v>
          </cell>
          <cell r="F8072" t="str">
            <v>SEINFRA</v>
          </cell>
        </row>
        <row r="8073">
          <cell r="B8073" t="str">
            <v>C4680</v>
          </cell>
          <cell r="C8073" t="str">
            <v>GALERIA EM TUBO CORRUGADO DE DUPLA PAREDE PEAD D=37,5cm</v>
          </cell>
          <cell r="D8073" t="str">
            <v>M</v>
          </cell>
          <cell r="E8073">
            <v>140.22</v>
          </cell>
          <cell r="F8073" t="str">
            <v>SEINFRA</v>
          </cell>
        </row>
        <row r="8074">
          <cell r="B8074" t="str">
            <v>C4681</v>
          </cell>
          <cell r="C8074" t="str">
            <v>GALERIA EM TUBO CORRUGADO DE DUPLA PAREDE PEAD D=45,0cm</v>
          </cell>
          <cell r="D8074" t="str">
            <v>M</v>
          </cell>
          <cell r="E8074">
            <v>212.37</v>
          </cell>
          <cell r="F8074" t="str">
            <v>SEINFRA</v>
          </cell>
        </row>
        <row r="8075">
          <cell r="B8075" t="str">
            <v>C4682</v>
          </cell>
          <cell r="C8075" t="str">
            <v>GALERIA EM TUBO CORRUGADO DE DUPLA PAREDE PEAD D=60,0cm</v>
          </cell>
          <cell r="D8075" t="str">
            <v>M</v>
          </cell>
          <cell r="E8075">
            <v>394</v>
          </cell>
          <cell r="F8075" t="str">
            <v>SEINFRA</v>
          </cell>
        </row>
        <row r="8076">
          <cell r="B8076" t="str">
            <v>C4683</v>
          </cell>
          <cell r="C8076" t="str">
            <v>GALERIA EM TUBO CORRUGADO DE DUPLA PAREDE PEAD D=75,0cm</v>
          </cell>
          <cell r="D8076" t="str">
            <v>M</v>
          </cell>
          <cell r="E8076">
            <v>574.9</v>
          </cell>
          <cell r="F8076" t="str">
            <v>SEINFRA</v>
          </cell>
        </row>
        <row r="8077">
          <cell r="B8077" t="str">
            <v>C4684</v>
          </cell>
          <cell r="C8077" t="str">
            <v>GALERIA EM TUBO CORRUGADO DE DUPLA PAREDE PEAD D=90,0cm</v>
          </cell>
          <cell r="D8077" t="str">
            <v>M</v>
          </cell>
          <cell r="E8077">
            <v>654.61</v>
          </cell>
          <cell r="F8077" t="str">
            <v>SEINFRA</v>
          </cell>
        </row>
        <row r="8078">
          <cell r="B8078" t="str">
            <v>C4685</v>
          </cell>
          <cell r="C8078" t="str">
            <v>GALERIA EM TUBO CORRUGADO DE DUPLA PAREDE PEAD D=105,0cm</v>
          </cell>
          <cell r="D8078" t="str">
            <v>M</v>
          </cell>
          <cell r="E8078">
            <v>980.95</v>
          </cell>
          <cell r="F8078" t="str">
            <v>SEINFRA</v>
          </cell>
        </row>
        <row r="8079">
          <cell r="B8079" t="str">
            <v>C4686</v>
          </cell>
          <cell r="C8079" t="str">
            <v>GALERIA EM TUBO CORRUGADO DE DUPLA PAREDE PEAD D=120,0cm</v>
          </cell>
          <cell r="D8079" t="str">
            <v>M</v>
          </cell>
          <cell r="E8079">
            <v>1295.81</v>
          </cell>
          <cell r="F8079" t="str">
            <v>SEINFRA</v>
          </cell>
        </row>
        <row r="8080">
          <cell r="B8080" t="str">
            <v>DRENAGEM PROFUNDA</v>
          </cell>
          <cell r="E8080">
            <v>1203.46</v>
          </cell>
          <cell r="F8080" t="str">
            <v>SEINFRA</v>
          </cell>
        </row>
        <row r="8081">
          <cell r="B8081" t="str">
            <v>C3401</v>
          </cell>
          <cell r="C8081" t="str">
            <v>COLOCAÇÃO DE MATERIAL PARA O LEITO FILTRANTE</v>
          </cell>
          <cell r="D8081" t="str">
            <v>M3</v>
          </cell>
          <cell r="E8081">
            <v>90.8</v>
          </cell>
          <cell r="F8081" t="str">
            <v>SEINFRA</v>
          </cell>
        </row>
        <row r="8082">
          <cell r="B8082" t="str">
            <v>C2728</v>
          </cell>
          <cell r="C8082" t="str">
            <v>DRENAGEM COM TUBO CERÂMICO PERFURADO, D= 10cm</v>
          </cell>
          <cell r="D8082" t="str">
            <v>M</v>
          </cell>
          <cell r="E8082">
            <v>15.78</v>
          </cell>
          <cell r="F8082" t="str">
            <v>SEINFRA</v>
          </cell>
        </row>
        <row r="8083">
          <cell r="B8083" t="str">
            <v>C2729</v>
          </cell>
          <cell r="C8083" t="str">
            <v>DRENAGEM COM TUBO CERÂMICO PERFURADO, D= 15cm</v>
          </cell>
          <cell r="D8083" t="str">
            <v>M</v>
          </cell>
          <cell r="E8083">
            <v>21.29</v>
          </cell>
          <cell r="F8083" t="str">
            <v>SEINFRA</v>
          </cell>
        </row>
        <row r="8084">
          <cell r="B8084" t="str">
            <v>C2730</v>
          </cell>
          <cell r="C8084" t="str">
            <v>DRENAGEM COM TUBO CERÂMICO PERFURADO, D= 20cm</v>
          </cell>
          <cell r="D8084" t="str">
            <v>M</v>
          </cell>
          <cell r="E8084">
            <v>32.71</v>
          </cell>
          <cell r="F8084" t="str">
            <v>SEINFRA</v>
          </cell>
        </row>
        <row r="8085">
          <cell r="B8085" t="str">
            <v>C2731</v>
          </cell>
          <cell r="C8085" t="str">
            <v>DRENAGEM COM TUBO DE CONCRETO POROSO, D= 15cm</v>
          </cell>
          <cell r="D8085" t="str">
            <v>M</v>
          </cell>
          <cell r="E8085">
            <v>27.13</v>
          </cell>
          <cell r="F8085" t="str">
            <v>SEINFRA</v>
          </cell>
        </row>
        <row r="8086">
          <cell r="B8086" t="str">
            <v>C2732</v>
          </cell>
          <cell r="C8086" t="str">
            <v>DRENAGEM COM TUBO DE CONCRETO POROSO, D= 20cm</v>
          </cell>
          <cell r="D8086" t="str">
            <v>M</v>
          </cell>
          <cell r="E8086">
            <v>38.270000000000003</v>
          </cell>
          <cell r="F8086" t="str">
            <v>SEINFRA</v>
          </cell>
        </row>
        <row r="8087">
          <cell r="B8087" t="str">
            <v>C2733</v>
          </cell>
          <cell r="C8087" t="str">
            <v>DRENAGEM COM TUBO DE CONCRETO POROSO, D= 30cm</v>
          </cell>
          <cell r="D8087" t="str">
            <v>M</v>
          </cell>
          <cell r="E8087">
            <v>52.78</v>
          </cell>
          <cell r="F8087" t="str">
            <v>SEINFRA</v>
          </cell>
        </row>
        <row r="8088">
          <cell r="B8088" t="str">
            <v>C3071</v>
          </cell>
          <cell r="C8088" t="str">
            <v>DRENO PROFUNDO C/TUBO POROSO D=20cm/AREIA</v>
          </cell>
          <cell r="D8088" t="str">
            <v>M</v>
          </cell>
          <cell r="E8088">
            <v>46.42</v>
          </cell>
          <cell r="F8088" t="str">
            <v>SEINFRA</v>
          </cell>
        </row>
        <row r="8089">
          <cell r="B8089" t="str">
            <v>C3070</v>
          </cell>
          <cell r="C8089" t="str">
            <v>DRENO PROFUNDO C/TUBO POROSO D=20cm/AREIA:BRITA</v>
          </cell>
          <cell r="D8089" t="str">
            <v>M</v>
          </cell>
          <cell r="E8089">
            <v>63.48</v>
          </cell>
          <cell r="F8089" t="str">
            <v>SEINFRA</v>
          </cell>
        </row>
        <row r="8090">
          <cell r="B8090" t="str">
            <v>C3072</v>
          </cell>
          <cell r="C8090" t="str">
            <v>DRENO PROFUNDO C/TUBO POROSO D=20cm/BRITA</v>
          </cell>
          <cell r="D8090" t="str">
            <v>M</v>
          </cell>
          <cell r="E8090">
            <v>89.92</v>
          </cell>
          <cell r="F8090" t="str">
            <v>SEINFRA</v>
          </cell>
        </row>
        <row r="8091">
          <cell r="B8091" t="str">
            <v>C3073</v>
          </cell>
          <cell r="C8091" t="str">
            <v>DRENO PROFUNDO COM ENCHIMENTO DE AREIA</v>
          </cell>
          <cell r="D8091" t="str">
            <v>M</v>
          </cell>
          <cell r="E8091">
            <v>11.55</v>
          </cell>
          <cell r="F8091" t="str">
            <v>SEINFRA</v>
          </cell>
        </row>
        <row r="8092">
          <cell r="B8092" t="str">
            <v>C3074</v>
          </cell>
          <cell r="C8092" t="str">
            <v>DRENO PROFUNDO COM ENCHIMENTO DE BRITA</v>
          </cell>
          <cell r="D8092" t="str">
            <v>M</v>
          </cell>
          <cell r="E8092">
            <v>59.64</v>
          </cell>
          <cell r="F8092" t="str">
            <v>SEINFRA</v>
          </cell>
        </row>
        <row r="8093">
          <cell r="B8093" t="str">
            <v>C3085</v>
          </cell>
          <cell r="C8093" t="str">
            <v>EXTREMIDADE PARA DRENO PROFUNDO</v>
          </cell>
          <cell r="D8093" t="str">
            <v>UN</v>
          </cell>
          <cell r="E8093">
            <v>525.59</v>
          </cell>
          <cell r="F8093" t="str">
            <v>SEINFRA</v>
          </cell>
        </row>
        <row r="8094">
          <cell r="B8094" t="str">
            <v>C2590</v>
          </cell>
          <cell r="C8094" t="str">
            <v>TUBO DE PVC CORRUGADO PERFURADO D= 10cm</v>
          </cell>
          <cell r="D8094" t="str">
            <v>M</v>
          </cell>
          <cell r="E8094">
            <v>21.97</v>
          </cell>
          <cell r="F8094" t="str">
            <v>SEINFRA</v>
          </cell>
        </row>
        <row r="8095">
          <cell r="B8095" t="str">
            <v>C2591</v>
          </cell>
          <cell r="C8095" t="str">
            <v>TUBO DE PVC CORRUGADO PERFURADO D= 15cm</v>
          </cell>
          <cell r="D8095" t="str">
            <v>M</v>
          </cell>
          <cell r="E8095">
            <v>48.67</v>
          </cell>
          <cell r="F8095" t="str">
            <v>SEINFRA</v>
          </cell>
        </row>
        <row r="8096">
          <cell r="B8096" t="str">
            <v>C2592</v>
          </cell>
          <cell r="C8096" t="str">
            <v>TUBO DE PVC CORRUGADO PERFURADO D= 20cm</v>
          </cell>
          <cell r="D8096" t="str">
            <v>M</v>
          </cell>
          <cell r="E8096">
            <v>57.46</v>
          </cell>
          <cell r="F8096" t="str">
            <v>SEINFRA</v>
          </cell>
        </row>
        <row r="8097">
          <cell r="B8097" t="str">
            <v>DRENAGEM SUB-SUPERFICIAL</v>
          </cell>
          <cell r="E8097">
            <v>545.29999999999995</v>
          </cell>
          <cell r="F8097" t="str">
            <v>SEINFRA</v>
          </cell>
        </row>
        <row r="8098">
          <cell r="B8098" t="str">
            <v>C4661</v>
          </cell>
          <cell r="C8098" t="str">
            <v>BARBACÃ C/ TUBO PVC ESGOTO 50 mm, INCLUSIVE GEOTÊXTIL NÃO-TECIDO 100% POLIÉSTER COM RESISTÊNCIA A TRAÇÃO LONGITUDINAL MÍNIMA DE 8 kN/m (BIDIM RT-08 OU SIMILAR) E BRITA</v>
          </cell>
          <cell r="D8098" t="str">
            <v>UN</v>
          </cell>
          <cell r="E8098">
            <v>5.03</v>
          </cell>
          <cell r="F8098" t="str">
            <v>SEINFRA</v>
          </cell>
        </row>
        <row r="8099">
          <cell r="F8099" t="str">
            <v>SEINFRA</v>
          </cell>
        </row>
        <row r="8100">
          <cell r="B8100" t="str">
            <v>C4662</v>
          </cell>
          <cell r="C8100" t="str">
            <v>BARBACÃ C/ TUBO PVC ESGOTO 75 mm, INCLUSIVE GEOTÊXTIL NÃO-TECIDO 100% POLIÉSTER COM RESISTÊNCIA A TRAÇÃO LONGITUDINAL MÍNIMA DE 8 kN/m (BIDIM RT-08 OU SIMILAR) E BRITA</v>
          </cell>
          <cell r="D8100" t="str">
            <v>UN</v>
          </cell>
          <cell r="E8100">
            <v>6.59</v>
          </cell>
          <cell r="F8100" t="str">
            <v>SEINFRA</v>
          </cell>
        </row>
        <row r="8101">
          <cell r="F8101" t="str">
            <v>SEINFRA</v>
          </cell>
        </row>
        <row r="8102">
          <cell r="B8102" t="str">
            <v>C4663</v>
          </cell>
          <cell r="C8102" t="str">
            <v>BARBACÃ C/ TUBO PVC ESGOTO 100 mm, INCLUSIVE GEOTÊXTIL NÃO-TECIDO 100% POLIÉSTER COM RESISTÊNCIA A TRAÇÃO LONGITUDINAL MÍNIMA DE 8 kN/m (BIDIM RT-08 OU SIMILAR) E BRITA</v>
          </cell>
          <cell r="D8102" t="str">
            <v>UN</v>
          </cell>
          <cell r="E8102">
            <v>7.36</v>
          </cell>
          <cell r="F8102" t="str">
            <v>SEINFRA</v>
          </cell>
        </row>
        <row r="8103">
          <cell r="F8103" t="str">
            <v>SEINFRA</v>
          </cell>
        </row>
        <row r="8104">
          <cell r="B8104" t="str">
            <v>C3141</v>
          </cell>
          <cell r="C8104" t="str">
            <v>COLCHÃO DRENANTE DE AREIA ( S/TRANSP)</v>
          </cell>
          <cell r="D8104" t="str">
            <v>M3</v>
          </cell>
          <cell r="E8104">
            <v>13.01</v>
          </cell>
          <cell r="F8104" t="str">
            <v>SEINFRA</v>
          </cell>
        </row>
        <row r="8105">
          <cell r="B8105" t="str">
            <v>C3142</v>
          </cell>
          <cell r="C8105" t="str">
            <v>COLCHÃO DRENANTE DE BRITA ( S/TRANSP)</v>
          </cell>
          <cell r="D8105" t="str">
            <v>M3</v>
          </cell>
          <cell r="E8105">
            <v>92.85</v>
          </cell>
          <cell r="F8105" t="str">
            <v>SEINFRA</v>
          </cell>
        </row>
        <row r="8106">
          <cell r="B8106" t="str">
            <v>C3076</v>
          </cell>
          <cell r="C8106" t="str">
            <v>DRENO SUB-SUPERFICIAL C/ENCHIMENTO DE BRITA</v>
          </cell>
          <cell r="D8106" t="str">
            <v>M</v>
          </cell>
          <cell r="E8106">
            <v>21.2</v>
          </cell>
          <cell r="F8106" t="str">
            <v>SEINFRA</v>
          </cell>
        </row>
        <row r="8107">
          <cell r="B8107" t="str">
            <v>C4660</v>
          </cell>
          <cell r="C8107" t="str">
            <v>DRENO SUB-SUPERFICIAL C/ GEOTÊXTIL NÃO TECIDO 100% POLIÉSTER COM RESISTÊNCIA A TRAÇÃO LONGITUDINAL MÍNIMA DE 9 kN/m (BIDIM RT-09 OU SIMILAR) INCLUSIVE ENCHIMENTO DE BRITA</v>
          </cell>
          <cell r="D8107" t="str">
            <v>M</v>
          </cell>
          <cell r="E8107">
            <v>32.74</v>
          </cell>
          <cell r="F8107" t="str">
            <v>SEINFRA</v>
          </cell>
        </row>
        <row r="8108">
          <cell r="F8108" t="str">
            <v>SEINFRA</v>
          </cell>
        </row>
        <row r="8109">
          <cell r="B8109" t="str">
            <v>C3086</v>
          </cell>
          <cell r="C8109" t="str">
            <v>EXTREMIDADE PARA DRENO SUB-SUPERFICIAL</v>
          </cell>
          <cell r="D8109" t="str">
            <v>UN</v>
          </cell>
          <cell r="E8109">
            <v>191.97</v>
          </cell>
          <cell r="F8109" t="str">
            <v>SEINFRA</v>
          </cell>
        </row>
        <row r="8110">
          <cell r="B8110" t="str">
            <v>C4659</v>
          </cell>
          <cell r="C8110" t="str">
            <v>GEOTEXTIL NÃO TECIDO 100% POLIÉSTER COM RESISTÊNCIA AO PUNCIONAMENTO CBR MÍNIMA DE 2 kN</v>
          </cell>
          <cell r="D8110" t="str">
            <v>M2</v>
          </cell>
          <cell r="E8110">
            <v>6.19</v>
          </cell>
          <cell r="F8110" t="str">
            <v>SEINFRA</v>
          </cell>
        </row>
        <row r="8111">
          <cell r="F8111" t="str">
            <v>SEINFRA</v>
          </cell>
        </row>
        <row r="8112">
          <cell r="B8112" t="str">
            <v>C4650</v>
          </cell>
          <cell r="C8112" t="str">
            <v>GEOTÊXTIL NÃO-TECIDO 100% POLIÉSTER COM RESISTÊNCIA AO PUNCIONAMENTO CBR MÍNIMA DE 5,5 kN (BIDIM RT-31 OU SIMILAR) PARA ÁREAS SUBMERSAS</v>
          </cell>
          <cell r="D8112" t="str">
            <v>M2</v>
          </cell>
          <cell r="E8112">
            <v>29.58</v>
          </cell>
          <cell r="F8112" t="str">
            <v>SEINFRA</v>
          </cell>
        </row>
        <row r="8113">
          <cell r="F8113" t="str">
            <v>SEINFRA</v>
          </cell>
        </row>
        <row r="8114">
          <cell r="B8114" t="str">
            <v>C4651</v>
          </cell>
          <cell r="C8114" t="str">
            <v>GEOTÊXTIL NÃO-TECIDO 100% POLIÉSTER COM RESISTÊNCIA A TRAÇÃO LONGITUDINAL MÍNIMA DE 7 kN/m (BIDIM RT-07 OU SIMILAR)</v>
          </cell>
          <cell r="D8114" t="str">
            <v>M2</v>
          </cell>
          <cell r="E8114">
            <v>6.03</v>
          </cell>
          <cell r="F8114" t="str">
            <v>SEINFRA</v>
          </cell>
        </row>
        <row r="8115">
          <cell r="F8115" t="str">
            <v>SEINFRA</v>
          </cell>
        </row>
        <row r="8116">
          <cell r="B8116" t="str">
            <v>C4652</v>
          </cell>
          <cell r="C8116" t="str">
            <v>GEOTÊXTIL NÃO-TECIDO 100% POLIÉSTER COM RESISTÊNCIA A TRAÇÃO LONGITUDINAL MÍNIMA DE 8 kN/m (BIDIM RT-08 OU SIMILAR)</v>
          </cell>
          <cell r="D8116" t="str">
            <v>M2</v>
          </cell>
          <cell r="E8116">
            <v>6.58</v>
          </cell>
          <cell r="F8116" t="str">
            <v>SEINFRA</v>
          </cell>
        </row>
        <row r="8117">
          <cell r="F8117" t="str">
            <v>SEINFRA</v>
          </cell>
        </row>
        <row r="8118">
          <cell r="B8118" t="str">
            <v>C4653</v>
          </cell>
          <cell r="C8118" t="str">
            <v>GEOTÊXTIL NÃO-TECIDO 100% POLIÉSTER COM RESISTÊNCIA A TRAÇÃO LONGITUDINAL MÍNIMA DE 9 kN/m (BIDIM RT-09 OU SIMILAR)</v>
          </cell>
          <cell r="D8118" t="str">
            <v>M2</v>
          </cell>
          <cell r="E8118">
            <v>7.33</v>
          </cell>
          <cell r="F8118" t="str">
            <v>SEINFRA</v>
          </cell>
        </row>
        <row r="8119">
          <cell r="F8119" t="str">
            <v>SEINFRA</v>
          </cell>
        </row>
        <row r="8120">
          <cell r="B8120" t="str">
            <v>C4586</v>
          </cell>
          <cell r="C8120" t="str">
            <v>GEOTÊXTIL NÃO-TECIDO 100% POLIÉSTER COM RESISTÊNCIA A TRAÇÃO LONGITUDINAL MÍNIMA DE 10 kN/m (BIDIM RT-10 OU SIMILAR)</v>
          </cell>
          <cell r="D8120" t="str">
            <v>M2</v>
          </cell>
          <cell r="E8120">
            <v>7.98</v>
          </cell>
          <cell r="F8120" t="str">
            <v>SEINFRA</v>
          </cell>
        </row>
        <row r="8121">
          <cell r="F8121" t="str">
            <v>SEINFRA</v>
          </cell>
        </row>
        <row r="8122">
          <cell r="B8122" t="str">
            <v>C4654</v>
          </cell>
          <cell r="C8122" t="str">
            <v>GEOTÊXTIL NÃO-TECIDO 100% POLIÉSTER COM RESISTÊNCIA A TRAÇÃO LONGITUDINAL MÍNIMA DE 14 kN/m (BIDIM RT-14 OU SIMILAR)</v>
          </cell>
          <cell r="D8122" t="str">
            <v>M2</v>
          </cell>
          <cell r="E8122">
            <v>11.31</v>
          </cell>
          <cell r="F8122" t="str">
            <v>SEINFRA</v>
          </cell>
        </row>
        <row r="8123">
          <cell r="F8123" t="str">
            <v>SEINFRA</v>
          </cell>
        </row>
        <row r="8124">
          <cell r="B8124" t="str">
            <v>C4655</v>
          </cell>
          <cell r="C8124" t="str">
            <v>GEOTÊXTIL NÃO-TECIDO 100% POLIÉSTER COM RESISTÊNCIA A TRAÇÃO LONGITUDINAL MÍNIMA DE 16 kN/m (BIDIM RT-16 OU SIMILAR)</v>
          </cell>
          <cell r="D8124" t="str">
            <v>M2</v>
          </cell>
          <cell r="E8124">
            <v>12.85</v>
          </cell>
          <cell r="F8124" t="str">
            <v>SEINFRA</v>
          </cell>
        </row>
        <row r="8125">
          <cell r="F8125" t="str">
            <v>SEINFRA</v>
          </cell>
        </row>
        <row r="8126">
          <cell r="B8126" t="str">
            <v>C4656</v>
          </cell>
          <cell r="C8126" t="str">
            <v>GEOTÊXTIL NÃO-TECIDO 100% POLIÉSTER COM RESISTÊNCIA A TRAÇÃO LONGITUDINAL MÍNIMA DE 21 kN/m (BIDIM RT-21 OU SIMILAR)</v>
          </cell>
          <cell r="D8126" t="str">
            <v>M2</v>
          </cell>
          <cell r="E8126">
            <v>15.99</v>
          </cell>
          <cell r="F8126" t="str">
            <v>SEINFRA</v>
          </cell>
        </row>
        <row r="8127">
          <cell r="F8127" t="str">
            <v>SEINFRA</v>
          </cell>
        </row>
        <row r="8128">
          <cell r="B8128" t="str">
            <v>C4657</v>
          </cell>
          <cell r="C8128" t="str">
            <v>GEOTÊXTIL NÃO-TECIDO 100% POLIÉSTER COM RESISTÊNCIA A TRAÇÃO LONGITUDINAL MÍNIMA DE 26 kN/m (BIDIM RT-26 OU SIMILAR)</v>
          </cell>
          <cell r="D8128" t="str">
            <v>M2</v>
          </cell>
          <cell r="E8128">
            <v>20.93</v>
          </cell>
          <cell r="F8128" t="str">
            <v>SEINFRA</v>
          </cell>
        </row>
        <row r="8129">
          <cell r="F8129" t="str">
            <v>SEINFRA</v>
          </cell>
        </row>
        <row r="8130">
          <cell r="B8130" t="str">
            <v>C4658</v>
          </cell>
          <cell r="C8130" t="str">
            <v>GEOTÊXTIL NÃO-TECIDO 100% POLIÉSTER COM RESISTÊNCIA A TRAÇÃO LONGITUDINAL MÍNIMA DE 31 kN/m (BIDIM RT-31 OU SIMILAR)</v>
          </cell>
          <cell r="D8130" t="str">
            <v>M2</v>
          </cell>
          <cell r="E8130">
            <v>23.98</v>
          </cell>
          <cell r="F8130" t="str">
            <v>SEINFRA</v>
          </cell>
        </row>
        <row r="8131">
          <cell r="F8131" t="str">
            <v>SEINFRA</v>
          </cell>
        </row>
        <row r="8132">
          <cell r="B8132" t="str">
            <v>C4752</v>
          </cell>
          <cell r="C8132" t="str">
            <v>MANTA GEOTEXTIL, TECIDA 100% POLIPROPILENO, RESISTÊNCIA A TRAÇÃO DE 55KN/M E DEFORMAÇÃO INFERIOR A 15% (FORNECIMENTO E ASSENTAMENTO)</v>
          </cell>
          <cell r="D8132" t="str">
            <v>M2</v>
          </cell>
          <cell r="E8132">
            <v>9.69</v>
          </cell>
          <cell r="F8132" t="str">
            <v>SEINFRA</v>
          </cell>
        </row>
        <row r="8133">
          <cell r="F8133" t="str">
            <v>SEINFRA</v>
          </cell>
        </row>
        <row r="8134">
          <cell r="B8134" t="str">
            <v>C4753</v>
          </cell>
          <cell r="C8134" t="str">
            <v>PEÇA EM MADEIRA MUIRACATIARA (2,50X5,00CM) PARA FIXAÇÃO DA MANTA GEOTEXTIL</v>
          </cell>
          <cell r="D8134" t="str">
            <v>M</v>
          </cell>
          <cell r="E8134">
            <v>16.11</v>
          </cell>
          <cell r="F8134" t="str">
            <v>SEINFRA</v>
          </cell>
        </row>
        <row r="8135">
          <cell r="F8135" t="str">
            <v>SEINFRA</v>
          </cell>
        </row>
        <row r="8136">
          <cell r="B8136" t="str">
            <v>DRENAGEM SUPERFICIAL</v>
          </cell>
          <cell r="E8136">
            <v>26551</v>
          </cell>
          <cell r="F8136" t="str">
            <v>SEINFRA</v>
          </cell>
        </row>
        <row r="8137">
          <cell r="B8137" t="str">
            <v>C0365</v>
          </cell>
          <cell r="C8137" t="str">
            <v xml:space="preserve">BANQUETA/ MEIO FIO DE CONCRETO MOLDADO NO LOCAL </v>
          </cell>
          <cell r="D8137" t="str">
            <v>M</v>
          </cell>
          <cell r="E8137">
            <v>23.8</v>
          </cell>
          <cell r="F8137" t="str">
            <v>SEINFRA</v>
          </cell>
        </row>
        <row r="8138">
          <cell r="B8138" t="str">
            <v>C0367</v>
          </cell>
          <cell r="C8138" t="str">
            <v>BANQUETA/ MEIO FIO DE CONCRETO PRÉ-MOLDADO (1,00x0,25x0,15m)</v>
          </cell>
          <cell r="D8138" t="str">
            <v>M</v>
          </cell>
          <cell r="E8138">
            <v>40.08</v>
          </cell>
          <cell r="F8138" t="str">
            <v>SEINFRA</v>
          </cell>
        </row>
        <row r="8139">
          <cell r="B8139" t="str">
            <v>C0366</v>
          </cell>
          <cell r="C8139" t="str">
            <v>BANQUETA/ MEIO FIO DE CONCRETO P/ VIAS URBANAS (1,00x0,35x0,15m)</v>
          </cell>
          <cell r="D8139" t="str">
            <v>M</v>
          </cell>
          <cell r="E8139">
            <v>51.2</v>
          </cell>
          <cell r="F8139" t="str">
            <v>SEINFRA</v>
          </cell>
        </row>
        <row r="8140">
          <cell r="B8140" t="str">
            <v>C0368</v>
          </cell>
          <cell r="C8140" t="str">
            <v>BANQUETA/ MEIO FIO DE TIJOLO MACIÇO</v>
          </cell>
          <cell r="D8140" t="str">
            <v>M</v>
          </cell>
          <cell r="E8140">
            <v>33.79</v>
          </cell>
          <cell r="F8140" t="str">
            <v>SEINFRA</v>
          </cell>
        </row>
        <row r="8141">
          <cell r="B8141" t="str">
            <v>C3065</v>
          </cell>
          <cell r="C8141" t="str">
            <v>DESCIDA D'ÁGUA DE CONCRETO ARMADO PADRÃO DERT</v>
          </cell>
          <cell r="D8141" t="str">
            <v>M</v>
          </cell>
          <cell r="E8141">
            <v>167.14</v>
          </cell>
          <cell r="F8141" t="str">
            <v>SEINFRA</v>
          </cell>
        </row>
        <row r="8142">
          <cell r="B8142" t="str">
            <v>C3066</v>
          </cell>
          <cell r="C8142" t="str">
            <v>DESCIDA D'ÁGUA DE CONCRETO ARMADO TIPO U</v>
          </cell>
          <cell r="D8142" t="str">
            <v>M</v>
          </cell>
          <cell r="E8142">
            <v>167.06</v>
          </cell>
          <cell r="F8142" t="str">
            <v>SEINFRA</v>
          </cell>
        </row>
        <row r="8143">
          <cell r="B8143" t="str">
            <v>C3067</v>
          </cell>
          <cell r="C8143" t="str">
            <v>DESCIDA D'AGUA EM CALHA PRÉ-MOLDADA DE CONCRETO D= 0,40m</v>
          </cell>
          <cell r="D8143" t="str">
            <v>M</v>
          </cell>
          <cell r="E8143">
            <v>55.92</v>
          </cell>
          <cell r="F8143" t="str">
            <v>SEINFRA</v>
          </cell>
        </row>
        <row r="8144">
          <cell r="B8144" t="str">
            <v>C2727</v>
          </cell>
          <cell r="C8144" t="str">
            <v>DRENAGEM COM CALHA PRÉ-MOLDADA DE CONCRETO D= 0,30m</v>
          </cell>
          <cell r="D8144" t="str">
            <v>M</v>
          </cell>
          <cell r="E8144">
            <v>52.39</v>
          </cell>
          <cell r="F8144" t="str">
            <v>SEINFRA</v>
          </cell>
        </row>
        <row r="8145">
          <cell r="B8145" t="str">
            <v>C4583</v>
          </cell>
          <cell r="C8145" t="str">
            <v>MEIO FIO CONJUGADO C/ SARJETA, EXTRUSADO COM CONCRETO FCK 20 MPa</v>
          </cell>
          <cell r="D8145" t="str">
            <v>M</v>
          </cell>
          <cell r="E8145">
            <v>60.3</v>
          </cell>
          <cell r="F8145" t="str">
            <v>SEINFRA</v>
          </cell>
        </row>
        <row r="8146">
          <cell r="B8146" t="str">
            <v>C3097</v>
          </cell>
          <cell r="C8146" t="str">
            <v>MEIO FIO DE PEDRA GRANÍTICA</v>
          </cell>
          <cell r="D8146" t="str">
            <v>M</v>
          </cell>
          <cell r="E8146">
            <v>19.09</v>
          </cell>
          <cell r="F8146" t="str">
            <v>SEINFRA</v>
          </cell>
        </row>
        <row r="8147">
          <cell r="B8147" t="str">
            <v>C3449</v>
          </cell>
          <cell r="C8147" t="str">
            <v>MEIO FIO PRÉ MOLDADO (0,07x0,30x1,00)m C/REJUNTAMENTO</v>
          </cell>
          <cell r="D8147" t="str">
            <v>M</v>
          </cell>
          <cell r="E8147">
            <v>22.28</v>
          </cell>
          <cell r="F8147" t="str">
            <v>SEINFRA</v>
          </cell>
        </row>
        <row r="8148">
          <cell r="B8148" t="str">
            <v>C2018</v>
          </cell>
          <cell r="C8148" t="str">
            <v>POÇO DE VISITA DE ALVENARIA P/ GALERIA DE ÁGUAS PLUVIAIS DIAM. = 1m  E PROFUNDIDADE= 2m</v>
          </cell>
          <cell r="D8148" t="str">
            <v>UN</v>
          </cell>
          <cell r="E8148">
            <v>5600.44</v>
          </cell>
          <cell r="F8148" t="str">
            <v>SEINFRA</v>
          </cell>
        </row>
        <row r="8149">
          <cell r="F8149" t="str">
            <v>SEINFRA</v>
          </cell>
        </row>
        <row r="8150">
          <cell r="B8150" t="str">
            <v>C2019</v>
          </cell>
          <cell r="C8150" t="str">
            <v>POÇO DE VISITA DE ALVENARIA P/ GALERIA DE ÁGUAS PLUVIAIS DIAM. = 1m  E PROFUNDIDADE= 4m</v>
          </cell>
          <cell r="D8150" t="str">
            <v>UN</v>
          </cell>
          <cell r="E8150">
            <v>8072.77</v>
          </cell>
          <cell r="F8150" t="str">
            <v>SEINFRA</v>
          </cell>
        </row>
        <row r="8151">
          <cell r="F8151" t="str">
            <v>SEINFRA</v>
          </cell>
        </row>
        <row r="8152">
          <cell r="B8152" t="str">
            <v>C2020</v>
          </cell>
          <cell r="C8152" t="str">
            <v>POÇO DE VISITA DE ALVENARIA P/ GALERIA DE ÁGUAS PLUVIAIS DIAM.= 1m  E PROFUNDIDADE= 6m</v>
          </cell>
          <cell r="D8152" t="str">
            <v>UN</v>
          </cell>
          <cell r="E8152">
            <v>10657.58</v>
          </cell>
          <cell r="F8152" t="str">
            <v>SEINFRA</v>
          </cell>
        </row>
        <row r="8153">
          <cell r="F8153" t="str">
            <v>SEINFRA</v>
          </cell>
        </row>
        <row r="8154">
          <cell r="B8154" t="str">
            <v>C3110</v>
          </cell>
          <cell r="C8154" t="str">
            <v>SAIDA D'AGUA C/ DISSIPADOR DE ENERGIA</v>
          </cell>
          <cell r="D8154" t="str">
            <v>UN</v>
          </cell>
          <cell r="E8154">
            <v>225.27</v>
          </cell>
          <cell r="F8154" t="str">
            <v>SEINFRA</v>
          </cell>
        </row>
        <row r="8155">
          <cell r="B8155" t="str">
            <v>C3322</v>
          </cell>
          <cell r="C8155" t="str">
            <v>SARJETA CONJUGADA COM BANQUETA EM CONCRETO SIMPLES</v>
          </cell>
          <cell r="D8155" t="str">
            <v>M</v>
          </cell>
          <cell r="E8155">
            <v>77.28</v>
          </cell>
          <cell r="F8155" t="str">
            <v>SEINFRA</v>
          </cell>
        </row>
        <row r="8156">
          <cell r="B8156" t="str">
            <v>C3111</v>
          </cell>
          <cell r="C8156" t="str">
            <v>SARJETA DE CONCRETO SIMPLES "U" C/H=0,35m/E=0,08m</v>
          </cell>
          <cell r="D8156" t="str">
            <v>M</v>
          </cell>
          <cell r="E8156">
            <v>140.91999999999999</v>
          </cell>
          <cell r="F8156" t="str">
            <v>SEINFRA</v>
          </cell>
        </row>
        <row r="8157">
          <cell r="B8157" t="str">
            <v>C3112</v>
          </cell>
          <cell r="C8157" t="str">
            <v>SARJETA DE CONCRETO SIMPLES C/L=1,00m/E=0,08m</v>
          </cell>
          <cell r="D8157" t="str">
            <v>M</v>
          </cell>
          <cell r="E8157">
            <v>49.76</v>
          </cell>
          <cell r="F8157" t="str">
            <v>SEINFRA</v>
          </cell>
        </row>
        <row r="8158">
          <cell r="B8158" t="str">
            <v>C3113</v>
          </cell>
          <cell r="C8158" t="str">
            <v>SARJETA DE CONCRETO SIMPLES C/L=1,20m/E=0,08m</v>
          </cell>
          <cell r="D8158" t="str">
            <v>M</v>
          </cell>
          <cell r="E8158">
            <v>60.93</v>
          </cell>
          <cell r="F8158" t="str">
            <v>SEINFRA</v>
          </cell>
        </row>
        <row r="8159">
          <cell r="B8159" t="str">
            <v>C2310</v>
          </cell>
          <cell r="C8159" t="str">
            <v>TAMPÃO DE FERRO FUNDIDO P/ POÇO DE VISITA  DE DIAM-=1 M</v>
          </cell>
          <cell r="D8159" t="str">
            <v>UN</v>
          </cell>
          <cell r="E8159">
            <v>928.14</v>
          </cell>
          <cell r="F8159" t="str">
            <v>SEINFRA</v>
          </cell>
        </row>
        <row r="8160">
          <cell r="B8160" t="str">
            <v>C4874</v>
          </cell>
          <cell r="C8160" t="str">
            <v>TAMPONAMENTO PROVISÓRIO EM CAIXA DE VISITA</v>
          </cell>
          <cell r="D8160" t="str">
            <v>UN</v>
          </cell>
          <cell r="E8160">
            <v>44.86</v>
          </cell>
          <cell r="F8160" t="str">
            <v>SEINFRA</v>
          </cell>
        </row>
        <row r="8161">
          <cell r="B8161" t="str">
            <v>ARGAMASSAS</v>
          </cell>
          <cell r="E8161">
            <v>30156.57</v>
          </cell>
          <cell r="F8161" t="str">
            <v>SEINFRA</v>
          </cell>
        </row>
        <row r="8162">
          <cell r="B8162" t="str">
            <v>PREPARAÇÃO DE MATERIAIS</v>
          </cell>
          <cell r="E8162">
            <v>735.3</v>
          </cell>
          <cell r="F8162" t="str">
            <v>SEINFRA</v>
          </cell>
        </row>
        <row r="8163">
          <cell r="B8163" t="str">
            <v>C0115</v>
          </cell>
          <cell r="C8163" t="str">
            <v>AREIA SECA MEIO PENEIRADA</v>
          </cell>
          <cell r="D8163" t="str">
            <v>M3</v>
          </cell>
          <cell r="E8163">
            <v>274.35000000000002</v>
          </cell>
          <cell r="F8163" t="str">
            <v>SEINFRA</v>
          </cell>
        </row>
        <row r="8164">
          <cell r="B8164" t="str">
            <v>C0116</v>
          </cell>
          <cell r="C8164" t="str">
            <v>AREIA SECA PENEIRADA</v>
          </cell>
          <cell r="D8164" t="str">
            <v>M3</v>
          </cell>
          <cell r="E8164">
            <v>460.95</v>
          </cell>
          <cell r="F8164" t="str">
            <v>SEINFRA</v>
          </cell>
        </row>
        <row r="8165">
          <cell r="B8165" t="str">
            <v>ARGAMASSA DE CIMENTO</v>
          </cell>
          <cell r="E8165">
            <v>24637.82</v>
          </cell>
          <cell r="F8165" t="str">
            <v>SEINFRA</v>
          </cell>
        </row>
        <row r="8166">
          <cell r="B8166" t="str">
            <v>C0117</v>
          </cell>
          <cell r="C8166" t="str">
            <v>ARGAMASSA DE CIMENTO ARENOSO E AREIA S/PEN. TRAÇO 1:2:4</v>
          </cell>
          <cell r="D8166" t="str">
            <v>M3</v>
          </cell>
          <cell r="E8166">
            <v>425.4</v>
          </cell>
          <cell r="F8166" t="str">
            <v>SEINFRA</v>
          </cell>
        </row>
        <row r="8167">
          <cell r="B8167" t="str">
            <v>C0129</v>
          </cell>
          <cell r="C8167" t="str">
            <v>ARGAMASSA DE CIMENTO ARENOSO E AREIA S/PEN. TRAÇO 1:2:6</v>
          </cell>
          <cell r="D8167" t="str">
            <v>M3</v>
          </cell>
          <cell r="E8167">
            <v>388.76</v>
          </cell>
          <cell r="F8167" t="str">
            <v>SEINFRA</v>
          </cell>
        </row>
        <row r="8168">
          <cell r="B8168" t="str">
            <v>C0133</v>
          </cell>
          <cell r="C8168" t="str">
            <v>ARGAMASSA DE CIMENTO ARENOSO E AREIA S/PEN. TRAÇO1:2.5:3.5</v>
          </cell>
          <cell r="D8168" t="str">
            <v>M3</v>
          </cell>
          <cell r="E8168">
            <v>425.58</v>
          </cell>
          <cell r="F8168" t="str">
            <v>SEINFRA</v>
          </cell>
        </row>
        <row r="8169">
          <cell r="B8169" t="str">
            <v>C0130</v>
          </cell>
          <cell r="C8169" t="str">
            <v>ARGAMASSA DE CIMENTO ARENOSO E AREIA S/PEN. TRAÇO 1:3:3</v>
          </cell>
          <cell r="D8169" t="str">
            <v>M3</v>
          </cell>
          <cell r="E8169">
            <v>425.74</v>
          </cell>
          <cell r="F8169" t="str">
            <v>SEINFRA</v>
          </cell>
        </row>
        <row r="8170">
          <cell r="B8170" t="str">
            <v>C0131</v>
          </cell>
          <cell r="C8170" t="str">
            <v>ARGAMASSA DE CIMENTO ARENOSO E AREIA S/PEN. TRAÇO 1:3:5</v>
          </cell>
          <cell r="D8170" t="str">
            <v>M3</v>
          </cell>
          <cell r="E8170">
            <v>389.01</v>
          </cell>
          <cell r="F8170" t="str">
            <v>SEINFRA</v>
          </cell>
        </row>
        <row r="8171">
          <cell r="B8171" t="str">
            <v>C0132</v>
          </cell>
          <cell r="C8171" t="str">
            <v>ARGAMASSA DE CIMENTO ARENOSO E AREIA S/PEN. TRAÇO 1:3:7</v>
          </cell>
          <cell r="D8171" t="str">
            <v>M3</v>
          </cell>
          <cell r="E8171">
            <v>369.18</v>
          </cell>
          <cell r="F8171" t="str">
            <v>SEINFRA</v>
          </cell>
        </row>
        <row r="8172">
          <cell r="B8172" t="str">
            <v>C0181</v>
          </cell>
          <cell r="C8172" t="str">
            <v>ARGAMASSA DE CIMENTO ARENOSO E AREIA S/PEN. TRAÇO 1:3.5:2.5</v>
          </cell>
          <cell r="D8172" t="str">
            <v>M3</v>
          </cell>
          <cell r="E8172">
            <v>425.91</v>
          </cell>
          <cell r="F8172" t="str">
            <v>SEINFRA</v>
          </cell>
        </row>
        <row r="8173">
          <cell r="B8173" t="str">
            <v>C0118</v>
          </cell>
          <cell r="C8173" t="str">
            <v>ARGAMASSA DE CIMENTO ARENOSO E AREIA S/PEN. TRAÇO 1:4:2</v>
          </cell>
          <cell r="D8173" t="str">
            <v>M3</v>
          </cell>
          <cell r="E8173">
            <v>426.09</v>
          </cell>
          <cell r="F8173" t="str">
            <v>SEINFRA</v>
          </cell>
        </row>
        <row r="8174">
          <cell r="B8174" t="str">
            <v>C0119</v>
          </cell>
          <cell r="C8174" t="str">
            <v>ARGAMASSA DE CIMENTO ARENOSO E AREIA S/PEN. TRAÇO 1:4:4</v>
          </cell>
          <cell r="D8174" t="str">
            <v>M3</v>
          </cell>
          <cell r="E8174">
            <v>389.27</v>
          </cell>
          <cell r="F8174" t="str">
            <v>SEINFRA</v>
          </cell>
        </row>
        <row r="8175">
          <cell r="B8175" t="str">
            <v>C0120</v>
          </cell>
          <cell r="C8175" t="str">
            <v>ARGAMASSA DE CIMENTO ARENOSO E AREIA S/PEN. TRAÇO 1:4:6</v>
          </cell>
          <cell r="D8175" t="str">
            <v>M3</v>
          </cell>
          <cell r="E8175">
            <v>369.38</v>
          </cell>
          <cell r="F8175" t="str">
            <v>SEINFRA</v>
          </cell>
        </row>
        <row r="8176">
          <cell r="B8176" t="str">
            <v>C0121</v>
          </cell>
          <cell r="C8176" t="str">
            <v>ARGAMASSA DE CIMENTO ARENOSO E AREIA S/PEN. TRAÇO 1:4:8</v>
          </cell>
          <cell r="D8176" t="str">
            <v>M3</v>
          </cell>
          <cell r="E8176">
            <v>353.8</v>
          </cell>
          <cell r="F8176" t="str">
            <v>SEINFRA</v>
          </cell>
        </row>
        <row r="8177">
          <cell r="B8177" t="str">
            <v>C0122</v>
          </cell>
          <cell r="C8177" t="str">
            <v>ARGAMASSA DE CIMENTO ARENOSO E AREIA S/PEN. TRAÇO 1:5:3</v>
          </cell>
          <cell r="D8177" t="str">
            <v>M3</v>
          </cell>
          <cell r="E8177">
            <v>389.52</v>
          </cell>
          <cell r="F8177" t="str">
            <v>SEINFRA</v>
          </cell>
        </row>
        <row r="8178">
          <cell r="B8178" t="str">
            <v>C0128</v>
          </cell>
          <cell r="C8178" t="str">
            <v>ARGAMASSA DE CIMENTO ARENOSO E AREIA S/PEN. TRAÇO 1:5:5</v>
          </cell>
          <cell r="D8178" t="str">
            <v>M3</v>
          </cell>
          <cell r="E8178">
            <v>369.59</v>
          </cell>
          <cell r="F8178" t="str">
            <v>SEINFRA</v>
          </cell>
        </row>
        <row r="8179">
          <cell r="B8179" t="str">
            <v>C0123</v>
          </cell>
          <cell r="C8179" t="str">
            <v>ARGAMASSA DE CIMENTO ARENOSO E AREIA S/PEN. TRAÇO 1:5:7</v>
          </cell>
          <cell r="D8179" t="str">
            <v>M3</v>
          </cell>
          <cell r="E8179">
            <v>353.98</v>
          </cell>
          <cell r="F8179" t="str">
            <v>SEINFRA</v>
          </cell>
        </row>
        <row r="8180">
          <cell r="B8180" t="str">
            <v>C0179</v>
          </cell>
          <cell r="C8180" t="str">
            <v>ARGAMASSA DE CIMENTO ARENOSO E AREIA S/PEN. TRAÇO 1:6:2</v>
          </cell>
          <cell r="D8180" t="str">
            <v>M3</v>
          </cell>
          <cell r="E8180">
            <v>389.77</v>
          </cell>
          <cell r="F8180" t="str">
            <v>SEINFRA</v>
          </cell>
        </row>
        <row r="8181">
          <cell r="B8181" t="str">
            <v>C0124</v>
          </cell>
          <cell r="C8181" t="str">
            <v>ARGAMASSA DE CIMENTO ARENOSO E AREIA S/PEN. TRAÇO 1:6:4</v>
          </cell>
          <cell r="D8181" t="str">
            <v>M3</v>
          </cell>
          <cell r="E8181">
            <v>369.8</v>
          </cell>
          <cell r="F8181" t="str">
            <v>SEINFRA</v>
          </cell>
        </row>
        <row r="8182">
          <cell r="B8182" t="str">
            <v>C0125</v>
          </cell>
          <cell r="C8182" t="str">
            <v>ARGAMASSA DE CIMENTO ARENOSO E AREIA S/PEN. TRAÇO 1:6:6</v>
          </cell>
          <cell r="D8182" t="str">
            <v>M3</v>
          </cell>
          <cell r="E8182">
            <v>354.16</v>
          </cell>
          <cell r="F8182" t="str">
            <v>SEINFRA</v>
          </cell>
        </row>
        <row r="8183">
          <cell r="B8183" t="str">
            <v>C0180</v>
          </cell>
          <cell r="C8183" t="str">
            <v>ARGAMASSA DE CIMENTO ARENOSO E AREIA S/PEN. TRAÇO 1:7:3</v>
          </cell>
          <cell r="D8183" t="str">
            <v>M3</v>
          </cell>
          <cell r="E8183">
            <v>370.01</v>
          </cell>
          <cell r="F8183" t="str">
            <v>SEINFRA</v>
          </cell>
        </row>
        <row r="8184">
          <cell r="B8184" t="str">
            <v>C0126</v>
          </cell>
          <cell r="C8184" t="str">
            <v>ARGAMASSA DE CIMENTO ARENOSO E AREIA S/PEN. TRAÇO 1:7:5</v>
          </cell>
          <cell r="D8184" t="str">
            <v>M3</v>
          </cell>
          <cell r="E8184">
            <v>354.33</v>
          </cell>
          <cell r="F8184" t="str">
            <v>SEINFRA</v>
          </cell>
        </row>
        <row r="8185">
          <cell r="B8185" t="str">
            <v>C0127</v>
          </cell>
          <cell r="C8185" t="str">
            <v>ARGAMASSA DE CIMENTO ARENOSO E AREIA S/PEN. TRAÇO 1:8:4</v>
          </cell>
          <cell r="D8185" t="str">
            <v>M3</v>
          </cell>
          <cell r="E8185">
            <v>354.51</v>
          </cell>
          <cell r="F8185" t="str">
            <v>SEINFRA</v>
          </cell>
        </row>
        <row r="8186">
          <cell r="B8186" t="str">
            <v>C0162</v>
          </cell>
          <cell r="C8186" t="str">
            <v>ARGAMASSA DE CIMENTO BRANCO E PÓ DE MÁRMORE TRAÇO 1:3</v>
          </cell>
          <cell r="D8186" t="str">
            <v>M3</v>
          </cell>
          <cell r="E8186">
            <v>930.12</v>
          </cell>
          <cell r="F8186" t="str">
            <v>SEINFRA</v>
          </cell>
        </row>
        <row r="8187">
          <cell r="B8187" t="str">
            <v>C0160</v>
          </cell>
          <cell r="C8187" t="str">
            <v>ARGAMASSA DE CIMENTO E AREIA FINA PENEIRADA E ADITIVO AGLUTINANTE ORGANO-SINTÉTICO NO TRAÇO 1:8</v>
          </cell>
          <cell r="D8187" t="str">
            <v>M3</v>
          </cell>
          <cell r="E8187">
            <v>319.07</v>
          </cell>
          <cell r="F8187" t="str">
            <v>SEINFRA</v>
          </cell>
        </row>
        <row r="8188">
          <cell r="F8188" t="str">
            <v>SEINFRA</v>
          </cell>
        </row>
        <row r="8189">
          <cell r="B8189" t="str">
            <v>C0161</v>
          </cell>
          <cell r="C8189" t="str">
            <v>ARGAMASSA DE CIMENTO E AREIA MEDIA PENEIRADA E ADITIVO AGLUTINANTE ORGANO-SINTÉTICO NO TRAÇO 1:8</v>
          </cell>
          <cell r="D8189" t="str">
            <v>M3</v>
          </cell>
          <cell r="E8189">
            <v>327.63</v>
          </cell>
          <cell r="F8189" t="str">
            <v>SEINFRA</v>
          </cell>
        </row>
        <row r="8190">
          <cell r="F8190" t="str">
            <v>SEINFRA</v>
          </cell>
        </row>
        <row r="8191">
          <cell r="B8191" t="str">
            <v>C0155</v>
          </cell>
          <cell r="C8191" t="str">
            <v>ARGAMASSA DE CIMENTO E AREIA PENEIRADA C/ IMPERMEABILIZANTE TRAÇO 1:1.5</v>
          </cell>
          <cell r="D8191" t="str">
            <v>M3</v>
          </cell>
          <cell r="E8191">
            <v>1020.98</v>
          </cell>
          <cell r="F8191" t="str">
            <v>SEINFRA</v>
          </cell>
        </row>
        <row r="8192">
          <cell r="F8192" t="str">
            <v>SEINFRA</v>
          </cell>
        </row>
        <row r="8193">
          <cell r="B8193" t="str">
            <v>C0154</v>
          </cell>
          <cell r="C8193" t="str">
            <v>ARGAMASSA DE CIMENTO E AREIA PENEIRADA C/ IMPERMEABILIZANTE TRAÇO 1:4</v>
          </cell>
          <cell r="D8193" t="str">
            <v>M3</v>
          </cell>
          <cell r="E8193">
            <v>900.88</v>
          </cell>
          <cell r="F8193" t="str">
            <v>SEINFRA</v>
          </cell>
        </row>
        <row r="8194">
          <cell r="F8194" t="str">
            <v>SEINFRA</v>
          </cell>
        </row>
        <row r="8195">
          <cell r="B8195" t="str">
            <v>C0163</v>
          </cell>
          <cell r="C8195" t="str">
            <v>ARGAMASSA DE CIMENTO E AREIA PEN. TRAÇO 1:2</v>
          </cell>
          <cell r="D8195" t="str">
            <v>M3</v>
          </cell>
          <cell r="E8195">
            <v>895.3</v>
          </cell>
          <cell r="F8195" t="str">
            <v>SEINFRA</v>
          </cell>
        </row>
        <row r="8196">
          <cell r="B8196" t="str">
            <v>C0164</v>
          </cell>
          <cell r="C8196" t="str">
            <v>ARGAMASSA DE CIMENTO E AREIA PEN. TRAÇO 1:3</v>
          </cell>
          <cell r="D8196" t="str">
            <v>M3</v>
          </cell>
          <cell r="E8196">
            <v>858.84</v>
          </cell>
          <cell r="F8196" t="str">
            <v>SEINFRA</v>
          </cell>
        </row>
        <row r="8197">
          <cell r="B8197" t="str">
            <v>C0165</v>
          </cell>
          <cell r="C8197" t="str">
            <v>ARGAMASSA DE CIMENTO E AREIA PEN. TRAÇO 1:4</v>
          </cell>
          <cell r="D8197" t="str">
            <v>M3</v>
          </cell>
          <cell r="E8197">
            <v>791.08</v>
          </cell>
          <cell r="F8197" t="str">
            <v>SEINFRA</v>
          </cell>
        </row>
        <row r="8198">
          <cell r="B8198" t="str">
            <v>C4429</v>
          </cell>
          <cell r="C8198" t="str">
            <v>ARGAMASSA DE CIMENTO E AREIA PEN. TRAÇO 1:5</v>
          </cell>
          <cell r="D8198" t="str">
            <v>M3</v>
          </cell>
          <cell r="E8198">
            <v>750.2</v>
          </cell>
          <cell r="F8198" t="str">
            <v>SEINFRA</v>
          </cell>
        </row>
        <row r="8199">
          <cell r="B8199" t="str">
            <v>C4430</v>
          </cell>
          <cell r="C8199" t="str">
            <v>ARGAMASSA DE CIMENTO E AREIA PEN. TRAÇO 1:6</v>
          </cell>
          <cell r="D8199" t="str">
            <v>M3</v>
          </cell>
          <cell r="E8199">
            <v>722.76</v>
          </cell>
          <cell r="F8199" t="str">
            <v>SEINFRA</v>
          </cell>
        </row>
        <row r="8200">
          <cell r="B8200" t="str">
            <v>C3009</v>
          </cell>
          <cell r="C8200" t="str">
            <v>ARGAMASSA DE CIMENTO E AREIA PEN. TRAÇO 1:7</v>
          </cell>
          <cell r="D8200" t="str">
            <v>M3</v>
          </cell>
          <cell r="E8200">
            <v>703.16</v>
          </cell>
          <cell r="F8200" t="str">
            <v>SEINFRA</v>
          </cell>
        </row>
        <row r="8201">
          <cell r="B8201" t="str">
            <v>C0156</v>
          </cell>
          <cell r="C8201" t="str">
            <v>ARGAMASSA DE CIMENTO E AREIA S/PEN. C/IMPERMEAB. TRAÇO 1:2</v>
          </cell>
          <cell r="D8201" t="str">
            <v>M3</v>
          </cell>
          <cell r="E8201">
            <v>697.67</v>
          </cell>
          <cell r="F8201" t="str">
            <v>SEINFRA</v>
          </cell>
        </row>
        <row r="8202">
          <cell r="B8202" t="str">
            <v>C0157</v>
          </cell>
          <cell r="C8202" t="str">
            <v>ARGAMASSA DE CIMENTO E AREIA S/PEN. C/IMPERMEAB. TRAÇO 1:3</v>
          </cell>
          <cell r="D8202" t="str">
            <v>M3</v>
          </cell>
          <cell r="E8202">
            <v>619.54</v>
          </cell>
          <cell r="F8202" t="str">
            <v>SEINFRA</v>
          </cell>
        </row>
        <row r="8203">
          <cell r="B8203" t="str">
            <v>C0158</v>
          </cell>
          <cell r="C8203" t="str">
            <v>ARGAMASSA DE CIMENTO E AREIA S/PEN. C/IMPERMEAB. TRAÇO 1:4</v>
          </cell>
          <cell r="D8203" t="str">
            <v>M3</v>
          </cell>
          <cell r="E8203">
            <v>551.78</v>
          </cell>
          <cell r="F8203" t="str">
            <v>SEINFRA</v>
          </cell>
        </row>
        <row r="8204">
          <cell r="B8204" t="str">
            <v>C0159</v>
          </cell>
          <cell r="C8204" t="str">
            <v>ARGAMASSA DE CIMENTO E AREIA S/PEN. C/IMPERMEAB. TRAÇO 1:5</v>
          </cell>
          <cell r="D8204" t="str">
            <v>M3</v>
          </cell>
          <cell r="E8204">
            <v>510.9</v>
          </cell>
          <cell r="F8204" t="str">
            <v>SEINFRA</v>
          </cell>
        </row>
        <row r="8205">
          <cell r="B8205" t="str">
            <v>C0166</v>
          </cell>
          <cell r="C8205" t="str">
            <v>ARGAMASSA DE CIMENTO E AREIA S/PEN. TRAÇO 1:1</v>
          </cell>
          <cell r="D8205" t="str">
            <v>M3</v>
          </cell>
          <cell r="E8205">
            <v>717.52</v>
          </cell>
          <cell r="F8205" t="str">
            <v>SEINFRA</v>
          </cell>
        </row>
        <row r="8206">
          <cell r="B8206" t="str">
            <v>C0167</v>
          </cell>
          <cell r="C8206" t="str">
            <v>ARGAMASSA DE CIMENTO E AREIA S/PEN. TRAÇO 1:1.5</v>
          </cell>
          <cell r="D8206" t="str">
            <v>M3</v>
          </cell>
          <cell r="E8206">
            <v>640.76</v>
          </cell>
          <cell r="F8206" t="str">
            <v>SEINFRA</v>
          </cell>
        </row>
        <row r="8207">
          <cell r="B8207" t="str">
            <v>C0168</v>
          </cell>
          <cell r="C8207" t="str">
            <v>ARGAMASSA DE CIMENTO E AREIA S/PEN. TRAÇO 1:2</v>
          </cell>
          <cell r="D8207" t="str">
            <v>M3</v>
          </cell>
          <cell r="E8207">
            <v>587.87</v>
          </cell>
          <cell r="F8207" t="str">
            <v>SEINFRA</v>
          </cell>
        </row>
        <row r="8208">
          <cell r="B8208" t="str">
            <v>C0169</v>
          </cell>
          <cell r="C8208" t="str">
            <v>ARGAMASSA DE CIMENTO E AREIA S/PEN. TRAÇO 1:2.5</v>
          </cell>
          <cell r="D8208" t="str">
            <v>M3</v>
          </cell>
          <cell r="E8208">
            <v>549.19000000000005</v>
          </cell>
          <cell r="F8208" t="str">
            <v>SEINFRA</v>
          </cell>
        </row>
        <row r="8209">
          <cell r="B8209" t="str">
            <v>C0170</v>
          </cell>
          <cell r="C8209" t="str">
            <v>ARGAMASSA DE CIMENTO E AREIA S/PEN. TRAÇO 1:3</v>
          </cell>
          <cell r="D8209" t="str">
            <v>M3</v>
          </cell>
          <cell r="E8209">
            <v>509.74</v>
          </cell>
          <cell r="F8209" t="str">
            <v>SEINFRA</v>
          </cell>
        </row>
        <row r="8210">
          <cell r="B8210" t="str">
            <v>C0171</v>
          </cell>
          <cell r="C8210" t="str">
            <v>ARGAMASSA DE CIMENTO E AREIA S/PEN. TRAÇO 1:4</v>
          </cell>
          <cell r="D8210" t="str">
            <v>M3</v>
          </cell>
          <cell r="E8210">
            <v>441.98</v>
          </cell>
          <cell r="F8210" t="str">
            <v>SEINFRA</v>
          </cell>
        </row>
        <row r="8211">
          <cell r="B8211" t="str">
            <v>C0172</v>
          </cell>
          <cell r="C8211" t="str">
            <v>ARGAMASSA DE CIMENTO E AREIA S/PEN. TRAÇO 1:5</v>
          </cell>
          <cell r="D8211" t="str">
            <v>M3</v>
          </cell>
          <cell r="E8211">
            <v>401.1</v>
          </cell>
          <cell r="F8211" t="str">
            <v>SEINFRA</v>
          </cell>
        </row>
        <row r="8212">
          <cell r="B8212" t="str">
            <v>C0173</v>
          </cell>
          <cell r="C8212" t="str">
            <v>ARGAMASSA DE CIMENTO E AREIA S/PEN. TRAÇO 1:6</v>
          </cell>
          <cell r="D8212" t="str">
            <v>M3</v>
          </cell>
          <cell r="E8212">
            <v>373.66</v>
          </cell>
          <cell r="F8212" t="str">
            <v>SEINFRA</v>
          </cell>
        </row>
        <row r="8213">
          <cell r="B8213" t="str">
            <v>C0174</v>
          </cell>
          <cell r="C8213" t="str">
            <v>ARGAMASSA DE CIMENTO E AREIA S/PEN. TRAÇO 1:7</v>
          </cell>
          <cell r="D8213" t="str">
            <v>M3</v>
          </cell>
          <cell r="E8213">
            <v>354.06</v>
          </cell>
          <cell r="F8213" t="str">
            <v>SEINFRA</v>
          </cell>
        </row>
        <row r="8214">
          <cell r="B8214" t="str">
            <v>C3323</v>
          </cell>
          <cell r="C8214" t="str">
            <v>ARGAMASSA DE CIMENTO E AREIA TRAÇO 1:3 COM AREIA PRODUZIDA</v>
          </cell>
          <cell r="D8214" t="str">
            <v>M3</v>
          </cell>
          <cell r="E8214">
            <v>436.86</v>
          </cell>
          <cell r="F8214" t="str">
            <v>SEINFRA</v>
          </cell>
        </row>
        <row r="8215">
          <cell r="B8215" t="str">
            <v>C3324</v>
          </cell>
          <cell r="C8215" t="str">
            <v>ARGAMASSA DE CIMENTO E AREIA TRAÇO 1:4 COM AREIA PRODUZIDA</v>
          </cell>
          <cell r="D8215" t="str">
            <v>M3</v>
          </cell>
          <cell r="E8215">
            <v>369.1</v>
          </cell>
          <cell r="F8215" t="str">
            <v>SEINFRA</v>
          </cell>
        </row>
        <row r="8216">
          <cell r="B8216" t="str">
            <v>C0175</v>
          </cell>
          <cell r="C8216" t="str">
            <v>ARGAMASSA DE CIMENTO E PEDRISCO TRAÇO 1:4</v>
          </cell>
          <cell r="D8216" t="str">
            <v>M3</v>
          </cell>
          <cell r="E8216">
            <v>389.88</v>
          </cell>
          <cell r="F8216" t="str">
            <v>SEINFRA</v>
          </cell>
        </row>
        <row r="8217">
          <cell r="B8217" t="str">
            <v>C3554</v>
          </cell>
          <cell r="C8217" t="str">
            <v>MUTIRÃO MISTO - ARGAMASSA DE CIMENTO E AREIA S/PEN. TRAÇO 1:3</v>
          </cell>
          <cell r="D8217" t="str">
            <v>M3</v>
          </cell>
          <cell r="E8217">
            <v>354.24</v>
          </cell>
          <cell r="F8217" t="str">
            <v>SEINFRA</v>
          </cell>
        </row>
        <row r="8218">
          <cell r="B8218" t="str">
            <v>C3553</v>
          </cell>
          <cell r="C8218" t="str">
            <v>MUTIRÃO MISTO - ARGAMASSA DE CIMENTO E AREIA S/PEN. TRAÇO 1:6</v>
          </cell>
          <cell r="D8218" t="str">
            <v>M3</v>
          </cell>
          <cell r="E8218">
            <v>218.16</v>
          </cell>
          <cell r="F8218" t="str">
            <v>SEINFRA</v>
          </cell>
        </row>
        <row r="8219">
          <cell r="B8219" t="str">
            <v>ARGAMASSA MISTA</v>
          </cell>
          <cell r="E8219">
            <v>4762.6400000000003</v>
          </cell>
          <cell r="F8219" t="str">
            <v>SEINFRA</v>
          </cell>
        </row>
        <row r="8220">
          <cell r="B8220" t="str">
            <v>C0185</v>
          </cell>
          <cell r="C8220" t="str">
            <v>ARGAMASSA MISTA DE CAL EM PASTA E AREIA S/PEN. TRAÇO 1:4  C/100 KG DE CIMENTO</v>
          </cell>
          <cell r="D8220" t="str">
            <v>M3</v>
          </cell>
          <cell r="E8220">
            <v>484.38</v>
          </cell>
          <cell r="F8220" t="str">
            <v>SEINFRA</v>
          </cell>
        </row>
        <row r="8221">
          <cell r="F8221" t="str">
            <v>SEINFRA</v>
          </cell>
        </row>
        <row r="8222">
          <cell r="B8222" t="str">
            <v>C0189</v>
          </cell>
          <cell r="C8222" t="str">
            <v>ARGAMASSA MISTA DE CAL HIDR. E AREIA S/PEN. TRAÇO 1:3 C/100KG DE CIMENTO</v>
          </cell>
          <cell r="D8222" t="str">
            <v>M3</v>
          </cell>
          <cell r="E8222">
            <v>560.88</v>
          </cell>
          <cell r="F8222" t="str">
            <v>SEINFRA</v>
          </cell>
        </row>
        <row r="8223">
          <cell r="F8223" t="str">
            <v>SEINFRA</v>
          </cell>
        </row>
        <row r="8224">
          <cell r="B8224" t="str">
            <v>C0192</v>
          </cell>
          <cell r="C8224" t="str">
            <v>ARGAMASSA MISTA DE CAL HIDR. E AREIA S/PEN. TRAÇO 1:4 C/100KG DE CIMENTO</v>
          </cell>
          <cell r="D8224" t="str">
            <v>M3</v>
          </cell>
          <cell r="E8224">
            <v>493.78</v>
          </cell>
          <cell r="F8224" t="str">
            <v>SEINFRA</v>
          </cell>
        </row>
        <row r="8225">
          <cell r="F8225" t="str">
            <v>SEINFRA</v>
          </cell>
        </row>
        <row r="8226">
          <cell r="B8226" t="str">
            <v>C0194</v>
          </cell>
          <cell r="C8226" t="str">
            <v>ARGAMASSA MISTA DE CIMENTO CAL HIDR. E AREIA PEN.  TRAÇO 1:2:8</v>
          </cell>
          <cell r="D8226" t="str">
            <v>M3</v>
          </cell>
          <cell r="E8226">
            <v>888.64</v>
          </cell>
          <cell r="F8226" t="str">
            <v>SEINFRA</v>
          </cell>
        </row>
        <row r="8227">
          <cell r="B8227" t="str">
            <v>C0197</v>
          </cell>
          <cell r="C8227" t="str">
            <v>ARGAMASSA MISTA DE CIMENTO CAL HIDR. E AREIA S/PEN. TRAÇO 1:1:4</v>
          </cell>
          <cell r="D8227" t="str">
            <v>M3</v>
          </cell>
          <cell r="E8227">
            <v>642.17999999999995</v>
          </cell>
          <cell r="F8227" t="str">
            <v>SEINFRA</v>
          </cell>
        </row>
        <row r="8228">
          <cell r="B8228" t="str">
            <v>C0205</v>
          </cell>
          <cell r="C8228" t="str">
            <v>ARGAMASSA MISTA DE CIMENTO CAL HIDR. E AREIA S/PEN. TRAÇO 1:2:8</v>
          </cell>
          <cell r="D8228" t="str">
            <v>M3</v>
          </cell>
          <cell r="E8228">
            <v>539.70000000000005</v>
          </cell>
          <cell r="F8228" t="str">
            <v>SEINFRA</v>
          </cell>
        </row>
        <row r="8229">
          <cell r="B8229" t="str">
            <v>C0200</v>
          </cell>
          <cell r="C8229" t="str">
            <v>ARGAMASSA MISTA DE CIMENTO CAL HIDR. E AREIA S/PEN. TRAÇO 1:2:9</v>
          </cell>
          <cell r="D8229" t="str">
            <v>M3</v>
          </cell>
          <cell r="E8229">
            <v>506.5</v>
          </cell>
          <cell r="F8229" t="str">
            <v>SEINFRA</v>
          </cell>
        </row>
        <row r="8230">
          <cell r="B8230" t="str">
            <v>C1439</v>
          </cell>
          <cell r="C8230" t="str">
            <v>GROUT CIMENTO, CAL HIDR., AREIA E PEDRISCO  TRAÇO 1:0.1:3:2</v>
          </cell>
          <cell r="D8230" t="str">
            <v>M3</v>
          </cell>
          <cell r="E8230">
            <v>646.58000000000004</v>
          </cell>
          <cell r="F8230" t="str">
            <v>SEINFRA</v>
          </cell>
        </row>
        <row r="8231">
          <cell r="B8231" t="str">
            <v>ARGAMASSA INDUSTRIALIZADA</v>
          </cell>
          <cell r="E8231">
            <v>20.81</v>
          </cell>
          <cell r="F8231" t="str">
            <v>SEINFRA</v>
          </cell>
        </row>
        <row r="8232">
          <cell r="B8232" t="str">
            <v>C0210</v>
          </cell>
          <cell r="C8232" t="str">
            <v>ARGAMASSA PRÉ-FABRICADA P/REBOCO</v>
          </cell>
          <cell r="D8232" t="str">
            <v>M2</v>
          </cell>
          <cell r="E8232">
            <v>4.47</v>
          </cell>
          <cell r="F8232" t="str">
            <v>SEINFRA</v>
          </cell>
        </row>
        <row r="8233">
          <cell r="B8233" t="str">
            <v>C0211</v>
          </cell>
          <cell r="C8233" t="str">
            <v>ARGAMASSA PRÉ-FABRICADA P/REBOCO IMITAÇÃO TRAVERTINO</v>
          </cell>
          <cell r="D8233" t="str">
            <v>M2</v>
          </cell>
          <cell r="E8233">
            <v>4.47</v>
          </cell>
          <cell r="F8233" t="str">
            <v>SEINFRA</v>
          </cell>
        </row>
        <row r="8234">
          <cell r="B8234" t="str">
            <v>C0212</v>
          </cell>
          <cell r="C8234" t="str">
            <v>ARGAMASSA PRÉ-FABRICADA P/REBOCO TIPO MASSA RASPADA</v>
          </cell>
          <cell r="D8234" t="str">
            <v>M2</v>
          </cell>
          <cell r="E8234">
            <v>11.17</v>
          </cell>
          <cell r="F8234" t="str">
            <v>SEINFRA</v>
          </cell>
        </row>
        <row r="8235">
          <cell r="B8235" t="str">
            <v>C1848</v>
          </cell>
          <cell r="C8235" t="str">
            <v>PASTA DE CIMENTO COLANTE</v>
          </cell>
          <cell r="D8235" t="str">
            <v>KG</v>
          </cell>
          <cell r="E8235">
            <v>0.7</v>
          </cell>
          <cell r="F8235" t="str">
            <v>SEINFRA</v>
          </cell>
        </row>
        <row r="8236">
          <cell r="B8236" t="str">
            <v>FUNDAÇÕES E  ESTRUTURAS</v>
          </cell>
          <cell r="E8236">
            <v>138372.82999999999</v>
          </cell>
          <cell r="F8236" t="str">
            <v>SEINFRA</v>
          </cell>
        </row>
        <row r="8237">
          <cell r="B8237" t="str">
            <v>TUBULÕES A CÉU ABERTO</v>
          </cell>
          <cell r="E8237">
            <v>14234.6</v>
          </cell>
          <cell r="F8237" t="str">
            <v>SEINFRA</v>
          </cell>
        </row>
        <row r="8238">
          <cell r="B8238" t="str">
            <v>C0825</v>
          </cell>
          <cell r="C8238" t="str">
            <v>CONCRETAGEM DE BASE DE TUBULÃO À CÉU ABERTO</v>
          </cell>
          <cell r="D8238" t="str">
            <v>M3</v>
          </cell>
          <cell r="E8238">
            <v>1724.27</v>
          </cell>
          <cell r="F8238" t="str">
            <v>SEINFRA</v>
          </cell>
        </row>
        <row r="8239">
          <cell r="B8239" t="str">
            <v>C0826</v>
          </cell>
          <cell r="C8239" t="str">
            <v>CONCRETAGEM DE TUBULÃO (CAMISA/ENCHIM.)   À CÉU ABERTO  D=1,20m</v>
          </cell>
          <cell r="D8239" t="str">
            <v>M</v>
          </cell>
          <cell r="E8239">
            <v>2393.44</v>
          </cell>
          <cell r="F8239" t="str">
            <v>SEINFRA</v>
          </cell>
        </row>
        <row r="8240">
          <cell r="B8240" t="str">
            <v>C0827</v>
          </cell>
          <cell r="C8240" t="str">
            <v>CONCRETAGEM DE TUBULÃO (CAMISA/ENCHIM.)   À CÉU ABERTO  D=1,40m</v>
          </cell>
          <cell r="D8240" t="str">
            <v>M</v>
          </cell>
          <cell r="E8240">
            <v>2867.23</v>
          </cell>
          <cell r="F8240" t="str">
            <v>SEINFRA</v>
          </cell>
        </row>
        <row r="8241">
          <cell r="B8241" t="str">
            <v>C0828</v>
          </cell>
          <cell r="C8241" t="str">
            <v>CONCRETAGEM DE TUBULÃO (CAMISA/ENCHIM.)   À CÉU ABERTO  D=1,60m</v>
          </cell>
          <cell r="D8241" t="str">
            <v>M</v>
          </cell>
          <cell r="E8241">
            <v>3346.06</v>
          </cell>
          <cell r="F8241" t="str">
            <v>SEINFRA</v>
          </cell>
        </row>
        <row r="8242">
          <cell r="B8242" t="str">
            <v>C2636</v>
          </cell>
          <cell r="C8242" t="str">
            <v>TUBULÃO - CEU ABERTO - C/CONCRETO FCK 13.5 MPa</v>
          </cell>
          <cell r="D8242" t="str">
            <v>M3</v>
          </cell>
          <cell r="E8242">
            <v>520.79999999999995</v>
          </cell>
          <cell r="F8242" t="str">
            <v>SEINFRA</v>
          </cell>
        </row>
        <row r="8243">
          <cell r="B8243" t="str">
            <v>C2637</v>
          </cell>
          <cell r="C8243" t="str">
            <v>TUBULÃO - CEU ABERTO - C/CONCRETO FCK 13.5 MPa C/RACHÃO</v>
          </cell>
          <cell r="D8243" t="str">
            <v>M3</v>
          </cell>
          <cell r="E8243">
            <v>475.25</v>
          </cell>
          <cell r="F8243" t="str">
            <v>SEINFRA</v>
          </cell>
        </row>
        <row r="8244">
          <cell r="B8244" t="str">
            <v>C2638</v>
          </cell>
          <cell r="C8244" t="str">
            <v>TUBULÃO - CEU ABERTO - C/CONCRETO FCK 15 MPa</v>
          </cell>
          <cell r="D8244" t="str">
            <v>M3</v>
          </cell>
          <cell r="E8244">
            <v>526.88</v>
          </cell>
          <cell r="F8244" t="str">
            <v>SEINFRA</v>
          </cell>
        </row>
        <row r="8245">
          <cell r="B8245" t="str">
            <v>C2634</v>
          </cell>
          <cell r="C8245" t="str">
            <v>TUBULAO - CEU ABERTO - C/CONCRETO FCK 15 MPa C/RACHÃO</v>
          </cell>
          <cell r="D8245" t="str">
            <v>M3</v>
          </cell>
          <cell r="E8245">
            <v>480.34</v>
          </cell>
          <cell r="F8245" t="str">
            <v>SEINFRA</v>
          </cell>
        </row>
        <row r="8246">
          <cell r="B8246" t="str">
            <v>C2639</v>
          </cell>
          <cell r="C8246" t="str">
            <v>TUBULÃO - CEU ABERTO - C/CONCRETO FCK 18 MPa</v>
          </cell>
          <cell r="D8246" t="str">
            <v>M3</v>
          </cell>
          <cell r="E8246">
            <v>539.01</v>
          </cell>
          <cell r="F8246" t="str">
            <v>SEINFRA</v>
          </cell>
        </row>
        <row r="8247">
          <cell r="B8247" t="str">
            <v>C2635</v>
          </cell>
          <cell r="C8247" t="str">
            <v>TUBULAO - CEU ABERTO - C/CONCRETO FCK 18 MPa  C/RACHÃO</v>
          </cell>
          <cell r="D8247" t="str">
            <v>M3</v>
          </cell>
          <cell r="E8247">
            <v>489.93</v>
          </cell>
          <cell r="F8247" t="str">
            <v>SEINFRA</v>
          </cell>
        </row>
        <row r="8248">
          <cell r="B8248" t="str">
            <v>C2641</v>
          </cell>
          <cell r="C8248" t="str">
            <v>TUBULÃO - CEU ABERTO - C/CONCRETO USINADO FCK 15 MPa</v>
          </cell>
          <cell r="D8248" t="str">
            <v>M3</v>
          </cell>
          <cell r="E8248">
            <v>429.5</v>
          </cell>
          <cell r="F8248" t="str">
            <v>SEINFRA</v>
          </cell>
        </row>
        <row r="8249">
          <cell r="B8249" t="str">
            <v>C2642</v>
          </cell>
          <cell r="C8249" t="str">
            <v>TUBULÃO - CEU ABERTO - C/CONCRETO USINADO FCK 20 MPa</v>
          </cell>
          <cell r="D8249" t="str">
            <v>M3</v>
          </cell>
          <cell r="E8249">
            <v>441.89</v>
          </cell>
          <cell r="F8249" t="str">
            <v>SEINFRA</v>
          </cell>
        </row>
        <row r="8250">
          <cell r="B8250" t="str">
            <v>TUBULÕES A AR COMPRIMIDO</v>
          </cell>
          <cell r="E8250">
            <v>26784.9</v>
          </cell>
          <cell r="F8250" t="str">
            <v>SEINFRA</v>
          </cell>
        </row>
        <row r="8251">
          <cell r="B8251" t="str">
            <v>C3148</v>
          </cell>
          <cell r="C8251" t="str">
            <v>CONCRETAGEM DE BASES TUBULÃO AR COMPRIMIDO ATE 12m</v>
          </cell>
          <cell r="D8251" t="str">
            <v>M3</v>
          </cell>
          <cell r="E8251">
            <v>2033.14</v>
          </cell>
          <cell r="F8251" t="str">
            <v>SEINFRA</v>
          </cell>
        </row>
        <row r="8252">
          <cell r="B8252" t="str">
            <v>C3147</v>
          </cell>
          <cell r="C8252" t="str">
            <v>CONCRETAGEM DE BASES TUBULÃO AR COMPRIMIDO 12/18m</v>
          </cell>
          <cell r="D8252" t="str">
            <v>M3</v>
          </cell>
          <cell r="E8252">
            <v>2105.7800000000002</v>
          </cell>
          <cell r="F8252" t="str">
            <v>SEINFRA</v>
          </cell>
        </row>
        <row r="8253">
          <cell r="B8253" t="str">
            <v>C3149</v>
          </cell>
          <cell r="C8253" t="str">
            <v>CONCRETAGEM DE TUBULÃO (CAMISA/ENCHIM.)   AR COMP. D=1,20m  ATÉ 12m</v>
          </cell>
          <cell r="D8253" t="str">
            <v>M</v>
          </cell>
          <cell r="E8253">
            <v>2727.78</v>
          </cell>
          <cell r="F8253" t="str">
            <v>SEINFRA</v>
          </cell>
        </row>
        <row r="8254">
          <cell r="F8254" t="str">
            <v>SEINFRA</v>
          </cell>
        </row>
        <row r="8255">
          <cell r="B8255" t="str">
            <v>C3150</v>
          </cell>
          <cell r="C8255" t="str">
            <v>CONCRETAGEM DE TUBULÃO (CAMISA/ENCHIM.)   AR COMP. D=1,20m  DE 12/18m</v>
          </cell>
          <cell r="D8255" t="str">
            <v>M</v>
          </cell>
          <cell r="E8255">
            <v>2796.45</v>
          </cell>
          <cell r="F8255" t="str">
            <v>SEINFRA</v>
          </cell>
        </row>
        <row r="8256">
          <cell r="F8256" t="str">
            <v>SEINFRA</v>
          </cell>
        </row>
        <row r="8257">
          <cell r="B8257" t="str">
            <v>C3151</v>
          </cell>
          <cell r="C8257" t="str">
            <v>CONCRETAGEM DE TUBULÃO (CAMISA/ENCHIM.)   AR COMP. D=1,40m  ATÉ 12m</v>
          </cell>
          <cell r="D8257" t="str">
            <v>M</v>
          </cell>
          <cell r="E8257">
            <v>3283.7</v>
          </cell>
          <cell r="F8257" t="str">
            <v>SEINFRA</v>
          </cell>
        </row>
        <row r="8258">
          <cell r="F8258" t="str">
            <v>SEINFRA</v>
          </cell>
        </row>
        <row r="8259">
          <cell r="B8259" t="str">
            <v>C3152</v>
          </cell>
          <cell r="C8259" t="str">
            <v>CONCRETAGEM DE TUBULÃO (CAMISA/ENCHIM.)   AR COMP. D=1,40m  DE 12/18m</v>
          </cell>
          <cell r="D8259" t="str">
            <v>M</v>
          </cell>
          <cell r="E8259">
            <v>3382.31</v>
          </cell>
          <cell r="F8259" t="str">
            <v>SEINFRA</v>
          </cell>
        </row>
        <row r="8260">
          <cell r="F8260" t="str">
            <v>SEINFRA</v>
          </cell>
        </row>
        <row r="8261">
          <cell r="B8261" t="str">
            <v>C3153</v>
          </cell>
          <cell r="C8261" t="str">
            <v>CONCRETAGEM DE TUBULÃO (CAMISA/ENCHIM.)   AR COMP. D=1,60m  ATÉ 12m</v>
          </cell>
          <cell r="D8261" t="str">
            <v>M</v>
          </cell>
          <cell r="E8261">
            <v>3804.2</v>
          </cell>
          <cell r="F8261" t="str">
            <v>SEINFRA</v>
          </cell>
        </row>
        <row r="8262">
          <cell r="F8262" t="str">
            <v>SEINFRA</v>
          </cell>
        </row>
        <row r="8263">
          <cell r="B8263" t="str">
            <v>C3154</v>
          </cell>
          <cell r="C8263" t="str">
            <v>CONCRETAGEM DE TUBULÃO (CAMISA/ENCHIM.)   AR COMP. D=1,60m DE 12/18m</v>
          </cell>
          <cell r="D8263" t="str">
            <v>M</v>
          </cell>
          <cell r="E8263">
            <v>4004.01</v>
          </cell>
          <cell r="F8263" t="str">
            <v>SEINFRA</v>
          </cell>
        </row>
        <row r="8264">
          <cell r="F8264" t="str">
            <v>SEINFRA</v>
          </cell>
        </row>
        <row r="8265">
          <cell r="B8265" t="str">
            <v>C0963</v>
          </cell>
          <cell r="C8265" t="str">
            <v>CRAVAÇÃO DE CAMISA METÁLICA P/ TUBULÃO, INCLUSIVE ESCAVAÇÃO MECÂNICA</v>
          </cell>
          <cell r="D8265" t="str">
            <v>M</v>
          </cell>
          <cell r="E8265">
            <v>1668.15</v>
          </cell>
          <cell r="F8265" t="str">
            <v>SEINFRA</v>
          </cell>
        </row>
        <row r="8266">
          <cell r="F8266" t="str">
            <v>SEINFRA</v>
          </cell>
        </row>
        <row r="8267">
          <cell r="B8267" t="str">
            <v>C2643</v>
          </cell>
          <cell r="C8267" t="str">
            <v>TUBULÃO SOB AR COMPRIMIDO - C/CONCRETO FCK 15 MPa</v>
          </cell>
          <cell r="D8267" t="str">
            <v>M3</v>
          </cell>
          <cell r="E8267">
            <v>979.38</v>
          </cell>
          <cell r="F8267" t="str">
            <v>SEINFRA</v>
          </cell>
        </row>
        <row r="8268">
          <cell r="B8268" t="str">
            <v>ESTACAS</v>
          </cell>
          <cell r="E8268">
            <v>3756.19</v>
          </cell>
          <cell r="F8268" t="str">
            <v>SEINFRA</v>
          </cell>
        </row>
        <row r="8269">
          <cell r="B8269" t="str">
            <v>C5046</v>
          </cell>
          <cell r="C8269" t="str">
            <v>CORTE OXI-ACETILENO EM CHAPA DE AÇO  6,3MM</v>
          </cell>
          <cell r="D8269" t="str">
            <v>M</v>
          </cell>
          <cell r="E8269">
            <v>1.3</v>
          </cell>
          <cell r="F8269" t="str">
            <v>SEINFRA</v>
          </cell>
        </row>
        <row r="8270">
          <cell r="B8270" t="str">
            <v>C5047</v>
          </cell>
          <cell r="C8270" t="str">
            <v>CORTE OXI-ACETILENO EM CHAPA DE AÇO  8,0MM</v>
          </cell>
          <cell r="D8270" t="str">
            <v>M</v>
          </cell>
          <cell r="E8270">
            <v>1.49</v>
          </cell>
          <cell r="F8270" t="str">
            <v>SEINFRA</v>
          </cell>
        </row>
        <row r="8271">
          <cell r="B8271" t="str">
            <v>C5048</v>
          </cell>
          <cell r="C8271" t="str">
            <v>CORTE OXI-ACETILENO EM CHAPA DE AÇO  9,5MM</v>
          </cell>
          <cell r="D8271" t="str">
            <v>M</v>
          </cell>
          <cell r="E8271">
            <v>1.72</v>
          </cell>
          <cell r="F8271" t="str">
            <v>SEINFRA</v>
          </cell>
        </row>
        <row r="8272">
          <cell r="B8272" t="str">
            <v>C5049</v>
          </cell>
          <cell r="C8272" t="str">
            <v>CORTE OXI-ACETILENO EM CHAPA DE AÇO 12,5MM</v>
          </cell>
          <cell r="D8272" t="str">
            <v>M</v>
          </cell>
          <cell r="E8272">
            <v>2.34</v>
          </cell>
          <cell r="F8272" t="str">
            <v>SEINFRA</v>
          </cell>
        </row>
        <row r="8273">
          <cell r="B8273" t="str">
            <v>C0938</v>
          </cell>
          <cell r="C8273" t="str">
            <v>CORTE PERFIL METÁLICO ' I ' DE 10"X4"X5/8"  P/EMPREITADA</v>
          </cell>
          <cell r="D8273" t="str">
            <v>UN</v>
          </cell>
          <cell r="E8273">
            <v>32.15</v>
          </cell>
          <cell r="F8273" t="str">
            <v>SEINFRA</v>
          </cell>
        </row>
        <row r="8274">
          <cell r="B8274" t="str">
            <v>C0939</v>
          </cell>
          <cell r="C8274" t="str">
            <v>CORTE PERFIL METÁLICO ' I '  DE 12"X5"X1/4" P/EMPREITADA</v>
          </cell>
          <cell r="D8274" t="str">
            <v>UN</v>
          </cell>
          <cell r="E8274">
            <v>38.57</v>
          </cell>
          <cell r="F8274" t="str">
            <v>SEINFRA</v>
          </cell>
        </row>
        <row r="8275">
          <cell r="B8275" t="str">
            <v>C0936</v>
          </cell>
          <cell r="C8275" t="str">
            <v>CORTE PERFIL METÁLICO DUPLO I DE 10"X4"X5/8" P/EMPREITADA</v>
          </cell>
          <cell r="D8275" t="str">
            <v>UN</v>
          </cell>
          <cell r="E8275">
            <v>58.75</v>
          </cell>
          <cell r="F8275" t="str">
            <v>SEINFRA</v>
          </cell>
        </row>
        <row r="8276">
          <cell r="B8276" t="str">
            <v>C0937</v>
          </cell>
          <cell r="C8276" t="str">
            <v>CORTE PERFIL METÁLICO DUPLO ' I '  DE 12"X5"X1/4" P/EMPREITADA</v>
          </cell>
          <cell r="D8276" t="str">
            <v>UN</v>
          </cell>
          <cell r="E8276">
            <v>70.23</v>
          </cell>
          <cell r="F8276" t="str">
            <v>SEINFRA</v>
          </cell>
        </row>
        <row r="8277">
          <cell r="B8277" t="str">
            <v>C1292</v>
          </cell>
          <cell r="C8277" t="str">
            <v>ESTACA DE MADEIRA CONDIÇÕES FAVORÁVEIS D= 22cm P/6 A 8T</v>
          </cell>
          <cell r="D8277" t="str">
            <v>M</v>
          </cell>
          <cell r="E8277">
            <v>64.88</v>
          </cell>
          <cell r="F8277" t="str">
            <v>SEINFRA</v>
          </cell>
        </row>
        <row r="8278">
          <cell r="B8278" t="str">
            <v>C1293</v>
          </cell>
          <cell r="C8278" t="str">
            <v>ESTACA DE MADEIRA CONDIÇÕES FAVORÁVEIS D= 25cm P/8 A 10T</v>
          </cell>
          <cell r="D8278" t="str">
            <v>M</v>
          </cell>
          <cell r="E8278">
            <v>84.89</v>
          </cell>
          <cell r="F8278" t="str">
            <v>SEINFRA</v>
          </cell>
        </row>
        <row r="8279">
          <cell r="B8279" t="str">
            <v>C1290</v>
          </cell>
          <cell r="C8279" t="str">
            <v>ESTACA DE MADEIRA CONDIÇÕES POUCO FAVORÁVEIS D= 22cm P/6 A 8T</v>
          </cell>
          <cell r="D8279" t="str">
            <v>M</v>
          </cell>
          <cell r="E8279">
            <v>83.06</v>
          </cell>
          <cell r="F8279" t="str">
            <v>SEINFRA</v>
          </cell>
        </row>
        <row r="8280">
          <cell r="B8280" t="str">
            <v>C1291</v>
          </cell>
          <cell r="C8280" t="str">
            <v>ESTACA DE MADEIRA CONDIÇÕES POUCO FAVORÁVEIS D= 25cm P/8 A 10T</v>
          </cell>
          <cell r="D8280" t="str">
            <v>M</v>
          </cell>
          <cell r="E8280">
            <v>103.06</v>
          </cell>
          <cell r="F8280" t="str">
            <v>SEINFRA</v>
          </cell>
        </row>
        <row r="8281">
          <cell r="B8281" t="str">
            <v>C4690</v>
          </cell>
          <cell r="C8281" t="str">
            <v>ESTACA RAIZ DIÂMETRO 160mm - ATÉ 30 Tf</v>
          </cell>
          <cell r="D8281" t="str">
            <v>M</v>
          </cell>
          <cell r="E8281">
            <v>174.84</v>
          </cell>
          <cell r="F8281" t="str">
            <v>SEINFRA</v>
          </cell>
        </row>
        <row r="8282">
          <cell r="B8282" t="str">
            <v>C4691</v>
          </cell>
          <cell r="C8282" t="str">
            <v>ESTACA RAIZ DIÂMETRO 200mm - ATÉ 40 Tf</v>
          </cell>
          <cell r="D8282" t="str">
            <v>M</v>
          </cell>
          <cell r="E8282">
            <v>213.42</v>
          </cell>
          <cell r="F8282" t="str">
            <v>SEINFRA</v>
          </cell>
        </row>
        <row r="8283">
          <cell r="B8283" t="str">
            <v>C4692</v>
          </cell>
          <cell r="C8283" t="str">
            <v>ESTACA RAIZ DIÂMETRO 250mm - ATÉ 60 Tf</v>
          </cell>
          <cell r="D8283" t="str">
            <v>M</v>
          </cell>
          <cell r="E8283">
            <v>263.93</v>
          </cell>
          <cell r="F8283" t="str">
            <v>SEINFRA</v>
          </cell>
        </row>
        <row r="8284">
          <cell r="B8284" t="str">
            <v>C4693</v>
          </cell>
          <cell r="C8284" t="str">
            <v>ESTACA RAIZ DIÂMETRO 310mm - ATÉ 90 Tf</v>
          </cell>
          <cell r="D8284" t="str">
            <v>M</v>
          </cell>
          <cell r="E8284">
            <v>291.39</v>
          </cell>
          <cell r="F8284" t="str">
            <v>SEINFRA</v>
          </cell>
        </row>
        <row r="8285">
          <cell r="B8285" t="str">
            <v>C4697</v>
          </cell>
          <cell r="C8285" t="str">
            <v>ESTACA RAIZ DIÂMETRO 350mm - ATÉ 110 Tf</v>
          </cell>
          <cell r="D8285" t="str">
            <v>M</v>
          </cell>
          <cell r="E8285">
            <v>319.89999999999998</v>
          </cell>
          <cell r="F8285" t="str">
            <v>SEINFRA</v>
          </cell>
        </row>
        <row r="8286">
          <cell r="B8286" t="str">
            <v>C4694</v>
          </cell>
          <cell r="C8286" t="str">
            <v>ESTACA RAIZ DIÂMETRO 410mm - ATÉ 125 Tf</v>
          </cell>
          <cell r="D8286" t="str">
            <v>M</v>
          </cell>
          <cell r="E8286">
            <v>433.41</v>
          </cell>
          <cell r="F8286" t="str">
            <v>SEINFRA</v>
          </cell>
        </row>
        <row r="8287">
          <cell r="B8287" t="str">
            <v>C4695</v>
          </cell>
          <cell r="C8287" t="str">
            <v>ESTACA RAIZ DIÂMETRO 450mm - ATÉ 145 Tf</v>
          </cell>
          <cell r="D8287" t="str">
            <v>M</v>
          </cell>
          <cell r="E8287">
            <v>497.95</v>
          </cell>
          <cell r="F8287" t="str">
            <v>SEINFRA</v>
          </cell>
        </row>
        <row r="8288">
          <cell r="B8288" t="str">
            <v>C4696</v>
          </cell>
          <cell r="C8288" t="str">
            <v>ESTACA RAIZ DIÂMETRO 450mm - ATÉ 169 Tf</v>
          </cell>
          <cell r="D8288" t="str">
            <v>M</v>
          </cell>
          <cell r="E8288">
            <v>535.27</v>
          </cell>
          <cell r="F8288" t="str">
            <v>SEINFRA</v>
          </cell>
        </row>
        <row r="8289">
          <cell r="B8289" t="str">
            <v>C4698</v>
          </cell>
          <cell r="C8289" t="str">
            <v>PERFIL METÁLICO "I" OU "H" COM CRAVAÇÃO EMPREITADA</v>
          </cell>
          <cell r="D8289" t="str">
            <v>KG</v>
          </cell>
          <cell r="E8289">
            <v>10.55</v>
          </cell>
          <cell r="F8289" t="str">
            <v>SEINFRA</v>
          </cell>
        </row>
        <row r="8290">
          <cell r="B8290" t="str">
            <v>C4699</v>
          </cell>
          <cell r="C8290" t="str">
            <v>SOLDA DE TOPO EM PERFIL "I" OU "H"</v>
          </cell>
          <cell r="D8290" t="str">
            <v>UN</v>
          </cell>
          <cell r="E8290">
            <v>190.38</v>
          </cell>
          <cell r="F8290" t="str">
            <v>SEINFRA</v>
          </cell>
        </row>
        <row r="8291">
          <cell r="B8291" t="str">
            <v>C2282</v>
          </cell>
          <cell r="C8291" t="str">
            <v>SOLDA LONGITUDINAL EM PERFIL METÁLICO P/EMPREITADA</v>
          </cell>
          <cell r="D8291" t="str">
            <v>M</v>
          </cell>
          <cell r="E8291">
            <v>26.72</v>
          </cell>
          <cell r="F8291" t="str">
            <v>SEINFRA</v>
          </cell>
        </row>
        <row r="8292">
          <cell r="B8292" t="str">
            <v>C5042</v>
          </cell>
          <cell r="C8292" t="str">
            <v xml:space="preserve">SOLDA OXI-ACETILENO EM CHAPA DE AÇO  6,3MM </v>
          </cell>
          <cell r="D8292" t="str">
            <v>M</v>
          </cell>
          <cell r="E8292">
            <v>25.35</v>
          </cell>
          <cell r="F8292" t="str">
            <v>SEINFRA</v>
          </cell>
        </row>
        <row r="8293">
          <cell r="B8293" t="str">
            <v>C5043</v>
          </cell>
          <cell r="C8293" t="str">
            <v>SOLDA OXI-ACETILENO EM CHAPA DE AÇO  8,0MM</v>
          </cell>
          <cell r="D8293" t="str">
            <v>M</v>
          </cell>
          <cell r="E8293">
            <v>44.77</v>
          </cell>
          <cell r="F8293" t="str">
            <v>SEINFRA</v>
          </cell>
        </row>
        <row r="8294">
          <cell r="B8294" t="str">
            <v>C5044</v>
          </cell>
          <cell r="C8294" t="str">
            <v>SOLDA OXI-ACETILENO EM CHAPA DE AÇO  9,5MM</v>
          </cell>
          <cell r="D8294" t="str">
            <v>M</v>
          </cell>
          <cell r="E8294">
            <v>66.790000000000006</v>
          </cell>
          <cell r="F8294" t="str">
            <v>SEINFRA</v>
          </cell>
        </row>
        <row r="8295">
          <cell r="B8295" t="str">
            <v>C5045</v>
          </cell>
          <cell r="C8295" t="str">
            <v>SOLDA OXI-ACETILENO EM CHAPA DE AÇO 12,5MM</v>
          </cell>
          <cell r="D8295" t="str">
            <v>M</v>
          </cell>
          <cell r="E8295">
            <v>119.08</v>
          </cell>
          <cell r="F8295" t="str">
            <v>SEINFRA</v>
          </cell>
        </row>
        <row r="8296">
          <cell r="B8296" t="str">
            <v>EMBASAMENTOS E BALDRAMES</v>
          </cell>
          <cell r="E8296">
            <v>3671.37</v>
          </cell>
          <cell r="F8296" t="str">
            <v>SEINFRA</v>
          </cell>
        </row>
        <row r="8297">
          <cell r="B8297" t="str">
            <v>C0054</v>
          </cell>
          <cell r="C8297" t="str">
            <v>ALVENARIA DE EMBASAMENTO DE PEDRA ARGAMASSADA</v>
          </cell>
          <cell r="D8297" t="str">
            <v>M3</v>
          </cell>
          <cell r="E8297">
            <v>423.18</v>
          </cell>
          <cell r="F8297" t="str">
            <v>SEINFRA</v>
          </cell>
        </row>
        <row r="8298">
          <cell r="B8298" t="str">
            <v>C0055</v>
          </cell>
          <cell r="C8298" t="str">
            <v>ALVENARIA DE EMBASAMENTO DE TIJOLO COMUM, C/ARGAMASSA MISTA C/ CAL HIDRATADA</v>
          </cell>
          <cell r="D8298" t="str">
            <v>M3</v>
          </cell>
          <cell r="E8298">
            <v>863.93</v>
          </cell>
          <cell r="F8298" t="str">
            <v>SEINFRA</v>
          </cell>
        </row>
        <row r="8299">
          <cell r="F8299" t="str">
            <v>SEINFRA</v>
          </cell>
        </row>
        <row r="8300">
          <cell r="B8300" t="str">
            <v>C0056</v>
          </cell>
          <cell r="C8300" t="str">
            <v>ALVENARIA DE EMBASAMENTO DE TIJOLO FURADO, C/ ARGAMASSA MISTA C/ CAL HIDRATADA (1:2:8)</v>
          </cell>
          <cell r="D8300" t="str">
            <v>M3</v>
          </cell>
          <cell r="E8300">
            <v>546.47</v>
          </cell>
          <cell r="F8300" t="str">
            <v>SEINFRA</v>
          </cell>
        </row>
        <row r="8301">
          <cell r="F8301" t="str">
            <v>SEINFRA</v>
          </cell>
        </row>
        <row r="8302">
          <cell r="B8302" t="str">
            <v>C4592</v>
          </cell>
          <cell r="C8302" t="str">
            <v>ALVENARIA DE EMBASAMENTO EM TIJOLO CERÂMICO FURADO C/ ARGAMASSA CIMENTO E AREIA 1:4</v>
          </cell>
          <cell r="D8302" t="str">
            <v>M3</v>
          </cell>
          <cell r="E8302">
            <v>612</v>
          </cell>
          <cell r="F8302" t="str">
            <v>SEINFRA</v>
          </cell>
        </row>
        <row r="8303">
          <cell r="F8303" t="str">
            <v>SEINFRA</v>
          </cell>
        </row>
        <row r="8304">
          <cell r="B8304" t="str">
            <v>C0089</v>
          </cell>
          <cell r="C8304" t="str">
            <v>ANEL DE IMPERMEABILIZAÇÃO C/ARMAÇÃO EM FERRO</v>
          </cell>
          <cell r="D8304" t="str">
            <v>M3</v>
          </cell>
          <cell r="E8304">
            <v>707.66</v>
          </cell>
          <cell r="F8304" t="str">
            <v>SEINFRA</v>
          </cell>
        </row>
        <row r="8305">
          <cell r="B8305" t="str">
            <v>C0471</v>
          </cell>
          <cell r="C8305" t="str">
            <v>BROCA D= 20cm COM CONCRETO FCK=13.5MPa, MAIS VIGA BALDRAME 20X20cm E UMA FIADA DE BLOCO DE CONCRETO 14X19X39cm</v>
          </cell>
          <cell r="D8305" t="str">
            <v>M</v>
          </cell>
          <cell r="E8305">
            <v>114.72</v>
          </cell>
          <cell r="F8305" t="str">
            <v>SEINFRA</v>
          </cell>
        </row>
        <row r="8306">
          <cell r="F8306" t="str">
            <v>SEINFRA</v>
          </cell>
        </row>
        <row r="8307">
          <cell r="B8307" t="str">
            <v>C3604</v>
          </cell>
          <cell r="C8307" t="str">
            <v>MUTIRÃO MISTO - ALVENARIA DE EMBASAMENTO C/TIJ. FURADO, C/ ARG. MISTA C/CAL HIDRATADA</v>
          </cell>
          <cell r="D8307" t="str">
            <v>M3</v>
          </cell>
          <cell r="E8307">
            <v>403.41</v>
          </cell>
          <cell r="F8307" t="str">
            <v>SEINFRA</v>
          </cell>
        </row>
        <row r="8308">
          <cell r="F8308" t="str">
            <v>SEINFRA</v>
          </cell>
        </row>
        <row r="8309">
          <cell r="B8309" t="str">
            <v>FORMAS</v>
          </cell>
          <cell r="E8309">
            <v>5406.44</v>
          </cell>
          <cell r="F8309" t="str">
            <v>SEINFRA</v>
          </cell>
        </row>
        <row r="8310">
          <cell r="B8310" t="str">
            <v>C4713</v>
          </cell>
          <cell r="C8310" t="str">
            <v>CONFECÇÃO DE FORMA ACRÍLICA 5MM P/ LOGOMARCAS EM PREMOLDADOS DE CONCRETO (ABRIGO PARADA DE ÔNIBUS), PARA UTIL. 40 X</v>
          </cell>
          <cell r="D8310" t="str">
            <v>M2</v>
          </cell>
          <cell r="E8310">
            <v>887.55</v>
          </cell>
          <cell r="F8310" t="str">
            <v>SEINFRA</v>
          </cell>
        </row>
        <row r="8311">
          <cell r="F8311" t="str">
            <v>SEINFRA</v>
          </cell>
        </row>
        <row r="8312">
          <cell r="B8312" t="str">
            <v>C4710</v>
          </cell>
          <cell r="C8312" t="str">
            <v>CONFECÇÃO DE FORMA METÁLICA P/ PEÇAS PREMOLDADAS DE CONCRETO (ABRIGO PARADA DE ÔNIBUS), PARA UTIL. 15 X</v>
          </cell>
          <cell r="D8312" t="str">
            <v>M2</v>
          </cell>
          <cell r="E8312">
            <v>866.21</v>
          </cell>
          <cell r="F8312" t="str">
            <v>SEINFRA</v>
          </cell>
        </row>
        <row r="8313">
          <cell r="F8313" t="str">
            <v>SEINFRA</v>
          </cell>
        </row>
        <row r="8314">
          <cell r="B8314" t="str">
            <v>C2822</v>
          </cell>
          <cell r="C8314" t="str">
            <v>FORMA CURVA CHAPA COMPENSADA PLASTIFICADA, ESP.= 12mm</v>
          </cell>
          <cell r="D8314" t="str">
            <v>M2</v>
          </cell>
          <cell r="E8314">
            <v>217.08</v>
          </cell>
          <cell r="F8314" t="str">
            <v>SEINFRA</v>
          </cell>
        </row>
        <row r="8315">
          <cell r="B8315" t="str">
            <v>C3990</v>
          </cell>
          <cell r="C8315" t="str">
            <v>FORMA CURVA CHAPA COMPENSADA PLASTIFICADA, ESP.= 18mm</v>
          </cell>
          <cell r="D8315" t="str">
            <v>M2</v>
          </cell>
          <cell r="E8315">
            <v>221.29</v>
          </cell>
          <cell r="F8315" t="str">
            <v>SEINFRA</v>
          </cell>
        </row>
        <row r="8316">
          <cell r="B8316" t="str">
            <v>C2823</v>
          </cell>
          <cell r="C8316" t="str">
            <v>FORMA CURVA CHAPA COMPENSADA RESINADA, ESP.=  6mm</v>
          </cell>
          <cell r="D8316" t="str">
            <v>M2</v>
          </cell>
          <cell r="E8316">
            <v>193.13</v>
          </cell>
          <cell r="F8316" t="str">
            <v>SEINFRA</v>
          </cell>
        </row>
        <row r="8317">
          <cell r="B8317" t="str">
            <v>C2824</v>
          </cell>
          <cell r="C8317" t="str">
            <v xml:space="preserve">FORMA CURVA CHAPA COMPENSADA RESINADA, ESP.= 10mm </v>
          </cell>
          <cell r="D8317" t="str">
            <v>M2</v>
          </cell>
          <cell r="E8317">
            <v>196.62</v>
          </cell>
          <cell r="F8317" t="str">
            <v>SEINFRA</v>
          </cell>
        </row>
        <row r="8318">
          <cell r="B8318" t="str">
            <v>C2825</v>
          </cell>
          <cell r="C8318" t="str">
            <v>FORMA CURVA CHAPA COMPENSADA RESINADA, ESP.= 12mm</v>
          </cell>
          <cell r="D8318" t="str">
            <v>M2</v>
          </cell>
          <cell r="E8318">
            <v>199.23</v>
          </cell>
          <cell r="F8318" t="str">
            <v>SEINFRA</v>
          </cell>
        </row>
        <row r="8319">
          <cell r="B8319" t="str">
            <v>C3981</v>
          </cell>
          <cell r="C8319" t="str">
            <v>FORMA DE PAPELÃO RESINADO TIPO ESTRUTUBOS D=1,20 M  (FORNECIMENTO/MONTAGEM/DESMONTAGEM)</v>
          </cell>
          <cell r="D8319" t="str">
            <v>M</v>
          </cell>
          <cell r="E8319">
            <v>172.82</v>
          </cell>
          <cell r="F8319" t="str">
            <v>SEINFRA</v>
          </cell>
        </row>
        <row r="8320">
          <cell r="F8320" t="str">
            <v>SEINFRA</v>
          </cell>
        </row>
        <row r="8321">
          <cell r="B8321" t="str">
            <v>C1400</v>
          </cell>
          <cell r="C8321" t="str">
            <v>FORMA DE TÁBUAS DE 1" DE 3A. P/FUNDAÇÕES UTIL. 5 X</v>
          </cell>
          <cell r="D8321" t="str">
            <v>M2</v>
          </cell>
          <cell r="E8321">
            <v>66.19</v>
          </cell>
          <cell r="F8321" t="str">
            <v>SEINFRA</v>
          </cell>
        </row>
        <row r="8322">
          <cell r="B8322" t="str">
            <v>C1401</v>
          </cell>
          <cell r="C8322" t="str">
            <v>FORMA DE TÁBUAS DE 1" DE 3A. P/SUPERESTRUTURA - UTIL. 2 X</v>
          </cell>
          <cell r="D8322" t="str">
            <v>M2</v>
          </cell>
          <cell r="E8322">
            <v>133.83000000000001</v>
          </cell>
          <cell r="F8322" t="str">
            <v>SEINFRA</v>
          </cell>
        </row>
        <row r="8323">
          <cell r="B8323" t="str">
            <v>C4158</v>
          </cell>
          <cell r="C8323" t="str">
            <v>FORMA METÁLICA P/ PILAR</v>
          </cell>
          <cell r="D8323" t="str">
            <v>M2</v>
          </cell>
          <cell r="E8323">
            <v>160.4</v>
          </cell>
          <cell r="F8323" t="str">
            <v>SEINFRA</v>
          </cell>
        </row>
        <row r="8324">
          <cell r="B8324" t="str">
            <v>C4282</v>
          </cell>
          <cell r="C8324" t="str">
            <v>FORMA P/ CONCRETO "IN LOCO" (APLICAÇÃO)</v>
          </cell>
          <cell r="D8324" t="str">
            <v>M2</v>
          </cell>
          <cell r="E8324">
            <v>74.92</v>
          </cell>
          <cell r="F8324" t="str">
            <v>SEINFRA</v>
          </cell>
        </row>
        <row r="8325">
          <cell r="B8325" t="str">
            <v>C4281</v>
          </cell>
          <cell r="C8325" t="str">
            <v>FORMA P/ CONCRETO "IN LOCO" (FABRICAÇÃO)</v>
          </cell>
          <cell r="D8325" t="str">
            <v>M2</v>
          </cell>
          <cell r="E8325">
            <v>164.84</v>
          </cell>
          <cell r="F8325" t="str">
            <v>SEINFRA</v>
          </cell>
        </row>
        <row r="8326">
          <cell r="B8326" t="str">
            <v>C1404</v>
          </cell>
          <cell r="C8326" t="str">
            <v>CONFECÇÃO DE FORMA  P/ PEÇAS PRÉ-MOLDADAS DE CONCRETO PROTENDIDO, REVESTIDAS C/CHAPA METÁLICA.UTIL(10 A 15X)</v>
          </cell>
          <cell r="D8326" t="str">
            <v>M2</v>
          </cell>
          <cell r="E8326">
            <v>543.34</v>
          </cell>
          <cell r="F8326" t="str">
            <v>SEINFRA</v>
          </cell>
        </row>
        <row r="8327">
          <cell r="F8327" t="str">
            <v>SEINFRA</v>
          </cell>
        </row>
        <row r="8328">
          <cell r="B8328" t="str">
            <v>C1403</v>
          </cell>
          <cell r="C8328" t="str">
            <v>FORMA P/ PEÇAS PRÉ-MOLDADAS DE CONCRETO PROTENDIDO, REVESTIDAS C/CHAPA COMPENSADA PLASTIFICADA (12X)</v>
          </cell>
          <cell r="D8328" t="str">
            <v>M2</v>
          </cell>
          <cell r="E8328">
            <v>493.25</v>
          </cell>
          <cell r="F8328" t="str">
            <v>SEINFRA</v>
          </cell>
        </row>
        <row r="8329">
          <cell r="F8329" t="str">
            <v>SEINFRA</v>
          </cell>
        </row>
        <row r="8330">
          <cell r="B8330" t="str">
            <v>C4301</v>
          </cell>
          <cell r="C8330" t="str">
            <v>FORMA PARA CONCRETO "IN LOCO", INCLUSIVE DESFORMA</v>
          </cell>
          <cell r="D8330" t="str">
            <v>M2</v>
          </cell>
          <cell r="E8330">
            <v>117.27</v>
          </cell>
          <cell r="F8330" t="str">
            <v>SEINFRA</v>
          </cell>
        </row>
        <row r="8331">
          <cell r="B8331" t="str">
            <v>C4302</v>
          </cell>
          <cell r="C8331" t="str">
            <v>FORMA PARA CONCRETO PRÉ-MOLDADO, INCLUSIVE DESFORMA</v>
          </cell>
          <cell r="D8331" t="str">
            <v>M2</v>
          </cell>
          <cell r="E8331">
            <v>44.44</v>
          </cell>
          <cell r="F8331" t="str">
            <v>SEINFRA</v>
          </cell>
        </row>
        <row r="8332">
          <cell r="B8332" t="str">
            <v>C1399</v>
          </cell>
          <cell r="C8332" t="str">
            <v>FORMA PLANA CHAPA COMPENSADA PLASTIFICADA, ESP.= 12mm UTIL. 5X</v>
          </cell>
          <cell r="D8332" t="str">
            <v>M2</v>
          </cell>
          <cell r="E8332">
            <v>95.91</v>
          </cell>
          <cell r="F8332" t="str">
            <v>SEINFRA</v>
          </cell>
        </row>
        <row r="8333">
          <cell r="B8333" t="str">
            <v>C3991</v>
          </cell>
          <cell r="C8333" t="str">
            <v>FORMA PLANA CHAPA COMPENSADA PLASTIFICADA, ESP.= 18mm UTIL. 5X</v>
          </cell>
          <cell r="D8333" t="str">
            <v>M2</v>
          </cell>
          <cell r="E8333">
            <v>99.39</v>
          </cell>
          <cell r="F8333" t="str">
            <v>SEINFRA</v>
          </cell>
        </row>
        <row r="8334">
          <cell r="B8334" t="str">
            <v>C1402</v>
          </cell>
          <cell r="C8334" t="str">
            <v>FORMA PLANA CHAPA COMPENSADA RESINADA, ESP.= 10mm P/GALERIA  E BUEIROS CAPEADOS</v>
          </cell>
          <cell r="D8334" t="str">
            <v>M2</v>
          </cell>
          <cell r="E8334">
            <v>58.56</v>
          </cell>
          <cell r="F8334" t="str">
            <v>SEINFRA</v>
          </cell>
        </row>
        <row r="8335">
          <cell r="F8335" t="str">
            <v>SEINFRA</v>
          </cell>
        </row>
        <row r="8336">
          <cell r="B8336" t="str">
            <v>C2827</v>
          </cell>
          <cell r="C8336" t="str">
            <v>FORMA PLANA CHAPA COMPENSADA RESINADA, ESP.= 10mm UTIL. 3X</v>
          </cell>
          <cell r="D8336" t="str">
            <v>M2</v>
          </cell>
          <cell r="E8336">
            <v>113.59</v>
          </cell>
          <cell r="F8336" t="str">
            <v>SEINFRA</v>
          </cell>
        </row>
        <row r="8337">
          <cell r="B8337" t="str">
            <v>C1405</v>
          </cell>
          <cell r="C8337" t="str">
            <v>FORMA PLANA CHAPA COMPENSADA RESINADA, ESP.= 12mm UTIL. 3 X</v>
          </cell>
          <cell r="D8337" t="str">
            <v>M2</v>
          </cell>
          <cell r="E8337">
            <v>116.39</v>
          </cell>
          <cell r="F8337" t="str">
            <v>SEINFRA</v>
          </cell>
        </row>
        <row r="8338">
          <cell r="B8338" t="str">
            <v>C4711</v>
          </cell>
          <cell r="C8338" t="str">
            <v>MONTAGEM DE FORMA METÁLICA P/ CONCRETO PREMOLDADO (ABRIGO PARADA DE ÔNIBUS), INCL. DESFORMA</v>
          </cell>
          <cell r="D8338" t="str">
            <v>M2</v>
          </cell>
          <cell r="E8338">
            <v>73.42</v>
          </cell>
          <cell r="F8338" t="str">
            <v>SEINFRA</v>
          </cell>
        </row>
        <row r="8339">
          <cell r="F8339" t="str">
            <v>SEINFRA</v>
          </cell>
        </row>
        <row r="8340">
          <cell r="B8340" t="str">
            <v>C1799</v>
          </cell>
          <cell r="C8340" t="str">
            <v>MONTAGEM, DESMONTAGEM E REPAROS EM FORMAS P/PRE-MOLDADOS</v>
          </cell>
          <cell r="D8340" t="str">
            <v>M2</v>
          </cell>
          <cell r="E8340">
            <v>75.08</v>
          </cell>
          <cell r="F8340" t="str">
            <v>SEINFRA</v>
          </cell>
        </row>
        <row r="8341">
          <cell r="B8341" t="str">
            <v>C4759</v>
          </cell>
          <cell r="C8341" t="str">
            <v xml:space="preserve">MONTAGEM E DESMONTAGEM DAS FORMAS/ESCORAMENTOS ESPECIAIS P/ LAJE NERVURADA INCLUSIVE DESMOLDANTE                                        </v>
          </cell>
          <cell r="D8341" t="str">
            <v>M2</v>
          </cell>
          <cell r="E8341">
            <v>21.69</v>
          </cell>
          <cell r="F8341" t="str">
            <v>SEINFRA</v>
          </cell>
        </row>
        <row r="8342">
          <cell r="F8342" t="str">
            <v>SEINFRA</v>
          </cell>
        </row>
        <row r="8343">
          <cell r="B8343" t="str">
            <v>ARMADURAS</v>
          </cell>
          <cell r="E8343">
            <v>18178.12</v>
          </cell>
          <cell r="F8343" t="str">
            <v>SEINFRA</v>
          </cell>
        </row>
        <row r="8344">
          <cell r="B8344" t="str">
            <v>C3331</v>
          </cell>
          <cell r="C8344" t="str">
            <v>ANCORAGEM ATIVA PARA CABO COM 1 CORDOALHA DE 12,7mm</v>
          </cell>
          <cell r="D8344" t="str">
            <v>UN</v>
          </cell>
          <cell r="E8344">
            <v>151.82</v>
          </cell>
          <cell r="F8344" t="str">
            <v>SEINFRA</v>
          </cell>
        </row>
        <row r="8345">
          <cell r="B8345" t="str">
            <v>C3332</v>
          </cell>
          <cell r="C8345" t="str">
            <v>ANCORAGEM ATIVA PARA CABO COM 2 CORDOALHA DE 12,7mm</v>
          </cell>
          <cell r="D8345" t="str">
            <v>UN</v>
          </cell>
          <cell r="E8345">
            <v>254.3</v>
          </cell>
          <cell r="F8345" t="str">
            <v>SEINFRA</v>
          </cell>
        </row>
        <row r="8346">
          <cell r="B8346" t="str">
            <v>C3333</v>
          </cell>
          <cell r="C8346" t="str">
            <v>ANCORAGEM ATIVA PARA CABO COM 4 CORDOALHA DE 12,7mm</v>
          </cell>
          <cell r="D8346" t="str">
            <v>UN</v>
          </cell>
          <cell r="E8346">
            <v>445.43</v>
          </cell>
          <cell r="F8346" t="str">
            <v>SEINFRA</v>
          </cell>
        </row>
        <row r="8347">
          <cell r="B8347" t="str">
            <v>C3334</v>
          </cell>
          <cell r="C8347" t="str">
            <v>ANCORAGEM ATIVA PARA CABO COM 6 CORDOALHA DE 12,7mm</v>
          </cell>
          <cell r="D8347" t="str">
            <v>UN</v>
          </cell>
          <cell r="E8347">
            <v>694.45</v>
          </cell>
          <cell r="F8347" t="str">
            <v>SEINFRA</v>
          </cell>
        </row>
        <row r="8348">
          <cell r="B8348" t="str">
            <v>C3335</v>
          </cell>
          <cell r="C8348" t="str">
            <v>ANCORAGEM ATIVA PARA CABO COM 7 CORDOALHA DE 12,7mm</v>
          </cell>
          <cell r="D8348" t="str">
            <v>UN</v>
          </cell>
          <cell r="E8348">
            <v>803.83</v>
          </cell>
          <cell r="F8348" t="str">
            <v>SEINFRA</v>
          </cell>
        </row>
        <row r="8349">
          <cell r="B8349" t="str">
            <v>C3336</v>
          </cell>
          <cell r="C8349" t="str">
            <v>ANCORAGEM ATIVA PARA CABO COM 12 CORDOALHA DE 12,7mm</v>
          </cell>
          <cell r="D8349" t="str">
            <v>UN</v>
          </cell>
          <cell r="E8349">
            <v>1392.91</v>
          </cell>
          <cell r="F8349" t="str">
            <v>SEINFRA</v>
          </cell>
        </row>
        <row r="8350">
          <cell r="B8350" t="str">
            <v>C3337</v>
          </cell>
          <cell r="C8350" t="str">
            <v>ANCORAGEM PASSIVA PARA CABO COM 1 CORDOALHA DE 12,7mm</v>
          </cell>
          <cell r="D8350" t="str">
            <v>UN</v>
          </cell>
          <cell r="E8350">
            <v>67.33</v>
          </cell>
          <cell r="F8350" t="str">
            <v>SEINFRA</v>
          </cell>
        </row>
        <row r="8351">
          <cell r="B8351" t="str">
            <v>C3338</v>
          </cell>
          <cell r="C8351" t="str">
            <v>ANCORAGEM PASSIVA PARA CABO COM 2 CORDOALHA DE 12,7mm</v>
          </cell>
          <cell r="D8351" t="str">
            <v>UN</v>
          </cell>
          <cell r="E8351">
            <v>114.38</v>
          </cell>
          <cell r="F8351" t="str">
            <v>SEINFRA</v>
          </cell>
        </row>
        <row r="8352">
          <cell r="B8352" t="str">
            <v>C3339</v>
          </cell>
          <cell r="C8352" t="str">
            <v>ANCORAGEM PASSIVA PARA CABO COM 4 CORDOALHA DE 12,7mm</v>
          </cell>
          <cell r="D8352" t="str">
            <v>UN</v>
          </cell>
          <cell r="E8352">
            <v>185.12</v>
          </cell>
          <cell r="F8352" t="str">
            <v>SEINFRA</v>
          </cell>
        </row>
        <row r="8353">
          <cell r="B8353" t="str">
            <v>C3340</v>
          </cell>
          <cell r="C8353" t="str">
            <v xml:space="preserve">ANCORAGEM PASSIVA PARA CABO COM 6 CORDOALHA DE 12,7mm </v>
          </cell>
          <cell r="D8353" t="str">
            <v>UN</v>
          </cell>
          <cell r="E8353">
            <v>244.76</v>
          </cell>
          <cell r="F8353" t="str">
            <v>SEINFRA</v>
          </cell>
        </row>
        <row r="8354">
          <cell r="B8354" t="str">
            <v>C3341</v>
          </cell>
          <cell r="C8354" t="str">
            <v>ANCORAGEM PASSIVA PARA CABO COM 7 CORDOALHA DE 12,7mm</v>
          </cell>
          <cell r="D8354" t="str">
            <v>UN</v>
          </cell>
          <cell r="E8354">
            <v>269.98</v>
          </cell>
          <cell r="F8354" t="str">
            <v>SEINFRA</v>
          </cell>
        </row>
        <row r="8355">
          <cell r="B8355" t="str">
            <v>C3342</v>
          </cell>
          <cell r="C8355" t="str">
            <v>ANCORAGEM PASSIVA PARA CABO COM 12 CORDOALHA DE 12,7mm</v>
          </cell>
          <cell r="D8355" t="str">
            <v>UN</v>
          </cell>
          <cell r="E8355">
            <v>372.02</v>
          </cell>
          <cell r="F8355" t="str">
            <v>SEINFRA</v>
          </cell>
        </row>
        <row r="8356">
          <cell r="B8356" t="str">
            <v>C4132</v>
          </cell>
          <cell r="C8356" t="str">
            <v>ARMADURA  P/ ESTACAS PRÉ-MOLDADAS DE CONCRETO (APLICAÇÃO)</v>
          </cell>
          <cell r="D8356" t="str">
            <v>T</v>
          </cell>
          <cell r="E8356">
            <v>1221.26</v>
          </cell>
          <cell r="F8356" t="str">
            <v>SEINFRA</v>
          </cell>
        </row>
        <row r="8357">
          <cell r="B8357" t="str">
            <v>C0213</v>
          </cell>
          <cell r="C8357" t="str">
            <v>ARMADURA CA-25 GROSSA D= 12,5 A 25,0mm</v>
          </cell>
          <cell r="D8357" t="str">
            <v>KG</v>
          </cell>
          <cell r="E8357">
            <v>15.47</v>
          </cell>
          <cell r="F8357" t="str">
            <v>SEINFRA</v>
          </cell>
        </row>
        <row r="8358">
          <cell r="B8358" t="str">
            <v>C0214</v>
          </cell>
          <cell r="C8358" t="str">
            <v>ARMADURA CA-25 MÉDIA D= 6,3 A 10,0mm</v>
          </cell>
          <cell r="D8358" t="str">
            <v>KG</v>
          </cell>
          <cell r="E8358">
            <v>14.62</v>
          </cell>
          <cell r="F8358" t="str">
            <v>SEINFRA</v>
          </cell>
        </row>
        <row r="8359">
          <cell r="B8359" t="str">
            <v>C0215</v>
          </cell>
          <cell r="C8359" t="str">
            <v>ARMADURA CA-50A GROSSA D= 12,5 A 25,0mm</v>
          </cell>
          <cell r="D8359" t="str">
            <v>KG</v>
          </cell>
          <cell r="E8359">
            <v>14.98</v>
          </cell>
          <cell r="F8359" t="str">
            <v>SEINFRA</v>
          </cell>
        </row>
        <row r="8360">
          <cell r="B8360" t="str">
            <v>C0216</v>
          </cell>
          <cell r="C8360" t="str">
            <v>ARMADURA CA-50A MÉDIA D= 6,3 A 10,0mm</v>
          </cell>
          <cell r="D8360" t="str">
            <v>KG</v>
          </cell>
          <cell r="E8360">
            <v>14.13</v>
          </cell>
          <cell r="F8360" t="str">
            <v>SEINFRA</v>
          </cell>
        </row>
        <row r="8361">
          <cell r="B8361" t="str">
            <v>C0217</v>
          </cell>
          <cell r="C8361" t="str">
            <v>ARMADURA CA-60 FINA D=3,40 A 6,40mm</v>
          </cell>
          <cell r="D8361" t="str">
            <v>KG</v>
          </cell>
          <cell r="E8361">
            <v>12.35</v>
          </cell>
          <cell r="F8361" t="str">
            <v>SEINFRA</v>
          </cell>
        </row>
        <row r="8362">
          <cell r="B8362" t="str">
            <v>C0218</v>
          </cell>
          <cell r="C8362" t="str">
            <v>ARMADURA CA-60 MÉDIA D= 6,4 A 9,5mm</v>
          </cell>
          <cell r="D8362" t="str">
            <v>KG</v>
          </cell>
          <cell r="E8362">
            <v>12.73</v>
          </cell>
          <cell r="F8362" t="str">
            <v>SEINFRA</v>
          </cell>
        </row>
        <row r="8363">
          <cell r="B8363" t="str">
            <v>C4151</v>
          </cell>
          <cell r="C8363" t="str">
            <v>ARMADURA DE AÇO CA 50/60</v>
          </cell>
          <cell r="D8363" t="str">
            <v>KG</v>
          </cell>
          <cell r="E8363">
            <v>13.55</v>
          </cell>
          <cell r="F8363" t="str">
            <v>SEINFRA</v>
          </cell>
        </row>
        <row r="8364">
          <cell r="B8364" t="str">
            <v>C3985</v>
          </cell>
          <cell r="C8364" t="str">
            <v>ARMADURA DE CORDOALHA CP-190RB</v>
          </cell>
          <cell r="D8364" t="str">
            <v>KG</v>
          </cell>
          <cell r="E8364">
            <v>24.84</v>
          </cell>
          <cell r="F8364" t="str">
            <v>SEINFRA</v>
          </cell>
        </row>
        <row r="8365">
          <cell r="B8365" t="str">
            <v>C0219</v>
          </cell>
          <cell r="C8365" t="str">
            <v>ARMADURA DE TELA DE AÇO</v>
          </cell>
          <cell r="D8365" t="str">
            <v>M2</v>
          </cell>
          <cell r="E8365">
            <v>23.36</v>
          </cell>
          <cell r="F8365" t="str">
            <v>SEINFRA</v>
          </cell>
        </row>
        <row r="8366">
          <cell r="B8366" t="str">
            <v>C0220</v>
          </cell>
          <cell r="C8366" t="str">
            <v>ARMADURA EM TELA SOLDADA DE AÇO CA-60B</v>
          </cell>
          <cell r="D8366" t="str">
            <v>KG</v>
          </cell>
          <cell r="E8366">
            <v>23.3</v>
          </cell>
          <cell r="F8366" t="str">
            <v>SEINFRA</v>
          </cell>
        </row>
        <row r="8367">
          <cell r="B8367" t="str">
            <v>C4071</v>
          </cell>
          <cell r="C8367" t="str">
            <v>ARMADURA EM TELA SOLDÁVEL Q-92</v>
          </cell>
          <cell r="D8367" t="str">
            <v>M2</v>
          </cell>
          <cell r="E8367">
            <v>9.81</v>
          </cell>
          <cell r="F8367" t="str">
            <v>SEINFRA</v>
          </cell>
        </row>
        <row r="8368">
          <cell r="B8368" t="str">
            <v>C4131</v>
          </cell>
          <cell r="C8368" t="str">
            <v>ARMADURA P/ ESTACAS PRÉ-MOLDADAS DE CONCRETO (FABRICAÇÃO)</v>
          </cell>
          <cell r="D8368" t="str">
            <v>T</v>
          </cell>
          <cell r="E8368">
            <v>11628.49</v>
          </cell>
          <cell r="F8368" t="str">
            <v>SEINFRA</v>
          </cell>
        </row>
        <row r="8369">
          <cell r="B8369" t="str">
            <v>C3344</v>
          </cell>
          <cell r="C8369" t="str">
            <v>CONFECÇÃO E COLOCAÇÃO DE CABO COM 1 CORDOALHA DE D=12,7mm COM BAINHA</v>
          </cell>
          <cell r="D8369" t="str">
            <v>KG</v>
          </cell>
          <cell r="E8369">
            <v>34.36</v>
          </cell>
          <cell r="F8369" t="str">
            <v>SEINFRA</v>
          </cell>
        </row>
        <row r="8370">
          <cell r="F8370" t="str">
            <v>SEINFRA</v>
          </cell>
        </row>
        <row r="8371">
          <cell r="B8371" t="str">
            <v>C3325</v>
          </cell>
          <cell r="C8371" t="str">
            <v>CONFECÇÃO E COLOCAÇÃO DE CABO COM 2 CORDOALHA DE D=12,7mm COM BAINHA</v>
          </cell>
          <cell r="D8371" t="str">
            <v>KG</v>
          </cell>
          <cell r="E8371">
            <v>23.69</v>
          </cell>
          <cell r="F8371" t="str">
            <v>SEINFRA</v>
          </cell>
        </row>
        <row r="8372">
          <cell r="F8372" t="str">
            <v>SEINFRA</v>
          </cell>
        </row>
        <row r="8373">
          <cell r="B8373" t="str">
            <v>C3326</v>
          </cell>
          <cell r="C8373" t="str">
            <v>CONFECÇÃO E COLOCAÇÃO DE CABO COM 4 CORDOALHA DE D=12,7mm COM BAINHA</v>
          </cell>
          <cell r="D8373" t="str">
            <v>KG</v>
          </cell>
          <cell r="E8373">
            <v>18.850000000000001</v>
          </cell>
          <cell r="F8373" t="str">
            <v>SEINFRA</v>
          </cell>
        </row>
        <row r="8374">
          <cell r="F8374" t="str">
            <v>SEINFRA</v>
          </cell>
        </row>
        <row r="8375">
          <cell r="B8375" t="str">
            <v>C3327</v>
          </cell>
          <cell r="C8375" t="str">
            <v>CONFECÇAO E COLOCAÇAO DE CABO COM 6 CORDOALHA DE D=12,7mm COM BAINHA</v>
          </cell>
          <cell r="D8375" t="str">
            <v>KG</v>
          </cell>
          <cell r="E8375">
            <v>19.63</v>
          </cell>
          <cell r="F8375" t="str">
            <v>SEINFRA</v>
          </cell>
        </row>
        <row r="8376">
          <cell r="F8376" t="str">
            <v>SEINFRA</v>
          </cell>
        </row>
        <row r="8377">
          <cell r="B8377" t="str">
            <v>C3328</v>
          </cell>
          <cell r="C8377" t="str">
            <v>CONFECÇÃO E COLOCAÇÃO DE CABO COM 7 CORDOALHAS DE D=12,7mm COM BAINHA</v>
          </cell>
          <cell r="D8377" t="str">
            <v>KG</v>
          </cell>
          <cell r="E8377">
            <v>18.73</v>
          </cell>
          <cell r="F8377" t="str">
            <v>SEINFRA</v>
          </cell>
        </row>
        <row r="8378">
          <cell r="F8378" t="str">
            <v>SEINFRA</v>
          </cell>
        </row>
        <row r="8379">
          <cell r="B8379" t="str">
            <v>C3329</v>
          </cell>
          <cell r="C8379" t="str">
            <v>CONFECÇÃO E COLOCAÇÃO DE CABO COM 12 CORDOALHAS DE D=12,7mm COM BAINHA</v>
          </cell>
          <cell r="D8379" t="str">
            <v>KG</v>
          </cell>
          <cell r="E8379">
            <v>17.27</v>
          </cell>
          <cell r="F8379" t="str">
            <v>SEINFRA</v>
          </cell>
        </row>
        <row r="8380">
          <cell r="F8380" t="str">
            <v>SEINFRA</v>
          </cell>
        </row>
        <row r="8381">
          <cell r="B8381" t="str">
            <v>C3343</v>
          </cell>
          <cell r="C8381" t="str">
            <v>PROTENSÃO E INJEÇÃO EM CABO COM CORDOALHA DE 12,7mm</v>
          </cell>
          <cell r="D8381" t="str">
            <v>KG</v>
          </cell>
          <cell r="E8381">
            <v>12.8</v>
          </cell>
          <cell r="F8381" t="str">
            <v>SEINFRA</v>
          </cell>
        </row>
        <row r="8382">
          <cell r="B8382" t="str">
            <v>C3330</v>
          </cell>
          <cell r="C8382" t="str">
            <v>PURGADOR PARA ANCORAGEM</v>
          </cell>
          <cell r="D8382" t="str">
            <v>UN</v>
          </cell>
          <cell r="E8382">
            <v>7.57</v>
          </cell>
          <cell r="F8382" t="str">
            <v>SEINFRA</v>
          </cell>
        </row>
        <row r="8383">
          <cell r="B8383" t="str">
            <v>CONCRETOS</v>
          </cell>
          <cell r="E8383">
            <v>24996.59</v>
          </cell>
          <cell r="F8383" t="str">
            <v>SEINFRA</v>
          </cell>
        </row>
        <row r="8384">
          <cell r="B8384" t="str">
            <v>C0006</v>
          </cell>
          <cell r="C8384" t="str">
            <v>ACABAMENTO DE SUPERFÍCIES C/DESEMPENADEIRA MECÂNICA</v>
          </cell>
          <cell r="D8384" t="str">
            <v>M2</v>
          </cell>
          <cell r="E8384">
            <v>0.17</v>
          </cell>
          <cell r="F8384" t="str">
            <v>SEINFRA</v>
          </cell>
        </row>
        <row r="8385">
          <cell r="B8385" t="str">
            <v>C0028</v>
          </cell>
          <cell r="C8385" t="str">
            <v>ADENSAMENTO/REGULARIZAÇÃO SUP.CONCRETO RÉGUA DUPLA L=3 A 6m</v>
          </cell>
          <cell r="D8385" t="str">
            <v>M2</v>
          </cell>
          <cell r="E8385">
            <v>4.96</v>
          </cell>
          <cell r="F8385" t="str">
            <v>SEINFRA</v>
          </cell>
        </row>
        <row r="8386">
          <cell r="B8386" t="str">
            <v>C0027</v>
          </cell>
          <cell r="C8386" t="str">
            <v>ADENSAMENTO/REGULARIZAÇÃO SUPERFICIAL DE CONCRETO C/RÉGUA SIMPLES L= 3m</v>
          </cell>
          <cell r="D8386" t="str">
            <v>M2</v>
          </cell>
          <cell r="E8386">
            <v>3.83</v>
          </cell>
          <cell r="F8386" t="str">
            <v>SEINFRA</v>
          </cell>
        </row>
        <row r="8387">
          <cell r="F8387" t="str">
            <v>SEINFRA</v>
          </cell>
        </row>
        <row r="8388">
          <cell r="B8388" t="str">
            <v>C0034</v>
          </cell>
          <cell r="C8388" t="str">
            <v>ADIÇÃO DE IMPERMEABILIZANTE PARA CONCRETO ESTRUTURAL</v>
          </cell>
          <cell r="D8388" t="str">
            <v>M3</v>
          </cell>
          <cell r="E8388">
            <v>43.48</v>
          </cell>
          <cell r="F8388" t="str">
            <v>SEINFRA</v>
          </cell>
        </row>
        <row r="8389">
          <cell r="B8389" t="str">
            <v>C0461</v>
          </cell>
          <cell r="C8389" t="str">
            <v>BOMBEAMENTO DE CONCRETO</v>
          </cell>
          <cell r="D8389" t="str">
            <v>M3</v>
          </cell>
          <cell r="E8389">
            <v>35</v>
          </cell>
          <cell r="F8389" t="str">
            <v>SEINFRA</v>
          </cell>
        </row>
        <row r="8390">
          <cell r="B8390" t="str">
            <v>C0829</v>
          </cell>
          <cell r="C8390" t="str">
            <v>CONCRETO CICLÓPICO FCK 10 MPa  COM AGREGADO PRODUZIDO (S/TRANSP)</v>
          </cell>
          <cell r="D8390" t="str">
            <v>M3</v>
          </cell>
          <cell r="E8390">
            <v>444.12</v>
          </cell>
          <cell r="F8390" t="str">
            <v>SEINFRA</v>
          </cell>
        </row>
        <row r="8391">
          <cell r="F8391" t="str">
            <v>SEINFRA</v>
          </cell>
        </row>
        <row r="8392">
          <cell r="B8392" t="str">
            <v>C0830</v>
          </cell>
          <cell r="C8392" t="str">
            <v>CONCRETO CICLÓPICO FCK 15 MPa COM AGREGADO ADQUIRIDO</v>
          </cell>
          <cell r="D8392" t="str">
            <v>M3</v>
          </cell>
          <cell r="E8392">
            <v>525.88</v>
          </cell>
          <cell r="F8392" t="str">
            <v>SEINFRA</v>
          </cell>
        </row>
        <row r="8393">
          <cell r="B8393" t="str">
            <v>C4134</v>
          </cell>
          <cell r="C8393" t="str">
            <v>CONCRETO DE ALTO DESEMPENHO FCK &gt; 50 MPa / EXECUTADO EM CENTRAL DOSADORA</v>
          </cell>
          <cell r="D8393" t="str">
            <v>M3</v>
          </cell>
          <cell r="E8393">
            <v>562.83000000000004</v>
          </cell>
          <cell r="F8393" t="str">
            <v>SEINFRA</v>
          </cell>
        </row>
        <row r="8394">
          <cell r="F8394" t="str">
            <v>SEINFRA</v>
          </cell>
        </row>
        <row r="8395">
          <cell r="B8395" t="str">
            <v>C4438</v>
          </cell>
          <cell r="C8395" t="str">
            <v>CONCRETO FCK &gt; 30 MPa SUBMERSO C/ PLATAFORMA FLUTUANTE, INCLUSIVE LANÇAMENTO, CURA E TRANSPORTE</v>
          </cell>
          <cell r="D8395" t="str">
            <v>M3</v>
          </cell>
          <cell r="E8395">
            <v>794.56</v>
          </cell>
          <cell r="F8395" t="str">
            <v>SEINFRA</v>
          </cell>
        </row>
        <row r="8396">
          <cell r="F8396" t="str">
            <v>SEINFRA</v>
          </cell>
        </row>
        <row r="8397">
          <cell r="B8397" t="str">
            <v>C0834</v>
          </cell>
          <cell r="C8397" t="str">
            <v>CONCRETO GROUT (ARGAMASSA AUTONIVELANTE), LANÇAMENTO E CURA</v>
          </cell>
          <cell r="D8397" t="str">
            <v>M3</v>
          </cell>
          <cell r="E8397">
            <v>3849.91</v>
          </cell>
          <cell r="F8397" t="str">
            <v>SEINFRA</v>
          </cell>
        </row>
        <row r="8398">
          <cell r="B8398" t="str">
            <v>C0833</v>
          </cell>
          <cell r="C8398" t="str">
            <v>CONCRETO GROUT C/ATÉ 50% DE PEDRISCO EM PESO, LANÇAMENTO E CURA</v>
          </cell>
          <cell r="D8398" t="str">
            <v>M3</v>
          </cell>
          <cell r="E8398">
            <v>2969.5</v>
          </cell>
          <cell r="F8398" t="str">
            <v>SEINFRA</v>
          </cell>
        </row>
        <row r="8399">
          <cell r="F8399" t="str">
            <v>SEINFRA</v>
          </cell>
        </row>
        <row r="8400">
          <cell r="B8400" t="str">
            <v>C4291</v>
          </cell>
          <cell r="C8400" t="str">
            <v>CONCRETO MOLDADO "IN LOCO" FCK ACIMA DE 10 MPa, INCLUSIVE LANÇAMENTO E CURA</v>
          </cell>
          <cell r="D8400" t="str">
            <v>M3</v>
          </cell>
          <cell r="E8400">
            <v>653.36</v>
          </cell>
          <cell r="F8400" t="str">
            <v>SEINFRA</v>
          </cell>
        </row>
        <row r="8401">
          <cell r="F8401" t="str">
            <v>SEINFRA</v>
          </cell>
        </row>
        <row r="8402">
          <cell r="B8402" t="str">
            <v>C4292</v>
          </cell>
          <cell r="C8402" t="str">
            <v>CONCRETO MOLDADO "IN LOCO" FCK ACIMA DE 50 MPa, INCLUSIVE LANÇAMENTO E CURA</v>
          </cell>
          <cell r="D8402" t="str">
            <v>M3</v>
          </cell>
          <cell r="E8402">
            <v>975.37</v>
          </cell>
          <cell r="F8402" t="str">
            <v>SEINFRA</v>
          </cell>
        </row>
        <row r="8403">
          <cell r="F8403" t="str">
            <v>SEINFRA</v>
          </cell>
        </row>
        <row r="8404">
          <cell r="B8404" t="str">
            <v>C0836</v>
          </cell>
          <cell r="C8404" t="str">
            <v>CONCRETO NÃO ESTRUTURAL PREPARO MANUAL</v>
          </cell>
          <cell r="D8404" t="str">
            <v>M3</v>
          </cell>
          <cell r="E8404">
            <v>404.8</v>
          </cell>
          <cell r="F8404" t="str">
            <v>SEINFRA</v>
          </cell>
        </row>
        <row r="8405">
          <cell r="B8405" t="str">
            <v>C3268</v>
          </cell>
          <cell r="C8405" t="str">
            <v xml:space="preserve">CONCRETO P/VIBR., FCK=10MPa COM AGREGADO PRODUZIDO (S/TRANSP.) </v>
          </cell>
          <cell r="D8405" t="str">
            <v>M3</v>
          </cell>
          <cell r="E8405">
            <v>337.08</v>
          </cell>
          <cell r="F8405" t="str">
            <v>SEINFRA</v>
          </cell>
        </row>
        <row r="8406">
          <cell r="B8406" t="str">
            <v>C3269</v>
          </cell>
          <cell r="C8406" t="str">
            <v>CONCRETO P/VIBR., FCK=13,5MPa COM AGREGADO PRODUZIDO (S/TRANSP.)</v>
          </cell>
          <cell r="D8406" t="str">
            <v>M3</v>
          </cell>
          <cell r="E8406">
            <v>352.58</v>
          </cell>
          <cell r="F8406" t="str">
            <v>SEINFRA</v>
          </cell>
        </row>
        <row r="8407">
          <cell r="B8407" t="str">
            <v>C3270</v>
          </cell>
          <cell r="C8407" t="str">
            <v>CONCRETO P/VIBR., FCK=15MPa COM AGREGADO PRODUZIDO (S/ TRANSP.)</v>
          </cell>
          <cell r="D8407" t="str">
            <v>M3</v>
          </cell>
          <cell r="E8407">
            <v>359.23</v>
          </cell>
          <cell r="F8407" t="str">
            <v>SEINFRA</v>
          </cell>
        </row>
        <row r="8408">
          <cell r="B8408" t="str">
            <v>C3271</v>
          </cell>
          <cell r="C8408" t="str">
            <v>CONCRETO P/VIBR., FCK=18MPA COM AGREGADO PRODUZIDO (S/ TRANSP.)</v>
          </cell>
          <cell r="D8408" t="str">
            <v>M3</v>
          </cell>
          <cell r="E8408">
            <v>373.64</v>
          </cell>
          <cell r="F8408" t="str">
            <v>SEINFRA</v>
          </cell>
        </row>
        <row r="8409">
          <cell r="B8409" t="str">
            <v>C3272</v>
          </cell>
          <cell r="C8409" t="str">
            <v>CONCRETO P/VIBR., FCK=20MPa COM AGREGADO PRODUZIDO (S/TRANSP.)</v>
          </cell>
          <cell r="D8409" t="str">
            <v>M3</v>
          </cell>
          <cell r="E8409">
            <v>382.49</v>
          </cell>
          <cell r="F8409" t="str">
            <v>SEINFRA</v>
          </cell>
        </row>
        <row r="8410">
          <cell r="B8410" t="str">
            <v>C3273</v>
          </cell>
          <cell r="C8410" t="str">
            <v>CONCRETO P/VIBR., FCK=25MPa COM AGREGADO PRODUZIDO (S/TRANSP.)</v>
          </cell>
          <cell r="D8410" t="str">
            <v>M3</v>
          </cell>
          <cell r="E8410">
            <v>389.88</v>
          </cell>
          <cell r="F8410" t="str">
            <v>SEINFRA</v>
          </cell>
        </row>
        <row r="8411">
          <cell r="B8411" t="str">
            <v>C3274</v>
          </cell>
          <cell r="C8411" t="str">
            <v>CONCRETO P/VIBR., FCK=30MPa COM AGREGADO PRODUZIDO (S/TRANSP.)</v>
          </cell>
          <cell r="D8411" t="str">
            <v>M3</v>
          </cell>
          <cell r="E8411">
            <v>416.67</v>
          </cell>
          <cell r="F8411" t="str">
            <v>SEINFRA</v>
          </cell>
        </row>
        <row r="8412">
          <cell r="B8412" t="str">
            <v>C3275</v>
          </cell>
          <cell r="C8412" t="str">
            <v>CONCRETO P/VIBR., FCK=35MPa COM AGREGADO PRODUZIDO (S/TRANSP.)</v>
          </cell>
          <cell r="D8412" t="str">
            <v>M3</v>
          </cell>
          <cell r="E8412">
            <v>444.71</v>
          </cell>
          <cell r="F8412" t="str">
            <v>SEINFRA</v>
          </cell>
        </row>
        <row r="8413">
          <cell r="B8413" t="str">
            <v>C3276</v>
          </cell>
          <cell r="C8413" t="str">
            <v>CONCRETO P/VIBR., FCK=40MPa COM AGREGADO PRODUZIDO (S/TRANSP.)</v>
          </cell>
          <cell r="D8413" t="str">
            <v>M3</v>
          </cell>
          <cell r="E8413">
            <v>477.39</v>
          </cell>
          <cell r="F8413" t="str">
            <v>SEINFRA</v>
          </cell>
        </row>
        <row r="8414">
          <cell r="B8414" t="str">
            <v>C0838</v>
          </cell>
          <cell r="C8414" t="str">
            <v>CONCRETO P/VIBR., FCK 10 MPa COM AGREGADO ADQUIRIDO</v>
          </cell>
          <cell r="D8414" t="str">
            <v>M3</v>
          </cell>
          <cell r="E8414">
            <v>375.33</v>
          </cell>
          <cell r="F8414" t="str">
            <v>SEINFRA</v>
          </cell>
        </row>
        <row r="8415">
          <cell r="B8415" t="str">
            <v>C0839</v>
          </cell>
          <cell r="C8415" t="str">
            <v>CONCRETO P/VIBR., FCK 13.5 MPa COM AGREGADO ADQUIRIDO</v>
          </cell>
          <cell r="D8415" t="str">
            <v>M3</v>
          </cell>
          <cell r="E8415">
            <v>389.48</v>
          </cell>
          <cell r="F8415" t="str">
            <v>SEINFRA</v>
          </cell>
        </row>
        <row r="8416">
          <cell r="B8416" t="str">
            <v>C0840</v>
          </cell>
          <cell r="C8416" t="str">
            <v>CONCRETO P/VIBR., FCK 15 MPa COM AGREGADO ADQUIRIDO</v>
          </cell>
          <cell r="D8416" t="str">
            <v>M3</v>
          </cell>
          <cell r="E8416">
            <v>395.54</v>
          </cell>
          <cell r="F8416" t="str">
            <v>SEINFRA</v>
          </cell>
        </row>
        <row r="8417">
          <cell r="B8417" t="str">
            <v>C0841</v>
          </cell>
          <cell r="C8417" t="str">
            <v>CONCRETO P/VIBR., FCK 18 MPa COM AGREGADO ADQUIRIDO</v>
          </cell>
          <cell r="D8417" t="str">
            <v>M3</v>
          </cell>
          <cell r="E8417">
            <v>408.72</v>
          </cell>
          <cell r="F8417" t="str">
            <v>SEINFRA</v>
          </cell>
        </row>
        <row r="8418">
          <cell r="B8418" t="str">
            <v>C0842</v>
          </cell>
          <cell r="C8418" t="str">
            <v>CONCRETO P/VIBR., FCK 20 MPa COM AGREGADO ADQUIRIDO</v>
          </cell>
          <cell r="D8418" t="str">
            <v>M3</v>
          </cell>
          <cell r="E8418">
            <v>416.73</v>
          </cell>
          <cell r="F8418" t="str">
            <v>SEINFRA</v>
          </cell>
        </row>
        <row r="8419">
          <cell r="B8419" t="str">
            <v>C0843</v>
          </cell>
          <cell r="C8419" t="str">
            <v>CONCRETO P/VIBR., FCK 25 MPa COM AGREGADO ADQUIRIDO</v>
          </cell>
          <cell r="D8419" t="str">
            <v>M3</v>
          </cell>
          <cell r="E8419">
            <v>426.4</v>
          </cell>
          <cell r="F8419" t="str">
            <v>SEINFRA</v>
          </cell>
        </row>
        <row r="8420">
          <cell r="B8420" t="str">
            <v>C0844</v>
          </cell>
          <cell r="C8420" t="str">
            <v>CONCRETO P/VIBR., FCK 30 MPa COM AGREGADO ADQUIRIDO</v>
          </cell>
          <cell r="D8420" t="str">
            <v>M3</v>
          </cell>
          <cell r="E8420">
            <v>456.91</v>
          </cell>
          <cell r="F8420" t="str">
            <v>SEINFRA</v>
          </cell>
        </row>
        <row r="8421">
          <cell r="B8421" t="str">
            <v>C0845</v>
          </cell>
          <cell r="C8421" t="str">
            <v>CONCRETO P/VIBR., FCK 35 MPa COM AGREGADO ADQUIRIDO</v>
          </cell>
          <cell r="D8421" t="str">
            <v>M3</v>
          </cell>
          <cell r="E8421">
            <v>476.43</v>
          </cell>
          <cell r="F8421" t="str">
            <v>SEINFRA</v>
          </cell>
        </row>
        <row r="8422">
          <cell r="B8422" t="str">
            <v>C0846</v>
          </cell>
          <cell r="C8422" t="str">
            <v>CONCRETO P/VIBR., FCK 40 MPa COM AGREGADO ADQUIRIDO</v>
          </cell>
          <cell r="D8422" t="str">
            <v>M3</v>
          </cell>
          <cell r="E8422">
            <v>506.24</v>
          </cell>
          <cell r="F8422" t="str">
            <v>SEINFRA</v>
          </cell>
        </row>
        <row r="8423">
          <cell r="B8423" t="str">
            <v>C3731</v>
          </cell>
          <cell r="C8423" t="str">
            <v>CONCRETO P/VIBR., FCK 50MPa COM AGREGADO ADQUIRIDO</v>
          </cell>
          <cell r="D8423" t="str">
            <v>M3</v>
          </cell>
          <cell r="E8423">
            <v>694.01</v>
          </cell>
          <cell r="F8423" t="str">
            <v>SEINFRA</v>
          </cell>
        </row>
        <row r="8424">
          <cell r="B8424" t="str">
            <v>C0847</v>
          </cell>
          <cell r="C8424" t="str">
            <v>CONCRETO PRE-MISTURADO FCK=10 MPa</v>
          </cell>
          <cell r="D8424" t="str">
            <v>M3</v>
          </cell>
          <cell r="E8424">
            <v>289.92</v>
          </cell>
          <cell r="F8424" t="str">
            <v>SEINFRA</v>
          </cell>
        </row>
        <row r="8425">
          <cell r="B8425" t="str">
            <v>C0848</v>
          </cell>
          <cell r="C8425" t="str">
            <v>CONCRETO PRE-MISTURADO FCK 15 MPa</v>
          </cell>
          <cell r="D8425" t="str">
            <v>M3</v>
          </cell>
          <cell r="E8425">
            <v>294.66000000000003</v>
          </cell>
          <cell r="F8425" t="str">
            <v>SEINFRA</v>
          </cell>
        </row>
        <row r="8426">
          <cell r="B8426" t="str">
            <v>C0849</v>
          </cell>
          <cell r="C8426" t="str">
            <v>CONCRETO PRE-MISTURADO FCK 20 MPa</v>
          </cell>
          <cell r="D8426" t="str">
            <v>M3</v>
          </cell>
          <cell r="E8426">
            <v>307.05</v>
          </cell>
          <cell r="F8426" t="str">
            <v>SEINFRA</v>
          </cell>
        </row>
        <row r="8427">
          <cell r="B8427" t="str">
            <v>C0850</v>
          </cell>
          <cell r="C8427" t="str">
            <v>CONCRETO PRE-MISTURADO FCK 25 MPa</v>
          </cell>
          <cell r="D8427" t="str">
            <v>M3</v>
          </cell>
          <cell r="E8427">
            <v>315.70999999999998</v>
          </cell>
          <cell r="F8427" t="str">
            <v>SEINFRA</v>
          </cell>
        </row>
        <row r="8428">
          <cell r="B8428" t="str">
            <v>C0851</v>
          </cell>
          <cell r="C8428" t="str">
            <v>CONCRETO PRE-MISTURADO FCK 30 MPa</v>
          </cell>
          <cell r="D8428" t="str">
            <v>M3</v>
          </cell>
          <cell r="E8428">
            <v>326.24</v>
          </cell>
          <cell r="F8428" t="str">
            <v>SEINFRA</v>
          </cell>
        </row>
        <row r="8429">
          <cell r="B8429" t="str">
            <v>C0852</v>
          </cell>
          <cell r="C8429" t="str">
            <v>CONCRETO PRE-MISTURADO FCK 35 MPa</v>
          </cell>
          <cell r="D8429" t="str">
            <v>M3</v>
          </cell>
          <cell r="E8429">
            <v>336.75</v>
          </cell>
          <cell r="F8429" t="str">
            <v>SEINFRA</v>
          </cell>
        </row>
        <row r="8430">
          <cell r="B8430" t="str">
            <v>C4169</v>
          </cell>
          <cell r="C8430" t="str">
            <v>CONCRETO PRE-MISTURADO FCK 50 MPa</v>
          </cell>
          <cell r="D8430" t="str">
            <v>M3</v>
          </cell>
          <cell r="E8430">
            <v>385.5</v>
          </cell>
          <cell r="F8430" t="str">
            <v>SEINFRA</v>
          </cell>
        </row>
        <row r="8431">
          <cell r="B8431" t="str">
            <v>C0853</v>
          </cell>
          <cell r="C8431" t="str">
            <v>CONCRETO PRE-MISTURADO FCK 40 MPa</v>
          </cell>
          <cell r="D8431" t="str">
            <v>M3</v>
          </cell>
          <cell r="E8431">
            <v>351.3</v>
          </cell>
          <cell r="F8431" t="str">
            <v>SEINFRA</v>
          </cell>
        </row>
        <row r="8432">
          <cell r="B8432" t="str">
            <v>C4170</v>
          </cell>
          <cell r="C8432" t="str">
            <v>CONCRETO PRE-MISTURADO FCK 50 MPa - ALTO DESEMPENHO</v>
          </cell>
          <cell r="D8432" t="str">
            <v>M3</v>
          </cell>
          <cell r="E8432">
            <v>522.71</v>
          </cell>
          <cell r="F8432" t="str">
            <v>SEINFRA</v>
          </cell>
        </row>
        <row r="8433">
          <cell r="B8433" t="str">
            <v>C4293</v>
          </cell>
          <cell r="C8433" t="str">
            <v>CONCRETO PRÉ-MOLDADO FCK ACIMA DE 50 MPa INCLUSIVE LANÇAMENTO, CURA E TRANSPORTE</v>
          </cell>
          <cell r="D8433" t="str">
            <v>M3</v>
          </cell>
          <cell r="E8433">
            <v>667.74</v>
          </cell>
          <cell r="F8433" t="str">
            <v>SEINFRA</v>
          </cell>
        </row>
        <row r="8434">
          <cell r="F8434" t="str">
            <v>SEINFRA</v>
          </cell>
        </row>
        <row r="8435">
          <cell r="B8435" t="str">
            <v>C4768</v>
          </cell>
          <cell r="C8435" t="str">
            <v>CONTROLE TECNOLÓGICO DE CONCRETO C/ ROMPIMENTO DE CORPO-DE-PROVA À COMPRESSÃO</v>
          </cell>
          <cell r="D8435" t="str">
            <v>UN</v>
          </cell>
          <cell r="E8435">
            <v>94.18</v>
          </cell>
          <cell r="F8435" t="str">
            <v>SEINFRA</v>
          </cell>
        </row>
        <row r="8436">
          <cell r="F8436" t="str">
            <v>SEINFRA</v>
          </cell>
        </row>
        <row r="8437">
          <cell r="B8437" t="str">
            <v>C4303</v>
          </cell>
          <cell r="C8437" t="str">
            <v>INJEÇÃO DE CONCRETO SUBMERSO C/ PLATAFORMA FLUTUANTE</v>
          </cell>
          <cell r="D8437" t="str">
            <v>M3</v>
          </cell>
          <cell r="E8437">
            <v>1062.73</v>
          </cell>
          <cell r="F8437" t="str">
            <v>SEINFRA</v>
          </cell>
        </row>
        <row r="8438">
          <cell r="B8438" t="str">
            <v>C4135</v>
          </cell>
          <cell r="C8438" t="str">
            <v>LANÇAMENTO DE CONCRETO EM PRÉ-MOLDADO</v>
          </cell>
          <cell r="D8438" t="str">
            <v>M3</v>
          </cell>
          <cell r="E8438">
            <v>35.6</v>
          </cell>
          <cell r="F8438" t="str">
            <v>SEINFRA</v>
          </cell>
        </row>
        <row r="8439">
          <cell r="B8439" t="str">
            <v>C1603</v>
          </cell>
          <cell r="C8439" t="str">
            <v>LANÇAMENTO E APLICAÇÃO DE CONCRETO C/ ELEVAÇÃO</v>
          </cell>
          <cell r="D8439" t="str">
            <v>M3</v>
          </cell>
          <cell r="E8439">
            <v>228.25</v>
          </cell>
          <cell r="F8439" t="str">
            <v>SEINFRA</v>
          </cell>
        </row>
        <row r="8440">
          <cell r="B8440" t="str">
            <v>C1604</v>
          </cell>
          <cell r="C8440" t="str">
            <v>LANÇAMENTO E APLICAÇÃO DE CONCRETO S/ ELEVAÇÃO</v>
          </cell>
          <cell r="D8440" t="str">
            <v>M3</v>
          </cell>
          <cell r="E8440">
            <v>134.84</v>
          </cell>
          <cell r="F8440" t="str">
            <v>SEINFRA</v>
          </cell>
        </row>
        <row r="8441">
          <cell r="B8441" t="str">
            <v>C3531</v>
          </cell>
          <cell r="C8441" t="str">
            <v>MUTIRÃO MISTO - CONCRETO P/VIBR., FCK 13.5 MPa COM AGREGADO ADQUIRIDO</v>
          </cell>
          <cell r="D8441" t="str">
            <v>M3</v>
          </cell>
          <cell r="E8441">
            <v>296.18</v>
          </cell>
          <cell r="F8441" t="str">
            <v>SEINFRA</v>
          </cell>
        </row>
        <row r="8442">
          <cell r="F8442" t="str">
            <v>SEINFRA</v>
          </cell>
        </row>
        <row r="8443">
          <cell r="B8443" t="str">
            <v>ELEMENTOS DE CONCRETO PRÉ FABRICADO</v>
          </cell>
          <cell r="E8443">
            <v>28190.5</v>
          </cell>
          <cell r="F8443" t="str">
            <v>SEINFRA</v>
          </cell>
        </row>
        <row r="8444">
          <cell r="B8444" t="str">
            <v>C3250</v>
          </cell>
          <cell r="C8444" t="str">
            <v>CONFECÇÃO DE BANQUETA / MEIO FIO PRÉ-MOLDADA DE CONCRETO (1,00 x 0,25 x 0,15 m)</v>
          </cell>
          <cell r="D8444" t="str">
            <v>M</v>
          </cell>
          <cell r="E8444">
            <v>25.04</v>
          </cell>
          <cell r="F8444" t="str">
            <v>SEINFRA</v>
          </cell>
        </row>
        <row r="8445">
          <cell r="F8445" t="str">
            <v>SEINFRA</v>
          </cell>
        </row>
        <row r="8446">
          <cell r="B8446" t="str">
            <v>C3251</v>
          </cell>
          <cell r="C8446" t="str">
            <v>CONFECÇÃO DE BANQUETA / MEIO FIO  PRÉ-MOLDADA DE CONCRETO PARA VIAS URBANAS (1,00 x 0,35 x 0,15m)</v>
          </cell>
          <cell r="D8446" t="str">
            <v>M</v>
          </cell>
          <cell r="E8446">
            <v>36.33</v>
          </cell>
          <cell r="F8446" t="str">
            <v>SEINFRA</v>
          </cell>
        </row>
        <row r="8447">
          <cell r="F8447" t="str">
            <v>SEINFRA</v>
          </cell>
        </row>
        <row r="8448">
          <cell r="B8448" t="str">
            <v>C3606</v>
          </cell>
          <cell r="C8448" t="str">
            <v>CONFECÇÃO E MONTAGEM DE ABÓBADAS PRÉ-MOLDADAS DE CONCRETO P/TERMINAL RODOVIARIO  TIPO "A"</v>
          </cell>
          <cell r="D8448" t="str">
            <v>M</v>
          </cell>
          <cell r="E8448">
            <v>2353.29</v>
          </cell>
          <cell r="F8448" t="str">
            <v>SEINFRA</v>
          </cell>
        </row>
        <row r="8449">
          <cell r="F8449" t="str">
            <v>SEINFRA</v>
          </cell>
        </row>
        <row r="8450">
          <cell r="B8450" t="str">
            <v>C3609</v>
          </cell>
          <cell r="C8450" t="str">
            <v>CONFECÇÃO E MONTAGEM DE PILAR PRÉ-MOLDADO DE CONCRETO P/TERMINAL RODOVIARIO  TIPO "A"</v>
          </cell>
          <cell r="D8450" t="str">
            <v>UN</v>
          </cell>
          <cell r="E8450">
            <v>3078.82</v>
          </cell>
          <cell r="F8450" t="str">
            <v>SEINFRA</v>
          </cell>
        </row>
        <row r="8451">
          <cell r="F8451" t="str">
            <v>SEINFRA</v>
          </cell>
        </row>
        <row r="8452">
          <cell r="B8452" t="str">
            <v>C3607</v>
          </cell>
          <cell r="C8452" t="str">
            <v>CONFECÇÃO E MONTAGEM DE PÓRTICO INDICATIVO PRÉ-MOLDADO DE CONCRETO P/TERMINAL RODOVIÁRIO</v>
          </cell>
          <cell r="D8452" t="str">
            <v>UN</v>
          </cell>
          <cell r="E8452">
            <v>14165.16</v>
          </cell>
          <cell r="F8452" t="str">
            <v>SEINFRA</v>
          </cell>
        </row>
        <row r="8453">
          <cell r="F8453" t="str">
            <v>SEINFRA</v>
          </cell>
        </row>
        <row r="8454">
          <cell r="B8454" t="str">
            <v>C3608</v>
          </cell>
          <cell r="C8454" t="str">
            <v>CONFECÇÃO E MONTAGEM DE SAPATA PRÉ-MOLDADA DE CONCRETO P/TERMINAL RODOVIÁRIO  TIPO "A"</v>
          </cell>
          <cell r="D8454" t="str">
            <v>M</v>
          </cell>
          <cell r="E8454">
            <v>2059.4</v>
          </cell>
          <cell r="F8454" t="str">
            <v>SEINFRA</v>
          </cell>
        </row>
        <row r="8455">
          <cell r="F8455" t="str">
            <v>SEINFRA</v>
          </cell>
        </row>
        <row r="8456">
          <cell r="B8456" t="str">
            <v>C3610</v>
          </cell>
          <cell r="C8456" t="str">
            <v>CONFECÇÃO E MONTAGEM DE VIGA CALHA PRÉ-MOLDADA DE CONCRETO P/TERMINAL RODOVIÁRIO  TIPO "A"</v>
          </cell>
          <cell r="D8456" t="str">
            <v>M</v>
          </cell>
          <cell r="E8456">
            <v>872.62</v>
          </cell>
          <cell r="F8456" t="str">
            <v>SEINFRA</v>
          </cell>
        </row>
        <row r="8457">
          <cell r="F8457" t="str">
            <v>SEINFRA</v>
          </cell>
        </row>
        <row r="8458">
          <cell r="B8458" t="str">
            <v>C3284</v>
          </cell>
          <cell r="C8458" t="str">
            <v>ESTACAS DE CONCRETO ARMADO (2,20 x 0,10 x 0,10 M) P/ CERCAS</v>
          </cell>
          <cell r="D8458" t="str">
            <v>UN</v>
          </cell>
          <cell r="E8458">
            <v>35.299999999999997</v>
          </cell>
          <cell r="F8458" t="str">
            <v>SEINFRA</v>
          </cell>
        </row>
        <row r="8459">
          <cell r="B8459" t="str">
            <v>C4449</v>
          </cell>
          <cell r="C8459" t="str">
            <v>LAJE PRÉ-FABRICADA P/ FÔRRO - VÃO ATÉ 2 m</v>
          </cell>
          <cell r="D8459" t="str">
            <v>M2</v>
          </cell>
          <cell r="E8459">
            <v>94.21</v>
          </cell>
          <cell r="F8459" t="str">
            <v>SEINFRA</v>
          </cell>
        </row>
        <row r="8460">
          <cell r="B8460" t="str">
            <v>C4418</v>
          </cell>
          <cell r="C8460" t="str">
            <v>LAJE PRÉ-FABRICADA P/ FÔRRO - VÃO DE 2,01 A 3 m</v>
          </cell>
          <cell r="D8460" t="str">
            <v>M2</v>
          </cell>
          <cell r="E8460">
            <v>102.23</v>
          </cell>
          <cell r="F8460" t="str">
            <v>SEINFRA</v>
          </cell>
        </row>
        <row r="8461">
          <cell r="B8461" t="str">
            <v>C4419</v>
          </cell>
          <cell r="C8461" t="str">
            <v>LAJE PRÉ-FABRICADA P/ FÔRRO - VÃO DE 3,01 A 4 m</v>
          </cell>
          <cell r="D8461" t="str">
            <v>M2</v>
          </cell>
          <cell r="E8461">
            <v>105.47</v>
          </cell>
          <cell r="F8461" t="str">
            <v>SEINFRA</v>
          </cell>
        </row>
        <row r="8462">
          <cell r="B8462" t="str">
            <v>C4420</v>
          </cell>
          <cell r="C8462" t="str">
            <v>LAJE PRÉ-FABRICADA P/ FÔRRO - VÃO ACIMA DE 4,01 m</v>
          </cell>
          <cell r="D8462" t="str">
            <v>M2</v>
          </cell>
          <cell r="E8462">
            <v>108.79</v>
          </cell>
          <cell r="F8462" t="str">
            <v>SEINFRA</v>
          </cell>
        </row>
        <row r="8463">
          <cell r="B8463" t="str">
            <v>C4448</v>
          </cell>
          <cell r="C8463" t="str">
            <v>LAJE PRÉ-FABRICADA P/ PISO - VÃO ATÉ 2 m</v>
          </cell>
          <cell r="D8463" t="str">
            <v>M2</v>
          </cell>
          <cell r="E8463">
            <v>96.71</v>
          </cell>
          <cell r="F8463" t="str">
            <v>SEINFRA</v>
          </cell>
        </row>
        <row r="8464">
          <cell r="B8464" t="str">
            <v>C4415</v>
          </cell>
          <cell r="C8464" t="str">
            <v>LAJE PRÉ-FABRICADA P/ PISO - VÃO DE 2,01 A 3 m</v>
          </cell>
          <cell r="D8464" t="str">
            <v>M2</v>
          </cell>
          <cell r="E8464">
            <v>107.01</v>
          </cell>
          <cell r="F8464" t="str">
            <v>SEINFRA</v>
          </cell>
        </row>
        <row r="8465">
          <cell r="B8465" t="str">
            <v>C4416</v>
          </cell>
          <cell r="C8465" t="str">
            <v>LAJE PRÉ-FABRICADA P/ PISO - VÃO DE 3,01 A 4 m</v>
          </cell>
          <cell r="D8465" t="str">
            <v>M2</v>
          </cell>
          <cell r="E8465">
            <v>111.19</v>
          </cell>
          <cell r="F8465" t="str">
            <v>SEINFRA</v>
          </cell>
        </row>
        <row r="8466">
          <cell r="B8466" t="str">
            <v>C4417</v>
          </cell>
          <cell r="C8466" t="str">
            <v>LAJE PRÉ-FABRICADA P/ PISO - VÃO ACIMA DE 4,01 m</v>
          </cell>
          <cell r="D8466" t="str">
            <v>M2</v>
          </cell>
          <cell r="E8466">
            <v>112.36</v>
          </cell>
          <cell r="F8466" t="str">
            <v>SEINFRA</v>
          </cell>
        </row>
        <row r="8467">
          <cell r="B8467" t="str">
            <v>C4455</v>
          </cell>
          <cell r="C8467" t="str">
            <v>LAJE PRÉ-FABRICADA TRELIÇADA P/ FÔRRO - VÃO ATÉ 2,80 m</v>
          </cell>
          <cell r="D8467" t="str">
            <v>M2</v>
          </cell>
          <cell r="E8467">
            <v>117.43</v>
          </cell>
          <cell r="F8467" t="str">
            <v>SEINFRA</v>
          </cell>
        </row>
        <row r="8468">
          <cell r="B8468" t="str">
            <v>C4456</v>
          </cell>
          <cell r="C8468" t="str">
            <v>LAJE PRÉ-FABRICADA TRELIÇADA P/ FÔRRO - VÃO  DE 2,81 A 3,80 m</v>
          </cell>
          <cell r="D8468" t="str">
            <v>M2</v>
          </cell>
          <cell r="E8468">
            <v>120.47</v>
          </cell>
          <cell r="F8468" t="str">
            <v>SEINFRA</v>
          </cell>
        </row>
        <row r="8469">
          <cell r="B8469" t="str">
            <v>C4457</v>
          </cell>
          <cell r="C8469" t="str">
            <v>LAJE PRÉ-FABRICADA TRELIÇADA P/ FÔRRO - VÃO  DE 3,81 A 4,80 m</v>
          </cell>
          <cell r="D8469" t="str">
            <v>M2</v>
          </cell>
          <cell r="E8469">
            <v>126.46</v>
          </cell>
          <cell r="F8469" t="str">
            <v>SEINFRA</v>
          </cell>
        </row>
        <row r="8470">
          <cell r="B8470" t="str">
            <v>C4458</v>
          </cell>
          <cell r="C8470" t="str">
            <v>LAJE PRÉ-FABRICADA TRELIÇADA P/ FÔRRO - VÃO  ACIMA DE 4,81 m</v>
          </cell>
          <cell r="D8470" t="str">
            <v>M2</v>
          </cell>
          <cell r="E8470">
            <v>142.62</v>
          </cell>
          <cell r="F8470" t="str">
            <v>SEINFRA</v>
          </cell>
        </row>
        <row r="8471">
          <cell r="B8471" t="str">
            <v>C4450</v>
          </cell>
          <cell r="C8471" t="str">
            <v>LAJE PRÉ-FABRICADA TRELIÇADA P/ PISO - VÃO ATÉ 1,80 m</v>
          </cell>
          <cell r="D8471" t="str">
            <v>M2</v>
          </cell>
          <cell r="E8471">
            <v>115.69</v>
          </cell>
          <cell r="F8471" t="str">
            <v>SEINFRA</v>
          </cell>
        </row>
        <row r="8472">
          <cell r="B8472" t="str">
            <v>C4451</v>
          </cell>
          <cell r="C8472" t="str">
            <v>LAJE PRÉ-FABRICADA TRELIÇADA P/ PISO - VÃO DE 1,81 A 2,80 m</v>
          </cell>
          <cell r="D8472" t="str">
            <v>M2</v>
          </cell>
          <cell r="E8472">
            <v>126.11</v>
          </cell>
          <cell r="F8472" t="str">
            <v>SEINFRA</v>
          </cell>
        </row>
        <row r="8473">
          <cell r="B8473" t="str">
            <v>C4452</v>
          </cell>
          <cell r="C8473" t="str">
            <v>LAJE PRÉ-FABRICADA TRELIÇADA P/ PISO - VÃO DE 2,81 A 3,80 m</v>
          </cell>
          <cell r="D8473" t="str">
            <v>M2</v>
          </cell>
          <cell r="E8473">
            <v>132.52000000000001</v>
          </cell>
          <cell r="F8473" t="str">
            <v>SEINFRA</v>
          </cell>
        </row>
        <row r="8474">
          <cell r="B8474" t="str">
            <v>C4453</v>
          </cell>
          <cell r="C8474" t="str">
            <v>LAJE PRÉ-FABRICADA TRELIÇADA P/ PISO - VÃO DE 3,81 A 4,80 m</v>
          </cell>
          <cell r="D8474" t="str">
            <v>M2</v>
          </cell>
          <cell r="E8474">
            <v>134.69999999999999</v>
          </cell>
          <cell r="F8474" t="str">
            <v>SEINFRA</v>
          </cell>
        </row>
        <row r="8475">
          <cell r="B8475" t="str">
            <v>C4454</v>
          </cell>
          <cell r="C8475" t="str">
            <v>LAJE PRÉ-FABRICADA TRELIÇADA P/ PISO - VÃO ACIMA DE 4,81 m</v>
          </cell>
          <cell r="D8475" t="str">
            <v>M2</v>
          </cell>
          <cell r="E8475">
            <v>152.72</v>
          </cell>
          <cell r="F8475" t="str">
            <v>SEINFRA</v>
          </cell>
        </row>
        <row r="8476">
          <cell r="B8476" t="str">
            <v>C2881</v>
          </cell>
          <cell r="C8476" t="str">
            <v>MONTAGEM DE ANEL PRÉ-MOLDADO D=0,60m, h=0,50m</v>
          </cell>
          <cell r="D8476" t="str">
            <v>UN</v>
          </cell>
          <cell r="E8476">
            <v>8</v>
          </cell>
          <cell r="F8476" t="str">
            <v>SEINFRA</v>
          </cell>
        </row>
        <row r="8477">
          <cell r="B8477" t="str">
            <v>C3459</v>
          </cell>
          <cell r="C8477" t="str">
            <v>MONTAGEM  DE ANEL PRÉ-MOLDADO D=1,00m  h=0,50m</v>
          </cell>
          <cell r="D8477" t="str">
            <v>UN</v>
          </cell>
          <cell r="E8477">
            <v>23.31</v>
          </cell>
          <cell r="F8477" t="str">
            <v>SEINFRA</v>
          </cell>
        </row>
        <row r="8478">
          <cell r="B8478" t="str">
            <v>C4598</v>
          </cell>
          <cell r="C8478" t="str">
            <v>MONTAGEM DE ANEL PREMOLDADO D=1,20m h=0,50m MSD FUNASA TIPO 10 (MATERIAL E EXECUÇÃO)</v>
          </cell>
          <cell r="D8478" t="str">
            <v>UN</v>
          </cell>
          <cell r="E8478">
            <v>31.65</v>
          </cell>
          <cell r="F8478" t="str">
            <v>SEINFRA</v>
          </cell>
        </row>
        <row r="8479">
          <cell r="F8479" t="str">
            <v>SEINFRA</v>
          </cell>
        </row>
        <row r="8480">
          <cell r="B8480" t="str">
            <v>C3460</v>
          </cell>
          <cell r="C8480" t="str">
            <v>MONTAGEM  DE ANEL PRÉ-MOLDADO D=1,50m  h=0,50m</v>
          </cell>
          <cell r="D8480" t="str">
            <v>UN</v>
          </cell>
          <cell r="E8480">
            <v>42.33</v>
          </cell>
          <cell r="F8480" t="str">
            <v>SEINFRA</v>
          </cell>
        </row>
        <row r="8481">
          <cell r="B8481" t="str">
            <v>C2882</v>
          </cell>
          <cell r="C8481" t="str">
            <v>MONTAGEM DE ANEL PRÉ-MOLDADO P/DECANTO DIGESTOR/FILTRO ANAERÓBIO</v>
          </cell>
          <cell r="D8481" t="str">
            <v>UN</v>
          </cell>
          <cell r="E8481">
            <v>48.81</v>
          </cell>
          <cell r="F8481" t="str">
            <v>SEINFRA</v>
          </cell>
        </row>
        <row r="8482">
          <cell r="F8482" t="str">
            <v>SEINFRA</v>
          </cell>
        </row>
        <row r="8483">
          <cell r="B8483" t="str">
            <v>C2883</v>
          </cell>
          <cell r="C8483" t="str">
            <v>MONTAGEM DE CALHA VERTEDOURA PRÉ-MOLDADA P/FILTRO ANAERÓBIO</v>
          </cell>
          <cell r="D8483" t="str">
            <v>UN</v>
          </cell>
          <cell r="E8483">
            <v>24.61</v>
          </cell>
          <cell r="F8483" t="str">
            <v>SEINFRA</v>
          </cell>
        </row>
        <row r="8484">
          <cell r="B8484" t="str">
            <v>C2884</v>
          </cell>
          <cell r="C8484" t="str">
            <v>MONTAGEM DE CÂMARA DE DECANTAÇÃO PRÉ-MOLDADA</v>
          </cell>
          <cell r="D8484" t="str">
            <v>UN</v>
          </cell>
          <cell r="E8484">
            <v>282.45999999999998</v>
          </cell>
          <cell r="F8484" t="str">
            <v>SEINFRA</v>
          </cell>
        </row>
        <row r="8485">
          <cell r="B8485" t="str">
            <v>C2885</v>
          </cell>
          <cell r="C8485" t="str">
            <v>MONTAGEM DE TAMPA DE FECHAMENTO/LAJE DE FUNDO P/ANEL D=600MM</v>
          </cell>
          <cell r="D8485" t="str">
            <v>UN</v>
          </cell>
          <cell r="E8485">
            <v>4.9800000000000004</v>
          </cell>
          <cell r="F8485" t="str">
            <v>SEINFRA</v>
          </cell>
        </row>
        <row r="8486">
          <cell r="B8486" t="str">
            <v>C2886</v>
          </cell>
          <cell r="C8486" t="str">
            <v>MONTAGEM DE TAMPA PRÉ-MOLDADA P/DECANTO/FILTRO/FUNDO FALSO</v>
          </cell>
          <cell r="D8486" t="str">
            <v>UN</v>
          </cell>
          <cell r="E8486">
            <v>40.68</v>
          </cell>
          <cell r="F8486" t="str">
            <v>SEINFRA</v>
          </cell>
        </row>
        <row r="8487">
          <cell r="B8487" t="str">
            <v>C3289</v>
          </cell>
          <cell r="C8487" t="str">
            <v>MOURÃO DE CONCRETO (2,20 x 0,15 x 0,15 M)</v>
          </cell>
          <cell r="D8487" t="str">
            <v>UN</v>
          </cell>
          <cell r="E8487">
            <v>82.52</v>
          </cell>
          <cell r="F8487" t="str">
            <v>SEINFRA</v>
          </cell>
        </row>
        <row r="8488">
          <cell r="B8488" t="str">
            <v>C1838</v>
          </cell>
          <cell r="C8488" t="str">
            <v>PAINEL PROTENDIDO P/PISOS/PAREDES DE VEDAÇÃO ESP.=10cm</v>
          </cell>
          <cell r="D8488" t="str">
            <v>M2</v>
          </cell>
          <cell r="E8488">
            <v>168</v>
          </cell>
          <cell r="F8488" t="str">
            <v>SEINFRA</v>
          </cell>
        </row>
        <row r="8489">
          <cell r="B8489" t="str">
            <v>C1839</v>
          </cell>
          <cell r="C8489" t="str">
            <v>PAINEL PROTENDIDO P/PISOS/PAREDES DE VEDAÇÃO ESP.=15cm</v>
          </cell>
          <cell r="D8489" t="str">
            <v>M2</v>
          </cell>
          <cell r="E8489">
            <v>205.88</v>
          </cell>
          <cell r="F8489" t="str">
            <v>SEINFRA</v>
          </cell>
        </row>
        <row r="8490">
          <cell r="B8490" t="str">
            <v>C1840</v>
          </cell>
          <cell r="C8490" t="str">
            <v>PAINEL PROTENDIDO P/PISOS/PAREDES DE VEDAÇÃO ESP.=20cm</v>
          </cell>
          <cell r="D8490" t="str">
            <v>M2</v>
          </cell>
          <cell r="E8490">
            <v>250.72</v>
          </cell>
          <cell r="F8490" t="str">
            <v>SEINFRA</v>
          </cell>
        </row>
        <row r="8491">
          <cell r="B8491" t="str">
            <v>C1841</v>
          </cell>
          <cell r="C8491" t="str">
            <v>PAINEL PROTENDIDO P/PISOS/PAREDES DE VEDAÇÃO ESP.=25cm</v>
          </cell>
          <cell r="D8491" t="str">
            <v>M2</v>
          </cell>
          <cell r="E8491">
            <v>257.07</v>
          </cell>
          <cell r="F8491" t="str">
            <v>SEINFRA</v>
          </cell>
        </row>
        <row r="8492">
          <cell r="B8492" t="str">
            <v>C1842</v>
          </cell>
          <cell r="C8492" t="str">
            <v>PAINEL-COBERTURA DE CONCRETO CELULAR AUTOCLAVADO ARMADO, C/ DIMENSÕES 7,5X40X280cm</v>
          </cell>
          <cell r="D8492" t="str">
            <v>M2</v>
          </cell>
          <cell r="E8492">
            <v>74.459999999999994</v>
          </cell>
          <cell r="F8492" t="str">
            <v>SEINFRA</v>
          </cell>
        </row>
        <row r="8493">
          <cell r="F8493" t="str">
            <v>SEINFRA</v>
          </cell>
        </row>
        <row r="8494">
          <cell r="B8494" t="str">
            <v>C1843</v>
          </cell>
          <cell r="C8494" t="str">
            <v>PAINEL-LAJE DE CONCRETO CELULAR AUTOCLAVADO, C/ DIMENSÕES 10X40X280cm</v>
          </cell>
          <cell r="D8494" t="str">
            <v>M2</v>
          </cell>
          <cell r="E8494">
            <v>86.87</v>
          </cell>
          <cell r="F8494" t="str">
            <v>SEINFRA</v>
          </cell>
        </row>
        <row r="8495">
          <cell r="F8495" t="str">
            <v>SEINFRA</v>
          </cell>
        </row>
        <row r="8496">
          <cell r="B8496" t="str">
            <v>C1899</v>
          </cell>
          <cell r="C8496" t="str">
            <v>PEÇAS PRÉ- MOLDADAS (PM) DE CONCRETO, ESP.= 3cm</v>
          </cell>
          <cell r="D8496" t="str">
            <v>M2</v>
          </cell>
          <cell r="E8496">
            <v>467.24</v>
          </cell>
          <cell r="F8496" t="str">
            <v>SEINFRA</v>
          </cell>
        </row>
        <row r="8497">
          <cell r="B8497" t="str">
            <v>C1900</v>
          </cell>
          <cell r="C8497" t="str">
            <v>PEÇAS PRÉ- MOLDADAS (PM) DE CONCRETO, ESP.= 4cm</v>
          </cell>
          <cell r="D8497" t="str">
            <v>M2</v>
          </cell>
          <cell r="E8497">
            <v>477.7</v>
          </cell>
          <cell r="F8497" t="str">
            <v>SEINFRA</v>
          </cell>
        </row>
        <row r="8498">
          <cell r="B8498" t="str">
            <v>C1901</v>
          </cell>
          <cell r="C8498" t="str">
            <v>PEÇAS PRÉ- MOLDADAS (PM) DE CONCRETO, ESP.= 5cm</v>
          </cell>
          <cell r="D8498" t="str">
            <v>M2</v>
          </cell>
          <cell r="E8498">
            <v>481.97</v>
          </cell>
          <cell r="F8498" t="str">
            <v>SEINFRA</v>
          </cell>
        </row>
        <row r="8499">
          <cell r="B8499" t="str">
            <v>C1886</v>
          </cell>
          <cell r="C8499" t="str">
            <v>PÉRGOLAS PRÉ-MOLDADAS (PM) DE CONCRETO, ESP.= 5cm</v>
          </cell>
          <cell r="D8499" t="str">
            <v>M2</v>
          </cell>
          <cell r="E8499">
            <v>498.59</v>
          </cell>
          <cell r="F8499" t="str">
            <v>SEINFRA</v>
          </cell>
        </row>
        <row r="8500">
          <cell r="B8500" t="str">
            <v>JUNTA DE DILATAÇÃO</v>
          </cell>
          <cell r="E8500">
            <v>3043.68</v>
          </cell>
          <cell r="F8500" t="str">
            <v>SEINFRA</v>
          </cell>
        </row>
        <row r="8501">
          <cell r="B8501" t="str">
            <v>C4998</v>
          </cell>
          <cell r="C8501" t="str">
            <v>FUNGENBAND PARA JUNTA DE DILATAÇÃO, O-22, ATÉ  5MCA</v>
          </cell>
          <cell r="D8501" t="str">
            <v>M</v>
          </cell>
          <cell r="E8501">
            <v>77.72</v>
          </cell>
          <cell r="F8501" t="str">
            <v>SEINFRA</v>
          </cell>
        </row>
        <row r="8502">
          <cell r="B8502" t="str">
            <v>C4999</v>
          </cell>
          <cell r="C8502" t="str">
            <v>FUNGENBAND PARA JUNTA DE DILATAÇÃO, O-22, ATÉ 30MCA</v>
          </cell>
          <cell r="D8502" t="str">
            <v>M</v>
          </cell>
          <cell r="E8502">
            <v>106.53</v>
          </cell>
          <cell r="F8502" t="str">
            <v>SEINFRA</v>
          </cell>
        </row>
        <row r="8503">
          <cell r="B8503" t="str">
            <v>C5000</v>
          </cell>
          <cell r="C8503" t="str">
            <v>FUNGENBAND PARA JUNTA DE DILATAÇÃO, O-35/06, ATÉ 100MCA</v>
          </cell>
          <cell r="D8503" t="str">
            <v>M</v>
          </cell>
          <cell r="E8503">
            <v>167.52</v>
          </cell>
          <cell r="F8503" t="str">
            <v>SEINFRA</v>
          </cell>
        </row>
        <row r="8504">
          <cell r="B8504" t="str">
            <v>C5001</v>
          </cell>
          <cell r="C8504" t="str">
            <v>FUNGENBAND PARA JUNTA DE DILATAÇÃO, O-35/10, ATÉ 100MCA</v>
          </cell>
          <cell r="D8504" t="str">
            <v>M</v>
          </cell>
          <cell r="E8504">
            <v>216.03</v>
          </cell>
          <cell r="F8504" t="str">
            <v>SEINFRA</v>
          </cell>
        </row>
        <row r="8505">
          <cell r="B8505" t="str">
            <v>C4073</v>
          </cell>
          <cell r="C8505" t="str">
            <v>JUNTA ASFÁLTICA NAS PLACAS DOS TALUDES DAS LAGOAS (SEÇÃO 1,5 x 3,0 cm)</v>
          </cell>
          <cell r="D8505" t="str">
            <v>M</v>
          </cell>
          <cell r="E8505">
            <v>9.2200000000000006</v>
          </cell>
          <cell r="F8505" t="str">
            <v>SEINFRA</v>
          </cell>
        </row>
        <row r="8506">
          <cell r="F8506" t="str">
            <v>SEINFRA</v>
          </cell>
        </row>
        <row r="8507">
          <cell r="B8507" t="str">
            <v>C3732</v>
          </cell>
          <cell r="C8507" t="str">
            <v>JUNTA DE DILATAÇÃO À BASE DE MASTIQUE (1.00 x 1.00cm)</v>
          </cell>
          <cell r="D8507" t="str">
            <v>M</v>
          </cell>
          <cell r="E8507">
            <v>38.700000000000003</v>
          </cell>
          <cell r="F8507" t="str">
            <v>SEINFRA</v>
          </cell>
        </row>
        <row r="8508">
          <cell r="B8508" t="str">
            <v>C4209</v>
          </cell>
          <cell r="C8508" t="str">
            <v>JUNTA DILATAÇÃO COM CORDA DE SISAL E ASFALTO OXIDADO (SEÇÃO 1,5 x 3 cm)</v>
          </cell>
          <cell r="D8508" t="str">
            <v>M</v>
          </cell>
          <cell r="E8508">
            <v>13.83</v>
          </cell>
          <cell r="F8508" t="str">
            <v>SEINFRA</v>
          </cell>
        </row>
        <row r="8509">
          <cell r="F8509" t="str">
            <v>SEINFRA</v>
          </cell>
        </row>
        <row r="8510">
          <cell r="B8510" t="str">
            <v>C5009</v>
          </cell>
          <cell r="C8510" t="str">
            <v>JUNTA DE MOVIMENTAÇÃO PARA ESTRUTURA DE CONCRETO DE 20 X 40 MM (TIPO JUNTA JEENE 20/30 VV OU SIMILAR)</v>
          </cell>
          <cell r="D8510" t="str">
            <v>M</v>
          </cell>
          <cell r="E8510">
            <v>420.81</v>
          </cell>
          <cell r="F8510" t="str">
            <v>SEINFRA</v>
          </cell>
        </row>
        <row r="8511">
          <cell r="F8511" t="str">
            <v>SEINFRA</v>
          </cell>
        </row>
        <row r="8512">
          <cell r="B8512" t="str">
            <v>C5008</v>
          </cell>
          <cell r="C8512" t="str">
            <v>JUNTA DE MOVIMENTAÇÃO PARA ESTRUTURA DE CONCRETO DE 25 X 50 MM (TIPO JUNTA JEENE 25/40 VV OU SIMILAR)</v>
          </cell>
          <cell r="D8512" t="str">
            <v>M</v>
          </cell>
          <cell r="E8512">
            <v>519.66</v>
          </cell>
          <cell r="F8512" t="str">
            <v>SEINFRA</v>
          </cell>
        </row>
        <row r="8513">
          <cell r="F8513" t="str">
            <v>SEINFRA</v>
          </cell>
        </row>
        <row r="8514">
          <cell r="B8514" t="str">
            <v>C5007</v>
          </cell>
          <cell r="C8514" t="str">
            <v>JUNTA DE MOVIMENTAÇÃO PARA ESTRUTURA DE CONCRETO DE 35 X 60 MM (TIPO JUNTA JEENE 35/50 VV OU SIMILAR)</v>
          </cell>
          <cell r="D8514" t="str">
            <v>M</v>
          </cell>
          <cell r="E8514">
            <v>623.44000000000005</v>
          </cell>
          <cell r="F8514" t="str">
            <v>SEINFRA</v>
          </cell>
        </row>
        <row r="8515">
          <cell r="F8515" t="str">
            <v>SEINFRA</v>
          </cell>
        </row>
        <row r="8516">
          <cell r="B8516" t="str">
            <v>C5010</v>
          </cell>
          <cell r="C8516" t="str">
            <v>JUNTA DE MOVIMENTAÇÃO PARA ESTRUTURA DE CONCRETO DE 50 X 80 MM (TIPO JUNTA JEENE 50/70 VV OU SIMILAR)</v>
          </cell>
          <cell r="D8516" t="str">
            <v>M</v>
          </cell>
          <cell r="E8516">
            <v>734.99</v>
          </cell>
          <cell r="F8516" t="str">
            <v>SEINFRA</v>
          </cell>
        </row>
        <row r="8517">
          <cell r="F8517" t="str">
            <v>SEINFRA</v>
          </cell>
        </row>
        <row r="8518">
          <cell r="B8518" t="str">
            <v>C4571</v>
          </cell>
          <cell r="C8518" t="str">
            <v>MASTIQUE BETUMINOSO MODIFICADO COM POLIURETANO, TIXOTRÓPICO, BICOMPONENTE PARA JUNTA DE DILATAÇÃO</v>
          </cell>
          <cell r="D8518" t="str">
            <v>M</v>
          </cell>
          <cell r="E8518">
            <v>26.64</v>
          </cell>
          <cell r="F8518" t="str">
            <v>SEINFRA</v>
          </cell>
        </row>
        <row r="8519">
          <cell r="F8519" t="str">
            <v>SEINFRA</v>
          </cell>
        </row>
        <row r="8520">
          <cell r="B8520" t="str">
            <v>C1814</v>
          </cell>
          <cell r="C8520" t="str">
            <v>NEOPRENE P/ JUNTAS DE DILATAÇÃO</v>
          </cell>
          <cell r="D8520" t="str">
            <v>M</v>
          </cell>
          <cell r="E8520">
            <v>49.94</v>
          </cell>
          <cell r="F8520" t="str">
            <v>SEINFRA</v>
          </cell>
        </row>
        <row r="8521">
          <cell r="B8521" t="str">
            <v>C2268</v>
          </cell>
          <cell r="C8521" t="str">
            <v>SELANTE ELASTRÔMETRO P/ JUNTA DE DILATAÇÃO</v>
          </cell>
          <cell r="D8521" t="str">
            <v>M</v>
          </cell>
          <cell r="E8521">
            <v>38.65</v>
          </cell>
          <cell r="F8521" t="str">
            <v>SEINFRA</v>
          </cell>
        </row>
        <row r="8522">
          <cell r="B8522" t="str">
            <v>RECUPERAÇÃO ESTRUTURAL</v>
          </cell>
          <cell r="E8522">
            <v>5166.92</v>
          </cell>
          <cell r="F8522" t="str">
            <v>SEINFRA</v>
          </cell>
        </row>
        <row r="8523">
          <cell r="B8523" t="str">
            <v>C0005</v>
          </cell>
          <cell r="C8523" t="str">
            <v>ACABAMENTO DE PEDREIRO</v>
          </cell>
          <cell r="D8523" t="str">
            <v>M2</v>
          </cell>
          <cell r="E8523">
            <v>64.98</v>
          </cell>
          <cell r="F8523" t="str">
            <v>SEINFRA</v>
          </cell>
        </row>
        <row r="8524">
          <cell r="B8524" t="str">
            <v>C0094</v>
          </cell>
          <cell r="C8524" t="str">
            <v>APICOAMENTO EM CONCRETO/PREPARO DA SUPERFÍCIE</v>
          </cell>
          <cell r="D8524" t="str">
            <v>M2</v>
          </cell>
          <cell r="E8524">
            <v>31.1</v>
          </cell>
          <cell r="F8524" t="str">
            <v>SEINFRA</v>
          </cell>
        </row>
        <row r="8525">
          <cell r="B8525" t="str">
            <v>C0098</v>
          </cell>
          <cell r="C8525" t="str">
            <v>APLICAÇÃO DE ADESIVO ESTRUTURAL BASE EPOXI</v>
          </cell>
          <cell r="D8525" t="str">
            <v>KG</v>
          </cell>
          <cell r="E8525">
            <v>106.16</v>
          </cell>
          <cell r="F8525" t="str">
            <v>SEINFRA</v>
          </cell>
        </row>
        <row r="8526">
          <cell r="B8526" t="str">
            <v>C0809</v>
          </cell>
          <cell r="C8526" t="str">
            <v>COLOCAÇÃO DE INJETORES</v>
          </cell>
          <cell r="D8526" t="str">
            <v>UN</v>
          </cell>
          <cell r="E8526">
            <v>15.74</v>
          </cell>
          <cell r="F8526" t="str">
            <v>SEINFRA</v>
          </cell>
        </row>
        <row r="8527">
          <cell r="B8527" t="str">
            <v>C3156</v>
          </cell>
          <cell r="C8527" t="str">
            <v>CONCRETO PROJETADO (MEDIDO NA MÁQUINA 35MPa)</v>
          </cell>
          <cell r="D8527" t="str">
            <v>M3</v>
          </cell>
          <cell r="E8527">
            <v>1170.9100000000001</v>
          </cell>
          <cell r="F8527" t="str">
            <v>SEINFRA</v>
          </cell>
        </row>
        <row r="8528">
          <cell r="B8528" t="str">
            <v>C0929</v>
          </cell>
          <cell r="C8528" t="str">
            <v>CORTE EM CONCRETO DETERIORADO</v>
          </cell>
          <cell r="D8528" t="str">
            <v>M2</v>
          </cell>
          <cell r="E8528">
            <v>31.1</v>
          </cell>
          <cell r="F8528" t="str">
            <v>SEINFRA</v>
          </cell>
        </row>
        <row r="8529">
          <cell r="B8529" t="str">
            <v>C3083</v>
          </cell>
          <cell r="C8529" t="str">
            <v>EXECUÇÃO DE FUROS EM CONCRETO C/BROCA 1/2"&lt;= D &lt;=1"</v>
          </cell>
          <cell r="D8529" t="str">
            <v>UN</v>
          </cell>
          <cell r="E8529">
            <v>16.18</v>
          </cell>
          <cell r="F8529" t="str">
            <v>SEINFRA</v>
          </cell>
        </row>
        <row r="8530">
          <cell r="B8530" t="str">
            <v>C3082</v>
          </cell>
          <cell r="C8530" t="str">
            <v>EXECUÇÃO DE FUROS EM CONCRETO C/BROCA 1"&lt; D &lt;=1 1/2"</v>
          </cell>
          <cell r="D8530" t="str">
            <v>UN</v>
          </cell>
          <cell r="E8530">
            <v>22.98</v>
          </cell>
          <cell r="F8530" t="str">
            <v>SEINFRA</v>
          </cell>
        </row>
        <row r="8531">
          <cell r="B8531" t="str">
            <v>C4410</v>
          </cell>
          <cell r="C8531" t="str">
            <v>EXECUÇÃO DE FURO EM CONCRETO COM BROCA - Ø 1 1/2" A 2"</v>
          </cell>
          <cell r="D8531" t="str">
            <v>M</v>
          </cell>
          <cell r="E8531">
            <v>86.4</v>
          </cell>
          <cell r="F8531" t="str">
            <v>SEINFRA</v>
          </cell>
        </row>
        <row r="8532">
          <cell r="B8532" t="str">
            <v>C3084</v>
          </cell>
          <cell r="C8532" t="str">
            <v>EXECUÇÃO DE PINGADEIRAS</v>
          </cell>
          <cell r="D8532" t="str">
            <v>M</v>
          </cell>
          <cell r="E8532">
            <v>10.43</v>
          </cell>
          <cell r="F8532" t="str">
            <v>SEINFRA</v>
          </cell>
        </row>
        <row r="8533">
          <cell r="B8533" t="str">
            <v>C3467</v>
          </cell>
          <cell r="C8533" t="str">
            <v>FORNECIMENTO E COLOCAÇÃO DE CHUMBADOR PARABOULT DE  3/4" a 1"</v>
          </cell>
          <cell r="D8533" t="str">
            <v>UN</v>
          </cell>
          <cell r="E8533">
            <v>78.17</v>
          </cell>
          <cell r="F8533" t="str">
            <v>SEINFRA</v>
          </cell>
        </row>
        <row r="8534">
          <cell r="B8534" t="str">
            <v>C2830</v>
          </cell>
          <cell r="C8534" t="str">
            <v>FORNECIMENTO E CRAVAÇÃO DE PINOS C/PISTOLA P/FIXAÇÃO DE TELA</v>
          </cell>
          <cell r="D8534" t="str">
            <v>UN</v>
          </cell>
          <cell r="E8534">
            <v>4.55</v>
          </cell>
          <cell r="F8534" t="str">
            <v>SEINFRA</v>
          </cell>
        </row>
        <row r="8535">
          <cell r="B8535" t="str">
            <v>C1523</v>
          </cell>
          <cell r="C8535" t="str">
            <v>JATEAMENTO DE AR COMPRIMIDO, P/LIMPEZA DE SUPERFÍCIES</v>
          </cell>
          <cell r="D8535" t="str">
            <v>M2</v>
          </cell>
          <cell r="E8535">
            <v>13.72</v>
          </cell>
          <cell r="F8535" t="str">
            <v>SEINFRA</v>
          </cell>
        </row>
        <row r="8536">
          <cell r="B8536" t="str">
            <v>C1524</v>
          </cell>
          <cell r="C8536" t="str">
            <v>JATEAMENTO DE AREIA À SECO EM SUPERFÍCIES</v>
          </cell>
          <cell r="D8536" t="str">
            <v>M2</v>
          </cell>
          <cell r="E8536">
            <v>11.78</v>
          </cell>
          <cell r="F8536" t="str">
            <v>SEINFRA</v>
          </cell>
        </row>
        <row r="8537">
          <cell r="B8537" t="str">
            <v>C3091</v>
          </cell>
          <cell r="C8537" t="str">
            <v>LIMPEZA COM JATO DE AREIA/ÁGUA</v>
          </cell>
          <cell r="D8537" t="str">
            <v>M2</v>
          </cell>
          <cell r="E8537">
            <v>73.459999999999994</v>
          </cell>
          <cell r="F8537" t="str">
            <v>SEINFRA</v>
          </cell>
        </row>
        <row r="8538">
          <cell r="B8538" t="str">
            <v>C3095</v>
          </cell>
          <cell r="C8538" t="str">
            <v>LIMPEZA DE SUPERFÍCIE C/ ESCOVA DE AÇO</v>
          </cell>
          <cell r="D8538" t="str">
            <v>M2</v>
          </cell>
          <cell r="E8538">
            <v>6.22</v>
          </cell>
          <cell r="F8538" t="str">
            <v>SEINFRA</v>
          </cell>
        </row>
        <row r="8539">
          <cell r="B8539" t="str">
            <v>C2900</v>
          </cell>
          <cell r="C8539" t="str">
            <v>PINTURA PROTEÇÃO C/INIBIDOR MIGRATÓRIO CORROSÃO, 3 DEMÃOS</v>
          </cell>
          <cell r="D8539" t="str">
            <v>M2</v>
          </cell>
          <cell r="E8539">
            <v>20.68</v>
          </cell>
          <cell r="F8539" t="str">
            <v>SEINFRA</v>
          </cell>
        </row>
        <row r="8540">
          <cell r="B8540" t="str">
            <v>C4738</v>
          </cell>
          <cell r="C8540" t="str">
            <v>RECUPERAÇÃO CONCRETO, C/REFORÇO E RECONSTITUIÇÃO “GROUNT”, ESP.=60MM</v>
          </cell>
          <cell r="D8540" t="str">
            <v>M2</v>
          </cell>
          <cell r="E8540">
            <v>482.43</v>
          </cell>
          <cell r="F8540" t="str">
            <v>SEINFRA</v>
          </cell>
        </row>
        <row r="8541">
          <cell r="F8541" t="str">
            <v>SEINFRA</v>
          </cell>
        </row>
        <row r="8542">
          <cell r="B8542" t="str">
            <v>C4737</v>
          </cell>
          <cell r="C8542" t="str">
            <v>RECUPERAÇÃO CONCRETO, C/MICROCONCRETO FLUIDO, ESP.=300MM</v>
          </cell>
          <cell r="D8542" t="str">
            <v>M2</v>
          </cell>
          <cell r="E8542">
            <v>1548.59</v>
          </cell>
          <cell r="F8542" t="str">
            <v>SEINFRA</v>
          </cell>
        </row>
        <row r="8543">
          <cell r="F8543" t="str">
            <v>SEINFRA</v>
          </cell>
        </row>
        <row r="8544">
          <cell r="B8544" t="str">
            <v>C4739</v>
          </cell>
          <cell r="C8544" t="str">
            <v>RECUPERAÇÃO CONCRETO, S/REFORÇO E RECONSTITUIÇÃO “GROUNT”, ESP.=60MM</v>
          </cell>
          <cell r="D8544" t="str">
            <v>M2</v>
          </cell>
          <cell r="E8544">
            <v>389.34</v>
          </cell>
          <cell r="F8544" t="str">
            <v>SEINFRA</v>
          </cell>
        </row>
        <row r="8545">
          <cell r="F8545" t="str">
            <v>SEINFRA</v>
          </cell>
        </row>
        <row r="8546">
          <cell r="B8546" t="str">
            <v>C4740</v>
          </cell>
          <cell r="C8546" t="str">
            <v>RECUPERAÇÃO CONCRETO, S/REFORÇO RECONSTITUIÇÃO C/ ARGAMASSA POLIMÉRICA ESP.=25MM</v>
          </cell>
          <cell r="D8546" t="str">
            <v>M2</v>
          </cell>
          <cell r="E8546">
            <v>282.57</v>
          </cell>
          <cell r="F8546" t="str">
            <v>SEINFRA</v>
          </cell>
        </row>
        <row r="8547">
          <cell r="F8547" t="str">
            <v>SEINFRA</v>
          </cell>
        </row>
        <row r="8548">
          <cell r="B8548" t="str">
            <v>C4741</v>
          </cell>
          <cell r="C8548" t="str">
            <v>RECUPERAÇÃO CONCRETO, SÓ REFORÇO DA ARMADURA</v>
          </cell>
          <cell r="D8548" t="str">
            <v>M2</v>
          </cell>
          <cell r="E8548">
            <v>246.07</v>
          </cell>
          <cell r="F8548" t="str">
            <v>SEINFRA</v>
          </cell>
        </row>
        <row r="8549">
          <cell r="B8549" t="str">
            <v>C3102</v>
          </cell>
          <cell r="C8549" t="str">
            <v>RECUPERAÇÃO DE GUARDA CORPO</v>
          </cell>
          <cell r="D8549" t="str">
            <v>M</v>
          </cell>
          <cell r="E8549">
            <v>298.93</v>
          </cell>
          <cell r="F8549" t="str">
            <v>SEINFRA</v>
          </cell>
        </row>
        <row r="8550">
          <cell r="B8550" t="str">
            <v>C3106</v>
          </cell>
          <cell r="C8550" t="str">
            <v>REPOSIÇÃO DE ARMADURA OXIDADA (REFORÇO, FORNECIMENTO, DOBBRAGEM E COLOCAÇÃO)</v>
          </cell>
          <cell r="D8550" t="str">
            <v>KG</v>
          </cell>
          <cell r="E8550">
            <v>23.73</v>
          </cell>
          <cell r="F8550" t="str">
            <v>SEINFRA</v>
          </cell>
        </row>
        <row r="8551">
          <cell r="F8551" t="str">
            <v>SEINFRA</v>
          </cell>
        </row>
        <row r="8552">
          <cell r="B8552" t="str">
            <v>C3114</v>
          </cell>
          <cell r="C8552" t="str">
            <v>SELAGEM DE FISSURAS C/ INJEÇÃO DE RESINAS</v>
          </cell>
          <cell r="D8552" t="str">
            <v>KG</v>
          </cell>
          <cell r="E8552">
            <v>130.69999999999999</v>
          </cell>
          <cell r="F8552" t="str">
            <v>SEINFRA</v>
          </cell>
        </row>
        <row r="8553">
          <cell r="B8553" t="str">
            <v>RASGO EM CONCRETO  PARA TUBULAÇÕES</v>
          </cell>
          <cell r="E8553">
            <v>76.2</v>
          </cell>
          <cell r="F8553" t="str">
            <v>SEINFRA</v>
          </cell>
        </row>
        <row r="8554">
          <cell r="B8554" t="str">
            <v>C2098</v>
          </cell>
          <cell r="C8554" t="str">
            <v>RASGO EM CONCRETO P/TUBULAÇÕES D=15 A 25mm (1/2" A 1")</v>
          </cell>
          <cell r="D8554" t="str">
            <v>M</v>
          </cell>
          <cell r="E8554">
            <v>15.98</v>
          </cell>
          <cell r="F8554" t="str">
            <v>SEINFRA</v>
          </cell>
        </row>
        <row r="8555">
          <cell r="B8555" t="str">
            <v>C2099</v>
          </cell>
          <cell r="C8555" t="str">
            <v>RASGO EM CONCRETO P/TUBULAÇÕES D=32 A 50mm (1 1/4" A 2")</v>
          </cell>
          <cell r="D8555" t="str">
            <v>M</v>
          </cell>
          <cell r="E8555">
            <v>24.9</v>
          </cell>
          <cell r="F8555" t="str">
            <v>SEINFRA</v>
          </cell>
        </row>
        <row r="8556">
          <cell r="B8556" t="str">
            <v>C2100</v>
          </cell>
          <cell r="C8556" t="str">
            <v>RASGO EM CONCRETO P/TUBULAÇÕES D=65 A 100mm (2 1/2" A 4")</v>
          </cell>
          <cell r="D8556" t="str">
            <v>M</v>
          </cell>
          <cell r="E8556">
            <v>35.32</v>
          </cell>
          <cell r="F8556" t="str">
            <v>SEINFRA</v>
          </cell>
        </row>
        <row r="8557">
          <cell r="B8557" t="str">
            <v>OUTROS ELEMENTOS</v>
          </cell>
          <cell r="E8557">
            <v>4867.32</v>
          </cell>
          <cell r="F8557" t="str">
            <v>SEINFRA</v>
          </cell>
        </row>
        <row r="8558">
          <cell r="B8558" t="str">
            <v>C0090</v>
          </cell>
          <cell r="C8558" t="str">
            <v>APARELHO DE APOIO EM NEOPRENE</v>
          </cell>
          <cell r="D8558" t="str">
            <v>KG</v>
          </cell>
          <cell r="E8558">
            <v>63.66</v>
          </cell>
          <cell r="F8558" t="str">
            <v>SEINFRA</v>
          </cell>
        </row>
        <row r="8559">
          <cell r="B8559" t="str">
            <v>C3402</v>
          </cell>
          <cell r="C8559" t="str">
            <v>BLOCO DE ANCORAGEM EM CONCRETO CICLÓPICO</v>
          </cell>
          <cell r="D8559" t="str">
            <v>M3</v>
          </cell>
          <cell r="E8559">
            <v>790.65</v>
          </cell>
          <cell r="F8559" t="str">
            <v>SEINFRA</v>
          </cell>
        </row>
        <row r="8560">
          <cell r="B8560" t="str">
            <v>C3403</v>
          </cell>
          <cell r="C8560" t="str">
            <v>BLOCO DE ANCORAGEM EM CONCRETO SIMPLES FCK=10MPa</v>
          </cell>
          <cell r="D8560" t="str">
            <v>M3</v>
          </cell>
          <cell r="E8560">
            <v>640.1</v>
          </cell>
          <cell r="F8560" t="str">
            <v>SEINFRA</v>
          </cell>
        </row>
        <row r="8561">
          <cell r="B8561" t="str">
            <v>C3404</v>
          </cell>
          <cell r="C8561" t="str">
            <v>BLOCO DE ANCORAGEM EM CONCRETO ESTRUTURAL FCK=15MPa</v>
          </cell>
          <cell r="D8561" t="str">
            <v>M3</v>
          </cell>
          <cell r="E8561">
            <v>1776.61</v>
          </cell>
          <cell r="F8561" t="str">
            <v>SEINFRA</v>
          </cell>
        </row>
        <row r="8562">
          <cell r="B8562" t="str">
            <v>C4098</v>
          </cell>
          <cell r="C8562" t="str">
            <v>BLOCO DE POLIESTIRENO EXPANDIDO (ISOPOR) EM CAIXÃO PERDIDO</v>
          </cell>
          <cell r="D8562" t="str">
            <v>M3</v>
          </cell>
          <cell r="E8562">
            <v>343.92</v>
          </cell>
          <cell r="F8562" t="str">
            <v>SEINFRA</v>
          </cell>
        </row>
        <row r="8563">
          <cell r="B8563" t="str">
            <v>C4379</v>
          </cell>
          <cell r="C8563" t="str">
            <v>CANTONEIRA EM AÇO (6 x 6 x 1/2") - FORNECIMENTO E COLOCAÇÃO</v>
          </cell>
          <cell r="D8563" t="str">
            <v>M</v>
          </cell>
          <cell r="E8563">
            <v>256.82</v>
          </cell>
          <cell r="F8563" t="str">
            <v>SEINFRA</v>
          </cell>
        </row>
        <row r="8564">
          <cell r="B8564" t="str">
            <v>C3068</v>
          </cell>
          <cell r="C8564" t="str">
            <v>DRENO DE PVC D= 75mm</v>
          </cell>
          <cell r="D8564" t="str">
            <v>UN</v>
          </cell>
          <cell r="E8564">
            <v>41.89</v>
          </cell>
          <cell r="F8564" t="str">
            <v>SEINFRA</v>
          </cell>
        </row>
        <row r="8565">
          <cell r="B8565" t="str">
            <v>C4297</v>
          </cell>
          <cell r="C8565" t="str">
            <v>DRENOS DE PVC D=75mm</v>
          </cell>
          <cell r="D8565" t="str">
            <v>M</v>
          </cell>
          <cell r="E8565">
            <v>141.24</v>
          </cell>
          <cell r="F8565" t="str">
            <v>SEINFRA</v>
          </cell>
        </row>
        <row r="8566">
          <cell r="B8566" t="str">
            <v>C3069</v>
          </cell>
          <cell r="C8566" t="str">
            <v>DRENO DE PVC D=100mm</v>
          </cell>
          <cell r="D8566" t="str">
            <v>UN</v>
          </cell>
          <cell r="E8566">
            <v>47.35</v>
          </cell>
          <cell r="F8566" t="str">
            <v>SEINFRA</v>
          </cell>
        </row>
        <row r="8567">
          <cell r="B8567" t="str">
            <v>C4326</v>
          </cell>
          <cell r="C8567" t="str">
            <v>FORNECIMENTO E COLOCAÇÃO DE CANTONEIRA EM AÇO SAC (3"X3"X5/16")</v>
          </cell>
          <cell r="D8567" t="str">
            <v>M</v>
          </cell>
          <cell r="E8567">
            <v>129.1</v>
          </cell>
          <cell r="F8567" t="str">
            <v>SEINFRA</v>
          </cell>
        </row>
        <row r="8568">
          <cell r="B8568" t="str">
            <v>C3088</v>
          </cell>
          <cell r="C8568" t="str">
            <v>FORNECIMENTO E COLOCAÇÃO DE CANTONEIRA DE FERRO (4"X4"X3/8")</v>
          </cell>
          <cell r="D8568" t="str">
            <v>KG</v>
          </cell>
          <cell r="E8568">
            <v>30.21</v>
          </cell>
          <cell r="F8568" t="str">
            <v>SEINFRA</v>
          </cell>
        </row>
        <row r="8569">
          <cell r="B8569" t="str">
            <v>C2829</v>
          </cell>
          <cell r="C8569" t="str">
            <v>FORNECIMENTO E COLOCAÇÃO DE ISOPOR 20MM (PLACA DE 1,20 X 0,60M)</v>
          </cell>
          <cell r="D8569" t="str">
            <v xml:space="preserve"> M2</v>
          </cell>
          <cell r="E8569">
            <v>19.45</v>
          </cell>
          <cell r="F8569" t="str">
            <v>SEINFRA</v>
          </cell>
        </row>
        <row r="8570">
          <cell r="B8570" t="str">
            <v>C3089</v>
          </cell>
          <cell r="C8570" t="str">
            <v>GUARDA CORPO (VARANDA)</v>
          </cell>
          <cell r="D8570" t="str">
            <v>M</v>
          </cell>
          <cell r="E8570">
            <v>401.36</v>
          </cell>
          <cell r="F8570" t="str">
            <v>SEINFRA</v>
          </cell>
        </row>
        <row r="8571">
          <cell r="B8571" t="str">
            <v>C1094</v>
          </cell>
          <cell r="C8571" t="str">
            <v>MONTAGEM DE APOIO AOS PÓRTICOS</v>
          </cell>
          <cell r="D8571" t="str">
            <v>M</v>
          </cell>
          <cell r="E8571">
            <v>184.96</v>
          </cell>
          <cell r="F8571" t="str">
            <v>SEINFRA</v>
          </cell>
        </row>
        <row r="8572">
          <cell r="B8572" t="str">
            <v>CONTENÇÕES</v>
          </cell>
          <cell r="E8572">
            <v>8942.94</v>
          </cell>
          <cell r="F8572" t="str">
            <v>SEINFRA</v>
          </cell>
        </row>
        <row r="8573">
          <cell r="B8573" t="str">
            <v>ENROCAMENTO E PROTEÇÃO DE TALUDES</v>
          </cell>
          <cell r="E8573">
            <v>479.13</v>
          </cell>
          <cell r="F8573" t="str">
            <v>SEINFRA</v>
          </cell>
        </row>
        <row r="8574">
          <cell r="B8574" t="str">
            <v>C3077</v>
          </cell>
          <cell r="C8574" t="str">
            <v>ENROCAMENTO DE PEDRA ARRUMADA (PRODUZIDA) (S/TRANSPORTE)</v>
          </cell>
          <cell r="D8574" t="str">
            <v>M3</v>
          </cell>
          <cell r="E8574">
            <v>100.44</v>
          </cell>
          <cell r="F8574" t="str">
            <v>SEINFRA</v>
          </cell>
        </row>
        <row r="8575">
          <cell r="B8575" t="str">
            <v>C2764</v>
          </cell>
          <cell r="C8575" t="str">
            <v>ENROCAMENTO DE PEDRA DE MÃO ARRUMADA (ADQUIRIDA)</v>
          </cell>
          <cell r="D8575" t="str">
            <v>M3</v>
          </cell>
          <cell r="E8575">
            <v>135.61000000000001</v>
          </cell>
          <cell r="F8575" t="str">
            <v>SEINFRA</v>
          </cell>
        </row>
        <row r="8576">
          <cell r="B8576" t="str">
            <v>C2765</v>
          </cell>
          <cell r="C8576" t="str">
            <v>ENROCAMENTO DE PEDRA DE MÃO JOGADA (ADQUIRIDA)</v>
          </cell>
          <cell r="D8576" t="str">
            <v>M3</v>
          </cell>
          <cell r="E8576">
            <v>117.45</v>
          </cell>
          <cell r="F8576" t="str">
            <v>SEINFRA</v>
          </cell>
        </row>
        <row r="8577">
          <cell r="B8577" t="str">
            <v>C3078</v>
          </cell>
          <cell r="C8577" t="str">
            <v>ENROCAMENTO DE PEDRA JOGADA (PRODUZIDA) (S/TRANSPORTE)</v>
          </cell>
          <cell r="D8577" t="str">
            <v>M3</v>
          </cell>
          <cell r="E8577">
            <v>84.14</v>
          </cell>
          <cell r="F8577" t="str">
            <v>SEINFRA</v>
          </cell>
        </row>
        <row r="8578">
          <cell r="B8578" t="str">
            <v>C3079</v>
          </cell>
          <cell r="C8578" t="str">
            <v>ENROCAMENTO DE PEDRA JOGADA DE CORTE DE 3.ª CATEGORIA (S/TRANSPORTE)</v>
          </cell>
          <cell r="D8578" t="str">
            <v>M3</v>
          </cell>
          <cell r="E8578">
            <v>41.49</v>
          </cell>
          <cell r="F8578" t="str">
            <v>SEINFRA</v>
          </cell>
        </row>
        <row r="8579">
          <cell r="F8579" t="str">
            <v>SEINFRA</v>
          </cell>
        </row>
        <row r="8580">
          <cell r="B8580" t="str">
            <v>ENSECADEIRAS</v>
          </cell>
          <cell r="E8580">
            <v>602.35</v>
          </cell>
          <cell r="F8580" t="str">
            <v>SEINFRA</v>
          </cell>
        </row>
        <row r="8581">
          <cell r="B8581" t="str">
            <v>C2767</v>
          </cell>
          <cell r="C8581" t="str">
            <v>ENSECADEIRA COM SACOS DE AREIA, S/ FORNECIMENTO DE AREIA</v>
          </cell>
          <cell r="D8581" t="str">
            <v>M3</v>
          </cell>
          <cell r="E8581">
            <v>86.59</v>
          </cell>
          <cell r="F8581" t="str">
            <v>SEINFRA</v>
          </cell>
        </row>
        <row r="8582">
          <cell r="B8582" t="str">
            <v>C1244</v>
          </cell>
          <cell r="C8582" t="str">
            <v>ENSECADEIRA DE PAREDE SIMPLES</v>
          </cell>
          <cell r="D8582" t="str">
            <v>M2</v>
          </cell>
          <cell r="E8582">
            <v>147.69</v>
          </cell>
          <cell r="F8582" t="str">
            <v>SEINFRA</v>
          </cell>
        </row>
        <row r="8583">
          <cell r="B8583" t="str">
            <v>C1243</v>
          </cell>
          <cell r="C8583" t="str">
            <v>ENSECADEIRA DE PAREDE DUPLA</v>
          </cell>
          <cell r="D8583" t="str">
            <v>M2</v>
          </cell>
          <cell r="E8583">
            <v>368.07</v>
          </cell>
          <cell r="F8583" t="str">
            <v>SEINFRA</v>
          </cell>
        </row>
        <row r="8584">
          <cell r="B8584" t="str">
            <v>MURO DE ARRIMO</v>
          </cell>
          <cell r="E8584">
            <v>5128.4399999999996</v>
          </cell>
          <cell r="F8584" t="str">
            <v>SEINFRA</v>
          </cell>
        </row>
        <row r="8585">
          <cell r="B8585" t="str">
            <v>C1808</v>
          </cell>
          <cell r="C8585" t="str">
            <v>MURO DE ARRIMO C/ BLOCOS DE CONCRETO ARTICULADO (30X15X28)cm</v>
          </cell>
          <cell r="D8585" t="str">
            <v>M2</v>
          </cell>
          <cell r="E8585">
            <v>273.33</v>
          </cell>
          <cell r="F8585" t="str">
            <v>SEINFRA</v>
          </cell>
        </row>
        <row r="8586">
          <cell r="B8586" t="str">
            <v>C1809</v>
          </cell>
          <cell r="C8586" t="str">
            <v>MURO DE ARRIMO C/ BLOCOS DE CONCRETO ARTICULADO (60X45X15)cm  C/INJEÇÃO ATÉ 2,5m</v>
          </cell>
          <cell r="D8586" t="str">
            <v>M2</v>
          </cell>
          <cell r="E8586">
            <v>450.34</v>
          </cell>
          <cell r="F8586" t="str">
            <v>SEINFRA</v>
          </cell>
        </row>
        <row r="8587">
          <cell r="F8587" t="str">
            <v>SEINFRA</v>
          </cell>
        </row>
        <row r="8588">
          <cell r="B8588" t="str">
            <v>C1810</v>
          </cell>
          <cell r="C8588" t="str">
            <v>MURO DE ARRIMO C/GABIÃO, ALTURA 2m</v>
          </cell>
          <cell r="D8588" t="str">
            <v>M</v>
          </cell>
          <cell r="E8588">
            <v>1254.3699999999999</v>
          </cell>
          <cell r="F8588" t="str">
            <v>SEINFRA</v>
          </cell>
        </row>
        <row r="8589">
          <cell r="B8589" t="str">
            <v>C1811</v>
          </cell>
          <cell r="C8589" t="str">
            <v>MURO DE ARRIMO C/GABIÃO, ALTURA 4m</v>
          </cell>
          <cell r="D8589" t="str">
            <v>M</v>
          </cell>
          <cell r="E8589">
            <v>3150.4</v>
          </cell>
          <cell r="F8589" t="str">
            <v>SEINFRA</v>
          </cell>
        </row>
        <row r="8590">
          <cell r="B8590" t="str">
            <v>GABIÕES</v>
          </cell>
          <cell r="E8590">
            <v>2733.02</v>
          </cell>
          <cell r="F8590" t="str">
            <v>SEINFRA</v>
          </cell>
        </row>
        <row r="8591">
          <cell r="B8591" t="str">
            <v>C2763</v>
          </cell>
          <cell r="C8591" t="str">
            <v>ENCHIMENTO DE GABIÃO COM PEDRA DE MÃO</v>
          </cell>
          <cell r="D8591" t="str">
            <v>M3</v>
          </cell>
          <cell r="E8591">
            <v>143.38999999999999</v>
          </cell>
          <cell r="F8591" t="str">
            <v>SEINFRA</v>
          </cell>
        </row>
        <row r="8592">
          <cell r="B8592" t="str">
            <v>C1317</v>
          </cell>
          <cell r="C8592" t="str">
            <v>ESTIVAS - ESTRUTURAS SUBMERSAS C/GABIÕES-SACO ALT.= 1m</v>
          </cell>
          <cell r="D8592" t="str">
            <v>M</v>
          </cell>
          <cell r="E8592">
            <v>917.99</v>
          </cell>
          <cell r="F8592" t="str">
            <v>SEINFRA</v>
          </cell>
        </row>
        <row r="8593">
          <cell r="B8593" t="str">
            <v>C1422</v>
          </cell>
          <cell r="C8593" t="str">
            <v>GABIÃO COLCHÃO ESP.= 30cm</v>
          </cell>
          <cell r="D8593" t="str">
            <v>M2</v>
          </cell>
          <cell r="E8593">
            <v>179.02</v>
          </cell>
          <cell r="F8593" t="str">
            <v>SEINFRA</v>
          </cell>
        </row>
        <row r="8594">
          <cell r="B8594" t="str">
            <v>C1420</v>
          </cell>
          <cell r="C8594" t="str">
            <v>GABIÃO P/EXECUÇÃO DE OBRAS</v>
          </cell>
          <cell r="D8594" t="str">
            <v>M3</v>
          </cell>
          <cell r="E8594">
            <v>484.49</v>
          </cell>
          <cell r="F8594" t="str">
            <v>SEINFRA</v>
          </cell>
        </row>
        <row r="8595">
          <cell r="B8595" t="str">
            <v>C2834</v>
          </cell>
          <cell r="C8595" t="str">
            <v>GABIÃO TELA GALV. REVEST. PVC TIPO CAIXA ALT.=0,50m</v>
          </cell>
          <cell r="D8595" t="str">
            <v>M3</v>
          </cell>
          <cell r="E8595">
            <v>326.91000000000003</v>
          </cell>
          <cell r="F8595" t="str">
            <v>SEINFRA</v>
          </cell>
        </row>
        <row r="8596">
          <cell r="B8596" t="str">
            <v>C2835</v>
          </cell>
          <cell r="C8596" t="str">
            <v>GABIÃO TELA GALV. REVEST. PVC TIPO CAIXA ALT.=1,00m</v>
          </cell>
          <cell r="D8596" t="str">
            <v>M3</v>
          </cell>
          <cell r="E8596">
            <v>285.92</v>
          </cell>
          <cell r="F8596" t="str">
            <v>SEINFRA</v>
          </cell>
        </row>
        <row r="8597">
          <cell r="B8597" t="str">
            <v>C2836</v>
          </cell>
          <cell r="C8597" t="str">
            <v>GABIÃO TELA GALV. REVEST. PVC TIPO COLCHÃO RENO ALT.=0,17m</v>
          </cell>
          <cell r="D8597" t="str">
            <v>M2</v>
          </cell>
          <cell r="E8597">
            <v>121.68</v>
          </cell>
          <cell r="F8597" t="str">
            <v>SEINFRA</v>
          </cell>
        </row>
        <row r="8598">
          <cell r="B8598" t="str">
            <v>C2837</v>
          </cell>
          <cell r="C8598" t="str">
            <v>GABIÃO TELA GALV. REVEST. PVC TIPO COLCHÃO RENO ALT.=0,23m</v>
          </cell>
          <cell r="D8598" t="str">
            <v>M2</v>
          </cell>
          <cell r="E8598">
            <v>130.91</v>
          </cell>
          <cell r="F8598" t="str">
            <v>SEINFRA</v>
          </cell>
        </row>
        <row r="8599">
          <cell r="B8599" t="str">
            <v>C2838</v>
          </cell>
          <cell r="C8599" t="str">
            <v>GABIÃO TELA GALV. REVEST. PVC TIPO COLCHÃO RENO ALT.=0,30m</v>
          </cell>
          <cell r="D8599" t="str">
            <v>M2</v>
          </cell>
          <cell r="E8599">
            <v>142.71</v>
          </cell>
          <cell r="F8599" t="str">
            <v>SEINFRA</v>
          </cell>
        </row>
        <row r="8600">
          <cell r="B8600" t="str">
            <v>PAREDES E PAINÉIS</v>
          </cell>
          <cell r="E8600">
            <v>23123.09</v>
          </cell>
          <cell r="F8600" t="str">
            <v>SEINFRA</v>
          </cell>
        </row>
        <row r="8601">
          <cell r="B8601" t="str">
            <v>ALVENARIA DE ELEVAÇÃO</v>
          </cell>
          <cell r="E8601">
            <v>3494.09</v>
          </cell>
          <cell r="F8601" t="str">
            <v>SEINFRA</v>
          </cell>
        </row>
        <row r="8602">
          <cell r="B8602" t="str">
            <v>C0047</v>
          </cell>
          <cell r="C8602" t="str">
            <v>ALVENARIA DE BLOCO CERÂMICO FURADO (9x19x39)cm  C/ARGAMASSA MISTA DE CAL HIDRATADA, ESP=9 cm</v>
          </cell>
          <cell r="D8602" t="str">
            <v>M2</v>
          </cell>
          <cell r="E8602">
            <v>36.380000000000003</v>
          </cell>
          <cell r="F8602" t="str">
            <v>SEINFRA</v>
          </cell>
        </row>
        <row r="8603">
          <cell r="F8603" t="str">
            <v>SEINFRA</v>
          </cell>
        </row>
        <row r="8604">
          <cell r="B8604" t="str">
            <v>C0046</v>
          </cell>
          <cell r="C8604" t="str">
            <v>ALVENARIA DE BLOCO CERÂMICO FURADO (19x19x39)cm C/ARGAMASSA MISTA DE CAL HIDRATADA ESP=19 cm</v>
          </cell>
          <cell r="D8604" t="str">
            <v>M2</v>
          </cell>
          <cell r="E8604">
            <v>62.86</v>
          </cell>
          <cell r="F8604" t="str">
            <v>SEINFRA</v>
          </cell>
        </row>
        <row r="8605">
          <cell r="F8605" t="str">
            <v>SEINFRA</v>
          </cell>
        </row>
        <row r="8606">
          <cell r="B8606" t="str">
            <v>C3612</v>
          </cell>
          <cell r="C8606" t="str">
            <v>ALVENARIA DE BLOCO DE CONCRETO TIPO STONE CINZA (14x19x49)cm C/ARGAMASSA MISTA DE CAL HIDRATADA ESP=</v>
          </cell>
          <cell r="D8606" t="str">
            <v>M2</v>
          </cell>
          <cell r="E8606">
            <v>78.84</v>
          </cell>
          <cell r="F8606" t="str">
            <v>SEINFRA</v>
          </cell>
        </row>
        <row r="8607">
          <cell r="F8607" t="str">
            <v>SEINFRA</v>
          </cell>
        </row>
        <row r="8608">
          <cell r="B8608" t="str">
            <v>C3613</v>
          </cell>
          <cell r="C8608" t="str">
            <v>ALVENARIA DE BLOCO DE CONCRETO TIPO STONE COLORIDO (14x19x49)cm C/ARGAMASSA MISTA DE CAL HIDRATADA E</v>
          </cell>
          <cell r="D8608" t="str">
            <v>M2</v>
          </cell>
          <cell r="E8608">
            <v>99.85</v>
          </cell>
          <cell r="F8608" t="str">
            <v>SEINFRA</v>
          </cell>
        </row>
        <row r="8609">
          <cell r="F8609" t="str">
            <v>SEINFRA</v>
          </cell>
        </row>
        <row r="8610">
          <cell r="B8610" t="str">
            <v>C3743</v>
          </cell>
          <cell r="C8610" t="str">
            <v>ALVENARIA DE BLOCO DE CONCRETO (9x19x39)cm C/ARGAMASSA MISTA DE CAL HIDRATADA ESP=9 cm</v>
          </cell>
          <cell r="D8610" t="str">
            <v>M2</v>
          </cell>
          <cell r="E8610">
            <v>52.67</v>
          </cell>
          <cell r="F8610" t="str">
            <v>SEINFRA</v>
          </cell>
        </row>
        <row r="8611">
          <cell r="F8611" t="str">
            <v>SEINFRA</v>
          </cell>
        </row>
        <row r="8612">
          <cell r="B8612" t="str">
            <v>C3744</v>
          </cell>
          <cell r="C8612" t="str">
            <v>ALVENARIA DE BLOCO DE CONCRETO (14x19x39)cm C/ARGAMASSA MISTA DE CAL HIDRATADA ESP=14 cm</v>
          </cell>
          <cell r="D8612" t="str">
            <v>M2</v>
          </cell>
          <cell r="E8612">
            <v>62.86</v>
          </cell>
          <cell r="F8612" t="str">
            <v>SEINFRA</v>
          </cell>
        </row>
        <row r="8613">
          <cell r="F8613" t="str">
            <v>SEINFRA</v>
          </cell>
        </row>
        <row r="8614">
          <cell r="B8614" t="str">
            <v>C0048</v>
          </cell>
          <cell r="C8614" t="str">
            <v>ALVENARIA DE BLOCO DE CONCRETO (19x19x39)cm C/ARGAMASSA MISTA DE CAL HIDRATADA ESP=19 cm</v>
          </cell>
          <cell r="D8614" t="str">
            <v>M2</v>
          </cell>
          <cell r="E8614">
            <v>72.27</v>
          </cell>
          <cell r="F8614" t="str">
            <v>SEINFRA</v>
          </cell>
        </row>
        <row r="8615">
          <cell r="F8615" t="str">
            <v>SEINFRA</v>
          </cell>
        </row>
        <row r="8616">
          <cell r="B8616" t="str">
            <v>C0050</v>
          </cell>
          <cell r="C8616" t="str">
            <v>ALVENARIA DE BLOCO DE VIDRO C/ARGAMASSA MISTA DE CAL HIDRATADA ESP=10 cm</v>
          </cell>
          <cell r="D8616" t="str">
            <v>M2</v>
          </cell>
          <cell r="E8616">
            <v>451.87</v>
          </cell>
          <cell r="F8616" t="str">
            <v>SEINFRA</v>
          </cell>
        </row>
        <row r="8617">
          <cell r="F8617" t="str">
            <v>SEINFRA</v>
          </cell>
        </row>
        <row r="8618">
          <cell r="B8618" t="str">
            <v>C0073</v>
          </cell>
          <cell r="C8618" t="str">
            <v>ALVENARIA DE TIJOLO CERÂMICO FURADO (9x19x19)cm C/ARGAMASSA MISTA DE CAL HIDRATADA ESP.=10cm (1:2:8)</v>
          </cell>
          <cell r="D8618" t="str">
            <v>M2</v>
          </cell>
          <cell r="E8618">
            <v>59.82</v>
          </cell>
          <cell r="F8618" t="str">
            <v>SEINFRA</v>
          </cell>
        </row>
        <row r="8619">
          <cell r="F8619" t="str">
            <v>SEINFRA</v>
          </cell>
        </row>
        <row r="8620">
          <cell r="B8620" t="str">
            <v>C0074</v>
          </cell>
          <cell r="C8620" t="str">
            <v>ALVENARIA DE TIJOLO CERÂMICO FURADO (9x19x19)cm C/ARGAMASSA MISTA DE CAL HIDRATADA ESP=20 cm</v>
          </cell>
          <cell r="D8620" t="str">
            <v>M2</v>
          </cell>
          <cell r="E8620">
            <v>104.79</v>
          </cell>
          <cell r="F8620" t="str">
            <v>SEINFRA</v>
          </cell>
        </row>
        <row r="8621">
          <cell r="F8621" t="str">
            <v>SEINFRA</v>
          </cell>
        </row>
        <row r="8622">
          <cell r="B8622" t="str">
            <v>C3658</v>
          </cell>
          <cell r="C8622" t="str">
            <v>ALVENARIA DE TIJOLO CERÂMICO FURADO (9x19x19)cm C/ARGAMASSA MISTA DE CAL HIDRATADA, ESP=30cm</v>
          </cell>
          <cell r="D8622" t="str">
            <v>M2</v>
          </cell>
          <cell r="E8622">
            <v>153.08000000000001</v>
          </cell>
          <cell r="F8622" t="str">
            <v>SEINFRA</v>
          </cell>
        </row>
        <row r="8623">
          <cell r="F8623" t="str">
            <v>SEINFRA</v>
          </cell>
        </row>
        <row r="8624">
          <cell r="B8624" t="str">
            <v>C0075</v>
          </cell>
          <cell r="C8624" t="str">
            <v>ALVENARIA DE TIJOLO COMUM C/ARGAMASSA MISTA DE CAL HIDRATADA 1:2:8   ESP=5 cm</v>
          </cell>
          <cell r="D8624" t="str">
            <v>M2</v>
          </cell>
          <cell r="E8624">
            <v>63.8</v>
          </cell>
          <cell r="F8624" t="str">
            <v>SEINFRA</v>
          </cell>
        </row>
        <row r="8625">
          <cell r="F8625" t="str">
            <v>SEINFRA</v>
          </cell>
        </row>
        <row r="8626">
          <cell r="B8626" t="str">
            <v>C0076</v>
          </cell>
          <cell r="C8626" t="str">
            <v>ALVENARIA DE TIJOLO COMUM C/ARGAMASSA MISTA DE CAL HIDRATADA 1:2:8   ESP=10 cm</v>
          </cell>
          <cell r="D8626" t="str">
            <v>M2</v>
          </cell>
          <cell r="E8626">
            <v>120.32</v>
          </cell>
          <cell r="F8626" t="str">
            <v>SEINFRA</v>
          </cell>
        </row>
        <row r="8627">
          <cell r="F8627" t="str">
            <v>SEINFRA</v>
          </cell>
        </row>
        <row r="8628">
          <cell r="B8628" t="str">
            <v>C0077</v>
          </cell>
          <cell r="C8628" t="str">
            <v>ALVENARIA DE TIJOLO COMUM C/ARGAMASSA MISTA DE CAL HIDRATADA 1:2:8   ESP=20 cm</v>
          </cell>
          <cell r="D8628" t="str">
            <v>M2</v>
          </cell>
          <cell r="E8628">
            <v>213.78</v>
          </cell>
          <cell r="F8628" t="str">
            <v>SEINFRA</v>
          </cell>
        </row>
        <row r="8629">
          <cell r="F8629" t="str">
            <v>SEINFRA</v>
          </cell>
        </row>
        <row r="8630">
          <cell r="B8630" t="str">
            <v>C0078</v>
          </cell>
          <cell r="C8630" t="str">
            <v>ALVENARIA DE TIJOLO COMUM C/ARGAMASSA MISTA DE CAL HIDRATADA 1:2:8   ESP=30 cm</v>
          </cell>
          <cell r="D8630" t="str">
            <v>M2</v>
          </cell>
          <cell r="E8630">
            <v>300.01</v>
          </cell>
          <cell r="F8630" t="str">
            <v>SEINFRA</v>
          </cell>
        </row>
        <row r="8631">
          <cell r="F8631" t="str">
            <v>SEINFRA</v>
          </cell>
        </row>
        <row r="8632">
          <cell r="B8632" t="str">
            <v>C3614</v>
          </cell>
          <cell r="C8632" t="str">
            <v>ALVENARIA DE TIJOLO MACIÇO APARENTE (23x11x5)cm C/ARGAMASSA MISTA DE CAL HIDRATADA, ESP=11 cm</v>
          </cell>
          <cell r="D8632" t="str">
            <v>M2</v>
          </cell>
          <cell r="E8632">
            <v>211.33</v>
          </cell>
          <cell r="F8632" t="str">
            <v>SEINFRA</v>
          </cell>
        </row>
        <row r="8633">
          <cell r="F8633" t="str">
            <v>SEINFRA</v>
          </cell>
        </row>
        <row r="8634">
          <cell r="B8634" t="str">
            <v>C3615</v>
          </cell>
          <cell r="C8634" t="str">
            <v>ALVENARIA DE TIJOLO MACIÇO APARENTE (23x11x5)cm C/ARGAMASSA MISTA DE CAL HIDRATADA ESP=22 cm</v>
          </cell>
          <cell r="D8634" t="str">
            <v>M2</v>
          </cell>
          <cell r="E8634">
            <v>387.68</v>
          </cell>
          <cell r="F8634" t="str">
            <v>SEINFRA</v>
          </cell>
        </row>
        <row r="8635">
          <cell r="F8635" t="str">
            <v>SEINFRA</v>
          </cell>
        </row>
        <row r="8636">
          <cell r="B8636" t="str">
            <v>C0061</v>
          </cell>
          <cell r="C8636" t="str">
            <v>ALVENARIA DE TIJOLO REFRATÁRIO 1/2 VEZ C/ARGAMASSA 1:4+100 Kg CIMENTO</v>
          </cell>
          <cell r="D8636" t="str">
            <v>M2</v>
          </cell>
          <cell r="E8636">
            <v>279.62</v>
          </cell>
          <cell r="F8636" t="str">
            <v>SEINFRA</v>
          </cell>
        </row>
        <row r="8637">
          <cell r="F8637" t="str">
            <v>SEINFRA</v>
          </cell>
        </row>
        <row r="8638">
          <cell r="B8638" t="str">
            <v>C0060</v>
          </cell>
          <cell r="C8638" t="str">
            <v>ALVENARIA DE TIJOLO REFRATÁRIO 1 VEZ C/ARGAMASSA 1:4+100 Kg CIMENTO</v>
          </cell>
          <cell r="D8638" t="str">
            <v>M2</v>
          </cell>
          <cell r="E8638">
            <v>514.86</v>
          </cell>
          <cell r="F8638" t="str">
            <v>SEINFRA</v>
          </cell>
        </row>
        <row r="8639">
          <cell r="F8639" t="str">
            <v>SEINFRA</v>
          </cell>
        </row>
        <row r="8640">
          <cell r="B8640" t="str">
            <v>C3533</v>
          </cell>
          <cell r="C8640" t="str">
            <v>MUTIRÃO MISTO - ALVENARIA DE TIJOLO CERÂMICO FURADO (9X19X19)cm ARGAMASSA MISTA DE CAL HIDRATADA ESP=10CM</v>
          </cell>
          <cell r="D8640" t="str">
            <v>M2</v>
          </cell>
          <cell r="E8640">
            <v>42.4</v>
          </cell>
          <cell r="F8640" t="str">
            <v>SEINFRA</v>
          </cell>
        </row>
        <row r="8641">
          <cell r="F8641" t="str">
            <v>SEINFRA</v>
          </cell>
        </row>
        <row r="8642">
          <cell r="B8642" t="str">
            <v>C4507</v>
          </cell>
          <cell r="C8642" t="str">
            <v>PAREDE DE BLOCO DE GESSO STAND, INCLUSIVE EMASSAMENTO - FORNECIMENTO E EXECUÇÃO</v>
          </cell>
          <cell r="D8642" t="str">
            <v>M2</v>
          </cell>
          <cell r="E8642">
            <v>55</v>
          </cell>
          <cell r="F8642" t="str">
            <v>SEINFRA</v>
          </cell>
        </row>
        <row r="8643">
          <cell r="F8643" t="str">
            <v>SEINFRA</v>
          </cell>
        </row>
        <row r="8644">
          <cell r="B8644" t="str">
            <v>C4508</v>
          </cell>
          <cell r="C8644" t="str">
            <v>PAREDE DE BLOCO DE GESSO HIDROFUGANTE, INCLUSIVE EMASSAMENTO - FORNECIMENTO E EXECUÇÃO</v>
          </cell>
          <cell r="D8644" t="str">
            <v>M2</v>
          </cell>
          <cell r="E8644">
            <v>70</v>
          </cell>
          <cell r="F8644" t="str">
            <v>SEINFRA</v>
          </cell>
        </row>
        <row r="8645">
          <cell r="F8645" t="str">
            <v>SEINFRA</v>
          </cell>
        </row>
        <row r="8646">
          <cell r="B8646" t="str">
            <v>ALVENARIA ESTRUTURAL</v>
          </cell>
          <cell r="E8646">
            <v>1319.01</v>
          </cell>
          <cell r="F8646" t="str">
            <v>SEINFRA</v>
          </cell>
        </row>
        <row r="8647">
          <cell r="B8647" t="str">
            <v>C0068</v>
          </cell>
          <cell r="C8647" t="str">
            <v>ALVENARIA ESTRUTURAL DE BLOCO DE CONCRETO (14x19x39)cm C/ARGAMASSA MISTA DE CAL HIDRATADA ESP=14 cm</v>
          </cell>
          <cell r="D8647" t="str">
            <v>M2</v>
          </cell>
          <cell r="E8647">
            <v>74</v>
          </cell>
          <cell r="F8647" t="str">
            <v>SEINFRA</v>
          </cell>
        </row>
        <row r="8648">
          <cell r="F8648" t="str">
            <v>SEINFRA</v>
          </cell>
        </row>
        <row r="8649">
          <cell r="B8649" t="str">
            <v>C0069</v>
          </cell>
          <cell r="C8649" t="str">
            <v>ALVENARIA ESTRUTURAL DE BLOCO DE CONCRETO (19x19x39)cm C/ARGAMASSA MISTA DE CAL HIDRATADA ESP=19 cm</v>
          </cell>
          <cell r="D8649" t="str">
            <v>M2</v>
          </cell>
          <cell r="E8649">
            <v>88.43</v>
          </cell>
          <cell r="F8649" t="str">
            <v>SEINFRA</v>
          </cell>
        </row>
        <row r="8650">
          <cell r="F8650" t="str">
            <v>SEINFRA</v>
          </cell>
        </row>
        <row r="8651">
          <cell r="B8651" t="str">
            <v>C0064</v>
          </cell>
          <cell r="C8651" t="str">
            <v>ALVENARIA ESTRUTURAL DE BLOCO CERÂMICO (9X19X39cm) ESP.=9cm</v>
          </cell>
          <cell r="D8651" t="str">
            <v>M2</v>
          </cell>
          <cell r="E8651">
            <v>35.17</v>
          </cell>
          <cell r="F8651" t="str">
            <v>SEINFRA</v>
          </cell>
        </row>
        <row r="8652">
          <cell r="B8652" t="str">
            <v>C0062</v>
          </cell>
          <cell r="C8652" t="str">
            <v>ALVENARIA ESTRUTURAL DE BLOCO CERÂMICO (14X19X39cm) ESP.=14cm</v>
          </cell>
          <cell r="D8652" t="str">
            <v>M2</v>
          </cell>
          <cell r="E8652">
            <v>42.41</v>
          </cell>
          <cell r="F8652" t="str">
            <v>SEINFRA</v>
          </cell>
        </row>
        <row r="8653">
          <cell r="B8653" t="str">
            <v>C4542</v>
          </cell>
          <cell r="C8653" t="str">
            <v>ALVENARIA ESTRUTURAL DE BLOCO CERÂMICO (14X19X39cm) ESP.=14cm - COM SUPERFÍCIE EXTERNA LISA PARA ACABAMENTO APARENTE</v>
          </cell>
          <cell r="D8653" t="str">
            <v>M2</v>
          </cell>
          <cell r="E8653">
            <v>52.6</v>
          </cell>
          <cell r="F8653" t="str">
            <v>SEINFRA</v>
          </cell>
        </row>
        <row r="8654">
          <cell r="F8654" t="str">
            <v>SEINFRA</v>
          </cell>
        </row>
        <row r="8655">
          <cell r="B8655" t="str">
            <v>C0063</v>
          </cell>
          <cell r="C8655" t="str">
            <v>ALVENARIA ESTRUTURAL DE BLOCO CERÂMICO (19X19X39cm) ESP.=19cm</v>
          </cell>
          <cell r="D8655" t="str">
            <v>M2</v>
          </cell>
          <cell r="E8655">
            <v>51.93</v>
          </cell>
          <cell r="F8655" t="str">
            <v>SEINFRA</v>
          </cell>
        </row>
        <row r="8656">
          <cell r="B8656" t="str">
            <v>C4585</v>
          </cell>
          <cell r="C8656" t="str">
            <v>ALVENARIA ESTRUTURAL DE BLOCO CERÂMICO COM SUPERFÍCIES EXTERNA LISA, PARA ACABAMENTO APARENTE (14x19x29)cm ESP. 14cm, INCLUSIVE PEÇAS ESPECIAIS CALHA U E J</v>
          </cell>
          <cell r="D8656" t="str">
            <v>M2</v>
          </cell>
          <cell r="E8656">
            <v>63.76</v>
          </cell>
          <cell r="F8656" t="str">
            <v>SEINFRA</v>
          </cell>
        </row>
        <row r="8657">
          <cell r="F8657" t="str">
            <v>SEINFRA</v>
          </cell>
        </row>
        <row r="8658">
          <cell r="B8658" t="str">
            <v>C0079</v>
          </cell>
          <cell r="C8658" t="str">
            <v>AMARRAÇÃO EM PAREDES, COM FERRO</v>
          </cell>
          <cell r="D8658" t="str">
            <v>UN</v>
          </cell>
          <cell r="E8658">
            <v>160</v>
          </cell>
          <cell r="F8658" t="str">
            <v>SEINFRA</v>
          </cell>
        </row>
        <row r="8659">
          <cell r="B8659" t="str">
            <v>C4952</v>
          </cell>
          <cell r="C8659" t="str">
            <v>PAREDE PRÉ-MOLDADA EM CONCRETO ARMADO, REFORÇADA PARA PENITENCIÁRIA, ESP.=13CM,INCLUSIVE TRANSPORTE E MONTAGEM</v>
          </cell>
          <cell r="D8659" t="str">
            <v>M2</v>
          </cell>
          <cell r="E8659">
            <v>368.64</v>
          </cell>
          <cell r="F8659" t="str">
            <v>SEINFRA</v>
          </cell>
        </row>
        <row r="8660">
          <cell r="F8660" t="str">
            <v>SEINFRA</v>
          </cell>
        </row>
        <row r="8661">
          <cell r="B8661" t="str">
            <v>C4953</v>
          </cell>
          <cell r="C8661" t="str">
            <v>PAREDE PRÉ-MOLDADA EM CONCRETO ARMADO, REFORÇADA PARA PENITENCIÁRIA, ESP.=16CM, INCLUSIVE TRANSPORTE E MONTAGEM</v>
          </cell>
          <cell r="D8661" t="str">
            <v>M2</v>
          </cell>
          <cell r="E8661">
            <v>382.07</v>
          </cell>
          <cell r="F8661" t="str">
            <v>SEINFRA</v>
          </cell>
        </row>
        <row r="8662">
          <cell r="F8662" t="str">
            <v>SEINFRA</v>
          </cell>
        </row>
        <row r="8663">
          <cell r="B8663" t="str">
            <v>ALVENARIA DE PEDRA</v>
          </cell>
          <cell r="E8663">
            <v>2711.96</v>
          </cell>
          <cell r="F8663" t="str">
            <v>SEINFRA</v>
          </cell>
        </row>
        <row r="8664">
          <cell r="B8664" t="str">
            <v>C3345</v>
          </cell>
          <cell r="C8664" t="str">
            <v>ALVENARIA DE PEDRA ARGAMASSADA (TRAÇO 1:3) C/AGREGADOS ADQUIRIDOS</v>
          </cell>
          <cell r="D8664" t="str">
            <v>M3</v>
          </cell>
          <cell r="E8664">
            <v>441.59</v>
          </cell>
          <cell r="F8664" t="str">
            <v>SEINFRA</v>
          </cell>
        </row>
        <row r="8665">
          <cell r="F8665" t="str">
            <v>SEINFRA</v>
          </cell>
        </row>
        <row r="8666">
          <cell r="B8666" t="str">
            <v>C3346</v>
          </cell>
          <cell r="C8666" t="str">
            <v>ALVENARIA DE PEDRA ARGAMASSADA (TRAÇO 1:3) C/AGREGADOS PRODUZIDOS (S/TRANSP)</v>
          </cell>
          <cell r="D8666" t="str">
            <v>M3</v>
          </cell>
          <cell r="E8666">
            <v>386.41</v>
          </cell>
          <cell r="F8666" t="str">
            <v>SEINFRA</v>
          </cell>
        </row>
        <row r="8667">
          <cell r="F8667" t="str">
            <v>SEINFRA</v>
          </cell>
        </row>
        <row r="8668">
          <cell r="B8668" t="str">
            <v>C3347</v>
          </cell>
          <cell r="C8668" t="str">
            <v>ALVENARIA DE PEDRA ARGAMASSADA (TRAÇO 1:4) C/AGREGADOS ADQUIRIDOS</v>
          </cell>
          <cell r="D8668" t="str">
            <v>M3</v>
          </cell>
          <cell r="E8668">
            <v>421.26</v>
          </cell>
          <cell r="F8668" t="str">
            <v>SEINFRA</v>
          </cell>
        </row>
        <row r="8669">
          <cell r="F8669" t="str">
            <v>SEINFRA</v>
          </cell>
        </row>
        <row r="8670">
          <cell r="B8670" t="str">
            <v>C0057</v>
          </cell>
          <cell r="C8670" t="str">
            <v>ALVENARIA DE PEDRA ARGAMASSADA (TRAÇO 1:4) C/AGREGADOS PRODUZIDOS (S/TRANSP)</v>
          </cell>
          <cell r="D8670" t="str">
            <v>M3</v>
          </cell>
          <cell r="E8670">
            <v>366.08</v>
          </cell>
          <cell r="F8670" t="str">
            <v>SEINFRA</v>
          </cell>
        </row>
        <row r="8671">
          <cell r="F8671" t="str">
            <v>SEINFRA</v>
          </cell>
        </row>
        <row r="8672">
          <cell r="B8672" t="str">
            <v>C3723</v>
          </cell>
          <cell r="C8672" t="str">
            <v>ALVENARIA DE PEDRA ARGAMASSADA (TRAÇO 1:6) C/AGREGADOS ADQUIRIDOS</v>
          </cell>
          <cell r="D8672" t="str">
            <v>M3</v>
          </cell>
          <cell r="E8672">
            <v>400.77</v>
          </cell>
          <cell r="F8672" t="str">
            <v>SEINFRA</v>
          </cell>
        </row>
        <row r="8673">
          <cell r="F8673" t="str">
            <v>SEINFRA</v>
          </cell>
        </row>
        <row r="8674">
          <cell r="B8674" t="str">
            <v>C0058</v>
          </cell>
          <cell r="C8674" t="str">
            <v>ALVENARIA DE PEDRA ARGAMASSADA (TRAÇO 1:2:8) C/ AGREGADOS ADQUIRIDOS</v>
          </cell>
          <cell r="D8674" t="str">
            <v>M3</v>
          </cell>
          <cell r="E8674">
            <v>450.58</v>
          </cell>
          <cell r="F8674" t="str">
            <v>SEINFRA</v>
          </cell>
        </row>
        <row r="8675">
          <cell r="F8675" t="str">
            <v>SEINFRA</v>
          </cell>
        </row>
        <row r="8676">
          <cell r="B8676" t="str">
            <v>C3529</v>
          </cell>
          <cell r="C8676" t="str">
            <v>MUTIRÃO MISTO - ALVENARIA DE PEDRA ARGAMASSADA (TRAÇO 1:6) C/AGREGADOS ADQUIRIDOS</v>
          </cell>
          <cell r="D8676" t="str">
            <v>M3</v>
          </cell>
          <cell r="E8676">
            <v>245.27</v>
          </cell>
          <cell r="F8676" t="str">
            <v>SEINFRA</v>
          </cell>
        </row>
        <row r="8677">
          <cell r="F8677" t="str">
            <v>SEINFRA</v>
          </cell>
        </row>
        <row r="8678">
          <cell r="B8678" t="str">
            <v>RASGO EM ALVENARIA P/ TUBULAÇÕES</v>
          </cell>
          <cell r="E8678">
            <v>30.11</v>
          </cell>
          <cell r="F8678" t="str">
            <v>SEINFRA</v>
          </cell>
        </row>
        <row r="8679">
          <cell r="B8679" t="str">
            <v>C2095</v>
          </cell>
          <cell r="C8679" t="str">
            <v>RASGO EM ALVENARIA P/TUBULAÇÕES D=15 A 25mm (1/2" A 1")</v>
          </cell>
          <cell r="D8679" t="str">
            <v>M</v>
          </cell>
          <cell r="E8679">
            <v>6.22</v>
          </cell>
          <cell r="F8679" t="str">
            <v>SEINFRA</v>
          </cell>
        </row>
        <row r="8680">
          <cell r="B8680" t="str">
            <v>C2096</v>
          </cell>
          <cell r="C8680" t="str">
            <v>RASGO EM ALVENARIA P/TUBULAÇÕES D=32 A 50mm (1 1/4" A 2")</v>
          </cell>
          <cell r="D8680" t="str">
            <v>M</v>
          </cell>
          <cell r="E8680">
            <v>9.76</v>
          </cell>
          <cell r="F8680" t="str">
            <v>SEINFRA</v>
          </cell>
        </row>
        <row r="8681">
          <cell r="B8681" t="str">
            <v>C2097</v>
          </cell>
          <cell r="C8681" t="str">
            <v>RASGO EM ALVENARIA P/TUBULAÇÕES D=65 A 100mm (2 1/2" A 4")</v>
          </cell>
          <cell r="D8681" t="str">
            <v>M</v>
          </cell>
          <cell r="E8681">
            <v>14.13</v>
          </cell>
          <cell r="F8681" t="str">
            <v>SEINFRA</v>
          </cell>
        </row>
        <row r="8682">
          <cell r="B8682" t="str">
            <v>DIVISÓRIAS</v>
          </cell>
          <cell r="E8682">
            <v>3848.01</v>
          </cell>
          <cell r="F8682" t="str">
            <v>SEINFRA</v>
          </cell>
        </row>
        <row r="8683">
          <cell r="B8683" t="str">
            <v>C4495</v>
          </cell>
          <cell r="C8683" t="str">
            <v>DIVISÓRIA DE GESSO ACARTONADO e=48mm, S/ REVESTIMENTO - FORNECIMENTO E MONTAGEM</v>
          </cell>
          <cell r="D8683" t="str">
            <v>M2</v>
          </cell>
          <cell r="E8683">
            <v>94.96</v>
          </cell>
          <cell r="F8683" t="str">
            <v>SEINFRA</v>
          </cell>
        </row>
        <row r="8684">
          <cell r="F8684" t="str">
            <v>SEINFRA</v>
          </cell>
        </row>
        <row r="8685">
          <cell r="B8685" t="str">
            <v>C4496</v>
          </cell>
          <cell r="C8685" t="str">
            <v>DIVISÓRIA DE GESSO ACARTONADO e=70mm, S/ REVESTIMENTO - FORNECIMENTO E MONTAGEM</v>
          </cell>
          <cell r="D8685" t="str">
            <v>M2</v>
          </cell>
          <cell r="E8685">
            <v>96.8</v>
          </cell>
          <cell r="F8685" t="str">
            <v>SEINFRA</v>
          </cell>
        </row>
        <row r="8686">
          <cell r="F8686" t="str">
            <v>SEINFRA</v>
          </cell>
        </row>
        <row r="8687">
          <cell r="B8687" t="str">
            <v>C1134</v>
          </cell>
          <cell r="C8687" t="str">
            <v>DIVISÓRIA DE GRANILITE C/ARGAMASSA DE CIMENTO E AREIA</v>
          </cell>
          <cell r="D8687" t="str">
            <v>M2</v>
          </cell>
          <cell r="E8687">
            <v>274.7</v>
          </cell>
          <cell r="F8687" t="str">
            <v>SEINFRA</v>
          </cell>
        </row>
        <row r="8688">
          <cell r="B8688" t="str">
            <v>C4070</v>
          </cell>
          <cell r="C8688" t="str">
            <v>DIVISÓRIA DE GRANITO CINZA E=2cm</v>
          </cell>
          <cell r="D8688" t="str">
            <v>M2</v>
          </cell>
          <cell r="E8688">
            <v>448.14</v>
          </cell>
          <cell r="F8688" t="str">
            <v>SEINFRA</v>
          </cell>
        </row>
        <row r="8689">
          <cell r="B8689" t="str">
            <v>C4096</v>
          </cell>
          <cell r="C8689" t="str">
            <v>DIVISÓRIA DE GRANITO CINZA E=3cm</v>
          </cell>
          <cell r="D8689" t="str">
            <v>M2</v>
          </cell>
          <cell r="E8689">
            <v>479.38</v>
          </cell>
          <cell r="F8689" t="str">
            <v>SEINFRA</v>
          </cell>
        </row>
        <row r="8690">
          <cell r="B8690" t="str">
            <v>C1142</v>
          </cell>
          <cell r="C8690" t="str">
            <v>DIVISÓRIA PRÉ-MOLDADA EM CONCRETO ESP.=5cm</v>
          </cell>
          <cell r="D8690" t="str">
            <v>M2</v>
          </cell>
          <cell r="E8690">
            <v>172.1</v>
          </cell>
          <cell r="F8690" t="str">
            <v>SEINFRA</v>
          </cell>
        </row>
        <row r="8691">
          <cell r="B8691" t="str">
            <v>C4486</v>
          </cell>
          <cell r="C8691" t="str">
            <v>DIVISÓRIA PAINEL CELULAR, MONTANTE/RODAPÉ SIMPLES, PERFIL EM AÇO - FORNECIMENTO E MONTAGEM</v>
          </cell>
          <cell r="D8691" t="str">
            <v>M2</v>
          </cell>
          <cell r="E8691">
            <v>84.19</v>
          </cell>
          <cell r="F8691" t="str">
            <v>SEINFRA</v>
          </cell>
        </row>
        <row r="8692">
          <cell r="F8692" t="str">
            <v>SEINFRA</v>
          </cell>
        </row>
        <row r="8693">
          <cell r="B8693" t="str">
            <v>C4488</v>
          </cell>
          <cell r="C8693" t="str">
            <v>DIVISÓRIA PAINEL CELULAR, MONTANTE/RODAPÉ SIMPLES, PERFIL EM ALUMÍNIO - FORNECIMENTO E MONTAGEM</v>
          </cell>
          <cell r="D8693" t="str">
            <v>M2</v>
          </cell>
          <cell r="E8693">
            <v>85.68</v>
          </cell>
          <cell r="F8693" t="str">
            <v>SEINFRA</v>
          </cell>
        </row>
        <row r="8694">
          <cell r="F8694" t="str">
            <v>SEINFRA</v>
          </cell>
        </row>
        <row r="8695">
          <cell r="B8695" t="str">
            <v>C4487</v>
          </cell>
          <cell r="C8695" t="str">
            <v>DIVISÓRIA PAINEL CELULAR, MONTANTE/RODAPÉ DUPLO, PERFIL EM AÇO - FORNECIMENTO E MONTAGEM</v>
          </cell>
          <cell r="D8695" t="str">
            <v>M2</v>
          </cell>
          <cell r="E8695">
            <v>100.4</v>
          </cell>
          <cell r="F8695" t="str">
            <v>SEINFRA</v>
          </cell>
        </row>
        <row r="8696">
          <cell r="F8696" t="str">
            <v>SEINFRA</v>
          </cell>
        </row>
        <row r="8697">
          <cell r="B8697" t="str">
            <v>C4489</v>
          </cell>
          <cell r="C8697" t="str">
            <v>DIVISÓRIA PAINEL CELULAR, MONTANTE/RODAPÉ DUPLO, PERFIL EM ALUMÍNIO - FORNECIMENTO E MONTAGEM</v>
          </cell>
          <cell r="D8697" t="str">
            <v>M2</v>
          </cell>
          <cell r="E8697">
            <v>107.1</v>
          </cell>
          <cell r="F8697" t="str">
            <v>SEINFRA</v>
          </cell>
        </row>
        <row r="8698">
          <cell r="F8698" t="str">
            <v>SEINFRA</v>
          </cell>
        </row>
        <row r="8699">
          <cell r="B8699" t="str">
            <v>C4497</v>
          </cell>
          <cell r="C8699" t="str">
            <v>DIVISÓRIA PAINEL FIBRAROC, MONTANTE/RODAPÉ SIMPLES, PERFIL EM AÇO - FORNECIMENTO E MONTAGEM</v>
          </cell>
          <cell r="D8699" t="str">
            <v>M2</v>
          </cell>
          <cell r="E8699">
            <v>208.84</v>
          </cell>
          <cell r="F8699" t="str">
            <v>SEINFRA</v>
          </cell>
        </row>
        <row r="8700">
          <cell r="F8700" t="str">
            <v>SEINFRA</v>
          </cell>
        </row>
        <row r="8701">
          <cell r="B8701" t="str">
            <v>C4498</v>
          </cell>
          <cell r="C8701" t="str">
            <v>DIVISÓRIA PAINEL FIBRAROC, MONTANTE/RODAPÉ SIMPLES, PERFIL EM ALUMÍNIO - FORNECIMENTO E MONTAGEM</v>
          </cell>
          <cell r="D8701" t="str">
            <v>M2</v>
          </cell>
          <cell r="E8701">
            <v>234.66</v>
          </cell>
          <cell r="F8701" t="str">
            <v>SEINFRA</v>
          </cell>
        </row>
        <row r="8702">
          <cell r="F8702" t="str">
            <v>SEINFRA</v>
          </cell>
        </row>
        <row r="8703">
          <cell r="B8703" t="str">
            <v>C4499</v>
          </cell>
          <cell r="C8703" t="str">
            <v>DIVISÓRIA PAINEL FIBRAROC, MONTANTE/RODAPÉ DUPLO, PERFIL EM AÇO - FORNECIMENTO E MONTAGEM</v>
          </cell>
          <cell r="D8703" t="str">
            <v>M2</v>
          </cell>
          <cell r="E8703">
            <v>217.19</v>
          </cell>
          <cell r="F8703" t="str">
            <v>SEINFRA</v>
          </cell>
        </row>
        <row r="8704">
          <cell r="F8704" t="str">
            <v>SEINFRA</v>
          </cell>
        </row>
        <row r="8705">
          <cell r="B8705" t="str">
            <v>C4500</v>
          </cell>
          <cell r="C8705" t="str">
            <v>DIVISÓRIA PAINEL FIBRAROC, MONTANTE/RODAPÉ DUPLO, PERFIL EM ALUMÍNIO - FORNECIMENTO E MONTAGEM</v>
          </cell>
          <cell r="D8705" t="str">
            <v>M2</v>
          </cell>
          <cell r="E8705">
            <v>244.04</v>
          </cell>
          <cell r="F8705" t="str">
            <v>SEINFRA</v>
          </cell>
        </row>
        <row r="8706">
          <cell r="F8706" t="str">
            <v>SEINFRA</v>
          </cell>
        </row>
        <row r="8707">
          <cell r="B8707" t="str">
            <v>C4493</v>
          </cell>
          <cell r="C8707" t="str">
            <v>DIVISÓRIA PAINEL PVC, MONTANTE/RODAPÉ SIMPLES, PERFIL EM AÇO - FORNECIMENTO E MONTAGEM</v>
          </cell>
          <cell r="D8707" t="str">
            <v>M2</v>
          </cell>
          <cell r="E8707">
            <v>175.74</v>
          </cell>
          <cell r="F8707" t="str">
            <v>SEINFRA</v>
          </cell>
        </row>
        <row r="8708">
          <cell r="F8708" t="str">
            <v>SEINFRA</v>
          </cell>
        </row>
        <row r="8709">
          <cell r="B8709" t="str">
            <v>C4494</v>
          </cell>
          <cell r="C8709" t="str">
            <v>DIVISÓRIA PAINEL PVC, MONTANTE/RODAPÉ SIMPLES, PERFIL EM ALUMÍNIO - FORNECIMENTO E MONTAGEM</v>
          </cell>
          <cell r="D8709" t="str">
            <v>M2</v>
          </cell>
          <cell r="E8709">
            <v>213.7</v>
          </cell>
          <cell r="F8709" t="str">
            <v>SEINFRA</v>
          </cell>
        </row>
        <row r="8710">
          <cell r="F8710" t="str">
            <v>SEINFRA</v>
          </cell>
        </row>
        <row r="8711">
          <cell r="B8711" t="str">
            <v>C4502</v>
          </cell>
          <cell r="C8711" t="str">
            <v>REMANEJAMENTO DE DIVISÓRIA - DESMONTAGEM E REMONTAGEM</v>
          </cell>
          <cell r="D8711" t="str">
            <v>M2</v>
          </cell>
          <cell r="E8711">
            <v>15.41</v>
          </cell>
          <cell r="F8711" t="str">
            <v>SEINFRA</v>
          </cell>
        </row>
        <row r="8712">
          <cell r="B8712" t="str">
            <v>C4490</v>
          </cell>
          <cell r="C8712" t="str">
            <v>VÃO DE PORTA - PORTA COMPLETA C/ FECHADURA TIPO CILINDRO, P/ DIVISÓRIAS EM GERAL (SEM REQUADRO) - FORNECIMENTO E MONTAGEM</v>
          </cell>
          <cell r="D8712" t="str">
            <v>UN</v>
          </cell>
          <cell r="E8712">
            <v>212.82</v>
          </cell>
          <cell r="F8712" t="str">
            <v>SEINFRA</v>
          </cell>
        </row>
        <row r="8713">
          <cell r="F8713" t="str">
            <v>SEINFRA</v>
          </cell>
        </row>
        <row r="8714">
          <cell r="B8714" t="str">
            <v>C4491</v>
          </cell>
          <cell r="C8714" t="str">
            <v>VÃO DE PORTA - PORTA COMPLETA C/ FECHADURA TIPO CILINDRO, P/ DIVISÓRIAS EM GERAL (COM REQUADRO EM ALUMÍNIO) - FORNECIMENTO E MONTAGEM</v>
          </cell>
          <cell r="D8714" t="str">
            <v>UN</v>
          </cell>
          <cell r="E8714">
            <v>228.83</v>
          </cell>
          <cell r="F8714" t="str">
            <v>SEINFRA</v>
          </cell>
        </row>
        <row r="8715">
          <cell r="F8715" t="str">
            <v>SEINFRA</v>
          </cell>
        </row>
        <row r="8716">
          <cell r="B8716" t="str">
            <v>C4492</v>
          </cell>
          <cell r="C8716" t="str">
            <v>VIDRO TRANSPARENTE LISO 4mm, P/ DIVISÓRIAS EM GERAL FORNECIMENTO E MONTAGEM</v>
          </cell>
          <cell r="D8716" t="str">
            <v>M2</v>
          </cell>
          <cell r="E8716">
            <v>153.33000000000001</v>
          </cell>
          <cell r="F8716" t="str">
            <v>SEINFRA</v>
          </cell>
        </row>
        <row r="8717">
          <cell r="F8717" t="str">
            <v>SEINFRA</v>
          </cell>
        </row>
        <row r="8718">
          <cell r="B8718" t="str">
            <v>ELEMENTOS VAZADOS</v>
          </cell>
          <cell r="E8718">
            <v>2261.65</v>
          </cell>
          <cell r="F8718" t="str">
            <v>SEINFRA</v>
          </cell>
        </row>
        <row r="8719">
          <cell r="B8719" t="str">
            <v>C1177</v>
          </cell>
          <cell r="C8719" t="str">
            <v>ALVENARIA DE BLOCOS DE VIDRO (20x20x10)cm</v>
          </cell>
          <cell r="D8719" t="str">
            <v>M2</v>
          </cell>
          <cell r="E8719">
            <v>418.5</v>
          </cell>
          <cell r="F8719" t="str">
            <v>SEINFRA</v>
          </cell>
        </row>
        <row r="8720">
          <cell r="B8720" t="str">
            <v>C1174</v>
          </cell>
          <cell r="C8720" t="str">
            <v>ALVENARIA DE ELEMENTO VAZADO CERÂMICO (20X20X10cm) C/ARG. CIMENTO E AREIA TRAÇO 1:3</v>
          </cell>
          <cell r="D8720" t="str">
            <v>M2</v>
          </cell>
          <cell r="E8720">
            <v>148.86000000000001</v>
          </cell>
          <cell r="F8720" t="str">
            <v>SEINFRA</v>
          </cell>
        </row>
        <row r="8721">
          <cell r="F8721" t="str">
            <v>SEINFRA</v>
          </cell>
        </row>
        <row r="8722">
          <cell r="B8722" t="str">
            <v>C1175</v>
          </cell>
          <cell r="C8722" t="str">
            <v>ALVENARIA DE ELEMENTO VAZADO DE CONCRETO (20X10X6cm) C/ARG. CIMENTO E AREIA TRAÇO 1:3 ANTI-CHUVA</v>
          </cell>
          <cell r="D8722" t="str">
            <v>M2</v>
          </cell>
          <cell r="E8722">
            <v>241.1</v>
          </cell>
          <cell r="F8722" t="str">
            <v>SEINFRA</v>
          </cell>
        </row>
        <row r="8723">
          <cell r="F8723" t="str">
            <v>SEINFRA</v>
          </cell>
        </row>
        <row r="8724">
          <cell r="B8724" t="str">
            <v>C1176</v>
          </cell>
          <cell r="C8724" t="str">
            <v>ALVENARIA DE ELEMENTO VAZADO DE CONCRETO (20X20X20cm) C/ARG. CIMENTO E AREIA TRAÇO 1:3</v>
          </cell>
          <cell r="D8724" t="str">
            <v>M2</v>
          </cell>
          <cell r="E8724">
            <v>199.45</v>
          </cell>
          <cell r="F8724" t="str">
            <v>SEINFRA</v>
          </cell>
        </row>
        <row r="8725">
          <cell r="F8725" t="str">
            <v>SEINFRA</v>
          </cell>
        </row>
        <row r="8726">
          <cell r="B8726" t="str">
            <v>C0051</v>
          </cell>
          <cell r="C8726" t="str">
            <v>ALVENARIA DE ELEMENTO VAZADO DE CONCRETO (32X12X6cm) C/ARG. CIMENTO E AREIA TRAÇO 1:3 TIPO PESTANA</v>
          </cell>
          <cell r="D8726" t="str">
            <v>M2</v>
          </cell>
          <cell r="E8726">
            <v>107.86</v>
          </cell>
          <cell r="F8726" t="str">
            <v>SEINFRA</v>
          </cell>
        </row>
        <row r="8727">
          <cell r="F8727" t="str">
            <v>SEINFRA</v>
          </cell>
        </row>
        <row r="8728">
          <cell r="B8728" t="str">
            <v>C0052</v>
          </cell>
          <cell r="C8728" t="str">
            <v>ALVENARIA DE ELEMENTO VAZADO DE CONCRETO (50X50X6cm) C/ARG. CIMENTO E AREIA TRAÇO 1:3 ANTI-CHUVA</v>
          </cell>
          <cell r="D8728" t="str">
            <v>M2</v>
          </cell>
          <cell r="E8728">
            <v>56.38</v>
          </cell>
          <cell r="F8728" t="str">
            <v>SEINFRA</v>
          </cell>
        </row>
        <row r="8729">
          <cell r="F8729" t="str">
            <v>SEINFRA</v>
          </cell>
        </row>
        <row r="8730">
          <cell r="B8730" t="str">
            <v>C0804</v>
          </cell>
          <cell r="C8730" t="str">
            <v>COBOGÓ ANTI-CHUVA (50x40)cm C/ARG. CIMENTO E AREIA TRAÇO 1:3</v>
          </cell>
          <cell r="D8730" t="str">
            <v>M2</v>
          </cell>
          <cell r="E8730">
            <v>83.13</v>
          </cell>
          <cell r="F8730" t="str">
            <v>SEINFRA</v>
          </cell>
        </row>
        <row r="8731">
          <cell r="B8731" t="str">
            <v>C0805</v>
          </cell>
          <cell r="C8731" t="str">
            <v>COBOGÓ DE CIMENTO TIPO DIAMANTE</v>
          </cell>
          <cell r="D8731" t="str">
            <v>M2</v>
          </cell>
          <cell r="E8731">
            <v>117.03</v>
          </cell>
          <cell r="F8731" t="str">
            <v>SEINFRA</v>
          </cell>
        </row>
        <row r="8732">
          <cell r="B8732" t="str">
            <v>C0806</v>
          </cell>
          <cell r="C8732" t="str">
            <v>COBOGÓ DE CIMENTO TIPO VENEZIANO (50X50X6)cm C/ARG. CIMENTO E AREIA TRAÇO 1:3</v>
          </cell>
          <cell r="D8732" t="str">
            <v>M2</v>
          </cell>
          <cell r="E8732">
            <v>64.17</v>
          </cell>
          <cell r="F8732" t="str">
            <v>SEINFRA</v>
          </cell>
        </row>
        <row r="8733">
          <cell r="F8733" t="str">
            <v>SEINFRA</v>
          </cell>
        </row>
        <row r="8734">
          <cell r="B8734" t="str">
            <v>C4525</v>
          </cell>
          <cell r="C8734" t="str">
            <v>COBOGÓ DE VIDRO (20x10x18)cm</v>
          </cell>
          <cell r="D8734" t="str">
            <v>M2</v>
          </cell>
          <cell r="E8734">
            <v>761.04</v>
          </cell>
          <cell r="F8734" t="str">
            <v>SEINFRA</v>
          </cell>
        </row>
        <row r="8735">
          <cell r="B8735" t="str">
            <v>C3534</v>
          </cell>
          <cell r="C8735" t="str">
            <v>MUTIRÃO MISTO - COBOGÓ ANTI-CHUVA (50X40)cm</v>
          </cell>
          <cell r="D8735" t="str">
            <v>M2</v>
          </cell>
          <cell r="E8735">
            <v>64.13</v>
          </cell>
          <cell r="F8735" t="str">
            <v>SEINFRA</v>
          </cell>
        </row>
        <row r="8736">
          <cell r="B8736" t="str">
            <v>VERGAS E CHAPIM</v>
          </cell>
          <cell r="E8736">
            <v>3469.86</v>
          </cell>
          <cell r="F8736" t="str">
            <v>SEINFRA</v>
          </cell>
        </row>
        <row r="8737">
          <cell r="B8737" t="str">
            <v>C3521</v>
          </cell>
          <cell r="C8737" t="str">
            <v>CHAPIM EM GRANITO VERDE MERUOCA</v>
          </cell>
          <cell r="D8737" t="str">
            <v>M2</v>
          </cell>
          <cell r="E8737">
            <v>344.2</v>
          </cell>
          <cell r="F8737" t="str">
            <v>SEINFRA</v>
          </cell>
        </row>
        <row r="8738">
          <cell r="B8738" t="str">
            <v>C0773</v>
          </cell>
          <cell r="C8738" t="str">
            <v>CHAPIM PRÉ-MOLDADO DE CONCRETO</v>
          </cell>
          <cell r="D8738" t="str">
            <v>M2</v>
          </cell>
          <cell r="E8738">
            <v>111.45</v>
          </cell>
          <cell r="F8738" t="str">
            <v>SEINFRA</v>
          </cell>
        </row>
        <row r="8739">
          <cell r="B8739" t="str">
            <v>C3532</v>
          </cell>
          <cell r="C8739" t="str">
            <v>MUTIRÃO MISTO - VERGA RETA DE CONCRETO ARMADO</v>
          </cell>
          <cell r="D8739" t="str">
            <v>M3</v>
          </cell>
          <cell r="E8739">
            <v>1273.25</v>
          </cell>
          <cell r="F8739" t="str">
            <v>SEINFRA</v>
          </cell>
        </row>
        <row r="8740">
          <cell r="B8740" t="str">
            <v>C2665</v>
          </cell>
          <cell r="C8740" t="str">
            <v>VERGA EM ARCO DE CONCRETO ARMADO</v>
          </cell>
          <cell r="D8740" t="str">
            <v>M</v>
          </cell>
          <cell r="E8740">
            <v>74.84</v>
          </cell>
          <cell r="F8740" t="str">
            <v>SEINFRA</v>
          </cell>
        </row>
        <row r="8741">
          <cell r="B8741" t="str">
            <v>C2666</v>
          </cell>
          <cell r="C8741" t="str">
            <v>VERGA RETA DE CONCRETO ARMADO</v>
          </cell>
          <cell r="D8741" t="str">
            <v>M3</v>
          </cell>
          <cell r="E8741">
            <v>1666.12</v>
          </cell>
          <cell r="F8741" t="str">
            <v>SEINFRA</v>
          </cell>
        </row>
        <row r="8742">
          <cell r="B8742" t="str">
            <v>OUTROS ELEMENTOS</v>
          </cell>
          <cell r="E8742">
            <v>5988.4</v>
          </cell>
          <cell r="F8742" t="str">
            <v>SEINFRA</v>
          </cell>
        </row>
        <row r="8743">
          <cell r="B8743" t="str">
            <v>C0383</v>
          </cell>
          <cell r="C8743" t="str">
            <v>BATE-MACAS EM AÇO INOXIDÁVEL CONTRA IMPACTO EM PAREDE</v>
          </cell>
          <cell r="D8743" t="str">
            <v>M</v>
          </cell>
          <cell r="E8743">
            <v>360.54</v>
          </cell>
          <cell r="F8743" t="str">
            <v>SEINFRA</v>
          </cell>
        </row>
        <row r="8744">
          <cell r="B8744" t="str">
            <v>C0384</v>
          </cell>
          <cell r="C8744" t="str">
            <v>BATE-MACAS EM MADEIRA BOLEADA</v>
          </cell>
          <cell r="D8744" t="str">
            <v>M</v>
          </cell>
          <cell r="E8744">
            <v>112.82</v>
          </cell>
          <cell r="F8744" t="str">
            <v>SEINFRA</v>
          </cell>
        </row>
        <row r="8745">
          <cell r="B8745" t="str">
            <v>C4501</v>
          </cell>
          <cell r="C8745" t="str">
            <v>FACHADA DE VIDRO TEMPERADO DE 10mm FIXADO COM SPIDER GLASS</v>
          </cell>
          <cell r="D8745" t="str">
            <v>M2</v>
          </cell>
          <cell r="E8745">
            <v>694.21</v>
          </cell>
          <cell r="F8745" t="str">
            <v>SEINFRA</v>
          </cell>
        </row>
        <row r="8746">
          <cell r="B8746" t="str">
            <v>C4444</v>
          </cell>
          <cell r="C8746" t="str">
            <v>FACHADA METÁLICA PADRÃO PARA DELEGACIAS</v>
          </cell>
          <cell r="D8746" t="str">
            <v>M2</v>
          </cell>
          <cell r="E8746">
            <v>493.39</v>
          </cell>
          <cell r="F8746" t="str">
            <v>SEINFRA</v>
          </cell>
        </row>
        <row r="8747">
          <cell r="B8747" t="str">
            <v>C1391</v>
          </cell>
          <cell r="C8747" t="str">
            <v>FLANELÓGRAFO EM MONTANTE DE MADEIRA</v>
          </cell>
          <cell r="D8747" t="str">
            <v>M2</v>
          </cell>
          <cell r="E8747">
            <v>245.77</v>
          </cell>
          <cell r="F8747" t="str">
            <v>SEINFRA</v>
          </cell>
        </row>
        <row r="8748">
          <cell r="B8748" t="str">
            <v>C1791</v>
          </cell>
          <cell r="C8748" t="str">
            <v>MESA EM ALVENARIA, TAMPO CONCRETO PRÉ-MOLDADO, ACABADA</v>
          </cell>
          <cell r="D8748" t="str">
            <v>M2</v>
          </cell>
          <cell r="E8748">
            <v>326.67</v>
          </cell>
          <cell r="F8748" t="str">
            <v>SEINFRA</v>
          </cell>
        </row>
        <row r="8749">
          <cell r="B8749" t="str">
            <v>C1836</v>
          </cell>
          <cell r="C8749" t="str">
            <v>PAINEL ESTRUTURADO AÇO INOX, ESCOVADO CHAPA 20</v>
          </cell>
          <cell r="D8749" t="str">
            <v>M2</v>
          </cell>
          <cell r="E8749">
            <v>703.45</v>
          </cell>
          <cell r="F8749" t="str">
            <v>SEINFRA</v>
          </cell>
        </row>
        <row r="8750">
          <cell r="B8750" t="str">
            <v>C1837</v>
          </cell>
          <cell r="C8750" t="str">
            <v>PAINEL INFORMATIVO DUPLO C/PORTA DE CORRER EM VIDRO</v>
          </cell>
          <cell r="D8750" t="str">
            <v>M2</v>
          </cell>
          <cell r="E8750">
            <v>787.59</v>
          </cell>
          <cell r="F8750" t="str">
            <v>SEINFRA</v>
          </cell>
        </row>
        <row r="8751">
          <cell r="B8751" t="str">
            <v>C1897</v>
          </cell>
          <cell r="C8751" t="str">
            <v>PEÇA DE MADEIRA BOLEADA NAS QUINAS FIXADAS EM PAREDES</v>
          </cell>
          <cell r="D8751" t="str">
            <v>M</v>
          </cell>
          <cell r="E8751">
            <v>48.34</v>
          </cell>
          <cell r="F8751" t="str">
            <v>SEINFRA</v>
          </cell>
        </row>
        <row r="8752">
          <cell r="B8752" t="str">
            <v>C0032</v>
          </cell>
          <cell r="C8752" t="str">
            <v>PORTA EM PVC P/DIVISÓRIA (0,80X2,10)M COMPLETA - FORNECIMENTO E MONTAGEM</v>
          </cell>
          <cell r="D8752" t="str">
            <v>UN</v>
          </cell>
          <cell r="E8752">
            <v>410.13</v>
          </cell>
          <cell r="F8752" t="str">
            <v>SEINFRA</v>
          </cell>
        </row>
        <row r="8753">
          <cell r="F8753" t="str">
            <v>SEINFRA</v>
          </cell>
        </row>
        <row r="8754">
          <cell r="B8754" t="str">
            <v>C4756</v>
          </cell>
          <cell r="C8754" t="str">
            <v xml:space="preserve">PRATELEIRA DE GRANITO CINZA ESP.=2CM                                    </v>
          </cell>
          <cell r="D8754" t="str">
            <v>M2</v>
          </cell>
          <cell r="E8754">
            <v>246.12</v>
          </cell>
          <cell r="F8754" t="str">
            <v>SEINFRA</v>
          </cell>
        </row>
        <row r="8755">
          <cell r="F8755" t="str">
            <v>SEINFRA</v>
          </cell>
        </row>
        <row r="8756">
          <cell r="B8756" t="str">
            <v>C2910</v>
          </cell>
          <cell r="C8756" t="str">
            <v>PRATELEIRA DE MADEIRA DE LEI PLAINADA</v>
          </cell>
          <cell r="D8756" t="str">
            <v>M2</v>
          </cell>
          <cell r="E8756">
            <v>140.99</v>
          </cell>
          <cell r="F8756" t="str">
            <v>SEINFRA</v>
          </cell>
        </row>
        <row r="8757">
          <cell r="B8757" t="str">
            <v>C2023</v>
          </cell>
          <cell r="C8757" t="str">
            <v>PRATELEIRA DE MÁRMORE NATURAL POLIDA DE 1 FACE</v>
          </cell>
          <cell r="D8757" t="str">
            <v>M2</v>
          </cell>
          <cell r="E8757">
            <v>269.02</v>
          </cell>
          <cell r="F8757" t="str">
            <v>SEINFRA</v>
          </cell>
        </row>
        <row r="8758">
          <cell r="B8758" t="str">
            <v>C2024</v>
          </cell>
          <cell r="C8758" t="str">
            <v>PRATELEIRA DE MÁRMORE NATURAL POLIDA DE 2 FACES</v>
          </cell>
          <cell r="D8758" t="str">
            <v>M2</v>
          </cell>
          <cell r="E8758">
            <v>269.02</v>
          </cell>
          <cell r="F8758" t="str">
            <v>SEINFRA</v>
          </cell>
        </row>
        <row r="8759">
          <cell r="B8759" t="str">
            <v>C2021</v>
          </cell>
          <cell r="C8759" t="str">
            <v>PRATELEIRA DE MARMORITE NATURAL POLIDA DE 1 FACE</v>
          </cell>
          <cell r="D8759" t="str">
            <v>M2</v>
          </cell>
          <cell r="E8759">
            <v>170.23</v>
          </cell>
          <cell r="F8759" t="str">
            <v>SEINFRA</v>
          </cell>
        </row>
        <row r="8760">
          <cell r="B8760" t="str">
            <v>C2022</v>
          </cell>
          <cell r="C8760" t="str">
            <v>PRATELEIRA DE MARMORITE NATURAL POLIDA DE 2 FACES</v>
          </cell>
          <cell r="D8760" t="str">
            <v>M2</v>
          </cell>
          <cell r="E8760">
            <v>191.82</v>
          </cell>
          <cell r="F8760" t="str">
            <v>SEINFRA</v>
          </cell>
        </row>
        <row r="8761">
          <cell r="B8761" t="str">
            <v>C4757</v>
          </cell>
          <cell r="C8761" t="str">
            <v xml:space="preserve">PRATELEIRA PRÉ-MOLDADA "IN LOCO" DE CONCRETO ESP.=5,0CM                                </v>
          </cell>
          <cell r="D8761" t="str">
            <v>M2</v>
          </cell>
          <cell r="E8761">
            <v>505.45</v>
          </cell>
          <cell r="F8761" t="str">
            <v>SEINFRA</v>
          </cell>
        </row>
        <row r="8762">
          <cell r="F8762" t="str">
            <v>SEINFRA</v>
          </cell>
        </row>
        <row r="8763">
          <cell r="B8763" t="str">
            <v>C3674</v>
          </cell>
          <cell r="C8763" t="str">
            <v>SUPORTE EM BARRA CHATA DE FERRO ENGASTADO NA PAREDE P/BANCADAS E/OU PRATELEIRAS</v>
          </cell>
          <cell r="D8763" t="str">
            <v>UN</v>
          </cell>
          <cell r="E8763">
            <v>12.84</v>
          </cell>
          <cell r="F8763" t="str">
            <v>SEINFRA</v>
          </cell>
        </row>
        <row r="8764">
          <cell r="F8764" t="str">
            <v>SEINFRA</v>
          </cell>
        </row>
        <row r="8765">
          <cell r="B8765" t="str">
            <v>ESQUADRIAS E FERRAGENS</v>
          </cell>
          <cell r="E8765">
            <v>78305.649999999994</v>
          </cell>
          <cell r="F8765" t="str">
            <v>SEINFRA</v>
          </cell>
        </row>
        <row r="8766">
          <cell r="B8766" t="str">
            <v>ESQUADRIAS DE MADEIRA</v>
          </cell>
          <cell r="E8766">
            <v>35192.79</v>
          </cell>
          <cell r="F8766" t="str">
            <v>SEINFRA</v>
          </cell>
        </row>
        <row r="8767">
          <cell r="B8767" t="str">
            <v>C0363</v>
          </cell>
          <cell r="C8767" t="str">
            <v>BANDEIROLA EM MADEIRA</v>
          </cell>
          <cell r="D8767" t="str">
            <v>M2</v>
          </cell>
          <cell r="E8767">
            <v>158.71</v>
          </cell>
          <cell r="F8767" t="str">
            <v>SEINFRA</v>
          </cell>
        </row>
        <row r="8768">
          <cell r="B8768" t="str">
            <v>C1284</v>
          </cell>
          <cell r="C8768" t="str">
            <v>ESQUADRIAS DE MADEIRA E VIDRO</v>
          </cell>
          <cell r="D8768" t="str">
            <v>M2</v>
          </cell>
          <cell r="E8768">
            <v>389.03</v>
          </cell>
          <cell r="F8768" t="str">
            <v>SEINFRA</v>
          </cell>
        </row>
        <row r="8769">
          <cell r="B8769" t="str">
            <v>C3544</v>
          </cell>
          <cell r="C8769" t="str">
            <v>JANELA TIPO FICHA (1.40X1.10)m - MADEIRA MISTA - COMPLETA - PADRÃO POPULAR</v>
          </cell>
          <cell r="D8769" t="str">
            <v>UN</v>
          </cell>
          <cell r="E8769">
            <v>334.68</v>
          </cell>
          <cell r="F8769" t="str">
            <v>SEINFRA</v>
          </cell>
        </row>
        <row r="8770">
          <cell r="F8770" t="str">
            <v>SEINFRA</v>
          </cell>
        </row>
        <row r="8771">
          <cell r="B8771" t="str">
            <v>C1519</v>
          </cell>
          <cell r="C8771" t="str">
            <v>JANELA VENEZIANA MÓVEL (S/ACESSÓRIOS)</v>
          </cell>
          <cell r="D8771" t="str">
            <v>M2</v>
          </cell>
          <cell r="E8771">
            <v>258.56</v>
          </cell>
          <cell r="F8771" t="str">
            <v>SEINFRA</v>
          </cell>
        </row>
        <row r="8772">
          <cell r="B8772" t="str">
            <v>C3543</v>
          </cell>
          <cell r="C8772" t="str">
            <v>MUTIRÃO MISTO - JANELA TIPO FICHA (1.40X1.10)m - MADEIRA MISTA - COMPLETA</v>
          </cell>
          <cell r="D8772" t="str">
            <v>UN</v>
          </cell>
          <cell r="E8772">
            <v>250.02</v>
          </cell>
          <cell r="F8772" t="str">
            <v>SEINFRA</v>
          </cell>
        </row>
        <row r="8773">
          <cell r="F8773" t="str">
            <v>SEINFRA</v>
          </cell>
        </row>
        <row r="8774">
          <cell r="B8774" t="str">
            <v>C3541</v>
          </cell>
          <cell r="C8774" t="str">
            <v>MUTIRÃO MISTO - PORTA TIPO FICHA (0.60X2.10)m - MADEIRA MISTA - COMPLETA</v>
          </cell>
          <cell r="D8774" t="str">
            <v>UN</v>
          </cell>
          <cell r="E8774">
            <v>288.75</v>
          </cell>
          <cell r="F8774" t="str">
            <v>SEINFRA</v>
          </cell>
        </row>
        <row r="8775">
          <cell r="F8775" t="str">
            <v>SEINFRA</v>
          </cell>
        </row>
        <row r="8776">
          <cell r="B8776" t="str">
            <v>C3537</v>
          </cell>
          <cell r="C8776" t="str">
            <v>MUTIRÃO MISTO - PORTA TIPO FICHA (0.80X2.10)m - ROLADA MADEIRA MISTA - COMPLETA C/FECHADURA</v>
          </cell>
          <cell r="D8776" t="str">
            <v>UN</v>
          </cell>
          <cell r="E8776">
            <v>345.06</v>
          </cell>
          <cell r="F8776" t="str">
            <v>SEINFRA</v>
          </cell>
        </row>
        <row r="8777">
          <cell r="F8777" t="str">
            <v>SEINFRA</v>
          </cell>
        </row>
        <row r="8778">
          <cell r="B8778" t="str">
            <v>C3539</v>
          </cell>
          <cell r="C8778" t="str">
            <v>MUTIRÃO MISTO - PORTA TIPO FICHA (0.80X2.10)m - ROLADA MADEIRA MISTA - COMPLETA S/FECHADURA</v>
          </cell>
          <cell r="D8778" t="str">
            <v>UN</v>
          </cell>
          <cell r="E8778">
            <v>303.42</v>
          </cell>
          <cell r="F8778" t="str">
            <v>SEINFRA</v>
          </cell>
        </row>
        <row r="8779">
          <cell r="F8779" t="str">
            <v>SEINFRA</v>
          </cell>
        </row>
        <row r="8780">
          <cell r="B8780" t="str">
            <v>C1959</v>
          </cell>
          <cell r="C8780" t="str">
            <v>PORTA COMPENSADO P/ARMÁRIO EMBUTIDO C/BATENTE DE (7X1.5)cm</v>
          </cell>
          <cell r="D8780" t="str">
            <v>M2</v>
          </cell>
          <cell r="E8780">
            <v>170.85</v>
          </cell>
          <cell r="F8780" t="str">
            <v>SEINFRA</v>
          </cell>
        </row>
        <row r="8781">
          <cell r="B8781" t="str">
            <v>C1960</v>
          </cell>
          <cell r="C8781" t="str">
            <v>PORTA COMPENSADO P/ARMÁRIO SOB PIA</v>
          </cell>
          <cell r="D8781" t="str">
            <v>M2</v>
          </cell>
          <cell r="E8781">
            <v>182.89</v>
          </cell>
          <cell r="F8781" t="str">
            <v>SEINFRA</v>
          </cell>
        </row>
        <row r="8782">
          <cell r="B8782" t="str">
            <v>C1962</v>
          </cell>
          <cell r="C8782" t="str">
            <v>PORTA COMPLETA, BLINDOR/CHUMBO (0,60X2.1O)m (S/ACESSÓRIOS)</v>
          </cell>
          <cell r="D8782" t="str">
            <v>UN</v>
          </cell>
          <cell r="E8782">
            <v>2101.5700000000002</v>
          </cell>
          <cell r="F8782" t="str">
            <v>SEINFRA</v>
          </cell>
        </row>
        <row r="8783">
          <cell r="B8783" t="str">
            <v>C1963</v>
          </cell>
          <cell r="C8783" t="str">
            <v>PORTA COMPLETA, BLINDOR/CHUMBO (0,80X2,10)m  (S/ACESSÓRIOS)</v>
          </cell>
          <cell r="D8783" t="str">
            <v>UN</v>
          </cell>
          <cell r="E8783">
            <v>2755.16</v>
          </cell>
          <cell r="F8783" t="str">
            <v>SEINFRA</v>
          </cell>
        </row>
        <row r="8784">
          <cell r="B8784" t="str">
            <v>C1961</v>
          </cell>
          <cell r="C8784" t="str">
            <v>PORTA COMPLETA, BLINDOR/CHUMBO (1,20X2,10)m (S/ACESSÓRIOS)</v>
          </cell>
          <cell r="D8784" t="str">
            <v>UN</v>
          </cell>
          <cell r="E8784">
            <v>4062.35</v>
          </cell>
          <cell r="F8784" t="str">
            <v>SEINFRA</v>
          </cell>
        </row>
        <row r="8785">
          <cell r="B8785" t="str">
            <v>C1977</v>
          </cell>
          <cell r="C8785" t="str">
            <v>PORTA EXTERNA DE CEDRO LISA COMPLETA UMA FOLHA (0.80X 2.10)m</v>
          </cell>
          <cell r="D8785" t="str">
            <v>UN</v>
          </cell>
          <cell r="E8785">
            <v>754.67</v>
          </cell>
          <cell r="F8785" t="str">
            <v>SEINFRA</v>
          </cell>
        </row>
        <row r="8786">
          <cell r="B8786" t="str">
            <v>C1978</v>
          </cell>
          <cell r="C8786" t="str">
            <v>PORTA EXTERNA DE CEDRO LISA COMPLETA UMA FOLHA (0.90X2.10)m</v>
          </cell>
          <cell r="D8786" t="str">
            <v>UN</v>
          </cell>
          <cell r="E8786">
            <v>823.59</v>
          </cell>
          <cell r="F8786" t="str">
            <v>SEINFRA</v>
          </cell>
        </row>
        <row r="8787">
          <cell r="B8787" t="str">
            <v>C1979</v>
          </cell>
          <cell r="C8787" t="str">
            <v>PORTA EXTERNA DE CEDRO LISA COMPLETA UMA FOLHA (1.00X2.10)m</v>
          </cell>
          <cell r="D8787" t="str">
            <v>UN</v>
          </cell>
          <cell r="E8787">
            <v>850.68</v>
          </cell>
          <cell r="F8787" t="str">
            <v>SEINFRA</v>
          </cell>
        </row>
        <row r="8788">
          <cell r="B8788" t="str">
            <v>C1985</v>
          </cell>
          <cell r="C8788" t="str">
            <v>PORTA INTERNA DE CEDRO LISA COMPLETA UMA FOLHA (0.60X 2.10)m</v>
          </cell>
          <cell r="D8788" t="str">
            <v>UN</v>
          </cell>
          <cell r="E8788">
            <v>737.6</v>
          </cell>
          <cell r="F8788" t="str">
            <v>SEINFRA</v>
          </cell>
        </row>
        <row r="8789">
          <cell r="B8789" t="str">
            <v>C1986</v>
          </cell>
          <cell r="C8789" t="str">
            <v>PORTA INTERNA DE CEDRO LISA COMPLETA UMA FOLHA (0.70X 2.10)m</v>
          </cell>
          <cell r="D8789" t="str">
            <v>UN</v>
          </cell>
          <cell r="E8789">
            <v>764.29</v>
          </cell>
          <cell r="F8789" t="str">
            <v>SEINFRA</v>
          </cell>
        </row>
        <row r="8790">
          <cell r="B8790" t="str">
            <v>C1987</v>
          </cell>
          <cell r="C8790" t="str">
            <v>PORTA INTERNA DE CEDRO LISA COMPLETA UMA FOLHA (0.80X 2.10)m</v>
          </cell>
          <cell r="D8790" t="str">
            <v>UN</v>
          </cell>
          <cell r="E8790">
            <v>790.97</v>
          </cell>
          <cell r="F8790" t="str">
            <v>SEINFRA</v>
          </cell>
        </row>
        <row r="8791">
          <cell r="B8791" t="str">
            <v>C1988</v>
          </cell>
          <cell r="C8791" t="str">
            <v>PORTA INTERNA DE CEDRO LISA COMPLETA UMA FOLHA (0.90X 2.10)m</v>
          </cell>
          <cell r="D8791" t="str">
            <v>UN</v>
          </cell>
          <cell r="E8791">
            <v>859.89</v>
          </cell>
          <cell r="F8791" t="str">
            <v>SEINFRA</v>
          </cell>
        </row>
        <row r="8792">
          <cell r="B8792" t="str">
            <v>C1989</v>
          </cell>
          <cell r="C8792" t="str">
            <v>PORTA INTERNA DE CEDRO LISA COMPLETA UMA FOLHA (1.00X 2.10)m</v>
          </cell>
          <cell r="D8792" t="str">
            <v>UN</v>
          </cell>
          <cell r="E8792">
            <v>886.98</v>
          </cell>
          <cell r="F8792" t="str">
            <v>SEINFRA</v>
          </cell>
        </row>
        <row r="8793">
          <cell r="B8793" t="str">
            <v>C1974</v>
          </cell>
          <cell r="C8793" t="str">
            <v>PORTA EXTERNA DE CEDRO LISA COMPLETA DUAS FOLHAS (1.60X2.10)m</v>
          </cell>
          <cell r="D8793" t="str">
            <v>UN</v>
          </cell>
          <cell r="E8793">
            <v>1187.1099999999999</v>
          </cell>
          <cell r="F8793" t="str">
            <v>SEINFRA</v>
          </cell>
        </row>
        <row r="8794">
          <cell r="B8794" t="str">
            <v>C1975</v>
          </cell>
          <cell r="C8794" t="str">
            <v>PORTA EXTERNA DE CEDRO LISA COMPLETA DUAS FOLHAS (1.80X2.10)m</v>
          </cell>
          <cell r="D8794" t="str">
            <v>UN</v>
          </cell>
          <cell r="E8794">
            <v>1324.95</v>
          </cell>
          <cell r="F8794" t="str">
            <v>SEINFRA</v>
          </cell>
        </row>
        <row r="8795">
          <cell r="B8795" t="str">
            <v>C1976</v>
          </cell>
          <cell r="C8795" t="str">
            <v>PORTA EXTERNA DE CEDRO LISA COMPLETA DUAS FOLHAS (2.00X2.10)m</v>
          </cell>
          <cell r="D8795" t="str">
            <v>UN</v>
          </cell>
          <cell r="E8795">
            <v>1379.13</v>
          </cell>
          <cell r="F8795" t="str">
            <v>SEINFRA</v>
          </cell>
        </row>
        <row r="8796">
          <cell r="B8796" t="str">
            <v>C1980</v>
          </cell>
          <cell r="C8796" t="str">
            <v>PORTA INTERNA DE CEDRO LISA COMPLETA DUAS FOLHAS (1.20X 2.10)m</v>
          </cell>
          <cell r="D8796" t="str">
            <v>UN</v>
          </cell>
          <cell r="E8796">
            <v>1132.25</v>
          </cell>
          <cell r="F8796" t="str">
            <v>SEINFRA</v>
          </cell>
        </row>
        <row r="8797">
          <cell r="B8797" t="str">
            <v>C1981</v>
          </cell>
          <cell r="C8797" t="str">
            <v>PORTA INTERNA DE CEDRO LISA COMPLETA DUAS FOLHAS (1.40X 2.10)m</v>
          </cell>
          <cell r="D8797" t="str">
            <v>UN</v>
          </cell>
          <cell r="E8797">
            <v>1185.6300000000001</v>
          </cell>
          <cell r="F8797" t="str">
            <v>SEINFRA</v>
          </cell>
        </row>
        <row r="8798">
          <cell r="B8798" t="str">
            <v>C1982</v>
          </cell>
          <cell r="C8798" t="str">
            <v>PORTA INTERNA DE CEDRO LISA COMPLETA DUAS FOLHAS (1.60X 2.10)m</v>
          </cell>
          <cell r="D8798" t="str">
            <v>UN</v>
          </cell>
          <cell r="E8798">
            <v>1238.99</v>
          </cell>
          <cell r="F8798" t="str">
            <v>SEINFRA</v>
          </cell>
        </row>
        <row r="8799">
          <cell r="B8799" t="str">
            <v>C1983</v>
          </cell>
          <cell r="C8799" t="str">
            <v>PORTA INTERNA DE CEDRO LISA COMPLETA DUAS FOLHAS (1.80X 2.10)m</v>
          </cell>
          <cell r="D8799" t="str">
            <v>UN</v>
          </cell>
          <cell r="E8799">
            <v>1376.83</v>
          </cell>
          <cell r="F8799" t="str">
            <v>SEINFRA</v>
          </cell>
        </row>
        <row r="8800">
          <cell r="B8800" t="str">
            <v>C1984</v>
          </cell>
          <cell r="C8800" t="str">
            <v>PORTA INTERNA DE CEDRO LISA COMPLETA DUAS FOLHAS (2.00X 2.10)m</v>
          </cell>
          <cell r="D8800" t="str">
            <v>UN</v>
          </cell>
          <cell r="E8800">
            <v>1431.01</v>
          </cell>
          <cell r="F8800" t="str">
            <v>SEINFRA</v>
          </cell>
        </row>
        <row r="8801">
          <cell r="B8801" t="str">
            <v>C4604</v>
          </cell>
          <cell r="C8801" t="str">
            <v>PORTA EXTERNA DE MUIRACATIARA 1 FOLHA COMPLETA (0,60x2,10x0,03m)</v>
          </cell>
          <cell r="D8801" t="str">
            <v>UN</v>
          </cell>
          <cell r="E8801">
            <v>1017.04</v>
          </cell>
          <cell r="F8801" t="str">
            <v>SEINFRA</v>
          </cell>
        </row>
        <row r="8802">
          <cell r="B8802" t="str">
            <v>C1992</v>
          </cell>
          <cell r="C8802" t="str">
            <v>PORTA TIPO EUCATEX  (S/ACESSÓRIOS)</v>
          </cell>
          <cell r="D8802" t="str">
            <v>UN</v>
          </cell>
          <cell r="E8802">
            <v>265.33</v>
          </cell>
          <cell r="F8802" t="str">
            <v>SEINFRA</v>
          </cell>
        </row>
        <row r="8803">
          <cell r="B8803" t="str">
            <v>C3405</v>
          </cell>
          <cell r="C8803" t="str">
            <v>PORTA TIPO FICHA  EXTERNA-PADRÃO FUNASA (0,55X1,90m)</v>
          </cell>
          <cell r="D8803" t="str">
            <v>UN</v>
          </cell>
          <cell r="E8803">
            <v>350.14</v>
          </cell>
          <cell r="F8803" t="str">
            <v>SEINFRA</v>
          </cell>
        </row>
        <row r="8804">
          <cell r="B8804" t="str">
            <v>C3542</v>
          </cell>
          <cell r="C8804" t="str">
            <v>PORTA TIPO FICHA (0.60X2.10)m - MADEIRA MISTA - COMPLETA - PADRÃO POPULAR</v>
          </cell>
          <cell r="D8804" t="str">
            <v>UN</v>
          </cell>
          <cell r="E8804">
            <v>373.41</v>
          </cell>
          <cell r="F8804" t="str">
            <v>SEINFRA</v>
          </cell>
        </row>
        <row r="8805">
          <cell r="F8805" t="str">
            <v>SEINFRA</v>
          </cell>
        </row>
        <row r="8806">
          <cell r="B8806" t="str">
            <v>C3538</v>
          </cell>
          <cell r="C8806" t="str">
            <v>PORTA TIPO FICHA (0.80X2.10)m - ROLADA MADEIRA MISTA - COMPLETA C/FECHADURA - PADRÃO POPULAR</v>
          </cell>
          <cell r="D8806" t="str">
            <v>UN</v>
          </cell>
          <cell r="E8806">
            <v>430.08</v>
          </cell>
          <cell r="F8806" t="str">
            <v>SEINFRA</v>
          </cell>
        </row>
        <row r="8807">
          <cell r="F8807" t="str">
            <v>SEINFRA</v>
          </cell>
        </row>
        <row r="8808">
          <cell r="B8808" t="str">
            <v>C3540</v>
          </cell>
          <cell r="C8808" t="str">
            <v>PORTA TIPO FICHA (0.80X2.10)m - ROLADA MADEIRA MISTA - COMPLETA S/FECHADURA - PADRÃO POPULAR</v>
          </cell>
          <cell r="D8808" t="str">
            <v>UN</v>
          </cell>
          <cell r="E8808">
            <v>388.08</v>
          </cell>
          <cell r="F8808" t="str">
            <v>SEINFRA</v>
          </cell>
        </row>
        <row r="8809">
          <cell r="F8809" t="str">
            <v>SEINFRA</v>
          </cell>
        </row>
        <row r="8810">
          <cell r="B8810" t="str">
            <v>C1993</v>
          </cell>
          <cell r="C8810" t="str">
            <v>PORTA TIPO FICHA EMBUTIDA (S/ACESSÓRIOS)</v>
          </cell>
          <cell r="D8810" t="str">
            <v>M2</v>
          </cell>
          <cell r="E8810">
            <v>344.61</v>
          </cell>
          <cell r="F8810" t="str">
            <v>SEINFRA</v>
          </cell>
        </row>
        <row r="8811">
          <cell r="B8811" t="str">
            <v>C1994</v>
          </cell>
          <cell r="C8811" t="str">
            <v>PORTA TIPO PARANÁ (S/ACESSÓRIOS)</v>
          </cell>
          <cell r="D8811" t="str">
            <v>M2</v>
          </cell>
          <cell r="E8811">
            <v>122.11</v>
          </cell>
          <cell r="F8811" t="str">
            <v>SEINFRA</v>
          </cell>
        </row>
        <row r="8812">
          <cell r="B8812" t="str">
            <v>C4423</v>
          </cell>
          <cell r="C8812" t="str">
            <v>PORTA TIPO PARANÁ (0,60 x 2,10 m), C/ FERRAGENS</v>
          </cell>
          <cell r="D8812" t="str">
            <v>UN</v>
          </cell>
          <cell r="E8812">
            <v>313.44</v>
          </cell>
          <cell r="F8812" t="str">
            <v>SEINFRA</v>
          </cell>
        </row>
        <row r="8813">
          <cell r="B8813" t="str">
            <v>C4424</v>
          </cell>
          <cell r="C8813" t="str">
            <v>PORTA TIPO PARANÁ (0,60 x 2,10 m), COMPLETA</v>
          </cell>
          <cell r="D8813" t="str">
            <v>UN</v>
          </cell>
          <cell r="E8813">
            <v>756.18</v>
          </cell>
          <cell r="F8813" t="str">
            <v>SEINFRA</v>
          </cell>
        </row>
        <row r="8814">
          <cell r="B8814" t="str">
            <v>C4425</v>
          </cell>
          <cell r="C8814" t="str">
            <v>PORTA TIPO PARANÁ (0,70 x 2,10 m), C/ FERRAGENS</v>
          </cell>
          <cell r="D8814" t="str">
            <v>UN</v>
          </cell>
          <cell r="E8814">
            <v>322.36</v>
          </cell>
          <cell r="F8814" t="str">
            <v>SEINFRA</v>
          </cell>
        </row>
        <row r="8815">
          <cell r="B8815" t="str">
            <v>C4426</v>
          </cell>
          <cell r="C8815" t="str">
            <v>PORTA TIPO PARANÁ (0,70 x 2,10 m), COMPLETA</v>
          </cell>
          <cell r="D8815" t="str">
            <v>UN</v>
          </cell>
          <cell r="E8815">
            <v>765.1</v>
          </cell>
          <cell r="F8815" t="str">
            <v>SEINFRA</v>
          </cell>
        </row>
        <row r="8816">
          <cell r="B8816" t="str">
            <v>C4427</v>
          </cell>
          <cell r="C8816" t="str">
            <v>PORTA TIPO PARANÁ (0,80 x 2,10 m), C/ FERRAGENS</v>
          </cell>
          <cell r="D8816" t="str">
            <v>UN</v>
          </cell>
          <cell r="E8816">
            <v>337.35</v>
          </cell>
          <cell r="F8816" t="str">
            <v>SEINFRA</v>
          </cell>
        </row>
        <row r="8817">
          <cell r="B8817" t="str">
            <v>C4428</v>
          </cell>
          <cell r="C8817" t="str">
            <v>PORTA TIPO PARANÁ (0,80 x 2,10 m), COMPLETA</v>
          </cell>
          <cell r="D8817" t="str">
            <v>UN</v>
          </cell>
          <cell r="E8817">
            <v>780.09</v>
          </cell>
          <cell r="F8817" t="str">
            <v>SEINFRA</v>
          </cell>
        </row>
        <row r="8818">
          <cell r="B8818" t="str">
            <v>C4396</v>
          </cell>
          <cell r="C8818" t="str">
            <v>PORTA TIPO VENEZIANA  0,60x1.80 (FORNECIMENTO E MONTAGEM)</v>
          </cell>
          <cell r="D8818" t="str">
            <v>UN</v>
          </cell>
          <cell r="E8818">
            <v>301.85000000000002</v>
          </cell>
          <cell r="F8818" t="str">
            <v>SEINFRA</v>
          </cell>
        </row>
        <row r="8819">
          <cell r="B8819" t="str">
            <v>ESQUADRIAS METÁLICAS</v>
          </cell>
          <cell r="E8819">
            <v>32576.28</v>
          </cell>
          <cell r="F8819" t="str">
            <v>SEINFRA</v>
          </cell>
        </row>
        <row r="8820">
          <cell r="B8820" t="str">
            <v>C0807</v>
          </cell>
          <cell r="C8820" t="str">
            <v>COFRE-TRANCA PARA GRADES DE FERRO SEGURANÇA MÁXIMA</v>
          </cell>
          <cell r="D8820" t="str">
            <v>UN</v>
          </cell>
          <cell r="E8820">
            <v>2582.12</v>
          </cell>
          <cell r="F8820" t="str">
            <v>SEINFRA</v>
          </cell>
        </row>
        <row r="8821">
          <cell r="B8821" t="str">
            <v>C4560</v>
          </cell>
          <cell r="C8821" t="str">
            <v>GRADE DE ALUMÍNIO DE PROTEÇÃO</v>
          </cell>
          <cell r="D8821" t="str">
            <v>M2</v>
          </cell>
          <cell r="E8821">
            <v>225.04</v>
          </cell>
          <cell r="F8821" t="str">
            <v>SEINFRA</v>
          </cell>
        </row>
        <row r="8822">
          <cell r="B8822" t="str">
            <v>C1426</v>
          </cell>
          <cell r="C8822" t="str">
            <v>GRADE DE FERRO DE PROTEÇÃO</v>
          </cell>
          <cell r="D8822" t="str">
            <v>M2</v>
          </cell>
          <cell r="E8822">
            <v>210.34</v>
          </cell>
          <cell r="F8822" t="str">
            <v>SEINFRA</v>
          </cell>
        </row>
        <row r="8823">
          <cell r="B8823" t="str">
            <v>C3681</v>
          </cell>
          <cell r="C8823" t="str">
            <v>GRADE DE FERRO TUBULAR C/MOLDURA EM BARRA CHATA DE FERRO</v>
          </cell>
          <cell r="D8823" t="str">
            <v>M2</v>
          </cell>
          <cell r="E8823">
            <v>364.02</v>
          </cell>
          <cell r="F8823" t="str">
            <v>SEINFRA</v>
          </cell>
        </row>
        <row r="8824">
          <cell r="B8824" t="str">
            <v>C4955</v>
          </cell>
          <cell r="C8824" t="str">
            <v>GRADE DE FERRO P/CELAS DE SEGURANÇA MÁXIMA, EM FERRO CHATO 2" X 3/8" (40KG/M2) E AÇO CA-60 (32KG/M2)</v>
          </cell>
          <cell r="D8824" t="str">
            <v>M2</v>
          </cell>
          <cell r="E8824">
            <v>986.53</v>
          </cell>
          <cell r="F8824" t="str">
            <v>SEINFRA</v>
          </cell>
        </row>
        <row r="8825">
          <cell r="F8825" t="str">
            <v>SEINFRA</v>
          </cell>
        </row>
        <row r="8826">
          <cell r="B8826" t="str">
            <v>C1437</v>
          </cell>
          <cell r="C8826" t="str">
            <v>GRELHA DE FERRO P/CANALETAS</v>
          </cell>
          <cell r="D8826" t="str">
            <v>M2</v>
          </cell>
          <cell r="E8826">
            <v>243.38</v>
          </cell>
          <cell r="F8826" t="str">
            <v>SEINFRA</v>
          </cell>
        </row>
        <row r="8827">
          <cell r="B8827" t="str">
            <v>C4830</v>
          </cell>
          <cell r="C8827" t="str">
            <v>JANELA BASCULANTE EM ALUMÍNIO ANODIZADO NATURAL, EXCLUSIVE VIDRO</v>
          </cell>
          <cell r="D8827" t="str">
            <v>M2</v>
          </cell>
          <cell r="E8827">
            <v>420.55</v>
          </cell>
          <cell r="F8827" t="str">
            <v>SEINFRA</v>
          </cell>
        </row>
        <row r="8828">
          <cell r="B8828" t="str">
            <v>C1516</v>
          </cell>
          <cell r="C8828" t="str">
            <v>JANELA DE ALUMÍNIO, TIPO VENEZIANA</v>
          </cell>
          <cell r="D8828" t="str">
            <v>M2</v>
          </cell>
          <cell r="E8828">
            <v>523.76</v>
          </cell>
          <cell r="F8828" t="str">
            <v>SEINFRA</v>
          </cell>
        </row>
        <row r="8829">
          <cell r="B8829" t="str">
            <v>C1517</v>
          </cell>
          <cell r="C8829" t="str">
            <v>JANELA DE FERRO TIPO CAIXILHO BASCULANTE OU FIXO</v>
          </cell>
          <cell r="D8829" t="str">
            <v>M2</v>
          </cell>
          <cell r="E8829">
            <v>290.93</v>
          </cell>
          <cell r="F8829" t="str">
            <v>SEINFRA</v>
          </cell>
        </row>
        <row r="8830">
          <cell r="B8830" t="str">
            <v>C1518</v>
          </cell>
          <cell r="C8830" t="str">
            <v>JANELA DE FERRO TIPO CAIXILHO DE CORRER OU MAXIMAR</v>
          </cell>
          <cell r="D8830" t="str">
            <v>M2</v>
          </cell>
          <cell r="E8830">
            <v>337.63</v>
          </cell>
          <cell r="F8830" t="str">
            <v>SEINFRA</v>
          </cell>
        </row>
        <row r="8831">
          <cell r="B8831" t="str">
            <v>C4515</v>
          </cell>
          <cell r="C8831" t="str">
            <v>JANELA EM ALUMÍNIO ANODIZADO NATURAL/FOSCO, DE CORRER, COM BANDEIROLA E/OU PEITORIL, SEM VIDRO - FORNECIMENTO E MONTAGEM</v>
          </cell>
          <cell r="D8831" t="str">
            <v>M2</v>
          </cell>
          <cell r="E8831">
            <v>287.10000000000002</v>
          </cell>
          <cell r="F8831" t="str">
            <v>SEINFRA</v>
          </cell>
        </row>
        <row r="8832">
          <cell r="F8832" t="str">
            <v>SEINFRA</v>
          </cell>
        </row>
        <row r="8833">
          <cell r="B8833" t="str">
            <v>C4513</v>
          </cell>
          <cell r="C8833" t="str">
            <v>JANELA EM ALUMÍNIO ANODIZADO NATURAL/FOSCO, DE CORRER, SEM BANDEIROLA E/OU PEITORIL, SEM VIDRO - FORNECIMENTO E MONTAGEM</v>
          </cell>
          <cell r="D8833" t="str">
            <v>M2</v>
          </cell>
          <cell r="E8833">
            <v>244.51</v>
          </cell>
          <cell r="F8833" t="str">
            <v>SEINFRA</v>
          </cell>
        </row>
        <row r="8834">
          <cell r="F8834" t="str">
            <v>SEINFRA</v>
          </cell>
        </row>
        <row r="8835">
          <cell r="B8835" t="str">
            <v>C4519</v>
          </cell>
          <cell r="C8835" t="str">
            <v>JANELA EM ALUMÍNIO ANODIZADO PRETO, DE CORRER, SEM BANDEIROLA E/OU PEITORIL, SEM VIDRO - FORNECIMENTO E MONTAGEM</v>
          </cell>
          <cell r="D8835" t="str">
            <v>M2</v>
          </cell>
          <cell r="E8835">
            <v>270.2</v>
          </cell>
          <cell r="F8835" t="str">
            <v>SEINFRA</v>
          </cell>
        </row>
        <row r="8836">
          <cell r="F8836" t="str">
            <v>SEINFRA</v>
          </cell>
        </row>
        <row r="8837">
          <cell r="B8837" t="str">
            <v>C4521</v>
          </cell>
          <cell r="C8837" t="str">
            <v>JANELA EM ALUMÍNIO ANODIZADO PRETO, DE CORRER, COM BANDEIROLA E/OU PEITORIL, SEM VIDRO - FORNECIMENTO E MONTAGEM</v>
          </cell>
          <cell r="D8837" t="str">
            <v>M2</v>
          </cell>
          <cell r="E8837">
            <v>311.70999999999998</v>
          </cell>
          <cell r="F8837" t="str">
            <v>SEINFRA</v>
          </cell>
        </row>
        <row r="8838">
          <cell r="F8838" t="str">
            <v>SEINFRA</v>
          </cell>
        </row>
        <row r="8839">
          <cell r="B8839" t="str">
            <v>C1958</v>
          </cell>
          <cell r="C8839" t="str">
            <v>PORTA DE FERRO COMPACTA EM CHAPA, INCLUS. BATENTES E FERRAGENS</v>
          </cell>
          <cell r="D8839" t="str">
            <v>M2</v>
          </cell>
          <cell r="E8839">
            <v>323.7</v>
          </cell>
          <cell r="F8839" t="str">
            <v>SEINFRA</v>
          </cell>
        </row>
        <row r="8840">
          <cell r="B8840" t="str">
            <v>C1966</v>
          </cell>
          <cell r="C8840" t="str">
            <v>PORTA CORTA-FOGO UMA FOLHA (0,80X2,10)m  OU  (0,90x2,10)m</v>
          </cell>
          <cell r="D8840" t="str">
            <v>UN</v>
          </cell>
          <cell r="E8840">
            <v>985.77</v>
          </cell>
          <cell r="F8840" t="str">
            <v>SEINFRA</v>
          </cell>
        </row>
        <row r="8841">
          <cell r="B8841" t="str">
            <v>C1964</v>
          </cell>
          <cell r="C8841" t="str">
            <v>PORTA CORTA-FOGO DUAS FOLHAS LARG.=1,20 A 2,20m  E ALT.=2,10 A 2,40 m</v>
          </cell>
          <cell r="D8841" t="str">
            <v>UN</v>
          </cell>
          <cell r="E8841">
            <v>1119.5</v>
          </cell>
          <cell r="F8841" t="str">
            <v>SEINFRA</v>
          </cell>
        </row>
        <row r="8842">
          <cell r="B8842" t="str">
            <v>C1965</v>
          </cell>
          <cell r="C8842" t="str">
            <v>PORTA CORTA-FOGO INDUSTRIAL DE CORRER</v>
          </cell>
          <cell r="D8842" t="str">
            <v>M2</v>
          </cell>
          <cell r="E8842">
            <v>1645.05</v>
          </cell>
          <cell r="F8842" t="str">
            <v>SEINFRA</v>
          </cell>
        </row>
        <row r="8843">
          <cell r="B8843" t="str">
            <v>C1969</v>
          </cell>
          <cell r="C8843" t="str">
            <v>PORTA DE AÇO EM CHAPA ONDULADA OU GRADES DE ENROLAR</v>
          </cell>
          <cell r="D8843" t="str">
            <v>M2</v>
          </cell>
          <cell r="E8843">
            <v>324.89</v>
          </cell>
          <cell r="F8843" t="str">
            <v>SEINFRA</v>
          </cell>
        </row>
        <row r="8844">
          <cell r="B8844" t="str">
            <v>C1967</v>
          </cell>
          <cell r="C8844" t="str">
            <v>PORTA DE ALUMÍNIO ANODIZADO COMPACTA</v>
          </cell>
          <cell r="D8844" t="str">
            <v>M2</v>
          </cell>
          <cell r="E8844">
            <v>525.28</v>
          </cell>
          <cell r="F8844" t="str">
            <v>SEINFRA</v>
          </cell>
        </row>
        <row r="8845">
          <cell r="B8845" t="str">
            <v>C1968</v>
          </cell>
          <cell r="C8845" t="str">
            <v>PORTA DE ALUMÍNIO C/VIDRO CRISTAL TEMPERADO</v>
          </cell>
          <cell r="D8845" t="str">
            <v>M2</v>
          </cell>
          <cell r="E8845">
            <v>390.98</v>
          </cell>
          <cell r="F8845" t="str">
            <v>SEINFRA</v>
          </cell>
        </row>
        <row r="8846">
          <cell r="B8846" t="str">
            <v>C1973</v>
          </cell>
          <cell r="C8846" t="str">
            <v>PORTA DE ALUMÍNIO E ACRÍLICO</v>
          </cell>
          <cell r="D8846" t="str">
            <v>M2</v>
          </cell>
          <cell r="E8846">
            <v>397.48</v>
          </cell>
          <cell r="F8846" t="str">
            <v>SEINFRA</v>
          </cell>
        </row>
        <row r="8847">
          <cell r="B8847" t="str">
            <v>C1970</v>
          </cell>
          <cell r="C8847" t="str">
            <v>PORTA DE FERRO EM CHAPA</v>
          </cell>
          <cell r="D8847" t="str">
            <v>M2</v>
          </cell>
          <cell r="E8847">
            <v>238.36</v>
          </cell>
          <cell r="F8847" t="str">
            <v>SEINFRA</v>
          </cell>
        </row>
        <row r="8848">
          <cell r="B8848" t="str">
            <v>C4518</v>
          </cell>
          <cell r="C8848" t="str">
            <v>PORTA EM ALUMÍNIO ANODIZADO NATURAL/FOSCO, DE ABRIR, COM BANDEIROLA E/OU PEITORIL, SEM VIDRO - FORNECIMENTO E MONTAGEM</v>
          </cell>
          <cell r="D8848" t="str">
            <v>M2</v>
          </cell>
          <cell r="E8848">
            <v>352.25</v>
          </cell>
          <cell r="F8848" t="str">
            <v>SEINFRA</v>
          </cell>
        </row>
        <row r="8849">
          <cell r="F8849" t="str">
            <v>SEINFRA</v>
          </cell>
        </row>
        <row r="8850">
          <cell r="B8850" t="str">
            <v>C4517</v>
          </cell>
          <cell r="C8850" t="str">
            <v>PORTA EM ALUMÍNIO ANODIZADO NATURAL/FOSCO, DE ABRIR, SEM BANDEIROLA E/OU PEITORIL, SEM VIDRO - FORNECIMENTO E MONTAGEM</v>
          </cell>
          <cell r="D8850" t="str">
            <v>M2</v>
          </cell>
          <cell r="E8850">
            <v>319.73</v>
          </cell>
          <cell r="F8850" t="str">
            <v>SEINFRA</v>
          </cell>
        </row>
        <row r="8851">
          <cell r="F8851" t="str">
            <v>SEINFRA</v>
          </cell>
        </row>
        <row r="8852">
          <cell r="B8852" t="str">
            <v>C4516</v>
          </cell>
          <cell r="C8852" t="str">
            <v>PORTA EM ALUMÍNIO ANODIZADO NATURAL/FOSCO, DE CORRER, COM BANDEIROLA E/OU PEITORIL, SEM VIDRO - FORNECIMENTO E MONTAGEM</v>
          </cell>
          <cell r="D8852" t="str">
            <v>M2</v>
          </cell>
          <cell r="E8852">
            <v>343.51</v>
          </cell>
          <cell r="F8852" t="str">
            <v>SEINFRA</v>
          </cell>
        </row>
        <row r="8853">
          <cell r="F8853" t="str">
            <v>SEINFRA</v>
          </cell>
        </row>
        <row r="8854">
          <cell r="B8854" t="str">
            <v>C4514</v>
          </cell>
          <cell r="C8854" t="str">
            <v>PORTA EM ALUMÍNIO ANODIZADO NATURAL/FOSCO, DE CORRER, SEM BANDEIROLA E/OU PEITORIL, SEM VIDRO - FORNECIMENTO E MONTAGEM</v>
          </cell>
          <cell r="D8854" t="str">
            <v>M2</v>
          </cell>
          <cell r="E8854">
            <v>316.97000000000003</v>
          </cell>
          <cell r="F8854" t="str">
            <v>SEINFRA</v>
          </cell>
        </row>
        <row r="8855">
          <cell r="F8855" t="str">
            <v>SEINFRA</v>
          </cell>
        </row>
        <row r="8856">
          <cell r="B8856" t="str">
            <v>C4524</v>
          </cell>
          <cell r="C8856" t="str">
            <v>PORTA EM ALUMÍNIO ANODIZADO PRETO, DE ABRIR, COM BANDEIROLA E/OU PEITORIL, SEM VIDRO - FORNECIMENTO E MONTAGEM</v>
          </cell>
          <cell r="D8856" t="str">
            <v>M2</v>
          </cell>
          <cell r="E8856">
            <v>387.53</v>
          </cell>
          <cell r="F8856" t="str">
            <v>SEINFRA</v>
          </cell>
        </row>
        <row r="8857">
          <cell r="F8857" t="str">
            <v>SEINFRA</v>
          </cell>
        </row>
        <row r="8858">
          <cell r="B8858" t="str">
            <v>C4523</v>
          </cell>
          <cell r="C8858" t="str">
            <v>PORTA EM ALUMÍNIO ANODIZADO PRETO, DE ABRIR, SEM BANDEIROLA E/OU PEITORIL, SEM VIDRO - FORNECIMENTO E MONTAGEM</v>
          </cell>
          <cell r="D8858" t="str">
            <v>M2</v>
          </cell>
          <cell r="E8858">
            <v>354.23</v>
          </cell>
          <cell r="F8858" t="str">
            <v>SEINFRA</v>
          </cell>
        </row>
        <row r="8859">
          <cell r="F8859" t="str">
            <v>SEINFRA</v>
          </cell>
        </row>
        <row r="8860">
          <cell r="B8860" t="str">
            <v>C4522</v>
          </cell>
          <cell r="C8860" t="str">
            <v>PORTA EM ALUMÍNIO ANODIZADO PRETO, DE CORRER, COM BANDEIROLA E/OU PEITORIL, SEM VIDRO - FORNECIMENTO E MONTAGEM</v>
          </cell>
          <cell r="D8860" t="str">
            <v>M2</v>
          </cell>
          <cell r="E8860">
            <v>364.05</v>
          </cell>
          <cell r="F8860" t="str">
            <v>SEINFRA</v>
          </cell>
        </row>
        <row r="8861">
          <cell r="F8861" t="str">
            <v>SEINFRA</v>
          </cell>
        </row>
        <row r="8862">
          <cell r="B8862" t="str">
            <v>C4520</v>
          </cell>
          <cell r="C8862" t="str">
            <v>PORTA EM ALUMÍNIO ANODIZADO PRETO, DE CORRER, SEM BANDEIROLA E/OU PEITORIL, SEM VIDRO - FORNECIMENTO E MONTAGEM</v>
          </cell>
          <cell r="D8862" t="str">
            <v>M2</v>
          </cell>
          <cell r="E8862">
            <v>352.25</v>
          </cell>
          <cell r="F8862" t="str">
            <v>SEINFRA</v>
          </cell>
        </row>
        <row r="8863">
          <cell r="F8863" t="str">
            <v>SEINFRA</v>
          </cell>
        </row>
        <row r="8864">
          <cell r="B8864" t="str">
            <v>C3737</v>
          </cell>
          <cell r="C8864" t="str">
            <v>PORTA FRIGORÍFICA TERMO-ISOLANTE DE ACIONAMENTO MANUAL C/AQUECIMENTO. 2100X1000X150MM -( FORNECIMENTO</v>
          </cell>
          <cell r="D8864" t="str">
            <v>UN</v>
          </cell>
          <cell r="E8864">
            <v>2718.18</v>
          </cell>
          <cell r="F8864" t="str">
            <v>SEINFRA</v>
          </cell>
        </row>
        <row r="8865">
          <cell r="F8865" t="str">
            <v>SEINFRA</v>
          </cell>
        </row>
        <row r="8866">
          <cell r="B8866" t="str">
            <v>C1991</v>
          </cell>
          <cell r="C8866" t="str">
            <v>PORTA SASAZAKI-VENEZIANA, INCLUSIVE BATENTES E FERRAGENS</v>
          </cell>
          <cell r="D8866" t="str">
            <v>M2</v>
          </cell>
          <cell r="E8866">
            <v>308.42</v>
          </cell>
          <cell r="F8866" t="str">
            <v>SEINFRA</v>
          </cell>
        </row>
        <row r="8867">
          <cell r="B8867" t="str">
            <v>C4872</v>
          </cell>
          <cell r="C8867" t="str">
            <v>PORTÃO COM PERFIL EM TUBO DE AÇO GALVANIZADO DE 2" (1X2,5)m, INCL. PILARES DE SUSTENTAÇÃO</v>
          </cell>
          <cell r="D8867" t="str">
            <v>UN</v>
          </cell>
          <cell r="E8867">
            <v>1700.56</v>
          </cell>
          <cell r="F8867" t="str">
            <v>SEINFRA</v>
          </cell>
        </row>
        <row r="8868">
          <cell r="F8868" t="str">
            <v>SEINFRA</v>
          </cell>
        </row>
        <row r="8869">
          <cell r="B8869" t="str">
            <v>C4873</v>
          </cell>
          <cell r="C8869" t="str">
            <v>PORTÃO COM PERFIL EM TUBO DE AÇO GALVANIZADO DE 2" (4X2,5)m, INCL. PILARES DE SUSTENTAÇÃO</v>
          </cell>
          <cell r="D8869" t="str">
            <v>UN</v>
          </cell>
          <cell r="E8869">
            <v>4804.9799999999996</v>
          </cell>
          <cell r="F8869" t="str">
            <v>SEINFRA</v>
          </cell>
        </row>
        <row r="8870">
          <cell r="F8870" t="str">
            <v>SEINFRA</v>
          </cell>
        </row>
        <row r="8871">
          <cell r="B8871" t="str">
            <v>C3733</v>
          </cell>
          <cell r="C8871" t="str">
            <v>PORTÃO DE ALUMÍNIO ANODIZADO NATURAL, FECHAMENTO TOTAL C/ LAMBRI BOLA E CORREDIÇO (FORNECIMENTO E MONTAGEM)</v>
          </cell>
          <cell r="D8871" t="str">
            <v>M2</v>
          </cell>
          <cell r="E8871">
            <v>380.2</v>
          </cell>
          <cell r="F8871" t="str">
            <v>SEINFRA</v>
          </cell>
        </row>
        <row r="8872">
          <cell r="F8872" t="str">
            <v>SEINFRA</v>
          </cell>
        </row>
        <row r="8873">
          <cell r="B8873" t="str">
            <v>C4397</v>
          </cell>
          <cell r="C8873" t="str">
            <v>PORTÃO DE ALUMÍNIO EM TUBOS DE 20 mm (FORNECIMENTO E MONTAGEM)</v>
          </cell>
          <cell r="D8873" t="str">
            <v>M2</v>
          </cell>
          <cell r="E8873">
            <v>351.81</v>
          </cell>
          <cell r="F8873" t="str">
            <v>SEINFRA</v>
          </cell>
        </row>
        <row r="8874">
          <cell r="B8874" t="str">
            <v>C1999</v>
          </cell>
          <cell r="C8874" t="str">
            <v>PORTÃO DE FERRO EM BARRA CHATA TIPO TIJOLINHO</v>
          </cell>
          <cell r="D8874" t="str">
            <v>M2</v>
          </cell>
          <cell r="E8874">
            <v>184.98</v>
          </cell>
          <cell r="F8874" t="str">
            <v>SEINFRA</v>
          </cell>
        </row>
        <row r="8875">
          <cell r="B8875" t="str">
            <v>C3659</v>
          </cell>
          <cell r="C8875" t="str">
            <v>PORTÃO DE METALON E BARRA CHATA DE FERRO C/FECHADURA E DOBRADIÇA, INCLUS. PINTURA ESMALTE SINTÉTICO</v>
          </cell>
          <cell r="D8875" t="str">
            <v>M2</v>
          </cell>
          <cell r="E8875">
            <v>384.54</v>
          </cell>
          <cell r="F8875" t="str">
            <v>SEINFRA</v>
          </cell>
        </row>
        <row r="8876">
          <cell r="F8876" t="str">
            <v>SEINFRA</v>
          </cell>
        </row>
        <row r="8877">
          <cell r="B8877" t="str">
            <v>C2903</v>
          </cell>
          <cell r="C8877" t="str">
            <v>PORTÃO DE TUBO DE AÇO GALVANIZADO DE 2" (1X2)m, INCL. PILARES DE SUSTENTAÇÃO</v>
          </cell>
          <cell r="D8877" t="str">
            <v>UN</v>
          </cell>
          <cell r="E8877">
            <v>1332.81</v>
          </cell>
          <cell r="F8877" t="str">
            <v>SEINFRA</v>
          </cell>
        </row>
        <row r="8878">
          <cell r="F8878" t="str">
            <v>SEINFRA</v>
          </cell>
        </row>
        <row r="8879">
          <cell r="B8879" t="str">
            <v>C2904</v>
          </cell>
          <cell r="C8879" t="str">
            <v>PORTÃO DE TUBO DE AÇO GALVANIZADO DE 2" (4X2)m, INCL.. PILARES DE SUSTENTAÇÃO</v>
          </cell>
          <cell r="D8879" t="str">
            <v>UN</v>
          </cell>
          <cell r="E8879">
            <v>3919.53</v>
          </cell>
          <cell r="F8879" t="str">
            <v>SEINFRA</v>
          </cell>
        </row>
        <row r="8880">
          <cell r="F8880" t="str">
            <v>SEINFRA</v>
          </cell>
        </row>
        <row r="8881">
          <cell r="B8881" t="str">
            <v>C3729</v>
          </cell>
          <cell r="C8881" t="str">
            <v>REMANEJAMENTO DE ESQUADRIAS DE ALUMÍNIO</v>
          </cell>
          <cell r="D8881" t="str">
            <v>M2</v>
          </cell>
          <cell r="E8881">
            <v>60.81</v>
          </cell>
          <cell r="F8881" t="str">
            <v>SEINFRA</v>
          </cell>
        </row>
        <row r="8882">
          <cell r="B8882" t="str">
            <v>C2423</v>
          </cell>
          <cell r="C8882" t="str">
            <v>TELA METÁLICA AÇO GALVANIZADO, MALHA (13 X 13)MM2</v>
          </cell>
          <cell r="D8882" t="str">
            <v>M2</v>
          </cell>
          <cell r="E8882">
            <v>99.48</v>
          </cell>
          <cell r="F8882" t="str">
            <v>SEINFRA</v>
          </cell>
        </row>
        <row r="8883">
          <cell r="B8883" t="str">
            <v>C3249</v>
          </cell>
          <cell r="C8883" t="str">
            <v>TRANCA EM FERRO PARA CELAS PRISIONAIS</v>
          </cell>
          <cell r="D8883" t="str">
            <v>UN</v>
          </cell>
          <cell r="E8883">
            <v>277.31</v>
          </cell>
          <cell r="F8883" t="str">
            <v>SEINFRA</v>
          </cell>
        </row>
        <row r="8884">
          <cell r="B8884" t="str">
            <v>C4400</v>
          </cell>
          <cell r="C8884" t="str">
            <v>TELA DE AÇO ELETROSOLDADA COM FIOS DE 3,4mm C/ 15 cm (INSTALADO)</v>
          </cell>
          <cell r="D8884" t="str">
            <v>KG</v>
          </cell>
          <cell r="E8884">
            <v>6.9</v>
          </cell>
          <cell r="F8884" t="str">
            <v>SEINFRA</v>
          </cell>
        </row>
        <row r="8885">
          <cell r="B8885" t="str">
            <v>C4401</v>
          </cell>
          <cell r="C8885" t="str">
            <v>TELA DE AÇO ELETROSOLDADA COM FIOS DE 5,0mm C/ 15 cm (INSTALADO)</v>
          </cell>
          <cell r="D8885" t="str">
            <v>KG</v>
          </cell>
          <cell r="E8885">
            <v>6.42</v>
          </cell>
          <cell r="F8885" t="str">
            <v>SEINFRA</v>
          </cell>
        </row>
        <row r="8886">
          <cell r="B8886" t="str">
            <v>MOBILIÁRIO</v>
          </cell>
          <cell r="E8886">
            <v>4322.42</v>
          </cell>
          <cell r="F8886" t="str">
            <v>SEINFRA</v>
          </cell>
        </row>
        <row r="8887">
          <cell r="B8887" t="str">
            <v>C0221</v>
          </cell>
          <cell r="C8887" t="str">
            <v>ARMÁRIO ALTO EM DIVISÓRIA (ABERTO)</v>
          </cell>
          <cell r="D8887" t="str">
            <v>M2</v>
          </cell>
          <cell r="E8887">
            <v>344.98</v>
          </cell>
          <cell r="F8887" t="str">
            <v>SEINFRA</v>
          </cell>
        </row>
        <row r="8888">
          <cell r="B8888" t="str">
            <v>C0222</v>
          </cell>
          <cell r="C8888" t="str">
            <v>ARMÁRIO BAIXO EM DIVISÓRIA (FECHADO)</v>
          </cell>
          <cell r="D8888" t="str">
            <v>M2</v>
          </cell>
          <cell r="E8888">
            <v>473.42</v>
          </cell>
          <cell r="F8888" t="str">
            <v>SEINFRA</v>
          </cell>
        </row>
        <row r="8889">
          <cell r="B8889" t="str">
            <v>C0223</v>
          </cell>
          <cell r="C8889" t="str">
            <v>ARMÁRIO DE AÇO P/ UTENSÍLIOS (1.90X0.90X0.50)m</v>
          </cell>
          <cell r="D8889" t="str">
            <v>UN</v>
          </cell>
          <cell r="E8889">
            <v>550.15</v>
          </cell>
          <cell r="F8889" t="str">
            <v>SEINFRA</v>
          </cell>
        </row>
        <row r="8890">
          <cell r="B8890" t="str">
            <v>C0224</v>
          </cell>
          <cell r="C8890" t="str">
            <v>ARMÁRIO DE AÇO TIPO ESCANINHO - MODELO 3 PORTAS</v>
          </cell>
          <cell r="D8890" t="str">
            <v>UN</v>
          </cell>
          <cell r="E8890">
            <v>215.35</v>
          </cell>
          <cell r="F8890" t="str">
            <v>SEINFRA</v>
          </cell>
        </row>
        <row r="8891">
          <cell r="B8891" t="str">
            <v>C0226</v>
          </cell>
          <cell r="C8891" t="str">
            <v>ARMÁRIO EM BRUMASA REVESTIDO COM FÓRMICA</v>
          </cell>
          <cell r="D8891" t="str">
            <v>M2</v>
          </cell>
          <cell r="E8891">
            <v>291.31</v>
          </cell>
          <cell r="F8891" t="str">
            <v>SEINFRA</v>
          </cell>
        </row>
        <row r="8892">
          <cell r="B8892" t="str">
            <v>C0227</v>
          </cell>
          <cell r="C8892" t="str">
            <v>ARMÁRIO SOBREPOR EM MADEIRA C/ CAPEADO EM CEREJEIRA</v>
          </cell>
          <cell r="D8892" t="str">
            <v>M2</v>
          </cell>
          <cell r="E8892">
            <v>545.84</v>
          </cell>
          <cell r="F8892" t="str">
            <v>SEINFRA</v>
          </cell>
        </row>
        <row r="8893">
          <cell r="B8893" t="str">
            <v>C0228</v>
          </cell>
          <cell r="C8893" t="str">
            <v>ARMÁRIO SOBREPOR EM MADEIRA SUCUPIRA</v>
          </cell>
          <cell r="D8893" t="str">
            <v>M2</v>
          </cell>
          <cell r="E8893">
            <v>520.39</v>
          </cell>
          <cell r="F8893" t="str">
            <v>SEINFRA</v>
          </cell>
        </row>
        <row r="8894">
          <cell r="B8894" t="str">
            <v>C0353</v>
          </cell>
          <cell r="C8894" t="str">
            <v>BALCÃO EM BRUMASA REVESTIDO EM FÓRMICA</v>
          </cell>
          <cell r="D8894" t="str">
            <v>M2</v>
          </cell>
          <cell r="E8894">
            <v>534.72</v>
          </cell>
          <cell r="F8894" t="str">
            <v>SEINFRA</v>
          </cell>
        </row>
        <row r="8895">
          <cell r="B8895" t="str">
            <v>C1450</v>
          </cell>
          <cell r="C8895" t="str">
            <v>GUARDA-ROUPA EM MADEIRA SUCUPIRA</v>
          </cell>
          <cell r="D8895" t="str">
            <v>M2</v>
          </cell>
          <cell r="E8895">
            <v>432.74</v>
          </cell>
          <cell r="F8895" t="str">
            <v>SEINFRA</v>
          </cell>
        </row>
        <row r="8896">
          <cell r="B8896" t="str">
            <v>C2134</v>
          </cell>
          <cell r="C8896" t="str">
            <v>RECIPIENTE PRÉ-MOLDADO C/PORTA EM CHAPA DE AÇO, P/GUARDAR TELEVISÃO</v>
          </cell>
          <cell r="D8896" t="str">
            <v>UN</v>
          </cell>
          <cell r="E8896">
            <v>244.84</v>
          </cell>
          <cell r="F8896" t="str">
            <v>SEINFRA</v>
          </cell>
        </row>
        <row r="8897">
          <cell r="F8897" t="str">
            <v>SEINFRA</v>
          </cell>
        </row>
        <row r="8898">
          <cell r="B8898" t="str">
            <v>C2295</v>
          </cell>
          <cell r="C8898" t="str">
            <v>SUPORTE METÁLICO PARA TELEVISÃO</v>
          </cell>
          <cell r="D8898" t="str">
            <v>UN</v>
          </cell>
          <cell r="E8898">
            <v>168.68</v>
          </cell>
          <cell r="F8898" t="str">
            <v>SEINFRA</v>
          </cell>
        </row>
        <row r="8899">
          <cell r="B8899" t="str">
            <v>OUTROS ELEMENTOS</v>
          </cell>
          <cell r="E8899">
            <v>6214.16</v>
          </cell>
          <cell r="F8899" t="str">
            <v>SEINFRA</v>
          </cell>
        </row>
        <row r="8900">
          <cell r="B8900" t="str">
            <v>C0042</v>
          </cell>
          <cell r="C8900" t="str">
            <v>ALIZAR (GUARNIÇÃO) DE MADEIRA</v>
          </cell>
          <cell r="D8900" t="str">
            <v>M</v>
          </cell>
          <cell r="E8900">
            <v>8.6</v>
          </cell>
          <cell r="F8900" t="str">
            <v>SEINFRA</v>
          </cell>
        </row>
        <row r="8901">
          <cell r="B8901" t="str">
            <v>C4422</v>
          </cell>
          <cell r="C8901" t="str">
            <v>ALIZAR DE MADEIRA L= 5 cm (1 FACE)</v>
          </cell>
          <cell r="D8901" t="str">
            <v>CJ</v>
          </cell>
          <cell r="E8901">
            <v>38.299999999999997</v>
          </cell>
          <cell r="F8901" t="str">
            <v>SEINFRA</v>
          </cell>
        </row>
        <row r="8902">
          <cell r="B8902" t="str">
            <v>C3437</v>
          </cell>
          <cell r="C8902" t="str">
            <v>ARMADOR DE EMBUTIR</v>
          </cell>
          <cell r="D8902" t="str">
            <v>UN</v>
          </cell>
          <cell r="E8902">
            <v>34.35</v>
          </cell>
          <cell r="F8902" t="str">
            <v>SEINFRA</v>
          </cell>
        </row>
        <row r="8903">
          <cell r="B8903" t="str">
            <v>C3438</v>
          </cell>
          <cell r="C8903" t="str">
            <v>ARMADOR TIPO RABO DE ANDORINHA</v>
          </cell>
          <cell r="D8903" t="str">
            <v>UN</v>
          </cell>
          <cell r="E8903">
            <v>24.05</v>
          </cell>
          <cell r="F8903" t="str">
            <v>SEINFRA</v>
          </cell>
        </row>
        <row r="8904">
          <cell r="B8904" t="str">
            <v>C3651</v>
          </cell>
          <cell r="C8904" t="str">
            <v>BATE-MACAS EM AÇO INOXIDÁVEL CONTRA IMPACTO EM PORTA DE MADEIRA</v>
          </cell>
          <cell r="D8904" t="str">
            <v>M2</v>
          </cell>
          <cell r="E8904">
            <v>631.96</v>
          </cell>
          <cell r="F8904" t="str">
            <v>SEINFRA</v>
          </cell>
        </row>
        <row r="8905">
          <cell r="B8905" t="str">
            <v>C0585</v>
          </cell>
          <cell r="C8905" t="str">
            <v>CADEADO GRANDE PARA CELAS</v>
          </cell>
          <cell r="D8905" t="str">
            <v>UN</v>
          </cell>
          <cell r="E8905">
            <v>130.93</v>
          </cell>
          <cell r="F8905" t="str">
            <v>SEINFRA</v>
          </cell>
        </row>
        <row r="8906">
          <cell r="B8906" t="str">
            <v>C0586</v>
          </cell>
          <cell r="C8906" t="str">
            <v>CADEADO MÉDIO</v>
          </cell>
          <cell r="D8906" t="str">
            <v>UN</v>
          </cell>
          <cell r="E8906">
            <v>22.33</v>
          </cell>
          <cell r="F8906" t="str">
            <v>SEINFRA</v>
          </cell>
        </row>
        <row r="8907">
          <cell r="B8907" t="str">
            <v>C0587</v>
          </cell>
          <cell r="C8907" t="str">
            <v>CADEADO PEQUENO</v>
          </cell>
          <cell r="D8907" t="str">
            <v>UN</v>
          </cell>
          <cell r="E8907">
            <v>15</v>
          </cell>
          <cell r="F8907" t="str">
            <v>SEINFRA</v>
          </cell>
        </row>
        <row r="8908">
          <cell r="B8908" t="str">
            <v>C0699</v>
          </cell>
          <cell r="C8908" t="str">
            <v>CAPEADO DE CEREJEIRA C/APLICAÇÃO</v>
          </cell>
          <cell r="D8908" t="str">
            <v>M2</v>
          </cell>
          <cell r="E8908">
            <v>45.64</v>
          </cell>
          <cell r="F8908" t="str">
            <v>SEINFRA</v>
          </cell>
        </row>
        <row r="8909">
          <cell r="B8909" t="str">
            <v>C0700</v>
          </cell>
          <cell r="C8909" t="str">
            <v>CAPEADO DE MOGNO C/ APLICAÇÃO</v>
          </cell>
          <cell r="D8909" t="str">
            <v>M2</v>
          </cell>
          <cell r="E8909">
            <v>54.27</v>
          </cell>
          <cell r="F8909" t="str">
            <v>SEINFRA</v>
          </cell>
        </row>
        <row r="8910">
          <cell r="B8910" t="str">
            <v>C0701</v>
          </cell>
          <cell r="C8910" t="str">
            <v>CAPEADO DE PAU-MARFIM C/ APLICAÇÃO</v>
          </cell>
          <cell r="D8910" t="str">
            <v>M2</v>
          </cell>
          <cell r="E8910">
            <v>51.64</v>
          </cell>
          <cell r="F8910" t="str">
            <v>SEINFRA</v>
          </cell>
        </row>
        <row r="8911">
          <cell r="B8911" t="str">
            <v>C0922</v>
          </cell>
          <cell r="C8911" t="str">
            <v>CORRIMÃO EM ALUMÍNIO ANODIZADO</v>
          </cell>
          <cell r="D8911" t="str">
            <v>M</v>
          </cell>
          <cell r="E8911">
            <v>80.63</v>
          </cell>
          <cell r="F8911" t="str">
            <v>SEINFRA</v>
          </cell>
        </row>
        <row r="8912">
          <cell r="B8912" t="str">
            <v>C0923</v>
          </cell>
          <cell r="C8912" t="str">
            <v>CORRIMÃO EM MADEIRA MACIÇA ( PINTADA )</v>
          </cell>
          <cell r="D8912" t="str">
            <v>M</v>
          </cell>
          <cell r="E8912">
            <v>70.599999999999994</v>
          </cell>
          <cell r="F8912" t="str">
            <v>SEINFRA</v>
          </cell>
        </row>
        <row r="8913">
          <cell r="B8913" t="str">
            <v>C0924</v>
          </cell>
          <cell r="C8913" t="str">
            <v>CORRIMÃO EM TUBO DE AÇO INOX</v>
          </cell>
          <cell r="D8913" t="str">
            <v>M</v>
          </cell>
          <cell r="E8913">
            <v>234.04</v>
          </cell>
          <cell r="F8913" t="str">
            <v>SEINFRA</v>
          </cell>
        </row>
        <row r="8914">
          <cell r="B8914" t="str">
            <v>C1144</v>
          </cell>
          <cell r="C8914" t="str">
            <v>DOBRADIÇA CROMADA 3" X 2 1/2"</v>
          </cell>
          <cell r="D8914" t="str">
            <v>UN</v>
          </cell>
          <cell r="E8914">
            <v>29.96</v>
          </cell>
          <cell r="F8914" t="str">
            <v>SEINFRA</v>
          </cell>
        </row>
        <row r="8915">
          <cell r="B8915" t="str">
            <v>C1143</v>
          </cell>
          <cell r="C8915" t="str">
            <v>DOBRADIÇA CROMADA 3 1/2" X 3"</v>
          </cell>
          <cell r="D8915" t="str">
            <v>UN</v>
          </cell>
          <cell r="E8915">
            <v>39.35</v>
          </cell>
          <cell r="F8915" t="str">
            <v>SEINFRA</v>
          </cell>
        </row>
        <row r="8916">
          <cell r="B8916" t="str">
            <v>C1145</v>
          </cell>
          <cell r="C8916" t="str">
            <v>DOBRADIÇA CROMADA TIPO PALMELA</v>
          </cell>
          <cell r="D8916" t="str">
            <v>UN</v>
          </cell>
          <cell r="E8916">
            <v>22.79</v>
          </cell>
          <cell r="F8916" t="str">
            <v>SEINFRA</v>
          </cell>
        </row>
        <row r="8917">
          <cell r="B8917" t="str">
            <v>C1146</v>
          </cell>
          <cell r="C8917" t="str">
            <v>DOBRADIÇA CROMADA TIPO VAI - VEM</v>
          </cell>
          <cell r="D8917" t="str">
            <v>UN</v>
          </cell>
          <cell r="E8917">
            <v>84.51</v>
          </cell>
          <cell r="F8917" t="str">
            <v>SEINFRA</v>
          </cell>
        </row>
        <row r="8918">
          <cell r="B8918" t="str">
            <v>C4588</v>
          </cell>
          <cell r="C8918" t="str">
            <v>DOBRADIÇA DE FERRO (PADRÃO POPULAR)</v>
          </cell>
          <cell r="D8918" t="str">
            <v>UN</v>
          </cell>
          <cell r="E8918">
            <v>24.65</v>
          </cell>
          <cell r="F8918" t="str">
            <v>SEINFRA</v>
          </cell>
        </row>
        <row r="8919">
          <cell r="B8919" t="str">
            <v>C4552</v>
          </cell>
          <cell r="C8919" t="str">
            <v>DOBRADIÇA PARA FIXAÇÃO EM GRANITO</v>
          </cell>
          <cell r="D8919" t="str">
            <v>UN</v>
          </cell>
          <cell r="E8919">
            <v>88.34</v>
          </cell>
          <cell r="F8919" t="str">
            <v>SEINFRA</v>
          </cell>
        </row>
        <row r="8920">
          <cell r="B8920" t="str">
            <v>C1360</v>
          </cell>
          <cell r="C8920" t="str">
            <v>FECHADURA COMPLETA PARA PORTA EXTERNA</v>
          </cell>
          <cell r="D8920" t="str">
            <v>UN</v>
          </cell>
          <cell r="E8920">
            <v>127.58</v>
          </cell>
          <cell r="F8920" t="str">
            <v>SEINFRA</v>
          </cell>
        </row>
        <row r="8921">
          <cell r="B8921" t="str">
            <v>C1361</v>
          </cell>
          <cell r="C8921" t="str">
            <v>FECHADURA COMPLETA PARA PORTA INTERNA</v>
          </cell>
          <cell r="D8921" t="str">
            <v>UN</v>
          </cell>
          <cell r="E8921">
            <v>121.08</v>
          </cell>
          <cell r="F8921" t="str">
            <v>SEINFRA</v>
          </cell>
        </row>
        <row r="8922">
          <cell r="B8922" t="str">
            <v>C1362</v>
          </cell>
          <cell r="C8922" t="str">
            <v>FECHADURA DE TARJETA (LIVRE-OCUPADA)</v>
          </cell>
          <cell r="D8922" t="str">
            <v>UN</v>
          </cell>
          <cell r="E8922">
            <v>90.65</v>
          </cell>
          <cell r="F8922" t="str">
            <v>SEINFRA</v>
          </cell>
        </row>
        <row r="8923">
          <cell r="B8923" t="str">
            <v>C4553</v>
          </cell>
          <cell r="C8923" t="str">
            <v>FECHADURA DE TARJETA (LIVRE-OCUPADA) PARA FIXAÇÃO EM GRANITO</v>
          </cell>
          <cell r="D8923" t="str">
            <v>UN</v>
          </cell>
          <cell r="E8923">
            <v>90.65</v>
          </cell>
          <cell r="F8923" t="str">
            <v>SEINFRA</v>
          </cell>
        </row>
        <row r="8924">
          <cell r="B8924" t="str">
            <v>C4587</v>
          </cell>
          <cell r="C8924" t="str">
            <v>FECHADURA DE SOBREPOR (PADRÃO POPULAR)</v>
          </cell>
          <cell r="D8924" t="str">
            <v>UN</v>
          </cell>
          <cell r="E8924">
            <v>116.72</v>
          </cell>
          <cell r="F8924" t="str">
            <v>SEINFRA</v>
          </cell>
        </row>
        <row r="8925">
          <cell r="B8925" t="str">
            <v>C1364</v>
          </cell>
          <cell r="C8925" t="str">
            <v>FERROLHO DE SOBREPOR OU EMBUTIR GRANDE</v>
          </cell>
          <cell r="D8925" t="str">
            <v>UN</v>
          </cell>
          <cell r="E8925">
            <v>21.78</v>
          </cell>
          <cell r="F8925" t="str">
            <v>SEINFRA</v>
          </cell>
        </row>
        <row r="8926">
          <cell r="B8926" t="str">
            <v>C1365</v>
          </cell>
          <cell r="C8926" t="str">
            <v>FERROLHO DE SOBREPOR OU EMBUTIR MÉDIO</v>
          </cell>
          <cell r="D8926" t="str">
            <v>UN</v>
          </cell>
          <cell r="E8926">
            <v>19.03</v>
          </cell>
          <cell r="F8926" t="str">
            <v>SEINFRA</v>
          </cell>
        </row>
        <row r="8927">
          <cell r="B8927" t="str">
            <v>C1366</v>
          </cell>
          <cell r="C8927" t="str">
            <v>FERROLHO DE SOBREPOR OU EMBUTIR PEQUENO</v>
          </cell>
          <cell r="D8927" t="str">
            <v>UN</v>
          </cell>
          <cell r="E8927">
            <v>10.71</v>
          </cell>
          <cell r="F8927" t="str">
            <v>SEINFRA</v>
          </cell>
        </row>
        <row r="8928">
          <cell r="B8928" t="str">
            <v>C1407</v>
          </cell>
          <cell r="C8928" t="str">
            <v>FORRAMENTO EM AÇO (BATENTAÇO) LARG. =12cm</v>
          </cell>
          <cell r="D8928" t="str">
            <v>M</v>
          </cell>
          <cell r="E8928">
            <v>47.56</v>
          </cell>
          <cell r="F8928" t="str">
            <v>SEINFRA</v>
          </cell>
        </row>
        <row r="8929">
          <cell r="B8929" t="str">
            <v>C3673</v>
          </cell>
          <cell r="C8929" t="str">
            <v>FORRAMENTO EM AÇO C/PERFIL "U"  L=15CM  - PARA PRESÍDIOS</v>
          </cell>
          <cell r="D8929" t="str">
            <v>M</v>
          </cell>
          <cell r="E8929">
            <v>45.81</v>
          </cell>
          <cell r="F8929" t="str">
            <v>SEINFRA</v>
          </cell>
        </row>
        <row r="8930">
          <cell r="B8930" t="str">
            <v>C4421</v>
          </cell>
          <cell r="C8930" t="str">
            <v>FORRAMENTO DE MADEIRA L = 15 cm</v>
          </cell>
          <cell r="D8930" t="str">
            <v>CJ</v>
          </cell>
          <cell r="E8930">
            <v>366.14</v>
          </cell>
          <cell r="F8930" t="str">
            <v>SEINFRA</v>
          </cell>
        </row>
        <row r="8931">
          <cell r="B8931" t="str">
            <v>C1408</v>
          </cell>
          <cell r="C8931" t="str">
            <v>FORRAMENTO OU BATENTE DE MADEIRA</v>
          </cell>
          <cell r="D8931" t="str">
            <v>M</v>
          </cell>
          <cell r="E8931">
            <v>38.49</v>
          </cell>
          <cell r="F8931" t="str">
            <v>SEINFRA</v>
          </cell>
        </row>
        <row r="8932">
          <cell r="B8932" t="str">
            <v>C1447</v>
          </cell>
          <cell r="C8932" t="str">
            <v>GUARDA CORPO C/BARRA CHATA DE FERRO E CORRIMÃO EM MADEIRA MACIÇA</v>
          </cell>
          <cell r="D8932" t="str">
            <v>M2</v>
          </cell>
          <cell r="E8932">
            <v>182.11</v>
          </cell>
          <cell r="F8932" t="str">
            <v>SEINFRA</v>
          </cell>
        </row>
        <row r="8933">
          <cell r="F8933" t="str">
            <v>SEINFRA</v>
          </cell>
        </row>
        <row r="8934">
          <cell r="B8934" t="str">
            <v>C3683</v>
          </cell>
          <cell r="C8934" t="str">
            <v>GUARDA CORPO DE MADEIRA E CORDA DE SISAL</v>
          </cell>
          <cell r="D8934" t="str">
            <v>M</v>
          </cell>
          <cell r="E8934">
            <v>82.8</v>
          </cell>
          <cell r="F8934" t="str">
            <v>SEINFRA</v>
          </cell>
        </row>
        <row r="8935">
          <cell r="B8935" t="str">
            <v>C1448</v>
          </cell>
          <cell r="C8935" t="str">
            <v>GUARDA CORPO DE TUBO DE AÇO INOX</v>
          </cell>
          <cell r="D8935" t="str">
            <v>M</v>
          </cell>
          <cell r="E8935">
            <v>129.43</v>
          </cell>
          <cell r="F8935" t="str">
            <v>SEINFRA</v>
          </cell>
        </row>
        <row r="8936">
          <cell r="B8936" t="str">
            <v>C1449</v>
          </cell>
          <cell r="C8936" t="str">
            <v>GUARDA CORPO METÁLICO EM TUBO DE AÇO GALVANIZADO DE 2 1/2"</v>
          </cell>
          <cell r="D8936" t="str">
            <v>M</v>
          </cell>
          <cell r="E8936">
            <v>335.87</v>
          </cell>
          <cell r="F8936" t="str">
            <v>SEINFRA</v>
          </cell>
        </row>
        <row r="8937">
          <cell r="B8937" t="str">
            <v>C1795</v>
          </cell>
          <cell r="C8937" t="str">
            <v>MOLA HIDRÁULICA P/PORTA DE VIDRO</v>
          </cell>
          <cell r="D8937" t="str">
            <v>UN</v>
          </cell>
          <cell r="E8937">
            <v>612.85</v>
          </cell>
          <cell r="F8937" t="str">
            <v>SEINFRA</v>
          </cell>
        </row>
        <row r="8938">
          <cell r="B8938" t="str">
            <v>C4954</v>
          </cell>
          <cell r="C8938" t="str">
            <v>MOLA PNEUMÁTICA DE PISO, EM AÇO INOX, BLINDADA, P/ PORTAS DE ATÉ 120KG E LARGURA ATÉ 1,20M, COMPLETA</v>
          </cell>
          <cell r="D8938" t="str">
            <v>UN</v>
          </cell>
          <cell r="E8938">
            <v>228.61</v>
          </cell>
          <cell r="F8938" t="str">
            <v>SEINFRA</v>
          </cell>
        </row>
        <row r="8939">
          <cell r="F8939" t="str">
            <v>SEINFRA</v>
          </cell>
        </row>
        <row r="8940">
          <cell r="B8940" t="str">
            <v>C1796</v>
          </cell>
          <cell r="C8940" t="str">
            <v>MOLA P/ PORTA TIPO COIMBRA</v>
          </cell>
          <cell r="D8940" t="str">
            <v>UN</v>
          </cell>
          <cell r="E8940">
            <v>147.84</v>
          </cell>
          <cell r="F8940" t="str">
            <v>SEINFRA</v>
          </cell>
        </row>
        <row r="8941">
          <cell r="B8941" t="str">
            <v>C3552</v>
          </cell>
          <cell r="C8941" t="str">
            <v>MUTIRÃO MISTO - ARMADOR RABO DE ANDORINHA</v>
          </cell>
          <cell r="D8941" t="str">
            <v>UN</v>
          </cell>
          <cell r="E8941">
            <v>19.21</v>
          </cell>
          <cell r="F8941" t="str">
            <v>SEINFRA</v>
          </cell>
        </row>
        <row r="8942">
          <cell r="B8942" t="str">
            <v>C1868</v>
          </cell>
          <cell r="C8942" t="str">
            <v>PEGADOR METÁLICO P/PORTA (INTERNO)</v>
          </cell>
          <cell r="D8942" t="str">
            <v>UN</v>
          </cell>
          <cell r="E8942">
            <v>41.56</v>
          </cell>
          <cell r="F8942" t="str">
            <v>SEINFRA</v>
          </cell>
        </row>
        <row r="8943">
          <cell r="B8943" t="str">
            <v>C3522</v>
          </cell>
          <cell r="C8943" t="str">
            <v>PILAR EM MADEIRA LIMPA DE 1a. QUALIDADE 20cmX20cm</v>
          </cell>
          <cell r="D8943" t="str">
            <v>M</v>
          </cell>
          <cell r="E8943">
            <v>100.94</v>
          </cell>
          <cell r="F8943" t="str">
            <v>SEINFRA</v>
          </cell>
        </row>
        <row r="8944">
          <cell r="B8944" t="str">
            <v>C3676</v>
          </cell>
          <cell r="C8944" t="str">
            <v>PORTA DE PVC SANFONADA (0,80 X 2,10) COMPLETA - FORNECIMENTO E MONTAGEM</v>
          </cell>
          <cell r="D8944" t="str">
            <v>UN</v>
          </cell>
          <cell r="E8944">
            <v>116.55</v>
          </cell>
          <cell r="F8944" t="str">
            <v>SEINFRA</v>
          </cell>
        </row>
        <row r="8945">
          <cell r="F8945" t="str">
            <v>SEINFRA</v>
          </cell>
        </row>
        <row r="8946">
          <cell r="B8946" t="str">
            <v>C4556</v>
          </cell>
          <cell r="C8946" t="str">
            <v>PORTÃO PIVOTANTE NYLOFOR, COMPOSTO DE QUADRO, PAINÉIS E ACESSÓRIOS COM PINTURA ELETROSTÁTICA COM TINTA POLIESTER, NAS CORES VERDE OU BRANCA, COM POSTE EM AÇO REVESTIDO, COR VERDE OU BRANCA - FORNECIMENTO E MONTAGEM</v>
          </cell>
          <cell r="D8946" t="str">
            <v>M2</v>
          </cell>
          <cell r="E8946">
            <v>494.52</v>
          </cell>
          <cell r="F8946" t="str">
            <v>SEINFRA</v>
          </cell>
        </row>
        <row r="8947">
          <cell r="F8947" t="str">
            <v>SEINFRA</v>
          </cell>
        </row>
        <row r="8948">
          <cell r="B8948" t="str">
            <v>C4557</v>
          </cell>
          <cell r="C8948" t="str">
            <v xml:space="preserve">PORTÃO DESLIZANTE NYLOFOR, COMPOSTO DE QUADRO, PAINÉIS E ACESSÓRIOS COM PINTURA ELETROSTÁTICA COM TINTA POLIESTER, NAS CORES VERDE OU BRANCA, COM POSTE EM AÇO REVESTIDO, COR VERDE OU BRANCA - FORNECIMENTO E MONTAGEM								</v>
          </cell>
          <cell r="D8948" t="str">
            <v>M2</v>
          </cell>
          <cell r="E8948">
            <v>494.52</v>
          </cell>
          <cell r="F8948" t="str">
            <v>SEINFRA</v>
          </cell>
        </row>
        <row r="8949">
          <cell r="F8949" t="str">
            <v>SEINFRA</v>
          </cell>
        </row>
        <row r="8950">
          <cell r="B8950" t="str">
            <v>C2031</v>
          </cell>
          <cell r="C8950" t="str">
            <v>PRENDEDOR METÁLICO PARA PORTA</v>
          </cell>
          <cell r="D8950" t="str">
            <v>UN</v>
          </cell>
          <cell r="E8950">
            <v>28.06</v>
          </cell>
          <cell r="F8950" t="str">
            <v>SEINFRA</v>
          </cell>
        </row>
        <row r="8951">
          <cell r="B8951" t="str">
            <v>C2215</v>
          </cell>
          <cell r="C8951" t="str">
            <v>REVESTIMENTO DE FÓRMICA EM ESQUADRIAS OU MÓVEIS</v>
          </cell>
          <cell r="D8951" t="str">
            <v>M2</v>
          </cell>
          <cell r="E8951">
            <v>65.36</v>
          </cell>
          <cell r="F8951" t="str">
            <v>SEINFRA</v>
          </cell>
        </row>
        <row r="8952">
          <cell r="B8952" t="str">
            <v>C2319</v>
          </cell>
          <cell r="C8952" t="str">
            <v>TARJETA CROMADA P/ JANELAS VENEZIANAS</v>
          </cell>
          <cell r="D8952" t="str">
            <v>UN</v>
          </cell>
          <cell r="E8952">
            <v>8.92</v>
          </cell>
          <cell r="F8952" t="str">
            <v>SEINFRA</v>
          </cell>
        </row>
        <row r="8953">
          <cell r="B8953" t="str">
            <v>C3675</v>
          </cell>
          <cell r="C8953" t="str">
            <v>VENEZIANA INDUSTRIAL DE PVC RÍGIDO, TRANSLÚCIDO E MONTANTES EM AÇO GALVANIZADO OU ALUMÍNIO (FORNECIM</v>
          </cell>
          <cell r="D8953" t="str">
            <v>M2</v>
          </cell>
          <cell r="E8953">
            <v>296.87</v>
          </cell>
          <cell r="F8953" t="str">
            <v>SEINFRA</v>
          </cell>
        </row>
        <row r="8954">
          <cell r="F8954" t="str">
            <v>SEINFRA</v>
          </cell>
        </row>
        <row r="8955">
          <cell r="B8955" t="str">
            <v>VIDROS</v>
          </cell>
          <cell r="E8955">
            <v>63092.06</v>
          </cell>
          <cell r="F8955" t="str">
            <v>SEINFRA</v>
          </cell>
        </row>
        <row r="8956">
          <cell r="B8956" t="str">
            <v>CRISTAL COMUM</v>
          </cell>
          <cell r="E8956">
            <v>2014.28</v>
          </cell>
          <cell r="F8956" t="str">
            <v>SEINFRA</v>
          </cell>
        </row>
        <row r="8957">
          <cell r="B8957" t="str">
            <v>C2670</v>
          </cell>
          <cell r="C8957" t="str">
            <v>VIDRO COMUM EM CAIXILHOS C/MASSA ESP.= 4mm, COLOCADO</v>
          </cell>
          <cell r="D8957" t="str">
            <v>M2</v>
          </cell>
          <cell r="E8957">
            <v>153.33000000000001</v>
          </cell>
          <cell r="F8957" t="str">
            <v>SEINFRA</v>
          </cell>
        </row>
        <row r="8958">
          <cell r="B8958" t="str">
            <v>C2671</v>
          </cell>
          <cell r="C8958" t="str">
            <v>VIDRO COMUM EM CAIXILHOS C/MASSA ESP.= 5mm, COLOCADO</v>
          </cell>
          <cell r="D8958" t="str">
            <v>M2</v>
          </cell>
          <cell r="E8958">
            <v>178.88</v>
          </cell>
          <cell r="F8958" t="str">
            <v>SEINFRA</v>
          </cell>
        </row>
        <row r="8959">
          <cell r="B8959" t="str">
            <v>C2672</v>
          </cell>
          <cell r="C8959" t="str">
            <v>VIDRO COMUM EM CAIXILHOS C/MASSA ESP.= 6mm, COLOCADO</v>
          </cell>
          <cell r="D8959" t="str">
            <v>M2</v>
          </cell>
          <cell r="E8959">
            <v>217.22</v>
          </cell>
          <cell r="F8959" t="str">
            <v>SEINFRA</v>
          </cell>
        </row>
        <row r="8960">
          <cell r="B8960" t="str">
            <v>C2673</v>
          </cell>
          <cell r="C8960" t="str">
            <v>VIDRO COMUM FUMÊ EM CAIXILHOS C/MASSA E= 4mm, COLOCADO</v>
          </cell>
          <cell r="D8960" t="str">
            <v>M2</v>
          </cell>
          <cell r="E8960">
            <v>204.44</v>
          </cell>
          <cell r="F8960" t="str">
            <v>SEINFRA</v>
          </cell>
        </row>
        <row r="8961">
          <cell r="B8961" t="str">
            <v>C2674</v>
          </cell>
          <cell r="C8961" t="str">
            <v>VIDRO COMUM FUMÊ EM CAIXILHOS C/MASSA E= 5mm, COLOCADO</v>
          </cell>
          <cell r="D8961" t="str">
            <v>M2</v>
          </cell>
          <cell r="E8961">
            <v>220.68</v>
          </cell>
          <cell r="F8961" t="str">
            <v>SEINFRA</v>
          </cell>
        </row>
        <row r="8962">
          <cell r="B8962" t="str">
            <v>C2675</v>
          </cell>
          <cell r="C8962" t="str">
            <v>VIDRO COMUM FUMÊ EM CAIXILHOS C/MASSA E= 6mm, COLOCADO</v>
          </cell>
          <cell r="D8962" t="str">
            <v>M2</v>
          </cell>
          <cell r="E8962">
            <v>306.66000000000003</v>
          </cell>
          <cell r="F8962" t="str">
            <v>SEINFRA</v>
          </cell>
        </row>
        <row r="8963">
          <cell r="B8963" t="str">
            <v>C4826</v>
          </cell>
          <cell r="C8963" t="str">
            <v>VIDRO LAMINADO DUPLO, INCOLOR, C/MASSA PARA CAIXILHOS E=6MM (FORNECIMENTO E COLOCAÇÃO)</v>
          </cell>
          <cell r="D8963" t="str">
            <v>M2</v>
          </cell>
          <cell r="E8963">
            <v>605.29999999999995</v>
          </cell>
          <cell r="F8963" t="str">
            <v>SEINFRA</v>
          </cell>
        </row>
        <row r="8964">
          <cell r="F8964" t="str">
            <v>SEINFRA</v>
          </cell>
        </row>
        <row r="8965">
          <cell r="B8965" t="str">
            <v>C2984</v>
          </cell>
          <cell r="C8965" t="str">
            <v>VIDRO TRANSLÚCIDO CANELADO OU MARTELADO E=3mm (COLOCADO)</v>
          </cell>
          <cell r="D8965" t="str">
            <v>M2</v>
          </cell>
          <cell r="E8965">
            <v>127.77</v>
          </cell>
          <cell r="F8965" t="str">
            <v>SEINFRA</v>
          </cell>
        </row>
        <row r="8966">
          <cell r="B8966" t="str">
            <v>CRISTAL TEMPERADO</v>
          </cell>
          <cell r="E8966">
            <v>58742.48</v>
          </cell>
          <cell r="F8966" t="str">
            <v>SEINFRA</v>
          </cell>
        </row>
        <row r="8967">
          <cell r="B8967" t="str">
            <v>C1382</v>
          </cell>
          <cell r="C8967" t="str">
            <v>FIXO 2 FOLHAS E BASCULANTE DE VIDRO TEMPERADO (1.80X2.10)m  E=10mm</v>
          </cell>
          <cell r="D8967" t="str">
            <v>CJ</v>
          </cell>
          <cell r="E8967">
            <v>2062.35</v>
          </cell>
          <cell r="F8967" t="str">
            <v>SEINFRA</v>
          </cell>
        </row>
        <row r="8968">
          <cell r="B8968" t="str">
            <v>C1383</v>
          </cell>
          <cell r="C8968" t="str">
            <v>FIXO 2 FOLHAS. 2  BANDEIRAS E 1 CONTRAVENTAMENTO DE VIDRO TEMPERADO (1.80 X 3.50)m  E=10mm</v>
          </cell>
          <cell r="D8968" t="str">
            <v>CJ</v>
          </cell>
          <cell r="E8968">
            <v>3434.92</v>
          </cell>
          <cell r="F8968" t="str">
            <v>SEINFRA</v>
          </cell>
        </row>
        <row r="8969">
          <cell r="F8969" t="str">
            <v>SEINFRA</v>
          </cell>
        </row>
        <row r="8970">
          <cell r="B8970" t="str">
            <v>C1384</v>
          </cell>
          <cell r="C8970" t="str">
            <v>FIXO 3 FOLHAS 3 BANDEIRAS E 2 CONTRAVENTAMENTO DE VIDRO TEMPERADO (2.70 X3.50)m  E=10mm</v>
          </cell>
          <cell r="D8970" t="str">
            <v>CJ</v>
          </cell>
          <cell r="E8970">
            <v>5275.12</v>
          </cell>
          <cell r="F8970" t="str">
            <v>SEINFRA</v>
          </cell>
        </row>
        <row r="8971">
          <cell r="F8971" t="str">
            <v>SEINFRA</v>
          </cell>
        </row>
        <row r="8972">
          <cell r="B8972" t="str">
            <v>C1385</v>
          </cell>
          <cell r="C8972" t="str">
            <v>FIXO 3 FOLHAS E BASCULANTES 2 FOLHAS DE VIDRO TEMPERADO (0.70X2.10)m  E=10mm</v>
          </cell>
          <cell r="D8972" t="str">
            <v>CJ</v>
          </cell>
          <cell r="E8972">
            <v>3205.22</v>
          </cell>
          <cell r="F8972" t="str">
            <v>SEINFRA</v>
          </cell>
        </row>
        <row r="8973">
          <cell r="F8973" t="str">
            <v>SEINFRA</v>
          </cell>
        </row>
        <row r="8974">
          <cell r="B8974" t="str">
            <v>C1386</v>
          </cell>
          <cell r="C8974" t="str">
            <v>FIXO DE VIDRO TEMPERADO C/BANDEIRA (0.90X3.50)m  E=10mm</v>
          </cell>
          <cell r="D8974" t="str">
            <v>CJ</v>
          </cell>
          <cell r="E8974">
            <v>1637.74</v>
          </cell>
          <cell r="F8974" t="str">
            <v>SEINFRA</v>
          </cell>
        </row>
        <row r="8975">
          <cell r="B8975" t="str">
            <v>C1387</v>
          </cell>
          <cell r="C8975" t="str">
            <v>FIXO DE VIDRO TEMPERADO 1 FOLHA   (0.90X2.10)m  E=10mm</v>
          </cell>
          <cell r="D8975" t="str">
            <v>CJ</v>
          </cell>
          <cell r="E8975">
            <v>972.6</v>
          </cell>
          <cell r="F8975" t="str">
            <v>SEINFRA</v>
          </cell>
        </row>
        <row r="8976">
          <cell r="B8976" t="str">
            <v>C1388</v>
          </cell>
          <cell r="C8976" t="str">
            <v>FIXO DE VIDRO TEMPERADO 2 FOLHAS (1.80X2.10)m  E=10mm</v>
          </cell>
          <cell r="D8976" t="str">
            <v>CJ</v>
          </cell>
          <cell r="E8976">
            <v>1916.58</v>
          </cell>
          <cell r="F8976" t="str">
            <v>SEINFRA</v>
          </cell>
        </row>
        <row r="8977">
          <cell r="B8977" t="str">
            <v>C1389</v>
          </cell>
          <cell r="C8977" t="str">
            <v>FIXO DE VIDRO TEMPERADO 3 FOLHAS (2.70X2.10)m  E=10mm</v>
          </cell>
          <cell r="D8977" t="str">
            <v>CJ</v>
          </cell>
          <cell r="E8977">
            <v>2860.56</v>
          </cell>
          <cell r="F8977" t="str">
            <v>SEINFRA</v>
          </cell>
        </row>
        <row r="8978">
          <cell r="B8978" t="str">
            <v>C1390</v>
          </cell>
          <cell r="C8978" t="str">
            <v>FIXO E BASCULANTE DE VIDRO TEMPERADO  (0.90X2.10)m  E=10mm</v>
          </cell>
          <cell r="D8978" t="str">
            <v>CJ</v>
          </cell>
          <cell r="E8978">
            <v>1053.74</v>
          </cell>
          <cell r="F8978" t="str">
            <v>SEINFRA</v>
          </cell>
        </row>
        <row r="8979">
          <cell r="B8979" t="str">
            <v>C1952</v>
          </cell>
          <cell r="C8979" t="str">
            <v>PORTA 2 FOLHAS C/BANDEIRA DE VIDRO TEMPERADO E=10mm C/MOLA (1.80X2.90)m</v>
          </cell>
          <cell r="D8979" t="str">
            <v>CJ</v>
          </cell>
          <cell r="E8979">
            <v>4448.7299999999996</v>
          </cell>
          <cell r="F8979" t="str">
            <v>SEINFRA</v>
          </cell>
        </row>
        <row r="8980">
          <cell r="F8980" t="str">
            <v>SEINFRA</v>
          </cell>
        </row>
        <row r="8981">
          <cell r="B8981" t="str">
            <v>C1953</v>
          </cell>
          <cell r="C8981" t="str">
            <v>PORTA 2 FOLHAS C/BANDEIRA DE VIDRO TEMPERADO E=10mm C/MOLA (1.80X3.50)m</v>
          </cell>
          <cell r="D8981" t="str">
            <v>CJ</v>
          </cell>
          <cell r="E8981">
            <v>4913.4399999999996</v>
          </cell>
          <cell r="F8981" t="str">
            <v>SEINFRA</v>
          </cell>
        </row>
        <row r="8982">
          <cell r="F8982" t="str">
            <v>SEINFRA</v>
          </cell>
        </row>
        <row r="8983">
          <cell r="B8983" t="str">
            <v>C1954</v>
          </cell>
          <cell r="C8983" t="str">
            <v>PORTA 2 FOLHAS C/BANDEIRA E FIXO 2 FLS. DE VIDRO TEMPERADO E=10mm (3.60X2.90)m</v>
          </cell>
          <cell r="D8983" t="str">
            <v>CJ</v>
          </cell>
          <cell r="E8983">
            <v>7016.71</v>
          </cell>
          <cell r="F8983" t="str">
            <v>SEINFRA</v>
          </cell>
        </row>
        <row r="8984">
          <cell r="F8984" t="str">
            <v>SEINFRA</v>
          </cell>
        </row>
        <row r="8985">
          <cell r="B8985" t="str">
            <v>C1955</v>
          </cell>
          <cell r="C8985" t="str">
            <v>PORTA 2 FOLHAS. FIXA 2 FOLHAS. 3 BANDEIRAS 2 CONTRAVENTAMENTO DE VIDRO TEMPERADO DE10mm (3.60X3.50)m</v>
          </cell>
          <cell r="D8985" t="str">
            <v>CJ</v>
          </cell>
          <cell r="E8985">
            <v>8651.23</v>
          </cell>
          <cell r="F8985" t="str">
            <v>SEINFRA</v>
          </cell>
        </row>
        <row r="8986">
          <cell r="F8986" t="str">
            <v>SEINFRA</v>
          </cell>
        </row>
        <row r="8987">
          <cell r="B8987" t="str">
            <v>C1956</v>
          </cell>
          <cell r="C8987" t="str">
            <v xml:space="preserve">PORTA C/BANDEIRA DE VIDRO TEMPERADO E=10mm C/MOLA (0.90X2.90)m  </v>
          </cell>
          <cell r="D8987" t="str">
            <v>CJ</v>
          </cell>
          <cell r="E8987">
            <v>2295.92</v>
          </cell>
          <cell r="F8987" t="str">
            <v>SEINFRA</v>
          </cell>
        </row>
        <row r="8988">
          <cell r="B8988" t="str">
            <v>C1957</v>
          </cell>
          <cell r="C8988" t="str">
            <v>PORTA C/BANDEIRA DE VIDRO TEMPERADO E=10mm C/MOLA (0.90X3.50)m</v>
          </cell>
          <cell r="D8988" t="str">
            <v>CJ</v>
          </cell>
          <cell r="E8988">
            <v>2528.2800000000002</v>
          </cell>
          <cell r="F8988" t="str">
            <v>SEINFRA</v>
          </cell>
        </row>
        <row r="8989">
          <cell r="B8989" t="str">
            <v>C1972</v>
          </cell>
          <cell r="C8989" t="str">
            <v>PORTA DE VIDRO TEMPERADO 1 FOLHA (0.90X2.10)m  E=10mm</v>
          </cell>
          <cell r="D8989" t="str">
            <v>CJ</v>
          </cell>
          <cell r="E8989">
            <v>1847.17</v>
          </cell>
          <cell r="F8989" t="str">
            <v>SEINFRA</v>
          </cell>
        </row>
        <row r="8990">
          <cell r="B8990" t="str">
            <v>C1971</v>
          </cell>
          <cell r="C8990" t="str">
            <v>PORTA DE VIDRO TEMPERADO  2 FOLHAS (1.80X2.10)m  E=10mm</v>
          </cell>
          <cell r="D8990" t="str">
            <v>CJ</v>
          </cell>
          <cell r="E8990">
            <v>3683.62</v>
          </cell>
          <cell r="F8990" t="str">
            <v>SEINFRA</v>
          </cell>
        </row>
        <row r="8991">
          <cell r="B8991" t="str">
            <v>C4949</v>
          </cell>
          <cell r="C8991" t="str">
            <v>VIDRO TEMPERADO INCOLOR C/MASSA E=6MM, COLOCADO</v>
          </cell>
          <cell r="D8991" t="str">
            <v>M2</v>
          </cell>
          <cell r="E8991">
            <v>268.83999999999997</v>
          </cell>
          <cell r="F8991" t="str">
            <v>SEINFRA</v>
          </cell>
        </row>
        <row r="8992">
          <cell r="B8992" t="str">
            <v>C4950</v>
          </cell>
          <cell r="C8992" t="str">
            <v>VIDRO TEMPERADO INCOLOR C/MASSA E=8MM, COLOCADO</v>
          </cell>
          <cell r="D8992" t="str">
            <v>M2</v>
          </cell>
          <cell r="E8992">
            <v>305.33999999999997</v>
          </cell>
          <cell r="F8992" t="str">
            <v>SEINFRA</v>
          </cell>
        </row>
        <row r="8993">
          <cell r="B8993" t="str">
            <v>C4951</v>
          </cell>
          <cell r="C8993" t="str">
            <v>VIDRO TEMPERADO INCOLOR C/MASSA E=10MM, COLOCADO</v>
          </cell>
          <cell r="D8993" t="str">
            <v>M2</v>
          </cell>
          <cell r="E8993">
            <v>364.37</v>
          </cell>
          <cell r="F8993" t="str">
            <v>SEINFRA</v>
          </cell>
        </row>
        <row r="8994">
          <cell r="B8994" t="str">
            <v xml:space="preserve">OUTROS  ELEMENTOS </v>
          </cell>
          <cell r="E8994">
            <v>2335.3000000000002</v>
          </cell>
          <cell r="F8994" t="str">
            <v>SEINFRA</v>
          </cell>
        </row>
        <row r="8995">
          <cell r="B8995" t="str">
            <v>C3650</v>
          </cell>
          <cell r="C8995" t="str">
            <v>GUICHÊ EM AÇO INOX E VIDRO TEMPERADO E=6MM</v>
          </cell>
          <cell r="D8995" t="str">
            <v>M2</v>
          </cell>
          <cell r="E8995">
            <v>472.17</v>
          </cell>
          <cell r="F8995" t="str">
            <v>SEINFRA</v>
          </cell>
        </row>
        <row r="8996">
          <cell r="B8996" t="str">
            <v>C1451</v>
          </cell>
          <cell r="C8996" t="str">
            <v>GUICHÊ EM ALUMÍNIO E VIDRO TEMPERADO E=10mm</v>
          </cell>
          <cell r="D8996" t="str">
            <v>M2</v>
          </cell>
          <cell r="E8996">
            <v>562.13</v>
          </cell>
          <cell r="F8996" t="str">
            <v>SEINFRA</v>
          </cell>
        </row>
        <row r="8997">
          <cell r="B8997" t="str">
            <v>C1873</v>
          </cell>
          <cell r="C8997" t="str">
            <v>PELÍCULA DE INSULFILM</v>
          </cell>
          <cell r="D8997" t="str">
            <v>M2</v>
          </cell>
          <cell r="E8997">
            <v>48.55</v>
          </cell>
          <cell r="F8997" t="str">
            <v>SEINFRA</v>
          </cell>
        </row>
        <row r="8998">
          <cell r="B8998" t="str">
            <v>C1874</v>
          </cell>
          <cell r="C8998" t="str">
            <v>PELÍCULA DE POLIÉSTER, INVESTIGAÇÃO</v>
          </cell>
          <cell r="D8998" t="str">
            <v>M2</v>
          </cell>
          <cell r="E8998">
            <v>93.98</v>
          </cell>
          <cell r="F8998" t="str">
            <v>SEINFRA</v>
          </cell>
        </row>
        <row r="8999">
          <cell r="B8999" t="str">
            <v>C3649</v>
          </cell>
          <cell r="C8999" t="str">
            <v>VISOR COM VIDRO TEMPERADO E=6MM E MOLDURA DE AÇO INOX</v>
          </cell>
          <cell r="D8999" t="str">
            <v>M2</v>
          </cell>
          <cell r="E8999">
            <v>424.75</v>
          </cell>
          <cell r="F8999" t="str">
            <v>SEINFRA</v>
          </cell>
        </row>
        <row r="9000">
          <cell r="B9000" t="str">
            <v>C2679</v>
          </cell>
          <cell r="C9000" t="str">
            <v>VISOR COM VIDRO TEMPERADO E=6mm E MOLDURA DE ALUMÍNIO</v>
          </cell>
          <cell r="D9000" t="str">
            <v>M2</v>
          </cell>
          <cell r="E9000">
            <v>357.18</v>
          </cell>
          <cell r="F9000" t="str">
            <v>SEINFRA</v>
          </cell>
        </row>
        <row r="9001">
          <cell r="B9001" t="str">
            <v>C2680</v>
          </cell>
          <cell r="C9001" t="str">
            <v>VISOR COM VIDRO TEMPERADO E=6mm E MOLDURA DE MADEIRA</v>
          </cell>
          <cell r="D9001" t="str">
            <v>M2</v>
          </cell>
          <cell r="E9001">
            <v>376.54</v>
          </cell>
          <cell r="F9001" t="str">
            <v>SEINFRA</v>
          </cell>
        </row>
        <row r="9002">
          <cell r="B9002" t="str">
            <v>COBERTURA</v>
          </cell>
          <cell r="E9002">
            <v>21333.94</v>
          </cell>
          <cell r="F9002" t="str">
            <v>SEINFRA</v>
          </cell>
        </row>
        <row r="9003">
          <cell r="B9003" t="str">
            <v>ESTRUTURA DE MADEIRA</v>
          </cell>
          <cell r="E9003">
            <v>1476.31</v>
          </cell>
          <cell r="F9003" t="str">
            <v>SEINFRA</v>
          </cell>
        </row>
        <row r="9004">
          <cell r="B9004" t="str">
            <v>C3722</v>
          </cell>
          <cell r="C9004" t="str">
            <v>ESTRUTURA DE MADEIRA P/ COBERTA DE PALHA DE CARNÁUBA</v>
          </cell>
          <cell r="D9004" t="str">
            <v>M2</v>
          </cell>
          <cell r="E9004">
            <v>90.78</v>
          </cell>
          <cell r="F9004" t="str">
            <v>SEINFRA</v>
          </cell>
        </row>
        <row r="9005">
          <cell r="B9005" t="str">
            <v>C1336</v>
          </cell>
          <cell r="C9005" t="str">
            <v>ESTRUTURA DE MADEIRA P/ TELHA CERÂMICA OU CONCRETO VÃO 3 A 7m (TESOURAS / TERÇAS / CONTRAVENTAMENTOS / FERRAGENS)</v>
          </cell>
          <cell r="D9005" t="str">
            <v>M2</v>
          </cell>
          <cell r="E9005">
            <v>110.85</v>
          </cell>
          <cell r="F9005" t="str">
            <v>SEINFRA</v>
          </cell>
        </row>
        <row r="9006">
          <cell r="F9006" t="str">
            <v>SEINFRA</v>
          </cell>
        </row>
        <row r="9007">
          <cell r="B9007" t="str">
            <v>C1337</v>
          </cell>
          <cell r="C9007" t="str">
            <v>ESTRUTURA DE MADEIRA P/ TELHA CERÂMICA OU CONCRETO VÃO 7 A 10m (TESOURAS / TERÇAS / CONTRAVENTAMENTOS / FERRAGENS)</v>
          </cell>
          <cell r="D9007" t="str">
            <v>M2</v>
          </cell>
          <cell r="E9007">
            <v>125.14</v>
          </cell>
          <cell r="F9007" t="str">
            <v>SEINFRA</v>
          </cell>
        </row>
        <row r="9008">
          <cell r="F9008" t="str">
            <v>SEINFRA</v>
          </cell>
        </row>
        <row r="9009">
          <cell r="B9009" t="str">
            <v>C1335</v>
          </cell>
          <cell r="C9009" t="str">
            <v>ESTRUTURA DE MADEIRA P/ TELHA CERÂMICA OU CONCRETO VÃO 10 A 13m (TESOURAS / TERÇAS / CONTRAVENTAMENTOS / FERRAGENS)</v>
          </cell>
          <cell r="D9009" t="str">
            <v>M2</v>
          </cell>
          <cell r="E9009">
            <v>141.68</v>
          </cell>
          <cell r="F9009" t="str">
            <v>SEINFRA</v>
          </cell>
        </row>
        <row r="9010">
          <cell r="F9010" t="str">
            <v>SEINFRA</v>
          </cell>
        </row>
        <row r="9011">
          <cell r="B9011" t="str">
            <v>C1338</v>
          </cell>
          <cell r="C9011" t="str">
            <v>ESTRUTURA DE MADEIRA P/ TELHA ONDULADA DE FIBROCIMENTO, ALUMÍNIO OU PLÁSTICAS, VÃO 10m</v>
          </cell>
          <cell r="D9011" t="str">
            <v>M2</v>
          </cell>
          <cell r="E9011">
            <v>83.74</v>
          </cell>
          <cell r="F9011" t="str">
            <v>SEINFRA</v>
          </cell>
        </row>
        <row r="9012">
          <cell r="F9012" t="str">
            <v>SEINFRA</v>
          </cell>
        </row>
        <row r="9013">
          <cell r="B9013" t="str">
            <v>C1339</v>
          </cell>
          <cell r="C9013" t="str">
            <v>ESTRUTURA DE MADEIRA P/ TELHA ONDULADA DE FIBROCIMENTO, ALUMÍNIO OU PLÁSTICAS,  VÃO 15m</v>
          </cell>
          <cell r="D9013" t="str">
            <v>M2</v>
          </cell>
          <cell r="E9013">
            <v>98.6</v>
          </cell>
          <cell r="F9013" t="str">
            <v>SEINFRA</v>
          </cell>
        </row>
        <row r="9014">
          <cell r="F9014" t="str">
            <v>SEINFRA</v>
          </cell>
        </row>
        <row r="9015">
          <cell r="B9015" t="str">
            <v>C1340</v>
          </cell>
          <cell r="C9015" t="str">
            <v>ESTRUTURA DE MADEIRA P/ TELHA ONDULADA DE FIBROCIMENTO, ALUMÍNIO OU PLÁSTICAS, VÃO 20m</v>
          </cell>
          <cell r="D9015" t="str">
            <v>M2</v>
          </cell>
          <cell r="E9015">
            <v>119.61</v>
          </cell>
          <cell r="F9015" t="str">
            <v>SEINFRA</v>
          </cell>
        </row>
        <row r="9016">
          <cell r="F9016" t="str">
            <v>SEINFRA</v>
          </cell>
        </row>
        <row r="9017">
          <cell r="B9017" t="str">
            <v>C4511</v>
          </cell>
          <cell r="C9017" t="str">
            <v>ESTRUTURA DE MADEIRA P/ TELHAS ONDULADAS DE FIBROCIMENTO, ALUMÍNIO OU PLÁSTICAS, APOIADA SOBRE PAREDES E/OU LAJES DE FORRO</v>
          </cell>
          <cell r="D9017" t="str">
            <v>M2</v>
          </cell>
          <cell r="E9017">
            <v>60.94</v>
          </cell>
          <cell r="F9017" t="str">
            <v>SEINFRA</v>
          </cell>
        </row>
        <row r="9018">
          <cell r="F9018" t="str">
            <v>SEINFRA</v>
          </cell>
        </row>
        <row r="9019">
          <cell r="B9019" t="str">
            <v>C1341</v>
          </cell>
          <cell r="C9019" t="str">
            <v>ESTRUTURA DE MADEIRA P/ TELHA ESTRUTURAL DE FIBROCIMENTO ANCORADA EM LAJES OU EM PAREDES</v>
          </cell>
          <cell r="D9019" t="str">
            <v>M2</v>
          </cell>
          <cell r="E9019">
            <v>31.51</v>
          </cell>
          <cell r="F9019" t="str">
            <v>SEINFRA</v>
          </cell>
        </row>
        <row r="9020">
          <cell r="F9020" t="str">
            <v>SEINFRA</v>
          </cell>
        </row>
        <row r="9021">
          <cell r="B9021" t="str">
            <v>C3005</v>
          </cell>
          <cell r="C9021" t="str">
            <v>MADEIRAMENTO P/TELHA CERÂMICA C/ REAPROVEITAMENTO</v>
          </cell>
          <cell r="D9021" t="str">
            <v>M2</v>
          </cell>
          <cell r="E9021">
            <v>39.340000000000003</v>
          </cell>
          <cell r="F9021" t="str">
            <v>SEINFRA</v>
          </cell>
        </row>
        <row r="9022">
          <cell r="B9022" t="str">
            <v>C4459</v>
          </cell>
          <cell r="C9022" t="str">
            <v>MADEIRAMENTO P/ TELHA CERÂMICA - (RIPA, CAIBRO)</v>
          </cell>
          <cell r="D9022" t="str">
            <v>M2</v>
          </cell>
          <cell r="E9022">
            <v>52.61</v>
          </cell>
          <cell r="F9022" t="str">
            <v>SEINFRA</v>
          </cell>
        </row>
        <row r="9023">
          <cell r="B9023" t="str">
            <v>C4460</v>
          </cell>
          <cell r="C9023" t="str">
            <v>MADEIRAMENTO P/ TELHA CERÂMICA - (RIPA, CAIBRO, LINHA)</v>
          </cell>
          <cell r="D9023" t="str">
            <v>M2</v>
          </cell>
          <cell r="E9023">
            <v>88.3</v>
          </cell>
          <cell r="F9023" t="str">
            <v>SEINFRA</v>
          </cell>
        </row>
        <row r="9024">
          <cell r="B9024" t="str">
            <v>C4467</v>
          </cell>
          <cell r="C9024" t="str">
            <v>MADEIRAMENTO P/TELHA CERÂMICA - (RIPA, CAIBRO, LINHA) - CASA POPULAR</v>
          </cell>
          <cell r="D9024" t="str">
            <v>M2</v>
          </cell>
          <cell r="E9024">
            <v>61.26</v>
          </cell>
          <cell r="F9024" t="str">
            <v>SEINFRA</v>
          </cell>
        </row>
        <row r="9025">
          <cell r="B9025" t="str">
            <v>C3006</v>
          </cell>
          <cell r="C9025" t="str">
            <v>MADEIRAMENTO P/TELHA FIBROCIMENTO C/ REAPROVEITAMENTO</v>
          </cell>
          <cell r="D9025" t="str">
            <v>M2</v>
          </cell>
          <cell r="E9025">
            <v>38.92</v>
          </cell>
          <cell r="F9025" t="str">
            <v>SEINFRA</v>
          </cell>
        </row>
        <row r="9026">
          <cell r="B9026" t="str">
            <v>C2237</v>
          </cell>
          <cell r="C9026" t="str">
            <v>RIPA DE PEROBA (2X8)cm</v>
          </cell>
          <cell r="D9026" t="str">
            <v>M</v>
          </cell>
          <cell r="E9026">
            <v>20.69</v>
          </cell>
          <cell r="F9026" t="str">
            <v>SEINFRA</v>
          </cell>
        </row>
        <row r="9027">
          <cell r="B9027" t="str">
            <v>C2460</v>
          </cell>
          <cell r="C9027" t="str">
            <v>TESOURA EM MASSARANDUBA C/ACESSÓRIOS</v>
          </cell>
          <cell r="D9027" t="str">
            <v>M</v>
          </cell>
          <cell r="E9027">
            <v>119.6</v>
          </cell>
          <cell r="F9027" t="str">
            <v>SEINFRA</v>
          </cell>
        </row>
        <row r="9028">
          <cell r="B9028" t="str">
            <v>C2678</v>
          </cell>
          <cell r="C9028" t="str">
            <v>VIGA DE MADEIRA MACIÇA 6" X 3"</v>
          </cell>
          <cell r="D9028" t="str">
            <v>M</v>
          </cell>
          <cell r="E9028">
            <v>59.15</v>
          </cell>
          <cell r="F9028" t="str">
            <v>SEINFRA</v>
          </cell>
        </row>
        <row r="9029">
          <cell r="B9029" t="str">
            <v>C3721</v>
          </cell>
          <cell r="C9029" t="str">
            <v>VIGA DE MADEIRA MACIÇA 10"x 4"</v>
          </cell>
          <cell r="D9029" t="str">
            <v>M</v>
          </cell>
          <cell r="E9029">
            <v>133.59</v>
          </cell>
          <cell r="F9029" t="str">
            <v>SEINFRA</v>
          </cell>
        </row>
        <row r="9030">
          <cell r="B9030" t="str">
            <v>ESTRUTURA METÁLICA</v>
          </cell>
          <cell r="E9030">
            <v>8841.4699999999993</v>
          </cell>
          <cell r="F9030" t="str">
            <v>SEINFRA</v>
          </cell>
        </row>
        <row r="9031">
          <cell r="B9031" t="str">
            <v>C0818</v>
          </cell>
          <cell r="C9031" t="str">
            <v>COLUNAS P/PÉ DIREITO DE 6m  VÃO DE 20m</v>
          </cell>
          <cell r="D9031" t="str">
            <v>M2</v>
          </cell>
          <cell r="E9031">
            <v>63.82</v>
          </cell>
          <cell r="F9031" t="str">
            <v>SEINFRA</v>
          </cell>
        </row>
        <row r="9032">
          <cell r="B9032" t="str">
            <v>C0819</v>
          </cell>
          <cell r="C9032" t="str">
            <v>COLUNAS P/PÉ DIREITO DE 6m  VÃO DE 30m</v>
          </cell>
          <cell r="D9032" t="str">
            <v>M2</v>
          </cell>
          <cell r="E9032">
            <v>72.040000000000006</v>
          </cell>
          <cell r="F9032" t="str">
            <v>SEINFRA</v>
          </cell>
        </row>
        <row r="9033">
          <cell r="B9033" t="str">
            <v>C0820</v>
          </cell>
          <cell r="C9033" t="str">
            <v>COLUNAS P/PÉ DIREITO DE 6m  VÃO DE 40m</v>
          </cell>
          <cell r="D9033" t="str">
            <v>M2</v>
          </cell>
          <cell r="E9033">
            <v>79.69</v>
          </cell>
          <cell r="F9033" t="str">
            <v>SEINFRA</v>
          </cell>
        </row>
        <row r="9034">
          <cell r="B9034" t="str">
            <v>C1326</v>
          </cell>
          <cell r="C9034" t="str">
            <v>ESTRUTURA DE AÇO EM ARCO VÃO DE 20m</v>
          </cell>
          <cell r="D9034" t="str">
            <v>M2</v>
          </cell>
          <cell r="E9034">
            <v>145.58000000000001</v>
          </cell>
          <cell r="F9034" t="str">
            <v>SEINFRA</v>
          </cell>
        </row>
        <row r="9035">
          <cell r="B9035" t="str">
            <v>C1327</v>
          </cell>
          <cell r="C9035" t="str">
            <v>ESTRUTURA DE AÇO EM ARCO VÃO DE 30m</v>
          </cell>
          <cell r="D9035" t="str">
            <v>M2</v>
          </cell>
          <cell r="E9035">
            <v>149.75</v>
          </cell>
          <cell r="F9035" t="str">
            <v>SEINFRA</v>
          </cell>
        </row>
        <row r="9036">
          <cell r="B9036" t="str">
            <v>C1328</v>
          </cell>
          <cell r="C9036" t="str">
            <v>ESTRUTURA DE AÇO EM ARCO VÃO DE 40m</v>
          </cell>
          <cell r="D9036" t="str">
            <v>M2</v>
          </cell>
          <cell r="E9036">
            <v>162.19</v>
          </cell>
          <cell r="F9036" t="str">
            <v>SEINFRA</v>
          </cell>
        </row>
        <row r="9037">
          <cell r="B9037" t="str">
            <v>C1329</v>
          </cell>
          <cell r="C9037" t="str">
            <v>ESTRUTURA DE AÇO EM SHED VÃO DE 20m</v>
          </cell>
          <cell r="D9037" t="str">
            <v>M2</v>
          </cell>
          <cell r="E9037">
            <v>201.95</v>
          </cell>
          <cell r="F9037" t="str">
            <v>SEINFRA</v>
          </cell>
        </row>
        <row r="9038">
          <cell r="B9038" t="str">
            <v>C1330</v>
          </cell>
          <cell r="C9038" t="str">
            <v>ESTRUTURA DE AÇO EM SHED VÃO DE 30m</v>
          </cell>
          <cell r="D9038" t="str">
            <v>M2</v>
          </cell>
          <cell r="E9038">
            <v>209.81</v>
          </cell>
          <cell r="F9038" t="str">
            <v>SEINFRA</v>
          </cell>
        </row>
        <row r="9039">
          <cell r="B9039" t="str">
            <v>C1331</v>
          </cell>
          <cell r="C9039" t="str">
            <v>ESTRUTURA DE AÇO EM SHED VÃO DE 40m</v>
          </cell>
          <cell r="D9039" t="str">
            <v>M2</v>
          </cell>
          <cell r="E9039">
            <v>217.41</v>
          </cell>
          <cell r="F9039" t="str">
            <v>SEINFRA</v>
          </cell>
        </row>
        <row r="9040">
          <cell r="B9040" t="str">
            <v>C1332</v>
          </cell>
          <cell r="C9040" t="str">
            <v>ESTRUTURA DE AÇO TIPO FINK VÃO DE 20m</v>
          </cell>
          <cell r="D9040" t="str">
            <v>M2</v>
          </cell>
          <cell r="E9040">
            <v>159.47</v>
          </cell>
          <cell r="F9040" t="str">
            <v>SEINFRA</v>
          </cell>
        </row>
        <row r="9041">
          <cell r="B9041" t="str">
            <v>C1333</v>
          </cell>
          <cell r="C9041" t="str">
            <v>ESTRUTURA DE AÇO TIPO FINK VÃO DE 30m</v>
          </cell>
          <cell r="D9041" t="str">
            <v>M2</v>
          </cell>
          <cell r="E9041">
            <v>167.49</v>
          </cell>
          <cell r="F9041" t="str">
            <v>SEINFRA</v>
          </cell>
        </row>
        <row r="9042">
          <cell r="B9042" t="str">
            <v>C1334</v>
          </cell>
          <cell r="C9042" t="str">
            <v>ESTRUTURA DE AÇO TIPO FINK VÃO DE 40m</v>
          </cell>
          <cell r="D9042" t="str">
            <v>M2</v>
          </cell>
          <cell r="E9042">
            <v>174.3</v>
          </cell>
          <cell r="F9042" t="str">
            <v>SEINFRA</v>
          </cell>
        </row>
        <row r="9043">
          <cell r="B9043" t="str">
            <v>C1318</v>
          </cell>
          <cell r="C9043" t="str">
            <v>ESTRUTURA DE ALUMÍNIO EM ARCO VÃO DE 20m</v>
          </cell>
          <cell r="D9043" t="str">
            <v>M2</v>
          </cell>
          <cell r="E9043">
            <v>190.82</v>
          </cell>
          <cell r="F9043" t="str">
            <v>SEINFRA</v>
          </cell>
        </row>
        <row r="9044">
          <cell r="B9044" t="str">
            <v>C1319</v>
          </cell>
          <cell r="C9044" t="str">
            <v>ESTRUTURA DE ALUMÍNIO EM ARCO VÃO DE 30m</v>
          </cell>
          <cell r="D9044" t="str">
            <v>M2</v>
          </cell>
          <cell r="E9044">
            <v>213.84</v>
          </cell>
          <cell r="F9044" t="str">
            <v>SEINFRA</v>
          </cell>
        </row>
        <row r="9045">
          <cell r="B9045" t="str">
            <v>C1320</v>
          </cell>
          <cell r="C9045" t="str">
            <v>ESTRUTURA DE ALUMÍNIO EM ARCO VÃO DE 40m</v>
          </cell>
          <cell r="D9045" t="str">
            <v>M2</v>
          </cell>
          <cell r="E9045">
            <v>236.87</v>
          </cell>
          <cell r="F9045" t="str">
            <v>SEINFRA</v>
          </cell>
        </row>
        <row r="9046">
          <cell r="B9046" t="str">
            <v>C1324</v>
          </cell>
          <cell r="C9046" t="str">
            <v>ESTRUTURA DE ALUMÍNIO EM DUAS ÁGUAS VÃO DE 20m</v>
          </cell>
          <cell r="D9046" t="str">
            <v>M2</v>
          </cell>
          <cell r="E9046">
            <v>201.05</v>
          </cell>
          <cell r="F9046" t="str">
            <v>SEINFRA</v>
          </cell>
        </row>
        <row r="9047">
          <cell r="B9047" t="str">
            <v>C1321</v>
          </cell>
          <cell r="C9047" t="str">
            <v>ESTRUTURA DE ALUMÍNIO EM DUAS ÁGUAS VÃO DE 25m</v>
          </cell>
          <cell r="D9047" t="str">
            <v>M2</v>
          </cell>
          <cell r="E9047">
            <v>216.4</v>
          </cell>
          <cell r="F9047" t="str">
            <v>SEINFRA</v>
          </cell>
        </row>
        <row r="9048">
          <cell r="B9048" t="str">
            <v>C1322</v>
          </cell>
          <cell r="C9048" t="str">
            <v>ESTRUTURA DE ALUMÍNIO EM DUAS ÁGUAS VÃO DE 30m</v>
          </cell>
          <cell r="D9048" t="str">
            <v>M2</v>
          </cell>
          <cell r="E9048">
            <v>231.75</v>
          </cell>
          <cell r="F9048" t="str">
            <v>SEINFRA</v>
          </cell>
        </row>
        <row r="9049">
          <cell r="B9049" t="str">
            <v>C1323</v>
          </cell>
          <cell r="C9049" t="str">
            <v>ESTRUTURA DE ALUMÍNIO EM DUAS ÁGUAS VÃO DE 40m</v>
          </cell>
          <cell r="D9049" t="str">
            <v>M2</v>
          </cell>
          <cell r="E9049">
            <v>257.33</v>
          </cell>
          <cell r="F9049" t="str">
            <v>SEINFRA</v>
          </cell>
        </row>
        <row r="9050">
          <cell r="B9050" t="str">
            <v>C1325</v>
          </cell>
          <cell r="C9050" t="str">
            <v>ESTRUTURA DE ALUMÍNIO EM SHED VÃO DE 20 A 30m</v>
          </cell>
          <cell r="D9050" t="str">
            <v>M2</v>
          </cell>
          <cell r="E9050">
            <v>259.89</v>
          </cell>
          <cell r="F9050" t="str">
            <v>SEINFRA</v>
          </cell>
        </row>
        <row r="9051">
          <cell r="B9051" t="str">
            <v>C1342</v>
          </cell>
          <cell r="C9051" t="str">
            <v>ESTRUTURA ESPACIAL DE ALUMÍNIO VÃO DE 20m</v>
          </cell>
          <cell r="D9051" t="str">
            <v>M2</v>
          </cell>
          <cell r="E9051">
            <v>200.6</v>
          </cell>
          <cell r="F9051" t="str">
            <v>SEINFRA</v>
          </cell>
        </row>
        <row r="9052">
          <cell r="B9052" t="str">
            <v>C1343</v>
          </cell>
          <cell r="C9052" t="str">
            <v>ESTRUTURA ESPACIAL DE ALUMÍNIO VÃO DE 30m</v>
          </cell>
          <cell r="D9052" t="str">
            <v>M2</v>
          </cell>
          <cell r="E9052">
            <v>233.85</v>
          </cell>
          <cell r="F9052" t="str">
            <v>SEINFRA</v>
          </cell>
        </row>
        <row r="9053">
          <cell r="B9053" t="str">
            <v>C1344</v>
          </cell>
          <cell r="C9053" t="str">
            <v>ESTRUTURA ESPACIAL DE ALUMÍNIO VÃO DE 40m</v>
          </cell>
          <cell r="D9053" t="str">
            <v>M2</v>
          </cell>
          <cell r="E9053">
            <v>264.55</v>
          </cell>
          <cell r="F9053" t="str">
            <v>SEINFRA</v>
          </cell>
        </row>
        <row r="9054">
          <cell r="B9054" t="str">
            <v>C1345</v>
          </cell>
          <cell r="C9054" t="str">
            <v>ESTRUTURA ESPACIAL DE ALUMÍNIO VÃO DE 50m</v>
          </cell>
          <cell r="D9054" t="str">
            <v>M2</v>
          </cell>
          <cell r="E9054">
            <v>295.24</v>
          </cell>
          <cell r="F9054" t="str">
            <v>SEINFRA</v>
          </cell>
        </row>
        <row r="9055">
          <cell r="B9055" t="str">
            <v>C1346</v>
          </cell>
          <cell r="C9055" t="str">
            <v>ESTRUTURA ESPACIAL DE ALUMÍNIO VÃO DE 60m</v>
          </cell>
          <cell r="D9055" t="str">
            <v>M2</v>
          </cell>
          <cell r="E9055">
            <v>325.94</v>
          </cell>
          <cell r="F9055" t="str">
            <v>SEINFRA</v>
          </cell>
        </row>
        <row r="9056">
          <cell r="B9056" t="str">
            <v>C1352</v>
          </cell>
          <cell r="C9056" t="str">
            <v>ESTRUTURA METÁLICA EM TUBO DE AÇO 150mm, INCLUS. PINTURA</v>
          </cell>
          <cell r="D9056" t="str">
            <v>M</v>
          </cell>
          <cell r="E9056">
            <v>537.99</v>
          </cell>
          <cell r="F9056" t="str">
            <v>SEINFRA</v>
          </cell>
        </row>
        <row r="9057">
          <cell r="B9057" t="str">
            <v>C1353</v>
          </cell>
          <cell r="C9057" t="str">
            <v>ESTRUTURA METÁLICA TRELIÇADA EM AÇO, EM MARQUISES</v>
          </cell>
          <cell r="D9057" t="str">
            <v>M2</v>
          </cell>
          <cell r="E9057">
            <v>209.25</v>
          </cell>
          <cell r="F9057" t="str">
            <v>SEINFRA</v>
          </cell>
        </row>
        <row r="9058">
          <cell r="B9058" t="str">
            <v>C1600</v>
          </cell>
          <cell r="C9058" t="str">
            <v>LANTERNIM SIMPLES VÃO DE 20m</v>
          </cell>
          <cell r="D9058" t="str">
            <v>M2</v>
          </cell>
          <cell r="E9058">
            <v>27.24</v>
          </cell>
          <cell r="F9058" t="str">
            <v>SEINFRA</v>
          </cell>
        </row>
        <row r="9059">
          <cell r="B9059" t="str">
            <v>C1601</v>
          </cell>
          <cell r="C9059" t="str">
            <v>LANTERNIM SIMPLES VÃO DE 30m</v>
          </cell>
          <cell r="D9059" t="str">
            <v>M2</v>
          </cell>
          <cell r="E9059">
            <v>35.090000000000003</v>
          </cell>
          <cell r="F9059" t="str">
            <v>SEINFRA</v>
          </cell>
        </row>
        <row r="9060">
          <cell r="B9060" t="str">
            <v>C1602</v>
          </cell>
          <cell r="C9060" t="str">
            <v>LANTERNIM SIMPLES VÃO DE 40m</v>
          </cell>
          <cell r="D9060" t="str">
            <v>M2</v>
          </cell>
          <cell r="E9060">
            <v>45.33</v>
          </cell>
          <cell r="F9060" t="str">
            <v>SEINFRA</v>
          </cell>
        </row>
        <row r="9061">
          <cell r="B9061" t="str">
            <v>C1597</v>
          </cell>
          <cell r="C9061" t="str">
            <v>LANTERNIM DUPLO VÃO DE 20m</v>
          </cell>
          <cell r="D9061" t="str">
            <v>M2</v>
          </cell>
          <cell r="E9061">
            <v>47.41</v>
          </cell>
          <cell r="F9061" t="str">
            <v>SEINFRA</v>
          </cell>
        </row>
        <row r="9062">
          <cell r="B9062" t="str">
            <v>C1598</v>
          </cell>
          <cell r="C9062" t="str">
            <v>LANTERNIM DUPLO VÃO DE 30m</v>
          </cell>
          <cell r="D9062" t="str">
            <v>M2</v>
          </cell>
          <cell r="E9062">
            <v>55.43</v>
          </cell>
          <cell r="F9062" t="str">
            <v>SEINFRA</v>
          </cell>
        </row>
        <row r="9063">
          <cell r="B9063" t="str">
            <v>C1599</v>
          </cell>
          <cell r="C9063" t="str">
            <v>LANTERNIM DUPLO VÃO DE 40m</v>
          </cell>
          <cell r="D9063" t="str">
            <v>M2</v>
          </cell>
          <cell r="E9063">
            <v>63.08</v>
          </cell>
          <cell r="F9063" t="str">
            <v>SEINFRA</v>
          </cell>
        </row>
        <row r="9064">
          <cell r="B9064" t="str">
            <v>C1879</v>
          </cell>
          <cell r="C9064" t="str">
            <v>PERFIL METÁLICO ' I ', PRÉ-PINTADO C/ H=200mm</v>
          </cell>
          <cell r="D9064" t="str">
            <v>M</v>
          </cell>
          <cell r="E9064">
            <v>339.07</v>
          </cell>
          <cell r="F9064" t="str">
            <v>SEINFRA</v>
          </cell>
        </row>
        <row r="9065">
          <cell r="B9065" t="str">
            <v>C1878</v>
          </cell>
          <cell r="C9065" t="str">
            <v>PERFIL METÁLICO  ' I ', PRÉ-PINTADO C/ H=300mm</v>
          </cell>
          <cell r="D9065" t="str">
            <v>M</v>
          </cell>
          <cell r="E9065">
            <v>625.35</v>
          </cell>
          <cell r="F9065" t="str">
            <v>SEINFRA</v>
          </cell>
        </row>
        <row r="9066">
          <cell r="B9066" t="str">
            <v>C1880</v>
          </cell>
          <cell r="C9066" t="str">
            <v>PERFIL METÁLICO ' I ', PRÉ-PINTADO C/ H=400mm</v>
          </cell>
          <cell r="D9066" t="str">
            <v>M</v>
          </cell>
          <cell r="E9066">
            <v>803.22</v>
          </cell>
          <cell r="F9066" t="str">
            <v>SEINFRA</v>
          </cell>
        </row>
        <row r="9067">
          <cell r="B9067" t="str">
            <v>C1881</v>
          </cell>
          <cell r="C9067" t="str">
            <v>PERFIL METÁLICO ' I ', PRÉ-PINTADO C/ H=500mm</v>
          </cell>
          <cell r="D9067" t="str">
            <v>M</v>
          </cell>
          <cell r="E9067">
            <v>1095.32</v>
          </cell>
          <cell r="F9067" t="str">
            <v>SEINFRA</v>
          </cell>
        </row>
        <row r="9068">
          <cell r="B9068" t="str">
            <v>C4395</v>
          </cell>
          <cell r="C9068" t="str">
            <v>PERFIL "U" EM ALUMÍNIO 3/4" x 3/4" P/ COBERTURA</v>
          </cell>
          <cell r="D9068" t="str">
            <v>M</v>
          </cell>
          <cell r="E9068">
            <v>26.06</v>
          </cell>
          <cell r="F9068" t="str">
            <v>SEINFRA</v>
          </cell>
        </row>
        <row r="9069">
          <cell r="B9069" t="str">
            <v>TELHAS</v>
          </cell>
          <cell r="E9069">
            <v>5055.07</v>
          </cell>
          <cell r="F9069" t="str">
            <v>SEINFRA</v>
          </cell>
        </row>
        <row r="9070">
          <cell r="B9070" t="str">
            <v>C0041</v>
          </cell>
          <cell r="C9070" t="str">
            <v>ALGEIROZ EM TELHAMENTO COLONIAL</v>
          </cell>
          <cell r="D9070" t="str">
            <v>M</v>
          </cell>
          <cell r="E9070">
            <v>23.86</v>
          </cell>
          <cell r="F9070" t="str">
            <v>SEINFRA</v>
          </cell>
        </row>
        <row r="9071">
          <cell r="B9071" t="str">
            <v>C0387</v>
          </cell>
          <cell r="C9071" t="str">
            <v>BEIRA E BICA EM TELHA COLONIAL</v>
          </cell>
          <cell r="D9071" t="str">
            <v>M</v>
          </cell>
          <cell r="E9071">
            <v>11.93</v>
          </cell>
          <cell r="F9071" t="str">
            <v>SEINFRA</v>
          </cell>
        </row>
        <row r="9072">
          <cell r="B9072" t="str">
            <v>C0675</v>
          </cell>
          <cell r="C9072" t="str">
            <v>CANTONEIRA DE FIBROCIMENTO P/TELHA ONDULADA</v>
          </cell>
          <cell r="D9072" t="str">
            <v>M</v>
          </cell>
          <cell r="E9072">
            <v>45.5</v>
          </cell>
          <cell r="F9072" t="str">
            <v>SEINFRA</v>
          </cell>
        </row>
        <row r="9073">
          <cell r="B9073" t="str">
            <v>C0768</v>
          </cell>
          <cell r="C9073" t="str">
            <v>CHAPA CORRUGADA DE ALUMÍNIO E=0.7MM</v>
          </cell>
          <cell r="D9073" t="str">
            <v>M2</v>
          </cell>
          <cell r="E9073">
            <v>85.93</v>
          </cell>
          <cell r="F9073" t="str">
            <v>SEINFRA</v>
          </cell>
        </row>
        <row r="9074">
          <cell r="B9074" t="str">
            <v>C0803</v>
          </cell>
          <cell r="C9074" t="str">
            <v>COBERTURA C/TELHA PVC RÍGIDO INCLINAÇÃO 27%</v>
          </cell>
          <cell r="D9074" t="str">
            <v>M2</v>
          </cell>
          <cell r="E9074">
            <v>62.09</v>
          </cell>
          <cell r="F9074" t="str">
            <v>SEINFRA</v>
          </cell>
        </row>
        <row r="9075">
          <cell r="B9075" t="str">
            <v>C0987</v>
          </cell>
          <cell r="C9075" t="str">
            <v>CUMEEIRA ARTICULADA DE FIBROCIMENTO P/TELHA MODULADA</v>
          </cell>
          <cell r="D9075" t="str">
            <v>M</v>
          </cell>
          <cell r="E9075">
            <v>64.989999999999995</v>
          </cell>
          <cell r="F9075" t="str">
            <v>SEINFRA</v>
          </cell>
        </row>
        <row r="9076">
          <cell r="B9076" t="str">
            <v>C0988</v>
          </cell>
          <cell r="C9076" t="str">
            <v>CUMEEIRA ARTICULADA DE FIBROCIMENTO P/TELHA VOGATEX</v>
          </cell>
          <cell r="D9076" t="str">
            <v>M</v>
          </cell>
          <cell r="E9076">
            <v>44.5</v>
          </cell>
          <cell r="F9076" t="str">
            <v>SEINFRA</v>
          </cell>
        </row>
        <row r="9077">
          <cell r="B9077" t="str">
            <v>C0989</v>
          </cell>
          <cell r="C9077" t="str">
            <v>CUMEEIRA CERÂMICA DA TELHA CANAL "TIMOM"</v>
          </cell>
          <cell r="D9077" t="str">
            <v>M</v>
          </cell>
          <cell r="E9077">
            <v>25.11</v>
          </cell>
          <cell r="F9077" t="str">
            <v>SEINFRA</v>
          </cell>
        </row>
        <row r="9078">
          <cell r="B9078" t="str">
            <v>C0990</v>
          </cell>
          <cell r="C9078" t="str">
            <v>CUMEEIRA CERÂMICA DA TELHA RETANGULAR "TIMOM"</v>
          </cell>
          <cell r="D9078" t="str">
            <v>M</v>
          </cell>
          <cell r="E9078">
            <v>26.04</v>
          </cell>
          <cell r="F9078" t="str">
            <v>SEINFRA</v>
          </cell>
        </row>
        <row r="9079">
          <cell r="B9079" t="str">
            <v>C0993</v>
          </cell>
          <cell r="C9079" t="str">
            <v>CUMEEIRA DE ALUMÍNIO E=0.8mm</v>
          </cell>
          <cell r="D9079" t="str">
            <v>M</v>
          </cell>
          <cell r="E9079">
            <v>55.49</v>
          </cell>
          <cell r="F9079" t="str">
            <v>SEINFRA</v>
          </cell>
        </row>
        <row r="9080">
          <cell r="B9080" t="str">
            <v>C0994</v>
          </cell>
          <cell r="C9080" t="str">
            <v>CUMEEIRA DE CONCRETO COLORIDA INCLUSIVE EMBOÇAMENTO</v>
          </cell>
          <cell r="D9080" t="str">
            <v>M</v>
          </cell>
          <cell r="E9080">
            <v>81.45</v>
          </cell>
          <cell r="F9080" t="str">
            <v>SEINFRA</v>
          </cell>
        </row>
        <row r="9081">
          <cell r="B9081" t="str">
            <v>C0995</v>
          </cell>
          <cell r="C9081" t="str">
            <v>CUMEEIRA NORMAL DE FIBROCIMENTO P/TELHA CANALETE 49</v>
          </cell>
          <cell r="D9081" t="str">
            <v>M</v>
          </cell>
          <cell r="E9081">
            <v>124.27</v>
          </cell>
          <cell r="F9081" t="str">
            <v>SEINFRA</v>
          </cell>
        </row>
        <row r="9082">
          <cell r="B9082" t="str">
            <v>C0996</v>
          </cell>
          <cell r="C9082" t="str">
            <v>CUMEEIRA NORMAL DE FIBROCIMENTO P/TELHA CANALETE 90</v>
          </cell>
          <cell r="D9082" t="str">
            <v>M</v>
          </cell>
          <cell r="E9082">
            <v>134.93</v>
          </cell>
          <cell r="F9082" t="str">
            <v>SEINFRA</v>
          </cell>
        </row>
        <row r="9083">
          <cell r="B9083" t="str">
            <v>C0997</v>
          </cell>
          <cell r="C9083" t="str">
            <v>CUMEEIRA NORMAL DE FIBROCIMENTO P/TELHA KALHETA DELTA</v>
          </cell>
          <cell r="D9083" t="str">
            <v>M</v>
          </cell>
          <cell r="E9083">
            <v>100.43</v>
          </cell>
          <cell r="F9083" t="str">
            <v>SEINFRA</v>
          </cell>
        </row>
        <row r="9084">
          <cell r="B9084" t="str">
            <v>C0998</v>
          </cell>
          <cell r="C9084" t="str">
            <v>CUMEEIRA NORMAL DE FIBROCIMENTO P/TELHA KALHETÃO</v>
          </cell>
          <cell r="D9084" t="str">
            <v>M</v>
          </cell>
          <cell r="E9084">
            <v>131.55000000000001</v>
          </cell>
          <cell r="F9084" t="str">
            <v>SEINFRA</v>
          </cell>
        </row>
        <row r="9085">
          <cell r="B9085" t="str">
            <v>C0999</v>
          </cell>
          <cell r="C9085" t="str">
            <v>CUMEEIRA NORMAL DE FIBROCIMENTO P/TELHA MAXIPLAC</v>
          </cell>
          <cell r="D9085" t="str">
            <v>M</v>
          </cell>
          <cell r="E9085">
            <v>75.22</v>
          </cell>
          <cell r="F9085" t="str">
            <v>SEINFRA</v>
          </cell>
        </row>
        <row r="9086">
          <cell r="B9086" t="str">
            <v>C1000</v>
          </cell>
          <cell r="C9086" t="str">
            <v>CUMEEIRA NORMAL DE FIBROCIMENTO P/TELHA ONDULADA</v>
          </cell>
          <cell r="D9086" t="str">
            <v>M</v>
          </cell>
          <cell r="E9086">
            <v>34.56</v>
          </cell>
          <cell r="F9086" t="str">
            <v>SEINFRA</v>
          </cell>
        </row>
        <row r="9087">
          <cell r="B9087" t="str">
            <v>C1001</v>
          </cell>
          <cell r="C9087" t="str">
            <v>CUMEEIRA NORMAL PARA TELHA DE MADEIRA</v>
          </cell>
          <cell r="D9087" t="str">
            <v>M</v>
          </cell>
          <cell r="E9087">
            <v>19.309999999999999</v>
          </cell>
          <cell r="F9087" t="str">
            <v>SEINFRA</v>
          </cell>
        </row>
        <row r="9088">
          <cell r="B9088" t="str">
            <v>C4463</v>
          </cell>
          <cell r="C9088" t="str">
            <v>CUMEEIRA TELHA CERÂMICA, EMBOÇADA</v>
          </cell>
          <cell r="D9088" t="str">
            <v>M</v>
          </cell>
          <cell r="E9088">
            <v>26.55</v>
          </cell>
          <cell r="F9088" t="str">
            <v>SEINFRA</v>
          </cell>
        </row>
        <row r="9089">
          <cell r="B9089" t="str">
            <v>C1002</v>
          </cell>
          <cell r="C9089" t="str">
            <v>CUMEEIRA TERMOACÚSTICA</v>
          </cell>
          <cell r="D9089" t="str">
            <v>M</v>
          </cell>
          <cell r="E9089">
            <v>61.36</v>
          </cell>
          <cell r="F9089" t="str">
            <v>SEINFRA</v>
          </cell>
        </row>
        <row r="9090">
          <cell r="B9090" t="str">
            <v>C1003</v>
          </cell>
          <cell r="C9090" t="str">
            <v>CUMEEIRA TIPO ONDULINE EM ESTRUTURA DE MADEIRA</v>
          </cell>
          <cell r="D9090" t="str">
            <v>M</v>
          </cell>
          <cell r="E9090">
            <v>42.63</v>
          </cell>
          <cell r="F9090" t="str">
            <v>SEINFRA</v>
          </cell>
        </row>
        <row r="9091">
          <cell r="B9091" t="str">
            <v>C1004</v>
          </cell>
          <cell r="C9091" t="str">
            <v>CUMEEIRA TIPO ONDULINE EM ESTRUTURA METÁLICA</v>
          </cell>
          <cell r="D9091" t="str">
            <v>M</v>
          </cell>
          <cell r="E9091">
            <v>56.23</v>
          </cell>
          <cell r="F9091" t="str">
            <v>SEINFRA</v>
          </cell>
        </row>
        <row r="9092">
          <cell r="B9092" t="str">
            <v>C1005</v>
          </cell>
          <cell r="C9092" t="str">
            <v>CUMEEIRA TIPO SHED OU RUFO DE FIBROCIMENTO P/TELHA ONDULADA</v>
          </cell>
          <cell r="D9092" t="str">
            <v>M</v>
          </cell>
          <cell r="E9092">
            <v>50.02</v>
          </cell>
          <cell r="F9092" t="str">
            <v>SEINFRA</v>
          </cell>
        </row>
        <row r="9093">
          <cell r="B9093" t="str">
            <v>C1006</v>
          </cell>
          <cell r="C9093" t="str">
            <v>CUMEEIRA UNIVERSAL DE FIBROCIMENTO P/TELHA ONDULADA</v>
          </cell>
          <cell r="D9093" t="str">
            <v>M</v>
          </cell>
          <cell r="E9093">
            <v>41.9</v>
          </cell>
          <cell r="F9093" t="str">
            <v>SEINFRA</v>
          </cell>
        </row>
        <row r="9094">
          <cell r="B9094" t="str">
            <v>C3858</v>
          </cell>
          <cell r="C9094" t="str">
            <v>DESMONTAGEM DE TELHAMENTO EM ESTRUTURAS METÁLICAS</v>
          </cell>
          <cell r="D9094" t="str">
            <v>M2</v>
          </cell>
          <cell r="E9094">
            <v>8.7200000000000006</v>
          </cell>
          <cell r="F9094" t="str">
            <v>SEINFRA</v>
          </cell>
        </row>
        <row r="9095">
          <cell r="B9095" t="str">
            <v>C4464</v>
          </cell>
          <cell r="C9095" t="str">
            <v>EMBOÇAMENTO DA ÚLTIMA FIADA TELHA CERÂMICA</v>
          </cell>
          <cell r="D9095" t="str">
            <v>M</v>
          </cell>
          <cell r="E9095">
            <v>11.91</v>
          </cell>
          <cell r="F9095" t="str">
            <v>SEINFRA</v>
          </cell>
        </row>
        <row r="9096">
          <cell r="B9096" t="str">
            <v>C1363</v>
          </cell>
          <cell r="C9096" t="str">
            <v>FECHAMENTO LATERAL C/TELHA DE FIBROCIMENTO ONDULADA E=6mm</v>
          </cell>
          <cell r="D9096" t="str">
            <v>M2</v>
          </cell>
          <cell r="E9096">
            <v>43.19</v>
          </cell>
          <cell r="F9096" t="str">
            <v>SEINFRA</v>
          </cell>
        </row>
        <row r="9097">
          <cell r="B9097" t="str">
            <v>C1380</v>
          </cell>
          <cell r="C9097" t="str">
            <v>FIXAÇÃO DE TELHAS CANALETE 90-(LINHA DE FIXAÇÃO)</v>
          </cell>
          <cell r="D9097" t="str">
            <v>UN</v>
          </cell>
          <cell r="E9097">
            <v>199.84</v>
          </cell>
          <cell r="F9097" t="str">
            <v>SEINFRA</v>
          </cell>
        </row>
        <row r="9098">
          <cell r="B9098" t="str">
            <v>C1381</v>
          </cell>
          <cell r="C9098" t="str">
            <v>FIXAÇÃO DE TELHAS KALHETÃO (LINHA DE FIXAÇÃO)</v>
          </cell>
          <cell r="D9098" t="str">
            <v>UN</v>
          </cell>
          <cell r="E9098">
            <v>121.16</v>
          </cell>
          <cell r="F9098" t="str">
            <v>SEINFRA</v>
          </cell>
        </row>
        <row r="9099">
          <cell r="B9099" t="str">
            <v>C3859</v>
          </cell>
          <cell r="C9099" t="str">
            <v>MONTAGEM DE TELHAMENTO EM ESTRUTURAS METÁLICAS</v>
          </cell>
          <cell r="D9099" t="str">
            <v>M2</v>
          </cell>
          <cell r="E9099">
            <v>10.9</v>
          </cell>
          <cell r="F9099" t="str">
            <v>SEINFRA</v>
          </cell>
        </row>
        <row r="9100">
          <cell r="B9100" t="str">
            <v>C2199</v>
          </cell>
          <cell r="C9100" t="str">
            <v>RETELHAMENTO C/ OUTROS TIPOS DE TELHA MAT. FIXAÇÃO</v>
          </cell>
          <cell r="D9100" t="str">
            <v>M2</v>
          </cell>
          <cell r="E9100">
            <v>43.35</v>
          </cell>
          <cell r="F9100" t="str">
            <v>SEINFRA</v>
          </cell>
        </row>
        <row r="9101">
          <cell r="B9101" t="str">
            <v>C2200</v>
          </cell>
          <cell r="C9101" t="str">
            <v>RETELHAMENTO C/ TELHA CERÂMICA  ATE 20% NOVA</v>
          </cell>
          <cell r="D9101" t="str">
            <v>M2</v>
          </cell>
          <cell r="E9101">
            <v>44.21</v>
          </cell>
          <cell r="F9101" t="str">
            <v>SEINFRA</v>
          </cell>
        </row>
        <row r="9102">
          <cell r="B9102" t="str">
            <v>C2201</v>
          </cell>
          <cell r="C9102" t="str">
            <v>RETELHAMENTO C/ TELHA CERÂMICA COM 50% NOVA</v>
          </cell>
          <cell r="D9102" t="str">
            <v>M2</v>
          </cell>
          <cell r="E9102">
            <v>50.6</v>
          </cell>
          <cell r="F9102" t="str">
            <v>SEINFRA</v>
          </cell>
        </row>
        <row r="9103">
          <cell r="B9103" t="str">
            <v>C2203</v>
          </cell>
          <cell r="C9103" t="str">
            <v>RETELHAMENTO C/ TELHA FIBROCIMENTO MAT. DE FIXAÇÃO</v>
          </cell>
          <cell r="D9103" t="str">
            <v>M2</v>
          </cell>
          <cell r="E9103">
            <v>35.840000000000003</v>
          </cell>
          <cell r="F9103" t="str">
            <v>SEINFRA</v>
          </cell>
        </row>
        <row r="9104">
          <cell r="B9104" t="str">
            <v>C2303</v>
          </cell>
          <cell r="C9104" t="str">
            <v>TAMPÃO DE FIBROCIMENTO P/TELHA KALHETA DELTA</v>
          </cell>
          <cell r="D9104" t="str">
            <v>M</v>
          </cell>
          <cell r="E9104">
            <v>52.23</v>
          </cell>
          <cell r="F9104" t="str">
            <v>SEINFRA</v>
          </cell>
        </row>
        <row r="9105">
          <cell r="B9105" t="str">
            <v>C2304</v>
          </cell>
          <cell r="C9105" t="str">
            <v>TAMPÃO DE FIBROCIMENTO P/TELHA KALHETÃO</v>
          </cell>
          <cell r="D9105" t="str">
            <v>M</v>
          </cell>
          <cell r="E9105">
            <v>32.46</v>
          </cell>
          <cell r="F9105" t="str">
            <v>SEINFRA</v>
          </cell>
        </row>
        <row r="9106">
          <cell r="B9106" t="str">
            <v>C2305</v>
          </cell>
          <cell r="C9106" t="str">
            <v>TAMPÃO E RUFO DE FIBROCIMENTO</v>
          </cell>
          <cell r="D9106" t="str">
            <v>M</v>
          </cell>
          <cell r="E9106">
            <v>89.1</v>
          </cell>
          <cell r="F9106" t="str">
            <v>SEINFRA</v>
          </cell>
        </row>
        <row r="9107">
          <cell r="B9107" t="str">
            <v>C4462</v>
          </cell>
          <cell r="C9107" t="str">
            <v>TELHA CERÂMICA</v>
          </cell>
          <cell r="D9107" t="str">
            <v>M2</v>
          </cell>
          <cell r="E9107">
            <v>63.38</v>
          </cell>
          <cell r="F9107" t="str">
            <v>SEINFRA</v>
          </cell>
        </row>
        <row r="9108">
          <cell r="B9108" t="str">
            <v>C2429</v>
          </cell>
          <cell r="C9108" t="str">
            <v>TELHA CERÂMICA TIPO CANAL C/ ESBARRO "TIMON"</v>
          </cell>
          <cell r="D9108" t="str">
            <v>M2</v>
          </cell>
          <cell r="E9108">
            <v>95.82</v>
          </cell>
          <cell r="F9108" t="str">
            <v>SEINFRA</v>
          </cell>
        </row>
        <row r="9109">
          <cell r="B9109" t="str">
            <v>C2430</v>
          </cell>
          <cell r="C9109" t="str">
            <v>TELHA CERÂMICA TIPO RETANGULAR C/ ESBARRO "TIMOM"</v>
          </cell>
          <cell r="D9109" t="str">
            <v>M2</v>
          </cell>
          <cell r="E9109">
            <v>105.12</v>
          </cell>
          <cell r="F9109" t="str">
            <v>SEINFRA</v>
          </cell>
        </row>
        <row r="9110">
          <cell r="B9110" t="str">
            <v>C2431</v>
          </cell>
          <cell r="C9110" t="str">
            <v>TELHA DE AÇO ZINCADA PRÉ-PINTADA INCLINAÇÃO 1%.VAO 10.5m</v>
          </cell>
          <cell r="D9110" t="str">
            <v>M2</v>
          </cell>
          <cell r="E9110">
            <v>104.92</v>
          </cell>
          <cell r="F9110" t="str">
            <v>SEINFRA</v>
          </cell>
        </row>
        <row r="9111">
          <cell r="B9111" t="str">
            <v>C2432</v>
          </cell>
          <cell r="C9111" t="str">
            <v>TELHA DE AÇO ZINCADA PRÉ-PINTADA INCLINAÇÃO 2.75% VÃO 16m</v>
          </cell>
          <cell r="D9111" t="str">
            <v>M2</v>
          </cell>
          <cell r="E9111">
            <v>104.92</v>
          </cell>
          <cell r="F9111" t="str">
            <v>SEINFRA</v>
          </cell>
        </row>
        <row r="9112">
          <cell r="B9112" t="str">
            <v>C2433</v>
          </cell>
          <cell r="C9112" t="str">
            <v>TELHA DE AÇO ZINCADA PRÉ-PINTADA INCLINAÇÃO 3%.VÃO 22m</v>
          </cell>
          <cell r="D9112" t="str">
            <v>M2</v>
          </cell>
          <cell r="E9112">
            <v>169.64</v>
          </cell>
          <cell r="F9112" t="str">
            <v>SEINFRA</v>
          </cell>
        </row>
        <row r="9113">
          <cell r="B9113" t="str">
            <v>C2434</v>
          </cell>
          <cell r="C9113" t="str">
            <v>TELHA DE AÇO ZINCADA PRÉ-PINTADA INCLINAÇÃO 3%.VÃO 24m</v>
          </cell>
          <cell r="D9113" t="str">
            <v>M2</v>
          </cell>
          <cell r="E9113">
            <v>185.11</v>
          </cell>
          <cell r="F9113" t="str">
            <v>SEINFRA</v>
          </cell>
        </row>
        <row r="9114">
          <cell r="B9114" t="str">
            <v>C2435</v>
          </cell>
          <cell r="C9114" t="str">
            <v>TELHA DE AÇO ZINCADA PRÉ-PINTADA INCLINAÇÃO 3%.VÃO 26m</v>
          </cell>
          <cell r="D9114" t="str">
            <v>M2</v>
          </cell>
          <cell r="E9114">
            <v>213.52</v>
          </cell>
          <cell r="F9114" t="str">
            <v>SEINFRA</v>
          </cell>
        </row>
        <row r="9115">
          <cell r="B9115" t="str">
            <v>C2425</v>
          </cell>
          <cell r="C9115" t="str">
            <v>TELHA DE ALUMÍNIO C/ MIOLO POLIURETANO, TRAPEZOIDAL + LISA</v>
          </cell>
          <cell r="D9115" t="str">
            <v>M2</v>
          </cell>
          <cell r="E9115">
            <v>126.3</v>
          </cell>
          <cell r="F9115" t="str">
            <v>SEINFRA</v>
          </cell>
        </row>
        <row r="9116">
          <cell r="B9116" t="str">
            <v>C2426</v>
          </cell>
          <cell r="C9116" t="str">
            <v>TELHA DE ALUMÍNIO C/MIOLO POLIURETANO, TRAPEZOIDAL+TRAPEZOIDAL</v>
          </cell>
          <cell r="D9116" t="str">
            <v>M2</v>
          </cell>
          <cell r="E9116">
            <v>126.3</v>
          </cell>
          <cell r="F9116" t="str">
            <v>SEINFRA</v>
          </cell>
        </row>
        <row r="9117">
          <cell r="B9117" t="str">
            <v>C4827</v>
          </cell>
          <cell r="C9117" t="str">
            <v>TELHA DE ALUMÍNIO ONDULADA, ESP.=0,7MM</v>
          </cell>
          <cell r="D9117" t="str">
            <v>M2</v>
          </cell>
          <cell r="E9117">
            <v>61.09</v>
          </cell>
          <cell r="F9117" t="str">
            <v>SEINFRA</v>
          </cell>
        </row>
        <row r="9118">
          <cell r="B9118" t="str">
            <v>C4554</v>
          </cell>
          <cell r="C9118" t="str">
            <v>TELHA DE ALUMÍNIO, TRAPEZOIDAL e = 0,7mm</v>
          </cell>
          <cell r="D9118" t="str">
            <v>M2</v>
          </cell>
          <cell r="E9118">
            <v>54.08</v>
          </cell>
          <cell r="F9118" t="str">
            <v>SEINFRA</v>
          </cell>
        </row>
        <row r="9119">
          <cell r="B9119" t="str">
            <v>C2436</v>
          </cell>
          <cell r="C9119" t="str">
            <v>TELHA DE CONCRETO COLORIDA INCLINAÇÃO ACIMA DE 30%</v>
          </cell>
          <cell r="D9119" t="str">
            <v>M2</v>
          </cell>
          <cell r="E9119">
            <v>46.96</v>
          </cell>
          <cell r="F9119" t="str">
            <v>SEINFRA</v>
          </cell>
        </row>
        <row r="9120">
          <cell r="B9120" t="str">
            <v>C2437</v>
          </cell>
          <cell r="C9120" t="str">
            <v>TELHA DE FIBROCIMENTO CANALETE 49 INCLINAÇÃO 3%</v>
          </cell>
          <cell r="D9120" t="str">
            <v>M2</v>
          </cell>
          <cell r="E9120">
            <v>108.41</v>
          </cell>
          <cell r="F9120" t="str">
            <v>SEINFRA</v>
          </cell>
        </row>
        <row r="9121">
          <cell r="B9121" t="str">
            <v>C2438</v>
          </cell>
          <cell r="C9121" t="str">
            <v>TELHA DE FIBROCIMENTO CANALETE 90 INCLINAÇÃO 3%</v>
          </cell>
          <cell r="D9121" t="str">
            <v>M2</v>
          </cell>
          <cell r="E9121">
            <v>137.44999999999999</v>
          </cell>
          <cell r="F9121" t="str">
            <v>SEINFRA</v>
          </cell>
        </row>
        <row r="9122">
          <cell r="B9122" t="str">
            <v>C2439</v>
          </cell>
          <cell r="C9122" t="str">
            <v>TELHA DE FIBROCIMENTO CANALETE 90 INCLINAÇÃO 9%</v>
          </cell>
          <cell r="D9122" t="str">
            <v>M2</v>
          </cell>
          <cell r="E9122">
            <v>139.62</v>
          </cell>
          <cell r="F9122" t="str">
            <v>SEINFRA</v>
          </cell>
        </row>
        <row r="9123">
          <cell r="B9123" t="str">
            <v>C2440</v>
          </cell>
          <cell r="C9123" t="str">
            <v>TELHA DE FIBROCIMENTO KALHETA DELTA INCLINAÇÃO 3%</v>
          </cell>
          <cell r="D9123" t="str">
            <v>M2</v>
          </cell>
          <cell r="E9123">
            <v>130.21</v>
          </cell>
          <cell r="F9123" t="str">
            <v>SEINFRA</v>
          </cell>
        </row>
        <row r="9124">
          <cell r="B9124" t="str">
            <v>C2441</v>
          </cell>
          <cell r="C9124" t="str">
            <v>TELHA DE FIBROCIMENTO KALHETÃO INCLINAÇÃO 3%</v>
          </cell>
          <cell r="D9124" t="str">
            <v>M2</v>
          </cell>
          <cell r="E9124">
            <v>117.48</v>
          </cell>
          <cell r="F9124" t="str">
            <v>SEINFRA</v>
          </cell>
        </row>
        <row r="9125">
          <cell r="B9125" t="str">
            <v>C2442</v>
          </cell>
          <cell r="C9125" t="str">
            <v>TELHA DE FIBROCIMENTO KALHETÃO INCLINAÇÃO 9%</v>
          </cell>
          <cell r="D9125" t="str">
            <v>M2</v>
          </cell>
          <cell r="E9125">
            <v>118.53</v>
          </cell>
          <cell r="F9125" t="str">
            <v>SEINFRA</v>
          </cell>
        </row>
        <row r="9126">
          <cell r="B9126" t="str">
            <v>C2443</v>
          </cell>
          <cell r="C9126" t="str">
            <v>TELHA DE FIBROCIMENTO MAXIPLAC E=6mm INCLINAÇÃO 27%</v>
          </cell>
          <cell r="D9126" t="str">
            <v>M2</v>
          </cell>
          <cell r="E9126">
            <v>25.38</v>
          </cell>
          <cell r="F9126" t="str">
            <v>SEINFRA</v>
          </cell>
        </row>
        <row r="9127">
          <cell r="B9127" t="str">
            <v>C2444</v>
          </cell>
          <cell r="C9127" t="str">
            <v>TELHA DE FIBROCIMENTO MODULADA, INCLINAÇÃO 18%</v>
          </cell>
          <cell r="D9127" t="str">
            <v>M2</v>
          </cell>
          <cell r="E9127">
            <v>143</v>
          </cell>
          <cell r="F9127" t="str">
            <v>SEINFRA</v>
          </cell>
        </row>
        <row r="9128">
          <cell r="B9128" t="str">
            <v>C2446</v>
          </cell>
          <cell r="C9128" t="str">
            <v>TELHA DE FIBROCIMENTO ONDULADA E=6mm EM ARCO</v>
          </cell>
          <cell r="D9128" t="str">
            <v>M2</v>
          </cell>
          <cell r="E9128">
            <v>45.23</v>
          </cell>
          <cell r="F9128" t="str">
            <v>SEINFRA</v>
          </cell>
        </row>
        <row r="9129">
          <cell r="B9129" t="str">
            <v>C2445</v>
          </cell>
          <cell r="C9129" t="str">
            <v>TELHA DE FIBROCIMENTO ONDULADA E=6mm , INCLINAÇÃO 27%</v>
          </cell>
          <cell r="D9129" t="str">
            <v>M2</v>
          </cell>
          <cell r="E9129">
            <v>42.54</v>
          </cell>
          <cell r="F9129" t="str">
            <v>SEINFRA</v>
          </cell>
        </row>
        <row r="9130">
          <cell r="B9130" t="str">
            <v>C3745</v>
          </cell>
          <cell r="C9130" t="str">
            <v>TELHA DE FIBROCIMENTO ONDULADA E= 8mm, INCLINAÇÃO 27%</v>
          </cell>
          <cell r="D9130" t="str">
            <v>M2</v>
          </cell>
          <cell r="E9130">
            <v>54.81</v>
          </cell>
          <cell r="F9130" t="str">
            <v>SEINFRA</v>
          </cell>
        </row>
        <row r="9131">
          <cell r="B9131" t="str">
            <v>C2447</v>
          </cell>
          <cell r="C9131" t="str">
            <v>TELHA DE FIBROCIMENTO VOGATEX, INCLINAÇÃO 27%</v>
          </cell>
          <cell r="D9131" t="str">
            <v>M2</v>
          </cell>
          <cell r="E9131">
            <v>16.14</v>
          </cell>
          <cell r="F9131" t="str">
            <v>SEINFRA</v>
          </cell>
        </row>
        <row r="9132">
          <cell r="B9132" t="str">
            <v>C2448</v>
          </cell>
          <cell r="C9132" t="str">
            <v>TELHA DE MADEIRA COMPENSADA ONDULADA E=6mm</v>
          </cell>
          <cell r="D9132" t="str">
            <v>M2</v>
          </cell>
          <cell r="E9132">
            <v>20.58</v>
          </cell>
          <cell r="F9132" t="str">
            <v>SEINFRA</v>
          </cell>
        </row>
        <row r="9133">
          <cell r="B9133" t="str">
            <v>C2449</v>
          </cell>
          <cell r="C9133" t="str">
            <v>TELHA DE POLIESTER REFORÇADO</v>
          </cell>
          <cell r="D9133" t="str">
            <v>M2</v>
          </cell>
          <cell r="E9133">
            <v>32.880000000000003</v>
          </cell>
          <cell r="F9133" t="str">
            <v>SEINFRA</v>
          </cell>
        </row>
        <row r="9134">
          <cell r="B9134" t="str">
            <v>C2450</v>
          </cell>
          <cell r="C9134" t="str">
            <v>TELHA TERMOACÚSTICA TRAPEZOIDAL INCLINAÇÃO 17.6%</v>
          </cell>
          <cell r="D9134" t="str">
            <v>M2</v>
          </cell>
          <cell r="E9134">
            <v>129.9</v>
          </cell>
          <cell r="F9134" t="str">
            <v>SEINFRA</v>
          </cell>
        </row>
        <row r="9135">
          <cell r="B9135" t="str">
            <v>C2451</v>
          </cell>
          <cell r="C9135" t="str">
            <v>TELHA TIPO ONDULINE EM ESTRUTURA DE MADEIRA</v>
          </cell>
          <cell r="D9135" t="str">
            <v>M2</v>
          </cell>
          <cell r="E9135">
            <v>40.06</v>
          </cell>
          <cell r="F9135" t="str">
            <v>SEINFRA</v>
          </cell>
        </row>
        <row r="9136">
          <cell r="B9136" t="str">
            <v>C2452</v>
          </cell>
          <cell r="C9136" t="str">
            <v>TELHA TIPO ONDULINE EM ESTRUTURA METÁLICA</v>
          </cell>
          <cell r="D9136" t="str">
            <v>M2</v>
          </cell>
          <cell r="E9136">
            <v>67.260000000000005</v>
          </cell>
          <cell r="F9136" t="str">
            <v>SEINFRA</v>
          </cell>
        </row>
        <row r="9137">
          <cell r="B9137" t="str">
            <v>C2453</v>
          </cell>
          <cell r="C9137" t="str">
            <v>TELHA TRANSPARENTE ONDULADA</v>
          </cell>
          <cell r="D9137" t="str">
            <v>M2</v>
          </cell>
          <cell r="E9137">
            <v>59.07</v>
          </cell>
          <cell r="F9137" t="str">
            <v>SEINFRA</v>
          </cell>
        </row>
        <row r="9138">
          <cell r="B9138" t="str">
            <v>COBERTURA (MADEIRAMENTO E TELHAMENTO)</v>
          </cell>
          <cell r="E9138">
            <v>690.29</v>
          </cell>
          <cell r="F9138" t="str">
            <v>SEINFRA</v>
          </cell>
        </row>
        <row r="9139">
          <cell r="B9139" t="str">
            <v>C0800</v>
          </cell>
          <cell r="C9139" t="str">
            <v>COBERTURA C/TELHA ESTRUTURAL DE FIBRO-CIMENTO, CANALETE 49 C/ APOIOS</v>
          </cell>
          <cell r="D9139" t="str">
            <v>M2</v>
          </cell>
          <cell r="E9139">
            <v>143.79</v>
          </cell>
          <cell r="F9139" t="str">
            <v>SEINFRA</v>
          </cell>
        </row>
        <row r="9140">
          <cell r="F9140" t="str">
            <v>SEINFRA</v>
          </cell>
        </row>
        <row r="9141">
          <cell r="B9141" t="str">
            <v>C0801</v>
          </cell>
          <cell r="C9141" t="str">
            <v>COBERTURA C/TELHA ESTRUTURAL DE FIBRO-CIMENTO, CANALETE 90 C/ APOIOS</v>
          </cell>
          <cell r="D9141" t="str">
            <v>M2</v>
          </cell>
          <cell r="E9141">
            <v>157.31</v>
          </cell>
          <cell r="F9141" t="str">
            <v>SEINFRA</v>
          </cell>
        </row>
        <row r="9142">
          <cell r="F9142" t="str">
            <v>SEINFRA</v>
          </cell>
        </row>
        <row r="9143">
          <cell r="B9143" t="str">
            <v>C0802</v>
          </cell>
          <cell r="C9143" t="str">
            <v>COBERTURA C/TELHA ONDULADA DE FIBRO-CIMENTO E= 6mm ( C/MADEIRAMENTO )</v>
          </cell>
          <cell r="D9143" t="str">
            <v>M2</v>
          </cell>
          <cell r="E9143">
            <v>121.52</v>
          </cell>
          <cell r="F9143" t="str">
            <v>SEINFRA</v>
          </cell>
        </row>
        <row r="9144">
          <cell r="F9144" t="str">
            <v>SEINFRA</v>
          </cell>
        </row>
        <row r="9145">
          <cell r="B9145" t="str">
            <v>C4465</v>
          </cell>
          <cell r="C9145" t="str">
            <v>COBERTURA TELHA CERÂMICA - (RIPA, CAIBRO)</v>
          </cell>
          <cell r="D9145" t="str">
            <v>M2</v>
          </cell>
          <cell r="E9145">
            <v>115.99</v>
          </cell>
          <cell r="F9145" t="str">
            <v>SEINFRA</v>
          </cell>
        </row>
        <row r="9146">
          <cell r="B9146" t="str">
            <v>C4466</v>
          </cell>
          <cell r="C9146" t="str">
            <v>COBERTURA TELHA CERÂMICA (RIPA, CAIBRO, LINHA)</v>
          </cell>
          <cell r="D9146" t="str">
            <v>M2</v>
          </cell>
          <cell r="E9146">
            <v>151.68</v>
          </cell>
          <cell r="F9146" t="str">
            <v>SEINFRA</v>
          </cell>
        </row>
        <row r="9147">
          <cell r="B9147" t="str">
            <v>DOMOS</v>
          </cell>
          <cell r="E9147">
            <v>3412.98</v>
          </cell>
          <cell r="F9147" t="str">
            <v>SEINFRA</v>
          </cell>
        </row>
        <row r="9148">
          <cell r="B9148" t="str">
            <v>C4370</v>
          </cell>
          <cell r="C9148" t="str">
            <v>ABÓBADA DE POLICARBONATO TRANSPARENTE (FORN./MONTAGEM)</v>
          </cell>
          <cell r="D9148" t="str">
            <v>M2</v>
          </cell>
          <cell r="E9148">
            <v>626.16</v>
          </cell>
          <cell r="F9148" t="str">
            <v>SEINFRA</v>
          </cell>
        </row>
        <row r="9149">
          <cell r="B9149" t="str">
            <v>C0769</v>
          </cell>
          <cell r="C9149" t="str">
            <v>CHAPA POLICARBONATO  ALVEOLAR CRISTAL ESP.= 6mm</v>
          </cell>
          <cell r="D9149" t="str">
            <v>M2</v>
          </cell>
          <cell r="E9149">
            <v>123.86</v>
          </cell>
          <cell r="F9149" t="str">
            <v>SEINFRA</v>
          </cell>
        </row>
        <row r="9150">
          <cell r="B9150" t="str">
            <v>C0770</v>
          </cell>
          <cell r="C9150" t="str">
            <v>CHAPA POLICARBONATO COMPACTO CRISTAL ESP.= 6mm</v>
          </cell>
          <cell r="D9150" t="str">
            <v>M2</v>
          </cell>
          <cell r="E9150">
            <v>431.27</v>
          </cell>
          <cell r="F9150" t="str">
            <v>SEINFRA</v>
          </cell>
        </row>
        <row r="9151">
          <cell r="B9151" t="str">
            <v>C0771</v>
          </cell>
          <cell r="C9151" t="str">
            <v>CHAPA POLICARBONATO FUMÊ ESP.= 4mm</v>
          </cell>
          <cell r="D9151" t="str">
            <v>M2</v>
          </cell>
          <cell r="E9151">
            <v>80.8</v>
          </cell>
          <cell r="F9151" t="str">
            <v>SEINFRA</v>
          </cell>
        </row>
        <row r="9152">
          <cell r="B9152" t="str">
            <v>C1147</v>
          </cell>
          <cell r="C9152" t="str">
            <v>DOMO INDIVIDUAL DE ACRÍLICO</v>
          </cell>
          <cell r="D9152" t="str">
            <v>M2</v>
          </cell>
          <cell r="E9152">
            <v>527.25</v>
          </cell>
          <cell r="F9152" t="str">
            <v>SEINFRA</v>
          </cell>
        </row>
        <row r="9153">
          <cell r="B9153" t="str">
            <v>C1148</v>
          </cell>
          <cell r="C9153" t="str">
            <v>DOMO INDIVIDUAL DE FIBRA DE VIDRO</v>
          </cell>
          <cell r="D9153" t="str">
            <v>M2</v>
          </cell>
          <cell r="E9153">
            <v>418.01</v>
          </cell>
          <cell r="F9153" t="str">
            <v>SEINFRA</v>
          </cell>
        </row>
        <row r="9154">
          <cell r="B9154" t="str">
            <v>C1149</v>
          </cell>
          <cell r="C9154" t="str">
            <v>DOMO MODULAR DE ACRÍLICO</v>
          </cell>
          <cell r="D9154" t="str">
            <v>M2</v>
          </cell>
          <cell r="E9154">
            <v>571.22</v>
          </cell>
          <cell r="F9154" t="str">
            <v>SEINFRA</v>
          </cell>
        </row>
        <row r="9155">
          <cell r="B9155" t="str">
            <v>C1150</v>
          </cell>
          <cell r="C9155" t="str">
            <v>DOMO MODULAR DE FIBRA DE VIDRO</v>
          </cell>
          <cell r="D9155" t="str">
            <v>M2</v>
          </cell>
          <cell r="E9155">
            <v>634.41</v>
          </cell>
          <cell r="F9155" t="str">
            <v>SEINFRA</v>
          </cell>
        </row>
        <row r="9156">
          <cell r="B9156" t="str">
            <v>OUTROS ELEMENTOS</v>
          </cell>
          <cell r="E9156">
            <v>1857.82</v>
          </cell>
          <cell r="F9156" t="str">
            <v>SEINFRA</v>
          </cell>
        </row>
        <row r="9157">
          <cell r="B9157" t="str">
            <v>C3448</v>
          </cell>
          <cell r="C9157" t="str">
            <v>BEIRAL DE MADEIRA (1X10)cm</v>
          </cell>
          <cell r="D9157" t="str">
            <v>M</v>
          </cell>
          <cell r="E9157">
            <v>27.09</v>
          </cell>
          <cell r="F9157" t="str">
            <v>SEINFRA</v>
          </cell>
        </row>
        <row r="9158">
          <cell r="B9158" t="str">
            <v>C0388</v>
          </cell>
          <cell r="C9158" t="str">
            <v>BEIRAL DE MADEIRA DE (2 X 8)cm, INCLUSIVE PINTURA</v>
          </cell>
          <cell r="D9158" t="str">
            <v>M</v>
          </cell>
          <cell r="E9158">
            <v>27.17</v>
          </cell>
          <cell r="F9158" t="str">
            <v>SEINFRA</v>
          </cell>
        </row>
        <row r="9159">
          <cell r="B9159" t="str">
            <v>C0657</v>
          </cell>
          <cell r="C9159" t="str">
            <v>CALHA DE ALUMÍNIO DESENVOLVIMENTO DE 25cm</v>
          </cell>
          <cell r="D9159" t="str">
            <v>M</v>
          </cell>
          <cell r="E9159">
            <v>56.27</v>
          </cell>
          <cell r="F9159" t="str">
            <v>SEINFRA</v>
          </cell>
        </row>
        <row r="9160">
          <cell r="B9160" t="str">
            <v>C0658</v>
          </cell>
          <cell r="C9160" t="str">
            <v>CALHA DE CHAPA COBRE 26 DESENVOLVIMENTO 33cm</v>
          </cell>
          <cell r="D9160" t="str">
            <v>M</v>
          </cell>
          <cell r="E9160">
            <v>127.29</v>
          </cell>
          <cell r="F9160" t="str">
            <v>SEINFRA</v>
          </cell>
        </row>
        <row r="9161">
          <cell r="B9161" t="str">
            <v>C0659</v>
          </cell>
          <cell r="C9161" t="str">
            <v>CALHA DE CHAPA COBRE 26 DESENVOLVIMENTO 50cm</v>
          </cell>
          <cell r="D9161" t="str">
            <v>M</v>
          </cell>
          <cell r="E9161">
            <v>152.86000000000001</v>
          </cell>
          <cell r="F9161" t="str">
            <v>SEINFRA</v>
          </cell>
        </row>
        <row r="9162">
          <cell r="B9162" t="str">
            <v>C0660</v>
          </cell>
          <cell r="C9162" t="str">
            <v>CALHA DE CHAPA GALVANIZADA 26 DESENVOLVIMENTO 33cm</v>
          </cell>
          <cell r="D9162" t="str">
            <v>M</v>
          </cell>
          <cell r="E9162">
            <v>56.49</v>
          </cell>
          <cell r="F9162" t="str">
            <v>SEINFRA</v>
          </cell>
        </row>
        <row r="9163">
          <cell r="B9163" t="str">
            <v>C0661</v>
          </cell>
          <cell r="C9163" t="str">
            <v>CALHA DE CHAPA GALVANIZADA 26 DESENVOLVIMENTO 50cm</v>
          </cell>
          <cell r="D9163" t="str">
            <v>M</v>
          </cell>
          <cell r="E9163">
            <v>72.94</v>
          </cell>
          <cell r="F9163" t="str">
            <v>SEINFRA</v>
          </cell>
        </row>
        <row r="9164">
          <cell r="B9164" t="str">
            <v>C0662</v>
          </cell>
          <cell r="C9164" t="str">
            <v>CALHA DE FIBERGLASS ESP.= 2mm  DESENVOLVIMENTO 30cm</v>
          </cell>
          <cell r="D9164" t="str">
            <v>M</v>
          </cell>
          <cell r="E9164">
            <v>37.450000000000003</v>
          </cell>
          <cell r="F9164" t="str">
            <v>SEINFRA</v>
          </cell>
        </row>
        <row r="9165">
          <cell r="B9165" t="str">
            <v>C4910</v>
          </cell>
          <cell r="C9165" t="str">
            <v>CALHA EM CHAPA DE ALUMÍNIO LISA 22, ESP.=0,71MM, INCLUSO TRANSPORTE VERTICAL</v>
          </cell>
          <cell r="D9165" t="str">
            <v>M2</v>
          </cell>
          <cell r="E9165">
            <v>146.36000000000001</v>
          </cell>
          <cell r="F9165" t="str">
            <v>SEINFRA</v>
          </cell>
        </row>
        <row r="9166">
          <cell r="F9166" t="str">
            <v>SEINFRA</v>
          </cell>
        </row>
        <row r="9167">
          <cell r="B9167" t="str">
            <v>C3684</v>
          </cell>
          <cell r="C9167" t="str">
            <v>COBERTA EM PALHA DE CARNAÚBA</v>
          </cell>
          <cell r="D9167" t="str">
            <v>M2</v>
          </cell>
          <cell r="E9167">
            <v>31.71</v>
          </cell>
          <cell r="F9167" t="str">
            <v>SEINFRA</v>
          </cell>
        </row>
        <row r="9168">
          <cell r="B9168" t="str">
            <v>C3746</v>
          </cell>
          <cell r="C9168" t="str">
            <v>ESTACIONAMENTO COBERTO C/ TELHA DE FIBROCIMENTO - VAGA (4,50x2,75)</v>
          </cell>
          <cell r="D9168" t="str">
            <v>M2</v>
          </cell>
          <cell r="E9168">
            <v>141.53</v>
          </cell>
          <cell r="F9168" t="str">
            <v>SEINFRA</v>
          </cell>
        </row>
        <row r="9169">
          <cell r="B9169" t="str">
            <v>C1631</v>
          </cell>
          <cell r="C9169" t="str">
            <v>LONA PLÁSTICA PRETA, P/SERVIÇOS EM COBERTAS</v>
          </cell>
          <cell r="D9169" t="str">
            <v>M2</v>
          </cell>
          <cell r="E9169">
            <v>9.0399999999999991</v>
          </cell>
          <cell r="F9169" t="str">
            <v>SEINFRA</v>
          </cell>
        </row>
        <row r="9170">
          <cell r="B9170" t="str">
            <v>C2248</v>
          </cell>
          <cell r="C9170" t="str">
            <v>RUFO DE CHAPA COBRE 26 DESENVOLVIMENTO 33cm</v>
          </cell>
          <cell r="D9170" t="str">
            <v>M</v>
          </cell>
          <cell r="E9170">
            <v>101.13</v>
          </cell>
          <cell r="F9170" t="str">
            <v>SEINFRA</v>
          </cell>
        </row>
        <row r="9171">
          <cell r="B9171" t="str">
            <v>C2249</v>
          </cell>
          <cell r="C9171" t="str">
            <v>RUFO DE CHAPA GALVANIZADA 26 DESENVOLVIMENTO 33cm</v>
          </cell>
          <cell r="D9171" t="str">
            <v>M</v>
          </cell>
          <cell r="E9171">
            <v>34.03</v>
          </cell>
          <cell r="F9171" t="str">
            <v>SEINFRA</v>
          </cell>
        </row>
        <row r="9172">
          <cell r="B9172" t="str">
            <v>C2250</v>
          </cell>
          <cell r="C9172" t="str">
            <v>RUFO DE FIBROCIMENTO</v>
          </cell>
          <cell r="D9172" t="str">
            <v>M</v>
          </cell>
          <cell r="E9172">
            <v>85.78</v>
          </cell>
          <cell r="F9172" t="str">
            <v>SEINFRA</v>
          </cell>
        </row>
        <row r="9173">
          <cell r="B9173" t="str">
            <v>C2251</v>
          </cell>
          <cell r="C9173" t="str">
            <v>RUFO DE FIBROCIMENTO C/ VEDAÇÃO ELÁSTICA</v>
          </cell>
          <cell r="D9173" t="str">
            <v>M</v>
          </cell>
          <cell r="E9173">
            <v>108.03</v>
          </cell>
          <cell r="F9173" t="str">
            <v>SEINFRA</v>
          </cell>
        </row>
        <row r="9174">
          <cell r="B9174" t="str">
            <v>C2252</v>
          </cell>
          <cell r="C9174" t="str">
            <v>RUFO DE FIBROCIMENTO P/TELHA MAXIPLAC</v>
          </cell>
          <cell r="D9174" t="str">
            <v>M</v>
          </cell>
          <cell r="E9174">
            <v>64.56</v>
          </cell>
          <cell r="F9174" t="str">
            <v>SEINFRA</v>
          </cell>
        </row>
        <row r="9175">
          <cell r="B9175" t="str">
            <v>C2253</v>
          </cell>
          <cell r="C9175" t="str">
            <v>RUFO DE FIBROCIMENTO P/TELHA ONDULADA</v>
          </cell>
          <cell r="D9175" t="str">
            <v>M</v>
          </cell>
          <cell r="E9175">
            <v>50.02</v>
          </cell>
          <cell r="F9175" t="str">
            <v>SEINFRA</v>
          </cell>
        </row>
        <row r="9176">
          <cell r="B9176" t="str">
            <v>C3652</v>
          </cell>
          <cell r="C9176" t="str">
            <v>RUFO/ALGEIROZ EM CONCRETO PRÉ-MOLDADO L=30CM</v>
          </cell>
          <cell r="D9176" t="str">
            <v>M</v>
          </cell>
          <cell r="E9176">
            <v>147.84</v>
          </cell>
          <cell r="F9176" t="str">
            <v>SEINFRA</v>
          </cell>
        </row>
        <row r="9177">
          <cell r="B9177" t="str">
            <v>C4911</v>
          </cell>
          <cell r="C9177" t="str">
            <v>RUFO EM CHAPA DE ALUMÍNIO LISA 22, ESP.=0,71MM, INCLUSO TRANSPORTE VERTICAL</v>
          </cell>
          <cell r="D9177" t="str">
            <v>M2</v>
          </cell>
          <cell r="E9177">
            <v>133.71</v>
          </cell>
          <cell r="F9177" t="str">
            <v>SEINFRA</v>
          </cell>
        </row>
        <row r="9178">
          <cell r="F9178" t="str">
            <v>SEINFRA</v>
          </cell>
        </row>
        <row r="9179">
          <cell r="B9179" t="str">
            <v>C2479</v>
          </cell>
          <cell r="C9179" t="str">
            <v>TOLDO COM ESTRUTURA METÁLICA</v>
          </cell>
          <cell r="D9179" t="str">
            <v>M2</v>
          </cell>
          <cell r="E9179">
            <v>246.52</v>
          </cell>
          <cell r="F9179" t="str">
            <v>SEINFRA</v>
          </cell>
        </row>
        <row r="9180">
          <cell r="B9180" t="str">
            <v>IMPERMEABILIZAÇÃO</v>
          </cell>
          <cell r="E9180">
            <v>2641.3</v>
          </cell>
          <cell r="F9180" t="str">
            <v>SEINFRA</v>
          </cell>
        </row>
        <row r="9181">
          <cell r="B9181" t="str">
            <v>BALDRAMES</v>
          </cell>
          <cell r="E9181">
            <v>76.44</v>
          </cell>
          <cell r="F9181" t="str">
            <v>SEINFRA</v>
          </cell>
        </row>
        <row r="9182">
          <cell r="B9182" t="str">
            <v>C1462</v>
          </cell>
          <cell r="C9182" t="str">
            <v>IMPERMEABILIZAÇÃO DE ALVENARIA DE EMBASAMENTO NO RESPALDO C/ARGAMASSA CIMENTO E AREIA S/ PENEIRAMENTO, TRAÇO 1:3, ESP.=2cm C/ ADITIVO IMPERMABILIZANTE</v>
          </cell>
          <cell r="D9182" t="str">
            <v>M2</v>
          </cell>
          <cell r="E9182">
            <v>39.630000000000003</v>
          </cell>
          <cell r="F9182" t="str">
            <v>SEINFRA</v>
          </cell>
        </row>
        <row r="9183">
          <cell r="F9183" t="str">
            <v>SEINFRA</v>
          </cell>
        </row>
        <row r="9184">
          <cell r="B9184" t="str">
            <v>C1466</v>
          </cell>
          <cell r="C9184" t="str">
            <v>IMPERMEABILIZAÇÃO HORIZONTAL DE ALICERCES C/MANTA BUTÍLICA EM PAREDES DE 1 ½  TIJOLO</v>
          </cell>
          <cell r="D9184" t="str">
            <v>M</v>
          </cell>
          <cell r="E9184">
            <v>36.81</v>
          </cell>
          <cell r="F9184" t="str">
            <v>SEINFRA</v>
          </cell>
        </row>
        <row r="9185">
          <cell r="F9185" t="str">
            <v>SEINFRA</v>
          </cell>
        </row>
        <row r="9186">
          <cell r="B9186" t="str">
            <v>PISOS</v>
          </cell>
          <cell r="E9186">
            <v>100.24</v>
          </cell>
          <cell r="F9186" t="str">
            <v>SEINFRA</v>
          </cell>
        </row>
        <row r="9187">
          <cell r="B9187" t="str">
            <v>C1424</v>
          </cell>
          <cell r="C9187" t="str">
            <v>GEOTEXTIL COMO CAMADA  DE DESLIZAMENTO / SEPARAÇÃO OU COMO CAMADA DE BERÇO E/OU AMORTECIMENTO</v>
          </cell>
          <cell r="D9187" t="str">
            <v>M2</v>
          </cell>
          <cell r="E9187">
            <v>7.83</v>
          </cell>
          <cell r="F9187" t="str">
            <v>SEINFRA</v>
          </cell>
        </row>
        <row r="9188">
          <cell r="F9188" t="str">
            <v>SEINFRA</v>
          </cell>
        </row>
        <row r="9189">
          <cell r="B9189" t="str">
            <v>C1465</v>
          </cell>
          <cell r="C9189" t="str">
            <v>IMPERMEABILIZAÇÃO DE ÁREAS SUJEITAS A INFILTRAÇÃO POR LENÇOL FREÁTICO</v>
          </cell>
          <cell r="D9189" t="str">
            <v>M2</v>
          </cell>
          <cell r="E9189">
            <v>43.81</v>
          </cell>
          <cell r="F9189" t="str">
            <v>SEINFRA</v>
          </cell>
        </row>
        <row r="9190">
          <cell r="F9190" t="str">
            <v>SEINFRA</v>
          </cell>
        </row>
        <row r="9191">
          <cell r="B9191" t="str">
            <v>C1472</v>
          </cell>
          <cell r="C9191" t="str">
            <v>IMPERMEABILIZAÇÃO P/ REBAIXO BANHEIRO E COZINHA C/TINTA ASFÁLTICA</v>
          </cell>
          <cell r="D9191" t="str">
            <v>M2</v>
          </cell>
          <cell r="E9191">
            <v>15.33</v>
          </cell>
          <cell r="F9191" t="str">
            <v>SEINFRA</v>
          </cell>
        </row>
        <row r="9192">
          <cell r="B9192" t="str">
            <v>C2057</v>
          </cell>
          <cell r="C9192" t="str">
            <v>PROTEÇÃO DE SUPERFÍCIES IMPERMEABILIZADAS</v>
          </cell>
          <cell r="D9192" t="str">
            <v>M2</v>
          </cell>
          <cell r="E9192">
            <v>33.270000000000003</v>
          </cell>
          <cell r="F9192" t="str">
            <v>SEINFRA</v>
          </cell>
        </row>
        <row r="9193">
          <cell r="B9193" t="str">
            <v>CALHAS</v>
          </cell>
          <cell r="E9193">
            <v>134.19</v>
          </cell>
          <cell r="F9193" t="str">
            <v>SEINFRA</v>
          </cell>
        </row>
        <row r="9194">
          <cell r="B9194" t="str">
            <v>C1458</v>
          </cell>
          <cell r="C9194" t="str">
            <v>IMPERMEABILIZAÇÃO C/ IMPERMEABILIZANTE ESTRUTURAL E APLICAÇÃO DE MEMBRANA DE BASE ACRÍLICA</v>
          </cell>
          <cell r="D9194" t="str">
            <v>M2</v>
          </cell>
          <cell r="E9194">
            <v>55.72</v>
          </cell>
          <cell r="F9194" t="str">
            <v>SEINFRA</v>
          </cell>
        </row>
        <row r="9195">
          <cell r="F9195" t="str">
            <v>SEINFRA</v>
          </cell>
        </row>
        <row r="9196">
          <cell r="B9196" t="str">
            <v>C1463</v>
          </cell>
          <cell r="C9196" t="str">
            <v>IMPERMEABILIZAÇÃO DE CALHA, VIGA-CALHA, JARDINEIRA C/MANTA ASFÁLTICA .AUTO-ADESIVA</v>
          </cell>
          <cell r="D9196" t="str">
            <v>M2</v>
          </cell>
          <cell r="E9196">
            <v>32.64</v>
          </cell>
          <cell r="F9196" t="str">
            <v>SEINFRA</v>
          </cell>
        </row>
        <row r="9197">
          <cell r="F9197" t="str">
            <v>SEINFRA</v>
          </cell>
        </row>
        <row r="9198">
          <cell r="B9198" t="str">
            <v>C1470</v>
          </cell>
          <cell r="C9198" t="str">
            <v>IMPERMEABILIZAÇÃO JARDINEIRAS C/ARGAMASSA DE CIMENTO E AREIA S/ PENEIRAMENTO, TRAÇO 1:3 - ESP.= 3cm</v>
          </cell>
          <cell r="D9198" t="str">
            <v>M2</v>
          </cell>
          <cell r="E9198">
            <v>45.83</v>
          </cell>
          <cell r="F9198" t="str">
            <v>SEINFRA</v>
          </cell>
        </row>
        <row r="9199">
          <cell r="F9199" t="str">
            <v>SEINFRA</v>
          </cell>
        </row>
        <row r="9200">
          <cell r="B9200" t="str">
            <v>COBERTURAS</v>
          </cell>
          <cell r="E9200">
            <v>550.09</v>
          </cell>
          <cell r="F9200" t="str">
            <v>SEINFRA</v>
          </cell>
        </row>
        <row r="9201">
          <cell r="B9201" t="str">
            <v>C1476</v>
          </cell>
          <cell r="C9201" t="str">
            <v>IMPERMEABILIZAÇÃO À BASE DE ELASTÔMEROS  SINTÉTICOS CALANDRADOS E PRÉ-VULCANIZADOS C/ MANTA BUTÍLICA</v>
          </cell>
          <cell r="D9201" t="str">
            <v>M2</v>
          </cell>
          <cell r="E9201">
            <v>130.24</v>
          </cell>
          <cell r="F9201" t="str">
            <v>SEINFRA</v>
          </cell>
        </row>
        <row r="9202">
          <cell r="F9202" t="str">
            <v>SEINFRA</v>
          </cell>
        </row>
        <row r="9203">
          <cell r="B9203" t="str">
            <v>C1173</v>
          </cell>
          <cell r="C9203" t="str">
            <v>IMPERMEABILIZAÇÃO À BASE DE ELASTÔMEROS SINTÉTICOS "NEOPRENE + HYPALON"</v>
          </cell>
          <cell r="D9203" t="str">
            <v>M2</v>
          </cell>
          <cell r="E9203">
            <v>186.38</v>
          </cell>
          <cell r="F9203" t="str">
            <v>SEINFRA</v>
          </cell>
        </row>
        <row r="9204">
          <cell r="F9204" t="str">
            <v>SEINFRA</v>
          </cell>
        </row>
        <row r="9205">
          <cell r="B9205" t="str">
            <v>C1232</v>
          </cell>
          <cell r="C9205" t="str">
            <v>IMPERMEABILIZAÇÃO À BASE DE EMULSÃO ASFÁLTICA ESTRUTURADA C/ VÉU DE FIBRA DE VIDRO C/ PINTURA DEFLETIVA</v>
          </cell>
          <cell r="D9205" t="str">
            <v>M2</v>
          </cell>
          <cell r="E9205">
            <v>148.68</v>
          </cell>
          <cell r="F9205" t="str">
            <v>SEINFRA</v>
          </cell>
        </row>
        <row r="9206">
          <cell r="F9206" t="str">
            <v>SEINFRA</v>
          </cell>
        </row>
        <row r="9207">
          <cell r="B9207" t="str">
            <v>C1459</v>
          </cell>
          <cell r="C9207" t="str">
            <v>IMPERMEABLIZAÇÃO C/ APLICAÇÃO DIRETA DE IMPERMEABILIZANTE ESTRUTURAL SEGUIDA DE APLICAÇÃO DE MEMBRANA DE BASE ACRÍLICA</v>
          </cell>
          <cell r="D9207" t="str">
            <v>M2</v>
          </cell>
          <cell r="E9207">
            <v>55.72</v>
          </cell>
          <cell r="F9207" t="str">
            <v>SEINFRA</v>
          </cell>
        </row>
        <row r="9208">
          <cell r="F9208" t="str">
            <v>SEINFRA</v>
          </cell>
        </row>
        <row r="9209">
          <cell r="B9209" t="str">
            <v>C1779</v>
          </cell>
          <cell r="C9209" t="str">
            <v>IMPERMEABILIZAÇÃO DE LAJES C/ MANTA ASFÁLTICA PRÉ-FABRICADA, C/ VÉU DE POLIÉSTER</v>
          </cell>
          <cell r="D9209" t="str">
            <v>M2</v>
          </cell>
          <cell r="E9209">
            <v>29.07</v>
          </cell>
          <cell r="F9209" t="str">
            <v>SEINFRA</v>
          </cell>
        </row>
        <row r="9210">
          <cell r="F9210" t="str">
            <v>SEINFRA</v>
          </cell>
        </row>
        <row r="9211">
          <cell r="B9211" t="str">
            <v>RESERVATÓRIOS</v>
          </cell>
          <cell r="E9211">
            <v>217.22</v>
          </cell>
          <cell r="F9211" t="str">
            <v>SEINFRA</v>
          </cell>
        </row>
        <row r="9212">
          <cell r="B9212" t="str">
            <v>C1473</v>
          </cell>
          <cell r="C9212" t="str">
            <v>IMPERMEABILIZAÇÃO DE RESERVATÓRIOS E PISCINAS ELEVADAS C/ IMPERMEABILIZANTE ESTRUTURAL C/ APLICAÇÃO DE MEMBRANA ELÁSTICA BI-COMPONENTE</v>
          </cell>
          <cell r="D9212" t="str">
            <v>M2</v>
          </cell>
          <cell r="E9212">
            <v>28.72</v>
          </cell>
          <cell r="F9212" t="str">
            <v>SEINFRA</v>
          </cell>
        </row>
        <row r="9213">
          <cell r="F9213" t="str">
            <v>SEINFRA</v>
          </cell>
        </row>
        <row r="9214">
          <cell r="B9214" t="str">
            <v>C1475</v>
          </cell>
          <cell r="C9214" t="str">
            <v>IMPERMEABILIZAÇÃO DE SUPERFÍCIES INTERNAS DE RESERVATÓRIOS ENTERRADOS</v>
          </cell>
          <cell r="D9214" t="str">
            <v>M2</v>
          </cell>
          <cell r="E9214">
            <v>72.95</v>
          </cell>
          <cell r="F9214" t="str">
            <v>SEINFRA</v>
          </cell>
        </row>
        <row r="9215">
          <cell r="F9215" t="str">
            <v>SEINFRA</v>
          </cell>
        </row>
        <row r="9216">
          <cell r="B9216" t="str">
            <v>C1469</v>
          </cell>
          <cell r="C9216" t="str">
            <v>IMPERMEABILIZAÇÃO INTERNA E EXTERNA P/RESERVATÓRIO ENTERRADO</v>
          </cell>
          <cell r="D9216" t="str">
            <v>M2</v>
          </cell>
          <cell r="E9216">
            <v>77.7</v>
          </cell>
          <cell r="F9216" t="str">
            <v>SEINFRA</v>
          </cell>
        </row>
        <row r="9217">
          <cell r="B9217" t="str">
            <v>C1460</v>
          </cell>
          <cell r="C9217" t="str">
            <v>IMPERMEABILIZAÇÃO INTERNA C/ CIMENTO IMPERMEABILIZANTE ESTRUTURAL</v>
          </cell>
          <cell r="D9217" t="str">
            <v>M2</v>
          </cell>
          <cell r="E9217">
            <v>15.72</v>
          </cell>
          <cell r="F9217" t="str">
            <v>SEINFRA</v>
          </cell>
        </row>
        <row r="9218">
          <cell r="F9218" t="str">
            <v>SEINFRA</v>
          </cell>
        </row>
        <row r="9219">
          <cell r="B9219" t="str">
            <v>C1467</v>
          </cell>
          <cell r="C9219" t="str">
            <v>IMPERMEABILIZAÇÃO INTERNA DE PISCINAS ENTERRADAS C/CIMENTO IMPERMEABILIZANTE ESTRUTURAL</v>
          </cell>
          <cell r="D9219" t="str">
            <v>M2</v>
          </cell>
          <cell r="E9219">
            <v>19.34</v>
          </cell>
          <cell r="F9219" t="str">
            <v>SEINFRA</v>
          </cell>
        </row>
        <row r="9220">
          <cell r="F9220" t="str">
            <v>SEINFRA</v>
          </cell>
        </row>
        <row r="9221">
          <cell r="B9221" t="str">
            <v>C2033</v>
          </cell>
          <cell r="C9221" t="str">
            <v>PREPARO DE SUPERFÍCIE INTERNA EM RESERVATÓRIOS A SEREM IMPERMEABILIZADOS</v>
          </cell>
          <cell r="D9221" t="str">
            <v>M2</v>
          </cell>
          <cell r="E9221">
            <v>2.79</v>
          </cell>
          <cell r="F9221" t="str">
            <v>SEINFRA</v>
          </cell>
        </row>
        <row r="9222">
          <cell r="F9222" t="str">
            <v>SEINFRA</v>
          </cell>
        </row>
        <row r="9223">
          <cell r="B9223" t="str">
            <v>CORTINA</v>
          </cell>
          <cell r="E9223">
            <v>222.22</v>
          </cell>
          <cell r="F9223" t="str">
            <v>SEINFRA</v>
          </cell>
        </row>
        <row r="9224">
          <cell r="B9224" t="str">
            <v>C0667</v>
          </cell>
          <cell r="C9224" t="str">
            <v>CAMADA PROTETORA DE SUPERFÍCIES HORIZONTAIS C/ ARGAMASSA DE CIMENTO E AREIA S/ PENEIRAMENTO TRAÇO 1:5 - ESP.= 1 A 2 cm</v>
          </cell>
          <cell r="D9224" t="str">
            <v>M2</v>
          </cell>
          <cell r="E9224">
            <v>31.95</v>
          </cell>
          <cell r="F9224" t="str">
            <v>SEINFRA</v>
          </cell>
        </row>
        <row r="9225">
          <cell r="F9225" t="str">
            <v>SEINFRA</v>
          </cell>
        </row>
        <row r="9226">
          <cell r="B9226" t="str">
            <v>C0668</v>
          </cell>
          <cell r="C9226" t="str">
            <v>CAMADA PROTETORA DE SUPERFÍCIES VERTICAIS C/ PINTURA DE EMULSÃO ASFÁLTICA E ARGAMASSA DE CIMENTO E AREIA S/ PENEIRAMENTO TRAÇO 1:5, ESP.= 1 A 2 cm</v>
          </cell>
          <cell r="D9226" t="str">
            <v>M2</v>
          </cell>
          <cell r="E9226">
            <v>39.479999999999997</v>
          </cell>
          <cell r="F9226" t="str">
            <v>SEINFRA</v>
          </cell>
        </row>
        <row r="9227">
          <cell r="F9227" t="str">
            <v>SEINFRA</v>
          </cell>
        </row>
        <row r="9228">
          <cell r="B9228" t="str">
            <v>C1461</v>
          </cell>
          <cell r="C9228" t="str">
            <v>IMPERMEABILIZAÇÃO DE ÁREAS SUJEITAS À UMIDADE C/ APLICAÇÃO DE DUAS DEMÃOS DE IMPERMEABILIZANTE ESTRUTURAL DILUÍDO C/ ÁGUA E EMULSÃO ADESIVA TRAÇO 12:4:1</v>
          </cell>
          <cell r="D9228" t="str">
            <v>M2</v>
          </cell>
          <cell r="E9228">
            <v>11.4</v>
          </cell>
          <cell r="F9228" t="str">
            <v>SEINFRA</v>
          </cell>
        </row>
        <row r="9229">
          <cell r="F9229" t="str">
            <v>SEINFRA</v>
          </cell>
        </row>
        <row r="9230">
          <cell r="B9230" t="str">
            <v>C2188</v>
          </cell>
          <cell r="C9230" t="str">
            <v>REGULARIZAÇÃO DE SUPERFÍCIES HORIZONTAIS E VERTICAIS C/ ARGAMASSA DE CIMENTO E AREIA S/ PENEIRAMENTO, TRAÇO 1:3, ESP.= 6cm P/ APLICAÇÃO DE IMPERMEABILIZAÇÃO</v>
          </cell>
          <cell r="D9230" t="str">
            <v>M2</v>
          </cell>
          <cell r="E9230">
            <v>52.89</v>
          </cell>
          <cell r="F9230" t="str">
            <v>SEINFRA</v>
          </cell>
        </row>
        <row r="9231">
          <cell r="F9231" t="str">
            <v>SEINFRA</v>
          </cell>
        </row>
        <row r="9232">
          <cell r="B9232" t="str">
            <v>C2217</v>
          </cell>
          <cell r="C9232" t="str">
            <v>REVESTIMENTO DE SUPERFÍCIE HORIZONTAL OU VERTICAL C/ARGAMASSA DE CIMENTO E AREIA S/ PENEIRAMENTO TRAÇO 1:3, ESP.= 5cm</v>
          </cell>
          <cell r="D9232" t="str">
            <v>M2</v>
          </cell>
          <cell r="E9232">
            <v>86.5</v>
          </cell>
          <cell r="F9232" t="str">
            <v>SEINFRA</v>
          </cell>
        </row>
        <row r="9233">
          <cell r="F9233" t="str">
            <v>SEINFRA</v>
          </cell>
        </row>
        <row r="9234">
          <cell r="B9234" t="str">
            <v>OUTROS ELEMENTOS</v>
          </cell>
          <cell r="E9234">
            <v>281.44</v>
          </cell>
          <cell r="F9234" t="str">
            <v>SEINFRA</v>
          </cell>
        </row>
        <row r="9235">
          <cell r="B9235" t="str">
            <v>C4723</v>
          </cell>
          <cell r="C9235" t="str">
            <v xml:space="preserve">IMPERMEABILIZAÇÃO À BASE DE ARGAMASSA POLIMÉRICA E RESINA EPOXI(SUPERFÍCIES EM CONTATO DIRETO COM ÁGUA RESIDUÁRIAS OU CONTATO COM GASES                                                                                                                                                  </v>
          </cell>
          <cell r="D9235" t="str">
            <v>M2</v>
          </cell>
          <cell r="E9235">
            <v>46.99</v>
          </cell>
          <cell r="F9235" t="str">
            <v>SEINFRA</v>
          </cell>
        </row>
        <row r="9236">
          <cell r="F9236" t="str">
            <v>SEINFRA</v>
          </cell>
        </row>
        <row r="9237">
          <cell r="B9237" t="str">
            <v>C4722</v>
          </cell>
          <cell r="C9237" t="str">
            <v>IMPERMEABILIZAÇÃO À BASE DE ARGAMASSA POLIMÉRICA, RESINA TERMOPLÁSTICA E TELA DE POLIESTER MALHA 2X2MM (SUPERFÍCIE EM CONTATO DIRETO COM A ÁGUA)</v>
          </cell>
          <cell r="D9237" t="str">
            <v>M2</v>
          </cell>
          <cell r="E9237">
            <v>35.18</v>
          </cell>
          <cell r="F9237" t="str">
            <v>SEINFRA</v>
          </cell>
        </row>
        <row r="9238">
          <cell r="F9238" t="str">
            <v>SEINFRA</v>
          </cell>
        </row>
        <row r="9239">
          <cell r="B9239" t="str">
            <v>C4724</v>
          </cell>
          <cell r="C9239" t="str">
            <v>IMPERMEABILIZAÇÃO À BASE DE ARGAMASSA POLIMÉRICA (LAJE DE RESERVATÓRIO SOB AÇÃO DE GASES)</v>
          </cell>
          <cell r="D9239" t="str">
            <v>M2</v>
          </cell>
          <cell r="E9239">
            <v>7.99</v>
          </cell>
          <cell r="F9239" t="str">
            <v>SEINFRA</v>
          </cell>
        </row>
        <row r="9240">
          <cell r="F9240" t="str">
            <v>SEINFRA</v>
          </cell>
        </row>
        <row r="9241">
          <cell r="B9241" t="str">
            <v>C2841</v>
          </cell>
          <cell r="C9241" t="str">
            <v>IMPERMEABILIZAÇÃO C/ ARGAMASSA DE  CIMENTO E AREIA 1:3 ADITIVADA, ESP.= 2.50cm</v>
          </cell>
          <cell r="D9241" t="str">
            <v>M2</v>
          </cell>
          <cell r="E9241">
            <v>35.83</v>
          </cell>
          <cell r="F9241" t="str">
            <v>SEINFRA</v>
          </cell>
        </row>
        <row r="9242">
          <cell r="F9242" t="str">
            <v>SEINFRA</v>
          </cell>
        </row>
        <row r="9243">
          <cell r="B9243" t="str">
            <v>C2842</v>
          </cell>
          <cell r="C9243" t="str">
            <v>IMPERMEABILIZAÇÃO C/ CIMENTO CRISTALIZANTE, BASE ACRÍLICA</v>
          </cell>
          <cell r="D9243" t="str">
            <v>M2</v>
          </cell>
          <cell r="E9243">
            <v>54.59</v>
          </cell>
          <cell r="F9243" t="str">
            <v>SEINFRA</v>
          </cell>
        </row>
        <row r="9244">
          <cell r="B9244" t="str">
            <v>C2843</v>
          </cell>
          <cell r="C9244" t="str">
            <v>IMPERMEABILIZAÇÃO C/ EMULSÃO ASFÁLTICA CONSUMO 2kg/m²</v>
          </cell>
          <cell r="D9244" t="str">
            <v>M2</v>
          </cell>
          <cell r="E9244">
            <v>31.41</v>
          </cell>
          <cell r="F9244" t="str">
            <v>SEINFRA</v>
          </cell>
        </row>
        <row r="9245">
          <cell r="B9245" t="str">
            <v>C3444</v>
          </cell>
          <cell r="C9245" t="str">
            <v>IMPERMEABILIZAÇÃO C/ SIKA E IGOL P/ CX. D´ÁGUA</v>
          </cell>
          <cell r="D9245" t="str">
            <v>M2</v>
          </cell>
          <cell r="E9245">
            <v>53.02</v>
          </cell>
          <cell r="F9245" t="str">
            <v>SEINFRA</v>
          </cell>
        </row>
        <row r="9246">
          <cell r="B9246" t="str">
            <v>C4021</v>
          </cell>
          <cell r="C9246" t="str">
            <v>IMPERMEABILIZAÇÃO DE ACABAMENTO C/ HEYDICRYL PLUS, COR BRANCA, CONSUMO 3,0 KG/M2, REFORÇADA C/ TELA</v>
          </cell>
          <cell r="D9246" t="str">
            <v>M2</v>
          </cell>
          <cell r="E9246">
            <v>16.43</v>
          </cell>
          <cell r="F9246" t="str">
            <v>SEINFRA</v>
          </cell>
        </row>
        <row r="9247">
          <cell r="F9247" t="str">
            <v>SEINFRA</v>
          </cell>
        </row>
        <row r="9248">
          <cell r="B9248" t="str">
            <v>IMPERMEABILIZAÇÃO UTILIZANDO MANTA ASFÁLTICA (ABNT NBR 9952:2014)</v>
          </cell>
          <cell r="E9248">
            <v>1059.46</v>
          </cell>
          <cell r="F9248" t="str">
            <v>SEINFRA</v>
          </cell>
        </row>
        <row r="9249">
          <cell r="B9249" t="str">
            <v>C5013</v>
          </cell>
          <cell r="C9249" t="str">
            <v>IMPERMEABILIZAÇÃO COM MANTA ASFÁLTICA, CLASSE B, ESTRUTURADA COM POLIESTER NÃO TECIDO, FACE EXPOSTA EM ALUMÍNIO, TIPO II, E=3MM</v>
          </cell>
          <cell r="D9249" t="str">
            <v>M2</v>
          </cell>
          <cell r="E9249">
            <v>59.39</v>
          </cell>
          <cell r="F9249" t="str">
            <v>SEINFRA</v>
          </cell>
        </row>
        <row r="9250">
          <cell r="F9250" t="str">
            <v>SEINFRA</v>
          </cell>
        </row>
        <row r="9251">
          <cell r="B9251" t="str">
            <v>C5014</v>
          </cell>
          <cell r="C9251" t="str">
            <v>IMPERMEABILIZAÇÃO COM MANTA ASFÁLTICA, CLASSE B, ESTRUTURADA COM POLIESTER NÃO TECIDO, FACE EXPOSTA EM ALUMÍNIO, TIPO II, E=4MM</v>
          </cell>
          <cell r="D9251" t="str">
            <v>M2</v>
          </cell>
          <cell r="E9251">
            <v>68.739999999999995</v>
          </cell>
          <cell r="F9251" t="str">
            <v>SEINFRA</v>
          </cell>
        </row>
        <row r="9252">
          <cell r="F9252" t="str">
            <v>SEINFRA</v>
          </cell>
        </row>
        <row r="9253">
          <cell r="B9253" t="str">
            <v>C5015</v>
          </cell>
          <cell r="C9253" t="str">
            <v>IMPERMEABILIZAÇÃO COM MANTA ASFÁLTICA, CLASSE B, ESTRUTURADA COM POLIESTER NÃO TECIDO, FACE EXPOSTA EM ALUMÍNIO, TIPO III, E=3MM</v>
          </cell>
          <cell r="D9253" t="str">
            <v>M2</v>
          </cell>
          <cell r="E9253">
            <v>63.26</v>
          </cell>
          <cell r="F9253" t="str">
            <v>SEINFRA</v>
          </cell>
        </row>
        <row r="9254">
          <cell r="F9254" t="str">
            <v>SEINFRA</v>
          </cell>
        </row>
        <row r="9255">
          <cell r="B9255" t="str">
            <v>C5016</v>
          </cell>
          <cell r="C9255" t="str">
            <v>IMPERMEABILIZAÇÃO COM MANTA ASFÁLTICA, CLASSE B, ESTRUTURADA COM POLIESTER NÃO TECIDO, FACE EXPOSTA EM ALUMÍNIO, TIPO III, E=4MM</v>
          </cell>
          <cell r="D9255" t="str">
            <v>M2</v>
          </cell>
          <cell r="E9255">
            <v>73.650000000000006</v>
          </cell>
          <cell r="F9255" t="str">
            <v>SEINFRA</v>
          </cell>
        </row>
        <row r="9256">
          <cell r="F9256" t="str">
            <v>SEINFRA</v>
          </cell>
        </row>
        <row r="9257">
          <cell r="B9257" t="str">
            <v>C5017</v>
          </cell>
          <cell r="C9257" t="str">
            <v>IMPERMEABILIZAÇÃO COM MANTA ASFÁLTICA, CLASSE B, ESTRUTURADA COM POLIESTER NÃO TECIDO, FACES EM POLIETILENO, TIPO II, E=3MM</v>
          </cell>
          <cell r="D9257" t="str">
            <v>M2</v>
          </cell>
          <cell r="E9257">
            <v>55.16</v>
          </cell>
          <cell r="F9257" t="str">
            <v>SEINFRA</v>
          </cell>
        </row>
        <row r="9258">
          <cell r="F9258" t="str">
            <v>SEINFRA</v>
          </cell>
        </row>
        <row r="9259">
          <cell r="B9259" t="str">
            <v>C5018</v>
          </cell>
          <cell r="C9259" t="str">
            <v>IMPERMEABILIZAÇÃO COM MANTA ASFÁLTICA, CLASSE B, ESTRUTURADA COM POLIESTER NÃO TECIDO, FACES EM POLIETILENO, TIPO II, E=4MM</v>
          </cell>
          <cell r="D9259" t="str">
            <v>M2</v>
          </cell>
          <cell r="E9259">
            <v>62.47</v>
          </cell>
          <cell r="F9259" t="str">
            <v>SEINFRA</v>
          </cell>
        </row>
        <row r="9260">
          <cell r="F9260" t="str">
            <v>SEINFRA</v>
          </cell>
        </row>
        <row r="9261">
          <cell r="B9261" t="str">
            <v>C5019</v>
          </cell>
          <cell r="C9261" t="str">
            <v>IMPERMEABILIZAÇÃO COM MANTA ASFÁLTICA, CLASSE B, ESTRUTURADA COM POLIESTER NÃO TECIDO, FACES EM POLIETILENO, TIPO III, E=3MM</v>
          </cell>
          <cell r="D9261" t="str">
            <v>M2</v>
          </cell>
          <cell r="E9261">
            <v>59.27</v>
          </cell>
          <cell r="F9261" t="str">
            <v>SEINFRA</v>
          </cell>
        </row>
        <row r="9262">
          <cell r="F9262" t="str">
            <v>SEINFRA</v>
          </cell>
        </row>
        <row r="9263">
          <cell r="B9263" t="str">
            <v>C5020</v>
          </cell>
          <cell r="C9263" t="str">
            <v>IMPERMEABILIZAÇÃO COM MANTA ASFÁLTICA, CLASSE B, ESTRUTURADA COM POLIESTER NÃO TECIDO, FACES EM POLIETILENO, TIPO III, E=4MM</v>
          </cell>
          <cell r="D9263" t="str">
            <v>M2</v>
          </cell>
          <cell r="E9263">
            <v>66.48</v>
          </cell>
          <cell r="F9263" t="str">
            <v>SEINFRA</v>
          </cell>
        </row>
        <row r="9264">
          <cell r="F9264" t="str">
            <v>SEINFRA</v>
          </cell>
        </row>
        <row r="9265">
          <cell r="B9265" t="str">
            <v>C5021</v>
          </cell>
          <cell r="C9265" t="str">
            <v>IMPERMEABILIZAÇÃO COM MANTA ASFÁLTICA, CLASSE B, ESTRUTURADA COM POLIESTER NÃO TECIDO, FACES EM POLIETILENO, TIPO IV, E=3MM</v>
          </cell>
          <cell r="D9265" t="str">
            <v>M2</v>
          </cell>
          <cell r="E9265">
            <v>64.819999999999993</v>
          </cell>
          <cell r="F9265" t="str">
            <v>SEINFRA</v>
          </cell>
        </row>
        <row r="9266">
          <cell r="F9266" t="str">
            <v>SEINFRA</v>
          </cell>
        </row>
        <row r="9267">
          <cell r="B9267" t="str">
            <v>C5022</v>
          </cell>
          <cell r="C9267" t="str">
            <v>IMPERMEABILIZAÇÃO COM MANTA ASFÁLTICA, CLASSE B, ESTRUTURADA COM POLIESTER NÃO TECIDO, FACES EM POLIETILENO, TIPO IV, E=4MM</v>
          </cell>
          <cell r="D9267" t="str">
            <v>M2</v>
          </cell>
          <cell r="E9267">
            <v>74.94</v>
          </cell>
          <cell r="F9267" t="str">
            <v>SEINFRA</v>
          </cell>
        </row>
        <row r="9268">
          <cell r="F9268" t="str">
            <v>SEINFRA</v>
          </cell>
        </row>
        <row r="9269">
          <cell r="B9269" t="str">
            <v>C5023</v>
          </cell>
          <cell r="C9269" t="str">
            <v>IMPERMEABILIZAÇÃO COM MANTA ASFÁLTICA, CLASSE B, EM DUAS CAMADAS TIPO II, E=3MM E E=4MM</v>
          </cell>
          <cell r="D9269" t="str">
            <v>M2</v>
          </cell>
          <cell r="E9269">
            <v>114.52</v>
          </cell>
          <cell r="F9269" t="str">
            <v>SEINFRA</v>
          </cell>
        </row>
        <row r="9270">
          <cell r="F9270" t="str">
            <v>SEINFRA</v>
          </cell>
        </row>
        <row r="9271">
          <cell r="B9271" t="str">
            <v>C5024</v>
          </cell>
          <cell r="C9271" t="str">
            <v>IMPERMEABILIZAÇÃO COM MANTA ASFÁLTICA, CLASSE B, EM DUAS CAMADAS, TIPO II DE E=3MM E TIPO III DE E=4MM</v>
          </cell>
          <cell r="D9271" t="str">
            <v>M2</v>
          </cell>
          <cell r="E9271">
            <v>118.53</v>
          </cell>
          <cell r="F9271" t="str">
            <v>SEINFRA</v>
          </cell>
        </row>
        <row r="9272">
          <cell r="F9272" t="str">
            <v>SEINFRA</v>
          </cell>
        </row>
        <row r="9273">
          <cell r="B9273" t="str">
            <v>C5029</v>
          </cell>
          <cell r="C9273" t="str">
            <v>IMPERMEABILIZAÇÃO COM MANTA ASFÁLTICA, CLASSE B, EM DUAS CAMADAS TIPO III, E=3MM E E=4MM</v>
          </cell>
          <cell r="D9273" t="str">
            <v>M2</v>
          </cell>
          <cell r="E9273">
            <v>122.64</v>
          </cell>
          <cell r="F9273" t="str">
            <v>SEINFRA</v>
          </cell>
        </row>
        <row r="9274">
          <cell r="F9274" t="str">
            <v>SEINFRA</v>
          </cell>
        </row>
        <row r="9275">
          <cell r="B9275" t="str">
            <v>C5025</v>
          </cell>
          <cell r="C9275" t="str">
            <v>PROTEÇÃO MECÂNICA, COM ARGAMASSA DE CIMENTO E AREIA TRAÇO 1:4, E=2CM</v>
          </cell>
          <cell r="D9275" t="str">
            <v>M2</v>
          </cell>
          <cell r="E9275">
            <v>27</v>
          </cell>
          <cell r="F9275" t="str">
            <v>SEINFRA</v>
          </cell>
        </row>
        <row r="9276">
          <cell r="F9276" t="str">
            <v>SEINFRA</v>
          </cell>
        </row>
        <row r="9277">
          <cell r="B9277" t="str">
            <v>C5026</v>
          </cell>
          <cell r="C9277" t="str">
            <v>PROTEÇÃO MECÂNICA, COM CAMADA SEPARADORA DE FILME DE POLIETILENO, COM ARGAMASSA DE CIMENTO E AREIA TRAÇO 1:4, E=2CM</v>
          </cell>
          <cell r="D9277" t="str">
            <v>M2</v>
          </cell>
          <cell r="E9277">
            <v>28.59</v>
          </cell>
          <cell r="F9277" t="str">
            <v>SEINFRA</v>
          </cell>
        </row>
        <row r="9278">
          <cell r="F9278" t="str">
            <v>SEINFRA</v>
          </cell>
        </row>
        <row r="9279">
          <cell r="B9279" t="str">
            <v>PROTEÇÃO TÉRMICA</v>
          </cell>
          <cell r="E9279">
            <v>883.81</v>
          </cell>
          <cell r="F9279" t="str">
            <v>SEINFRA</v>
          </cell>
        </row>
        <row r="9280">
          <cell r="B9280" t="str">
            <v>ISOLAMENTO DE PAREDES</v>
          </cell>
          <cell r="E9280">
            <v>290.77</v>
          </cell>
          <cell r="F9280" t="str">
            <v>SEINFRA</v>
          </cell>
        </row>
        <row r="9281">
          <cell r="B9281" t="str">
            <v>C1505</v>
          </cell>
          <cell r="C9281" t="str">
            <v>ISOLAMENTO TÉRMICO C/PAINEL DE FIBRA DE VIDRO FLEXÍVEL ESP.=50mm FIXADO COM ADESIVO HIDRO-ASFÁLTICO</v>
          </cell>
          <cell r="D9281" t="str">
            <v>M2</v>
          </cell>
          <cell r="E9281">
            <v>46.2</v>
          </cell>
          <cell r="F9281" t="str">
            <v>SEINFRA</v>
          </cell>
        </row>
        <row r="9282">
          <cell r="F9282" t="str">
            <v>SEINFRA</v>
          </cell>
        </row>
        <row r="9283">
          <cell r="B9283" t="str">
            <v>C1503</v>
          </cell>
          <cell r="C9283" t="str">
            <v>ISOLAMENTO TÉRMICO C/PAINEL DE FIBRA DE VIDRO RÍGIDO ESP.= 25mm FIXADO COM ASFALTO OXIDADO (MODIFICADO)</v>
          </cell>
          <cell r="D9283" t="str">
            <v>M2</v>
          </cell>
          <cell r="E9283">
            <v>94.52</v>
          </cell>
          <cell r="F9283" t="str">
            <v>SEINFRA</v>
          </cell>
        </row>
        <row r="9284">
          <cell r="F9284" t="str">
            <v>SEINFRA</v>
          </cell>
        </row>
        <row r="9285">
          <cell r="B9285" t="str">
            <v>C1506</v>
          </cell>
          <cell r="C9285" t="str">
            <v>ISOLAMENTO TÉRMICO C/PAINEL DE FIBRA DE VIDRO SEMI-RÍGIDO ESP.= 50mm FIXADO C/ARAME E TELA</v>
          </cell>
          <cell r="D9285" t="str">
            <v>M2</v>
          </cell>
          <cell r="E9285">
            <v>55.58</v>
          </cell>
          <cell r="F9285" t="str">
            <v>SEINFRA</v>
          </cell>
        </row>
        <row r="9286">
          <cell r="F9286" t="str">
            <v>SEINFRA</v>
          </cell>
        </row>
        <row r="9287">
          <cell r="B9287" t="str">
            <v>C1504</v>
          </cell>
          <cell r="C9287" t="str">
            <v>ISOLAMENTO TÉRMICO C/TIJOLO CERÂMICO FURADO (30X20X10)cm</v>
          </cell>
          <cell r="D9287" t="str">
            <v>M2</v>
          </cell>
          <cell r="E9287">
            <v>94.47</v>
          </cell>
          <cell r="F9287" t="str">
            <v>SEINFRA</v>
          </cell>
        </row>
        <row r="9288">
          <cell r="B9288" t="str">
            <v>ISOLAMENTO DE COBERTURAS E LAJES</v>
          </cell>
          <cell r="E9288">
            <v>481.4</v>
          </cell>
          <cell r="F9288" t="str">
            <v>SEINFRA</v>
          </cell>
        </row>
        <row r="9289">
          <cell r="B9289" t="str">
            <v>C1500</v>
          </cell>
          <cell r="C9289" t="str">
            <v>ISOLAMENTO TÉRMICO C/ARGILA EXPANDIDA AGLOMERADA ESP.= 20cm</v>
          </cell>
          <cell r="D9289" t="str">
            <v>M2</v>
          </cell>
          <cell r="E9289">
            <v>85.84</v>
          </cell>
          <cell r="F9289" t="str">
            <v>SEINFRA</v>
          </cell>
        </row>
        <row r="9290">
          <cell r="B9290" t="str">
            <v>C1508</v>
          </cell>
          <cell r="C9290" t="str">
            <v>ISOLAMENTO TÉRMICO C/LAJOTAS PRE-MOLDADAS DE CONCRETO</v>
          </cell>
          <cell r="D9290" t="str">
            <v>M2</v>
          </cell>
          <cell r="E9290">
            <v>81.48</v>
          </cell>
          <cell r="F9290" t="str">
            <v>SEINFRA</v>
          </cell>
        </row>
        <row r="9291">
          <cell r="B9291" t="str">
            <v>C1510</v>
          </cell>
          <cell r="C9291" t="str">
            <v>ISOLAMENTO TÉRMICO C/PEDRA BRITADA SOLTA ESP.= 25cm, SOBRE ARGAMASA DE PROTEÇÃO P/IMPERMEABILIZAÇÃO</v>
          </cell>
          <cell r="D9291" t="str">
            <v>M2</v>
          </cell>
          <cell r="E9291">
            <v>32.049999999999997</v>
          </cell>
          <cell r="F9291" t="str">
            <v>SEINFRA</v>
          </cell>
        </row>
        <row r="9292">
          <cell r="F9292" t="str">
            <v>SEINFRA</v>
          </cell>
        </row>
        <row r="9293">
          <cell r="B9293" t="str">
            <v>C1511</v>
          </cell>
          <cell r="C9293" t="str">
            <v>ISOLAMENTO TÉRMICO C/PLACAS DE CONCRETO CELULAR ESP.= 5cm</v>
          </cell>
          <cell r="D9293" t="str">
            <v>M2</v>
          </cell>
          <cell r="E9293">
            <v>75.72</v>
          </cell>
          <cell r="F9293" t="str">
            <v>SEINFRA</v>
          </cell>
        </row>
        <row r="9294">
          <cell r="B9294" t="str">
            <v>C1512</v>
          </cell>
          <cell r="C9294" t="str">
            <v>ISOLAMENTO TÉRMICO C/PLACAS DE POLIESTIRENO EXPANDIDO ESP.= 5cm</v>
          </cell>
          <cell r="D9294" t="str">
            <v>M2</v>
          </cell>
          <cell r="E9294">
            <v>29.7</v>
          </cell>
          <cell r="F9294" t="str">
            <v>SEINFRA</v>
          </cell>
        </row>
        <row r="9295">
          <cell r="B9295" t="str">
            <v>C1513</v>
          </cell>
          <cell r="C9295" t="str">
            <v>ISOLAMENTO TÉRMICO C/VERMICULITA AGLOMERADA C/CIMENTO E AREIA ESP.= 15cm</v>
          </cell>
          <cell r="D9295" t="str">
            <v>M2</v>
          </cell>
          <cell r="E9295">
            <v>176.61</v>
          </cell>
          <cell r="F9295" t="str">
            <v>SEINFRA</v>
          </cell>
        </row>
        <row r="9296">
          <cell r="F9296" t="str">
            <v>SEINFRA</v>
          </cell>
        </row>
        <row r="9297">
          <cell r="B9297" t="str">
            <v>ISOLAMENTO DE TUBOS DE AÇO</v>
          </cell>
          <cell r="E9297">
            <v>111.64</v>
          </cell>
          <cell r="F9297" t="str">
            <v>SEINFRA</v>
          </cell>
        </row>
        <row r="9298">
          <cell r="B9298" t="str">
            <v>C3717</v>
          </cell>
          <cell r="C9298" t="str">
            <v>ISOLAMENTO TÉRMICO COM POLIESTIRENO EXPANDIDO (ISOPOR) EM TUBO DE AÇO PRETO  DE 2"</v>
          </cell>
          <cell r="D9298" t="str">
            <v>M</v>
          </cell>
          <cell r="E9298">
            <v>46.48</v>
          </cell>
          <cell r="F9298" t="str">
            <v>SEINFRA</v>
          </cell>
        </row>
        <row r="9299">
          <cell r="F9299" t="str">
            <v>SEINFRA</v>
          </cell>
        </row>
        <row r="9300">
          <cell r="B9300" t="str">
            <v>C3718</v>
          </cell>
          <cell r="C9300" t="str">
            <v>ISOLAMENTO TÉRMICO COM POLIESTIRENO EXPANDIDO (ISOPOR) EM TUBO DE AÇO PRETO  DE 2 1/2"</v>
          </cell>
          <cell r="D9300" t="str">
            <v>M</v>
          </cell>
          <cell r="E9300">
            <v>65.16</v>
          </cell>
          <cell r="F9300" t="str">
            <v>SEINFRA</v>
          </cell>
        </row>
        <row r="9301">
          <cell r="F9301" t="str">
            <v>SEINFRA</v>
          </cell>
        </row>
        <row r="9302">
          <cell r="B9302" t="str">
            <v>REVESTIMENTOS</v>
          </cell>
          <cell r="E9302">
            <v>9357.44</v>
          </cell>
          <cell r="F9302" t="str">
            <v>SEINFRA</v>
          </cell>
        </row>
        <row r="9303">
          <cell r="B9303" t="str">
            <v>ARGAMASSAS PARA PAREDES INTERNAS E EXTERNAS</v>
          </cell>
          <cell r="E9303">
            <v>1275.8800000000001</v>
          </cell>
          <cell r="F9303" t="str">
            <v>SEINFRA</v>
          </cell>
        </row>
        <row r="9304">
          <cell r="B9304" t="str">
            <v>C0776</v>
          </cell>
          <cell r="C9304" t="str">
            <v>CHAPISCO C/ ARGAMASSA DE CIMENTO E AREIA S/PENEIRAR TRAÇO 1:3  ESP.= 5mm P/ PAREDE</v>
          </cell>
          <cell r="D9304" t="str">
            <v>M2</v>
          </cell>
          <cell r="E9304">
            <v>6.18</v>
          </cell>
          <cell r="F9304" t="str">
            <v>SEINFRA</v>
          </cell>
        </row>
        <row r="9305">
          <cell r="F9305" t="str">
            <v>SEINFRA</v>
          </cell>
        </row>
        <row r="9306">
          <cell r="B9306" t="str">
            <v>C0777</v>
          </cell>
          <cell r="C9306" t="str">
            <v>CHAPISCO C/ ARGAMASSA DE CIMENTO E PEDRISCO TRAÇO 1:4  ESP.= 7mm P/ PAREDE</v>
          </cell>
          <cell r="D9306" t="str">
            <v>M2</v>
          </cell>
          <cell r="E9306">
            <v>10</v>
          </cell>
          <cell r="F9306" t="str">
            <v>SEINFRA</v>
          </cell>
        </row>
        <row r="9307">
          <cell r="F9307" t="str">
            <v>SEINFRA</v>
          </cell>
        </row>
        <row r="9308">
          <cell r="B9308" t="str">
            <v>C1220</v>
          </cell>
          <cell r="C9308" t="str">
            <v>EMBOÇO C/ ARGAMASSA DE CIMENTO E AREIA S/ PENEIRAR, TRAÇO 1:3</v>
          </cell>
          <cell r="D9308" t="str">
            <v>M2</v>
          </cell>
          <cell r="E9308">
            <v>31.99</v>
          </cell>
          <cell r="F9308" t="str">
            <v>SEINFRA</v>
          </cell>
        </row>
        <row r="9309">
          <cell r="B9309" t="str">
            <v>C1221</v>
          </cell>
          <cell r="C9309" t="str">
            <v>EMBOÇO C/ ARGAMASSA DE CIMENTO E AREIA S/ PENEIRAR, TRAÇO 1:4</v>
          </cell>
          <cell r="D9309" t="str">
            <v>M2</v>
          </cell>
          <cell r="E9309">
            <v>30.63</v>
          </cell>
          <cell r="F9309" t="str">
            <v>SEINFRA</v>
          </cell>
        </row>
        <row r="9310">
          <cell r="B9310" t="str">
            <v>C1226</v>
          </cell>
          <cell r="C9310" t="str">
            <v>EMBOÇO C/ ARGAMASSA DE CIMENTO E AREIA S/ PENEIRAR, TRAÇO 1:5</v>
          </cell>
          <cell r="D9310" t="str">
            <v>M2</v>
          </cell>
          <cell r="E9310">
            <v>29.81</v>
          </cell>
          <cell r="F9310" t="str">
            <v>SEINFRA</v>
          </cell>
        </row>
        <row r="9311">
          <cell r="B9311" t="str">
            <v>C3245</v>
          </cell>
          <cell r="C9311" t="str">
            <v>EMBOÇO C/ ARGAMASSA DE CIMENTO E AREIA S/ PENEIRAR, TRAÇO 1:6</v>
          </cell>
          <cell r="D9311" t="str">
            <v>M2</v>
          </cell>
          <cell r="E9311">
            <v>29.27</v>
          </cell>
          <cell r="F9311" t="str">
            <v>SEINFRA</v>
          </cell>
        </row>
        <row r="9312">
          <cell r="B9312" t="str">
            <v>C3246</v>
          </cell>
          <cell r="C9312" t="str">
            <v>EMBOÇO C/ ARGAMASSA DE CIMENTO E AREIA S/ PENEIRAR, TRAÇO 1:7</v>
          </cell>
          <cell r="D9312" t="str">
            <v>M2</v>
          </cell>
          <cell r="E9312">
            <v>28.87</v>
          </cell>
          <cell r="F9312" t="str">
            <v>SEINFRA</v>
          </cell>
        </row>
        <row r="9313">
          <cell r="B9313" t="str">
            <v>C1211</v>
          </cell>
          <cell r="C9313" t="str">
            <v>EMBOÇO C/ ARGAMASSA DE CIMENTO, ARENOSO E AREIA S/PENEIRAR TRAÇO 1:7:3  ESP.= 20mm P/ PAREDE</v>
          </cell>
          <cell r="D9313" t="str">
            <v>M2</v>
          </cell>
          <cell r="E9313">
            <v>29.19</v>
          </cell>
          <cell r="F9313" t="str">
            <v>SEINFRA</v>
          </cell>
        </row>
        <row r="9314">
          <cell r="F9314" t="str">
            <v>SEINFRA</v>
          </cell>
        </row>
        <row r="9315">
          <cell r="B9315" t="str">
            <v>C3023</v>
          </cell>
          <cell r="C9315" t="str">
            <v>EMBOÇO C/ ARGAMASSA DE CIMENTO E AREIA PENEIRADA, TRAÇO 1:3</v>
          </cell>
          <cell r="D9315" t="str">
            <v>M2</v>
          </cell>
          <cell r="E9315">
            <v>38.97</v>
          </cell>
          <cell r="F9315" t="str">
            <v>SEINFRA</v>
          </cell>
        </row>
        <row r="9316">
          <cell r="B9316" t="str">
            <v>C3029</v>
          </cell>
          <cell r="C9316" t="str">
            <v>EMBOÇO C/ ARGAMASSA DE CIMENTO E AREIA PENEIRADA, TRAÇO 1:4</v>
          </cell>
          <cell r="D9316" t="str">
            <v>M2</v>
          </cell>
          <cell r="E9316">
            <v>37.61</v>
          </cell>
          <cell r="F9316" t="str">
            <v>SEINFRA</v>
          </cell>
        </row>
        <row r="9317">
          <cell r="B9317" t="str">
            <v>C3080</v>
          </cell>
          <cell r="C9317" t="str">
            <v>EMBOÇO C/ ARGAMASSA DE CIMENTO E AREIA PENEIRADA, TRAÇO 1:5</v>
          </cell>
          <cell r="D9317" t="str">
            <v>M2</v>
          </cell>
          <cell r="E9317">
            <v>36.799999999999997</v>
          </cell>
          <cell r="F9317" t="str">
            <v>SEINFRA</v>
          </cell>
        </row>
        <row r="9318">
          <cell r="B9318" t="str">
            <v>C3120</v>
          </cell>
          <cell r="C9318" t="str">
            <v>EMBOÇO C/ ARGAMASSA DE CIMENTO E AREIA PENEIRADA, TRAÇO 1:6</v>
          </cell>
          <cell r="D9318" t="str">
            <v>M2</v>
          </cell>
          <cell r="E9318">
            <v>36.25</v>
          </cell>
          <cell r="F9318" t="str">
            <v>SEINFRA</v>
          </cell>
        </row>
        <row r="9319">
          <cell r="B9319" t="str">
            <v>C3122</v>
          </cell>
          <cell r="C9319" t="str">
            <v>EMBOÇO C/ ARGAMASSA DE CIMENTO E AREIA PENEIRADA, TRAÇO 1:7</v>
          </cell>
          <cell r="D9319" t="str">
            <v>M2</v>
          </cell>
          <cell r="E9319">
            <v>35.86</v>
          </cell>
          <cell r="F9319" t="str">
            <v>SEINFRA</v>
          </cell>
        </row>
        <row r="9320">
          <cell r="B9320" t="str">
            <v>C1212</v>
          </cell>
          <cell r="C9320" t="str">
            <v>EMBOÇO C/ ARGAMASSA MISTA DE CIMENTO, CAL EM PASTA E AREIA S/PENEIRAR TRAÇO 1:1.5:9  ESP.= 20mm P/ PAREDE</v>
          </cell>
          <cell r="D9320" t="str">
            <v>M2</v>
          </cell>
          <cell r="E9320">
            <v>30.84</v>
          </cell>
          <cell r="F9320" t="str">
            <v>SEINFRA</v>
          </cell>
        </row>
        <row r="9321">
          <cell r="F9321" t="str">
            <v>SEINFRA</v>
          </cell>
        </row>
        <row r="9322">
          <cell r="B9322" t="str">
            <v>C1213</v>
          </cell>
          <cell r="C9322" t="str">
            <v>EMBOÇO C/ ARGAMASSA MISTA DE CIMENTO, CAL HIDRATADA E AREIA S/PENEIRAR TRAÇO 1:2:9  ESP.= 20mm P/ PAREDE</v>
          </cell>
          <cell r="D9322" t="str">
            <v>M2</v>
          </cell>
          <cell r="E9322">
            <v>31.92</v>
          </cell>
          <cell r="F9322" t="str">
            <v>SEINFRA</v>
          </cell>
        </row>
        <row r="9323">
          <cell r="F9323" t="str">
            <v>SEINFRA</v>
          </cell>
        </row>
        <row r="9324">
          <cell r="B9324" t="str">
            <v>C1238</v>
          </cell>
          <cell r="C9324" t="str">
            <v>ENCHIMENTO DE RASGO C/ARGAMASSA DIAM.= 15 A 25mm (1/2" A 1")</v>
          </cell>
          <cell r="D9324" t="str">
            <v>M</v>
          </cell>
          <cell r="E9324">
            <v>4.7300000000000004</v>
          </cell>
          <cell r="F9324" t="str">
            <v>SEINFRA</v>
          </cell>
        </row>
        <row r="9325">
          <cell r="B9325" t="str">
            <v>C1239</v>
          </cell>
          <cell r="C9325" t="str">
            <v>ENCHIMENTO DE RASGO C/ARGAMASSA DIAM.= 32 A 50mm (1 1/4" A 2")</v>
          </cell>
          <cell r="D9325" t="str">
            <v>M</v>
          </cell>
          <cell r="E9325">
            <v>6.63</v>
          </cell>
          <cell r="F9325" t="str">
            <v>SEINFRA</v>
          </cell>
        </row>
        <row r="9326">
          <cell r="B9326" t="str">
            <v>C1240</v>
          </cell>
          <cell r="C9326" t="str">
            <v>ENCHIMENTO DE RASGO C/ARGAMASSA DIAM.= 65 A100mm  (2 1/2" A 4")</v>
          </cell>
          <cell r="D9326" t="str">
            <v>M</v>
          </cell>
          <cell r="E9326">
            <v>10.56</v>
          </cell>
          <cell r="F9326" t="str">
            <v>SEINFRA</v>
          </cell>
        </row>
        <row r="9327">
          <cell r="B9327" t="str">
            <v>C1245</v>
          </cell>
          <cell r="C9327" t="str">
            <v>ENTELAMENTO CORRETIVO DE SUPERFÍCIE C/TRINCA P/RETRAÇÃO OU DILATAÇÃO TELA LARG.=15cm REF. CENT.LARG.=5cm</v>
          </cell>
          <cell r="D9327" t="str">
            <v>M</v>
          </cell>
          <cell r="E9327">
            <v>18.440000000000001</v>
          </cell>
          <cell r="F9327" t="str">
            <v>SEINFRA</v>
          </cell>
        </row>
        <row r="9328">
          <cell r="F9328" t="str">
            <v>SEINFRA</v>
          </cell>
        </row>
        <row r="9329">
          <cell r="B9329" t="str">
            <v>C1247</v>
          </cell>
          <cell r="C9329" t="str">
            <v>ENTELAMENTO PREVENTIVO DE SUPERFÍCIE SUJEITA A TRINCAS P/RETRAÇÃO OU DILATAÇÃO TELA LARG.= 25cm</v>
          </cell>
          <cell r="D9329" t="str">
            <v>M</v>
          </cell>
          <cell r="E9329">
            <v>6.82</v>
          </cell>
          <cell r="F9329" t="str">
            <v>SEINFRA</v>
          </cell>
        </row>
        <row r="9330">
          <cell r="F9330" t="str">
            <v>SEINFRA</v>
          </cell>
        </row>
        <row r="9331">
          <cell r="B9331" t="str">
            <v>C3545</v>
          </cell>
          <cell r="C9331" t="str">
            <v>MUTIRÃO MISTO - CHAPISCO C/ARGAMASSA DE CIMENTO E PEDRISCO TRAÇO 1:4  ESP.=7mm P/PAREDE</v>
          </cell>
          <cell r="D9331" t="str">
            <v>M2</v>
          </cell>
          <cell r="E9331">
            <v>6.02</v>
          </cell>
          <cell r="F9331" t="str">
            <v>SEINFRA</v>
          </cell>
        </row>
        <row r="9332">
          <cell r="F9332" t="str">
            <v>SEINFRA</v>
          </cell>
        </row>
        <row r="9333">
          <cell r="B9333" t="str">
            <v>C3546</v>
          </cell>
          <cell r="C9333" t="str">
            <v>MUTIRÃO MISTO - REBOCO C/ ARGAMASSA DE CAL TRAÇO 1:4 P/PAREDE</v>
          </cell>
          <cell r="D9333" t="str">
            <v>M2</v>
          </cell>
          <cell r="E9333">
            <v>13.8</v>
          </cell>
          <cell r="F9333" t="str">
            <v>SEINFRA</v>
          </cell>
        </row>
        <row r="9334">
          <cell r="B9334" t="str">
            <v>C4831</v>
          </cell>
          <cell r="C9334" t="str">
            <v>REBOCO ACÚSTICO C/VERMICULITA AGLOMERADA C/CIMENTO E AREIA ESP=25MM</v>
          </cell>
          <cell r="D9334" t="str">
            <v>M2</v>
          </cell>
          <cell r="E9334">
            <v>98.71</v>
          </cell>
          <cell r="F9334" t="str">
            <v>SEINFRA</v>
          </cell>
        </row>
        <row r="9335">
          <cell r="F9335" t="str">
            <v>SEINFRA</v>
          </cell>
        </row>
        <row r="9336">
          <cell r="B9336" t="str">
            <v>C2110</v>
          </cell>
          <cell r="C9336" t="str">
            <v>REBOCO C/ACABAMENTO.LISO.C/ARGAMASSA DE CIMENTO E AREIA PENEIRADA E ADITIVO IMPERMEABILIZANTE TRAÇO 1:1.5 ESP=5 mm</v>
          </cell>
          <cell r="D9336" t="str">
            <v>M2</v>
          </cell>
          <cell r="E9336">
            <v>35.18</v>
          </cell>
          <cell r="F9336" t="str">
            <v>SEINFRA</v>
          </cell>
        </row>
        <row r="9337">
          <cell r="F9337" t="str">
            <v>SEINFRA</v>
          </cell>
        </row>
        <row r="9338">
          <cell r="B9338" t="str">
            <v>C2121</v>
          </cell>
          <cell r="C9338" t="str">
            <v>REBOCO C/ARGAMASSA DE CAL EM PASTA E AREIA PENEIRADA TRAÇO 1:3  ESP=5 mm P/PAREDE</v>
          </cell>
          <cell r="D9338" t="str">
            <v>M2</v>
          </cell>
          <cell r="E9338">
            <v>22.14</v>
          </cell>
          <cell r="F9338" t="str">
            <v>SEINFRA</v>
          </cell>
        </row>
        <row r="9339">
          <cell r="F9339" t="str">
            <v>SEINFRA</v>
          </cell>
        </row>
        <row r="9340">
          <cell r="B9340" t="str">
            <v>C2122</v>
          </cell>
          <cell r="C9340" t="str">
            <v>REBOCO C/ARGAMASSA DE CAL EM PASTA E AREIA PENEIRADA TRAÇO 1:4  ESP=5 mm P/PAREDE</v>
          </cell>
          <cell r="D9340" t="str">
            <v>M2</v>
          </cell>
          <cell r="E9340">
            <v>21.79</v>
          </cell>
          <cell r="F9340" t="str">
            <v>SEINFRA</v>
          </cell>
        </row>
        <row r="9341">
          <cell r="F9341" t="str">
            <v>SEINFRA</v>
          </cell>
        </row>
        <row r="9342">
          <cell r="B9342" t="str">
            <v>C2123</v>
          </cell>
          <cell r="C9342" t="str">
            <v>REBOCO C/ARGAMASSA DE CAL HIDRATADA E AREIA PENEIRADA TRAÇO 1:3  ESP=5 mm P/PAREDE</v>
          </cell>
          <cell r="D9342" t="str">
            <v>M2</v>
          </cell>
          <cell r="E9342">
            <v>22.25</v>
          </cell>
          <cell r="F9342" t="str">
            <v>SEINFRA</v>
          </cell>
        </row>
        <row r="9343">
          <cell r="F9343" t="str">
            <v>SEINFRA</v>
          </cell>
        </row>
        <row r="9344">
          <cell r="B9344" t="str">
            <v>C3408</v>
          </cell>
          <cell r="C9344" t="str">
            <v>REBOCO C/ ARGAMASSA DE CIMENTO E AREIA S/ PENEIRAR, TRAÇO 1:3</v>
          </cell>
          <cell r="D9344" t="str">
            <v>M2</v>
          </cell>
          <cell r="E9344">
            <v>34.54</v>
          </cell>
          <cell r="F9344" t="str">
            <v>SEINFRA</v>
          </cell>
        </row>
        <row r="9345">
          <cell r="B9345" t="str">
            <v>C3409</v>
          </cell>
          <cell r="C9345" t="str">
            <v>REBOCO C/ ARGAMASSA DE CIMENTO E AREIA S/ PENEIRAR, TRAÇO 1:4</v>
          </cell>
          <cell r="D9345" t="str">
            <v>M2</v>
          </cell>
          <cell r="E9345">
            <v>32.840000000000003</v>
          </cell>
          <cell r="F9345" t="str">
            <v>SEINFRA</v>
          </cell>
        </row>
        <row r="9346">
          <cell r="B9346" t="str">
            <v>C3124</v>
          </cell>
          <cell r="C9346" t="str">
            <v>REBOCO C/ ARGAMASSA DE CIMENTO E AREIA S/ PENEIRAR, TRAÇO 1:5</v>
          </cell>
          <cell r="D9346" t="str">
            <v>M2</v>
          </cell>
          <cell r="E9346">
            <v>31.82</v>
          </cell>
          <cell r="F9346" t="str">
            <v>SEINFRA</v>
          </cell>
        </row>
        <row r="9347">
          <cell r="B9347" t="str">
            <v>C3407</v>
          </cell>
          <cell r="C9347" t="str">
            <v>REBOCO C/ ARGAMASSA DE CIMENTO E AREIA S/ PENEIRAR, TRAÇO 1:6</v>
          </cell>
          <cell r="D9347" t="str">
            <v>M2</v>
          </cell>
          <cell r="E9347">
            <v>31.13</v>
          </cell>
          <cell r="F9347" t="str">
            <v>SEINFRA</v>
          </cell>
        </row>
        <row r="9348">
          <cell r="B9348" t="str">
            <v>C3162</v>
          </cell>
          <cell r="C9348" t="str">
            <v>REBOCO C/ ARGAMASSA DE CIMENTO E AREIA S/ PENEIRAR, TRAÇO 1:7</v>
          </cell>
          <cell r="D9348" t="str">
            <v>M2</v>
          </cell>
          <cell r="E9348">
            <v>30.64</v>
          </cell>
          <cell r="F9348" t="str">
            <v>SEINFRA</v>
          </cell>
        </row>
        <row r="9349">
          <cell r="B9349" t="str">
            <v>C3028</v>
          </cell>
          <cell r="C9349" t="str">
            <v>REBOCO C/ ARGAMASSA DE CIMENTO E AREIA PENEIRADA, TRAÇO 1:3</v>
          </cell>
          <cell r="D9349" t="str">
            <v>M2</v>
          </cell>
          <cell r="E9349">
            <v>43.26</v>
          </cell>
          <cell r="F9349" t="str">
            <v>SEINFRA</v>
          </cell>
        </row>
        <row r="9350">
          <cell r="B9350" t="str">
            <v>C3037</v>
          </cell>
          <cell r="C9350" t="str">
            <v>REBOCO C/ ARGAMASSA DE CIMENTO E AREIA PENEIRADA, TRAÇO 1:4</v>
          </cell>
          <cell r="D9350" t="str">
            <v>M2</v>
          </cell>
          <cell r="E9350">
            <v>41.57</v>
          </cell>
          <cell r="F9350" t="str">
            <v>SEINFRA</v>
          </cell>
        </row>
        <row r="9351">
          <cell r="B9351" t="str">
            <v>C3087</v>
          </cell>
          <cell r="C9351" t="str">
            <v>REBOCO C/ ARGAMASSA DE CIMENTO E AREIA PENEIRADA, TRAÇO 1:5</v>
          </cell>
          <cell r="D9351" t="str">
            <v>M2</v>
          </cell>
          <cell r="E9351">
            <v>40.549999999999997</v>
          </cell>
          <cell r="F9351" t="str">
            <v>SEINFRA</v>
          </cell>
        </row>
        <row r="9352">
          <cell r="B9352" t="str">
            <v>C3121</v>
          </cell>
          <cell r="C9352" t="str">
            <v>REBOCO C/ ARGAMASSA DE CIMENTO E AREIA PENEIRADA, TRAÇO 1:6</v>
          </cell>
          <cell r="D9352" t="str">
            <v>M2</v>
          </cell>
          <cell r="E9352">
            <v>39.86</v>
          </cell>
          <cell r="F9352" t="str">
            <v>SEINFRA</v>
          </cell>
        </row>
        <row r="9353">
          <cell r="B9353" t="str">
            <v>C3123</v>
          </cell>
          <cell r="C9353" t="str">
            <v>REBOCO C/ ARGAMASSA DE CIMENTO E AREIA PENEIRADA, TRAÇO 1:7</v>
          </cell>
          <cell r="D9353" t="str">
            <v>M2</v>
          </cell>
          <cell r="E9353">
            <v>39.369999999999997</v>
          </cell>
          <cell r="F9353" t="str">
            <v>SEINFRA</v>
          </cell>
        </row>
        <row r="9354">
          <cell r="B9354" t="str">
            <v>C2126</v>
          </cell>
          <cell r="C9354" t="str">
            <v>REBOCO C/ARGAMASSA PRÉ-FABRICADA ESP=5 mm P/ PAREDE</v>
          </cell>
          <cell r="D9354" t="str">
            <v>M2</v>
          </cell>
          <cell r="E9354">
            <v>22.63</v>
          </cell>
          <cell r="F9354" t="str">
            <v>SEINFRA</v>
          </cell>
        </row>
        <row r="9355">
          <cell r="B9355" t="str">
            <v>C4002</v>
          </cell>
          <cell r="C9355" t="str">
            <v>REBOCO C/ ARGAMASSA PRÉ-FABRICADA ESP=20 mm P/ PAREDE</v>
          </cell>
          <cell r="D9355" t="str">
            <v>M2</v>
          </cell>
          <cell r="E9355">
            <v>37.79</v>
          </cell>
          <cell r="F9355" t="str">
            <v>SEINFRA</v>
          </cell>
        </row>
        <row r="9356">
          <cell r="B9356" t="str">
            <v>C2108</v>
          </cell>
          <cell r="C9356" t="str">
            <v>REBOCO C/ARGAMASSA PRÉ-FABRICADA,  ADESIVO DE ALTA RESISTÊNCIA P/TINTA EPÓXI ESP= 5mm P/PAREDE</v>
          </cell>
          <cell r="D9356" t="str">
            <v>M2</v>
          </cell>
          <cell r="E9356">
            <v>24.87</v>
          </cell>
          <cell r="F9356" t="str">
            <v>SEINFRA</v>
          </cell>
        </row>
        <row r="9357">
          <cell r="F9357" t="str">
            <v>SEINFRA</v>
          </cell>
        </row>
        <row r="9358">
          <cell r="B9358" t="str">
            <v>C2127</v>
          </cell>
          <cell r="C9358" t="str">
            <v>REBOCO COM BARITA ESP.=1CM</v>
          </cell>
          <cell r="D9358" t="str">
            <v>M2</v>
          </cell>
          <cell r="E9358">
            <v>83.28</v>
          </cell>
          <cell r="F9358" t="str">
            <v>SEINFRA</v>
          </cell>
        </row>
        <row r="9359">
          <cell r="B9359" t="str">
            <v>C4510</v>
          </cell>
          <cell r="C9359" t="str">
            <v>REBOCO DE GESSO SOBRE BLOCO DE CONCRETO E/OU TIJOLO CERÂMICO - FORNECIMENTO E EXECUÇÃO</v>
          </cell>
          <cell r="D9359" t="str">
            <v>M2</v>
          </cell>
          <cell r="E9359">
            <v>17</v>
          </cell>
          <cell r="F9359" t="str">
            <v>SEINFRA</v>
          </cell>
        </row>
        <row r="9360">
          <cell r="F9360" t="str">
            <v>SEINFRA</v>
          </cell>
        </row>
        <row r="9361">
          <cell r="B9361" t="str">
            <v>C4509</v>
          </cell>
          <cell r="C9361" t="str">
            <v>REBOCO DE GESSO SOBRE GESSO E/OU EMBOÇO - FORNECIMENTO E EXECUÇÃO</v>
          </cell>
          <cell r="D9361" t="str">
            <v>M2</v>
          </cell>
          <cell r="E9361">
            <v>13.24</v>
          </cell>
          <cell r="F9361" t="str">
            <v>SEINFRA</v>
          </cell>
        </row>
        <row r="9362">
          <cell r="F9362" t="str">
            <v>SEINFRA</v>
          </cell>
        </row>
        <row r="9363">
          <cell r="B9363" t="str">
            <v>C2205</v>
          </cell>
          <cell r="C9363" t="str">
            <v>RETIRADA DE AZULEJOS DAS CAIXAS E IMERSÃO EM ÁGUA</v>
          </cell>
          <cell r="D9363" t="str">
            <v>M2</v>
          </cell>
          <cell r="E9363">
            <v>0.23</v>
          </cell>
          <cell r="F9363" t="str">
            <v>SEINFRA</v>
          </cell>
        </row>
        <row r="9364">
          <cell r="B9364" t="str">
            <v>ACABAMENTOS DE PAREDES INTERNAS E EXTERNAS</v>
          </cell>
          <cell r="E9364">
            <v>6214.3</v>
          </cell>
          <cell r="F9364" t="str">
            <v>SEINFRA</v>
          </cell>
        </row>
        <row r="9365">
          <cell r="B9365" t="str">
            <v>C0007</v>
          </cell>
          <cell r="C9365" t="str">
            <v>ACABAMENTO INTERNO E EXTERNO EM PAREDE DE CONCRETO C/CIMENTO  ESP= 2 mm</v>
          </cell>
          <cell r="D9365" t="str">
            <v>M2</v>
          </cell>
          <cell r="E9365">
            <v>12.08</v>
          </cell>
          <cell r="F9365" t="str">
            <v>SEINFRA</v>
          </cell>
        </row>
        <row r="9366">
          <cell r="F9366" t="str">
            <v>SEINFRA</v>
          </cell>
        </row>
        <row r="9367">
          <cell r="B9367" t="str">
            <v>C0334</v>
          </cell>
          <cell r="C9367" t="str">
            <v>AZULEJOS JUNTA A PRUMO C/ARGAMASSA MISTA CIMENTO,  CAL HIDRATADA .E AREIA TRAÇO 1:2:8</v>
          </cell>
          <cell r="D9367" t="str">
            <v>M2</v>
          </cell>
          <cell r="E9367">
            <v>109.15</v>
          </cell>
          <cell r="F9367" t="str">
            <v>SEINFRA</v>
          </cell>
        </row>
        <row r="9368">
          <cell r="F9368" t="str">
            <v>SEINFRA</v>
          </cell>
        </row>
        <row r="9369">
          <cell r="B9369" t="str">
            <v>C0335</v>
          </cell>
          <cell r="C9369" t="str">
            <v>AZULEJOS JUNTA A PRUMO C/ARGAMASSA DE CAL EM PASTA E AREIA TRAÇO 1:3.C/100KG DE CIMENTO</v>
          </cell>
          <cell r="D9369" t="str">
            <v>M2</v>
          </cell>
          <cell r="E9369">
            <v>107.15</v>
          </cell>
          <cell r="F9369" t="str">
            <v>SEINFRA</v>
          </cell>
        </row>
        <row r="9370">
          <cell r="F9370" t="str">
            <v>SEINFRA</v>
          </cell>
        </row>
        <row r="9371">
          <cell r="B9371" t="str">
            <v>C0336</v>
          </cell>
          <cell r="C9371" t="str">
            <v>AZULEJOS JUNTA À PRUMO C/CIMENTO COLANTE</v>
          </cell>
          <cell r="D9371" t="str">
            <v>M2</v>
          </cell>
          <cell r="E9371">
            <v>51.71</v>
          </cell>
          <cell r="F9371" t="str">
            <v>SEINFRA</v>
          </cell>
        </row>
        <row r="9372">
          <cell r="B9372" t="str">
            <v>C0337</v>
          </cell>
          <cell r="C9372" t="str">
            <v>AZULEJOS JUNTA À PRUMO C/COLA A BASE DE PVA</v>
          </cell>
          <cell r="D9372" t="str">
            <v>M2</v>
          </cell>
          <cell r="E9372">
            <v>62.57</v>
          </cell>
          <cell r="F9372" t="str">
            <v>SEINFRA</v>
          </cell>
        </row>
        <row r="9373">
          <cell r="B9373" t="str">
            <v>C0338</v>
          </cell>
          <cell r="C9373" t="str">
            <v>AZULEJOS JUNTA AMARRADA C/ARGAMASSA MISTA CIMENTO, CAL HIDRATADA E AREIA TRAÇO 1:2:8</v>
          </cell>
          <cell r="D9373" t="str">
            <v>M2</v>
          </cell>
          <cell r="E9373">
            <v>100.84</v>
          </cell>
          <cell r="F9373" t="str">
            <v>SEINFRA</v>
          </cell>
        </row>
        <row r="9374">
          <cell r="F9374" t="str">
            <v>SEINFRA</v>
          </cell>
        </row>
        <row r="9375">
          <cell r="B9375" t="str">
            <v>C0339</v>
          </cell>
          <cell r="C9375" t="str">
            <v>AZULEJOS JUNTA AMARRADA C/ARGAMASSA DE CAL VIRGEM E AREIA TRAÇO 1:3.C/100Kg DE CIMENTO</v>
          </cell>
          <cell r="D9375" t="str">
            <v>M2</v>
          </cell>
          <cell r="E9375">
            <v>98.61</v>
          </cell>
          <cell r="F9375" t="str">
            <v>SEINFRA</v>
          </cell>
        </row>
        <row r="9376">
          <cell r="F9376" t="str">
            <v>SEINFRA</v>
          </cell>
        </row>
        <row r="9377">
          <cell r="B9377" t="str">
            <v>C0340</v>
          </cell>
          <cell r="C9377" t="str">
            <v>AZULEJOS JUNTA AMARRADA C/CIMENTO COLANTE</v>
          </cell>
          <cell r="D9377" t="str">
            <v>M2</v>
          </cell>
          <cell r="E9377">
            <v>49.84</v>
          </cell>
          <cell r="F9377" t="str">
            <v>SEINFRA</v>
          </cell>
        </row>
        <row r="9378">
          <cell r="B9378" t="str">
            <v>C0341</v>
          </cell>
          <cell r="C9378" t="str">
            <v>AZULEJOS JUNTA AMARRADA C/COLA À BASE DE PVA</v>
          </cell>
          <cell r="D9378" t="str">
            <v>M2</v>
          </cell>
          <cell r="E9378">
            <v>60.49</v>
          </cell>
          <cell r="F9378" t="str">
            <v>SEINFRA</v>
          </cell>
        </row>
        <row r="9379">
          <cell r="B9379" t="str">
            <v>C0342</v>
          </cell>
          <cell r="C9379" t="str">
            <v>AZULEJOS JUNTA DIAGONAL C/ARGAMASSA DE CAL EM PASTA E AREIA TRAÇO 1:3 C/100KG DE CIMENTO</v>
          </cell>
          <cell r="D9379" t="str">
            <v>M2</v>
          </cell>
          <cell r="E9379">
            <v>127.69</v>
          </cell>
          <cell r="F9379" t="str">
            <v>SEINFRA</v>
          </cell>
        </row>
        <row r="9380">
          <cell r="F9380" t="str">
            <v>SEINFRA</v>
          </cell>
        </row>
        <row r="9381">
          <cell r="B9381" t="str">
            <v>C0343</v>
          </cell>
          <cell r="C9381" t="str">
            <v>AZULEJOS JUNTA DIAGONAL C/ARGAMASSA MISTA CIMENTO, CAL HIDRATADA E AREIA TRAÇO 1:2:8</v>
          </cell>
          <cell r="D9381" t="str">
            <v>M2</v>
          </cell>
          <cell r="E9381">
            <v>129.91999999999999</v>
          </cell>
          <cell r="F9381" t="str">
            <v>SEINFRA</v>
          </cell>
        </row>
        <row r="9382">
          <cell r="F9382" t="str">
            <v>SEINFRA</v>
          </cell>
        </row>
        <row r="9383">
          <cell r="B9383" t="str">
            <v>C0344</v>
          </cell>
          <cell r="C9383" t="str">
            <v>AZULEJOS JUNTA DIAGONAL C/CIMENTO COLANTE</v>
          </cell>
          <cell r="D9383" t="str">
            <v>M2</v>
          </cell>
          <cell r="E9383">
            <v>55.45</v>
          </cell>
          <cell r="F9383" t="str">
            <v>SEINFRA</v>
          </cell>
        </row>
        <row r="9384">
          <cell r="B9384" t="str">
            <v>C0345</v>
          </cell>
          <cell r="C9384" t="str">
            <v>AZULEJOS JUNTA DIAGONAL C/COLA A BASE DE PVA</v>
          </cell>
          <cell r="D9384" t="str">
            <v>M2</v>
          </cell>
          <cell r="E9384">
            <v>67.760000000000005</v>
          </cell>
          <cell r="F9384" t="str">
            <v>SEINFRA</v>
          </cell>
        </row>
        <row r="9385">
          <cell r="B9385" t="str">
            <v>C0674</v>
          </cell>
          <cell r="C9385" t="str">
            <v>CANTONEIRA DE ALUMÍNIO P/ AZULEJOS</v>
          </cell>
          <cell r="D9385" t="str">
            <v>M</v>
          </cell>
          <cell r="E9385">
            <v>22.45</v>
          </cell>
          <cell r="F9385" t="str">
            <v>SEINFRA</v>
          </cell>
        </row>
        <row r="9386">
          <cell r="B9386" t="str">
            <v>C4832</v>
          </cell>
          <cell r="C9386" t="str">
            <v>CANTONEIRA DE ALUMÍNIO 1 1/4" X 1 1/4"</v>
          </cell>
          <cell r="D9386" t="str">
            <v>M</v>
          </cell>
          <cell r="E9386">
            <v>31.42</v>
          </cell>
          <cell r="F9386" t="str">
            <v>SEINFRA</v>
          </cell>
        </row>
        <row r="9387">
          <cell r="B9387" t="str">
            <v>C4431</v>
          </cell>
          <cell r="C9387" t="str">
            <v>CERÂMICA ESMALTADA C/ ARG. CIMENTO E AREIA ATÉ 10x10cm (100 cm²) - DECORATIVA P/ PAREDE</v>
          </cell>
          <cell r="D9387" t="str">
            <v>M2</v>
          </cell>
          <cell r="E9387">
            <v>102.51</v>
          </cell>
          <cell r="F9387" t="str">
            <v>SEINFRA</v>
          </cell>
        </row>
        <row r="9388">
          <cell r="F9388" t="str">
            <v>SEINFRA</v>
          </cell>
        </row>
        <row r="9389">
          <cell r="B9389" t="str">
            <v>C4432</v>
          </cell>
          <cell r="C9389" t="str">
            <v>CERÂMICA ESMALTADA RETIFICADA C/ ARG. CIMENTO E AREIA ATÉ 30x30cm (900 cm²) - PEI-5/PEI-4 P/ PAREDE</v>
          </cell>
          <cell r="D9389" t="str">
            <v>M2</v>
          </cell>
          <cell r="E9389">
            <v>103.45</v>
          </cell>
          <cell r="F9389" t="str">
            <v>SEINFRA</v>
          </cell>
        </row>
        <row r="9390">
          <cell r="F9390" t="str">
            <v>SEINFRA</v>
          </cell>
        </row>
        <row r="9391">
          <cell r="B9391" t="str">
            <v>C4434</v>
          </cell>
          <cell r="C9391" t="str">
            <v>CERÂMICA ESMALTADA RETIFICADA C/ ARG. CIMENTO E AREIA ACIMA DE 30x30cm (900 cm²) - PEI-5/PEI-4 P/ PAREDE</v>
          </cell>
          <cell r="D9391" t="str">
            <v>M2</v>
          </cell>
          <cell r="E9391">
            <v>113.64</v>
          </cell>
          <cell r="F9391" t="str">
            <v>SEINFRA</v>
          </cell>
        </row>
        <row r="9392">
          <cell r="F9392" t="str">
            <v>SEINFRA</v>
          </cell>
        </row>
        <row r="9393">
          <cell r="B9393" t="str">
            <v>C4442</v>
          </cell>
          <cell r="C9393" t="str">
            <v>CERÂMICA ESMALTADA C/ ARG. PRÉ-FABRICADA ATÉ 10x10cm (100cm²) - DECORATIVA - P/ PAREDE</v>
          </cell>
          <cell r="D9393" t="str">
            <v>M2</v>
          </cell>
          <cell r="E9393">
            <v>70.930000000000007</v>
          </cell>
          <cell r="F9393" t="str">
            <v>SEINFRA</v>
          </cell>
        </row>
        <row r="9394">
          <cell r="F9394" t="str">
            <v>SEINFRA</v>
          </cell>
        </row>
        <row r="9395">
          <cell r="B9395" t="str">
            <v>C4443</v>
          </cell>
          <cell r="C9395" t="str">
            <v>CERÂMICA ESMALTADA RETIFICADA C/ ARG. PRÉ-FABRICADA ATÉ 30x30cm (900cm²) - PEI-5/PEI-4 - P/ PAREDE</v>
          </cell>
          <cell r="D9395" t="str">
            <v>M2</v>
          </cell>
          <cell r="E9395">
            <v>75.930000000000007</v>
          </cell>
          <cell r="F9395" t="str">
            <v>SEINFRA</v>
          </cell>
        </row>
        <row r="9396">
          <cell r="F9396" t="str">
            <v>SEINFRA</v>
          </cell>
        </row>
        <row r="9397">
          <cell r="B9397" t="str">
            <v>C4445</v>
          </cell>
          <cell r="C9397" t="str">
            <v>CERÂMICA ESMALTADA RETIFICADA C/ ARG. PRÉ-FABRICADA ACIMA DE 30x30cm (900cm²) - PEI-5/PEI-4 - P/ PAREDE</v>
          </cell>
          <cell r="D9397" t="str">
            <v>M2</v>
          </cell>
          <cell r="E9397">
            <v>90.17</v>
          </cell>
          <cell r="F9397" t="str">
            <v>SEINFRA</v>
          </cell>
        </row>
        <row r="9398">
          <cell r="F9398" t="str">
            <v>SEINFRA</v>
          </cell>
        </row>
        <row r="9399">
          <cell r="B9399" t="str">
            <v>C0766</v>
          </cell>
          <cell r="C9399" t="str">
            <v>CERÂMICA VERMELHA (7.5X15)cm C/ARGAMASSA MISTA CIMENTO CAL HIDRATADA E AREIA</v>
          </cell>
          <cell r="D9399" t="str">
            <v>M2</v>
          </cell>
          <cell r="E9399">
            <v>79.540000000000006</v>
          </cell>
          <cell r="F9399" t="str">
            <v>SEINFRA</v>
          </cell>
        </row>
        <row r="9400">
          <cell r="F9400" t="str">
            <v>SEINFRA</v>
          </cell>
        </row>
        <row r="9401">
          <cell r="B9401" t="str">
            <v>C0782</v>
          </cell>
          <cell r="C9401" t="str">
            <v>CHAPISCO MECÂNICO DE ADÔRNO</v>
          </cell>
          <cell r="D9401" t="str">
            <v>M2</v>
          </cell>
          <cell r="E9401">
            <v>16.71</v>
          </cell>
          <cell r="F9401" t="str">
            <v>SEINFRA</v>
          </cell>
        </row>
        <row r="9402">
          <cell r="B9402" t="str">
            <v>C1367</v>
          </cell>
          <cell r="C9402" t="str">
            <v>FILETE DE GRANITO LARG.= 4cm</v>
          </cell>
          <cell r="D9402" t="str">
            <v>M</v>
          </cell>
          <cell r="E9402">
            <v>24.42</v>
          </cell>
          <cell r="F9402" t="str">
            <v>SEINFRA</v>
          </cell>
        </row>
        <row r="9403">
          <cell r="B9403" t="str">
            <v>C4411</v>
          </cell>
          <cell r="C9403" t="str">
            <v>PASTILHA (5x5)cm EM CORES, COM ARGAMASSA PRÉ-FABRICADA</v>
          </cell>
          <cell r="D9403" t="str">
            <v>M2</v>
          </cell>
          <cell r="E9403">
            <v>126.59</v>
          </cell>
          <cell r="F9403" t="str">
            <v>SEINFRA</v>
          </cell>
        </row>
        <row r="9404">
          <cell r="B9404" t="str">
            <v>C1849</v>
          </cell>
          <cell r="C9404" t="str">
            <v>PASTILHAS DE PORCELANA C/ARGAMASSA PRÉ-FABRICADA</v>
          </cell>
          <cell r="D9404" t="str">
            <v>M2</v>
          </cell>
          <cell r="E9404">
            <v>149.94999999999999</v>
          </cell>
          <cell r="F9404" t="str">
            <v>SEINFRA</v>
          </cell>
        </row>
        <row r="9405">
          <cell r="B9405" t="str">
            <v>C1850</v>
          </cell>
          <cell r="C9405" t="str">
            <v>PASTILHAS DE PORCELANA EM SUPERFÍCIES CURVAS</v>
          </cell>
          <cell r="D9405" t="str">
            <v>M2</v>
          </cell>
          <cell r="E9405">
            <v>160.85</v>
          </cell>
          <cell r="F9405" t="str">
            <v>SEINFRA</v>
          </cell>
        </row>
        <row r="9406">
          <cell r="B9406" t="str">
            <v>C1851</v>
          </cell>
          <cell r="C9406" t="str">
            <v>PASTILHAS DE PORCELANA C/ARGAMASSA MISTA CIMENTO, CAL HIDRATADA E AREIA TRAÇO 1:3:9</v>
          </cell>
          <cell r="D9406" t="str">
            <v>M2</v>
          </cell>
          <cell r="E9406">
            <v>167.43</v>
          </cell>
          <cell r="F9406" t="str">
            <v>SEINFRA</v>
          </cell>
        </row>
        <row r="9407">
          <cell r="F9407" t="str">
            <v>SEINFRA</v>
          </cell>
        </row>
        <row r="9408">
          <cell r="B9408" t="str">
            <v>C1853</v>
          </cell>
          <cell r="C9408" t="str">
            <v>PASTILHAS DE PORCELANA C/CIMENTO COLANTE INCLUSIVE LIMPEZA</v>
          </cell>
          <cell r="D9408" t="str">
            <v>M2</v>
          </cell>
          <cell r="E9408">
            <v>127.17</v>
          </cell>
          <cell r="F9408" t="str">
            <v>SEINFRA</v>
          </cell>
        </row>
        <row r="9409">
          <cell r="B9409" t="str">
            <v>C1861</v>
          </cell>
          <cell r="C9409" t="str">
            <v>PASTILHAS DE PORCELANA EM FAIXAS ATÉ 40cm DE LARGURA C/ARGAMASSA PRÉ-FABRICADA</v>
          </cell>
          <cell r="D9409" t="str">
            <v>M2</v>
          </cell>
          <cell r="E9409">
            <v>127.28</v>
          </cell>
          <cell r="F9409" t="str">
            <v>SEINFRA</v>
          </cell>
        </row>
        <row r="9410">
          <cell r="F9410" t="str">
            <v>SEINFRA</v>
          </cell>
        </row>
        <row r="9411">
          <cell r="B9411" t="str">
            <v>C1857</v>
          </cell>
          <cell r="C9411" t="str">
            <v>PASTILHAS DE PORCELANA EM FAIXAS DE ATÉ 4cm, C/ARGAMASSA MISTA DE CIMENTO, CAL HIDRATADA E AREIA</v>
          </cell>
          <cell r="D9411" t="str">
            <v>M</v>
          </cell>
          <cell r="E9411">
            <v>23.11</v>
          </cell>
          <cell r="F9411" t="str">
            <v>SEINFRA</v>
          </cell>
        </row>
        <row r="9412">
          <cell r="F9412" t="str">
            <v>SEINFRA</v>
          </cell>
        </row>
        <row r="9413">
          <cell r="B9413" t="str">
            <v>C1856</v>
          </cell>
          <cell r="C9413" t="str">
            <v>PASTILHAS DE PORCELANA EM FAIXAS DE 5 A 14cm, C/ARGAMASSA MISTA DE CIMENTO, CAL HIDRATADA E AREIA</v>
          </cell>
          <cell r="D9413" t="str">
            <v>M</v>
          </cell>
          <cell r="E9413">
            <v>38.42</v>
          </cell>
          <cell r="F9413" t="str">
            <v>SEINFRA</v>
          </cell>
        </row>
        <row r="9414">
          <cell r="F9414" t="str">
            <v>SEINFRA</v>
          </cell>
        </row>
        <row r="9415">
          <cell r="B9415" t="str">
            <v>C1854</v>
          </cell>
          <cell r="C9415" t="str">
            <v>PASTILHAS DE PORCELANA EM FAIXAS DE 15 A 24cm, C/ARGAMASSA MISTA DE CIMENTO, CAL HIDRATADA E AREIA</v>
          </cell>
          <cell r="D9415" t="str">
            <v>M</v>
          </cell>
          <cell r="E9415">
            <v>52.19</v>
          </cell>
          <cell r="F9415" t="str">
            <v>SEINFRA</v>
          </cell>
        </row>
        <row r="9416">
          <cell r="F9416" t="str">
            <v>SEINFRA</v>
          </cell>
        </row>
        <row r="9417">
          <cell r="B9417" t="str">
            <v>C1855</v>
          </cell>
          <cell r="C9417" t="str">
            <v>PASTILHAS DE PORCELANA EM FAIXAS DE 25 A 40cm, C/ARGAMASSA MISTA DE CIMENTO, CAL HIDRATADA  E AREIA</v>
          </cell>
          <cell r="D9417" t="str">
            <v>M</v>
          </cell>
          <cell r="E9417">
            <v>73.900000000000006</v>
          </cell>
          <cell r="F9417" t="str">
            <v>SEINFRA</v>
          </cell>
        </row>
        <row r="9418">
          <cell r="F9418" t="str">
            <v>SEINFRA</v>
          </cell>
        </row>
        <row r="9419">
          <cell r="B9419" t="str">
            <v>C1858</v>
          </cell>
          <cell r="C9419" t="str">
            <v>PASTILHAS DE PORCELANA EM SUPERFICIES CURVAS</v>
          </cell>
          <cell r="D9419" t="str">
            <v>M2</v>
          </cell>
          <cell r="E9419">
            <v>194.56</v>
          </cell>
          <cell r="F9419" t="str">
            <v>SEINFRA</v>
          </cell>
        </row>
        <row r="9420">
          <cell r="B9420" t="str">
            <v>C1801</v>
          </cell>
          <cell r="C9420" t="str">
            <v>PASTILHA DE VIDRO (MOSAICO VIDROSO) 2X2CM C/ARGAMASSA MISTA CIMENTO,CAL E AREIA  TRAÇO 1:1:6  INCLUSIVE. LIMPEZA</v>
          </cell>
          <cell r="D9420" t="str">
            <v>M2</v>
          </cell>
          <cell r="E9420">
            <v>397.96</v>
          </cell>
          <cell r="F9420" t="str">
            <v>SEINFRA</v>
          </cell>
        </row>
        <row r="9421">
          <cell r="F9421" t="str">
            <v>SEINFRA</v>
          </cell>
        </row>
        <row r="9422">
          <cell r="B9422" t="str">
            <v>C1866</v>
          </cell>
          <cell r="C9422" t="str">
            <v>PEDRAS NATURAIS DECORATIVAS POLIDAS, C/ARGAMASSA MISTA CIMENTO CAL HIDRATADA E AREIA</v>
          </cell>
          <cell r="D9422" t="str">
            <v>M2</v>
          </cell>
          <cell r="E9422">
            <v>63.48</v>
          </cell>
          <cell r="F9422" t="str">
            <v>SEINFRA</v>
          </cell>
        </row>
        <row r="9423">
          <cell r="F9423" t="str">
            <v>SEINFRA</v>
          </cell>
        </row>
        <row r="9424">
          <cell r="B9424" t="str">
            <v>C1867</v>
          </cell>
          <cell r="C9424" t="str">
            <v>PEDRAS NATURAIS DECORATIVAS, C/ARGAMASSA MISTA CIMENTO. CAL HIDRATADA E AREIA</v>
          </cell>
          <cell r="D9424" t="str">
            <v>M2</v>
          </cell>
          <cell r="E9424">
            <v>58.53</v>
          </cell>
          <cell r="F9424" t="str">
            <v>SEINFRA</v>
          </cell>
        </row>
        <row r="9425">
          <cell r="F9425" t="str">
            <v>SEINFRA</v>
          </cell>
        </row>
        <row r="9426">
          <cell r="B9426" t="str">
            <v>C1877</v>
          </cell>
          <cell r="C9426" t="str">
            <v>PERFIL DE ALUMÍNIO TIPO ( L- T- U )</v>
          </cell>
          <cell r="D9426" t="str">
            <v>M</v>
          </cell>
          <cell r="E9426">
            <v>23.1</v>
          </cell>
          <cell r="F9426" t="str">
            <v>SEINFRA</v>
          </cell>
        </row>
        <row r="9427">
          <cell r="B9427" t="str">
            <v>C1904</v>
          </cell>
          <cell r="C9427" t="str">
            <v>PINGADOR METÁLICO/ALUMÍNIO ( 1 X 1)cm  P/ FACHADAS</v>
          </cell>
          <cell r="D9427" t="str">
            <v>M</v>
          </cell>
          <cell r="E9427">
            <v>21.45</v>
          </cell>
          <cell r="F9427" t="str">
            <v>SEINFRA</v>
          </cell>
        </row>
        <row r="9428">
          <cell r="B9428" t="str">
            <v>C1936</v>
          </cell>
          <cell r="C9428" t="str">
            <v>PLACAS DE MÁRMORE PADRONIZADO C/CIMENTO COLANTE</v>
          </cell>
          <cell r="D9428" t="str">
            <v>M2</v>
          </cell>
          <cell r="E9428">
            <v>221.4</v>
          </cell>
          <cell r="F9428" t="str">
            <v>SEINFRA</v>
          </cell>
        </row>
        <row r="9429">
          <cell r="B9429" t="str">
            <v>C4436</v>
          </cell>
          <cell r="C9429" t="str">
            <v>PORCELANATO RETIFICADO NATURAL (FOSCO) C/ ARG. CIMENTO E AREIA P/ PAREDE</v>
          </cell>
          <cell r="D9429" t="str">
            <v>M2</v>
          </cell>
          <cell r="E9429">
            <v>136.87</v>
          </cell>
          <cell r="F9429" t="str">
            <v>SEINFRA</v>
          </cell>
        </row>
        <row r="9430">
          <cell r="F9430" t="str">
            <v>SEINFRA</v>
          </cell>
        </row>
        <row r="9431">
          <cell r="B9431" t="str">
            <v>C4447</v>
          </cell>
          <cell r="C9431" t="str">
            <v>PORCELANATO RETIFICADO NATURAL (FOSCO) C/ ARG. PRÉ-FABRICADA - P/ PAREDE</v>
          </cell>
          <cell r="D9431" t="str">
            <v>M2</v>
          </cell>
          <cell r="E9431">
            <v>113.41</v>
          </cell>
          <cell r="F9431" t="str">
            <v>SEINFRA</v>
          </cell>
        </row>
        <row r="9432">
          <cell r="F9432" t="str">
            <v>SEINFRA</v>
          </cell>
        </row>
        <row r="9433">
          <cell r="B9433" t="str">
            <v>C4435</v>
          </cell>
          <cell r="C9433" t="str">
            <v>PORCELANATO RETIFICADO POLIDO C/ ARG. CIMENTO E AREIA P/ PAREDE</v>
          </cell>
          <cell r="D9433" t="str">
            <v>M2</v>
          </cell>
          <cell r="E9433">
            <v>156.99</v>
          </cell>
          <cell r="F9433" t="str">
            <v>SEINFRA</v>
          </cell>
        </row>
        <row r="9434">
          <cell r="B9434" t="str">
            <v>C4446</v>
          </cell>
          <cell r="C9434" t="str">
            <v>PORCELANATO RETIFICADO POLIDO C/ ARG. PRÉ-FABRICADA - P/ PAREDE</v>
          </cell>
          <cell r="D9434" t="str">
            <v>M2</v>
          </cell>
          <cell r="E9434">
            <v>133.53</v>
          </cell>
          <cell r="F9434" t="str">
            <v>SEINFRA</v>
          </cell>
        </row>
        <row r="9435">
          <cell r="B9435" t="str">
            <v>C1102</v>
          </cell>
          <cell r="C9435" t="str">
            <v>REJUNTAMENTO C/ ARG. PRÉ-FABRICADA, JUNTA ATÉ 2mm EM CERÂMICA, ATÉ 10x10 cm (100 cm²) - DECORATIVA (PAREDE/PISO)</v>
          </cell>
          <cell r="D9435" t="str">
            <v>M2</v>
          </cell>
          <cell r="E9435">
            <v>10.73</v>
          </cell>
          <cell r="F9435" t="str">
            <v>SEINFRA</v>
          </cell>
        </row>
        <row r="9436">
          <cell r="F9436" t="str">
            <v>SEINFRA</v>
          </cell>
        </row>
        <row r="9437">
          <cell r="B9437" t="str">
            <v>C1120</v>
          </cell>
          <cell r="C9437" t="str">
            <v>REJUNTAMENTO C/ ARG. PRÉ-FABRICADA, JUNTA ATÉ 2mm EM CERÂMICA, ATÉ 30x30 cm (900 cm²) (PAREDE/PISO)</v>
          </cell>
          <cell r="D9437" t="str">
            <v>M2</v>
          </cell>
          <cell r="E9437">
            <v>8.1</v>
          </cell>
          <cell r="F9437" t="str">
            <v>SEINFRA</v>
          </cell>
        </row>
        <row r="9438">
          <cell r="F9438" t="str">
            <v>SEINFRA</v>
          </cell>
        </row>
        <row r="9439">
          <cell r="B9439" t="str">
            <v>C1123</v>
          </cell>
          <cell r="C9439" t="str">
            <v>REJUNTAMENTO C/ ARG. PRÉ-FABRICADA, JUNTA ATÉ 2mm EM CERÂMICA, ACIMA DE 30x30 cm (900 cm²) E PORCELANATOS (PAREDE/PISO)</v>
          </cell>
          <cell r="D9439" t="str">
            <v>M2</v>
          </cell>
          <cell r="E9439">
            <v>7.87</v>
          </cell>
          <cell r="F9439" t="str">
            <v>SEINFRA</v>
          </cell>
        </row>
        <row r="9440">
          <cell r="F9440" t="str">
            <v>SEINFRA</v>
          </cell>
        </row>
        <row r="9441">
          <cell r="B9441" t="str">
            <v>C1126</v>
          </cell>
          <cell r="C9441" t="str">
            <v>REJUNTAMENTO C/ ARG. PRÉ-FABRICADA, JUNTA ENTRE 2mm E 6mm EM CERÂMICA, ATÉ 10x10 cm (100 cm²) - DECORATIVA (PAREDE/PISO)</v>
          </cell>
          <cell r="D9441" t="str">
            <v>M2</v>
          </cell>
          <cell r="E9441">
            <v>14.28</v>
          </cell>
          <cell r="F9441" t="str">
            <v>SEINFRA</v>
          </cell>
        </row>
        <row r="9442">
          <cell r="F9442" t="str">
            <v>SEINFRA</v>
          </cell>
        </row>
        <row r="9443">
          <cell r="B9443" t="str">
            <v>C1129</v>
          </cell>
          <cell r="C9443" t="str">
            <v>REJUNTAMENTO C/ ARG. PRÉ-FABRICADA, JUNTA ENTRE 2mm E 6mm EM CERÂMICA, ATÉ 30x30 cm (900 cm²) (PAREDE/PISO)</v>
          </cell>
          <cell r="D9443" t="str">
            <v>M2</v>
          </cell>
          <cell r="E9443">
            <v>9.36</v>
          </cell>
          <cell r="F9443" t="str">
            <v>SEINFRA</v>
          </cell>
        </row>
        <row r="9444">
          <cell r="F9444" t="str">
            <v>SEINFRA</v>
          </cell>
        </row>
        <row r="9445">
          <cell r="B9445" t="str">
            <v>C1427</v>
          </cell>
          <cell r="C9445" t="str">
            <v>REJUNTAMENTO C/ ARG. PRÉ-FABRICADA, JUNTA ENTRE 2mm E 6mm EM CERÂMICA, ACIMA DE 30x30 cm (900 cm²) E PORCELANATOS (PAREDE/PISO)</v>
          </cell>
          <cell r="D9445" t="str">
            <v>M2</v>
          </cell>
          <cell r="E9445">
            <v>8.7799999999999994</v>
          </cell>
          <cell r="F9445" t="str">
            <v>SEINFRA</v>
          </cell>
        </row>
        <row r="9446">
          <cell r="F9446" t="str">
            <v>SEINFRA</v>
          </cell>
        </row>
        <row r="9447">
          <cell r="B9447" t="str">
            <v>C2058</v>
          </cell>
          <cell r="C9447" t="str">
            <v>REJUNTAMENTO C/ ARG. PRÉ-FABRICADA, JUNTA ENTRE 6mm E 10mm EM CERÂMICA, ATÉ 10x10 cm (100 cm²) - DECORATIVA (PAREDE/PISO)</v>
          </cell>
          <cell r="D9447" t="str">
            <v>M2</v>
          </cell>
          <cell r="E9447">
            <v>17.84</v>
          </cell>
          <cell r="F9447" t="str">
            <v>SEINFRA</v>
          </cell>
        </row>
        <row r="9448">
          <cell r="F9448" t="str">
            <v>SEINFRA</v>
          </cell>
        </row>
        <row r="9449">
          <cell r="B9449" t="str">
            <v>C2780</v>
          </cell>
          <cell r="C9449" t="str">
            <v>REJUNTAMENTO C/ ARG. PRÉ-FABRICADA, JUNTA ENTRE 6mm E 10mm EM CERÂMICA, ATÉ 30x30 cm (900 cm²) (PAREDE/PISO)</v>
          </cell>
          <cell r="D9449" t="str">
            <v>M2</v>
          </cell>
          <cell r="E9449">
            <v>10.61</v>
          </cell>
          <cell r="F9449" t="str">
            <v>SEINFRA</v>
          </cell>
        </row>
        <row r="9450">
          <cell r="F9450" t="str">
            <v>SEINFRA</v>
          </cell>
        </row>
        <row r="9451">
          <cell r="B9451" t="str">
            <v>C2828</v>
          </cell>
          <cell r="C9451" t="str">
            <v>REJUNTAMENTO C/ ARG. PRÉ-FABRICADA, JUNTA ENTRE 6mm E 10mm EM CERÂMICA, ACIMA DE 30x30 cm (900 cm²) E PORCELANATOS (PAREDE/PISO)</v>
          </cell>
          <cell r="D9451" t="str">
            <v>M2</v>
          </cell>
          <cell r="E9451">
            <v>9.69</v>
          </cell>
          <cell r="F9451" t="str">
            <v>SEINFRA</v>
          </cell>
        </row>
        <row r="9452">
          <cell r="F9452" t="str">
            <v>SEINFRA</v>
          </cell>
        </row>
        <row r="9453">
          <cell r="B9453" t="str">
            <v>C2190</v>
          </cell>
          <cell r="C9453" t="str">
            <v>REJUNTAMENTO P/AZULEJO C/ARGAMASSA PRÉ FABRICADA  ESP.= 3mm</v>
          </cell>
          <cell r="D9453" t="str">
            <v>M2</v>
          </cell>
          <cell r="E9453">
            <v>10.15</v>
          </cell>
          <cell r="F9453" t="str">
            <v>SEINFRA</v>
          </cell>
        </row>
        <row r="9454">
          <cell r="B9454" t="str">
            <v>C2191</v>
          </cell>
          <cell r="C9454" t="str">
            <v>REJUNTAMENTO P/AZULEJO C/CIMENTO BRANCO ESP.= 3mm</v>
          </cell>
          <cell r="D9454" t="str">
            <v>M2</v>
          </cell>
          <cell r="E9454">
            <v>9.17</v>
          </cell>
          <cell r="F9454" t="str">
            <v>SEINFRA</v>
          </cell>
        </row>
        <row r="9455">
          <cell r="B9455" t="str">
            <v>C2103</v>
          </cell>
          <cell r="C9455" t="str">
            <v>REJUNTAMENTO P/CERÂMICA C/ L-FLEX E EPOXI (PAREDE/PISO)</v>
          </cell>
          <cell r="D9455" t="str">
            <v>M2</v>
          </cell>
          <cell r="E9455">
            <v>43.08</v>
          </cell>
          <cell r="F9455" t="str">
            <v>SEINFRA</v>
          </cell>
        </row>
        <row r="9456">
          <cell r="B9456" t="str">
            <v>C2212</v>
          </cell>
          <cell r="C9456" t="str">
            <v>REVESTIMENTO C/CARPETE ESP= 4mm</v>
          </cell>
          <cell r="D9456" t="str">
            <v>M2</v>
          </cell>
          <cell r="E9456">
            <v>42.69</v>
          </cell>
          <cell r="F9456" t="str">
            <v>SEINFRA</v>
          </cell>
        </row>
        <row r="9457">
          <cell r="B9457" t="str">
            <v>C2223</v>
          </cell>
          <cell r="C9457" t="str">
            <v>REVESTIMENTO C/CHAPAS FIBROCIMENTO SOBRE CAIBROS VERTICAIS</v>
          </cell>
          <cell r="D9457" t="str">
            <v>M2</v>
          </cell>
          <cell r="E9457">
            <v>95.25</v>
          </cell>
          <cell r="F9457" t="str">
            <v>SEINFRA</v>
          </cell>
        </row>
        <row r="9458">
          <cell r="B9458" t="str">
            <v>C2224</v>
          </cell>
          <cell r="C9458" t="str">
            <v>REVESTIMENTO C/CHAPAS FIBROCIMENTO SOBRE PERFIS ESTRUTURAIS ESP.= 35mm</v>
          </cell>
          <cell r="D9458" t="str">
            <v>M2</v>
          </cell>
          <cell r="E9458">
            <v>102.04</v>
          </cell>
          <cell r="F9458" t="str">
            <v>SEINFRA</v>
          </cell>
        </row>
        <row r="9459">
          <cell r="F9459" t="str">
            <v>SEINFRA</v>
          </cell>
        </row>
        <row r="9460">
          <cell r="B9460" t="str">
            <v>C2225</v>
          </cell>
          <cell r="C9460" t="str">
            <v>REVESTIMENTO C/CHAPAS FIBROCIMENTO SOBRE PERFIS ESTRUTURAIS ESP.= 50mm</v>
          </cell>
          <cell r="D9460" t="str">
            <v>M2</v>
          </cell>
          <cell r="E9460">
            <v>123.56</v>
          </cell>
          <cell r="F9460" t="str">
            <v>SEINFRA</v>
          </cell>
        </row>
        <row r="9461">
          <cell r="F9461" t="str">
            <v>SEINFRA</v>
          </cell>
        </row>
        <row r="9462">
          <cell r="B9462" t="str">
            <v>C2226</v>
          </cell>
          <cell r="C9462" t="str">
            <v xml:space="preserve">REVESTIMENTO C/CHAPAS FIBROCIMENTO SOBRE PERFIS ESTRUTURAIS TIPO " I " </v>
          </cell>
          <cell r="D9462" t="str">
            <v>M2</v>
          </cell>
          <cell r="E9462">
            <v>88.89</v>
          </cell>
          <cell r="F9462" t="str">
            <v>SEINFRA</v>
          </cell>
        </row>
        <row r="9463">
          <cell r="F9463" t="str">
            <v>SEINFRA</v>
          </cell>
        </row>
        <row r="9464">
          <cell r="B9464" t="str">
            <v>C2227</v>
          </cell>
          <cell r="C9464" t="str">
            <v>REVESTIMENTO C/CHAPAS FIBROCIMENTO SOBRE SARRAFOS</v>
          </cell>
          <cell r="D9464" t="str">
            <v>M2</v>
          </cell>
          <cell r="E9464">
            <v>111.99</v>
          </cell>
          <cell r="F9464" t="str">
            <v>SEINFRA</v>
          </cell>
        </row>
        <row r="9465">
          <cell r="B9465" t="str">
            <v>C2228</v>
          </cell>
          <cell r="C9465" t="str">
            <v>REVESTIMENTO C/CHAPAS FIBROCIMENTO SOBRE SARRAFOS VERTICAIS</v>
          </cell>
          <cell r="D9465" t="str">
            <v>M2</v>
          </cell>
          <cell r="E9465">
            <v>119.56</v>
          </cell>
          <cell r="F9465" t="str">
            <v>SEINFRA</v>
          </cell>
        </row>
        <row r="9466">
          <cell r="B9466" t="str">
            <v>C2216</v>
          </cell>
          <cell r="C9466" t="str">
            <v>REVESTIMENTO C/LAMINADO MELAMÍNICO COLADO</v>
          </cell>
          <cell r="D9466" t="str">
            <v>M2</v>
          </cell>
          <cell r="E9466">
            <v>60.14</v>
          </cell>
          <cell r="F9466" t="str">
            <v>SEINFRA</v>
          </cell>
        </row>
        <row r="9467">
          <cell r="B9467" t="str">
            <v>C2213</v>
          </cell>
          <cell r="C9467" t="str">
            <v>REVESTIMENTO C/CORTIÇA ESP= 12mm</v>
          </cell>
          <cell r="D9467" t="str">
            <v>M2</v>
          </cell>
          <cell r="E9467">
            <v>148.72</v>
          </cell>
          <cell r="F9467" t="str">
            <v>SEINFRA</v>
          </cell>
        </row>
        <row r="9468">
          <cell r="B9468" t="str">
            <v>C2218</v>
          </cell>
          <cell r="C9468" t="str">
            <v>REVESTIMENTO C/PEDRAS GRANÍTICAS</v>
          </cell>
          <cell r="D9468" t="str">
            <v>M2</v>
          </cell>
          <cell r="E9468">
            <v>118.85</v>
          </cell>
          <cell r="F9468" t="str">
            <v>SEINFRA</v>
          </cell>
        </row>
        <row r="9469">
          <cell r="B9469" t="str">
            <v>C2214</v>
          </cell>
          <cell r="C9469" t="str">
            <v>REVESTIMENTO C/QUARTZOLITE</v>
          </cell>
          <cell r="D9469" t="str">
            <v>M2</v>
          </cell>
          <cell r="E9469">
            <v>25.73</v>
          </cell>
          <cell r="F9469" t="str">
            <v>SEINFRA</v>
          </cell>
        </row>
        <row r="9470">
          <cell r="B9470" t="str">
            <v>C2221</v>
          </cell>
          <cell r="C9470" t="str">
            <v>REVESTIMENTO INTERNO C/PAPEL DE PAREDE</v>
          </cell>
          <cell r="D9470" t="str">
            <v>M2</v>
          </cell>
          <cell r="E9470">
            <v>49.22</v>
          </cell>
          <cell r="F9470" t="str">
            <v>SEINFRA</v>
          </cell>
        </row>
        <row r="9471">
          <cell r="B9471" t="str">
            <v>C2222</v>
          </cell>
          <cell r="C9471" t="str">
            <v>REVESTIMENTO METÁLICO, TIPO "REYNOBOND" DUAS CHAPAS</v>
          </cell>
          <cell r="D9471" t="str">
            <v>M2</v>
          </cell>
          <cell r="E9471">
            <v>536.47</v>
          </cell>
          <cell r="F9471" t="str">
            <v>SEINFRA</v>
          </cell>
        </row>
        <row r="9472">
          <cell r="B9472" t="str">
            <v>C4128</v>
          </cell>
          <cell r="C9472" t="str">
            <v>TIJOLINHO APARENTE 6,50x18cm C/ ARGAMASSA DE CIMENTO E AREIA 1:3</v>
          </cell>
          <cell r="D9472" t="str">
            <v>M2</v>
          </cell>
          <cell r="E9472">
            <v>98.93</v>
          </cell>
          <cell r="F9472" t="str">
            <v>SEINFRA</v>
          </cell>
        </row>
        <row r="9473">
          <cell r="B9473" t="str">
            <v>ARGAMASSAS PARA TETOS</v>
          </cell>
          <cell r="E9473">
            <v>396.62</v>
          </cell>
          <cell r="F9473" t="str">
            <v>SEINFRA</v>
          </cell>
        </row>
        <row r="9474">
          <cell r="B9474" t="str">
            <v>C0778</v>
          </cell>
          <cell r="C9474" t="str">
            <v>CHAPISCO C/ ARGAMASSA DE CIMENTO E AREIA  S/ PENEIRAR TRAÇO 1:3  ESP=5 mm P/ TETO</v>
          </cell>
          <cell r="D9474" t="str">
            <v>M2</v>
          </cell>
          <cell r="E9474">
            <v>12.13</v>
          </cell>
          <cell r="F9474" t="str">
            <v>SEINFRA</v>
          </cell>
        </row>
        <row r="9475">
          <cell r="F9475" t="str">
            <v>SEINFRA</v>
          </cell>
        </row>
        <row r="9476">
          <cell r="B9476" t="str">
            <v>C0779</v>
          </cell>
          <cell r="C9476" t="str">
            <v>CHAPISCO C/ PASTA DE CIMENTO COLANTE P/ TETO</v>
          </cell>
          <cell r="D9476" t="str">
            <v>M2</v>
          </cell>
          <cell r="E9476">
            <v>7.96</v>
          </cell>
          <cell r="F9476" t="str">
            <v>SEINFRA</v>
          </cell>
        </row>
        <row r="9477">
          <cell r="B9477" t="str">
            <v>C0781</v>
          </cell>
          <cell r="C9477" t="str">
            <v>CHAPISCO C/ ARGAMASSA DE CIMENTO E AREIA S/ PENEIRAR TRAÇO 1:4 P/ TETO</v>
          </cell>
          <cell r="D9477" t="str">
            <v>M2</v>
          </cell>
          <cell r="E9477">
            <v>11.73</v>
          </cell>
          <cell r="F9477" t="str">
            <v>SEINFRA</v>
          </cell>
        </row>
        <row r="9478">
          <cell r="F9478" t="str">
            <v>SEINFRA</v>
          </cell>
        </row>
        <row r="9479">
          <cell r="B9479" t="str">
            <v>C3034</v>
          </cell>
          <cell r="C9479" t="str">
            <v>REBOCO C/ ARGAMASSA MISTA DE CIMENTO, CAL HIDRATADA E AREIA S/ PENEIRAR, TRAÇO 1:2:8, ESP=20 mm P/ TETO</v>
          </cell>
          <cell r="D9479" t="str">
            <v>M2</v>
          </cell>
          <cell r="E9479">
            <v>36.22</v>
          </cell>
          <cell r="F9479" t="str">
            <v>SEINFRA</v>
          </cell>
        </row>
        <row r="9480">
          <cell r="F9480" t="str">
            <v>SEINFRA</v>
          </cell>
        </row>
        <row r="9481">
          <cell r="B9481" t="str">
            <v>C1218</v>
          </cell>
          <cell r="C9481" t="str">
            <v>EMBOÇO C/ ARGAMASSA MISTA DE CIMENTO, CAL HIDRATADA E AREIA S/ PENEIRAR TRAÇO 1:2:9  ESP=20 mm P/ TETO</v>
          </cell>
          <cell r="D9481" t="str">
            <v>M2</v>
          </cell>
          <cell r="E9481">
            <v>35.549999999999997</v>
          </cell>
          <cell r="F9481" t="str">
            <v>SEINFRA</v>
          </cell>
        </row>
        <row r="9482">
          <cell r="F9482" t="str">
            <v>SEINFRA</v>
          </cell>
        </row>
        <row r="9483">
          <cell r="B9483" t="str">
            <v>C1217</v>
          </cell>
          <cell r="C9483" t="str">
            <v>EMBOÇO C/ ARGAMASSA MISTA CIMENTO, CAL HIDRATADA E AREIA S/ PENEIRAR TRAÇO 1:2:11 ESP=20 mm P/ TETO</v>
          </cell>
          <cell r="D9483" t="str">
            <v>M2</v>
          </cell>
          <cell r="E9483">
            <v>33.659999999999997</v>
          </cell>
          <cell r="F9483" t="str">
            <v>SEINFRA</v>
          </cell>
        </row>
        <row r="9484">
          <cell r="F9484" t="str">
            <v>SEINFRA</v>
          </cell>
        </row>
        <row r="9485">
          <cell r="B9485" t="str">
            <v>C2111</v>
          </cell>
          <cell r="C9485" t="str">
            <v>REBOCO C/ ARGAMASSA DE CAL EM PASTA E AREIA PENEIRADA TRAÇO 1:2  ESP=5 mm P/ TETO</v>
          </cell>
          <cell r="D9485" t="str">
            <v>M2</v>
          </cell>
          <cell r="E9485">
            <v>25.86</v>
          </cell>
          <cell r="F9485" t="str">
            <v>SEINFRA</v>
          </cell>
        </row>
        <row r="9486">
          <cell r="F9486" t="str">
            <v>SEINFRA</v>
          </cell>
        </row>
        <row r="9487">
          <cell r="B9487" t="str">
            <v>C2107</v>
          </cell>
          <cell r="C9487" t="str">
            <v>REBOCO  C/ ARGAMASSA DE CAL EM PASTA E AREIA PENEIRADA TRAÇO 1:1.5  ESP=5 mm P/ TETO</v>
          </cell>
          <cell r="D9487" t="str">
            <v>M2</v>
          </cell>
          <cell r="E9487">
            <v>26.01</v>
          </cell>
          <cell r="F9487" t="str">
            <v>SEINFRA</v>
          </cell>
        </row>
        <row r="9488">
          <cell r="F9488" t="str">
            <v>SEINFRA</v>
          </cell>
        </row>
        <row r="9489">
          <cell r="B9489" t="str">
            <v>C2112</v>
          </cell>
          <cell r="C9489" t="str">
            <v>REBOCO C/ ARGAMASSA DE CAL EM PASTA E AREIA PENEIRADA TRAÇO 1:3  ESP=5 mm P/ TETO</v>
          </cell>
          <cell r="D9489" t="str">
            <v>M2</v>
          </cell>
          <cell r="E9489">
            <v>25.78</v>
          </cell>
          <cell r="F9489" t="str">
            <v>SEINFRA</v>
          </cell>
        </row>
        <row r="9490">
          <cell r="F9490" t="str">
            <v>SEINFRA</v>
          </cell>
        </row>
        <row r="9491">
          <cell r="B9491" t="str">
            <v>C2113</v>
          </cell>
          <cell r="C9491" t="str">
            <v>REBOCO C/ ARGAMASSA DE CAL EM PASTA E AREIA PENEIRADA TRAÇO 1:4  ESP=5 mm P/ TETO</v>
          </cell>
          <cell r="D9491" t="str">
            <v>M2</v>
          </cell>
          <cell r="E9491">
            <v>25.58</v>
          </cell>
          <cell r="F9491" t="str">
            <v>SEINFRA</v>
          </cell>
        </row>
        <row r="9492">
          <cell r="F9492" t="str">
            <v>SEINFRA</v>
          </cell>
        </row>
        <row r="9493">
          <cell r="B9493" t="str">
            <v>C2116</v>
          </cell>
          <cell r="C9493" t="str">
            <v>REBOCO C/ ARGAMASSA DE CAL HIDRATADA E AREIA PENEIRADA TRAÇO 1:3  ESP=5 mm P/ TETO</v>
          </cell>
          <cell r="D9493" t="str">
            <v>M2</v>
          </cell>
          <cell r="E9493">
            <v>26.03</v>
          </cell>
          <cell r="F9493" t="str">
            <v>SEINFRA</v>
          </cell>
        </row>
        <row r="9494">
          <cell r="F9494" t="str">
            <v>SEINFRA</v>
          </cell>
        </row>
        <row r="9495">
          <cell r="B9495" t="str">
            <v>C2125</v>
          </cell>
          <cell r="C9495" t="str">
            <v>REBOCO C/ ARGAMASSA DE CAL HIDRATADA E AREIA PENEIRADA, TRAÇO 1:4.5  ESP=5 mm P/ TETO</v>
          </cell>
          <cell r="D9495" t="str">
            <v>M2</v>
          </cell>
          <cell r="E9495">
            <v>25.27</v>
          </cell>
          <cell r="F9495" t="str">
            <v>SEINFRA</v>
          </cell>
        </row>
        <row r="9496">
          <cell r="F9496" t="str">
            <v>SEINFRA</v>
          </cell>
        </row>
        <row r="9497">
          <cell r="B9497" t="str">
            <v>C3032</v>
          </cell>
          <cell r="C9497" t="str">
            <v>REBOCO  C/ ARGAMASSA DE CAL HIDRATADA E AREIA S/ PENEIRAR, TRAÇO 1:3, C/ 100 KG DE CIMENTO E ESP=20 mm P/ TETO</v>
          </cell>
          <cell r="D9497" t="str">
            <v>M2</v>
          </cell>
          <cell r="E9497">
            <v>36.64</v>
          </cell>
          <cell r="F9497" t="str">
            <v>SEINFRA</v>
          </cell>
        </row>
        <row r="9498">
          <cell r="F9498" t="str">
            <v>SEINFRA</v>
          </cell>
        </row>
        <row r="9499">
          <cell r="B9499" t="str">
            <v>C3033</v>
          </cell>
          <cell r="C9499" t="str">
            <v>REBOCO C/ ARGAMASSA DE CAL HIDRATADA E AREIA S/ PENEIRAR TRAÇO 1:4, C/ 100 KG DE CIMENTO E ESP=20 mm P/ TETO</v>
          </cell>
          <cell r="D9499" t="str">
            <v>M2</v>
          </cell>
          <cell r="E9499">
            <v>35.299999999999997</v>
          </cell>
          <cell r="F9499" t="str">
            <v>SEINFRA</v>
          </cell>
        </row>
        <row r="9500">
          <cell r="F9500" t="str">
            <v>SEINFRA</v>
          </cell>
        </row>
        <row r="9501">
          <cell r="B9501" t="str">
            <v>C3035</v>
          </cell>
          <cell r="C9501" t="str">
            <v>REBOCO C/ ARGAMASSA DE CIMENTO E AREIA S/ PENEIRAR TRAÇO 1:6, ESP=20 mm P/ TETO</v>
          </cell>
          <cell r="D9501" t="str">
            <v>M2</v>
          </cell>
          <cell r="E9501">
            <v>32.9</v>
          </cell>
          <cell r="F9501" t="str">
            <v>SEINFRA</v>
          </cell>
        </row>
        <row r="9502">
          <cell r="F9502" t="str">
            <v>SEINFRA</v>
          </cell>
        </row>
        <row r="9503">
          <cell r="B9503" t="str">
            <v>ACABAMENTOS PARA TETOS</v>
          </cell>
          <cell r="E9503">
            <v>1470.64</v>
          </cell>
          <cell r="F9503" t="str">
            <v>SEINFRA</v>
          </cell>
        </row>
        <row r="9504">
          <cell r="B9504" t="str">
            <v>C4479</v>
          </cell>
          <cell r="C9504" t="str">
            <v>FORRO ACÚSTICO EM PLACAS DE FIBRA MINERAL C/PERFIL "T" EM AÇO - FORNECIMENTO E MONTAGEM</v>
          </cell>
          <cell r="D9504" t="str">
            <v>M2</v>
          </cell>
          <cell r="E9504">
            <v>120.58</v>
          </cell>
          <cell r="F9504" t="str">
            <v>SEINFRA</v>
          </cell>
        </row>
        <row r="9505">
          <cell r="F9505" t="str">
            <v>SEINFRA</v>
          </cell>
        </row>
        <row r="9506">
          <cell r="B9506" t="str">
            <v>C4480</v>
          </cell>
          <cell r="C9506" t="str">
            <v>FORRO ACÚSTICO EM PLACAS DE FIBRA MINERAL C/PERFIL "T" EM ALUMÍNIO - FORNECIMENTO E MONTAGEM</v>
          </cell>
          <cell r="D9506" t="str">
            <v>M2</v>
          </cell>
          <cell r="E9506">
            <v>101.88</v>
          </cell>
          <cell r="F9506" t="str">
            <v>SEINFRA</v>
          </cell>
        </row>
        <row r="9507">
          <cell r="F9507" t="str">
            <v>SEINFRA</v>
          </cell>
        </row>
        <row r="9508">
          <cell r="B9508" t="str">
            <v>C4481</v>
          </cell>
          <cell r="C9508" t="str">
            <v>FORRO ACÚSTICO EM PLACAS DE FIBRA MINERAL C/PERFIL "CARTOLA" EM ALUMÍNIO - FORNECIMENTO E MONTAGEM</v>
          </cell>
          <cell r="D9508" t="str">
            <v>M2</v>
          </cell>
          <cell r="E9508">
            <v>104.86</v>
          </cell>
          <cell r="F9508" t="str">
            <v>SEINFRA</v>
          </cell>
        </row>
        <row r="9509">
          <cell r="F9509" t="str">
            <v>SEINFRA</v>
          </cell>
        </row>
        <row r="9510">
          <cell r="B9510" t="str">
            <v>C4790</v>
          </cell>
          <cell r="C9510" t="str">
            <v>FORRO BOREAL MODULADO ESTRUTURADO (25X625X1250MM), COM PERFIL T LEVE EM AÇO BRANCO E TRATAMENTO TERMO-ACÚSTICO EM LÃ DE VIDRO, FECHAMENTO EM PELÍCULA DE PVC PERFURADO OU EQUIVALENTE - FORNECIMENTO E INSTALAÇÃO</v>
          </cell>
          <cell r="D9510" t="str">
            <v>M2</v>
          </cell>
          <cell r="E9510">
            <v>71.069999999999993</v>
          </cell>
          <cell r="F9510" t="str">
            <v>SEINFRA</v>
          </cell>
        </row>
        <row r="9511">
          <cell r="F9511" t="str">
            <v>SEINFRA</v>
          </cell>
        </row>
        <row r="9512">
          <cell r="B9512" t="str">
            <v>C4285</v>
          </cell>
          <cell r="C9512" t="str">
            <v>FORRO DE GESSO ACARTONADO ARAMADO - FORNECIMENTO E MONTAGEM</v>
          </cell>
          <cell r="D9512" t="str">
            <v>M2</v>
          </cell>
          <cell r="E9512">
            <v>42.87</v>
          </cell>
          <cell r="F9512" t="str">
            <v>SEINFRA</v>
          </cell>
        </row>
        <row r="9513">
          <cell r="B9513" t="str">
            <v>C4294</v>
          </cell>
          <cell r="C9513" t="str">
            <v>FORRO DE GESSO ACARTONADO ESTRUTURADO - FORNECIMENTO E MONTAGEM</v>
          </cell>
          <cell r="D9513" t="str">
            <v>M2</v>
          </cell>
          <cell r="E9513">
            <v>56.39</v>
          </cell>
          <cell r="F9513" t="str">
            <v>SEINFRA</v>
          </cell>
        </row>
        <row r="9514">
          <cell r="F9514" t="str">
            <v>SEINFRA</v>
          </cell>
        </row>
        <row r="9515">
          <cell r="B9515" t="str">
            <v>C3970</v>
          </cell>
          <cell r="C9515" t="str">
            <v>FORRO DE GESSO CONVENCIONAL (60x60)cm COM TIRO E ARAME GALVANIZADO ENCAPADO - FORNECIMENTO E MONTAGEM</v>
          </cell>
          <cell r="D9515" t="str">
            <v>M2</v>
          </cell>
          <cell r="E9515">
            <v>30.4</v>
          </cell>
          <cell r="F9515" t="str">
            <v>SEINFRA</v>
          </cell>
        </row>
        <row r="9516">
          <cell r="F9516" t="str">
            <v>SEINFRA</v>
          </cell>
        </row>
        <row r="9517">
          <cell r="B9517" t="str">
            <v>C3971</v>
          </cell>
          <cell r="C9517" t="str">
            <v>FORRO DE GESSO CONVENCIONAL (60x60)cm SEM TIRO E ARAME GALVANIZADO ENCAPADO - FORNECIMENTO E MONTAGEM</v>
          </cell>
          <cell r="D9517" t="str">
            <v>M2</v>
          </cell>
          <cell r="E9517">
            <v>24.32</v>
          </cell>
          <cell r="F9517" t="str">
            <v>SEINFRA</v>
          </cell>
        </row>
        <row r="9518">
          <cell r="F9518" t="str">
            <v>SEINFRA</v>
          </cell>
        </row>
        <row r="9519">
          <cell r="B9519" t="str">
            <v>C2998</v>
          </cell>
          <cell r="C9519" t="str">
            <v>FORRO DE LAMBRI DE MADEIRA (7x1)cm</v>
          </cell>
          <cell r="D9519" t="str">
            <v>M2</v>
          </cell>
          <cell r="E9519">
            <v>140.53</v>
          </cell>
          <cell r="F9519" t="str">
            <v>SEINFRA</v>
          </cell>
        </row>
        <row r="9520">
          <cell r="B9520" t="str">
            <v>C4484</v>
          </cell>
          <cell r="C9520" t="str">
            <v>FORRO PACOTE C/ PERFIL "CARTOLA" EM AÇO - FORNECIMENTO E MONTAGEM</v>
          </cell>
          <cell r="D9520" t="str">
            <v>M2</v>
          </cell>
          <cell r="E9520">
            <v>67.63</v>
          </cell>
          <cell r="F9520" t="str">
            <v>SEINFRA</v>
          </cell>
        </row>
        <row r="9521">
          <cell r="F9521" t="str">
            <v>SEINFRA</v>
          </cell>
        </row>
        <row r="9522">
          <cell r="B9522" t="str">
            <v>C4485</v>
          </cell>
          <cell r="C9522" t="str">
            <v>FORRO PACOTE C/ PERFIL "CARTOLA" EM ALUMÍNIO - FORNECIMENTO E MONTAGEM</v>
          </cell>
          <cell r="D9522" t="str">
            <v>M2</v>
          </cell>
          <cell r="E9522">
            <v>93.16</v>
          </cell>
          <cell r="F9522" t="str">
            <v>SEINFRA</v>
          </cell>
        </row>
        <row r="9523">
          <cell r="F9523" t="str">
            <v>SEINFRA</v>
          </cell>
        </row>
        <row r="9524">
          <cell r="B9524" t="str">
            <v>C4482</v>
          </cell>
          <cell r="C9524" t="str">
            <v>FORRO PACOTE C/ PERFIL "T" EM AÇO - FORNECIMENTO E MONTAGEM</v>
          </cell>
          <cell r="D9524" t="str">
            <v>M2</v>
          </cell>
          <cell r="E9524">
            <v>55.6</v>
          </cell>
          <cell r="F9524" t="str">
            <v>SEINFRA</v>
          </cell>
        </row>
        <row r="9525">
          <cell r="B9525" t="str">
            <v>C4483</v>
          </cell>
          <cell r="C9525" t="str">
            <v>FORRO PACOTE C/ PERFIL "T" EM ALUMÍNIO - FORNECIMENTO E MONTAGEM</v>
          </cell>
          <cell r="D9525" t="str">
            <v>M2</v>
          </cell>
          <cell r="E9525">
            <v>60.11</v>
          </cell>
          <cell r="F9525" t="str">
            <v>SEINFRA</v>
          </cell>
        </row>
        <row r="9526">
          <cell r="B9526" t="str">
            <v>C4472</v>
          </cell>
          <cell r="C9526" t="str">
            <v>FORRO PVC - COLMÉIA - FORNECIMENTO E MONTAGEM</v>
          </cell>
          <cell r="D9526" t="str">
            <v>M2</v>
          </cell>
          <cell r="E9526">
            <v>153.9</v>
          </cell>
          <cell r="F9526" t="str">
            <v>SEINFRA</v>
          </cell>
        </row>
        <row r="9527">
          <cell r="B9527" t="str">
            <v>C4468</v>
          </cell>
          <cell r="C9527" t="str">
            <v>FORRO PVC - LAMBRI (100x6000 OU 200x6000)mm - FORNECIMENTO E MONTAGEM</v>
          </cell>
          <cell r="D9527" t="str">
            <v>M2</v>
          </cell>
          <cell r="E9527">
            <v>54.51</v>
          </cell>
          <cell r="F9527" t="str">
            <v>SEINFRA</v>
          </cell>
        </row>
        <row r="9528">
          <cell r="F9528" t="str">
            <v>SEINFRA</v>
          </cell>
        </row>
        <row r="9529">
          <cell r="B9529" t="str">
            <v>C4471</v>
          </cell>
          <cell r="C9529" t="str">
            <v>FORRO PVC - MODULADO (618x1250)mm C/ PERFIL "CARTOLA" EM ALUMÍNIO - FORNECIMENTO E MONTAGEM</v>
          </cell>
          <cell r="D9529" t="str">
            <v>M2</v>
          </cell>
          <cell r="E9529">
            <v>98.5</v>
          </cell>
          <cell r="F9529" t="str">
            <v>SEINFRA</v>
          </cell>
        </row>
        <row r="9530">
          <cell r="F9530" t="str">
            <v>SEINFRA</v>
          </cell>
        </row>
        <row r="9531">
          <cell r="B9531" t="str">
            <v>C4469</v>
          </cell>
          <cell r="C9531" t="str">
            <v>FORRO PVC - MODULADO (618x1250)mm C/ PERFIL "T" EM AÇO - FORNECIMENTO E MONTAGEM</v>
          </cell>
          <cell r="D9531" t="str">
            <v>M2</v>
          </cell>
          <cell r="E9531">
            <v>69.67</v>
          </cell>
          <cell r="F9531" t="str">
            <v>SEINFRA</v>
          </cell>
        </row>
        <row r="9532">
          <cell r="F9532" t="str">
            <v>SEINFRA</v>
          </cell>
        </row>
        <row r="9533">
          <cell r="B9533" t="str">
            <v>C4470</v>
          </cell>
          <cell r="C9533" t="str">
            <v>FORRO PVC - MODULADO (618x1250)mm C/ PERFIL "T" EM ALUMÍNIO - FORNECIMENTO E MONTAGEM</v>
          </cell>
          <cell r="D9533" t="str">
            <v>M2</v>
          </cell>
          <cell r="E9533">
            <v>71.73</v>
          </cell>
          <cell r="F9533" t="str">
            <v>SEINFRA</v>
          </cell>
        </row>
        <row r="9534">
          <cell r="F9534" t="str">
            <v>SEINFRA</v>
          </cell>
        </row>
        <row r="9535">
          <cell r="B9535" t="str">
            <v>C4512</v>
          </cell>
          <cell r="C9535" t="str">
            <v>REMANEJAMENTO DE FORROS (PACOTE / MODULADOS) - EXECUÇÃO</v>
          </cell>
          <cell r="D9535" t="str">
            <v>M2</v>
          </cell>
          <cell r="E9535">
            <v>12.02</v>
          </cell>
          <cell r="F9535" t="str">
            <v>SEINFRA</v>
          </cell>
        </row>
        <row r="9536">
          <cell r="B9536" t="str">
            <v>C4506</v>
          </cell>
          <cell r="C9536" t="str">
            <v>SANCA DE GESSO P/ FORRO ACARTONADO - FORNECIMENTO E MONTAGEM</v>
          </cell>
          <cell r="D9536" t="str">
            <v>M</v>
          </cell>
          <cell r="E9536">
            <v>15.2</v>
          </cell>
          <cell r="F9536" t="str">
            <v>SEINFRA</v>
          </cell>
        </row>
        <row r="9537">
          <cell r="B9537" t="str">
            <v>C4284</v>
          </cell>
          <cell r="C9537" t="str">
            <v>SANCA DE GESSO P/ FORRO CONVENCIONAL - FORNECIMENTO E MONTAGEM</v>
          </cell>
          <cell r="D9537" t="str">
            <v>M</v>
          </cell>
          <cell r="E9537">
            <v>15.2</v>
          </cell>
          <cell r="F9537" t="str">
            <v>SEINFRA</v>
          </cell>
        </row>
        <row r="9538">
          <cell r="B9538" t="str">
            <v>C2478</v>
          </cell>
          <cell r="C9538" t="str">
            <v>TIROS E PINO DE AÇO PARA FIXAÇÃO</v>
          </cell>
          <cell r="D9538" t="str">
            <v>UN</v>
          </cell>
          <cell r="E9538">
            <v>10.51</v>
          </cell>
          <cell r="F9538" t="str">
            <v>SEINFRA</v>
          </cell>
        </row>
        <row r="9539">
          <cell r="B9539" t="str">
            <v>PISOS</v>
          </cell>
          <cell r="E9539">
            <v>12939.04</v>
          </cell>
          <cell r="F9539" t="str">
            <v>SEINFRA</v>
          </cell>
        </row>
        <row r="9540">
          <cell r="B9540" t="str">
            <v>PISOS INTERNOS</v>
          </cell>
          <cell r="E9540">
            <v>10283.280000000001</v>
          </cell>
          <cell r="F9540" t="str">
            <v>SEINFRA</v>
          </cell>
        </row>
        <row r="9541">
          <cell r="B9541" t="str">
            <v>C0099</v>
          </cell>
          <cell r="C9541" t="str">
            <v>APLICAÇÃO DE SINTECO EM PISOS C/MADEIRA</v>
          </cell>
          <cell r="D9541" t="str">
            <v>M2</v>
          </cell>
          <cell r="E9541">
            <v>44.46</v>
          </cell>
          <cell r="F9541" t="str">
            <v>SEINFRA</v>
          </cell>
        </row>
        <row r="9542">
          <cell r="B9542" t="str">
            <v>C4437</v>
          </cell>
          <cell r="C9542" t="str">
            <v>CERÂMICA ESMALTADA RETIFICADA C/ ARG. CIMENTO E AREIA ATÉ 30x30cm (900 cm²) - PEI-5/PEI-4 P/ PISO</v>
          </cell>
          <cell r="D9542" t="str">
            <v>M2</v>
          </cell>
          <cell r="E9542">
            <v>96.19</v>
          </cell>
          <cell r="F9542" t="str">
            <v>SEINFRA</v>
          </cell>
        </row>
        <row r="9543">
          <cell r="F9543" t="str">
            <v>SEINFRA</v>
          </cell>
        </row>
        <row r="9544">
          <cell r="B9544" t="str">
            <v>C4439</v>
          </cell>
          <cell r="C9544" t="str">
            <v>CERÂMICA ESMALTADA RETIFICADA C/ ARG. CIMENTO E AREIA ACIMA DE 30x30cm (900 cm²) - PEI-5/PEI-4 P/ PISO</v>
          </cell>
          <cell r="D9544" t="str">
            <v>M2</v>
          </cell>
          <cell r="E9544">
            <v>106.37</v>
          </cell>
          <cell r="F9544" t="str">
            <v>SEINFRA</v>
          </cell>
        </row>
        <row r="9545">
          <cell r="F9545" t="str">
            <v>SEINFRA</v>
          </cell>
        </row>
        <row r="9546">
          <cell r="B9546" t="str">
            <v>C2996</v>
          </cell>
          <cell r="C9546" t="str">
            <v>CERÂMICA ESMALTADA RETIFICADA C/ ARG. PRÉ-FABRICADA ATÉ 30x30 cm (900 cm²) - PEI-5/PEI-4 - P/ PISO</v>
          </cell>
          <cell r="D9546" t="str">
            <v>M2</v>
          </cell>
          <cell r="E9546">
            <v>71.569999999999993</v>
          </cell>
          <cell r="F9546" t="str">
            <v>SEINFRA</v>
          </cell>
        </row>
        <row r="9547">
          <cell r="F9547" t="str">
            <v>SEINFRA</v>
          </cell>
        </row>
        <row r="9548">
          <cell r="B9548" t="str">
            <v>C3001</v>
          </cell>
          <cell r="C9548" t="str">
            <v>CERÂMICA ESMALTADA RETIFICADA C/ ARG. PRÉ-FABRICADA ACIMA DE 30x30 cm (900 cm²) - PEI-5/PEI-4 - P/ PISO</v>
          </cell>
          <cell r="D9548" t="str">
            <v>M2</v>
          </cell>
          <cell r="E9548">
            <v>85.82</v>
          </cell>
          <cell r="F9548" t="str">
            <v>SEINFRA</v>
          </cell>
        </row>
        <row r="9549">
          <cell r="F9549" t="str">
            <v>SEINFRA</v>
          </cell>
        </row>
        <row r="9550">
          <cell r="B9550" t="str">
            <v>C0837</v>
          </cell>
          <cell r="C9550" t="str">
            <v>CONCRETO NÃO-ESTRUTURAL S/BETONEIRA P/LASTRO</v>
          </cell>
          <cell r="D9550" t="str">
            <v>M3</v>
          </cell>
          <cell r="E9550">
            <v>391.26</v>
          </cell>
          <cell r="F9550" t="str">
            <v>SEINFRA</v>
          </cell>
        </row>
        <row r="9551">
          <cell r="B9551" t="str">
            <v>C0871</v>
          </cell>
          <cell r="C9551" t="str">
            <v>CORDÃO DE PEROBA P/RODAPÉS</v>
          </cell>
          <cell r="D9551" t="str">
            <v>M</v>
          </cell>
          <cell r="E9551">
            <v>15.34</v>
          </cell>
          <cell r="F9551" t="str">
            <v>SEINFRA</v>
          </cell>
        </row>
        <row r="9552">
          <cell r="B9552" t="str">
            <v>C1032</v>
          </cell>
          <cell r="C9552" t="str">
            <v>DEGRAU COM FORRAÇÃO TÊXTIL (20X30)cm</v>
          </cell>
          <cell r="D9552" t="str">
            <v>M</v>
          </cell>
          <cell r="E9552">
            <v>36.1</v>
          </cell>
          <cell r="F9552" t="str">
            <v>SEINFRA</v>
          </cell>
        </row>
        <row r="9553">
          <cell r="B9553" t="str">
            <v>C1033</v>
          </cell>
          <cell r="C9553" t="str">
            <v xml:space="preserve">DEGRAU COM PLACAS LISAS DE BORRACHA (50X32X2.5)cm  </v>
          </cell>
          <cell r="D9553" t="str">
            <v>M</v>
          </cell>
          <cell r="E9553">
            <v>100.17</v>
          </cell>
          <cell r="F9553" t="str">
            <v>SEINFRA</v>
          </cell>
        </row>
        <row r="9554">
          <cell r="B9554" t="str">
            <v>C1034</v>
          </cell>
          <cell r="C9554" t="str">
            <v>DEGRAU DE GRANILITE MOLDADO NO LOCAL (20X30)cm</v>
          </cell>
          <cell r="D9554" t="str">
            <v>M</v>
          </cell>
          <cell r="E9554">
            <v>95.96</v>
          </cell>
          <cell r="F9554" t="str">
            <v>SEINFRA</v>
          </cell>
        </row>
        <row r="9555">
          <cell r="B9555" t="str">
            <v>C1035</v>
          </cell>
          <cell r="C9555" t="str">
            <v>DEGRAU DE MÁRMORE (20X30)cm</v>
          </cell>
          <cell r="D9555" t="str">
            <v>M</v>
          </cell>
          <cell r="E9555">
            <v>130.88</v>
          </cell>
          <cell r="F9555" t="str">
            <v>SEINFRA</v>
          </cell>
        </row>
        <row r="9556">
          <cell r="B9556" t="str">
            <v>C1036</v>
          </cell>
          <cell r="C9556" t="str">
            <v>DEGRAU INDUSTRIAL MONOLÍTICO C/PINGADEIRA</v>
          </cell>
          <cell r="D9556" t="str">
            <v>M</v>
          </cell>
          <cell r="E9556">
            <v>74.2</v>
          </cell>
          <cell r="F9556" t="str">
            <v>SEINFRA</v>
          </cell>
        </row>
        <row r="9557">
          <cell r="B9557" t="str">
            <v>C1037</v>
          </cell>
          <cell r="C9557" t="str">
            <v>DEGRAU INDUSTRIAL MONOLÍTICO S/PINGADEIRA</v>
          </cell>
          <cell r="D9557" t="str">
            <v>M</v>
          </cell>
          <cell r="E9557">
            <v>53.76</v>
          </cell>
          <cell r="F9557" t="str">
            <v>SEINFRA</v>
          </cell>
        </row>
        <row r="9558">
          <cell r="B9558" t="str">
            <v>C1038</v>
          </cell>
          <cell r="C9558" t="str">
            <v>DEGRAU PRÉ-MOLDADO DE GRANILITE</v>
          </cell>
          <cell r="D9558" t="str">
            <v>M</v>
          </cell>
          <cell r="E9558">
            <v>81.31</v>
          </cell>
          <cell r="F9558" t="str">
            <v>SEINFRA</v>
          </cell>
        </row>
        <row r="9559">
          <cell r="B9559" t="str">
            <v>C1237</v>
          </cell>
          <cell r="C9559" t="str">
            <v>ENCERAMENTO DE PISOS C/ DUAS DEMÃOS DE CÊRA</v>
          </cell>
          <cell r="D9559" t="str">
            <v>M2</v>
          </cell>
          <cell r="E9559">
            <v>23.03</v>
          </cell>
          <cell r="F9559" t="str">
            <v>SEINFRA</v>
          </cell>
        </row>
        <row r="9560">
          <cell r="B9560" t="str">
            <v>C4066</v>
          </cell>
          <cell r="C9560" t="str">
            <v>GRANITO POLIDO E=2cm, BRANCO, ARGAMASSA CIMENTO E AREIA 1:4, C/ REJUNTAMENTO</v>
          </cell>
          <cell r="D9560" t="str">
            <v>M2</v>
          </cell>
          <cell r="E9560">
            <v>533.73</v>
          </cell>
          <cell r="F9560" t="str">
            <v>SEINFRA</v>
          </cell>
        </row>
        <row r="9561">
          <cell r="F9561" t="str">
            <v>SEINFRA</v>
          </cell>
        </row>
        <row r="9562">
          <cell r="B9562" t="str">
            <v>C4065</v>
          </cell>
          <cell r="C9562" t="str">
            <v>GRANITO POLIDO E=2cm, CINZA, ARGAMASSA DE CIMENTO E AREIA 1:4, C/ REJUNTAMENTO</v>
          </cell>
          <cell r="D9562" t="str">
            <v>M2</v>
          </cell>
          <cell r="E9562">
            <v>305.61</v>
          </cell>
          <cell r="F9562" t="str">
            <v>SEINFRA</v>
          </cell>
        </row>
        <row r="9563">
          <cell r="F9563" t="str">
            <v>SEINFRA</v>
          </cell>
        </row>
        <row r="9564">
          <cell r="B9564" t="str">
            <v>C4067</v>
          </cell>
          <cell r="C9564" t="str">
            <v>GRANITO POLIDO E=2cm, OUTRAS CORES, ARGAMASSA CIMENTO E AREIA 1:4, C/ REJUNTAMENTO</v>
          </cell>
          <cell r="D9564" t="str">
            <v>M2</v>
          </cell>
          <cell r="E9564">
            <v>370.54</v>
          </cell>
          <cell r="F9564" t="str">
            <v>SEINFRA</v>
          </cell>
        </row>
        <row r="9565">
          <cell r="F9565" t="str">
            <v>SEINFRA</v>
          </cell>
        </row>
        <row r="9566">
          <cell r="B9566" t="str">
            <v>C4064</v>
          </cell>
          <cell r="C9566" t="str">
            <v>GRANITO POLIDO E=2cm, PRETO,  ARGAMASSA CIMENTO E AREIA 1:4, C/ REJUNTAMENTO</v>
          </cell>
          <cell r="D9566" t="str">
            <v>M2</v>
          </cell>
          <cell r="E9566">
            <v>409.51</v>
          </cell>
          <cell r="F9566" t="str">
            <v>SEINFRA</v>
          </cell>
        </row>
        <row r="9567">
          <cell r="F9567" t="str">
            <v>SEINFRA</v>
          </cell>
        </row>
        <row r="9568">
          <cell r="B9568" t="str">
            <v>C1623</v>
          </cell>
          <cell r="C9568" t="str">
            <v>LIMPEZA DE BASE OU LASTRO</v>
          </cell>
          <cell r="D9568" t="str">
            <v>M2</v>
          </cell>
          <cell r="E9568">
            <v>1.56</v>
          </cell>
          <cell r="F9568" t="str">
            <v>SEINFRA</v>
          </cell>
        </row>
        <row r="9569">
          <cell r="B9569" t="str">
            <v>C3547</v>
          </cell>
          <cell r="C9569" t="str">
            <v>MUTIRÃO MISTO - PEITORIL DE CIMENTO</v>
          </cell>
          <cell r="D9569" t="str">
            <v>M2</v>
          </cell>
          <cell r="E9569">
            <v>90.92</v>
          </cell>
          <cell r="F9569" t="str">
            <v>SEINFRA</v>
          </cell>
        </row>
        <row r="9570">
          <cell r="B9570" t="str">
            <v>C3549</v>
          </cell>
          <cell r="C9570" t="str">
            <v>MUTIRÃO MISTO - PISO CIMENTADO ESP.=1.5cm</v>
          </cell>
          <cell r="D9570" t="str">
            <v>M2</v>
          </cell>
          <cell r="E9570">
            <v>25.07</v>
          </cell>
          <cell r="F9570" t="str">
            <v>SEINFRA</v>
          </cell>
        </row>
        <row r="9571">
          <cell r="B9571" t="str">
            <v>C3548</v>
          </cell>
          <cell r="C9571" t="str">
            <v>MUTIRÃO MISTO - PISO MORTO DE CONCRETO FCK=13.5 MPa C/PREPARO E LANÇAMENTO</v>
          </cell>
          <cell r="D9571" t="str">
            <v>M3</v>
          </cell>
          <cell r="E9571">
            <v>337.72</v>
          </cell>
          <cell r="F9571" t="str">
            <v>SEINFRA</v>
          </cell>
        </row>
        <row r="9572">
          <cell r="F9572" t="str">
            <v>SEINFRA</v>
          </cell>
        </row>
        <row r="9573">
          <cell r="B9573" t="str">
            <v>C1846</v>
          </cell>
          <cell r="C9573" t="str">
            <v>PARQUETES DE MADEIRA FIXADOS C/COLA A BASE DE PVA</v>
          </cell>
          <cell r="D9573" t="str">
            <v>M2</v>
          </cell>
          <cell r="E9573">
            <v>83.7</v>
          </cell>
          <cell r="F9573" t="str">
            <v>SEINFRA</v>
          </cell>
        </row>
        <row r="9574">
          <cell r="B9574" t="str">
            <v>C1852</v>
          </cell>
          <cell r="C9574" t="str">
            <v>PASTILHAS DE PORCELANA C/CIMENTO COLANTE</v>
          </cell>
          <cell r="D9574" t="str">
            <v>M2</v>
          </cell>
          <cell r="E9574">
            <v>120.44</v>
          </cell>
          <cell r="F9574" t="str">
            <v>SEINFRA</v>
          </cell>
        </row>
        <row r="9575">
          <cell r="B9575" t="str">
            <v>C1859</v>
          </cell>
          <cell r="C9575" t="str">
            <v>PASTILHAS DE PORCELANA C/ARGAMASSA MISTA CIMENTO, CAL HIDRATADA E AREIA</v>
          </cell>
          <cell r="D9575" t="str">
            <v>M2</v>
          </cell>
          <cell r="E9575">
            <v>202.3</v>
          </cell>
          <cell r="F9575" t="str">
            <v>SEINFRA</v>
          </cell>
        </row>
        <row r="9576">
          <cell r="F9576" t="str">
            <v>SEINFRA</v>
          </cell>
        </row>
        <row r="9577">
          <cell r="B9577" t="str">
            <v>C3015</v>
          </cell>
          <cell r="C9577" t="str">
            <v>PEITORIL DE CIMENTO</v>
          </cell>
          <cell r="D9577" t="str">
            <v>M2</v>
          </cell>
          <cell r="E9577">
            <v>138.5</v>
          </cell>
          <cell r="F9577" t="str">
            <v>SEINFRA</v>
          </cell>
        </row>
        <row r="9578">
          <cell r="B9578" t="str">
            <v>C1869</v>
          </cell>
          <cell r="C9578" t="str">
            <v>PEITORIL DE GRANITO L= 15 cm</v>
          </cell>
          <cell r="D9578" t="str">
            <v>M</v>
          </cell>
          <cell r="E9578">
            <v>85.2</v>
          </cell>
          <cell r="F9578" t="str">
            <v>SEINFRA</v>
          </cell>
        </row>
        <row r="9579">
          <cell r="B9579" t="str">
            <v>C1870</v>
          </cell>
          <cell r="C9579" t="str">
            <v>PEITORIL DE MARMORE L= 15cm</v>
          </cell>
          <cell r="D9579" t="str">
            <v>M</v>
          </cell>
          <cell r="E9579">
            <v>76.37</v>
          </cell>
          <cell r="F9579" t="str">
            <v>SEINFRA</v>
          </cell>
        </row>
        <row r="9580">
          <cell r="B9580" t="str">
            <v>C1871</v>
          </cell>
          <cell r="C9580" t="str">
            <v>PEITORIL DE MÁRMORE  L= 25cm</v>
          </cell>
          <cell r="D9580" t="str">
            <v>M</v>
          </cell>
          <cell r="E9580">
            <v>126.91</v>
          </cell>
          <cell r="F9580" t="str">
            <v>SEINFRA</v>
          </cell>
        </row>
        <row r="9581">
          <cell r="B9581" t="str">
            <v>C3016</v>
          </cell>
          <cell r="C9581" t="str">
            <v>PEITORIL DE MARMORITE</v>
          </cell>
          <cell r="D9581" t="str">
            <v>M2</v>
          </cell>
          <cell r="E9581">
            <v>147.41</v>
          </cell>
          <cell r="F9581" t="str">
            <v>SEINFRA</v>
          </cell>
        </row>
        <row r="9582">
          <cell r="B9582" t="str">
            <v>C1872</v>
          </cell>
          <cell r="C9582" t="str">
            <v>PEITORIL PRÉ-MOLDADO DE GRANILITE L= 10cm</v>
          </cell>
          <cell r="D9582" t="str">
            <v>M</v>
          </cell>
          <cell r="E9582">
            <v>46.45</v>
          </cell>
          <cell r="F9582" t="str">
            <v>SEINFRA</v>
          </cell>
        </row>
        <row r="9583">
          <cell r="B9583" t="str">
            <v>C1912</v>
          </cell>
          <cell r="C9583" t="str">
            <v>PISO ANTIDERRAPANTE NITOPISO TF-5000, SELADO C/NITOP. FC-140</v>
          </cell>
          <cell r="D9583" t="str">
            <v>M2</v>
          </cell>
          <cell r="E9583">
            <v>146.79</v>
          </cell>
          <cell r="F9583" t="str">
            <v>SEINFRA</v>
          </cell>
        </row>
        <row r="9584">
          <cell r="B9584" t="str">
            <v>C1914</v>
          </cell>
          <cell r="C9584" t="str">
            <v>PISO C/FORRAÇÃO TÊXTIL ( CARPETE  E = 4mm )</v>
          </cell>
          <cell r="D9584" t="str">
            <v>M2</v>
          </cell>
          <cell r="E9584">
            <v>39.590000000000003</v>
          </cell>
          <cell r="F9584" t="str">
            <v>SEINFRA</v>
          </cell>
        </row>
        <row r="9585">
          <cell r="B9585" t="str">
            <v>C1915</v>
          </cell>
          <cell r="C9585" t="str">
            <v>PISO CIMENTADO C/ ARGAMASSA DE CIMENTO E AREIA S/ PENEIRAR, TRAÇO 1:4, ESP.= 1.5cm</v>
          </cell>
          <cell r="D9585" t="str">
            <v>M2</v>
          </cell>
          <cell r="E9585">
            <v>42.95</v>
          </cell>
          <cell r="F9585" t="str">
            <v>SEINFRA</v>
          </cell>
        </row>
        <row r="9586">
          <cell r="F9586" t="str">
            <v>SEINFRA</v>
          </cell>
        </row>
        <row r="9587">
          <cell r="B9587" t="str">
            <v>C1916</v>
          </cell>
          <cell r="C9587" t="str">
            <v>PISO CIMENTADO C/ ARGAMASSA DE CIMENTO E AREIA S/ PENEIRAR, TRAÇO 1:4, ESP.= 1,5cm C/ IMPERMEABILIZANTE</v>
          </cell>
          <cell r="D9587" t="str">
            <v>M2</v>
          </cell>
          <cell r="E9587">
            <v>44.6</v>
          </cell>
          <cell r="F9587" t="str">
            <v>SEINFRA</v>
          </cell>
        </row>
        <row r="9588">
          <cell r="F9588" t="str">
            <v>SEINFRA</v>
          </cell>
        </row>
        <row r="9589">
          <cell r="B9589" t="str">
            <v>C4601</v>
          </cell>
          <cell r="C9589" t="str">
            <v>PISO CIMENTADO COM ARGAMASSA DE CIMENTO E AREIA S/ PENEIRAR ESP. 2,0 cm</v>
          </cell>
          <cell r="D9589" t="str">
            <v>M2</v>
          </cell>
          <cell r="E9589">
            <v>44.39</v>
          </cell>
          <cell r="F9589" t="str">
            <v>SEINFRA</v>
          </cell>
        </row>
        <row r="9590">
          <cell r="F9590" t="str">
            <v>SEINFRA</v>
          </cell>
        </row>
        <row r="9591">
          <cell r="B9591" t="str">
            <v>C2901</v>
          </cell>
          <cell r="C9591" t="str">
            <v>PISO DE BORRACHA ANTI-DERRAPANTE (COLOCADO)</v>
          </cell>
          <cell r="D9591" t="str">
            <v>M2</v>
          </cell>
          <cell r="E9591">
            <v>169.44</v>
          </cell>
          <cell r="F9591" t="str">
            <v>SEINFRA</v>
          </cell>
        </row>
        <row r="9592">
          <cell r="B9592" t="str">
            <v>C1921</v>
          </cell>
          <cell r="C9592" t="str">
            <v>PISO DE BORRACHA (LENÇOL) ANTIDERRAPANTE TIPO GRÃO DE ARROZ,  ESP.= 3mm</v>
          </cell>
          <cell r="D9592" t="str">
            <v>M2</v>
          </cell>
          <cell r="E9592">
            <v>115.61</v>
          </cell>
          <cell r="F9592" t="str">
            <v>SEINFRA</v>
          </cell>
        </row>
        <row r="9593">
          <cell r="F9593" t="str">
            <v>SEINFRA</v>
          </cell>
        </row>
        <row r="9594">
          <cell r="B9594" t="str">
            <v>C4833</v>
          </cell>
          <cell r="C9594" t="str">
            <v>PISO EMBORRACHADO, DRENANTE E ANTI-IMPACTO, COMPOSTO POR PARTÍCULAS DE BORRACHA RECICLADA PRENSADA, PIGMENTADA E ATÓXICA, 50X50X2,5CM  (FORNECIMENTO E EXECUÇÃO)</v>
          </cell>
          <cell r="D9594" t="str">
            <v>M2</v>
          </cell>
          <cell r="E9594">
            <v>222.7</v>
          </cell>
          <cell r="F9594" t="str">
            <v>SEINFRA</v>
          </cell>
        </row>
        <row r="9595">
          <cell r="F9595" t="str">
            <v>SEINFRA</v>
          </cell>
        </row>
        <row r="9596">
          <cell r="B9596" t="str">
            <v>C3024</v>
          </cell>
          <cell r="C9596" t="str">
            <v>PISO EM MÁRMORE BRANCO ESP.= 3cm</v>
          </cell>
          <cell r="D9596" t="str">
            <v>M2</v>
          </cell>
          <cell r="E9596">
            <v>301.16000000000003</v>
          </cell>
          <cell r="F9596" t="str">
            <v>SEINFRA</v>
          </cell>
        </row>
        <row r="9597">
          <cell r="B9597" t="str">
            <v>C1919</v>
          </cell>
          <cell r="C9597" t="str">
            <v>PISO INDUSTRIAL NATURAL  ESP.= 12mm, INCLUS. POLIMENTO (EXTERNO)</v>
          </cell>
          <cell r="D9597" t="str">
            <v>M2</v>
          </cell>
          <cell r="E9597">
            <v>92.37</v>
          </cell>
          <cell r="F9597" t="str">
            <v>SEINFRA</v>
          </cell>
        </row>
        <row r="9598">
          <cell r="B9598" t="str">
            <v>C1920</v>
          </cell>
          <cell r="C9598" t="str">
            <v>PISO INDUSTRIAL NATURAL  ESP.= 12mm, INCLUS. POLIMENTO (INTERNO)</v>
          </cell>
          <cell r="D9598" t="str">
            <v>M2</v>
          </cell>
          <cell r="E9598">
            <v>114.75</v>
          </cell>
          <cell r="F9598" t="str">
            <v>SEINFRA</v>
          </cell>
        </row>
        <row r="9599">
          <cell r="B9599" t="str">
            <v>C1922</v>
          </cell>
          <cell r="C9599" t="str">
            <v>PISO MONOLÍTICO C/ARGAMASSA A BASE DE EPOXI</v>
          </cell>
          <cell r="D9599" t="str">
            <v>M2</v>
          </cell>
          <cell r="E9599">
            <v>93.18</v>
          </cell>
          <cell r="F9599" t="str">
            <v>SEINFRA</v>
          </cell>
        </row>
        <row r="9600">
          <cell r="B9600" t="str">
            <v>C3025</v>
          </cell>
          <cell r="C9600" t="str">
            <v>PISO MORTO CONCRETO FCK=13,5MPa C/PREPARO E LANÇAMENTO</v>
          </cell>
          <cell r="D9600" t="str">
            <v>M3</v>
          </cell>
          <cell r="E9600">
            <v>524.32000000000005</v>
          </cell>
          <cell r="F9600" t="str">
            <v>SEINFRA</v>
          </cell>
        </row>
        <row r="9601">
          <cell r="B9601" t="str">
            <v>C3026</v>
          </cell>
          <cell r="C9601" t="str">
            <v>PISO MORTO DE TIJOLO MACIÇO C/REJUNTAMENTO</v>
          </cell>
          <cell r="D9601" t="str">
            <v>M2</v>
          </cell>
          <cell r="E9601">
            <v>63.39</v>
          </cell>
          <cell r="F9601" t="str">
            <v>SEINFRA</v>
          </cell>
        </row>
        <row r="9602">
          <cell r="B9602" t="str">
            <v>C3027</v>
          </cell>
          <cell r="C9602" t="str">
            <v>PISO MORTO DE TIJOLO MACIÇO S/REJUNTAMENTO</v>
          </cell>
          <cell r="D9602" t="str">
            <v>M2</v>
          </cell>
          <cell r="E9602">
            <v>48.47</v>
          </cell>
          <cell r="F9602" t="str">
            <v>SEINFRA</v>
          </cell>
        </row>
        <row r="9603">
          <cell r="B9603" t="str">
            <v>C2902</v>
          </cell>
          <cell r="C9603" t="str">
            <v>PISO TIPO MONOLÍTICO DE ALTA RESISTÊNCIA</v>
          </cell>
          <cell r="D9603" t="str">
            <v>M2</v>
          </cell>
          <cell r="E9603">
            <v>65.41</v>
          </cell>
          <cell r="F9603" t="str">
            <v>SEINFRA</v>
          </cell>
        </row>
        <row r="9604">
          <cell r="B9604" t="str">
            <v>C4022</v>
          </cell>
          <cell r="C9604" t="str">
            <v>PISO TIPO MONOLÍTICO DE ALTA RESISTÊNCIA, DE BAIXA ESPESSURA, DE POLIURETANO ANTIDERRAPANTE, S/ JUNTAS, TIPO DUROCOR OU SIMILAR</v>
          </cell>
          <cell r="D9604" t="str">
            <v>M2</v>
          </cell>
          <cell r="E9604">
            <v>235.12</v>
          </cell>
          <cell r="F9604" t="str">
            <v>SEINFRA</v>
          </cell>
        </row>
        <row r="9605">
          <cell r="F9605" t="str">
            <v>SEINFRA</v>
          </cell>
        </row>
        <row r="9606">
          <cell r="B9606" t="str">
            <v>C4503</v>
          </cell>
          <cell r="C9606" t="str">
            <v>PISO VINÍLICO TIPO "PAVIFLEX", e=1,6mm - FORNECIMENTO E COLOCAÇÃO</v>
          </cell>
          <cell r="D9606" t="str">
            <v>M2</v>
          </cell>
          <cell r="E9606">
            <v>69.94</v>
          </cell>
          <cell r="F9606" t="str">
            <v>SEINFRA</v>
          </cell>
        </row>
        <row r="9607">
          <cell r="B9607" t="str">
            <v>C4504</v>
          </cell>
          <cell r="C9607" t="str">
            <v>PISO VINÍLICO TIPO "PAVIFLEX", e=2,0mm - FORNECIMENTO E COLOCAÇÃO</v>
          </cell>
          <cell r="D9607" t="str">
            <v>M2</v>
          </cell>
          <cell r="E9607">
            <v>87.43</v>
          </cell>
          <cell r="F9607" t="str">
            <v>SEINFRA</v>
          </cell>
        </row>
        <row r="9608">
          <cell r="B9608" t="str">
            <v>C1934</v>
          </cell>
          <cell r="C9608" t="str">
            <v>PLACA DE BORRACHA (50x50)cm  ESP.= 7,5mm, ARGAMASSA DE CIMENTO E AREIA PENEIRADA 1:2, E NATA DE COLA PVA</v>
          </cell>
          <cell r="D9608" t="str">
            <v>M2</v>
          </cell>
          <cell r="E9608">
            <v>196.03</v>
          </cell>
          <cell r="F9608" t="str">
            <v>SEINFRA</v>
          </cell>
        </row>
        <row r="9609">
          <cell r="F9609" t="str">
            <v>SEINFRA</v>
          </cell>
        </row>
        <row r="9610">
          <cell r="B9610" t="str">
            <v>C1933</v>
          </cell>
          <cell r="C9610" t="str">
            <v>PLACA DE BORRACHA (50X50)cm  ESP.=13mm,  E NATA DE COLA PVA</v>
          </cell>
          <cell r="D9610" t="str">
            <v>M2</v>
          </cell>
          <cell r="E9610">
            <v>241.71</v>
          </cell>
          <cell r="F9610" t="str">
            <v>SEINFRA</v>
          </cell>
        </row>
        <row r="9611">
          <cell r="B9611" t="str">
            <v>C4099</v>
          </cell>
          <cell r="C9611" t="str">
            <v>POLIMENTO EM CONCRETO NIVELADO À LASER</v>
          </cell>
          <cell r="D9611" t="str">
            <v>M2</v>
          </cell>
          <cell r="E9611">
            <v>12.67</v>
          </cell>
          <cell r="F9611" t="str">
            <v>SEINFRA</v>
          </cell>
        </row>
        <row r="9612">
          <cell r="B9612" t="str">
            <v>C1943</v>
          </cell>
          <cell r="C9612" t="str">
            <v>POLIMENTO EM PISO INDUSTRIAL</v>
          </cell>
          <cell r="D9612" t="str">
            <v>M2</v>
          </cell>
          <cell r="E9612">
            <v>52.42</v>
          </cell>
          <cell r="F9612" t="str">
            <v>SEINFRA</v>
          </cell>
        </row>
        <row r="9613">
          <cell r="B9613" t="str">
            <v>C1944</v>
          </cell>
          <cell r="C9613" t="str">
            <v>POLIMENTO EM PISOS DE MÁRMORE</v>
          </cell>
          <cell r="D9613" t="str">
            <v>M2</v>
          </cell>
          <cell r="E9613">
            <v>51.14</v>
          </cell>
          <cell r="F9613" t="str">
            <v>SEINFRA</v>
          </cell>
        </row>
        <row r="9614">
          <cell r="B9614" t="str">
            <v>C4441</v>
          </cell>
          <cell r="C9614" t="str">
            <v>PORCELANATO RETIFICADO NATURAL (FOSCO) C/ ARG. CIMENTO E AREIA P/ PISO</v>
          </cell>
          <cell r="D9614" t="str">
            <v>M2</v>
          </cell>
          <cell r="E9614">
            <v>129.6</v>
          </cell>
          <cell r="F9614" t="str">
            <v>SEINFRA</v>
          </cell>
        </row>
        <row r="9615">
          <cell r="F9615" t="str">
            <v>SEINFRA</v>
          </cell>
        </row>
        <row r="9616">
          <cell r="B9616" t="str">
            <v>C3007</v>
          </cell>
          <cell r="C9616" t="str">
            <v>PORCELANATO RETIFICADO NATURAL (FOSCO) C/ ARG. PRÉ-FABRICADA - P/ PISO</v>
          </cell>
          <cell r="D9616" t="str">
            <v>M2</v>
          </cell>
          <cell r="E9616">
            <v>109.05</v>
          </cell>
          <cell r="F9616" t="str">
            <v>SEINFRA</v>
          </cell>
        </row>
        <row r="9617">
          <cell r="F9617" t="str">
            <v>SEINFRA</v>
          </cell>
        </row>
        <row r="9618">
          <cell r="B9618" t="str">
            <v>C3002</v>
          </cell>
          <cell r="C9618" t="str">
            <v>PORCELANATO RETIFICADO POLIDO C/ ARG. PRÉ-FABRICADA - P/ PISO</v>
          </cell>
          <cell r="D9618" t="str">
            <v>M2</v>
          </cell>
          <cell r="E9618">
            <v>129.16999999999999</v>
          </cell>
          <cell r="F9618" t="str">
            <v>SEINFRA</v>
          </cell>
        </row>
        <row r="9619">
          <cell r="B9619" t="str">
            <v>C4440</v>
          </cell>
          <cell r="C9619" t="str">
            <v>PORCELANATO POLIDO C/ ARG. CIMENTO E AREIA P/ PISO</v>
          </cell>
          <cell r="D9619" t="str">
            <v>M2</v>
          </cell>
          <cell r="E9619">
            <v>149.72</v>
          </cell>
          <cell r="F9619" t="str">
            <v>SEINFRA</v>
          </cell>
        </row>
        <row r="9620">
          <cell r="B9620" t="str">
            <v>C2101</v>
          </cell>
          <cell r="C9620" t="str">
            <v>RASPAGEM E CALAFETAÇÃO DE TACOS C/UMA DEMÃO DE CÊRA</v>
          </cell>
          <cell r="D9620" t="str">
            <v>M2</v>
          </cell>
          <cell r="E9620">
            <v>44.83</v>
          </cell>
          <cell r="F9620" t="str">
            <v>SEINFRA</v>
          </cell>
        </row>
        <row r="9621">
          <cell r="B9621" t="str">
            <v>C2181</v>
          </cell>
          <cell r="C9621" t="str">
            <v>REGULARIZAÇÃO DE BASE C/ ARGAMASSA CIMENTO E AREIA S/ PENEIRAR, TRAÇO 1:3 - ESP= 3cm</v>
          </cell>
          <cell r="D9621" t="str">
            <v>M2</v>
          </cell>
          <cell r="E9621">
            <v>24.37</v>
          </cell>
          <cell r="F9621" t="str">
            <v>SEINFRA</v>
          </cell>
        </row>
        <row r="9622">
          <cell r="F9622" t="str">
            <v>SEINFRA</v>
          </cell>
        </row>
        <row r="9623">
          <cell r="B9623" t="str">
            <v>C2179</v>
          </cell>
          <cell r="C9623" t="str">
            <v>REGULARIZAÇÃO DE BASE C/ ARGAMASSA CIMENTO E AREIA S/ PENEIRAR, TRAÇO 1:4 - ESP= 3cm</v>
          </cell>
          <cell r="D9623" t="str">
            <v>M2</v>
          </cell>
          <cell r="E9623">
            <v>22.34</v>
          </cell>
          <cell r="F9623" t="str">
            <v>SEINFRA</v>
          </cell>
        </row>
        <row r="9624">
          <cell r="F9624" t="str">
            <v>SEINFRA</v>
          </cell>
        </row>
        <row r="9625">
          <cell r="B9625" t="str">
            <v>C2180</v>
          </cell>
          <cell r="C9625" t="str">
            <v>REGULARIZAÇÃO DE BASE C/ ARGAMASSA CIMENTO E AREIA S/ PENEIRAR, TRAÇO 1:5 - ESP= 3cm</v>
          </cell>
          <cell r="D9625" t="str">
            <v>M2</v>
          </cell>
          <cell r="E9625">
            <v>21.11</v>
          </cell>
          <cell r="F9625" t="str">
            <v>SEINFRA</v>
          </cell>
        </row>
        <row r="9626">
          <cell r="F9626" t="str">
            <v>SEINFRA</v>
          </cell>
        </row>
        <row r="9627">
          <cell r="B9627" t="str">
            <v>C2184</v>
          </cell>
          <cell r="C9627" t="str">
            <v>REGULARIZAÇÃO DE BASE C/ ARGAMASSA CIMENTO E AREIA S/ PENEIRAR, TRAÇO 1:5 - ESP= 3cm, C/IMPERMEABILIZANTE</v>
          </cell>
          <cell r="D9627" t="str">
            <v>M2</v>
          </cell>
          <cell r="E9627">
            <v>24.41</v>
          </cell>
          <cell r="F9627" t="str">
            <v>SEINFRA</v>
          </cell>
        </row>
        <row r="9628">
          <cell r="F9628" t="str">
            <v>SEINFRA</v>
          </cell>
        </row>
        <row r="9629">
          <cell r="B9629" t="str">
            <v>C2185</v>
          </cell>
          <cell r="C9629" t="str">
            <v>REGULARIZAÇÃO PARA DEGRAUS C/ ARGAMASSA DE CIMENTO E AREIA S/ PENEIRAR, TRAÇO 1:5 - ESP= 1cm</v>
          </cell>
          <cell r="D9629" t="str">
            <v>M</v>
          </cell>
          <cell r="E9629">
            <v>7.45</v>
          </cell>
          <cell r="F9629" t="str">
            <v>SEINFRA</v>
          </cell>
        </row>
        <row r="9630">
          <cell r="F9630" t="str">
            <v>SEINFRA</v>
          </cell>
        </row>
        <row r="9631">
          <cell r="B9631" t="str">
            <v>C2186</v>
          </cell>
          <cell r="C9631" t="str">
            <v>REGULARIZAÇÃO PARA RODAPÉS C/ ARGAMASSA DE CIMENTO E AREIA S/ PENEIRAR, TRAÇO 1:5 - H=7cm, ESP= 3cm</v>
          </cell>
          <cell r="D9631" t="str">
            <v>M</v>
          </cell>
          <cell r="E9631">
            <v>4.46</v>
          </cell>
          <cell r="F9631" t="str">
            <v>SEINFRA</v>
          </cell>
        </row>
        <row r="9632">
          <cell r="F9632" t="str">
            <v>SEINFRA</v>
          </cell>
        </row>
        <row r="9633">
          <cell r="B9633" t="str">
            <v>C2234</v>
          </cell>
          <cell r="C9633" t="str">
            <v>REVESTIMENTOS DE PISOS C/GRANILITE</v>
          </cell>
          <cell r="D9633" t="str">
            <v>M2</v>
          </cell>
          <cell r="E9633">
            <v>117.9</v>
          </cell>
          <cell r="F9633" t="str">
            <v>SEINFRA</v>
          </cell>
        </row>
        <row r="9634">
          <cell r="B9634" t="str">
            <v>C2219</v>
          </cell>
          <cell r="C9634" t="str">
            <v>REVESTIMENTO EPÓXICO P/PISOS DUAS DEMÃOS</v>
          </cell>
          <cell r="D9634" t="str">
            <v>M2</v>
          </cell>
          <cell r="E9634">
            <v>176.83</v>
          </cell>
          <cell r="F9634" t="str">
            <v>SEINFRA</v>
          </cell>
        </row>
        <row r="9635">
          <cell r="B9635" t="str">
            <v>C2240</v>
          </cell>
          <cell r="C9635" t="str">
            <v>RODAPÉ COM FORRAÇÃO TÊXTIL (CARPETE) H= 7cm</v>
          </cell>
          <cell r="D9635" t="str">
            <v>M</v>
          </cell>
          <cell r="E9635">
            <v>7.42</v>
          </cell>
          <cell r="F9635" t="str">
            <v>SEINFRA</v>
          </cell>
        </row>
        <row r="9636">
          <cell r="B9636" t="str">
            <v>C4001</v>
          </cell>
          <cell r="C9636" t="str">
            <v>RODAPÉ DE GRANITO H=10 cm</v>
          </cell>
          <cell r="D9636" t="str">
            <v>M</v>
          </cell>
          <cell r="E9636">
            <v>39.090000000000003</v>
          </cell>
          <cell r="F9636" t="str">
            <v>SEINFRA</v>
          </cell>
        </row>
        <row r="9637">
          <cell r="B9637" t="str">
            <v>C2241</v>
          </cell>
          <cell r="C9637" t="str">
            <v>RODAPÉ DE MÁRMORE H= 10cm</v>
          </cell>
          <cell r="D9637" t="str">
            <v>M</v>
          </cell>
          <cell r="E9637">
            <v>30.38</v>
          </cell>
          <cell r="F9637" t="str">
            <v>SEINFRA</v>
          </cell>
        </row>
        <row r="9638">
          <cell r="B9638" t="str">
            <v>C2242</v>
          </cell>
          <cell r="C9638" t="str">
            <v>RODAPÉ DE PEROBA (7X1.5)cm</v>
          </cell>
          <cell r="D9638" t="str">
            <v>M</v>
          </cell>
          <cell r="E9638">
            <v>27.7</v>
          </cell>
          <cell r="F9638" t="str">
            <v>SEINFRA</v>
          </cell>
        </row>
        <row r="9639">
          <cell r="B9639" t="str">
            <v>C2243</v>
          </cell>
          <cell r="C9639" t="str">
            <v>RODAPÉ EM PERFIL DE ALUMÍNIO</v>
          </cell>
          <cell r="D9639" t="str">
            <v>M</v>
          </cell>
          <cell r="E9639">
            <v>22.94</v>
          </cell>
          <cell r="F9639" t="str">
            <v>SEINFRA</v>
          </cell>
        </row>
        <row r="9640">
          <cell r="B9640" t="str">
            <v>C2245</v>
          </cell>
          <cell r="C9640" t="str">
            <v>RODAPÉ INDUSTRIAL MONOLÍTICO H= 7cm</v>
          </cell>
          <cell r="D9640" t="str">
            <v>M</v>
          </cell>
          <cell r="E9640">
            <v>12.42</v>
          </cell>
          <cell r="F9640" t="str">
            <v>SEINFRA</v>
          </cell>
        </row>
        <row r="9641">
          <cell r="B9641" t="str">
            <v>C2244</v>
          </cell>
          <cell r="C9641" t="str">
            <v>RODAPÉ INDUSTRIAL MONOLÍTICO H= 10cm</v>
          </cell>
          <cell r="D9641" t="str">
            <v>M</v>
          </cell>
          <cell r="E9641">
            <v>20.79</v>
          </cell>
          <cell r="F9641" t="str">
            <v>SEINFRA</v>
          </cell>
        </row>
        <row r="9642">
          <cell r="B9642" t="str">
            <v>C2246</v>
          </cell>
          <cell r="C9642" t="str">
            <v>RODAPÉ PRE-MOLDADO DE GRANILITE  H= 10cm</v>
          </cell>
          <cell r="D9642" t="str">
            <v>M</v>
          </cell>
          <cell r="E9642">
            <v>52.65</v>
          </cell>
          <cell r="F9642" t="str">
            <v>SEINFRA</v>
          </cell>
        </row>
        <row r="9643">
          <cell r="B9643" t="str">
            <v>C4505</v>
          </cell>
          <cell r="C9643" t="str">
            <v>RODAPÉ VINÍLICO, H=5cm - FORNECIMENTO E COLOCAÇÃO</v>
          </cell>
          <cell r="D9643" t="str">
            <v>M</v>
          </cell>
          <cell r="E9643">
            <v>21.26</v>
          </cell>
          <cell r="F9643" t="str">
            <v>SEINFRA</v>
          </cell>
        </row>
        <row r="9644">
          <cell r="B9644" t="str">
            <v>C2283</v>
          </cell>
          <cell r="C9644" t="str">
            <v>SOLEIRA CIMENTADA L= 15cm</v>
          </cell>
          <cell r="D9644" t="str">
            <v>M</v>
          </cell>
          <cell r="E9644">
            <v>7.85</v>
          </cell>
          <cell r="F9644" t="str">
            <v>SEINFRA</v>
          </cell>
        </row>
        <row r="9645">
          <cell r="B9645" t="str">
            <v>C2284</v>
          </cell>
          <cell r="C9645" t="str">
            <v>SOLEIRA DE GRANITO L= 15cm</v>
          </cell>
          <cell r="D9645" t="str">
            <v>M</v>
          </cell>
          <cell r="E9645">
            <v>78.83</v>
          </cell>
          <cell r="F9645" t="str">
            <v>SEINFRA</v>
          </cell>
        </row>
        <row r="9646">
          <cell r="B9646" t="str">
            <v>C2285</v>
          </cell>
          <cell r="C9646" t="str">
            <v>SOLEIRA DE GRANITO L= 25cm</v>
          </cell>
          <cell r="D9646" t="str">
            <v>M</v>
          </cell>
          <cell r="E9646">
            <v>132.44999999999999</v>
          </cell>
          <cell r="F9646" t="str">
            <v>SEINFRA</v>
          </cell>
        </row>
        <row r="9647">
          <cell r="B9647" t="str">
            <v>C2286</v>
          </cell>
          <cell r="C9647" t="str">
            <v>SOLEIRA DE MARMORE L= 15cm</v>
          </cell>
          <cell r="D9647" t="str">
            <v>M</v>
          </cell>
          <cell r="E9647">
            <v>56.61</v>
          </cell>
          <cell r="F9647" t="str">
            <v>SEINFRA</v>
          </cell>
        </row>
        <row r="9648">
          <cell r="B9648" t="str">
            <v>C2287</v>
          </cell>
          <cell r="C9648" t="str">
            <v>SOLEIRA DE MÁRMORE L= 25 cm</v>
          </cell>
          <cell r="D9648" t="str">
            <v>M</v>
          </cell>
          <cell r="E9648">
            <v>93.94</v>
          </cell>
          <cell r="F9648" t="str">
            <v>SEINFRA</v>
          </cell>
        </row>
        <row r="9649">
          <cell r="B9649" t="str">
            <v>C3058</v>
          </cell>
          <cell r="C9649" t="str">
            <v>SOLEIRA DE MARMORITE</v>
          </cell>
          <cell r="D9649" t="str">
            <v>M2</v>
          </cell>
          <cell r="E9649">
            <v>149.97</v>
          </cell>
          <cell r="F9649" t="str">
            <v>SEINFRA</v>
          </cell>
        </row>
        <row r="9650">
          <cell r="B9650" t="str">
            <v>C2288</v>
          </cell>
          <cell r="C9650" t="str">
            <v>SOLEIRA PRÉ-MOLDADA DE GRANILITE L= 15cm</v>
          </cell>
          <cell r="D9650" t="str">
            <v>M</v>
          </cell>
          <cell r="E9650">
            <v>54.5</v>
          </cell>
          <cell r="F9650" t="str">
            <v>SEINFRA</v>
          </cell>
        </row>
        <row r="9651">
          <cell r="B9651" t="str">
            <v>C2289</v>
          </cell>
          <cell r="C9651" t="str">
            <v>SOLEIRA PRÉ-MOLDADA DE GRANILITE L= 25cm</v>
          </cell>
          <cell r="D9651" t="str">
            <v>M</v>
          </cell>
          <cell r="E9651">
            <v>88.33</v>
          </cell>
          <cell r="F9651" t="str">
            <v>SEINFRA</v>
          </cell>
        </row>
        <row r="9652">
          <cell r="B9652" t="str">
            <v>C3488</v>
          </cell>
          <cell r="C9652" t="str">
            <v>TÁBUAS CORRIDAS SOBRE VIGAS DE PEROBA</v>
          </cell>
          <cell r="D9652" t="str">
            <v>M2</v>
          </cell>
          <cell r="E9652">
            <v>322.39999999999998</v>
          </cell>
          <cell r="F9652" t="str">
            <v>SEINFRA</v>
          </cell>
        </row>
        <row r="9653">
          <cell r="B9653" t="str">
            <v>C2296</v>
          </cell>
          <cell r="C9653" t="str">
            <v>TACOS DE MADEIRA C/ARGAMASSA DE CIMENTO E AREIA PENEIRADA TRAÇO 1:4</v>
          </cell>
          <cell r="D9653" t="str">
            <v>M2</v>
          </cell>
          <cell r="E9653">
            <v>194.07</v>
          </cell>
          <cell r="F9653" t="str">
            <v>SEINFRA</v>
          </cell>
        </row>
        <row r="9654">
          <cell r="F9654" t="str">
            <v>SEINFRA</v>
          </cell>
        </row>
        <row r="9655">
          <cell r="B9655" t="str">
            <v>C2297</v>
          </cell>
          <cell r="C9655" t="str">
            <v>TACOS DE MADEIRA C/COLA À BASE DE PVA</v>
          </cell>
          <cell r="D9655" t="str">
            <v>M2</v>
          </cell>
          <cell r="E9655">
            <v>156.15</v>
          </cell>
          <cell r="F9655" t="str">
            <v>SEINFRA</v>
          </cell>
        </row>
        <row r="9656">
          <cell r="B9656" t="str">
            <v>C2315</v>
          </cell>
          <cell r="C9656" t="str">
            <v>TAPETE TIPO TABACOW, ESP. ATÉ 6mm (COLOCADO)</v>
          </cell>
          <cell r="D9656" t="str">
            <v>M2</v>
          </cell>
          <cell r="E9656">
            <v>75.2</v>
          </cell>
          <cell r="F9656" t="str">
            <v>SEINFRA</v>
          </cell>
        </row>
        <row r="9657">
          <cell r="B9657" t="str">
            <v>C2314</v>
          </cell>
          <cell r="C9657" t="str">
            <v>TAPETE TIPO TABACOW  ESP.  6,01mm &lt;= ESP &lt;= 10mm</v>
          </cell>
          <cell r="D9657" t="str">
            <v>M2</v>
          </cell>
          <cell r="E9657">
            <v>93.15</v>
          </cell>
          <cell r="F9657" t="str">
            <v>SEINFRA</v>
          </cell>
        </row>
        <row r="9658">
          <cell r="B9658" t="str">
            <v>PISOS EXTERNOS</v>
          </cell>
          <cell r="E9658">
            <v>2655.76</v>
          </cell>
          <cell r="F9658" t="str">
            <v>SEINFRA</v>
          </cell>
        </row>
        <row r="9659">
          <cell r="B9659" t="str">
            <v>C3410</v>
          </cell>
          <cell r="C9659" t="str">
            <v>CALÇADA DE PROTEÇÃO EM CIMENTADO C/ BASE DE CONCRETO</v>
          </cell>
          <cell r="D9659" t="str">
            <v>M2</v>
          </cell>
          <cell r="E9659">
            <v>276.66000000000003</v>
          </cell>
          <cell r="F9659" t="str">
            <v>SEINFRA</v>
          </cell>
        </row>
        <row r="9660">
          <cell r="B9660" t="str">
            <v>C1586</v>
          </cell>
          <cell r="C9660" t="str">
            <v>LADRILHOS HIDRÁULICOS C/ARGAMASSA DE CAL 1:4+100KG CIMENTO</v>
          </cell>
          <cell r="D9660" t="str">
            <v>M2</v>
          </cell>
          <cell r="E9660">
            <v>114.46</v>
          </cell>
          <cell r="F9660" t="str">
            <v>SEINFRA</v>
          </cell>
        </row>
        <row r="9661">
          <cell r="B9661" t="str">
            <v>C1862</v>
          </cell>
          <cell r="C9661" t="str">
            <v>PAVIMENTAÇÃO RÚSTICA C/CONCRETO P/LASTRO NA ESP.DE 9cm E CAMADA SUPERFICIAL DE  CONCRETO FCK=13.5MPa  NA ESP.DE 3cm</v>
          </cell>
          <cell r="D9661" t="str">
            <v>M2</v>
          </cell>
          <cell r="E9661">
            <v>125.12</v>
          </cell>
          <cell r="F9661" t="str">
            <v>SEINFRA</v>
          </cell>
        </row>
        <row r="9662">
          <cell r="F9662" t="str">
            <v>SEINFRA</v>
          </cell>
        </row>
        <row r="9663">
          <cell r="B9663" t="str">
            <v>C1863</v>
          </cell>
          <cell r="C9663" t="str">
            <v>PEDRA CARIRI ESP.= 2cm, C/ ARGAMASSA MISTA DE CIMENTO CAL HIDRATADA E AREIA</v>
          </cell>
          <cell r="D9663" t="str">
            <v>M2</v>
          </cell>
          <cell r="E9663">
            <v>51.63</v>
          </cell>
          <cell r="F9663" t="str">
            <v>SEINFRA</v>
          </cell>
        </row>
        <row r="9664">
          <cell r="F9664" t="str">
            <v>SEINFRA</v>
          </cell>
        </row>
        <row r="9665">
          <cell r="B9665" t="str">
            <v>C1864</v>
          </cell>
          <cell r="C9665" t="str">
            <v>PEDRA PORTUGUESA - COR BRANCA</v>
          </cell>
          <cell r="D9665" t="str">
            <v>M2</v>
          </cell>
          <cell r="E9665">
            <v>145.69999999999999</v>
          </cell>
          <cell r="F9665" t="str">
            <v>SEINFRA</v>
          </cell>
        </row>
        <row r="9666">
          <cell r="B9666" t="str">
            <v>C1865</v>
          </cell>
          <cell r="C9666" t="str">
            <v>PEDRA PORTUGUESA  2 CORES</v>
          </cell>
          <cell r="D9666" t="str">
            <v>M2</v>
          </cell>
          <cell r="E9666">
            <v>145.69999999999999</v>
          </cell>
          <cell r="F9666" t="str">
            <v>SEINFRA</v>
          </cell>
        </row>
        <row r="9667">
          <cell r="B9667" t="str">
            <v>C3014</v>
          </cell>
          <cell r="C9667" t="str">
            <v>PEDRA SÃO TOMÉ</v>
          </cell>
          <cell r="D9667" t="str">
            <v>M2</v>
          </cell>
          <cell r="E9667">
            <v>232.57</v>
          </cell>
          <cell r="F9667" t="str">
            <v>SEINFRA</v>
          </cell>
        </row>
        <row r="9668">
          <cell r="B9668" t="str">
            <v>C3450</v>
          </cell>
          <cell r="C9668" t="str">
            <v>PISO CIMENTADO ESP.=1,50cm C/ JUNTA PLÁSTICA ( 27x3 )mm EM MÓDULOS ( 1,00x1,00 )m</v>
          </cell>
          <cell r="D9668" t="str">
            <v>M2</v>
          </cell>
          <cell r="E9668">
            <v>48.96</v>
          </cell>
          <cell r="F9668" t="str">
            <v>SEINFRA</v>
          </cell>
        </row>
        <row r="9669">
          <cell r="F9669" t="str">
            <v>SEINFRA</v>
          </cell>
        </row>
        <row r="9670">
          <cell r="B9670" t="str">
            <v>C1847</v>
          </cell>
          <cell r="C9670" t="str">
            <v>PISO DE CONCRETO FCK=13,5MPa ESP=7 cm, INCL. PREPARO DE CAIXA</v>
          </cell>
          <cell r="D9670" t="str">
            <v>M2</v>
          </cell>
          <cell r="E9670">
            <v>75.69</v>
          </cell>
          <cell r="F9670" t="str">
            <v>SEINFRA</v>
          </cell>
        </row>
        <row r="9671">
          <cell r="B9671" t="str">
            <v>C1917</v>
          </cell>
          <cell r="C9671" t="str">
            <v>PISO DE CONCRETO FCK=15MPa  ESP.= 12cm,  ARMADO C/TELA DE AÇO</v>
          </cell>
          <cell r="D9671" t="str">
            <v>M2</v>
          </cell>
          <cell r="E9671">
            <v>100.28</v>
          </cell>
          <cell r="F9671" t="str">
            <v>SEINFRA</v>
          </cell>
        </row>
        <row r="9672">
          <cell r="B9672" t="str">
            <v>C1935</v>
          </cell>
          <cell r="C9672" t="str">
            <v>PISO DE CONCRETO FCK=20MPa  ESP.= 20cm, P/ESTACIONAMENTO DE ÔNIBUS</v>
          </cell>
          <cell r="D9672" t="str">
            <v>M2</v>
          </cell>
          <cell r="E9672">
            <v>117.36</v>
          </cell>
          <cell r="F9672" t="str">
            <v>SEINFRA</v>
          </cell>
        </row>
        <row r="9673">
          <cell r="F9673" t="str">
            <v>SEINFRA</v>
          </cell>
        </row>
        <row r="9674">
          <cell r="B9674" t="str">
            <v>C5028</v>
          </cell>
          <cell r="C9674" t="str">
            <v>PISO INTERTRAVADO TIPO TIJOLINHO (20 X 10 X 4CM), CINZA - COMPACTAÇÃO MECANIZADA</v>
          </cell>
          <cell r="D9674" t="str">
            <v>M2</v>
          </cell>
          <cell r="E9674">
            <v>40.83</v>
          </cell>
          <cell r="F9674" t="str">
            <v>SEINFRA</v>
          </cell>
        </row>
        <row r="9675">
          <cell r="F9675" t="str">
            <v>SEINFRA</v>
          </cell>
        </row>
        <row r="9676">
          <cell r="B9676" t="str">
            <v>C5027</v>
          </cell>
          <cell r="C9676" t="str">
            <v>PISO INTERTRAVADO TIPO TIJOLINHO (20 X 10 X 4CM), COLORIDO - COMPACTAÇÃO MECANIZADA</v>
          </cell>
          <cell r="D9676" t="str">
            <v>M2</v>
          </cell>
          <cell r="E9676">
            <v>46.95</v>
          </cell>
          <cell r="F9676" t="str">
            <v>SEINFRA</v>
          </cell>
        </row>
        <row r="9677">
          <cell r="F9677" t="str">
            <v>SEINFRA</v>
          </cell>
        </row>
        <row r="9678">
          <cell r="B9678" t="str">
            <v>C4916</v>
          </cell>
          <cell r="C9678" t="str">
            <v>PISO INTERTRAVADO TIPO TIJOLINHO (20X10X6)CM 35MPA, COLORIDO - COMPACTAÇÃO MECANIZADA</v>
          </cell>
          <cell r="D9678" t="str">
            <v>M2</v>
          </cell>
          <cell r="E9678">
            <v>52.44</v>
          </cell>
          <cell r="F9678" t="str">
            <v>SEINFRA</v>
          </cell>
        </row>
        <row r="9679">
          <cell r="F9679" t="str">
            <v>SEINFRA</v>
          </cell>
        </row>
        <row r="9680">
          <cell r="B9680" t="str">
            <v>C4819</v>
          </cell>
          <cell r="C9680" t="str">
            <v>PISO INTERTRAVADO TIPO TIJOLINHO (20X10X6)CM 35MPA, COR CINZA - COMPACTAÇÃO MECANIZADA</v>
          </cell>
          <cell r="D9680" t="str">
            <v>M2</v>
          </cell>
          <cell r="E9680">
            <v>47.86</v>
          </cell>
          <cell r="F9680" t="str">
            <v>SEINFRA</v>
          </cell>
        </row>
        <row r="9681">
          <cell r="F9681" t="str">
            <v>SEINFRA</v>
          </cell>
        </row>
        <row r="9682">
          <cell r="B9682" t="str">
            <v>C4917</v>
          </cell>
          <cell r="C9682" t="str">
            <v>PISO INTERTRAVADO TIPO TIJOLINHO (20X10X8)CM 35MPA, COR CINZA - COMPACTAÇÃO MECANIZADA</v>
          </cell>
          <cell r="D9682" t="str">
            <v>M2</v>
          </cell>
          <cell r="E9682">
            <v>59.93</v>
          </cell>
          <cell r="F9682" t="str">
            <v>SEINFRA</v>
          </cell>
        </row>
        <row r="9683">
          <cell r="F9683" t="str">
            <v>SEINFRA</v>
          </cell>
        </row>
        <row r="9684">
          <cell r="B9684" t="str">
            <v>C4918</v>
          </cell>
          <cell r="C9684" t="str">
            <v>PISO INTERTRAVADO TIPO TIJOLINHO (20X10X10)CM 35MPA, COR CINZA - COMPACTAÇÃO MECANIZADA</v>
          </cell>
          <cell r="D9684" t="str">
            <v>M2</v>
          </cell>
          <cell r="E9684">
            <v>68.38</v>
          </cell>
          <cell r="F9684" t="str">
            <v>SEINFRA</v>
          </cell>
        </row>
        <row r="9685">
          <cell r="F9685" t="str">
            <v>SEINFRA</v>
          </cell>
        </row>
        <row r="9686">
          <cell r="B9686" t="str">
            <v>C4165</v>
          </cell>
          <cell r="C9686" t="str">
            <v>PISO MONOLÍTICO DE POLIURETANO, ANTIDERRAPANTE, AUTONIVELANTE, S/ JUNTAS</v>
          </cell>
          <cell r="D9686" t="str">
            <v>M2</v>
          </cell>
          <cell r="E9686">
            <v>161.1</v>
          </cell>
          <cell r="F9686" t="str">
            <v>SEINFRA</v>
          </cell>
        </row>
        <row r="9687">
          <cell r="F9687" t="str">
            <v>SEINFRA</v>
          </cell>
        </row>
        <row r="9688">
          <cell r="B9688" t="str">
            <v>C3012</v>
          </cell>
          <cell r="C9688" t="str">
            <v>PISO PRÉ-MOLDADO ARTICULADO DE 6 FACES e = 4,5 cm</v>
          </cell>
          <cell r="D9688" t="str">
            <v>M2</v>
          </cell>
          <cell r="E9688">
            <v>45.96</v>
          </cell>
          <cell r="F9688" t="str">
            <v>SEINFRA</v>
          </cell>
        </row>
        <row r="9689">
          <cell r="B9689" t="str">
            <v>C3013</v>
          </cell>
          <cell r="C9689" t="str">
            <v>PISO PRÉ-MOLDADO ARTICULADO DE 6 FACES e = 6,0 cm</v>
          </cell>
          <cell r="D9689" t="str">
            <v>M2</v>
          </cell>
          <cell r="E9689">
            <v>48.35</v>
          </cell>
          <cell r="F9689" t="str">
            <v>SEINFRA</v>
          </cell>
        </row>
        <row r="9690">
          <cell r="B9690" t="str">
            <v>C1923</v>
          </cell>
          <cell r="C9690" t="str">
            <v>PISO PRÉ-MOLDADO ARTICULADO E INTERTRAVADO DE 16 FACES - e = 4,5 cm P/ PASSEIO</v>
          </cell>
          <cell r="D9690" t="str">
            <v>M2</v>
          </cell>
          <cell r="E9690">
            <v>61.1</v>
          </cell>
          <cell r="F9690" t="str">
            <v>SEINFRA</v>
          </cell>
        </row>
        <row r="9691">
          <cell r="F9691" t="str">
            <v>SEINFRA</v>
          </cell>
        </row>
        <row r="9692">
          <cell r="B9692" t="str">
            <v>C1089</v>
          </cell>
          <cell r="C9692" t="str">
            <v>PISO PRÉ-MOLDADO ARTICULADO E INTERTRAVADO DE 16 FACES - e = 6,0 cm P/ TRÁFEGO LEVE</v>
          </cell>
          <cell r="D9692" t="str">
            <v>M2</v>
          </cell>
          <cell r="E9692">
            <v>82.97</v>
          </cell>
          <cell r="F9692" t="str">
            <v>SEINFRA</v>
          </cell>
        </row>
        <row r="9693">
          <cell r="F9693" t="str">
            <v>SEINFRA</v>
          </cell>
        </row>
        <row r="9694">
          <cell r="B9694" t="str">
            <v>C3782</v>
          </cell>
          <cell r="C9694" t="str">
            <v>PISO PRÉ-MOLDADO ARTICULADO E INTERTRAVADO DE 16 FACES - e = 8,0 cm (35 MPa) P/ TRÁFEGO PESADO</v>
          </cell>
          <cell r="D9694" t="str">
            <v>M2</v>
          </cell>
          <cell r="E9694">
            <v>85.6</v>
          </cell>
          <cell r="F9694" t="str">
            <v>SEINFRA</v>
          </cell>
        </row>
        <row r="9695">
          <cell r="F9695" t="str">
            <v>SEINFRA</v>
          </cell>
        </row>
        <row r="9696">
          <cell r="B9696" t="str">
            <v>C4576</v>
          </cell>
          <cell r="C9696" t="str">
            <v>PISO PRÉ-MOLDADO ARTICULADO, INTERTRAVADO, SEXTAVADO E COM CUNHAS MACHO E FÊMEA NAS FACES LATERAIS e=8,0cm (fck=35Mpa) P/ TRÁFEGO PESADO</v>
          </cell>
          <cell r="D9696" t="str">
            <v>M2</v>
          </cell>
          <cell r="E9696">
            <v>79.56</v>
          </cell>
          <cell r="F9696" t="str">
            <v>SEINFRA</v>
          </cell>
        </row>
        <row r="9697">
          <cell r="F9697" t="str">
            <v>SEINFRA</v>
          </cell>
        </row>
        <row r="9698">
          <cell r="B9698" t="str">
            <v>C1924</v>
          </cell>
          <cell r="C9698" t="str">
            <v>PISO RÚSTICO DE CONCRETO RIPADO (0.50X0.50)m  JUNTAS= 5cm  ESP.= 8cm</v>
          </cell>
          <cell r="D9698" t="str">
            <v>M2</v>
          </cell>
          <cell r="E9698">
            <v>99.68</v>
          </cell>
          <cell r="F9698" t="str">
            <v>SEINFRA</v>
          </cell>
        </row>
        <row r="9699">
          <cell r="B9699" t="str">
            <v>C1925</v>
          </cell>
          <cell r="C9699" t="str">
            <v>PISO RÚSTICO DE CONCRETO RIPADO (1.00X1.00)m  JUNTAS= 10cm  ESP.= 8cm</v>
          </cell>
          <cell r="D9699" t="str">
            <v>M2</v>
          </cell>
          <cell r="E9699">
            <v>87.36</v>
          </cell>
          <cell r="F9699" t="str">
            <v>SEINFRA</v>
          </cell>
        </row>
        <row r="9700">
          <cell r="B9700" t="str">
            <v>C1926</v>
          </cell>
          <cell r="C9700" t="str">
            <v>PISO RÚSTICO DE CONCRETO RIPADO (1.20X1.20)m   ESP.= 7cm</v>
          </cell>
          <cell r="D9700" t="str">
            <v>M2</v>
          </cell>
          <cell r="E9700">
            <v>72.38</v>
          </cell>
          <cell r="F9700" t="str">
            <v>SEINFRA</v>
          </cell>
        </row>
        <row r="9701">
          <cell r="B9701" t="str">
            <v>C1927</v>
          </cell>
          <cell r="C9701" t="str">
            <v>PISO RÚSTICO DE CONCRETO RIPADO (1.50X1.50)m   ESP.= 7cm</v>
          </cell>
          <cell r="D9701" t="str">
            <v>M2</v>
          </cell>
          <cell r="E9701">
            <v>71.58</v>
          </cell>
          <cell r="F9701" t="str">
            <v>SEINFRA</v>
          </cell>
        </row>
        <row r="9702">
          <cell r="B9702" t="str">
            <v>C2032</v>
          </cell>
          <cell r="C9702" t="str">
            <v>REGULARIZAÇÃO MECANIZADA  ATÉ 0,40 M , COMPACTADA P/ PAVIMENTAÇÃO</v>
          </cell>
          <cell r="D9702" t="str">
            <v>M2</v>
          </cell>
          <cell r="E9702">
            <v>9.6</v>
          </cell>
          <cell r="F9702" t="str">
            <v>SEINFRA</v>
          </cell>
        </row>
        <row r="9703">
          <cell r="B9703" t="str">
            <v>INSTALAÇÕES HIDRÁULICAS</v>
          </cell>
          <cell r="E9703">
            <v>1366461.36</v>
          </cell>
          <cell r="F9703" t="str">
            <v>SEINFRA</v>
          </cell>
        </row>
        <row r="9704">
          <cell r="B9704" t="str">
            <v>TUBOS E CONEXÕES DE FERRO FUNDIDO</v>
          </cell>
          <cell r="E9704">
            <v>7773.54</v>
          </cell>
          <cell r="F9704" t="str">
            <v>SEINFRA</v>
          </cell>
        </row>
        <row r="9705">
          <cell r="B9705" t="str">
            <v>C0319</v>
          </cell>
          <cell r="C9705" t="str">
            <v>ASSENTAMENTO DE TUBOS, PEÇAS E CONEXÕES EM FoFo, JE DN 50mm</v>
          </cell>
          <cell r="D9705" t="str">
            <v>M</v>
          </cell>
          <cell r="E9705">
            <v>4.82</v>
          </cell>
          <cell r="F9705" t="str">
            <v>SEINFRA</v>
          </cell>
        </row>
        <row r="9706">
          <cell r="B9706" t="str">
            <v>C0322</v>
          </cell>
          <cell r="C9706" t="str">
            <v>ASSENTAMENTO DE TUBOS, PEÇAS E CONEXÕES EM FoFo, JE DN 75mm</v>
          </cell>
          <cell r="D9706" t="str">
            <v>M</v>
          </cell>
          <cell r="E9706">
            <v>5.97</v>
          </cell>
          <cell r="F9706" t="str">
            <v>SEINFRA</v>
          </cell>
        </row>
        <row r="9707">
          <cell r="B9707" t="str">
            <v>C0308</v>
          </cell>
          <cell r="C9707" t="str">
            <v>ASSENTAMENTO DE TUBOS, PEÇAS E CONEXÕES EM FoFo, JE DN 100mm</v>
          </cell>
          <cell r="D9707" t="str">
            <v>M</v>
          </cell>
          <cell r="E9707">
            <v>9.76</v>
          </cell>
          <cell r="F9707" t="str">
            <v>SEINFRA</v>
          </cell>
        </row>
        <row r="9708">
          <cell r="B9708" t="str">
            <v>C0311</v>
          </cell>
          <cell r="C9708" t="str">
            <v>ASSENTAMENTO DE TUBOS, PEÇAS E CONEXÕES EM FoFo, JE DN 150mm</v>
          </cell>
          <cell r="D9708" t="str">
            <v>M</v>
          </cell>
          <cell r="E9708">
            <v>12.95</v>
          </cell>
          <cell r="F9708" t="str">
            <v>SEINFRA</v>
          </cell>
        </row>
        <row r="9709">
          <cell r="B9709" t="str">
            <v>C0312</v>
          </cell>
          <cell r="C9709" t="str">
            <v>ASSENTAMENTO DE TUBOS, PEÇAS E CONEXÕES EM FoFo, JE DN 200mm</v>
          </cell>
          <cell r="D9709" t="str">
            <v>M</v>
          </cell>
          <cell r="E9709">
            <v>15.45</v>
          </cell>
          <cell r="F9709" t="str">
            <v>SEINFRA</v>
          </cell>
        </row>
        <row r="9710">
          <cell r="B9710" t="str">
            <v>C0313</v>
          </cell>
          <cell r="C9710" t="str">
            <v>ASSENTAMENTO DE TUBOS, PEÇAS E CONEXÕES EM FoFo, JE DN 250mm</v>
          </cell>
          <cell r="D9710" t="str">
            <v>M</v>
          </cell>
          <cell r="E9710">
            <v>18.53</v>
          </cell>
          <cell r="F9710" t="str">
            <v>SEINFRA</v>
          </cell>
        </row>
        <row r="9711">
          <cell r="B9711" t="str">
            <v>C0314</v>
          </cell>
          <cell r="C9711" t="str">
            <v>ASSENTAMENTO DE TUBOS, PEÇAS E CONEXÕES EM FoFo, JE DN 300mm</v>
          </cell>
          <cell r="D9711" t="str">
            <v>M</v>
          </cell>
          <cell r="E9711">
            <v>23.5</v>
          </cell>
          <cell r="F9711" t="str">
            <v>SEINFRA</v>
          </cell>
        </row>
        <row r="9712">
          <cell r="B9712" t="str">
            <v>C0315</v>
          </cell>
          <cell r="C9712" t="str">
            <v>ASSENTAMENTO DE TUBOS, PEÇAS E CONEXÕES EM FoFo, JE DN 350mm</v>
          </cell>
          <cell r="D9712" t="str">
            <v>M</v>
          </cell>
          <cell r="E9712">
            <v>27.85</v>
          </cell>
          <cell r="F9712" t="str">
            <v>SEINFRA</v>
          </cell>
        </row>
        <row r="9713">
          <cell r="B9713" t="str">
            <v>C0316</v>
          </cell>
          <cell r="C9713" t="str">
            <v>ASSENTAMENTO DE TUBOS, PEÇAS E CONEXÕES EM FoFo, JE DN 400mm</v>
          </cell>
          <cell r="D9713" t="str">
            <v>M</v>
          </cell>
          <cell r="E9713">
            <v>32.200000000000003</v>
          </cell>
          <cell r="F9713" t="str">
            <v>SEINFRA</v>
          </cell>
        </row>
        <row r="9714">
          <cell r="B9714" t="str">
            <v>C0317</v>
          </cell>
          <cell r="C9714" t="str">
            <v>ASSENTAMENTO DE TUBOS, PEÇAS E CONEXÕES EM FoFo, JE DN 450mm</v>
          </cell>
          <cell r="D9714" t="str">
            <v>M</v>
          </cell>
          <cell r="E9714">
            <v>40.700000000000003</v>
          </cell>
          <cell r="F9714" t="str">
            <v>SEINFRA</v>
          </cell>
        </row>
        <row r="9715">
          <cell r="B9715" t="str">
            <v>C0318</v>
          </cell>
          <cell r="C9715" t="str">
            <v>ASSENTAMENTO DE TUBOS, PEÇAS E CONEXÕES EM FoFo, JE DN 500mm</v>
          </cell>
          <cell r="D9715" t="str">
            <v>M</v>
          </cell>
          <cell r="E9715">
            <v>49.76</v>
          </cell>
          <cell r="F9715" t="str">
            <v>SEINFRA</v>
          </cell>
        </row>
        <row r="9716">
          <cell r="B9716" t="str">
            <v>C0320</v>
          </cell>
          <cell r="C9716" t="str">
            <v>ASSENTAMENTO DE TUBOS, PEÇAS E CONEXÕES EM FoFo, JE DN 600mm</v>
          </cell>
          <cell r="D9716" t="str">
            <v>M</v>
          </cell>
          <cell r="E9716">
            <v>60.9</v>
          </cell>
          <cell r="F9716" t="str">
            <v>SEINFRA</v>
          </cell>
        </row>
        <row r="9717">
          <cell r="B9717" t="str">
            <v>C0321</v>
          </cell>
          <cell r="C9717" t="str">
            <v>ASSENTAMENTO DE TUBOS, PEÇAS E CONEXÕES EM FoFo, JE DN 700mm</v>
          </cell>
          <cell r="D9717" t="str">
            <v>M</v>
          </cell>
          <cell r="E9717">
            <v>74.02</v>
          </cell>
          <cell r="F9717" t="str">
            <v>SEINFRA</v>
          </cell>
        </row>
        <row r="9718">
          <cell r="B9718" t="str">
            <v>C0323</v>
          </cell>
          <cell r="C9718" t="str">
            <v>ASSENTAMENTO DE TUBOS, PEÇAS E CONEXÕES EM FoFo, JE DN 800mm</v>
          </cell>
          <cell r="D9718" t="str">
            <v>M</v>
          </cell>
          <cell r="E9718">
            <v>77.28</v>
          </cell>
          <cell r="F9718" t="str">
            <v>SEINFRA</v>
          </cell>
        </row>
        <row r="9719">
          <cell r="B9719" t="str">
            <v>C0324</v>
          </cell>
          <cell r="C9719" t="str">
            <v>ASSENTAMENTO DE TUBOS, PEÇAS E CONEXÕES EM FoFo, JE DN 900mm</v>
          </cell>
          <cell r="D9719" t="str">
            <v>M</v>
          </cell>
          <cell r="E9719">
            <v>98.62</v>
          </cell>
          <cell r="F9719" t="str">
            <v>SEINFRA</v>
          </cell>
        </row>
        <row r="9720">
          <cell r="B9720" t="str">
            <v>C0307</v>
          </cell>
          <cell r="C9720" t="str">
            <v>ASSENTAMENTO DE TUBOS, PEÇAS E CONEXÕES EM FoFo, JE DN 1000mm</v>
          </cell>
          <cell r="D9720" t="str">
            <v>M</v>
          </cell>
          <cell r="E9720">
            <v>115.89</v>
          </cell>
          <cell r="F9720" t="str">
            <v>SEINFRA</v>
          </cell>
        </row>
        <row r="9721">
          <cell r="B9721" t="str">
            <v>C0309</v>
          </cell>
          <cell r="C9721" t="str">
            <v>ASSENTAMENTO DE TUBOS, PEÇAS E CONEXÕES EM FoFo, JE DN 1100mm</v>
          </cell>
          <cell r="D9721" t="str">
            <v>M</v>
          </cell>
          <cell r="E9721">
            <v>132.18</v>
          </cell>
          <cell r="F9721" t="str">
            <v>SEINFRA</v>
          </cell>
        </row>
        <row r="9722">
          <cell r="B9722" t="str">
            <v>C0310</v>
          </cell>
          <cell r="C9722" t="str">
            <v>ASSENTAMENTO DE TUBOS, PEÇAS E CONEXÕES EM FoFo, JE DN 1200mm</v>
          </cell>
          <cell r="D9722" t="str">
            <v>M</v>
          </cell>
          <cell r="E9722">
            <v>151.74</v>
          </cell>
          <cell r="F9722" t="str">
            <v>SEINFRA</v>
          </cell>
        </row>
        <row r="9723">
          <cell r="B9723" t="str">
            <v>C0475</v>
          </cell>
          <cell r="C9723" t="str">
            <v>BUCHA DE REDUÇÃO FERRO FUNDIDO D= 75X50mm (3"X2")</v>
          </cell>
          <cell r="D9723" t="str">
            <v>UN</v>
          </cell>
          <cell r="E9723">
            <v>92.79</v>
          </cell>
          <cell r="F9723" t="str">
            <v>SEINFRA</v>
          </cell>
        </row>
        <row r="9724">
          <cell r="B9724" t="str">
            <v>C0476</v>
          </cell>
          <cell r="C9724" t="str">
            <v>BUCHA DE REDUÇÃO FERRO FUNDIDO D=100X75mm (4"X3")</v>
          </cell>
          <cell r="D9724" t="str">
            <v>UN</v>
          </cell>
          <cell r="E9724">
            <v>118.47</v>
          </cell>
          <cell r="F9724" t="str">
            <v>SEINFRA</v>
          </cell>
        </row>
        <row r="9725">
          <cell r="B9725" t="str">
            <v>C0477</v>
          </cell>
          <cell r="C9725" t="str">
            <v>BUCHA DE REDUÇÃO FERRO FUNDIDO D=150X100mm (6"X4")</v>
          </cell>
          <cell r="D9725" t="str">
            <v>UN</v>
          </cell>
          <cell r="E9725">
            <v>346.81</v>
          </cell>
          <cell r="F9725" t="str">
            <v>SEINFRA</v>
          </cell>
        </row>
        <row r="9726">
          <cell r="B9726" t="str">
            <v>C0655</v>
          </cell>
          <cell r="C9726" t="str">
            <v>CAIXA SIFONADA DE FERRO D= 150mm</v>
          </cell>
          <cell r="D9726" t="str">
            <v>UN</v>
          </cell>
          <cell r="E9726">
            <v>148.13</v>
          </cell>
          <cell r="F9726" t="str">
            <v>SEINFRA</v>
          </cell>
        </row>
        <row r="9727">
          <cell r="B9727" t="str">
            <v>C1438</v>
          </cell>
          <cell r="C9727" t="str">
            <v>GRELHA HEMISFÉRICA FERRO FUNDIDO D=80mm (3")</v>
          </cell>
          <cell r="D9727" t="str">
            <v>UN</v>
          </cell>
          <cell r="E9727">
            <v>55.8</v>
          </cell>
          <cell r="F9727" t="str">
            <v>SEINFRA</v>
          </cell>
        </row>
        <row r="9728">
          <cell r="B9728" t="str">
            <v>C1536</v>
          </cell>
          <cell r="C9728" t="str">
            <v>JOELHO FERRO FUNDIDO D= 50mm (2")</v>
          </cell>
          <cell r="D9728" t="str">
            <v>UN</v>
          </cell>
          <cell r="E9728">
            <v>135.38999999999999</v>
          </cell>
          <cell r="F9728" t="str">
            <v>SEINFRA</v>
          </cell>
        </row>
        <row r="9729">
          <cell r="B9729" t="str">
            <v>C1537</v>
          </cell>
          <cell r="C9729" t="str">
            <v>JOELHO FERRO FUNDIDO D= 75mm (3")</v>
          </cell>
          <cell r="D9729" t="str">
            <v>UN</v>
          </cell>
          <cell r="E9729">
            <v>172.48</v>
          </cell>
          <cell r="F9729" t="str">
            <v>SEINFRA</v>
          </cell>
        </row>
        <row r="9730">
          <cell r="B9730" t="str">
            <v>C1535</v>
          </cell>
          <cell r="C9730" t="str">
            <v>JOELHO FERRO FUNDIDO D= 100mm (4")</v>
          </cell>
          <cell r="D9730" t="str">
            <v>UN</v>
          </cell>
          <cell r="E9730">
            <v>253.65</v>
          </cell>
          <cell r="F9730" t="str">
            <v>SEINFRA</v>
          </cell>
        </row>
        <row r="9731">
          <cell r="B9731" t="str">
            <v>C1538</v>
          </cell>
          <cell r="C9731" t="str">
            <v>JOELHO FERRO FUNDIDO D=150mm (6")</v>
          </cell>
          <cell r="D9731" t="str">
            <v>UN</v>
          </cell>
          <cell r="E9731">
            <v>455.63</v>
          </cell>
          <cell r="F9731" t="str">
            <v>SEINFRA</v>
          </cell>
        </row>
        <row r="9732">
          <cell r="B9732" t="str">
            <v>C1534</v>
          </cell>
          <cell r="C9732" t="str">
            <v>JOELHO FERRO FUNDIDO C/VISITA D= 100X50mm (4"X2")</v>
          </cell>
          <cell r="D9732" t="str">
            <v>UN</v>
          </cell>
          <cell r="E9732">
            <v>175.81</v>
          </cell>
          <cell r="F9732" t="str">
            <v>SEINFRA</v>
          </cell>
        </row>
        <row r="9733">
          <cell r="B9733" t="str">
            <v>C1539</v>
          </cell>
          <cell r="C9733" t="str">
            <v>JOELHO FERRO FUNDIDO JUNTA ELÁSTICA, D= 50mm (2")</v>
          </cell>
          <cell r="D9733" t="str">
            <v>UN</v>
          </cell>
          <cell r="E9733">
            <v>108.68</v>
          </cell>
          <cell r="F9733" t="str">
            <v>SEINFRA</v>
          </cell>
        </row>
        <row r="9734">
          <cell r="B9734" t="str">
            <v>C1569</v>
          </cell>
          <cell r="C9734" t="str">
            <v>JUNÇÃO DUPLA FERRO FUNDIDO. J.E. D=100X100mm (4"X4")</v>
          </cell>
          <cell r="D9734" t="str">
            <v>UN</v>
          </cell>
          <cell r="E9734">
            <v>549.66999999999996</v>
          </cell>
          <cell r="F9734" t="str">
            <v>SEINFRA</v>
          </cell>
        </row>
        <row r="9735">
          <cell r="B9735" t="str">
            <v>C1679</v>
          </cell>
          <cell r="C9735" t="str">
            <v>LUVA BIPARTIDA FERRO FUNDIDO D= 50mm (2")</v>
          </cell>
          <cell r="D9735" t="str">
            <v>UN</v>
          </cell>
          <cell r="E9735">
            <v>124.63</v>
          </cell>
          <cell r="F9735" t="str">
            <v>SEINFRA</v>
          </cell>
        </row>
        <row r="9736">
          <cell r="B9736" t="str">
            <v>C1680</v>
          </cell>
          <cell r="C9736" t="str">
            <v>LUVA BIPARTIDA FERRO FUNDIDO D= 75mm (3")</v>
          </cell>
          <cell r="D9736" t="str">
            <v>UN</v>
          </cell>
          <cell r="E9736">
            <v>151.47</v>
          </cell>
          <cell r="F9736" t="str">
            <v>SEINFRA</v>
          </cell>
        </row>
        <row r="9737">
          <cell r="B9737" t="str">
            <v>C1681</v>
          </cell>
          <cell r="C9737" t="str">
            <v>LUVA BIPARTIDA FERRO FUNDIDO D=150mm (6")</v>
          </cell>
          <cell r="D9737" t="str">
            <v>UN</v>
          </cell>
          <cell r="E9737">
            <v>281.55</v>
          </cell>
          <cell r="F9737" t="str">
            <v>SEINFRA</v>
          </cell>
        </row>
        <row r="9738">
          <cell r="B9738" t="str">
            <v>C1682</v>
          </cell>
          <cell r="C9738" t="str">
            <v>LUVA BIPARTIDA FERRO FUNDIDO D=100mm (4")</v>
          </cell>
          <cell r="D9738" t="str">
            <v>UN</v>
          </cell>
          <cell r="E9738">
            <v>178.06</v>
          </cell>
          <cell r="F9738" t="str">
            <v>SEINFRA</v>
          </cell>
        </row>
        <row r="9739">
          <cell r="B9739" t="str">
            <v>C1683</v>
          </cell>
          <cell r="C9739" t="str">
            <v>LUVA BOLSAXBOLSA FERRO FUNDIDO D= 50mm (2")</v>
          </cell>
          <cell r="D9739" t="str">
            <v>UN</v>
          </cell>
          <cell r="E9739">
            <v>71.5</v>
          </cell>
          <cell r="F9739" t="str">
            <v>SEINFRA</v>
          </cell>
        </row>
        <row r="9740">
          <cell r="B9740" t="str">
            <v>C1684</v>
          </cell>
          <cell r="C9740" t="str">
            <v>LUVA BOLSAXBOLSA FERRO FUNDIDO D= 75mm (3")</v>
          </cell>
          <cell r="D9740" t="str">
            <v>UN</v>
          </cell>
          <cell r="E9740">
            <v>85.44</v>
          </cell>
          <cell r="F9740" t="str">
            <v>SEINFRA</v>
          </cell>
        </row>
        <row r="9741">
          <cell r="B9741" t="str">
            <v>C1685</v>
          </cell>
          <cell r="C9741" t="str">
            <v>LUVA BOLSAXBOLSA FERRO FUNDIDO D=100mm (4")</v>
          </cell>
          <cell r="D9741" t="str">
            <v>UN</v>
          </cell>
          <cell r="E9741">
            <v>204.16</v>
          </cell>
          <cell r="F9741" t="str">
            <v>SEINFRA</v>
          </cell>
        </row>
        <row r="9742">
          <cell r="B9742" t="str">
            <v>C1686</v>
          </cell>
          <cell r="C9742" t="str">
            <v>LUVA BOLSAXBOLSA FERRO FUNDIDO D=150MM (6')</v>
          </cell>
          <cell r="D9742" t="str">
            <v>UN</v>
          </cell>
          <cell r="E9742">
            <v>261.81</v>
          </cell>
          <cell r="F9742" t="str">
            <v>SEINFRA</v>
          </cell>
        </row>
        <row r="9743">
          <cell r="B9743" t="str">
            <v>C1938</v>
          </cell>
          <cell r="C9743" t="str">
            <v>PLUG FERRO FUNDIDO D= 50mm (2")</v>
          </cell>
          <cell r="D9743" t="str">
            <v>UN</v>
          </cell>
          <cell r="E9743">
            <v>58.35</v>
          </cell>
          <cell r="F9743" t="str">
            <v>SEINFRA</v>
          </cell>
        </row>
        <row r="9744">
          <cell r="B9744" t="str">
            <v>C1939</v>
          </cell>
          <cell r="C9744" t="str">
            <v>PLUG FERRO FUNDIDO D= 75mm (3")</v>
          </cell>
          <cell r="D9744" t="str">
            <v>UN</v>
          </cell>
          <cell r="E9744">
            <v>74.47</v>
          </cell>
          <cell r="F9744" t="str">
            <v>SEINFRA</v>
          </cell>
        </row>
        <row r="9745">
          <cell r="B9745" t="str">
            <v>C1940</v>
          </cell>
          <cell r="C9745" t="str">
            <v>PLUG FERRO FUNDIDO D=100mm (4")</v>
          </cell>
          <cell r="D9745" t="str">
            <v>UN</v>
          </cell>
          <cell r="E9745">
            <v>118.94</v>
          </cell>
          <cell r="F9745" t="str">
            <v>SEINFRA</v>
          </cell>
        </row>
        <row r="9746">
          <cell r="B9746" t="str">
            <v>C1941</v>
          </cell>
          <cell r="C9746" t="str">
            <v>PLUG FERRO FUNDIDO D=150mm (6")</v>
          </cell>
          <cell r="D9746" t="str">
            <v>UN</v>
          </cell>
          <cell r="E9746">
            <v>150.43</v>
          </cell>
          <cell r="F9746" t="str">
            <v>SEINFRA</v>
          </cell>
        </row>
        <row r="9747">
          <cell r="B9747" t="str">
            <v>C2415</v>
          </cell>
          <cell r="C9747" t="str">
            <v>TÊ SANITÁRIO FERRO FUNDIDO D= 50X50mm (2"X2")</v>
          </cell>
          <cell r="D9747" t="str">
            <v>UN</v>
          </cell>
          <cell r="E9747">
            <v>185.19</v>
          </cell>
          <cell r="F9747" t="str">
            <v>SEINFRA</v>
          </cell>
        </row>
        <row r="9748">
          <cell r="B9748" t="str">
            <v>C2416</v>
          </cell>
          <cell r="C9748" t="str">
            <v>TÊ SANITÁRIO FERRO FUNDIDO D= 75X50mm (3"X2")</v>
          </cell>
          <cell r="D9748" t="str">
            <v>UN</v>
          </cell>
          <cell r="E9748">
            <v>226.65</v>
          </cell>
          <cell r="F9748" t="str">
            <v>SEINFRA</v>
          </cell>
        </row>
        <row r="9749">
          <cell r="B9749" t="str">
            <v>C2422</v>
          </cell>
          <cell r="C9749" t="str">
            <v>TÊ SANITÁRIO FERRO FUNDIDO D=75X75mm (3"X3")</v>
          </cell>
          <cell r="D9749" t="str">
            <v>UN</v>
          </cell>
          <cell r="E9749">
            <v>256.17</v>
          </cell>
          <cell r="F9749" t="str">
            <v>SEINFRA</v>
          </cell>
        </row>
        <row r="9750">
          <cell r="B9750" t="str">
            <v>C2418</v>
          </cell>
          <cell r="C9750" t="str">
            <v>TÊ SANITÁRIO FERRO FUNDIDO D=100X50mm (4"X2")</v>
          </cell>
          <cell r="D9750" t="str">
            <v>UN</v>
          </cell>
          <cell r="E9750">
            <v>277.77</v>
          </cell>
          <cell r="F9750" t="str">
            <v>SEINFRA</v>
          </cell>
        </row>
        <row r="9751">
          <cell r="B9751" t="str">
            <v>C2419</v>
          </cell>
          <cell r="C9751" t="str">
            <v>TÊ SANITÁRIO FERRO FUNDIDO D=100X75mm (4"X3")</v>
          </cell>
          <cell r="D9751" t="str">
            <v>UN</v>
          </cell>
          <cell r="E9751">
            <v>293.01</v>
          </cell>
          <cell r="F9751" t="str">
            <v>SEINFRA</v>
          </cell>
        </row>
        <row r="9752">
          <cell r="B9752" t="str">
            <v>C2417</v>
          </cell>
          <cell r="C9752" t="str">
            <v>TÊ SANITÁRIO FERRO FUNDIDO D=100X100mm (4"X4")</v>
          </cell>
          <cell r="D9752" t="str">
            <v>UN</v>
          </cell>
          <cell r="E9752">
            <v>307.33</v>
          </cell>
          <cell r="F9752" t="str">
            <v>SEINFRA</v>
          </cell>
        </row>
        <row r="9753">
          <cell r="B9753" t="str">
            <v>C2420</v>
          </cell>
          <cell r="C9753" t="str">
            <v>TÊ SANITÁRIO FERRO FUNDIDO D=150X100mm (6"X4")</v>
          </cell>
          <cell r="D9753" t="str">
            <v>UN</v>
          </cell>
          <cell r="E9753">
            <v>427.52</v>
          </cell>
          <cell r="F9753" t="str">
            <v>SEINFRA</v>
          </cell>
        </row>
        <row r="9754">
          <cell r="B9754" t="str">
            <v>C2421</v>
          </cell>
          <cell r="C9754" t="str">
            <v>TÊ SANITÁRIO FERRO FUNDIDO D=150X150mm (6"X6")</v>
          </cell>
          <cell r="D9754" t="str">
            <v>UN</v>
          </cell>
          <cell r="E9754">
            <v>473.66</v>
          </cell>
          <cell r="F9754" t="str">
            <v>SEINFRA</v>
          </cell>
        </row>
        <row r="9755">
          <cell r="B9755" t="str">
            <v>TUBOS E CONEXÕES DE AÇO</v>
          </cell>
          <cell r="E9755">
            <v>22341.37</v>
          </cell>
          <cell r="F9755" t="str">
            <v>SEINFRA</v>
          </cell>
        </row>
        <row r="9756">
          <cell r="B9756" t="str">
            <v>C0264</v>
          </cell>
          <cell r="C9756" t="str">
            <v>ASSENTAMENTO DE TUBOS E CONEXÕES EM AÇO, J.ELASTICA D=16"</v>
          </cell>
          <cell r="D9756" t="str">
            <v>M</v>
          </cell>
          <cell r="E9756">
            <v>31.98</v>
          </cell>
          <cell r="F9756" t="str">
            <v>SEINFRA</v>
          </cell>
        </row>
        <row r="9757">
          <cell r="B9757" t="str">
            <v>C0265</v>
          </cell>
          <cell r="C9757" t="str">
            <v>ASSENTAMENTO DE TUBOS E CONEXÕES EM AÇO, J.ELASTICA D=20"</v>
          </cell>
          <cell r="D9757" t="str">
            <v>M</v>
          </cell>
          <cell r="E9757">
            <v>48.79</v>
          </cell>
          <cell r="F9757" t="str">
            <v>SEINFRA</v>
          </cell>
        </row>
        <row r="9758">
          <cell r="B9758" t="str">
            <v>C0266</v>
          </cell>
          <cell r="C9758" t="str">
            <v>ASSENTAMENTO DE TUBOS E CONEXÕES EM AÇO, J.ELASTICA D=24"</v>
          </cell>
          <cell r="D9758" t="str">
            <v>M</v>
          </cell>
          <cell r="E9758">
            <v>58.91</v>
          </cell>
          <cell r="F9758" t="str">
            <v>SEINFRA</v>
          </cell>
        </row>
        <row r="9759">
          <cell r="B9759" t="str">
            <v>C0267</v>
          </cell>
          <cell r="C9759" t="str">
            <v>ASSENTAMENTO DE TUBOS E CONEXÕES EM AÇO, J.ELASTICA D=28"</v>
          </cell>
          <cell r="D9759" t="str">
            <v>M</v>
          </cell>
          <cell r="E9759">
            <v>70.59</v>
          </cell>
          <cell r="F9759" t="str">
            <v>SEINFRA</v>
          </cell>
        </row>
        <row r="9760">
          <cell r="B9760" t="str">
            <v>C0268</v>
          </cell>
          <cell r="C9760" t="str">
            <v>ASSENTAMENTO DE TUBOS E CONEXÕES EM AÇO, J.ELASTICA D=32"</v>
          </cell>
          <cell r="D9760" t="str">
            <v>M</v>
          </cell>
          <cell r="E9760">
            <v>72.150000000000006</v>
          </cell>
          <cell r="F9760" t="str">
            <v>SEINFRA</v>
          </cell>
        </row>
        <row r="9761">
          <cell r="B9761" t="str">
            <v>C0269</v>
          </cell>
          <cell r="C9761" t="str">
            <v>ASSENTAMENTO DE TUBOS E CONEXÕES EM AÇO, J.ELASTICA D=36"</v>
          </cell>
          <cell r="D9761" t="str">
            <v>M</v>
          </cell>
          <cell r="E9761">
            <v>91.53</v>
          </cell>
          <cell r="F9761" t="str">
            <v>SEINFRA</v>
          </cell>
        </row>
        <row r="9762">
          <cell r="B9762" t="str">
            <v>C0270</v>
          </cell>
          <cell r="C9762" t="str">
            <v>ASSENTAMENTO DE TUBOS E CONEXÕES EM AÇO, J.ELASTICA D=40"</v>
          </cell>
          <cell r="D9762" t="str">
            <v>M</v>
          </cell>
          <cell r="E9762">
            <v>106.59</v>
          </cell>
          <cell r="F9762" t="str">
            <v>SEINFRA</v>
          </cell>
        </row>
        <row r="9763">
          <cell r="B9763" t="str">
            <v>C0271</v>
          </cell>
          <cell r="C9763" t="str">
            <v>ASSENTAMENTO DE TUBOS E CONEXÕES EM AÇO, J.ELASTICA D=44"</v>
          </cell>
          <cell r="D9763" t="str">
            <v>M</v>
          </cell>
          <cell r="E9763">
            <v>131.52000000000001</v>
          </cell>
          <cell r="F9763" t="str">
            <v>SEINFRA</v>
          </cell>
        </row>
        <row r="9764">
          <cell r="B9764" t="str">
            <v>C0272</v>
          </cell>
          <cell r="C9764" t="str">
            <v>ASSENTAMENTO DE TUBOS E CONEXÕES EM AÇO, J.ELASTICA D=48"</v>
          </cell>
          <cell r="D9764" t="str">
            <v>M</v>
          </cell>
          <cell r="E9764">
            <v>147.84</v>
          </cell>
          <cell r="F9764" t="str">
            <v>SEINFRA</v>
          </cell>
        </row>
        <row r="9765">
          <cell r="B9765" t="str">
            <v>C0273</v>
          </cell>
          <cell r="C9765" t="str">
            <v>ASSENTAMENTO DE TUBOS E CONEXÕES EM AÇO, J.ELASTICA D=60"</v>
          </cell>
          <cell r="D9765" t="str">
            <v>M</v>
          </cell>
          <cell r="E9765">
            <v>216.49</v>
          </cell>
          <cell r="F9765" t="str">
            <v>SEINFRA</v>
          </cell>
        </row>
        <row r="9766">
          <cell r="B9766" t="str">
            <v>C0274</v>
          </cell>
          <cell r="C9766" t="str">
            <v>ASSENTAMENTO DE TUBOS E CONEXÕES EM AÇO, J.ELASTICA D=72"</v>
          </cell>
          <cell r="D9766" t="str">
            <v>M</v>
          </cell>
          <cell r="E9766">
            <v>274.42</v>
          </cell>
          <cell r="F9766" t="str">
            <v>SEINFRA</v>
          </cell>
        </row>
        <row r="9767">
          <cell r="B9767" t="str">
            <v>C0248</v>
          </cell>
          <cell r="C9767" t="str">
            <v>ASSENTAMENTO DE TUBOS E CONEXÕES EM AÇO, J. SOLDADA D=16"</v>
          </cell>
          <cell r="D9767" t="str">
            <v>M</v>
          </cell>
          <cell r="E9767">
            <v>74.680000000000007</v>
          </cell>
          <cell r="F9767" t="str">
            <v>SEINFRA</v>
          </cell>
        </row>
        <row r="9768">
          <cell r="B9768" t="str">
            <v>C0249</v>
          </cell>
          <cell r="C9768" t="str">
            <v>ASSENTAMENTO DE TUBOS E CONEXÕES EM AÇO, J. SOLDADA D=20"</v>
          </cell>
          <cell r="D9768" t="str">
            <v>M</v>
          </cell>
          <cell r="E9768">
            <v>93.37</v>
          </cell>
          <cell r="F9768" t="str">
            <v>SEINFRA</v>
          </cell>
        </row>
        <row r="9769">
          <cell r="B9769" t="str">
            <v>C0250</v>
          </cell>
          <cell r="C9769" t="str">
            <v>ASSENTAMENTO DE TUBOS E CONEXÕES EM AÇO, J. SOLDADA D=24"</v>
          </cell>
          <cell r="D9769" t="str">
            <v>M</v>
          </cell>
          <cell r="E9769">
            <v>109.47</v>
          </cell>
          <cell r="F9769" t="str">
            <v>SEINFRA</v>
          </cell>
        </row>
        <row r="9770">
          <cell r="B9770" t="str">
            <v>C0251</v>
          </cell>
          <cell r="C9770" t="str">
            <v>ASSENTAMENTO DE TUBOS E CONEXÕES EM AÇO, J. SOLDADA D=28"</v>
          </cell>
          <cell r="D9770" t="str">
            <v>M</v>
          </cell>
          <cell r="E9770">
            <v>130.85</v>
          </cell>
          <cell r="F9770" t="str">
            <v>SEINFRA</v>
          </cell>
        </row>
        <row r="9771">
          <cell r="B9771" t="str">
            <v>C0252</v>
          </cell>
          <cell r="C9771" t="str">
            <v>ASSENTAMENTO DE TUBOS E CONEXÕES EM AÇO, J. SOLDADA D=30"</v>
          </cell>
          <cell r="D9771" t="str">
            <v>M</v>
          </cell>
          <cell r="E9771">
            <v>137.87</v>
          </cell>
          <cell r="F9771" t="str">
            <v>SEINFRA</v>
          </cell>
        </row>
        <row r="9772">
          <cell r="B9772" t="str">
            <v>C0253</v>
          </cell>
          <cell r="C9772" t="str">
            <v>ASSENTAMENTO DE TUBOS E CONEXÕES EM AÇO, J. SOLDADA D=32"</v>
          </cell>
          <cell r="D9772" t="str">
            <v>M</v>
          </cell>
          <cell r="E9772">
            <v>147.75</v>
          </cell>
          <cell r="F9772" t="str">
            <v>SEINFRA</v>
          </cell>
        </row>
        <row r="9773">
          <cell r="B9773" t="str">
            <v>C0254</v>
          </cell>
          <cell r="C9773" t="str">
            <v>ASSENTAMENTO DE TUBOS E CONEXÕES EM AÇO, J. SOLDADA D=36"</v>
          </cell>
          <cell r="D9773" t="str">
            <v>M</v>
          </cell>
          <cell r="E9773">
            <v>165.29</v>
          </cell>
          <cell r="F9773" t="str">
            <v>SEINFRA</v>
          </cell>
        </row>
        <row r="9774">
          <cell r="B9774" t="str">
            <v>C0255</v>
          </cell>
          <cell r="C9774" t="str">
            <v>ASSENTAMENTO DE TUBOS E CONEXÕES EM AÇO, J. SOLDADA D=40"</v>
          </cell>
          <cell r="D9774" t="str">
            <v>M</v>
          </cell>
          <cell r="E9774">
            <v>190.42</v>
          </cell>
          <cell r="F9774" t="str">
            <v>SEINFRA</v>
          </cell>
        </row>
        <row r="9775">
          <cell r="B9775" t="str">
            <v>C0256</v>
          </cell>
          <cell r="C9775" t="str">
            <v>ASSENTAMENTO DE TUBOS E CONEXÕES EM AÇO, J. SOLDADA D=42"</v>
          </cell>
          <cell r="D9775" t="str">
            <v>M</v>
          </cell>
          <cell r="E9775">
            <v>252.06</v>
          </cell>
          <cell r="F9775" t="str">
            <v>SEINFRA</v>
          </cell>
        </row>
        <row r="9776">
          <cell r="B9776" t="str">
            <v>C0257</v>
          </cell>
          <cell r="C9776" t="str">
            <v>ASSENTAMENTO DE TUBOS E CONEXÕES EM AÇO, J. SOLDADA D=44"</v>
          </cell>
          <cell r="D9776" t="str">
            <v>M</v>
          </cell>
          <cell r="E9776">
            <v>262.60000000000002</v>
          </cell>
          <cell r="F9776" t="str">
            <v>SEINFRA</v>
          </cell>
        </row>
        <row r="9777">
          <cell r="B9777" t="str">
            <v>C0258</v>
          </cell>
          <cell r="C9777" t="str">
            <v>ASSENTAMENTO DE TUBOS E CONEXÕES EM AÇO, J. SOLDADA D=48"</v>
          </cell>
          <cell r="D9777" t="str">
            <v>M</v>
          </cell>
          <cell r="E9777">
            <v>286.54000000000002</v>
          </cell>
          <cell r="F9777" t="str">
            <v>SEINFRA</v>
          </cell>
        </row>
        <row r="9778">
          <cell r="B9778" t="str">
            <v>C0259</v>
          </cell>
          <cell r="C9778" t="str">
            <v>ASSENTAMENTO DE TUBOS E CONEXÕES EM AÇO, J. SOLDADA D=54"</v>
          </cell>
          <cell r="D9778" t="str">
            <v>M</v>
          </cell>
          <cell r="E9778">
            <v>357.97</v>
          </cell>
          <cell r="F9778" t="str">
            <v>SEINFRA</v>
          </cell>
        </row>
        <row r="9779">
          <cell r="B9779" t="str">
            <v>C0260</v>
          </cell>
          <cell r="C9779" t="str">
            <v>ASSENTAMENTO DE TUBOS E CONEXÕES EM AÇO, J. SOLDADA D=56"</v>
          </cell>
          <cell r="D9779" t="str">
            <v>M</v>
          </cell>
          <cell r="E9779">
            <v>390.87</v>
          </cell>
          <cell r="F9779" t="str">
            <v>SEINFRA</v>
          </cell>
        </row>
        <row r="9780">
          <cell r="B9780" t="str">
            <v>C0261</v>
          </cell>
          <cell r="C9780" t="str">
            <v>ASSENTAMENTO DE TUBOS E CONEXÕES EM AÇO, J. SOLDADA D=60"</v>
          </cell>
          <cell r="D9780" t="str">
            <v>M</v>
          </cell>
          <cell r="E9780">
            <v>417.98</v>
          </cell>
          <cell r="F9780" t="str">
            <v>SEINFRA</v>
          </cell>
        </row>
        <row r="9781">
          <cell r="B9781" t="str">
            <v>C0262</v>
          </cell>
          <cell r="C9781" t="str">
            <v>ASSENTAMENTO DE TUBOS E CONEXÕES EM AÇO, J. SOLDADA D=64"</v>
          </cell>
          <cell r="D9781" t="str">
            <v>M</v>
          </cell>
          <cell r="E9781">
            <v>456.71</v>
          </cell>
          <cell r="F9781" t="str">
            <v>SEINFRA</v>
          </cell>
        </row>
        <row r="9782">
          <cell r="B9782" t="str">
            <v>C0234</v>
          </cell>
          <cell r="C9782" t="str">
            <v>ASSENTAMENTO DE TUBOS E CONEXÒES EM AÇO, J. SOLDADA D=72"</v>
          </cell>
          <cell r="D9782" t="str">
            <v>M</v>
          </cell>
          <cell r="E9782">
            <v>523.91999999999996</v>
          </cell>
          <cell r="F9782" t="str">
            <v>SEINFRA</v>
          </cell>
        </row>
        <row r="9783">
          <cell r="B9783" t="str">
            <v>C0263</v>
          </cell>
          <cell r="C9783" t="str">
            <v>ASSENTAMENTO DE TUBOS E CONEXÕES EM AÇO, J. SOLDADA D=84"</v>
          </cell>
          <cell r="D9783" t="str">
            <v>M</v>
          </cell>
          <cell r="E9783">
            <v>644.38</v>
          </cell>
          <cell r="F9783" t="str">
            <v>SEINFRA</v>
          </cell>
        </row>
        <row r="9784">
          <cell r="B9784" t="str">
            <v>C0247</v>
          </cell>
          <cell r="C9784" t="str">
            <v>ASSENTAMENTO DE TUBOS E CONEXÕES EM AÇO, J. SOLDADA D=100"</v>
          </cell>
          <cell r="D9784" t="str">
            <v>M</v>
          </cell>
          <cell r="E9784">
            <v>751.3</v>
          </cell>
          <cell r="F9784" t="str">
            <v>SEINFRA</v>
          </cell>
        </row>
        <row r="9785">
          <cell r="B9785" t="str">
            <v>C4875</v>
          </cell>
          <cell r="C9785" t="str">
            <v>ASSENTAMENTO DE TUBOS, PEÇAS E CONEXÕES EM AÇO CARBONO SCHEDULE D = 3"</v>
          </cell>
          <cell r="D9785" t="str">
            <v>M</v>
          </cell>
          <cell r="E9785">
            <v>13.58</v>
          </cell>
          <cell r="F9785" t="str">
            <v>SEINFRA</v>
          </cell>
        </row>
        <row r="9786">
          <cell r="F9786" t="str">
            <v>SEINFRA</v>
          </cell>
        </row>
        <row r="9787">
          <cell r="B9787" t="str">
            <v>C4373</v>
          </cell>
          <cell r="C9787" t="str">
            <v>BUCHA DE REDUÇÃO DE AÇO GALVANIZADO 1 1/4"x 1"</v>
          </cell>
          <cell r="D9787" t="str">
            <v>UN</v>
          </cell>
          <cell r="E9787">
            <v>18.68</v>
          </cell>
          <cell r="F9787" t="str">
            <v>SEINFRA</v>
          </cell>
        </row>
        <row r="9788">
          <cell r="B9788" t="str">
            <v>C4374</v>
          </cell>
          <cell r="C9788" t="str">
            <v>BUCHA DE REDUÇÃO DE AÇO GALVANIZADO 1 1/2"x 1"</v>
          </cell>
          <cell r="D9788" t="str">
            <v>UN</v>
          </cell>
          <cell r="E9788">
            <v>23.04</v>
          </cell>
          <cell r="F9788" t="str">
            <v>SEINFRA</v>
          </cell>
        </row>
        <row r="9789">
          <cell r="B9789" t="str">
            <v>C4376</v>
          </cell>
          <cell r="C9789" t="str">
            <v>BUCHA DE REDUÇÃO DE AÇO GALVANIZADO 2"x 1/2"</v>
          </cell>
          <cell r="D9789" t="str">
            <v>UN</v>
          </cell>
          <cell r="E9789">
            <v>32.090000000000003</v>
          </cell>
          <cell r="F9789" t="str">
            <v>SEINFRA</v>
          </cell>
        </row>
        <row r="9790">
          <cell r="B9790" t="str">
            <v>C0510</v>
          </cell>
          <cell r="C9790" t="str">
            <v>BUJÃO EM AÇO GALV. D=15mm (1/2")  À  25mm (1")</v>
          </cell>
          <cell r="D9790" t="str">
            <v>UN</v>
          </cell>
          <cell r="E9790">
            <v>6.82</v>
          </cell>
          <cell r="F9790" t="str">
            <v>SEINFRA</v>
          </cell>
        </row>
        <row r="9791">
          <cell r="B9791" t="str">
            <v>C0511</v>
          </cell>
          <cell r="C9791" t="str">
            <v>BUJÃO EM AÇO GALV. D=32mm (1 1/4")  À 50mm (2")</v>
          </cell>
          <cell r="D9791" t="str">
            <v>UN</v>
          </cell>
          <cell r="E9791">
            <v>15.8</v>
          </cell>
          <cell r="F9791" t="str">
            <v>SEINFRA</v>
          </cell>
        </row>
        <row r="9792">
          <cell r="B9792" t="str">
            <v>C0512</v>
          </cell>
          <cell r="C9792" t="str">
            <v>BUJÃO EM AÇO GALV. D=65mm (2 1/2")  À  80mm (3")</v>
          </cell>
          <cell r="D9792" t="str">
            <v>UN</v>
          </cell>
          <cell r="E9792">
            <v>38.869999999999997</v>
          </cell>
          <cell r="F9792" t="str">
            <v>SEINFRA</v>
          </cell>
        </row>
        <row r="9793">
          <cell r="B9793" t="str">
            <v>C0509</v>
          </cell>
          <cell r="C9793" t="str">
            <v>BUJÃO EM AÇO GALV. D=100mm (4')</v>
          </cell>
          <cell r="D9793" t="str">
            <v>UN</v>
          </cell>
          <cell r="E9793">
            <v>91.13</v>
          </cell>
          <cell r="F9793" t="str">
            <v>SEINFRA</v>
          </cell>
        </row>
        <row r="9794">
          <cell r="B9794" t="str">
            <v>C0513</v>
          </cell>
          <cell r="C9794" t="str">
            <v>BUJÃO OU TAMPÃO AÇO GALV. D=65mm (2 1/2')  À  80mm (3")</v>
          </cell>
          <cell r="D9794" t="str">
            <v>UN</v>
          </cell>
          <cell r="E9794">
            <v>38.869999999999997</v>
          </cell>
          <cell r="F9794" t="str">
            <v>SEINFRA</v>
          </cell>
        </row>
        <row r="9795">
          <cell r="B9795" t="str">
            <v>C3700</v>
          </cell>
          <cell r="C9795" t="str">
            <v>COTOVELO 90 AÇO ASTM A-120 ROSCÁVEL DE 20mm (3/4")</v>
          </cell>
          <cell r="D9795" t="str">
            <v>UN</v>
          </cell>
          <cell r="E9795">
            <v>64.569999999999993</v>
          </cell>
          <cell r="F9795" t="str">
            <v>SEINFRA</v>
          </cell>
        </row>
        <row r="9796">
          <cell r="B9796" t="str">
            <v>C3701</v>
          </cell>
          <cell r="C9796" t="str">
            <v>COTOVELO 90 AÇO ASTM A-120 ROSCÁVEL DE 25mm (1")</v>
          </cell>
          <cell r="D9796" t="str">
            <v>UN</v>
          </cell>
          <cell r="E9796">
            <v>102.84</v>
          </cell>
          <cell r="F9796" t="str">
            <v>SEINFRA</v>
          </cell>
        </row>
        <row r="9797">
          <cell r="B9797" t="str">
            <v>C3702</v>
          </cell>
          <cell r="C9797" t="str">
            <v>COTOVELO 90 AÇO ASTM A-120 ROSCÁVEL DE 32mm (1 1/4")</v>
          </cell>
          <cell r="D9797" t="str">
            <v>UN</v>
          </cell>
          <cell r="E9797">
            <v>139.18</v>
          </cell>
          <cell r="F9797" t="str">
            <v>SEINFRA</v>
          </cell>
        </row>
        <row r="9798">
          <cell r="B9798" t="str">
            <v>C3703</v>
          </cell>
          <cell r="C9798" t="str">
            <v>COTOVELO 90 AÇO ASTM A-120 ROSCÁVEL DE 40mm (1 1/2")</v>
          </cell>
          <cell r="D9798" t="str">
            <v>UN</v>
          </cell>
          <cell r="E9798">
            <v>147.47</v>
          </cell>
          <cell r="F9798" t="str">
            <v>SEINFRA</v>
          </cell>
        </row>
        <row r="9799">
          <cell r="B9799" t="str">
            <v>C3704</v>
          </cell>
          <cell r="C9799" t="str">
            <v>COTOVELO 90 AÇO ASTM A-120 ROSCÁVEL DE 50mm (2")</v>
          </cell>
          <cell r="D9799" t="str">
            <v>UN</v>
          </cell>
          <cell r="E9799">
            <v>155.75</v>
          </cell>
          <cell r="F9799" t="str">
            <v>SEINFRA</v>
          </cell>
        </row>
        <row r="9800">
          <cell r="B9800" t="str">
            <v>C3705</v>
          </cell>
          <cell r="C9800" t="str">
            <v>COTOVELO 90 AÇO ASTM A-120 ROSCÁVEL DE 80mm (3")</v>
          </cell>
          <cell r="D9800" t="str">
            <v>UN</v>
          </cell>
          <cell r="E9800">
            <v>165.64</v>
          </cell>
          <cell r="F9800" t="str">
            <v>SEINFRA</v>
          </cell>
        </row>
        <row r="9801">
          <cell r="B9801" t="str">
            <v>C3706</v>
          </cell>
          <cell r="C9801" t="str">
            <v>COTOVELO 90 AÇO ASTM A-120 ROSCÁVEL DE 100mm (4")</v>
          </cell>
          <cell r="D9801" t="str">
            <v>UN</v>
          </cell>
          <cell r="E9801">
            <v>174.82</v>
          </cell>
          <cell r="F9801" t="str">
            <v>SEINFRA</v>
          </cell>
        </row>
        <row r="9802">
          <cell r="B9802" t="str">
            <v>C0940</v>
          </cell>
          <cell r="C9802" t="str">
            <v>COTOVELO AÇO GALV. D= 15mm (1/2")</v>
          </cell>
          <cell r="D9802" t="str">
            <v>UN</v>
          </cell>
          <cell r="E9802">
            <v>20.07</v>
          </cell>
          <cell r="F9802" t="str">
            <v>SEINFRA</v>
          </cell>
        </row>
        <row r="9803">
          <cell r="B9803" t="str">
            <v>C0941</v>
          </cell>
          <cell r="C9803" t="str">
            <v>COTOVELO AÇO GALV. D= 20mm (3/4")</v>
          </cell>
          <cell r="D9803" t="str">
            <v>UN</v>
          </cell>
          <cell r="E9803">
            <v>22.67</v>
          </cell>
          <cell r="F9803" t="str">
            <v>SEINFRA</v>
          </cell>
        </row>
        <row r="9804">
          <cell r="B9804" t="str">
            <v>C0942</v>
          </cell>
          <cell r="C9804" t="str">
            <v>COTOVELO AÇO GALV. D= 25mm (1")</v>
          </cell>
          <cell r="D9804" t="str">
            <v>UN</v>
          </cell>
          <cell r="E9804">
            <v>26.59</v>
          </cell>
          <cell r="F9804" t="str">
            <v>SEINFRA</v>
          </cell>
        </row>
        <row r="9805">
          <cell r="B9805" t="str">
            <v>C0943</v>
          </cell>
          <cell r="C9805" t="str">
            <v>COTOVELO AÇO GALV. D= 32mm (1 1/4")</v>
          </cell>
          <cell r="D9805" t="str">
            <v>UN</v>
          </cell>
          <cell r="E9805">
            <v>44.38</v>
          </cell>
          <cell r="F9805" t="str">
            <v>SEINFRA</v>
          </cell>
        </row>
        <row r="9806">
          <cell r="B9806" t="str">
            <v>C0944</v>
          </cell>
          <cell r="C9806" t="str">
            <v>COTOVELO AÇO GALV. D= 40mm (1 1/2")</v>
          </cell>
          <cell r="D9806" t="str">
            <v>UN</v>
          </cell>
          <cell r="E9806">
            <v>50.49</v>
          </cell>
          <cell r="F9806" t="str">
            <v>SEINFRA</v>
          </cell>
        </row>
        <row r="9807">
          <cell r="B9807" t="str">
            <v>C0945</v>
          </cell>
          <cell r="C9807" t="str">
            <v>COTOVELO AÇO GALV. D= 50mm (2")</v>
          </cell>
          <cell r="D9807" t="str">
            <v>UN</v>
          </cell>
          <cell r="E9807">
            <v>63.61</v>
          </cell>
          <cell r="F9807" t="str">
            <v>SEINFRA</v>
          </cell>
        </row>
        <row r="9808">
          <cell r="B9808" t="str">
            <v>C0946</v>
          </cell>
          <cell r="C9808" t="str">
            <v>COTOVELO AÇO GALV. D= 65mm (2 1/2")</v>
          </cell>
          <cell r="D9808" t="str">
            <v>UN</v>
          </cell>
          <cell r="E9808">
            <v>98.19</v>
          </cell>
          <cell r="F9808" t="str">
            <v>SEINFRA</v>
          </cell>
        </row>
        <row r="9809">
          <cell r="B9809" t="str">
            <v>C0947</v>
          </cell>
          <cell r="C9809" t="str">
            <v>COTOVELO AÇO GALV. D= 80mm (3")</v>
          </cell>
          <cell r="D9809" t="str">
            <v>UN</v>
          </cell>
          <cell r="E9809">
            <v>126.31</v>
          </cell>
          <cell r="F9809" t="str">
            <v>SEINFRA</v>
          </cell>
        </row>
        <row r="9810">
          <cell r="B9810" t="str">
            <v>C0948</v>
          </cell>
          <cell r="C9810" t="str">
            <v>COTOVELO AÇO GALV. D=100mm (4")</v>
          </cell>
          <cell r="D9810" t="str">
            <v>UN</v>
          </cell>
          <cell r="E9810">
            <v>220.88</v>
          </cell>
          <cell r="F9810" t="str">
            <v>SEINFRA</v>
          </cell>
        </row>
        <row r="9811">
          <cell r="B9811" t="str">
            <v>C0949</v>
          </cell>
          <cell r="C9811" t="str">
            <v>COTOVELO AÇO GALV. D=125mm (5")</v>
          </cell>
          <cell r="D9811" t="str">
            <v>UN</v>
          </cell>
          <cell r="E9811">
            <v>310.83</v>
          </cell>
          <cell r="F9811" t="str">
            <v>SEINFRA</v>
          </cell>
        </row>
        <row r="9812">
          <cell r="B9812" t="str">
            <v>C0950</v>
          </cell>
          <cell r="C9812" t="str">
            <v>COTOVELO AÇO GALV. D=150mm (6")</v>
          </cell>
          <cell r="D9812" t="str">
            <v>UN</v>
          </cell>
          <cell r="E9812">
            <v>733.68</v>
          </cell>
          <cell r="F9812" t="str">
            <v>SEINFRA</v>
          </cell>
        </row>
        <row r="9813">
          <cell r="B9813" t="str">
            <v>C0960</v>
          </cell>
          <cell r="C9813" t="str">
            <v>COTOVELO REDUÇÃO AÇO GALV. D= 20X15mm (3/4X1/2'')  A  25X20mm (1"x3/4")</v>
          </cell>
          <cell r="D9813" t="str">
            <v>UN</v>
          </cell>
          <cell r="E9813">
            <v>23.64</v>
          </cell>
          <cell r="F9813" t="str">
            <v>SEINFRA</v>
          </cell>
        </row>
        <row r="9814">
          <cell r="B9814" t="str">
            <v>C0962</v>
          </cell>
          <cell r="C9814" t="str">
            <v>COTOVELO REDUÇÃO AÇO GALV. D=32X20mm (1 1/4"X3/4'')  A  50X40mm ( 2"x1 1/2")</v>
          </cell>
          <cell r="D9814" t="str">
            <v>UN</v>
          </cell>
          <cell r="E9814">
            <v>43.68</v>
          </cell>
          <cell r="F9814" t="str">
            <v>SEINFRA</v>
          </cell>
        </row>
        <row r="9815">
          <cell r="F9815" t="str">
            <v>SEINFRA</v>
          </cell>
        </row>
        <row r="9816">
          <cell r="B9816" t="str">
            <v>C0961</v>
          </cell>
          <cell r="C9816" t="str">
            <v>COTOVELO REDUÇÃO AÇO GALV. D= 65X50mm (2 1/2"X2'')</v>
          </cell>
          <cell r="D9816" t="str">
            <v>UN</v>
          </cell>
          <cell r="E9816">
            <v>110.99</v>
          </cell>
          <cell r="F9816" t="str">
            <v>SEINFRA</v>
          </cell>
        </row>
        <row r="9817">
          <cell r="B9817" t="str">
            <v>C0965</v>
          </cell>
          <cell r="C9817" t="str">
            <v>CRUZETA EM AÇO GALV. D=15mm (1/2")</v>
          </cell>
          <cell r="D9817" t="str">
            <v>UN</v>
          </cell>
          <cell r="E9817">
            <v>38.85</v>
          </cell>
          <cell r="F9817" t="str">
            <v>SEINFRA</v>
          </cell>
        </row>
        <row r="9818">
          <cell r="B9818" t="str">
            <v>C0964</v>
          </cell>
          <cell r="C9818" t="str">
            <v>CRUZETA EM AÇO GALV. D=15mm  À 25mm</v>
          </cell>
          <cell r="D9818" t="str">
            <v>UN</v>
          </cell>
          <cell r="E9818">
            <v>54.8</v>
          </cell>
          <cell r="F9818" t="str">
            <v>SEINFRA</v>
          </cell>
        </row>
        <row r="9819">
          <cell r="B9819" t="str">
            <v>C0967</v>
          </cell>
          <cell r="C9819" t="str">
            <v>CRUZETA EM AÇO GALV. D=32mm (1 1/4")</v>
          </cell>
          <cell r="D9819" t="str">
            <v>UN</v>
          </cell>
          <cell r="E9819">
            <v>83.89</v>
          </cell>
          <cell r="F9819" t="str">
            <v>SEINFRA</v>
          </cell>
        </row>
        <row r="9820">
          <cell r="B9820" t="str">
            <v>C0966</v>
          </cell>
          <cell r="C9820" t="str">
            <v>CRUZETA EM AÇO GALV. D=32mm  À 50mm</v>
          </cell>
          <cell r="D9820" t="str">
            <v>UN</v>
          </cell>
          <cell r="E9820">
            <v>83.89</v>
          </cell>
          <cell r="F9820" t="str">
            <v>SEINFRA</v>
          </cell>
        </row>
        <row r="9821">
          <cell r="B9821" t="str">
            <v>C0969</v>
          </cell>
          <cell r="C9821" t="str">
            <v>CRUZETA EM AÇO GALV. D=65mm (2 1/2")</v>
          </cell>
          <cell r="D9821" t="str">
            <v>UN</v>
          </cell>
          <cell r="E9821">
            <v>190.57</v>
          </cell>
          <cell r="F9821" t="str">
            <v>SEINFRA</v>
          </cell>
        </row>
        <row r="9822">
          <cell r="B9822" t="str">
            <v>C0968</v>
          </cell>
          <cell r="C9822" t="str">
            <v>CRUZETA EM AÇO GALV. D=65mm  À 80mm</v>
          </cell>
          <cell r="D9822" t="str">
            <v>UN</v>
          </cell>
          <cell r="E9822">
            <v>190.57</v>
          </cell>
          <cell r="F9822" t="str">
            <v>SEINFRA</v>
          </cell>
        </row>
        <row r="9823">
          <cell r="B9823" t="str">
            <v>C4375</v>
          </cell>
          <cell r="C9823" t="str">
            <v>BUCHA DE REDUÇÃO DE AÇO GALVANIZADO 1 1/2"x 1" 1/4"</v>
          </cell>
          <cell r="D9823" t="str">
            <v>UN</v>
          </cell>
          <cell r="E9823">
            <v>23.04</v>
          </cell>
          <cell r="F9823" t="str">
            <v>SEINFRA</v>
          </cell>
        </row>
        <row r="9824">
          <cell r="B9824" t="str">
            <v>C1016</v>
          </cell>
          <cell r="C9824" t="str">
            <v>CURVA EM AÇO GALV. D= 15 A 25mm  (1/2")  A  (1")</v>
          </cell>
          <cell r="D9824" t="str">
            <v>UN</v>
          </cell>
          <cell r="E9824">
            <v>26.49</v>
          </cell>
          <cell r="F9824" t="str">
            <v>SEINFRA</v>
          </cell>
        </row>
        <row r="9825">
          <cell r="B9825" t="str">
            <v>C1017</v>
          </cell>
          <cell r="C9825" t="str">
            <v>CURVA EM AÇO GALV. D= 65 A 80mm  (2 1/2")  A  (3")</v>
          </cell>
          <cell r="D9825" t="str">
            <v>UN</v>
          </cell>
          <cell r="E9825">
            <v>187.79</v>
          </cell>
          <cell r="F9825" t="str">
            <v>SEINFRA</v>
          </cell>
        </row>
        <row r="9826">
          <cell r="B9826" t="str">
            <v>C1018</v>
          </cell>
          <cell r="C9826" t="str">
            <v>CURVA EM AÇO GALV. D=100 A 150mm  (4")  A  (6")</v>
          </cell>
          <cell r="D9826" t="str">
            <v>UN</v>
          </cell>
          <cell r="E9826">
            <v>490.45</v>
          </cell>
          <cell r="F9826" t="str">
            <v>SEINFRA</v>
          </cell>
        </row>
        <row r="9827">
          <cell r="B9827" t="str">
            <v>C1394</v>
          </cell>
          <cell r="C9827" t="str">
            <v>FLANGE SEXTAVADA EM AÇO GALV. D=15mm (1/2")</v>
          </cell>
          <cell r="D9827" t="str">
            <v>UN</v>
          </cell>
          <cell r="E9827">
            <v>21.29</v>
          </cell>
          <cell r="F9827" t="str">
            <v>SEINFRA</v>
          </cell>
        </row>
        <row r="9828">
          <cell r="B9828" t="str">
            <v>C1395</v>
          </cell>
          <cell r="C9828" t="str">
            <v>FLANGE SEXTAVADA EM AÇO GALV. D=15mm (1/2")  À  25mm (3/4")</v>
          </cell>
          <cell r="D9828" t="str">
            <v>UN</v>
          </cell>
          <cell r="E9828">
            <v>21.04</v>
          </cell>
          <cell r="F9828" t="str">
            <v>SEINFRA</v>
          </cell>
        </row>
        <row r="9829">
          <cell r="B9829" t="str">
            <v>C1396</v>
          </cell>
          <cell r="C9829" t="str">
            <v>FLANGE SEXTAVADA EM AÇO GALV. D=32mm (1 1/4")</v>
          </cell>
          <cell r="D9829" t="str">
            <v>UN</v>
          </cell>
          <cell r="E9829">
            <v>44.68</v>
          </cell>
          <cell r="F9829" t="str">
            <v>SEINFRA</v>
          </cell>
        </row>
        <row r="9830">
          <cell r="B9830" t="str">
            <v>C1392</v>
          </cell>
          <cell r="C9830" t="str">
            <v>FLANGE SEXTAVADA EM AÇO GALV. D=32mm (1")  À  50mm (2")</v>
          </cell>
          <cell r="D9830" t="str">
            <v>UN</v>
          </cell>
          <cell r="E9830">
            <v>44.25</v>
          </cell>
          <cell r="F9830" t="str">
            <v>SEINFRA</v>
          </cell>
        </row>
        <row r="9831">
          <cell r="B9831" t="str">
            <v>C1397</v>
          </cell>
          <cell r="C9831" t="str">
            <v>FLANGE SEXTAVADA EM AÇO GALV. D=65mm (2 1/2")</v>
          </cell>
          <cell r="D9831" t="str">
            <v>UN</v>
          </cell>
          <cell r="E9831">
            <v>89.28</v>
          </cell>
          <cell r="F9831" t="str">
            <v>SEINFRA</v>
          </cell>
        </row>
        <row r="9832">
          <cell r="B9832" t="str">
            <v>C1398</v>
          </cell>
          <cell r="C9832" t="str">
            <v>FLANGE SEXTAVADA EM AÇO GALV. D=65mm(2 1/2")  À  80mm (3")</v>
          </cell>
          <cell r="D9832" t="str">
            <v>UN</v>
          </cell>
          <cell r="E9832">
            <v>88.79</v>
          </cell>
          <cell r="F9832" t="str">
            <v>SEINFRA</v>
          </cell>
        </row>
        <row r="9833">
          <cell r="B9833" t="str">
            <v>C1393</v>
          </cell>
          <cell r="C9833" t="str">
            <v>FLANGE SEXTAVADA EM AÇO GALV. D=100mm (4")</v>
          </cell>
          <cell r="D9833" t="str">
            <v>UN</v>
          </cell>
          <cell r="E9833">
            <v>166.73</v>
          </cell>
          <cell r="F9833" t="str">
            <v>SEINFRA</v>
          </cell>
        </row>
        <row r="9834">
          <cell r="B9834" t="str">
            <v>C3845</v>
          </cell>
          <cell r="C9834" t="str">
            <v>FORNECIMENTO, MONTAGEM, INSPEÇÃO E ASSENTAMENTO DE TUBOS E CONEXÕES EM AÇO, J. SOLDADA D=4", API 5 LX SOLDA, NORMA API 104</v>
          </cell>
          <cell r="D9834" t="str">
            <v>M</v>
          </cell>
          <cell r="E9834">
            <v>233.57</v>
          </cell>
          <cell r="F9834" t="str">
            <v>SEINFRA</v>
          </cell>
        </row>
        <row r="9835">
          <cell r="F9835" t="str">
            <v>SEINFRA</v>
          </cell>
        </row>
        <row r="9836">
          <cell r="B9836" t="str">
            <v>C3844</v>
          </cell>
          <cell r="C9836" t="str">
            <v>FORNECIMENTO, MONTAGEM, INSPEÇÃO E ASSENTAMENTO DE TUBOS E CONEXÕES EM AÇO, J. SOLDADA D=6", API 5 LX SOLDA, NORMA API 104</v>
          </cell>
          <cell r="D9836" t="str">
            <v>M</v>
          </cell>
          <cell r="E9836">
            <v>336.48</v>
          </cell>
          <cell r="F9836" t="str">
            <v>SEINFRA</v>
          </cell>
        </row>
        <row r="9837">
          <cell r="F9837" t="str">
            <v>SEINFRA</v>
          </cell>
        </row>
        <row r="9838">
          <cell r="B9838" t="str">
            <v>C3719</v>
          </cell>
          <cell r="C9838" t="str">
            <v>JUNTA DE BORRACHA ROSQUEADA DE 3/4"</v>
          </cell>
          <cell r="D9838" t="str">
            <v>UN</v>
          </cell>
          <cell r="E9838">
            <v>163.47</v>
          </cell>
          <cell r="F9838" t="str">
            <v>SEINFRA</v>
          </cell>
        </row>
        <row r="9839">
          <cell r="B9839" t="str">
            <v>C3720</v>
          </cell>
          <cell r="C9839" t="str">
            <v>JUNTA DE BORRACHA ROSQUEADA DE 1"</v>
          </cell>
          <cell r="D9839" t="str">
            <v>UN</v>
          </cell>
          <cell r="E9839">
            <v>188.77</v>
          </cell>
          <cell r="F9839" t="str">
            <v>SEINFRA</v>
          </cell>
        </row>
        <row r="9840">
          <cell r="B9840" t="str">
            <v>C1691</v>
          </cell>
          <cell r="C9840" t="str">
            <v>LUVA DE REDUÇÃO AÇO GALV. D= 20X15mm  À 25X20mm</v>
          </cell>
          <cell r="D9840" t="str">
            <v>UN</v>
          </cell>
          <cell r="E9840">
            <v>14.65</v>
          </cell>
          <cell r="F9840" t="str">
            <v>SEINFRA</v>
          </cell>
        </row>
        <row r="9841">
          <cell r="B9841" t="str">
            <v>C1692</v>
          </cell>
          <cell r="C9841" t="str">
            <v>LUVA DE REDUÇÃO AÇO GALV. D= 32X15mm  À 50X40mm</v>
          </cell>
          <cell r="D9841" t="str">
            <v>UN</v>
          </cell>
          <cell r="E9841">
            <v>28.14</v>
          </cell>
          <cell r="F9841" t="str">
            <v>SEINFRA</v>
          </cell>
        </row>
        <row r="9842">
          <cell r="B9842" t="str">
            <v>C1690</v>
          </cell>
          <cell r="C9842" t="str">
            <v>LUVA DE REDUÇÃO AÇO GALV. D=80X65mm (3"X2 1/2")</v>
          </cell>
          <cell r="D9842" t="str">
            <v>UN</v>
          </cell>
          <cell r="E9842">
            <v>93.49</v>
          </cell>
          <cell r="F9842" t="str">
            <v>SEINFRA</v>
          </cell>
        </row>
        <row r="9843">
          <cell r="B9843" t="str">
            <v>C1688</v>
          </cell>
          <cell r="C9843" t="str">
            <v>LUVA DE REDUÇÃO AÇO GALV. D=100X50mm (4"X2")</v>
          </cell>
          <cell r="D9843" t="str">
            <v>UN</v>
          </cell>
          <cell r="E9843">
            <v>154.37</v>
          </cell>
          <cell r="F9843" t="str">
            <v>SEINFRA</v>
          </cell>
        </row>
        <row r="9844">
          <cell r="B9844" t="str">
            <v>C1693</v>
          </cell>
          <cell r="C9844" t="str">
            <v>LUVA DE REDUÇÃO AÇO GALV. D=100X50mm À 100X80mm</v>
          </cell>
          <cell r="D9844" t="str">
            <v>UN</v>
          </cell>
          <cell r="E9844">
            <v>154.37</v>
          </cell>
          <cell r="F9844" t="str">
            <v>SEINFRA</v>
          </cell>
        </row>
        <row r="9845">
          <cell r="B9845" t="str">
            <v>C1689</v>
          </cell>
          <cell r="C9845" t="str">
            <v>LUVA DE REDUÇÃO AÇO GALV. D=100X65mm (4"X2 1/2")</v>
          </cell>
          <cell r="D9845" t="str">
            <v>UN</v>
          </cell>
          <cell r="E9845">
            <v>154.37</v>
          </cell>
          <cell r="F9845" t="str">
            <v>SEINFRA</v>
          </cell>
        </row>
        <row r="9846">
          <cell r="B9846" t="str">
            <v>C1687</v>
          </cell>
          <cell r="C9846" t="str">
            <v>LUVA DE REDUÇÃO AÇO GALV. D=100X80mm (4"X3")</v>
          </cell>
          <cell r="D9846" t="str">
            <v>UN</v>
          </cell>
          <cell r="E9846">
            <v>154.37</v>
          </cell>
          <cell r="F9846" t="str">
            <v>SEINFRA</v>
          </cell>
        </row>
        <row r="9847">
          <cell r="B9847" t="str">
            <v>C3712</v>
          </cell>
          <cell r="C9847" t="str">
            <v>LUVA DE UNIÃO AÇO ASTM  A-120 DE 20mm (3/4")</v>
          </cell>
          <cell r="D9847" t="str">
            <v>UN</v>
          </cell>
          <cell r="E9847">
            <v>60.92</v>
          </cell>
          <cell r="F9847" t="str">
            <v>SEINFRA</v>
          </cell>
        </row>
        <row r="9848">
          <cell r="B9848" t="str">
            <v>C3713</v>
          </cell>
          <cell r="C9848" t="str">
            <v>LUVA DE UNIÃO AÇO ASTM  A-120 DE 25mm (1")</v>
          </cell>
          <cell r="D9848" t="str">
            <v>UN</v>
          </cell>
          <cell r="E9848">
            <v>74.72</v>
          </cell>
          <cell r="F9848" t="str">
            <v>SEINFRA</v>
          </cell>
        </row>
        <row r="9849">
          <cell r="B9849" t="str">
            <v>C4402</v>
          </cell>
          <cell r="C9849" t="str">
            <v>LUVA DE UNIÃO AÇO ASTM A-120 DE 40mm (1 1/2")</v>
          </cell>
          <cell r="D9849" t="str">
            <v>UN</v>
          </cell>
          <cell r="E9849">
            <v>98.84</v>
          </cell>
          <cell r="F9849" t="str">
            <v>SEINFRA</v>
          </cell>
        </row>
        <row r="9850">
          <cell r="B9850" t="str">
            <v>C1694</v>
          </cell>
          <cell r="C9850" t="str">
            <v>LUVA DE UNIÃO AÇO GALVANIZADO DE (2 1/2")</v>
          </cell>
          <cell r="D9850" t="str">
            <v>UN</v>
          </cell>
          <cell r="E9850">
            <v>89.77</v>
          </cell>
          <cell r="F9850" t="str">
            <v>SEINFRA</v>
          </cell>
        </row>
        <row r="9851">
          <cell r="B9851" t="str">
            <v>C1695</v>
          </cell>
          <cell r="C9851" t="str">
            <v>LUVA DE UNIÃO AÇO GALVANIZADO DE (3")</v>
          </cell>
          <cell r="D9851" t="str">
            <v>UN</v>
          </cell>
          <cell r="E9851">
            <v>119.37</v>
          </cell>
          <cell r="F9851" t="str">
            <v>SEINFRA</v>
          </cell>
        </row>
        <row r="9852">
          <cell r="B9852" t="str">
            <v>C1696</v>
          </cell>
          <cell r="C9852" t="str">
            <v>LUVA DE UNIÃO AÇO GALVANIZADO DE (4")</v>
          </cell>
          <cell r="D9852" t="str">
            <v>UN</v>
          </cell>
          <cell r="E9852">
            <v>165.09</v>
          </cell>
          <cell r="F9852" t="str">
            <v>SEINFRA</v>
          </cell>
        </row>
        <row r="9853">
          <cell r="B9853" t="str">
            <v>C1705</v>
          </cell>
          <cell r="C9853" t="str">
            <v>LUVA AÇO GALV. D=15mm (1/2")  À  25mm (1")</v>
          </cell>
          <cell r="D9853" t="str">
            <v>UN</v>
          </cell>
          <cell r="E9853">
            <v>33.92</v>
          </cell>
          <cell r="F9853" t="str">
            <v>SEINFRA</v>
          </cell>
        </row>
        <row r="9854">
          <cell r="B9854" t="str">
            <v>C1706</v>
          </cell>
          <cell r="C9854" t="str">
            <v>LUVA AÇO GALV. D=32mm (1 1/4")  À  50mm (2")</v>
          </cell>
          <cell r="D9854" t="str">
            <v>UN</v>
          </cell>
          <cell r="E9854">
            <v>27.12</v>
          </cell>
          <cell r="F9854" t="str">
            <v>SEINFRA</v>
          </cell>
        </row>
        <row r="9855">
          <cell r="B9855" t="str">
            <v>C1707</v>
          </cell>
          <cell r="C9855" t="str">
            <v>LUVA AÇO GALV. D=65mm (2 1/2")  À  80mm (3")</v>
          </cell>
          <cell r="D9855" t="str">
            <v>UN</v>
          </cell>
          <cell r="E9855">
            <v>63.19</v>
          </cell>
          <cell r="F9855" t="str">
            <v>SEINFRA</v>
          </cell>
        </row>
        <row r="9856">
          <cell r="B9856" t="str">
            <v>C1704</v>
          </cell>
          <cell r="C9856" t="str">
            <v>LUVA AÇO GALV. D=100mm (4") À 150mm (6")</v>
          </cell>
          <cell r="D9856" t="str">
            <v>UN</v>
          </cell>
          <cell r="E9856">
            <v>133.57</v>
          </cell>
          <cell r="F9856" t="str">
            <v>SEINFRA</v>
          </cell>
        </row>
        <row r="9857">
          <cell r="B9857" t="str">
            <v>C1822</v>
          </cell>
          <cell r="C9857" t="str">
            <v>NIPLE DUPLO DE REDUÇÃO AÇO GALV. D=20X15mm (3/4"X1/2")</v>
          </cell>
          <cell r="D9857" t="str">
            <v>UN</v>
          </cell>
          <cell r="E9857">
            <v>14.19</v>
          </cell>
          <cell r="F9857" t="str">
            <v>SEINFRA</v>
          </cell>
        </row>
        <row r="9858">
          <cell r="B9858" t="str">
            <v>C1826</v>
          </cell>
          <cell r="C9858" t="str">
            <v>NIPLE DUPLO DE REDUÇÃO AÇO GALV. D=20X15mm (3/4"X1/2")  À  25X20mm (1"X3/4")</v>
          </cell>
          <cell r="D9858" t="str">
            <v>UN</v>
          </cell>
          <cell r="E9858">
            <v>14.19</v>
          </cell>
          <cell r="F9858" t="str">
            <v>SEINFRA</v>
          </cell>
        </row>
        <row r="9859">
          <cell r="F9859" t="str">
            <v>SEINFRA</v>
          </cell>
        </row>
        <row r="9860">
          <cell r="B9860" t="str">
            <v>C1823</v>
          </cell>
          <cell r="C9860" t="str">
            <v>NIPLE DUPLO DE REDUÇÃO AÇO GALV. D=32X15mm (1 1/4"X1/2")</v>
          </cell>
          <cell r="D9860" t="str">
            <v>UN</v>
          </cell>
          <cell r="E9860">
            <v>31.1</v>
          </cell>
          <cell r="F9860" t="str">
            <v>SEINFRA</v>
          </cell>
        </row>
        <row r="9861">
          <cell r="B9861" t="str">
            <v>C1824</v>
          </cell>
          <cell r="C9861" t="str">
            <v>NIPLE DUPLO REDUÇÃO AÇO GALV. D=32X15mm (1 1/4"X1/2")  À  50X40mm (2"X1 1/2")</v>
          </cell>
          <cell r="D9861" t="str">
            <v>UN</v>
          </cell>
          <cell r="E9861">
            <v>31.1</v>
          </cell>
          <cell r="F9861" t="str">
            <v>SEINFRA</v>
          </cell>
        </row>
        <row r="9862">
          <cell r="F9862" t="str">
            <v>SEINFRA</v>
          </cell>
        </row>
        <row r="9863">
          <cell r="B9863" t="str">
            <v>C1825</v>
          </cell>
          <cell r="C9863" t="str">
            <v>NIPLE DUPLO DE REDUÇÃO AÇO GALV. D=65X32mm(2 1/2"X1 1/4")  À  80X65mm(3"X2 1/2")</v>
          </cell>
          <cell r="D9863" t="str">
            <v>UN</v>
          </cell>
          <cell r="E9863">
            <v>64.989999999999995</v>
          </cell>
          <cell r="F9863" t="str">
            <v>SEINFRA</v>
          </cell>
        </row>
        <row r="9864">
          <cell r="F9864" t="str">
            <v>SEINFRA</v>
          </cell>
        </row>
        <row r="9865">
          <cell r="B9865" t="str">
            <v>C1815</v>
          </cell>
          <cell r="C9865" t="str">
            <v>NIPLE DUPLO DE REDUÇÃO AÇO GALV. D=80X50mm (3"X2")  À  80X65mm (3"X2 1/2")</v>
          </cell>
          <cell r="D9865" t="str">
            <v>UN</v>
          </cell>
          <cell r="E9865">
            <v>105.53</v>
          </cell>
          <cell r="F9865" t="str">
            <v>SEINFRA</v>
          </cell>
        </row>
        <row r="9866">
          <cell r="F9866" t="str">
            <v>SEINFRA</v>
          </cell>
        </row>
        <row r="9867">
          <cell r="B9867" t="str">
            <v>C1817</v>
          </cell>
          <cell r="C9867" t="str">
            <v>NIPLE DUPLO AÇO GALV. D=15mm (1/2")  À 25mm (1")</v>
          </cell>
          <cell r="D9867" t="str">
            <v>UN</v>
          </cell>
          <cell r="E9867">
            <v>11.68</v>
          </cell>
          <cell r="F9867" t="str">
            <v>SEINFRA</v>
          </cell>
        </row>
        <row r="9868">
          <cell r="B9868" t="str">
            <v>C1818</v>
          </cell>
          <cell r="C9868" t="str">
            <v>NIPLE DUPLO AÇO GALV. D=32mm  (1 1/4")  À 50mm (2")</v>
          </cell>
          <cell r="D9868" t="str">
            <v>UN</v>
          </cell>
          <cell r="E9868">
            <v>25.82</v>
          </cell>
          <cell r="F9868" t="str">
            <v>SEINFRA</v>
          </cell>
        </row>
        <row r="9869">
          <cell r="B9869" t="str">
            <v>C1821</v>
          </cell>
          <cell r="C9869" t="str">
            <v>NIPLE DUPLO AÇO GALV. D=65mm (2 1/2")</v>
          </cell>
          <cell r="D9869" t="str">
            <v>UN</v>
          </cell>
          <cell r="E9869">
            <v>55.43</v>
          </cell>
          <cell r="F9869" t="str">
            <v>SEINFRA</v>
          </cell>
        </row>
        <row r="9870">
          <cell r="B9870" t="str">
            <v>C1819</v>
          </cell>
          <cell r="C9870" t="str">
            <v>NIPLE DUPLO AÇO GALV. D=65mm (2 1/2")  À 80mm (3")</v>
          </cell>
          <cell r="D9870" t="str">
            <v>UN</v>
          </cell>
          <cell r="E9870">
            <v>55.43</v>
          </cell>
          <cell r="F9870" t="str">
            <v>SEINFRA</v>
          </cell>
        </row>
        <row r="9871">
          <cell r="B9871" t="str">
            <v>C1816</v>
          </cell>
          <cell r="C9871" t="str">
            <v>NIPLE DUPLO AÇO GALV. D=100mm (4")</v>
          </cell>
          <cell r="D9871" t="str">
            <v>UN</v>
          </cell>
          <cell r="E9871">
            <v>124.87</v>
          </cell>
          <cell r="F9871" t="str">
            <v>SEINFRA</v>
          </cell>
        </row>
        <row r="9872">
          <cell r="B9872" t="str">
            <v>C3711</v>
          </cell>
          <cell r="C9872" t="str">
            <v>REDUÇÃO AÇO ASTM  A-120  ROSCÁVEL DE (1"x 1 1/2")  À (1"x 3/4")</v>
          </cell>
          <cell r="D9872" t="str">
            <v>UN</v>
          </cell>
          <cell r="E9872">
            <v>34.07</v>
          </cell>
          <cell r="F9872" t="str">
            <v>SEINFRA</v>
          </cell>
        </row>
        <row r="9873">
          <cell r="B9873" t="str">
            <v>C3710</v>
          </cell>
          <cell r="C9873" t="str">
            <v>REDUÇÃO AÇO ASTM  A-120  ROSCÁVEL DE (2"x 1 1/2")  À (2"x 3/4")</v>
          </cell>
          <cell r="D9873" t="str">
            <v>UN</v>
          </cell>
          <cell r="E9873">
            <v>34.07</v>
          </cell>
          <cell r="F9873" t="str">
            <v>SEINFRA</v>
          </cell>
        </row>
        <row r="9874">
          <cell r="B9874" t="str">
            <v>C3709</v>
          </cell>
          <cell r="C9874" t="str">
            <v>REDUÇÃO AÇO ASTM  A-120  ROSCÁVEL DE (3"x 2 1/2")  À (3"x 3/4")</v>
          </cell>
          <cell r="D9874" t="str">
            <v>UN</v>
          </cell>
          <cell r="E9874">
            <v>34.11</v>
          </cell>
          <cell r="F9874" t="str">
            <v>SEINFRA</v>
          </cell>
        </row>
        <row r="9875">
          <cell r="B9875" t="str">
            <v>C3708</v>
          </cell>
          <cell r="C9875" t="str">
            <v>REDUÇÃO AÇO ASTM  A-120  ROSCÁVEL DE (4"x 2")</v>
          </cell>
          <cell r="D9875" t="str">
            <v>UN</v>
          </cell>
          <cell r="E9875">
            <v>47.92</v>
          </cell>
          <cell r="F9875" t="str">
            <v>SEINFRA</v>
          </cell>
        </row>
        <row r="9876">
          <cell r="B9876" t="str">
            <v>C3707</v>
          </cell>
          <cell r="C9876" t="str">
            <v>REDUÇÃO AÇO ASTM  A-120  ROSCÁVEL DE (4"x 3")</v>
          </cell>
          <cell r="D9876" t="str">
            <v>UN</v>
          </cell>
          <cell r="E9876">
            <v>44.38</v>
          </cell>
          <cell r="F9876" t="str">
            <v>SEINFRA</v>
          </cell>
        </row>
        <row r="9877">
          <cell r="B9877" t="str">
            <v>C2307</v>
          </cell>
          <cell r="C9877" t="str">
            <v>TAMPÃO EM AÇO GALV. D=15mm (1/2")  À 25mm(1")</v>
          </cell>
          <cell r="D9877" t="str">
            <v>UN</v>
          </cell>
          <cell r="E9877">
            <v>11.39</v>
          </cell>
          <cell r="F9877" t="str">
            <v>SEINFRA</v>
          </cell>
        </row>
        <row r="9878">
          <cell r="B9878" t="str">
            <v>C2308</v>
          </cell>
          <cell r="C9878" t="str">
            <v>TAMPÃO EM AÇO GALV. D=32mm (1 1/4")  À  50mm(2")</v>
          </cell>
          <cell r="D9878" t="str">
            <v>UN</v>
          </cell>
          <cell r="E9878">
            <v>18.399999999999999</v>
          </cell>
          <cell r="F9878" t="str">
            <v>SEINFRA</v>
          </cell>
        </row>
        <row r="9879">
          <cell r="B9879" t="str">
            <v>C2309</v>
          </cell>
          <cell r="C9879" t="str">
            <v>TAMPÃO EM AÇO GALV. D=65mm(2 1/2")  À  80mm(3")</v>
          </cell>
          <cell r="D9879" t="str">
            <v>UN</v>
          </cell>
          <cell r="E9879">
            <v>45.14</v>
          </cell>
          <cell r="F9879" t="str">
            <v>SEINFRA</v>
          </cell>
        </row>
        <row r="9880">
          <cell r="B9880" t="str">
            <v>C2306</v>
          </cell>
          <cell r="C9880" t="str">
            <v>TAMPÃO EM AÇO GALV. D=100mm (4')</v>
          </cell>
          <cell r="D9880" t="str">
            <v>UN</v>
          </cell>
          <cell r="E9880">
            <v>99.21</v>
          </cell>
          <cell r="F9880" t="str">
            <v>SEINFRA</v>
          </cell>
        </row>
        <row r="9881">
          <cell r="B9881" t="str">
            <v>C3692</v>
          </cell>
          <cell r="C9881" t="str">
            <v>TÊ AÇO ASTM A-120 ROSCÁVEL DE 20mm (3/4")</v>
          </cell>
          <cell r="D9881" t="str">
            <v>UN</v>
          </cell>
          <cell r="E9881">
            <v>20.260000000000002</v>
          </cell>
          <cell r="F9881" t="str">
            <v>SEINFRA</v>
          </cell>
        </row>
        <row r="9882">
          <cell r="B9882" t="str">
            <v>C3693</v>
          </cell>
          <cell r="C9882" t="str">
            <v>TÊ AÇO ASTM A-120 ROSCÁVEL DE 25mm (1")</v>
          </cell>
          <cell r="D9882" t="str">
            <v>UN</v>
          </cell>
          <cell r="E9882">
            <v>20.86</v>
          </cell>
          <cell r="F9882" t="str">
            <v>SEINFRA</v>
          </cell>
        </row>
        <row r="9883">
          <cell r="B9883" t="str">
            <v>C3694</v>
          </cell>
          <cell r="C9883" t="str">
            <v>TÊ AÇO ASTM A-120 ROSCÁVEL DE 32mm (1 1/4")</v>
          </cell>
          <cell r="D9883" t="str">
            <v>UN</v>
          </cell>
          <cell r="E9883">
            <v>33.200000000000003</v>
          </cell>
          <cell r="F9883" t="str">
            <v>SEINFRA</v>
          </cell>
        </row>
        <row r="9884">
          <cell r="B9884" t="str">
            <v>C3696</v>
          </cell>
          <cell r="C9884" t="str">
            <v>TÊ AÇO ASTM A-120 ROSCÁVEL DE 40mm (1 1/2")</v>
          </cell>
          <cell r="D9884" t="str">
            <v>UN</v>
          </cell>
          <cell r="E9884">
            <v>34.229999999999997</v>
          </cell>
          <cell r="F9884" t="str">
            <v>SEINFRA</v>
          </cell>
        </row>
        <row r="9885">
          <cell r="B9885" t="str">
            <v>C3697</v>
          </cell>
          <cell r="C9885" t="str">
            <v>TÊ AÇO ASTM A-120 ROSCÁVEL DE 50mm (2")</v>
          </cell>
          <cell r="D9885" t="str">
            <v>UN</v>
          </cell>
          <cell r="E9885">
            <v>101.35</v>
          </cell>
          <cell r="F9885" t="str">
            <v>SEINFRA</v>
          </cell>
        </row>
        <row r="9886">
          <cell r="B9886" t="str">
            <v>C3698</v>
          </cell>
          <cell r="C9886" t="str">
            <v>TÊ AÇO ASTM  A-120  ROSCÁVEL DE 80mm (3")</v>
          </cell>
          <cell r="D9886" t="str">
            <v>UN</v>
          </cell>
          <cell r="E9886">
            <v>131.49</v>
          </cell>
          <cell r="F9886" t="str">
            <v>SEINFRA</v>
          </cell>
        </row>
        <row r="9887">
          <cell r="B9887" t="str">
            <v>C3699</v>
          </cell>
          <cell r="C9887" t="str">
            <v>TÊ AÇO ASTM  A-120  ROSCÁVEL DE 100mm (4")</v>
          </cell>
          <cell r="D9887" t="str">
            <v>UN</v>
          </cell>
          <cell r="E9887">
            <v>160.65</v>
          </cell>
          <cell r="F9887" t="str">
            <v>SEINFRA</v>
          </cell>
        </row>
        <row r="9888">
          <cell r="B9888" t="str">
            <v>C2321</v>
          </cell>
          <cell r="C9888" t="str">
            <v>TÊ AÇO GALV. D= 15mm (1/2")</v>
          </cell>
          <cell r="D9888" t="str">
            <v>UN</v>
          </cell>
          <cell r="E9888">
            <v>24.17</v>
          </cell>
          <cell r="F9888" t="str">
            <v>SEINFRA</v>
          </cell>
        </row>
        <row r="9889">
          <cell r="B9889" t="str">
            <v>C2322</v>
          </cell>
          <cell r="C9889" t="str">
            <v>TÊ AÇO GALV. D= 20mm (3/4")</v>
          </cell>
          <cell r="D9889" t="str">
            <v>UN</v>
          </cell>
          <cell r="E9889">
            <v>27.18</v>
          </cell>
          <cell r="F9889" t="str">
            <v>SEINFRA</v>
          </cell>
        </row>
        <row r="9890">
          <cell r="B9890" t="str">
            <v>C2323</v>
          </cell>
          <cell r="C9890" t="str">
            <v>TÊ AÇO GALV. D= 25mm (1")</v>
          </cell>
          <cell r="D9890" t="str">
            <v>UN</v>
          </cell>
          <cell r="E9890">
            <v>33.36</v>
          </cell>
          <cell r="F9890" t="str">
            <v>SEINFRA</v>
          </cell>
        </row>
        <row r="9891">
          <cell r="B9891" t="str">
            <v>C2324</v>
          </cell>
          <cell r="C9891" t="str">
            <v>TÊ AÇO GALV. D= 32mm (1 1/4")</v>
          </cell>
          <cell r="D9891" t="str">
            <v>UN</v>
          </cell>
          <cell r="E9891">
            <v>53.87</v>
          </cell>
          <cell r="F9891" t="str">
            <v>SEINFRA</v>
          </cell>
        </row>
        <row r="9892">
          <cell r="B9892" t="str">
            <v>C2325</v>
          </cell>
          <cell r="C9892" t="str">
            <v>TÊ AÇO GALV. D= 40mm (1 1/2")</v>
          </cell>
          <cell r="D9892" t="str">
            <v>UN</v>
          </cell>
          <cell r="E9892">
            <v>60.53</v>
          </cell>
          <cell r="F9892" t="str">
            <v>SEINFRA</v>
          </cell>
        </row>
        <row r="9893">
          <cell r="B9893" t="str">
            <v>C2326</v>
          </cell>
          <cell r="C9893" t="str">
            <v>TÊ AÇO GALV. D= 50mm (2")</v>
          </cell>
          <cell r="D9893" t="str">
            <v>UN</v>
          </cell>
          <cell r="E9893">
            <v>78.98</v>
          </cell>
          <cell r="F9893" t="str">
            <v>SEINFRA</v>
          </cell>
        </row>
        <row r="9894">
          <cell r="B9894" t="str">
            <v>C2327</v>
          </cell>
          <cell r="C9894" t="str">
            <v>TÊ AÇO GALV. D= 65mm (2 1/2")</v>
          </cell>
          <cell r="D9894" t="str">
            <v>UN</v>
          </cell>
          <cell r="E9894">
            <v>129.53</v>
          </cell>
          <cell r="F9894" t="str">
            <v>SEINFRA</v>
          </cell>
        </row>
        <row r="9895">
          <cell r="B9895" t="str">
            <v>C2328</v>
          </cell>
          <cell r="C9895" t="str">
            <v>TÊ AÇO GALV. D= 80mm (3")</v>
          </cell>
          <cell r="D9895" t="str">
            <v>UN</v>
          </cell>
          <cell r="E9895">
            <v>161.79</v>
          </cell>
          <cell r="F9895" t="str">
            <v>SEINFRA</v>
          </cell>
        </row>
        <row r="9896">
          <cell r="B9896" t="str">
            <v>C2329</v>
          </cell>
          <cell r="C9896" t="str">
            <v>TÊ AÇO GALV. D=100mm (4")</v>
          </cell>
          <cell r="D9896" t="str">
            <v>UN</v>
          </cell>
          <cell r="E9896">
            <v>277.33999999999997</v>
          </cell>
          <cell r="F9896" t="str">
            <v>SEINFRA</v>
          </cell>
        </row>
        <row r="9897">
          <cell r="B9897" t="str">
            <v>C2330</v>
          </cell>
          <cell r="C9897" t="str">
            <v>TÊ AÇO GALV. D=125mm (5")</v>
          </cell>
          <cell r="D9897" t="str">
            <v>UN</v>
          </cell>
          <cell r="E9897">
            <v>384.58</v>
          </cell>
          <cell r="F9897" t="str">
            <v>SEINFRA</v>
          </cell>
        </row>
        <row r="9898">
          <cell r="B9898" t="str">
            <v>C2331</v>
          </cell>
          <cell r="C9898" t="str">
            <v>TÊ AÇO GALV. D=150mm (6")</v>
          </cell>
          <cell r="D9898" t="str">
            <v>UN</v>
          </cell>
          <cell r="E9898">
            <v>840.31</v>
          </cell>
          <cell r="F9898" t="str">
            <v>SEINFRA</v>
          </cell>
        </row>
        <row r="9899">
          <cell r="B9899" t="str">
            <v>C2394</v>
          </cell>
          <cell r="C9899" t="str">
            <v>TE REDUÇÃO AÇO GALVANIZADO 3/4" X 1/2"</v>
          </cell>
          <cell r="D9899" t="str">
            <v>UN</v>
          </cell>
          <cell r="E9899">
            <v>28.81</v>
          </cell>
          <cell r="F9899" t="str">
            <v>SEINFRA</v>
          </cell>
        </row>
        <row r="9900">
          <cell r="F9900" t="str">
            <v>SEINFRA</v>
          </cell>
        </row>
        <row r="9901">
          <cell r="B9901" t="str">
            <v>C2395</v>
          </cell>
          <cell r="C9901" t="str">
            <v>TE REDUÇÃO AÇO GALVANIZADO 1 1/4" X 1/2"</v>
          </cell>
          <cell r="D9901" t="str">
            <v>UN</v>
          </cell>
          <cell r="E9901">
            <v>57.04</v>
          </cell>
          <cell r="F9901" t="str">
            <v>SEINFRA</v>
          </cell>
        </row>
        <row r="9902">
          <cell r="B9902" t="str">
            <v>C2396</v>
          </cell>
          <cell r="C9902" t="str">
            <v>TE REDUÇÃO AÇO GALVANIZADO 2 1/2" X 1"</v>
          </cell>
          <cell r="D9902" t="str">
            <v>UN</v>
          </cell>
          <cell r="E9902">
            <v>137.22</v>
          </cell>
          <cell r="F9902" t="str">
            <v>SEINFRA</v>
          </cell>
        </row>
        <row r="9903">
          <cell r="F9903" t="str">
            <v>SEINFRA</v>
          </cell>
        </row>
        <row r="9904">
          <cell r="B9904" t="str">
            <v>C2397</v>
          </cell>
          <cell r="C9904" t="str">
            <v>TE REDUÇÃO AÇO GALVANIZADO 4" X 2"</v>
          </cell>
          <cell r="D9904" t="str">
            <v>UN</v>
          </cell>
          <cell r="E9904">
            <v>322.44</v>
          </cell>
          <cell r="F9904" t="str">
            <v>SEINFRA</v>
          </cell>
        </row>
        <row r="9905">
          <cell r="F9905" t="str">
            <v>SEINFRA</v>
          </cell>
        </row>
        <row r="9906">
          <cell r="B9906" t="str">
            <v>C3685</v>
          </cell>
          <cell r="C9906" t="str">
            <v>TUBO AÇO ASTM A-120 PRETO C/ ROSCA DE 20mm (3/4")</v>
          </cell>
          <cell r="D9906" t="str">
            <v>M</v>
          </cell>
          <cell r="E9906">
            <v>24.86</v>
          </cell>
          <cell r="F9906" t="str">
            <v>SEINFRA</v>
          </cell>
        </row>
        <row r="9907">
          <cell r="B9907" t="str">
            <v>C3686</v>
          </cell>
          <cell r="C9907" t="str">
            <v>TUBO AÇO ASTM A-120 PRETO  C/ ROSCA DE 25mm (1")</v>
          </cell>
          <cell r="D9907" t="str">
            <v>M</v>
          </cell>
          <cell r="E9907">
            <v>39.36</v>
          </cell>
          <cell r="F9907" t="str">
            <v>SEINFRA</v>
          </cell>
        </row>
        <row r="9908">
          <cell r="B9908" t="str">
            <v>C3687</v>
          </cell>
          <cell r="C9908" t="str">
            <v>TUBO AÇO ASTM A-120 PRETO  C/ ROSCA DE 32mm (1 1/4")</v>
          </cell>
          <cell r="D9908" t="str">
            <v>M</v>
          </cell>
          <cell r="E9908">
            <v>46.12</v>
          </cell>
          <cell r="F9908" t="str">
            <v>SEINFRA</v>
          </cell>
        </row>
        <row r="9909">
          <cell r="B9909" t="str">
            <v>C3688</v>
          </cell>
          <cell r="C9909" t="str">
            <v>TUBO AÇO ASTM A-120 PRETO  C/ ROSCA DE 40mm (1 1/2")</v>
          </cell>
          <cell r="D9909" t="str">
            <v>M</v>
          </cell>
          <cell r="E9909">
            <v>65.88</v>
          </cell>
          <cell r="F9909" t="str">
            <v>SEINFRA</v>
          </cell>
        </row>
        <row r="9910">
          <cell r="B9910" t="str">
            <v>C3690</v>
          </cell>
          <cell r="C9910" t="str">
            <v>TUBO AÇO ASTM A-120 PRETO  C/ ROSCA DE 80mm (3")</v>
          </cell>
          <cell r="D9910" t="str">
            <v>M</v>
          </cell>
          <cell r="E9910">
            <v>129.97</v>
          </cell>
          <cell r="F9910" t="str">
            <v>SEINFRA</v>
          </cell>
        </row>
        <row r="9911">
          <cell r="B9911" t="str">
            <v>C3689</v>
          </cell>
          <cell r="C9911" t="str">
            <v>TUBO AÇO ASTM A-120 PRETO  C/ ROSCA DE 50mm (2")</v>
          </cell>
          <cell r="D9911" t="str">
            <v>M</v>
          </cell>
          <cell r="E9911">
            <v>71.72</v>
          </cell>
          <cell r="F9911" t="str">
            <v>SEINFRA</v>
          </cell>
        </row>
        <row r="9912">
          <cell r="B9912" t="str">
            <v>C3691</v>
          </cell>
          <cell r="C9912" t="str">
            <v>TUBO AÇO ASTM A-120 PRETO  C/ ROSCA DE 100mm (4")</v>
          </cell>
          <cell r="D9912" t="str">
            <v>M</v>
          </cell>
          <cell r="E9912">
            <v>174.39</v>
          </cell>
          <cell r="F9912" t="str">
            <v>SEINFRA</v>
          </cell>
        </row>
        <row r="9913">
          <cell r="B9913" t="str">
            <v>C2558</v>
          </cell>
          <cell r="C9913" t="str">
            <v>TUBO AÇO GALV. C/OU S/COSTURA D=15mm (1/2")</v>
          </cell>
          <cell r="D9913" t="str">
            <v>M</v>
          </cell>
          <cell r="E9913">
            <v>28.18</v>
          </cell>
          <cell r="F9913" t="str">
            <v>SEINFRA</v>
          </cell>
        </row>
        <row r="9914">
          <cell r="B9914" t="str">
            <v>C2559</v>
          </cell>
          <cell r="C9914" t="str">
            <v>TUBO AÇO GALV. C/OU S/COSTURA D=20mm (3/4")</v>
          </cell>
          <cell r="D9914" t="str">
            <v>M</v>
          </cell>
          <cell r="E9914">
            <v>34.15</v>
          </cell>
          <cell r="F9914" t="str">
            <v>SEINFRA</v>
          </cell>
        </row>
        <row r="9915">
          <cell r="B9915" t="str">
            <v>C2560</v>
          </cell>
          <cell r="C9915" t="str">
            <v>TUBO AÇO GALV. C/OU S/COSTURA D=25mm (1")</v>
          </cell>
          <cell r="D9915" t="str">
            <v>M</v>
          </cell>
          <cell r="E9915">
            <v>46.36</v>
          </cell>
          <cell r="F9915" t="str">
            <v>SEINFRA</v>
          </cell>
        </row>
        <row r="9916">
          <cell r="B9916" t="str">
            <v>C2561</v>
          </cell>
          <cell r="C9916" t="str">
            <v>TUBO AÇO GALV. C/OU S/COSTURA D=32mm (1 1/4")</v>
          </cell>
          <cell r="D9916" t="str">
            <v>M</v>
          </cell>
          <cell r="E9916">
            <v>61.58</v>
          </cell>
          <cell r="F9916" t="str">
            <v>SEINFRA</v>
          </cell>
        </row>
        <row r="9917">
          <cell r="B9917" t="str">
            <v>C2554</v>
          </cell>
          <cell r="C9917" t="str">
            <v>TUBO AÇO GALV. C/OU S/COSTURA D= 40mm (1 1/2")</v>
          </cell>
          <cell r="D9917" t="str">
            <v>M</v>
          </cell>
          <cell r="E9917">
            <v>73</v>
          </cell>
          <cell r="F9917" t="str">
            <v>SEINFRA</v>
          </cell>
        </row>
        <row r="9918">
          <cell r="B9918" t="str">
            <v>C2562</v>
          </cell>
          <cell r="C9918" t="str">
            <v>TUBO AÇO GALV. C/OU S/COSTURA D=50mm (2")</v>
          </cell>
          <cell r="D9918" t="str">
            <v>M</v>
          </cell>
          <cell r="E9918">
            <v>99.49</v>
          </cell>
          <cell r="F9918" t="str">
            <v>SEINFRA</v>
          </cell>
        </row>
        <row r="9919">
          <cell r="B9919" t="str">
            <v>C2563</v>
          </cell>
          <cell r="C9919" t="str">
            <v>TUBO AÇO GALV. C/OU S/COSTURA D=65mm (2 1/2")</v>
          </cell>
          <cell r="D9919" t="str">
            <v>M</v>
          </cell>
          <cell r="E9919">
            <v>120.2</v>
          </cell>
          <cell r="F9919" t="str">
            <v>SEINFRA</v>
          </cell>
        </row>
        <row r="9920">
          <cell r="B9920" t="str">
            <v>C2564</v>
          </cell>
          <cell r="C9920" t="str">
            <v>TUBO AÇO GALV. C/OU S/COSTURA D=80mm (3")</v>
          </cell>
          <cell r="D9920" t="str">
            <v>M</v>
          </cell>
          <cell r="E9920">
            <v>156.22</v>
          </cell>
          <cell r="F9920" t="str">
            <v>SEINFRA</v>
          </cell>
        </row>
        <row r="9921">
          <cell r="B9921" t="str">
            <v>C2555</v>
          </cell>
          <cell r="C9921" t="str">
            <v>TUBO AÇO GALV. C/OU S/COSTURA D=100mm (4")</v>
          </cell>
          <cell r="D9921" t="str">
            <v>M</v>
          </cell>
          <cell r="E9921">
            <v>206.73</v>
          </cell>
          <cell r="F9921" t="str">
            <v>SEINFRA</v>
          </cell>
        </row>
        <row r="9922">
          <cell r="B9922" t="str">
            <v>C2556</v>
          </cell>
          <cell r="C9922" t="str">
            <v>TUBO AÇO GALV. C/OU S/COSTURA D=125mm (5")</v>
          </cell>
          <cell r="D9922" t="str">
            <v>M</v>
          </cell>
          <cell r="E9922">
            <v>292.56</v>
          </cell>
          <cell r="F9922" t="str">
            <v>SEINFRA</v>
          </cell>
        </row>
        <row r="9923">
          <cell r="B9923" t="str">
            <v>C2557</v>
          </cell>
          <cell r="C9923" t="str">
            <v>TUBO AÇO GALV. C/OU S/COSTURA D=150mm (6")</v>
          </cell>
          <cell r="D9923" t="str">
            <v>M</v>
          </cell>
          <cell r="E9923">
            <v>322.47000000000003</v>
          </cell>
          <cell r="F9923" t="str">
            <v>SEINFRA</v>
          </cell>
        </row>
        <row r="9924">
          <cell r="B9924" t="str">
            <v>C2543</v>
          </cell>
          <cell r="C9924" t="str">
            <v>TUBO AÇO GALV. C/OU S/COST.INCL.CONEXÕES D= 15mm (1/2")</v>
          </cell>
          <cell r="D9924" t="str">
            <v>M</v>
          </cell>
          <cell r="E9924">
            <v>54.75</v>
          </cell>
          <cell r="F9924" t="str">
            <v>SEINFRA</v>
          </cell>
        </row>
        <row r="9925">
          <cell r="B9925" t="str">
            <v>C2544</v>
          </cell>
          <cell r="C9925" t="str">
            <v>TUBO AÇO GALV. C/OU S/COST.INCL.CONEXÕES D= 20mm (3/4")</v>
          </cell>
          <cell r="D9925" t="str">
            <v>M</v>
          </cell>
          <cell r="E9925">
            <v>66.08</v>
          </cell>
          <cell r="F9925" t="str">
            <v>SEINFRA</v>
          </cell>
        </row>
        <row r="9926">
          <cell r="B9926" t="str">
            <v>C2545</v>
          </cell>
          <cell r="C9926" t="str">
            <v>TUBO AÇO GALV. C/OU S/COST.INCL.CONEXÕES D= 25mm (1")</v>
          </cell>
          <cell r="D9926" t="str">
            <v>M</v>
          </cell>
          <cell r="E9926">
            <v>91.43</v>
          </cell>
          <cell r="F9926" t="str">
            <v>SEINFRA</v>
          </cell>
        </row>
        <row r="9927">
          <cell r="B9927" t="str">
            <v>C2546</v>
          </cell>
          <cell r="C9927" t="str">
            <v>TUBO AÇO GALV. C/OU S/COST.INCL.CONEXÕES D= 32mm (1 1/4")</v>
          </cell>
          <cell r="D9927" t="str">
            <v>M</v>
          </cell>
          <cell r="E9927">
            <v>108.36</v>
          </cell>
          <cell r="F9927" t="str">
            <v>SEINFRA</v>
          </cell>
        </row>
        <row r="9928">
          <cell r="B9928" t="str">
            <v>C2547</v>
          </cell>
          <cell r="C9928" t="str">
            <v>TUBO AÇO GALV. C/OU S/COST.INCL.CONEXÕES D= 40mm(1 1/2")</v>
          </cell>
          <cell r="D9928" t="str">
            <v>M</v>
          </cell>
          <cell r="E9928">
            <v>121.19</v>
          </cell>
          <cell r="F9928" t="str">
            <v>SEINFRA</v>
          </cell>
        </row>
        <row r="9929">
          <cell r="B9929" t="str">
            <v>C2552</v>
          </cell>
          <cell r="C9929" t="str">
            <v>TUBO AÇO GALV. C/OU S/COST.INCL.CONEXÕES D=50mm (2")</v>
          </cell>
          <cell r="D9929" t="str">
            <v>M</v>
          </cell>
          <cell r="E9929">
            <v>159.15</v>
          </cell>
          <cell r="F9929" t="str">
            <v>SEINFRA</v>
          </cell>
        </row>
        <row r="9930">
          <cell r="B9930" t="str">
            <v>C2553</v>
          </cell>
          <cell r="C9930" t="str">
            <v>TUBO AÇO GALV. C/OU S/COST.INCL.CONEXÕES D=65mm (2 1/2")</v>
          </cell>
          <cell r="D9930" t="str">
            <v>M</v>
          </cell>
          <cell r="E9930">
            <v>190.63</v>
          </cell>
          <cell r="F9930" t="str">
            <v>SEINFRA</v>
          </cell>
        </row>
        <row r="9931">
          <cell r="B9931" t="str">
            <v>C2548</v>
          </cell>
          <cell r="C9931" t="str">
            <v>TUBO AÇO GALV. C/OU S/COST.INCL.CONEXÕES D= 80mm (3")</v>
          </cell>
          <cell r="D9931" t="str">
            <v>M</v>
          </cell>
          <cell r="E9931">
            <v>228.91</v>
          </cell>
          <cell r="F9931" t="str">
            <v>SEINFRA</v>
          </cell>
        </row>
        <row r="9932">
          <cell r="B9932" t="str">
            <v>C2549</v>
          </cell>
          <cell r="C9932" t="str">
            <v>TUBO AÇO GALV. C/OU S/COST.INCL.CONEXÕES D=100mm (4")</v>
          </cell>
          <cell r="D9932" t="str">
            <v>M</v>
          </cell>
          <cell r="E9932">
            <v>294.64999999999998</v>
          </cell>
          <cell r="F9932" t="str">
            <v>SEINFRA</v>
          </cell>
        </row>
        <row r="9933">
          <cell r="B9933" t="str">
            <v>C2550</v>
          </cell>
          <cell r="C9933" t="str">
            <v>TUBO AÇO GALV. C/OU S/COST.INCL.CONEXÕES D=125mm (5")</v>
          </cell>
          <cell r="D9933" t="str">
            <v>M</v>
          </cell>
          <cell r="E9933">
            <v>407.76</v>
          </cell>
          <cell r="F9933" t="str">
            <v>SEINFRA</v>
          </cell>
        </row>
        <row r="9934">
          <cell r="B9934" t="str">
            <v>C2551</v>
          </cell>
          <cell r="C9934" t="str">
            <v>TUBO AÇO GALV. C/OU S/COST.INCL.CONEXÕES D=150mm (6")</v>
          </cell>
          <cell r="D9934" t="str">
            <v>M</v>
          </cell>
          <cell r="E9934">
            <v>444.05</v>
          </cell>
          <cell r="F9934" t="str">
            <v>SEINFRA</v>
          </cell>
        </row>
        <row r="9935">
          <cell r="B9935" t="str">
            <v>TUBOS E CONEXÕES DE PVC</v>
          </cell>
          <cell r="E9935">
            <v>14890.24</v>
          </cell>
          <cell r="F9935" t="str">
            <v>SEINFRA</v>
          </cell>
        </row>
        <row r="9936">
          <cell r="B9936" t="str">
            <v>C0014</v>
          </cell>
          <cell r="C9936" t="str">
            <v>ADAPTADOR DE JUNTA ELAST.P/SIFÃO METAL PVC P/ESGOTO  D=40mm</v>
          </cell>
          <cell r="D9936" t="str">
            <v>UN</v>
          </cell>
          <cell r="E9936">
            <v>8.41</v>
          </cell>
          <cell r="F9936" t="str">
            <v>SEINFRA</v>
          </cell>
        </row>
        <row r="9937">
          <cell r="B9937" t="str">
            <v>C0015</v>
          </cell>
          <cell r="C9937" t="str">
            <v>ADAPTADOR P/ SIFÃO PVC 40mm (1 1/4")</v>
          </cell>
          <cell r="D9937" t="str">
            <v>UN</v>
          </cell>
          <cell r="E9937">
            <v>6.64</v>
          </cell>
          <cell r="F9937" t="str">
            <v>SEINFRA</v>
          </cell>
        </row>
        <row r="9938">
          <cell r="B9938" t="str">
            <v>C3653</v>
          </cell>
          <cell r="C9938" t="str">
            <v>ADAPTADOR PVC P/ REGISTRO 25mm (3/4")</v>
          </cell>
          <cell r="D9938" t="str">
            <v>UN</v>
          </cell>
          <cell r="E9938">
            <v>4.25</v>
          </cell>
          <cell r="F9938" t="str">
            <v>SEINFRA</v>
          </cell>
        </row>
        <row r="9939">
          <cell r="B9939" t="str">
            <v>C3654</v>
          </cell>
          <cell r="C9939" t="str">
            <v>ADAPTADOR PVC P/ REGISTRO 32mm (1")</v>
          </cell>
          <cell r="D9939" t="str">
            <v>UN</v>
          </cell>
          <cell r="E9939">
            <v>5.12</v>
          </cell>
          <cell r="F9939" t="str">
            <v>SEINFRA</v>
          </cell>
        </row>
        <row r="9940">
          <cell r="B9940" t="str">
            <v>C3655</v>
          </cell>
          <cell r="C9940" t="str">
            <v>ADAPTADOR PVC P/ REGISTRO 40mm (1 1/4")</v>
          </cell>
          <cell r="D9940" t="str">
            <v>UN</v>
          </cell>
          <cell r="E9940">
            <v>8.6999999999999993</v>
          </cell>
          <cell r="F9940" t="str">
            <v>SEINFRA</v>
          </cell>
        </row>
        <row r="9941">
          <cell r="B9941" t="str">
            <v>C3656</v>
          </cell>
          <cell r="C9941" t="str">
            <v>ADAPTADOR PVC P/ REGISTRO 50mm (1 1/2")</v>
          </cell>
          <cell r="D9941" t="str">
            <v>UN</v>
          </cell>
          <cell r="E9941">
            <v>9.49</v>
          </cell>
          <cell r="F9941" t="str">
            <v>SEINFRA</v>
          </cell>
        </row>
        <row r="9942">
          <cell r="B9942" t="str">
            <v>C3657</v>
          </cell>
          <cell r="C9942" t="str">
            <v>ADAPTADOR PVC P/ REGISTRO 60mm (2")</v>
          </cell>
          <cell r="D9942" t="str">
            <v>UN</v>
          </cell>
          <cell r="E9942">
            <v>15.88</v>
          </cell>
          <cell r="F9942" t="str">
            <v>SEINFRA</v>
          </cell>
        </row>
        <row r="9943">
          <cell r="B9943" t="str">
            <v>C0016</v>
          </cell>
          <cell r="C9943" t="str">
            <v>ADAPTADOR PVC P/ REGISTRO 75mm (2 1/2'')</v>
          </cell>
          <cell r="D9943" t="str">
            <v>UN</v>
          </cell>
          <cell r="E9943">
            <v>22.45</v>
          </cell>
          <cell r="F9943" t="str">
            <v>SEINFRA</v>
          </cell>
        </row>
        <row r="9944">
          <cell r="B9944" t="str">
            <v>C0017</v>
          </cell>
          <cell r="C9944" t="str">
            <v>ADAPTADOR PVC P/ REGISTRO 85mm (3'')</v>
          </cell>
          <cell r="D9944" t="str">
            <v>UN</v>
          </cell>
          <cell r="E9944">
            <v>31.65</v>
          </cell>
          <cell r="F9944" t="str">
            <v>SEINFRA</v>
          </cell>
        </row>
        <row r="9945">
          <cell r="B9945" t="str">
            <v>C0019</v>
          </cell>
          <cell r="C9945" t="str">
            <v>ADAPTADOR PVC SOLD. FLANGES LIVRES P/CX. D'ÁGUA 20mm (1/2')</v>
          </cell>
          <cell r="D9945" t="str">
            <v>UN</v>
          </cell>
          <cell r="E9945">
            <v>11.49</v>
          </cell>
          <cell r="F9945" t="str">
            <v>SEINFRA</v>
          </cell>
        </row>
        <row r="9946">
          <cell r="B9946" t="str">
            <v>C0020</v>
          </cell>
          <cell r="C9946" t="str">
            <v>ADAPTADOR PVC SOLD. FLANGES LIVRES P/CX. D'ÁGUA 25mm (3/4")</v>
          </cell>
          <cell r="D9946" t="str">
            <v>UN</v>
          </cell>
          <cell r="E9946">
            <v>13.92</v>
          </cell>
          <cell r="F9946" t="str">
            <v>SEINFRA</v>
          </cell>
        </row>
        <row r="9947">
          <cell r="B9947" t="str">
            <v>C0021</v>
          </cell>
          <cell r="C9947" t="str">
            <v>ADAPTADOR PVC SOLD. FLANGES LIVRES P/CX. D'ÁGUA 32mm (1")</v>
          </cell>
          <cell r="D9947" t="str">
            <v>UN</v>
          </cell>
          <cell r="E9947">
            <v>19.420000000000002</v>
          </cell>
          <cell r="F9947" t="str">
            <v>SEINFRA</v>
          </cell>
        </row>
        <row r="9948">
          <cell r="B9948" t="str">
            <v>C0022</v>
          </cell>
          <cell r="C9948" t="str">
            <v>ADAPTADOR PVC SOLD. FLANGES LIVRES P/CX. D'ÁGUA 40mm (1 1/4")</v>
          </cell>
          <cell r="D9948" t="str">
            <v>UN</v>
          </cell>
          <cell r="E9948">
            <v>34.729999999999997</v>
          </cell>
          <cell r="F9948" t="str">
            <v>SEINFRA</v>
          </cell>
        </row>
        <row r="9949">
          <cell r="B9949" t="str">
            <v>C0023</v>
          </cell>
          <cell r="C9949" t="str">
            <v>ADAPTADOR PVC SOLD. FLANGES LIVRES P/CX. D'ÁGUA 50mm (1 1/2")</v>
          </cell>
          <cell r="D9949" t="str">
            <v>UN</v>
          </cell>
          <cell r="E9949">
            <v>35.200000000000003</v>
          </cell>
          <cell r="F9949" t="str">
            <v>SEINFRA</v>
          </cell>
        </row>
        <row r="9950">
          <cell r="B9950" t="str">
            <v>C0024</v>
          </cell>
          <cell r="C9950" t="str">
            <v>ADAPTADOR PVC SOLD. FLANGES LIVRES P/CX. D'ÁGUA 60mm (2")</v>
          </cell>
          <cell r="D9950" t="str">
            <v>UN</v>
          </cell>
          <cell r="E9950">
            <v>50.78</v>
          </cell>
          <cell r="F9950" t="str">
            <v>SEINFRA</v>
          </cell>
        </row>
        <row r="9951">
          <cell r="B9951" t="str">
            <v>C0025</v>
          </cell>
          <cell r="C9951" t="str">
            <v>ADAPTADOR PVC SOLD. FLANGES LIVRES P/CX. D'ÁGUA 75mm (2 1/2")</v>
          </cell>
          <cell r="D9951" t="str">
            <v>UN</v>
          </cell>
          <cell r="E9951">
            <v>149.88999999999999</v>
          </cell>
          <cell r="F9951" t="str">
            <v>SEINFRA</v>
          </cell>
        </row>
        <row r="9952">
          <cell r="B9952" t="str">
            <v>C0026</v>
          </cell>
          <cell r="C9952" t="str">
            <v>ADAPTADOR PVC SOLD. FLANGES LIVRES P/CX. D'ÁGUA 85mm (3")</v>
          </cell>
          <cell r="D9952" t="str">
            <v>UN</v>
          </cell>
          <cell r="E9952">
            <v>205.96</v>
          </cell>
          <cell r="F9952" t="str">
            <v>SEINFRA</v>
          </cell>
        </row>
        <row r="9953">
          <cell r="B9953" t="str">
            <v>C0018</v>
          </cell>
          <cell r="C9953" t="str">
            <v>ADAPTADOR PVC SOLD. FLANGES LIVRES P/CX. D'ÁGUA 110mm (4")</v>
          </cell>
          <cell r="D9953" t="str">
            <v>UN</v>
          </cell>
          <cell r="E9953">
            <v>289.67</v>
          </cell>
          <cell r="F9953" t="str">
            <v>SEINFRA</v>
          </cell>
        </row>
        <row r="9954">
          <cell r="B9954" t="str">
            <v>C4330</v>
          </cell>
          <cell r="C9954" t="str">
            <v>AQUISIÇÃO E ASSENTAMENTO DE TUBO PVC RÍGIDO PBA DEFoFo, INCLUSIVE CONEXÕES - DN 100</v>
          </cell>
          <cell r="D9954" t="str">
            <v>M</v>
          </cell>
          <cell r="E9954">
            <v>52.27</v>
          </cell>
          <cell r="F9954" t="str">
            <v>SEINFRA</v>
          </cell>
        </row>
        <row r="9955">
          <cell r="F9955" t="str">
            <v>SEINFRA</v>
          </cell>
        </row>
        <row r="9956">
          <cell r="B9956" t="str">
            <v>C4329</v>
          </cell>
          <cell r="C9956" t="str">
            <v>AQUISIÇÃO E ASSENTAMENTO DE TUBO PVC RÍGIDO PBA DEFoFo, INCLUSIVE CONEXÕES - DN 150</v>
          </cell>
          <cell r="D9956" t="str">
            <v>M</v>
          </cell>
          <cell r="E9956">
            <v>137.02000000000001</v>
          </cell>
          <cell r="F9956" t="str">
            <v>SEINFRA</v>
          </cell>
        </row>
        <row r="9957">
          <cell r="F9957" t="str">
            <v>SEINFRA</v>
          </cell>
        </row>
        <row r="9958">
          <cell r="B9958" t="str">
            <v>C0289</v>
          </cell>
          <cell r="C9958" t="str">
            <v>ASSENTAMENTO DE TUBOS E CONEXÕES EM PVC, JE DN 40mm</v>
          </cell>
          <cell r="D9958" t="str">
            <v>M</v>
          </cell>
          <cell r="E9958">
            <v>1.76</v>
          </cell>
          <cell r="F9958" t="str">
            <v>SEINFRA</v>
          </cell>
        </row>
        <row r="9959">
          <cell r="B9959" t="str">
            <v>C0291</v>
          </cell>
          <cell r="C9959" t="str">
            <v>ASSENTAMENTO DE TUBOS E CONEXÕES EM PVC, JE DN 50mm</v>
          </cell>
          <cell r="D9959" t="str">
            <v>M</v>
          </cell>
          <cell r="E9959">
            <v>1.94</v>
          </cell>
          <cell r="F9959" t="str">
            <v>SEINFRA</v>
          </cell>
        </row>
        <row r="9960">
          <cell r="B9960" t="str">
            <v>C0292</v>
          </cell>
          <cell r="C9960" t="str">
            <v>ASSENTAMENTO DE TUBOS E CONEXÕES EM PVC, JE DN 75mm</v>
          </cell>
          <cell r="D9960" t="str">
            <v>M</v>
          </cell>
          <cell r="E9960">
            <v>2.2999999999999998</v>
          </cell>
          <cell r="F9960" t="str">
            <v>SEINFRA</v>
          </cell>
        </row>
        <row r="9961">
          <cell r="B9961" t="str">
            <v>C0281</v>
          </cell>
          <cell r="C9961" t="str">
            <v>ASSENTAMENTO DE TUBOS E CONEXÕES EM PVC, JE DN 100mm</v>
          </cell>
          <cell r="D9961" t="str">
            <v>M</v>
          </cell>
          <cell r="E9961">
            <v>3.07</v>
          </cell>
          <cell r="F9961" t="str">
            <v>SEINFRA</v>
          </cell>
        </row>
        <row r="9962">
          <cell r="B9962" t="str">
            <v>C0282</v>
          </cell>
          <cell r="C9962" t="str">
            <v>ASSENTAMENTO DE TUBOS E CONEXÕES EM PVC, JE DN 125mm</v>
          </cell>
          <cell r="D9962" t="str">
            <v>M</v>
          </cell>
          <cell r="E9962">
            <v>3.89</v>
          </cell>
          <cell r="F9962" t="str">
            <v>SEINFRA</v>
          </cell>
        </row>
        <row r="9963">
          <cell r="B9963" t="str">
            <v>C0283</v>
          </cell>
          <cell r="C9963" t="str">
            <v>ASSENTAMENTO DE TUBOS E CONEXÕES EM PVC, JE DN 150mm</v>
          </cell>
          <cell r="D9963" t="str">
            <v>M</v>
          </cell>
          <cell r="E9963">
            <v>4.43</v>
          </cell>
          <cell r="F9963" t="str">
            <v>SEINFRA</v>
          </cell>
        </row>
        <row r="9964">
          <cell r="B9964" t="str">
            <v>C0284</v>
          </cell>
          <cell r="C9964" t="str">
            <v>ASSENTAMENTO DE TUBOS E CONEXÕES EM PVC, JE DN 200mm</v>
          </cell>
          <cell r="D9964" t="str">
            <v>M</v>
          </cell>
          <cell r="E9964">
            <v>5.78</v>
          </cell>
          <cell r="F9964" t="str">
            <v>SEINFRA</v>
          </cell>
        </row>
        <row r="9965">
          <cell r="B9965" t="str">
            <v>C0285</v>
          </cell>
          <cell r="C9965" t="str">
            <v>ASSENTAMENTO DE TUBOS E CONEXÕES EM PVC, JE DN 250mm</v>
          </cell>
          <cell r="D9965" t="str">
            <v>M</v>
          </cell>
          <cell r="E9965">
            <v>7.5</v>
          </cell>
          <cell r="F9965" t="str">
            <v>SEINFRA</v>
          </cell>
        </row>
        <row r="9966">
          <cell r="B9966" t="str">
            <v>C0286</v>
          </cell>
          <cell r="C9966" t="str">
            <v>ASSENTAMENTO DE TUBOS E CONEXÕES EM PVC, JE DN 300mm</v>
          </cell>
          <cell r="D9966" t="str">
            <v>M</v>
          </cell>
          <cell r="E9966">
            <v>9.19</v>
          </cell>
          <cell r="F9966" t="str">
            <v>SEINFRA</v>
          </cell>
        </row>
        <row r="9967">
          <cell r="B9967" t="str">
            <v>C0287</v>
          </cell>
          <cell r="C9967" t="str">
            <v>ASSENTAMENTO DE TUBOS E CONEXÕES EM PVC, JE DN 350mm</v>
          </cell>
          <cell r="D9967" t="str">
            <v>M</v>
          </cell>
          <cell r="E9967">
            <v>10.210000000000001</v>
          </cell>
          <cell r="F9967" t="str">
            <v>SEINFRA</v>
          </cell>
        </row>
        <row r="9968">
          <cell r="B9968" t="str">
            <v>C0288</v>
          </cell>
          <cell r="C9968" t="str">
            <v>ASSENTAMENTO DE TUBOS E CONEXÕES EM PVC, JE DN 400mm</v>
          </cell>
          <cell r="D9968" t="str">
            <v>M</v>
          </cell>
          <cell r="E9968">
            <v>11.56</v>
          </cell>
          <cell r="F9968" t="str">
            <v>SEINFRA</v>
          </cell>
        </row>
        <row r="9969">
          <cell r="B9969" t="str">
            <v>C0290</v>
          </cell>
          <cell r="C9969" t="str">
            <v>ASSENTAMENTO DE TUBOS E CONEXÕES EM PVC, JE DN 450mm</v>
          </cell>
          <cell r="D9969" t="str">
            <v>M</v>
          </cell>
          <cell r="E9969">
            <v>13.34</v>
          </cell>
          <cell r="F9969" t="str">
            <v>SEINFRA</v>
          </cell>
        </row>
        <row r="9970">
          <cell r="B9970" t="str">
            <v>C0233</v>
          </cell>
          <cell r="C9970" t="str">
            <v>ASSENTAMENTO DE TUBOS E CONEXÕES EM PVC, JE DN 500mm</v>
          </cell>
          <cell r="D9970" t="str">
            <v>M</v>
          </cell>
          <cell r="E9970">
            <v>15.42</v>
          </cell>
          <cell r="F9970" t="str">
            <v>SEINFRA</v>
          </cell>
        </row>
        <row r="9971">
          <cell r="B9971" t="str">
            <v>C0277</v>
          </cell>
          <cell r="C9971" t="str">
            <v>ASSENTAMENTO DE TUBOS E CONEXÕES EM PVC, J.SOLDADA DN 32mm</v>
          </cell>
          <cell r="D9971" t="str">
            <v>M</v>
          </cell>
          <cell r="E9971">
            <v>1.08</v>
          </cell>
          <cell r="F9971" t="str">
            <v>SEINFRA</v>
          </cell>
        </row>
        <row r="9972">
          <cell r="B9972" t="str">
            <v>C0278</v>
          </cell>
          <cell r="C9972" t="str">
            <v>ASSENTAMENTO DE TUBOS E CONEXÕES EM PVC, J.SOLDADA DN 40mm</v>
          </cell>
          <cell r="D9972" t="str">
            <v>M</v>
          </cell>
          <cell r="E9972">
            <v>1.4</v>
          </cell>
          <cell r="F9972" t="str">
            <v>SEINFRA</v>
          </cell>
        </row>
        <row r="9973">
          <cell r="B9973" t="str">
            <v>C0279</v>
          </cell>
          <cell r="C9973" t="str">
            <v>ASSENTAMENTO DE TUBOS E CONEXÕES EM PVC, J.SOLDADA DN 50mm</v>
          </cell>
          <cell r="D9973" t="str">
            <v>M</v>
          </cell>
          <cell r="E9973">
            <v>1.4</v>
          </cell>
          <cell r="F9973" t="str">
            <v>SEINFRA</v>
          </cell>
        </row>
        <row r="9974">
          <cell r="B9974" t="str">
            <v>C0280</v>
          </cell>
          <cell r="C9974" t="str">
            <v>ASSENTAMENTO DE TUBOS E CONEXÕES EM PVC, J.SOLDADA DN 75mm</v>
          </cell>
          <cell r="D9974" t="str">
            <v>M</v>
          </cell>
          <cell r="E9974">
            <v>1.43</v>
          </cell>
          <cell r="F9974" t="str">
            <v>SEINFRA</v>
          </cell>
        </row>
        <row r="9975">
          <cell r="B9975" t="str">
            <v>C0275</v>
          </cell>
          <cell r="C9975" t="str">
            <v>ASSENTAMENTO DE TUBOS E CONEXÕES EM PVC, J.SOLDADA DN 100mm</v>
          </cell>
          <cell r="D9975" t="str">
            <v>M</v>
          </cell>
          <cell r="E9975">
            <v>1.43</v>
          </cell>
          <cell r="F9975" t="str">
            <v>SEINFRA</v>
          </cell>
        </row>
        <row r="9976">
          <cell r="B9976" t="str">
            <v>C0276</v>
          </cell>
          <cell r="C9976" t="str">
            <v>ASSENTAMENTO DE TUBOS E CONEXÕES EM PVC, J.SOLDADA DN 150mm</v>
          </cell>
          <cell r="D9976" t="str">
            <v>M</v>
          </cell>
          <cell r="E9976">
            <v>2.15</v>
          </cell>
          <cell r="F9976" t="str">
            <v>SEINFRA</v>
          </cell>
        </row>
        <row r="9977">
          <cell r="B9977" t="str">
            <v>C0488</v>
          </cell>
          <cell r="C9977" t="str">
            <v>BUCHA REDUÇÃO LONGA PVC P/ESGOTO 50X40mm</v>
          </cell>
          <cell r="D9977" t="str">
            <v>UN</v>
          </cell>
          <cell r="E9977">
            <v>10.74</v>
          </cell>
          <cell r="F9977" t="str">
            <v>SEINFRA</v>
          </cell>
        </row>
        <row r="9978">
          <cell r="B9978" t="str">
            <v>C0507</v>
          </cell>
          <cell r="C9978" t="str">
            <v>BUCHA REDUÇÃO PVC ROSC. D=3/4"X1/2" (25X20mm)</v>
          </cell>
          <cell r="D9978" t="str">
            <v>UN</v>
          </cell>
          <cell r="E9978">
            <v>4.3899999999999997</v>
          </cell>
          <cell r="F9978" t="str">
            <v>SEINFRA</v>
          </cell>
        </row>
        <row r="9979">
          <cell r="B9979" t="str">
            <v>C0496</v>
          </cell>
          <cell r="C9979" t="str">
            <v>BUCHA REDUÇÃO PVC ROSC. D=1"X1/2"(32X20mm)</v>
          </cell>
          <cell r="D9979" t="str">
            <v>UN</v>
          </cell>
          <cell r="E9979">
            <v>6.38</v>
          </cell>
          <cell r="F9979" t="str">
            <v>SEINFRA</v>
          </cell>
        </row>
        <row r="9980">
          <cell r="B9980" t="str">
            <v>C0497</v>
          </cell>
          <cell r="C9980" t="str">
            <v>BUCHA REDUÇÃO PVC ROSC. D=1"X3/4" (32X25mm)</v>
          </cell>
          <cell r="D9980" t="str">
            <v>UN</v>
          </cell>
          <cell r="E9980">
            <v>6.46</v>
          </cell>
          <cell r="F9980" t="str">
            <v>SEINFRA</v>
          </cell>
        </row>
        <row r="9981">
          <cell r="B9981" t="str">
            <v>C0494</v>
          </cell>
          <cell r="C9981" t="str">
            <v>BUCHA REDUÇÃO PVC ROSC. D=1 1/4"X1/2" (40X20mm)</v>
          </cell>
          <cell r="D9981" t="str">
            <v>UN</v>
          </cell>
          <cell r="E9981">
            <v>9.75</v>
          </cell>
          <cell r="F9981" t="str">
            <v>SEINFRA</v>
          </cell>
        </row>
        <row r="9982">
          <cell r="B9982" t="str">
            <v>C0495</v>
          </cell>
          <cell r="C9982" t="str">
            <v>BUCHA REDUÇÃO PVC ROSC. D=1 1/4"X3/4" (40X25mm)</v>
          </cell>
          <cell r="D9982" t="str">
            <v>UN</v>
          </cell>
          <cell r="E9982">
            <v>9.84</v>
          </cell>
          <cell r="F9982" t="str">
            <v>SEINFRA</v>
          </cell>
        </row>
        <row r="9983">
          <cell r="B9983" t="str">
            <v>C0493</v>
          </cell>
          <cell r="C9983" t="str">
            <v>BUCHA REDUÇÃO PVC ROSC. D=1 1/4"X1" (40X32mm)</v>
          </cell>
          <cell r="D9983" t="str">
            <v>UN</v>
          </cell>
          <cell r="E9983">
            <v>10.01</v>
          </cell>
          <cell r="F9983" t="str">
            <v>SEINFRA</v>
          </cell>
        </row>
        <row r="9984">
          <cell r="B9984" t="str">
            <v>C0491</v>
          </cell>
          <cell r="C9984" t="str">
            <v>BUCHA REDUÇÃO PVC ROSC. D=1 1/2"X1/2" (50X20mm)</v>
          </cell>
          <cell r="D9984" t="str">
            <v>UN</v>
          </cell>
          <cell r="E9984">
            <v>10.59</v>
          </cell>
          <cell r="F9984" t="str">
            <v>SEINFRA</v>
          </cell>
        </row>
        <row r="9985">
          <cell r="B9985" t="str">
            <v>C0492</v>
          </cell>
          <cell r="C9985" t="str">
            <v>BUCHA REDUÇÃO PVC ROSC. D=1 1/2"X3/4" (50X25mm)</v>
          </cell>
          <cell r="D9985" t="str">
            <v>UN</v>
          </cell>
          <cell r="E9985">
            <v>11.53</v>
          </cell>
          <cell r="F9985" t="str">
            <v>SEINFRA</v>
          </cell>
        </row>
        <row r="9986">
          <cell r="B9986" t="str">
            <v>C0490</v>
          </cell>
          <cell r="C9986" t="str">
            <v>BUCHA REDUÇÃO PVC ROSC. D=1 1/2"X1" (50X32mm)</v>
          </cell>
          <cell r="D9986" t="str">
            <v>UN</v>
          </cell>
          <cell r="E9986">
            <v>11.82</v>
          </cell>
          <cell r="F9986" t="str">
            <v>SEINFRA</v>
          </cell>
        </row>
        <row r="9987">
          <cell r="B9987" t="str">
            <v>C0489</v>
          </cell>
          <cell r="C9987" t="str">
            <v>BUCHA REDUÇÃO PVC ROSC. D=1 1/2"X1 1/4" (50X40mm)</v>
          </cell>
          <cell r="D9987" t="str">
            <v>UN</v>
          </cell>
          <cell r="E9987">
            <v>11.7</v>
          </cell>
          <cell r="F9987" t="str">
            <v>SEINFRA</v>
          </cell>
        </row>
        <row r="9988">
          <cell r="B9988" t="str">
            <v>C0503</v>
          </cell>
          <cell r="C9988" t="str">
            <v>BUCHA REDUÇÃO PVC ROSC. D=2"X1" (60X32mm)</v>
          </cell>
          <cell r="D9988" t="str">
            <v>UN</v>
          </cell>
          <cell r="E9988">
            <v>18.16</v>
          </cell>
          <cell r="F9988" t="str">
            <v>SEINFRA</v>
          </cell>
        </row>
        <row r="9989">
          <cell r="B9989" t="str">
            <v>C0502</v>
          </cell>
          <cell r="C9989" t="str">
            <v>BUCHA REDUÇÃO PVC ROSC. D=2"X1 1/4" (60X40mm)</v>
          </cell>
          <cell r="D9989" t="str">
            <v>UN</v>
          </cell>
          <cell r="E9989">
            <v>18.2</v>
          </cell>
          <cell r="F9989" t="str">
            <v>SEINFRA</v>
          </cell>
        </row>
        <row r="9990">
          <cell r="B9990" t="str">
            <v>C0501</v>
          </cell>
          <cell r="C9990" t="str">
            <v>BUCHA REDUÇÃO PVC ROSC. D=2"X1 1/2" (60X50mm)</v>
          </cell>
          <cell r="D9990" t="str">
            <v>UN</v>
          </cell>
          <cell r="E9990">
            <v>19.920000000000002</v>
          </cell>
          <cell r="F9990" t="str">
            <v>SEINFRA</v>
          </cell>
        </row>
        <row r="9991">
          <cell r="B9991" t="str">
            <v>C0499</v>
          </cell>
          <cell r="C9991" t="str">
            <v>BUCHA REDUÇÃO PVC ROSC. D=2 1/2"X1 1/4" (75X40mm)</v>
          </cell>
          <cell r="D9991" t="str">
            <v>UN</v>
          </cell>
          <cell r="E9991">
            <v>27.35</v>
          </cell>
          <cell r="F9991" t="str">
            <v>SEINFRA</v>
          </cell>
        </row>
        <row r="9992">
          <cell r="B9992" t="str">
            <v>C0498</v>
          </cell>
          <cell r="C9992" t="str">
            <v>BUCHA REDUÇÃO PVC ROSC. D=2 1/2"X1 1/2" (75X50mm)</v>
          </cell>
          <cell r="D9992" t="str">
            <v>UN</v>
          </cell>
          <cell r="E9992">
            <v>29.18</v>
          </cell>
          <cell r="F9992" t="str">
            <v>SEINFRA</v>
          </cell>
        </row>
        <row r="9993">
          <cell r="B9993" t="str">
            <v>C0500</v>
          </cell>
          <cell r="C9993" t="str">
            <v>BUCHA REDUÇÃO PVC ROSC. D=2 1/2"X2" (75X60mm)</v>
          </cell>
          <cell r="D9993" t="str">
            <v>UN</v>
          </cell>
          <cell r="E9993">
            <v>34.64</v>
          </cell>
          <cell r="F9993" t="str">
            <v>SEINFRA</v>
          </cell>
        </row>
        <row r="9994">
          <cell r="B9994" t="str">
            <v>C0504</v>
          </cell>
          <cell r="C9994" t="str">
            <v>BUCHA REDUÇÃO PVC ROSC. D=3"X1 1/2" (85X50mm)</v>
          </cell>
          <cell r="D9994" t="str">
            <v>UN</v>
          </cell>
          <cell r="E9994">
            <v>28.6</v>
          </cell>
          <cell r="F9994" t="str">
            <v>SEINFRA</v>
          </cell>
        </row>
        <row r="9995">
          <cell r="B9995" t="str">
            <v>C0506</v>
          </cell>
          <cell r="C9995" t="str">
            <v>BUCHA REDUÇÃO PVC ROSC. D=3"X2" (85X60mm)</v>
          </cell>
          <cell r="D9995" t="str">
            <v>UN</v>
          </cell>
          <cell r="E9995">
            <v>20.83</v>
          </cell>
          <cell r="F9995" t="str">
            <v>SEINFRA</v>
          </cell>
        </row>
        <row r="9996">
          <cell r="B9996" t="str">
            <v>C0505</v>
          </cell>
          <cell r="C9996" t="str">
            <v>BUCHA REDUÇÃO PVC ROSC. D=3"X2 1/2" (85X75mm)</v>
          </cell>
          <cell r="D9996" t="str">
            <v>UN</v>
          </cell>
          <cell r="E9996">
            <v>37.92</v>
          </cell>
          <cell r="F9996" t="str">
            <v>SEINFRA</v>
          </cell>
        </row>
        <row r="9997">
          <cell r="B9997" t="str">
            <v>C0508</v>
          </cell>
          <cell r="C9997" t="str">
            <v>BUCHA REDUÇÃO PVC ROSC. D=4"X3" (110X85mm)</v>
          </cell>
          <cell r="D9997" t="str">
            <v>UN</v>
          </cell>
          <cell r="E9997">
            <v>85.98</v>
          </cell>
          <cell r="F9997" t="str">
            <v>SEINFRA</v>
          </cell>
        </row>
        <row r="9998">
          <cell r="B9998" t="str">
            <v>C3586</v>
          </cell>
          <cell r="C9998" t="str">
            <v>CAIXA SIFONADA 150X150X50cm COM GRELHA - PADRÃO POPULAR</v>
          </cell>
          <cell r="D9998" t="str">
            <v>UN</v>
          </cell>
          <cell r="E9998">
            <v>48.55</v>
          </cell>
          <cell r="F9998" t="str">
            <v>SEINFRA</v>
          </cell>
        </row>
        <row r="9999">
          <cell r="B9999" t="str">
            <v>C0680</v>
          </cell>
          <cell r="C9999" t="str">
            <v>CAP (TAMPÃO) OU PLUG (BUJÃO) PVC P/ESGOTO D=50mm-SOLD.</v>
          </cell>
          <cell r="D9999" t="str">
            <v>UN</v>
          </cell>
          <cell r="E9999">
            <v>5.65</v>
          </cell>
          <cell r="F9999" t="str">
            <v>SEINFRA</v>
          </cell>
        </row>
        <row r="10000">
          <cell r="B10000" t="str">
            <v>C0676</v>
          </cell>
          <cell r="C10000" t="str">
            <v>CAP (TAMPÃO) OU PLUG (BUJÃO) PVC P/ESGOTO  D=75mm - SOLD.</v>
          </cell>
          <cell r="D10000" t="str">
            <v>UN</v>
          </cell>
          <cell r="E10000">
            <v>9.17</v>
          </cell>
          <cell r="F10000" t="str">
            <v>SEINFRA</v>
          </cell>
        </row>
        <row r="10001">
          <cell r="B10001" t="str">
            <v>C0678</v>
          </cell>
          <cell r="C10001" t="str">
            <v>CAP (TAMPÃO) OU PLUG (BUJÃO) PVC P/ESGOTO D=100mm SOLD.</v>
          </cell>
          <cell r="D10001" t="str">
            <v>UN</v>
          </cell>
          <cell r="E10001">
            <v>13.7</v>
          </cell>
          <cell r="F10001" t="str">
            <v>SEINFRA</v>
          </cell>
        </row>
        <row r="10002">
          <cell r="B10002" t="str">
            <v>C0679</v>
          </cell>
          <cell r="C10002" t="str">
            <v>CAP (TAMPÃO) OU PLUG (BUJÃO) PVC P/ESGOTO D=50mm C/ANÉIS</v>
          </cell>
          <cell r="D10002" t="str">
            <v>UN</v>
          </cell>
          <cell r="E10002">
            <v>7.13</v>
          </cell>
          <cell r="F10002" t="str">
            <v>SEINFRA</v>
          </cell>
        </row>
        <row r="10003">
          <cell r="B10003" t="str">
            <v>C0681</v>
          </cell>
          <cell r="C10003" t="str">
            <v>CAP (TAMPÃO) OU PLUG (BUJÃO) PVC P/ESGOTO D=75mm C/ANÉIS</v>
          </cell>
          <cell r="D10003" t="str">
            <v>UN</v>
          </cell>
          <cell r="E10003">
            <v>10.34</v>
          </cell>
          <cell r="F10003" t="str">
            <v>SEINFRA</v>
          </cell>
        </row>
        <row r="10004">
          <cell r="B10004" t="str">
            <v>C0677</v>
          </cell>
          <cell r="C10004" t="str">
            <v>CAP (TAMPÃO) OU PLUG (BUJÃO) PVC P/ESGOTO D=100mm C/ANÉIS</v>
          </cell>
          <cell r="D10004" t="str">
            <v>UN</v>
          </cell>
          <cell r="E10004">
            <v>14.94</v>
          </cell>
          <cell r="F10004" t="str">
            <v>SEINFRA</v>
          </cell>
        </row>
        <row r="10005">
          <cell r="B10005" t="str">
            <v>C0685</v>
          </cell>
          <cell r="C10005" t="str">
            <v>CAP PVC BRANCO ROSC. D=1/2" (20mm)</v>
          </cell>
          <cell r="D10005" t="str">
            <v>UN</v>
          </cell>
          <cell r="E10005">
            <v>4.62</v>
          </cell>
          <cell r="F10005" t="str">
            <v>SEINFRA</v>
          </cell>
        </row>
        <row r="10006">
          <cell r="B10006" t="str">
            <v>C0688</v>
          </cell>
          <cell r="C10006" t="str">
            <v>CAP PVC BRANCO ROSC. D=3/4" (25mm)</v>
          </cell>
          <cell r="D10006" t="str">
            <v>UN</v>
          </cell>
          <cell r="E10006">
            <v>5.23</v>
          </cell>
          <cell r="F10006" t="str">
            <v>SEINFRA</v>
          </cell>
        </row>
        <row r="10007">
          <cell r="B10007" t="str">
            <v>C0684</v>
          </cell>
          <cell r="C10007" t="str">
            <v>CAP PVC BRANCO ROSC. D=1" (32mm)</v>
          </cell>
          <cell r="D10007" t="str">
            <v>UN</v>
          </cell>
          <cell r="E10007">
            <v>6.71</v>
          </cell>
          <cell r="F10007" t="str">
            <v>SEINFRA</v>
          </cell>
        </row>
        <row r="10008">
          <cell r="B10008" t="str">
            <v>C0683</v>
          </cell>
          <cell r="C10008" t="str">
            <v>CAP PVC BRANCO ROSC. D=1 1/4" (40mm)</v>
          </cell>
          <cell r="D10008" t="str">
            <v>UN</v>
          </cell>
          <cell r="E10008">
            <v>14.77</v>
          </cell>
          <cell r="F10008" t="str">
            <v>SEINFRA</v>
          </cell>
        </row>
        <row r="10009">
          <cell r="B10009" t="str">
            <v>C0682</v>
          </cell>
          <cell r="C10009" t="str">
            <v>CAP PVC BRANCO ROSC. D=1 1/2" (50mm)</v>
          </cell>
          <cell r="D10009" t="str">
            <v>UN</v>
          </cell>
          <cell r="E10009">
            <v>15.11</v>
          </cell>
          <cell r="F10009" t="str">
            <v>SEINFRA</v>
          </cell>
        </row>
        <row r="10010">
          <cell r="B10010" t="str">
            <v>C0686</v>
          </cell>
          <cell r="C10010" t="str">
            <v>CAP PVC BRANCO ROSC. D=2 1/2" (75mm)</v>
          </cell>
          <cell r="D10010" t="str">
            <v>UN</v>
          </cell>
          <cell r="E10010">
            <v>26.5</v>
          </cell>
          <cell r="F10010" t="str">
            <v>SEINFRA</v>
          </cell>
        </row>
        <row r="10011">
          <cell r="B10011" t="str">
            <v>C0687</v>
          </cell>
          <cell r="C10011" t="str">
            <v>CAP PVC BRANCO ROSC. D=3" (85mm)</v>
          </cell>
          <cell r="D10011" t="str">
            <v>UN</v>
          </cell>
          <cell r="E10011">
            <v>32.4</v>
          </cell>
          <cell r="F10011" t="str">
            <v>SEINFRA</v>
          </cell>
        </row>
        <row r="10012">
          <cell r="B10012" t="str">
            <v>C0689</v>
          </cell>
          <cell r="C10012" t="str">
            <v>CAP PVC BRANCO ROSC. D=4"(110mm)</v>
          </cell>
          <cell r="D10012" t="str">
            <v>UN</v>
          </cell>
          <cell r="E10012">
            <v>49.27</v>
          </cell>
          <cell r="F10012" t="str">
            <v>SEINFRA</v>
          </cell>
        </row>
        <row r="10013">
          <cell r="B10013" t="str">
            <v>C0690</v>
          </cell>
          <cell r="C10013" t="str">
            <v>CAP PVC SOLD. MARROM D= 20mm (1/2")</v>
          </cell>
          <cell r="D10013" t="str">
            <v>UN</v>
          </cell>
          <cell r="E10013">
            <v>2.72</v>
          </cell>
          <cell r="F10013" t="str">
            <v>SEINFRA</v>
          </cell>
        </row>
        <row r="10014">
          <cell r="B10014" t="str">
            <v>C0691</v>
          </cell>
          <cell r="C10014" t="str">
            <v>CAP PVC SOLD. MARROM D= 25mm (3/4")</v>
          </cell>
          <cell r="D10014" t="str">
            <v>UN</v>
          </cell>
          <cell r="E10014">
            <v>2.93</v>
          </cell>
          <cell r="F10014" t="str">
            <v>SEINFRA</v>
          </cell>
        </row>
        <row r="10015">
          <cell r="B10015" t="str">
            <v>C0692</v>
          </cell>
          <cell r="C10015" t="str">
            <v>CAP PVC SOLD. MARROM D= 32mm (1")</v>
          </cell>
          <cell r="D10015" t="str">
            <v>UN</v>
          </cell>
          <cell r="E10015">
            <v>3.77</v>
          </cell>
          <cell r="F10015" t="str">
            <v>SEINFRA</v>
          </cell>
        </row>
        <row r="10016">
          <cell r="B10016" t="str">
            <v>C0693</v>
          </cell>
          <cell r="C10016" t="str">
            <v>CAP PVC SOLD. MARROM D= 40mm (1 1/4")</v>
          </cell>
          <cell r="D10016" t="str">
            <v>UN</v>
          </cell>
          <cell r="E10016">
            <v>6.42</v>
          </cell>
          <cell r="F10016" t="str">
            <v>SEINFRA</v>
          </cell>
        </row>
        <row r="10017">
          <cell r="B10017" t="str">
            <v>C0694</v>
          </cell>
          <cell r="C10017" t="str">
            <v>CAP PVC SOLD. MARROM D= 50mm (1 1/2")</v>
          </cell>
          <cell r="D10017" t="str">
            <v>UN</v>
          </cell>
          <cell r="E10017">
            <v>9.67</v>
          </cell>
          <cell r="F10017" t="str">
            <v>SEINFRA</v>
          </cell>
        </row>
        <row r="10018">
          <cell r="B10018" t="str">
            <v>C0695</v>
          </cell>
          <cell r="C10018" t="str">
            <v>CAP PVC SOLD. MARROM D= 60mm (2")</v>
          </cell>
          <cell r="D10018" t="str">
            <v>UN</v>
          </cell>
          <cell r="E10018">
            <v>13.11</v>
          </cell>
          <cell r="F10018" t="str">
            <v>SEINFRA</v>
          </cell>
        </row>
        <row r="10019">
          <cell r="B10019" t="str">
            <v>C0696</v>
          </cell>
          <cell r="C10019" t="str">
            <v>CAP PVC SOLD. MARROM D= 75mm (2 1/2")</v>
          </cell>
          <cell r="D10019" t="str">
            <v>UN</v>
          </cell>
          <cell r="E10019">
            <v>22.35</v>
          </cell>
          <cell r="F10019" t="str">
            <v>SEINFRA</v>
          </cell>
        </row>
        <row r="10020">
          <cell r="B10020" t="str">
            <v>C0697</v>
          </cell>
          <cell r="C10020" t="str">
            <v>CAP PVC SOLD. MARROM D= 85mm (3")</v>
          </cell>
          <cell r="D10020" t="str">
            <v>UN</v>
          </cell>
          <cell r="E10020">
            <v>46.35</v>
          </cell>
          <cell r="F10020" t="str">
            <v>SEINFRA</v>
          </cell>
        </row>
        <row r="10021">
          <cell r="B10021" t="str">
            <v>C0698</v>
          </cell>
          <cell r="C10021" t="str">
            <v>CAP PVC SOLD. MARROM D=110mm (4")</v>
          </cell>
          <cell r="D10021" t="str">
            <v>UN</v>
          </cell>
          <cell r="E10021">
            <v>73.099999999999994</v>
          </cell>
          <cell r="F10021" t="str">
            <v>SEINFRA</v>
          </cell>
        </row>
        <row r="10022">
          <cell r="B10022" t="str">
            <v>C0952</v>
          </cell>
          <cell r="C10022" t="str">
            <v>COTOVELO PVC SOLD. MARROM D=20mm (1/2")</v>
          </cell>
          <cell r="D10022" t="str">
            <v>UN</v>
          </cell>
          <cell r="E10022">
            <v>7.4</v>
          </cell>
          <cell r="F10022" t="str">
            <v>SEINFRA</v>
          </cell>
        </row>
        <row r="10023">
          <cell r="B10023" t="str">
            <v>C0953</v>
          </cell>
          <cell r="C10023" t="str">
            <v>COTOVELO PVC SOLD. MARROM D=25mm (3/4")</v>
          </cell>
          <cell r="D10023" t="str">
            <v>UN</v>
          </cell>
          <cell r="E10023">
            <v>7.63</v>
          </cell>
          <cell r="F10023" t="str">
            <v>SEINFRA</v>
          </cell>
        </row>
        <row r="10024">
          <cell r="B10024" t="str">
            <v>C0954</v>
          </cell>
          <cell r="C10024" t="str">
            <v>COTOVELO PVC SOLD. MARROM D=32mm (1")</v>
          </cell>
          <cell r="D10024" t="str">
            <v>UN</v>
          </cell>
          <cell r="E10024">
            <v>8.92</v>
          </cell>
          <cell r="F10024" t="str">
            <v>SEINFRA</v>
          </cell>
        </row>
        <row r="10025">
          <cell r="B10025" t="str">
            <v>C0955</v>
          </cell>
          <cell r="C10025" t="str">
            <v>COTOVELO PVC SOLD. MARROM D=40mm (1 1/4")</v>
          </cell>
          <cell r="D10025" t="str">
            <v>UN</v>
          </cell>
          <cell r="E10025">
            <v>15.16</v>
          </cell>
          <cell r="F10025" t="str">
            <v>SEINFRA</v>
          </cell>
        </row>
        <row r="10026">
          <cell r="B10026" t="str">
            <v>C0956</v>
          </cell>
          <cell r="C10026" t="str">
            <v>COTOVELO PVC SOLD. MARROM D=50mm (1 1/2")</v>
          </cell>
          <cell r="D10026" t="str">
            <v>UN</v>
          </cell>
          <cell r="E10026">
            <v>15.77</v>
          </cell>
          <cell r="F10026" t="str">
            <v>SEINFRA</v>
          </cell>
        </row>
        <row r="10027">
          <cell r="B10027" t="str">
            <v>C0957</v>
          </cell>
          <cell r="C10027" t="str">
            <v>COTOVELO PVC SOLD. MARROM D=60mm (2")</v>
          </cell>
          <cell r="D10027" t="str">
            <v>UN</v>
          </cell>
          <cell r="E10027">
            <v>31.13</v>
          </cell>
          <cell r="F10027" t="str">
            <v>SEINFRA</v>
          </cell>
        </row>
        <row r="10028">
          <cell r="B10028" t="str">
            <v>C0958</v>
          </cell>
          <cell r="C10028" t="str">
            <v>COTOVELO PVC SOLD. MARROM D=75mm (2 1/2")</v>
          </cell>
          <cell r="D10028" t="str">
            <v>UN</v>
          </cell>
          <cell r="E10028">
            <v>67.58</v>
          </cell>
          <cell r="F10028" t="str">
            <v>SEINFRA</v>
          </cell>
        </row>
        <row r="10029">
          <cell r="B10029" t="str">
            <v>C0959</v>
          </cell>
          <cell r="C10029" t="str">
            <v>COTOVELO PVC SOLD. MARROM D=85mm (3")</v>
          </cell>
          <cell r="D10029" t="str">
            <v>UN</v>
          </cell>
          <cell r="E10029">
            <v>102.79</v>
          </cell>
          <cell r="F10029" t="str">
            <v>SEINFRA</v>
          </cell>
        </row>
        <row r="10030">
          <cell r="B10030" t="str">
            <v>C0951</v>
          </cell>
          <cell r="C10030" t="str">
            <v>COTOVELO PVC SOLD. MARROM D=110mm (4")</v>
          </cell>
          <cell r="D10030" t="str">
            <v>UN</v>
          </cell>
          <cell r="E10030">
            <v>202.88</v>
          </cell>
          <cell r="F10030" t="str">
            <v>SEINFRA</v>
          </cell>
        </row>
        <row r="10031">
          <cell r="B10031" t="str">
            <v>C0973</v>
          </cell>
          <cell r="C10031" t="str">
            <v>CRUZETA PVC BRANCO ROSC. D=1/2" (20mm)</v>
          </cell>
          <cell r="D10031" t="str">
            <v>UN</v>
          </cell>
          <cell r="E10031">
            <v>18.03</v>
          </cell>
          <cell r="F10031" t="str">
            <v>SEINFRA</v>
          </cell>
        </row>
        <row r="10032">
          <cell r="B10032" t="str">
            <v>C0975</v>
          </cell>
          <cell r="C10032" t="str">
            <v>CRUZETA PVC BRANCO ROSC. D=3/4" (25mm)</v>
          </cell>
          <cell r="D10032" t="str">
            <v>UN</v>
          </cell>
          <cell r="E10032">
            <v>25.66</v>
          </cell>
          <cell r="F10032" t="str">
            <v>SEINFRA</v>
          </cell>
        </row>
        <row r="10033">
          <cell r="B10033" t="str">
            <v>C0972</v>
          </cell>
          <cell r="C10033" t="str">
            <v>CRUZETA PVC BRANCO ROSC. D=1" (32mm)</v>
          </cell>
          <cell r="D10033" t="str">
            <v>UN</v>
          </cell>
          <cell r="E10033">
            <v>26.49</v>
          </cell>
          <cell r="F10033" t="str">
            <v>SEINFRA</v>
          </cell>
        </row>
        <row r="10034">
          <cell r="B10034" t="str">
            <v>C0971</v>
          </cell>
          <cell r="C10034" t="str">
            <v>CRUZETA PVC BRANCO ROSC. D=1 1/4" (40mm)</v>
          </cell>
          <cell r="D10034" t="str">
            <v>UN</v>
          </cell>
          <cell r="E10034">
            <v>41.06</v>
          </cell>
          <cell r="F10034" t="str">
            <v>SEINFRA</v>
          </cell>
        </row>
        <row r="10035">
          <cell r="B10035" t="str">
            <v>C0970</v>
          </cell>
          <cell r="C10035" t="str">
            <v>CRUZETA PVC BRANCO ROSC. D=1 1/2" (50mm)</v>
          </cell>
          <cell r="D10035" t="str">
            <v>UN</v>
          </cell>
          <cell r="E10035">
            <v>46.69</v>
          </cell>
          <cell r="F10035" t="str">
            <v>SEINFRA</v>
          </cell>
        </row>
        <row r="10036">
          <cell r="B10036" t="str">
            <v>C0974</v>
          </cell>
          <cell r="C10036" t="str">
            <v>CRUZETA PVC BRANCO ROSC. D=2" (60mm)</v>
          </cell>
          <cell r="D10036" t="str">
            <v>UN</v>
          </cell>
          <cell r="E10036">
            <v>68.86</v>
          </cell>
          <cell r="F10036" t="str">
            <v>SEINFRA</v>
          </cell>
        </row>
        <row r="10037">
          <cell r="B10037" t="str">
            <v>C0976</v>
          </cell>
          <cell r="C10037" t="str">
            <v>CRUZETA PVC SOLD. MARROM D= 20mm (1/2")</v>
          </cell>
          <cell r="D10037" t="str">
            <v>UN</v>
          </cell>
          <cell r="E10037">
            <v>15.2</v>
          </cell>
          <cell r="F10037" t="str">
            <v>SEINFRA</v>
          </cell>
        </row>
        <row r="10038">
          <cell r="B10038" t="str">
            <v>C0977</v>
          </cell>
          <cell r="C10038" t="str">
            <v>CRUZETA PVC SOLD. MARROM D= 25mm (3/4")</v>
          </cell>
          <cell r="D10038" t="str">
            <v>UN</v>
          </cell>
          <cell r="E10038">
            <v>17.87</v>
          </cell>
          <cell r="F10038" t="str">
            <v>SEINFRA</v>
          </cell>
        </row>
        <row r="10039">
          <cell r="B10039" t="str">
            <v>C0978</v>
          </cell>
          <cell r="C10039" t="str">
            <v>CRUZETA PVC SOLD. MARROM D= 32mm (1")</v>
          </cell>
          <cell r="D10039" t="str">
            <v>UN</v>
          </cell>
          <cell r="E10039">
            <v>18.809999999999999</v>
          </cell>
          <cell r="F10039" t="str">
            <v>SEINFRA</v>
          </cell>
        </row>
        <row r="10040">
          <cell r="B10040" t="str">
            <v>C0980</v>
          </cell>
          <cell r="C10040" t="str">
            <v>CRUZETA PVC SOLD. MARROM D=40mm (1 1/4")</v>
          </cell>
          <cell r="D10040" t="str">
            <v>UN</v>
          </cell>
          <cell r="E10040">
            <v>26.5</v>
          </cell>
          <cell r="F10040" t="str">
            <v>SEINFRA</v>
          </cell>
        </row>
        <row r="10041">
          <cell r="B10041" t="str">
            <v>C0981</v>
          </cell>
          <cell r="C10041" t="str">
            <v>CRUZETA PVC SOLD. MARROM D=50mm (1 1/2")</v>
          </cell>
          <cell r="D10041" t="str">
            <v>UN</v>
          </cell>
          <cell r="E10041">
            <v>37.869999999999997</v>
          </cell>
          <cell r="F10041" t="str">
            <v>SEINFRA</v>
          </cell>
        </row>
        <row r="10042">
          <cell r="B10042" t="str">
            <v>C0982</v>
          </cell>
          <cell r="C10042" t="str">
            <v>CRUZETA PVC SOLD. MARROM D=60mm (2")</v>
          </cell>
          <cell r="D10042" t="str">
            <v>UN</v>
          </cell>
          <cell r="E10042">
            <v>40.51</v>
          </cell>
          <cell r="F10042" t="str">
            <v>SEINFRA</v>
          </cell>
        </row>
        <row r="10043">
          <cell r="B10043" t="str">
            <v>C0983</v>
          </cell>
          <cell r="C10043" t="str">
            <v>CRUZETA PVC SOLD. MARROM D=75mm (2 1/2")</v>
          </cell>
          <cell r="D10043" t="str">
            <v>UN</v>
          </cell>
          <cell r="E10043">
            <v>59.68</v>
          </cell>
          <cell r="F10043" t="str">
            <v>SEINFRA</v>
          </cell>
        </row>
        <row r="10044">
          <cell r="B10044" t="str">
            <v>C0984</v>
          </cell>
          <cell r="C10044" t="str">
            <v>CRUZETA PVC SOLD. MARROM D=85mm (3")</v>
          </cell>
          <cell r="D10044" t="str">
            <v>UN</v>
          </cell>
          <cell r="E10044">
            <v>81.25</v>
          </cell>
          <cell r="F10044" t="str">
            <v>SEINFRA</v>
          </cell>
        </row>
        <row r="10045">
          <cell r="B10045" t="str">
            <v>C0979</v>
          </cell>
          <cell r="C10045" t="str">
            <v>CRUZETA PVC SOLD. MARROM D=110mm (4")</v>
          </cell>
          <cell r="D10045" t="str">
            <v>UN</v>
          </cell>
          <cell r="E10045">
            <v>150.31</v>
          </cell>
          <cell r="F10045" t="str">
            <v>SEINFRA</v>
          </cell>
        </row>
        <row r="10046">
          <cell r="B10046" t="str">
            <v>C1525</v>
          </cell>
          <cell r="C10046" t="str">
            <v>JOELHO 90 PVC SOLD./ROSCA. D= 20mmX1/2"</v>
          </cell>
          <cell r="D10046" t="str">
            <v>UN</v>
          </cell>
          <cell r="E10046">
            <v>9.2799999999999994</v>
          </cell>
          <cell r="F10046" t="str">
            <v>SEINFRA</v>
          </cell>
        </row>
        <row r="10047">
          <cell r="B10047" t="str">
            <v>C1526</v>
          </cell>
          <cell r="C10047" t="str">
            <v>JOELHO 90 PVC SOLD./ROSCA. D= 25mmX3/4"</v>
          </cell>
          <cell r="D10047" t="str">
            <v>UN</v>
          </cell>
          <cell r="E10047">
            <v>10.48</v>
          </cell>
          <cell r="F10047" t="str">
            <v>SEINFRA</v>
          </cell>
        </row>
        <row r="10048">
          <cell r="B10048" t="str">
            <v>C1527</v>
          </cell>
          <cell r="C10048" t="str">
            <v>JOELHO 90 PVC SOLD./ROSCA. D= 32mmX1"</v>
          </cell>
          <cell r="D10048" t="str">
            <v>UN</v>
          </cell>
          <cell r="E10048">
            <v>16.149999999999999</v>
          </cell>
          <cell r="F10048" t="str">
            <v>SEINFRA</v>
          </cell>
        </row>
        <row r="10049">
          <cell r="B10049" t="str">
            <v>C1532</v>
          </cell>
          <cell r="C10049" t="str">
            <v>JOELHO C/VISITA. PVC P/ESG. D=75X50mm - JUNTA C/ANÉIS</v>
          </cell>
          <cell r="D10049" t="str">
            <v>UN</v>
          </cell>
          <cell r="E10049">
            <v>32.96</v>
          </cell>
          <cell r="F10049" t="str">
            <v>SEINFRA</v>
          </cell>
        </row>
        <row r="10050">
          <cell r="B10050" t="str">
            <v>C1528</v>
          </cell>
          <cell r="C10050" t="str">
            <v>JOELHO C/VISITA PVC P/ESG. D=100X50mm - JUNTA C/ANÉIS</v>
          </cell>
          <cell r="D10050" t="str">
            <v>UN</v>
          </cell>
          <cell r="E10050">
            <v>39.520000000000003</v>
          </cell>
          <cell r="F10050" t="str">
            <v>SEINFRA</v>
          </cell>
        </row>
        <row r="10051">
          <cell r="B10051" t="str">
            <v>C1530</v>
          </cell>
          <cell r="C10051" t="str">
            <v>JOELHO C/VISITA PVC P/ESG. D=100X75mm - JUNTA C/ANÉIS</v>
          </cell>
          <cell r="D10051" t="str">
            <v>UN</v>
          </cell>
          <cell r="E10051">
            <v>44.62</v>
          </cell>
          <cell r="F10051" t="str">
            <v>SEINFRA</v>
          </cell>
        </row>
        <row r="10052">
          <cell r="B10052" t="str">
            <v>C1533</v>
          </cell>
          <cell r="C10052" t="str">
            <v>JOELHO C/VISITA. PVC P/ESG. D=75X50mm - JUNTA SOLD.</v>
          </cell>
          <cell r="D10052" t="str">
            <v>UN</v>
          </cell>
          <cell r="E10052">
            <v>29.55</v>
          </cell>
          <cell r="F10052" t="str">
            <v>SEINFRA</v>
          </cell>
        </row>
        <row r="10053">
          <cell r="B10053" t="str">
            <v>C1529</v>
          </cell>
          <cell r="C10053" t="str">
            <v>JOELHO C/VISITA PVC P/ESG. D=100X50mm - JUNTA SOLD.</v>
          </cell>
          <cell r="D10053" t="str">
            <v>UN</v>
          </cell>
          <cell r="E10053">
            <v>36.86</v>
          </cell>
          <cell r="F10053" t="str">
            <v>SEINFRA</v>
          </cell>
        </row>
        <row r="10054">
          <cell r="B10054" t="str">
            <v>C1531</v>
          </cell>
          <cell r="C10054" t="str">
            <v>JOELHO C/VISITA PVC P/ESG. D=100X75mm - JUNTA SOLD.</v>
          </cell>
          <cell r="D10054" t="str">
            <v>UN</v>
          </cell>
          <cell r="E10054">
            <v>41.81</v>
          </cell>
          <cell r="F10054" t="str">
            <v>SEINFRA</v>
          </cell>
        </row>
        <row r="10055">
          <cell r="B10055" t="str">
            <v>C1543</v>
          </cell>
          <cell r="C10055" t="str">
            <v>JOELHO OU CURVA PVC ROSC. D=1/2"(20mm)</v>
          </cell>
          <cell r="D10055" t="str">
            <v>UN</v>
          </cell>
          <cell r="E10055">
            <v>10.3</v>
          </cell>
          <cell r="F10055" t="str">
            <v>SEINFRA</v>
          </cell>
        </row>
        <row r="10056">
          <cell r="B10056" t="str">
            <v>C1547</v>
          </cell>
          <cell r="C10056" t="str">
            <v>JOELHO OU CURVA PVC ROSC. D=3/4" (25mm)</v>
          </cell>
          <cell r="D10056" t="str">
            <v>UN</v>
          </cell>
          <cell r="E10056">
            <v>11.2</v>
          </cell>
          <cell r="F10056" t="str">
            <v>SEINFRA</v>
          </cell>
        </row>
        <row r="10057">
          <cell r="B10057" t="str">
            <v>C1542</v>
          </cell>
          <cell r="C10057" t="str">
            <v>JOELHO OU CURVA PVC ROSC. D=1" (32mm)</v>
          </cell>
          <cell r="D10057" t="str">
            <v>UN</v>
          </cell>
          <cell r="E10057">
            <v>13.42</v>
          </cell>
          <cell r="F10057" t="str">
            <v>SEINFRA</v>
          </cell>
        </row>
        <row r="10058">
          <cell r="B10058" t="str">
            <v>C1541</v>
          </cell>
          <cell r="C10058" t="str">
            <v>JOELHO OU CURVA PVC ROSC. D=1 1/4" (40mm)</v>
          </cell>
          <cell r="D10058" t="str">
            <v>UN</v>
          </cell>
          <cell r="E10058">
            <v>23.82</v>
          </cell>
          <cell r="F10058" t="str">
            <v>SEINFRA</v>
          </cell>
        </row>
        <row r="10059">
          <cell r="B10059" t="str">
            <v>C1540</v>
          </cell>
          <cell r="C10059" t="str">
            <v>JOELHO OU CURVA PVC ROSC. D=1 1/2" (50mm)</v>
          </cell>
          <cell r="D10059" t="str">
            <v>UN</v>
          </cell>
          <cell r="E10059">
            <v>24.67</v>
          </cell>
          <cell r="F10059" t="str">
            <v>SEINFRA</v>
          </cell>
        </row>
        <row r="10060">
          <cell r="B10060" t="str">
            <v>C1545</v>
          </cell>
          <cell r="C10060" t="str">
            <v>JOELHO OU CURVA PVC ROSC. D=2" (60mm)</v>
          </cell>
          <cell r="D10060" t="str">
            <v>UN</v>
          </cell>
          <cell r="E10060">
            <v>41.52</v>
          </cell>
          <cell r="F10060" t="str">
            <v>SEINFRA</v>
          </cell>
        </row>
        <row r="10061">
          <cell r="B10061" t="str">
            <v>C1544</v>
          </cell>
          <cell r="C10061" t="str">
            <v>JOELHO OU CURVA PVC ROSC. D=2 1/2" (75mm)</v>
          </cell>
          <cell r="D10061" t="str">
            <v>UN</v>
          </cell>
          <cell r="E10061">
            <v>59.93</v>
          </cell>
          <cell r="F10061" t="str">
            <v>SEINFRA</v>
          </cell>
        </row>
        <row r="10062">
          <cell r="B10062" t="str">
            <v>C1546</v>
          </cell>
          <cell r="C10062" t="str">
            <v>JOELHO OU CURVA PVC ROSC. D=3" (85mm)</v>
          </cell>
          <cell r="D10062" t="str">
            <v>UN</v>
          </cell>
          <cell r="E10062">
            <v>61.97</v>
          </cell>
          <cell r="F10062" t="str">
            <v>SEINFRA</v>
          </cell>
        </row>
        <row r="10063">
          <cell r="B10063" t="str">
            <v>C1548</v>
          </cell>
          <cell r="C10063" t="str">
            <v>JOELHO OU CURVA PVC ROSC. D=4" (110mm)</v>
          </cell>
          <cell r="D10063" t="str">
            <v>UN</v>
          </cell>
          <cell r="E10063">
            <v>128.59</v>
          </cell>
          <cell r="F10063" t="str">
            <v>SEINFRA</v>
          </cell>
        </row>
        <row r="10064">
          <cell r="B10064" t="str">
            <v>C1551</v>
          </cell>
          <cell r="C10064" t="str">
            <v>JOELHO PVC BRANCO P/ESGOTO D=40mm (1 1/2")</v>
          </cell>
          <cell r="D10064" t="str">
            <v>UN</v>
          </cell>
          <cell r="E10064">
            <v>12.82</v>
          </cell>
          <cell r="F10064" t="str">
            <v>SEINFRA</v>
          </cell>
        </row>
        <row r="10065">
          <cell r="B10065" t="str">
            <v>C1552</v>
          </cell>
          <cell r="C10065" t="str">
            <v>JOELHO PVC BRANCO P/ESGOTO D=50mm (2")</v>
          </cell>
          <cell r="D10065" t="str">
            <v>UN</v>
          </cell>
          <cell r="E10065">
            <v>13.79</v>
          </cell>
          <cell r="F10065" t="str">
            <v>SEINFRA</v>
          </cell>
        </row>
        <row r="10066">
          <cell r="B10066" t="str">
            <v>C1554</v>
          </cell>
          <cell r="C10066" t="str">
            <v>JOELHO PVC BRANCO P/ESGOTO D=75mm (3")</v>
          </cell>
          <cell r="D10066" t="str">
            <v>UN</v>
          </cell>
          <cell r="E10066">
            <v>21.78</v>
          </cell>
          <cell r="F10066" t="str">
            <v>SEINFRA</v>
          </cell>
        </row>
        <row r="10067">
          <cell r="B10067" t="str">
            <v>C1549</v>
          </cell>
          <cell r="C10067" t="str">
            <v>JOELHO PVC BRANCO P/ESGOTO D=100mm (4")</v>
          </cell>
          <cell r="D10067" t="str">
            <v>UN</v>
          </cell>
          <cell r="E10067">
            <v>28.25</v>
          </cell>
          <cell r="F10067" t="str">
            <v>SEINFRA</v>
          </cell>
        </row>
        <row r="10068">
          <cell r="B10068" t="str">
            <v>C1553</v>
          </cell>
          <cell r="C10068" t="str">
            <v>JOELHO PVC BRANCO P/ESGOTO D=50mm (2") - JUNTA C/ANÉIS</v>
          </cell>
          <cell r="D10068" t="str">
            <v>UN</v>
          </cell>
          <cell r="E10068">
            <v>15.87</v>
          </cell>
          <cell r="F10068" t="str">
            <v>SEINFRA</v>
          </cell>
        </row>
        <row r="10069">
          <cell r="B10069" t="str">
            <v>C1555</v>
          </cell>
          <cell r="C10069" t="str">
            <v>JOELHO PVC BRANCO P/ESGOTO D=75mm (3") - JUNTA C/ANÉIS</v>
          </cell>
          <cell r="D10069" t="str">
            <v>UN</v>
          </cell>
          <cell r="E10069">
            <v>24.14</v>
          </cell>
          <cell r="F10069" t="str">
            <v>SEINFRA</v>
          </cell>
        </row>
        <row r="10070">
          <cell r="B10070" t="str">
            <v>C1550</v>
          </cell>
          <cell r="C10070" t="str">
            <v>JOELHO PVC BRANCO P/ESGOTO D=100mm (4") - JUNTA C/ANÉIS</v>
          </cell>
          <cell r="D10070" t="str">
            <v>UN</v>
          </cell>
          <cell r="E10070">
            <v>29.87</v>
          </cell>
          <cell r="F10070" t="str">
            <v>SEINFRA</v>
          </cell>
        </row>
        <row r="10071">
          <cell r="B10071" t="str">
            <v>C1556</v>
          </cell>
          <cell r="C10071" t="str">
            <v>JOELHO PVC CINZA P/ESGOTO D=150mm (6") - JUNTA C/ANÉIS</v>
          </cell>
          <cell r="D10071" t="str">
            <v>UN</v>
          </cell>
          <cell r="E10071">
            <v>112.54</v>
          </cell>
          <cell r="F10071" t="str">
            <v>SEINFRA</v>
          </cell>
        </row>
        <row r="10072">
          <cell r="B10072" t="str">
            <v>C1557</v>
          </cell>
          <cell r="C10072" t="str">
            <v>JOELHO PVC CINZA. P/ESGOTO D=150mm (6") - JUNTA SOLD</v>
          </cell>
          <cell r="D10072" t="str">
            <v>UN</v>
          </cell>
          <cell r="E10072">
            <v>98.19</v>
          </cell>
          <cell r="F10072" t="str">
            <v>SEINFRA</v>
          </cell>
        </row>
        <row r="10073">
          <cell r="B10073" t="str">
            <v>C1558</v>
          </cell>
          <cell r="C10073" t="str">
            <v>JOELHO PVC SOLD. AZUL D=20mmX1/2"</v>
          </cell>
          <cell r="D10073" t="str">
            <v>UN</v>
          </cell>
          <cell r="E10073">
            <v>11.52</v>
          </cell>
          <cell r="F10073" t="str">
            <v>SEINFRA</v>
          </cell>
        </row>
        <row r="10074">
          <cell r="B10074" t="str">
            <v>C1559</v>
          </cell>
          <cell r="C10074" t="str">
            <v>JOELHO PVC SOLD. AZUL D=25mmX3/4"</v>
          </cell>
          <cell r="D10074" t="str">
            <v>UN</v>
          </cell>
          <cell r="E10074">
            <v>12.9</v>
          </cell>
          <cell r="F10074" t="str">
            <v>SEINFRA</v>
          </cell>
        </row>
        <row r="10075">
          <cell r="B10075" t="str">
            <v>C1560</v>
          </cell>
          <cell r="C10075" t="str">
            <v>JOELHO REDUÇÃO PVC SOLD./ROSCA. D=25mmX1/2"</v>
          </cell>
          <cell r="D10075" t="str">
            <v>UN</v>
          </cell>
          <cell r="E10075">
            <v>9.57</v>
          </cell>
          <cell r="F10075" t="str">
            <v>SEINFRA</v>
          </cell>
        </row>
        <row r="10076">
          <cell r="B10076" t="str">
            <v>C1561</v>
          </cell>
          <cell r="C10076" t="str">
            <v>JOELHO REDUÇÃO PVC SOLD./ROSCA. D=32mmX3/4"</v>
          </cell>
          <cell r="D10076" t="str">
            <v>UN</v>
          </cell>
          <cell r="E10076">
            <v>17.13</v>
          </cell>
          <cell r="F10076" t="str">
            <v>SEINFRA</v>
          </cell>
        </row>
        <row r="10077">
          <cell r="B10077" t="str">
            <v>C1568</v>
          </cell>
          <cell r="C10077" t="str">
            <v>JOELHO REDUÇÃO PVC ROSC. D=3/4"X1/2" (25X20mm)</v>
          </cell>
          <cell r="D10077" t="str">
            <v>UN</v>
          </cell>
          <cell r="E10077">
            <v>11.39</v>
          </cell>
          <cell r="F10077" t="str">
            <v>SEINFRA</v>
          </cell>
        </row>
        <row r="10078">
          <cell r="B10078" t="str">
            <v>C1567</v>
          </cell>
          <cell r="C10078" t="str">
            <v>JOELHO REDUÇÃO PVC ROSC. D=1"X3/4" (32X25mm)</v>
          </cell>
          <cell r="D10078" t="str">
            <v>UN</v>
          </cell>
          <cell r="E10078">
            <v>12.16</v>
          </cell>
          <cell r="F10078" t="str">
            <v>SEINFRA</v>
          </cell>
        </row>
        <row r="10079">
          <cell r="B10079" t="str">
            <v>C1562</v>
          </cell>
          <cell r="C10079" t="str">
            <v>JOELHO REDUÇÃO PVC SOLD. AZUL D=25mmX1/2"</v>
          </cell>
          <cell r="D10079" t="str">
            <v>UN</v>
          </cell>
          <cell r="E10079">
            <v>11.95</v>
          </cell>
          <cell r="F10079" t="str">
            <v>SEINFRA</v>
          </cell>
        </row>
        <row r="10080">
          <cell r="B10080" t="str">
            <v>C1563</v>
          </cell>
          <cell r="C10080" t="str">
            <v>JOELHO REDUÇÃO PVC SOLD. AZUL D=32mmX3/4"</v>
          </cell>
          <cell r="D10080" t="str">
            <v>UN</v>
          </cell>
          <cell r="E10080">
            <v>17.84</v>
          </cell>
          <cell r="F10080" t="str">
            <v>SEINFRA</v>
          </cell>
        </row>
        <row r="10081">
          <cell r="B10081" t="str">
            <v>C1564</v>
          </cell>
          <cell r="C10081" t="str">
            <v>JOELHO REDUÇÃO PVC SOLD.MARROM D=25X20mm (3/4"X1/2")</v>
          </cell>
          <cell r="D10081" t="str">
            <v>UN</v>
          </cell>
          <cell r="E10081">
            <v>8.9600000000000009</v>
          </cell>
          <cell r="F10081" t="str">
            <v>SEINFRA</v>
          </cell>
        </row>
        <row r="10082">
          <cell r="B10082" t="str">
            <v>C1565</v>
          </cell>
          <cell r="C10082" t="str">
            <v>JOELHO REDUÇÃO PVC SOLD.MARROM D=32X25mm (1"X3/4")</v>
          </cell>
          <cell r="D10082" t="str">
            <v>UN</v>
          </cell>
          <cell r="E10082">
            <v>10.48</v>
          </cell>
          <cell r="F10082" t="str">
            <v>SEINFRA</v>
          </cell>
        </row>
        <row r="10083">
          <cell r="B10083" t="str">
            <v>C1566</v>
          </cell>
          <cell r="C10083" t="str">
            <v>JOELHO REDUÇÃO PVC SOLD.MARROM D=40X32mm (1 1/4"X1")</v>
          </cell>
          <cell r="D10083" t="str">
            <v>UN</v>
          </cell>
          <cell r="E10083">
            <v>14.64</v>
          </cell>
          <cell r="F10083" t="str">
            <v>SEINFRA</v>
          </cell>
        </row>
        <row r="10084">
          <cell r="B10084" t="str">
            <v>C4388</v>
          </cell>
          <cell r="C10084" t="str">
            <v>JOELHO 45 PVC BRANCO PARA ESGOTO D=40mm (1 1/4")</v>
          </cell>
          <cell r="D10084" t="str">
            <v>UN</v>
          </cell>
          <cell r="E10084">
            <v>14.85</v>
          </cell>
          <cell r="F10084" t="str">
            <v>SEINFRA</v>
          </cell>
        </row>
        <row r="10085">
          <cell r="B10085" t="str">
            <v>C4669</v>
          </cell>
          <cell r="C10085" t="str">
            <v>JOELHO 45 PVC BRANCO PARA ESGOTO D=50mm (2")</v>
          </cell>
          <cell r="D10085" t="str">
            <v>UN</v>
          </cell>
          <cell r="E10085">
            <v>16.649999999999999</v>
          </cell>
          <cell r="F10085" t="str">
            <v>SEINFRA</v>
          </cell>
        </row>
        <row r="10086">
          <cell r="B10086" t="str">
            <v>C4389</v>
          </cell>
          <cell r="C10086" t="str">
            <v>JOELHO 45 PVC BRANCO PARA ESGOTO D=75mm (3")</v>
          </cell>
          <cell r="D10086" t="str">
            <v>UN</v>
          </cell>
          <cell r="E10086">
            <v>22.43</v>
          </cell>
          <cell r="F10086" t="str">
            <v>SEINFRA</v>
          </cell>
        </row>
        <row r="10087">
          <cell r="B10087" t="str">
            <v>C4390</v>
          </cell>
          <cell r="C10087" t="str">
            <v>JOELHO 45 PVC BRANCO PARA ESGOTO D=100mm (4")</v>
          </cell>
          <cell r="D10087" t="str">
            <v>UN</v>
          </cell>
          <cell r="E10087">
            <v>26.07</v>
          </cell>
          <cell r="F10087" t="str">
            <v>SEINFRA</v>
          </cell>
        </row>
        <row r="10088">
          <cell r="B10088" t="str">
            <v>C4391</v>
          </cell>
          <cell r="C10088" t="str">
            <v>JOELHO 45 PVC SOLDÁVEL D=25mm (3/4")</v>
          </cell>
          <cell r="D10088" t="str">
            <v>UN</v>
          </cell>
          <cell r="E10088">
            <v>7.11</v>
          </cell>
          <cell r="F10088" t="str">
            <v>SEINFRA</v>
          </cell>
        </row>
        <row r="10089">
          <cell r="B10089" t="str">
            <v>C4392</v>
          </cell>
          <cell r="C10089" t="str">
            <v>JOELHO 45 PVC SOLDÁVEL D=32mm (1")</v>
          </cell>
          <cell r="D10089" t="str">
            <v>UN</v>
          </cell>
          <cell r="E10089">
            <v>10.65</v>
          </cell>
          <cell r="F10089" t="str">
            <v>SEINFRA</v>
          </cell>
        </row>
        <row r="10090">
          <cell r="B10090" t="str">
            <v>C4393</v>
          </cell>
          <cell r="C10090" t="str">
            <v>JOELHO 45 PVC SOLDÁVEL D=40mm (1 1/4")</v>
          </cell>
          <cell r="D10090" t="str">
            <v>UN</v>
          </cell>
          <cell r="E10090">
            <v>12.94</v>
          </cell>
          <cell r="F10090" t="str">
            <v>SEINFRA</v>
          </cell>
        </row>
        <row r="10091">
          <cell r="B10091" t="str">
            <v>C3994</v>
          </cell>
          <cell r="C10091" t="str">
            <v>JUNÇÃO PVC BRANCO 50 x 50 mm (2" x 2")</v>
          </cell>
          <cell r="D10091" t="str">
            <v>UN</v>
          </cell>
          <cell r="E10091">
            <v>23.7</v>
          </cell>
          <cell r="F10091" t="str">
            <v>SEINFRA</v>
          </cell>
        </row>
        <row r="10092">
          <cell r="B10092" t="str">
            <v>C1575</v>
          </cell>
          <cell r="C10092" t="str">
            <v>JUNÇÃO SIMPLES C/INSPEÇÃO PVC P/ESGOTO D=75mm (3")-C/ANÉIS</v>
          </cell>
          <cell r="D10092" t="str">
            <v>UN</v>
          </cell>
          <cell r="E10092">
            <v>34.89</v>
          </cell>
          <cell r="F10092" t="str">
            <v>SEINFRA</v>
          </cell>
        </row>
        <row r="10093">
          <cell r="B10093" t="str">
            <v>C1574</v>
          </cell>
          <cell r="C10093" t="str">
            <v>JUNÇÃO SIMPLES C/INSPEÇÃO PVC P/ESGOTO D=100mm (4")-C/ANÉIS</v>
          </cell>
          <cell r="D10093" t="str">
            <v>UN</v>
          </cell>
          <cell r="E10093">
            <v>41.21</v>
          </cell>
          <cell r="F10093" t="str">
            <v>SEINFRA</v>
          </cell>
        </row>
        <row r="10094">
          <cell r="B10094" t="str">
            <v>C1579</v>
          </cell>
          <cell r="C10094" t="str">
            <v>JUNÇÃO SIMPLES DE REDUÇÃO PVC P/ESGOTO 75X50mm (3"X2")</v>
          </cell>
          <cell r="D10094" t="str">
            <v>UN</v>
          </cell>
          <cell r="E10094">
            <v>27.72</v>
          </cell>
          <cell r="F10094" t="str">
            <v>SEINFRA</v>
          </cell>
        </row>
        <row r="10095">
          <cell r="B10095" t="str">
            <v>C1580</v>
          </cell>
          <cell r="C10095" t="str">
            <v>JUNÇÃO SIMPLES DE REDUÇÃO PVC P/ESGOTO 75X50mm (3"X2")-C/ANÉIS</v>
          </cell>
          <cell r="D10095" t="str">
            <v>UN</v>
          </cell>
          <cell r="E10095">
            <v>31.55</v>
          </cell>
          <cell r="F10095" t="str">
            <v>SEINFRA</v>
          </cell>
        </row>
        <row r="10096">
          <cell r="B10096" t="str">
            <v>C1576</v>
          </cell>
          <cell r="C10096" t="str">
            <v>JUNÇÃO SIMPLES DE REDUÇÃO PVC P/ESGOTO 100X50mm (4"X2")-C/ANÉIS</v>
          </cell>
          <cell r="D10096" t="str">
            <v>UN</v>
          </cell>
          <cell r="E10096">
            <v>39.25</v>
          </cell>
          <cell r="F10096" t="str">
            <v>SEINFRA</v>
          </cell>
        </row>
        <row r="10097">
          <cell r="B10097" t="str">
            <v>C1577</v>
          </cell>
          <cell r="C10097" t="str">
            <v>JUNÇÃO SIMPLES DE REDUÇÃO PVC P/ESGOTO 100X75mm (4"X3")-C/ANÉIS</v>
          </cell>
          <cell r="D10097" t="str">
            <v>UN</v>
          </cell>
          <cell r="E10097">
            <v>45.27</v>
          </cell>
          <cell r="F10097" t="str">
            <v>SEINFRA</v>
          </cell>
        </row>
        <row r="10098">
          <cell r="B10098" t="str">
            <v>C1578</v>
          </cell>
          <cell r="C10098" t="str">
            <v>JUNÇÃO SIMPLES DE REDUÇÃO PVC P/ESGOTO 150X100mm (6"X4")-C/ANÉIS</v>
          </cell>
          <cell r="D10098" t="str">
            <v>UN</v>
          </cell>
          <cell r="E10098">
            <v>92.92</v>
          </cell>
          <cell r="F10098" t="str">
            <v>SEINFRA</v>
          </cell>
        </row>
        <row r="10099">
          <cell r="B10099" t="str">
            <v>C1582</v>
          </cell>
          <cell r="C10099" t="str">
            <v>JUNÇÃO SIMPLES DE REDUÇÃO PVC P/ESGOTO 100X50mm(4"X2")</v>
          </cell>
          <cell r="D10099" t="str">
            <v>UN</v>
          </cell>
          <cell r="E10099">
            <v>35.28</v>
          </cell>
          <cell r="F10099" t="str">
            <v>SEINFRA</v>
          </cell>
        </row>
        <row r="10100">
          <cell r="B10100" t="str">
            <v>C1583</v>
          </cell>
          <cell r="C10100" t="str">
            <v>JUNÇÃO SIMPLES DE REDUÇÃO PVC P/ESGOTO 100X75mm(4"X3")</v>
          </cell>
          <cell r="D10100" t="str">
            <v>UN</v>
          </cell>
          <cell r="E10100">
            <v>41.61</v>
          </cell>
          <cell r="F10100" t="str">
            <v>SEINFRA</v>
          </cell>
        </row>
        <row r="10101">
          <cell r="B10101" t="str">
            <v>C1581</v>
          </cell>
          <cell r="C10101" t="str">
            <v>JUNÇÃO SIMPLES DE REDUÇÃO PVC P/ESGOTO 150X100mm(6"X4")</v>
          </cell>
          <cell r="D10101" t="str">
            <v>UN</v>
          </cell>
          <cell r="E10101">
            <v>78.09</v>
          </cell>
          <cell r="F10101" t="str">
            <v>SEINFRA</v>
          </cell>
        </row>
        <row r="10102">
          <cell r="B10102" t="str">
            <v>C1585</v>
          </cell>
          <cell r="C10102" t="str">
            <v>JUNÇÃO SIMPLES C/INSPEÇÃO PVC P/ESGOTO D=75mm (3")</v>
          </cell>
          <cell r="D10102" t="str">
            <v>UN</v>
          </cell>
          <cell r="E10102">
            <v>32.549999999999997</v>
          </cell>
          <cell r="F10102" t="str">
            <v>SEINFRA</v>
          </cell>
        </row>
        <row r="10103">
          <cell r="B10103" t="str">
            <v>C1584</v>
          </cell>
          <cell r="C10103" t="str">
            <v>JUNÇÃO SIMPLES C/INSPEÇÃO PVC P/ESGOTO D=100mm (4")</v>
          </cell>
          <cell r="D10103" t="str">
            <v>UN</v>
          </cell>
          <cell r="E10103">
            <v>38.729999999999997</v>
          </cell>
          <cell r="F10103" t="str">
            <v>SEINFRA</v>
          </cell>
        </row>
        <row r="10104">
          <cell r="B10104" t="str">
            <v>C1572</v>
          </cell>
          <cell r="C10104" t="str">
            <v>JUNÇÃO DUPLA PVC BRANCO D=75mm (3") - JUNTA C/ANÉIS</v>
          </cell>
          <cell r="D10104" t="str">
            <v>UN</v>
          </cell>
          <cell r="E10104">
            <v>40.04</v>
          </cell>
          <cell r="F10104" t="str">
            <v>SEINFRA</v>
          </cell>
        </row>
        <row r="10105">
          <cell r="B10105" t="str">
            <v>C1570</v>
          </cell>
          <cell r="C10105" t="str">
            <v>JUNÇÃO DUPLA PVC BRANCO D=100mm (4") - JUNTA C/ANÉIS</v>
          </cell>
          <cell r="D10105" t="str">
            <v>UN</v>
          </cell>
          <cell r="E10105">
            <v>62.03</v>
          </cell>
          <cell r="F10105" t="str">
            <v>SEINFRA</v>
          </cell>
        </row>
        <row r="10106">
          <cell r="B10106" t="str">
            <v>C1573</v>
          </cell>
          <cell r="C10106" t="str">
            <v>JUNÇÃO DUPLA PVC BRANCO D=75mm(3") - JUNTA SOLD.</v>
          </cell>
          <cell r="D10106" t="str">
            <v>UN</v>
          </cell>
          <cell r="E10106">
            <v>35.35</v>
          </cell>
          <cell r="F10106" t="str">
            <v>SEINFRA</v>
          </cell>
        </row>
        <row r="10107">
          <cell r="B10107" t="str">
            <v>C1571</v>
          </cell>
          <cell r="C10107" t="str">
            <v>JUNÇÃO DUPLA PVC BRANCO D=100mm (4") - JUNTA SOLD.</v>
          </cell>
          <cell r="D10107" t="str">
            <v>UN</v>
          </cell>
          <cell r="E10107">
            <v>57.06</v>
          </cell>
          <cell r="F10107" t="str">
            <v>SEINFRA</v>
          </cell>
        </row>
        <row r="10108">
          <cell r="B10108" t="str">
            <v>C1720</v>
          </cell>
          <cell r="C10108" t="str">
            <v>LUVA PVC BRANCO ROSC. D=1/2" (20mm)</v>
          </cell>
          <cell r="D10108" t="str">
            <v>UN</v>
          </cell>
          <cell r="E10108">
            <v>5.49</v>
          </cell>
          <cell r="F10108" t="str">
            <v>SEINFRA</v>
          </cell>
        </row>
        <row r="10109">
          <cell r="B10109" t="str">
            <v>C1724</v>
          </cell>
          <cell r="C10109" t="str">
            <v>LUVA PVC BRANCO ROSC. D=3/4" (25mm)</v>
          </cell>
          <cell r="D10109" t="str">
            <v>UN</v>
          </cell>
          <cell r="E10109">
            <v>6.16</v>
          </cell>
          <cell r="F10109" t="str">
            <v>SEINFRA</v>
          </cell>
        </row>
        <row r="10110">
          <cell r="B10110" t="str">
            <v>C1719</v>
          </cell>
          <cell r="C10110" t="str">
            <v>LUVA PVC BRANCO ROSC. D=1" (32mm)</v>
          </cell>
          <cell r="D10110" t="str">
            <v>UN</v>
          </cell>
          <cell r="E10110">
            <v>7.46</v>
          </cell>
          <cell r="F10110" t="str">
            <v>SEINFRA</v>
          </cell>
        </row>
        <row r="10111">
          <cell r="B10111" t="str">
            <v>C1718</v>
          </cell>
          <cell r="C10111" t="str">
            <v>LUVA PVC BRANCO ROSC. D=1 1/4" (40mm)</v>
          </cell>
          <cell r="D10111" t="str">
            <v>UN</v>
          </cell>
          <cell r="E10111">
            <v>12.05</v>
          </cell>
          <cell r="F10111" t="str">
            <v>SEINFRA</v>
          </cell>
        </row>
        <row r="10112">
          <cell r="B10112" t="str">
            <v>C1717</v>
          </cell>
          <cell r="C10112" t="str">
            <v>LUVA PVC BRANCO ROSC. D=1 1/2"  (50mm)</v>
          </cell>
          <cell r="D10112" t="str">
            <v>UN</v>
          </cell>
          <cell r="E10112">
            <v>12.65</v>
          </cell>
          <cell r="F10112" t="str">
            <v>SEINFRA</v>
          </cell>
        </row>
        <row r="10113">
          <cell r="B10113" t="str">
            <v>C1722</v>
          </cell>
          <cell r="C10113" t="str">
            <v>LUVA PVC BRANCO ROSC. D=2" (60mm)</v>
          </cell>
          <cell r="D10113" t="str">
            <v>UN</v>
          </cell>
          <cell r="E10113">
            <v>18.73</v>
          </cell>
          <cell r="F10113" t="str">
            <v>SEINFRA</v>
          </cell>
        </row>
        <row r="10114">
          <cell r="B10114" t="str">
            <v>C1721</v>
          </cell>
          <cell r="C10114" t="str">
            <v>LUVA PVC BRANCO ROSC. D=2 1/2" (75mm)</v>
          </cell>
          <cell r="D10114" t="str">
            <v>UN</v>
          </cell>
          <cell r="E10114">
            <v>27.49</v>
          </cell>
          <cell r="F10114" t="str">
            <v>SEINFRA</v>
          </cell>
        </row>
        <row r="10115">
          <cell r="B10115" t="str">
            <v>C1723</v>
          </cell>
          <cell r="C10115" t="str">
            <v>LUVA PVC BRANCO ROSC. D=3" (85mm)</v>
          </cell>
          <cell r="D10115" t="str">
            <v>UN</v>
          </cell>
          <cell r="E10115">
            <v>35.76</v>
          </cell>
          <cell r="F10115" t="str">
            <v>SEINFRA</v>
          </cell>
        </row>
        <row r="10116">
          <cell r="B10116" t="str">
            <v>C1725</v>
          </cell>
          <cell r="C10116" t="str">
            <v>LUVA PVC BRANCO ROSC. D=4" (110mm)</v>
          </cell>
          <cell r="D10116" t="str">
            <v>UN</v>
          </cell>
          <cell r="E10116">
            <v>49.22</v>
          </cell>
          <cell r="F10116" t="str">
            <v>SEINFRA</v>
          </cell>
        </row>
        <row r="10117">
          <cell r="B10117" t="str">
            <v>C1726</v>
          </cell>
          <cell r="C10117" t="str">
            <v>LUVA PVC SOLD. AZUL C/ROSCA MET. D=20mmX1/2"</v>
          </cell>
          <cell r="D10117" t="str">
            <v>UN</v>
          </cell>
          <cell r="E10117">
            <v>7.73</v>
          </cell>
          <cell r="F10117" t="str">
            <v>SEINFRA</v>
          </cell>
        </row>
        <row r="10118">
          <cell r="B10118" t="str">
            <v>C1727</v>
          </cell>
          <cell r="C10118" t="str">
            <v>LUVA PVC SOLD. AZUL C/ROSCA MET. D=25mmX3/4"</v>
          </cell>
          <cell r="D10118" t="str">
            <v>UN</v>
          </cell>
          <cell r="E10118">
            <v>9.15</v>
          </cell>
          <cell r="F10118" t="str">
            <v>SEINFRA</v>
          </cell>
        </row>
        <row r="10119">
          <cell r="B10119" t="str">
            <v>C1728</v>
          </cell>
          <cell r="C10119" t="str">
            <v>LUVA PVC SOLD. MARROM D= 20mm (1/2")</v>
          </cell>
          <cell r="D10119" t="str">
            <v>UN</v>
          </cell>
          <cell r="E10119">
            <v>4.22</v>
          </cell>
          <cell r="F10119" t="str">
            <v>SEINFRA</v>
          </cell>
        </row>
        <row r="10120">
          <cell r="B10120" t="str">
            <v>C1729</v>
          </cell>
          <cell r="C10120" t="str">
            <v>LUVA PVC SOLD. MARROM D= 25mm (3/4")</v>
          </cell>
          <cell r="D10120" t="str">
            <v>UN</v>
          </cell>
          <cell r="E10120">
            <v>4.51</v>
          </cell>
          <cell r="F10120" t="str">
            <v>SEINFRA</v>
          </cell>
        </row>
        <row r="10121">
          <cell r="B10121" t="str">
            <v>C1730</v>
          </cell>
          <cell r="C10121" t="str">
            <v>LUVA PVC SOLD. MARROM D= 32mm (1")</v>
          </cell>
          <cell r="D10121" t="str">
            <v>UN</v>
          </cell>
          <cell r="E10121">
            <v>5.64</v>
          </cell>
          <cell r="F10121" t="str">
            <v>SEINFRA</v>
          </cell>
        </row>
        <row r="10122">
          <cell r="B10122" t="str">
            <v>C1731</v>
          </cell>
          <cell r="C10122" t="str">
            <v>LUVA PVC SOLD. MARROM D= 40mm (1 1/4")</v>
          </cell>
          <cell r="D10122" t="str">
            <v>UN</v>
          </cell>
          <cell r="E10122">
            <v>9.34</v>
          </cell>
          <cell r="F10122" t="str">
            <v>SEINFRA</v>
          </cell>
        </row>
        <row r="10123">
          <cell r="B10123" t="str">
            <v>C1732</v>
          </cell>
          <cell r="C10123" t="str">
            <v>LUVA PVC SOLD. MARROM D= 50mm (1 1/2")</v>
          </cell>
          <cell r="D10123" t="str">
            <v>UN</v>
          </cell>
          <cell r="E10123">
            <v>10.43</v>
          </cell>
          <cell r="F10123" t="str">
            <v>SEINFRA</v>
          </cell>
        </row>
        <row r="10124">
          <cell r="B10124" t="str">
            <v>C1733</v>
          </cell>
          <cell r="C10124" t="str">
            <v>LUVA PVC SOLD. MARROM D= 60mm (2")</v>
          </cell>
          <cell r="D10124" t="str">
            <v>UN</v>
          </cell>
          <cell r="E10124">
            <v>16.91</v>
          </cell>
          <cell r="F10124" t="str">
            <v>SEINFRA</v>
          </cell>
        </row>
        <row r="10125">
          <cell r="B10125" t="str">
            <v>C1734</v>
          </cell>
          <cell r="C10125" t="str">
            <v>LUVA PVC SOLD. MARROM D= 75mm (2 1/2")</v>
          </cell>
          <cell r="D10125" t="str">
            <v>UN</v>
          </cell>
          <cell r="E10125">
            <v>27.22</v>
          </cell>
          <cell r="F10125" t="str">
            <v>SEINFRA</v>
          </cell>
        </row>
        <row r="10126">
          <cell r="B10126" t="str">
            <v>C1735</v>
          </cell>
          <cell r="C10126" t="str">
            <v>LUVA PVC SOLD. MARROM D= 85mm (3")</v>
          </cell>
          <cell r="D10126" t="str">
            <v>UN</v>
          </cell>
          <cell r="E10126">
            <v>49.41</v>
          </cell>
          <cell r="F10126" t="str">
            <v>SEINFRA</v>
          </cell>
        </row>
        <row r="10127">
          <cell r="B10127" t="str">
            <v>C1736</v>
          </cell>
          <cell r="C10127" t="str">
            <v>LUVA PVC SOLD. MARROM D=110mm (4")</v>
          </cell>
          <cell r="D10127" t="str">
            <v>UN</v>
          </cell>
          <cell r="E10127">
            <v>52.97</v>
          </cell>
          <cell r="F10127" t="str">
            <v>SEINFRA</v>
          </cell>
        </row>
        <row r="10128">
          <cell r="B10128" t="str">
            <v>C1737</v>
          </cell>
          <cell r="C10128" t="str">
            <v>LUVA PVC SOLD./ROSCA. D=20mmX1/2"</v>
          </cell>
          <cell r="D10128" t="str">
            <v>UN</v>
          </cell>
          <cell r="E10128">
            <v>6.93</v>
          </cell>
          <cell r="F10128" t="str">
            <v>SEINFRA</v>
          </cell>
        </row>
        <row r="10129">
          <cell r="B10129" t="str">
            <v>C1738</v>
          </cell>
          <cell r="C10129" t="str">
            <v>LUVA PVC SOLD./ROSCA. D=25mmX1/2"</v>
          </cell>
          <cell r="D10129" t="str">
            <v>UN</v>
          </cell>
          <cell r="E10129">
            <v>7.31</v>
          </cell>
          <cell r="F10129" t="str">
            <v>SEINFRA</v>
          </cell>
        </row>
        <row r="10130">
          <cell r="B10130" t="str">
            <v>C1739</v>
          </cell>
          <cell r="C10130" t="str">
            <v>LUVA PVC SOLD./ROSCA. D=25mmX3/4"</v>
          </cell>
          <cell r="D10130" t="str">
            <v>UN</v>
          </cell>
          <cell r="E10130">
            <v>7.25</v>
          </cell>
          <cell r="F10130" t="str">
            <v>SEINFRA</v>
          </cell>
        </row>
        <row r="10131">
          <cell r="B10131" t="str">
            <v>C1740</v>
          </cell>
          <cell r="C10131" t="str">
            <v>LUVA PVC SOLD./ROSCA. D=32mmX1"</v>
          </cell>
          <cell r="D10131" t="str">
            <v>UN</v>
          </cell>
          <cell r="E10131">
            <v>10.38</v>
          </cell>
          <cell r="F10131" t="str">
            <v>SEINFRA</v>
          </cell>
        </row>
        <row r="10132">
          <cell r="B10132" t="str">
            <v>C1741</v>
          </cell>
          <cell r="C10132" t="str">
            <v>LUVA PVC SOLD./ROSCA. D=40mmX1 1/4"</v>
          </cell>
          <cell r="D10132" t="str">
            <v>UN</v>
          </cell>
          <cell r="E10132">
            <v>19.46</v>
          </cell>
          <cell r="F10132" t="str">
            <v>SEINFRA</v>
          </cell>
        </row>
        <row r="10133">
          <cell r="B10133" t="str">
            <v>C1742</v>
          </cell>
          <cell r="C10133" t="str">
            <v>LUVA PVC SOLD./ROSCA. D=50mmX1 1/2"</v>
          </cell>
          <cell r="D10133" t="str">
            <v>UN</v>
          </cell>
          <cell r="E10133">
            <v>30.01</v>
          </cell>
          <cell r="F10133" t="str">
            <v>SEINFRA</v>
          </cell>
        </row>
        <row r="10134">
          <cell r="B10134" t="str">
            <v>C1752</v>
          </cell>
          <cell r="C10134" t="str">
            <v>LUVA REDUÇÃO PVC ROSC. D=3/4"X1/2" (25X20mm)</v>
          </cell>
          <cell r="D10134" t="str">
            <v>UN</v>
          </cell>
          <cell r="E10134">
            <v>6.94</v>
          </cell>
          <cell r="F10134" t="str">
            <v>SEINFRA</v>
          </cell>
        </row>
        <row r="10135">
          <cell r="B10135" t="str">
            <v>C1751</v>
          </cell>
          <cell r="C10135" t="str">
            <v>LUVA REDUÇÃO PVC ROSC. D=1"X3/4" (32X25mm)</v>
          </cell>
          <cell r="D10135" t="str">
            <v>UN</v>
          </cell>
          <cell r="E10135">
            <v>7.81</v>
          </cell>
          <cell r="F10135" t="str">
            <v>SEINFRA</v>
          </cell>
        </row>
        <row r="10136">
          <cell r="B10136" t="str">
            <v>C1753</v>
          </cell>
          <cell r="C10136" t="str">
            <v>LUVA REDUÇÃO PVC SOLDÁVEL AZUL C/ROSCA METÁLICA, D=25mmX1/2"</v>
          </cell>
          <cell r="D10136" t="str">
            <v>UN</v>
          </cell>
          <cell r="E10136">
            <v>8.06</v>
          </cell>
          <cell r="F10136" t="str">
            <v>SEINFRA</v>
          </cell>
        </row>
        <row r="10137">
          <cell r="B10137" t="str">
            <v>C1743</v>
          </cell>
          <cell r="C10137" t="str">
            <v>LUVA REDUÇÃO PVC SOLDÁVEL MARROM D= 25X20mm (3/4"X1/2")</v>
          </cell>
          <cell r="D10137" t="str">
            <v>UN</v>
          </cell>
          <cell r="E10137">
            <v>4.82</v>
          </cell>
          <cell r="F10137" t="str">
            <v>SEINFRA</v>
          </cell>
        </row>
        <row r="10138">
          <cell r="B10138" t="str">
            <v>C1744</v>
          </cell>
          <cell r="C10138" t="str">
            <v>LUVA REDUÇÃO PVC SOLDÁVEL MARROM D= 32X25mm (1"X3/4")</v>
          </cell>
          <cell r="D10138" t="str">
            <v>UN</v>
          </cell>
          <cell r="E10138">
            <v>6.94</v>
          </cell>
          <cell r="F10138" t="str">
            <v>SEINFRA</v>
          </cell>
        </row>
        <row r="10139">
          <cell r="B10139" t="str">
            <v>C1745</v>
          </cell>
          <cell r="C10139" t="str">
            <v>LUVA REDUÇÃO PVC SOLDÁVEL MARROM D= 40X32mm (1 1/4"X1")</v>
          </cell>
          <cell r="D10139" t="str">
            <v>UN</v>
          </cell>
          <cell r="E10139">
            <v>13.12</v>
          </cell>
          <cell r="F10139" t="str">
            <v>SEINFRA</v>
          </cell>
        </row>
        <row r="10140">
          <cell r="B10140" t="str">
            <v>C1748</v>
          </cell>
          <cell r="C10140" t="str">
            <v>LUVA REDUÇÃO PVC SOLDÁVEL MARROM D=75X60mm ( 2 1/2"X2")</v>
          </cell>
          <cell r="D10140" t="str">
            <v>UN</v>
          </cell>
          <cell r="E10140">
            <v>23.14</v>
          </cell>
          <cell r="F10140" t="str">
            <v>SEINFRA</v>
          </cell>
        </row>
        <row r="10141">
          <cell r="B10141" t="str">
            <v>C1749</v>
          </cell>
          <cell r="C10141" t="str">
            <v>LUVA REDUÇÃO PVC SOLDÁVEL MARROM D=85X60mm (3"X2")</v>
          </cell>
          <cell r="D10141" t="str">
            <v>UN</v>
          </cell>
          <cell r="E10141">
            <v>30.96</v>
          </cell>
          <cell r="F10141" t="str">
            <v>SEINFRA</v>
          </cell>
        </row>
        <row r="10142">
          <cell r="B10142" t="str">
            <v>C1750</v>
          </cell>
          <cell r="C10142" t="str">
            <v>LUVA REDUÇÃO PVC SOLDÁVEL MARROM D=85X75mm (3"X2 1/2")</v>
          </cell>
          <cell r="D10142" t="str">
            <v>UN</v>
          </cell>
          <cell r="E10142">
            <v>37.479999999999997</v>
          </cell>
          <cell r="F10142" t="str">
            <v>SEINFRA</v>
          </cell>
        </row>
        <row r="10143">
          <cell r="B10143" t="str">
            <v>C1746</v>
          </cell>
          <cell r="C10143" t="str">
            <v>LUVA REDUÇÃO PVC SOLDÁVEL MARROM D=110X75mm (4"X2 1/2")</v>
          </cell>
          <cell r="D10143" t="str">
            <v>UN</v>
          </cell>
          <cell r="E10143">
            <v>58.51</v>
          </cell>
          <cell r="F10143" t="str">
            <v>SEINFRA</v>
          </cell>
        </row>
        <row r="10144">
          <cell r="B10144" t="str">
            <v>C1747</v>
          </cell>
          <cell r="C10144" t="str">
            <v>LUVA REDUÇÃO PVC SOLDÁVEL MARROM D=110X85mm (4"X3")</v>
          </cell>
          <cell r="D10144" t="str">
            <v>UN</v>
          </cell>
          <cell r="E10144">
            <v>54.9</v>
          </cell>
          <cell r="F10144" t="str">
            <v>SEINFRA</v>
          </cell>
        </row>
        <row r="10145">
          <cell r="B10145" t="str">
            <v>C1760</v>
          </cell>
          <cell r="C10145" t="str">
            <v>LUVA SIMPLES PVC BRANCO P/ESGOTO 40mm (1 1/2")</v>
          </cell>
          <cell r="D10145" t="str">
            <v>UN</v>
          </cell>
          <cell r="E10145">
            <v>7.22</v>
          </cell>
          <cell r="F10145" t="str">
            <v>SEINFRA</v>
          </cell>
        </row>
        <row r="10146">
          <cell r="B10146" t="str">
            <v>C1761</v>
          </cell>
          <cell r="C10146" t="str">
            <v>LUVA SIMPLES PVC BRANCO P/ESGOTO 50mm (2")</v>
          </cell>
          <cell r="D10146" t="str">
            <v>UN</v>
          </cell>
          <cell r="E10146">
            <v>8.8699999999999992</v>
          </cell>
          <cell r="F10146" t="str">
            <v>SEINFRA</v>
          </cell>
        </row>
        <row r="10147">
          <cell r="B10147" t="str">
            <v>C1762</v>
          </cell>
          <cell r="C10147" t="str">
            <v>LUVA SIMPLES PVC BRANCO P/ESGOTO 75mm (3")</v>
          </cell>
          <cell r="D10147" t="str">
            <v>UN</v>
          </cell>
          <cell r="E10147">
            <v>14.3</v>
          </cell>
          <cell r="F10147" t="str">
            <v>SEINFRA</v>
          </cell>
        </row>
        <row r="10148">
          <cell r="B10148" t="str">
            <v>C1758</v>
          </cell>
          <cell r="C10148" t="str">
            <v>LUVA SIMPLES PVC BRANCO P/ESGOTO 100mm (4")</v>
          </cell>
          <cell r="D10148" t="str">
            <v>UN</v>
          </cell>
          <cell r="E10148">
            <v>18.63</v>
          </cell>
          <cell r="F10148" t="str">
            <v>SEINFRA</v>
          </cell>
        </row>
        <row r="10149">
          <cell r="B10149" t="str">
            <v>C1759</v>
          </cell>
          <cell r="C10149" t="str">
            <v>LUVA SIMPLES PVC BRANCO P/ESGOTO 150mm (6")</v>
          </cell>
          <cell r="D10149" t="str">
            <v>UN</v>
          </cell>
          <cell r="E10149">
            <v>43.52</v>
          </cell>
          <cell r="F10149" t="str">
            <v>SEINFRA</v>
          </cell>
        </row>
        <row r="10150">
          <cell r="B10150" t="str">
            <v>C1756</v>
          </cell>
          <cell r="C10150" t="str">
            <v>LUVA SIMPLES PVC BRANCO P/ESGOTO D=50mm (2")-C/ANÉIS</v>
          </cell>
          <cell r="D10150" t="str">
            <v>UN</v>
          </cell>
          <cell r="E10150">
            <v>11.84</v>
          </cell>
          <cell r="F10150" t="str">
            <v>SEINFRA</v>
          </cell>
        </row>
        <row r="10151">
          <cell r="B10151" t="str">
            <v>C1757</v>
          </cell>
          <cell r="C10151" t="str">
            <v>LUVA SIMPLES PVC BRANCO P/ESGOTO D=75mm (3")-C/ANÉIS</v>
          </cell>
          <cell r="D10151" t="str">
            <v>UN</v>
          </cell>
          <cell r="E10151">
            <v>16.649999999999999</v>
          </cell>
          <cell r="F10151" t="str">
            <v>SEINFRA</v>
          </cell>
        </row>
        <row r="10152">
          <cell r="B10152" t="str">
            <v>C1754</v>
          </cell>
          <cell r="C10152" t="str">
            <v>LUVA SIMPLES PVC BRANCO P/ESGOTO D=100mm (4')-C/ANÉIS</v>
          </cell>
          <cell r="D10152" t="str">
            <v>UN</v>
          </cell>
          <cell r="E10152">
            <v>21.11</v>
          </cell>
          <cell r="F10152" t="str">
            <v>SEINFRA</v>
          </cell>
        </row>
        <row r="10153">
          <cell r="B10153" t="str">
            <v>C1755</v>
          </cell>
          <cell r="C10153" t="str">
            <v>LUVA SIMPLES PVC BRANCO P/ESGOTO D=150mm (6")-C/ANÉIS</v>
          </cell>
          <cell r="D10153" t="str">
            <v>UN</v>
          </cell>
          <cell r="E10153">
            <v>57.11</v>
          </cell>
          <cell r="F10153" t="str">
            <v>SEINFRA</v>
          </cell>
        </row>
        <row r="10154">
          <cell r="B10154" t="str">
            <v>C1697</v>
          </cell>
          <cell r="C10154" t="str">
            <v>LUVA DUPLA OU DE CORRER PVC P/ESGOTO 40mm</v>
          </cell>
          <cell r="D10154" t="str">
            <v>UN</v>
          </cell>
          <cell r="E10154">
            <v>7.22</v>
          </cell>
          <cell r="F10154" t="str">
            <v>SEINFRA</v>
          </cell>
        </row>
        <row r="10155">
          <cell r="B10155" t="str">
            <v>C1699</v>
          </cell>
          <cell r="C10155" t="str">
            <v>LUVA DUPLA PVC P/ESGOTO D=50mm (2")-C/ANÉIS</v>
          </cell>
          <cell r="D10155" t="str">
            <v>UN</v>
          </cell>
          <cell r="E10155">
            <v>17.309999999999999</v>
          </cell>
          <cell r="F10155" t="str">
            <v>SEINFRA</v>
          </cell>
        </row>
        <row r="10156">
          <cell r="B10156" t="str">
            <v>C1700</v>
          </cell>
          <cell r="C10156" t="str">
            <v>LUVA DUPLA PVC P/ESGOTO D=75mm (3")-C/ANÉIS</v>
          </cell>
          <cell r="D10156" t="str">
            <v>UN</v>
          </cell>
          <cell r="E10156">
            <v>20.88</v>
          </cell>
          <cell r="F10156" t="str">
            <v>SEINFRA</v>
          </cell>
        </row>
        <row r="10157">
          <cell r="B10157" t="str">
            <v>C1698</v>
          </cell>
          <cell r="C10157" t="str">
            <v>LUVA DUPLA PVC P/ESGOTO D=100mm (4")-C/ANÉIS</v>
          </cell>
          <cell r="D10157" t="str">
            <v>UN</v>
          </cell>
          <cell r="E10157">
            <v>28.94</v>
          </cell>
          <cell r="F10157" t="str">
            <v>SEINFRA</v>
          </cell>
        </row>
        <row r="10158">
          <cell r="B10158" t="str">
            <v>C1702</v>
          </cell>
          <cell r="C10158" t="str">
            <v>LUVA DUPLA PVC P/ESGOTO 50mm JUNTAS SOLDADAS</v>
          </cell>
          <cell r="D10158" t="str">
            <v>UN</v>
          </cell>
          <cell r="E10158">
            <v>14.34</v>
          </cell>
          <cell r="F10158" t="str">
            <v>SEINFRA</v>
          </cell>
        </row>
        <row r="10159">
          <cell r="B10159" t="str">
            <v>C1703</v>
          </cell>
          <cell r="C10159" t="str">
            <v>LUVA DUPLA PVC P/ESGOTO 75mm JUNTAS SOLDADAS</v>
          </cell>
          <cell r="D10159" t="str">
            <v>UN</v>
          </cell>
          <cell r="E10159">
            <v>18.53</v>
          </cell>
          <cell r="F10159" t="str">
            <v>SEINFRA</v>
          </cell>
        </row>
        <row r="10160">
          <cell r="B10160" t="str">
            <v>C1701</v>
          </cell>
          <cell r="C10160" t="str">
            <v>LUVA DUPLA PVC P/ESGOTO 100mm JUNTAS SOLDADAS</v>
          </cell>
          <cell r="D10160" t="str">
            <v>UN</v>
          </cell>
          <cell r="E10160">
            <v>26.46</v>
          </cell>
          <cell r="F10160" t="str">
            <v>SEINFRA</v>
          </cell>
        </row>
        <row r="10161">
          <cell r="B10161" t="str">
            <v>C3582</v>
          </cell>
          <cell r="C10161" t="str">
            <v>MUTIRÃO MISTO - ADAPTADOR DE JUNTA ELÂSTICA P/SIFÃO METAL PVC P/ESGOTO D=40mm</v>
          </cell>
          <cell r="D10161" t="str">
            <v>UN</v>
          </cell>
          <cell r="E10161">
            <v>6.06</v>
          </cell>
          <cell r="F10161" t="str">
            <v>SEINFRA</v>
          </cell>
        </row>
        <row r="10162">
          <cell r="F10162" t="str">
            <v>SEINFRA</v>
          </cell>
        </row>
        <row r="10163">
          <cell r="B10163" t="str">
            <v>C3556</v>
          </cell>
          <cell r="C10163" t="str">
            <v>MUTIRÃO MISTO - ADAPTADOR PVC SOLDÁVEL FLANGES LIVRES P/CX. D'ÁGUA 25mm (3/4")</v>
          </cell>
          <cell r="D10163" t="str">
            <v>UN</v>
          </cell>
          <cell r="E10163">
            <v>12.41</v>
          </cell>
          <cell r="F10163" t="str">
            <v>SEINFRA</v>
          </cell>
        </row>
        <row r="10164">
          <cell r="F10164" t="str">
            <v>SEINFRA</v>
          </cell>
        </row>
        <row r="10165">
          <cell r="B10165" t="str">
            <v>C3585</v>
          </cell>
          <cell r="C10165" t="str">
            <v>MUTIRÃO MISTO - CAIXA SIFONADA 150X150X50cm COM GRELHA</v>
          </cell>
          <cell r="D10165" t="str">
            <v>UN</v>
          </cell>
          <cell r="E10165">
            <v>40.159999999999997</v>
          </cell>
          <cell r="F10165" t="str">
            <v>SEINFRA</v>
          </cell>
        </row>
        <row r="10166">
          <cell r="B10166" t="str">
            <v>C3588</v>
          </cell>
          <cell r="C10166" t="str">
            <v>MUTIRÃO MISTO - JOELHO PVC BRANCO P/ESGOTO D=40mm(1 1/2")</v>
          </cell>
          <cell r="D10166" t="str">
            <v>UN</v>
          </cell>
          <cell r="E10166">
            <v>8.1199999999999992</v>
          </cell>
          <cell r="F10166" t="str">
            <v>SEINFRA</v>
          </cell>
        </row>
        <row r="10167">
          <cell r="B10167" t="str">
            <v>C3589</v>
          </cell>
          <cell r="C10167" t="str">
            <v>MUTIRÃO MISTO - JOELHO PVC BRANCO P/ESGOTO D=50mm(2")</v>
          </cell>
          <cell r="D10167" t="str">
            <v>UN</v>
          </cell>
          <cell r="E10167">
            <v>9.09</v>
          </cell>
          <cell r="F10167" t="str">
            <v>SEINFRA</v>
          </cell>
        </row>
        <row r="10168">
          <cell r="B10168" t="str">
            <v>C3587</v>
          </cell>
          <cell r="C10168" t="str">
            <v>MUTIRÃO MISTO - JOELHO PVC BRANCO P/ESGOTO D=100mm(4")</v>
          </cell>
          <cell r="D10168" t="str">
            <v>UN</v>
          </cell>
          <cell r="E10168">
            <v>20.7</v>
          </cell>
          <cell r="F10168" t="str">
            <v>SEINFRA</v>
          </cell>
        </row>
        <row r="10169">
          <cell r="B10169" t="str">
            <v>C3559</v>
          </cell>
          <cell r="C10169" t="str">
            <v>MUTIRÃO MISTO - JOELHO PVC SOLDÁVEL AZUL D=25mmX3/4"</v>
          </cell>
          <cell r="D10169" t="str">
            <v>UN</v>
          </cell>
          <cell r="E10169">
            <v>9.8800000000000008</v>
          </cell>
          <cell r="F10169" t="str">
            <v>SEINFRA</v>
          </cell>
        </row>
        <row r="10170">
          <cell r="B10170" t="str">
            <v>C3557</v>
          </cell>
          <cell r="C10170" t="str">
            <v>MUTIRÃO MISTO - JOELHO REDUÇÃO 90 PVC SOLDÁVEL C/ROSCA D=25mmX1/2"</v>
          </cell>
          <cell r="D10170" t="str">
            <v>UN</v>
          </cell>
          <cell r="E10170">
            <v>6.22</v>
          </cell>
          <cell r="F10170" t="str">
            <v>SEINFRA</v>
          </cell>
        </row>
        <row r="10171">
          <cell r="F10171" t="str">
            <v>SEINFRA</v>
          </cell>
        </row>
        <row r="10172">
          <cell r="B10172" t="str">
            <v>C3558</v>
          </cell>
          <cell r="C10172" t="str">
            <v>MUTIRÃO MISTO - JOELHO REDUÇÃO PVC SOLDÁVEL AZUL D=25mmX1/2"</v>
          </cell>
          <cell r="D10172" t="str">
            <v>UN</v>
          </cell>
          <cell r="E10172">
            <v>8.93</v>
          </cell>
          <cell r="F10172" t="str">
            <v>SEINFRA</v>
          </cell>
        </row>
        <row r="10173">
          <cell r="B10173" t="str">
            <v>C3560</v>
          </cell>
          <cell r="C10173" t="str">
            <v>MUTIRÃO MISTO - LUVA PVC  SOLDÁVEL AZUL C/ROSCA MET. D=25mmX3/4"</v>
          </cell>
          <cell r="D10173" t="str">
            <v>UN</v>
          </cell>
          <cell r="E10173">
            <v>7.64</v>
          </cell>
          <cell r="F10173" t="str">
            <v>SEINFRA</v>
          </cell>
        </row>
        <row r="10174">
          <cell r="B10174" t="str">
            <v>C3561</v>
          </cell>
          <cell r="C10174" t="str">
            <v>MUTIRÃO MISTO - TE PVC SOLDÁVEL MARROM D=25mm (3/4")</v>
          </cell>
          <cell r="D10174" t="str">
            <v>UN</v>
          </cell>
          <cell r="E10174">
            <v>5.41</v>
          </cell>
          <cell r="F10174" t="str">
            <v>SEINFRA</v>
          </cell>
        </row>
        <row r="10175">
          <cell r="B10175" t="str">
            <v>C3562</v>
          </cell>
          <cell r="C10175" t="str">
            <v>MUTIRÃO MISTO - TUBO PVC SOLDÁVEL MARROM D= 25mm (3/4")</v>
          </cell>
          <cell r="D10175" t="str">
            <v>M</v>
          </cell>
          <cell r="E10175">
            <v>5.49</v>
          </cell>
          <cell r="F10175" t="str">
            <v>SEINFRA</v>
          </cell>
        </row>
        <row r="10176">
          <cell r="B10176" t="str">
            <v>C3591</v>
          </cell>
          <cell r="C10176" t="str">
            <v>MUTIRÃO MISTO - TUBO PVC BRANCO P/ESGOTO D=40mm(1 1/2")</v>
          </cell>
          <cell r="D10176" t="str">
            <v>M</v>
          </cell>
          <cell r="E10176">
            <v>9.35</v>
          </cell>
          <cell r="F10176" t="str">
            <v>SEINFRA</v>
          </cell>
        </row>
        <row r="10177">
          <cell r="B10177" t="str">
            <v>C3592</v>
          </cell>
          <cell r="C10177" t="str">
            <v>MUTIRÃO MISTO - TUBO PVC BRANCO P/ESGOTO D=50mm(2")</v>
          </cell>
          <cell r="D10177" t="str">
            <v>M</v>
          </cell>
          <cell r="E10177">
            <v>13.58</v>
          </cell>
          <cell r="F10177" t="str">
            <v>SEINFRA</v>
          </cell>
        </row>
        <row r="10178">
          <cell r="B10178" t="str">
            <v>C3590</v>
          </cell>
          <cell r="C10178" t="str">
            <v>MUTIRÃO MISTO - TUBO PVC BRANCO P/ESGOTO D=100mm(4")</v>
          </cell>
          <cell r="D10178" t="str">
            <v>M</v>
          </cell>
          <cell r="E10178">
            <v>24.21</v>
          </cell>
          <cell r="F10178" t="str">
            <v>SEINFRA</v>
          </cell>
        </row>
        <row r="10179">
          <cell r="B10179" t="str">
            <v>C1827</v>
          </cell>
          <cell r="C10179" t="str">
            <v>NIPLE EM PVC C/ ROSCA DE 1 1/4"</v>
          </cell>
          <cell r="D10179" t="str">
            <v>UN</v>
          </cell>
          <cell r="E10179">
            <v>14.13</v>
          </cell>
          <cell r="F10179" t="str">
            <v>SEINFRA</v>
          </cell>
        </row>
        <row r="10180">
          <cell r="B10180" t="str">
            <v>C1828</v>
          </cell>
          <cell r="C10180" t="str">
            <v>NIPLE EM PVC C/ ROSCA DE 2 1/2"</v>
          </cell>
          <cell r="D10180" t="str">
            <v>UN</v>
          </cell>
          <cell r="E10180">
            <v>23.4</v>
          </cell>
          <cell r="F10180" t="str">
            <v>SEINFRA</v>
          </cell>
        </row>
        <row r="10181">
          <cell r="B10181" t="str">
            <v>C2093</v>
          </cell>
          <cell r="C10181" t="str">
            <v>RALO SECO  PVC RÍGIDO</v>
          </cell>
          <cell r="D10181" t="str">
            <v>UN</v>
          </cell>
          <cell r="E10181">
            <v>45.47</v>
          </cell>
          <cell r="F10181" t="str">
            <v>SEINFRA</v>
          </cell>
        </row>
        <row r="10182">
          <cell r="B10182" t="str">
            <v>C2145</v>
          </cell>
          <cell r="C10182" t="str">
            <v>REDUÇÃO EXCÊNTRICA PVC BRANCO REFORÇADO  D=75X50mm (3"X2")</v>
          </cell>
          <cell r="D10182" t="str">
            <v>UN</v>
          </cell>
          <cell r="E10182">
            <v>12.1</v>
          </cell>
          <cell r="F10182" t="str">
            <v>SEINFRA</v>
          </cell>
        </row>
        <row r="10183">
          <cell r="B10183" t="str">
            <v>C2143</v>
          </cell>
          <cell r="C10183" t="str">
            <v>REDUÇÃO EXCÊNTRICA PVC BRANCO REFORÇADO  D=100X75mm (4"X3")</v>
          </cell>
          <cell r="D10183" t="str">
            <v>UN</v>
          </cell>
          <cell r="E10183">
            <v>17.649999999999999</v>
          </cell>
          <cell r="F10183" t="str">
            <v>SEINFRA</v>
          </cell>
        </row>
        <row r="10184">
          <cell r="B10184" t="str">
            <v>C2144</v>
          </cell>
          <cell r="C10184" t="str">
            <v>REDUÇÃO EXCÊNTRICA PVC BRANCO REFORÇADO  D=150x150mm(6"x4")= (150 X 100MM)</v>
          </cell>
          <cell r="D10184" t="str">
            <v>UN</v>
          </cell>
          <cell r="E10184">
            <v>52.82</v>
          </cell>
          <cell r="F10184" t="str">
            <v>SEINFRA</v>
          </cell>
        </row>
        <row r="10185">
          <cell r="F10185" t="str">
            <v>SEINFRA</v>
          </cell>
        </row>
        <row r="10186">
          <cell r="B10186" t="str">
            <v>C2153</v>
          </cell>
          <cell r="C10186" t="str">
            <v>REDUÇÃO PVC BRANCO/CINZA P/ESGOTO D=100X75mm (4"X3")</v>
          </cell>
          <cell r="D10186" t="str">
            <v>UN</v>
          </cell>
          <cell r="E10186">
            <v>27.6</v>
          </cell>
          <cell r="F10186" t="str">
            <v>SEINFRA</v>
          </cell>
        </row>
        <row r="10187">
          <cell r="B10187" t="str">
            <v>C2151</v>
          </cell>
          <cell r="C10187" t="str">
            <v>REDUÇÃO PVC BRANCO P/ESGOTO D=75X50mm (3"X2")</v>
          </cell>
          <cell r="D10187" t="str">
            <v>UN</v>
          </cell>
          <cell r="E10187">
            <v>20.56</v>
          </cell>
          <cell r="F10187" t="str">
            <v>SEINFRA</v>
          </cell>
        </row>
        <row r="10188">
          <cell r="B10188" t="str">
            <v>C2146</v>
          </cell>
          <cell r="C10188" t="str">
            <v>REDUÇÃO PVC BRANCO P/ESGOTO D=100X50mm (4"X2")</v>
          </cell>
          <cell r="D10188" t="str">
            <v>UN</v>
          </cell>
          <cell r="E10188">
            <v>17.12</v>
          </cell>
          <cell r="F10188" t="str">
            <v>SEINFRA</v>
          </cell>
        </row>
        <row r="10189">
          <cell r="B10189" t="str">
            <v>C2149</v>
          </cell>
          <cell r="C10189" t="str">
            <v>REDUÇÃO PVC BRANCO P/ESGOTO D=150X100mm (6"X4")</v>
          </cell>
          <cell r="D10189" t="str">
            <v>UN</v>
          </cell>
          <cell r="E10189">
            <v>48.82</v>
          </cell>
          <cell r="F10189" t="str">
            <v>SEINFRA</v>
          </cell>
        </row>
        <row r="10190">
          <cell r="B10190" t="str">
            <v>C2152</v>
          </cell>
          <cell r="C10190" t="str">
            <v>REDUÇÃO PVC BRANCO P/ESGOTO D=75X50mm (3"X2")-C/ANÉIS</v>
          </cell>
          <cell r="D10190" t="str">
            <v>UN</v>
          </cell>
          <cell r="E10190">
            <v>35.700000000000003</v>
          </cell>
          <cell r="F10190" t="str">
            <v>SEINFRA</v>
          </cell>
        </row>
        <row r="10191">
          <cell r="B10191" t="str">
            <v>C2147</v>
          </cell>
          <cell r="C10191" t="str">
            <v>REDUÇÃO PVC BRANCO P/ESGOTO D=100X50mm (4"X2")-C/ANÉIS</v>
          </cell>
          <cell r="D10191" t="str">
            <v>UN</v>
          </cell>
          <cell r="E10191">
            <v>40.6</v>
          </cell>
          <cell r="F10191" t="str">
            <v>SEINFRA</v>
          </cell>
        </row>
        <row r="10192">
          <cell r="B10192" t="str">
            <v>C2148</v>
          </cell>
          <cell r="C10192" t="str">
            <v>REDUÇÃO PVC BRANCO P/ESGOTO D=100X75mm (4"X3")-C/ANÉIS</v>
          </cell>
          <cell r="D10192" t="str">
            <v>UN</v>
          </cell>
          <cell r="E10192">
            <v>53.78</v>
          </cell>
          <cell r="F10192" t="str">
            <v>SEINFRA</v>
          </cell>
        </row>
        <row r="10193">
          <cell r="B10193" t="str">
            <v>C2150</v>
          </cell>
          <cell r="C10193" t="str">
            <v>REDUÇÃO PVC BRANCO P/ESGOTO D=150X100mm (6"X4")-C/ANÉIS</v>
          </cell>
          <cell r="D10193" t="str">
            <v>UN</v>
          </cell>
          <cell r="E10193">
            <v>69.86</v>
          </cell>
          <cell r="F10193" t="str">
            <v>SEINFRA</v>
          </cell>
        </row>
        <row r="10194">
          <cell r="B10194" t="str">
            <v>C2320</v>
          </cell>
          <cell r="C10194" t="str">
            <v>TÊ PVC BRANCO C/INSPEÇÃO P/ESGOTO D=150mm(6")</v>
          </cell>
          <cell r="D10194" t="str">
            <v>UN</v>
          </cell>
          <cell r="E10194">
            <v>185.12</v>
          </cell>
          <cell r="F10194" t="str">
            <v>SEINFRA</v>
          </cell>
        </row>
        <row r="10195">
          <cell r="B10195" t="str">
            <v>C2345</v>
          </cell>
          <cell r="C10195" t="str">
            <v>TÊ PVC BRANCO C/INSPEÇÃO P/ESGOTO D=75mm (3")</v>
          </cell>
          <cell r="D10195" t="str">
            <v>UN</v>
          </cell>
          <cell r="E10195">
            <v>42.73</v>
          </cell>
          <cell r="F10195" t="str">
            <v>SEINFRA</v>
          </cell>
        </row>
        <row r="10196">
          <cell r="B10196" t="str">
            <v>C2343</v>
          </cell>
          <cell r="C10196" t="str">
            <v>TÊ PVC BRANCO C/INSPEÇÃO P/ESGOTO D=100mm (4")</v>
          </cell>
          <cell r="D10196" t="str">
            <v>UN</v>
          </cell>
          <cell r="E10196">
            <v>50.28</v>
          </cell>
          <cell r="F10196" t="str">
            <v>SEINFRA</v>
          </cell>
        </row>
        <row r="10197">
          <cell r="B10197" t="str">
            <v>C2346</v>
          </cell>
          <cell r="C10197" t="str">
            <v>TÊ PVC BRANCO C/INSPEÇÃO P/ESGOTO D=75mm (3")-JUNTAS C/ANEIS</v>
          </cell>
          <cell r="D10197" t="str">
            <v>UN</v>
          </cell>
          <cell r="E10197">
            <v>45.07</v>
          </cell>
          <cell r="F10197" t="str">
            <v>SEINFRA</v>
          </cell>
        </row>
        <row r="10198">
          <cell r="B10198" t="str">
            <v>C2344</v>
          </cell>
          <cell r="C10198" t="str">
            <v>TÊ PVC BRANCO C/INSPEÇÃO P/ESGOTO D=100mm (4")-JUNTAS C/ANÉIS</v>
          </cell>
          <cell r="D10198" t="str">
            <v>UN</v>
          </cell>
          <cell r="E10198">
            <v>52.76</v>
          </cell>
          <cell r="F10198" t="str">
            <v>SEINFRA</v>
          </cell>
        </row>
        <row r="10199">
          <cell r="B10199" t="str">
            <v>C2350</v>
          </cell>
          <cell r="C10199" t="str">
            <v>TÊ PVC BRANCO C/REDUÇÃO P/ESGOTO D=75X50mm (3"X2")</v>
          </cell>
          <cell r="D10199" t="str">
            <v>UN</v>
          </cell>
          <cell r="E10199">
            <v>28.38</v>
          </cell>
          <cell r="F10199" t="str">
            <v>SEINFRA</v>
          </cell>
        </row>
        <row r="10200">
          <cell r="B10200" t="str">
            <v>C2347</v>
          </cell>
          <cell r="C10200" t="str">
            <v>TÊ PVC BRANCO C/REDUÇÃO P/ESGOTO D=100X50mm (4"X2")</v>
          </cell>
          <cell r="D10200" t="str">
            <v>UN</v>
          </cell>
          <cell r="E10200">
            <v>34.53</v>
          </cell>
          <cell r="F10200" t="str">
            <v>SEINFRA</v>
          </cell>
        </row>
        <row r="10201">
          <cell r="B10201" t="str">
            <v>C2348</v>
          </cell>
          <cell r="C10201" t="str">
            <v>TÊ PVC BRANCO C/REDUÇÃO P/ESGOTO D=100X75mm (4"X3")</v>
          </cell>
          <cell r="D10201" t="str">
            <v>UN</v>
          </cell>
          <cell r="E10201">
            <v>36.06</v>
          </cell>
          <cell r="F10201" t="str">
            <v>SEINFRA</v>
          </cell>
        </row>
        <row r="10202">
          <cell r="B10202" t="str">
            <v>C2349</v>
          </cell>
          <cell r="C10202" t="str">
            <v>TÊ PVC BRANCO C/REDUÇÃO P/ESGOTO D=150X100mm (6"X4")</v>
          </cell>
          <cell r="D10202" t="str">
            <v>UN</v>
          </cell>
          <cell r="E10202">
            <v>97.29</v>
          </cell>
          <cell r="F10202" t="str">
            <v>SEINFRA</v>
          </cell>
        </row>
        <row r="10203">
          <cell r="B10203" t="str">
            <v>C2360</v>
          </cell>
          <cell r="C10203" t="str">
            <v>TÊ PVC BRANCO P/ESGOTO D=50mm (2") - JUNTA C/ANÉIS</v>
          </cell>
          <cell r="D10203" t="str">
            <v>UN</v>
          </cell>
          <cell r="E10203">
            <v>21.46</v>
          </cell>
          <cell r="F10203" t="str">
            <v>SEINFRA</v>
          </cell>
        </row>
        <row r="10204">
          <cell r="B10204" t="str">
            <v>C2362</v>
          </cell>
          <cell r="C10204" t="str">
            <v>TÊ PVC BRANCO P/ESGOTO D=75mm (3") - JUNTA C/ANÉIS</v>
          </cell>
          <cell r="D10204" t="str">
            <v>UN</v>
          </cell>
          <cell r="E10204">
            <v>33.130000000000003</v>
          </cell>
          <cell r="F10204" t="str">
            <v>SEINFRA</v>
          </cell>
        </row>
        <row r="10205">
          <cell r="B10205" t="str">
            <v>C2355</v>
          </cell>
          <cell r="C10205" t="str">
            <v>TÊ PVC BRANCO P/ESGOTO D=100mm (4") - JUNTA C/ANÉIS</v>
          </cell>
          <cell r="D10205" t="str">
            <v>UN</v>
          </cell>
          <cell r="E10205">
            <v>39.42</v>
          </cell>
          <cell r="F10205" t="str">
            <v>SEINFRA</v>
          </cell>
        </row>
        <row r="10206">
          <cell r="B10206" t="str">
            <v>C2351</v>
          </cell>
          <cell r="C10206" t="str">
            <v>TÊ PVC BRANCO P/ ESGOTO D=150mm (6") - JUNTA C/ANÉIS</v>
          </cell>
          <cell r="D10206" t="str">
            <v>UN</v>
          </cell>
          <cell r="E10206">
            <v>85.96</v>
          </cell>
          <cell r="F10206" t="str">
            <v>SEINFRA</v>
          </cell>
        </row>
        <row r="10207">
          <cell r="B10207" t="str">
            <v>C2358</v>
          </cell>
          <cell r="C10207" t="str">
            <v>TÊ PVC BRANCO P/ESGOTO D=40mm (1 1/2")-JUNTAS SOLD.</v>
          </cell>
          <cell r="D10207" t="str">
            <v>UN</v>
          </cell>
          <cell r="E10207">
            <v>14.71</v>
          </cell>
          <cell r="F10207" t="str">
            <v>SEINFRA</v>
          </cell>
        </row>
        <row r="10208">
          <cell r="B10208" t="str">
            <v>C2359</v>
          </cell>
          <cell r="C10208" t="str">
            <v>TÊ PVC BRANCO P/ESGOTO D=50MM (2')-JUNTAS SOLD.</v>
          </cell>
          <cell r="D10208" t="str">
            <v>UN</v>
          </cell>
          <cell r="E10208">
            <v>18.329999999999998</v>
          </cell>
          <cell r="F10208" t="str">
            <v>SEINFRA</v>
          </cell>
        </row>
        <row r="10209">
          <cell r="B10209" t="str">
            <v>C2363</v>
          </cell>
          <cell r="C10209" t="str">
            <v>TÊ PVC BRANCO P/ESGOTO D=75mm (3")-JUNTAS SOLD.</v>
          </cell>
          <cell r="D10209" t="str">
            <v>UN</v>
          </cell>
          <cell r="E10209">
            <v>29.59</v>
          </cell>
          <cell r="F10209" t="str">
            <v>SEINFRA</v>
          </cell>
        </row>
        <row r="10210">
          <cell r="B10210" t="str">
            <v>C2356</v>
          </cell>
          <cell r="C10210" t="str">
            <v>TÊ PVC BRANCO P/ESGOTO D=100mm (4")-JUNTAS SOLD.</v>
          </cell>
          <cell r="D10210" t="str">
            <v>UN</v>
          </cell>
          <cell r="E10210">
            <v>36.979999999999997</v>
          </cell>
          <cell r="F10210" t="str">
            <v>SEINFRA</v>
          </cell>
        </row>
        <row r="10211">
          <cell r="B10211" t="str">
            <v>C2352</v>
          </cell>
          <cell r="C10211" t="str">
            <v>TÊ PVC BRANCO P/ ESGOTO D=150mm (6") - JUNTAS SOLD.</v>
          </cell>
          <cell r="D10211" t="str">
            <v>UN</v>
          </cell>
          <cell r="E10211">
            <v>65.58</v>
          </cell>
          <cell r="F10211" t="str">
            <v>SEINFRA</v>
          </cell>
        </row>
        <row r="10212">
          <cell r="B10212" t="str">
            <v>C2361</v>
          </cell>
          <cell r="C10212" t="str">
            <v>TÊ PVC BRANCO P/ESGOTO D=75X50mm (3"X2")-JUNTAS C/ANÉIS</v>
          </cell>
          <cell r="D10212" t="str">
            <v>UN</v>
          </cell>
          <cell r="E10212">
            <v>32.21</v>
          </cell>
          <cell r="F10212" t="str">
            <v>SEINFRA</v>
          </cell>
        </row>
        <row r="10213">
          <cell r="B10213" t="str">
            <v>C2353</v>
          </cell>
          <cell r="C10213" t="str">
            <v>TÊ PVC BRANCO P/ESGOTO D=100X50mm (4"X2")-JUNTAS C/ANÉIS</v>
          </cell>
          <cell r="D10213" t="str">
            <v>UN</v>
          </cell>
          <cell r="E10213">
            <v>38.5</v>
          </cell>
          <cell r="F10213" t="str">
            <v>SEINFRA</v>
          </cell>
        </row>
        <row r="10214">
          <cell r="B10214" t="str">
            <v>C2354</v>
          </cell>
          <cell r="C10214" t="str">
            <v>TÊ PVC BRANCO P/ESGOTO D=100X75mm (4"X3")-JUNTAS C/ANÉIS</v>
          </cell>
          <cell r="D10214" t="str">
            <v>UN</v>
          </cell>
          <cell r="E10214">
            <v>62.41</v>
          </cell>
          <cell r="F10214" t="str">
            <v>SEINFRA</v>
          </cell>
        </row>
        <row r="10215">
          <cell r="B10215" t="str">
            <v>C2357</v>
          </cell>
          <cell r="C10215" t="str">
            <v>TÊ PVC BRANCO P/ESGOTO D=150X100mm (6"X4")-JUNTAS C/ANÉIS</v>
          </cell>
          <cell r="D10215" t="str">
            <v>UN</v>
          </cell>
          <cell r="E10215">
            <v>112.12</v>
          </cell>
          <cell r="F10215" t="str">
            <v>SEINFRA</v>
          </cell>
        </row>
        <row r="10216">
          <cell r="B10216" t="str">
            <v>C2364</v>
          </cell>
          <cell r="C10216" t="str">
            <v>TÊ PVC BRANCO ROSC. D=  1/2" (20mm)</v>
          </cell>
          <cell r="D10216" t="str">
            <v>UN</v>
          </cell>
          <cell r="E10216">
            <v>11.27</v>
          </cell>
          <cell r="F10216" t="str">
            <v>SEINFRA</v>
          </cell>
        </row>
        <row r="10217">
          <cell r="B10217" t="str">
            <v>C2371</v>
          </cell>
          <cell r="C10217" t="str">
            <v>TÊ PVC BRANCO ROSC. D=3/4' (25mm)</v>
          </cell>
          <cell r="D10217" t="str">
            <v>UN</v>
          </cell>
          <cell r="E10217">
            <v>12.05</v>
          </cell>
          <cell r="F10217" t="str">
            <v>SEINFRA</v>
          </cell>
        </row>
        <row r="10218">
          <cell r="B10218" t="str">
            <v>C2366</v>
          </cell>
          <cell r="C10218" t="str">
            <v>TÊ PVC BRANCO ROSC. D= 1" (32mm)</v>
          </cell>
          <cell r="D10218" t="str">
            <v>UN</v>
          </cell>
          <cell r="E10218">
            <v>18.02</v>
          </cell>
          <cell r="F10218" t="str">
            <v>SEINFRA</v>
          </cell>
        </row>
        <row r="10219">
          <cell r="B10219" t="str">
            <v>C2365</v>
          </cell>
          <cell r="C10219" t="str">
            <v>TÊ PVC BRANCO ROSC. D= 1 1/2" (50mm)</v>
          </cell>
          <cell r="D10219" t="str">
            <v>UN</v>
          </cell>
          <cell r="E10219">
            <v>34.049999999999997</v>
          </cell>
          <cell r="F10219" t="str">
            <v>SEINFRA</v>
          </cell>
        </row>
        <row r="10220">
          <cell r="B10220" t="str">
            <v>C2368</v>
          </cell>
          <cell r="C10220" t="str">
            <v>TÊ PVC BRANCO ROSC. D=1 1/4" (40mm)</v>
          </cell>
          <cell r="D10220" t="str">
            <v>UN</v>
          </cell>
          <cell r="E10220">
            <v>31.68</v>
          </cell>
          <cell r="F10220" t="str">
            <v>SEINFRA</v>
          </cell>
        </row>
        <row r="10221">
          <cell r="B10221" t="str">
            <v>C2367</v>
          </cell>
          <cell r="C10221" t="str">
            <v>TÊ PVC BRANCO ROSC. D= 2" (60mm)</v>
          </cell>
          <cell r="D10221" t="str">
            <v>UN</v>
          </cell>
          <cell r="E10221">
            <v>57.69</v>
          </cell>
          <cell r="F10221" t="str">
            <v>SEINFRA</v>
          </cell>
        </row>
        <row r="10222">
          <cell r="B10222" t="str">
            <v>C2369</v>
          </cell>
          <cell r="C10222" t="str">
            <v>TÊ PVC BRANCO ROSC. D=2 1/2" (75mm)</v>
          </cell>
          <cell r="D10222" t="str">
            <v>UN</v>
          </cell>
          <cell r="E10222">
            <v>70.52</v>
          </cell>
          <cell r="F10222" t="str">
            <v>SEINFRA</v>
          </cell>
        </row>
        <row r="10223">
          <cell r="B10223" t="str">
            <v>C2370</v>
          </cell>
          <cell r="C10223" t="str">
            <v>TÊ PVC BRANCO ROSC. D=3" (85mm)</v>
          </cell>
          <cell r="D10223" t="str">
            <v>UN</v>
          </cell>
          <cell r="E10223">
            <v>85.98</v>
          </cell>
          <cell r="F10223" t="str">
            <v>SEINFRA</v>
          </cell>
        </row>
        <row r="10224">
          <cell r="B10224" t="str">
            <v>C2372</v>
          </cell>
          <cell r="C10224" t="str">
            <v>TÊ PVC BRANCO ROSC. D=4" (110mm)</v>
          </cell>
          <cell r="D10224" t="str">
            <v>UN</v>
          </cell>
          <cell r="E10224">
            <v>165.7</v>
          </cell>
          <cell r="F10224" t="str">
            <v>SEINFRA</v>
          </cell>
        </row>
        <row r="10225">
          <cell r="B10225" t="str">
            <v>C2373</v>
          </cell>
          <cell r="C10225" t="str">
            <v>TÊ PVC CINZA C/INSPEÇÃO P/ESGOTO D=150mm (6")-JUNTAS C/ANÉIS</v>
          </cell>
          <cell r="D10225" t="str">
            <v>UN</v>
          </cell>
          <cell r="E10225">
            <v>267.27</v>
          </cell>
          <cell r="F10225" t="str">
            <v>SEINFRA</v>
          </cell>
        </row>
        <row r="10226">
          <cell r="B10226" t="str">
            <v>C2375</v>
          </cell>
          <cell r="C10226" t="str">
            <v>TÊ PVC CINZA C/INSPEÇÃO P/ESGOTO D=150mm (6")-JUNTAS SOLD.</v>
          </cell>
          <cell r="D10226" t="str">
            <v>UN</v>
          </cell>
          <cell r="E10226">
            <v>253.68</v>
          </cell>
          <cell r="F10226" t="str">
            <v>SEINFRA</v>
          </cell>
        </row>
        <row r="10227">
          <cell r="B10227" t="str">
            <v>C2376</v>
          </cell>
          <cell r="C10227" t="str">
            <v>TÊ PVC CINZA P/ESGOTO D=150MM (6')-JUNTAS C/ANÉIS</v>
          </cell>
          <cell r="D10227" t="str">
            <v>UN</v>
          </cell>
          <cell r="E10227">
            <v>165.56</v>
          </cell>
          <cell r="F10227" t="str">
            <v>SEINFRA</v>
          </cell>
        </row>
        <row r="10228">
          <cell r="B10228" t="str">
            <v>C2377</v>
          </cell>
          <cell r="C10228" t="str">
            <v>TÊ PVC CINZA P/ESGOTO D=150MM (6')-JUNTAS SOLD.</v>
          </cell>
          <cell r="D10228" t="str">
            <v>UN</v>
          </cell>
          <cell r="E10228">
            <v>145.18</v>
          </cell>
          <cell r="F10228" t="str">
            <v>SEINFRA</v>
          </cell>
        </row>
        <row r="10229">
          <cell r="B10229" t="str">
            <v>C2378</v>
          </cell>
          <cell r="C10229" t="str">
            <v>TÊ PVC SOLD./ROSCA AZUL D=20mmX20mmX1/2"</v>
          </cell>
          <cell r="D10229" t="str">
            <v>UN</v>
          </cell>
          <cell r="E10229">
            <v>15.37</v>
          </cell>
          <cell r="F10229" t="str">
            <v>SEINFRA</v>
          </cell>
        </row>
        <row r="10230">
          <cell r="B10230" t="str">
            <v>C2379</v>
          </cell>
          <cell r="C10230" t="str">
            <v>TÊ PVC SOLD./ROSCA AZUL D=25mmX25mmX3/4'</v>
          </cell>
          <cell r="D10230" t="str">
            <v>UN</v>
          </cell>
          <cell r="E10230">
            <v>16.55</v>
          </cell>
          <cell r="F10230" t="str">
            <v>SEINFRA</v>
          </cell>
        </row>
        <row r="10231">
          <cell r="B10231" t="str">
            <v>C2380</v>
          </cell>
          <cell r="C10231" t="str">
            <v>TÊ PVC SOLD. MARROM D= 20mm (1/2")</v>
          </cell>
          <cell r="D10231" t="str">
            <v>UN</v>
          </cell>
          <cell r="E10231">
            <v>8.26</v>
          </cell>
          <cell r="F10231" t="str">
            <v>SEINFRA</v>
          </cell>
        </row>
        <row r="10232">
          <cell r="B10232" t="str">
            <v>C2381</v>
          </cell>
          <cell r="C10232" t="str">
            <v>TÊ PVC SOLD. MARROM D= 25mm (3/4")</v>
          </cell>
          <cell r="D10232" t="str">
            <v>UN</v>
          </cell>
          <cell r="E10232">
            <v>8.59</v>
          </cell>
          <cell r="F10232" t="str">
            <v>SEINFRA</v>
          </cell>
        </row>
        <row r="10233">
          <cell r="B10233" t="str">
            <v>C2382</v>
          </cell>
          <cell r="C10233" t="str">
            <v>TÊ PVC SOLD. MARROM D= 32mm (1")</v>
          </cell>
          <cell r="D10233" t="str">
            <v>UN</v>
          </cell>
          <cell r="E10233">
            <v>11.1</v>
          </cell>
          <cell r="F10233" t="str">
            <v>SEINFRA</v>
          </cell>
        </row>
        <row r="10234">
          <cell r="B10234" t="str">
            <v>C2383</v>
          </cell>
          <cell r="C10234" t="str">
            <v>TÊ PVC SOLD. MARROM D= 40mm (1 1/4")</v>
          </cell>
          <cell r="D10234" t="str">
            <v>UN</v>
          </cell>
          <cell r="E10234">
            <v>19.32</v>
          </cell>
          <cell r="F10234" t="str">
            <v>SEINFRA</v>
          </cell>
        </row>
        <row r="10235">
          <cell r="B10235" t="str">
            <v>C2384</v>
          </cell>
          <cell r="C10235" t="str">
            <v>TÊ PVC SOLD. MARROM D= 50mm (1 1/2")</v>
          </cell>
          <cell r="D10235" t="str">
            <v>UN</v>
          </cell>
          <cell r="E10235">
            <v>20.56</v>
          </cell>
          <cell r="F10235" t="str">
            <v>SEINFRA</v>
          </cell>
        </row>
        <row r="10236">
          <cell r="B10236" t="str">
            <v>C2385</v>
          </cell>
          <cell r="C10236" t="str">
            <v>TÊ PVC SOLD. MARROM D= 60mm (2")</v>
          </cell>
          <cell r="D10236" t="str">
            <v>UN</v>
          </cell>
          <cell r="E10236">
            <v>37.07</v>
          </cell>
          <cell r="F10236" t="str">
            <v>SEINFRA</v>
          </cell>
        </row>
        <row r="10237">
          <cell r="B10237" t="str">
            <v>C2386</v>
          </cell>
          <cell r="C10237" t="str">
            <v>TÊ PVC SOLD. MARROM D= 75mm (2 1/2")</v>
          </cell>
          <cell r="D10237" t="str">
            <v>UN</v>
          </cell>
          <cell r="E10237">
            <v>67.540000000000006</v>
          </cell>
          <cell r="F10237" t="str">
            <v>SEINFRA</v>
          </cell>
        </row>
        <row r="10238">
          <cell r="B10238" t="str">
            <v>C2387</v>
          </cell>
          <cell r="C10238" t="str">
            <v>TÊ PVC SOLD. MARROM D= 85mm (3")</v>
          </cell>
          <cell r="D10238" t="str">
            <v>UN</v>
          </cell>
          <cell r="E10238">
            <v>99.09</v>
          </cell>
          <cell r="F10238" t="str">
            <v>SEINFRA</v>
          </cell>
        </row>
        <row r="10239">
          <cell r="B10239" t="str">
            <v>C2388</v>
          </cell>
          <cell r="C10239" t="str">
            <v>TÊ PVC SOLD. MARROM D=110mm (4")</v>
          </cell>
          <cell r="D10239" t="str">
            <v>UN</v>
          </cell>
          <cell r="E10239">
            <v>159.96</v>
          </cell>
          <cell r="F10239" t="str">
            <v>SEINFRA</v>
          </cell>
        </row>
        <row r="10240">
          <cell r="B10240" t="str">
            <v>C2389</v>
          </cell>
          <cell r="C10240" t="str">
            <v>TE PVC SOLD./ROSCA D=20mmX20mmX1/2"</v>
          </cell>
          <cell r="D10240" t="str">
            <v>UN</v>
          </cell>
          <cell r="E10240">
            <v>10.27</v>
          </cell>
          <cell r="F10240" t="str">
            <v>SEINFRA</v>
          </cell>
        </row>
        <row r="10241">
          <cell r="B10241" t="str">
            <v>C2390</v>
          </cell>
          <cell r="C10241" t="str">
            <v>TE PVC SOLD./ROSCA D=25mmX25mmX3/4"</v>
          </cell>
          <cell r="D10241" t="str">
            <v>UN</v>
          </cell>
          <cell r="E10241">
            <v>11.85</v>
          </cell>
          <cell r="F10241" t="str">
            <v>SEINFRA</v>
          </cell>
        </row>
        <row r="10242">
          <cell r="B10242" t="str">
            <v>C2391</v>
          </cell>
          <cell r="C10242" t="str">
            <v>TE PVC SOLD./ROSCA D=32mmX32mmX1"</v>
          </cell>
          <cell r="D10242" t="str">
            <v>UN</v>
          </cell>
          <cell r="E10242">
            <v>16.97</v>
          </cell>
          <cell r="F10242" t="str">
            <v>SEINFRA</v>
          </cell>
        </row>
        <row r="10243">
          <cell r="B10243" t="str">
            <v>C2400</v>
          </cell>
          <cell r="C10243" t="str">
            <v>TE REDUCAO PVC ROSCAVEL DE 3/4" X 1/2" PARA AGUA FRIA</v>
          </cell>
          <cell r="D10243" t="str">
            <v>UN</v>
          </cell>
          <cell r="E10243">
            <v>14.15</v>
          </cell>
          <cell r="F10243" t="str">
            <v>SEINFRA</v>
          </cell>
        </row>
        <row r="10244">
          <cell r="F10244" t="str">
            <v>SEINFRA</v>
          </cell>
        </row>
        <row r="10245">
          <cell r="B10245" t="str">
            <v>C2399</v>
          </cell>
          <cell r="C10245" t="str">
            <v>TE REDUCAO PVC ROSCAVEL DE 1" X 3/4" PARA AGUA FRIA</v>
          </cell>
          <cell r="D10245" t="str">
            <v>UN</v>
          </cell>
          <cell r="E10245">
            <v>16.66</v>
          </cell>
          <cell r="F10245" t="str">
            <v>SEINFRA</v>
          </cell>
        </row>
        <row r="10246">
          <cell r="F10246" t="str">
            <v>SEINFRA</v>
          </cell>
        </row>
        <row r="10247">
          <cell r="B10247" t="str">
            <v>C2398</v>
          </cell>
          <cell r="C10247" t="str">
            <v>TE REDUCAO PVC ROSCAVEL DE 1 1/2" X 3/4" PARA AGUA FRIA</v>
          </cell>
          <cell r="D10247" t="str">
            <v>UN</v>
          </cell>
          <cell r="E10247">
            <v>32.07</v>
          </cell>
          <cell r="F10247" t="str">
            <v>SEINFRA</v>
          </cell>
        </row>
        <row r="10248">
          <cell r="F10248" t="str">
            <v>SEINFRA</v>
          </cell>
        </row>
        <row r="10249">
          <cell r="B10249" t="str">
            <v>C5126</v>
          </cell>
          <cell r="C10249" t="str">
            <v>TE REDUCAO PVC ROSCAVEL DE 1 1/4" X 1" PARA AGUA FRIA</v>
          </cell>
          <cell r="D10249" t="str">
            <v>UN</v>
          </cell>
          <cell r="E10249">
            <v>31.77</v>
          </cell>
          <cell r="F10249" t="str">
            <v>SEINFRA</v>
          </cell>
        </row>
        <row r="10250">
          <cell r="F10250" t="str">
            <v>SEINFRA</v>
          </cell>
        </row>
        <row r="10251">
          <cell r="B10251" t="str">
            <v>C5127</v>
          </cell>
          <cell r="C10251" t="str">
            <v>TE REDUCAO PVC ROSCAVEL DE 1 1/2" X 1 1/4" PARA AGUA FRIA</v>
          </cell>
          <cell r="D10251" t="str">
            <v>UN</v>
          </cell>
          <cell r="E10251">
            <v>32.22</v>
          </cell>
          <cell r="F10251" t="str">
            <v>SEINFRA</v>
          </cell>
        </row>
        <row r="10252">
          <cell r="B10252" t="str">
            <v>C2393</v>
          </cell>
          <cell r="C10252" t="str">
            <v>TÊ REDUÇÃO PVC SOLD./ROSCA AZUL D=32mmX32mmX3/4"</v>
          </cell>
          <cell r="D10252" t="str">
            <v>UN</v>
          </cell>
          <cell r="E10252">
            <v>21.55</v>
          </cell>
          <cell r="F10252" t="str">
            <v>SEINFRA</v>
          </cell>
        </row>
        <row r="10253">
          <cell r="B10253" t="str">
            <v>C2392</v>
          </cell>
          <cell r="C10253" t="str">
            <v>TÊ REDUÇÃO PVC SOLD./ROSCA AZUL D=25mmX25mmX1/2"</v>
          </cell>
          <cell r="D10253" t="str">
            <v>UN</v>
          </cell>
          <cell r="E10253">
            <v>14.75</v>
          </cell>
          <cell r="F10253" t="str">
            <v>SEINFRA</v>
          </cell>
        </row>
        <row r="10254">
          <cell r="B10254" t="str">
            <v>C2404</v>
          </cell>
          <cell r="C10254" t="str">
            <v>TE REDUCAO PVC SOLDAVEL DE 25X20 MM PARA AGUA FRIA</v>
          </cell>
          <cell r="D10254" t="str">
            <v>UN</v>
          </cell>
          <cell r="E10254">
            <v>10.39</v>
          </cell>
          <cell r="F10254" t="str">
            <v>SEINFRA</v>
          </cell>
        </row>
        <row r="10255">
          <cell r="F10255" t="str">
            <v>SEINFRA</v>
          </cell>
        </row>
        <row r="10256">
          <cell r="B10256" t="str">
            <v>C2405</v>
          </cell>
          <cell r="C10256" t="str">
            <v>TE REDUCAO PVC SOLDAVEL DE 32X25 MM PARA AGUA FRIA</v>
          </cell>
          <cell r="D10256" t="str">
            <v>UN</v>
          </cell>
          <cell r="E10256">
            <v>12.99</v>
          </cell>
          <cell r="F10256" t="str">
            <v>SEINFRA</v>
          </cell>
        </row>
        <row r="10257">
          <cell r="F10257" t="str">
            <v>SEINFRA</v>
          </cell>
        </row>
        <row r="10258">
          <cell r="B10258" t="str">
            <v>C2406</v>
          </cell>
          <cell r="C10258" t="str">
            <v>TE REDUCAO PVC SOLDAVEL DE  40X32MM PARA AGUA FRIA</v>
          </cell>
          <cell r="D10258" t="str">
            <v>UN</v>
          </cell>
          <cell r="E10258">
            <v>20.59</v>
          </cell>
          <cell r="F10258" t="str">
            <v>SEINFRA</v>
          </cell>
        </row>
        <row r="10259">
          <cell r="F10259" t="str">
            <v>SEINFRA</v>
          </cell>
        </row>
        <row r="10260">
          <cell r="B10260" t="str">
            <v>C2407</v>
          </cell>
          <cell r="C10260" t="str">
            <v>TE REDUCAO PVC SOLDAVEL DE  50X20MM PARA ÁGUA FRIA</v>
          </cell>
          <cell r="D10260" t="str">
            <v>UN</v>
          </cell>
          <cell r="E10260">
            <v>21.51</v>
          </cell>
          <cell r="F10260" t="str">
            <v>SEINFRA</v>
          </cell>
        </row>
        <row r="10261">
          <cell r="B10261" t="str">
            <v>C2408</v>
          </cell>
          <cell r="C10261" t="str">
            <v>TE REDUCAO PVC SOLDAVEL DE  50X25MM PARA AGUA FRIA</v>
          </cell>
          <cell r="D10261" t="str">
            <v>UN</v>
          </cell>
          <cell r="E10261">
            <v>20.13</v>
          </cell>
          <cell r="F10261" t="str">
            <v>SEINFRA</v>
          </cell>
        </row>
        <row r="10262">
          <cell r="B10262" t="str">
            <v>C2409</v>
          </cell>
          <cell r="C10262" t="str">
            <v>TE REDUCAO PVC SOLDAVEL DE  50X32MM PARA AGUA FRIA</v>
          </cell>
          <cell r="D10262" t="str">
            <v>UN</v>
          </cell>
          <cell r="E10262">
            <v>24.78</v>
          </cell>
          <cell r="F10262" t="str">
            <v>SEINFRA</v>
          </cell>
        </row>
        <row r="10263">
          <cell r="B10263" t="str">
            <v>C2410</v>
          </cell>
          <cell r="C10263" t="str">
            <v>TE REDUCAO PVC SOLDAVEL DE  50X40MM PARA AGUA FRIA</v>
          </cell>
          <cell r="D10263" t="str">
            <v>UN</v>
          </cell>
          <cell r="E10263">
            <v>27.56</v>
          </cell>
          <cell r="F10263" t="str">
            <v>SEINFRA</v>
          </cell>
        </row>
        <row r="10264">
          <cell r="F10264" t="str">
            <v>SEINFRA</v>
          </cell>
        </row>
        <row r="10265">
          <cell r="B10265" t="str">
            <v>C2411</v>
          </cell>
          <cell r="C10265" t="str">
            <v>TE REDUCAO PVC SOLDAVEL DE  75X50MM PARA AGUA FRIA</v>
          </cell>
          <cell r="D10265" t="str">
            <v>UN</v>
          </cell>
          <cell r="E10265">
            <v>61.01</v>
          </cell>
          <cell r="F10265" t="str">
            <v>SEINFRA</v>
          </cell>
        </row>
        <row r="10266">
          <cell r="B10266" t="str">
            <v>C2412</v>
          </cell>
          <cell r="C10266" t="str">
            <v>TE REDUCAO PVC ROSCAVEL DE 2 1/2" X 2" PARA AGUA FRIA</v>
          </cell>
          <cell r="D10266" t="str">
            <v>UN</v>
          </cell>
          <cell r="E10266">
            <v>71.45</v>
          </cell>
          <cell r="F10266" t="str">
            <v>SEINFRA</v>
          </cell>
        </row>
        <row r="10267">
          <cell r="F10267" t="str">
            <v>SEINFRA</v>
          </cell>
        </row>
        <row r="10268">
          <cell r="B10268" t="str">
            <v>C2413</v>
          </cell>
          <cell r="C10268" t="str">
            <v>TE REDUCAO PVC SOLDAVEL DE  85X60MM PARA AGUA FRIA</v>
          </cell>
          <cell r="D10268" t="str">
            <v>UN</v>
          </cell>
          <cell r="E10268">
            <v>83.97</v>
          </cell>
          <cell r="F10268" t="str">
            <v>SEINFRA</v>
          </cell>
        </row>
        <row r="10269">
          <cell r="B10269" t="str">
            <v>C2414</v>
          </cell>
          <cell r="C10269" t="str">
            <v>TE REDUCAO PVC ROSCAVEL DE 3" X 2 1/2" PARA AGUA FRIA</v>
          </cell>
          <cell r="D10269" t="str">
            <v>UN</v>
          </cell>
          <cell r="E10269">
            <v>73.430000000000007</v>
          </cell>
          <cell r="F10269" t="str">
            <v>SEINFRA</v>
          </cell>
        </row>
        <row r="10270">
          <cell r="F10270" t="str">
            <v>SEINFRA</v>
          </cell>
        </row>
        <row r="10271">
          <cell r="B10271" t="str">
            <v>C2401</v>
          </cell>
          <cell r="C10271" t="str">
            <v>TE REDUCAO PVC SOLDAVEL DE 110X60MM PARA AGUA FRIA</v>
          </cell>
          <cell r="D10271" t="str">
            <v>UN</v>
          </cell>
          <cell r="E10271">
            <v>149.94</v>
          </cell>
          <cell r="F10271" t="str">
            <v>SEINFRA</v>
          </cell>
        </row>
        <row r="10272">
          <cell r="B10272" t="str">
            <v>C2402</v>
          </cell>
          <cell r="C10272" t="str">
            <v>TE REDUCAO PVC SOLDAVEL DE 110X75MM PARA AGUA FRIA</v>
          </cell>
          <cell r="D10272" t="str">
            <v>UN</v>
          </cell>
          <cell r="E10272">
            <v>155.16</v>
          </cell>
          <cell r="F10272" t="str">
            <v>SEINFRA</v>
          </cell>
        </row>
        <row r="10273">
          <cell r="B10273" t="str">
            <v>C2403</v>
          </cell>
          <cell r="C10273" t="str">
            <v>TE REDUCAO PVC SOLDAVEL DE 110X85MM PARA AGUA FRIA</v>
          </cell>
          <cell r="D10273" t="str">
            <v>UN</v>
          </cell>
          <cell r="E10273">
            <v>172.33</v>
          </cell>
          <cell r="F10273" t="str">
            <v>SEINFRA</v>
          </cell>
        </row>
        <row r="10274">
          <cell r="B10274" t="str">
            <v>C2341</v>
          </cell>
          <cell r="C10274" t="str">
            <v>TÊ REDUÇÃO PVC SOLD./ROSCA. D=25mmX25mmX1/2"</v>
          </cell>
          <cell r="D10274" t="str">
            <v>UN</v>
          </cell>
          <cell r="E10274">
            <v>11.77</v>
          </cell>
          <cell r="F10274" t="str">
            <v>SEINFRA</v>
          </cell>
        </row>
        <row r="10275">
          <cell r="B10275" t="str">
            <v>C2342</v>
          </cell>
          <cell r="C10275" t="str">
            <v>TÊ REDUÇÃO PVC SOLD./ROSCA. D=32mmX32mmX3/4"</v>
          </cell>
          <cell r="D10275" t="str">
            <v>UN</v>
          </cell>
          <cell r="E10275">
            <v>16.93</v>
          </cell>
          <cell r="F10275" t="str">
            <v>SEINFRA</v>
          </cell>
        </row>
        <row r="10276">
          <cell r="B10276" t="str">
            <v>C4822</v>
          </cell>
          <cell r="C10276" t="str">
            <v>TERMINAL DE VENTILAÇÃO PVC 50MM</v>
          </cell>
          <cell r="D10276" t="str">
            <v>UN</v>
          </cell>
          <cell r="E10276">
            <v>11.71</v>
          </cell>
          <cell r="F10276" t="str">
            <v>SEINFRA</v>
          </cell>
        </row>
        <row r="10277">
          <cell r="B10277" t="str">
            <v>C4823</v>
          </cell>
          <cell r="C10277" t="str">
            <v>TERMINAL DE VENTILACAO PVC 75 MM</v>
          </cell>
          <cell r="D10277" t="str">
            <v>UN</v>
          </cell>
          <cell r="E10277">
            <v>15.37</v>
          </cell>
          <cell r="F10277" t="str">
            <v>SEINFRA</v>
          </cell>
        </row>
        <row r="10278">
          <cell r="B10278" t="str">
            <v>C4824</v>
          </cell>
          <cell r="C10278" t="str">
            <v>TERMINAL DE VENTILAÇÃO PVC 100MM</v>
          </cell>
          <cell r="D10278" t="str">
            <v>UN</v>
          </cell>
          <cell r="E10278">
            <v>19.940000000000001</v>
          </cell>
          <cell r="F10278" t="str">
            <v>SEINFRA</v>
          </cell>
        </row>
        <row r="10279">
          <cell r="F10279" t="str">
            <v>SEINFRA</v>
          </cell>
        </row>
        <row r="10280">
          <cell r="B10280" t="str">
            <v>C2595</v>
          </cell>
          <cell r="C10280" t="str">
            <v>TUBO PVC BRANCO P/ESGOTO D=40mm (1 1/2")</v>
          </cell>
          <cell r="D10280" t="str">
            <v>M</v>
          </cell>
          <cell r="E10280">
            <v>13.37</v>
          </cell>
          <cell r="F10280" t="str">
            <v>SEINFRA</v>
          </cell>
        </row>
        <row r="10281">
          <cell r="B10281" t="str">
            <v>C2596</v>
          </cell>
          <cell r="C10281" t="str">
            <v>TUBO PVC BRANCO P/ESGOTO D=50mm (2")</v>
          </cell>
          <cell r="D10281" t="str">
            <v>M</v>
          </cell>
          <cell r="E10281">
            <v>18.61</v>
          </cell>
          <cell r="F10281" t="str">
            <v>SEINFRA</v>
          </cell>
        </row>
        <row r="10282">
          <cell r="B10282" t="str">
            <v>C2598</v>
          </cell>
          <cell r="C10282" t="str">
            <v>TUBO PVC BRANCO P/ESGOTO D=75mm (3")</v>
          </cell>
          <cell r="D10282" t="str">
            <v>M</v>
          </cell>
          <cell r="E10282">
            <v>29.29</v>
          </cell>
          <cell r="F10282" t="str">
            <v>SEINFRA</v>
          </cell>
        </row>
        <row r="10283">
          <cell r="B10283" t="str">
            <v>C2593</v>
          </cell>
          <cell r="C10283" t="str">
            <v>TUBO PVC BRANCO P/ESGOTO D=100MM (4')</v>
          </cell>
          <cell r="D10283" t="str">
            <v>M</v>
          </cell>
          <cell r="E10283">
            <v>32.93</v>
          </cell>
          <cell r="F10283" t="str">
            <v>SEINFRA</v>
          </cell>
        </row>
        <row r="10284">
          <cell r="B10284" t="str">
            <v>C2597</v>
          </cell>
          <cell r="C10284" t="str">
            <v>TUBO PVC BRANCO P/ESGOTO D=50mm (2") - JUNTA C/ANÉIS</v>
          </cell>
          <cell r="D10284" t="str">
            <v>M</v>
          </cell>
          <cell r="E10284">
            <v>18.72</v>
          </cell>
          <cell r="F10284" t="str">
            <v>SEINFRA</v>
          </cell>
        </row>
        <row r="10285">
          <cell r="B10285" t="str">
            <v>C2599</v>
          </cell>
          <cell r="C10285" t="str">
            <v>TUBO PVC BRANCO P/ESGOTO D=75mm (3") - JUNTA C/ANÉIS</v>
          </cell>
          <cell r="D10285" t="str">
            <v>M</v>
          </cell>
          <cell r="E10285">
            <v>28.89</v>
          </cell>
          <cell r="F10285" t="str">
            <v>SEINFRA</v>
          </cell>
        </row>
        <row r="10286">
          <cell r="B10286" t="str">
            <v>C2594</v>
          </cell>
          <cell r="C10286" t="str">
            <v>TUBO PVC BRANCO P/ESGOTO D=100mm (4") - JUNTA C/ANÉIS</v>
          </cell>
          <cell r="D10286" t="str">
            <v>M</v>
          </cell>
          <cell r="E10286">
            <v>32.03</v>
          </cell>
          <cell r="F10286" t="str">
            <v>SEINFRA</v>
          </cell>
        </row>
        <row r="10287">
          <cell r="B10287" t="str">
            <v>C2600</v>
          </cell>
          <cell r="C10287" t="str">
            <v>TUBO PVC BRANCO RÍGIDO ESGOTO D=150mm (6")</v>
          </cell>
          <cell r="D10287" t="str">
            <v>M</v>
          </cell>
          <cell r="E10287">
            <v>50.26</v>
          </cell>
          <cell r="F10287" t="str">
            <v>SEINFRA</v>
          </cell>
        </row>
        <row r="10288">
          <cell r="B10288" t="str">
            <v>C2601</v>
          </cell>
          <cell r="C10288" t="str">
            <v>TUBO PVC BRANCO RÍGIDO ESGOTO D=200mm (8")</v>
          </cell>
          <cell r="D10288" t="str">
            <v>M</v>
          </cell>
          <cell r="E10288">
            <v>91.95</v>
          </cell>
          <cell r="F10288" t="str">
            <v>SEINFRA</v>
          </cell>
        </row>
        <row r="10289">
          <cell r="B10289" t="str">
            <v>C2602</v>
          </cell>
          <cell r="C10289" t="str">
            <v>TUBO PVC BRANCO RÍGIDO ESGOTO D=250mm (10")</v>
          </cell>
          <cell r="D10289" t="str">
            <v>M</v>
          </cell>
          <cell r="E10289">
            <v>104.07</v>
          </cell>
          <cell r="F10289" t="str">
            <v>SEINFRA</v>
          </cell>
        </row>
        <row r="10290">
          <cell r="B10290" t="str">
            <v>C2603</v>
          </cell>
          <cell r="C10290" t="str">
            <v>TUBO PVC BRANCO RÍGIDO ESGOTO D=300mm (12")</v>
          </cell>
          <cell r="D10290" t="str">
            <v>M</v>
          </cell>
          <cell r="E10290">
            <v>144.15</v>
          </cell>
          <cell r="F10290" t="str">
            <v>SEINFRA</v>
          </cell>
        </row>
        <row r="10291">
          <cell r="B10291" t="str">
            <v>C2613</v>
          </cell>
          <cell r="C10291" t="str">
            <v>TUBO PVC CINZA RÍGIDO ESGOTO D=150mm (6") JUNTA C/ANÉIS</v>
          </cell>
          <cell r="D10291" t="str">
            <v>M</v>
          </cell>
          <cell r="E10291">
            <v>89.61</v>
          </cell>
          <cell r="F10291" t="str">
            <v>SEINFRA</v>
          </cell>
        </row>
        <row r="10292">
          <cell r="B10292" t="str">
            <v>C2614</v>
          </cell>
          <cell r="C10292" t="str">
            <v>TUBO PVC CINZA RÍGIDO ESGOTO D=150mm (6") JUNTA SOLD.</v>
          </cell>
          <cell r="D10292" t="str">
            <v>M</v>
          </cell>
          <cell r="E10292">
            <v>89.93</v>
          </cell>
          <cell r="F10292" t="str">
            <v>SEINFRA</v>
          </cell>
        </row>
        <row r="10293">
          <cell r="B10293" t="str">
            <v>C2607</v>
          </cell>
          <cell r="C10293" t="str">
            <v>TUBO PVC ROSC. BRANCO D= 1/2" (20mm)</v>
          </cell>
          <cell r="D10293" t="str">
            <v>M</v>
          </cell>
          <cell r="E10293">
            <v>9.92</v>
          </cell>
          <cell r="F10293" t="str">
            <v>SEINFRA</v>
          </cell>
        </row>
        <row r="10294">
          <cell r="B10294" t="str">
            <v>C2611</v>
          </cell>
          <cell r="C10294" t="str">
            <v>TUBO PVC ROSC. BRANCO D= 3/4" (25mm)</v>
          </cell>
          <cell r="D10294" t="str">
            <v>M</v>
          </cell>
          <cell r="E10294">
            <v>13.82</v>
          </cell>
          <cell r="F10294" t="str">
            <v>SEINFRA</v>
          </cell>
        </row>
        <row r="10295">
          <cell r="B10295" t="str">
            <v>C2606</v>
          </cell>
          <cell r="C10295" t="str">
            <v>TUBO PVC ROSC. BRANCO D= 1" (32mm)</v>
          </cell>
          <cell r="D10295" t="str">
            <v>M</v>
          </cell>
          <cell r="E10295">
            <v>21.87</v>
          </cell>
          <cell r="F10295" t="str">
            <v>SEINFRA</v>
          </cell>
        </row>
        <row r="10296">
          <cell r="B10296" t="str">
            <v>C2605</v>
          </cell>
          <cell r="C10296" t="str">
            <v>TUBO PVC ROSC. BRANCO D= 1 1/4" (40mm)</v>
          </cell>
          <cell r="D10296" t="str">
            <v>M</v>
          </cell>
          <cell r="E10296">
            <v>30.48</v>
          </cell>
          <cell r="F10296" t="str">
            <v>SEINFRA</v>
          </cell>
        </row>
        <row r="10297">
          <cell r="B10297" t="str">
            <v>C2604</v>
          </cell>
          <cell r="C10297" t="str">
            <v>TUBO PVC ROSC. BRANCO D= 1 1/2" (50mm)</v>
          </cell>
          <cell r="D10297" t="str">
            <v>M</v>
          </cell>
          <cell r="E10297">
            <v>37.590000000000003</v>
          </cell>
          <cell r="F10297" t="str">
            <v>SEINFRA</v>
          </cell>
        </row>
        <row r="10298">
          <cell r="B10298" t="str">
            <v>C2609</v>
          </cell>
          <cell r="C10298" t="str">
            <v>TUBO PVC ROSC. BRANCO D= 2" (60mm)</v>
          </cell>
          <cell r="D10298" t="str">
            <v>M</v>
          </cell>
          <cell r="E10298">
            <v>51.33</v>
          </cell>
          <cell r="F10298" t="str">
            <v>SEINFRA</v>
          </cell>
        </row>
        <row r="10299">
          <cell r="B10299" t="str">
            <v>C2608</v>
          </cell>
          <cell r="C10299" t="str">
            <v>TUBO PVC ROSC. BRANCO D= 2 1/2" (75mm)</v>
          </cell>
          <cell r="D10299" t="str">
            <v>M</v>
          </cell>
          <cell r="E10299">
            <v>77.260000000000005</v>
          </cell>
          <cell r="F10299" t="str">
            <v>SEINFRA</v>
          </cell>
        </row>
        <row r="10300">
          <cell r="B10300" t="str">
            <v>C2610</v>
          </cell>
          <cell r="C10300" t="str">
            <v>TUBO PVC ROSC. BRANCO D= 3" (85mm)</v>
          </cell>
          <cell r="D10300" t="str">
            <v>M</v>
          </cell>
          <cell r="E10300">
            <v>97.87</v>
          </cell>
          <cell r="F10300" t="str">
            <v>SEINFRA</v>
          </cell>
        </row>
        <row r="10301">
          <cell r="B10301" t="str">
            <v>C2612</v>
          </cell>
          <cell r="C10301" t="str">
            <v>TUBO PVC ROSC. BRANCO D= 4"(110mm)</v>
          </cell>
          <cell r="D10301" t="str">
            <v>M</v>
          </cell>
          <cell r="E10301">
            <v>115.78</v>
          </cell>
          <cell r="F10301" t="str">
            <v>SEINFRA</v>
          </cell>
        </row>
        <row r="10302">
          <cell r="B10302" t="str">
            <v>C4760</v>
          </cell>
          <cell r="C10302" t="str">
            <v xml:space="preserve">TUBO PVC SÉRIE REFORÇADA P/ ESGOTO D=100MM (4") - INCLUSIVE CONEXÕES                                     </v>
          </cell>
          <cell r="D10302" t="str">
            <v>M</v>
          </cell>
          <cell r="E10302">
            <v>42.93</v>
          </cell>
          <cell r="F10302" t="str">
            <v>SEINFRA</v>
          </cell>
        </row>
        <row r="10303">
          <cell r="F10303" t="str">
            <v>SEINFRA</v>
          </cell>
        </row>
        <row r="10304">
          <cell r="B10304" t="str">
            <v>C4763</v>
          </cell>
          <cell r="C10304" t="str">
            <v xml:space="preserve">TUBO PVC SÉRIE REFORÇADA P/ ESGOTO D=150MM (6") JUNTA COM ANEL                                </v>
          </cell>
          <cell r="D10304" t="str">
            <v>M</v>
          </cell>
          <cell r="E10304">
            <v>61</v>
          </cell>
          <cell r="F10304" t="str">
            <v>SEINFRA</v>
          </cell>
        </row>
        <row r="10305">
          <cell r="F10305" t="str">
            <v>SEINFRA</v>
          </cell>
        </row>
        <row r="10306">
          <cell r="B10306" t="str">
            <v>C2615</v>
          </cell>
          <cell r="C10306" t="str">
            <v>TUBO PVC SOLD. MARROM D= 20mm (1/2")</v>
          </cell>
          <cell r="D10306" t="str">
            <v>M</v>
          </cell>
          <cell r="E10306">
            <v>5.54</v>
          </cell>
          <cell r="F10306" t="str">
            <v>SEINFRA</v>
          </cell>
        </row>
        <row r="10307">
          <cell r="B10307" t="str">
            <v>C2616</v>
          </cell>
          <cell r="C10307" t="str">
            <v>TUBO PVC SOLD. MARROM D= 25mm (3/4")</v>
          </cell>
          <cell r="D10307" t="str">
            <v>M</v>
          </cell>
          <cell r="E10307">
            <v>7.5</v>
          </cell>
          <cell r="F10307" t="str">
            <v>SEINFRA</v>
          </cell>
        </row>
        <row r="10308">
          <cell r="B10308" t="str">
            <v>C2617</v>
          </cell>
          <cell r="C10308" t="str">
            <v>TUBO PVC SOLD. MARROM D= 32mm (1")</v>
          </cell>
          <cell r="D10308" t="str">
            <v>M</v>
          </cell>
          <cell r="E10308">
            <v>11.64</v>
          </cell>
          <cell r="F10308" t="str">
            <v>SEINFRA</v>
          </cell>
        </row>
        <row r="10309">
          <cell r="B10309" t="str">
            <v>C2618</v>
          </cell>
          <cell r="C10309" t="str">
            <v>TUBO PVC SOLD. MARROM D= 40mm (1 1/4")</v>
          </cell>
          <cell r="D10309" t="str">
            <v>M</v>
          </cell>
          <cell r="E10309">
            <v>17.329999999999998</v>
          </cell>
          <cell r="F10309" t="str">
            <v>SEINFRA</v>
          </cell>
        </row>
        <row r="10310">
          <cell r="B10310" t="str">
            <v>C2619</v>
          </cell>
          <cell r="C10310" t="str">
            <v>TUBO PVC SOLD. MARROM D= 50mm (1 1/2")</v>
          </cell>
          <cell r="D10310" t="str">
            <v>M</v>
          </cell>
          <cell r="E10310">
            <v>20.28</v>
          </cell>
          <cell r="F10310" t="str">
            <v>SEINFRA</v>
          </cell>
        </row>
        <row r="10311">
          <cell r="B10311" t="str">
            <v>C2620</v>
          </cell>
          <cell r="C10311" t="str">
            <v>TUBO PVC SOLD. MARROM D= 60mm (2")</v>
          </cell>
          <cell r="D10311" t="str">
            <v>M</v>
          </cell>
          <cell r="E10311">
            <v>30.3</v>
          </cell>
          <cell r="F10311" t="str">
            <v>SEINFRA</v>
          </cell>
        </row>
        <row r="10312">
          <cell r="B10312" t="str">
            <v>C2621</v>
          </cell>
          <cell r="C10312" t="str">
            <v>TUBO PVC SOLD. MARROM D= 75mm (2 1/2")</v>
          </cell>
          <cell r="D10312" t="str">
            <v>M</v>
          </cell>
          <cell r="E10312">
            <v>47.29</v>
          </cell>
          <cell r="F10312" t="str">
            <v>SEINFRA</v>
          </cell>
        </row>
        <row r="10313">
          <cell r="B10313" t="str">
            <v>C2622</v>
          </cell>
          <cell r="C10313" t="str">
            <v>TUBO PVC SOLD. MARROM D= 85mm (3")</v>
          </cell>
          <cell r="D10313" t="str">
            <v>M</v>
          </cell>
          <cell r="E10313">
            <v>57.9</v>
          </cell>
          <cell r="F10313" t="str">
            <v>SEINFRA</v>
          </cell>
        </row>
        <row r="10314">
          <cell r="B10314" t="str">
            <v>C2623</v>
          </cell>
          <cell r="C10314" t="str">
            <v>TUBO PVC SOLD. MARROM D=110mm (4")</v>
          </cell>
          <cell r="D10314" t="str">
            <v>M</v>
          </cell>
          <cell r="E10314">
            <v>83.61</v>
          </cell>
          <cell r="F10314" t="str">
            <v>SEINFRA</v>
          </cell>
        </row>
        <row r="10315">
          <cell r="B10315" t="str">
            <v>C2624</v>
          </cell>
          <cell r="C10315" t="str">
            <v>TUBO PVC SOLD. MARROM INCL.CONEXÕES D= 20mm (1/2")</v>
          </cell>
          <cell r="D10315" t="str">
            <v>M</v>
          </cell>
          <cell r="E10315">
            <v>16.46</v>
          </cell>
          <cell r="F10315" t="str">
            <v>SEINFRA</v>
          </cell>
        </row>
        <row r="10316">
          <cell r="B10316" t="str">
            <v>C2625</v>
          </cell>
          <cell r="C10316" t="str">
            <v>TUBO PVC SOLD. MARROM INCL.CONEXÕES D= 25mm(3/4")</v>
          </cell>
          <cell r="D10316" t="str">
            <v>M</v>
          </cell>
          <cell r="E10316">
            <v>19.670000000000002</v>
          </cell>
          <cell r="F10316" t="str">
            <v>SEINFRA</v>
          </cell>
        </row>
        <row r="10317">
          <cell r="B10317" t="str">
            <v>C2626</v>
          </cell>
          <cell r="C10317" t="str">
            <v>TUBO PVC SOLD. MARROM INCL.CONEXÕES D= 32mm(1")</v>
          </cell>
          <cell r="D10317" t="str">
            <v>M</v>
          </cell>
          <cell r="E10317">
            <v>26.82</v>
          </cell>
          <cell r="F10317" t="str">
            <v>SEINFRA</v>
          </cell>
        </row>
        <row r="10318">
          <cell r="B10318" t="str">
            <v>C2627</v>
          </cell>
          <cell r="C10318" t="str">
            <v>TUBO PVC SOLD. MARROM INCL.CONEXÕES D= 40mm (1 1/4")</v>
          </cell>
          <cell r="D10318" t="str">
            <v>M</v>
          </cell>
          <cell r="E10318">
            <v>33.270000000000003</v>
          </cell>
          <cell r="F10318" t="str">
            <v>SEINFRA</v>
          </cell>
        </row>
        <row r="10319">
          <cell r="B10319" t="str">
            <v>C2628</v>
          </cell>
          <cell r="C10319" t="str">
            <v>TUBO PVC SOLD. MARROM INCL.CONEXÕES D= 50mm (1 1/2")</v>
          </cell>
          <cell r="D10319" t="str">
            <v>M</v>
          </cell>
          <cell r="E10319">
            <v>38.020000000000003</v>
          </cell>
          <cell r="F10319" t="str">
            <v>SEINFRA</v>
          </cell>
        </row>
        <row r="10320">
          <cell r="B10320" t="str">
            <v>C2629</v>
          </cell>
          <cell r="C10320" t="str">
            <v>TUBO PVC SOLD. MARROM INCL.CONEXÕES D= 60mm (2")</v>
          </cell>
          <cell r="D10320" t="str">
            <v>M</v>
          </cell>
          <cell r="E10320">
            <v>52.54</v>
          </cell>
          <cell r="F10320" t="str">
            <v>SEINFRA</v>
          </cell>
        </row>
        <row r="10321">
          <cell r="B10321" t="str">
            <v>C2631</v>
          </cell>
          <cell r="C10321" t="str">
            <v>TUBO PVC SOLD. MARROM INCL.CONEXÕES D=75mm (2 1/2")</v>
          </cell>
          <cell r="D10321" t="str">
            <v>M</v>
          </cell>
          <cell r="E10321">
            <v>77.86</v>
          </cell>
          <cell r="F10321" t="str">
            <v>SEINFRA</v>
          </cell>
        </row>
        <row r="10322">
          <cell r="B10322" t="str">
            <v>C2632</v>
          </cell>
          <cell r="C10322" t="str">
            <v>TUBO PVC SOLD. MARROM INCL.CONEXÕES D=85MM(3')</v>
          </cell>
          <cell r="D10322" t="str">
            <v>M</v>
          </cell>
          <cell r="E10322">
            <v>88.7</v>
          </cell>
          <cell r="F10322" t="str">
            <v>SEINFRA</v>
          </cell>
        </row>
        <row r="10323">
          <cell r="B10323" t="str">
            <v>C2630</v>
          </cell>
          <cell r="C10323" t="str">
            <v>TUBO PVC SOLD. MARROM INCL.CONEXÕES D=110mm(4')</v>
          </cell>
          <cell r="D10323" t="str">
            <v>M</v>
          </cell>
          <cell r="E10323">
            <v>123.6</v>
          </cell>
          <cell r="F10323" t="str">
            <v>SEINFRA</v>
          </cell>
        </row>
        <row r="10324">
          <cell r="B10324" t="str">
            <v>C2648</v>
          </cell>
          <cell r="C10324" t="str">
            <v>UNIÃO PVC BRANCO ROSC. D=1/2" (20mm)</v>
          </cell>
          <cell r="D10324" t="str">
            <v>UN</v>
          </cell>
          <cell r="E10324">
            <v>9.51</v>
          </cell>
          <cell r="F10324" t="str">
            <v>SEINFRA</v>
          </cell>
        </row>
        <row r="10325">
          <cell r="B10325" t="str">
            <v>C2652</v>
          </cell>
          <cell r="C10325" t="str">
            <v>UNIÃO PVC BRANCO ROSC. D=3/4" (25mm)</v>
          </cell>
          <cell r="D10325" t="str">
            <v>UN</v>
          </cell>
          <cell r="E10325">
            <v>13.66</v>
          </cell>
          <cell r="F10325" t="str">
            <v>SEINFRA</v>
          </cell>
        </row>
        <row r="10326">
          <cell r="B10326" t="str">
            <v>C2647</v>
          </cell>
          <cell r="C10326" t="str">
            <v>UNIÃO PVC BRANCO ROSC. D=1" (32mm)</v>
          </cell>
          <cell r="D10326" t="str">
            <v>UN</v>
          </cell>
          <cell r="E10326">
            <v>21.36</v>
          </cell>
          <cell r="F10326" t="str">
            <v>SEINFRA</v>
          </cell>
        </row>
        <row r="10327">
          <cell r="B10327" t="str">
            <v>C2646</v>
          </cell>
          <cell r="C10327" t="str">
            <v>UNIÃO PVC BRANCO ROSC. D=1 1/4" (40mm)</v>
          </cell>
          <cell r="D10327" t="str">
            <v>UN</v>
          </cell>
          <cell r="E10327">
            <v>34.58</v>
          </cell>
          <cell r="F10327" t="str">
            <v>SEINFRA</v>
          </cell>
        </row>
        <row r="10328">
          <cell r="B10328" t="str">
            <v>C2645</v>
          </cell>
          <cell r="C10328" t="str">
            <v>UNIÃO PVC BRANCO ROSC. D=1 1/2" (50mm)</v>
          </cell>
          <cell r="D10328" t="str">
            <v>UN</v>
          </cell>
          <cell r="E10328">
            <v>37.74</v>
          </cell>
          <cell r="F10328" t="str">
            <v>SEINFRA</v>
          </cell>
        </row>
        <row r="10329">
          <cell r="B10329" t="str">
            <v>C2650</v>
          </cell>
          <cell r="C10329" t="str">
            <v>UNIÃO PVC BRANCO ROSC. D=2" (60mm)</v>
          </cell>
          <cell r="D10329" t="str">
            <v>UN</v>
          </cell>
          <cell r="E10329">
            <v>76.260000000000005</v>
          </cell>
          <cell r="F10329" t="str">
            <v>SEINFRA</v>
          </cell>
        </row>
        <row r="10330">
          <cell r="B10330" t="str">
            <v>C2651</v>
          </cell>
          <cell r="C10330" t="str">
            <v>UNIÃO PVC BRANCO ROSC. D=3" (85mm)</v>
          </cell>
          <cell r="D10330" t="str">
            <v>UN</v>
          </cell>
          <cell r="E10330">
            <v>189.2</v>
          </cell>
          <cell r="F10330" t="str">
            <v>SEINFRA</v>
          </cell>
        </row>
        <row r="10331">
          <cell r="B10331" t="str">
            <v>C2649</v>
          </cell>
          <cell r="C10331" t="str">
            <v>UNIÃO PVC BRANCO ROSC. D=2 1/2" (75mm)</v>
          </cell>
          <cell r="D10331" t="str">
            <v>UN</v>
          </cell>
          <cell r="E10331">
            <v>151.22999999999999</v>
          </cell>
          <cell r="F10331" t="str">
            <v>SEINFRA</v>
          </cell>
        </row>
        <row r="10332">
          <cell r="B10332" t="str">
            <v>C2653</v>
          </cell>
          <cell r="C10332" t="str">
            <v>UNIÃO PVC BRANCO ROSC. D=4" (110mm)</v>
          </cell>
          <cell r="D10332" t="str">
            <v>UN</v>
          </cell>
          <cell r="E10332">
            <v>363.56</v>
          </cell>
          <cell r="F10332" t="str">
            <v>SEINFRA</v>
          </cell>
        </row>
        <row r="10333">
          <cell r="B10333" t="str">
            <v>C2654</v>
          </cell>
          <cell r="C10333" t="str">
            <v>UNIÃO PVC SOLD. MARROM D= 20mm (1/2")</v>
          </cell>
          <cell r="D10333" t="str">
            <v>UN</v>
          </cell>
          <cell r="E10333">
            <v>9.7899999999999991</v>
          </cell>
          <cell r="F10333" t="str">
            <v>SEINFRA</v>
          </cell>
        </row>
        <row r="10334">
          <cell r="B10334" t="str">
            <v>C2655</v>
          </cell>
          <cell r="C10334" t="str">
            <v>UNIÃO PVC SOLD. MARROM D= 25mm (3/4")</v>
          </cell>
          <cell r="D10334" t="str">
            <v>UN</v>
          </cell>
          <cell r="E10334">
            <v>11.17</v>
          </cell>
          <cell r="F10334" t="str">
            <v>SEINFRA</v>
          </cell>
        </row>
        <row r="10335">
          <cell r="B10335" t="str">
            <v>C2656</v>
          </cell>
          <cell r="C10335" t="str">
            <v>UNIÃO PVC SOLD. MARROM D= 32mm (1")</v>
          </cell>
          <cell r="D10335" t="str">
            <v>UN</v>
          </cell>
          <cell r="E10335">
            <v>16</v>
          </cell>
          <cell r="F10335" t="str">
            <v>SEINFRA</v>
          </cell>
        </row>
        <row r="10336">
          <cell r="B10336" t="str">
            <v>C2657</v>
          </cell>
          <cell r="C10336" t="str">
            <v>UNIÃO PVC SOLD. MARROM D= 40mm (1 1/4")</v>
          </cell>
          <cell r="D10336" t="str">
            <v>UN</v>
          </cell>
          <cell r="E10336">
            <v>29.3</v>
          </cell>
          <cell r="F10336" t="str">
            <v>SEINFRA</v>
          </cell>
        </row>
        <row r="10337">
          <cell r="B10337" t="str">
            <v>C2658</v>
          </cell>
          <cell r="C10337" t="str">
            <v>UNIÃO PVC SOLD. MARROM D= 50mm (1 1/2")</v>
          </cell>
          <cell r="D10337" t="str">
            <v>UN</v>
          </cell>
          <cell r="E10337">
            <v>31.79</v>
          </cell>
          <cell r="F10337" t="str">
            <v>SEINFRA</v>
          </cell>
        </row>
        <row r="10338">
          <cell r="B10338" t="str">
            <v>C2659</v>
          </cell>
          <cell r="C10338" t="str">
            <v>UNIÃO PVC SOLD. MARROM D= 60mm (2")</v>
          </cell>
          <cell r="D10338" t="str">
            <v>UN</v>
          </cell>
          <cell r="E10338">
            <v>70.02</v>
          </cell>
          <cell r="F10338" t="str">
            <v>SEINFRA</v>
          </cell>
        </row>
        <row r="10339">
          <cell r="B10339" t="str">
            <v>C2660</v>
          </cell>
          <cell r="C10339" t="str">
            <v>UNIÃO PVC SOLD. MARROM D= 75mm (2 1/2")</v>
          </cell>
          <cell r="D10339" t="str">
            <v>UN</v>
          </cell>
          <cell r="E10339">
            <v>137.02000000000001</v>
          </cell>
          <cell r="F10339" t="str">
            <v>SEINFRA</v>
          </cell>
        </row>
        <row r="10340">
          <cell r="B10340" t="str">
            <v>C2661</v>
          </cell>
          <cell r="C10340" t="str">
            <v>UNIÃO PVC SOLD. MARROM D= 85mm (3")</v>
          </cell>
          <cell r="D10340" t="str">
            <v>UN</v>
          </cell>
          <cell r="E10340">
            <v>205.24</v>
          </cell>
          <cell r="F10340" t="str">
            <v>SEINFRA</v>
          </cell>
        </row>
        <row r="10341">
          <cell r="B10341" t="str">
            <v>C2662</v>
          </cell>
          <cell r="C10341" t="str">
            <v>UNIÃO PVC SOLD. MARROM D=110mm (4")</v>
          </cell>
          <cell r="D10341" t="str">
            <v>UN</v>
          </cell>
          <cell r="E10341">
            <v>371.41</v>
          </cell>
          <cell r="F10341" t="str">
            <v>SEINFRA</v>
          </cell>
        </row>
        <row r="10342">
          <cell r="B10342" t="str">
            <v>TUBOS E CONEXÕES DE PRFV</v>
          </cell>
          <cell r="E10342">
            <v>245.35</v>
          </cell>
          <cell r="F10342" t="str">
            <v>SEINFRA</v>
          </cell>
        </row>
        <row r="10343">
          <cell r="B10343" t="str">
            <v>C4188</v>
          </cell>
          <cell r="C10343" t="str">
            <v>ASSENTAMENTO DE TUBO, PEÇAS E CONEXÕES EM PRFV, JE DN 300mm</v>
          </cell>
          <cell r="D10343" t="str">
            <v>M</v>
          </cell>
          <cell r="E10343">
            <v>13.2</v>
          </cell>
          <cell r="F10343" t="str">
            <v>SEINFRA</v>
          </cell>
        </row>
        <row r="10344">
          <cell r="B10344" t="str">
            <v>C4189</v>
          </cell>
          <cell r="C10344" t="str">
            <v>ASSENTAMENTO DE TUBO, PEÇAS E CONEXÕES EM PRFV, JE DN 350mm</v>
          </cell>
          <cell r="D10344" t="str">
            <v>M</v>
          </cell>
          <cell r="E10344">
            <v>13.83</v>
          </cell>
          <cell r="F10344" t="str">
            <v>SEINFRA</v>
          </cell>
        </row>
        <row r="10345">
          <cell r="B10345" t="str">
            <v>C4190</v>
          </cell>
          <cell r="C10345" t="str">
            <v>ASSENTAMENTO DE TUBO, PEÇAS E CONEXÕES EM PRFV, JE DN 400mm</v>
          </cell>
          <cell r="D10345" t="str">
            <v>M</v>
          </cell>
          <cell r="E10345">
            <v>15.74</v>
          </cell>
          <cell r="F10345" t="str">
            <v>SEINFRA</v>
          </cell>
        </row>
        <row r="10346">
          <cell r="B10346" t="str">
            <v>C4191</v>
          </cell>
          <cell r="C10346" t="str">
            <v>ASSENTAMENTO DE TUBO, PEÇAS E CONEXÕES EM PRFV, JE DN 450mm</v>
          </cell>
          <cell r="D10346" t="str">
            <v>M</v>
          </cell>
          <cell r="E10346">
            <v>16.579999999999998</v>
          </cell>
          <cell r="F10346" t="str">
            <v>SEINFRA</v>
          </cell>
        </row>
        <row r="10347">
          <cell r="B10347" t="str">
            <v>C4192</v>
          </cell>
          <cell r="C10347" t="str">
            <v>ASSENTAMENTO DE TUBO, PEÇAS E CONEXÕES EM PRFV, JE DN 500mm</v>
          </cell>
          <cell r="D10347" t="str">
            <v>M</v>
          </cell>
          <cell r="E10347">
            <v>17.45</v>
          </cell>
          <cell r="F10347" t="str">
            <v>SEINFRA</v>
          </cell>
        </row>
        <row r="10348">
          <cell r="B10348" t="str">
            <v>C4193</v>
          </cell>
          <cell r="C10348" t="str">
            <v>ASSENTAMENTO DE TUBO, PEÇAS E CONEXÕES EM PRFV, JE DN 600mm</v>
          </cell>
          <cell r="D10348" t="str">
            <v>M</v>
          </cell>
          <cell r="E10348">
            <v>19.25</v>
          </cell>
          <cell r="F10348" t="str">
            <v>SEINFRA</v>
          </cell>
        </row>
        <row r="10349">
          <cell r="B10349" t="str">
            <v>C4194</v>
          </cell>
          <cell r="C10349" t="str">
            <v>ASSENTAMENTO DE TUBO, PEÇAS E CONEXÕES EM PRFV, JE DN 700mm</v>
          </cell>
          <cell r="D10349" t="str">
            <v>M</v>
          </cell>
          <cell r="E10349">
            <v>21.7</v>
          </cell>
          <cell r="F10349" t="str">
            <v>SEINFRA</v>
          </cell>
        </row>
        <row r="10350">
          <cell r="B10350" t="str">
            <v>C4195</v>
          </cell>
          <cell r="C10350" t="str">
            <v>ASSENTAMENTO DE TUBO, PEÇAS E CONEXÕES EM PRFV, JE DN 800mm</v>
          </cell>
          <cell r="D10350" t="str">
            <v>M</v>
          </cell>
          <cell r="E10350">
            <v>26.06</v>
          </cell>
          <cell r="F10350" t="str">
            <v>SEINFRA</v>
          </cell>
        </row>
        <row r="10351">
          <cell r="B10351" t="str">
            <v>C4196</v>
          </cell>
          <cell r="C10351" t="str">
            <v>ASSENTAMENTO DE TUBO, PEÇAS E CONEXÕES EM PRFV, JE DN 900mm</v>
          </cell>
          <cell r="D10351" t="str">
            <v>M</v>
          </cell>
          <cell r="E10351">
            <v>29.29</v>
          </cell>
          <cell r="F10351" t="str">
            <v>SEINFRA</v>
          </cell>
        </row>
        <row r="10352">
          <cell r="B10352" t="str">
            <v>C4197</v>
          </cell>
          <cell r="C10352" t="str">
            <v>ASSENTAMENTO DE TUBO, PEÇAS E CONEXÕES EM PRFV, JE DN 1000mm</v>
          </cell>
          <cell r="D10352" t="str">
            <v>M</v>
          </cell>
          <cell r="E10352">
            <v>33.090000000000003</v>
          </cell>
          <cell r="F10352" t="str">
            <v>SEINFRA</v>
          </cell>
        </row>
        <row r="10353">
          <cell r="B10353" t="str">
            <v>C4198</v>
          </cell>
          <cell r="C10353" t="str">
            <v>ASSENTAMENTO DE TUBO, PEÇAS E CONEXÕES EM PRFV, JE DN 1200mm</v>
          </cell>
          <cell r="D10353" t="str">
            <v>M</v>
          </cell>
          <cell r="E10353">
            <v>39.159999999999997</v>
          </cell>
          <cell r="F10353" t="str">
            <v>SEINFRA</v>
          </cell>
        </row>
        <row r="10354">
          <cell r="B10354" t="str">
            <v>TUBOS E CONEXÕES DE CERÂMICA</v>
          </cell>
          <cell r="E10354">
            <v>283.64999999999998</v>
          </cell>
          <cell r="F10354" t="str">
            <v>SEINFRA</v>
          </cell>
        </row>
        <row r="10355">
          <cell r="B10355" t="str">
            <v>C0235</v>
          </cell>
          <cell r="C10355" t="str">
            <v>ASSENTAMENTO DE TUBOS E CONEXÕES CERÂMICOS, J.ARG. D= 100mm</v>
          </cell>
          <cell r="D10355" t="str">
            <v>M</v>
          </cell>
          <cell r="E10355">
            <v>5.71</v>
          </cell>
          <cell r="F10355" t="str">
            <v>SEINFRA</v>
          </cell>
        </row>
        <row r="10356">
          <cell r="B10356" t="str">
            <v>C0239</v>
          </cell>
          <cell r="C10356" t="str">
            <v>ASSENTAMENTO DE TUBOS E CONEXÕES CERÂMICOS, J.ARG. D=150mm</v>
          </cell>
          <cell r="D10356" t="str">
            <v>M</v>
          </cell>
          <cell r="E10356">
            <v>7.36</v>
          </cell>
          <cell r="F10356" t="str">
            <v>SEINFRA</v>
          </cell>
        </row>
        <row r="10357">
          <cell r="B10357" t="str">
            <v>C0236</v>
          </cell>
          <cell r="C10357" t="str">
            <v>ASSENTAMENTO DE TUBOS E CONEXÕES CERÂMICOS, J.ARG. D= 200mm</v>
          </cell>
          <cell r="D10357" t="str">
            <v>M</v>
          </cell>
          <cell r="E10357">
            <v>8.92</v>
          </cell>
          <cell r="F10357" t="str">
            <v>SEINFRA</v>
          </cell>
        </row>
        <row r="10358">
          <cell r="B10358" t="str">
            <v>C0237</v>
          </cell>
          <cell r="C10358" t="str">
            <v>ASSENTAMENTO DE TUBOS E CONEXÕES CERÂMICOS, J.ARG. D= 250mm</v>
          </cell>
          <cell r="D10358" t="str">
            <v>M</v>
          </cell>
          <cell r="E10358">
            <v>12</v>
          </cell>
          <cell r="F10358" t="str">
            <v>SEINFRA</v>
          </cell>
        </row>
        <row r="10359">
          <cell r="B10359" t="str">
            <v>C0238</v>
          </cell>
          <cell r="C10359" t="str">
            <v>ASSENTAMENTO DE TUBOS E CONEXÕES CERÂMICOS, J.ARG. D= 300mm</v>
          </cell>
          <cell r="D10359" t="str">
            <v>M</v>
          </cell>
          <cell r="E10359">
            <v>14.86</v>
          </cell>
          <cell r="F10359" t="str">
            <v>SEINFRA</v>
          </cell>
        </row>
        <row r="10360">
          <cell r="B10360" t="str">
            <v>C0240</v>
          </cell>
          <cell r="C10360" t="str">
            <v>ASSENTAMENTO DE TUBOS E CONEXÕES CERÂMICOS, J.ASF. D= 100mm</v>
          </cell>
          <cell r="D10360" t="str">
            <v>M</v>
          </cell>
          <cell r="E10360">
            <v>16.600000000000001</v>
          </cell>
          <cell r="F10360" t="str">
            <v>SEINFRA</v>
          </cell>
        </row>
        <row r="10361">
          <cell r="B10361" t="str">
            <v>C0241</v>
          </cell>
          <cell r="C10361" t="str">
            <v>ASSENTAMENTO DE TUBOS E CONEXÕES CERÂMICOS, J.ASF. D= 150mm</v>
          </cell>
          <cell r="D10361" t="str">
            <v>M</v>
          </cell>
          <cell r="E10361">
            <v>18.79</v>
          </cell>
          <cell r="F10361" t="str">
            <v>SEINFRA</v>
          </cell>
        </row>
        <row r="10362">
          <cell r="B10362" t="str">
            <v>C0242</v>
          </cell>
          <cell r="C10362" t="str">
            <v>ASSENTAMENTO DE TUBOS E CONEXÕES CERÂMICOS, J.ASF. D= 200mm</v>
          </cell>
          <cell r="D10362" t="str">
            <v>M</v>
          </cell>
          <cell r="E10362">
            <v>22.3</v>
          </cell>
          <cell r="F10362" t="str">
            <v>SEINFRA</v>
          </cell>
        </row>
        <row r="10363">
          <cell r="B10363" t="str">
            <v>C0243</v>
          </cell>
          <cell r="C10363" t="str">
            <v>ASSENTAMENTO DE TUBOS E CONEXÕES CERÂMICOS, J.ASF. D= 250mm</v>
          </cell>
          <cell r="D10363" t="str">
            <v>M</v>
          </cell>
          <cell r="E10363">
            <v>30.25</v>
          </cell>
          <cell r="F10363" t="str">
            <v>SEINFRA</v>
          </cell>
        </row>
        <row r="10364">
          <cell r="B10364" t="str">
            <v>C0244</v>
          </cell>
          <cell r="C10364" t="str">
            <v>ASSENTAMENTO DE TUBOS E CONEXÕES CERÂMICOS, J.ASF. D= 300mm</v>
          </cell>
          <cell r="D10364" t="str">
            <v>M</v>
          </cell>
          <cell r="E10364">
            <v>38.26</v>
          </cell>
          <cell r="F10364" t="str">
            <v>SEINFRA</v>
          </cell>
        </row>
        <row r="10365">
          <cell r="B10365" t="str">
            <v>C0245</v>
          </cell>
          <cell r="C10365" t="str">
            <v>ASSENTAMENTO DE TUBOS E CONEXÕES CERÂMICOS, J.ASF. D= 350mm</v>
          </cell>
          <cell r="D10365" t="str">
            <v>M</v>
          </cell>
          <cell r="E10365">
            <v>48.74</v>
          </cell>
          <cell r="F10365" t="str">
            <v>SEINFRA</v>
          </cell>
        </row>
        <row r="10366">
          <cell r="B10366" t="str">
            <v>C0246</v>
          </cell>
          <cell r="C10366" t="str">
            <v>ASSENTAMENTO DE TUBOS E CONEXÕES CERÂMICOS, J.ASF. D= 400mm</v>
          </cell>
          <cell r="D10366" t="str">
            <v>M</v>
          </cell>
          <cell r="E10366">
            <v>59.86</v>
          </cell>
          <cell r="F10366" t="str">
            <v>SEINFRA</v>
          </cell>
        </row>
        <row r="10367">
          <cell r="B10367" t="str">
            <v>TUBOS E CONEXÕES DE CONCRETO</v>
          </cell>
          <cell r="E10367">
            <v>2448.9899999999998</v>
          </cell>
          <cell r="F10367" t="str">
            <v>SEINFRA</v>
          </cell>
        </row>
        <row r="10368">
          <cell r="B10368" t="str">
            <v>C0305</v>
          </cell>
          <cell r="C10368" t="str">
            <v>ASSENTAMENTO DE TUBOS EM CONCRETO,JUNTA ARGAMASSADA, D=150mm</v>
          </cell>
          <cell r="D10368" t="str">
            <v>M</v>
          </cell>
          <cell r="E10368">
            <v>18.86</v>
          </cell>
          <cell r="F10368" t="str">
            <v>SEINFRA</v>
          </cell>
        </row>
        <row r="10369">
          <cell r="B10369" t="str">
            <v>C0306</v>
          </cell>
          <cell r="C10369" t="str">
            <v>ASSENTAMENTO DE TUBOS EM CONCRETO,JUNTA ARGAMASSADA, D=200mm</v>
          </cell>
          <cell r="D10369" t="str">
            <v>M</v>
          </cell>
          <cell r="E10369">
            <v>25.1</v>
          </cell>
          <cell r="F10369" t="str">
            <v>SEINFRA</v>
          </cell>
        </row>
        <row r="10370">
          <cell r="B10370" t="str">
            <v>C0298</v>
          </cell>
          <cell r="C10370" t="str">
            <v>ASSENTAMENTO DE TUBOS EM CONCRETO, JE D= 300mm</v>
          </cell>
          <cell r="D10370" t="str">
            <v>M</v>
          </cell>
          <cell r="E10370">
            <v>32.1</v>
          </cell>
          <cell r="F10370" t="str">
            <v>SEINFRA</v>
          </cell>
        </row>
        <row r="10371">
          <cell r="B10371" t="str">
            <v>C0299</v>
          </cell>
          <cell r="C10371" t="str">
            <v>ASSENTAMENTO DE TUBOS EM CONCRETO, JE D= 400mm</v>
          </cell>
          <cell r="D10371" t="str">
            <v>M</v>
          </cell>
          <cell r="E10371">
            <v>50.04</v>
          </cell>
          <cell r="F10371" t="str">
            <v>SEINFRA</v>
          </cell>
        </row>
        <row r="10372">
          <cell r="B10372" t="str">
            <v>C0300</v>
          </cell>
          <cell r="C10372" t="str">
            <v>ASSENTAMENTO DE TUBOS EM CONCRETO, JE D=500mm</v>
          </cell>
          <cell r="D10372" t="str">
            <v>M</v>
          </cell>
          <cell r="E10372">
            <v>68.8</v>
          </cell>
          <cell r="F10372" t="str">
            <v>SEINFRA</v>
          </cell>
        </row>
        <row r="10373">
          <cell r="B10373" t="str">
            <v>C0301</v>
          </cell>
          <cell r="C10373" t="str">
            <v>ASSENTAMENTO DE TUBOS EM CONCRETO, JE D=600mm</v>
          </cell>
          <cell r="D10373" t="str">
            <v>M</v>
          </cell>
          <cell r="E10373">
            <v>86.44</v>
          </cell>
          <cell r="F10373" t="str">
            <v>SEINFRA</v>
          </cell>
        </row>
        <row r="10374">
          <cell r="B10374" t="str">
            <v>C0302</v>
          </cell>
          <cell r="C10374" t="str">
            <v>ASSENTAMENTO DE TUBOS EM CONCRETO, JE D= 700mm</v>
          </cell>
          <cell r="D10374" t="str">
            <v>M</v>
          </cell>
          <cell r="E10374">
            <v>108.04</v>
          </cell>
          <cell r="F10374" t="str">
            <v>SEINFRA</v>
          </cell>
        </row>
        <row r="10375">
          <cell r="B10375" t="str">
            <v>C0303</v>
          </cell>
          <cell r="C10375" t="str">
            <v>ASSENTAMENTO DE TUBOS EM CONCRETO, JE D= 800mm</v>
          </cell>
          <cell r="D10375" t="str">
            <v>M</v>
          </cell>
          <cell r="E10375">
            <v>127.35</v>
          </cell>
          <cell r="F10375" t="str">
            <v>SEINFRA</v>
          </cell>
        </row>
        <row r="10376">
          <cell r="B10376" t="str">
            <v>C0304</v>
          </cell>
          <cell r="C10376" t="str">
            <v>ASSENTAMENTO DE TUBOS EM CONCRETO, JE D= 900mm</v>
          </cell>
          <cell r="D10376" t="str">
            <v>M</v>
          </cell>
          <cell r="E10376">
            <v>157.18</v>
          </cell>
          <cell r="F10376" t="str">
            <v>SEINFRA</v>
          </cell>
        </row>
        <row r="10377">
          <cell r="B10377" t="str">
            <v>C0293</v>
          </cell>
          <cell r="C10377" t="str">
            <v>ASSENTAMENTO DE TUBOS EM CONCRETO, JE D= 1000mm</v>
          </cell>
          <cell r="D10377" t="str">
            <v>M</v>
          </cell>
          <cell r="E10377">
            <v>199.95</v>
          </cell>
          <cell r="F10377" t="str">
            <v>SEINFRA</v>
          </cell>
        </row>
        <row r="10378">
          <cell r="B10378" t="str">
            <v>C0294</v>
          </cell>
          <cell r="C10378" t="str">
            <v>ASSENTAMENTO DE TUBOS EM CONCRETO, JE D= 1200mm</v>
          </cell>
          <cell r="D10378" t="str">
            <v>M</v>
          </cell>
          <cell r="E10378">
            <v>266.02999999999997</v>
          </cell>
          <cell r="F10378" t="str">
            <v>SEINFRA</v>
          </cell>
        </row>
        <row r="10379">
          <cell r="B10379" t="str">
            <v>C0295</v>
          </cell>
          <cell r="C10379" t="str">
            <v>ASSENTAMENTO DE TUBOS EM CONCRETO, JE D=1500mm</v>
          </cell>
          <cell r="D10379" t="str">
            <v>M</v>
          </cell>
          <cell r="E10379">
            <v>336.33</v>
          </cell>
          <cell r="F10379" t="str">
            <v>SEINFRA</v>
          </cell>
        </row>
        <row r="10380">
          <cell r="B10380" t="str">
            <v>C0296</v>
          </cell>
          <cell r="C10380" t="str">
            <v>ASSENTAMENTO DE TUBOS EM CONCRETO, JE D= 1750mm</v>
          </cell>
          <cell r="D10380" t="str">
            <v>M</v>
          </cell>
          <cell r="E10380">
            <v>428.22</v>
          </cell>
          <cell r="F10380" t="str">
            <v>SEINFRA</v>
          </cell>
        </row>
        <row r="10381">
          <cell r="B10381" t="str">
            <v>C0297</v>
          </cell>
          <cell r="C10381" t="str">
            <v>ASSENTAMENTO DE TUBOS EM CONCRETO, JE D=2000mm</v>
          </cell>
          <cell r="D10381" t="str">
            <v>M</v>
          </cell>
          <cell r="E10381">
            <v>544.54999999999995</v>
          </cell>
          <cell r="F10381" t="str">
            <v>SEINFRA</v>
          </cell>
        </row>
        <row r="10382">
          <cell r="B10382" t="str">
            <v>TUBOS E CONEXÕES DE COBRE</v>
          </cell>
          <cell r="E10382">
            <v>6378.04</v>
          </cell>
          <cell r="F10382" t="str">
            <v>SEINFRA</v>
          </cell>
        </row>
        <row r="10383">
          <cell r="B10383" t="str">
            <v>C1007</v>
          </cell>
          <cell r="C10383" t="str">
            <v>CURVA COBRE OU BRONZE D= 15mm (1/2")</v>
          </cell>
          <cell r="D10383" t="str">
            <v>UN</v>
          </cell>
          <cell r="E10383">
            <v>10.43</v>
          </cell>
          <cell r="F10383" t="str">
            <v>SEINFRA</v>
          </cell>
        </row>
        <row r="10384">
          <cell r="B10384" t="str">
            <v>C1008</v>
          </cell>
          <cell r="C10384" t="str">
            <v>CURVA COBRE OU BRONZE D= 22mm (3/4")</v>
          </cell>
          <cell r="D10384" t="str">
            <v>UN</v>
          </cell>
          <cell r="E10384">
            <v>15.08</v>
          </cell>
          <cell r="F10384" t="str">
            <v>SEINFRA</v>
          </cell>
        </row>
        <row r="10385">
          <cell r="B10385" t="str">
            <v>C1009</v>
          </cell>
          <cell r="C10385" t="str">
            <v>CURVA COBRE OU BRONZE D= 28mm (1")</v>
          </cell>
          <cell r="D10385" t="str">
            <v>UN</v>
          </cell>
          <cell r="E10385">
            <v>21.02</v>
          </cell>
          <cell r="F10385" t="str">
            <v>SEINFRA</v>
          </cell>
        </row>
        <row r="10386">
          <cell r="B10386" t="str">
            <v>C1010</v>
          </cell>
          <cell r="C10386" t="str">
            <v>CURVA COBRE OU BRONZE D= 35mm (1 1/4")</v>
          </cell>
          <cell r="D10386" t="str">
            <v>UN</v>
          </cell>
          <cell r="E10386">
            <v>38.770000000000003</v>
          </cell>
          <cell r="F10386" t="str">
            <v>SEINFRA</v>
          </cell>
        </row>
        <row r="10387">
          <cell r="B10387" t="str">
            <v>C1011</v>
          </cell>
          <cell r="C10387" t="str">
            <v>CURVA COBRE OU BRONZE D= 42mm (1 1/2")</v>
          </cell>
          <cell r="D10387" t="str">
            <v>UN</v>
          </cell>
          <cell r="E10387">
            <v>53.97</v>
          </cell>
          <cell r="F10387" t="str">
            <v>SEINFRA</v>
          </cell>
        </row>
        <row r="10388">
          <cell r="B10388" t="str">
            <v>C1012</v>
          </cell>
          <cell r="C10388" t="str">
            <v>CURVA COBRE OU BRONZE D= 54mm (2")</v>
          </cell>
          <cell r="D10388" t="str">
            <v>UN</v>
          </cell>
          <cell r="E10388">
            <v>79.17</v>
          </cell>
          <cell r="F10388" t="str">
            <v>SEINFRA</v>
          </cell>
        </row>
        <row r="10389">
          <cell r="B10389" t="str">
            <v>C1013</v>
          </cell>
          <cell r="C10389" t="str">
            <v>CURVA COBRE OU BRONZE D= 66mm (2 1/2")</v>
          </cell>
          <cell r="D10389" t="str">
            <v>UN</v>
          </cell>
          <cell r="E10389">
            <v>248.46</v>
          </cell>
          <cell r="F10389" t="str">
            <v>SEINFRA</v>
          </cell>
        </row>
        <row r="10390">
          <cell r="B10390" t="str">
            <v>C1014</v>
          </cell>
          <cell r="C10390" t="str">
            <v>CURVA COBRE OU BRONZE D= 79mm (3")</v>
          </cell>
          <cell r="D10390" t="str">
            <v>UN</v>
          </cell>
          <cell r="E10390">
            <v>237.75</v>
          </cell>
          <cell r="F10390" t="str">
            <v>SEINFRA</v>
          </cell>
        </row>
        <row r="10391">
          <cell r="B10391" t="str">
            <v>C1015</v>
          </cell>
          <cell r="C10391" t="str">
            <v>CURVA COBRE OU BRONZE D=104mm (4")</v>
          </cell>
          <cell r="D10391" t="str">
            <v>UN</v>
          </cell>
          <cell r="E10391">
            <v>573.28</v>
          </cell>
          <cell r="F10391" t="str">
            <v>SEINFRA</v>
          </cell>
        </row>
        <row r="10392">
          <cell r="B10392" t="str">
            <v>C2332</v>
          </cell>
          <cell r="C10392" t="str">
            <v>TÊ COBRE OU BRONZE D= 15mm (1/2")</v>
          </cell>
          <cell r="D10392" t="str">
            <v>UN</v>
          </cell>
          <cell r="E10392">
            <v>16.68</v>
          </cell>
          <cell r="F10392" t="str">
            <v>SEINFRA</v>
          </cell>
        </row>
        <row r="10393">
          <cell r="B10393" t="str">
            <v>C2333</v>
          </cell>
          <cell r="C10393" t="str">
            <v>TÊ COBRE OU BRONZE D= 22mm (3/4")</v>
          </cell>
          <cell r="D10393" t="str">
            <v>UN</v>
          </cell>
          <cell r="E10393">
            <v>21.23</v>
          </cell>
          <cell r="F10393" t="str">
            <v>SEINFRA</v>
          </cell>
        </row>
        <row r="10394">
          <cell r="B10394" t="str">
            <v>C2334</v>
          </cell>
          <cell r="C10394" t="str">
            <v>TÊ COBRE OU BRONZE D= 28mm (1")</v>
          </cell>
          <cell r="D10394" t="str">
            <v>UN</v>
          </cell>
          <cell r="E10394">
            <v>26.42</v>
          </cell>
          <cell r="F10394" t="str">
            <v>SEINFRA</v>
          </cell>
        </row>
        <row r="10395">
          <cell r="B10395" t="str">
            <v>C2335</v>
          </cell>
          <cell r="C10395" t="str">
            <v>TÊ COBRE OU BRONZE D= 35mm (1 1/4")</v>
          </cell>
          <cell r="D10395" t="str">
            <v>UN</v>
          </cell>
          <cell r="E10395">
            <v>40.76</v>
          </cell>
          <cell r="F10395" t="str">
            <v>SEINFRA</v>
          </cell>
        </row>
        <row r="10396">
          <cell r="B10396" t="str">
            <v>C2336</v>
          </cell>
          <cell r="C10396" t="str">
            <v>TÊ COBRE OU BRONZE D= 42mm (1 1/2")</v>
          </cell>
          <cell r="D10396" t="str">
            <v>UN</v>
          </cell>
          <cell r="E10396">
            <v>55.81</v>
          </cell>
          <cell r="F10396" t="str">
            <v>SEINFRA</v>
          </cell>
        </row>
        <row r="10397">
          <cell r="B10397" t="str">
            <v>C2337</v>
          </cell>
          <cell r="C10397" t="str">
            <v>TÊ COBRE OU BRONZE D= 54mm (2")</v>
          </cell>
          <cell r="D10397" t="str">
            <v>UN</v>
          </cell>
          <cell r="E10397">
            <v>81.239999999999995</v>
          </cell>
          <cell r="F10397" t="str">
            <v>SEINFRA</v>
          </cell>
        </row>
        <row r="10398">
          <cell r="B10398" t="str">
            <v>C2338</v>
          </cell>
          <cell r="C10398" t="str">
            <v>TÊ COBRE OU BRONZE D= 66mm (2 1/2")</v>
          </cell>
          <cell r="D10398" t="str">
            <v>UN</v>
          </cell>
          <cell r="E10398">
            <v>303.89</v>
          </cell>
          <cell r="F10398" t="str">
            <v>SEINFRA</v>
          </cell>
        </row>
        <row r="10399">
          <cell r="B10399" t="str">
            <v>C2339</v>
          </cell>
          <cell r="C10399" t="str">
            <v>TÊ COBRE OU BRONZE D= 79mm (3")</v>
          </cell>
          <cell r="D10399" t="str">
            <v>UN</v>
          </cell>
          <cell r="E10399">
            <v>363.09</v>
          </cell>
          <cell r="F10399" t="str">
            <v>SEINFRA</v>
          </cell>
        </row>
        <row r="10400">
          <cell r="B10400" t="str">
            <v>C2340</v>
          </cell>
          <cell r="C10400" t="str">
            <v>TÊ COBRE OU BRONZE D=104mm (4")</v>
          </cell>
          <cell r="D10400" t="str">
            <v>UN</v>
          </cell>
          <cell r="E10400">
            <v>731.9</v>
          </cell>
          <cell r="F10400" t="str">
            <v>SEINFRA</v>
          </cell>
        </row>
        <row r="10401">
          <cell r="B10401" t="str">
            <v>C2565</v>
          </cell>
          <cell r="C10401" t="str">
            <v>TUBO COBRE D= 15mm(1/2") CLASSE E</v>
          </cell>
          <cell r="D10401" t="str">
            <v>M</v>
          </cell>
          <cell r="E10401">
            <v>25.54</v>
          </cell>
          <cell r="F10401" t="str">
            <v>SEINFRA</v>
          </cell>
        </row>
        <row r="10402">
          <cell r="B10402" t="str">
            <v>C2566</v>
          </cell>
          <cell r="C10402" t="str">
            <v>TUBO COBRE D= 22mm (3/4") CLASSE E</v>
          </cell>
          <cell r="D10402" t="str">
            <v>M</v>
          </cell>
          <cell r="E10402">
            <v>42.74</v>
          </cell>
          <cell r="F10402" t="str">
            <v>SEINFRA</v>
          </cell>
        </row>
        <row r="10403">
          <cell r="B10403" t="str">
            <v>C2567</v>
          </cell>
          <cell r="C10403" t="str">
            <v>TUBO COBRE D= 28mm (1") CLASSE E</v>
          </cell>
          <cell r="D10403" t="str">
            <v>M</v>
          </cell>
          <cell r="E10403">
            <v>52.84</v>
          </cell>
          <cell r="F10403" t="str">
            <v>SEINFRA</v>
          </cell>
        </row>
        <row r="10404">
          <cell r="B10404" t="str">
            <v>C2568</v>
          </cell>
          <cell r="C10404" t="str">
            <v>TUBO COBRE D= 35mm (1 1/4") CLASSE E</v>
          </cell>
          <cell r="D10404" t="str">
            <v>M</v>
          </cell>
          <cell r="E10404">
            <v>76.989999999999995</v>
          </cell>
          <cell r="F10404" t="str">
            <v>SEINFRA</v>
          </cell>
        </row>
        <row r="10405">
          <cell r="B10405" t="str">
            <v>C2569</v>
          </cell>
          <cell r="C10405" t="str">
            <v>TUBO COBRE D= 42mm (1 1/2") CLASSE E</v>
          </cell>
          <cell r="D10405" t="str">
            <v>M</v>
          </cell>
          <cell r="E10405">
            <v>101.26</v>
          </cell>
          <cell r="F10405" t="str">
            <v>SEINFRA</v>
          </cell>
        </row>
        <row r="10406">
          <cell r="B10406" t="str">
            <v>C2570</v>
          </cell>
          <cell r="C10406" t="str">
            <v>TUBO COBRE D= 54mm (2") CLASSE E</v>
          </cell>
          <cell r="D10406" t="str">
            <v>M</v>
          </cell>
          <cell r="E10406">
            <v>147.06</v>
          </cell>
          <cell r="F10406" t="str">
            <v>SEINFRA</v>
          </cell>
        </row>
        <row r="10407">
          <cell r="B10407" t="str">
            <v>C2571</v>
          </cell>
          <cell r="C10407" t="str">
            <v>TUBO COBRE D= 66mm (2 1/2") CLASSE E</v>
          </cell>
          <cell r="D10407" t="str">
            <v>M</v>
          </cell>
          <cell r="E10407">
            <v>204.69</v>
          </cell>
          <cell r="F10407" t="str">
            <v>SEINFRA</v>
          </cell>
        </row>
        <row r="10408">
          <cell r="B10408" t="str">
            <v>C2572</v>
          </cell>
          <cell r="C10408" t="str">
            <v>TUBO COBRE D= 79mm (3") CLASSE E</v>
          </cell>
          <cell r="D10408" t="str">
            <v>M</v>
          </cell>
          <cell r="E10408">
            <v>294.7</v>
          </cell>
          <cell r="F10408" t="str">
            <v>SEINFRA</v>
          </cell>
        </row>
        <row r="10409">
          <cell r="B10409" t="str">
            <v>C2573</v>
          </cell>
          <cell r="C10409" t="str">
            <v>TUBO COBRE D=104mm (4") CLASSE E</v>
          </cell>
          <cell r="D10409" t="str">
            <v>M</v>
          </cell>
          <cell r="E10409">
            <v>429.73</v>
          </cell>
          <cell r="F10409" t="str">
            <v>SEINFRA</v>
          </cell>
        </row>
        <row r="10410">
          <cell r="B10410" t="str">
            <v>C2574</v>
          </cell>
          <cell r="C10410" t="str">
            <v>TUBO COBRE INCLUSIVE CONEXÕES D= 15mm (1/2") CLASSE E</v>
          </cell>
          <cell r="D10410" t="str">
            <v>M</v>
          </cell>
          <cell r="E10410">
            <v>51.31</v>
          </cell>
          <cell r="F10410" t="str">
            <v>SEINFRA</v>
          </cell>
        </row>
        <row r="10411">
          <cell r="B10411" t="str">
            <v>C2575</v>
          </cell>
          <cell r="C10411" t="str">
            <v>TUBO COBRE INCLUSIVE CONEXÕES D= 22mm (3/4") CLASSE E</v>
          </cell>
          <cell r="D10411" t="str">
            <v>M</v>
          </cell>
          <cell r="E10411">
            <v>76.86</v>
          </cell>
          <cell r="F10411" t="str">
            <v>SEINFRA</v>
          </cell>
        </row>
        <row r="10412">
          <cell r="B10412" t="str">
            <v>C2576</v>
          </cell>
          <cell r="C10412" t="str">
            <v>TUBO COBRE INCLUSIVE CONEXÕES D= 28mm (1") CLASSE E</v>
          </cell>
          <cell r="D10412" t="str">
            <v>M</v>
          </cell>
          <cell r="E10412">
            <v>92.57</v>
          </cell>
          <cell r="F10412" t="str">
            <v>SEINFRA</v>
          </cell>
        </row>
        <row r="10413">
          <cell r="B10413" t="str">
            <v>C2577</v>
          </cell>
          <cell r="C10413" t="str">
            <v>TUBO COBRE INCLUSIVE CONEXÕES D= 35mm (1 1/4") CLASSE E</v>
          </cell>
          <cell r="D10413" t="str">
            <v>M</v>
          </cell>
          <cell r="E10413">
            <v>129.02000000000001</v>
          </cell>
          <cell r="F10413" t="str">
            <v>SEINFRA</v>
          </cell>
        </row>
        <row r="10414">
          <cell r="B10414" t="str">
            <v>C2578</v>
          </cell>
          <cell r="C10414" t="str">
            <v>TUBO COBRE INCLUSIVE CONEXÕES D= 42mm (1 1/2") CLASSE E</v>
          </cell>
          <cell r="D10414" t="str">
            <v>M</v>
          </cell>
          <cell r="E10414">
            <v>158.77000000000001</v>
          </cell>
          <cell r="F10414" t="str">
            <v>SEINFRA</v>
          </cell>
        </row>
        <row r="10415">
          <cell r="B10415" t="str">
            <v>C2579</v>
          </cell>
          <cell r="C10415" t="str">
            <v>TUBO COBRE INCLUSIVE CONEXÕES D= 54mm (2") CLASSE E</v>
          </cell>
          <cell r="D10415" t="str">
            <v>M</v>
          </cell>
          <cell r="E10415">
            <v>228.35</v>
          </cell>
          <cell r="F10415" t="str">
            <v>SEINFRA</v>
          </cell>
        </row>
        <row r="10416">
          <cell r="B10416" t="str">
            <v>C2580</v>
          </cell>
          <cell r="C10416" t="str">
            <v>TUBO COBRE INCLUSIVE CONEXÕES D= 66mm (2 1/2") CLASSE E</v>
          </cell>
          <cell r="D10416" t="str">
            <v>M</v>
          </cell>
          <cell r="E10416">
            <v>315.48</v>
          </cell>
          <cell r="F10416" t="str">
            <v>SEINFRA</v>
          </cell>
        </row>
        <row r="10417">
          <cell r="B10417" t="str">
            <v>C2581</v>
          </cell>
          <cell r="C10417" t="str">
            <v>TUBO COBRE INCLUSIVE CONEXÕES D= 79mm (3") CLASSE E</v>
          </cell>
          <cell r="D10417" t="str">
            <v>M</v>
          </cell>
          <cell r="E10417">
            <v>421.32</v>
          </cell>
          <cell r="F10417" t="str">
            <v>SEINFRA</v>
          </cell>
        </row>
        <row r="10418">
          <cell r="B10418" t="str">
            <v>C2582</v>
          </cell>
          <cell r="C10418" t="str">
            <v>TUBO COBRE INCLUSIVE CONEXÕES D=104mm (4") CLASSE E</v>
          </cell>
          <cell r="D10418" t="str">
            <v>M</v>
          </cell>
          <cell r="E10418">
            <v>609.86</v>
          </cell>
          <cell r="F10418" t="str">
            <v>SEINFRA</v>
          </cell>
        </row>
        <row r="10419">
          <cell r="B10419" t="str">
            <v>REGISTROS E VÁLVULAS</v>
          </cell>
          <cell r="E10419">
            <v>12144.28</v>
          </cell>
          <cell r="F10419" t="str">
            <v>SEINFRA</v>
          </cell>
        </row>
        <row r="10420">
          <cell r="B10420" t="str">
            <v>C3599</v>
          </cell>
          <cell r="C10420" t="str">
            <v>MUTIRÃO MISTO - REGISTRO DE GAVETA BRUTO D=20mm (3/4")</v>
          </cell>
          <cell r="D10420" t="str">
            <v>UN</v>
          </cell>
          <cell r="E10420">
            <v>34.28</v>
          </cell>
          <cell r="F10420" t="str">
            <v>SEINFRA</v>
          </cell>
        </row>
        <row r="10421">
          <cell r="B10421" t="str">
            <v>C3600</v>
          </cell>
          <cell r="C10421" t="str">
            <v>MUTIRÃO MISTO - REGISTRO DE PRESSÃO D=20mm (3/4")</v>
          </cell>
          <cell r="D10421" t="str">
            <v>UN</v>
          </cell>
          <cell r="E10421">
            <v>28.23</v>
          </cell>
          <cell r="F10421" t="str">
            <v>SEINFRA</v>
          </cell>
        </row>
        <row r="10422">
          <cell r="B10422" t="str">
            <v>C2156</v>
          </cell>
          <cell r="C10422" t="str">
            <v>REGISTRO DE GAVETA BRUTO D= 15mm (1/2")</v>
          </cell>
          <cell r="D10422" t="str">
            <v>UN</v>
          </cell>
          <cell r="E10422">
            <v>42.03</v>
          </cell>
          <cell r="F10422" t="str">
            <v>SEINFRA</v>
          </cell>
        </row>
        <row r="10423">
          <cell r="B10423" t="str">
            <v>C2157</v>
          </cell>
          <cell r="C10423" t="str">
            <v>REGISTRO DE GAVETA BRUTO D= 20mm (3/4")</v>
          </cell>
          <cell r="D10423" t="str">
            <v>UN</v>
          </cell>
          <cell r="E10423">
            <v>43.33</v>
          </cell>
          <cell r="F10423" t="str">
            <v>SEINFRA</v>
          </cell>
        </row>
        <row r="10424">
          <cell r="B10424" t="str">
            <v>C2158</v>
          </cell>
          <cell r="C10424" t="str">
            <v>REGISTRO DE GAVETA BRUTO D= 25mm (1")</v>
          </cell>
          <cell r="D10424" t="str">
            <v>UN</v>
          </cell>
          <cell r="E10424">
            <v>56.73</v>
          </cell>
          <cell r="F10424" t="str">
            <v>SEINFRA</v>
          </cell>
        </row>
        <row r="10425">
          <cell r="B10425" t="str">
            <v>C2159</v>
          </cell>
          <cell r="C10425" t="str">
            <v>REGISTRO DE GAVETA BRUTO D= 32mm (1 1/4")</v>
          </cell>
          <cell r="D10425" t="str">
            <v>UN</v>
          </cell>
          <cell r="E10425">
            <v>81.510000000000005</v>
          </cell>
          <cell r="F10425" t="str">
            <v>SEINFRA</v>
          </cell>
        </row>
        <row r="10426">
          <cell r="B10426" t="str">
            <v>C2160</v>
          </cell>
          <cell r="C10426" t="str">
            <v>REGISTRO DE GAVETA BRUTO D= 40mm (1 1/2")</v>
          </cell>
          <cell r="D10426" t="str">
            <v>UN</v>
          </cell>
          <cell r="E10426">
            <v>94.62</v>
          </cell>
          <cell r="F10426" t="str">
            <v>SEINFRA</v>
          </cell>
        </row>
        <row r="10427">
          <cell r="B10427" t="str">
            <v>C2161</v>
          </cell>
          <cell r="C10427" t="str">
            <v>REGISTRO DE GAVETA BRUTO D= 50mm (2")</v>
          </cell>
          <cell r="D10427" t="str">
            <v>UN</v>
          </cell>
          <cell r="E10427">
            <v>119.32</v>
          </cell>
          <cell r="F10427" t="str">
            <v>SEINFRA</v>
          </cell>
        </row>
        <row r="10428">
          <cell r="B10428" t="str">
            <v>C2162</v>
          </cell>
          <cell r="C10428" t="str">
            <v>REGISTRO DE GAVETA BRUTO D= 65mm (2 1/2")</v>
          </cell>
          <cell r="D10428" t="str">
            <v>UN</v>
          </cell>
          <cell r="E10428">
            <v>224.2</v>
          </cell>
          <cell r="F10428" t="str">
            <v>SEINFRA</v>
          </cell>
        </row>
        <row r="10429">
          <cell r="B10429" t="str">
            <v>C2163</v>
          </cell>
          <cell r="C10429" t="str">
            <v>REGISTRO DE GAVETA BRUTO D= 80mm (3")</v>
          </cell>
          <cell r="D10429" t="str">
            <v>UN</v>
          </cell>
          <cell r="E10429">
            <v>262.39</v>
          </cell>
          <cell r="F10429" t="str">
            <v>SEINFRA</v>
          </cell>
        </row>
        <row r="10430">
          <cell r="B10430" t="str">
            <v>C2164</v>
          </cell>
          <cell r="C10430" t="str">
            <v>REGISTRO DE GAVETA BRUTO D=100mm (4")</v>
          </cell>
          <cell r="D10430" t="str">
            <v>UN</v>
          </cell>
          <cell r="E10430">
            <v>512.04</v>
          </cell>
          <cell r="F10430" t="str">
            <v>SEINFRA</v>
          </cell>
        </row>
        <row r="10431">
          <cell r="B10431" t="str">
            <v>C2165</v>
          </cell>
          <cell r="C10431" t="str">
            <v>REGISTRO DE GAVETA C/CANOPLA CROMADA D= 15mm (1/2")</v>
          </cell>
          <cell r="D10431" t="str">
            <v>UN</v>
          </cell>
          <cell r="E10431">
            <v>72.61</v>
          </cell>
          <cell r="F10431" t="str">
            <v>SEINFRA</v>
          </cell>
        </row>
        <row r="10432">
          <cell r="B10432" t="str">
            <v>C2166</v>
          </cell>
          <cell r="C10432" t="str">
            <v>REGISTRO DE GAVETA C/CANOPLA CROMADA D= 20mm (3/4")</v>
          </cell>
          <cell r="D10432" t="str">
            <v>UN</v>
          </cell>
          <cell r="E10432">
            <v>79.099999999999994</v>
          </cell>
          <cell r="F10432" t="str">
            <v>SEINFRA</v>
          </cell>
        </row>
        <row r="10433">
          <cell r="B10433" t="str">
            <v>C2167</v>
          </cell>
          <cell r="C10433" t="str">
            <v>REGISTRO DE GAVETA C/CANOPLA CROMADA D= 25mm (1")</v>
          </cell>
          <cell r="D10433" t="str">
            <v>UN</v>
          </cell>
          <cell r="E10433">
            <v>91.77</v>
          </cell>
          <cell r="F10433" t="str">
            <v>SEINFRA</v>
          </cell>
        </row>
        <row r="10434">
          <cell r="B10434" t="str">
            <v>C2168</v>
          </cell>
          <cell r="C10434" t="str">
            <v>REGISTRO DE GAVETA C/CANOPLA CROMADA D= 32mm (1 1/4")</v>
          </cell>
          <cell r="D10434" t="str">
            <v>UN</v>
          </cell>
          <cell r="E10434">
            <v>131.32</v>
          </cell>
          <cell r="F10434" t="str">
            <v>SEINFRA</v>
          </cell>
        </row>
        <row r="10435">
          <cell r="B10435" t="str">
            <v>C2169</v>
          </cell>
          <cell r="C10435" t="str">
            <v>REGISTRO DE GAVETA C/CANOPLA CROMADA D= 40mm (1 1/2")</v>
          </cell>
          <cell r="D10435" t="str">
            <v>UN</v>
          </cell>
          <cell r="E10435">
            <v>135.82</v>
          </cell>
          <cell r="F10435" t="str">
            <v>SEINFRA</v>
          </cell>
        </row>
        <row r="10436">
          <cell r="B10436" t="str">
            <v>C2171</v>
          </cell>
          <cell r="C10436" t="str">
            <v>REGISTRO DE PRESSÃO C/CANOPLA CROMADA D= 15mm (1/2")</v>
          </cell>
          <cell r="D10436" t="str">
            <v>UN</v>
          </cell>
          <cell r="E10436">
            <v>74.06</v>
          </cell>
          <cell r="F10436" t="str">
            <v>SEINFRA</v>
          </cell>
        </row>
        <row r="10437">
          <cell r="B10437" t="str">
            <v>C2172</v>
          </cell>
          <cell r="C10437" t="str">
            <v>REGISTRO DE PRESSÃO C/CANOPLA CROMADA D= 20mm (3/4")</v>
          </cell>
          <cell r="D10437" t="str">
            <v>UN</v>
          </cell>
          <cell r="E10437">
            <v>75.900000000000006</v>
          </cell>
          <cell r="F10437" t="str">
            <v>SEINFRA</v>
          </cell>
        </row>
        <row r="10438">
          <cell r="B10438" t="str">
            <v>C2170</v>
          </cell>
          <cell r="C10438" t="str">
            <v>REGISTRO DE PRESSAO C/CANOPLA CROMADA D=25MM (1")</v>
          </cell>
          <cell r="D10438" t="str">
            <v>UN</v>
          </cell>
          <cell r="E10438">
            <v>87.31</v>
          </cell>
          <cell r="F10438" t="str">
            <v>SEINFRA</v>
          </cell>
        </row>
        <row r="10439">
          <cell r="B10439" t="str">
            <v>C3601</v>
          </cell>
          <cell r="C10439" t="str">
            <v>REGISTRO DE PRESSÃO D=20mm (3/4") - PADRÃO POPULAR</v>
          </cell>
          <cell r="D10439" t="str">
            <v>UN</v>
          </cell>
          <cell r="E10439">
            <v>38.46</v>
          </cell>
          <cell r="F10439" t="str">
            <v>SEINFRA</v>
          </cell>
        </row>
        <row r="10440">
          <cell r="B10440" t="str">
            <v>C2173</v>
          </cell>
          <cell r="C10440" t="str">
            <v>REGISTRO DE RECALQUE NO PASSEIO D= 65mm (2 1/2")</v>
          </cell>
          <cell r="D10440" t="str">
            <v>UN</v>
          </cell>
          <cell r="E10440">
            <v>666.21</v>
          </cell>
          <cell r="F10440" t="str">
            <v>SEINFRA</v>
          </cell>
        </row>
        <row r="10441">
          <cell r="B10441" t="str">
            <v>C2177</v>
          </cell>
          <cell r="C10441" t="str">
            <v>REGISTRO GLOBO /FECHO RÁPIDO DE 3/4"</v>
          </cell>
          <cell r="D10441" t="str">
            <v>UN</v>
          </cell>
          <cell r="E10441">
            <v>49.22</v>
          </cell>
          <cell r="F10441" t="str">
            <v>SEINFRA</v>
          </cell>
        </row>
        <row r="10442">
          <cell r="B10442" t="str">
            <v>C2176</v>
          </cell>
          <cell r="C10442" t="str">
            <v>REGISTRO GLOBO /FECHO RÁPIDO DE 1"</v>
          </cell>
          <cell r="D10442" t="str">
            <v>UN</v>
          </cell>
          <cell r="E10442">
            <v>62.45</v>
          </cell>
          <cell r="F10442" t="str">
            <v>SEINFRA</v>
          </cell>
        </row>
        <row r="10443">
          <cell r="B10443" t="str">
            <v>C2175</v>
          </cell>
          <cell r="C10443" t="str">
            <v>REGISTRO GLOBO /FECHO RÁPIDO DE 1 1/4"</v>
          </cell>
          <cell r="D10443" t="str">
            <v>UN</v>
          </cell>
          <cell r="E10443">
            <v>87.48</v>
          </cell>
          <cell r="F10443" t="str">
            <v>SEINFRA</v>
          </cell>
        </row>
        <row r="10444">
          <cell r="B10444" t="str">
            <v>C2178</v>
          </cell>
          <cell r="C10444" t="str">
            <v>REGISTRO GLOBO/FECHO RÁPIDO DE 1 1/2"</v>
          </cell>
          <cell r="D10444" t="str">
            <v>UN</v>
          </cell>
          <cell r="E10444">
            <v>103.07</v>
          </cell>
          <cell r="F10444" t="str">
            <v>SEINFRA</v>
          </cell>
        </row>
        <row r="10445">
          <cell r="B10445" t="str">
            <v>C2174</v>
          </cell>
          <cell r="C10445" t="str">
            <v>REGISTRO GLOBO / FECHO RÁPIDO DE 2"</v>
          </cell>
          <cell r="D10445" t="str">
            <v>UN</v>
          </cell>
          <cell r="E10445">
            <v>132.5</v>
          </cell>
          <cell r="F10445" t="str">
            <v>SEINFRA</v>
          </cell>
        </row>
        <row r="10446">
          <cell r="B10446" t="str">
            <v>C4403</v>
          </cell>
          <cell r="C10446" t="str">
            <v>REGISTRO GLOBO / FECHO RÁPIDO DE 2 1/2"</v>
          </cell>
          <cell r="D10446" t="str">
            <v>UN</v>
          </cell>
          <cell r="E10446">
            <v>192.3</v>
          </cell>
          <cell r="F10446" t="str">
            <v>SEINFRA</v>
          </cell>
        </row>
        <row r="10447">
          <cell r="B10447" t="str">
            <v>C3695</v>
          </cell>
          <cell r="C10447" t="str">
            <v>REGISTRO GLOBO EM BRONZE ROSC. DE 3/4"</v>
          </cell>
          <cell r="D10447" t="str">
            <v>UN</v>
          </cell>
          <cell r="E10447">
            <v>58.08</v>
          </cell>
          <cell r="F10447" t="str">
            <v>SEINFRA</v>
          </cell>
        </row>
        <row r="10448">
          <cell r="B10448" t="str">
            <v>C3714</v>
          </cell>
          <cell r="C10448" t="str">
            <v>REGISTRO GLOBO EM BRONZE ROSC. DE 1"</v>
          </cell>
          <cell r="D10448" t="str">
            <v>UN</v>
          </cell>
          <cell r="E10448">
            <v>71.38</v>
          </cell>
          <cell r="F10448" t="str">
            <v>SEINFRA</v>
          </cell>
        </row>
        <row r="10449">
          <cell r="B10449" t="str">
            <v>C2684</v>
          </cell>
          <cell r="C10449" t="str">
            <v>VÁLVULA DE DESCARGA CROMADA C/CANOPLA LISA DE 32 OU 40mm</v>
          </cell>
          <cell r="D10449" t="str">
            <v>UN</v>
          </cell>
          <cell r="E10449">
            <v>220.61</v>
          </cell>
          <cell r="F10449" t="str">
            <v>SEINFRA</v>
          </cell>
        </row>
        <row r="10450">
          <cell r="B10450" t="str">
            <v>C2685</v>
          </cell>
          <cell r="C10450" t="str">
            <v>VÁLVULA DE DESCARGA CROMADA C/REGISTRO ACOPLADO DE 32 OU 40mm</v>
          </cell>
          <cell r="D10450" t="str">
            <v>UN</v>
          </cell>
          <cell r="E10450">
            <v>321.20999999999998</v>
          </cell>
          <cell r="F10450" t="str">
            <v>SEINFRA</v>
          </cell>
        </row>
        <row r="10451">
          <cell r="B10451" t="str">
            <v>C2686</v>
          </cell>
          <cell r="C10451" t="str">
            <v>VÁLVULA DE DESCARGA PVC RÍGIDO S/REGISTRO .ACOPLADO. D=50mm (1 1/2")</v>
          </cell>
          <cell r="D10451" t="str">
            <v>UN</v>
          </cell>
          <cell r="E10451">
            <v>160.88999999999999</v>
          </cell>
          <cell r="F10451" t="str">
            <v>SEINFRA</v>
          </cell>
        </row>
        <row r="10452">
          <cell r="F10452" t="str">
            <v>SEINFRA</v>
          </cell>
        </row>
        <row r="10453">
          <cell r="B10453" t="str">
            <v>C2687</v>
          </cell>
          <cell r="C10453" t="str">
            <v>VÁLVULA DE FLUXO EM AÇO GALVANIZADO DE  (2 1/2")</v>
          </cell>
          <cell r="D10453" t="str">
            <v>UN</v>
          </cell>
          <cell r="E10453">
            <v>599.98</v>
          </cell>
          <cell r="F10453" t="str">
            <v>SEINFRA</v>
          </cell>
        </row>
        <row r="10454">
          <cell r="B10454" t="str">
            <v>C2688</v>
          </cell>
          <cell r="C10454" t="str">
            <v>VÁLVULA DE RETENÇÃO DE PÉ C/CRIVO D= 15mm (1/2")</v>
          </cell>
          <cell r="D10454" t="str">
            <v>UN</v>
          </cell>
          <cell r="E10454">
            <v>54.43</v>
          </cell>
          <cell r="F10454" t="str">
            <v>SEINFRA</v>
          </cell>
        </row>
        <row r="10455">
          <cell r="B10455" t="str">
            <v>C2689</v>
          </cell>
          <cell r="C10455" t="str">
            <v>VÁLVULA DE RETENÇÃO DE PÉ C/CRIVO D= 20mm (3/4")</v>
          </cell>
          <cell r="D10455" t="str">
            <v>UN</v>
          </cell>
          <cell r="E10455">
            <v>59.31</v>
          </cell>
          <cell r="F10455" t="str">
            <v>SEINFRA</v>
          </cell>
        </row>
        <row r="10456">
          <cell r="B10456" t="str">
            <v>C2690</v>
          </cell>
          <cell r="C10456" t="str">
            <v>VÁLVULA DE RETENÇÃO DE PÉ C/CRIVO D= 25mm (1")</v>
          </cell>
          <cell r="D10456" t="str">
            <v>UN</v>
          </cell>
          <cell r="E10456">
            <v>63.5</v>
          </cell>
          <cell r="F10456" t="str">
            <v>SEINFRA</v>
          </cell>
        </row>
        <row r="10457">
          <cell r="B10457" t="str">
            <v>C2691</v>
          </cell>
          <cell r="C10457" t="str">
            <v>VÁLVULA DE RETENÇÃO DE PÉ C/CRIVO D= 32mm (1 1/4")</v>
          </cell>
          <cell r="D10457" t="str">
            <v>UN</v>
          </cell>
          <cell r="E10457">
            <v>100.44</v>
          </cell>
          <cell r="F10457" t="str">
            <v>SEINFRA</v>
          </cell>
        </row>
        <row r="10458">
          <cell r="B10458" t="str">
            <v>C2692</v>
          </cell>
          <cell r="C10458" t="str">
            <v>VÁLVULA DE RETENÇÃO DE PÉ C/CRIVO D= 40mm (1 1/2")</v>
          </cell>
          <cell r="D10458" t="str">
            <v>UN</v>
          </cell>
          <cell r="E10458">
            <v>105.14</v>
          </cell>
          <cell r="F10458" t="str">
            <v>SEINFRA</v>
          </cell>
        </row>
        <row r="10459">
          <cell r="B10459" t="str">
            <v>C2693</v>
          </cell>
          <cell r="C10459" t="str">
            <v>VÁLVULA DE RETENÇÃO DE PÉ C/CRIVO D= 50mm (2")</v>
          </cell>
          <cell r="D10459" t="str">
            <v>UN</v>
          </cell>
          <cell r="E10459">
            <v>142.87</v>
          </cell>
          <cell r="F10459" t="str">
            <v>SEINFRA</v>
          </cell>
        </row>
        <row r="10460">
          <cell r="B10460" t="str">
            <v>C2694</v>
          </cell>
          <cell r="C10460" t="str">
            <v>VÁLVULA DE RETENÇÃO DE PÉ C/CRIVO D= 65mm (2 1/2")</v>
          </cell>
          <cell r="D10460" t="str">
            <v>UN</v>
          </cell>
          <cell r="E10460">
            <v>241.29</v>
          </cell>
          <cell r="F10460" t="str">
            <v>SEINFRA</v>
          </cell>
        </row>
        <row r="10461">
          <cell r="B10461" t="str">
            <v>C2695</v>
          </cell>
          <cell r="C10461" t="str">
            <v>VÁLVULA DE RETENÇÃO DE PÉ C/CRIVO D= 80mm (3")</v>
          </cell>
          <cell r="D10461" t="str">
            <v>UN</v>
          </cell>
          <cell r="E10461">
            <v>314.77999999999997</v>
          </cell>
          <cell r="F10461" t="str">
            <v>SEINFRA</v>
          </cell>
        </row>
        <row r="10462">
          <cell r="B10462" t="str">
            <v>C2696</v>
          </cell>
          <cell r="C10462" t="str">
            <v>VÁLVULA DE RETENÇÃO DE PÉ C/CRIVO D=100mm (4")</v>
          </cell>
          <cell r="D10462" t="str">
            <v>UN</v>
          </cell>
          <cell r="E10462">
            <v>533.4</v>
          </cell>
          <cell r="F10462" t="str">
            <v>SEINFRA</v>
          </cell>
        </row>
        <row r="10463">
          <cell r="B10463" t="str">
            <v>C4775</v>
          </cell>
          <cell r="C10463" t="str">
            <v>VÁLVULA DE RETENÇÃO DE PVC P/ ESGOTO D=150MM</v>
          </cell>
          <cell r="D10463" t="str">
            <v>UN</v>
          </cell>
          <cell r="E10463">
            <v>268.77999999999997</v>
          </cell>
          <cell r="F10463" t="str">
            <v>SEINFRA</v>
          </cell>
        </row>
        <row r="10464">
          <cell r="B10464" t="str">
            <v>C2707</v>
          </cell>
          <cell r="C10464" t="str">
            <v>VÁLVULA DE RETENÇÃO HORIZONTAL D= 15mm (1/2")</v>
          </cell>
          <cell r="D10464" t="str">
            <v>UN</v>
          </cell>
          <cell r="E10464">
            <v>71.650000000000006</v>
          </cell>
          <cell r="F10464" t="str">
            <v>SEINFRA</v>
          </cell>
        </row>
        <row r="10465">
          <cell r="B10465" t="str">
            <v>C2708</v>
          </cell>
          <cell r="C10465" t="str">
            <v>VÁLVULA DE RETENÇÃO HORIZONTAL D= 20mm (3/4")</v>
          </cell>
          <cell r="D10465" t="str">
            <v>UN</v>
          </cell>
          <cell r="E10465">
            <v>82.65</v>
          </cell>
          <cell r="F10465" t="str">
            <v>SEINFRA</v>
          </cell>
        </row>
        <row r="10466">
          <cell r="B10466" t="str">
            <v>C2709</v>
          </cell>
          <cell r="C10466" t="str">
            <v>VÁLVULA DE RETENÇÃO HORIZONTAL D= 25mm (1")</v>
          </cell>
          <cell r="D10466" t="str">
            <v>UN</v>
          </cell>
          <cell r="E10466">
            <v>105.12</v>
          </cell>
          <cell r="F10466" t="str">
            <v>SEINFRA</v>
          </cell>
        </row>
        <row r="10467">
          <cell r="B10467" t="str">
            <v>C2710</v>
          </cell>
          <cell r="C10467" t="str">
            <v>VÁLVULA DE RETENÇÃO HORIZONTAL D= 32mm (1 1/4")</v>
          </cell>
          <cell r="D10467" t="str">
            <v>UN</v>
          </cell>
          <cell r="E10467">
            <v>158.84</v>
          </cell>
          <cell r="F10467" t="str">
            <v>SEINFRA</v>
          </cell>
        </row>
        <row r="10468">
          <cell r="B10468" t="str">
            <v>C2711</v>
          </cell>
          <cell r="C10468" t="str">
            <v>VÁLVULA DE RETENÇÃO HORIZONTAL D= 40mm (1 1/2")</v>
          </cell>
          <cell r="D10468" t="str">
            <v>UN</v>
          </cell>
          <cell r="E10468">
            <v>173.86</v>
          </cell>
          <cell r="F10468" t="str">
            <v>SEINFRA</v>
          </cell>
        </row>
        <row r="10469">
          <cell r="B10469" t="str">
            <v>C2712</v>
          </cell>
          <cell r="C10469" t="str">
            <v>VÁLVULA DE RETENÇÃO HORIZONTAL D= 50mm (2")</v>
          </cell>
          <cell r="D10469" t="str">
            <v>UN</v>
          </cell>
          <cell r="E10469">
            <v>230.84</v>
          </cell>
          <cell r="F10469" t="str">
            <v>SEINFRA</v>
          </cell>
        </row>
        <row r="10470">
          <cell r="B10470" t="str">
            <v>C2713</v>
          </cell>
          <cell r="C10470" t="str">
            <v>VÁLVULA DE RETENÇÃO HORIZONTAL D= 65mm (2 1/2")</v>
          </cell>
          <cell r="D10470" t="str">
            <v>UN</v>
          </cell>
          <cell r="E10470">
            <v>327.56</v>
          </cell>
          <cell r="F10470" t="str">
            <v>SEINFRA</v>
          </cell>
        </row>
        <row r="10471">
          <cell r="B10471" t="str">
            <v>C2714</v>
          </cell>
          <cell r="C10471" t="str">
            <v>VÁLVULA DE RETENÇÃO HORIZONTAL D= 80mm (3")</v>
          </cell>
          <cell r="D10471" t="str">
            <v>UN</v>
          </cell>
          <cell r="E10471">
            <v>435.98</v>
          </cell>
          <cell r="F10471" t="str">
            <v>SEINFRA</v>
          </cell>
        </row>
        <row r="10472">
          <cell r="B10472" t="str">
            <v>C2706</v>
          </cell>
          <cell r="C10472" t="str">
            <v>VÁLVULA DE RETENÇÃO HORIZONTAL D= 100mm (4")</v>
          </cell>
          <cell r="D10472" t="str">
            <v>UN</v>
          </cell>
          <cell r="E10472">
            <v>664.72</v>
          </cell>
          <cell r="F10472" t="str">
            <v>SEINFRA</v>
          </cell>
        </row>
        <row r="10473">
          <cell r="B10473" t="str">
            <v>C2697</v>
          </cell>
          <cell r="C10473" t="str">
            <v>VÁLVULA DE RETENÇÃO HORIZ.OU VERT. D= 15mm (1/2")</v>
          </cell>
          <cell r="D10473" t="str">
            <v>UN</v>
          </cell>
          <cell r="E10473">
            <v>71.650000000000006</v>
          </cell>
          <cell r="F10473" t="str">
            <v>SEINFRA</v>
          </cell>
        </row>
        <row r="10474">
          <cell r="B10474" t="str">
            <v>C2698</v>
          </cell>
          <cell r="C10474" t="str">
            <v>VÁLVULA DE RETENÇÃO HORIZ.OU VERT. D= 20mm (3/4")</v>
          </cell>
          <cell r="D10474" t="str">
            <v>UN</v>
          </cell>
          <cell r="E10474">
            <v>82.65</v>
          </cell>
          <cell r="F10474" t="str">
            <v>SEINFRA</v>
          </cell>
        </row>
        <row r="10475">
          <cell r="B10475" t="str">
            <v>C2699</v>
          </cell>
          <cell r="C10475" t="str">
            <v>VÁLVULA DE RETENÇÃO HORIZ.OU VERT. D= 25mm (1")</v>
          </cell>
          <cell r="D10475" t="str">
            <v>UN</v>
          </cell>
          <cell r="E10475">
            <v>105.12</v>
          </cell>
          <cell r="F10475" t="str">
            <v>SEINFRA</v>
          </cell>
        </row>
        <row r="10476">
          <cell r="B10476" t="str">
            <v>C2700</v>
          </cell>
          <cell r="C10476" t="str">
            <v>VÁLVULA DE RETENÇÃO HORIZ.OU VERT. D= 32mm (1 1/4")</v>
          </cell>
          <cell r="D10476" t="str">
            <v>UN</v>
          </cell>
          <cell r="E10476">
            <v>158.84</v>
          </cell>
          <cell r="F10476" t="str">
            <v>SEINFRA</v>
          </cell>
        </row>
        <row r="10477">
          <cell r="B10477" t="str">
            <v>C2701</v>
          </cell>
          <cell r="C10477" t="str">
            <v>VÁLVULA DE RETENÇÃO HORIZ.OU VERT. D= 40mm (1 1/2")</v>
          </cell>
          <cell r="D10477" t="str">
            <v>UN</v>
          </cell>
          <cell r="E10477">
            <v>173.86</v>
          </cell>
          <cell r="F10477" t="str">
            <v>SEINFRA</v>
          </cell>
        </row>
        <row r="10478">
          <cell r="B10478" t="str">
            <v>C2702</v>
          </cell>
          <cell r="C10478" t="str">
            <v>VÁLVULA DE RETENÇÃO HORIZ.OU VERT. D= 50mm (2")</v>
          </cell>
          <cell r="D10478" t="str">
            <v>UN</v>
          </cell>
          <cell r="E10478">
            <v>230.84</v>
          </cell>
          <cell r="F10478" t="str">
            <v>SEINFRA</v>
          </cell>
        </row>
        <row r="10479">
          <cell r="B10479" t="str">
            <v>C2703</v>
          </cell>
          <cell r="C10479" t="str">
            <v>VÁLVULA DE RETENÇÃO HORIZ.OU VERT. D= 65mm (2 1/2")</v>
          </cell>
          <cell r="D10479" t="str">
            <v>UN</v>
          </cell>
          <cell r="E10479">
            <v>327.56</v>
          </cell>
          <cell r="F10479" t="str">
            <v>SEINFRA</v>
          </cell>
        </row>
        <row r="10480">
          <cell r="B10480" t="str">
            <v>C2704</v>
          </cell>
          <cell r="C10480" t="str">
            <v>VÁLVULA DE RETENÇÃO HORIZ.OU VERT. D= 80mm (3")</v>
          </cell>
          <cell r="D10480" t="str">
            <v>UN</v>
          </cell>
          <cell r="E10480">
            <v>435.98</v>
          </cell>
          <cell r="F10480" t="str">
            <v>SEINFRA</v>
          </cell>
        </row>
        <row r="10481">
          <cell r="B10481" t="str">
            <v>C2705</v>
          </cell>
          <cell r="C10481" t="str">
            <v>VÁLVULA DE RETENÇÃO HORIZ.OU VERT. D=100mm (4")</v>
          </cell>
          <cell r="D10481" t="str">
            <v>UN</v>
          </cell>
          <cell r="E10481">
            <v>664.72</v>
          </cell>
          <cell r="F10481" t="str">
            <v>SEINFRA</v>
          </cell>
        </row>
        <row r="10482">
          <cell r="B10482" t="str">
            <v>C4005</v>
          </cell>
          <cell r="C10482" t="str">
            <v>VÁLVULA ELETRÔNICA CROMADA P/ MICTÓRIO</v>
          </cell>
          <cell r="D10482" t="str">
            <v>UN</v>
          </cell>
          <cell r="E10482">
            <v>220.4</v>
          </cell>
          <cell r="F10482" t="str">
            <v>SEINFRA</v>
          </cell>
        </row>
        <row r="10483">
          <cell r="B10483" t="str">
            <v>C3715</v>
          </cell>
          <cell r="C10483" t="str">
            <v>VÁLVULA MOTORIZADA DE 2 VIAS ROSC. DE 3/4"</v>
          </cell>
          <cell r="D10483" t="str">
            <v>UN</v>
          </cell>
          <cell r="E10483">
            <v>256.51</v>
          </cell>
          <cell r="F10483" t="str">
            <v>SEINFRA</v>
          </cell>
        </row>
        <row r="10484">
          <cell r="B10484" t="str">
            <v>C3716</v>
          </cell>
          <cell r="C10484" t="str">
            <v>VÁLVULA MOTORIZADA DE 2 VIAS ROSC. DE 1"</v>
          </cell>
          <cell r="D10484" t="str">
            <v>UN</v>
          </cell>
          <cell r="E10484">
            <v>270.58</v>
          </cell>
          <cell r="F10484" t="str">
            <v>SEINFRA</v>
          </cell>
        </row>
        <row r="10485">
          <cell r="B10485" t="str">
            <v>LOUÇAS, METAIS E ACESSÓRIOS</v>
          </cell>
          <cell r="E10485">
            <v>37086.58</v>
          </cell>
          <cell r="F10485" t="str">
            <v>SEINFRA</v>
          </cell>
        </row>
        <row r="10486">
          <cell r="B10486" t="str">
            <v>C0091</v>
          </cell>
          <cell r="C10486" t="str">
            <v>APARELHO MISTURADOR P/PIA TIPO MESA</v>
          </cell>
          <cell r="D10486" t="str">
            <v>UN</v>
          </cell>
          <cell r="E10486">
            <v>362.16</v>
          </cell>
          <cell r="F10486" t="str">
            <v>SEINFRA</v>
          </cell>
        </row>
        <row r="10487">
          <cell r="B10487" t="str">
            <v>C0092</v>
          </cell>
          <cell r="C10487" t="str">
            <v>APARELHO MISTURADOR P/PIA TIPO PAREDE</v>
          </cell>
          <cell r="D10487" t="str">
            <v>UN</v>
          </cell>
          <cell r="E10487">
            <v>289.67</v>
          </cell>
          <cell r="F10487" t="str">
            <v>SEINFRA</v>
          </cell>
        </row>
        <row r="10488">
          <cell r="B10488" t="str">
            <v>C0225</v>
          </cell>
          <cell r="C10488" t="str">
            <v>ARMÁRIO DE EMBUTIR C/ESPELHO (45x60)cm</v>
          </cell>
          <cell r="D10488" t="str">
            <v>UN</v>
          </cell>
          <cell r="E10488">
            <v>135.72999999999999</v>
          </cell>
          <cell r="F10488" t="str">
            <v>SEINFRA</v>
          </cell>
        </row>
        <row r="10489">
          <cell r="B10489" t="str">
            <v>C0348</v>
          </cell>
          <cell r="C10489" t="str">
            <v>BACIA DE LOUÇA BRANCA C/CAIXA ACOPLADA</v>
          </cell>
          <cell r="D10489" t="str">
            <v>UN</v>
          </cell>
          <cell r="E10489">
            <v>741.43</v>
          </cell>
          <cell r="F10489" t="str">
            <v>SEINFRA</v>
          </cell>
        </row>
        <row r="10490">
          <cell r="B10490" t="str">
            <v>C0349</v>
          </cell>
          <cell r="C10490" t="str">
            <v>BACIA DE LOUÇA BRANCA C/CAIXA ACOPLADA, ENTRADA HORIZONTAL</v>
          </cell>
          <cell r="D10490" t="str">
            <v>UN</v>
          </cell>
          <cell r="E10490">
            <v>524.38</v>
          </cell>
          <cell r="F10490" t="str">
            <v>SEINFRA</v>
          </cell>
        </row>
        <row r="10491">
          <cell r="B10491" t="str">
            <v>C3247</v>
          </cell>
          <cell r="C10491" t="str">
            <v>BACIA DE LOUÇA BRANCA P/ CRIANÇA, INCLUSIVE TAMPA</v>
          </cell>
          <cell r="D10491" t="str">
            <v>UN</v>
          </cell>
          <cell r="E10491">
            <v>469.5</v>
          </cell>
          <cell r="F10491" t="str">
            <v>SEINFRA</v>
          </cell>
        </row>
        <row r="10492">
          <cell r="B10492" t="str">
            <v>C0350</v>
          </cell>
          <cell r="C10492" t="str">
            <v>BACIA SIFONADA DE LOUÇA BRANCA C/ACESSÓRIOS E TUBO DE LIGAÇÃO</v>
          </cell>
          <cell r="D10492" t="str">
            <v>UN</v>
          </cell>
          <cell r="E10492">
            <v>326.94</v>
          </cell>
          <cell r="F10492" t="str">
            <v>SEINFRA</v>
          </cell>
        </row>
        <row r="10493">
          <cell r="B10493" t="str">
            <v>C0351</v>
          </cell>
          <cell r="C10493" t="str">
            <v>BACIA TURCA DE LOUÇA BRANCA</v>
          </cell>
          <cell r="D10493" t="str">
            <v>UN</v>
          </cell>
          <cell r="E10493">
            <v>764.93</v>
          </cell>
          <cell r="F10493" t="str">
            <v>SEINFRA</v>
          </cell>
        </row>
        <row r="10494">
          <cell r="B10494" t="str">
            <v>C0355</v>
          </cell>
          <cell r="C10494" t="str">
            <v>BANCADA DE GRANITO C/ 2  CUBAS LOUÇAS, S/ACESSÓRIOS (1.60x0.60)m</v>
          </cell>
          <cell r="D10494" t="str">
            <v>UN</v>
          </cell>
          <cell r="E10494">
            <v>736.39</v>
          </cell>
          <cell r="F10494" t="str">
            <v>SEINFRA</v>
          </cell>
        </row>
        <row r="10495">
          <cell r="B10495" t="str">
            <v>C0356</v>
          </cell>
          <cell r="C10495" t="str">
            <v>BANCADA DE GRANITO C/ 3 CUBAS DE LOUÇAS, S/ACESSÓRIOS (2.00x0.60)m</v>
          </cell>
          <cell r="D10495" t="str">
            <v>UN</v>
          </cell>
          <cell r="E10495">
            <v>969.88</v>
          </cell>
          <cell r="F10495" t="str">
            <v>SEINFRA</v>
          </cell>
        </row>
        <row r="10496">
          <cell r="B10496" t="str">
            <v>C0357</v>
          </cell>
          <cell r="C10496" t="str">
            <v>BANCADA DE GRANITO (OUTRAS CORES) E= 3cm (COLOCADO)</v>
          </cell>
          <cell r="D10496" t="str">
            <v>M2</v>
          </cell>
          <cell r="E10496">
            <v>481.05</v>
          </cell>
          <cell r="F10496" t="str">
            <v>SEINFRA</v>
          </cell>
        </row>
        <row r="10497">
          <cell r="B10497" t="str">
            <v>C4068</v>
          </cell>
          <cell r="C10497" t="str">
            <v>BANCADA DE GRANITO CINZA E=2cm</v>
          </cell>
          <cell r="D10497" t="str">
            <v>M2</v>
          </cell>
          <cell r="E10497">
            <v>326.93</v>
          </cell>
          <cell r="F10497" t="str">
            <v>SEINFRA</v>
          </cell>
        </row>
        <row r="10498">
          <cell r="B10498" t="str">
            <v>C4069</v>
          </cell>
          <cell r="C10498" t="str">
            <v>BANCADA DE GRANITO (OUTRAS CORES) ESP. = 2cm (COLOCADO)</v>
          </cell>
          <cell r="D10498" t="str">
            <v>M2</v>
          </cell>
          <cell r="E10498">
            <v>395.22</v>
          </cell>
          <cell r="F10498" t="str">
            <v>SEINFRA</v>
          </cell>
        </row>
        <row r="10499">
          <cell r="B10499" t="str">
            <v>C0358</v>
          </cell>
          <cell r="C10499" t="str">
            <v>BANCADA DE GRANITO PRETO C/BOLEAMENTO DUPLO (COLOCADO)</v>
          </cell>
          <cell r="D10499" t="str">
            <v>M2</v>
          </cell>
          <cell r="E10499">
            <v>908.52</v>
          </cell>
          <cell r="F10499" t="str">
            <v>SEINFRA</v>
          </cell>
        </row>
        <row r="10500">
          <cell r="B10500" t="str">
            <v>C0359</v>
          </cell>
          <cell r="C10500" t="str">
            <v>BANCADA DE MÁRMORE  LARG.= 0.60m  ESP.= 3cm</v>
          </cell>
          <cell r="D10500" t="str">
            <v>M</v>
          </cell>
          <cell r="E10500">
            <v>319.64</v>
          </cell>
          <cell r="F10500" t="str">
            <v>SEINFRA</v>
          </cell>
        </row>
        <row r="10501">
          <cell r="B10501" t="str">
            <v>C3996</v>
          </cell>
          <cell r="C10501" t="str">
            <v>BANCADA EM GRANITO P/ LAVATÓRIO, INCL. LOUÇA BRANCA E ACESSÓRIOS</v>
          </cell>
          <cell r="D10501" t="str">
            <v>CJ</v>
          </cell>
          <cell r="E10501">
            <v>858.56</v>
          </cell>
          <cell r="F10501" t="str">
            <v>SEINFRA</v>
          </cell>
        </row>
        <row r="10502">
          <cell r="B10502" t="str">
            <v>C3997</v>
          </cell>
          <cell r="C10502" t="str">
            <v>BANCADA EM GRANITO P/ PIA DE COZINHA, INCL. CUBA DE AÇO INOX  E ACESSÓRIOS</v>
          </cell>
          <cell r="D10502" t="str">
            <v>CJ</v>
          </cell>
          <cell r="E10502">
            <v>896.46</v>
          </cell>
          <cell r="F10502" t="str">
            <v>SEINFRA</v>
          </cell>
        </row>
        <row r="10503">
          <cell r="F10503" t="str">
            <v>SEINFRA</v>
          </cell>
        </row>
        <row r="10504">
          <cell r="B10504" t="str">
            <v>C3670</v>
          </cell>
          <cell r="C10504" t="str">
            <v>BANHEIRA HOSPITALAR C/ TAMPO E CUBA DE AÇO INOX DIMENSÃO 1800X600MM</v>
          </cell>
          <cell r="D10504" t="str">
            <v>UN</v>
          </cell>
          <cell r="E10504">
            <v>1920.85</v>
          </cell>
          <cell r="F10504" t="str">
            <v>SEINFRA</v>
          </cell>
        </row>
        <row r="10505">
          <cell r="F10505" t="str">
            <v>SEINFRA</v>
          </cell>
        </row>
        <row r="10506">
          <cell r="B10506" t="str">
            <v>C0386</v>
          </cell>
          <cell r="C10506" t="str">
            <v>BEBEDOURO EM AÇO INOX COM 1,60m</v>
          </cell>
          <cell r="D10506" t="str">
            <v>UN</v>
          </cell>
          <cell r="E10506">
            <v>1911.73</v>
          </cell>
          <cell r="F10506" t="str">
            <v>SEINFRA</v>
          </cell>
        </row>
        <row r="10507">
          <cell r="B10507" t="str">
            <v>C0515</v>
          </cell>
          <cell r="C10507" t="str">
            <v>CABIDE DE LOUÇA BRANCA C/DOIS GANCHOS</v>
          </cell>
          <cell r="D10507" t="str">
            <v>UN</v>
          </cell>
          <cell r="E10507">
            <v>46.83</v>
          </cell>
          <cell r="F10507" t="str">
            <v>SEINFRA</v>
          </cell>
        </row>
        <row r="10508">
          <cell r="B10508" t="str">
            <v>C0516</v>
          </cell>
          <cell r="C10508" t="str">
            <v>CABIDE DE LOUÇA BRANCA C/ UM GANCHO</v>
          </cell>
          <cell r="D10508" t="str">
            <v>UN</v>
          </cell>
          <cell r="E10508">
            <v>52.25</v>
          </cell>
          <cell r="F10508" t="str">
            <v>SEINFRA</v>
          </cell>
        </row>
        <row r="10509">
          <cell r="B10509" t="str">
            <v>C0599</v>
          </cell>
          <cell r="C10509" t="str">
            <v>CAIXA DE DESCARGA DE EMBUTIR C/REGISTRO INCORPORADO</v>
          </cell>
          <cell r="D10509" t="str">
            <v>UN</v>
          </cell>
          <cell r="E10509">
            <v>308.06</v>
          </cell>
          <cell r="F10509" t="str">
            <v>SEINFRA</v>
          </cell>
        </row>
        <row r="10510">
          <cell r="B10510" t="str">
            <v>C0600</v>
          </cell>
          <cell r="C10510" t="str">
            <v>CAIXA DE DESCARGA PLÁSTICA DE SOBREPOR</v>
          </cell>
          <cell r="D10510" t="str">
            <v>UN</v>
          </cell>
          <cell r="E10510">
            <v>150.26</v>
          </cell>
          <cell r="F10510" t="str">
            <v>SEINFRA</v>
          </cell>
        </row>
        <row r="10511">
          <cell r="B10511" t="str">
            <v>C3513</v>
          </cell>
          <cell r="C10511" t="str">
            <v>CHUVEIRO CROMADO C/ ARTICULAÇÃO</v>
          </cell>
          <cell r="D10511" t="str">
            <v>UN</v>
          </cell>
          <cell r="E10511">
            <v>102</v>
          </cell>
          <cell r="F10511" t="str">
            <v>SEINFRA</v>
          </cell>
        </row>
        <row r="10512">
          <cell r="B10512" t="str">
            <v>C0797</v>
          </cell>
          <cell r="C10512" t="str">
            <v>CHUVEIRO PLÁSTICO (INSTALADO)</v>
          </cell>
          <cell r="D10512" t="str">
            <v>UN</v>
          </cell>
          <cell r="E10512">
            <v>10.33</v>
          </cell>
          <cell r="F10512" t="str">
            <v>SEINFRA</v>
          </cell>
        </row>
        <row r="10513">
          <cell r="B10513" t="str">
            <v>C3671</v>
          </cell>
          <cell r="C10513" t="str">
            <v>CONE PARA EXPURGO EM AÇO INOX COM TAMPA E GRELHA - L=500MM X C=500MM, ALTURA ATÉ 300MM E SAÍDA D=100MM</v>
          </cell>
          <cell r="D10513" t="str">
            <v>UN</v>
          </cell>
          <cell r="E10513">
            <v>903.1</v>
          </cell>
          <cell r="F10513" t="str">
            <v>SEINFRA</v>
          </cell>
        </row>
        <row r="10514">
          <cell r="F10514" t="str">
            <v>SEINFRA</v>
          </cell>
        </row>
        <row r="10515">
          <cell r="B10515" t="str">
            <v>C0985</v>
          </cell>
          <cell r="C10515" t="str">
            <v>CUBA DE INOX PARA BANCADA,COMPLETA</v>
          </cell>
          <cell r="D10515" t="str">
            <v>UN</v>
          </cell>
          <cell r="E10515">
            <v>330.38</v>
          </cell>
          <cell r="F10515" t="str">
            <v>SEINFRA</v>
          </cell>
        </row>
        <row r="10516">
          <cell r="B10516" t="str">
            <v>C4770</v>
          </cell>
          <cell r="C10516" t="str">
            <v>CUBA DE LOUÇA BRANCA DE SOBREPOR, D=41CM, S/ TORNEIRA C/ ACESSÓRIOS</v>
          </cell>
          <cell r="D10516" t="str">
            <v>UN</v>
          </cell>
          <cell r="E10516">
            <v>382.29</v>
          </cell>
          <cell r="F10516" t="str">
            <v>SEINFRA</v>
          </cell>
        </row>
        <row r="10517">
          <cell r="F10517" t="str">
            <v>SEINFRA</v>
          </cell>
        </row>
        <row r="10518">
          <cell r="B10518" t="str">
            <v>C0986</v>
          </cell>
          <cell r="C10518" t="str">
            <v>CUBA DE LOUÇA DE EMBUTIR C/ TORNEIRA E ACESSÓRIOS</v>
          </cell>
          <cell r="D10518" t="str">
            <v>UN</v>
          </cell>
          <cell r="E10518">
            <v>388.61</v>
          </cell>
          <cell r="F10518" t="str">
            <v>SEINFRA</v>
          </cell>
        </row>
        <row r="10519">
          <cell r="B10519" t="str">
            <v>C4821</v>
          </cell>
          <cell r="C10519" t="str">
            <v>CUBA DE LOUÇA DE EMBUTIR S/TORNEIRA C/ACESSÓRIOS</v>
          </cell>
          <cell r="D10519" t="str">
            <v>UN</v>
          </cell>
          <cell r="E10519">
            <v>311.27999999999997</v>
          </cell>
          <cell r="F10519" t="str">
            <v>SEINFRA</v>
          </cell>
        </row>
        <row r="10520">
          <cell r="B10520" t="str">
            <v>C1151</v>
          </cell>
          <cell r="C10520" t="str">
            <v>DUCHA P/ WC CROMADO (INSTALADO)</v>
          </cell>
          <cell r="D10520" t="str">
            <v>UN</v>
          </cell>
          <cell r="E10520">
            <v>69.56</v>
          </cell>
          <cell r="F10520" t="str">
            <v>SEINFRA</v>
          </cell>
        </row>
        <row r="10521">
          <cell r="B10521" t="str">
            <v>C1241</v>
          </cell>
          <cell r="C10521" t="str">
            <v>ENGATE CROMADO (INSTALADO)</v>
          </cell>
          <cell r="D10521" t="str">
            <v>UN</v>
          </cell>
          <cell r="E10521">
            <v>21.04</v>
          </cell>
          <cell r="F10521" t="str">
            <v>SEINFRA</v>
          </cell>
        </row>
        <row r="10522">
          <cell r="B10522" t="str">
            <v>C1242</v>
          </cell>
          <cell r="C10522" t="str">
            <v>ENGATE PLÁSTICO (INSTALADO)</v>
          </cell>
          <cell r="D10522" t="str">
            <v>UN</v>
          </cell>
          <cell r="E10522">
            <v>8.7799999999999994</v>
          </cell>
          <cell r="F10522" t="str">
            <v>SEINFRA</v>
          </cell>
        </row>
        <row r="10523">
          <cell r="B10523" t="str">
            <v>C4835</v>
          </cell>
          <cell r="C10523" t="str">
            <v>ESPELHO CRISTAL, ESPESSURA 4MM, COM PARAFUSOS DE FIXAÇÃO, SEM MOLDURA</v>
          </cell>
          <cell r="D10523" t="str">
            <v>M2</v>
          </cell>
          <cell r="E10523">
            <v>450.49</v>
          </cell>
          <cell r="F10523" t="str">
            <v>SEINFRA</v>
          </cell>
        </row>
        <row r="10524">
          <cell r="F10524" t="str">
            <v>SEINFRA</v>
          </cell>
        </row>
        <row r="10525">
          <cell r="B10525" t="str">
            <v>C1283</v>
          </cell>
          <cell r="C10525" t="str">
            <v>ESPELHO TIPO CRISMETAL,MOD.P/WC (INSTALADO)</v>
          </cell>
          <cell r="D10525" t="str">
            <v>UN</v>
          </cell>
          <cell r="E10525">
            <v>91.34</v>
          </cell>
          <cell r="F10525" t="str">
            <v>SEINFRA</v>
          </cell>
        </row>
        <row r="10526">
          <cell r="B10526" t="str">
            <v>C3669</v>
          </cell>
          <cell r="C10526" t="str">
            <v>LAVA OLHOS DE EMERGÊNCIA C/ CUBA FLEXÍVEL E CHUVEIRO P/ LABORATÓRIO</v>
          </cell>
          <cell r="D10526" t="str">
            <v>UN</v>
          </cell>
          <cell r="E10526">
            <v>1260.3499999999999</v>
          </cell>
          <cell r="F10526" t="str">
            <v>SEINFRA</v>
          </cell>
        </row>
        <row r="10527">
          <cell r="F10527" t="str">
            <v>SEINFRA</v>
          </cell>
        </row>
        <row r="10528">
          <cell r="B10528" t="str">
            <v>C3003</v>
          </cell>
          <cell r="C10528" t="str">
            <v>LAVATÓRIO C/TAMPÃO DE MÁRMORE C/ 1 CUBA DE LOUÇA</v>
          </cell>
          <cell r="D10528" t="str">
            <v>UN</v>
          </cell>
          <cell r="E10528">
            <v>370.05</v>
          </cell>
          <cell r="F10528" t="str">
            <v>SEINFRA</v>
          </cell>
        </row>
        <row r="10529">
          <cell r="B10529" t="str">
            <v>C1618</v>
          </cell>
          <cell r="C10529" t="str">
            <v>LAVATÓRIO DE LOUÇA BRANCA C/COLUNA, C/ TORNEIRA E ACESSÓRIOS</v>
          </cell>
          <cell r="D10529" t="str">
            <v>UN</v>
          </cell>
          <cell r="E10529">
            <v>599.22</v>
          </cell>
          <cell r="F10529" t="str">
            <v>SEINFRA</v>
          </cell>
        </row>
        <row r="10530">
          <cell r="B10530" t="str">
            <v>C1619</v>
          </cell>
          <cell r="C10530" t="str">
            <v>LAVATÓRIO DE LOUÇA BRANCA S/COLUNA C/TORNEIRA E ACESSÓRIOS</v>
          </cell>
          <cell r="D10530" t="str">
            <v>UN</v>
          </cell>
          <cell r="E10530">
            <v>453.17</v>
          </cell>
          <cell r="F10530" t="str">
            <v>SEINFRA</v>
          </cell>
        </row>
        <row r="10531">
          <cell r="B10531" t="str">
            <v>C3004</v>
          </cell>
          <cell r="C10531" t="str">
            <v>LAVATÓRIO DE LOUÇA BRANCA S/COLUNA C/TORNEIRA DE METAL E ACESSÓRIOS - PADRÃO POPULAR</v>
          </cell>
          <cell r="D10531" t="str">
            <v>UN</v>
          </cell>
          <cell r="E10531">
            <v>265.92</v>
          </cell>
          <cell r="F10531" t="str">
            <v>SEINFRA</v>
          </cell>
        </row>
        <row r="10532">
          <cell r="F10532" t="str">
            <v>SEINFRA</v>
          </cell>
        </row>
        <row r="10533">
          <cell r="B10533" t="str">
            <v>C3598</v>
          </cell>
          <cell r="C10533" t="str">
            <v>LAVATÓRIO DE LOUÇA BRANCA S/COLUNA C/TORNEIRA PLÁSTICA E ACESSÓRIOS - PADRÃO POPULAR</v>
          </cell>
          <cell r="D10533" t="str">
            <v>UN</v>
          </cell>
          <cell r="E10533">
            <v>231.26</v>
          </cell>
          <cell r="F10533" t="str">
            <v>SEINFRA</v>
          </cell>
        </row>
        <row r="10534">
          <cell r="F10534" t="str">
            <v>SEINFRA</v>
          </cell>
        </row>
        <row r="10535">
          <cell r="B10535" t="str">
            <v>C1793</v>
          </cell>
          <cell r="C10535" t="str">
            <v>MICTÓRIO COLETIVO DE AÇO INOXIDÁVEL</v>
          </cell>
          <cell r="D10535" t="str">
            <v>M</v>
          </cell>
          <cell r="E10535">
            <v>778.67</v>
          </cell>
          <cell r="F10535" t="str">
            <v>SEINFRA</v>
          </cell>
        </row>
        <row r="10536">
          <cell r="B10536" t="str">
            <v>C1792</v>
          </cell>
          <cell r="C10536" t="str">
            <v>MICTORIO DE LOUÇA BRANCA</v>
          </cell>
          <cell r="D10536" t="str">
            <v>UN</v>
          </cell>
          <cell r="E10536">
            <v>501.37</v>
          </cell>
          <cell r="F10536" t="str">
            <v>SEINFRA</v>
          </cell>
        </row>
        <row r="10537">
          <cell r="B10537" t="str">
            <v>C3593</v>
          </cell>
          <cell r="C10537" t="str">
            <v>MUTIRÃO MISTO - BACIA SIFONADA DE LOUÇA BRANCA C/ACESSÓRIOS</v>
          </cell>
          <cell r="D10537" t="str">
            <v>UN</v>
          </cell>
          <cell r="E10537">
            <v>238.92</v>
          </cell>
          <cell r="F10537" t="str">
            <v>SEINFRA</v>
          </cell>
        </row>
        <row r="10538">
          <cell r="B10538" t="str">
            <v>C3596</v>
          </cell>
          <cell r="C10538" t="str">
            <v>MUTIRÃO MISTO - CAIXA DE DESCARGA PLASTICA DE SOBREPOR</v>
          </cell>
          <cell r="D10538" t="str">
            <v>UN</v>
          </cell>
          <cell r="E10538">
            <v>106.66</v>
          </cell>
          <cell r="F10538" t="str">
            <v>SEINFRA</v>
          </cell>
        </row>
        <row r="10539">
          <cell r="B10539" t="str">
            <v>C3597</v>
          </cell>
          <cell r="C10539" t="str">
            <v>MUTIRÃO MISTO - LAVATÓRIO DE LOUÇA BRANCA S/COLUNA C/TORNEIRA PLÁSTICA E ACESSÓRIOS</v>
          </cell>
          <cell r="D10539" t="str">
            <v>UN</v>
          </cell>
          <cell r="E10539">
            <v>185.14</v>
          </cell>
          <cell r="F10539" t="str">
            <v>SEINFRA</v>
          </cell>
        </row>
        <row r="10540">
          <cell r="F10540" t="str">
            <v>SEINFRA</v>
          </cell>
        </row>
        <row r="10541">
          <cell r="B10541" t="str">
            <v>C3602</v>
          </cell>
          <cell r="C10541" t="str">
            <v>MUTIRÃO MISTO - PIA DE COZINHA EM CIMENTO (1,20x0,50)m</v>
          </cell>
          <cell r="D10541" t="str">
            <v>UN</v>
          </cell>
          <cell r="E10541">
            <v>108.06</v>
          </cell>
          <cell r="F10541" t="str">
            <v>SEINFRA</v>
          </cell>
        </row>
        <row r="10542">
          <cell r="B10542" t="str">
            <v>C3594</v>
          </cell>
          <cell r="C10542" t="str">
            <v>MUTIRÃO MISTO - TANQUE DE LAVAR DE CIMENTO (1.00X0.50)m COMPLETA</v>
          </cell>
          <cell r="D10542" t="str">
            <v>UN</v>
          </cell>
          <cell r="E10542">
            <v>144.26</v>
          </cell>
          <cell r="F10542" t="str">
            <v>SEINFRA</v>
          </cell>
        </row>
        <row r="10543">
          <cell r="B10543" t="str">
            <v>C1898</v>
          </cell>
          <cell r="C10543" t="str">
            <v>PEÇAS DE APOIO DEFICIENTES C/TUBO INOX  P/WC'S</v>
          </cell>
          <cell r="D10543" t="str">
            <v>M</v>
          </cell>
          <cell r="E10543">
            <v>225.57</v>
          </cell>
          <cell r="F10543" t="str">
            <v>SEINFRA</v>
          </cell>
        </row>
        <row r="10544">
          <cell r="B10544" t="str">
            <v>C3017</v>
          </cell>
          <cell r="C10544" t="str">
            <v>PIA DE AÇO INOX  (1.20x0.60)m C/ 1 CUBA E ACESSÓRIOS</v>
          </cell>
          <cell r="D10544" t="str">
            <v>UN</v>
          </cell>
          <cell r="E10544">
            <v>578.59</v>
          </cell>
          <cell r="F10544" t="str">
            <v>SEINFRA</v>
          </cell>
        </row>
        <row r="10545">
          <cell r="B10545" t="str">
            <v>C1903</v>
          </cell>
          <cell r="C10545" t="str">
            <v>PIA DE AÇO INOX. (1.50X0.58)m C/ 1 CUBA E ACESSÓRIOS</v>
          </cell>
          <cell r="D10545" t="str">
            <v>UN</v>
          </cell>
          <cell r="E10545">
            <v>737.94</v>
          </cell>
          <cell r="F10545" t="str">
            <v>SEINFRA</v>
          </cell>
        </row>
        <row r="10546">
          <cell r="B10546" t="str">
            <v>C3018</v>
          </cell>
          <cell r="C10546" t="str">
            <v>PIA DE AÇO INOX  (2.20x0.60)m C/ 1 CUBA E ACESSÓRIOS</v>
          </cell>
          <cell r="D10546" t="str">
            <v>UN</v>
          </cell>
          <cell r="E10546">
            <v>928.98</v>
          </cell>
          <cell r="F10546" t="str">
            <v>SEINFRA</v>
          </cell>
        </row>
        <row r="10547">
          <cell r="B10547" t="str">
            <v>C3019</v>
          </cell>
          <cell r="C10547" t="str">
            <v>PIA DE AÇO INOX (3.00x0.60)m  C/ 1 CUBA  E  ACESSÓRIOS</v>
          </cell>
          <cell r="D10547" t="str">
            <v>UN</v>
          </cell>
          <cell r="E10547">
            <v>1534.22</v>
          </cell>
          <cell r="F10547" t="str">
            <v>SEINFRA</v>
          </cell>
        </row>
        <row r="10548">
          <cell r="B10548" t="str">
            <v>C1902</v>
          </cell>
          <cell r="C10548" t="str">
            <v>PIA DE AÇO INOX  (2.00X0.58)m  C/ 2 CUBAS E ACESSÓRIOS</v>
          </cell>
          <cell r="D10548" t="str">
            <v>UN</v>
          </cell>
          <cell r="E10548">
            <v>1285.27</v>
          </cell>
          <cell r="F10548" t="str">
            <v>SEINFRA</v>
          </cell>
        </row>
        <row r="10549">
          <cell r="B10549" t="str">
            <v>C3020</v>
          </cell>
          <cell r="C10549" t="str">
            <v>PIA DE AÇO INOX (4.20X0.60)m C/ 2 CUBAS E ACESSÓRIOS</v>
          </cell>
          <cell r="D10549" t="str">
            <v>UN</v>
          </cell>
          <cell r="E10549">
            <v>2520.48</v>
          </cell>
          <cell r="F10549" t="str">
            <v>SEINFRA</v>
          </cell>
        </row>
        <row r="10550">
          <cell r="B10550" t="str">
            <v>C3603</v>
          </cell>
          <cell r="C10550" t="str">
            <v>PIA DE COZINHA EM CIMENTO (1,20x0,50)m - PADRÃO POPULAR</v>
          </cell>
          <cell r="D10550" t="str">
            <v>UN</v>
          </cell>
          <cell r="E10550">
            <v>122.75</v>
          </cell>
          <cell r="F10550" t="str">
            <v>SEINFRA</v>
          </cell>
        </row>
        <row r="10551">
          <cell r="B10551" t="str">
            <v>C3021</v>
          </cell>
          <cell r="C10551" t="str">
            <v>PIA DE COZINHA EM MARMORITE 1,00x0,50m COMP. - PADRÃO POPULAR</v>
          </cell>
          <cell r="D10551" t="str">
            <v>UN</v>
          </cell>
          <cell r="E10551">
            <v>194.22</v>
          </cell>
          <cell r="F10551" t="str">
            <v>SEINFRA</v>
          </cell>
        </row>
        <row r="10552">
          <cell r="B10552" t="str">
            <v>C1997</v>
          </cell>
          <cell r="C10552" t="str">
            <v>PORTA-PAPEL DE LOUCA BRANCA (15X15)cm</v>
          </cell>
          <cell r="D10552" t="str">
            <v>UN</v>
          </cell>
          <cell r="E10552">
            <v>64.41</v>
          </cell>
          <cell r="F10552" t="str">
            <v>SEINFRA</v>
          </cell>
        </row>
        <row r="10553">
          <cell r="B10553" t="str">
            <v>C4670</v>
          </cell>
          <cell r="C10553" t="str">
            <v>PORTA PAPEL METÁLICO</v>
          </cell>
          <cell r="D10553" t="str">
            <v>UN</v>
          </cell>
          <cell r="E10553">
            <v>30.9</v>
          </cell>
          <cell r="F10553" t="str">
            <v>SEINFRA</v>
          </cell>
        </row>
        <row r="10554">
          <cell r="B10554" t="str">
            <v>C4825</v>
          </cell>
          <cell r="C10554" t="str">
            <v>PORTA PAPEL TOALHA (DISPENSER)EM ABS</v>
          </cell>
          <cell r="D10554" t="str">
            <v>UN</v>
          </cell>
          <cell r="E10554">
            <v>52.74</v>
          </cell>
          <cell r="F10554" t="str">
            <v>SEINFRA</v>
          </cell>
        </row>
        <row r="10555">
          <cell r="B10555" t="str">
            <v>C1990</v>
          </cell>
          <cell r="C10555" t="str">
            <v>PORTA SABÃO LÍQUIDO DE VIDRO (INSTALAD0)</v>
          </cell>
          <cell r="D10555" t="str">
            <v>UN</v>
          </cell>
          <cell r="E10555">
            <v>42.25</v>
          </cell>
          <cell r="F10555" t="str">
            <v>SEINFRA</v>
          </cell>
        </row>
        <row r="10556">
          <cell r="B10556" t="str">
            <v>C1995</v>
          </cell>
          <cell r="C10556" t="str">
            <v>PORTA TOALHA DE LOUÇA BRANCA</v>
          </cell>
          <cell r="D10556" t="str">
            <v>UN</v>
          </cell>
          <cell r="E10556">
            <v>77.150000000000006</v>
          </cell>
          <cell r="F10556" t="str">
            <v>SEINFRA</v>
          </cell>
        </row>
        <row r="10557">
          <cell r="B10557" t="str">
            <v>C1996</v>
          </cell>
          <cell r="C10557" t="str">
            <v>PORTA TOALHA DE PAPEL - METALICO (INSTALADO)</v>
          </cell>
          <cell r="D10557" t="str">
            <v>UN</v>
          </cell>
          <cell r="E10557">
            <v>44.79</v>
          </cell>
          <cell r="F10557" t="str">
            <v>SEINFRA</v>
          </cell>
        </row>
        <row r="10558">
          <cell r="B10558" t="str">
            <v>C2255</v>
          </cell>
          <cell r="C10558" t="str">
            <v>SABONETEIRA DE LOUÇA BRANCA  (7.5X15)cm</v>
          </cell>
          <cell r="D10558" t="str">
            <v>UN</v>
          </cell>
          <cell r="E10558">
            <v>59.68</v>
          </cell>
          <cell r="F10558" t="str">
            <v>SEINFRA</v>
          </cell>
        </row>
        <row r="10559">
          <cell r="B10559" t="str">
            <v>C2254</v>
          </cell>
          <cell r="C10559" t="str">
            <v>SABONETEIRA DE LOUÇA BRANCA  (15X15)cm S/ALÇA</v>
          </cell>
          <cell r="D10559" t="str">
            <v>UN</v>
          </cell>
          <cell r="E10559">
            <v>63.1</v>
          </cell>
          <cell r="F10559" t="str">
            <v>SEINFRA</v>
          </cell>
        </row>
        <row r="10560">
          <cell r="B10560" t="str">
            <v>C4671</v>
          </cell>
          <cell r="C10560" t="str">
            <v>SABONETEIRA METÁLICA</v>
          </cell>
          <cell r="D10560" t="str">
            <v>UN</v>
          </cell>
          <cell r="E10560">
            <v>36.08</v>
          </cell>
          <cell r="F10560" t="str">
            <v>SEINFRA</v>
          </cell>
        </row>
        <row r="10561">
          <cell r="B10561" t="str">
            <v>C2271</v>
          </cell>
          <cell r="C10561" t="str">
            <v>SIFÃO CROMADO 1" X 1 1/2" (INSTALADO)</v>
          </cell>
          <cell r="D10561" t="str">
            <v>UN</v>
          </cell>
          <cell r="E10561">
            <v>159.06</v>
          </cell>
          <cell r="F10561" t="str">
            <v>SEINFRA</v>
          </cell>
        </row>
        <row r="10562">
          <cell r="B10562" t="str">
            <v>C2270</v>
          </cell>
          <cell r="C10562" t="str">
            <v>SIFÃO CROMADO 1 1/4" X 2" (INSTALADO)</v>
          </cell>
          <cell r="D10562" t="str">
            <v>UN</v>
          </cell>
          <cell r="E10562">
            <v>166.68</v>
          </cell>
          <cell r="F10562" t="str">
            <v>SEINFRA</v>
          </cell>
        </row>
        <row r="10563">
          <cell r="B10563" t="str">
            <v>C2272</v>
          </cell>
          <cell r="C10563" t="str">
            <v>SIFÃO DE PVC RÍGIDO D= 2"  (INSTALADO)</v>
          </cell>
          <cell r="D10563" t="str">
            <v>UN</v>
          </cell>
          <cell r="E10563">
            <v>24.34</v>
          </cell>
          <cell r="F10563" t="str">
            <v>SEINFRA</v>
          </cell>
        </row>
        <row r="10564">
          <cell r="B10564" t="str">
            <v>C2294</v>
          </cell>
          <cell r="C10564" t="str">
            <v>SUPORTE DE MÁRMORE P/FILTROS</v>
          </cell>
          <cell r="D10564" t="str">
            <v>UN</v>
          </cell>
          <cell r="E10564">
            <v>77.180000000000007</v>
          </cell>
          <cell r="F10564" t="str">
            <v>SEINFRA</v>
          </cell>
        </row>
        <row r="10565">
          <cell r="B10565" t="str">
            <v>C2302</v>
          </cell>
          <cell r="C10565" t="str">
            <v>TAMPO DE AÇO INOX P/ BANCADAS</v>
          </cell>
          <cell r="D10565" t="str">
            <v>M2</v>
          </cell>
          <cell r="E10565">
            <v>860.53</v>
          </cell>
          <cell r="F10565" t="str">
            <v>SEINFRA</v>
          </cell>
        </row>
        <row r="10566">
          <cell r="B10566" t="str">
            <v>C2311</v>
          </cell>
          <cell r="C10566" t="str">
            <v>TANQUE DE AÇO INOXIDÁVEL</v>
          </cell>
          <cell r="D10566" t="str">
            <v>UN</v>
          </cell>
          <cell r="E10566">
            <v>601.33000000000004</v>
          </cell>
          <cell r="F10566" t="str">
            <v>SEINFRA</v>
          </cell>
        </row>
        <row r="10567">
          <cell r="B10567" t="str">
            <v>C3059</v>
          </cell>
          <cell r="C10567" t="str">
            <v>TANQUE DE LAVAR DE CIMENTO (1.00x0.50)m COMPLETA C/ TORNEIRA DE METAL - PADRÃO POPULAR</v>
          </cell>
          <cell r="D10567" t="str">
            <v>UN</v>
          </cell>
          <cell r="E10567">
            <v>178.93</v>
          </cell>
          <cell r="F10567" t="str">
            <v>SEINFRA</v>
          </cell>
        </row>
        <row r="10568">
          <cell r="F10568" t="str">
            <v>SEINFRA</v>
          </cell>
        </row>
        <row r="10569">
          <cell r="B10569" t="str">
            <v>C3595</v>
          </cell>
          <cell r="C10569" t="str">
            <v>TANQUE DE LAVAR DE CIMENTO (1.00X0.50)m COMPLETA C/ TORNEIRA DE PLÁSTICO - PADRÃO POPULAR</v>
          </cell>
          <cell r="D10569" t="str">
            <v>UN</v>
          </cell>
          <cell r="E10569">
            <v>157.56</v>
          </cell>
          <cell r="F10569" t="str">
            <v>SEINFRA</v>
          </cell>
        </row>
        <row r="10570">
          <cell r="F10570" t="str">
            <v>SEINFRA</v>
          </cell>
        </row>
        <row r="10571">
          <cell r="B10571" t="str">
            <v>C2312</v>
          </cell>
          <cell r="C10571" t="str">
            <v>TANQUE DE LOUÇA C/COLUNA</v>
          </cell>
          <cell r="D10571" t="str">
            <v>UN</v>
          </cell>
          <cell r="E10571">
            <v>628.86</v>
          </cell>
          <cell r="F10571" t="str">
            <v>SEINFRA</v>
          </cell>
        </row>
        <row r="10572">
          <cell r="B10572" t="str">
            <v>C3682</v>
          </cell>
          <cell r="C10572" t="str">
            <v>TANQUE LAVANDERIA EM AÇO INOX C/CUBA E ESFREGADOR DIMENSÃO 1200X600X200MM</v>
          </cell>
          <cell r="D10572" t="str">
            <v>UN</v>
          </cell>
          <cell r="E10572">
            <v>1272.71</v>
          </cell>
          <cell r="F10572" t="str">
            <v>SEINFRA</v>
          </cell>
        </row>
        <row r="10573">
          <cell r="F10573" t="str">
            <v>SEINFRA</v>
          </cell>
        </row>
        <row r="10574">
          <cell r="B10574" t="str">
            <v>C2313</v>
          </cell>
          <cell r="C10574" t="str">
            <v>TANQUE PRÉ-MOLDADO DE CONCRETO (0.80X0.70)m</v>
          </cell>
          <cell r="D10574" t="str">
            <v>UN</v>
          </cell>
          <cell r="E10574">
            <v>215.71</v>
          </cell>
          <cell r="F10574" t="str">
            <v>SEINFRA</v>
          </cell>
        </row>
        <row r="10575">
          <cell r="B10575" t="str">
            <v>C2496</v>
          </cell>
          <cell r="C10575" t="str">
            <v>TORNEIRA CIRÚRGICA (INSTALADO)</v>
          </cell>
          <cell r="D10575" t="str">
            <v>UN</v>
          </cell>
          <cell r="E10575">
            <v>378.09</v>
          </cell>
          <cell r="F10575" t="str">
            <v>SEINFRA</v>
          </cell>
        </row>
        <row r="10576">
          <cell r="B10576" t="str">
            <v>C2502</v>
          </cell>
          <cell r="C10576" t="str">
            <v>TORNEIRA DE FECHAMENTO AUTOMÁTICO</v>
          </cell>
          <cell r="D10576" t="str">
            <v>UN</v>
          </cell>
          <cell r="E10576">
            <v>165.73</v>
          </cell>
          <cell r="F10576" t="str">
            <v>SEINFRA</v>
          </cell>
        </row>
        <row r="10577">
          <cell r="B10577" t="str">
            <v>C2503</v>
          </cell>
          <cell r="C10577" t="str">
            <v xml:space="preserve">TORNEIRA DE PAREDE C/ FOTO SENSOR </v>
          </cell>
          <cell r="D10577" t="str">
            <v>UN</v>
          </cell>
          <cell r="E10577">
            <v>607.12</v>
          </cell>
          <cell r="F10577" t="str">
            <v>SEINFRA</v>
          </cell>
        </row>
        <row r="10578">
          <cell r="B10578" t="str">
            <v>C4820</v>
          </cell>
          <cell r="C10578" t="str">
            <v>TORNEIRA DE PAREDE P/ PIA, ACABAMENTO CROMADO, C/ BICA MÓVEL E AREJADOR, 1/2 " OU 3/4 "</v>
          </cell>
          <cell r="D10578" t="str">
            <v>UN</v>
          </cell>
          <cell r="E10578">
            <v>100.59</v>
          </cell>
          <cell r="F10578" t="str">
            <v>SEINFRA</v>
          </cell>
        </row>
        <row r="10579">
          <cell r="F10579" t="str">
            <v>SEINFRA</v>
          </cell>
        </row>
        <row r="10580">
          <cell r="B10580" t="str">
            <v>C2504</v>
          </cell>
          <cell r="C10580" t="str">
            <v>TORNEIRA DE PRESSÃO CROMADA LONGA P/PIA</v>
          </cell>
          <cell r="D10580" t="str">
            <v>UN</v>
          </cell>
          <cell r="E10580">
            <v>110.71</v>
          </cell>
          <cell r="F10580" t="str">
            <v>SEINFRA</v>
          </cell>
        </row>
        <row r="10581">
          <cell r="B10581" t="str">
            <v>C2505</v>
          </cell>
          <cell r="C10581" t="str">
            <v>TORNEIRA DE PRESSÃO CROMADA USO GERAL</v>
          </cell>
          <cell r="D10581" t="str">
            <v>UN</v>
          </cell>
          <cell r="E10581">
            <v>57.03</v>
          </cell>
          <cell r="F10581" t="str">
            <v>SEINFRA</v>
          </cell>
        </row>
        <row r="10582">
          <cell r="B10582" t="str">
            <v>C2506</v>
          </cell>
          <cell r="C10582" t="str">
            <v>TORNEIRA DE PRESSÃO P/JARDIM DE 3/4"</v>
          </cell>
          <cell r="D10582" t="str">
            <v>UN</v>
          </cell>
          <cell r="E10582">
            <v>27.85</v>
          </cell>
          <cell r="F10582" t="str">
            <v>SEINFRA</v>
          </cell>
        </row>
        <row r="10583">
          <cell r="B10583" t="str">
            <v>C3998</v>
          </cell>
          <cell r="C10583" t="str">
            <v>TORNEIRA ELETRÔNICA C/ ANTI-VANDALISMO, P/ LAVATÓRIO DE BANCADA</v>
          </cell>
          <cell r="D10583" t="str">
            <v>UN</v>
          </cell>
          <cell r="E10583">
            <v>190.69</v>
          </cell>
          <cell r="F10583" t="str">
            <v>SEINFRA</v>
          </cell>
        </row>
        <row r="10584">
          <cell r="B10584" t="str">
            <v>C3999</v>
          </cell>
          <cell r="C10584" t="str">
            <v>TORNEIRA ELETRÔNICA C/ ANTI-VANDALISMO, P/ PIA DE COZINHA</v>
          </cell>
          <cell r="D10584" t="str">
            <v>UN</v>
          </cell>
          <cell r="E10584">
            <v>229.99</v>
          </cell>
          <cell r="F10584" t="str">
            <v>SEINFRA</v>
          </cell>
        </row>
        <row r="10585">
          <cell r="B10585" t="str">
            <v>C4000</v>
          </cell>
          <cell r="C10585" t="str">
            <v>TORNEIRA TIPO JARDIM CROMADA</v>
          </cell>
          <cell r="D10585" t="str">
            <v>UN</v>
          </cell>
          <cell r="E10585">
            <v>67.150000000000006</v>
          </cell>
          <cell r="F10585" t="str">
            <v>SEINFRA</v>
          </cell>
        </row>
        <row r="10586">
          <cell r="B10586" t="str">
            <v>EQUIPAMENTOS</v>
          </cell>
          <cell r="E10586">
            <v>101951.94</v>
          </cell>
          <cell r="F10586" t="str">
            <v>SEINFRA</v>
          </cell>
        </row>
        <row r="10587">
          <cell r="B10587" t="str">
            <v>C0001</v>
          </cell>
          <cell r="C10587" t="str">
            <v>ABRIGO P/ HIDRANTE C/MANGUEIRA E ESGUICHO DE LATÃO</v>
          </cell>
          <cell r="D10587" t="str">
            <v>UN</v>
          </cell>
          <cell r="E10587">
            <v>2094.35</v>
          </cell>
          <cell r="F10587" t="str">
            <v>SEINFRA</v>
          </cell>
        </row>
        <row r="10588">
          <cell r="B10588" t="str">
            <v>C0010</v>
          </cell>
          <cell r="C10588" t="str">
            <v>ACIONADOR MANUAL, TIPO "QUEBRA VIDRO", MOD.EUROTRON/SIMILAR</v>
          </cell>
          <cell r="D10588" t="str">
            <v>UN</v>
          </cell>
          <cell r="E10588">
            <v>63.36</v>
          </cell>
          <cell r="F10588" t="str">
            <v>SEINFRA</v>
          </cell>
        </row>
        <row r="10589">
          <cell r="B10589" t="str">
            <v>C0100</v>
          </cell>
          <cell r="C10589" t="str">
            <v>AQUECEDOR À GÁS EM CAIXA DE FERRO ESMALTADO</v>
          </cell>
          <cell r="D10589" t="str">
            <v>UN</v>
          </cell>
          <cell r="E10589">
            <v>2996.36</v>
          </cell>
          <cell r="F10589" t="str">
            <v>SEINFRA</v>
          </cell>
        </row>
        <row r="10590">
          <cell r="B10590" t="str">
            <v>C0332</v>
          </cell>
          <cell r="C10590" t="str">
            <v>AUTOMÁTICO DE BOIA</v>
          </cell>
          <cell r="D10590" t="str">
            <v>UN</v>
          </cell>
          <cell r="E10590">
            <v>73.739999999999995</v>
          </cell>
          <cell r="F10590" t="str">
            <v>SEINFRA</v>
          </cell>
        </row>
        <row r="10591">
          <cell r="B10591" t="str">
            <v>C0385</v>
          </cell>
          <cell r="C10591" t="str">
            <v>BATERIA SELADA 12V/7.5AH, P/LUMINÁRIAS AUTÔNOMAS</v>
          </cell>
          <cell r="D10591" t="str">
            <v>UN</v>
          </cell>
          <cell r="E10591">
            <v>134.66999999999999</v>
          </cell>
          <cell r="F10591" t="str">
            <v>SEINFRA</v>
          </cell>
        </row>
        <row r="10592">
          <cell r="B10592" t="str">
            <v>C0389</v>
          </cell>
          <cell r="C10592" t="str">
            <v>BLOCO LUMINOSO AUTÔNOMO, INDICADOR DE SETA, MOD. UNITRON/SIMILAR</v>
          </cell>
          <cell r="D10592" t="str">
            <v>UN</v>
          </cell>
          <cell r="E10592">
            <v>262.54000000000002</v>
          </cell>
          <cell r="F10592" t="str">
            <v>SEINFRA</v>
          </cell>
        </row>
        <row r="10593">
          <cell r="B10593" t="str">
            <v>C1802</v>
          </cell>
          <cell r="C10593" t="str">
            <v>BOMBA CENTRÍFUGA DE 1/4 CV, INCLUSIVE MAT.DE SUCÇÃO</v>
          </cell>
          <cell r="D10593" t="str">
            <v>UN</v>
          </cell>
          <cell r="E10593">
            <v>655.56</v>
          </cell>
          <cell r="F10593" t="str">
            <v>SEINFRA</v>
          </cell>
        </row>
        <row r="10594">
          <cell r="B10594" t="str">
            <v>C0442</v>
          </cell>
          <cell r="C10594" t="str">
            <v>BOMBA CENTRÍFUGA DE 1/3 CV, INCLUSIVE MAT.DE SUCÇÃO</v>
          </cell>
          <cell r="D10594" t="str">
            <v>UN</v>
          </cell>
          <cell r="E10594">
            <v>601.24</v>
          </cell>
          <cell r="F10594" t="str">
            <v>SEINFRA</v>
          </cell>
        </row>
        <row r="10595">
          <cell r="B10595" t="str">
            <v>C0441</v>
          </cell>
          <cell r="C10595" t="str">
            <v>BOMBA CENTRÍFUGA DE 1/2 CV, INCLUSIVE MAT.DE SUCCÃO</v>
          </cell>
          <cell r="D10595" t="str">
            <v>UN</v>
          </cell>
          <cell r="E10595">
            <v>614.14</v>
          </cell>
          <cell r="F10595" t="str">
            <v>SEINFRA</v>
          </cell>
        </row>
        <row r="10596">
          <cell r="B10596" t="str">
            <v>C0443</v>
          </cell>
          <cell r="C10596" t="str">
            <v>BOMBA CENTRÍFUGA DE 1 CV, INCLUSIVE MAT.DE SUCÇÃO</v>
          </cell>
          <cell r="D10596" t="str">
            <v>UN</v>
          </cell>
          <cell r="E10596">
            <v>944.73</v>
          </cell>
          <cell r="F10596" t="str">
            <v>SEINFRA</v>
          </cell>
        </row>
        <row r="10597">
          <cell r="B10597" t="str">
            <v>C0444</v>
          </cell>
          <cell r="C10597" t="str">
            <v>BOMBA CENTRÍFUGA DE 1 1/2 CV, INCLUSIVE MAT.DE SUCÇÃO</v>
          </cell>
          <cell r="D10597" t="str">
            <v>UN</v>
          </cell>
          <cell r="E10597">
            <v>1163.98</v>
          </cell>
          <cell r="F10597" t="str">
            <v>SEINFRA</v>
          </cell>
        </row>
        <row r="10598">
          <cell r="B10598" t="str">
            <v>C0445</v>
          </cell>
          <cell r="C10598" t="str">
            <v>BOMBA CENTRÍFUGA DE 2 CV, INCLUSIVE MAT.DE SUCÇÃO</v>
          </cell>
          <cell r="D10598" t="str">
            <v>UN</v>
          </cell>
          <cell r="E10598">
            <v>1447.71</v>
          </cell>
          <cell r="F10598" t="str">
            <v>SEINFRA</v>
          </cell>
        </row>
        <row r="10599">
          <cell r="B10599" t="str">
            <v>C0446</v>
          </cell>
          <cell r="C10599" t="str">
            <v>BOMBA CENTRÍFUGA DE 3 CV, INCLUSIVE MAT.DE SUCÇÃO</v>
          </cell>
          <cell r="D10599" t="str">
            <v>UN</v>
          </cell>
          <cell r="E10599">
            <v>1573.58</v>
          </cell>
          <cell r="F10599" t="str">
            <v>SEINFRA</v>
          </cell>
        </row>
        <row r="10600">
          <cell r="B10600" t="str">
            <v>C0447</v>
          </cell>
          <cell r="C10600" t="str">
            <v>BOMBA CENTRÍFUGA DE 5 CV, INCLUSIVE MAT.DE SUCÇÃO</v>
          </cell>
          <cell r="D10600" t="str">
            <v>UN</v>
          </cell>
          <cell r="E10600">
            <v>2109.4299999999998</v>
          </cell>
          <cell r="F10600" t="str">
            <v>SEINFRA</v>
          </cell>
        </row>
        <row r="10601">
          <cell r="B10601" t="str">
            <v>C0448</v>
          </cell>
          <cell r="C10601" t="str">
            <v>BOMBA CENTRÍFUGA P/ PRESSURIZAÇÃO/HIDRANTE 10 CV</v>
          </cell>
          <cell r="D10601" t="str">
            <v>UN</v>
          </cell>
          <cell r="E10601">
            <v>2800.76</v>
          </cell>
          <cell r="F10601" t="str">
            <v>SEINFRA</v>
          </cell>
        </row>
        <row r="10602">
          <cell r="B10602" t="str">
            <v>C0449</v>
          </cell>
          <cell r="C10602" t="str">
            <v>BOMBA CENTRÍFUGA P/ PRESSURIZAÇÃO/HIDRANTE 15 CV</v>
          </cell>
          <cell r="D10602" t="str">
            <v>UN</v>
          </cell>
          <cell r="E10602">
            <v>3107.25</v>
          </cell>
          <cell r="F10602" t="str">
            <v>SEINFRA</v>
          </cell>
        </row>
        <row r="10603">
          <cell r="B10603" t="str">
            <v>C0451</v>
          </cell>
          <cell r="C10603" t="str">
            <v>BOMBA CENTRÍFUGA P/ PRESSURUZAÇÃO/HIDRANTE 20 CV</v>
          </cell>
          <cell r="D10603" t="str">
            <v>UN</v>
          </cell>
          <cell r="E10603">
            <v>4732.43</v>
          </cell>
          <cell r="F10603" t="str">
            <v>SEINFRA</v>
          </cell>
        </row>
        <row r="10604">
          <cell r="B10604" t="str">
            <v>C0450</v>
          </cell>
          <cell r="C10604" t="str">
            <v>BOMBA CENTRÍFUGA P/ PRESSURIZAÇÃO/HIDRANTE 25 CV</v>
          </cell>
          <cell r="D10604" t="str">
            <v>UN</v>
          </cell>
          <cell r="E10604">
            <v>5670.36</v>
          </cell>
          <cell r="F10604" t="str">
            <v>SEINFRA</v>
          </cell>
        </row>
        <row r="10605">
          <cell r="B10605" t="str">
            <v>C0455</v>
          </cell>
          <cell r="C10605" t="str">
            <v>BOMBA INJETORA DE 1/3 CV, MONOSÁFICA, INCL.MAT. SUCÇÃO</v>
          </cell>
          <cell r="D10605" t="str">
            <v>UN</v>
          </cell>
          <cell r="E10605">
            <v>1190.8800000000001</v>
          </cell>
          <cell r="F10605" t="str">
            <v>SEINFRA</v>
          </cell>
        </row>
        <row r="10606">
          <cell r="B10606" t="str">
            <v>C0454</v>
          </cell>
          <cell r="C10606" t="str">
            <v>BOMBA INJETORA DE 1/2 CV, MONOFÁSICA INCL. MAT. SUCÇÃO</v>
          </cell>
          <cell r="D10606" t="str">
            <v>UN</v>
          </cell>
          <cell r="E10606">
            <v>1221.31</v>
          </cell>
          <cell r="F10606" t="str">
            <v>SEINFRA</v>
          </cell>
        </row>
        <row r="10607">
          <cell r="B10607" t="str">
            <v>C0459</v>
          </cell>
          <cell r="C10607" t="str">
            <v>BOMBA INJETORA DE 3/4 CV, MONOFÁSICA INCL. MAT. SUCÇÃO</v>
          </cell>
          <cell r="D10607" t="str">
            <v>UN</v>
          </cell>
          <cell r="E10607">
            <v>1439.32</v>
          </cell>
          <cell r="F10607" t="str">
            <v>SEINFRA</v>
          </cell>
        </row>
        <row r="10608">
          <cell r="B10608" t="str">
            <v>C0453</v>
          </cell>
          <cell r="C10608" t="str">
            <v>BOMBA INJETORA DE 1 CV, TRIFÁSICA INCL. MAT. SUCÇÃO</v>
          </cell>
          <cell r="D10608" t="str">
            <v>UN</v>
          </cell>
          <cell r="E10608">
            <v>1637.37</v>
          </cell>
          <cell r="F10608" t="str">
            <v>SEINFRA</v>
          </cell>
        </row>
        <row r="10609">
          <cell r="B10609" t="str">
            <v>C0452</v>
          </cell>
          <cell r="C10609" t="str">
            <v>BOMBA INJETORA DE 1 1/2 CV, TRIFÁSICA INCL. MAT. SUCÇÃO</v>
          </cell>
          <cell r="D10609" t="str">
            <v>UN</v>
          </cell>
          <cell r="E10609">
            <v>1935.05</v>
          </cell>
          <cell r="F10609" t="str">
            <v>SEINFRA</v>
          </cell>
        </row>
        <row r="10610">
          <cell r="B10610" t="str">
            <v>C0457</v>
          </cell>
          <cell r="C10610" t="str">
            <v>BOMBA INJETORA DE 2 CV, TRIFÁSICA INCL. MAT. SUCÇÃO</v>
          </cell>
          <cell r="D10610" t="str">
            <v>UN</v>
          </cell>
          <cell r="E10610">
            <v>2066.31</v>
          </cell>
          <cell r="F10610" t="str">
            <v>SEINFRA</v>
          </cell>
        </row>
        <row r="10611">
          <cell r="B10611" t="str">
            <v>C0456</v>
          </cell>
          <cell r="C10611" t="str">
            <v>BOMBA INJETORA DE 2 1/2 CV, TRIFÁSICA INCL. MAT. SUCÇÃO</v>
          </cell>
          <cell r="D10611" t="str">
            <v>UN</v>
          </cell>
          <cell r="E10611">
            <v>2122.23</v>
          </cell>
          <cell r="F10611" t="str">
            <v>SEINFRA</v>
          </cell>
        </row>
        <row r="10612">
          <cell r="B10612" t="str">
            <v>C0458</v>
          </cell>
          <cell r="C10612" t="str">
            <v>BOMBA INJETORA DE 3 CV, TRIFÁSICA INCL. MAT. SUCÇÃO</v>
          </cell>
          <cell r="D10612" t="str">
            <v>UN</v>
          </cell>
          <cell r="E10612">
            <v>2214.64</v>
          </cell>
          <cell r="F10612" t="str">
            <v>SEINFRA</v>
          </cell>
        </row>
        <row r="10613">
          <cell r="B10613" t="str">
            <v>C0460</v>
          </cell>
          <cell r="C10613" t="str">
            <v>BOMBA INJETORA DE 7.5 CV, INCLUSIVE MAT. DE SUCÇÃO</v>
          </cell>
          <cell r="D10613" t="str">
            <v>UN</v>
          </cell>
          <cell r="E10613">
            <v>3259.66</v>
          </cell>
          <cell r="F10613" t="str">
            <v>SEINFRA</v>
          </cell>
        </row>
        <row r="10614">
          <cell r="B10614" t="str">
            <v>C0729</v>
          </cell>
          <cell r="C10614" t="str">
            <v>CASA DE BOMBAS(1.5X1.5)m,  EM ALVENARIA E CONCRETO</v>
          </cell>
          <cell r="D10614" t="str">
            <v>UN</v>
          </cell>
          <cell r="E10614">
            <v>1019.99</v>
          </cell>
          <cell r="F10614" t="str">
            <v>SEINFRA</v>
          </cell>
        </row>
        <row r="10615">
          <cell r="B10615" t="str">
            <v>C0732</v>
          </cell>
          <cell r="C10615" t="str">
            <v>CENTRAL ALARME P/6 LAÇOS SUPERV., MOD. FIRE-LITE/SIMILAR</v>
          </cell>
          <cell r="D10615" t="str">
            <v>UN</v>
          </cell>
          <cell r="E10615">
            <v>7703.89</v>
          </cell>
          <cell r="F10615" t="str">
            <v>SEINFRA</v>
          </cell>
        </row>
        <row r="10616">
          <cell r="B10616" t="str">
            <v>C0730</v>
          </cell>
          <cell r="C10616" t="str">
            <v>CENTRAL ALARME P/12 LAÇOS SUPERV., MOD.FIRE-LITE/SIMILAR</v>
          </cell>
          <cell r="D10616" t="str">
            <v>UN</v>
          </cell>
          <cell r="E10616">
            <v>15360.5</v>
          </cell>
          <cell r="F10616" t="str">
            <v>SEINFRA</v>
          </cell>
        </row>
        <row r="10617">
          <cell r="B10617" t="str">
            <v>C0731</v>
          </cell>
          <cell r="C10617" t="str">
            <v>CENTRAL ALARME P/18 LAÇOS SUPERV., MOD.FIRE-LITE/SIMILAR</v>
          </cell>
          <cell r="D10617" t="str">
            <v>UN</v>
          </cell>
          <cell r="E10617">
            <v>23044</v>
          </cell>
          <cell r="F10617" t="str">
            <v>SEINFRA</v>
          </cell>
        </row>
        <row r="10618">
          <cell r="B10618" t="str">
            <v>C0796</v>
          </cell>
          <cell r="C10618" t="str">
            <v>CHUVEIRO ELÉTRICO AUTOMÁTICO 220V-2800/4400W (INSTALADO)</v>
          </cell>
          <cell r="D10618" t="str">
            <v>UN</v>
          </cell>
          <cell r="E10618">
            <v>366.06</v>
          </cell>
          <cell r="F10618" t="str">
            <v>SEINFRA</v>
          </cell>
        </row>
        <row r="10619">
          <cell r="B10619" t="str">
            <v>C4385</v>
          </cell>
          <cell r="C10619" t="str">
            <v>ESGUICHO DE AGULHA 1/2" x 1/2"</v>
          </cell>
          <cell r="D10619" t="str">
            <v>UN</v>
          </cell>
          <cell r="E10619">
            <v>92.73</v>
          </cell>
          <cell r="F10619" t="str">
            <v>SEINFRA</v>
          </cell>
        </row>
        <row r="10620">
          <cell r="B10620" t="str">
            <v>C4589</v>
          </cell>
          <cell r="C10620" t="str">
            <v>EXTINTOR EM CARRETA, CAP. 50KG - PO QUIMICO</v>
          </cell>
          <cell r="D10620" t="str">
            <v>UN</v>
          </cell>
          <cell r="E10620">
            <v>2635</v>
          </cell>
          <cell r="F10620" t="str">
            <v>SEINFRA</v>
          </cell>
        </row>
        <row r="10621">
          <cell r="B10621" t="str">
            <v>C1357</v>
          </cell>
          <cell r="C10621" t="str">
            <v>EXTINTOR DE ÁGUA, PRESSURIZADA CAPACIDADE 10L</v>
          </cell>
          <cell r="D10621" t="str">
            <v>UN</v>
          </cell>
          <cell r="E10621">
            <v>225.97</v>
          </cell>
          <cell r="F10621" t="str">
            <v>SEINFRA</v>
          </cell>
        </row>
        <row r="10622">
          <cell r="B10622" t="str">
            <v>C1359</v>
          </cell>
          <cell r="C10622" t="str">
            <v>EXTINTOR DE GÁS CARBÔNICO OU PÓ QUÍMICO DE 4 OU 6KG</v>
          </cell>
          <cell r="D10622" t="str">
            <v>UN</v>
          </cell>
          <cell r="E10622">
            <v>657.94</v>
          </cell>
          <cell r="F10622" t="str">
            <v>SEINFRA</v>
          </cell>
        </row>
        <row r="10623">
          <cell r="B10623" t="str">
            <v>C1368</v>
          </cell>
          <cell r="C10623" t="str">
            <v>FILTRO DE PAREDE INDUSTRIAL (INSTALADO)</v>
          </cell>
          <cell r="D10623" t="str">
            <v>UN</v>
          </cell>
          <cell r="E10623">
            <v>206.19</v>
          </cell>
          <cell r="F10623" t="str">
            <v>SEINFRA</v>
          </cell>
        </row>
        <row r="10624">
          <cell r="B10624" t="str">
            <v>C1456</v>
          </cell>
          <cell r="C10624" t="str">
            <v>HIDRANTE C/REGISTRO GLOBO ANGULAR  D= 65mm (2 1/2")</v>
          </cell>
          <cell r="D10624" t="str">
            <v>UN</v>
          </cell>
          <cell r="E10624">
            <v>713.7</v>
          </cell>
          <cell r="F10624" t="str">
            <v>SEINFRA</v>
          </cell>
        </row>
        <row r="10625">
          <cell r="B10625" t="str">
            <v>C4304</v>
          </cell>
          <cell r="C10625" t="str">
            <v>HIDRANTE DE PISO</v>
          </cell>
          <cell r="D10625" t="str">
            <v>UN</v>
          </cell>
          <cell r="E10625">
            <v>968.57</v>
          </cell>
          <cell r="F10625" t="str">
            <v>SEINFRA</v>
          </cell>
        </row>
        <row r="10626">
          <cell r="B10626" t="str">
            <v>C2275</v>
          </cell>
          <cell r="C10626" t="str">
            <v>SINALIZADOR AUDIO-VISUAL, SIRENE BITONAL E STROBO/SIMILAR</v>
          </cell>
          <cell r="D10626" t="str">
            <v>UN</v>
          </cell>
          <cell r="E10626">
            <v>205.89</v>
          </cell>
          <cell r="F10626" t="str">
            <v>SEINFRA</v>
          </cell>
        </row>
        <row r="10627">
          <cell r="B10627" t="str">
            <v>C2291</v>
          </cell>
          <cell r="C10627" t="str">
            <v>SPRINKLERS CROMADO (INSTALADO)</v>
          </cell>
          <cell r="D10627" t="str">
            <v>UN</v>
          </cell>
          <cell r="E10627">
            <v>61.97</v>
          </cell>
          <cell r="F10627" t="str">
            <v>SEINFRA</v>
          </cell>
        </row>
        <row r="10628">
          <cell r="B10628" t="str">
            <v>C2292</v>
          </cell>
          <cell r="C10628" t="str">
            <v>SPRINKLERS EM BRONZE (INSTALADO)</v>
          </cell>
          <cell r="D10628" t="str">
            <v>UN</v>
          </cell>
          <cell r="E10628">
            <v>64.319999999999993</v>
          </cell>
          <cell r="F10628" t="str">
            <v>SEINFRA</v>
          </cell>
        </row>
        <row r="10629">
          <cell r="B10629" t="str">
            <v>C2497</v>
          </cell>
          <cell r="C10629" t="str">
            <v>TORNEIRA DE BÓIA D= 20mm (3/4")</v>
          </cell>
          <cell r="D10629" t="str">
            <v>UN</v>
          </cell>
          <cell r="E10629">
            <v>36.51</v>
          </cell>
          <cell r="F10629" t="str">
            <v>SEINFRA</v>
          </cell>
        </row>
        <row r="10630">
          <cell r="B10630" t="str">
            <v>C2498</v>
          </cell>
          <cell r="C10630" t="str">
            <v>TORNEIRA DE BÓIA D= 25mm (1")</v>
          </cell>
          <cell r="D10630" t="str">
            <v>UN</v>
          </cell>
          <cell r="E10630">
            <v>47.09</v>
          </cell>
          <cell r="F10630" t="str">
            <v>SEINFRA</v>
          </cell>
        </row>
        <row r="10631">
          <cell r="B10631" t="str">
            <v>C2499</v>
          </cell>
          <cell r="C10631" t="str">
            <v>TORNEIRA DE BÓIA D= 32mm (1 1/4")</v>
          </cell>
          <cell r="D10631" t="str">
            <v>UN</v>
          </cell>
          <cell r="E10631">
            <v>69.78</v>
          </cell>
          <cell r="F10631" t="str">
            <v>SEINFRA</v>
          </cell>
        </row>
        <row r="10632">
          <cell r="B10632" t="str">
            <v>C2500</v>
          </cell>
          <cell r="C10632" t="str">
            <v>TORNEIRA DE BÓIA D= 40mm (1 1/2")</v>
          </cell>
          <cell r="D10632" t="str">
            <v>UN</v>
          </cell>
          <cell r="E10632">
            <v>68.19</v>
          </cell>
          <cell r="F10632" t="str">
            <v>SEINFRA</v>
          </cell>
        </row>
        <row r="10633">
          <cell r="B10633" t="str">
            <v>C2501</v>
          </cell>
          <cell r="C10633" t="str">
            <v>TORNEIRA DE BÓIA D= 50mm (2")</v>
          </cell>
          <cell r="D10633" t="str">
            <v>UN</v>
          </cell>
          <cell r="E10633">
            <v>111.19</v>
          </cell>
          <cell r="F10633" t="str">
            <v>SEINFRA</v>
          </cell>
        </row>
        <row r="10634">
          <cell r="B10634" t="str">
            <v>C2507</v>
          </cell>
          <cell r="C10634" t="str">
            <v>TORNEIRA ELÉTRICA AUTOMÁTICA 220V-2800W (INSTALADO)</v>
          </cell>
          <cell r="D10634" t="str">
            <v>UN</v>
          </cell>
          <cell r="E10634">
            <v>159.5</v>
          </cell>
          <cell r="F10634" t="str">
            <v>SEINFRA</v>
          </cell>
        </row>
        <row r="10635">
          <cell r="B10635" t="str">
            <v>POÇOS E CAIXAS</v>
          </cell>
          <cell r="E10635">
            <v>127574.15</v>
          </cell>
          <cell r="F10635" t="str">
            <v>SEINFRA</v>
          </cell>
        </row>
        <row r="10636">
          <cell r="B10636" t="str">
            <v>C0011</v>
          </cell>
          <cell r="C10636" t="str">
            <v>ACRÉSCIMO DE CÂMARA EM PV C/ANÉIS DE CONCRETO D= 600mm</v>
          </cell>
          <cell r="D10636" t="str">
            <v>M</v>
          </cell>
          <cell r="E10636">
            <v>194.17</v>
          </cell>
          <cell r="F10636" t="str">
            <v>SEINFRA</v>
          </cell>
        </row>
        <row r="10637">
          <cell r="B10637" t="str">
            <v>C0012</v>
          </cell>
          <cell r="C10637" t="str">
            <v>ACRÉSCIMO DE CÂMARA EM PV C/ANÉIS DE CONCRETO D=1000mm</v>
          </cell>
          <cell r="D10637" t="str">
            <v>M</v>
          </cell>
          <cell r="E10637">
            <v>301.02</v>
          </cell>
          <cell r="F10637" t="str">
            <v>SEINFRA</v>
          </cell>
        </row>
        <row r="10638">
          <cell r="B10638" t="str">
            <v>C0013</v>
          </cell>
          <cell r="C10638" t="str">
            <v>ACRÉSCIMO DE CÂMARA EM PV C/ANÉIS DE CONCRETO D=1200mm</v>
          </cell>
          <cell r="D10638" t="str">
            <v>M</v>
          </cell>
          <cell r="E10638">
            <v>426.97</v>
          </cell>
          <cell r="F10638" t="str">
            <v>SEINFRA</v>
          </cell>
        </row>
        <row r="10639">
          <cell r="B10639" t="str">
            <v>C0232</v>
          </cell>
          <cell r="C10639" t="str">
            <v>ASSENTAMENTO DE TUBO DE QUEDA</v>
          </cell>
          <cell r="D10639" t="str">
            <v>M</v>
          </cell>
          <cell r="E10639">
            <v>215.18</v>
          </cell>
          <cell r="F10639" t="str">
            <v>SEINFRA</v>
          </cell>
        </row>
        <row r="10640">
          <cell r="B10640" t="str">
            <v>C3441</v>
          </cell>
          <cell r="C10640" t="str">
            <v>CAIXA D´ÁGUA EM FYBERGLASS - CAP. 500L</v>
          </cell>
          <cell r="D10640" t="str">
            <v>UN</v>
          </cell>
          <cell r="E10640">
            <v>294.38</v>
          </cell>
          <cell r="F10640" t="str">
            <v>SEINFRA</v>
          </cell>
        </row>
        <row r="10641">
          <cell r="B10641" t="str">
            <v>C3442</v>
          </cell>
          <cell r="C10641" t="str">
            <v>CAIXA D´ÁGUA EM FYBERGLASS - CAP. 1000L</v>
          </cell>
          <cell r="D10641" t="str">
            <v>UN</v>
          </cell>
          <cell r="E10641">
            <v>439.13</v>
          </cell>
          <cell r="F10641" t="str">
            <v>SEINFRA</v>
          </cell>
        </row>
        <row r="10642">
          <cell r="B10642" t="str">
            <v>C4595</v>
          </cell>
          <cell r="C10642" t="str">
            <v>CAIXA D'ÁGUA EM POLIETILENO CAP.310 ATÉ 500 L, COM TAMPA</v>
          </cell>
          <cell r="D10642" t="str">
            <v>UN</v>
          </cell>
          <cell r="E10642">
            <v>225.87</v>
          </cell>
          <cell r="F10642" t="str">
            <v>SEINFRA</v>
          </cell>
        </row>
        <row r="10643">
          <cell r="B10643" t="str">
            <v>C0601</v>
          </cell>
          <cell r="C10643" t="str">
            <v>CAIXA DE GORDURA/SABÃO EM ALVENARIA</v>
          </cell>
          <cell r="D10643" t="str">
            <v>UN</v>
          </cell>
          <cell r="E10643">
            <v>305.77999999999997</v>
          </cell>
          <cell r="F10643" t="str">
            <v>SEINFRA</v>
          </cell>
        </row>
        <row r="10644">
          <cell r="B10644" t="str">
            <v>C3584</v>
          </cell>
          <cell r="C10644" t="str">
            <v>CAIXA DE GORDURA/SABÃO PRÉ MOLDADA - PADRÃO POPULAR</v>
          </cell>
          <cell r="D10644" t="str">
            <v>UN</v>
          </cell>
          <cell r="E10644">
            <v>76.86</v>
          </cell>
          <cell r="F10644" t="str">
            <v>SEINFRA</v>
          </cell>
        </row>
        <row r="10645">
          <cell r="B10645" t="str">
            <v>C4381</v>
          </cell>
          <cell r="C10645" t="str">
            <v>CAIXA DE INCÊNDIO 75 x 45 x 17 cm EM ALUMÍNIO</v>
          </cell>
          <cell r="D10645" t="str">
            <v>UN</v>
          </cell>
          <cell r="E10645">
            <v>321.06</v>
          </cell>
          <cell r="F10645" t="str">
            <v>SEINFRA</v>
          </cell>
        </row>
        <row r="10646">
          <cell r="B10646" t="str">
            <v>C0605</v>
          </cell>
          <cell r="C10646" t="str">
            <v>CAIXA DE INSPEÇÃO EM ALVENARIA - 1/2 TIJOLO COMUM</v>
          </cell>
          <cell r="D10646" t="str">
            <v>M2</v>
          </cell>
          <cell r="E10646">
            <v>155.78</v>
          </cell>
          <cell r="F10646" t="str">
            <v>SEINFRA</v>
          </cell>
        </row>
        <row r="10647">
          <cell r="B10647" t="str">
            <v>C0603</v>
          </cell>
          <cell r="C10647" t="str">
            <v>CAIXA EM ALVENARIA (40X40X60cm) DE 1/2 TIJOLO COMUM, LASTRO DE CONCRETO E TAMPA DE CONCRETO</v>
          </cell>
          <cell r="D10647" t="str">
            <v>UN</v>
          </cell>
          <cell r="E10647">
            <v>273.82</v>
          </cell>
          <cell r="F10647" t="str">
            <v>SEINFRA</v>
          </cell>
        </row>
        <row r="10648">
          <cell r="F10648" t="str">
            <v>SEINFRA</v>
          </cell>
        </row>
        <row r="10649">
          <cell r="B10649" t="str">
            <v>C0609</v>
          </cell>
          <cell r="C10649" t="str">
            <v>CAIXA EM ALVENARIA (60X60X60cm) DE 1/2 TIJOLO COMUM, LASTRO DE CONCRETO E TAMPA DE CONCRETO</v>
          </cell>
          <cell r="D10649" t="str">
            <v>UN</v>
          </cell>
          <cell r="E10649">
            <v>425.25</v>
          </cell>
          <cell r="F10649" t="str">
            <v>SEINFRA</v>
          </cell>
        </row>
        <row r="10650">
          <cell r="F10650" t="str">
            <v>SEINFRA</v>
          </cell>
        </row>
        <row r="10651">
          <cell r="B10651" t="str">
            <v>C0602</v>
          </cell>
          <cell r="C10651" t="str">
            <v>CAIXA EM ALVENARIA (80X80X60cm) DE 1/2 TIJOLO COMUM, LASTRO DE CONCRETO E TAMPA DE CONCRETO</v>
          </cell>
          <cell r="D10651" t="str">
            <v>UN</v>
          </cell>
          <cell r="E10651">
            <v>592.91999999999996</v>
          </cell>
          <cell r="F10651" t="str">
            <v>SEINFRA</v>
          </cell>
        </row>
        <row r="10652">
          <cell r="F10652" t="str">
            <v>SEINFRA</v>
          </cell>
        </row>
        <row r="10653">
          <cell r="B10653" t="str">
            <v>C0604</v>
          </cell>
          <cell r="C10653" t="str">
            <v>CAIXA DE INSPEÇÃO EM ALVENARIA - 1 TIJOLO COMUM</v>
          </cell>
          <cell r="D10653" t="str">
            <v>M2</v>
          </cell>
          <cell r="E10653">
            <v>249.17</v>
          </cell>
          <cell r="F10653" t="str">
            <v>SEINFRA</v>
          </cell>
        </row>
        <row r="10654">
          <cell r="B10654" t="str">
            <v>C0610</v>
          </cell>
          <cell r="C10654" t="str">
            <v>CAIXA EM ALVENARIA (40X40X60cm) DE 1 TIJOLO COMUM, LASTRO DE CONCRETO E TAMPA DE CONCRETO</v>
          </cell>
          <cell r="D10654" t="str">
            <v>UN</v>
          </cell>
          <cell r="E10654">
            <v>474.6</v>
          </cell>
          <cell r="F10654" t="str">
            <v>SEINFRA</v>
          </cell>
        </row>
        <row r="10655">
          <cell r="F10655" t="str">
            <v>SEINFRA</v>
          </cell>
        </row>
        <row r="10656">
          <cell r="B10656" t="str">
            <v>C0607</v>
          </cell>
          <cell r="C10656" t="str">
            <v>CAIXA EM ALVENARIA (60X60X60cm) DE 1 TIJOLO COMUM, LASTRO DE CONCRETO E TAMPA DE CONCRETO</v>
          </cell>
          <cell r="D10656" t="str">
            <v>UN</v>
          </cell>
          <cell r="E10656">
            <v>679.12</v>
          </cell>
          <cell r="F10656" t="str">
            <v>SEINFRA</v>
          </cell>
        </row>
        <row r="10657">
          <cell r="F10657" t="str">
            <v>SEINFRA</v>
          </cell>
        </row>
        <row r="10658">
          <cell r="B10658" t="str">
            <v>C0608</v>
          </cell>
          <cell r="C10658" t="str">
            <v>CAIXA EM ALVENARIA (80X80X60cm) DE 1 TIJOLO COMUM, LASTRO DE CONCRETO E TAMPA DE CONCRETO</v>
          </cell>
          <cell r="D10658" t="str">
            <v>UN</v>
          </cell>
          <cell r="E10658">
            <v>887.29</v>
          </cell>
          <cell r="F10658" t="str">
            <v>SEINFRA</v>
          </cell>
        </row>
        <row r="10659">
          <cell r="F10659" t="str">
            <v>SEINFRA</v>
          </cell>
        </row>
        <row r="10660">
          <cell r="B10660" t="str">
            <v>C0606</v>
          </cell>
          <cell r="C10660" t="str">
            <v>CAIXA DE INSPEÇÃO EM ALVENARIA - TAMPA DE CONCRETO ESP.= 5cm</v>
          </cell>
          <cell r="D10660" t="str">
            <v>M2</v>
          </cell>
          <cell r="E10660">
            <v>199.01</v>
          </cell>
          <cell r="F10660" t="str">
            <v>SEINFRA</v>
          </cell>
        </row>
        <row r="10661">
          <cell r="B10661" t="str">
            <v>C0613</v>
          </cell>
          <cell r="C10661" t="str">
            <v>CAIXA DE INSPEÇÃO EM ALVENARIA-LASTRO DE CONCRETO ESP.= 10cm</v>
          </cell>
          <cell r="D10661" t="str">
            <v>M3</v>
          </cell>
          <cell r="E10661">
            <v>526.05999999999995</v>
          </cell>
          <cell r="F10661" t="str">
            <v>SEINFRA</v>
          </cell>
        </row>
        <row r="10662">
          <cell r="B10662" t="str">
            <v>C0611</v>
          </cell>
          <cell r="C10662" t="str">
            <v>CAIXA DE INSPEÇÃO EM ALVENARIA P/LIGAÇÃO CONDOMINIAL, DI= (40X40)cm</v>
          </cell>
          <cell r="D10662" t="str">
            <v>UN</v>
          </cell>
          <cell r="E10662">
            <v>170.08</v>
          </cell>
          <cell r="F10662" t="str">
            <v>SEINFRA</v>
          </cell>
        </row>
        <row r="10663">
          <cell r="B10663" t="str">
            <v>C0614</v>
          </cell>
          <cell r="C10663" t="str">
            <v>CAIXA DE INSPEÇÃO NO PASSEIO C/TUBO PVC D=300mm TAMPA FoFo</v>
          </cell>
          <cell r="D10663" t="str">
            <v>UN</v>
          </cell>
          <cell r="E10663">
            <v>610.97</v>
          </cell>
          <cell r="F10663" t="str">
            <v>SEINFRA</v>
          </cell>
        </row>
        <row r="10664">
          <cell r="B10664" t="str">
            <v>C0615</v>
          </cell>
          <cell r="C10664" t="str">
            <v>CAIXA DE INSPEÇÃO NO PASSEIO EM ANÉIS D= 600mm, PADRÃO CAGECE</v>
          </cell>
          <cell r="D10664" t="str">
            <v>UN</v>
          </cell>
          <cell r="E10664">
            <v>189.45</v>
          </cell>
          <cell r="F10664" t="str">
            <v>SEINFRA</v>
          </cell>
        </row>
        <row r="10665">
          <cell r="B10665" t="str">
            <v>C0623</v>
          </cell>
          <cell r="C10665" t="str">
            <v>CAIXA DE MACROMEDIDOR (2.10 X 2.10)m</v>
          </cell>
          <cell r="D10665" t="str">
            <v>UN</v>
          </cell>
          <cell r="E10665">
            <v>5526.21</v>
          </cell>
          <cell r="F10665" t="str">
            <v>SEINFRA</v>
          </cell>
        </row>
        <row r="10666">
          <cell r="B10666" t="str">
            <v>C0637</v>
          </cell>
          <cell r="C10666" t="str">
            <v>CAIXA DE PITOMETRIA (1.30 X 1.30)m</v>
          </cell>
          <cell r="D10666" t="str">
            <v>UN</v>
          </cell>
          <cell r="E10666">
            <v>1822.35</v>
          </cell>
          <cell r="F10666" t="str">
            <v>SEINFRA</v>
          </cell>
        </row>
        <row r="10667">
          <cell r="B10667" t="str">
            <v>C0638</v>
          </cell>
          <cell r="C10667" t="str">
            <v>CAIXA DE PITOMETRIA (1.50 X 1.50)m</v>
          </cell>
          <cell r="D10667" t="str">
            <v>UN</v>
          </cell>
          <cell r="E10667">
            <v>2443.17</v>
          </cell>
          <cell r="F10667" t="str">
            <v>SEINFRA</v>
          </cell>
        </row>
        <row r="10668">
          <cell r="B10668" t="str">
            <v>C0639</v>
          </cell>
          <cell r="C10668" t="str">
            <v>CAIXA EM ALVENARIA 1 VEZ, S/TAMPA, CINTA ARM., FUNDO CONC. (4.80 X 1.50)m</v>
          </cell>
          <cell r="D10668" t="str">
            <v>UN</v>
          </cell>
          <cell r="E10668">
            <v>5696.52</v>
          </cell>
          <cell r="F10668" t="str">
            <v>SEINFRA</v>
          </cell>
        </row>
        <row r="10669">
          <cell r="F10669" t="str">
            <v>SEINFRA</v>
          </cell>
        </row>
        <row r="10670">
          <cell r="B10670" t="str">
            <v>C0640</v>
          </cell>
          <cell r="C10670" t="str">
            <v xml:space="preserve">CAIXA EM ALVENARIA C/DOSADOR A NIVEL CONSTANTE </v>
          </cell>
          <cell r="D10670" t="str">
            <v>UN</v>
          </cell>
          <cell r="E10670">
            <v>1508.21</v>
          </cell>
          <cell r="F10670" t="str">
            <v>SEINFRA</v>
          </cell>
        </row>
        <row r="10671">
          <cell r="B10671" t="str">
            <v>C0641</v>
          </cell>
          <cell r="C10671" t="str">
            <v>CAIXA EM ALVENARIA C/TAMPA EM CONCRETO FUNDO BRITA (1.0 X 1.0)m</v>
          </cell>
          <cell r="D10671" t="str">
            <v>UN</v>
          </cell>
          <cell r="E10671">
            <v>974.39</v>
          </cell>
          <cell r="F10671" t="str">
            <v>SEINFRA</v>
          </cell>
        </row>
        <row r="10672">
          <cell r="B10672" t="str">
            <v>C0642</v>
          </cell>
          <cell r="C10672" t="str">
            <v>CAIXA EM ALVENARIA S/TAMPA E FUNDO BRITA P/FILTRO (1.0.X.1.0)m</v>
          </cell>
          <cell r="D10672" t="str">
            <v>UN</v>
          </cell>
          <cell r="E10672">
            <v>805.11</v>
          </cell>
          <cell r="F10672" t="str">
            <v>SEINFRA</v>
          </cell>
        </row>
        <row r="10673">
          <cell r="B10673" t="str">
            <v>C0643</v>
          </cell>
          <cell r="C10673" t="str">
            <v>CAIXA EM ALVENARIA S/TAMPA E FUNDO CONCRETO (1.20 X 1.20)m</v>
          </cell>
          <cell r="D10673" t="str">
            <v>UN</v>
          </cell>
          <cell r="E10673">
            <v>1187.01</v>
          </cell>
          <cell r="F10673" t="str">
            <v>SEINFRA</v>
          </cell>
        </row>
        <row r="10674">
          <cell r="B10674" t="str">
            <v>C0644</v>
          </cell>
          <cell r="C10674" t="str">
            <v>CAIXA EM ALVENARIA S/TAMPA E FUNDO LAJE (1.60 X 1.30)m FILTRO</v>
          </cell>
          <cell r="D10674" t="str">
            <v>UN</v>
          </cell>
          <cell r="E10674">
            <v>1241.3399999999999</v>
          </cell>
          <cell r="F10674" t="str">
            <v>SEINFRA</v>
          </cell>
        </row>
        <row r="10675">
          <cell r="B10675" t="str">
            <v>C0645</v>
          </cell>
          <cell r="C10675" t="str">
            <v>CAIXA INSPEÇÃO EM ANÉIS D=600mm, P/REDE CONDOMÍNIO (0.50&lt;h&lt;0.80)m</v>
          </cell>
          <cell r="D10675" t="str">
            <v>UN</v>
          </cell>
          <cell r="E10675">
            <v>173.41</v>
          </cell>
          <cell r="F10675" t="str">
            <v>SEINFRA</v>
          </cell>
        </row>
        <row r="10676">
          <cell r="B10676" t="str">
            <v>C0646</v>
          </cell>
          <cell r="C10676" t="str">
            <v>CAIXA INSPEÇÃO EM ANÉIS D=800mm, P/REDE CONDOM.(1.00&lt;h&lt;=1.50)m</v>
          </cell>
          <cell r="D10676" t="str">
            <v>UN</v>
          </cell>
          <cell r="E10676">
            <v>397.46</v>
          </cell>
          <cell r="F10676" t="str">
            <v>SEINFRA</v>
          </cell>
        </row>
        <row r="10677">
          <cell r="B10677" t="str">
            <v>C0647</v>
          </cell>
          <cell r="C10677" t="str">
            <v>CAIXA INSPEÇÃO EM ANÉIS D=800mm, P/REDE CONDOMI.0,80&lt;h&lt;1,00m</v>
          </cell>
          <cell r="D10677" t="str">
            <v>UN</v>
          </cell>
          <cell r="E10677">
            <v>277.77</v>
          </cell>
          <cell r="F10677" t="str">
            <v>SEINFRA</v>
          </cell>
        </row>
        <row r="10678">
          <cell r="B10678" t="str">
            <v>C0648</v>
          </cell>
          <cell r="C10678" t="str">
            <v>CAIXA INSPEÇÃO NO PASSEIO C/TUBO PVC D=300mm TAMPA FoFo/CONCRETO</v>
          </cell>
          <cell r="D10678" t="str">
            <v>UN</v>
          </cell>
          <cell r="E10678">
            <v>676.28</v>
          </cell>
          <cell r="F10678" t="str">
            <v>SEINFRA</v>
          </cell>
        </row>
        <row r="10679">
          <cell r="B10679" t="str">
            <v>C0649</v>
          </cell>
          <cell r="C10679" t="str">
            <v>CAIXA INSPEÇÃO NO PASSEIO EM ALVENARIA DI=(50X50)cm, PADRÃO CAGECE</v>
          </cell>
          <cell r="D10679" t="str">
            <v>UN</v>
          </cell>
          <cell r="E10679">
            <v>342.8</v>
          </cell>
          <cell r="F10679" t="str">
            <v>SEINFRA</v>
          </cell>
        </row>
        <row r="10680">
          <cell r="B10680" t="str">
            <v>C3411</v>
          </cell>
          <cell r="C10680" t="str">
            <v>CAIXA P/ REGISTRO DE DESCARGA EM ALVENARIA DE TIJOLO MACIÇO DN ATÉ 200mm</v>
          </cell>
          <cell r="D10680" t="str">
            <v>UN</v>
          </cell>
          <cell r="E10680">
            <v>994.31</v>
          </cell>
          <cell r="F10680" t="str">
            <v>SEINFRA</v>
          </cell>
        </row>
        <row r="10681">
          <cell r="F10681" t="str">
            <v>SEINFRA</v>
          </cell>
        </row>
        <row r="10682">
          <cell r="B10682" t="str">
            <v>C3412</v>
          </cell>
          <cell r="C10682" t="str">
            <v>CAIXA P/ REGISTRO DE DESCARGA EM ALVENARIA DE TIJOLO MACIÇO  200&lt;DN&lt;=500mm</v>
          </cell>
          <cell r="D10682" t="str">
            <v>UN</v>
          </cell>
          <cell r="E10682">
            <v>3174.71</v>
          </cell>
          <cell r="F10682" t="str">
            <v>SEINFRA</v>
          </cell>
        </row>
        <row r="10683">
          <cell r="F10683" t="str">
            <v>SEINFRA</v>
          </cell>
        </row>
        <row r="10684">
          <cell r="B10684" t="str">
            <v>C3413</v>
          </cell>
          <cell r="C10684" t="str">
            <v>CAIXA P/ REGISTRO DE DESCARGA EM ALVENARIA DE TIJOLO MACIÇO  500&lt;DN&lt;=700mm</v>
          </cell>
          <cell r="D10684" t="str">
            <v>UN</v>
          </cell>
          <cell r="E10684">
            <v>4808.1499999999996</v>
          </cell>
          <cell r="F10684" t="str">
            <v>SEINFRA</v>
          </cell>
        </row>
        <row r="10685">
          <cell r="F10685" t="str">
            <v>SEINFRA</v>
          </cell>
        </row>
        <row r="10686">
          <cell r="B10686" t="str">
            <v>C3414</v>
          </cell>
          <cell r="C10686" t="str">
            <v>CAIXA P/ REGISTRO DE DESCARGA EM ALVENARIA DE TIJOLO MACIÇO  700&lt;DN&lt;=900mm</v>
          </cell>
          <cell r="D10686" t="str">
            <v>UN</v>
          </cell>
          <cell r="E10686">
            <v>5996.21</v>
          </cell>
          <cell r="F10686" t="str">
            <v>SEINFRA</v>
          </cell>
        </row>
        <row r="10687">
          <cell r="F10687" t="str">
            <v>SEINFRA</v>
          </cell>
        </row>
        <row r="10688">
          <cell r="B10688" t="str">
            <v>C0653</v>
          </cell>
          <cell r="C10688" t="str">
            <v>CAIXA P/REGISTRO OU VENTOSA EM ALVENARIA DE TIJOLO MACIÇO, DN ATÉ 200mm</v>
          </cell>
          <cell r="D10688" t="str">
            <v>UN</v>
          </cell>
          <cell r="E10688">
            <v>657.58</v>
          </cell>
          <cell r="F10688" t="str">
            <v>SEINFRA</v>
          </cell>
        </row>
        <row r="10689">
          <cell r="F10689" t="str">
            <v>SEINFRA</v>
          </cell>
        </row>
        <row r="10690">
          <cell r="B10690" t="str">
            <v>C0650</v>
          </cell>
          <cell r="C10690" t="str">
            <v>CAIXA P/REGISTRO OU VENTOSA EM ALVENARIA DE TIJOLO MACIÇO, 200&lt;DN&lt;=500mm</v>
          </cell>
          <cell r="D10690" t="str">
            <v>UN</v>
          </cell>
          <cell r="E10690">
            <v>2837.97</v>
          </cell>
          <cell r="F10690" t="str">
            <v>SEINFRA</v>
          </cell>
        </row>
        <row r="10691">
          <cell r="F10691" t="str">
            <v>SEINFRA</v>
          </cell>
        </row>
        <row r="10692">
          <cell r="B10692" t="str">
            <v>C0651</v>
          </cell>
          <cell r="C10692" t="str">
            <v>CAIXA P/REGISTRO OU VENTOSA EM ALVENARIA DE TIJOLO MACIÇO, 500&lt;DN&lt;=700mm</v>
          </cell>
          <cell r="D10692" t="str">
            <v>UN</v>
          </cell>
          <cell r="E10692">
            <v>4251.2700000000004</v>
          </cell>
          <cell r="F10692" t="str">
            <v>SEINFRA</v>
          </cell>
        </row>
        <row r="10693">
          <cell r="F10693" t="str">
            <v>SEINFRA</v>
          </cell>
        </row>
        <row r="10694">
          <cell r="B10694" t="str">
            <v>C0652</v>
          </cell>
          <cell r="C10694" t="str">
            <v>CAIXA P/REGISTRO OU VENTOSA EM ALVENARIA DE TIJOLO MACIÇO, 700&lt;DN&lt;=900mm</v>
          </cell>
          <cell r="D10694" t="str">
            <v>UN</v>
          </cell>
          <cell r="E10694">
            <v>5430.46</v>
          </cell>
          <cell r="F10694" t="str">
            <v>SEINFRA</v>
          </cell>
        </row>
        <row r="10695">
          <cell r="F10695" t="str">
            <v>SEINFRA</v>
          </cell>
        </row>
        <row r="10696">
          <cell r="B10696" t="str">
            <v>C4923</v>
          </cell>
          <cell r="C10696" t="str">
            <v>CAIXA SIFONADA PVC 100 X 100 X 50MM, ACABAMENTO BRANCO (GRELHA OU TAMPA CEGA)</v>
          </cell>
          <cell r="D10696" t="str">
            <v>UN</v>
          </cell>
          <cell r="E10696">
            <v>31.43</v>
          </cell>
          <cell r="F10696" t="str">
            <v>SEINFRA</v>
          </cell>
        </row>
        <row r="10697">
          <cell r="F10697" t="str">
            <v>SEINFRA</v>
          </cell>
        </row>
        <row r="10698">
          <cell r="B10698" t="str">
            <v>C4924</v>
          </cell>
          <cell r="C10698" t="str">
            <v>CAIXA SIFONADA PVC 100 X 100 X 50MM, ACABAMENTO CROMADO (GRELHA OU TAMPA CEGA)</v>
          </cell>
          <cell r="D10698" t="str">
            <v>UN</v>
          </cell>
          <cell r="E10698">
            <v>37.06</v>
          </cell>
          <cell r="F10698" t="str">
            <v>SEINFRA</v>
          </cell>
        </row>
        <row r="10699">
          <cell r="F10699" t="str">
            <v>SEINFRA</v>
          </cell>
        </row>
        <row r="10700">
          <cell r="B10700" t="str">
            <v>C4925</v>
          </cell>
          <cell r="C10700" t="str">
            <v>CAIXA SIFONADA PVC 100 X 100 X 50MM, ACABAMENTO INOX (GRELHA OU TAMPA CEGA)</v>
          </cell>
          <cell r="D10700" t="str">
            <v>UN</v>
          </cell>
          <cell r="E10700">
            <v>46.11</v>
          </cell>
          <cell r="F10700" t="str">
            <v>SEINFRA</v>
          </cell>
        </row>
        <row r="10701">
          <cell r="F10701" t="str">
            <v>SEINFRA</v>
          </cell>
        </row>
        <row r="10702">
          <cell r="B10702" t="str">
            <v>C4926</v>
          </cell>
          <cell r="C10702" t="str">
            <v>CAIXA SIFONADA PVC 150 X 150 X 50MM, ACABAMENTO BRANCO (GRELHA OU TAMPA CEGA)</v>
          </cell>
          <cell r="D10702" t="str">
            <v>UN</v>
          </cell>
          <cell r="E10702">
            <v>48.55</v>
          </cell>
          <cell r="F10702" t="str">
            <v>SEINFRA</v>
          </cell>
        </row>
        <row r="10703">
          <cell r="F10703" t="str">
            <v>SEINFRA</v>
          </cell>
        </row>
        <row r="10704">
          <cell r="B10704" t="str">
            <v>C4927</v>
          </cell>
          <cell r="C10704" t="str">
            <v>CAIXA SIFONADA PVC 150 X 150 X 50MM, ACABAMENTO CROMADO (GRELHA OU TAMPA CEGA)</v>
          </cell>
          <cell r="D10704" t="str">
            <v>UN</v>
          </cell>
          <cell r="E10704">
            <v>51.24</v>
          </cell>
          <cell r="F10704" t="str">
            <v>SEINFRA</v>
          </cell>
        </row>
        <row r="10705">
          <cell r="F10705" t="str">
            <v>SEINFRA</v>
          </cell>
        </row>
        <row r="10706">
          <cell r="B10706" t="str">
            <v>C4928</v>
          </cell>
          <cell r="C10706" t="str">
            <v>CAIXA SIFONADA PVC 150 X 150 X 50MM, ACABAMENTO INOX (GRELHA OU TAMPA CEGA)</v>
          </cell>
          <cell r="D10706" t="str">
            <v>UN</v>
          </cell>
          <cell r="E10706">
            <v>60.39</v>
          </cell>
          <cell r="F10706" t="str">
            <v>SEINFRA</v>
          </cell>
        </row>
        <row r="10707">
          <cell r="F10707" t="str">
            <v>SEINFRA</v>
          </cell>
        </row>
        <row r="10708">
          <cell r="B10708" t="str">
            <v>C4929</v>
          </cell>
          <cell r="C10708" t="str">
            <v>CAIXA SIFONADA PVC 150 X 185 X 75MM, ACABAMENTO BRANCO (GRELHA OU TAMPA CEGA)</v>
          </cell>
          <cell r="D10708" t="str">
            <v>UN</v>
          </cell>
          <cell r="E10708">
            <v>59.11</v>
          </cell>
          <cell r="F10708" t="str">
            <v>SEINFRA</v>
          </cell>
        </row>
        <row r="10709">
          <cell r="F10709" t="str">
            <v>SEINFRA</v>
          </cell>
        </row>
        <row r="10710">
          <cell r="B10710" t="str">
            <v>C4378</v>
          </cell>
          <cell r="C10710" t="str">
            <v>CAIXA SIFONADA PVC 150 X 185 X 75MM, ACABAMENTO CROMADO (GRELHA OU TAMPA CEGA)</v>
          </cell>
          <cell r="D10710" t="str">
            <v>UN</v>
          </cell>
          <cell r="E10710">
            <v>73.02</v>
          </cell>
          <cell r="F10710" t="str">
            <v>SEINFRA</v>
          </cell>
        </row>
        <row r="10711">
          <cell r="F10711" t="str">
            <v>SEINFRA</v>
          </cell>
        </row>
        <row r="10712">
          <cell r="B10712" t="str">
            <v>C4930</v>
          </cell>
          <cell r="C10712" t="str">
            <v>CAIXA SIFONADA PVC 150 X 185 X 75MM, ACABAMENTO INOX (GRELHA OU TAMPA CEGA)</v>
          </cell>
          <cell r="D10712" t="str">
            <v>UN</v>
          </cell>
          <cell r="E10712">
            <v>89.4</v>
          </cell>
          <cell r="F10712" t="str">
            <v>SEINFRA</v>
          </cell>
        </row>
        <row r="10713">
          <cell r="F10713" t="str">
            <v>SEINFRA</v>
          </cell>
        </row>
        <row r="10714">
          <cell r="B10714" t="str">
            <v>C4382</v>
          </cell>
          <cell r="C10714" t="str">
            <v>CAIXA SIFONADA DE ÓLEO 20 cm REBOCADA C/ TAMPA</v>
          </cell>
          <cell r="D10714" t="str">
            <v>UN</v>
          </cell>
          <cell r="E10714">
            <v>682.37</v>
          </cell>
          <cell r="F10714" t="str">
            <v>SEINFRA</v>
          </cell>
        </row>
        <row r="10715">
          <cell r="B10715" t="str">
            <v>C0612</v>
          </cell>
          <cell r="C10715" t="str">
            <v>ESCAVAÇÃO MANUAL C/ APILOAMENTO DE  FUNDO P/ CAIXA EM ALVENARIA</v>
          </cell>
          <cell r="D10715" t="str">
            <v>UN</v>
          </cell>
          <cell r="E10715">
            <v>72</v>
          </cell>
          <cell r="F10715" t="str">
            <v>SEINFRA</v>
          </cell>
        </row>
        <row r="10716">
          <cell r="B10716" t="str">
            <v>C2816</v>
          </cell>
          <cell r="C10716" t="str">
            <v>EXECUÇÃO COMPLETA DE TIL (LAJE DE FUNDO EM CONCRETO ARMADO)</v>
          </cell>
          <cell r="D10716" t="str">
            <v>UN</v>
          </cell>
          <cell r="E10716">
            <v>303.76</v>
          </cell>
          <cell r="F10716" t="str">
            <v>SEINFRA</v>
          </cell>
        </row>
        <row r="10717">
          <cell r="B10717" t="str">
            <v>C4327</v>
          </cell>
          <cell r="C10717" t="str">
            <v>GRELHA DE FERRO FUNDIDO (900 x 500 x 70 mm)</v>
          </cell>
          <cell r="D10717" t="str">
            <v>UN</v>
          </cell>
          <cell r="E10717">
            <v>507.11</v>
          </cell>
          <cell r="F10717" t="str">
            <v>SEINFRA</v>
          </cell>
        </row>
        <row r="10718">
          <cell r="B10718" t="str">
            <v>C3583</v>
          </cell>
          <cell r="C10718" t="str">
            <v>MUTIRÃO MISTO - CAIXA DE GORDURA/SABÃO PRÉ MOLDADA</v>
          </cell>
          <cell r="D10718" t="str">
            <v>UN</v>
          </cell>
          <cell r="E10718">
            <v>68.47</v>
          </cell>
          <cell r="F10718" t="str">
            <v>SEINFRA</v>
          </cell>
        </row>
        <row r="10719">
          <cell r="B10719" t="str">
            <v>C2907</v>
          </cell>
          <cell r="C10719" t="str">
            <v>POÇO DE VISITA, C/ANÉIS DE CONCRETO, PROF. ATÉ 1.00m, D= 600mm</v>
          </cell>
          <cell r="D10719" t="str">
            <v>UN</v>
          </cell>
          <cell r="E10719">
            <v>481.47</v>
          </cell>
          <cell r="F10719" t="str">
            <v>SEINFRA</v>
          </cell>
        </row>
        <row r="10720">
          <cell r="B10720" t="str">
            <v>C2908</v>
          </cell>
          <cell r="C10720" t="str">
            <v>POÇO DE VISITA, C/ANÉIS DE CONCRETO, PROF. ATÉ 1.50m, D=1000mm</v>
          </cell>
          <cell r="D10720" t="str">
            <v>UN</v>
          </cell>
          <cell r="E10720">
            <v>1162.56</v>
          </cell>
          <cell r="F10720" t="str">
            <v>SEINFRA</v>
          </cell>
        </row>
        <row r="10721">
          <cell r="B10721" t="str">
            <v>C2909</v>
          </cell>
          <cell r="C10721" t="str">
            <v>POÇO DE VISITA, C/ANÉIS DE CONCRETO, PROF. ATÉ 1.50m, D=1200mm</v>
          </cell>
          <cell r="D10721" t="str">
            <v>UN</v>
          </cell>
          <cell r="E10721">
            <v>1463.42</v>
          </cell>
          <cell r="F10721" t="str">
            <v>SEINFRA</v>
          </cell>
        </row>
        <row r="10722">
          <cell r="B10722" t="str">
            <v>C4572</v>
          </cell>
          <cell r="C10722" t="str">
            <v>POÇO DE VISITA PRÉ-MOLDADO PARA GALERIA DE ÁGUAS PLUVIAIS Ø 1,0 m E PROFUNDIDADE 2,0m</v>
          </cell>
          <cell r="D10722" t="str">
            <v>UN</v>
          </cell>
          <cell r="E10722">
            <v>1909.83</v>
          </cell>
          <cell r="F10722" t="str">
            <v>SEINFRA</v>
          </cell>
        </row>
        <row r="10723">
          <cell r="F10723" t="str">
            <v>SEINFRA</v>
          </cell>
        </row>
        <row r="10724">
          <cell r="B10724" t="str">
            <v>C4573</v>
          </cell>
          <cell r="C10724" t="str">
            <v>POÇO DE VISITA PRÉ-MOLDADO PARA GALERIA DE ÁGUAS PLUVIAIS Ø 2,0 m E PROFUNDIDADE 3,0m</v>
          </cell>
          <cell r="D10724" t="str">
            <v>UN</v>
          </cell>
          <cell r="E10724">
            <v>2408.06</v>
          </cell>
          <cell r="F10724" t="str">
            <v>SEINFRA</v>
          </cell>
        </row>
        <row r="10725">
          <cell r="F10725" t="str">
            <v>SEINFRA</v>
          </cell>
        </row>
        <row r="10726">
          <cell r="B10726" t="str">
            <v>C4574</v>
          </cell>
          <cell r="C10726" t="str">
            <v>POÇO DE VISITA PRÉ-MOLDADO PARA GALERIA DE ÁGUAS PLUVIAIS Ø 1,0 m E PROFUNDIDADE 4,0m</v>
          </cell>
          <cell r="D10726" t="str">
            <v>UN</v>
          </cell>
          <cell r="E10726">
            <v>2911.3</v>
          </cell>
          <cell r="F10726" t="str">
            <v>SEINFRA</v>
          </cell>
        </row>
        <row r="10727">
          <cell r="F10727" t="str">
            <v>SEINFRA</v>
          </cell>
        </row>
        <row r="10728">
          <cell r="B10728" t="str">
            <v>C4764</v>
          </cell>
          <cell r="C10728" t="str">
            <v>POÇO TUBULAR C/ TUBO GEOMECÂNICO DE 6``, PROFUNDIDADE 100M, COMPLETAMENTE EXECUTADO, INCLUSIVE MARCAÇÃO (FORNECIMENTO E EXECUÇÃO)</v>
          </cell>
          <cell r="D10728" t="str">
            <v>UN</v>
          </cell>
          <cell r="E10728">
            <v>29216.25</v>
          </cell>
          <cell r="F10728" t="str">
            <v>SEINFRA</v>
          </cell>
        </row>
        <row r="10729">
          <cell r="F10729" t="str">
            <v>SEINFRA</v>
          </cell>
        </row>
        <row r="10730">
          <cell r="B10730" t="str">
            <v>C3648</v>
          </cell>
          <cell r="C10730" t="str">
            <v>RESERVATÓRIO PRÉ MOLDADO ELEVADO CILÍNDRICO D=2,0M, CAP.=12,0M3, H=9,0M COMPLETO E CISTERNA CAP.=4,5 M3</v>
          </cell>
          <cell r="D10730" t="str">
            <v>UN</v>
          </cell>
          <cell r="E10730">
            <v>23821.59</v>
          </cell>
          <cell r="F10730" t="str">
            <v>SEINFRA</v>
          </cell>
        </row>
        <row r="10731">
          <cell r="F10731" t="str">
            <v>SEINFRA</v>
          </cell>
        </row>
        <row r="10732">
          <cell r="B10732" t="str">
            <v>C4312</v>
          </cell>
          <cell r="C10732" t="str">
            <v>SOBRETAMPA EM FERRO FUNDIDO COM D=600mm</v>
          </cell>
          <cell r="D10732" t="str">
            <v>UN</v>
          </cell>
          <cell r="E10732">
            <v>598.91999999999996</v>
          </cell>
          <cell r="F10732" t="str">
            <v>SEINFRA</v>
          </cell>
        </row>
        <row r="10733">
          <cell r="B10733" t="str">
            <v>C4328</v>
          </cell>
          <cell r="C10733" t="str">
            <v>SOBRETAMPA EM FERRO FUNDIDO C/ D=800 mm</v>
          </cell>
          <cell r="D10733" t="str">
            <v>UN</v>
          </cell>
          <cell r="E10733">
            <v>908</v>
          </cell>
          <cell r="F10733" t="str">
            <v>SEINFRA</v>
          </cell>
        </row>
        <row r="10734">
          <cell r="B10734" t="str">
            <v>C4772</v>
          </cell>
          <cell r="C10734" t="str">
            <v>TAMPA EM CONCRETO ARMADO, ESPESSURA 0,05M</v>
          </cell>
          <cell r="D10734" t="str">
            <v>M2</v>
          </cell>
          <cell r="E10734">
            <v>70.819999999999993</v>
          </cell>
          <cell r="F10734" t="str">
            <v>SEINFRA</v>
          </cell>
        </row>
        <row r="10735">
          <cell r="B10735" t="str">
            <v>C4773</v>
          </cell>
          <cell r="C10735" t="str">
            <v>TAMPA EM CONCRETO ARMADO, ESPESSURA 0,08M</v>
          </cell>
          <cell r="D10735" t="str">
            <v>M2</v>
          </cell>
          <cell r="E10735">
            <v>113.31</v>
          </cell>
          <cell r="F10735" t="str">
            <v>SEINFRA</v>
          </cell>
        </row>
        <row r="10736">
          <cell r="B10736" t="str">
            <v>C4783</v>
          </cell>
          <cell r="C10736" t="str">
            <v>TAMPA EM CONCRETO ARMADO, ESPESSURA 0,15M</v>
          </cell>
          <cell r="D10736" t="str">
            <v>M2</v>
          </cell>
          <cell r="E10736">
            <v>212.46</v>
          </cell>
          <cell r="F10736" t="str">
            <v>SEINFRA</v>
          </cell>
        </row>
        <row r="10737">
          <cell r="B10737" t="str">
            <v>C4610</v>
          </cell>
          <cell r="C10737" t="str">
            <v>TAMPA EM CONCRETO ARMADO (0,70 x 0,70 x 0,15 m)</v>
          </cell>
          <cell r="D10737" t="str">
            <v>UN</v>
          </cell>
          <cell r="E10737">
            <v>104.1</v>
          </cell>
          <cell r="F10737" t="str">
            <v>SEINFRA</v>
          </cell>
        </row>
        <row r="10738">
          <cell r="B10738" t="str">
            <v>C4609</v>
          </cell>
          <cell r="C10738" t="str">
            <v>TAMPA EM CONCRETO ARMADO (0,80 x 0,80 x 0,15 m)</v>
          </cell>
          <cell r="D10738" t="str">
            <v>UN</v>
          </cell>
          <cell r="E10738">
            <v>135.97</v>
          </cell>
          <cell r="F10738" t="str">
            <v>SEINFRA</v>
          </cell>
        </row>
        <row r="10739">
          <cell r="B10739" t="str">
            <v>C4611</v>
          </cell>
          <cell r="C10739" t="str">
            <v>TAMPA EM CONCRETO ARMADO (0,90 x 0,90 x 0,15 m)</v>
          </cell>
          <cell r="D10739" t="str">
            <v>UN</v>
          </cell>
          <cell r="E10739">
            <v>172.09</v>
          </cell>
          <cell r="F10739" t="str">
            <v>SEINFRA</v>
          </cell>
        </row>
        <row r="10740">
          <cell r="B10740" t="str">
            <v>C4612</v>
          </cell>
          <cell r="C10740" t="str">
            <v>TAMPA EM CONCRETO ARMADO (1,00 x 1,00 x 0,15 m)</v>
          </cell>
          <cell r="D10740" t="str">
            <v>UN</v>
          </cell>
          <cell r="E10740">
            <v>212.46</v>
          </cell>
          <cell r="F10740" t="str">
            <v>SEINFRA</v>
          </cell>
        </row>
        <row r="10741">
          <cell r="B10741" t="str">
            <v>C4216</v>
          </cell>
          <cell r="C10741" t="str">
            <v>TAMPA EM CONCRETO ARMADO PARA REGISTRO (70x70x12cm)</v>
          </cell>
          <cell r="D10741" t="str">
            <v>UN</v>
          </cell>
          <cell r="E10741">
            <v>84.89</v>
          </cell>
          <cell r="F10741" t="str">
            <v>SEINFRA</v>
          </cell>
        </row>
        <row r="10742">
          <cell r="B10742" t="str">
            <v>GRADEAMENTO, COMPORTA, VERTEDOURO E CALHAS</v>
          </cell>
          <cell r="E10742">
            <v>44096.91</v>
          </cell>
          <cell r="F10742" t="str">
            <v>SEINFRA</v>
          </cell>
        </row>
        <row r="10743">
          <cell r="B10743" t="str">
            <v>C0663</v>
          </cell>
          <cell r="C10743" t="str">
            <v>CALHA PARSHALL EM FIBRA DE VIDRO PARA ÁGUA W:3" (FORNECIMENTO E INSTALAÇÃO)</v>
          </cell>
          <cell r="D10743" t="str">
            <v>UN</v>
          </cell>
          <cell r="E10743">
            <v>1919.83</v>
          </cell>
          <cell r="F10743" t="str">
            <v>SEINFRA</v>
          </cell>
        </row>
        <row r="10744">
          <cell r="F10744" t="str">
            <v>SEINFRA</v>
          </cell>
        </row>
        <row r="10745">
          <cell r="B10745" t="str">
            <v>C0664</v>
          </cell>
          <cell r="C10745" t="str">
            <v>CALHA PARSHALL EM FIBRA DE VIDRO PARA ÁGUA W:6"(FORNECIMENTO E INSTALAÇÃO)</v>
          </cell>
          <cell r="D10745" t="str">
            <v>UN</v>
          </cell>
          <cell r="E10745">
            <v>2541.0300000000002</v>
          </cell>
          <cell r="F10745" t="str">
            <v>SEINFRA</v>
          </cell>
        </row>
        <row r="10746">
          <cell r="F10746" t="str">
            <v>SEINFRA</v>
          </cell>
        </row>
        <row r="10747">
          <cell r="B10747" t="str">
            <v>C0665</v>
          </cell>
          <cell r="C10747" t="str">
            <v>CALHA PARSHALL EM FIBRA DE VIDRO PARA ÁGUA W:9"(FORNECIMENTO E INSTALAÇÃO)</v>
          </cell>
          <cell r="D10747" t="str">
            <v>UN</v>
          </cell>
          <cell r="E10747">
            <v>4303.07</v>
          </cell>
          <cell r="F10747" t="str">
            <v>SEINFRA</v>
          </cell>
        </row>
        <row r="10748">
          <cell r="F10748" t="str">
            <v>SEINFRA</v>
          </cell>
        </row>
        <row r="10749">
          <cell r="B10749" t="str">
            <v>C4742</v>
          </cell>
          <cell r="C10749" t="str">
            <v>CALHA PARSHALL EM FIBRA DE VIDRO PARA ÁGUA W:12" (FORNECIMENTO E INSTALAÇÃO)</v>
          </cell>
          <cell r="D10749" t="str">
            <v>UN</v>
          </cell>
          <cell r="E10749">
            <v>9463.11</v>
          </cell>
          <cell r="F10749" t="str">
            <v>SEINFRA</v>
          </cell>
        </row>
        <row r="10750">
          <cell r="F10750" t="str">
            <v>SEINFRA</v>
          </cell>
        </row>
        <row r="10751">
          <cell r="B10751" t="str">
            <v>C4743</v>
          </cell>
          <cell r="C10751" t="str">
            <v>CALHA PARSHALL EM FIBRA DE VIDRO PARA ESGOTO W:3" (FORNECIMENTO E INSTALAÇÃO)</v>
          </cell>
          <cell r="D10751" t="str">
            <v>UN</v>
          </cell>
          <cell r="E10751">
            <v>1919.83</v>
          </cell>
          <cell r="F10751" t="str">
            <v>SEINFRA</v>
          </cell>
        </row>
        <row r="10752">
          <cell r="F10752" t="str">
            <v>SEINFRA</v>
          </cell>
        </row>
        <row r="10753">
          <cell r="B10753" t="str">
            <v>C4744</v>
          </cell>
          <cell r="C10753" t="str">
            <v>CALHA PARSHALL EM FIBRA DE VIDRO PARA ESGOTO W:6" (FORNECIMENTO E INSTALAÇÃO)</v>
          </cell>
          <cell r="D10753" t="str">
            <v>UN</v>
          </cell>
          <cell r="E10753">
            <v>2541.0300000000002</v>
          </cell>
          <cell r="F10753" t="str">
            <v>SEINFRA</v>
          </cell>
        </row>
        <row r="10754">
          <cell r="F10754" t="str">
            <v>SEINFRA</v>
          </cell>
        </row>
        <row r="10755">
          <cell r="B10755" t="str">
            <v>C4745</v>
          </cell>
          <cell r="C10755" t="str">
            <v>CALHA PARSHALL EM FIBRA DE VIDRO PARA ESGOTO W:9" (FORNECIMENTO E INSTALAÇÃO)</v>
          </cell>
          <cell r="D10755" t="str">
            <v>UN</v>
          </cell>
          <cell r="E10755">
            <v>4303.07</v>
          </cell>
          <cell r="F10755" t="str">
            <v>SEINFRA</v>
          </cell>
        </row>
        <row r="10756">
          <cell r="F10756" t="str">
            <v>SEINFRA</v>
          </cell>
        </row>
        <row r="10757">
          <cell r="B10757" t="str">
            <v>C4746</v>
          </cell>
          <cell r="C10757" t="str">
            <v>CALHA PARSHALL EM FIBRA DE VIDRO PARA ESGOTO W:12" (FORNECIMENTO E INSTALAÇÃO)</v>
          </cell>
          <cell r="D10757" t="str">
            <v>UN</v>
          </cell>
          <cell r="E10757">
            <v>9463.11</v>
          </cell>
          <cell r="F10757" t="str">
            <v>SEINFRA</v>
          </cell>
        </row>
        <row r="10758">
          <cell r="F10758" t="str">
            <v>SEINFRA</v>
          </cell>
        </row>
        <row r="10759">
          <cell r="B10759" t="str">
            <v>C0823</v>
          </cell>
          <cell r="C10759" t="str">
            <v>COMPORTA EM FIBRA, CALHA EM ALUMÍNIO</v>
          </cell>
          <cell r="D10759" t="str">
            <v>M2</v>
          </cell>
          <cell r="E10759">
            <v>421.58</v>
          </cell>
          <cell r="F10759" t="str">
            <v>SEINFRA</v>
          </cell>
        </row>
        <row r="10760">
          <cell r="B10760" t="str">
            <v>C0824</v>
          </cell>
          <cell r="C10760" t="str">
            <v>COMPORTA EM MADEIRA TRATADA C/ÓLEO DE LINHAÇA, CALHA ALUMÍNIO</v>
          </cell>
          <cell r="D10760" t="str">
            <v>M2</v>
          </cell>
          <cell r="E10760">
            <v>163.62</v>
          </cell>
          <cell r="F10760" t="str">
            <v>SEINFRA</v>
          </cell>
        </row>
        <row r="10761">
          <cell r="B10761" t="str">
            <v>C2734</v>
          </cell>
          <cell r="C10761" t="str">
            <v>DRENO DE FUNDO EM PVC DO FILTRO D=1.50m, PADRÃO CAGECE</v>
          </cell>
          <cell r="D10761" t="str">
            <v>UN</v>
          </cell>
          <cell r="E10761">
            <v>389.19</v>
          </cell>
          <cell r="F10761" t="str">
            <v>SEINFRA</v>
          </cell>
        </row>
        <row r="10762">
          <cell r="B10762" t="str">
            <v>C2735</v>
          </cell>
          <cell r="C10762" t="str">
            <v>DRENO DE FUNDO EM PVC DO FILTRO D=2.20m, PADRÃO CAGECE</v>
          </cell>
          <cell r="D10762" t="str">
            <v>UN</v>
          </cell>
          <cell r="E10762">
            <v>569.9</v>
          </cell>
          <cell r="F10762" t="str">
            <v>SEINFRA</v>
          </cell>
        </row>
        <row r="10763">
          <cell r="B10763" t="str">
            <v>C2736</v>
          </cell>
          <cell r="C10763" t="str">
            <v>DRENO DE FUNDO EM PVC DO FILTRO D=2.80m, PADRÃO CAGECE</v>
          </cell>
          <cell r="D10763" t="str">
            <v>UN</v>
          </cell>
          <cell r="E10763">
            <v>1198.0999999999999</v>
          </cell>
          <cell r="F10763" t="str">
            <v>SEINFRA</v>
          </cell>
        </row>
        <row r="10764">
          <cell r="B10764" t="str">
            <v>C2737</v>
          </cell>
          <cell r="C10764" t="str">
            <v>DRENO DE FUNDO EM PVC DO FILTRO D=3.20m, PADRÃO CAGECE</v>
          </cell>
          <cell r="D10764" t="str">
            <v>UN</v>
          </cell>
          <cell r="E10764">
            <v>1387.88</v>
          </cell>
          <cell r="F10764" t="str">
            <v>SEINFRA</v>
          </cell>
        </row>
        <row r="10765">
          <cell r="B10765" t="str">
            <v>C2815</v>
          </cell>
          <cell r="C10765" t="str">
            <v>GRADE DE PVC DE 25 mm P/ CAIXA DE NÍVEL</v>
          </cell>
          <cell r="D10765" t="str">
            <v>UN</v>
          </cell>
          <cell r="E10765">
            <v>282.77</v>
          </cell>
          <cell r="F10765" t="str">
            <v>SEINFRA</v>
          </cell>
        </row>
        <row r="10766">
          <cell r="B10766" t="str">
            <v>C4898</v>
          </cell>
          <cell r="C10766" t="str">
            <v>GRADE DE RETENÇÃO DE SÓLIDOS EM FERRO CHATO, COM BARRAS DE 10MMX40MM (1.1/4"x1/2") COM ESPAÇAMENTO E=20MM</v>
          </cell>
          <cell r="D10766" t="str">
            <v>M2</v>
          </cell>
          <cell r="E10766">
            <v>1316.37</v>
          </cell>
          <cell r="F10766" t="str">
            <v>SEINFRA</v>
          </cell>
        </row>
        <row r="10767">
          <cell r="F10767" t="str">
            <v>SEINFRA</v>
          </cell>
        </row>
        <row r="10768">
          <cell r="B10768" t="str">
            <v>C2839</v>
          </cell>
          <cell r="C10768" t="str">
            <v xml:space="preserve">GRADE EM FERRO CHATO 1 1/4" X 1/2" </v>
          </cell>
          <cell r="D10768" t="str">
            <v>M2</v>
          </cell>
          <cell r="E10768">
            <v>1417.97</v>
          </cell>
          <cell r="F10768" t="str">
            <v>SEINFRA</v>
          </cell>
        </row>
        <row r="10769">
          <cell r="B10769" t="str">
            <v>C2981</v>
          </cell>
          <cell r="C10769" t="str">
            <v>VERTEDOURO EM MADEIRA DE LEI TRATADA C/ÓLEO DE LINHAÇA</v>
          </cell>
          <cell r="D10769" t="str">
            <v>M2</v>
          </cell>
          <cell r="E10769">
            <v>99.38</v>
          </cell>
          <cell r="F10769" t="str">
            <v>SEINFRA</v>
          </cell>
        </row>
        <row r="10770">
          <cell r="B10770" t="str">
            <v>C2982</v>
          </cell>
          <cell r="C10770" t="str">
            <v>VERTEDOURO TRIANGULAR EM CHAPA DE ALUMÍNIO ESP. 3/16" (50x40)cm</v>
          </cell>
          <cell r="D10770" t="str">
            <v>UN</v>
          </cell>
          <cell r="E10770">
            <v>136.1</v>
          </cell>
          <cell r="F10770" t="str">
            <v>SEINFRA</v>
          </cell>
        </row>
        <row r="10771">
          <cell r="B10771" t="str">
            <v>C2983</v>
          </cell>
          <cell r="C10771" t="str">
            <v>VERTEDOURO TRIANGULAR EM FIBRA E CANTONEIRA DE ALUMÍNIO</v>
          </cell>
          <cell r="D10771" t="str">
            <v>M2</v>
          </cell>
          <cell r="E10771">
            <v>259.97000000000003</v>
          </cell>
          <cell r="F10771" t="str">
            <v>SEINFRA</v>
          </cell>
        </row>
        <row r="10772">
          <cell r="B10772" t="str">
            <v>LIGAÇÕES PREDIAIS</v>
          </cell>
          <cell r="E10772">
            <v>2133.1</v>
          </cell>
          <cell r="F10772" t="str">
            <v>SEINFRA</v>
          </cell>
        </row>
        <row r="10773">
          <cell r="B10773" t="str">
            <v>C5050</v>
          </cell>
          <cell r="C10773" t="str">
            <v>CAIXA DE GORDURA EM PVC, COM CESTO 18L</v>
          </cell>
          <cell r="D10773" t="str">
            <v>UN</v>
          </cell>
          <cell r="E10773">
            <v>262.45</v>
          </cell>
          <cell r="F10773" t="str">
            <v>SEINFRA</v>
          </cell>
        </row>
        <row r="10774">
          <cell r="B10774" t="str">
            <v>C3489</v>
          </cell>
          <cell r="C10774" t="str">
            <v>CAIXA DE INSPEÇÃO EM ALVENARIA P/ LIGAÇÃO CONDOMINIAL DI=30x30cm</v>
          </cell>
          <cell r="D10774" t="str">
            <v>UN</v>
          </cell>
          <cell r="E10774">
            <v>162.27000000000001</v>
          </cell>
          <cell r="F10774" t="str">
            <v>SEINFRA</v>
          </cell>
        </row>
        <row r="10775">
          <cell r="B10775" t="str">
            <v>C3415</v>
          </cell>
          <cell r="C10775" t="str">
            <v>CAIXA EM ALVENARIA PARA LIGAÇÃO D´ÁGUA 1 1/2" E 2"</v>
          </cell>
          <cell r="D10775" t="str">
            <v>UN</v>
          </cell>
          <cell r="E10775">
            <v>523.64</v>
          </cell>
          <cell r="F10775" t="str">
            <v>SEINFRA</v>
          </cell>
        </row>
        <row r="10776">
          <cell r="B10776" t="str">
            <v>C3738</v>
          </cell>
          <cell r="C10776" t="str">
            <v>INSTALAÇÃO DE TUBO DE VENTILAÇÃO 50mm C/ L=4m, C/ REBOCO E PINTURA A CAL (C/ MATERIAL)</v>
          </cell>
          <cell r="D10776" t="str">
            <v>UN</v>
          </cell>
          <cell r="E10776">
            <v>52.79</v>
          </cell>
          <cell r="F10776" t="str">
            <v>SEINFRA</v>
          </cell>
        </row>
        <row r="10777">
          <cell r="F10777" t="str">
            <v>SEINFRA</v>
          </cell>
        </row>
        <row r="10778">
          <cell r="B10778" t="str">
            <v>C3739</v>
          </cell>
          <cell r="C10778" t="str">
            <v>INSTALAÇÃO DE TUBO DE VENTILAÇÃO 50mm C/ L=4m, COM REBOCO E PINTURA A CAL (SEM MATERIAL)</v>
          </cell>
          <cell r="D10778" t="str">
            <v>UN</v>
          </cell>
          <cell r="E10778">
            <v>17.149999999999999</v>
          </cell>
          <cell r="F10778" t="str">
            <v>SEINFRA</v>
          </cell>
        </row>
        <row r="10779">
          <cell r="F10779" t="str">
            <v>SEINFRA</v>
          </cell>
        </row>
        <row r="10780">
          <cell r="B10780" t="str">
            <v>C2865</v>
          </cell>
          <cell r="C10780" t="str">
            <v>LIGAÇÃO PREDIAL D'ÁGUA PADRÃO CAGECE</v>
          </cell>
          <cell r="D10780" t="str">
            <v>UN</v>
          </cell>
          <cell r="E10780">
            <v>46.33</v>
          </cell>
          <cell r="F10780" t="str">
            <v>SEINFRA</v>
          </cell>
        </row>
        <row r="10781">
          <cell r="B10781" t="str">
            <v>C4813</v>
          </cell>
          <cell r="C10781" t="str">
            <v>LIGAÇÃO PREDIAL MND COM USO DE PERFURATRIZ PNEUMÁTICA TIPO MOLE, INCLUSIVE RAMAL</v>
          </cell>
          <cell r="D10781" t="str">
            <v>UN</v>
          </cell>
          <cell r="E10781">
            <v>444.58</v>
          </cell>
          <cell r="F10781" t="str">
            <v>SEINFRA</v>
          </cell>
        </row>
        <row r="10782">
          <cell r="F10782" t="str">
            <v>SEINFRA</v>
          </cell>
        </row>
        <row r="10783">
          <cell r="B10783" t="str">
            <v>C5041</v>
          </cell>
          <cell r="C10783" t="str">
            <v>RAMAL INTRADOMICILIAR DE ESGOTO PARA TUBULAÇÃO DE 40MM</v>
          </cell>
          <cell r="D10783" t="str">
            <v>M</v>
          </cell>
          <cell r="E10783">
            <v>29.24</v>
          </cell>
          <cell r="F10783" t="str">
            <v>SEINFRA</v>
          </cell>
        </row>
        <row r="10784">
          <cell r="B10784" t="str">
            <v>C5124</v>
          </cell>
          <cell r="C10784" t="str">
            <v>RAMAL INTRADOMICILIAR DE ESGOTO PARA TUBULAÇÃO DE 50MM</v>
          </cell>
          <cell r="D10784" t="str">
            <v>M</v>
          </cell>
          <cell r="E10784">
            <v>41.95</v>
          </cell>
          <cell r="F10784" t="str">
            <v>SEINFRA</v>
          </cell>
        </row>
        <row r="10785">
          <cell r="B10785" t="str">
            <v>C5125</v>
          </cell>
          <cell r="C10785" t="str">
            <v>RAMAL INTRADOMICILIAR DE ESGOTO PARA TUBULAÇÃO DE 100MM</v>
          </cell>
          <cell r="D10785" t="str">
            <v>M</v>
          </cell>
          <cell r="E10785">
            <v>43.72</v>
          </cell>
          <cell r="F10785" t="str">
            <v>SEINFRA</v>
          </cell>
        </row>
        <row r="10786">
          <cell r="B10786" t="str">
            <v>C2911</v>
          </cell>
          <cell r="C10786" t="str">
            <v>RAMAL PREDIAL COM PAVIMENTAÇÃO EM ASFALTO</v>
          </cell>
          <cell r="D10786" t="str">
            <v>M</v>
          </cell>
          <cell r="E10786">
            <v>20.92</v>
          </cell>
          <cell r="F10786" t="str">
            <v>SEINFRA</v>
          </cell>
        </row>
        <row r="10787">
          <cell r="B10787" t="str">
            <v>C2912</v>
          </cell>
          <cell r="C10787" t="str">
            <v>RAMAL PREDIAL COM PAVIMENTAÇÃO EM PEDRA TOSCA OU PARALELO</v>
          </cell>
          <cell r="D10787" t="str">
            <v>M</v>
          </cell>
          <cell r="E10787">
            <v>21.76</v>
          </cell>
          <cell r="F10787" t="str">
            <v>SEINFRA</v>
          </cell>
        </row>
        <row r="10788">
          <cell r="B10788" t="str">
            <v>C2919</v>
          </cell>
          <cell r="C10788" t="str">
            <v>RAMAL PREDIAL S/ PAVIMENTAÇÃO</v>
          </cell>
          <cell r="D10788" t="str">
            <v>M</v>
          </cell>
          <cell r="E10788">
            <v>12.91</v>
          </cell>
          <cell r="F10788" t="str">
            <v>SEINFRA</v>
          </cell>
        </row>
        <row r="10789">
          <cell r="B10789" t="str">
            <v>C2913</v>
          </cell>
          <cell r="C10789" t="str">
            <v>RAMAL PREDIAL DE ESGOTO EM MBV 100mm, C/PAVIMENTO EM ASFALTO</v>
          </cell>
          <cell r="D10789" t="str">
            <v>M</v>
          </cell>
          <cell r="E10789">
            <v>84.09</v>
          </cell>
          <cell r="F10789" t="str">
            <v>SEINFRA</v>
          </cell>
        </row>
        <row r="10790">
          <cell r="B10790" t="str">
            <v>C2914</v>
          </cell>
          <cell r="C10790" t="str">
            <v>RAMAL PREDIAL DE ESGOTO EM MBV 100mm, C/PAVIMENTO EM PEDRA TOSCA</v>
          </cell>
          <cell r="D10790" t="str">
            <v>M</v>
          </cell>
          <cell r="E10790">
            <v>84.38</v>
          </cell>
          <cell r="F10790" t="str">
            <v>SEINFRA</v>
          </cell>
        </row>
        <row r="10791">
          <cell r="F10791" t="str">
            <v>SEINFRA</v>
          </cell>
        </row>
        <row r="10792">
          <cell r="B10792" t="str">
            <v>C2915</v>
          </cell>
          <cell r="C10792" t="str">
            <v>RAMAL PREDIAL DE ESGOTO EM MBV 100mm, S/PAVIMENTO</v>
          </cell>
          <cell r="D10792" t="str">
            <v>M</v>
          </cell>
          <cell r="E10792">
            <v>68.069999999999993</v>
          </cell>
          <cell r="F10792" t="str">
            <v>SEINFRA</v>
          </cell>
        </row>
        <row r="10793">
          <cell r="B10793" t="str">
            <v>C2916</v>
          </cell>
          <cell r="C10793" t="str">
            <v>RAMAL PREDIAL DE ESGOTO EM PVC 100mm, C/PAVIMENTO EM ASFALTO</v>
          </cell>
          <cell r="D10793" t="str">
            <v>M</v>
          </cell>
          <cell r="E10793">
            <v>89.13</v>
          </cell>
          <cell r="F10793" t="str">
            <v>SEINFRA</v>
          </cell>
        </row>
        <row r="10794">
          <cell r="B10794" t="str">
            <v>C2917</v>
          </cell>
          <cell r="C10794" t="str">
            <v>RAMAL PREDIAL DE ESGOTO EM PVC 100mm, C/PAVIMENTO EM PEDRA TOSCA</v>
          </cell>
          <cell r="D10794" t="str">
            <v>M</v>
          </cell>
          <cell r="E10794">
            <v>65.319999999999993</v>
          </cell>
          <cell r="F10794" t="str">
            <v>SEINFRA</v>
          </cell>
        </row>
        <row r="10795">
          <cell r="B10795" t="str">
            <v>C2918</v>
          </cell>
          <cell r="C10795" t="str">
            <v>RAMAL PREDIAL DE ESGOTO EM PVC 100mm, S/ PAVIMENTO</v>
          </cell>
          <cell r="D10795" t="str">
            <v>M</v>
          </cell>
          <cell r="E10795">
            <v>62.4</v>
          </cell>
          <cell r="F10795" t="str">
            <v>SEINFRA</v>
          </cell>
        </row>
        <row r="10796">
          <cell r="B10796" t="str">
            <v>OUTROS ELEMENTOS</v>
          </cell>
          <cell r="E10796">
            <v>571914.38</v>
          </cell>
          <cell r="F10796" t="str">
            <v>SEINFRA</v>
          </cell>
        </row>
        <row r="10797">
          <cell r="B10797" t="str">
            <v>C3435</v>
          </cell>
          <cell r="C10797" t="str">
            <v>ABRIGO P/ QUADRO COMANDO(54x54cm) DE POÇOS, ÁREA NÃO INUNDÁVEL</v>
          </cell>
          <cell r="D10797" t="str">
            <v>UN</v>
          </cell>
          <cell r="E10797">
            <v>708.51</v>
          </cell>
          <cell r="F10797" t="str">
            <v>SEINFRA</v>
          </cell>
        </row>
        <row r="10798">
          <cell r="B10798" t="str">
            <v>C3433</v>
          </cell>
          <cell r="C10798" t="str">
            <v>ABRIGO P/ QUADRO COMANDO(108x108cm), POÇOS ÁREA NÃO INUNDÁVEL</v>
          </cell>
          <cell r="D10798" t="str">
            <v>UN</v>
          </cell>
          <cell r="E10798">
            <v>1154.26</v>
          </cell>
          <cell r="F10798" t="str">
            <v>SEINFRA</v>
          </cell>
        </row>
        <row r="10799">
          <cell r="B10799" t="str">
            <v>C3434</v>
          </cell>
          <cell r="C10799" t="str">
            <v>ABRIGO P/ QUADRO COMANDO(120x120cm),  COM MURETA DE 2,10m</v>
          </cell>
          <cell r="D10799" t="str">
            <v>UN</v>
          </cell>
          <cell r="E10799">
            <v>2897.2</v>
          </cell>
          <cell r="F10799" t="str">
            <v>SEINFRA</v>
          </cell>
        </row>
        <row r="10800">
          <cell r="B10800" t="str">
            <v>C1079</v>
          </cell>
          <cell r="C10800" t="str">
            <v>DESOBSTRUÇÃO DE TUBULAÇÕES</v>
          </cell>
          <cell r="D10800" t="str">
            <v>M</v>
          </cell>
          <cell r="E10800">
            <v>25.25</v>
          </cell>
          <cell r="F10800" t="str">
            <v>SEINFRA</v>
          </cell>
        </row>
        <row r="10801">
          <cell r="B10801" t="str">
            <v>C1250</v>
          </cell>
          <cell r="C10801" t="str">
            <v>ENVELOPE DE CONCRETO P/PROTEÇÃO DE TUBO PVC ENTERRADO</v>
          </cell>
          <cell r="D10801" t="str">
            <v>M</v>
          </cell>
          <cell r="E10801">
            <v>15.89</v>
          </cell>
          <cell r="F10801" t="str">
            <v>SEINFRA</v>
          </cell>
        </row>
        <row r="10802">
          <cell r="B10802" t="str">
            <v>C1248</v>
          </cell>
          <cell r="C10802" t="str">
            <v>ENVELOPE DE CONCRETO P/TUBOS PVC ENTERRADO, TIPO C, FCK= 13,5MPa</v>
          </cell>
          <cell r="D10802" t="str">
            <v>M3</v>
          </cell>
          <cell r="E10802">
            <v>681.89</v>
          </cell>
          <cell r="F10802" t="str">
            <v>SEINFRA</v>
          </cell>
        </row>
        <row r="10803">
          <cell r="B10803" t="str">
            <v>C4846</v>
          </cell>
          <cell r="C10803" t="str">
            <v>ESTAÇÃO DE TRATAMENTO DE ESGOTO (ETE), VAZÃO DE 10,00 M3/DIA, CONFECCIONADA EM POLIESTER REFORÇADA E FIBRA DE VIDRO, COMPLETA INCLUINDO FORNECIMENTO, MONTAGEM E TREINAMENTO</v>
          </cell>
          <cell r="D10803" t="str">
            <v>UN</v>
          </cell>
          <cell r="E10803">
            <v>164246.24</v>
          </cell>
          <cell r="F10803" t="str">
            <v>SEINFRA</v>
          </cell>
        </row>
        <row r="10804">
          <cell r="F10804" t="str">
            <v>SEINFRA</v>
          </cell>
        </row>
        <row r="10805">
          <cell r="B10805" t="str">
            <v>C4847</v>
          </cell>
          <cell r="C10805" t="str">
            <v>ESTAÇÃO DE TRATAMENTO DE ESGOTO (ETE), VAZÃO DE 15,00 M3/DIA, CONFECCIONADA EM POLIESTER REFORÇADA E FIBRA DE VIDRO, COMPLETA INCLUINDO FORNECIMENTO, MONTAGEM E TREINAMENTO</v>
          </cell>
          <cell r="D10805" t="str">
            <v>UN</v>
          </cell>
          <cell r="E10805">
            <v>182985.75</v>
          </cell>
          <cell r="F10805" t="str">
            <v>SEINFRA</v>
          </cell>
        </row>
        <row r="10806">
          <cell r="F10806" t="str">
            <v>SEINFRA</v>
          </cell>
        </row>
        <row r="10807">
          <cell r="B10807" t="str">
            <v>C4848</v>
          </cell>
          <cell r="C10807" t="str">
            <v>ESTAÇÃO DE TRATAMENTO DE ESGOTO (ETE), VAZÃO DE 20,00 M3/DIA, CONFECCIONADA EM POLIESTER REFORÇADA E FIBRA DE VIDRO, COMPLETA INCLUINDO FORNECIMENTO, MONTAGEM E TREINAMENTO</v>
          </cell>
          <cell r="D10807" t="str">
            <v>UN</v>
          </cell>
          <cell r="E10807">
            <v>207236.87</v>
          </cell>
          <cell r="F10807" t="str">
            <v>SEINFRA</v>
          </cell>
        </row>
        <row r="10808">
          <cell r="F10808" t="str">
            <v>SEINFRA</v>
          </cell>
        </row>
        <row r="10809">
          <cell r="B10809" t="str">
            <v>C2832</v>
          </cell>
          <cell r="C10809" t="str">
            <v>FOSSA SÉPTICA E SUMIDOURO  EM ALVENARIA</v>
          </cell>
          <cell r="D10809" t="str">
            <v>UN</v>
          </cell>
          <cell r="E10809">
            <v>4120.04</v>
          </cell>
          <cell r="F10809" t="str">
            <v>SEINFRA</v>
          </cell>
        </row>
        <row r="10810">
          <cell r="B10810" t="str">
            <v>C4162</v>
          </cell>
          <cell r="C10810" t="str">
            <v>FOSSA SÉPTICA E SUMIDOURO EM ANÉIS D=1,20M</v>
          </cell>
          <cell r="D10810" t="str">
            <v>UN</v>
          </cell>
          <cell r="E10810">
            <v>2590.1</v>
          </cell>
          <cell r="F10810" t="str">
            <v>SEINFRA</v>
          </cell>
        </row>
        <row r="10811">
          <cell r="B10811" t="str">
            <v>C1436</v>
          </cell>
          <cell r="C10811" t="str">
            <v>GRELHA DE FERRO P/ CALHAS E CAIXAS</v>
          </cell>
          <cell r="D10811" t="str">
            <v>M2</v>
          </cell>
          <cell r="E10811">
            <v>162.01</v>
          </cell>
          <cell r="F10811" t="str">
            <v>SEINFRA</v>
          </cell>
        </row>
        <row r="10812">
          <cell r="B10812" t="str">
            <v>C3995</v>
          </cell>
          <cell r="C10812" t="str">
            <v>GRELHA HEMISFÉRICA DE FERRO FUNDIDO D=150 mm (6")</v>
          </cell>
          <cell r="D10812" t="str">
            <v>UN</v>
          </cell>
          <cell r="E10812">
            <v>124.21</v>
          </cell>
          <cell r="F10812" t="str">
            <v>SEINFRA</v>
          </cell>
        </row>
        <row r="10813">
          <cell r="B10813" t="str">
            <v>C2852</v>
          </cell>
          <cell r="C10813" t="str">
            <v>LAJE C/FURO EXCÊNTRICO DE 600 MM P/POÇO DE VISITA D= 1000mm</v>
          </cell>
          <cell r="D10813" t="str">
            <v>UN</v>
          </cell>
          <cell r="E10813">
            <v>198.44</v>
          </cell>
          <cell r="F10813" t="str">
            <v>SEINFRA</v>
          </cell>
        </row>
        <row r="10814">
          <cell r="B10814" t="str">
            <v>C2853</v>
          </cell>
          <cell r="C10814" t="str">
            <v>LAJE C/FURO EXCÊNTRICO DE 600 MM P/POÇO DE VISITA D=1200mm</v>
          </cell>
          <cell r="D10814" t="str">
            <v>UN</v>
          </cell>
          <cell r="E10814">
            <v>244.15</v>
          </cell>
          <cell r="F10814" t="str">
            <v>SEINFRA</v>
          </cell>
        </row>
        <row r="10815">
          <cell r="B10815" t="str">
            <v>C2854</v>
          </cell>
          <cell r="C10815" t="str">
            <v>LAJE DE FUNDO P/POÇO DE VISITA C/ANÉIS PRÉ-MOLDADO D= 600mm</v>
          </cell>
          <cell r="D10815" t="str">
            <v>UN</v>
          </cell>
          <cell r="E10815">
            <v>290.77999999999997</v>
          </cell>
          <cell r="F10815" t="str">
            <v>SEINFRA</v>
          </cell>
        </row>
        <row r="10816">
          <cell r="B10816" t="str">
            <v>C2856</v>
          </cell>
          <cell r="C10816" t="str">
            <v>LAJE DE FUNDO P/POÇO DE VISITA C/ANÉIS PRÉ-MOLDADO D=1000mm</v>
          </cell>
          <cell r="D10816" t="str">
            <v>UN</v>
          </cell>
          <cell r="E10816">
            <v>499.79</v>
          </cell>
          <cell r="F10816" t="str">
            <v>SEINFRA</v>
          </cell>
        </row>
        <row r="10817">
          <cell r="B10817" t="str">
            <v>C2855</v>
          </cell>
          <cell r="C10817" t="str">
            <v>LAJE DE FUNDO P/POÇO DE VISITA C/ANÉIS PRÉ-MOLDADO D=1200mm</v>
          </cell>
          <cell r="D10817" t="str">
            <v>UN</v>
          </cell>
          <cell r="E10817">
            <v>598.41</v>
          </cell>
          <cell r="F10817" t="str">
            <v>SEINFRA</v>
          </cell>
        </row>
        <row r="10818">
          <cell r="B10818" t="str">
            <v>C1948</v>
          </cell>
          <cell r="C10818" t="str">
            <v>PONTO HIDRÁULICO, MATERIAL E EXECUÇÃO</v>
          </cell>
          <cell r="D10818" t="str">
            <v>PT</v>
          </cell>
          <cell r="E10818">
            <v>214.28</v>
          </cell>
          <cell r="F10818" t="str">
            <v>SEINFRA</v>
          </cell>
        </row>
        <row r="10819">
          <cell r="B10819" t="str">
            <v>C1950</v>
          </cell>
          <cell r="C10819" t="str">
            <v>PONTO SANITÁRIO, MATERIAL E EXECUÇÃO</v>
          </cell>
          <cell r="D10819" t="str">
            <v>PT</v>
          </cell>
          <cell r="E10819">
            <v>193.21</v>
          </cell>
          <cell r="F10819" t="str">
            <v>SEINFRA</v>
          </cell>
        </row>
        <row r="10820">
          <cell r="B10820" t="str">
            <v>C4602</v>
          </cell>
          <cell r="C10820" t="str">
            <v>PONTO DE ESGOTO EM PVC P/ TANQUE E LAVATÓRIO MSD FUNASA TIPO 10 (MATERIAL E EXECUÇÃO)</v>
          </cell>
          <cell r="D10820" t="str">
            <v>PT</v>
          </cell>
          <cell r="E10820">
            <v>207.37</v>
          </cell>
          <cell r="F10820" t="str">
            <v>SEINFRA</v>
          </cell>
        </row>
        <row r="10821">
          <cell r="F10821" t="str">
            <v>SEINFRA</v>
          </cell>
        </row>
        <row r="10822">
          <cell r="B10822" t="str">
            <v>C4603</v>
          </cell>
          <cell r="C10822" t="str">
            <v>PONTO DE ESGOTO EM PVC P/ SANITÁRIO INCLUSIVE COLUNA VENTILAÇÃO MSD FUNASA TIPO 10 (MATERIAL E EXECUÇÃO)</v>
          </cell>
          <cell r="D10822" t="str">
            <v>PT</v>
          </cell>
          <cell r="E10822">
            <v>211.72</v>
          </cell>
          <cell r="F10822" t="str">
            <v>SEINFRA</v>
          </cell>
        </row>
        <row r="10823">
          <cell r="F10823" t="str">
            <v>SEINFRA</v>
          </cell>
        </row>
        <row r="10824">
          <cell r="B10824" t="str">
            <v>C4020</v>
          </cell>
          <cell r="C10824" t="str">
            <v>VASO DE EQUALIZAÇÃO DE 400 L</v>
          </cell>
          <cell r="D10824" t="str">
            <v>UN</v>
          </cell>
          <cell r="E10824">
            <v>2308.0100000000002</v>
          </cell>
          <cell r="F10824" t="str">
            <v>SEINFRA</v>
          </cell>
        </row>
        <row r="10825">
          <cell r="B10825" t="str">
            <v>INSTALAÇÕES DE PRODUÇÃO</v>
          </cell>
          <cell r="E10825">
            <v>53861.51</v>
          </cell>
          <cell r="F10825" t="str">
            <v>SEINFRA</v>
          </cell>
        </row>
        <row r="10826">
          <cell r="B10826" t="str">
            <v>C3465</v>
          </cell>
          <cell r="C10826" t="str">
            <v>INSTALAÇÃO E FORNECIMENTO DE MONOVIA: TRILHO, TROLLEY / TALHA MANUAL 0,5 T</v>
          </cell>
          <cell r="D10826" t="str">
            <v>UN</v>
          </cell>
          <cell r="E10826">
            <v>6500.4</v>
          </cell>
          <cell r="F10826" t="str">
            <v>SEINFRA</v>
          </cell>
        </row>
        <row r="10827">
          <cell r="F10827" t="str">
            <v>SEINFRA</v>
          </cell>
        </row>
        <row r="10828">
          <cell r="B10828" t="str">
            <v>C3463</v>
          </cell>
          <cell r="C10828" t="str">
            <v>INSTALAÇÃO E FORNECIMENTO DE MONOVIA:TRILHO,TROLLEY / TALHA MANUAL 1,0 T</v>
          </cell>
          <cell r="D10828" t="str">
            <v>UN</v>
          </cell>
          <cell r="E10828">
            <v>6972.4</v>
          </cell>
          <cell r="F10828" t="str">
            <v>SEINFRA</v>
          </cell>
        </row>
        <row r="10829">
          <cell r="F10829" t="str">
            <v>SEINFRA</v>
          </cell>
        </row>
        <row r="10830">
          <cell r="B10830" t="str">
            <v>C3464</v>
          </cell>
          <cell r="C10830" t="str">
            <v>INSTALAÇÃO E FORNECIMENTO DE MONOVIA:TRILHO,TROLLEY / TALHA MANUAL 2,0 T</v>
          </cell>
          <cell r="D10830" t="str">
            <v>UN</v>
          </cell>
          <cell r="E10830">
            <v>7361.4</v>
          </cell>
          <cell r="F10830" t="str">
            <v>SEINFRA</v>
          </cell>
        </row>
        <row r="10831">
          <cell r="F10831" t="str">
            <v>SEINFRA</v>
          </cell>
        </row>
        <row r="10832">
          <cell r="B10832" t="str">
            <v>C3417</v>
          </cell>
          <cell r="C10832" t="str">
            <v>INSTALAÇÃO ELETROMECÂNICA DE CONJUNTO MOTO-BOMBA ATÉ 4 CV</v>
          </cell>
          <cell r="D10832" t="str">
            <v>UN</v>
          </cell>
          <cell r="E10832">
            <v>566.4</v>
          </cell>
          <cell r="F10832" t="str">
            <v>SEINFRA</v>
          </cell>
        </row>
        <row r="10833">
          <cell r="B10833" t="str">
            <v>C3416</v>
          </cell>
          <cell r="C10833" t="str">
            <v>INSTALAÇÃO ELETROMECÂNICA DE CONJUNTO MOTO-BOMBA DE 4 À 7,5 CV</v>
          </cell>
          <cell r="D10833" t="str">
            <v>UN</v>
          </cell>
          <cell r="E10833">
            <v>1699.99</v>
          </cell>
          <cell r="F10833" t="str">
            <v>SEINFRA</v>
          </cell>
        </row>
        <row r="10834">
          <cell r="B10834" t="str">
            <v>C3418</v>
          </cell>
          <cell r="C10834" t="str">
            <v>INSTALAÇÃO ELETROMECÂNICA DE CONJUNTO MOTO-BOMBA DE 7,5 À 15 CV</v>
          </cell>
          <cell r="D10834" t="str">
            <v>UN</v>
          </cell>
          <cell r="E10834">
            <v>3509.6</v>
          </cell>
          <cell r="F10834" t="str">
            <v>SEINFRA</v>
          </cell>
        </row>
        <row r="10835">
          <cell r="B10835" t="str">
            <v>C3419</v>
          </cell>
          <cell r="C10835" t="str">
            <v>INSTALAÇÃO ELETROMECÂNICA DE CONJUNTO MOTO-BOMBA DE 15 À 50 CV</v>
          </cell>
          <cell r="D10835" t="str">
            <v>UN</v>
          </cell>
          <cell r="E10835">
            <v>3917.26</v>
          </cell>
          <cell r="F10835" t="str">
            <v>SEINFRA</v>
          </cell>
        </row>
        <row r="10836">
          <cell r="B10836" t="str">
            <v>C3420</v>
          </cell>
          <cell r="C10836" t="str">
            <v>INSTALAÇÃO ELETROMECÂNICA DE CONJUNTO MOTO-BOMBA DE 50 À 100 CV</v>
          </cell>
          <cell r="D10836" t="str">
            <v>UN</v>
          </cell>
          <cell r="E10836">
            <v>6367.7</v>
          </cell>
          <cell r="F10836" t="str">
            <v>SEINFRA</v>
          </cell>
        </row>
        <row r="10837">
          <cell r="B10837" t="str">
            <v>C3421</v>
          </cell>
          <cell r="C10837" t="str">
            <v>INSTALAÇÃO ELETROMECÂNICA DE CONJUNTO MOTO-BOMBA DE 100 À 200 CV</v>
          </cell>
          <cell r="D10837" t="str">
            <v>UN</v>
          </cell>
          <cell r="E10837">
            <v>7505.65</v>
          </cell>
          <cell r="F10837" t="str">
            <v>SEINFRA</v>
          </cell>
        </row>
        <row r="10838">
          <cell r="F10838" t="str">
            <v>SEINFRA</v>
          </cell>
        </row>
        <row r="10839">
          <cell r="B10839" t="str">
            <v>C3422</v>
          </cell>
          <cell r="C10839" t="str">
            <v>INSTALAÇÃO ELETROMECÂNICA DE CONJUNTO MOTO-BOMBA DE 200 À 500 CV</v>
          </cell>
          <cell r="D10839" t="str">
            <v>UN</v>
          </cell>
          <cell r="E10839">
            <v>9460.7099999999991</v>
          </cell>
          <cell r="F10839" t="str">
            <v>SEINFRA</v>
          </cell>
        </row>
        <row r="10840">
          <cell r="F10840" t="str">
            <v>SEINFRA</v>
          </cell>
        </row>
        <row r="10841">
          <cell r="B10841" t="str">
            <v>SERVIÇOS ESPECIAIS</v>
          </cell>
          <cell r="E10841">
            <v>241937.22</v>
          </cell>
          <cell r="F10841" t="str">
            <v>SEINFRA</v>
          </cell>
        </row>
        <row r="10842">
          <cell r="B10842" t="str">
            <v>C4907</v>
          </cell>
          <cell r="C10842" t="str">
            <v>ADICIONAL PARA ABERTURA DE BOLETIM DE OCORRÊNCIA POLICIAL</v>
          </cell>
          <cell r="D10842" t="str">
            <v>UN</v>
          </cell>
          <cell r="E10842">
            <v>17.559999999999999</v>
          </cell>
          <cell r="F10842" t="str">
            <v>SEINFRA</v>
          </cell>
        </row>
        <row r="10843">
          <cell r="B10843" t="str">
            <v>C4867</v>
          </cell>
          <cell r="C10843" t="str">
            <v>APLICAÇÃO DE PRODUTO QUÍMICO "DESINCRUSTANTE" EM POÇO</v>
          </cell>
          <cell r="D10843" t="str">
            <v>L</v>
          </cell>
          <cell r="E10843">
            <v>44.73</v>
          </cell>
          <cell r="F10843" t="str">
            <v>SEINFRA</v>
          </cell>
        </row>
        <row r="10844">
          <cell r="B10844" t="str">
            <v>C4855</v>
          </cell>
          <cell r="C10844" t="str">
            <v>CESTO DE LIMPEZA EM AÇO INOX PARA GRADE DE ENTRADA DO POÇO DE SUCÇÃO D=70X30X30CM</v>
          </cell>
          <cell r="D10844" t="str">
            <v>UN</v>
          </cell>
          <cell r="E10844">
            <v>949.97</v>
          </cell>
          <cell r="F10844" t="str">
            <v>SEINFRA</v>
          </cell>
        </row>
        <row r="10845">
          <cell r="F10845" t="str">
            <v>SEINFRA</v>
          </cell>
        </row>
        <row r="10846">
          <cell r="B10846" t="str">
            <v>C4856</v>
          </cell>
          <cell r="C10846" t="str">
            <v>CESTO TIPO BANDEJA COM ESTRUTURA PARA IÇAMENTO E TUBO GUIA EM AÇO INOX</v>
          </cell>
          <cell r="D10846" t="str">
            <v>UN</v>
          </cell>
          <cell r="E10846">
            <v>1046.51</v>
          </cell>
          <cell r="F10846" t="str">
            <v>SEINFRA</v>
          </cell>
        </row>
        <row r="10847">
          <cell r="F10847" t="str">
            <v>SEINFRA</v>
          </cell>
        </row>
        <row r="10848">
          <cell r="B10848" t="str">
            <v>C4854</v>
          </cell>
          <cell r="C10848" t="str">
            <v>COLOCAÇÃO DE MATERIAL PARA LEITO SECAGEM</v>
          </cell>
          <cell r="D10848" t="str">
            <v>M3</v>
          </cell>
          <cell r="E10848">
            <v>90.8</v>
          </cell>
          <cell r="F10848" t="str">
            <v>SEINFRA</v>
          </cell>
        </row>
        <row r="10849">
          <cell r="F10849" t="str">
            <v>SEINFRA</v>
          </cell>
        </row>
        <row r="10850">
          <cell r="B10850" t="str">
            <v>C4909</v>
          </cell>
          <cell r="C10850" t="str">
            <v>DESLOCAMENTO DE MOTO PARA REGULARIZAÇÃO DA FRAUDE NÃO EFETIVADA</v>
          </cell>
          <cell r="D10850" t="str">
            <v>UN</v>
          </cell>
          <cell r="E10850">
            <v>10.43</v>
          </cell>
          <cell r="F10850" t="str">
            <v>SEINFRA</v>
          </cell>
        </row>
        <row r="10851">
          <cell r="F10851" t="str">
            <v>SEINFRA</v>
          </cell>
        </row>
        <row r="10852">
          <cell r="B10852" t="str">
            <v>C4908</v>
          </cell>
          <cell r="C10852" t="str">
            <v>DESLOCAMENTO DE VEICULO PARA REGULARIZAÇÃO DA FRAUDE NÃO EFETIVADA</v>
          </cell>
          <cell r="D10852" t="str">
            <v>UN</v>
          </cell>
          <cell r="E10852">
            <v>14.7</v>
          </cell>
          <cell r="F10852" t="str">
            <v>SEINFRA</v>
          </cell>
        </row>
        <row r="10853">
          <cell r="F10853" t="str">
            <v>SEINFRA</v>
          </cell>
        </row>
        <row r="10854">
          <cell r="B10854" t="str">
            <v>C3462</v>
          </cell>
          <cell r="C10854" t="str">
            <v>DESMONTAGEM DE TUBOS, CONEXÕES E PÇS ESPECIAIS, RESERVATÓRIO ELEVADO</v>
          </cell>
          <cell r="D10854" t="str">
            <v>UN</v>
          </cell>
          <cell r="E10854">
            <v>2373.7600000000002</v>
          </cell>
          <cell r="F10854" t="str">
            <v>SEINFRA</v>
          </cell>
        </row>
        <row r="10855">
          <cell r="F10855" t="str">
            <v>SEINFRA</v>
          </cell>
        </row>
        <row r="10856">
          <cell r="B10856" t="str">
            <v>C5185</v>
          </cell>
          <cell r="C10856" t="str">
            <v>DESTINAÇÃO FINAL DO RESÍDUO SOLIDO NÃO SEGREGADO EM TERRENO LICENCIADO - SEM TRANSPORTE</v>
          </cell>
          <cell r="D10856" t="str">
            <v>M3</v>
          </cell>
          <cell r="E10856">
            <v>9</v>
          </cell>
          <cell r="F10856" t="str">
            <v>SEINFRA</v>
          </cell>
        </row>
        <row r="10857">
          <cell r="F10857" t="str">
            <v>SEINFRA</v>
          </cell>
        </row>
        <row r="10858">
          <cell r="B10858" t="str">
            <v>C5186</v>
          </cell>
          <cell r="C10858" t="str">
            <v>DESTINAÇÃO FINAL DO RESÍDUO SÓLIDO NÃO SEGREGADO EM USINA DE RECICLAGEM LICENCIADA - SEM TRANSPORTE</v>
          </cell>
          <cell r="D10858" t="str">
            <v>M3</v>
          </cell>
          <cell r="E10858">
            <v>15.22</v>
          </cell>
          <cell r="F10858" t="str">
            <v>SEINFRA</v>
          </cell>
        </row>
        <row r="10859">
          <cell r="F10859" t="str">
            <v>SEINFRA</v>
          </cell>
        </row>
        <row r="10860">
          <cell r="B10860" t="str">
            <v>C4865</v>
          </cell>
          <cell r="C10860" t="str">
            <v>FORNECIMENTO E ASSENTAMENTO DE LAJOTA PRE-MOLDADA DE CONCRETO E = 5cm SOBRE LEITO DE SECAGEM</v>
          </cell>
          <cell r="D10860" t="str">
            <v>M2</v>
          </cell>
          <cell r="E10860">
            <v>48.49</v>
          </cell>
          <cell r="F10860" t="str">
            <v>SEINFRA</v>
          </cell>
        </row>
        <row r="10861">
          <cell r="F10861" t="str">
            <v>SEINFRA</v>
          </cell>
        </row>
        <row r="10862">
          <cell r="B10862" t="str">
            <v>C3523</v>
          </cell>
          <cell r="C10862" t="str">
            <v>FORNECIMENTO E MONTAGEM DE PLACA DE FIBRA DE 2,50mX1,20m, ESP. 3mm P/ FLOCULADOR</v>
          </cell>
          <cell r="D10862" t="str">
            <v>M2</v>
          </cell>
          <cell r="E10862">
            <v>136.79</v>
          </cell>
          <cell r="F10862" t="str">
            <v>SEINFRA</v>
          </cell>
        </row>
        <row r="10863">
          <cell r="F10863" t="str">
            <v>SEINFRA</v>
          </cell>
        </row>
        <row r="10864">
          <cell r="B10864" t="str">
            <v>C4862</v>
          </cell>
          <cell r="C10864" t="str">
            <v>FORNECIMENTO E MONTAGEM DE PLACA DE PVC C/ ESP. 6mm P/ FLOCULADOR</v>
          </cell>
          <cell r="D10864" t="str">
            <v>M2</v>
          </cell>
          <cell r="E10864">
            <v>148.79</v>
          </cell>
          <cell r="F10864" t="str">
            <v>SEINFRA</v>
          </cell>
        </row>
        <row r="10865">
          <cell r="F10865" t="str">
            <v>SEINFRA</v>
          </cell>
        </row>
        <row r="10866">
          <cell r="B10866" t="str">
            <v>C4863</v>
          </cell>
          <cell r="C10866" t="str">
            <v>FORNECIMENTO E MONTAGEM DE PLACA DE PVC C/ ESP. 10mm P/ FLOCULADOR</v>
          </cell>
          <cell r="D10866" t="str">
            <v>M2</v>
          </cell>
          <cell r="E10866">
            <v>512.17999999999995</v>
          </cell>
          <cell r="F10866" t="str">
            <v>SEINFRA</v>
          </cell>
        </row>
        <row r="10867">
          <cell r="F10867" t="str">
            <v>SEINFRA</v>
          </cell>
        </row>
        <row r="10868">
          <cell r="B10868" t="str">
            <v>C4864</v>
          </cell>
          <cell r="C10868" t="str">
            <v>FORNECIMENTO E MONTAGEM DE PLACA DE PVC C/ ESP. 25mm P/ FLOCULADOR</v>
          </cell>
          <cell r="D10868" t="str">
            <v>M2</v>
          </cell>
          <cell r="E10868">
            <v>766</v>
          </cell>
          <cell r="F10868" t="str">
            <v>SEINFRA</v>
          </cell>
        </row>
        <row r="10869">
          <cell r="F10869" t="str">
            <v>SEINFRA</v>
          </cell>
        </row>
        <row r="10870">
          <cell r="B10870" t="str">
            <v>C4577</v>
          </cell>
          <cell r="C10870" t="str">
            <v>FORNECIMENTO E MONTAGEM DE PLACA EM FIBRA DE VIDRO e = 3,00mm</v>
          </cell>
          <cell r="D10870" t="str">
            <v>M2</v>
          </cell>
          <cell r="E10870">
            <v>179.74</v>
          </cell>
          <cell r="F10870" t="str">
            <v>SEINFRA</v>
          </cell>
        </row>
        <row r="10871">
          <cell r="B10871" t="str">
            <v>C4578</v>
          </cell>
          <cell r="C10871" t="str">
            <v>FORNECIMENTO E MONTAGEM DE PLACA EM FIBRA DE VIDRO COM RESINA ISOFTÁLICA e = 3,00mm</v>
          </cell>
          <cell r="D10871" t="str">
            <v>M2</v>
          </cell>
          <cell r="E10871">
            <v>230.23</v>
          </cell>
          <cell r="F10871" t="str">
            <v>SEINFRA</v>
          </cell>
        </row>
        <row r="10872">
          <cell r="F10872" t="str">
            <v>SEINFRA</v>
          </cell>
        </row>
        <row r="10873">
          <cell r="B10873" t="str">
            <v>C4905</v>
          </cell>
          <cell r="C10873" t="str">
            <v>IDENTIFICAÇÃO DE DERIVAÇÃO DO RAMAL PREDIAL DE ÁGUA, REMOÇÃO DA DERIVAÇÃO E APLICAÇÃO DO TERMO DE OCORRÊNCIA - TO</v>
          </cell>
          <cell r="D10873" t="str">
            <v>UN</v>
          </cell>
          <cell r="E10873">
            <v>18.739999999999998</v>
          </cell>
          <cell r="F10873" t="str">
            <v>SEINFRA</v>
          </cell>
        </row>
        <row r="10874">
          <cell r="F10874" t="str">
            <v>SEINFRA</v>
          </cell>
        </row>
        <row r="10875">
          <cell r="B10875" t="str">
            <v>C4904</v>
          </cell>
          <cell r="C10875" t="str">
            <v>IDENTIFICAÇÃO DE HIDRÔMETRO INVERTIDO, DESCONCECTADO OU RETIRADO, ADEQUAÇÃO DO HIDRÔMETRO E APLICAÇÃO DO TERMO DE OCORRÊNCIA - TO</v>
          </cell>
          <cell r="D10875" t="str">
            <v>UN</v>
          </cell>
          <cell r="E10875">
            <v>13.28</v>
          </cell>
          <cell r="F10875" t="str">
            <v>SEINFRA</v>
          </cell>
        </row>
        <row r="10876">
          <cell r="F10876" t="str">
            <v>SEINFRA</v>
          </cell>
        </row>
        <row r="10877">
          <cell r="B10877" t="str">
            <v>C4906</v>
          </cell>
          <cell r="C10877" t="str">
            <v>IDENTIFICAÇÃO DE RELIGAÇÃO CLANDESTINA, REGULARIZAÇÃO DA LIGAÇÃO E APLICAÇÃO DO TERMO DE OCORRÊNCIA - TO</v>
          </cell>
          <cell r="D10877" t="str">
            <v>UN</v>
          </cell>
          <cell r="E10877">
            <v>18.739999999999998</v>
          </cell>
          <cell r="F10877" t="str">
            <v>SEINFRA</v>
          </cell>
        </row>
        <row r="10878">
          <cell r="F10878" t="str">
            <v>SEINFRA</v>
          </cell>
        </row>
        <row r="10879">
          <cell r="B10879" t="str">
            <v>C4903</v>
          </cell>
          <cell r="C10879" t="str">
            <v>IDENTIFICAÇÃO DE VIOLAÇÃO DO LACRE DA LIGAÇÃO, RECOLOCAÇÃO DO LACRE NA  LIGAÇÃO E APLICAÇÃO DO TERMO DE OCORRÊNCIA - TO</v>
          </cell>
          <cell r="D10879" t="str">
            <v>UN</v>
          </cell>
          <cell r="E10879">
            <v>10.66</v>
          </cell>
          <cell r="F10879" t="str">
            <v>SEINFRA</v>
          </cell>
        </row>
        <row r="10880">
          <cell r="F10880" t="str">
            <v>SEINFRA</v>
          </cell>
        </row>
        <row r="10881">
          <cell r="B10881" t="str">
            <v>C4902</v>
          </cell>
          <cell r="C10881" t="str">
            <v>IDENTIFICAÇÃO DE VIOLAÇÃO DO HIDRÔMETRO OU DO LACRE DO HIDROMETRO, SUBSTITUIÇÃO DO HIDROMETRO VIOLADO E APLIAÇÃO DO TERMO DE OCORRÊNCIA - TO</v>
          </cell>
          <cell r="D10881" t="str">
            <v>UN</v>
          </cell>
          <cell r="E10881">
            <v>13.28</v>
          </cell>
          <cell r="F10881" t="str">
            <v>SEINFRA</v>
          </cell>
        </row>
        <row r="10882">
          <cell r="F10882" t="str">
            <v>SEINFRA</v>
          </cell>
        </row>
        <row r="10883">
          <cell r="B10883" t="str">
            <v>C4900</v>
          </cell>
          <cell r="C10883" t="str">
            <v>IDENTIFICAÇÃO E RETIRDA DO BY-PASS E APLICAÇÃO DO TERMO DE OCORRÊNCIA - TO</v>
          </cell>
          <cell r="D10883" t="str">
            <v>UN</v>
          </cell>
          <cell r="E10883">
            <v>114.63</v>
          </cell>
          <cell r="F10883" t="str">
            <v>SEINFRA</v>
          </cell>
        </row>
        <row r="10884">
          <cell r="F10884" t="str">
            <v>SEINFRA</v>
          </cell>
        </row>
        <row r="10885">
          <cell r="B10885" t="str">
            <v>C4901</v>
          </cell>
          <cell r="C10885" t="str">
            <v>IDENTIFICAÇÃO E SUPRESSÃO DE LIGAÇÃO CLANDESTINA E APLICAÇÃO DO TERMO DE OCORRÊNCIA - TO</v>
          </cell>
          <cell r="D10885" t="str">
            <v>UN</v>
          </cell>
          <cell r="E10885">
            <v>104.55</v>
          </cell>
          <cell r="F10885" t="str">
            <v>SEINFRA</v>
          </cell>
        </row>
        <row r="10886">
          <cell r="F10886" t="str">
            <v>SEINFRA</v>
          </cell>
        </row>
        <row r="10887">
          <cell r="B10887" t="str">
            <v>C3471</v>
          </cell>
          <cell r="C10887" t="str">
            <v>MONTAGEM BARRILETE FILTRO FIBRA, KIT'S, PÇS VAZÃO ATÉ 50 m3/h</v>
          </cell>
          <cell r="D10887" t="str">
            <v>UN</v>
          </cell>
          <cell r="E10887">
            <v>6961.2</v>
          </cell>
          <cell r="F10887" t="str">
            <v>SEINFRA</v>
          </cell>
        </row>
        <row r="10888">
          <cell r="B10888" t="str">
            <v>C3473</v>
          </cell>
          <cell r="C10888" t="str">
            <v>MONTAGEM BARRILETE FILTRO FIBRA, KIT'S, PÇS VAZÃO 95,01 À 230 m3/h</v>
          </cell>
          <cell r="D10888" t="str">
            <v>UN</v>
          </cell>
          <cell r="E10888">
            <v>17526.240000000002</v>
          </cell>
          <cell r="F10888" t="str">
            <v>SEINFRA</v>
          </cell>
        </row>
        <row r="10889">
          <cell r="B10889" t="str">
            <v>C5181</v>
          </cell>
          <cell r="C10889" t="str">
            <v>MONTAGEM DE TANQUE HIDROPNEUMÁTICO CAP 500L</v>
          </cell>
          <cell r="D10889" t="str">
            <v>UN</v>
          </cell>
          <cell r="E10889">
            <v>655.9</v>
          </cell>
          <cell r="F10889" t="str">
            <v>SEINFRA</v>
          </cell>
        </row>
        <row r="10890">
          <cell r="B10890" t="str">
            <v>C5182</v>
          </cell>
          <cell r="C10890" t="str">
            <v>MONTAGEM DE TANQUE HIDROPNEUMÁTICO CAP 1000L</v>
          </cell>
          <cell r="D10890" t="str">
            <v>UN</v>
          </cell>
          <cell r="E10890">
            <v>983.85</v>
          </cell>
          <cell r="F10890" t="str">
            <v>SEINFRA</v>
          </cell>
        </row>
        <row r="10891">
          <cell r="B10891" t="str">
            <v>C5183</v>
          </cell>
          <cell r="C10891" t="str">
            <v>MONTAGEM DE TANQUE HIDROPNEUMÁTICO CAP 3500L</v>
          </cell>
          <cell r="D10891" t="str">
            <v>UN</v>
          </cell>
          <cell r="E10891">
            <v>1311.8</v>
          </cell>
          <cell r="F10891" t="str">
            <v>SEINFRA</v>
          </cell>
        </row>
        <row r="10892">
          <cell r="F10892" t="str">
            <v>SEINFRA</v>
          </cell>
        </row>
        <row r="10893">
          <cell r="B10893" t="str">
            <v>C5184</v>
          </cell>
          <cell r="C10893" t="str">
            <v>MONTAGEM DE TANQUE HIDROPNEUMÁTICO CAP 4500L</v>
          </cell>
          <cell r="D10893" t="str">
            <v>UN</v>
          </cell>
          <cell r="E10893">
            <v>1311.8</v>
          </cell>
          <cell r="F10893" t="str">
            <v>SEINFRA</v>
          </cell>
        </row>
        <row r="10894">
          <cell r="B10894" t="str">
            <v>C3502</v>
          </cell>
          <cell r="C10894" t="str">
            <v>MONTAGEM DE TUBOS, CONEXÕES E EQUIPAMENTOS DE TRATAMENTO, CASA DE OPERAÇÃO</v>
          </cell>
          <cell r="D10894" t="str">
            <v>UN</v>
          </cell>
          <cell r="E10894">
            <v>2548.3200000000002</v>
          </cell>
          <cell r="F10894" t="str">
            <v>SEINFRA</v>
          </cell>
        </row>
        <row r="10895">
          <cell r="F10895" t="str">
            <v>SEINFRA</v>
          </cell>
        </row>
        <row r="10896">
          <cell r="B10896" t="str">
            <v>C3496</v>
          </cell>
          <cell r="C10896" t="str">
            <v>MONTAGEM DE TUBOS, CONEXÕES E PÇS, ELEVATÓRIA CAP ATÉ 5 l/s</v>
          </cell>
          <cell r="D10896" t="str">
            <v>UN</v>
          </cell>
          <cell r="E10896">
            <v>1704.56</v>
          </cell>
          <cell r="F10896" t="str">
            <v>SEINFRA</v>
          </cell>
        </row>
        <row r="10897">
          <cell r="B10897" t="str">
            <v>C3497</v>
          </cell>
          <cell r="C10897" t="str">
            <v>MONTAGEM DE TUBOS, CONEXÕES E PÇS, ELEVATÓRIA C/ VAZÃO DE 5,01 À 10 l/s</v>
          </cell>
          <cell r="D10897" t="str">
            <v>UN</v>
          </cell>
          <cell r="E10897">
            <v>2805.77</v>
          </cell>
          <cell r="F10897" t="str">
            <v>SEINFRA</v>
          </cell>
        </row>
        <row r="10898">
          <cell r="F10898" t="str">
            <v>SEINFRA</v>
          </cell>
        </row>
        <row r="10899">
          <cell r="B10899" t="str">
            <v>C3498</v>
          </cell>
          <cell r="C10899" t="str">
            <v>MONTAGEM DE TUBOS, CONEXÕES E PÇS, ELEVATÓRIA C/ VAZÃO DE 10,01 À 20 l/s</v>
          </cell>
          <cell r="D10899" t="str">
            <v>UN</v>
          </cell>
          <cell r="E10899">
            <v>7270.31</v>
          </cell>
          <cell r="F10899" t="str">
            <v>SEINFRA</v>
          </cell>
        </row>
        <row r="10900">
          <cell r="F10900" t="str">
            <v>SEINFRA</v>
          </cell>
        </row>
        <row r="10901">
          <cell r="B10901" t="str">
            <v>C3499</v>
          </cell>
          <cell r="C10901" t="str">
            <v>MONTAGEM DE TUBOS, CONEXÕES E PÇS, ELEVATÓRIA C/ VAZÃO DE 20,01 À 40 l/s</v>
          </cell>
          <cell r="D10901" t="str">
            <v>UN</v>
          </cell>
          <cell r="E10901">
            <v>14344.85</v>
          </cell>
          <cell r="F10901" t="str">
            <v>SEINFRA</v>
          </cell>
        </row>
        <row r="10902">
          <cell r="F10902" t="str">
            <v>SEINFRA</v>
          </cell>
        </row>
        <row r="10903">
          <cell r="B10903" t="str">
            <v>C3500</v>
          </cell>
          <cell r="C10903" t="str">
            <v>MONTAGEM DE TUBOS, CONEXÕES E PÇS, ELEVATÓRIA C/ VAZÃO DE 40,01 À 60 l/s</v>
          </cell>
          <cell r="D10903" t="str">
            <v>UN</v>
          </cell>
          <cell r="E10903">
            <v>25918.02</v>
          </cell>
          <cell r="F10903" t="str">
            <v>SEINFRA</v>
          </cell>
        </row>
        <row r="10904">
          <cell r="F10904" t="str">
            <v>SEINFRA</v>
          </cell>
        </row>
        <row r="10905">
          <cell r="B10905" t="str">
            <v>C3501</v>
          </cell>
          <cell r="C10905" t="str">
            <v>MONTAGEM DE TUBOS, CONEXÕES E PÇS, ELEVATÓRIA C/ VAZÃO DE 60,01 À 90 l/s</v>
          </cell>
          <cell r="D10905" t="str">
            <v>UN</v>
          </cell>
          <cell r="E10905">
            <v>33677.06</v>
          </cell>
          <cell r="F10905" t="str">
            <v>SEINFRA</v>
          </cell>
        </row>
        <row r="10906">
          <cell r="F10906" t="str">
            <v>SEINFRA</v>
          </cell>
        </row>
        <row r="10907">
          <cell r="B10907" t="str">
            <v>C3490</v>
          </cell>
          <cell r="C10907" t="str">
            <v>MONTAGEM DE TUBOS, CONEXÕES E PÇS, RESERVATÓRIO APOIADO CAP ATÉ 100 M3</v>
          </cell>
          <cell r="D10907" t="str">
            <v>UN</v>
          </cell>
          <cell r="E10907">
            <v>1159.1199999999999</v>
          </cell>
          <cell r="F10907" t="str">
            <v>SEINFRA</v>
          </cell>
        </row>
        <row r="10908">
          <cell r="F10908" t="str">
            <v>SEINFRA</v>
          </cell>
        </row>
        <row r="10909">
          <cell r="B10909" t="str">
            <v>C3491</v>
          </cell>
          <cell r="C10909" t="str">
            <v>MONTAGEM DE TUBOS, CONEXÕES E PÇS, RESERVATÓRIO APOIADO CAP DE 100,01 À 300 M3</v>
          </cell>
          <cell r="D10909" t="str">
            <v>UN</v>
          </cell>
          <cell r="E10909">
            <v>1739.42</v>
          </cell>
          <cell r="F10909" t="str">
            <v>SEINFRA</v>
          </cell>
        </row>
        <row r="10910">
          <cell r="F10910" t="str">
            <v>SEINFRA</v>
          </cell>
        </row>
        <row r="10911">
          <cell r="B10911" t="str">
            <v>C3492</v>
          </cell>
          <cell r="C10911" t="str">
            <v>MONTAGEM DE TUBOS, CONEXÕES E PÇS, RESERVATÓRIO APOIADO CAP DE 300,01 À 600 M3</v>
          </cell>
          <cell r="D10911" t="str">
            <v>UN</v>
          </cell>
          <cell r="E10911">
            <v>2321.21</v>
          </cell>
          <cell r="F10911" t="str">
            <v>SEINFRA</v>
          </cell>
        </row>
        <row r="10912">
          <cell r="F10912" t="str">
            <v>SEINFRA</v>
          </cell>
        </row>
        <row r="10913">
          <cell r="B10913" t="str">
            <v>C3512</v>
          </cell>
          <cell r="C10913" t="str">
            <v>MONTAGEM DE TUBOS, CONEXÕES E PÇS, RESERVATÓRIO ELEVADO CAP. ATÉ 50 M3</v>
          </cell>
          <cell r="D10913" t="str">
            <v>UN</v>
          </cell>
          <cell r="E10913">
            <v>2082.9299999999998</v>
          </cell>
          <cell r="F10913" t="str">
            <v>SEINFRA</v>
          </cell>
        </row>
        <row r="10914">
          <cell r="F10914" t="str">
            <v>SEINFRA</v>
          </cell>
        </row>
        <row r="10915">
          <cell r="B10915" t="str">
            <v>C3493</v>
          </cell>
          <cell r="C10915" t="str">
            <v>MONTAGEM DE TUBOS, CONEXÕES E PÇS, RESERVATÓRIO ELEVADO CAP DE 50,01 À 100 M3</v>
          </cell>
          <cell r="D10915" t="str">
            <v>UN</v>
          </cell>
          <cell r="E10915">
            <v>3492.33</v>
          </cell>
          <cell r="F10915" t="str">
            <v>SEINFRA</v>
          </cell>
        </row>
        <row r="10916">
          <cell r="F10916" t="str">
            <v>SEINFRA</v>
          </cell>
        </row>
        <row r="10917">
          <cell r="B10917" t="str">
            <v>C3494</v>
          </cell>
          <cell r="C10917" t="str">
            <v>MONTAGEM DE TUBOS, CONEXÕES E PÇS, RESERVATÓRIO ELEVADO CAP  DE 100,01 À 300 M3</v>
          </cell>
          <cell r="D10917" t="str">
            <v>UN</v>
          </cell>
          <cell r="E10917">
            <v>4875.0200000000004</v>
          </cell>
          <cell r="F10917" t="str">
            <v>SEINFRA</v>
          </cell>
        </row>
        <row r="10918">
          <cell r="F10918" t="str">
            <v>SEINFRA</v>
          </cell>
        </row>
        <row r="10919">
          <cell r="B10919" t="str">
            <v>C3525</v>
          </cell>
          <cell r="C10919" t="str">
            <v>MONTAGEM DE TUBOS, CONEXÕES E PÇS ESPECIAIS EM FLOCULADOR/DECANTADOR</v>
          </cell>
          <cell r="D10919" t="str">
            <v>UN</v>
          </cell>
          <cell r="E10919">
            <v>3475.84</v>
          </cell>
          <cell r="F10919" t="str">
            <v>SEINFRA</v>
          </cell>
        </row>
        <row r="10920">
          <cell r="F10920" t="str">
            <v>SEINFRA</v>
          </cell>
        </row>
        <row r="10921">
          <cell r="B10921" t="str">
            <v>C3495</v>
          </cell>
          <cell r="C10921" t="str">
            <v>MONTAGEM DE TUBOS, CONEXÕES E PÇS, RESERVATÓRIO ELEVADO CAP  DE 300,01 À 600 M3</v>
          </cell>
          <cell r="D10921" t="str">
            <v>UN</v>
          </cell>
          <cell r="E10921">
            <v>6904.51</v>
          </cell>
          <cell r="F10921" t="str">
            <v>SEINFRA</v>
          </cell>
        </row>
        <row r="10922">
          <cell r="F10922" t="str">
            <v>SEINFRA</v>
          </cell>
        </row>
        <row r="10923">
          <cell r="B10923" t="str">
            <v>C3461</v>
          </cell>
          <cell r="C10923" t="str">
            <v>MONTAGEM  DE TUBOS, CONEXÕES E PÇS ESPECIAIS, AERADOR BANDEJA</v>
          </cell>
          <cell r="D10923" t="str">
            <v>UN</v>
          </cell>
          <cell r="E10923">
            <v>3447.04</v>
          </cell>
          <cell r="F10923" t="str">
            <v>SEINFRA</v>
          </cell>
        </row>
        <row r="10924">
          <cell r="B10924" t="str">
            <v>C3472</v>
          </cell>
          <cell r="C10924" t="str">
            <v>MONTAGEM BARRILETE FILTRO FIBRA, KIT'S, PÇS VAZÃO 50,01 À 95 m3/h</v>
          </cell>
          <cell r="D10924" t="str">
            <v>UN</v>
          </cell>
          <cell r="E10924">
            <v>13922.4</v>
          </cell>
          <cell r="F10924" t="str">
            <v>SEINFRA</v>
          </cell>
        </row>
        <row r="10925">
          <cell r="B10925" t="str">
            <v>C3503</v>
          </cell>
          <cell r="C10925" t="str">
            <v>MONTAGEM DOS EQUIPAMENTOS DA ETE - REATOR E INSTALAÇÕES HIDRÁULICAS</v>
          </cell>
          <cell r="D10925" t="str">
            <v>CJ</v>
          </cell>
          <cell r="E10925">
            <v>42576.29</v>
          </cell>
          <cell r="F10925" t="str">
            <v>SEINFRA</v>
          </cell>
        </row>
        <row r="10926">
          <cell r="F10926" t="str">
            <v>SEINFRA</v>
          </cell>
        </row>
        <row r="10927">
          <cell r="B10927" t="str">
            <v>C3524</v>
          </cell>
          <cell r="C10927" t="str">
            <v>RECUPERAÇÃO DE PLACAS DE CONCRETO DOS FLOCULADORES</v>
          </cell>
          <cell r="D10927" t="str">
            <v>M2</v>
          </cell>
          <cell r="E10927">
            <v>228.99</v>
          </cell>
          <cell r="F10927" t="str">
            <v>SEINFRA</v>
          </cell>
        </row>
        <row r="10928">
          <cell r="B10928" t="str">
            <v>C5187</v>
          </cell>
          <cell r="C10928" t="str">
            <v>TAMPONAMENTO DA LIGAÇÃO DE ESGOTO</v>
          </cell>
          <cell r="D10928" t="str">
            <v>UN</v>
          </cell>
          <cell r="E10928">
            <v>49.99</v>
          </cell>
          <cell r="F10928" t="str">
            <v>SEINFRA</v>
          </cell>
        </row>
        <row r="10929">
          <cell r="B10929" t="str">
            <v>C4866</v>
          </cell>
          <cell r="C10929" t="str">
            <v>TESTES DE VAZÃO DO POÇO, DN 6 E PROFUNDIDADE DE 25,00m</v>
          </cell>
          <cell r="D10929" t="str">
            <v>UN</v>
          </cell>
          <cell r="E10929">
            <v>5249.75</v>
          </cell>
          <cell r="F10929" t="str">
            <v>SEINFRA</v>
          </cell>
        </row>
        <row r="10930">
          <cell r="B10930" t="str">
            <v>C4613</v>
          </cell>
          <cell r="C10930" t="str">
            <v>TMND PARA TUBO 500&lt;DN&lt;=800mm</v>
          </cell>
          <cell r="D10930" t="str">
            <v>M</v>
          </cell>
          <cell r="E10930">
            <v>5481.14</v>
          </cell>
          <cell r="F10930" t="str">
            <v>SEINFRA</v>
          </cell>
        </row>
        <row r="10931">
          <cell r="B10931" t="str">
            <v>C4614</v>
          </cell>
          <cell r="C10931" t="str">
            <v>TMND PARA TUBO 800&lt;DN&lt;=1200mm</v>
          </cell>
          <cell r="D10931" t="str">
            <v>M</v>
          </cell>
          <cell r="E10931">
            <v>8686.57</v>
          </cell>
          <cell r="F10931" t="str">
            <v>SEINFRA</v>
          </cell>
        </row>
        <row r="10932">
          <cell r="B10932" t="str">
            <v>C4615</v>
          </cell>
          <cell r="C10932" t="str">
            <v>TMND PARA TUBO 1200&lt;DN&lt;=1500mm</v>
          </cell>
          <cell r="D10932" t="str">
            <v>M</v>
          </cell>
          <cell r="E10932">
            <v>12203.47</v>
          </cell>
          <cell r="F10932" t="str">
            <v>SEINFRA</v>
          </cell>
        </row>
        <row r="10933">
          <cell r="B10933" t="str">
            <v>C4812</v>
          </cell>
          <cell r="C10933" t="str">
            <v>TRANSFERÊNCIA DE LIGAÇÃO PREDIAL DE ÁGUA EM REDE EXISTENTE</v>
          </cell>
          <cell r="D10933" t="str">
            <v>UN</v>
          </cell>
          <cell r="E10933">
            <v>132.74</v>
          </cell>
          <cell r="F10933" t="str">
            <v>SEINFRA</v>
          </cell>
        </row>
        <row r="10934">
          <cell r="B10934" t="str">
            <v>INSTALAÇÕES DIVERSAS</v>
          </cell>
          <cell r="E10934">
            <v>119400.11</v>
          </cell>
          <cell r="F10934" t="str">
            <v>SEINFRA</v>
          </cell>
        </row>
        <row r="10935">
          <cell r="B10935" t="str">
            <v>C3509</v>
          </cell>
          <cell r="C10935" t="str">
            <v>INSTALAÇÕES HIDRO-SANITÁRIAS KIT-01 C/ FORN. DE MATERIAL</v>
          </cell>
          <cell r="D10935" t="str">
            <v>UN</v>
          </cell>
          <cell r="E10935">
            <v>689.05</v>
          </cell>
          <cell r="F10935" t="str">
            <v>SEINFRA</v>
          </cell>
        </row>
        <row r="10936">
          <cell r="B10936" t="str">
            <v>C3510</v>
          </cell>
          <cell r="C10936" t="str">
            <v>INSTALAÇÕES HIDRO-SANITÁRIAS KIT-02 C/ FORN. DE MATERIAL</v>
          </cell>
          <cell r="D10936" t="str">
            <v>UN</v>
          </cell>
          <cell r="E10936">
            <v>1017.23</v>
          </cell>
          <cell r="F10936" t="str">
            <v>SEINFRA</v>
          </cell>
        </row>
        <row r="10937">
          <cell r="B10937" t="str">
            <v>C3511</v>
          </cell>
          <cell r="C10937" t="str">
            <v>INSTALAÇÕES HIDRO-SANITÁRIAS KIT-03 C/ FORN. DE MATERIAL</v>
          </cell>
          <cell r="D10937" t="str">
            <v>UN</v>
          </cell>
          <cell r="E10937">
            <v>948.2</v>
          </cell>
          <cell r="F10937" t="str">
            <v>SEINFRA</v>
          </cell>
        </row>
        <row r="10938">
          <cell r="B10938" t="str">
            <v>C3457</v>
          </cell>
          <cell r="C10938" t="str">
            <v>MONTAGEM DAS INSTALAÇÕES HIDRO-SANITÁRIAS DAS ELEVATÓRIAS</v>
          </cell>
          <cell r="D10938" t="str">
            <v>UN</v>
          </cell>
          <cell r="E10938">
            <v>2755.68</v>
          </cell>
          <cell r="F10938" t="str">
            <v>SEINFRA</v>
          </cell>
        </row>
        <row r="10939">
          <cell r="B10939" t="str">
            <v>C4857</v>
          </cell>
          <cell r="C10939" t="str">
            <v>MONTAGEM DE TUBOS, CONEXÕES E PEÇAS DE LEITO DRENANTE</v>
          </cell>
          <cell r="D10939" t="str">
            <v>UN</v>
          </cell>
          <cell r="E10939">
            <v>290.56</v>
          </cell>
          <cell r="F10939" t="str">
            <v>SEINFRA</v>
          </cell>
        </row>
        <row r="10940">
          <cell r="B10940" t="str">
            <v>C4868</v>
          </cell>
          <cell r="C10940" t="str">
            <v>MONTAGEM DE TUBOS, CONEXÕES E PÇS, ELEVATÓRIA C VAZÃO DE 90,01 A 200L/S</v>
          </cell>
          <cell r="D10940" t="str">
            <v>UN</v>
          </cell>
          <cell r="E10940">
            <v>50587.34</v>
          </cell>
          <cell r="F10940" t="str">
            <v>SEINFRA</v>
          </cell>
        </row>
        <row r="10941">
          <cell r="F10941" t="str">
            <v>SEINFRA</v>
          </cell>
        </row>
        <row r="10942">
          <cell r="B10942" t="str">
            <v>C4869</v>
          </cell>
          <cell r="C10942" t="str">
            <v>MONTAGEM DE TUBOS, CONEXÕES E PÇS, ELEVATÓRIA C VAZÃO DE 200,01 À 350L/S</v>
          </cell>
          <cell r="D10942" t="str">
            <v>UN</v>
          </cell>
          <cell r="E10942">
            <v>63092.3</v>
          </cell>
          <cell r="F10942" t="str">
            <v>SEINFRA</v>
          </cell>
        </row>
        <row r="10943">
          <cell r="F10943" t="str">
            <v>SEINFRA</v>
          </cell>
        </row>
        <row r="10944">
          <cell r="B10944" t="str">
            <v>C4006</v>
          </cell>
          <cell r="C10944" t="str">
            <v>REDE DE GÁS P/ COZINHA (FORN./MONTAGEM)</v>
          </cell>
          <cell r="D10944" t="str">
            <v>M</v>
          </cell>
          <cell r="E10944">
            <v>19.75</v>
          </cell>
          <cell r="F10944" t="str">
            <v>SEINFRA</v>
          </cell>
        </row>
        <row r="10945">
          <cell r="B10945" t="str">
            <v>SERVIÇOS OPERACIONAIS</v>
          </cell>
          <cell r="E10945">
            <v>23285.52</v>
          </cell>
          <cell r="F10945" t="str">
            <v>SEINFRA</v>
          </cell>
        </row>
        <row r="10946">
          <cell r="B10946" t="str">
            <v>INSTALAÇÃO E SUBSTITUIÇÃO DE HIDRÔMETRO</v>
          </cell>
          <cell r="E10946">
            <v>655.75</v>
          </cell>
          <cell r="F10946" t="str">
            <v>SEINFRA</v>
          </cell>
        </row>
        <row r="10947">
          <cell r="B10947" t="str">
            <v>C2718</v>
          </cell>
          <cell r="C10947" t="str">
            <v>DESLOCAMENTO DE HIDRÔMETRO C/ CAIXA OU CAVALETE</v>
          </cell>
          <cell r="D10947" t="str">
            <v>UN</v>
          </cell>
          <cell r="E10947">
            <v>56.62</v>
          </cell>
          <cell r="F10947" t="str">
            <v>SEINFRA</v>
          </cell>
        </row>
        <row r="10948">
          <cell r="B10948" t="str">
            <v>C2844</v>
          </cell>
          <cell r="C10948" t="str">
            <v>INST. DE HIDRÔMETRO E CAVALETE 1§ COMPART. (CASO H), RECUO (CASO G)</v>
          </cell>
          <cell r="D10948" t="str">
            <v>UN</v>
          </cell>
          <cell r="E10948">
            <v>45.29</v>
          </cell>
          <cell r="F10948" t="str">
            <v>SEINFRA</v>
          </cell>
        </row>
        <row r="10949">
          <cell r="B10949" t="str">
            <v>C2845</v>
          </cell>
          <cell r="C10949" t="str">
            <v>INST. DE HIDRÔMETRO E CAVALETE C/ CAIXA NO MURO P002 (CASO I)</v>
          </cell>
          <cell r="D10949" t="str">
            <v>UN</v>
          </cell>
          <cell r="E10949">
            <v>58.37</v>
          </cell>
          <cell r="F10949" t="str">
            <v>SEINFRA</v>
          </cell>
        </row>
        <row r="10950">
          <cell r="B10950" t="str">
            <v>C2846</v>
          </cell>
          <cell r="C10950" t="str">
            <v>INSTALAÇÃO DE HIDRANTE DE COLUNA</v>
          </cell>
          <cell r="D10950" t="str">
            <v>UN</v>
          </cell>
          <cell r="E10950">
            <v>131.1</v>
          </cell>
          <cell r="F10950" t="str">
            <v>SEINFRA</v>
          </cell>
        </row>
        <row r="10951">
          <cell r="B10951" t="str">
            <v>C2847</v>
          </cell>
          <cell r="C10951" t="str">
            <v>INSTALAÇÃO DE HIDRANTE SUBTERRÂNEO</v>
          </cell>
          <cell r="D10951" t="str">
            <v>UN</v>
          </cell>
          <cell r="E10951">
            <v>181.9</v>
          </cell>
          <cell r="F10951" t="str">
            <v>SEINFRA</v>
          </cell>
        </row>
        <row r="10952">
          <cell r="B10952" t="str">
            <v>C2848</v>
          </cell>
          <cell r="C10952" t="str">
            <v>INSTALAÇÃO OU SUBSTITUIÇÃO DE CAIXA DO HIDRÔMETRO</v>
          </cell>
          <cell r="D10952" t="str">
            <v>UN</v>
          </cell>
          <cell r="E10952">
            <v>29.87</v>
          </cell>
          <cell r="F10952" t="str">
            <v>SEINFRA</v>
          </cell>
        </row>
        <row r="10953">
          <cell r="B10953" t="str">
            <v>C2956</v>
          </cell>
          <cell r="C10953" t="str">
            <v>SUBST. DE HIDRÔMETRO DA CALÇADA P/ PADRÃO CASO: A, B, C OU D C/ CAIXA</v>
          </cell>
          <cell r="D10953" t="str">
            <v>UN</v>
          </cell>
          <cell r="E10953">
            <v>58.68</v>
          </cell>
          <cell r="F10953" t="str">
            <v>SEINFRA</v>
          </cell>
        </row>
        <row r="10954">
          <cell r="F10954" t="str">
            <v>SEINFRA</v>
          </cell>
        </row>
        <row r="10955">
          <cell r="B10955" t="str">
            <v>C2957</v>
          </cell>
          <cell r="C10955" t="str">
            <v>SUBST. DE HIDRÔMETRO CAVALETE MONTADO C/RECUP. CALÇADA/MURO (CASO F)</v>
          </cell>
          <cell r="D10955" t="str">
            <v>UN</v>
          </cell>
          <cell r="E10955">
            <v>27.98</v>
          </cell>
          <cell r="F10955" t="str">
            <v>SEINFRA</v>
          </cell>
        </row>
        <row r="10956">
          <cell r="F10956" t="str">
            <v>SEINFRA</v>
          </cell>
        </row>
        <row r="10957">
          <cell r="B10957" t="str">
            <v>C2958</v>
          </cell>
          <cell r="C10957" t="str">
            <v>SUBSTITUIÇÃO OU INSTALAÇÃO DE HIDRÔMETRO EM CAVALETE MONTADO (CASO E,N)</v>
          </cell>
          <cell r="D10957" t="str">
            <v>UN</v>
          </cell>
          <cell r="E10957">
            <v>15.05</v>
          </cell>
          <cell r="F10957" t="str">
            <v>SEINFRA</v>
          </cell>
        </row>
        <row r="10958">
          <cell r="F10958" t="str">
            <v>SEINFRA</v>
          </cell>
        </row>
        <row r="10959">
          <cell r="B10959" t="str">
            <v>C2963</v>
          </cell>
          <cell r="C10959" t="str">
            <v>SUBSTITUIÇÃO DE REGISTRO PVC 3/4" NO CAVALETE</v>
          </cell>
          <cell r="D10959" t="str">
            <v>UN</v>
          </cell>
          <cell r="E10959">
            <v>10.9</v>
          </cell>
          <cell r="F10959" t="str">
            <v>SEINFRA</v>
          </cell>
        </row>
        <row r="10960">
          <cell r="B10960" t="str">
            <v>C4201</v>
          </cell>
          <cell r="C10960" t="str">
            <v>SUBSTITUIÇÃO DE KIT CAVALETE (CASO E, N) CALÇADA / MURO (CASO F)</v>
          </cell>
          <cell r="D10960" t="str">
            <v>UN</v>
          </cell>
          <cell r="E10960">
            <v>15.01</v>
          </cell>
          <cell r="F10960" t="str">
            <v>SEINFRA</v>
          </cell>
        </row>
        <row r="10961">
          <cell r="B10961" t="str">
            <v>C4202</v>
          </cell>
          <cell r="C10961" t="str">
            <v>SUBSTITUIÇÃO DE KIT CAVALETE MONTADO C/ RECUP. CALÇADA / MURO (CASO F)</v>
          </cell>
          <cell r="D10961" t="str">
            <v>UN</v>
          </cell>
          <cell r="E10961">
            <v>24.98</v>
          </cell>
          <cell r="F10961" t="str">
            <v>SEINFRA</v>
          </cell>
        </row>
        <row r="10962">
          <cell r="F10962" t="str">
            <v>SEINFRA</v>
          </cell>
        </row>
        <row r="10963">
          <cell r="B10963" t="str">
            <v>CORTE E SUPRESSÃO DE LIGAÇÃO</v>
          </cell>
          <cell r="E10963">
            <v>1399.17</v>
          </cell>
          <cell r="F10963" t="str">
            <v>SEINFRA</v>
          </cell>
        </row>
        <row r="10964">
          <cell r="B10964" t="str">
            <v>C0029</v>
          </cell>
          <cell r="C10964" t="str">
            <v>ADICIONAL DE LIGAÇÃO D'ÁGUA EM CORREDOR DE ATIVIDADE</v>
          </cell>
          <cell r="D10964" t="str">
            <v>UN</v>
          </cell>
          <cell r="E10964">
            <v>34.869999999999997</v>
          </cell>
          <cell r="F10964" t="str">
            <v>SEINFRA</v>
          </cell>
        </row>
        <row r="10965">
          <cell r="B10965" t="str">
            <v>C0030</v>
          </cell>
          <cell r="C10965" t="str">
            <v>ADICIONAL DE LIGAÇÃO DE ESGOTO EM CORREDOR DE ATIVIDADE</v>
          </cell>
          <cell r="D10965" t="str">
            <v>UN</v>
          </cell>
          <cell r="E10965">
            <v>45.64</v>
          </cell>
          <cell r="F10965" t="str">
            <v>SEINFRA</v>
          </cell>
        </row>
        <row r="10966">
          <cell r="B10966" t="str">
            <v>C0031</v>
          </cell>
          <cell r="C10966" t="str">
            <v>ADICIONAL DE SUPRESSÃO EM CORREDOR DE ATIVIDADE</v>
          </cell>
          <cell r="D10966" t="str">
            <v>UN</v>
          </cell>
          <cell r="E10966">
            <v>26.74</v>
          </cell>
          <cell r="F10966" t="str">
            <v>SEINFRA</v>
          </cell>
        </row>
        <row r="10967">
          <cell r="B10967" t="str">
            <v>C3430</v>
          </cell>
          <cell r="C10967" t="str">
            <v>CORTE AGRAVADO E EXECUÇÃO DA LIGAÇÃO C/ FORNECIMENTO MATERIAL</v>
          </cell>
          <cell r="D10967" t="str">
            <v>UN</v>
          </cell>
          <cell r="E10967">
            <v>50.33</v>
          </cell>
          <cell r="F10967" t="str">
            <v>SEINFRA</v>
          </cell>
        </row>
        <row r="10968">
          <cell r="B10968" t="str">
            <v>C4593</v>
          </cell>
          <cell r="C10968" t="str">
            <v>CORTE DO RAMAL PREDIAL DE ÁGUA DE MODO SIMPLES OU AGRAVADO E RELIGAÇÃO COM O FORNECIMENTO DE MATERIAL</v>
          </cell>
          <cell r="D10968" t="str">
            <v>UN</v>
          </cell>
          <cell r="E10968">
            <v>42.1</v>
          </cell>
          <cell r="F10968" t="str">
            <v>SEINFRA</v>
          </cell>
        </row>
        <row r="10969">
          <cell r="F10969" t="str">
            <v>SEINFRA</v>
          </cell>
        </row>
        <row r="10970">
          <cell r="B10970" t="str">
            <v>C4897</v>
          </cell>
          <cell r="C10970" t="str">
            <v>CORTE E BISELAMENTO EM EXTREMIDADES P/TUBOS EM AÇO DESVIO DE 0 A 15º</v>
          </cell>
          <cell r="D10970" t="str">
            <v>UN</v>
          </cell>
          <cell r="E10970">
            <v>142.97999999999999</v>
          </cell>
          <cell r="F10970" t="str">
            <v>SEINFRA</v>
          </cell>
        </row>
        <row r="10971">
          <cell r="F10971" t="str">
            <v>SEINFRA</v>
          </cell>
        </row>
        <row r="10972">
          <cell r="B10972" t="str">
            <v>C4594</v>
          </cell>
          <cell r="C10972" t="str">
            <v>CORTE E RELIGAÇÃO COM CHIBÁGUA COM FORNECIMENTO DE MATERIAL</v>
          </cell>
          <cell r="D10972" t="str">
            <v>UN</v>
          </cell>
          <cell r="E10972">
            <v>74.349999999999994</v>
          </cell>
          <cell r="F10972" t="str">
            <v>SEINFRA</v>
          </cell>
        </row>
        <row r="10973">
          <cell r="B10973" t="str">
            <v>C4204</v>
          </cell>
          <cell r="C10973" t="str">
            <v>CORTE EM TUBULAÇÃO DE F°F° P/ LIGAÇÃO EM NOVO PV</v>
          </cell>
          <cell r="D10973" t="str">
            <v>UN</v>
          </cell>
          <cell r="E10973">
            <v>155.37</v>
          </cell>
          <cell r="F10973" t="str">
            <v>SEINFRA</v>
          </cell>
        </row>
        <row r="10974">
          <cell r="B10974" t="str">
            <v>C0931</v>
          </cell>
          <cell r="C10974" t="str">
            <v>CORTE OU RELIGAÇÃO DE ÁGUA NO FERRULE(PAV. EM ASFALTO)</v>
          </cell>
          <cell r="D10974" t="str">
            <v>UN</v>
          </cell>
          <cell r="E10974">
            <v>51.37</v>
          </cell>
          <cell r="F10974" t="str">
            <v>SEINFRA</v>
          </cell>
        </row>
        <row r="10975">
          <cell r="B10975" t="str">
            <v>C0932</v>
          </cell>
          <cell r="C10975" t="str">
            <v>CORTE OU RELIGAÇÃO DE ÁGUA NO FERRULE(PAV. EM P.TOSCA)</v>
          </cell>
          <cell r="D10975" t="str">
            <v>UN</v>
          </cell>
          <cell r="E10975">
            <v>36.700000000000003</v>
          </cell>
          <cell r="F10975" t="str">
            <v>SEINFRA</v>
          </cell>
        </row>
        <row r="10976">
          <cell r="B10976" t="str">
            <v>C0933</v>
          </cell>
          <cell r="C10976" t="str">
            <v>CORTE OU RELIGAÇÃO DE ÁGUA NO MEIO FIO ATE 1"(CAPITAL)</v>
          </cell>
          <cell r="D10976" t="str">
            <v>UN</v>
          </cell>
          <cell r="E10976">
            <v>26.52</v>
          </cell>
          <cell r="F10976" t="str">
            <v>SEINFRA</v>
          </cell>
        </row>
        <row r="10977">
          <cell r="B10977" t="str">
            <v>C0934</v>
          </cell>
          <cell r="C10977" t="str">
            <v>CORTE OU RELIGAÇÃO DE ÁGUA NO MEIO FIO ATE 1"(INTERIOR)</v>
          </cell>
          <cell r="D10977" t="str">
            <v>UN</v>
          </cell>
          <cell r="E10977">
            <v>22.01</v>
          </cell>
          <cell r="F10977" t="str">
            <v>SEINFRA</v>
          </cell>
        </row>
        <row r="10978">
          <cell r="B10978" t="str">
            <v>C4719</v>
          </cell>
          <cell r="C10978" t="str">
            <v>CORTE OU RELIGAÇÃO DO RAMAL PREDIAL DE ÁGUA PELO MÉTODO AGRAVADO NO MEIO FIO, COM USO DE CARRO</v>
          </cell>
          <cell r="D10978" t="str">
            <v>UN</v>
          </cell>
          <cell r="E10978">
            <v>34.520000000000003</v>
          </cell>
          <cell r="F10978" t="str">
            <v>SEINFRA</v>
          </cell>
        </row>
        <row r="10979">
          <cell r="F10979" t="str">
            <v>SEINFRA</v>
          </cell>
        </row>
        <row r="10980">
          <cell r="B10980" t="str">
            <v>C4718</v>
          </cell>
          <cell r="C10980" t="str">
            <v>CORTE OU RELIGAÇÃO SIMPLES COM A UTILIZAÇÃO DE CHAVE MAGNÉTICA, COM USO DE MOTO</v>
          </cell>
          <cell r="D10980" t="str">
            <v>UN</v>
          </cell>
          <cell r="E10980">
            <v>6.5</v>
          </cell>
          <cell r="F10980" t="str">
            <v>SEINFRA</v>
          </cell>
        </row>
        <row r="10981">
          <cell r="F10981" t="str">
            <v>SEINFRA</v>
          </cell>
        </row>
        <row r="10982">
          <cell r="B10982" t="str">
            <v>C4716</v>
          </cell>
          <cell r="C10982" t="str">
            <v>CORTE SIMPLES DO RAMAL DE ÁGUA NO KIT CAVALETE COM USO DE MOTO</v>
          </cell>
          <cell r="D10982" t="str">
            <v>UN</v>
          </cell>
          <cell r="E10982">
            <v>9.1300000000000008</v>
          </cell>
          <cell r="F10982" t="str">
            <v>SEINFRA</v>
          </cell>
        </row>
        <row r="10983">
          <cell r="B10983" t="str">
            <v>C3432</v>
          </cell>
          <cell r="C10983" t="str">
            <v>CORTE SIMPLES E EXECUÇÃO DA SUPRESSÃO DE LIGAÇÃO C/ PAVIMENTO ASFÁLTICO</v>
          </cell>
          <cell r="D10983" t="str">
            <v>UN</v>
          </cell>
          <cell r="E10983">
            <v>87.84</v>
          </cell>
          <cell r="F10983" t="str">
            <v>SEINFRA</v>
          </cell>
        </row>
        <row r="10984">
          <cell r="F10984" t="str">
            <v>SEINFRA</v>
          </cell>
        </row>
        <row r="10985">
          <cell r="B10985" t="str">
            <v>C3780</v>
          </cell>
          <cell r="C10985" t="str">
            <v>CORTE SIMPLES E EXECUÇÃO DA SUPRESSÃO DE LIGAÇÃO C/ PAVIMENTO DE PEDRA TOSCA</v>
          </cell>
          <cell r="D10985" t="str">
            <v>UN</v>
          </cell>
          <cell r="E10985">
            <v>40.67</v>
          </cell>
          <cell r="F10985" t="str">
            <v>SEINFRA</v>
          </cell>
        </row>
        <row r="10986">
          <cell r="F10986" t="str">
            <v>SEINFRA</v>
          </cell>
        </row>
        <row r="10987">
          <cell r="B10987" t="str">
            <v>C4721</v>
          </cell>
          <cell r="C10987" t="str">
            <v>DESLOCAMENTO PARA EXECUÇÃO DE CORTE NA LIGAÇÃO PREDIAL, NÃO EFETIVADO</v>
          </cell>
          <cell r="D10987" t="str">
            <v>UN</v>
          </cell>
          <cell r="E10987">
            <v>4.47</v>
          </cell>
          <cell r="F10987" t="str">
            <v>SEINFRA</v>
          </cell>
        </row>
        <row r="10988">
          <cell r="F10988" t="str">
            <v>SEINFRA</v>
          </cell>
        </row>
        <row r="10989">
          <cell r="B10989" t="str">
            <v>C3431</v>
          </cell>
          <cell r="C10989" t="str">
            <v>CORTE SIMPLES E EXECUÇÃO DA SUPRESSÃO SEM PAVIMENTO</v>
          </cell>
          <cell r="D10989" t="str">
            <v>UN</v>
          </cell>
          <cell r="E10989">
            <v>39.51</v>
          </cell>
          <cell r="F10989" t="str">
            <v>SEINFRA</v>
          </cell>
        </row>
        <row r="10990">
          <cell r="B10990" t="str">
            <v>C2721</v>
          </cell>
          <cell r="C10990" t="str">
            <v>DESOBSTRUÇÃO E LIMPEZA DE REDE ENTRE PV's DN ATE 200 C/VARETA</v>
          </cell>
          <cell r="D10990" t="str">
            <v>UN</v>
          </cell>
          <cell r="E10990">
            <v>71.89</v>
          </cell>
          <cell r="F10990" t="str">
            <v>SEINFRA</v>
          </cell>
        </row>
        <row r="10991">
          <cell r="B10991" t="str">
            <v>C4717</v>
          </cell>
          <cell r="C10991" t="str">
            <v>RELIGAÇÃO SIMPLES DO RAMAL PREDIAL DE ÁGUA NO KIT CAVALETE COM USO DE MOTO</v>
          </cell>
          <cell r="D10991" t="str">
            <v>UN</v>
          </cell>
          <cell r="E10991">
            <v>6.63</v>
          </cell>
          <cell r="F10991" t="str">
            <v>SEINFRA</v>
          </cell>
        </row>
        <row r="10992">
          <cell r="F10992" t="str">
            <v>SEINFRA</v>
          </cell>
        </row>
        <row r="10993">
          <cell r="B10993" t="str">
            <v>C4605</v>
          </cell>
          <cell r="C10993" t="str">
            <v>RELIGAÇÃO DO RAMAL PREDIAL DE ÁGUA EM QUALQUER TIPO DE PAVIMENTO DO LOGRADOURO COM O FORNECIMENTO DE MATERIAL</v>
          </cell>
          <cell r="D10993" t="str">
            <v>UN</v>
          </cell>
          <cell r="E10993">
            <v>22.1</v>
          </cell>
          <cell r="F10993" t="str">
            <v>SEINFRA</v>
          </cell>
        </row>
        <row r="10994">
          <cell r="F10994" t="str">
            <v>SEINFRA</v>
          </cell>
        </row>
        <row r="10995">
          <cell r="B10995" t="str">
            <v>C4606</v>
          </cell>
          <cell r="C10995" t="str">
            <v>SUPRESSÃO DO RAMAL PREDIAL DE ÁGUA COM A REMOÇÃO DO HIDRÔMETRO EM LOGRADOURO SEM PAVIMENTO</v>
          </cell>
          <cell r="D10995" t="str">
            <v>UN</v>
          </cell>
          <cell r="E10995">
            <v>62.03</v>
          </cell>
          <cell r="F10995" t="str">
            <v>SEINFRA</v>
          </cell>
        </row>
        <row r="10996">
          <cell r="F10996" t="str">
            <v>SEINFRA</v>
          </cell>
        </row>
        <row r="10997">
          <cell r="B10997" t="str">
            <v>C4607</v>
          </cell>
          <cell r="C10997" t="str">
            <v>SUPRESSÃO DO RAMAL PREDIAL DE ÁGUA COM A REMOÇÃO DO HIDRÔMETRO EM LOGRADOURO COM PAVIMENTO DE PEDRA TOSCA OU PARALELO</v>
          </cell>
          <cell r="D10997" t="str">
            <v>UN</v>
          </cell>
          <cell r="E10997">
            <v>69.62</v>
          </cell>
          <cell r="F10997" t="str">
            <v>SEINFRA</v>
          </cell>
        </row>
        <row r="10998">
          <cell r="F10998" t="str">
            <v>SEINFRA</v>
          </cell>
        </row>
        <row r="10999">
          <cell r="B10999" t="str">
            <v>C4608</v>
          </cell>
          <cell r="C10999" t="str">
            <v>SUPRESSÃO DO RAMAL PREDIAL DE ÁGUA COM A REMOÇÃO DO HIDRÔMETRO EM LOGRADOURO COM PAVIMENTO EM ASFALTO</v>
          </cell>
          <cell r="D10999" t="str">
            <v>UN</v>
          </cell>
          <cell r="E10999">
            <v>137.88999999999999</v>
          </cell>
          <cell r="F10999" t="str">
            <v>SEINFRA</v>
          </cell>
        </row>
        <row r="11000">
          <cell r="F11000" t="str">
            <v>SEINFRA</v>
          </cell>
        </row>
        <row r="11001">
          <cell r="B11001" t="str">
            <v>C4720</v>
          </cell>
          <cell r="C11001" t="str">
            <v>SUPRESSÃO DO RAMAL PREDIAL DE ÁGUA COM USO DE CHIBAGUA E RETIRADA DE HIDRÔMETRO</v>
          </cell>
          <cell r="D11001" t="str">
            <v>UN</v>
          </cell>
          <cell r="E11001">
            <v>47.9</v>
          </cell>
          <cell r="F11001" t="str">
            <v>SEINFRA</v>
          </cell>
        </row>
        <row r="11002">
          <cell r="F11002" t="str">
            <v>SEINFRA</v>
          </cell>
        </row>
        <row r="11003">
          <cell r="B11003" t="str">
            <v>C2979</v>
          </cell>
          <cell r="C11003" t="str">
            <v>TRANSFERÊNCIA DE LIGAÇÃO EM REDE REMANEJADA</v>
          </cell>
          <cell r="D11003" t="str">
            <v>UN</v>
          </cell>
          <cell r="E11003">
            <v>14.68</v>
          </cell>
          <cell r="F11003" t="str">
            <v>SEINFRA</v>
          </cell>
        </row>
        <row r="11004">
          <cell r="B11004" t="str">
            <v>C2986</v>
          </cell>
          <cell r="C11004" t="str">
            <v>VISITA AO LOCAL DA SUPRESSÃO (PAGAR SE HOUVER QUITAÇÃO APÓS VISITA)</v>
          </cell>
          <cell r="D11004" t="str">
            <v>UN</v>
          </cell>
          <cell r="E11004">
            <v>9.98</v>
          </cell>
          <cell r="F11004" t="str">
            <v>SEINFRA</v>
          </cell>
        </row>
        <row r="11005">
          <cell r="F11005" t="str">
            <v>SEINFRA</v>
          </cell>
        </row>
        <row r="11006">
          <cell r="B11006" t="str">
            <v>C4616</v>
          </cell>
          <cell r="C11006" t="str">
            <v>VISITA DE COBRANÇA COM ORDEM DE CORTE AOS CLIENTES INADIMPLENTES</v>
          </cell>
          <cell r="D11006" t="str">
            <v>UN</v>
          </cell>
          <cell r="E11006">
            <v>24.83</v>
          </cell>
          <cell r="F11006" t="str">
            <v>SEINFRA</v>
          </cell>
        </row>
        <row r="11007">
          <cell r="F11007" t="str">
            <v>SEINFRA</v>
          </cell>
        </row>
        <row r="11008">
          <cell r="B11008" t="str">
            <v>RETIRADA DE VAZAMENTO EM REDE E LIGAÇÃO D'ÁGUA/OUTROS</v>
          </cell>
          <cell r="E11008">
            <v>2904.08</v>
          </cell>
          <cell r="F11008" t="str">
            <v>SEINFRA</v>
          </cell>
        </row>
        <row r="11009">
          <cell r="B11009" t="str">
            <v>C0810</v>
          </cell>
          <cell r="C11009" t="str">
            <v>COLOCAÇÃO DE REGISTRO EM REDE EM OPERAÇÃO DN  50 a 100</v>
          </cell>
          <cell r="D11009" t="str">
            <v>UN</v>
          </cell>
          <cell r="E11009">
            <v>55.73</v>
          </cell>
          <cell r="F11009" t="str">
            <v>SEINFRA</v>
          </cell>
        </row>
        <row r="11010">
          <cell r="B11010" t="str">
            <v>C0811</v>
          </cell>
          <cell r="C11010" t="str">
            <v>COLOCAÇÃO DE REGISTRO EM REDE EM OPERAÇÃO DN 150 a 200</v>
          </cell>
          <cell r="D11010" t="str">
            <v>UN</v>
          </cell>
          <cell r="E11010">
            <v>78.02</v>
          </cell>
          <cell r="F11010" t="str">
            <v>SEINFRA</v>
          </cell>
        </row>
        <row r="11011">
          <cell r="B11011" t="str">
            <v>C0812</v>
          </cell>
          <cell r="C11011" t="str">
            <v>COLOCAÇÃO DE REGISTRO EM REDE EM OPERAÇÃO DN 250 a 300</v>
          </cell>
          <cell r="D11011" t="str">
            <v>UN</v>
          </cell>
          <cell r="E11011">
            <v>100.31</v>
          </cell>
          <cell r="F11011" t="str">
            <v>SEINFRA</v>
          </cell>
        </row>
        <row r="11012">
          <cell r="B11012" t="str">
            <v>C2719</v>
          </cell>
          <cell r="C11012" t="str">
            <v>DESOBSTRUÇÃO DE REDE EM TUBO FoFo ATÉ 75mm COM VARETAS</v>
          </cell>
          <cell r="D11012" t="str">
            <v>M</v>
          </cell>
          <cell r="E11012">
            <v>6.35</v>
          </cell>
          <cell r="F11012" t="str">
            <v>SEINFRA</v>
          </cell>
        </row>
        <row r="11013">
          <cell r="B11013" t="str">
            <v>C2715</v>
          </cell>
          <cell r="C11013" t="str">
            <v>RETIRADA DE VAZAMENTO EM LIGAÇÃO, RUA COM PAVIMENTAÇÃO EM ASFALTO</v>
          </cell>
          <cell r="D11013" t="str">
            <v>UN</v>
          </cell>
          <cell r="E11013">
            <v>45.25</v>
          </cell>
          <cell r="F11013" t="str">
            <v>SEINFRA</v>
          </cell>
        </row>
        <row r="11014">
          <cell r="F11014" t="str">
            <v>SEINFRA</v>
          </cell>
        </row>
        <row r="11015">
          <cell r="B11015" t="str">
            <v>C2738</v>
          </cell>
          <cell r="C11015" t="str">
            <v>RETIRADA DE VAZAMENTO EM LIGAÇÃO, NA CALÇADA SEM PAVIMENTAÇÃO</v>
          </cell>
          <cell r="D11015" t="str">
            <v>UN</v>
          </cell>
          <cell r="E11015">
            <v>22.02</v>
          </cell>
          <cell r="F11015" t="str">
            <v>SEINFRA</v>
          </cell>
        </row>
        <row r="11016">
          <cell r="B11016" t="str">
            <v>C2739</v>
          </cell>
          <cell r="C11016" t="str">
            <v>RETIRADA DE VAZAMENTO EM LIGAÇÃO, NA CALÇADA, QUALQUER TIPO DE PAVIMENTAÇÃO</v>
          </cell>
          <cell r="D11016" t="str">
            <v>UN</v>
          </cell>
          <cell r="E11016">
            <v>24.2</v>
          </cell>
          <cell r="F11016" t="str">
            <v>SEINFRA</v>
          </cell>
        </row>
        <row r="11017">
          <cell r="F11017" t="str">
            <v>SEINFRA</v>
          </cell>
        </row>
        <row r="11018">
          <cell r="B11018" t="str">
            <v>C2740</v>
          </cell>
          <cell r="C11018" t="str">
            <v>RETIRADA DE VAZAMENTO EM LIGAÇÃO, RUA COM PAVIMENTAÇÃO EM PEDRA TOSCA OU PARALELO</v>
          </cell>
          <cell r="D11018" t="str">
            <v>UN</v>
          </cell>
          <cell r="E11018">
            <v>36.700000000000003</v>
          </cell>
          <cell r="F11018" t="str">
            <v>SEINFRA</v>
          </cell>
        </row>
        <row r="11019">
          <cell r="F11019" t="str">
            <v>SEINFRA</v>
          </cell>
        </row>
        <row r="11020">
          <cell r="B11020" t="str">
            <v>C2741</v>
          </cell>
          <cell r="C11020" t="str">
            <v>RETIRADA DE VAZAMENTO EM LIGAÇÃO, RUA SEM PAVIMENTAÇÃO</v>
          </cell>
          <cell r="D11020" t="str">
            <v>UN</v>
          </cell>
          <cell r="E11020">
            <v>22.02</v>
          </cell>
          <cell r="F11020" t="str">
            <v>SEINFRA</v>
          </cell>
        </row>
        <row r="11021">
          <cell r="B11021" t="str">
            <v>C2742</v>
          </cell>
          <cell r="C11021" t="str">
            <v>RETIRADA DE VAZAMENTO EM REDE DE CA/FoFo ATÉ DN 100mm, PAVIMENTAÇÃO EM ASFALTO</v>
          </cell>
          <cell r="D11021" t="str">
            <v>UN</v>
          </cell>
          <cell r="E11021">
            <v>126.57</v>
          </cell>
          <cell r="F11021" t="str">
            <v>SEINFRA</v>
          </cell>
        </row>
        <row r="11022">
          <cell r="F11022" t="str">
            <v>SEINFRA</v>
          </cell>
        </row>
        <row r="11023">
          <cell r="B11023" t="str">
            <v>C2743</v>
          </cell>
          <cell r="C11023" t="str">
            <v>RETIRADA DE VAZAMENTO EM REDE DE CA/FoFo ATÉ DN 100mm, PAVIMENTAÇÃO EM PEDRA TOSCA</v>
          </cell>
          <cell r="D11023" t="str">
            <v>UN</v>
          </cell>
          <cell r="E11023">
            <v>108.02</v>
          </cell>
          <cell r="F11023" t="str">
            <v>SEINFRA</v>
          </cell>
        </row>
        <row r="11024">
          <cell r="F11024" t="str">
            <v>SEINFRA</v>
          </cell>
        </row>
        <row r="11025">
          <cell r="B11025" t="str">
            <v>C2744</v>
          </cell>
          <cell r="C11025" t="str">
            <v>RETIRADA DE VAZAMENTO EM REDE DE CA/FoFo ATÉ DN 100mm, SEM PAVIMENTAÇÃO</v>
          </cell>
          <cell r="D11025" t="str">
            <v>UN</v>
          </cell>
          <cell r="E11025">
            <v>89.48</v>
          </cell>
          <cell r="F11025" t="str">
            <v>SEINFRA</v>
          </cell>
        </row>
        <row r="11026">
          <cell r="F11026" t="str">
            <v>SEINFRA</v>
          </cell>
        </row>
        <row r="11027">
          <cell r="B11027" t="str">
            <v>C2745</v>
          </cell>
          <cell r="C11027" t="str">
            <v>RETIRADA DE VAZAMENTO EM REDE DE CA/FoFo DN 150 À 250mm, PAVIMENTAÇÃO EM ASFALTO</v>
          </cell>
          <cell r="D11027" t="str">
            <v>UN</v>
          </cell>
          <cell r="E11027">
            <v>232.74</v>
          </cell>
          <cell r="F11027" t="str">
            <v>SEINFRA</v>
          </cell>
        </row>
        <row r="11028">
          <cell r="F11028" t="str">
            <v>SEINFRA</v>
          </cell>
        </row>
        <row r="11029">
          <cell r="B11029" t="str">
            <v>C2746</v>
          </cell>
          <cell r="C11029" t="str">
            <v>RETIRADA DE VAZAMENTO EM REDE DE CA/FoFo DN 150 À 250mm, PAVIMENTAÇÃO EM PEDRA TOSCA</v>
          </cell>
          <cell r="D11029" t="str">
            <v>UN</v>
          </cell>
          <cell r="E11029">
            <v>214.19</v>
          </cell>
          <cell r="F11029" t="str">
            <v>SEINFRA</v>
          </cell>
        </row>
        <row r="11030">
          <cell r="F11030" t="str">
            <v>SEINFRA</v>
          </cell>
        </row>
        <row r="11031">
          <cell r="B11031" t="str">
            <v>C2747</v>
          </cell>
          <cell r="C11031" t="str">
            <v>RETIRADA DE VAZAMENTO EM REDE DE CA/FoFo DN 150 À 250mm, S/ PAVIMENTAÇÃO</v>
          </cell>
          <cell r="D11031" t="str">
            <v>UN</v>
          </cell>
          <cell r="E11031">
            <v>195.65</v>
          </cell>
          <cell r="F11031" t="str">
            <v>SEINFRA</v>
          </cell>
        </row>
        <row r="11032">
          <cell r="F11032" t="str">
            <v>SEINFRA</v>
          </cell>
        </row>
        <row r="11033">
          <cell r="B11033" t="str">
            <v>C2748</v>
          </cell>
          <cell r="C11033" t="str">
            <v>RETIRADA DE VAZAMENTO EM REDE DE FoFo DN 300mm, PAVIMENTAÇÃO EM ASFALTO</v>
          </cell>
          <cell r="D11033" t="str">
            <v>UN</v>
          </cell>
          <cell r="E11033">
            <v>296.43</v>
          </cell>
          <cell r="F11033" t="str">
            <v>SEINFRA</v>
          </cell>
        </row>
        <row r="11034">
          <cell r="F11034" t="str">
            <v>SEINFRA</v>
          </cell>
        </row>
        <row r="11035">
          <cell r="B11035" t="str">
            <v>C2749</v>
          </cell>
          <cell r="C11035" t="str">
            <v>RETIRADA DE VAZAMENTO EM REDE DE FoFo DN 300mm, PAVIMENTAÇÃO EM PEDRA TOSCA</v>
          </cell>
          <cell r="D11035" t="str">
            <v>UN</v>
          </cell>
          <cell r="E11035">
            <v>286.27</v>
          </cell>
          <cell r="F11035" t="str">
            <v>SEINFRA</v>
          </cell>
        </row>
        <row r="11036">
          <cell r="F11036" t="str">
            <v>SEINFRA</v>
          </cell>
        </row>
        <row r="11037">
          <cell r="B11037" t="str">
            <v>C2750</v>
          </cell>
          <cell r="C11037" t="str">
            <v>RETIRADA DE VAZAMENTO EM REDE DE FoFo DN 300mm, S/ PAVIMENTAÇÃO</v>
          </cell>
          <cell r="D11037" t="str">
            <v>UN</v>
          </cell>
          <cell r="E11037">
            <v>267.72000000000003</v>
          </cell>
          <cell r="F11037" t="str">
            <v>SEINFRA</v>
          </cell>
        </row>
        <row r="11038">
          <cell r="B11038" t="str">
            <v>C2751</v>
          </cell>
          <cell r="C11038" t="str">
            <v xml:space="preserve"> RETIRADA DE VAZAMENTO EM REDE DE PVC ATÉ DN 100mm, PAVIMENTAÇÃO EM ASFALTO</v>
          </cell>
          <cell r="D11038" t="str">
            <v>UN</v>
          </cell>
          <cell r="E11038">
            <v>105.65</v>
          </cell>
          <cell r="F11038" t="str">
            <v>SEINFRA</v>
          </cell>
        </row>
        <row r="11039">
          <cell r="F11039" t="str">
            <v>SEINFRA</v>
          </cell>
        </row>
        <row r="11040">
          <cell r="B11040" t="str">
            <v>C2752</v>
          </cell>
          <cell r="C11040" t="str">
            <v>RETIRADA DE VAZAMENTO EM REDE DE PVC ATÉ DN 100mm, PAVIMENTAÇÃO EM PEDRA TOSCA</v>
          </cell>
          <cell r="D11040" t="str">
            <v>UN</v>
          </cell>
          <cell r="E11040">
            <v>87.11</v>
          </cell>
          <cell r="F11040" t="str">
            <v>SEINFRA</v>
          </cell>
        </row>
        <row r="11041">
          <cell r="F11041" t="str">
            <v>SEINFRA</v>
          </cell>
        </row>
        <row r="11042">
          <cell r="B11042" t="str">
            <v>C2753</v>
          </cell>
          <cell r="C11042" t="str">
            <v>RETIRADA DE VAZAMENTO EM REDE DE PVC ATÉ DN 100mm, S/PAVIMENTAÇÃO</v>
          </cell>
          <cell r="D11042" t="str">
            <v>UN</v>
          </cell>
          <cell r="E11042">
            <v>67.34</v>
          </cell>
          <cell r="F11042" t="str">
            <v>SEINFRA</v>
          </cell>
        </row>
        <row r="11043">
          <cell r="F11043" t="str">
            <v>SEINFRA</v>
          </cell>
        </row>
        <row r="11044">
          <cell r="B11044" t="str">
            <v>C2754</v>
          </cell>
          <cell r="C11044" t="str">
            <v>RETIRADA DE VAZAMENTO EM REDE DE PVC/DEFoFo DN 150 À 250mm</v>
          </cell>
          <cell r="D11044" t="str">
            <v>UN</v>
          </cell>
          <cell r="E11044">
            <v>159.55000000000001</v>
          </cell>
          <cell r="F11044" t="str">
            <v>SEINFRA</v>
          </cell>
        </row>
        <row r="11045">
          <cell r="B11045" t="str">
            <v>C2755</v>
          </cell>
          <cell r="C11045" t="str">
            <v>RETIRADA DE VAZAMENTO EM REDE DE PVC/DEFoFo DN 150 À 250mm, PAVIMENTAÇÃO EM PEDRA TOSCA</v>
          </cell>
          <cell r="D11045" t="str">
            <v>UN</v>
          </cell>
          <cell r="E11045">
            <v>140.44</v>
          </cell>
          <cell r="F11045" t="str">
            <v>SEINFRA</v>
          </cell>
        </row>
        <row r="11046">
          <cell r="F11046" t="str">
            <v>SEINFRA</v>
          </cell>
        </row>
        <row r="11047">
          <cell r="B11047" t="str">
            <v>C2756</v>
          </cell>
          <cell r="C11047" t="str">
            <v>RETIRADA DE VAZAMENTO EM REDE DE PVC/DEFoFo DN 150 À 250mm, S/ PAVIMENTAÇÃO</v>
          </cell>
          <cell r="D11047" t="str">
            <v>UN</v>
          </cell>
          <cell r="E11047">
            <v>122.46</v>
          </cell>
          <cell r="F11047" t="str">
            <v>SEINFRA</v>
          </cell>
        </row>
        <row r="11048">
          <cell r="F11048" t="str">
            <v>SEINFRA</v>
          </cell>
        </row>
        <row r="11049">
          <cell r="B11049" t="str">
            <v>C2890</v>
          </cell>
          <cell r="C11049" t="str">
            <v>RETIRADA DE VAZAMENTO NO CAVALETE</v>
          </cell>
          <cell r="D11049" t="str">
            <v>UN</v>
          </cell>
          <cell r="E11049">
            <v>13.86</v>
          </cell>
          <cell r="F11049" t="str">
            <v>SEINFRA</v>
          </cell>
        </row>
        <row r="11050">
          <cell r="B11050" t="str">
            <v>INJETAMENTO EM TUBULAÇÃO</v>
          </cell>
          <cell r="E11050">
            <v>11544.97</v>
          </cell>
          <cell r="F11050" t="str">
            <v>SEINFRA</v>
          </cell>
        </row>
        <row r="11051">
          <cell r="B11051" t="str">
            <v>C2762</v>
          </cell>
          <cell r="C11051" t="str">
            <v>INJETAMENTO EM TUBO EXISTENTE PVC ATE 100mm INCL. DESLOCAMENTO</v>
          </cell>
          <cell r="D11051" t="str">
            <v>UN</v>
          </cell>
          <cell r="E11051">
            <v>212.28</v>
          </cell>
          <cell r="F11051" t="str">
            <v>SEINFRA</v>
          </cell>
        </row>
        <row r="11052">
          <cell r="B11052" t="str">
            <v>C2761</v>
          </cell>
          <cell r="C11052" t="str">
            <v>INJETAMENTO EM TUBO EXISTENTE PVC 100&lt;DN&lt;=200mm INCL. DESLOCAMENTO</v>
          </cell>
          <cell r="D11052" t="str">
            <v>UN</v>
          </cell>
          <cell r="E11052">
            <v>309.04000000000002</v>
          </cell>
          <cell r="F11052" t="str">
            <v>SEINFRA</v>
          </cell>
        </row>
        <row r="11053">
          <cell r="F11053" t="str">
            <v>SEINFRA</v>
          </cell>
        </row>
        <row r="11054">
          <cell r="B11054" t="str">
            <v>C2760</v>
          </cell>
          <cell r="C11054" t="str">
            <v>INJETAMENTO EM TUBO EXISTENTE FoFo ATE DN 200mm INCL. DESLOCAMENTO</v>
          </cell>
          <cell r="D11054" t="str">
            <v>UN</v>
          </cell>
          <cell r="E11054">
            <v>695.93</v>
          </cell>
          <cell r="F11054" t="str">
            <v>SEINFRA</v>
          </cell>
        </row>
        <row r="11055">
          <cell r="F11055" t="str">
            <v>SEINFRA</v>
          </cell>
        </row>
        <row r="11056">
          <cell r="B11056" t="str">
            <v>C2757</v>
          </cell>
          <cell r="C11056" t="str">
            <v>INJETAMENTO EM TUBO EXISTENTE DE PVC DN&gt;200mm INCL. DESLOCAMENTO</v>
          </cell>
          <cell r="D11056" t="str">
            <v>UN</v>
          </cell>
          <cell r="E11056">
            <v>375.39</v>
          </cell>
          <cell r="F11056" t="str">
            <v>SEINFRA</v>
          </cell>
        </row>
        <row r="11057">
          <cell r="F11057" t="str">
            <v>SEINFRA</v>
          </cell>
        </row>
        <row r="11058">
          <cell r="B11058" t="str">
            <v>C2758</v>
          </cell>
          <cell r="C11058" t="str">
            <v>INJETAMENTO EM TUBO EXISTENTE FoFo 200&lt;DN&lt;=300mm INCL. DESLOCAMETO</v>
          </cell>
          <cell r="D11058" t="str">
            <v>UN</v>
          </cell>
          <cell r="E11058">
            <v>1083.21</v>
          </cell>
          <cell r="F11058" t="str">
            <v>SEINFRA</v>
          </cell>
        </row>
        <row r="11059">
          <cell r="F11059" t="str">
            <v>SEINFRA</v>
          </cell>
        </row>
        <row r="11060">
          <cell r="B11060" t="str">
            <v>C2759</v>
          </cell>
          <cell r="C11060" t="str">
            <v>INJETAMENTO EM TUBO EXISTENTE FoFo 300&lt;DN&lt;=500mm INCL. DESLOCAMENTO</v>
          </cell>
          <cell r="D11060" t="str">
            <v>UN</v>
          </cell>
          <cell r="E11060">
            <v>1928.07</v>
          </cell>
          <cell r="F11060" t="str">
            <v>SEINFRA</v>
          </cell>
        </row>
        <row r="11061">
          <cell r="F11061" t="str">
            <v>SEINFRA</v>
          </cell>
        </row>
        <row r="11062">
          <cell r="B11062" t="str">
            <v>C4596</v>
          </cell>
          <cell r="C11062" t="str">
            <v>INJETAMENTO EM TUBO EXISTENTE FoFo 500&lt;DN&lt;=800 INCL. DESLOCAMENTO</v>
          </cell>
          <cell r="D11062" t="str">
            <v>UN</v>
          </cell>
          <cell r="E11062">
            <v>3084.91</v>
          </cell>
          <cell r="F11062" t="str">
            <v>SEINFRA</v>
          </cell>
        </row>
        <row r="11063">
          <cell r="F11063" t="str">
            <v>SEINFRA</v>
          </cell>
        </row>
        <row r="11064">
          <cell r="B11064" t="str">
            <v>C4597</v>
          </cell>
          <cell r="C11064" t="str">
            <v>INJETAMENTO EM TUBO EXISTENTE FoFo 800&lt;DN&lt;=1000 INCL. DESLOCAMENTO</v>
          </cell>
          <cell r="D11064" t="str">
            <v>UN</v>
          </cell>
          <cell r="E11064">
            <v>3856.14</v>
          </cell>
          <cell r="F11064" t="str">
            <v>SEINFRA</v>
          </cell>
        </row>
        <row r="11065">
          <cell r="F11065" t="str">
            <v>SEINFRA</v>
          </cell>
        </row>
        <row r="11066">
          <cell r="B11066" t="str">
            <v>MANUTENÇÃO EM REDE DE ESGOTO</v>
          </cell>
          <cell r="E11066">
            <v>2431.8000000000002</v>
          </cell>
          <cell r="F11066" t="str">
            <v>SEINFRA</v>
          </cell>
        </row>
        <row r="11067">
          <cell r="B11067" t="str">
            <v>C0231</v>
          </cell>
          <cell r="C11067" t="str">
            <v>ASSENTAMENTO DE TAMPÃO FoFo P/ POÇO DE VISITA</v>
          </cell>
          <cell r="D11067" t="str">
            <v>UN</v>
          </cell>
          <cell r="E11067">
            <v>46.51</v>
          </cell>
          <cell r="F11067" t="str">
            <v>SEINFRA</v>
          </cell>
        </row>
        <row r="11068">
          <cell r="B11068" t="str">
            <v>C0514</v>
          </cell>
          <cell r="C11068" t="str">
            <v>BY-PASS EM REDE DE ESGOTO</v>
          </cell>
          <cell r="D11068" t="str">
            <v>UN</v>
          </cell>
          <cell r="E11068">
            <v>36.04</v>
          </cell>
          <cell r="F11068" t="str">
            <v>SEINFRA</v>
          </cell>
        </row>
        <row r="11069">
          <cell r="B11069" t="str">
            <v>C4074</v>
          </cell>
          <cell r="C11069" t="str">
            <v>CHUMBAMENTO DE RAMAL INTRA-DOMICILIAR DN 100 NA CAIXA DE INSPEÇÃO</v>
          </cell>
          <cell r="D11069" t="str">
            <v>UN</v>
          </cell>
          <cell r="E11069">
            <v>22.42</v>
          </cell>
          <cell r="F11069" t="str">
            <v>SEINFRA</v>
          </cell>
        </row>
        <row r="11070">
          <cell r="B11070" t="str">
            <v>C0795</v>
          </cell>
          <cell r="C11070" t="str">
            <v>CHUMBAMENTO TUBULAÇÃO NO POÇO VISITA (BLOCO DE CONCRETO)</v>
          </cell>
          <cell r="D11070" t="str">
            <v>UN</v>
          </cell>
          <cell r="E11070">
            <v>63.68</v>
          </cell>
          <cell r="F11070" t="str">
            <v>SEINFRA</v>
          </cell>
        </row>
        <row r="11071">
          <cell r="B11071" t="str">
            <v>C0813</v>
          </cell>
          <cell r="C11071" t="str">
            <v>COLOCAÇÃO DE TAMPA EM CAIXA DE INSPEÇÃO</v>
          </cell>
          <cell r="D11071" t="str">
            <v>UN</v>
          </cell>
          <cell r="E11071">
            <v>11.5</v>
          </cell>
          <cell r="F11071" t="str">
            <v>SEINFRA</v>
          </cell>
        </row>
        <row r="11072">
          <cell r="B11072" t="str">
            <v>C0814</v>
          </cell>
          <cell r="C11072" t="str">
            <v>COLOCAÇÃO E CHUMBAMENTO LAJE EXCÊNTRICA, CHAMINÉ E TAMPÃO EM PV</v>
          </cell>
          <cell r="D11072" t="str">
            <v>UN</v>
          </cell>
          <cell r="E11072">
            <v>138.01</v>
          </cell>
          <cell r="F11072" t="str">
            <v>SEINFRA</v>
          </cell>
        </row>
        <row r="11073">
          <cell r="F11073" t="str">
            <v>SEINFRA</v>
          </cell>
        </row>
        <row r="11074">
          <cell r="B11074" t="str">
            <v>C0815</v>
          </cell>
          <cell r="C11074" t="str">
            <v>COLOCAÇÃO E CHUMBAMENTO LAJE EXCENTRICA E TAMPÃO EM PV</v>
          </cell>
          <cell r="D11074" t="str">
            <v>UN</v>
          </cell>
          <cell r="E11074">
            <v>116.92</v>
          </cell>
          <cell r="F11074" t="str">
            <v>SEINFRA</v>
          </cell>
        </row>
        <row r="11075">
          <cell r="B11075" t="str">
            <v>C0816</v>
          </cell>
          <cell r="C11075" t="str">
            <v>COLOCAÇÃO TUBO CONCRETO PB D= 600 EM PV C/REJUNT./TRANSPORTE</v>
          </cell>
          <cell r="D11075" t="str">
            <v>UN</v>
          </cell>
          <cell r="E11075">
            <v>138.34</v>
          </cell>
          <cell r="F11075" t="str">
            <v>SEINFRA</v>
          </cell>
        </row>
        <row r="11076">
          <cell r="B11076" t="str">
            <v>C0817</v>
          </cell>
          <cell r="C11076" t="str">
            <v>COLOCAÇÃO TUBO CONCRETO PB D=1000 EM PV C/REJUNT./TRANSPORTE</v>
          </cell>
          <cell r="D11076" t="str">
            <v>UN</v>
          </cell>
          <cell r="E11076">
            <v>271.47000000000003</v>
          </cell>
          <cell r="F11076" t="str">
            <v>SEINFRA</v>
          </cell>
        </row>
        <row r="11077">
          <cell r="B11077" t="str">
            <v>C2721</v>
          </cell>
          <cell r="C11077" t="str">
            <v>DESOBSTRUÇÃO E LIMPEZA DE REDE ENTRE PV's DN ATE 200 C/VARETA</v>
          </cell>
          <cell r="D11077" t="str">
            <v>UN</v>
          </cell>
          <cell r="E11077">
            <v>71.89</v>
          </cell>
          <cell r="F11077" t="str">
            <v>SEINFRA</v>
          </cell>
        </row>
        <row r="11078">
          <cell r="B11078" t="str">
            <v>C2720</v>
          </cell>
          <cell r="C11078" t="str">
            <v>DESOBSTRUÇÃO E LIMPEZA DE REDE ENTRE PV's DN 200,01 a 400 C/VARETA</v>
          </cell>
          <cell r="D11078" t="str">
            <v>UN</v>
          </cell>
          <cell r="E11078">
            <v>144.31</v>
          </cell>
          <cell r="F11078" t="str">
            <v>SEINFRA</v>
          </cell>
        </row>
        <row r="11079">
          <cell r="B11079" t="str">
            <v>C2988</v>
          </cell>
          <cell r="C11079" t="str">
            <v>DESOBSTRUÇÃO E LIMPEZA DE REDE ESGOTO ENTRE PV's (INCLUSIVE)</v>
          </cell>
          <cell r="D11079" t="str">
            <v>M</v>
          </cell>
          <cell r="E11079">
            <v>1.98</v>
          </cell>
          <cell r="F11079" t="str">
            <v>SEINFRA</v>
          </cell>
        </row>
        <row r="11080">
          <cell r="B11080" t="str">
            <v>C2722</v>
          </cell>
          <cell r="C11080" t="str">
            <v>DESOBSTRUÇÃO EM LIGAÇÃO DE ESGOTO DN 100 C/LIMPEZA DA CAIXA</v>
          </cell>
          <cell r="D11080" t="str">
            <v>UN</v>
          </cell>
          <cell r="E11080">
            <v>36.21</v>
          </cell>
          <cell r="F11080" t="str">
            <v>SEINFRA</v>
          </cell>
        </row>
        <row r="11081">
          <cell r="B11081" t="str">
            <v>C2723</v>
          </cell>
          <cell r="C11081" t="str">
            <v>DESOBSTRUÇÃO EM LIGAÇÃO DE ESGOTO DN&gt;100 C/LIMPEZA DA CAIXA</v>
          </cell>
          <cell r="D11081" t="str">
            <v>UN</v>
          </cell>
          <cell r="E11081">
            <v>36.21</v>
          </cell>
          <cell r="F11081" t="str">
            <v>SEINFRA</v>
          </cell>
        </row>
        <row r="11082">
          <cell r="B11082" t="str">
            <v>C2725</v>
          </cell>
          <cell r="C11082" t="str">
            <v>DESOBSTRUÇÃO EM REDE ENTRE PV's DN ATE 200mm, C/EQUIP.A JATO</v>
          </cell>
          <cell r="D11082" t="str">
            <v>UN</v>
          </cell>
          <cell r="E11082">
            <v>20.91</v>
          </cell>
          <cell r="F11082" t="str">
            <v>SEINFRA</v>
          </cell>
        </row>
        <row r="11083">
          <cell r="B11083" t="str">
            <v>C2724</v>
          </cell>
          <cell r="C11083" t="str">
            <v>DESOBSTRUÇÃO EM REDE ENTRE PV's DN 200,01 a 400mm, C/EQUIP. A JATO</v>
          </cell>
          <cell r="D11083" t="str">
            <v>UN</v>
          </cell>
          <cell r="E11083">
            <v>20.91</v>
          </cell>
          <cell r="F11083" t="str">
            <v>SEINFRA</v>
          </cell>
        </row>
        <row r="11084">
          <cell r="B11084" t="str">
            <v>C2817</v>
          </cell>
          <cell r="C11084" t="str">
            <v>EXECUÇÃO DE CALHA EM CONCRETO NO POÇO DE VISITA</v>
          </cell>
          <cell r="D11084" t="str">
            <v>UN</v>
          </cell>
          <cell r="E11084">
            <v>83.37</v>
          </cell>
          <cell r="F11084" t="str">
            <v>SEINFRA</v>
          </cell>
        </row>
        <row r="11085">
          <cell r="B11085" t="str">
            <v>C4212</v>
          </cell>
          <cell r="C11085" t="str">
            <v>LIMPEZA DE CAIXAS DE INSPEÇÃO</v>
          </cell>
          <cell r="D11085" t="str">
            <v>UN</v>
          </cell>
          <cell r="E11085">
            <v>34.020000000000003</v>
          </cell>
          <cell r="F11085" t="str">
            <v>SEINFRA</v>
          </cell>
        </row>
        <row r="11086">
          <cell r="B11086" t="str">
            <v>C2866</v>
          </cell>
          <cell r="C11086" t="str">
            <v>LIMPEZA DE PV PROF. ATÉ 2.00m C/EQUIPAMENTO A VÁCUO</v>
          </cell>
          <cell r="D11086" t="str">
            <v>UN</v>
          </cell>
          <cell r="E11086">
            <v>30.4</v>
          </cell>
          <cell r="F11086" t="str">
            <v>SEINFRA</v>
          </cell>
        </row>
        <row r="11087">
          <cell r="B11087" t="str">
            <v>C2871</v>
          </cell>
          <cell r="C11087" t="str">
            <v>LIMPEZA DE PV PROF. 2,01 a 3,00m C/EQUIPAMENTO A VACUO</v>
          </cell>
          <cell r="D11087" t="str">
            <v>UN</v>
          </cell>
          <cell r="E11087">
            <v>39.42</v>
          </cell>
          <cell r="F11087" t="str">
            <v>SEINFRA</v>
          </cell>
        </row>
        <row r="11088">
          <cell r="B11088" t="str">
            <v>C2867</v>
          </cell>
          <cell r="C11088" t="str">
            <v>LIMPEZA DE PV PROF. MAIOR QUE 3.00m C/EQUIPAMENTO A VÁCUO</v>
          </cell>
          <cell r="D11088" t="str">
            <v>UN</v>
          </cell>
          <cell r="E11088">
            <v>65.7</v>
          </cell>
          <cell r="F11088" t="str">
            <v>SEINFRA</v>
          </cell>
        </row>
        <row r="11089">
          <cell r="B11089" t="str">
            <v>C2868</v>
          </cell>
          <cell r="C11089" t="str">
            <v>LIMPEZA DE PV's PROF. ATE 2,00m, MANUAL</v>
          </cell>
          <cell r="D11089" t="str">
            <v>UN</v>
          </cell>
          <cell r="E11089">
            <v>92.72</v>
          </cell>
          <cell r="F11089" t="str">
            <v>SEINFRA</v>
          </cell>
        </row>
        <row r="11090">
          <cell r="B11090" t="str">
            <v>C2869</v>
          </cell>
          <cell r="C11090" t="str">
            <v>LIMPEZA DE PV's PROF. ENTRE 2.00  A  3.00m, MANUAL</v>
          </cell>
          <cell r="D11090" t="str">
            <v>UN</v>
          </cell>
          <cell r="E11090">
            <v>139.19999999999999</v>
          </cell>
          <cell r="F11090" t="str">
            <v>SEINFRA</v>
          </cell>
        </row>
        <row r="11091">
          <cell r="B11091" t="str">
            <v>C2870</v>
          </cell>
          <cell r="C11091" t="str">
            <v>LIMPEZA DE PV's PROF. MAIOR QUE 3.00m, MANUAL</v>
          </cell>
          <cell r="D11091" t="str">
            <v>UN</v>
          </cell>
          <cell r="E11091">
            <v>185.68</v>
          </cell>
          <cell r="F11091" t="str">
            <v>SEINFRA</v>
          </cell>
        </row>
        <row r="11092">
          <cell r="B11092" t="str">
            <v>C2888</v>
          </cell>
          <cell r="C11092" t="str">
            <v>NIVELAMENTO DE TAMPÃO DO TIL/TERMINAL DE LIMPEZA</v>
          </cell>
          <cell r="D11092" t="str">
            <v>UN</v>
          </cell>
          <cell r="E11092">
            <v>98.7</v>
          </cell>
          <cell r="F11092" t="str">
            <v>SEINFRA</v>
          </cell>
        </row>
        <row r="11093">
          <cell r="B11093" t="str">
            <v>C2889</v>
          </cell>
          <cell r="C11093" t="str">
            <v>NIVELAMENTO DE TAMPÃO EM POÇO DE VISITA</v>
          </cell>
          <cell r="D11093" t="str">
            <v>UN</v>
          </cell>
          <cell r="E11093">
            <v>200.67</v>
          </cell>
          <cell r="F11093" t="str">
            <v>SEINFRA</v>
          </cell>
        </row>
        <row r="11094">
          <cell r="B11094" t="str">
            <v>C2934</v>
          </cell>
          <cell r="C11094" t="str">
            <v>RECUPERAÇÃO DE CAIXA DE INSPEÇÃO</v>
          </cell>
          <cell r="D11094" t="str">
            <v>UN</v>
          </cell>
          <cell r="E11094">
            <v>96.19</v>
          </cell>
          <cell r="F11094" t="str">
            <v>SEINFRA</v>
          </cell>
        </row>
        <row r="11095">
          <cell r="B11095" t="str">
            <v>C2943</v>
          </cell>
          <cell r="C11095" t="str">
            <v>RETIRADA DE POÇO DE VISITA</v>
          </cell>
          <cell r="D11095" t="str">
            <v>UN</v>
          </cell>
          <cell r="E11095">
            <v>99.1</v>
          </cell>
          <cell r="F11095" t="str">
            <v>SEINFRA</v>
          </cell>
        </row>
        <row r="11096">
          <cell r="B11096" t="str">
            <v>C2951</v>
          </cell>
          <cell r="C11096" t="str">
            <v>SONDAGEM E INSPEÇÃO EM POÇO DE VISITA</v>
          </cell>
          <cell r="D11096" t="str">
            <v>UN</v>
          </cell>
          <cell r="E11096">
            <v>15.92</v>
          </cell>
          <cell r="F11096" t="str">
            <v>SEINFRA</v>
          </cell>
        </row>
        <row r="11097">
          <cell r="B11097" t="str">
            <v>C2977</v>
          </cell>
          <cell r="C11097" t="str">
            <v>TAMPONAMENTO PROVISÓRIO DE POÇO DE VISITA</v>
          </cell>
          <cell r="D11097" t="str">
            <v>UN</v>
          </cell>
          <cell r="E11097">
            <v>73.400000000000006</v>
          </cell>
          <cell r="F11097" t="str">
            <v>SEINFRA</v>
          </cell>
        </row>
        <row r="11098">
          <cell r="B11098" t="str">
            <v>RECUPERAÇÃO DE TUBULAÇÃO</v>
          </cell>
          <cell r="E11098">
            <v>82.43</v>
          </cell>
          <cell r="F11098" t="str">
            <v>SEINFRA</v>
          </cell>
        </row>
        <row r="11099">
          <cell r="B11099" t="str">
            <v>C2935</v>
          </cell>
          <cell r="C11099" t="str">
            <v>RECUPERAÇÃO TUBULAÇÃO FoFo DN 250mm (CORTE E DESBASTE PONTA)</v>
          </cell>
          <cell r="D11099" t="str">
            <v>UN</v>
          </cell>
          <cell r="E11099">
            <v>82.43</v>
          </cell>
          <cell r="F11099" t="str">
            <v>SEINFRA</v>
          </cell>
        </row>
        <row r="11100">
          <cell r="B11100" t="str">
            <v>SERVIÇO COMERCIAL</v>
          </cell>
          <cell r="E11100">
            <v>4267.32</v>
          </cell>
          <cell r="F11100" t="str">
            <v>SEINFRA</v>
          </cell>
        </row>
        <row r="11101">
          <cell r="B11101" t="str">
            <v>C4199</v>
          </cell>
          <cell r="C11101" t="str">
            <v>COLOCAÇÃO DE APARELHO ELIMINADOR DE AR</v>
          </cell>
          <cell r="D11101" t="str">
            <v>UN</v>
          </cell>
          <cell r="E11101">
            <v>175.91</v>
          </cell>
          <cell r="F11101" t="str">
            <v>SEINFRA</v>
          </cell>
        </row>
        <row r="11102">
          <cell r="B11102" t="str">
            <v>C4200</v>
          </cell>
          <cell r="C11102" t="str">
            <v>COLOCAÇÃO DE VENTOSA EM REDE EM OPERAÇÃO DN 150 A 200</v>
          </cell>
          <cell r="D11102" t="str">
            <v>UN</v>
          </cell>
          <cell r="E11102">
            <v>260.16000000000003</v>
          </cell>
          <cell r="F11102" t="str">
            <v>SEINFRA</v>
          </cell>
        </row>
        <row r="11103">
          <cell r="B11103" t="str">
            <v>C2766</v>
          </cell>
          <cell r="C11103" t="str">
            <v>ENSAIO DE HIDRÔMETRO</v>
          </cell>
          <cell r="D11103" t="str">
            <v>BAN</v>
          </cell>
          <cell r="E11103">
            <v>62.02</v>
          </cell>
          <cell r="F11103" t="str">
            <v>SEINFRA</v>
          </cell>
        </row>
        <row r="11104">
          <cell r="B11104" t="str">
            <v>C4207</v>
          </cell>
          <cell r="C11104" t="str">
            <v>INSTALAÇÃO DE MACROMEDIDOR TIPO WALTMANN PARA DIÂMETROS ATÉ 300mm</v>
          </cell>
          <cell r="D11104" t="str">
            <v>UN</v>
          </cell>
          <cell r="E11104">
            <v>944.01</v>
          </cell>
          <cell r="F11104" t="str">
            <v>SEINFRA</v>
          </cell>
        </row>
        <row r="11105">
          <cell r="F11105" t="str">
            <v>SEINFRA</v>
          </cell>
        </row>
        <row r="11106">
          <cell r="B11106" t="str">
            <v>C4206</v>
          </cell>
          <cell r="C11106" t="str">
            <v>INSTALAÇÃO DE MACROMEDIDOR TIPO WALTMANN PARA DIÂMETROS ENTRE 350mm E 600mm</v>
          </cell>
          <cell r="D11106" t="str">
            <v>UN</v>
          </cell>
          <cell r="E11106">
            <v>1319.41</v>
          </cell>
          <cell r="F11106" t="str">
            <v>SEINFRA</v>
          </cell>
        </row>
        <row r="11107">
          <cell r="F11107" t="str">
            <v>SEINFRA</v>
          </cell>
        </row>
        <row r="11108">
          <cell r="B11108" t="str">
            <v>C2859</v>
          </cell>
          <cell r="C11108" t="str">
            <v>LANÇAMENTO DE ESGOTO NO INTERCEPTOR</v>
          </cell>
          <cell r="D11108" t="str">
            <v>UN</v>
          </cell>
          <cell r="E11108">
            <v>23.12</v>
          </cell>
          <cell r="F11108" t="str">
            <v>SEINFRA</v>
          </cell>
        </row>
        <row r="11109">
          <cell r="B11109" t="str">
            <v>C2880</v>
          </cell>
          <cell r="C11109" t="str">
            <v>MEDIÇÃO DE PRESSÃO E VAZÃO</v>
          </cell>
          <cell r="D11109" t="str">
            <v>UN</v>
          </cell>
          <cell r="E11109">
            <v>873.87</v>
          </cell>
          <cell r="F11109" t="str">
            <v>SEINFRA</v>
          </cell>
        </row>
        <row r="11110">
          <cell r="B11110" t="str">
            <v>C4213</v>
          </cell>
          <cell r="C11110" t="str">
            <v>MONTAGEM DE TUBOS, CONEXÕES E PEÇAS ESPECIAIS, SUBST. REGISTRO P/ TOMADA D'ÁGUA</v>
          </cell>
          <cell r="D11110" t="str">
            <v>UN</v>
          </cell>
          <cell r="E11110">
            <v>371.77</v>
          </cell>
          <cell r="F11110" t="str">
            <v>SEINFRA</v>
          </cell>
        </row>
        <row r="11111">
          <cell r="F11111" t="str">
            <v>SEINFRA</v>
          </cell>
        </row>
        <row r="11112">
          <cell r="B11112" t="str">
            <v>C2961</v>
          </cell>
          <cell r="C11112" t="str">
            <v>SUBSTITUIÇÃO DE REGISTRO COM VOLANTE 3/4" (C/ MATERIAL)</v>
          </cell>
          <cell r="D11112" t="str">
            <v>UN</v>
          </cell>
          <cell r="E11112">
            <v>44.83</v>
          </cell>
          <cell r="F11112" t="str">
            <v>SEINFRA</v>
          </cell>
        </row>
        <row r="11113">
          <cell r="B11113" t="str">
            <v>C2959</v>
          </cell>
          <cell r="C11113" t="str">
            <v>SUBSTITUIÇÃO DE REGISTRO COM VOLANTE 1" (C/ MATERIAL)</v>
          </cell>
          <cell r="D11113" t="str">
            <v>UN</v>
          </cell>
          <cell r="E11113">
            <v>58.16</v>
          </cell>
          <cell r="F11113" t="str">
            <v>SEINFRA</v>
          </cell>
        </row>
        <row r="11114">
          <cell r="B11114" t="str">
            <v>C2960</v>
          </cell>
          <cell r="C11114" t="str">
            <v>SUBSTITUIÇÃO DE REGISTRO COM VOLANTE 2" (C/ MATERIAL)</v>
          </cell>
          <cell r="D11114" t="str">
            <v>UN</v>
          </cell>
          <cell r="E11114">
            <v>108.95</v>
          </cell>
          <cell r="F11114" t="str">
            <v>SEINFRA</v>
          </cell>
        </row>
        <row r="11115">
          <cell r="B11115" t="str">
            <v>C2962</v>
          </cell>
          <cell r="C11115" t="str">
            <v>SUBSTITUIÇÃO DE REGISTRO DE PVC C/BORBOLETA 3/4"(C/MATERIAL)</v>
          </cell>
          <cell r="D11115" t="str">
            <v>UN</v>
          </cell>
          <cell r="E11115">
            <v>25.11</v>
          </cell>
          <cell r="F11115" t="str">
            <v>SEINFRA</v>
          </cell>
        </row>
        <row r="11116">
          <cell r="B11116" t="str">
            <v>INST. ELÉTRICAS, TELEFONIA, LÓGICA, SOM E SISTEMAS DE CONTROLE</v>
          </cell>
          <cell r="E11116">
            <v>5385034.9199999999</v>
          </cell>
          <cell r="F11116" t="str">
            <v>SEINFRA</v>
          </cell>
        </row>
        <row r="11117">
          <cell r="B11117" t="str">
            <v>ELETRODUTOS DE PVC E CONEXÕES</v>
          </cell>
          <cell r="E11117">
            <v>1135.83</v>
          </cell>
          <cell r="F11117" t="str">
            <v>SEINFRA</v>
          </cell>
        </row>
        <row r="11118">
          <cell r="B11118" t="str">
            <v>C1019</v>
          </cell>
          <cell r="C11118" t="str">
            <v>CURVA P/ELETRODUTO PVC ROSC. D= 20mm (1/2")</v>
          </cell>
          <cell r="D11118" t="str">
            <v>UN</v>
          </cell>
          <cell r="E11118">
            <v>4.63</v>
          </cell>
          <cell r="F11118" t="str">
            <v>SEINFRA</v>
          </cell>
        </row>
        <row r="11119">
          <cell r="B11119" t="str">
            <v>C1020</v>
          </cell>
          <cell r="C11119" t="str">
            <v>CURVA P/ELETRODUTO PVC ROSC. D= 25mm (3/4")</v>
          </cell>
          <cell r="D11119" t="str">
            <v>UN</v>
          </cell>
          <cell r="E11119">
            <v>5.77</v>
          </cell>
          <cell r="F11119" t="str">
            <v>SEINFRA</v>
          </cell>
        </row>
        <row r="11120">
          <cell r="B11120" t="str">
            <v>C1021</v>
          </cell>
          <cell r="C11120" t="str">
            <v>CURVA P/ELETRODUTO PVC ROSC. D= 32mm (1")</v>
          </cell>
          <cell r="D11120" t="str">
            <v>UN</v>
          </cell>
          <cell r="E11120">
            <v>7.95</v>
          </cell>
          <cell r="F11120" t="str">
            <v>SEINFRA</v>
          </cell>
        </row>
        <row r="11121">
          <cell r="B11121" t="str">
            <v>C1022</v>
          </cell>
          <cell r="C11121" t="str">
            <v>CURVA P/ELETRODUTO PVC ROSC. D= 40mm (1 1/4")</v>
          </cell>
          <cell r="D11121" t="str">
            <v>UN</v>
          </cell>
          <cell r="E11121">
            <v>10.97</v>
          </cell>
          <cell r="F11121" t="str">
            <v>SEINFRA</v>
          </cell>
        </row>
        <row r="11122">
          <cell r="B11122" t="str">
            <v>C1023</v>
          </cell>
          <cell r="C11122" t="str">
            <v>CURVA P/ELETRODUTO PVC ROSC. D= 50mm (1 1/2")</v>
          </cell>
          <cell r="D11122" t="str">
            <v>UN</v>
          </cell>
          <cell r="E11122">
            <v>13.58</v>
          </cell>
          <cell r="F11122" t="str">
            <v>SEINFRA</v>
          </cell>
        </row>
        <row r="11123">
          <cell r="B11123" t="str">
            <v>C1024</v>
          </cell>
          <cell r="C11123" t="str">
            <v>CURVA P/ELETRODUTO PVC ROSC. D= 60mm (2")</v>
          </cell>
          <cell r="D11123" t="str">
            <v>UN</v>
          </cell>
          <cell r="E11123">
            <v>21.08</v>
          </cell>
          <cell r="F11123" t="str">
            <v>SEINFRA</v>
          </cell>
        </row>
        <row r="11124">
          <cell r="B11124" t="str">
            <v>C1025</v>
          </cell>
          <cell r="C11124" t="str">
            <v>CURVA P/ELETRODUTO PVC ROSC. D= 75mm (2 1/2")</v>
          </cell>
          <cell r="D11124" t="str">
            <v>UN</v>
          </cell>
          <cell r="E11124">
            <v>47.42</v>
          </cell>
          <cell r="F11124" t="str">
            <v>SEINFRA</v>
          </cell>
        </row>
        <row r="11125">
          <cell r="B11125" t="str">
            <v>C1026</v>
          </cell>
          <cell r="C11125" t="str">
            <v>CURVA P/ELETRODUTO PVC ROSC. D= 85mm (3")</v>
          </cell>
          <cell r="D11125" t="str">
            <v>UN</v>
          </cell>
          <cell r="E11125">
            <v>54.95</v>
          </cell>
          <cell r="F11125" t="str">
            <v>SEINFRA</v>
          </cell>
        </row>
        <row r="11126">
          <cell r="B11126" t="str">
            <v>C1027</v>
          </cell>
          <cell r="C11126" t="str">
            <v>CURVA P/ELETRODUTO PVC ROSC. D=110mm (4")</v>
          </cell>
          <cell r="D11126" t="str">
            <v>UN</v>
          </cell>
          <cell r="E11126">
            <v>80.03</v>
          </cell>
          <cell r="F11126" t="str">
            <v>SEINFRA</v>
          </cell>
        </row>
        <row r="11127">
          <cell r="B11127" t="str">
            <v>C1028</v>
          </cell>
          <cell r="C11127" t="str">
            <v>CURVA VERTICAL 90 GRAUS PARA INTERLIGAÇÃO</v>
          </cell>
          <cell r="D11127" t="str">
            <v>UN</v>
          </cell>
          <cell r="E11127">
            <v>44.52</v>
          </cell>
          <cell r="F11127" t="str">
            <v>SEINFRA</v>
          </cell>
        </row>
        <row r="11128">
          <cell r="B11128" t="str">
            <v>C1204</v>
          </cell>
          <cell r="C11128" t="str">
            <v>ELETRODUTO CONDULETE DE PVC DE 1/2"</v>
          </cell>
          <cell r="D11128" t="str">
            <v>M</v>
          </cell>
          <cell r="E11128">
            <v>15.58</v>
          </cell>
          <cell r="F11128" t="str">
            <v>SEINFRA</v>
          </cell>
        </row>
        <row r="11129">
          <cell r="B11129" t="str">
            <v>C1205</v>
          </cell>
          <cell r="C11129" t="str">
            <v>ELETRODUTO CONDULETE DE PVC DE 3/4"</v>
          </cell>
          <cell r="D11129" t="str">
            <v>M</v>
          </cell>
          <cell r="E11129">
            <v>21.54</v>
          </cell>
          <cell r="F11129" t="str">
            <v>SEINFRA</v>
          </cell>
        </row>
        <row r="11130">
          <cell r="B11130" t="str">
            <v>C1203</v>
          </cell>
          <cell r="C11130" t="str">
            <v>ELETRODUTO CONDULETE DE PVC DE 1"</v>
          </cell>
          <cell r="D11130" t="str">
            <v>M</v>
          </cell>
          <cell r="E11130">
            <v>29.95</v>
          </cell>
          <cell r="F11130" t="str">
            <v>SEINFRA</v>
          </cell>
        </row>
        <row r="11131">
          <cell r="B11131" t="str">
            <v>C1185</v>
          </cell>
          <cell r="C11131" t="str">
            <v>ELETRODUTO PVC ROSC. D= 20mm (1/2")</v>
          </cell>
          <cell r="D11131" t="str">
            <v>M</v>
          </cell>
          <cell r="E11131">
            <v>9.19</v>
          </cell>
          <cell r="F11131" t="str">
            <v>SEINFRA</v>
          </cell>
        </row>
        <row r="11132">
          <cell r="B11132" t="str">
            <v>C1186</v>
          </cell>
          <cell r="C11132" t="str">
            <v>ELETRODUTO PVC ROSC. D= 25mm (3/4")</v>
          </cell>
          <cell r="D11132" t="str">
            <v>M</v>
          </cell>
          <cell r="E11132">
            <v>9.8800000000000008</v>
          </cell>
          <cell r="F11132" t="str">
            <v>SEINFRA</v>
          </cell>
        </row>
        <row r="11133">
          <cell r="B11133" t="str">
            <v>C1187</v>
          </cell>
          <cell r="C11133" t="str">
            <v>ELETRODUTO PVC ROSC. D= 32mm (1")</v>
          </cell>
          <cell r="D11133" t="str">
            <v>M</v>
          </cell>
          <cell r="E11133">
            <v>12.97</v>
          </cell>
          <cell r="F11133" t="str">
            <v>SEINFRA</v>
          </cell>
        </row>
        <row r="11134">
          <cell r="B11134" t="str">
            <v>C1188</v>
          </cell>
          <cell r="C11134" t="str">
            <v>ELETRODUTO PVC ROSC. D= 40mm (1 1/4")</v>
          </cell>
          <cell r="D11134" t="str">
            <v>M</v>
          </cell>
          <cell r="E11134">
            <v>18.54</v>
          </cell>
          <cell r="F11134" t="str">
            <v>SEINFRA</v>
          </cell>
        </row>
        <row r="11135">
          <cell r="B11135" t="str">
            <v>C1189</v>
          </cell>
          <cell r="C11135" t="str">
            <v>ELETRODUTO PVC ROSC. D= 50mm (1 1/2")</v>
          </cell>
          <cell r="D11135" t="str">
            <v>M</v>
          </cell>
          <cell r="E11135">
            <v>21.89</v>
          </cell>
          <cell r="F11135" t="str">
            <v>SEINFRA</v>
          </cell>
        </row>
        <row r="11136">
          <cell r="B11136" t="str">
            <v>C1190</v>
          </cell>
          <cell r="C11136" t="str">
            <v>ELETRODUTO PVC ROSC. D= 60mm (2")</v>
          </cell>
          <cell r="D11136" t="str">
            <v>M</v>
          </cell>
          <cell r="E11136">
            <v>31.84</v>
          </cell>
          <cell r="F11136" t="str">
            <v>SEINFRA</v>
          </cell>
        </row>
        <row r="11137">
          <cell r="B11137" t="str">
            <v>C1191</v>
          </cell>
          <cell r="C11137" t="str">
            <v>ELETRODUTO PVC ROSC. D= 75mm (2 1/2")</v>
          </cell>
          <cell r="D11137" t="str">
            <v>M</v>
          </cell>
          <cell r="E11137">
            <v>44.22</v>
          </cell>
          <cell r="F11137" t="str">
            <v>SEINFRA</v>
          </cell>
        </row>
        <row r="11138">
          <cell r="B11138" t="str">
            <v>C1192</v>
          </cell>
          <cell r="C11138" t="str">
            <v>ELETRODUTO PVC ROSC. D= 85mm (3")</v>
          </cell>
          <cell r="D11138" t="str">
            <v>M</v>
          </cell>
          <cell r="E11138">
            <v>53.95</v>
          </cell>
          <cell r="F11138" t="str">
            <v>SEINFRA</v>
          </cell>
        </row>
        <row r="11139">
          <cell r="B11139" t="str">
            <v>C1193</v>
          </cell>
          <cell r="C11139" t="str">
            <v>ELETRODUTO PVC ROSC. D=110mm (4")</v>
          </cell>
          <cell r="D11139" t="str">
            <v>M</v>
          </cell>
          <cell r="E11139">
            <v>75.23</v>
          </cell>
          <cell r="F11139" t="str">
            <v>SEINFRA</v>
          </cell>
        </row>
        <row r="11140">
          <cell r="B11140" t="str">
            <v>C1195</v>
          </cell>
          <cell r="C11140" t="str">
            <v>ELETRODUTO PVC ROSC.INCL.CONEXÕES D= 20mm (1/2")</v>
          </cell>
          <cell r="D11140" t="str">
            <v>M</v>
          </cell>
          <cell r="E11140">
            <v>14.35</v>
          </cell>
          <cell r="F11140" t="str">
            <v>SEINFRA</v>
          </cell>
        </row>
        <row r="11141">
          <cell r="B11141" t="str">
            <v>C1196</v>
          </cell>
          <cell r="C11141" t="str">
            <v>ELETRODUTO PVC ROSC.INCL.CONEXÕES D= 25mm (3/4")</v>
          </cell>
          <cell r="D11141" t="str">
            <v>M</v>
          </cell>
          <cell r="E11141">
            <v>15.11</v>
          </cell>
          <cell r="F11141" t="str">
            <v>SEINFRA</v>
          </cell>
        </row>
        <row r="11142">
          <cell r="B11142" t="str">
            <v>C1197</v>
          </cell>
          <cell r="C11142" t="str">
            <v>ELETRODUTO PVC ROSC.INCL.CONEXÕES D= 32mm (1")</v>
          </cell>
          <cell r="D11142" t="str">
            <v>M</v>
          </cell>
          <cell r="E11142">
            <v>22.9</v>
          </cell>
          <cell r="F11142" t="str">
            <v>SEINFRA</v>
          </cell>
        </row>
        <row r="11143">
          <cell r="B11143" t="str">
            <v>C1198</v>
          </cell>
          <cell r="C11143" t="str">
            <v>ELETRODUTO PVC ROSC.INCL.CONEXÕES D= 40mm (1 1/4")</v>
          </cell>
          <cell r="D11143" t="str">
            <v>M</v>
          </cell>
          <cell r="E11143">
            <v>26.78</v>
          </cell>
          <cell r="F11143" t="str">
            <v>SEINFRA</v>
          </cell>
        </row>
        <row r="11144">
          <cell r="B11144" t="str">
            <v>C1199</v>
          </cell>
          <cell r="C11144" t="str">
            <v>ELETRODUTO PVC ROSC.INCL.CONEXÕES D= 50mm (1 1/2")</v>
          </cell>
          <cell r="D11144" t="str">
            <v>M</v>
          </cell>
          <cell r="E11144">
            <v>31.32</v>
          </cell>
          <cell r="F11144" t="str">
            <v>SEINFRA</v>
          </cell>
        </row>
        <row r="11145">
          <cell r="B11145" t="str">
            <v>C1194</v>
          </cell>
          <cell r="C11145" t="str">
            <v>ELETRODUTO PVC ROSC.INCL.CONEXOES D= 60mm (2")</v>
          </cell>
          <cell r="D11145" t="str">
            <v>M</v>
          </cell>
          <cell r="E11145">
            <v>40.65</v>
          </cell>
          <cell r="F11145" t="str">
            <v>SEINFRA</v>
          </cell>
        </row>
        <row r="11146">
          <cell r="B11146" t="str">
            <v>C1200</v>
          </cell>
          <cell r="C11146" t="str">
            <v>ELETRODUTO PVC ROSC.INCL.CONEXÕES D= 75mm (2 1/2")</v>
          </cell>
          <cell r="D11146" t="str">
            <v>M</v>
          </cell>
          <cell r="E11146">
            <v>54.76</v>
          </cell>
          <cell r="F11146" t="str">
            <v>SEINFRA</v>
          </cell>
        </row>
        <row r="11147">
          <cell r="B11147" t="str">
            <v>C1202</v>
          </cell>
          <cell r="C11147" t="str">
            <v>ELETRODUTO PVC ROSC.INCL.CONEXÕES D=85MM (3")</v>
          </cell>
          <cell r="D11147" t="str">
            <v>M</v>
          </cell>
          <cell r="E11147">
            <v>63.85</v>
          </cell>
          <cell r="F11147" t="str">
            <v>SEINFRA</v>
          </cell>
        </row>
        <row r="11148">
          <cell r="B11148" t="str">
            <v>C1201</v>
          </cell>
          <cell r="C11148" t="str">
            <v>ELETRODUTO PVC ROSC.INCL.CONEXÕES D=110mm (4")</v>
          </cell>
          <cell r="D11148" t="str">
            <v>M</v>
          </cell>
          <cell r="E11148">
            <v>86.51</v>
          </cell>
          <cell r="F11148" t="str">
            <v>SEINFRA</v>
          </cell>
        </row>
        <row r="11149">
          <cell r="B11149" t="str">
            <v>C1184</v>
          </cell>
          <cell r="C11149" t="str">
            <v>ELETRODUTO FLEXÍVEL, TIPO GARGANTA</v>
          </cell>
          <cell r="D11149" t="str">
            <v>M</v>
          </cell>
          <cell r="E11149">
            <v>15.14</v>
          </cell>
          <cell r="F11149" t="str">
            <v>SEINFRA</v>
          </cell>
        </row>
        <row r="11150">
          <cell r="B11150" t="str">
            <v>C1708</v>
          </cell>
          <cell r="C11150" t="str">
            <v>LUVA P/ELETRODUTO PVC ROSC. D= 20mm (1/2")</v>
          </cell>
          <cell r="D11150" t="str">
            <v>UN</v>
          </cell>
          <cell r="E11150">
            <v>1.34</v>
          </cell>
          <cell r="F11150" t="str">
            <v>SEINFRA</v>
          </cell>
        </row>
        <row r="11151">
          <cell r="B11151" t="str">
            <v>C1709</v>
          </cell>
          <cell r="C11151" t="str">
            <v>LUVA P/ELETRODUTO PVC ROSC. D= 25mm (3/4")</v>
          </cell>
          <cell r="D11151" t="str">
            <v>UN</v>
          </cell>
          <cell r="E11151">
            <v>2.0099999999999998</v>
          </cell>
          <cell r="F11151" t="str">
            <v>SEINFRA</v>
          </cell>
        </row>
        <row r="11152">
          <cell r="B11152" t="str">
            <v>C1710</v>
          </cell>
          <cell r="C11152" t="str">
            <v>LUVA P/ELETRODUTO PVC ROSC. D= 32mm (1")</v>
          </cell>
          <cell r="D11152" t="str">
            <v>UN</v>
          </cell>
          <cell r="E11152">
            <v>3.1</v>
          </cell>
          <cell r="F11152" t="str">
            <v>SEINFRA</v>
          </cell>
        </row>
        <row r="11153">
          <cell r="B11153" t="str">
            <v>C1711</v>
          </cell>
          <cell r="C11153" t="str">
            <v>LUVA P/ELETRODUTO PVC ROSC. D= 40mm (1 1/4")</v>
          </cell>
          <cell r="D11153" t="str">
            <v>UN</v>
          </cell>
          <cell r="E11153">
            <v>4.53</v>
          </cell>
          <cell r="F11153" t="str">
            <v>SEINFRA</v>
          </cell>
        </row>
        <row r="11154">
          <cell r="B11154" t="str">
            <v>C1712</v>
          </cell>
          <cell r="C11154" t="str">
            <v>LUVA P/ELETRODUTO PVC ROSC. D= 50mm (1 1/2")</v>
          </cell>
          <cell r="D11154" t="str">
            <v>UN</v>
          </cell>
          <cell r="E11154">
            <v>6</v>
          </cell>
          <cell r="F11154" t="str">
            <v>SEINFRA</v>
          </cell>
        </row>
        <row r="11155">
          <cell r="B11155" t="str">
            <v>C1713</v>
          </cell>
          <cell r="C11155" t="str">
            <v>LUVA P/ELETRODUTO PVC ROSC. D= 60mm (2")</v>
          </cell>
          <cell r="D11155" t="str">
            <v>UN</v>
          </cell>
          <cell r="E11155">
            <v>7.54</v>
          </cell>
          <cell r="F11155" t="str">
            <v>SEINFRA</v>
          </cell>
        </row>
        <row r="11156">
          <cell r="B11156" t="str">
            <v>C1714</v>
          </cell>
          <cell r="C11156" t="str">
            <v>LUVA P/ELETRODUTO PVC ROSC. D= 75mm (2 1/2")</v>
          </cell>
          <cell r="D11156" t="str">
            <v>UN</v>
          </cell>
          <cell r="E11156">
            <v>15.93</v>
          </cell>
          <cell r="F11156" t="str">
            <v>SEINFRA</v>
          </cell>
        </row>
        <row r="11157">
          <cell r="B11157" t="str">
            <v>C1715</v>
          </cell>
          <cell r="C11157" t="str">
            <v>LUVA P/ELETRODUTO PVC ROSC. D= 85mm (3")</v>
          </cell>
          <cell r="D11157" t="str">
            <v>UN</v>
          </cell>
          <cell r="E11157">
            <v>25.58</v>
          </cell>
          <cell r="F11157" t="str">
            <v>SEINFRA</v>
          </cell>
        </row>
        <row r="11158">
          <cell r="B11158" t="str">
            <v>C1716</v>
          </cell>
          <cell r="C11158" t="str">
            <v>LUVA P/ELETRODUTO PVC ROSC. D=110mm (4")</v>
          </cell>
          <cell r="D11158" t="str">
            <v>UN</v>
          </cell>
          <cell r="E11158">
            <v>37.9</v>
          </cell>
          <cell r="F11158" t="str">
            <v>SEINFRA</v>
          </cell>
        </row>
        <row r="11159">
          <cell r="B11159" t="str">
            <v>C3566</v>
          </cell>
          <cell r="C11159" t="str">
            <v>MUTIRÃO MISTO - CURVA P/ELETRODUTO PVC ROSC. D=25mm (3/4")</v>
          </cell>
          <cell r="D11159" t="str">
            <v>UN</v>
          </cell>
          <cell r="E11159">
            <v>4.0999999999999996</v>
          </cell>
          <cell r="F11159" t="str">
            <v>SEINFRA</v>
          </cell>
        </row>
        <row r="11160">
          <cell r="B11160" t="str">
            <v>C3568</v>
          </cell>
          <cell r="C11160" t="str">
            <v>MUTIRÃO MISTO - ELETRODUTO TIPO CONDULETE DE PVC DE 1/2"</v>
          </cell>
          <cell r="D11160" t="str">
            <v>M</v>
          </cell>
          <cell r="E11160">
            <v>12.22</v>
          </cell>
          <cell r="F11160" t="str">
            <v>SEINFRA</v>
          </cell>
        </row>
        <row r="11161">
          <cell r="B11161" t="str">
            <v>C3569</v>
          </cell>
          <cell r="C11161" t="str">
            <v>MUTIRÃO MISTO - ELETRODUTO DE PVC ROSC. D=25mm (3/4)"</v>
          </cell>
          <cell r="D11161" t="str">
            <v>M</v>
          </cell>
          <cell r="E11161">
            <v>7.03</v>
          </cell>
          <cell r="F11161" t="str">
            <v>SEINFRA</v>
          </cell>
        </row>
        <row r="11162">
          <cell r="B11162" t="str">
            <v>C3574</v>
          </cell>
          <cell r="C11162" t="str">
            <v>MUTIRÃO MISTO - LUVA P/ELETRODUTO PVC ROSC. D=25mm(3/4")</v>
          </cell>
          <cell r="D11162" t="str">
            <v>UN</v>
          </cell>
          <cell r="E11162">
            <v>1.5</v>
          </cell>
          <cell r="F11162" t="str">
            <v>SEINFRA</v>
          </cell>
        </row>
        <row r="11163">
          <cell r="B11163" t="str">
            <v>ELETRODUTOS DE ALUMÍNIO</v>
          </cell>
          <cell r="E11163">
            <v>346.37</v>
          </cell>
          <cell r="F11163" t="str">
            <v>SEINFRA</v>
          </cell>
        </row>
        <row r="11164">
          <cell r="B11164" t="str">
            <v>C1179</v>
          </cell>
          <cell r="C11164" t="str">
            <v>ELETRODUTO DE ALUMÍNIO, INCLUSIVE CONEXÕES DE  3/4"</v>
          </cell>
          <cell r="D11164" t="str">
            <v>M</v>
          </cell>
          <cell r="E11164">
            <v>22.18</v>
          </cell>
          <cell r="F11164" t="str">
            <v>SEINFRA</v>
          </cell>
        </row>
        <row r="11165">
          <cell r="B11165" t="str">
            <v>C1181</v>
          </cell>
          <cell r="C11165" t="str">
            <v>ELETRODUTO DE ALUMÍNIO, INCLUSIVE CONEXÕES DE 1"</v>
          </cell>
          <cell r="D11165" t="str">
            <v>M</v>
          </cell>
          <cell r="E11165">
            <v>28.19</v>
          </cell>
          <cell r="F11165" t="str">
            <v>SEINFRA</v>
          </cell>
        </row>
        <row r="11166">
          <cell r="B11166" t="str">
            <v>C1178</v>
          </cell>
          <cell r="C11166" t="str">
            <v>ELETRODUTO DE ALUMÍNIO, INCLUSIVE CONEXÕES DE  1 1/4"</v>
          </cell>
          <cell r="D11166" t="str">
            <v>M</v>
          </cell>
          <cell r="E11166">
            <v>35.47</v>
          </cell>
          <cell r="F11166" t="str">
            <v>SEINFRA</v>
          </cell>
        </row>
        <row r="11167">
          <cell r="B11167" t="str">
            <v>C1180</v>
          </cell>
          <cell r="C11167" t="str">
            <v>ELETRODUTO DE ALUMÍNIO, INCLUSIVE CONEXÕES DE 1 1/2"</v>
          </cell>
          <cell r="D11167" t="str">
            <v>M</v>
          </cell>
          <cell r="E11167">
            <v>42.37</v>
          </cell>
          <cell r="F11167" t="str">
            <v>SEINFRA</v>
          </cell>
        </row>
        <row r="11168">
          <cell r="B11168" t="str">
            <v>C1183</v>
          </cell>
          <cell r="C11168" t="str">
            <v>ELETRODUTO DE ALUMÍNIO, INCLUSIVE CONEXÕES DE 2"</v>
          </cell>
          <cell r="D11168" t="str">
            <v>M</v>
          </cell>
          <cell r="E11168">
            <v>58.84</v>
          </cell>
          <cell r="F11168" t="str">
            <v>SEINFRA</v>
          </cell>
        </row>
        <row r="11169">
          <cell r="B11169" t="str">
            <v>C1182</v>
          </cell>
          <cell r="C11169" t="str">
            <v>ELETRODUTO DE ALUMÍNIO, INCLUSIVE CONEXÕES DE 2 1/2"</v>
          </cell>
          <cell r="D11169" t="str">
            <v>M</v>
          </cell>
          <cell r="E11169">
            <v>70.459999999999994</v>
          </cell>
          <cell r="F11169" t="str">
            <v>SEINFRA</v>
          </cell>
        </row>
        <row r="11170">
          <cell r="B11170" t="str">
            <v>C4536</v>
          </cell>
          <cell r="C11170" t="str">
            <v>ELETRODUTO DE ALUMÍNIO, INCLUSIVE CONEXÕES DE 3"</v>
          </cell>
          <cell r="D11170" t="str">
            <v>M</v>
          </cell>
          <cell r="E11170">
            <v>88.86</v>
          </cell>
          <cell r="F11170" t="str">
            <v>SEINFRA</v>
          </cell>
        </row>
        <row r="11171">
          <cell r="B11171" t="str">
            <v>DUTOS E ACESSÓRIOS</v>
          </cell>
          <cell r="E11171">
            <v>1419.95</v>
          </cell>
          <cell r="F11171" t="str">
            <v>SEINFRA</v>
          </cell>
        </row>
        <row r="11172">
          <cell r="B11172" t="str">
            <v>C1162</v>
          </cell>
          <cell r="C11172" t="str">
            <v>DUTO PERFURADO - PERFILADOS CHAPA DE AÇO (15X35)mm</v>
          </cell>
          <cell r="D11172" t="str">
            <v>M</v>
          </cell>
          <cell r="E11172">
            <v>36.200000000000003</v>
          </cell>
          <cell r="F11172" t="str">
            <v>SEINFRA</v>
          </cell>
        </row>
        <row r="11173">
          <cell r="B11173" t="str">
            <v>C1153</v>
          </cell>
          <cell r="C11173" t="str">
            <v>DUTO PERFURADO -  PERFILADOS CHAPA DE AÇO (19X38)mm</v>
          </cell>
          <cell r="D11173" t="str">
            <v>M</v>
          </cell>
          <cell r="E11173">
            <v>37.950000000000003</v>
          </cell>
          <cell r="F11173" t="str">
            <v>SEINFRA</v>
          </cell>
        </row>
        <row r="11174">
          <cell r="B11174" t="str">
            <v>C1163</v>
          </cell>
          <cell r="C11174" t="str">
            <v>DUTO PERFURADO - PERFILADOS CHAPA DE AÇO (25X25)mm</v>
          </cell>
          <cell r="D11174" t="str">
            <v>M</v>
          </cell>
          <cell r="E11174">
            <v>40.07</v>
          </cell>
          <cell r="F11174" t="str">
            <v>SEINFRA</v>
          </cell>
        </row>
        <row r="11175">
          <cell r="B11175" t="str">
            <v>C1164</v>
          </cell>
          <cell r="C11175" t="str">
            <v>DUTO PERFURADO - PERFILADOS CHAPA DE AÇO (35X35)mm</v>
          </cell>
          <cell r="D11175" t="str">
            <v>M</v>
          </cell>
          <cell r="E11175">
            <v>40.5</v>
          </cell>
          <cell r="F11175" t="str">
            <v>SEINFRA</v>
          </cell>
        </row>
        <row r="11176">
          <cell r="B11176" t="str">
            <v>C1165</v>
          </cell>
          <cell r="C11176" t="str">
            <v>DUTO PERFURADO - PERFILADOS CHAPA DE AÇO (38X38)mm</v>
          </cell>
          <cell r="D11176" t="str">
            <v>M</v>
          </cell>
          <cell r="E11176">
            <v>45.46</v>
          </cell>
          <cell r="F11176" t="str">
            <v>SEINFRA</v>
          </cell>
        </row>
        <row r="11177">
          <cell r="B11177" t="str">
            <v>C1156</v>
          </cell>
          <cell r="C11177" t="str">
            <v>DUTO PERFURADO - ELETROCALHA CHAPA DE AÇO (25X20)mm</v>
          </cell>
          <cell r="D11177" t="str">
            <v>M</v>
          </cell>
          <cell r="E11177">
            <v>42.85</v>
          </cell>
          <cell r="F11177" t="str">
            <v>SEINFRA</v>
          </cell>
        </row>
        <row r="11178">
          <cell r="B11178" t="str">
            <v>C1157</v>
          </cell>
          <cell r="C11178" t="str">
            <v>DUTO PERFURADO - ELETROCALHA CHAPA DE AÇO (25X75)mm</v>
          </cell>
          <cell r="D11178" t="str">
            <v>M</v>
          </cell>
          <cell r="E11178">
            <v>47.3</v>
          </cell>
          <cell r="F11178" t="str">
            <v>SEINFRA</v>
          </cell>
        </row>
        <row r="11179">
          <cell r="B11179" t="str">
            <v>C1158</v>
          </cell>
          <cell r="C11179" t="str">
            <v>DUTO PERFURADO - ELETROCALHA CHAPA DE AÇO (50X50)mm</v>
          </cell>
          <cell r="D11179" t="str">
            <v>M</v>
          </cell>
          <cell r="E11179">
            <v>48.84</v>
          </cell>
          <cell r="F11179" t="str">
            <v>SEINFRA</v>
          </cell>
        </row>
        <row r="11180">
          <cell r="B11180" t="str">
            <v>C1161</v>
          </cell>
          <cell r="C11180" t="str">
            <v>DUTO PERFURADO - ELETROCALHA DE CHAPA DE AÇO (50X75)mm</v>
          </cell>
          <cell r="D11180" t="str">
            <v>M</v>
          </cell>
          <cell r="E11180">
            <v>53.49</v>
          </cell>
          <cell r="F11180" t="str">
            <v>SEINFRA</v>
          </cell>
        </row>
        <row r="11181">
          <cell r="B11181" t="str">
            <v>C1160</v>
          </cell>
          <cell r="C11181" t="str">
            <v>DUTO PERFURADO - ELETROCALHA DE CHAPA DE AÇO (50X100)mm</v>
          </cell>
          <cell r="D11181" t="str">
            <v>M</v>
          </cell>
          <cell r="E11181">
            <v>63.87</v>
          </cell>
          <cell r="F11181" t="str">
            <v>SEINFRA</v>
          </cell>
        </row>
        <row r="11182">
          <cell r="B11182" t="str">
            <v>C1159</v>
          </cell>
          <cell r="C11182" t="str">
            <v>DUTO PERFURADO - ELETROCALHA CHAPA DE AÇO (75X75)mm</v>
          </cell>
          <cell r="D11182" t="str">
            <v>M</v>
          </cell>
          <cell r="E11182">
            <v>53.44</v>
          </cell>
          <cell r="F11182" t="str">
            <v>SEINFRA</v>
          </cell>
        </row>
        <row r="11183">
          <cell r="B11183" t="str">
            <v>C1155</v>
          </cell>
          <cell r="C11183" t="str">
            <v>DUTO PERFURADO - ELETROCALHA CHAPA DE AÇO (100X100)mm</v>
          </cell>
          <cell r="D11183" t="str">
            <v>M</v>
          </cell>
          <cell r="E11183">
            <v>73.430000000000007</v>
          </cell>
          <cell r="F11183" t="str">
            <v>SEINFRA</v>
          </cell>
        </row>
        <row r="11184">
          <cell r="B11184" t="str">
            <v>C1154</v>
          </cell>
          <cell r="C11184" t="str">
            <v>DUTO PERFURADO - ELETROCALHA CHAPA DE AÇO (100 X 200)mm</v>
          </cell>
          <cell r="D11184" t="str">
            <v>M</v>
          </cell>
          <cell r="E11184">
            <v>86.7</v>
          </cell>
          <cell r="F11184" t="str">
            <v>SEINFRA</v>
          </cell>
        </row>
        <row r="11185">
          <cell r="B11185" t="str">
            <v>C4535</v>
          </cell>
          <cell r="C11185" t="str">
            <v>DUTO PERFURADO - ELETROCALHA CHAPA DE AÇO (100X300)mm</v>
          </cell>
          <cell r="D11185" t="str">
            <v>M</v>
          </cell>
          <cell r="E11185">
            <v>140.79</v>
          </cell>
          <cell r="F11185" t="str">
            <v>SEINFRA</v>
          </cell>
        </row>
        <row r="11186">
          <cell r="B11186" t="str">
            <v>C3617</v>
          </cell>
          <cell r="C11186" t="str">
            <v>DUTOS FLEXÍVEIS EM PEAD (POLIETILENO DE ALTA DENSIDADE) - D=1 1/4", INCLUSIVE CONEXÕES</v>
          </cell>
          <cell r="D11186" t="str">
            <v>M</v>
          </cell>
          <cell r="E11186">
            <v>22.32</v>
          </cell>
          <cell r="F11186" t="str">
            <v>SEINFRA</v>
          </cell>
        </row>
        <row r="11187">
          <cell r="F11187" t="str">
            <v>SEINFRA</v>
          </cell>
        </row>
        <row r="11188">
          <cell r="B11188" t="str">
            <v>C3618</v>
          </cell>
          <cell r="C11188" t="str">
            <v>DUTOS FLEXÍVEIS EM PEAD (POLIETILENO DE ALTA DENSIDADE) - D=1 1/2", INCLUSIVE CONEXÕES</v>
          </cell>
          <cell r="D11188" t="str">
            <v>M</v>
          </cell>
          <cell r="E11188">
            <v>26.6</v>
          </cell>
          <cell r="F11188" t="str">
            <v>SEINFRA</v>
          </cell>
        </row>
        <row r="11189">
          <cell r="F11189" t="str">
            <v>SEINFRA</v>
          </cell>
        </row>
        <row r="11190">
          <cell r="B11190" t="str">
            <v>C3619</v>
          </cell>
          <cell r="C11190" t="str">
            <v>DUTOS FLEXÍVEIS EM PEAD (POLIETILENO DE ALTA DENSIDADE) - D=2", INCLUSIVE CONEXÕES</v>
          </cell>
          <cell r="D11190" t="str">
            <v>M</v>
          </cell>
          <cell r="E11190">
            <v>32.14</v>
          </cell>
          <cell r="F11190" t="str">
            <v>SEINFRA</v>
          </cell>
        </row>
        <row r="11191">
          <cell r="F11191" t="str">
            <v>SEINFRA</v>
          </cell>
        </row>
        <row r="11192">
          <cell r="B11192" t="str">
            <v>C3620</v>
          </cell>
          <cell r="C11192" t="str">
            <v>DUTOS FLEXÍVEIS EM PEAD (POLIETILENO DE ALTA DENSIDADE) - D=3", INCLUSIVE CONEXÕES</v>
          </cell>
          <cell r="D11192" t="str">
            <v>M</v>
          </cell>
          <cell r="E11192">
            <v>45.75</v>
          </cell>
          <cell r="F11192" t="str">
            <v>SEINFRA</v>
          </cell>
        </row>
        <row r="11193">
          <cell r="F11193" t="str">
            <v>SEINFRA</v>
          </cell>
        </row>
        <row r="11194">
          <cell r="B11194" t="str">
            <v>C3621</v>
          </cell>
          <cell r="C11194" t="str">
            <v>DUTOS FLEXÍVEIS EM PEAD (POLIETILENO DE ALTA DENSIDADE) - D=4", INCLUSIVE CONEXÕES</v>
          </cell>
          <cell r="D11194" t="str">
            <v>M</v>
          </cell>
          <cell r="E11194">
            <v>56.49</v>
          </cell>
          <cell r="F11194" t="str">
            <v>SEINFRA</v>
          </cell>
        </row>
        <row r="11195">
          <cell r="F11195" t="str">
            <v>SEINFRA</v>
          </cell>
        </row>
        <row r="11196">
          <cell r="B11196" t="str">
            <v>C3623</v>
          </cell>
          <cell r="C11196" t="str">
            <v>DUTOS FLEXÍVEIS EM PEAD (POLIETILENO DE ALTA DENSIDADE) - D=5", INCLUSIVE CONEXÕES</v>
          </cell>
          <cell r="D11196" t="str">
            <v>M</v>
          </cell>
          <cell r="E11196">
            <v>80.64</v>
          </cell>
          <cell r="F11196" t="str">
            <v>SEINFRA</v>
          </cell>
        </row>
        <row r="11197">
          <cell r="F11197" t="str">
            <v>SEINFRA</v>
          </cell>
        </row>
        <row r="11198">
          <cell r="B11198" t="str">
            <v>C3624</v>
          </cell>
          <cell r="C11198" t="str">
            <v>DUTOS FLEXÍVEIS EM PEAD (POLIETILENO DE ALTA DENSIDADE) - D=6", INCLUSIVE CONEXÕES</v>
          </cell>
          <cell r="D11198" t="str">
            <v>M</v>
          </cell>
          <cell r="E11198">
            <v>84.77</v>
          </cell>
          <cell r="F11198" t="str">
            <v>SEINFRA</v>
          </cell>
        </row>
        <row r="11199">
          <cell r="F11199" t="str">
            <v>SEINFRA</v>
          </cell>
        </row>
        <row r="11200">
          <cell r="B11200" t="str">
            <v>C2301</v>
          </cell>
          <cell r="C11200" t="str">
            <v>TAMPA NORMAL P/DUTO PERFURADO, ATE (100X100)mm</v>
          </cell>
          <cell r="D11200" t="str">
            <v>M</v>
          </cell>
          <cell r="E11200">
            <v>64.489999999999995</v>
          </cell>
          <cell r="F11200" t="str">
            <v>SEINFRA</v>
          </cell>
        </row>
        <row r="11201">
          <cell r="B11201" t="str">
            <v>C2300</v>
          </cell>
          <cell r="C11201" t="str">
            <v>TAMPA NORMAL P/ DUTO PERFURADO, ATE (100 X200)mm</v>
          </cell>
          <cell r="D11201" t="str">
            <v>M</v>
          </cell>
          <cell r="E11201">
            <v>86.59</v>
          </cell>
          <cell r="F11201" t="str">
            <v>SEINFRA</v>
          </cell>
        </row>
        <row r="11202">
          <cell r="B11202" t="str">
            <v>C4537</v>
          </cell>
          <cell r="C11202" t="str">
            <v>TAMPA NORMAL P/ DUTO PERFURADO, ATÉ (100 x 300) mm</v>
          </cell>
          <cell r="D11202" t="str">
            <v>M</v>
          </cell>
          <cell r="E11202">
            <v>109.27</v>
          </cell>
          <cell r="F11202" t="str">
            <v>SEINFRA</v>
          </cell>
        </row>
        <row r="11203">
          <cell r="B11203" t="str">
            <v>CANALETAS</v>
          </cell>
          <cell r="E11203">
            <v>532.22</v>
          </cell>
          <cell r="F11203" t="str">
            <v>SEINFRA</v>
          </cell>
        </row>
        <row r="11204">
          <cell r="B11204" t="str">
            <v>C0672</v>
          </cell>
          <cell r="C11204" t="str">
            <v>CANALETA PLÁSTICA (20 X 10)MM, SISTEMA "X"</v>
          </cell>
          <cell r="D11204" t="str">
            <v>M</v>
          </cell>
          <cell r="E11204">
            <v>9.1</v>
          </cell>
          <cell r="F11204" t="str">
            <v>SEINFRA</v>
          </cell>
        </row>
        <row r="11205">
          <cell r="B11205" t="str">
            <v>C0673</v>
          </cell>
          <cell r="C11205" t="str">
            <v>CANALETA PLÁSTICA (50 X 20)MM, SISTEMA "X"</v>
          </cell>
          <cell r="D11205" t="str">
            <v>M</v>
          </cell>
          <cell r="E11205">
            <v>24.41</v>
          </cell>
          <cell r="F11205" t="str">
            <v>SEINFRA</v>
          </cell>
        </row>
        <row r="11206">
          <cell r="B11206" t="str">
            <v>C0671</v>
          </cell>
          <cell r="C11206" t="str">
            <v>CANALETA PLÁSTICA (110 X 20)MM, SISTEMA "X"</v>
          </cell>
          <cell r="D11206" t="str">
            <v>M</v>
          </cell>
          <cell r="E11206">
            <v>64.680000000000007</v>
          </cell>
          <cell r="F11206" t="str">
            <v>SEINFRA</v>
          </cell>
        </row>
        <row r="11207">
          <cell r="B11207" t="str">
            <v>C3515</v>
          </cell>
          <cell r="C11207" t="str">
            <v>CANALETA EVOLUTIVA SISTEMA DLP 60MM X 50MM COM DIVISÓRIA INTERNA</v>
          </cell>
          <cell r="D11207" t="str">
            <v>M</v>
          </cell>
          <cell r="E11207">
            <v>67.11</v>
          </cell>
          <cell r="F11207" t="str">
            <v>SEINFRA</v>
          </cell>
        </row>
        <row r="11208">
          <cell r="B11208" t="str">
            <v>C4026</v>
          </cell>
          <cell r="C11208" t="str">
            <v>CANALETA DE CONCRETO 20cm x 20cm C/ TAMPA EM CHAPA DE ALUMÍNIO CORRUGADO</v>
          </cell>
          <cell r="D11208" t="str">
            <v>M</v>
          </cell>
          <cell r="E11208">
            <v>183.94</v>
          </cell>
          <cell r="F11208" t="str">
            <v>SEINFRA</v>
          </cell>
        </row>
        <row r="11209">
          <cell r="F11209" t="str">
            <v>SEINFRA</v>
          </cell>
        </row>
        <row r="11210">
          <cell r="B11210" t="str">
            <v>C3516</v>
          </cell>
          <cell r="C11210" t="str">
            <v>COTOVELO 90 VARIAVEL SISTEMA DLP PARA CANALETA 60MM X 50MM COM DIVISÓRIA INTERNA</v>
          </cell>
          <cell r="D11210" t="str">
            <v>UN</v>
          </cell>
          <cell r="E11210">
            <v>40.98</v>
          </cell>
          <cell r="F11210" t="str">
            <v>SEINFRA</v>
          </cell>
        </row>
        <row r="11211">
          <cell r="F11211" t="str">
            <v>SEINFRA</v>
          </cell>
        </row>
        <row r="11212">
          <cell r="B11212" t="str">
            <v>C3517</v>
          </cell>
          <cell r="C11212" t="str">
            <v>COTOVELO INTERNO SISTEMA DLP PARA CANALETA 60MM X 50MM COM DIVISÓRIA INTERNA</v>
          </cell>
          <cell r="D11212" t="str">
            <v>UN</v>
          </cell>
          <cell r="E11212">
            <v>42.88</v>
          </cell>
          <cell r="F11212" t="str">
            <v>SEINFRA</v>
          </cell>
        </row>
        <row r="11213">
          <cell r="F11213" t="str">
            <v>SEINFRA</v>
          </cell>
        </row>
        <row r="11214">
          <cell r="B11214" t="str">
            <v>C3518</v>
          </cell>
          <cell r="C11214" t="str">
            <v>DERIVAÇÃO EM PVC SISTEMA DLP 60MM X 50MM</v>
          </cell>
          <cell r="D11214" t="str">
            <v>UN</v>
          </cell>
          <cell r="E11214">
            <v>45.38</v>
          </cell>
          <cell r="F11214" t="str">
            <v>SEINFRA</v>
          </cell>
        </row>
        <row r="11215">
          <cell r="B11215" t="str">
            <v>C3520</v>
          </cell>
          <cell r="C11215" t="str">
            <v>GRAMPO DE SUSTENTAÇÃO DOS CABOS PARA CANALETA EM PVC SISTEMA DLP 60MM X 50MM</v>
          </cell>
          <cell r="D11215" t="str">
            <v>UN</v>
          </cell>
          <cell r="E11215">
            <v>8.09</v>
          </cell>
          <cell r="F11215" t="str">
            <v>SEINFRA</v>
          </cell>
        </row>
        <row r="11216">
          <cell r="F11216" t="str">
            <v>SEINFRA</v>
          </cell>
        </row>
        <row r="11217">
          <cell r="B11217" t="str">
            <v>C1478</v>
          </cell>
          <cell r="C11217" t="str">
            <v>INSTALAÇÃO INTEGRADA DE CANALETA NO PISO (25X30)MM</v>
          </cell>
          <cell r="D11217" t="str">
            <v>M</v>
          </cell>
          <cell r="E11217">
            <v>27.29</v>
          </cell>
          <cell r="F11217" t="str">
            <v>SEINFRA</v>
          </cell>
        </row>
        <row r="11218">
          <cell r="B11218" t="str">
            <v>C3519</v>
          </cell>
          <cell r="C11218" t="str">
            <v>LUVA PARA CANALETA SISTEMA DLP 60MM X 50MM</v>
          </cell>
          <cell r="D11218" t="str">
            <v>UN</v>
          </cell>
          <cell r="E11218">
            <v>18.36</v>
          </cell>
          <cell r="F11218" t="str">
            <v>SEINFRA</v>
          </cell>
        </row>
        <row r="11219">
          <cell r="B11219" t="str">
            <v>CONEXÕES METÁLICAS</v>
          </cell>
          <cell r="E11219">
            <v>157.72999999999999</v>
          </cell>
          <cell r="F11219" t="str">
            <v>SEINFRA</v>
          </cell>
        </row>
        <row r="11220">
          <cell r="B11220" t="str">
            <v>C0478</v>
          </cell>
          <cell r="C11220" t="str">
            <v>BUCHA E ARRUELA DE AÇO GALV. D= 15mm (1/2")</v>
          </cell>
          <cell r="D11220" t="str">
            <v>PAR</v>
          </cell>
          <cell r="E11220">
            <v>1.27</v>
          </cell>
          <cell r="F11220" t="str">
            <v>SEINFRA</v>
          </cell>
        </row>
        <row r="11221">
          <cell r="B11221" t="str">
            <v>C0479</v>
          </cell>
          <cell r="C11221" t="str">
            <v>BUCHA E ARRUELA DE AÇO GALV. D= 20mm (3/4")</v>
          </cell>
          <cell r="D11221" t="str">
            <v>PAR</v>
          </cell>
          <cell r="E11221">
            <v>1.39</v>
          </cell>
          <cell r="F11221" t="str">
            <v>SEINFRA</v>
          </cell>
        </row>
        <row r="11222">
          <cell r="B11222" t="str">
            <v>C0480</v>
          </cell>
          <cell r="C11222" t="str">
            <v>BUCHA E ARRUELA DE AÇO GALV. D= 25mm (1")</v>
          </cell>
          <cell r="D11222" t="str">
            <v>PAR</v>
          </cell>
          <cell r="E11222">
            <v>1.61</v>
          </cell>
          <cell r="F11222" t="str">
            <v>SEINFRA</v>
          </cell>
        </row>
        <row r="11223">
          <cell r="B11223" t="str">
            <v>C0481</v>
          </cell>
          <cell r="C11223" t="str">
            <v>BUCHA E ARRUELA DE AÇO GALV. D= 32mm (1 1/4")</v>
          </cell>
          <cell r="D11223" t="str">
            <v>PAR</v>
          </cell>
          <cell r="E11223">
            <v>2.76</v>
          </cell>
          <cell r="F11223" t="str">
            <v>SEINFRA</v>
          </cell>
        </row>
        <row r="11224">
          <cell r="B11224" t="str">
            <v>C0482</v>
          </cell>
          <cell r="C11224" t="str">
            <v>BUCHA E ARRUELA DE AÇO GALV. D= 40mm (1 1/2")</v>
          </cell>
          <cell r="D11224" t="str">
            <v>PAR</v>
          </cell>
          <cell r="E11224">
            <v>3.46</v>
          </cell>
          <cell r="F11224" t="str">
            <v>SEINFRA</v>
          </cell>
        </row>
        <row r="11225">
          <cell r="B11225" t="str">
            <v>C0483</v>
          </cell>
          <cell r="C11225" t="str">
            <v>BUCHA E ARRUELA DE AÇO GALV. D= 50mm (2")</v>
          </cell>
          <cell r="D11225" t="str">
            <v>PAR</v>
          </cell>
          <cell r="E11225">
            <v>5.45</v>
          </cell>
          <cell r="F11225" t="str">
            <v>SEINFRA</v>
          </cell>
        </row>
        <row r="11226">
          <cell r="B11226" t="str">
            <v>C0484</v>
          </cell>
          <cell r="C11226" t="str">
            <v>BUCHA E ARRUELA DE AÇO GALV. D= 65mm (2 1/2")</v>
          </cell>
          <cell r="D11226" t="str">
            <v>PAR</v>
          </cell>
          <cell r="E11226">
            <v>9.15</v>
          </cell>
          <cell r="F11226" t="str">
            <v>SEINFRA</v>
          </cell>
        </row>
        <row r="11227">
          <cell r="B11227" t="str">
            <v>C0485</v>
          </cell>
          <cell r="C11227" t="str">
            <v>BUCHA E ARRUELA DE AÇO GALV. D= 80mm (3")</v>
          </cell>
          <cell r="D11227" t="str">
            <v>PAR</v>
          </cell>
          <cell r="E11227">
            <v>14.8</v>
          </cell>
          <cell r="F11227" t="str">
            <v>SEINFRA</v>
          </cell>
        </row>
        <row r="11228">
          <cell r="B11228" t="str">
            <v>C0486</v>
          </cell>
          <cell r="C11228" t="str">
            <v>BUCHA E ARRUELA DE AÇO GALV. D= 90mm (3 1/2")</v>
          </cell>
          <cell r="D11228" t="str">
            <v>PAR</v>
          </cell>
          <cell r="E11228">
            <v>19.8</v>
          </cell>
          <cell r="F11228" t="str">
            <v>SEINFRA</v>
          </cell>
        </row>
        <row r="11229">
          <cell r="B11229" t="str">
            <v>C0487</v>
          </cell>
          <cell r="C11229" t="str">
            <v>BUCHA E ARRUELA DE AÇO GALV. D=100mm (4")</v>
          </cell>
          <cell r="D11229" t="str">
            <v>PAR</v>
          </cell>
          <cell r="E11229">
            <v>18.16</v>
          </cell>
          <cell r="F11229" t="str">
            <v>SEINFRA</v>
          </cell>
        </row>
        <row r="11230">
          <cell r="B11230" t="str">
            <v>C0466</v>
          </cell>
          <cell r="C11230" t="str">
            <v>BRAÇADEIRA TIPO "D", METÁLICA ATE 1"</v>
          </cell>
          <cell r="D11230" t="str">
            <v>UN</v>
          </cell>
          <cell r="E11230">
            <v>6.11</v>
          </cell>
          <cell r="F11230" t="str">
            <v>SEINFRA</v>
          </cell>
        </row>
        <row r="11231">
          <cell r="B11231" t="str">
            <v>C0467</v>
          </cell>
          <cell r="C11231" t="str">
            <v>BRAÇADEIRA TIPO "D", METÁLICA ATE 2"</v>
          </cell>
          <cell r="D11231" t="str">
            <v>UN</v>
          </cell>
          <cell r="E11231">
            <v>7.04</v>
          </cell>
          <cell r="F11231" t="str">
            <v>SEINFRA</v>
          </cell>
        </row>
        <row r="11232">
          <cell r="B11232" t="str">
            <v>C0468</v>
          </cell>
          <cell r="C11232" t="str">
            <v>BRAÇADEIRA TIPO "D", METÁLICA ATE 3"</v>
          </cell>
          <cell r="D11232" t="str">
            <v>UN</v>
          </cell>
          <cell r="E11232">
            <v>8.39</v>
          </cell>
          <cell r="F11232" t="str">
            <v>SEINFRA</v>
          </cell>
        </row>
        <row r="11233">
          <cell r="B11233" t="str">
            <v>C0469</v>
          </cell>
          <cell r="C11233" t="str">
            <v>BRAÇADEIRA TIPO "D", METÁLICA ATE 4"</v>
          </cell>
          <cell r="D11233" t="str">
            <v>UN</v>
          </cell>
          <cell r="E11233">
            <v>9.57</v>
          </cell>
          <cell r="F11233" t="str">
            <v>SEINFRA</v>
          </cell>
        </row>
        <row r="11234">
          <cell r="B11234" t="str">
            <v>C3481</v>
          </cell>
          <cell r="C11234" t="str">
            <v>CONECTOR DE CAIXA TIPO RETO (BOX RETO) EM AÇO  DIAM.=1"</v>
          </cell>
          <cell r="D11234" t="str">
            <v>UN</v>
          </cell>
          <cell r="E11234">
            <v>6.33</v>
          </cell>
          <cell r="F11234" t="str">
            <v>SEINFRA</v>
          </cell>
        </row>
        <row r="11235">
          <cell r="B11235" t="str">
            <v>C3480</v>
          </cell>
          <cell r="C11235" t="str">
            <v>CONECTOR DE CAIXA TIPO RETO (BOX RETO) EM AÇO  DIAM.=1 1/4"</v>
          </cell>
          <cell r="D11235" t="str">
            <v>UN</v>
          </cell>
          <cell r="E11235">
            <v>9.4600000000000009</v>
          </cell>
          <cell r="F11235" t="str">
            <v>SEINFRA</v>
          </cell>
        </row>
        <row r="11236">
          <cell r="B11236" t="str">
            <v>C3479</v>
          </cell>
          <cell r="C11236" t="str">
            <v>CONECTOR DE CAIXA TIPO RETO (BOX RETO) EM AÇO  DIAM.=2"</v>
          </cell>
          <cell r="D11236" t="str">
            <v>UN</v>
          </cell>
          <cell r="E11236">
            <v>15.05</v>
          </cell>
          <cell r="F11236" t="str">
            <v>SEINFRA</v>
          </cell>
        </row>
        <row r="11237">
          <cell r="B11237" t="str">
            <v>C3484</v>
          </cell>
          <cell r="C11237" t="str">
            <v>SUPORTE DE EQUIPAMENTOS P/INSTALAÇÃO DE TOMADAS E INTERRUPTORES EM DUTOS DE ALUMÍNIO C/DIM. 73MM X 25MM</v>
          </cell>
          <cell r="D11237" t="str">
            <v>UN</v>
          </cell>
          <cell r="E11237">
            <v>17.93</v>
          </cell>
          <cell r="F11237" t="str">
            <v>SEINFRA</v>
          </cell>
        </row>
        <row r="11238">
          <cell r="F11238" t="str">
            <v>SEINFRA</v>
          </cell>
        </row>
        <row r="11239">
          <cell r="B11239" t="str">
            <v>QUADROS / CAIXAS</v>
          </cell>
          <cell r="E11239">
            <v>52654.03</v>
          </cell>
          <cell r="F11239" t="str">
            <v>SEINFRA</v>
          </cell>
        </row>
        <row r="11240">
          <cell r="B11240" t="str">
            <v>C0593</v>
          </cell>
          <cell r="C11240" t="str">
            <v>CAIXA AQUATIC PVC RÍGIDO REF. 921.07, C/ ENCAIXE</v>
          </cell>
          <cell r="D11240" t="str">
            <v>UN</v>
          </cell>
          <cell r="E11240">
            <v>100.26</v>
          </cell>
          <cell r="F11240" t="str">
            <v>SEINFRA</v>
          </cell>
        </row>
        <row r="11241">
          <cell r="B11241" t="str">
            <v>C0594</v>
          </cell>
          <cell r="C11241" t="str">
            <v>CAIXA AQUATIC PVC RÍGIDO REF. 921.06 , S/ ENCAIXE</v>
          </cell>
          <cell r="D11241" t="str">
            <v>UN</v>
          </cell>
          <cell r="E11241">
            <v>89.85</v>
          </cell>
          <cell r="F11241" t="str">
            <v>SEINFRA</v>
          </cell>
        </row>
        <row r="11242">
          <cell r="B11242" t="str">
            <v>C3504</v>
          </cell>
          <cell r="C11242" t="str">
            <v>CAIXA ALVENARIA / REBOCO / C/ TAMPA CONCRETO S/ FUNDO DI=30x30x50 cm</v>
          </cell>
          <cell r="D11242" t="str">
            <v>UN</v>
          </cell>
          <cell r="E11242">
            <v>157.37</v>
          </cell>
          <cell r="F11242" t="str">
            <v>SEINFRA</v>
          </cell>
        </row>
        <row r="11243">
          <cell r="B11243" t="str">
            <v>C0591</v>
          </cell>
          <cell r="C11243" t="str">
            <v>CAIXA ALVENARIA/REBOCO C/TAMPA CONCRETO FUNDO BRITA 60x60x60cm</v>
          </cell>
          <cell r="D11243" t="str">
            <v>UN</v>
          </cell>
          <cell r="E11243">
            <v>293.3</v>
          </cell>
          <cell r="F11243" t="str">
            <v>SEINFRA</v>
          </cell>
        </row>
        <row r="11244">
          <cell r="B11244" t="str">
            <v>C0592</v>
          </cell>
          <cell r="C11244" t="str">
            <v>CAIXA ALVENARIA/REBOCO C/TAMPA CONCRETO FUNDO BRITA 80x80x80cm</v>
          </cell>
          <cell r="D11244" t="str">
            <v>UN</v>
          </cell>
          <cell r="E11244">
            <v>444.31</v>
          </cell>
          <cell r="F11244" t="str">
            <v>SEINFRA</v>
          </cell>
        </row>
        <row r="11245">
          <cell r="B11245" t="str">
            <v>C0596</v>
          </cell>
          <cell r="C11245" t="str">
            <v>CAIXA DE ALVENARIA C/ TAMPA SELADA PELA COELCE</v>
          </cell>
          <cell r="D11245" t="str">
            <v>UN</v>
          </cell>
          <cell r="E11245">
            <v>570.55999999999995</v>
          </cell>
          <cell r="F11245" t="str">
            <v>SEINFRA</v>
          </cell>
        </row>
        <row r="11246">
          <cell r="B11246" t="str">
            <v>C0595</v>
          </cell>
          <cell r="C11246" t="str">
            <v>CAIXA DE ALUMINIO FUNDIDO (40X40X15)cm, C/TAMPA CEGA</v>
          </cell>
          <cell r="D11246" t="str">
            <v>UN</v>
          </cell>
          <cell r="E11246">
            <v>266.63</v>
          </cell>
          <cell r="F11246" t="str">
            <v>SEINFRA</v>
          </cell>
        </row>
        <row r="11247">
          <cell r="B11247" t="str">
            <v>C3926</v>
          </cell>
          <cell r="C11247" t="str">
            <v>CAIXA DE CONCRETO P/ BASE METÁLICA</v>
          </cell>
          <cell r="D11247" t="str">
            <v>UN</v>
          </cell>
          <cell r="E11247">
            <v>584.32000000000005</v>
          </cell>
          <cell r="F11247" t="str">
            <v>SEINFRA</v>
          </cell>
        </row>
        <row r="11248">
          <cell r="B11248" t="str">
            <v>C0598</v>
          </cell>
          <cell r="C11248" t="str">
            <v>CAIXA DE DERIVAÇÃO NO PISO 300X300MM OU 420X420MM</v>
          </cell>
          <cell r="D11248" t="str">
            <v>UN</v>
          </cell>
          <cell r="E11248">
            <v>74.930000000000007</v>
          </cell>
          <cell r="F11248" t="str">
            <v>SEINFRA</v>
          </cell>
        </row>
        <row r="11249">
          <cell r="B11249" t="str">
            <v>C4853</v>
          </cell>
          <cell r="C11249" t="str">
            <v>CAIXA DE EQUIPOTENCIALIZAÇÃO DE TERRA</v>
          </cell>
          <cell r="D11249" t="str">
            <v>UN</v>
          </cell>
          <cell r="E11249">
            <v>403.77</v>
          </cell>
          <cell r="F11249" t="str">
            <v>SEINFRA</v>
          </cell>
        </row>
        <row r="11250">
          <cell r="B11250" t="str">
            <v>C4861</v>
          </cell>
          <cell r="C11250" t="str">
            <v>CAIXA DE INSPEÇÃO DE TERRA CILÍNDRICA 300x600mm</v>
          </cell>
          <cell r="D11250" t="str">
            <v>UN</v>
          </cell>
          <cell r="E11250">
            <v>101.22</v>
          </cell>
          <cell r="F11250" t="str">
            <v>SEINFRA</v>
          </cell>
        </row>
        <row r="11251">
          <cell r="B11251" t="str">
            <v>C0620</v>
          </cell>
          <cell r="C11251" t="str">
            <v>CAIXA DE LIGAÇÃO C/TOMADA UNIVERSAL E TOMADA TEL.240X180MM</v>
          </cell>
          <cell r="D11251" t="str">
            <v>UN</v>
          </cell>
          <cell r="E11251">
            <v>135.66</v>
          </cell>
          <cell r="F11251" t="str">
            <v>SEINFRA</v>
          </cell>
        </row>
        <row r="11252">
          <cell r="B11252" t="str">
            <v>C0617</v>
          </cell>
          <cell r="C11252" t="str">
            <v>CAIXA DE LIGAÇÃO C/2 TOMADAS UNIVERSAL E 2 P/TEL.250X250MM</v>
          </cell>
          <cell r="D11252" t="str">
            <v>UN</v>
          </cell>
          <cell r="E11252">
            <v>138.97</v>
          </cell>
          <cell r="F11252" t="str">
            <v>SEINFRA</v>
          </cell>
        </row>
        <row r="11253">
          <cell r="B11253" t="str">
            <v>C0619</v>
          </cell>
          <cell r="C11253" t="str">
            <v>CAIXA DE LIGAÇÃO C/TOMADA P/TELEFONE D=9CM C/MOLDURA 11X11CM</v>
          </cell>
          <cell r="D11253" t="str">
            <v>UN</v>
          </cell>
          <cell r="E11253">
            <v>126.48</v>
          </cell>
          <cell r="F11253" t="str">
            <v>SEINFRA</v>
          </cell>
        </row>
        <row r="11254">
          <cell r="B11254" t="str">
            <v>C0618</v>
          </cell>
          <cell r="C11254" t="str">
            <v>CAIXA DE LIGAÇÃO C/TOMADA DE 3P. D=9CM C/MOLDURA 11X11CM</v>
          </cell>
          <cell r="D11254" t="str">
            <v>UN</v>
          </cell>
          <cell r="E11254">
            <v>128.28</v>
          </cell>
          <cell r="F11254" t="str">
            <v>SEINFRA</v>
          </cell>
        </row>
        <row r="11255">
          <cell r="B11255" t="str">
            <v>C0621</v>
          </cell>
          <cell r="C11255" t="str">
            <v>CAIXA DE LIGAÇÃO EM CHAPA AÇO ESTAMPADA, 3"X3", 4"X2",4"X4"</v>
          </cell>
          <cell r="D11255" t="str">
            <v>UN</v>
          </cell>
          <cell r="E11255">
            <v>7.39</v>
          </cell>
          <cell r="F11255" t="str">
            <v>SEINFRA</v>
          </cell>
        </row>
        <row r="11256">
          <cell r="B11256" t="str">
            <v>C0616</v>
          </cell>
          <cell r="C11256" t="str">
            <v>CAIXA DE LIGAÇÃO EM CHAPA AÇO ESTAMPADA 4"X6", 5"X5"</v>
          </cell>
          <cell r="D11256" t="str">
            <v>UN</v>
          </cell>
          <cell r="E11256">
            <v>14.81</v>
          </cell>
          <cell r="F11256" t="str">
            <v>SEINFRA</v>
          </cell>
        </row>
        <row r="11257">
          <cell r="B11257" t="str">
            <v>C0622</v>
          </cell>
          <cell r="C11257" t="str">
            <v>CAIXA DE LIGAÇÃO PLÁSTICA DE SOBREPOR, SISTEMA "X"</v>
          </cell>
          <cell r="D11257" t="str">
            <v>UN</v>
          </cell>
          <cell r="E11257">
            <v>14.57</v>
          </cell>
          <cell r="F11257" t="str">
            <v>SEINFRA</v>
          </cell>
        </row>
        <row r="11258">
          <cell r="B11258" t="str">
            <v>C4762</v>
          </cell>
          <cell r="C11258" t="str">
            <v>CAIXA DE LIGAÇÃO PVC 4" X 2"</v>
          </cell>
          <cell r="D11258" t="str">
            <v>UN</v>
          </cell>
          <cell r="E11258">
            <v>7.38</v>
          </cell>
          <cell r="F11258" t="str">
            <v>SEINFRA</v>
          </cell>
        </row>
        <row r="11259">
          <cell r="B11259" t="str">
            <v>C4761</v>
          </cell>
          <cell r="C11259" t="str">
            <v>CAIXA DE LIGAÇÃO PVC 4" X 4"</v>
          </cell>
          <cell r="D11259" t="str">
            <v>UN</v>
          </cell>
          <cell r="E11259">
            <v>9.1</v>
          </cell>
          <cell r="F11259" t="str">
            <v>SEINFRA</v>
          </cell>
        </row>
        <row r="11260">
          <cell r="B11260" t="str">
            <v>C0626</v>
          </cell>
          <cell r="C11260" t="str">
            <v>CAIXA DE PASSAGEM COM TAMPA PARAFUSADA 100X100X80mm</v>
          </cell>
          <cell r="D11260" t="str">
            <v>UN</v>
          </cell>
          <cell r="E11260">
            <v>25.23</v>
          </cell>
          <cell r="F11260" t="str">
            <v>SEINFRA</v>
          </cell>
        </row>
        <row r="11261">
          <cell r="B11261" t="str">
            <v>C0627</v>
          </cell>
          <cell r="C11261" t="str">
            <v>CAIXA DE PASSAGEM COM TAMPA PARAFUSADA 150X150X80mm</v>
          </cell>
          <cell r="D11261" t="str">
            <v>UN</v>
          </cell>
          <cell r="E11261">
            <v>44.71</v>
          </cell>
          <cell r="F11261" t="str">
            <v>SEINFRA</v>
          </cell>
        </row>
        <row r="11262">
          <cell r="B11262" t="str">
            <v>C0628</v>
          </cell>
          <cell r="C11262" t="str">
            <v>CAIXA DE PASSAGEM COM TAMPA PARAFUSADA 200X200X100mm</v>
          </cell>
          <cell r="D11262" t="str">
            <v>UN</v>
          </cell>
          <cell r="E11262">
            <v>73.22</v>
          </cell>
          <cell r="F11262" t="str">
            <v>SEINFRA</v>
          </cell>
        </row>
        <row r="11263">
          <cell r="B11263" t="str">
            <v>C0629</v>
          </cell>
          <cell r="C11263" t="str">
            <v>CAIXA DE PASSAGEM COM TAMPA PARAFUSADA 400X400X150mm</v>
          </cell>
          <cell r="D11263" t="str">
            <v>UN</v>
          </cell>
          <cell r="E11263">
            <v>158.13</v>
          </cell>
          <cell r="F11263" t="str">
            <v>SEINFRA</v>
          </cell>
        </row>
        <row r="11264">
          <cell r="B11264" t="str">
            <v>C0630</v>
          </cell>
          <cell r="C11264" t="str">
            <v>CAIXA DE PASSAGEM COM TAMPA PARAFUSADA 500X500X150mm</v>
          </cell>
          <cell r="D11264" t="str">
            <v>UN</v>
          </cell>
          <cell r="E11264">
            <v>199.3</v>
          </cell>
          <cell r="F11264" t="str">
            <v>SEINFRA</v>
          </cell>
        </row>
        <row r="11265">
          <cell r="B11265" t="str">
            <v>C0636</v>
          </cell>
          <cell r="C11265" t="str">
            <v>CAIXA DE PASSAGEM EM ALVENARIA - 1/2 TIJOLO COMUM</v>
          </cell>
          <cell r="D11265" t="str">
            <v>M2</v>
          </cell>
          <cell r="E11265">
            <v>156.28</v>
          </cell>
          <cell r="F11265" t="str">
            <v>SEINFRA</v>
          </cell>
        </row>
        <row r="11266">
          <cell r="B11266" t="str">
            <v>C5175</v>
          </cell>
          <cell r="C11266" t="str">
            <v>CAIXA DE PISO 4"X2", EM ALUMÍNIO</v>
          </cell>
          <cell r="D11266" t="str">
            <v>UN</v>
          </cell>
          <cell r="E11266">
            <v>31.78</v>
          </cell>
          <cell r="F11266" t="str">
            <v>SEINFRA</v>
          </cell>
        </row>
        <row r="11267">
          <cell r="B11267" t="str">
            <v>C5176</v>
          </cell>
          <cell r="C11267" t="str">
            <v>CAIXA DE PISO 4"X4", EM ALUMÍNIO</v>
          </cell>
          <cell r="D11267" t="str">
            <v>UN</v>
          </cell>
          <cell r="E11267">
            <v>35.67</v>
          </cell>
          <cell r="F11267" t="str">
            <v>SEINFRA</v>
          </cell>
        </row>
        <row r="11268">
          <cell r="B11268" t="str">
            <v>C0631</v>
          </cell>
          <cell r="C11268" t="str">
            <v>CAIXA EM ALVENARIA (40X40X60cm) DE 1/2 TIJOLO COMUM, LASTRO DE BRITA E TAMPA DE CONCRETO</v>
          </cell>
          <cell r="D11268" t="str">
            <v>UN</v>
          </cell>
          <cell r="E11268">
            <v>259.26</v>
          </cell>
          <cell r="F11268" t="str">
            <v>SEINFRA</v>
          </cell>
        </row>
        <row r="11269">
          <cell r="F11269" t="str">
            <v>SEINFRA</v>
          </cell>
        </row>
        <row r="11270">
          <cell r="B11270" t="str">
            <v>C0632</v>
          </cell>
          <cell r="C11270" t="str">
            <v>CAIXA EM ALVENARIA (60X60X60cm) DE 1/2 TIJOLO COMUM, LASTRO DE BRITA E TAMPA DE CONCRETO</v>
          </cell>
          <cell r="D11270" t="str">
            <v>UN</v>
          </cell>
          <cell r="E11270">
            <v>400.55</v>
          </cell>
          <cell r="F11270" t="str">
            <v>SEINFRA</v>
          </cell>
        </row>
        <row r="11271">
          <cell r="F11271" t="str">
            <v>SEINFRA</v>
          </cell>
        </row>
        <row r="11272">
          <cell r="B11272" t="str">
            <v>C0634</v>
          </cell>
          <cell r="C11272" t="str">
            <v>CAIXA EM ALVENARIA (80X80X60cm) DE 1/2 TIJOLO COMUM, LASTRO DE BRITA E TAMPA DE CONCRETO</v>
          </cell>
          <cell r="D11272" t="str">
            <v>UN</v>
          </cell>
          <cell r="E11272">
            <v>551.12</v>
          </cell>
          <cell r="F11272" t="str">
            <v>SEINFRA</v>
          </cell>
        </row>
        <row r="11273">
          <cell r="F11273" t="str">
            <v>SEINFRA</v>
          </cell>
        </row>
        <row r="11274">
          <cell r="B11274" t="str">
            <v>C0635</v>
          </cell>
          <cell r="C11274" t="str">
            <v>CAIXA DE PASSAGEM EM ALVENARIA - 1 TIJOLO COMUM</v>
          </cell>
          <cell r="D11274" t="str">
            <v>M2</v>
          </cell>
          <cell r="E11274">
            <v>248.96</v>
          </cell>
          <cell r="F11274" t="str">
            <v>SEINFRA</v>
          </cell>
        </row>
        <row r="11275">
          <cell r="B11275" t="str">
            <v>C0624</v>
          </cell>
          <cell r="C11275" t="str">
            <v>CAIXA EM ALVENARIA (40X40X60cm) DE 1 TIJOLO COMUM, LASTRO DE BRITA E TAMPA DE CONCRETO</v>
          </cell>
          <cell r="D11275" t="str">
            <v>UN</v>
          </cell>
          <cell r="E11275">
            <v>448.2</v>
          </cell>
          <cell r="F11275" t="str">
            <v>SEINFRA</v>
          </cell>
        </row>
        <row r="11276">
          <cell r="F11276" t="str">
            <v>SEINFRA</v>
          </cell>
        </row>
        <row r="11277">
          <cell r="B11277" t="str">
            <v>C0625</v>
          </cell>
          <cell r="C11277" t="str">
            <v>CAIXA EM ALVENARIA (60X60X60cm) DE 1 TIJOLO COMUM, LASTRO DE BRITA E TAMPA DE CONCRETO</v>
          </cell>
          <cell r="D11277" t="str">
            <v>UN</v>
          </cell>
          <cell r="E11277">
            <v>637.24</v>
          </cell>
          <cell r="F11277" t="str">
            <v>SEINFRA</v>
          </cell>
        </row>
        <row r="11278">
          <cell r="F11278" t="str">
            <v>SEINFRA</v>
          </cell>
        </row>
        <row r="11279">
          <cell r="B11279" t="str">
            <v>C0633</v>
          </cell>
          <cell r="C11279" t="str">
            <v>CAIXA EM ALVENARIA (80X80X60cm) DE 1 TIJOLO COMUM, LASTRO DE BRITA E TAMPA DE CONCRETO</v>
          </cell>
          <cell r="D11279" t="str">
            <v>UN</v>
          </cell>
          <cell r="E11279">
            <v>829.13</v>
          </cell>
          <cell r="F11279" t="str">
            <v>SEINFRA</v>
          </cell>
        </row>
        <row r="11280">
          <cell r="F11280" t="str">
            <v>SEINFRA</v>
          </cell>
        </row>
        <row r="11281">
          <cell r="B11281" t="str">
            <v>C4836</v>
          </cell>
          <cell r="C11281" t="str">
            <v>CAIXA EM ALVENARIA TIJOLO FURADO, ESP. = 10cm ( 30x 30x40cm), FUNDO DE CONCRETO, EXCETO ESCAVAÇÃO E TAMPA</v>
          </cell>
          <cell r="D11281" t="str">
            <v>UN</v>
          </cell>
          <cell r="E11281">
            <v>81.05</v>
          </cell>
          <cell r="F11281" t="str">
            <v>SEINFRA</v>
          </cell>
        </row>
        <row r="11282">
          <cell r="F11282" t="str">
            <v>SEINFRA</v>
          </cell>
        </row>
        <row r="11283">
          <cell r="B11283" t="str">
            <v>C4837</v>
          </cell>
          <cell r="C11283" t="str">
            <v xml:space="preserve">CAIXA EM ALVENARIA TIJOLO FURADO, ESP. = 10cm ( 40x 40x60cm), FUNDO DE CONCRETO, EXCETO ESCAVAÇÃO E TAMPA                           </v>
          </cell>
          <cell r="D11283" t="str">
            <v>UN</v>
          </cell>
          <cell r="E11283">
            <v>148.47999999999999</v>
          </cell>
          <cell r="F11283" t="str">
            <v>SEINFRA</v>
          </cell>
        </row>
        <row r="11284">
          <cell r="F11284" t="str">
            <v>SEINFRA</v>
          </cell>
        </row>
        <row r="11285">
          <cell r="B11285" t="str">
            <v>C4838</v>
          </cell>
          <cell r="C11285" t="str">
            <v xml:space="preserve">CAIXA EM ALVENARIA TIJOLO FURADO, ESP. = 10cm ( 60x 60x60cm), FUNDO DE CONCRETO, EXCETO ESCAVAÇÃO E TAMPA                   </v>
          </cell>
          <cell r="D11285" t="str">
            <v>UN</v>
          </cell>
          <cell r="E11285">
            <v>214.96</v>
          </cell>
          <cell r="F11285" t="str">
            <v>SEINFRA</v>
          </cell>
        </row>
        <row r="11286">
          <cell r="F11286" t="str">
            <v>SEINFRA</v>
          </cell>
        </row>
        <row r="11287">
          <cell r="B11287" t="str">
            <v>C4839</v>
          </cell>
          <cell r="C11287" t="str">
            <v>CAIXA EM ALVENARIA TIJOLO FURADO, ESP. = 10cm ( 80x 80x60cm), FUNDO DE CONCRETO, EXCETO ESCAVAÇÃO E TAMPA</v>
          </cell>
          <cell r="D11287" t="str">
            <v>UN</v>
          </cell>
          <cell r="E11287">
            <v>276.64</v>
          </cell>
          <cell r="F11287" t="str">
            <v>SEINFRA</v>
          </cell>
        </row>
        <row r="11288">
          <cell r="F11288" t="str">
            <v>SEINFRA</v>
          </cell>
        </row>
        <row r="11289">
          <cell r="B11289" t="str">
            <v>C4840</v>
          </cell>
          <cell r="C11289" t="str">
            <v>CAIXA EM ALVENARIA TIJOLO FURADO, ESP. = 10cm (100x100x80cm), FUNDO DE CONCRETO, EXCETO ESCAVAÇÃO E TAMPA</v>
          </cell>
          <cell r="D11289" t="str">
            <v>UN</v>
          </cell>
          <cell r="E11289">
            <v>441.99</v>
          </cell>
          <cell r="F11289" t="str">
            <v>SEINFRA</v>
          </cell>
        </row>
        <row r="11290">
          <cell r="F11290" t="str">
            <v>SEINFRA</v>
          </cell>
        </row>
        <row r="11291">
          <cell r="B11291" t="str">
            <v>C4841</v>
          </cell>
          <cell r="C11291" t="str">
            <v>CAIXA EM ALVENARIA TIJOLO FURADO, ESP. = 10cm ( 30x 30x40cm), LASTRO DE BRITA, EXCETO ESCAVAÇÃO E TAMPA</v>
          </cell>
          <cell r="D11291" t="str">
            <v>UN</v>
          </cell>
          <cell r="E11291">
            <v>77.08</v>
          </cell>
          <cell r="F11291" t="str">
            <v>SEINFRA</v>
          </cell>
        </row>
        <row r="11292">
          <cell r="F11292" t="str">
            <v>SEINFRA</v>
          </cell>
        </row>
        <row r="11293">
          <cell r="B11293" t="str">
            <v>C4842</v>
          </cell>
          <cell r="C11293" t="str">
            <v xml:space="preserve">CAIXA EM ALVENARIA TIJOLO FURADO, ESP. = 10cm ( 40x 40x60cm), LASTRO DE BRITA, EXCETO ESCAVAÇÃO E TAMPA   </v>
          </cell>
          <cell r="D11293" t="str">
            <v>UN</v>
          </cell>
          <cell r="E11293">
            <v>140.53</v>
          </cell>
          <cell r="F11293" t="str">
            <v>SEINFRA</v>
          </cell>
        </row>
        <row r="11294">
          <cell r="F11294" t="str">
            <v>SEINFRA</v>
          </cell>
        </row>
        <row r="11295">
          <cell r="B11295" t="str">
            <v>C4843</v>
          </cell>
          <cell r="C11295" t="str">
            <v>CAIXA EM ALVENARIA TIJOLO FURADO, ESP. = 10cm ( 60x 60x60cm), LASTRO DE BRITA, EXCETO ESCAVAÇÃO E TAMPA</v>
          </cell>
          <cell r="D11295" t="str">
            <v>UN</v>
          </cell>
          <cell r="E11295">
            <v>199.07</v>
          </cell>
          <cell r="F11295" t="str">
            <v>SEINFRA</v>
          </cell>
        </row>
        <row r="11296">
          <cell r="F11296" t="str">
            <v>SEINFRA</v>
          </cell>
        </row>
        <row r="11297">
          <cell r="B11297" t="str">
            <v>C4844</v>
          </cell>
          <cell r="C11297" t="str">
            <v>CAIXA EM ALVENARIA TIJOLO FURADO, ESP. = 10cm ( 80x 80x60cm), LASTRO DE BRITA, EXCETO ESCAVAÇÃO E TAMPA</v>
          </cell>
          <cell r="D11297" t="str">
            <v>UN</v>
          </cell>
          <cell r="E11297">
            <v>256.77999999999997</v>
          </cell>
          <cell r="F11297" t="str">
            <v>SEINFRA</v>
          </cell>
        </row>
        <row r="11298">
          <cell r="F11298" t="str">
            <v>SEINFRA</v>
          </cell>
        </row>
        <row r="11299">
          <cell r="B11299" t="str">
            <v>C4845</v>
          </cell>
          <cell r="C11299" t="str">
            <v>CAIXA EM ALVENARIA TIJOLO FURADO, ESP. = 10cm (100x100x80cm), LASTRO EM BRITA, EXCETO ESCAVAÇÃO E TAMPA</v>
          </cell>
          <cell r="D11299" t="str">
            <v>UN</v>
          </cell>
          <cell r="E11299">
            <v>410.21</v>
          </cell>
          <cell r="F11299" t="str">
            <v>SEINFRA</v>
          </cell>
        </row>
        <row r="11300">
          <cell r="F11300" t="str">
            <v>SEINFRA</v>
          </cell>
        </row>
        <row r="11301">
          <cell r="B11301" t="str">
            <v>C3927</v>
          </cell>
          <cell r="C11301" t="str">
            <v>CAIXA DE PASSAGEM TIPO A P/ BALIZAMENTO NOTURNO (80x80x80cm)</v>
          </cell>
          <cell r="D11301" t="str">
            <v>UN</v>
          </cell>
          <cell r="E11301">
            <v>849.96</v>
          </cell>
          <cell r="F11301" t="str">
            <v>SEINFRA</v>
          </cell>
        </row>
        <row r="11302">
          <cell r="B11302" t="str">
            <v>C3928</v>
          </cell>
          <cell r="C11302" t="str">
            <v>CAIXA DE PASSAGEM TIPO B P/ BALIZAMENTO NOTURNO (150x150x80cm)</v>
          </cell>
          <cell r="D11302" t="str">
            <v>UN</v>
          </cell>
          <cell r="E11302">
            <v>1484.95</v>
          </cell>
          <cell r="F11302" t="str">
            <v>SEINFRA</v>
          </cell>
        </row>
        <row r="11303">
          <cell r="B11303" t="str">
            <v>C0654</v>
          </cell>
          <cell r="C11303" t="str">
            <v>CAIXA PRÉ MOLDADA CONC.P/ AR CONDICIONADO</v>
          </cell>
          <cell r="D11303" t="str">
            <v>UN</v>
          </cell>
          <cell r="E11303">
            <v>175.51</v>
          </cell>
          <cell r="F11303" t="str">
            <v>SEINFRA</v>
          </cell>
        </row>
        <row r="11304">
          <cell r="B11304" t="str">
            <v>C0856</v>
          </cell>
          <cell r="C11304" t="str">
            <v>CONDULETE DE PVC DE 1/2", TIPO C - E - LL - LR</v>
          </cell>
          <cell r="D11304" t="str">
            <v>UN</v>
          </cell>
          <cell r="E11304">
            <v>16.760000000000002</v>
          </cell>
          <cell r="F11304" t="str">
            <v>SEINFRA</v>
          </cell>
        </row>
        <row r="11305">
          <cell r="B11305" t="str">
            <v>C0857</v>
          </cell>
          <cell r="C11305" t="str">
            <v>CONDULETE DE PVC DE 3/4" TIPO C - E - LL - LR</v>
          </cell>
          <cell r="D11305" t="str">
            <v>UN</v>
          </cell>
          <cell r="E11305">
            <v>20.52</v>
          </cell>
          <cell r="F11305" t="str">
            <v>SEINFRA</v>
          </cell>
        </row>
        <row r="11306">
          <cell r="B11306" t="str">
            <v>C0855</v>
          </cell>
          <cell r="C11306" t="str">
            <v>CONDULETE DE PVC DE 1" TIPO C - E - LL - LR</v>
          </cell>
          <cell r="D11306" t="str">
            <v>UN</v>
          </cell>
          <cell r="E11306">
            <v>25.43</v>
          </cell>
          <cell r="F11306" t="str">
            <v>SEINFRA</v>
          </cell>
        </row>
        <row r="11307">
          <cell r="B11307" t="str">
            <v>C1406</v>
          </cell>
          <cell r="C11307" t="str">
            <v>FORNECIMENTO E INSTALAÇÃO DE BARRAMENTO DE COBRE P/QUADROS</v>
          </cell>
          <cell r="D11307" t="str">
            <v>KG</v>
          </cell>
          <cell r="E11307">
            <v>116.88</v>
          </cell>
          <cell r="F11307" t="str">
            <v>SEINFRA</v>
          </cell>
        </row>
        <row r="11308">
          <cell r="B11308" t="str">
            <v>C3781</v>
          </cell>
          <cell r="C11308" t="str">
            <v>MEDIÇÃO TRIFÁSICA INSTALADA EM MURO - SAÍDA SUBTRRÂNEA</v>
          </cell>
          <cell r="D11308" t="str">
            <v>UN</v>
          </cell>
          <cell r="E11308">
            <v>2440.0300000000002</v>
          </cell>
          <cell r="F11308" t="str">
            <v>SEINFRA</v>
          </cell>
        </row>
        <row r="11309">
          <cell r="B11309" t="str">
            <v>C3564</v>
          </cell>
          <cell r="C11309" t="str">
            <v>MUTIRÃO MISTO - CAIXA DE LIGAÇÃO EM CHAPA AÇO ESTAMPADA, 3"X3", 4"X2", 4"X4"</v>
          </cell>
          <cell r="D11309" t="str">
            <v>UN</v>
          </cell>
          <cell r="E11309">
            <v>4.88</v>
          </cell>
          <cell r="F11309" t="str">
            <v>SEINFRA</v>
          </cell>
        </row>
        <row r="11310">
          <cell r="F11310" t="str">
            <v>SEINFRA</v>
          </cell>
        </row>
        <row r="11311">
          <cell r="B11311" t="str">
            <v>C3578</v>
          </cell>
          <cell r="C11311" t="str">
            <v>MUTIRÃO MISTO - QUADRO DE MEDIÇÃO PADRÃO COELCE</v>
          </cell>
          <cell r="D11311" t="str">
            <v>UN</v>
          </cell>
          <cell r="E11311">
            <v>70.16</v>
          </cell>
          <cell r="F11311" t="str">
            <v>SEINFRA</v>
          </cell>
        </row>
        <row r="11312">
          <cell r="B11312" t="str">
            <v>C1895</v>
          </cell>
          <cell r="C11312" t="str">
            <v>PETROLET ALUMÍNIO DE 1/2", TIPO T - X - L</v>
          </cell>
          <cell r="D11312" t="str">
            <v>UN</v>
          </cell>
          <cell r="E11312">
            <v>15.51</v>
          </cell>
          <cell r="F11312" t="str">
            <v>SEINFRA</v>
          </cell>
        </row>
        <row r="11313">
          <cell r="B11313" t="str">
            <v>C1890</v>
          </cell>
          <cell r="C11313" t="str">
            <v>PETROLET ALUMÍNIO DE 3/4", TIPO T - X - L</v>
          </cell>
          <cell r="D11313" t="str">
            <v>UN</v>
          </cell>
          <cell r="E11313">
            <v>21.09</v>
          </cell>
          <cell r="F11313" t="str">
            <v>SEINFRA</v>
          </cell>
        </row>
        <row r="11314">
          <cell r="B11314" t="str">
            <v>C1894</v>
          </cell>
          <cell r="C11314" t="str">
            <v>PETROLET ALUMÍNIO DE 1", TIPO T - X - L</v>
          </cell>
          <cell r="D11314" t="str">
            <v>UN</v>
          </cell>
          <cell r="E11314">
            <v>28.62</v>
          </cell>
          <cell r="F11314" t="str">
            <v>SEINFRA</v>
          </cell>
        </row>
        <row r="11315">
          <cell r="B11315" t="str">
            <v>C1893</v>
          </cell>
          <cell r="C11315" t="str">
            <v>PETROLET ALUMÍNIO DE 1 1/4", TIPO T - X - L</v>
          </cell>
          <cell r="D11315" t="str">
            <v>UN</v>
          </cell>
          <cell r="E11315">
            <v>41.5</v>
          </cell>
          <cell r="F11315" t="str">
            <v>SEINFRA</v>
          </cell>
        </row>
        <row r="11316">
          <cell r="B11316" t="str">
            <v>C1892</v>
          </cell>
          <cell r="C11316" t="str">
            <v>PETROLET ALUMÍNIO DE 1 1/2", TIPO T - X - L</v>
          </cell>
          <cell r="D11316" t="str">
            <v>UN</v>
          </cell>
          <cell r="E11316">
            <v>46.5</v>
          </cell>
          <cell r="F11316" t="str">
            <v>SEINFRA</v>
          </cell>
        </row>
        <row r="11317">
          <cell r="B11317" t="str">
            <v>C1896</v>
          </cell>
          <cell r="C11317" t="str">
            <v>PETROLET ALUMÍNIO DE 2", TIPO T - X - L</v>
          </cell>
          <cell r="D11317" t="str">
            <v>UN</v>
          </cell>
          <cell r="E11317">
            <v>62.67</v>
          </cell>
          <cell r="F11317" t="str">
            <v>SEINFRA</v>
          </cell>
        </row>
        <row r="11318">
          <cell r="B11318" t="str">
            <v>C1887</v>
          </cell>
          <cell r="C11318" t="str">
            <v>PETROLET ALUMÍNIO DE 2 1/2", TIPO T - X - L</v>
          </cell>
          <cell r="D11318" t="str">
            <v>UN</v>
          </cell>
          <cell r="E11318">
            <v>107.79</v>
          </cell>
          <cell r="F11318" t="str">
            <v>SEINFRA</v>
          </cell>
        </row>
        <row r="11319">
          <cell r="B11319" t="str">
            <v>C1889</v>
          </cell>
          <cell r="C11319" t="str">
            <v>PETROLET ALUMÍNIO DE 3", TIPO T - X - L</v>
          </cell>
          <cell r="D11319" t="str">
            <v>UN</v>
          </cell>
          <cell r="E11319">
            <v>146.75</v>
          </cell>
          <cell r="F11319" t="str">
            <v>SEINFRA</v>
          </cell>
        </row>
        <row r="11320">
          <cell r="B11320" t="str">
            <v>C1888</v>
          </cell>
          <cell r="C11320" t="str">
            <v>PETROLET ALUMÍNIO DE 3 1/2", TIPO T - X - L</v>
          </cell>
          <cell r="D11320" t="str">
            <v>UN</v>
          </cell>
          <cell r="E11320">
            <v>160.12</v>
          </cell>
          <cell r="F11320" t="str">
            <v>SEINFRA</v>
          </cell>
        </row>
        <row r="11321">
          <cell r="B11321" t="str">
            <v>C1891</v>
          </cell>
          <cell r="C11321" t="str">
            <v>PETROLET ALUMÍNIO DE 4", TIPO T - X - L</v>
          </cell>
          <cell r="D11321" t="str">
            <v>UN</v>
          </cell>
          <cell r="E11321">
            <v>249.7</v>
          </cell>
          <cell r="F11321" t="str">
            <v>SEINFRA</v>
          </cell>
        </row>
        <row r="11322">
          <cell r="B11322" t="str">
            <v>C1946</v>
          </cell>
          <cell r="C11322" t="str">
            <v>PONTE DE CRUZAMENTO EM CAIXA DE DERIVAÇÃO</v>
          </cell>
          <cell r="D11322" t="str">
            <v>UN</v>
          </cell>
          <cell r="E11322">
            <v>17.170000000000002</v>
          </cell>
          <cell r="F11322" t="str">
            <v>SEINFRA</v>
          </cell>
        </row>
        <row r="11323">
          <cell r="B11323" t="str">
            <v>C2064</v>
          </cell>
          <cell r="C11323" t="str">
            <v>QUADRO ANUNCIADOR DE ENFERMARIA</v>
          </cell>
          <cell r="D11323" t="str">
            <v>UN</v>
          </cell>
          <cell r="E11323">
            <v>142.59</v>
          </cell>
          <cell r="F11323" t="str">
            <v>SEINFRA</v>
          </cell>
        </row>
        <row r="11324">
          <cell r="B11324" t="str">
            <v>C2090</v>
          </cell>
          <cell r="C11324" t="str">
            <v>QUADRO P/ MEDIÇÃO EM POSTE DE CONCRETO</v>
          </cell>
          <cell r="D11324" t="str">
            <v>UN</v>
          </cell>
          <cell r="E11324">
            <v>1352.03</v>
          </cell>
          <cell r="F11324" t="str">
            <v>SEINFRA</v>
          </cell>
        </row>
        <row r="11325">
          <cell r="B11325" t="str">
            <v>C2092</v>
          </cell>
          <cell r="C11325" t="str">
            <v>QUADRO P/ MEDIÇÃO PRIMÁRIA 15KV</v>
          </cell>
          <cell r="D11325" t="str">
            <v>UN</v>
          </cell>
          <cell r="E11325">
            <v>1213.6400000000001</v>
          </cell>
          <cell r="F11325" t="str">
            <v>SEINFRA</v>
          </cell>
        </row>
        <row r="11326">
          <cell r="B11326" t="str">
            <v>C2091</v>
          </cell>
          <cell r="C11326" t="str">
            <v>QUADRO P/ MEDIÇÃO PRIMÁRIA 15KV HORA-SAZONAL</v>
          </cell>
          <cell r="D11326" t="str">
            <v>UN</v>
          </cell>
          <cell r="E11326">
            <v>1231.8599999999999</v>
          </cell>
          <cell r="F11326" t="str">
            <v>SEINFRA</v>
          </cell>
        </row>
        <row r="11327">
          <cell r="B11327" t="str">
            <v>C2065</v>
          </cell>
          <cell r="C11327" t="str">
            <v>QUADRO DE COMANDO DE BOMBAS - COMPLETO</v>
          </cell>
          <cell r="D11327" t="str">
            <v>UN</v>
          </cell>
          <cell r="E11327">
            <v>347.16</v>
          </cell>
          <cell r="F11327" t="str">
            <v>SEINFRA</v>
          </cell>
        </row>
        <row r="11328">
          <cell r="B11328" t="str">
            <v>C2076</v>
          </cell>
          <cell r="C11328" t="str">
            <v>QUADRO DE DISTRIBUIÇÃO EMBUTIR ATE 3 DIVISÕES, S/BARRAMENTO</v>
          </cell>
          <cell r="D11328" t="str">
            <v>UN</v>
          </cell>
          <cell r="E11328">
            <v>69.37</v>
          </cell>
          <cell r="F11328" t="str">
            <v>SEINFRA</v>
          </cell>
        </row>
        <row r="11329">
          <cell r="B11329" t="str">
            <v>C2078</v>
          </cell>
          <cell r="C11329" t="str">
            <v>QUADRO DE DISTRIBUIÇÃO EMBUTIR ATE 6 DIVISÕES, S/BARRAMENTO</v>
          </cell>
          <cell r="D11329" t="str">
            <v>UN</v>
          </cell>
          <cell r="E11329">
            <v>81.92</v>
          </cell>
          <cell r="F11329" t="str">
            <v>SEINFRA</v>
          </cell>
        </row>
        <row r="11330">
          <cell r="B11330" t="str">
            <v>C2066</v>
          </cell>
          <cell r="C11330" t="str">
            <v>QUADRO DE DISTRIBUIÇÃO DE LUZ SOBREPOR ATE 6 DIVISÕES, C/BARRAMENTO</v>
          </cell>
          <cell r="D11330" t="str">
            <v>UN</v>
          </cell>
          <cell r="E11330">
            <v>172.51</v>
          </cell>
          <cell r="F11330" t="str">
            <v>SEINFRA</v>
          </cell>
        </row>
        <row r="11331">
          <cell r="F11331" t="str">
            <v>SEINFRA</v>
          </cell>
        </row>
        <row r="11332">
          <cell r="B11332" t="str">
            <v>C2077</v>
          </cell>
          <cell r="C11332" t="str">
            <v>QUADRO DE DISTRIBUIÇÃO DE LUZ EMBUTIR ATE 6 DIVISÕES, C/BARRAMENTO</v>
          </cell>
          <cell r="D11332" t="str">
            <v>UN</v>
          </cell>
          <cell r="E11332">
            <v>172.51</v>
          </cell>
          <cell r="F11332" t="str">
            <v>SEINFRA</v>
          </cell>
        </row>
        <row r="11333">
          <cell r="F11333" t="str">
            <v>SEINFRA</v>
          </cell>
        </row>
        <row r="11334">
          <cell r="B11334" t="str">
            <v>C2067</v>
          </cell>
          <cell r="C11334" t="str">
            <v>QUADRO DE DISTRIBUIÇÃO DE LUZ EMBUTIR ATÉ 12 DIVISÕES 207X332X95mm, C/BARRAMENTO</v>
          </cell>
          <cell r="D11334" t="str">
            <v>UN</v>
          </cell>
          <cell r="E11334">
            <v>253.65</v>
          </cell>
          <cell r="F11334" t="str">
            <v>SEINFRA</v>
          </cell>
        </row>
        <row r="11335">
          <cell r="F11335" t="str">
            <v>SEINFRA</v>
          </cell>
        </row>
        <row r="11336">
          <cell r="B11336" t="str">
            <v>C2068</v>
          </cell>
          <cell r="C11336" t="str">
            <v>QUADRO DE DISTRIBUIÇÃO DE LUZ EMBUTIR ATÉ 24 DIVISÕES 332X332X95mm, C/BARRAMENTO</v>
          </cell>
          <cell r="D11336" t="str">
            <v>UN</v>
          </cell>
          <cell r="E11336">
            <v>310.47000000000003</v>
          </cell>
          <cell r="F11336" t="str">
            <v>SEINFRA</v>
          </cell>
        </row>
        <row r="11337">
          <cell r="F11337" t="str">
            <v>SEINFRA</v>
          </cell>
        </row>
        <row r="11338">
          <cell r="B11338" t="str">
            <v>C2069</v>
          </cell>
          <cell r="C11338" t="str">
            <v>QUADRO DE DISTRIBUIÇÃO DE LUZ EMBUTIR ATÉ 36 DIVISÕES 457X332X95mm, C/ BARRAMENTO</v>
          </cell>
          <cell r="D11338" t="str">
            <v>UN</v>
          </cell>
          <cell r="E11338">
            <v>378.79</v>
          </cell>
          <cell r="F11338" t="str">
            <v>SEINFRA</v>
          </cell>
        </row>
        <row r="11339">
          <cell r="F11339" t="str">
            <v>SEINFRA</v>
          </cell>
        </row>
        <row r="11340">
          <cell r="B11340" t="str">
            <v>C2071</v>
          </cell>
          <cell r="C11340" t="str">
            <v>QUADRO DE DISTRIBUIÇÃO DE LUZ EMBUTIR ATÉ 72 DIVISÕES 457X646X95mm, C/BARRAMENTO</v>
          </cell>
          <cell r="D11340" t="str">
            <v>UN</v>
          </cell>
          <cell r="E11340">
            <v>628.63</v>
          </cell>
          <cell r="F11340" t="str">
            <v>SEINFRA</v>
          </cell>
        </row>
        <row r="11341">
          <cell r="F11341" t="str">
            <v>SEINFRA</v>
          </cell>
        </row>
        <row r="11342">
          <cell r="B11342" t="str">
            <v>C2070</v>
          </cell>
          <cell r="C11342" t="str">
            <v>QUADRO DE DISTRIBUIÇÃO DE LUZ EMBUTIR ATÉ 72 DIVISÕES 457X646X150mm, C/BARRAMENTO</v>
          </cell>
          <cell r="D11342" t="str">
            <v>UN</v>
          </cell>
          <cell r="E11342">
            <v>657.32</v>
          </cell>
          <cell r="F11342" t="str">
            <v>SEINFRA</v>
          </cell>
        </row>
        <row r="11343">
          <cell r="F11343" t="str">
            <v>SEINFRA</v>
          </cell>
        </row>
        <row r="11344">
          <cell r="B11344" t="str">
            <v>C2072</v>
          </cell>
          <cell r="C11344" t="str">
            <v>QUADRO DE DISTRIBUIÇÃO DE LUZ SOBREPOR ATÉ 12 DIVISÕES 255X315X135mm, C/BARRAMENTO</v>
          </cell>
          <cell r="D11344" t="str">
            <v>UN</v>
          </cell>
          <cell r="E11344">
            <v>270.06</v>
          </cell>
          <cell r="F11344" t="str">
            <v>SEINFRA</v>
          </cell>
        </row>
        <row r="11345">
          <cell r="F11345" t="str">
            <v>SEINFRA</v>
          </cell>
        </row>
        <row r="11346">
          <cell r="B11346" t="str">
            <v>C2075</v>
          </cell>
          <cell r="C11346" t="str">
            <v>QUADRO DE DISTRIBUIÇÃO DE LUZ.SOBREPOR ATÉ 24 DIVISÕES 450X315X135mm, C/BARRAMENTO</v>
          </cell>
          <cell r="D11346" t="str">
            <v>UN</v>
          </cell>
          <cell r="E11346">
            <v>361.08</v>
          </cell>
          <cell r="F11346" t="str">
            <v>SEINFRA</v>
          </cell>
        </row>
        <row r="11347">
          <cell r="F11347" t="str">
            <v>SEINFRA</v>
          </cell>
        </row>
        <row r="11348">
          <cell r="B11348" t="str">
            <v>C2074</v>
          </cell>
          <cell r="C11348" t="str">
            <v>QUADRO DE DISTRIBUIÇÃO DE LUZ.SOBREPOR ATE 64 DIVISÕES 650X440X205mm, C/BARRAMENTO</v>
          </cell>
          <cell r="D11348" t="str">
            <v>UN</v>
          </cell>
          <cell r="E11348">
            <v>619.78</v>
          </cell>
          <cell r="F11348" t="str">
            <v>SEINFRA</v>
          </cell>
        </row>
        <row r="11349">
          <cell r="F11349" t="str">
            <v>SEINFRA</v>
          </cell>
        </row>
        <row r="11350">
          <cell r="B11350" t="str">
            <v>C2073</v>
          </cell>
          <cell r="C11350" t="str">
            <v>QUADRO DE DISTRIBUIÇÃO DE LUZ SOBREPOR ATÉ 128 DIVISÕES 650X875X205mm, C/BARRAMENTO</v>
          </cell>
          <cell r="D11350" t="str">
            <v>UN</v>
          </cell>
          <cell r="E11350">
            <v>922.63</v>
          </cell>
          <cell r="F11350" t="str">
            <v>SEINFRA</v>
          </cell>
        </row>
        <row r="11351">
          <cell r="F11351" t="str">
            <v>SEINFRA</v>
          </cell>
        </row>
        <row r="11352">
          <cell r="B11352" t="str">
            <v>C2062</v>
          </cell>
          <cell r="C11352" t="str">
            <v>QUADRO DE DISTRIBUIÇÃO GERAL BAIXA TENSÃO, C/ACESSÓRIOS - 1UN DE MEDIÇÃO</v>
          </cell>
          <cell r="D11352" t="str">
            <v>UN</v>
          </cell>
          <cell r="E11352">
            <v>1980.45</v>
          </cell>
          <cell r="F11352" t="str">
            <v>SEINFRA</v>
          </cell>
        </row>
        <row r="11353">
          <cell r="F11353" t="str">
            <v>SEINFRA</v>
          </cell>
        </row>
        <row r="11354">
          <cell r="B11354" t="str">
            <v>C2061</v>
          </cell>
          <cell r="C11354" t="str">
            <v>QUADRO DE DISTRIBUIÇÃO GERAL BAIXA TENSÃO, C/ACESSÓRIOS- 3UN DE MEDIÇÃO</v>
          </cell>
          <cell r="D11354" t="str">
            <v>UN</v>
          </cell>
          <cell r="E11354">
            <v>2501.94</v>
          </cell>
          <cell r="F11354" t="str">
            <v>SEINFRA</v>
          </cell>
        </row>
        <row r="11355">
          <cell r="F11355" t="str">
            <v>SEINFRA</v>
          </cell>
        </row>
        <row r="11356">
          <cell r="B11356" t="str">
            <v>C2084</v>
          </cell>
          <cell r="C11356" t="str">
            <v>QUADRO DE DISTRIBUIÇÃO, PADRÃO TELEBRÁS 200X200X120mm</v>
          </cell>
          <cell r="D11356" t="str">
            <v>UN</v>
          </cell>
          <cell r="E11356">
            <v>73.510000000000005</v>
          </cell>
          <cell r="F11356" t="str">
            <v>SEINFRA</v>
          </cell>
        </row>
        <row r="11357">
          <cell r="B11357" t="str">
            <v>C2085</v>
          </cell>
          <cell r="C11357" t="str">
            <v>QUADRO DE DISTRIBUIÇÃO, PADRÃO TELEBRÁS 400X400X120mm</v>
          </cell>
          <cell r="D11357" t="str">
            <v>UN</v>
          </cell>
          <cell r="E11357">
            <v>121.55</v>
          </cell>
          <cell r="F11357" t="str">
            <v>SEINFRA</v>
          </cell>
        </row>
        <row r="11358">
          <cell r="B11358" t="str">
            <v>C2086</v>
          </cell>
          <cell r="C11358" t="str">
            <v>QUADRO DE DISTRIBUIÇÃO, PADRÃO TELEBRÁS 600X600X120mm</v>
          </cell>
          <cell r="D11358" t="str">
            <v>UN</v>
          </cell>
          <cell r="E11358">
            <v>185.98</v>
          </cell>
          <cell r="F11358" t="str">
            <v>SEINFRA</v>
          </cell>
        </row>
        <row r="11359">
          <cell r="B11359" t="str">
            <v>C2087</v>
          </cell>
          <cell r="C11359" t="str">
            <v>QUADRO DE DISTRIBUIÇÃO, PADRÃO TELEBRÁS 800X800X120mm</v>
          </cell>
          <cell r="D11359" t="str">
            <v>UN</v>
          </cell>
          <cell r="E11359">
            <v>312.45</v>
          </cell>
          <cell r="F11359" t="str">
            <v>SEINFRA</v>
          </cell>
        </row>
        <row r="11360">
          <cell r="B11360" t="str">
            <v>C2080</v>
          </cell>
          <cell r="C11360" t="str">
            <v>QUADRO DE DISTRIBUIÇÃO, PADRÃO TELEBRAS 1200X1000X150mm</v>
          </cell>
          <cell r="D11360" t="str">
            <v>UN</v>
          </cell>
          <cell r="E11360">
            <v>462.59</v>
          </cell>
          <cell r="F11360" t="str">
            <v>SEINFRA</v>
          </cell>
        </row>
        <row r="11361">
          <cell r="B11361" t="str">
            <v>C2081</v>
          </cell>
          <cell r="C11361" t="str">
            <v>QUADRO DE DISTRIBUIÇÃO, PADRÃO TELEBRAS 1200X1200X150mm</v>
          </cell>
          <cell r="D11361" t="str">
            <v>UN</v>
          </cell>
          <cell r="E11361">
            <v>508.59</v>
          </cell>
          <cell r="F11361" t="str">
            <v>SEINFRA</v>
          </cell>
        </row>
        <row r="11362">
          <cell r="B11362" t="str">
            <v>C2079</v>
          </cell>
          <cell r="C11362" t="str">
            <v>QUADRO DE DISTRIBUIÇÃO PADRÃO TELEBRAS-1200X1500X150mm</v>
          </cell>
          <cell r="D11362" t="str">
            <v>UN</v>
          </cell>
          <cell r="E11362">
            <v>548.94000000000005</v>
          </cell>
          <cell r="F11362" t="str">
            <v>SEINFRA</v>
          </cell>
        </row>
        <row r="11363">
          <cell r="B11363" t="str">
            <v>C2082</v>
          </cell>
          <cell r="C11363" t="str">
            <v>QUADRO DE DISTRIBUIÇÃO, PADRÃO TELEBRAS 1200X1700X150mm</v>
          </cell>
          <cell r="D11363" t="str">
            <v>UN</v>
          </cell>
          <cell r="E11363">
            <v>832.35</v>
          </cell>
          <cell r="F11363" t="str">
            <v>SEINFRA</v>
          </cell>
        </row>
        <row r="11364">
          <cell r="B11364" t="str">
            <v>C2088</v>
          </cell>
          <cell r="C11364" t="str">
            <v>QUADRO DE FORÇA, C/ BARRAMENTO (0.90X1.90X0.60)M</v>
          </cell>
          <cell r="D11364" t="str">
            <v>UN</v>
          </cell>
          <cell r="E11364">
            <v>2801.84</v>
          </cell>
          <cell r="F11364" t="str">
            <v>SEINFRA</v>
          </cell>
        </row>
        <row r="11365">
          <cell r="B11365" t="str">
            <v>C2089</v>
          </cell>
          <cell r="C11365" t="str">
            <v>QUADRO DE FORÇA, C/ BARRAMENTO (1.80X1.90X0.60)M</v>
          </cell>
          <cell r="D11365" t="str">
            <v>UN</v>
          </cell>
          <cell r="E11365">
            <v>5439.94</v>
          </cell>
          <cell r="F11365" t="str">
            <v>SEINFRA</v>
          </cell>
        </row>
        <row r="11366">
          <cell r="B11366" t="str">
            <v>C3925</v>
          </cell>
          <cell r="C11366" t="str">
            <v>QUADRO DE FORÇA P/ 10kW</v>
          </cell>
          <cell r="D11366" t="str">
            <v>UN</v>
          </cell>
          <cell r="E11366">
            <v>10256.950000000001</v>
          </cell>
          <cell r="F11366" t="str">
            <v>SEINFRA</v>
          </cell>
        </row>
        <row r="11367">
          <cell r="B11367" t="str">
            <v>C3579</v>
          </cell>
          <cell r="C11367" t="str">
            <v>QUADRO DE MEDIÇÃO PADRÃO COELCE - PADRÃO POPULAR</v>
          </cell>
          <cell r="D11367" t="str">
            <v>UN</v>
          </cell>
          <cell r="E11367">
            <v>86.93</v>
          </cell>
          <cell r="F11367" t="str">
            <v>SEINFRA</v>
          </cell>
        </row>
        <row r="11368">
          <cell r="B11368" t="str">
            <v>C4052</v>
          </cell>
          <cell r="C11368" t="str">
            <v>QUADRO METÁLICO (600 x 400 x 400)mm - INSTALADO</v>
          </cell>
          <cell r="D11368" t="str">
            <v>UN</v>
          </cell>
          <cell r="E11368">
            <v>1037.9000000000001</v>
          </cell>
          <cell r="F11368" t="str">
            <v>SEINFRA</v>
          </cell>
        </row>
        <row r="11369">
          <cell r="B11369" t="str">
            <v>C2299</v>
          </cell>
          <cell r="C11369" t="str">
            <v xml:space="preserve">TAMPA DE CONCRETO ESP.= 5cm P/CAIXA EM ALVENARIA </v>
          </cell>
          <cell r="D11369" t="str">
            <v>M2</v>
          </cell>
          <cell r="E11369">
            <v>198.89</v>
          </cell>
          <cell r="F11369" t="str">
            <v>SEINFRA</v>
          </cell>
        </row>
        <row r="11370">
          <cell r="B11370" t="str">
            <v>FIOS, CABOS E ACESSÓRIOS</v>
          </cell>
          <cell r="E11370">
            <v>5043.8599999999997</v>
          </cell>
          <cell r="F11370" t="str">
            <v>SEINFRA</v>
          </cell>
        </row>
        <row r="11371">
          <cell r="B11371" t="str">
            <v>C4038</v>
          </cell>
          <cell r="C11371" t="str">
            <v>ACESSÓRIOS DE BAIXA TENSÃO</v>
          </cell>
          <cell r="D11371" t="str">
            <v>CJ</v>
          </cell>
          <cell r="E11371">
            <v>357.45</v>
          </cell>
          <cell r="F11371" t="str">
            <v>SEINFRA</v>
          </cell>
        </row>
        <row r="11372">
          <cell r="B11372" t="str">
            <v>C0111</v>
          </cell>
          <cell r="C11372" t="str">
            <v>ARAME GALVANIZADO PARA PESCA</v>
          </cell>
          <cell r="D11372" t="str">
            <v>M</v>
          </cell>
          <cell r="E11372">
            <v>2.5299999999999998</v>
          </cell>
          <cell r="F11372" t="str">
            <v>SEINFRA</v>
          </cell>
        </row>
        <row r="11373">
          <cell r="B11373" t="str">
            <v>C3750</v>
          </cell>
          <cell r="C11373" t="str">
            <v>CABO DE FIBRA ÓPTICA, 01 PAR</v>
          </cell>
          <cell r="D11373" t="str">
            <v>M</v>
          </cell>
          <cell r="E11373">
            <v>6.54</v>
          </cell>
          <cell r="F11373" t="str">
            <v>SEINFRA</v>
          </cell>
        </row>
        <row r="11374">
          <cell r="B11374" t="str">
            <v>C3751</v>
          </cell>
          <cell r="C11374" t="str">
            <v>CABO DE FIBRA ÓPTICA, 02 PARES</v>
          </cell>
          <cell r="D11374" t="str">
            <v>M</v>
          </cell>
          <cell r="E11374">
            <v>7.77</v>
          </cell>
          <cell r="F11374" t="str">
            <v>SEINFRA</v>
          </cell>
        </row>
        <row r="11375">
          <cell r="B11375" t="str">
            <v>C3752</v>
          </cell>
          <cell r="C11375" t="str">
            <v>CABO DE FIBRA ÓPTICA, 03 PARES</v>
          </cell>
          <cell r="D11375" t="str">
            <v>M</v>
          </cell>
          <cell r="E11375">
            <v>8.41</v>
          </cell>
          <cell r="F11375" t="str">
            <v>SEINFRA</v>
          </cell>
        </row>
        <row r="11376">
          <cell r="B11376" t="str">
            <v>C3753</v>
          </cell>
          <cell r="C11376" t="str">
            <v>CABO DE FIBRA ÓPTICA, 04 PARES</v>
          </cell>
          <cell r="D11376" t="str">
            <v>M</v>
          </cell>
          <cell r="E11376">
            <v>8.83</v>
          </cell>
          <cell r="F11376" t="str">
            <v>SEINFRA</v>
          </cell>
        </row>
        <row r="11377">
          <cell r="B11377" t="str">
            <v>C0522</v>
          </cell>
          <cell r="C11377" t="str">
            <v>CABO COBRE NU 6MM2</v>
          </cell>
          <cell r="D11377" t="str">
            <v>M</v>
          </cell>
          <cell r="E11377">
            <v>10.88</v>
          </cell>
          <cell r="F11377" t="str">
            <v>SEINFRA</v>
          </cell>
        </row>
        <row r="11378">
          <cell r="B11378" t="str">
            <v>C0517</v>
          </cell>
          <cell r="C11378" t="str">
            <v>CABO COBRE NU 10MM2</v>
          </cell>
          <cell r="D11378" t="str">
            <v>M</v>
          </cell>
          <cell r="E11378">
            <v>12.81</v>
          </cell>
          <cell r="F11378" t="str">
            <v>SEINFRA</v>
          </cell>
        </row>
        <row r="11379">
          <cell r="B11379" t="str">
            <v>C0518</v>
          </cell>
          <cell r="C11379" t="str">
            <v>CABO COBRE NU 16MM2</v>
          </cell>
          <cell r="D11379" t="str">
            <v>M</v>
          </cell>
          <cell r="E11379">
            <v>18.04</v>
          </cell>
          <cell r="F11379" t="str">
            <v>SEINFRA</v>
          </cell>
        </row>
        <row r="11380">
          <cell r="B11380" t="str">
            <v>C0519</v>
          </cell>
          <cell r="C11380" t="str">
            <v>CABO COBRE NU 25MM2</v>
          </cell>
          <cell r="D11380" t="str">
            <v>M</v>
          </cell>
          <cell r="E11380">
            <v>24.97</v>
          </cell>
          <cell r="F11380" t="str">
            <v>SEINFRA</v>
          </cell>
        </row>
        <row r="11381">
          <cell r="B11381" t="str">
            <v>C0520</v>
          </cell>
          <cell r="C11381" t="str">
            <v>CABO COBRE NU 35MM2</v>
          </cell>
          <cell r="D11381" t="str">
            <v>M</v>
          </cell>
          <cell r="E11381">
            <v>33.57</v>
          </cell>
          <cell r="F11381" t="str">
            <v>SEINFRA</v>
          </cell>
        </row>
        <row r="11382">
          <cell r="B11382" t="str">
            <v>C0521</v>
          </cell>
          <cell r="C11382" t="str">
            <v>CABO COBRE NU 50MM2</v>
          </cell>
          <cell r="D11382" t="str">
            <v>M</v>
          </cell>
          <cell r="E11382">
            <v>47.4</v>
          </cell>
          <cell r="F11382" t="str">
            <v>SEINFRA</v>
          </cell>
        </row>
        <row r="11383">
          <cell r="B11383" t="str">
            <v>C0523</v>
          </cell>
          <cell r="C11383" t="str">
            <v>CABO COBRE NU 70MM2</v>
          </cell>
          <cell r="D11383" t="str">
            <v>M</v>
          </cell>
          <cell r="E11383">
            <v>63.53</v>
          </cell>
          <cell r="F11383" t="str">
            <v>SEINFRA</v>
          </cell>
        </row>
        <row r="11384">
          <cell r="B11384" t="str">
            <v>C3907</v>
          </cell>
          <cell r="C11384" t="str">
            <v>CABO COBRE NU, FORMAÇÃO 7 FIOS, 10mm²</v>
          </cell>
          <cell r="D11384" t="str">
            <v>M</v>
          </cell>
          <cell r="E11384">
            <v>11.32</v>
          </cell>
          <cell r="F11384" t="str">
            <v>SEINFRA</v>
          </cell>
        </row>
        <row r="11385">
          <cell r="B11385" t="str">
            <v>C4558</v>
          </cell>
          <cell r="C11385" t="str">
            <v>CABO CORDPLAST (CABO PP) 3 x 2,50 mm²</v>
          </cell>
          <cell r="D11385" t="str">
            <v>M</v>
          </cell>
          <cell r="E11385">
            <v>8.08</v>
          </cell>
          <cell r="F11385" t="str">
            <v>SEINFRA</v>
          </cell>
        </row>
        <row r="11386">
          <cell r="B11386" t="str">
            <v>C4377</v>
          </cell>
          <cell r="C11386" t="str">
            <v>CABO EM PVC 1000V 2,5 mm²</v>
          </cell>
          <cell r="D11386" t="str">
            <v>M</v>
          </cell>
          <cell r="E11386">
            <v>6.03</v>
          </cell>
          <cell r="F11386" t="str">
            <v>SEINFRA</v>
          </cell>
        </row>
        <row r="11387">
          <cell r="B11387" t="str">
            <v>C0554</v>
          </cell>
          <cell r="C11387" t="str">
            <v>CABO EM PVC 1000V  4MM2</v>
          </cell>
          <cell r="D11387" t="str">
            <v>M</v>
          </cell>
          <cell r="E11387">
            <v>7.23</v>
          </cell>
          <cell r="F11387" t="str">
            <v>SEINFRA</v>
          </cell>
        </row>
        <row r="11388">
          <cell r="B11388" t="str">
            <v>C0556</v>
          </cell>
          <cell r="C11388" t="str">
            <v>CABO EM PVC 1000V  6MM2</v>
          </cell>
          <cell r="D11388" t="str">
            <v>M</v>
          </cell>
          <cell r="E11388">
            <v>8.6</v>
          </cell>
          <cell r="F11388" t="str">
            <v>SEINFRA</v>
          </cell>
        </row>
        <row r="11389">
          <cell r="B11389" t="str">
            <v>C0547</v>
          </cell>
          <cell r="C11389" t="str">
            <v>CABO EM PVC 1000V  10MM2</v>
          </cell>
          <cell r="D11389" t="str">
            <v>M</v>
          </cell>
          <cell r="E11389">
            <v>11.22</v>
          </cell>
          <cell r="F11389" t="str">
            <v>SEINFRA</v>
          </cell>
        </row>
        <row r="11390">
          <cell r="B11390" t="str">
            <v>C0550</v>
          </cell>
          <cell r="C11390" t="str">
            <v>CABO EM PVC 1000V  16MM2</v>
          </cell>
          <cell r="D11390" t="str">
            <v>M</v>
          </cell>
          <cell r="E11390">
            <v>15.18</v>
          </cell>
          <cell r="F11390" t="str">
            <v>SEINFRA</v>
          </cell>
        </row>
        <row r="11391">
          <cell r="B11391" t="str">
            <v>C0553</v>
          </cell>
          <cell r="C11391" t="str">
            <v>CABO EM PVC 1000V  25MM2</v>
          </cell>
          <cell r="D11391" t="str">
            <v>M</v>
          </cell>
          <cell r="E11391">
            <v>20.329999999999998</v>
          </cell>
          <cell r="F11391" t="str">
            <v>SEINFRA</v>
          </cell>
        </row>
        <row r="11392">
          <cell r="B11392" t="str">
            <v>C0558</v>
          </cell>
          <cell r="C11392" t="str">
            <v>CABO EM PVC 1000V  35MM2</v>
          </cell>
          <cell r="D11392" t="str">
            <v>M</v>
          </cell>
          <cell r="E11392">
            <v>27.11</v>
          </cell>
          <cell r="F11392" t="str">
            <v>SEINFRA</v>
          </cell>
        </row>
        <row r="11393">
          <cell r="B11393" t="str">
            <v>C0555</v>
          </cell>
          <cell r="C11393" t="str">
            <v>CABO EM PVC 1000V  50MM2</v>
          </cell>
          <cell r="D11393" t="str">
            <v>M</v>
          </cell>
          <cell r="E11393">
            <v>39.04</v>
          </cell>
          <cell r="F11393" t="str">
            <v>SEINFRA</v>
          </cell>
        </row>
        <row r="11394">
          <cell r="B11394" t="str">
            <v>C0559</v>
          </cell>
          <cell r="C11394" t="str">
            <v>CABO EM PVC 1000V  70MM2</v>
          </cell>
          <cell r="D11394" t="str">
            <v>M</v>
          </cell>
          <cell r="E11394">
            <v>50.73</v>
          </cell>
          <cell r="F11394" t="str">
            <v>SEINFRA</v>
          </cell>
        </row>
        <row r="11395">
          <cell r="B11395" t="str">
            <v>C0557</v>
          </cell>
          <cell r="C11395" t="str">
            <v>CABO EM PVC 1000V  95MM2</v>
          </cell>
          <cell r="D11395" t="str">
            <v>M</v>
          </cell>
          <cell r="E11395">
            <v>63.95</v>
          </cell>
          <cell r="F11395" t="str">
            <v>SEINFRA</v>
          </cell>
        </row>
        <row r="11396">
          <cell r="B11396" t="str">
            <v>C0548</v>
          </cell>
          <cell r="C11396" t="str">
            <v>CABO EM PVC 1000V  120MM2</v>
          </cell>
          <cell r="D11396" t="str">
            <v>M</v>
          </cell>
          <cell r="E11396">
            <v>82.93</v>
          </cell>
          <cell r="F11396" t="str">
            <v>SEINFRA</v>
          </cell>
        </row>
        <row r="11397">
          <cell r="B11397" t="str">
            <v>C0549</v>
          </cell>
          <cell r="C11397" t="str">
            <v>CABO EM PVC 1000V  150MM2</v>
          </cell>
          <cell r="D11397" t="str">
            <v>M</v>
          </cell>
          <cell r="E11397">
            <v>102.74</v>
          </cell>
          <cell r="F11397" t="str">
            <v>SEINFRA</v>
          </cell>
        </row>
        <row r="11398">
          <cell r="B11398" t="str">
            <v>C0551</v>
          </cell>
          <cell r="C11398" t="str">
            <v>CABO EM PVC 1000V  185MM2</v>
          </cell>
          <cell r="D11398" t="str">
            <v>M</v>
          </cell>
          <cell r="E11398">
            <v>127.51</v>
          </cell>
          <cell r="F11398" t="str">
            <v>SEINFRA</v>
          </cell>
        </row>
        <row r="11399">
          <cell r="B11399" t="str">
            <v>C0552</v>
          </cell>
          <cell r="C11399" t="str">
            <v>CABO EM PVC 1000V  240MM2</v>
          </cell>
          <cell r="D11399" t="str">
            <v>M</v>
          </cell>
          <cell r="E11399">
            <v>165.86</v>
          </cell>
          <cell r="F11399" t="str">
            <v>SEINFRA</v>
          </cell>
        </row>
        <row r="11400">
          <cell r="B11400" t="str">
            <v>C4771</v>
          </cell>
          <cell r="C11400" t="str">
            <v>CABO EM PVC 1000V 300MM2</v>
          </cell>
          <cell r="D11400" t="str">
            <v>M</v>
          </cell>
          <cell r="E11400">
            <v>207.51</v>
          </cell>
          <cell r="F11400" t="str">
            <v>SEINFRA</v>
          </cell>
        </row>
        <row r="11401">
          <cell r="B11401" t="str">
            <v>C4818</v>
          </cell>
          <cell r="C11401" t="str">
            <v>CABO EM PVC 1000V 400MM2</v>
          </cell>
          <cell r="D11401" t="str">
            <v>M</v>
          </cell>
          <cell r="E11401">
            <v>272.20999999999998</v>
          </cell>
          <cell r="F11401" t="str">
            <v>SEINFRA</v>
          </cell>
        </row>
        <row r="11402">
          <cell r="B11402" t="str">
            <v>C4538</v>
          </cell>
          <cell r="C11402" t="str">
            <v>CABO EM PVC 15000V 35MM2</v>
          </cell>
          <cell r="D11402" t="str">
            <v>M</v>
          </cell>
          <cell r="E11402">
            <v>49.94</v>
          </cell>
          <cell r="F11402" t="str">
            <v>SEINFRA</v>
          </cell>
        </row>
        <row r="11403">
          <cell r="B11403" t="str">
            <v>C4539</v>
          </cell>
          <cell r="C11403" t="str">
            <v>CABO EM PVC 15000V 120MM2</v>
          </cell>
          <cell r="D11403" t="str">
            <v>M</v>
          </cell>
          <cell r="E11403">
            <v>114.47</v>
          </cell>
          <cell r="F11403" t="str">
            <v>SEINFRA</v>
          </cell>
        </row>
        <row r="11404">
          <cell r="B11404" t="str">
            <v>C0540</v>
          </cell>
          <cell r="C11404" t="str">
            <v>CABO ISOLADO PVC 750V 2,5MM2</v>
          </cell>
          <cell r="D11404" t="str">
            <v>M</v>
          </cell>
          <cell r="E11404">
            <v>6.13</v>
          </cell>
          <cell r="F11404" t="str">
            <v>SEINFRA</v>
          </cell>
        </row>
        <row r="11405">
          <cell r="B11405" t="str">
            <v>C0534</v>
          </cell>
          <cell r="C11405" t="str">
            <v>CABO ISOLADO PVC 750V 4MM2</v>
          </cell>
          <cell r="D11405" t="str">
            <v>M</v>
          </cell>
          <cell r="E11405">
            <v>7.44</v>
          </cell>
          <cell r="F11405" t="str">
            <v>SEINFRA</v>
          </cell>
        </row>
        <row r="11406">
          <cell r="B11406" t="str">
            <v>C0537</v>
          </cell>
          <cell r="C11406" t="str">
            <v>CABO ISOLADO PVC 750V 6MM2</v>
          </cell>
          <cell r="D11406" t="str">
            <v>M</v>
          </cell>
          <cell r="E11406">
            <v>8.2100000000000009</v>
          </cell>
          <cell r="F11406" t="str">
            <v>SEINFRA</v>
          </cell>
        </row>
        <row r="11407">
          <cell r="B11407" t="str">
            <v>C0524</v>
          </cell>
          <cell r="C11407" t="str">
            <v>CABO ISOLADO PVC 750V 10MM2</v>
          </cell>
          <cell r="D11407" t="str">
            <v>M</v>
          </cell>
          <cell r="E11407">
            <v>11.06</v>
          </cell>
          <cell r="F11407" t="str">
            <v>SEINFRA</v>
          </cell>
        </row>
        <row r="11408">
          <cell r="B11408" t="str">
            <v>C0527</v>
          </cell>
          <cell r="C11408" t="str">
            <v>CABO ISOLADO PVC 750V 16MM2</v>
          </cell>
          <cell r="D11408" t="str">
            <v>M</v>
          </cell>
          <cell r="E11408">
            <v>15.09</v>
          </cell>
          <cell r="F11408" t="str">
            <v>SEINFRA</v>
          </cell>
        </row>
        <row r="11409">
          <cell r="B11409" t="str">
            <v>C0530</v>
          </cell>
          <cell r="C11409" t="str">
            <v>CABO ISOLADO PVC 750V 25 MM2</v>
          </cell>
          <cell r="D11409" t="str">
            <v>M</v>
          </cell>
          <cell r="E11409">
            <v>20.27</v>
          </cell>
          <cell r="F11409" t="str">
            <v>SEINFRA</v>
          </cell>
        </row>
        <row r="11410">
          <cell r="B11410" t="str">
            <v>C0532</v>
          </cell>
          <cell r="C11410" t="str">
            <v>CABO ISOLADO PVC 750V 35MM2</v>
          </cell>
          <cell r="D11410" t="str">
            <v>M</v>
          </cell>
          <cell r="E11410">
            <v>26.76</v>
          </cell>
          <cell r="F11410" t="str">
            <v>SEINFRA</v>
          </cell>
        </row>
        <row r="11411">
          <cell r="B11411" t="str">
            <v>C0536</v>
          </cell>
          <cell r="C11411" t="str">
            <v>CABO ISOLADO PVC 750V 50MM2</v>
          </cell>
          <cell r="D11411" t="str">
            <v>M</v>
          </cell>
          <cell r="E11411">
            <v>38.42</v>
          </cell>
          <cell r="F11411" t="str">
            <v>SEINFRA</v>
          </cell>
        </row>
        <row r="11412">
          <cell r="B11412" t="str">
            <v>C0538</v>
          </cell>
          <cell r="C11412" t="str">
            <v>CABO ISOLADO PVC 750V 70MM2</v>
          </cell>
          <cell r="D11412" t="str">
            <v>M</v>
          </cell>
          <cell r="E11412">
            <v>49.76</v>
          </cell>
          <cell r="F11412" t="str">
            <v>SEINFRA</v>
          </cell>
        </row>
        <row r="11413">
          <cell r="B11413" t="str">
            <v>C0539</v>
          </cell>
          <cell r="C11413" t="str">
            <v>CABO ISOLADO PVC 750V 95MM2</v>
          </cell>
          <cell r="D11413" t="str">
            <v>M</v>
          </cell>
          <cell r="E11413">
            <v>63.64</v>
          </cell>
          <cell r="F11413" t="str">
            <v>SEINFRA</v>
          </cell>
        </row>
        <row r="11414">
          <cell r="B11414" t="str">
            <v>C0525</v>
          </cell>
          <cell r="C11414" t="str">
            <v>CABO ISOLADO PVC 750V 120MM2</v>
          </cell>
          <cell r="D11414" t="str">
            <v>M</v>
          </cell>
          <cell r="E11414">
            <v>81.010000000000005</v>
          </cell>
          <cell r="F11414" t="str">
            <v>SEINFRA</v>
          </cell>
        </row>
        <row r="11415">
          <cell r="B11415" t="str">
            <v>C0526</v>
          </cell>
          <cell r="C11415" t="str">
            <v>CABO ISOLADO PVC 750V 150MM2</v>
          </cell>
          <cell r="D11415" t="str">
            <v>M</v>
          </cell>
          <cell r="E11415">
            <v>100.94</v>
          </cell>
          <cell r="F11415" t="str">
            <v>SEINFRA</v>
          </cell>
        </row>
        <row r="11416">
          <cell r="B11416" t="str">
            <v>C0528</v>
          </cell>
          <cell r="C11416" t="str">
            <v>CABO ISOLADO PVC 750V 185MM2</v>
          </cell>
          <cell r="D11416" t="str">
            <v>M</v>
          </cell>
          <cell r="E11416">
            <v>125.4</v>
          </cell>
          <cell r="F11416" t="str">
            <v>SEINFRA</v>
          </cell>
        </row>
        <row r="11417">
          <cell r="B11417" t="str">
            <v>C0529</v>
          </cell>
          <cell r="C11417" t="str">
            <v>CABO ISOLADO PVC 750V 240MM2</v>
          </cell>
          <cell r="D11417" t="str">
            <v>M</v>
          </cell>
          <cell r="E11417">
            <v>163.54</v>
          </cell>
          <cell r="F11417" t="str">
            <v>SEINFRA</v>
          </cell>
        </row>
        <row r="11418">
          <cell r="B11418" t="str">
            <v>C0531</v>
          </cell>
          <cell r="C11418" t="str">
            <v>CABO ISOLADO PVC 750V 300MM2</v>
          </cell>
          <cell r="D11418" t="str">
            <v>M</v>
          </cell>
          <cell r="E11418">
            <v>202.82</v>
          </cell>
          <cell r="F11418" t="str">
            <v>SEINFRA</v>
          </cell>
        </row>
        <row r="11419">
          <cell r="B11419" t="str">
            <v>C0533</v>
          </cell>
          <cell r="C11419" t="str">
            <v>CABO ISOLADO PVC 750V 400MM2</v>
          </cell>
          <cell r="D11419" t="str">
            <v>M</v>
          </cell>
          <cell r="E11419">
            <v>264.37</v>
          </cell>
          <cell r="F11419" t="str">
            <v>SEINFRA</v>
          </cell>
        </row>
        <row r="11420">
          <cell r="B11420" t="str">
            <v>C0535</v>
          </cell>
          <cell r="C11420" t="str">
            <v>CABO ISOLADO PVC 750V 500MM2</v>
          </cell>
          <cell r="D11420" t="str">
            <v>M</v>
          </cell>
          <cell r="E11420">
            <v>328.02</v>
          </cell>
          <cell r="F11420" t="str">
            <v>SEINFRA</v>
          </cell>
        </row>
        <row r="11421">
          <cell r="B11421" t="str">
            <v>C0541</v>
          </cell>
          <cell r="C11421" t="str">
            <v>CABO LÓGICO 4 PARES, CATEGORIA 3 - UTP (10 MPBS)</v>
          </cell>
          <cell r="D11421" t="str">
            <v>M</v>
          </cell>
          <cell r="E11421">
            <v>10.61</v>
          </cell>
          <cell r="F11421" t="str">
            <v>SEINFRA</v>
          </cell>
        </row>
        <row r="11422">
          <cell r="B11422" t="str">
            <v>C0542</v>
          </cell>
          <cell r="C11422" t="str">
            <v>CABO LÓGICO 4 PARES, CATEGORIA 4 - UTP (20 MPBS)</v>
          </cell>
          <cell r="D11422" t="str">
            <v>M</v>
          </cell>
          <cell r="E11422">
            <v>10.92</v>
          </cell>
          <cell r="F11422" t="str">
            <v>SEINFRA</v>
          </cell>
        </row>
        <row r="11423">
          <cell r="B11423" t="str">
            <v>C0543</v>
          </cell>
          <cell r="C11423" t="str">
            <v>CABO LÓGICO 4 PARES, CATEGORIA 5 - UTP (100 MBPS)</v>
          </cell>
          <cell r="D11423" t="str">
            <v>M</v>
          </cell>
          <cell r="E11423">
            <v>11.28</v>
          </cell>
          <cell r="F11423" t="str">
            <v>SEINFRA</v>
          </cell>
        </row>
        <row r="11424">
          <cell r="B11424" t="str">
            <v>C4533</v>
          </cell>
          <cell r="C11424" t="str">
            <v>CABO LÓGICO 4 PARES, CATEGORIA 6 - UTP</v>
          </cell>
          <cell r="D11424" t="str">
            <v>M</v>
          </cell>
          <cell r="E11424">
            <v>11.78</v>
          </cell>
          <cell r="F11424" t="str">
            <v>SEINFRA</v>
          </cell>
        </row>
        <row r="11425">
          <cell r="B11425" t="str">
            <v>C4534</v>
          </cell>
          <cell r="C11425" t="str">
            <v>CABO LÓGICO CTP APL-100 - 50</v>
          </cell>
          <cell r="D11425" t="str">
            <v>M</v>
          </cell>
          <cell r="E11425">
            <v>65.47</v>
          </cell>
          <cell r="F11425" t="str">
            <v>SEINFRA</v>
          </cell>
        </row>
        <row r="11426">
          <cell r="B11426" t="str">
            <v>C0544</v>
          </cell>
          <cell r="C11426" t="str">
            <v>CABO LÓGICO/VÍDEO COAXIAL 5O (OHMS)</v>
          </cell>
          <cell r="D11426" t="str">
            <v>M</v>
          </cell>
          <cell r="E11426">
            <v>10.81</v>
          </cell>
          <cell r="F11426" t="str">
            <v>SEINFRA</v>
          </cell>
        </row>
        <row r="11427">
          <cell r="B11427" t="str">
            <v>C0545</v>
          </cell>
          <cell r="C11427" t="str">
            <v>CABO LÓGICO/VÍDEO COAXIAL 75 (OHMS)</v>
          </cell>
          <cell r="D11427" t="str">
            <v>M</v>
          </cell>
          <cell r="E11427">
            <v>11.09</v>
          </cell>
          <cell r="F11427" t="str">
            <v>SEINFRA</v>
          </cell>
        </row>
        <row r="11428">
          <cell r="B11428" t="str">
            <v>C0546</v>
          </cell>
          <cell r="C11428" t="str">
            <v>CABO LÓGICO/VÍDEO COAXIAL 95 (OHMS)</v>
          </cell>
          <cell r="D11428" t="str">
            <v>M</v>
          </cell>
          <cell r="E11428">
            <v>11.38</v>
          </cell>
          <cell r="F11428" t="str">
            <v>SEINFRA</v>
          </cell>
        </row>
        <row r="11429">
          <cell r="B11429" t="str">
            <v>C4031</v>
          </cell>
          <cell r="C11429" t="str">
            <v>CABO SINGELO ISOLAÇÃO 15 kV, DIÂMETRO 25 mm² - INSTALADO</v>
          </cell>
          <cell r="D11429" t="str">
            <v>M</v>
          </cell>
          <cell r="E11429">
            <v>39.840000000000003</v>
          </cell>
          <cell r="F11429" t="str">
            <v>SEINFRA</v>
          </cell>
        </row>
        <row r="11430">
          <cell r="B11430" t="str">
            <v>C0562</v>
          </cell>
          <cell r="C11430" t="str">
            <v>CABO TELEFÔNICO CCI - 1</v>
          </cell>
          <cell r="D11430" t="str">
            <v>M</v>
          </cell>
          <cell r="E11430">
            <v>6.25</v>
          </cell>
          <cell r="F11430" t="str">
            <v>SEINFRA</v>
          </cell>
        </row>
        <row r="11431">
          <cell r="B11431" t="str">
            <v>C0563</v>
          </cell>
          <cell r="C11431" t="str">
            <v>CABO TELEFÔNICO CCI - 2</v>
          </cell>
          <cell r="D11431" t="str">
            <v>M</v>
          </cell>
          <cell r="E11431">
            <v>6.71</v>
          </cell>
          <cell r="F11431" t="str">
            <v>SEINFRA</v>
          </cell>
        </row>
        <row r="11432">
          <cell r="B11432" t="str">
            <v>C0564</v>
          </cell>
          <cell r="C11432" t="str">
            <v>CABO TELEFÔNICO CCI - 3</v>
          </cell>
          <cell r="D11432" t="str">
            <v>M</v>
          </cell>
          <cell r="E11432">
            <v>7.3</v>
          </cell>
          <cell r="F11432" t="str">
            <v>SEINFRA</v>
          </cell>
        </row>
        <row r="11433">
          <cell r="B11433" t="str">
            <v>C0565</v>
          </cell>
          <cell r="C11433" t="str">
            <v>CABO TELEFÔNICO CCI - 4</v>
          </cell>
          <cell r="D11433" t="str">
            <v>M</v>
          </cell>
          <cell r="E11433">
            <v>7.76</v>
          </cell>
          <cell r="F11433" t="str">
            <v>SEINFRA</v>
          </cell>
        </row>
        <row r="11434">
          <cell r="B11434" t="str">
            <v>C0566</v>
          </cell>
          <cell r="C11434" t="str">
            <v>CABO TELEFÔNICO CCI - 5</v>
          </cell>
          <cell r="D11434" t="str">
            <v>M</v>
          </cell>
          <cell r="E11434">
            <v>8.5</v>
          </cell>
          <cell r="F11434" t="str">
            <v>SEINFRA</v>
          </cell>
        </row>
        <row r="11435">
          <cell r="B11435" t="str">
            <v>C0567</v>
          </cell>
          <cell r="C11435" t="str">
            <v>CABO TELEFÔNICO CCI - 6</v>
          </cell>
          <cell r="D11435" t="str">
            <v>M</v>
          </cell>
          <cell r="E11435">
            <v>8.94</v>
          </cell>
          <cell r="F11435" t="str">
            <v>SEINFRA</v>
          </cell>
        </row>
        <row r="11436">
          <cell r="B11436" t="str">
            <v>C0568</v>
          </cell>
          <cell r="C11436" t="str">
            <v>CABO TELEFÔNICO CI 50-10</v>
          </cell>
          <cell r="D11436" t="str">
            <v>M</v>
          </cell>
          <cell r="E11436">
            <v>15.86</v>
          </cell>
          <cell r="F11436" t="str">
            <v>SEINFRA</v>
          </cell>
        </row>
        <row r="11437">
          <cell r="B11437" t="str">
            <v>C0570</v>
          </cell>
          <cell r="C11437" t="str">
            <v>CABO TELEFÔNICO CI 50-20</v>
          </cell>
          <cell r="D11437" t="str">
            <v>M</v>
          </cell>
          <cell r="E11437">
            <v>21.94</v>
          </cell>
          <cell r="F11437" t="str">
            <v>SEINFRA</v>
          </cell>
        </row>
        <row r="11438">
          <cell r="B11438" t="str">
            <v>C0572</v>
          </cell>
          <cell r="C11438" t="str">
            <v>CABO TELEFÔNICO CI 50-30</v>
          </cell>
          <cell r="D11438" t="str">
            <v>M</v>
          </cell>
          <cell r="E11438">
            <v>26.48</v>
          </cell>
          <cell r="F11438" t="str">
            <v>SEINFRA</v>
          </cell>
        </row>
        <row r="11439">
          <cell r="B11439" t="str">
            <v>C0573</v>
          </cell>
          <cell r="C11439" t="str">
            <v>CABO TELEFÔNICO CI 50-50</v>
          </cell>
          <cell r="D11439" t="str">
            <v>M</v>
          </cell>
          <cell r="E11439">
            <v>39.729999999999997</v>
          </cell>
          <cell r="F11439" t="str">
            <v>SEINFRA</v>
          </cell>
        </row>
        <row r="11440">
          <cell r="B11440" t="str">
            <v>C0569</v>
          </cell>
          <cell r="C11440" t="str">
            <v>CABO TELEFÔNICO CI 50-100</v>
          </cell>
          <cell r="D11440" t="str">
            <v>M</v>
          </cell>
          <cell r="E11440">
            <v>58.95</v>
          </cell>
          <cell r="F11440" t="str">
            <v>SEINFRA</v>
          </cell>
        </row>
        <row r="11441">
          <cell r="B11441" t="str">
            <v>C0571</v>
          </cell>
          <cell r="C11441" t="str">
            <v>CABO TELEFÔNICO CI 50-200</v>
          </cell>
          <cell r="D11441" t="str">
            <v>M</v>
          </cell>
          <cell r="E11441">
            <v>131.49</v>
          </cell>
          <cell r="F11441" t="str">
            <v>SEINFRA</v>
          </cell>
        </row>
        <row r="11442">
          <cell r="B11442" t="str">
            <v>C0574</v>
          </cell>
          <cell r="C11442" t="str">
            <v>CABO TELEFÔNICO CTP-APL 10</v>
          </cell>
          <cell r="D11442" t="str">
            <v>M</v>
          </cell>
          <cell r="E11442">
            <v>17.79</v>
          </cell>
          <cell r="F11442" t="str">
            <v>SEINFRA</v>
          </cell>
        </row>
        <row r="11443">
          <cell r="B11443" t="str">
            <v>C0575</v>
          </cell>
          <cell r="C11443" t="str">
            <v>CABO TELEFÔNICO CTP-APL 20</v>
          </cell>
          <cell r="D11443" t="str">
            <v>M</v>
          </cell>
          <cell r="E11443">
            <v>24.02</v>
          </cell>
          <cell r="F11443" t="str">
            <v>SEINFRA</v>
          </cell>
        </row>
        <row r="11444">
          <cell r="B11444" t="str">
            <v>C0578</v>
          </cell>
          <cell r="C11444" t="str">
            <v>CABO TELEFÔNICO CTP-APL 30</v>
          </cell>
          <cell r="D11444" t="str">
            <v>M</v>
          </cell>
          <cell r="E11444">
            <v>29.24</v>
          </cell>
          <cell r="F11444" t="str">
            <v>SEINFRA</v>
          </cell>
        </row>
        <row r="11445">
          <cell r="B11445" t="str">
            <v>C0579</v>
          </cell>
          <cell r="C11445" t="str">
            <v>CABO TELEFÔNICO CTP-APL 50</v>
          </cell>
          <cell r="D11445" t="str">
            <v>M</v>
          </cell>
          <cell r="E11445">
            <v>39.729999999999997</v>
          </cell>
          <cell r="F11445" t="str">
            <v>SEINFRA</v>
          </cell>
        </row>
        <row r="11446">
          <cell r="B11446" t="str">
            <v>C0576</v>
          </cell>
          <cell r="C11446" t="str">
            <v>CABO TELEFÔNICO CTP-APL 100</v>
          </cell>
          <cell r="D11446" t="str">
            <v>M</v>
          </cell>
          <cell r="E11446">
            <v>70.45</v>
          </cell>
          <cell r="F11446" t="str">
            <v>SEINFRA</v>
          </cell>
        </row>
        <row r="11447">
          <cell r="B11447" t="str">
            <v>C0577</v>
          </cell>
          <cell r="C11447" t="str">
            <v>CABO TELEFÔNICO CTP-APL 200</v>
          </cell>
          <cell r="D11447" t="str">
            <v>M</v>
          </cell>
          <cell r="E11447">
            <v>83.82</v>
          </cell>
          <cell r="F11447" t="str">
            <v>SEINFRA</v>
          </cell>
        </row>
        <row r="11448">
          <cell r="B11448" t="str">
            <v>C0560</v>
          </cell>
          <cell r="C11448" t="str">
            <v>CABO TELEFÔNICO CCE - 2</v>
          </cell>
          <cell r="D11448" t="str">
            <v>M</v>
          </cell>
          <cell r="E11448">
            <v>9</v>
          </cell>
          <cell r="F11448" t="str">
            <v>SEINFRA</v>
          </cell>
        </row>
        <row r="11449">
          <cell r="B11449" t="str">
            <v>C0561</v>
          </cell>
          <cell r="C11449" t="str">
            <v>CABO TELEFÔNICO CCE - 3</v>
          </cell>
          <cell r="D11449" t="str">
            <v>M</v>
          </cell>
          <cell r="E11449">
            <v>9.51</v>
          </cell>
          <cell r="F11449" t="str">
            <v>SEINFRA</v>
          </cell>
        </row>
        <row r="11450">
          <cell r="B11450" t="str">
            <v>C3908</v>
          </cell>
          <cell r="C11450" t="str">
            <v>CABO UNIPOLAR ISOLADO EM EPR 3,6/6kV, 10mm²</v>
          </cell>
          <cell r="D11450" t="str">
            <v>M</v>
          </cell>
          <cell r="E11450">
            <v>42.11</v>
          </cell>
          <cell r="F11450" t="str">
            <v>SEINFRA</v>
          </cell>
        </row>
        <row r="11451">
          <cell r="B11451" t="str">
            <v>C0798</v>
          </cell>
          <cell r="C11451" t="str">
            <v>CLEATS PARA FIAÇÃO APARENTE</v>
          </cell>
          <cell r="D11451" t="str">
            <v>UN</v>
          </cell>
          <cell r="E11451">
            <v>4.78</v>
          </cell>
          <cell r="F11451" t="str">
            <v>SEINFRA</v>
          </cell>
        </row>
        <row r="11452">
          <cell r="B11452" t="str">
            <v>C3565</v>
          </cell>
          <cell r="C11452" t="str">
            <v>CLEATS PARA FIAÇÃO APARENTE (MUTIRÃO MISTO)</v>
          </cell>
          <cell r="D11452" t="str">
            <v>UN</v>
          </cell>
          <cell r="E11452">
            <v>3.11</v>
          </cell>
          <cell r="F11452" t="str">
            <v>SEINFRA</v>
          </cell>
        </row>
        <row r="11453">
          <cell r="B11453" t="str">
            <v>C3911</v>
          </cell>
          <cell r="C11453" t="str">
            <v>CONECTOR DE ATERRAMENTO TIPO K2C17-10mm BURDY</v>
          </cell>
          <cell r="D11453" t="str">
            <v>UN</v>
          </cell>
          <cell r="E11453">
            <v>11.9</v>
          </cell>
          <cell r="F11453" t="str">
            <v>SEINFRA</v>
          </cell>
        </row>
        <row r="11454">
          <cell r="B11454" t="str">
            <v>C0859</v>
          </cell>
          <cell r="C11454" t="str">
            <v>CONECTOR SPLIT - BOLT P/ CABOS ATE 16MM2</v>
          </cell>
          <cell r="D11454" t="str">
            <v>UN</v>
          </cell>
          <cell r="E11454">
            <v>8.98</v>
          </cell>
          <cell r="F11454" t="str">
            <v>SEINFRA</v>
          </cell>
        </row>
        <row r="11455">
          <cell r="B11455" t="str">
            <v>C0860</v>
          </cell>
          <cell r="C11455" t="str">
            <v>CONECTOR SPLIT - BOLT P/ CABOS ATE 35MM2</v>
          </cell>
          <cell r="D11455" t="str">
            <v>UN</v>
          </cell>
          <cell r="E11455">
            <v>11.04</v>
          </cell>
          <cell r="F11455" t="str">
            <v>SEINFRA</v>
          </cell>
        </row>
        <row r="11456">
          <cell r="B11456" t="str">
            <v>C0858</v>
          </cell>
          <cell r="C11456" t="str">
            <v>CONECTOR SPLIT - BOLT P/ CABOS ATE 120MM2</v>
          </cell>
          <cell r="D11456" t="str">
            <v>UN</v>
          </cell>
          <cell r="E11456">
            <v>31.46</v>
          </cell>
          <cell r="F11456" t="str">
            <v>SEINFRA</v>
          </cell>
        </row>
        <row r="11457">
          <cell r="B11457" t="str">
            <v>C0861</v>
          </cell>
          <cell r="C11457" t="str">
            <v>CONECTOR SPLIT - BOLT P/ CABOS ATE 500MM2</v>
          </cell>
          <cell r="D11457" t="str">
            <v>UN</v>
          </cell>
          <cell r="E11457">
            <v>84.97</v>
          </cell>
          <cell r="F11457" t="str">
            <v>SEINFRA</v>
          </cell>
        </row>
        <row r="11458">
          <cell r="B11458" t="str">
            <v>C0869</v>
          </cell>
          <cell r="C11458" t="str">
            <v>CORDOALHA COBRE NÚ 35MM2 E ISOLADORES P/PARA-RAIO</v>
          </cell>
          <cell r="D11458" t="str">
            <v>M</v>
          </cell>
          <cell r="E11458">
            <v>47.4</v>
          </cell>
          <cell r="F11458" t="str">
            <v>SEINFRA</v>
          </cell>
        </row>
        <row r="11459">
          <cell r="B11459" t="str">
            <v>C0870</v>
          </cell>
          <cell r="C11459" t="str">
            <v>CORDOALHA COBRE NÚ 70MM2 E ISOLADORES P/PARA-RAIO</v>
          </cell>
          <cell r="D11459" t="str">
            <v>M</v>
          </cell>
          <cell r="E11459">
            <v>79.13</v>
          </cell>
          <cell r="F11459" t="str">
            <v>SEINFRA</v>
          </cell>
        </row>
        <row r="11460">
          <cell r="B11460" t="str">
            <v>C1369</v>
          </cell>
          <cell r="C11460" t="str">
            <v>FIO ISOLADO PVC P/750V 0.5MM2</v>
          </cell>
          <cell r="D11460" t="str">
            <v>M</v>
          </cell>
          <cell r="E11460">
            <v>3.14</v>
          </cell>
          <cell r="F11460" t="str">
            <v>SEINFRA</v>
          </cell>
        </row>
        <row r="11461">
          <cell r="B11461" t="str">
            <v>C1370</v>
          </cell>
          <cell r="C11461" t="str">
            <v>FIO ISOLADO PVC P/750V 0.75MM2</v>
          </cell>
          <cell r="D11461" t="str">
            <v>M</v>
          </cell>
          <cell r="E11461">
            <v>3.69</v>
          </cell>
          <cell r="F11461" t="str">
            <v>SEINFRA</v>
          </cell>
        </row>
        <row r="11462">
          <cell r="B11462" t="str">
            <v>C1373</v>
          </cell>
          <cell r="C11462" t="str">
            <v>FIO ISOLADO PVC P/750V 1MM2</v>
          </cell>
          <cell r="D11462" t="str">
            <v>M</v>
          </cell>
          <cell r="E11462">
            <v>4.09</v>
          </cell>
          <cell r="F11462" t="str">
            <v>SEINFRA</v>
          </cell>
        </row>
        <row r="11463">
          <cell r="B11463" t="str">
            <v>C1371</v>
          </cell>
          <cell r="C11463" t="str">
            <v>FIO ISOLADO PVC P/750V 1.5 MM2</v>
          </cell>
          <cell r="D11463" t="str">
            <v>M</v>
          </cell>
          <cell r="E11463">
            <v>4.62</v>
          </cell>
          <cell r="F11463" t="str">
            <v>SEINFRA</v>
          </cell>
        </row>
        <row r="11464">
          <cell r="B11464" t="str">
            <v>C1374</v>
          </cell>
          <cell r="C11464" t="str">
            <v>FIO ISOLADO PVC P/750V 2.5 MM2</v>
          </cell>
          <cell r="D11464" t="str">
            <v>M</v>
          </cell>
          <cell r="E11464">
            <v>5.52</v>
          </cell>
          <cell r="F11464" t="str">
            <v>SEINFRA</v>
          </cell>
        </row>
        <row r="11465">
          <cell r="B11465" t="str">
            <v>C1375</v>
          </cell>
          <cell r="C11465" t="str">
            <v>FIO ISOLADO PVC P/750V 4MM2</v>
          </cell>
          <cell r="D11465" t="str">
            <v>M</v>
          </cell>
          <cell r="E11465">
            <v>6.87</v>
          </cell>
          <cell r="F11465" t="str">
            <v>SEINFRA</v>
          </cell>
        </row>
        <row r="11466">
          <cell r="B11466" t="str">
            <v>C1376</v>
          </cell>
          <cell r="C11466" t="str">
            <v>FIO ISOLADO PVC P/750V 6MM2</v>
          </cell>
          <cell r="D11466" t="str">
            <v>M</v>
          </cell>
          <cell r="E11466">
            <v>8.15</v>
          </cell>
          <cell r="F11466" t="str">
            <v>SEINFRA</v>
          </cell>
        </row>
        <row r="11467">
          <cell r="B11467" t="str">
            <v>C1372</v>
          </cell>
          <cell r="C11467" t="str">
            <v>FIO ISOLADO PVC P/750V 10MM2</v>
          </cell>
          <cell r="D11467" t="str">
            <v>M</v>
          </cell>
          <cell r="E11467">
            <v>10.61</v>
          </cell>
          <cell r="F11467" t="str">
            <v>SEINFRA</v>
          </cell>
        </row>
        <row r="11468">
          <cell r="B11468" t="str">
            <v>C1377</v>
          </cell>
          <cell r="C11468" t="str">
            <v>FIO PARALELO ISOLADO, ( 2 X 0,75 )MM2</v>
          </cell>
          <cell r="D11468" t="str">
            <v>M</v>
          </cell>
          <cell r="E11468">
            <v>3.82</v>
          </cell>
          <cell r="F11468" t="str">
            <v>SEINFRA</v>
          </cell>
        </row>
        <row r="11469">
          <cell r="B11469" t="str">
            <v>C1378</v>
          </cell>
          <cell r="C11469" t="str">
            <v>FIO PARALELO ISOLADO, ( 2 X 1,00 )MM2</v>
          </cell>
          <cell r="D11469" t="str">
            <v>M</v>
          </cell>
          <cell r="E11469">
            <v>5.14</v>
          </cell>
          <cell r="F11469" t="str">
            <v>SEINFRA</v>
          </cell>
        </row>
        <row r="11470">
          <cell r="B11470" t="str">
            <v>C1379</v>
          </cell>
          <cell r="C11470" t="str">
            <v>FIO PARALELO ISOLADO, ( 2 X 1,50 )MM2</v>
          </cell>
          <cell r="D11470" t="str">
            <v>M</v>
          </cell>
          <cell r="E11470">
            <v>7.46</v>
          </cell>
          <cell r="F11470" t="str">
            <v>SEINFRA</v>
          </cell>
        </row>
        <row r="11471">
          <cell r="B11471" t="str">
            <v>C3572</v>
          </cell>
          <cell r="C11471" t="str">
            <v>HASTE DE FERRO GALVANIZADO 1.20m PARA ATERRAMENTO (MUTIRÃO MISTO)</v>
          </cell>
          <cell r="D11471" t="str">
            <v>UN</v>
          </cell>
          <cell r="E11471">
            <v>23.51</v>
          </cell>
          <cell r="F11471" t="str">
            <v>SEINFRA</v>
          </cell>
        </row>
        <row r="11472">
          <cell r="F11472" t="str">
            <v>SEINFRA</v>
          </cell>
        </row>
        <row r="11473">
          <cell r="B11473" t="str">
            <v>C3922</v>
          </cell>
          <cell r="C11473" t="str">
            <v>KIT CONECTOR SN-10, 5kV-20A, CABO 10mm²</v>
          </cell>
          <cell r="D11473" t="str">
            <v>UN</v>
          </cell>
          <cell r="E11473">
            <v>97.16</v>
          </cell>
          <cell r="F11473" t="str">
            <v>SEINFRA</v>
          </cell>
        </row>
        <row r="11474">
          <cell r="B11474" t="str">
            <v>C3570</v>
          </cell>
          <cell r="C11474" t="str">
            <v>MUTIRÃO MISTO - FIO ISOLADO PVC P/750V 1.5MM2</v>
          </cell>
          <cell r="D11474" t="str">
            <v>M</v>
          </cell>
          <cell r="E11474">
            <v>2.94</v>
          </cell>
          <cell r="F11474" t="str">
            <v>SEINFRA</v>
          </cell>
        </row>
        <row r="11475">
          <cell r="B11475" t="str">
            <v>C3563</v>
          </cell>
          <cell r="C11475" t="str">
            <v>MUTIRÃO MISTO - CABO ISOLADO PVC 750V 6MM2</v>
          </cell>
          <cell r="D11475" t="str">
            <v>M</v>
          </cell>
          <cell r="E11475">
            <v>6.03</v>
          </cell>
          <cell r="F11475" t="str">
            <v>SEINFRA</v>
          </cell>
        </row>
        <row r="11476">
          <cell r="B11476" t="str">
            <v>C3571</v>
          </cell>
          <cell r="C11476" t="str">
            <v>MUTIRÃO MISTO - FIO PARALELO ISOLADO, (2X0,75)MM2</v>
          </cell>
          <cell r="D11476" t="str">
            <v>M</v>
          </cell>
          <cell r="E11476">
            <v>2.65</v>
          </cell>
          <cell r="F11476" t="str">
            <v>SEINFRA</v>
          </cell>
        </row>
        <row r="11477">
          <cell r="B11477" t="str">
            <v>C2455</v>
          </cell>
          <cell r="C11477" t="str">
            <v>TERMINAL DE PRESSÃO P/ CABOS ATÉ 16MM2</v>
          </cell>
          <cell r="D11477" t="str">
            <v>UN</v>
          </cell>
          <cell r="E11477">
            <v>10.83</v>
          </cell>
          <cell r="F11477" t="str">
            <v>SEINFRA</v>
          </cell>
        </row>
        <row r="11478">
          <cell r="B11478" t="str">
            <v>C2457</v>
          </cell>
          <cell r="C11478" t="str">
            <v>TERMINAL DE PRESSÃO P/ CABOS ATÉ 35MM2</v>
          </cell>
          <cell r="D11478" t="str">
            <v>UN</v>
          </cell>
          <cell r="E11478">
            <v>11.8</v>
          </cell>
          <cell r="F11478" t="str">
            <v>SEINFRA</v>
          </cell>
        </row>
        <row r="11479">
          <cell r="B11479" t="str">
            <v>C2454</v>
          </cell>
          <cell r="C11479" t="str">
            <v>TERMINAL DE PRESSÃO P/ CABOS ATÉ 120MM2</v>
          </cell>
          <cell r="D11479" t="str">
            <v>UN</v>
          </cell>
          <cell r="E11479">
            <v>23.34</v>
          </cell>
          <cell r="F11479" t="str">
            <v>SEINFRA</v>
          </cell>
        </row>
        <row r="11480">
          <cell r="B11480" t="str">
            <v>C2456</v>
          </cell>
          <cell r="C11480" t="str">
            <v>TERMINAL DE PRESSÃO P/ CABOS ATÉ 240MM2</v>
          </cell>
          <cell r="D11480" t="str">
            <v>UN</v>
          </cell>
          <cell r="E11480">
            <v>30.82</v>
          </cell>
          <cell r="F11480" t="str">
            <v>SEINFRA</v>
          </cell>
        </row>
        <row r="11481">
          <cell r="B11481" t="str">
            <v>C2458</v>
          </cell>
          <cell r="C11481" t="str">
            <v>TERMINAL DE PRESSÃO P/ CABOS ATÉ 500MM2</v>
          </cell>
          <cell r="D11481" t="str">
            <v>UN</v>
          </cell>
          <cell r="E11481">
            <v>78.64</v>
          </cell>
          <cell r="F11481" t="str">
            <v>SEINFRA</v>
          </cell>
        </row>
        <row r="11482">
          <cell r="B11482" t="str">
            <v>C2459</v>
          </cell>
          <cell r="C11482" t="str">
            <v>TERMINAL DE PRESSÃO P/ VERGALHÕES DE COBRE 3/8"</v>
          </cell>
          <cell r="D11482" t="str">
            <v>UN</v>
          </cell>
          <cell r="E11482">
            <v>29.56</v>
          </cell>
          <cell r="F11482" t="str">
            <v>SEINFRA</v>
          </cell>
        </row>
        <row r="11483">
          <cell r="B11483" t="str">
            <v>C3482</v>
          </cell>
          <cell r="C11483" t="str">
            <v>TERMINAL OLHAL PARA CABO DE 1,50MM2 À 2,50MM2</v>
          </cell>
          <cell r="D11483" t="str">
            <v>UN</v>
          </cell>
          <cell r="E11483">
            <v>7.13</v>
          </cell>
          <cell r="F11483" t="str">
            <v>SEINFRA</v>
          </cell>
        </row>
        <row r="11484">
          <cell r="B11484" t="str">
            <v>C3483</v>
          </cell>
          <cell r="C11484" t="str">
            <v>TERMINAL OLHAL PARA CABO DE 4,00MM2 À 6,00MM2</v>
          </cell>
          <cell r="D11484" t="str">
            <v>UN</v>
          </cell>
          <cell r="E11484">
            <v>7.13</v>
          </cell>
          <cell r="F11484" t="str">
            <v>SEINFRA</v>
          </cell>
        </row>
        <row r="11485">
          <cell r="B11485" t="str">
            <v>C3478</v>
          </cell>
          <cell r="C11485" t="str">
            <v>VERGALHÃO ROSCA TOTAL DE 3/8"</v>
          </cell>
          <cell r="D11485" t="str">
            <v>M</v>
          </cell>
          <cell r="E11485">
            <v>10.08</v>
          </cell>
          <cell r="F11485" t="str">
            <v>SEINFRA</v>
          </cell>
        </row>
        <row r="11486">
          <cell r="B11486" t="str">
            <v>BASES, CHAVES E DISJUNTORES</v>
          </cell>
          <cell r="E11486">
            <v>138483.85</v>
          </cell>
          <cell r="F11486" t="str">
            <v>SEINFRA</v>
          </cell>
        </row>
        <row r="11487">
          <cell r="B11487" t="str">
            <v>C0380</v>
          </cell>
          <cell r="C11487" t="str">
            <v>BASE DE FUSÍVEL DIAZED EM QUADRO DE DISTRIBUIÇÃO ATÉ 25A</v>
          </cell>
          <cell r="D11487" t="str">
            <v>UN</v>
          </cell>
          <cell r="E11487">
            <v>48.38</v>
          </cell>
          <cell r="F11487" t="str">
            <v>SEINFRA</v>
          </cell>
        </row>
        <row r="11488">
          <cell r="B11488" t="str">
            <v>C0381</v>
          </cell>
          <cell r="C11488" t="str">
            <v>BASE DE FUSÍVEL DIAZED EM QUADRO DE DISTRIBUIÇÃO ATÉ 63A</v>
          </cell>
          <cell r="D11488" t="str">
            <v>UN</v>
          </cell>
          <cell r="E11488">
            <v>59.34</v>
          </cell>
          <cell r="F11488" t="str">
            <v>SEINFRA</v>
          </cell>
        </row>
        <row r="11489">
          <cell r="B11489" t="str">
            <v>C0382</v>
          </cell>
          <cell r="C11489" t="str">
            <v>BASE DE FUSÍVEL NH 00 EM QUADRO DE DISTRIBUIÇÃO ATÉ 125A</v>
          </cell>
          <cell r="D11489" t="str">
            <v>UN</v>
          </cell>
          <cell r="E11489">
            <v>60.88</v>
          </cell>
          <cell r="F11489" t="str">
            <v>SEINFRA</v>
          </cell>
        </row>
        <row r="11490">
          <cell r="B11490" t="str">
            <v>C0376</v>
          </cell>
          <cell r="C11490" t="str">
            <v>BASE DE FUSÍVEL TIPO 'NH' 1 ATÉ 250A EM QUADRO DE LUZ E FORÇA</v>
          </cell>
          <cell r="D11490" t="str">
            <v>UN</v>
          </cell>
          <cell r="E11490">
            <v>172.21</v>
          </cell>
          <cell r="F11490" t="str">
            <v>SEINFRA</v>
          </cell>
        </row>
        <row r="11491">
          <cell r="B11491" t="str">
            <v>C0377</v>
          </cell>
          <cell r="C11491" t="str">
            <v>BASE DE FUSÍVEL TIPO 'NH' 2 ATÉ 400A EM QUADRO DE LUZ E FORÇA</v>
          </cell>
          <cell r="D11491" t="str">
            <v>UN</v>
          </cell>
          <cell r="E11491">
            <v>179.35</v>
          </cell>
          <cell r="F11491" t="str">
            <v>SEINFRA</v>
          </cell>
        </row>
        <row r="11492">
          <cell r="B11492" t="str">
            <v>C0378</v>
          </cell>
          <cell r="C11492" t="str">
            <v>BASE DE FUSÍVEL TIPO 'NH' 3 ATÉ 630A EM QUADRO DE FORÇA</v>
          </cell>
          <cell r="D11492" t="str">
            <v>UN</v>
          </cell>
          <cell r="E11492">
            <v>235.28</v>
          </cell>
          <cell r="F11492" t="str">
            <v>SEINFRA</v>
          </cell>
        </row>
        <row r="11493">
          <cell r="B11493" t="str">
            <v>C0379</v>
          </cell>
          <cell r="C11493" t="str">
            <v>BASE DE FUSÍVEL TIPO 'NH' 4 ATÉ 1250A EM QUADRO DE FORÇA</v>
          </cell>
          <cell r="D11493" t="str">
            <v>UN</v>
          </cell>
          <cell r="E11493">
            <v>1145.82</v>
          </cell>
          <cell r="F11493" t="str">
            <v>SEINFRA</v>
          </cell>
        </row>
        <row r="11494">
          <cell r="B11494" t="str">
            <v>C4057</v>
          </cell>
          <cell r="C11494" t="str">
            <v>CHAVE PRESSOSTÁTICA 2" - INSTALADO</v>
          </cell>
          <cell r="D11494" t="str">
            <v>UN</v>
          </cell>
          <cell r="E11494">
            <v>431.08</v>
          </cell>
          <cell r="F11494" t="str">
            <v>SEINFRA</v>
          </cell>
        </row>
        <row r="11495">
          <cell r="B11495" t="str">
            <v>C4769</v>
          </cell>
          <cell r="C11495" t="str">
            <v>CHAVE REVERSORA TRIPOLAR SOB CARGA 630A</v>
          </cell>
          <cell r="D11495" t="str">
            <v>UN</v>
          </cell>
          <cell r="E11495">
            <v>4505.24</v>
          </cell>
          <cell r="F11495" t="str">
            <v>SEINFRA</v>
          </cell>
        </row>
        <row r="11496">
          <cell r="B11496" t="str">
            <v>C0789</v>
          </cell>
          <cell r="C11496" t="str">
            <v>CHAVE SECCIONADORA TRIPOLAR ACIONAM.FRONTAL ROTATIVO 16A</v>
          </cell>
          <cell r="D11496" t="str">
            <v>UN</v>
          </cell>
          <cell r="E11496">
            <v>183.36</v>
          </cell>
          <cell r="F11496" t="str">
            <v>SEINFRA</v>
          </cell>
        </row>
        <row r="11497">
          <cell r="B11497" t="str">
            <v>C0792</v>
          </cell>
          <cell r="C11497" t="str">
            <v>CHAVE SECCIONADORA TRIPOLAR ACIONAM.FRONTAL ROTATIVO 25A</v>
          </cell>
          <cell r="D11497" t="str">
            <v>UN</v>
          </cell>
          <cell r="E11497">
            <v>231.55</v>
          </cell>
          <cell r="F11497" t="str">
            <v>SEINFRA</v>
          </cell>
        </row>
        <row r="11498">
          <cell r="B11498" t="str">
            <v>C0793</v>
          </cell>
          <cell r="C11498" t="str">
            <v>CHAVE SECCIONADORA TRIPOLAR ACIONAM.FRONTAL ROTATIVO 40A</v>
          </cell>
          <cell r="D11498" t="str">
            <v>UN</v>
          </cell>
          <cell r="E11498">
            <v>272.58999999999997</v>
          </cell>
          <cell r="F11498" t="str">
            <v>SEINFRA</v>
          </cell>
        </row>
        <row r="11499">
          <cell r="B11499" t="str">
            <v>C0794</v>
          </cell>
          <cell r="C11499" t="str">
            <v>CHAVE SECCIONADORA TRIPOLAR ACIONAM.FRONTAL ROTATIVO 63A</v>
          </cell>
          <cell r="D11499" t="str">
            <v>UN</v>
          </cell>
          <cell r="E11499">
            <v>395.41</v>
          </cell>
          <cell r="F11499" t="str">
            <v>SEINFRA</v>
          </cell>
        </row>
        <row r="11500">
          <cell r="B11500" t="str">
            <v>C0787</v>
          </cell>
          <cell r="C11500" t="str">
            <v>CHAVE SECCIONADORA TRIPOLAR ACIONAM.FRONTAL ROTATIVO 100A</v>
          </cell>
          <cell r="D11500" t="str">
            <v>UN</v>
          </cell>
          <cell r="E11500">
            <v>484.12</v>
          </cell>
          <cell r="F11500" t="str">
            <v>SEINFRA</v>
          </cell>
        </row>
        <row r="11501">
          <cell r="B11501" t="str">
            <v>C0788</v>
          </cell>
          <cell r="C11501" t="str">
            <v>CHAVE SECCIONADORA TRIPOLAR ACIONAM.FRONTAL ROTATIVO 125A</v>
          </cell>
          <cell r="D11501" t="str">
            <v>UN</v>
          </cell>
          <cell r="E11501">
            <v>501.69</v>
          </cell>
          <cell r="F11501" t="str">
            <v>SEINFRA</v>
          </cell>
        </row>
        <row r="11502">
          <cell r="B11502" t="str">
            <v>C0790</v>
          </cell>
          <cell r="C11502" t="str">
            <v>CHAVE SECCIONADORA TRIPOLAR ACIONAM.FRONTAL ROTATIVO 200A</v>
          </cell>
          <cell r="D11502" t="str">
            <v>UN</v>
          </cell>
          <cell r="E11502">
            <v>563.51</v>
          </cell>
          <cell r="F11502" t="str">
            <v>SEINFRA</v>
          </cell>
        </row>
        <row r="11503">
          <cell r="B11503" t="str">
            <v>C0791</v>
          </cell>
          <cell r="C11503" t="str">
            <v>CHAVE SECCIONADORA TRIPOLAR ACIONAM.FRONTAL ROTATIVO 250A</v>
          </cell>
          <cell r="D11503" t="str">
            <v>UN</v>
          </cell>
          <cell r="E11503">
            <v>640.36</v>
          </cell>
          <cell r="F11503" t="str">
            <v>SEINFRA</v>
          </cell>
        </row>
        <row r="11504">
          <cell r="B11504" t="str">
            <v>C0783</v>
          </cell>
          <cell r="C11504" t="str">
            <v>CHAVE SECCIONADORA ACIONAMENTO POR ALAVANCA.MONOPOLAR 40A</v>
          </cell>
          <cell r="D11504" t="str">
            <v>UN</v>
          </cell>
          <cell r="E11504">
            <v>156.35</v>
          </cell>
          <cell r="F11504" t="str">
            <v>SEINFRA</v>
          </cell>
        </row>
        <row r="11505">
          <cell r="B11505" t="str">
            <v>C0785</v>
          </cell>
          <cell r="C11505" t="str">
            <v>CHAVE SECCIONADORA ACIONAMENTO POR ALAVANCA.TRIPOLAR 40A</v>
          </cell>
          <cell r="D11505" t="str">
            <v>UN</v>
          </cell>
          <cell r="E11505">
            <v>188.65</v>
          </cell>
          <cell r="F11505" t="str">
            <v>SEINFRA</v>
          </cell>
        </row>
        <row r="11506">
          <cell r="B11506" t="str">
            <v>C0786</v>
          </cell>
          <cell r="C11506" t="str">
            <v>CHAVE SECCIONADORA ACIONAMENTO POR ALAVANCA.TRIPOLAR 63A</v>
          </cell>
          <cell r="D11506" t="str">
            <v>UN</v>
          </cell>
          <cell r="E11506">
            <v>305.32</v>
          </cell>
          <cell r="F11506" t="str">
            <v>SEINFRA</v>
          </cell>
        </row>
        <row r="11507">
          <cell r="B11507" t="str">
            <v>C0784</v>
          </cell>
          <cell r="C11507" t="str">
            <v>CHAVE SECCIONADORA ACIONAMENTO POR ALAVANCA.TRIPOLAR 100A</v>
          </cell>
          <cell r="D11507" t="str">
            <v>UN</v>
          </cell>
          <cell r="E11507">
            <v>382.76</v>
          </cell>
          <cell r="F11507" t="str">
            <v>SEINFRA</v>
          </cell>
        </row>
        <row r="11508">
          <cell r="B11508" t="str">
            <v>C4032</v>
          </cell>
          <cell r="C11508" t="str">
            <v>CHAVE SECCIONADORA C/ FUSÍVEL, ABERTURA SOB CARGA, 15 kV, 160 A - INSTALADO</v>
          </cell>
          <cell r="D11508" t="str">
            <v>UN</v>
          </cell>
          <cell r="E11508">
            <v>1445.1</v>
          </cell>
          <cell r="F11508" t="str">
            <v>SEINFRA</v>
          </cell>
        </row>
        <row r="11509">
          <cell r="F11509" t="str">
            <v>SEINFRA</v>
          </cell>
        </row>
        <row r="11510">
          <cell r="B11510" t="str">
            <v>C4036</v>
          </cell>
          <cell r="C11510" t="str">
            <v>CONTACTOR 65A - INSTALADO</v>
          </cell>
          <cell r="D11510" t="str">
            <v>UN</v>
          </cell>
          <cell r="E11510">
            <v>570.30999999999995</v>
          </cell>
          <cell r="F11510" t="str">
            <v>SEINFRA</v>
          </cell>
        </row>
        <row r="11511">
          <cell r="B11511" t="str">
            <v>C0780</v>
          </cell>
          <cell r="C11511" t="str">
            <v>CONTACTOR AUXILIAR 2NA + 2NF</v>
          </cell>
          <cell r="D11511" t="str">
            <v>UN</v>
          </cell>
          <cell r="E11511">
            <v>105.2</v>
          </cell>
          <cell r="F11511" t="str">
            <v>SEINFRA</v>
          </cell>
        </row>
        <row r="11512">
          <cell r="B11512" t="str">
            <v>C1092</v>
          </cell>
          <cell r="C11512" t="str">
            <v>DISJUNTOR MONOPOLAR EM QUADRO DE DISTRIBUIÇÃO 10A</v>
          </cell>
          <cell r="D11512" t="str">
            <v>UN</v>
          </cell>
          <cell r="E11512">
            <v>20.76</v>
          </cell>
          <cell r="F11512" t="str">
            <v>SEINFRA</v>
          </cell>
        </row>
        <row r="11513">
          <cell r="B11513" t="str">
            <v>C1093</v>
          </cell>
          <cell r="C11513" t="str">
            <v>DISJUNTOR MONOPOLAR EM QUADRO DE DISTRIBUIÇÃO 16A</v>
          </cell>
          <cell r="D11513" t="str">
            <v>UN</v>
          </cell>
          <cell r="E11513">
            <v>20.76</v>
          </cell>
          <cell r="F11513" t="str">
            <v>SEINFRA</v>
          </cell>
        </row>
        <row r="11514">
          <cell r="B11514" t="str">
            <v>C1095</v>
          </cell>
          <cell r="C11514" t="str">
            <v>DISJUNTOR MONOPOLAR EM QUADRO DE DISTRIBUIÇÃO 20A</v>
          </cell>
          <cell r="D11514" t="str">
            <v>UN</v>
          </cell>
          <cell r="E11514">
            <v>20.76</v>
          </cell>
          <cell r="F11514" t="str">
            <v>SEINFRA</v>
          </cell>
        </row>
        <row r="11515">
          <cell r="B11515" t="str">
            <v>C1096</v>
          </cell>
          <cell r="C11515" t="str">
            <v>DISJUNTOR MONOPOLAR EM QUADRO DE DISTRIBUIÇÃO 25A</v>
          </cell>
          <cell r="D11515" t="str">
            <v>UN</v>
          </cell>
          <cell r="E11515">
            <v>20.76</v>
          </cell>
          <cell r="F11515" t="str">
            <v>SEINFRA</v>
          </cell>
        </row>
        <row r="11516">
          <cell r="B11516" t="str">
            <v>C1098</v>
          </cell>
          <cell r="C11516" t="str">
            <v>DISJUNTOR MONOPOLAR EM QUADRO DE DISTRIBUIÇÃO 32A</v>
          </cell>
          <cell r="D11516" t="str">
            <v>UN</v>
          </cell>
          <cell r="E11516">
            <v>27.19</v>
          </cell>
          <cell r="F11516" t="str">
            <v>SEINFRA</v>
          </cell>
        </row>
        <row r="11517">
          <cell r="B11517" t="str">
            <v>C1099</v>
          </cell>
          <cell r="C11517" t="str">
            <v>DISJUNTOR MONOPOLAR EM QUADRO DE DISTRIBUIÇÃO 40A</v>
          </cell>
          <cell r="D11517" t="str">
            <v>UN</v>
          </cell>
          <cell r="E11517">
            <v>27.19</v>
          </cell>
          <cell r="F11517" t="str">
            <v>SEINFRA</v>
          </cell>
        </row>
        <row r="11518">
          <cell r="B11518" t="str">
            <v>C1101</v>
          </cell>
          <cell r="C11518" t="str">
            <v>DISJUNTOR MONOPOLAR EM QUADRO DE DISTRIBUIÇÃO 50A</v>
          </cell>
          <cell r="D11518" t="str">
            <v>UN</v>
          </cell>
          <cell r="E11518">
            <v>27.19</v>
          </cell>
          <cell r="F11518" t="str">
            <v>SEINFRA</v>
          </cell>
        </row>
        <row r="11519">
          <cell r="B11519" t="str">
            <v>C1081</v>
          </cell>
          <cell r="C11519" t="str">
            <v>DISJUNTOR BIPOLAR EM QUADRO DE DISTRIBUICAO 10A</v>
          </cell>
          <cell r="D11519" t="str">
            <v>UN</v>
          </cell>
          <cell r="E11519">
            <v>73.650000000000006</v>
          </cell>
          <cell r="F11519" t="str">
            <v>SEINFRA</v>
          </cell>
        </row>
        <row r="11520">
          <cell r="B11520" t="str">
            <v>C1082</v>
          </cell>
          <cell r="C11520" t="str">
            <v>DISJUNTOR BIPOLAR EM QUADRO DE DISTRIBUIÇÃO 16A</v>
          </cell>
          <cell r="D11520" t="str">
            <v>UN</v>
          </cell>
          <cell r="E11520">
            <v>73.650000000000006</v>
          </cell>
          <cell r="F11520" t="str">
            <v>SEINFRA</v>
          </cell>
        </row>
        <row r="11521">
          <cell r="B11521" t="str">
            <v>C1084</v>
          </cell>
          <cell r="C11521" t="str">
            <v>DISJUNTOR BIPOLAR EM QUADRO DE DISTRIBUIÇÃO 20A</v>
          </cell>
          <cell r="D11521" t="str">
            <v>UN</v>
          </cell>
          <cell r="E11521">
            <v>73.650000000000006</v>
          </cell>
          <cell r="F11521" t="str">
            <v>SEINFRA</v>
          </cell>
        </row>
        <row r="11522">
          <cell r="B11522" t="str">
            <v>C1085</v>
          </cell>
          <cell r="C11522" t="str">
            <v>DISJUNTOR BIPOLAR EM QUADRO DE DISTRIBUIÇÃO 25A</v>
          </cell>
          <cell r="D11522" t="str">
            <v>UN</v>
          </cell>
          <cell r="E11522">
            <v>73.650000000000006</v>
          </cell>
          <cell r="F11522" t="str">
            <v>SEINFRA</v>
          </cell>
        </row>
        <row r="11523">
          <cell r="B11523" t="str">
            <v>C1087</v>
          </cell>
          <cell r="C11523" t="str">
            <v>DISJUNTOR BIPOLAR EM QUADRO DE DISTRIBUIÇÃO 32A</v>
          </cell>
          <cell r="D11523" t="str">
            <v>UN</v>
          </cell>
          <cell r="E11523">
            <v>73.650000000000006</v>
          </cell>
          <cell r="F11523" t="str">
            <v>SEINFRA</v>
          </cell>
        </row>
        <row r="11524">
          <cell r="B11524" t="str">
            <v>C1088</v>
          </cell>
          <cell r="C11524" t="str">
            <v>DISJUNTOR BIPOLAR EM QUADRO DE DISTRIBUIÇÃO 40A</v>
          </cell>
          <cell r="D11524" t="str">
            <v>UN</v>
          </cell>
          <cell r="E11524">
            <v>73.650000000000006</v>
          </cell>
          <cell r="F11524" t="str">
            <v>SEINFRA</v>
          </cell>
        </row>
        <row r="11525">
          <cell r="B11525" t="str">
            <v>C1090</v>
          </cell>
          <cell r="C11525" t="str">
            <v>DISJUNTOR BIPOLAR EM QUADRO DE DISTRIBUIÇÃO 50A</v>
          </cell>
          <cell r="D11525" t="str">
            <v>UN</v>
          </cell>
          <cell r="E11525">
            <v>73.650000000000006</v>
          </cell>
          <cell r="F11525" t="str">
            <v>SEINFRA</v>
          </cell>
        </row>
        <row r="11526">
          <cell r="B11526" t="str">
            <v>C4530</v>
          </cell>
          <cell r="C11526" t="str">
            <v>DISJUNTOR DIFERENCIAL DR-16A - 40A, 30mA</v>
          </cell>
          <cell r="D11526" t="str">
            <v>UN</v>
          </cell>
          <cell r="E11526">
            <v>137.47</v>
          </cell>
          <cell r="F11526" t="str">
            <v>SEINFRA</v>
          </cell>
        </row>
        <row r="11527">
          <cell r="B11527" t="str">
            <v>C4531</v>
          </cell>
          <cell r="C11527" t="str">
            <v>DISJUNTOR DIFERENCIAL DR-80A, 30mA</v>
          </cell>
          <cell r="D11527" t="str">
            <v>UN</v>
          </cell>
          <cell r="E11527">
            <v>232.13</v>
          </cell>
          <cell r="F11527" t="str">
            <v>SEINFRA</v>
          </cell>
        </row>
        <row r="11528">
          <cell r="B11528" t="str">
            <v>C4815</v>
          </cell>
          <cell r="C11528" t="str">
            <v>DISJUNTOR TERMOMAGNÉTICO TRIPOLAR 125 A, COM CAIXA MOLDADA 10 KA</v>
          </cell>
          <cell r="D11528" t="str">
            <v>UN</v>
          </cell>
          <cell r="E11528">
            <v>445.63</v>
          </cell>
          <cell r="F11528" t="str">
            <v>SEINFRA</v>
          </cell>
        </row>
        <row r="11529">
          <cell r="F11529" t="str">
            <v>SEINFRA</v>
          </cell>
        </row>
        <row r="11530">
          <cell r="B11530" t="str">
            <v>C4816</v>
          </cell>
          <cell r="C11530" t="str">
            <v>DISJUNTOR TERMOMAGNÉTICO TRIPOLAR 175 A, COM CAIXA MOLDADA 10 KA</v>
          </cell>
          <cell r="D11530" t="str">
            <v>UN</v>
          </cell>
          <cell r="E11530">
            <v>855.47</v>
          </cell>
          <cell r="F11530" t="str">
            <v>SEINFRA</v>
          </cell>
        </row>
        <row r="11531">
          <cell r="F11531" t="str">
            <v>SEINFRA</v>
          </cell>
        </row>
        <row r="11532">
          <cell r="B11532" t="str">
            <v>C4817</v>
          </cell>
          <cell r="C11532" t="str">
            <v>DISJUNTOR TERMOMAGNÉTICO TRIPOLAR 250 A, COM CAIXA MOLDADA 10 KA</v>
          </cell>
          <cell r="D11532" t="str">
            <v>UN</v>
          </cell>
          <cell r="E11532">
            <v>985.66</v>
          </cell>
          <cell r="F11532" t="str">
            <v>SEINFRA</v>
          </cell>
        </row>
        <row r="11533">
          <cell r="F11533" t="str">
            <v>SEINFRA</v>
          </cell>
        </row>
        <row r="11534">
          <cell r="B11534" t="str">
            <v>C4774</v>
          </cell>
          <cell r="C11534" t="str">
            <v>DISJUNTOR TERMOMAGNETICO TRIPOLAR 800A/600V</v>
          </cell>
          <cell r="D11534" t="str">
            <v>UN</v>
          </cell>
          <cell r="E11534">
            <v>3657.16</v>
          </cell>
          <cell r="F11534" t="str">
            <v>SEINFRA</v>
          </cell>
        </row>
        <row r="11535">
          <cell r="B11535" t="str">
            <v>C4934</v>
          </cell>
          <cell r="C11535" t="str">
            <v>DISJUNTOR TÉRMICO E MAGNÉTICO AJUSTAVEIS, TRIPOLAR DE 350 ATE 400A, CAPACIDADE DE INTERRUPCAO DE 35KA</v>
          </cell>
          <cell r="D11535" t="str">
            <v>UN</v>
          </cell>
          <cell r="E11535">
            <v>1553.81</v>
          </cell>
          <cell r="F11535" t="str">
            <v>SEINFRA</v>
          </cell>
        </row>
        <row r="11536">
          <cell r="F11536" t="str">
            <v>SEINFRA</v>
          </cell>
        </row>
        <row r="11537">
          <cell r="B11537" t="str">
            <v>C4935</v>
          </cell>
          <cell r="C11537" t="str">
            <v>DISJUNTOR TÉRMICO E MAGNÉTICO AJUSTAVEIS, TRIPOLAR DE 450 ATE 600A, CAPACIDADE DE INTERRUPCAO DE 35KA</v>
          </cell>
          <cell r="D11537" t="str">
            <v>UN</v>
          </cell>
          <cell r="E11537">
            <v>3672.02</v>
          </cell>
          <cell r="F11537" t="str">
            <v>SEINFRA</v>
          </cell>
        </row>
        <row r="11538">
          <cell r="F11538" t="str">
            <v>SEINFRA</v>
          </cell>
        </row>
        <row r="11539">
          <cell r="B11539" t="str">
            <v>C1106</v>
          </cell>
          <cell r="C11539" t="str">
            <v>DISJUNTOR TRIPOLAR C/ACIONAMENTO NA PORTA DO Q.D.ATE 16 A</v>
          </cell>
          <cell r="D11539" t="str">
            <v>UN</v>
          </cell>
          <cell r="E11539">
            <v>87.88</v>
          </cell>
          <cell r="F11539" t="str">
            <v>SEINFRA</v>
          </cell>
        </row>
        <row r="11540">
          <cell r="B11540" t="str">
            <v>C1111</v>
          </cell>
          <cell r="C11540" t="str">
            <v>DISJUNTOR TRIPOLAR C/ACIONAMENTO NA PORTA DO Q.D.ATE 32A</v>
          </cell>
          <cell r="D11540" t="str">
            <v>UN</v>
          </cell>
          <cell r="E11540">
            <v>87.88</v>
          </cell>
          <cell r="F11540" t="str">
            <v>SEINFRA</v>
          </cell>
        </row>
        <row r="11541">
          <cell r="B11541" t="str">
            <v>C1114</v>
          </cell>
          <cell r="C11541" t="str">
            <v>DISJUNTOR TRIPOLAR C/ACIONAMENTO NA PORTA DO Q.D.ATE 63A</v>
          </cell>
          <cell r="D11541" t="str">
            <v>UN</v>
          </cell>
          <cell r="E11541">
            <v>97.38</v>
          </cell>
          <cell r="F11541" t="str">
            <v>SEINFRA</v>
          </cell>
        </row>
        <row r="11542">
          <cell r="B11542" t="str">
            <v>C1104</v>
          </cell>
          <cell r="C11542" t="str">
            <v>DISJUNTOR TRIPOLAR C/ACIONAMENTO NA PORTA DO Q.D.ATE 100A</v>
          </cell>
          <cell r="D11542" t="str">
            <v>UN</v>
          </cell>
          <cell r="E11542">
            <v>210</v>
          </cell>
          <cell r="F11542" t="str">
            <v>SEINFRA</v>
          </cell>
        </row>
        <row r="11543">
          <cell r="B11543" t="str">
            <v>C1108</v>
          </cell>
          <cell r="C11543" t="str">
            <v>DISJUNTOR TRIPOLAR C/ACIONAMENTO NA PORTA DO Q.D.ATE 160A</v>
          </cell>
          <cell r="D11543" t="str">
            <v>UN</v>
          </cell>
          <cell r="E11543">
            <v>260.13</v>
          </cell>
          <cell r="F11543" t="str">
            <v>SEINFRA</v>
          </cell>
        </row>
        <row r="11544">
          <cell r="B11544" t="str">
            <v>C1109</v>
          </cell>
          <cell r="C11544" t="str">
            <v>DISJUNTOR TRIPOLAR C/ACIONAMENTO NA PORTA DO Q.D.ATE 250A</v>
          </cell>
          <cell r="D11544" t="str">
            <v>UN</v>
          </cell>
          <cell r="E11544">
            <v>1974.08</v>
          </cell>
          <cell r="F11544" t="str">
            <v>SEINFRA</v>
          </cell>
        </row>
        <row r="11545">
          <cell r="B11545" t="str">
            <v>C1112</v>
          </cell>
          <cell r="C11545" t="str">
            <v>DISJUNTOR TRIPOLAR C/ACIONAMENTO NA PORTA DO Q.D.ATE 400A</v>
          </cell>
          <cell r="D11545" t="str">
            <v>UN</v>
          </cell>
          <cell r="E11545">
            <v>2187.08</v>
          </cell>
          <cell r="F11545" t="str">
            <v>SEINFRA</v>
          </cell>
        </row>
        <row r="11546">
          <cell r="B11546" t="str">
            <v>C1113</v>
          </cell>
          <cell r="C11546" t="str">
            <v>DISJUNTOR TRIPOLAR C/ACIONAMENTO NA PORTA DO Q.D.ATE 630A</v>
          </cell>
          <cell r="D11546" t="str">
            <v>UN</v>
          </cell>
          <cell r="E11546">
            <v>3025.81</v>
          </cell>
          <cell r="F11546" t="str">
            <v>SEINFRA</v>
          </cell>
        </row>
        <row r="11547">
          <cell r="B11547" t="str">
            <v>C1103</v>
          </cell>
          <cell r="C11547" t="str">
            <v>DISJUNTOR TRIPOLAR C/ACIONAMENTO NA PORTA DO Q.D.ATE 1000A</v>
          </cell>
          <cell r="D11547" t="str">
            <v>UN</v>
          </cell>
          <cell r="E11547">
            <v>12883.04</v>
          </cell>
          <cell r="F11547" t="str">
            <v>SEINFRA</v>
          </cell>
        </row>
        <row r="11548">
          <cell r="B11548" t="str">
            <v>C1105</v>
          </cell>
          <cell r="C11548" t="str">
            <v>DISJUNTOR TRIPOLAR C/ACIONAMENTO NA PORTA DO Q.D.ATE 1250A</v>
          </cell>
          <cell r="D11548" t="str">
            <v>UN</v>
          </cell>
          <cell r="E11548">
            <v>12937.35</v>
          </cell>
          <cell r="F11548" t="str">
            <v>SEINFRA</v>
          </cell>
        </row>
        <row r="11549">
          <cell r="B11549" t="str">
            <v>C1107</v>
          </cell>
          <cell r="C11549" t="str">
            <v>DISJUNTOR TRIPOLAR C/ACIONAMENTO NA PORTA DO Q.D.ATE 1600A</v>
          </cell>
          <cell r="D11549" t="str">
            <v>UN</v>
          </cell>
          <cell r="E11549">
            <v>15695.69</v>
          </cell>
          <cell r="F11549" t="str">
            <v>SEINFRA</v>
          </cell>
        </row>
        <row r="11550">
          <cell r="B11550" t="str">
            <v>C1115</v>
          </cell>
          <cell r="C11550" t="str">
            <v>DISJUNTOR TRIPOLAR C/ACIONAMENTO NA PORTA DO Q.D.ATE 2500A</v>
          </cell>
          <cell r="D11550" t="str">
            <v>UN</v>
          </cell>
          <cell r="E11550">
            <v>28859.38</v>
          </cell>
          <cell r="F11550" t="str">
            <v>SEINFRA</v>
          </cell>
        </row>
        <row r="11551">
          <cell r="B11551" t="str">
            <v>C1110</v>
          </cell>
          <cell r="C11551" t="str">
            <v>DISJUNTOR TRIPOLAR C/ACIONAMENTO NA PORTA DO Q.D.ATE 3150A</v>
          </cell>
          <cell r="D11551" t="str">
            <v>UN</v>
          </cell>
          <cell r="E11551">
            <v>29134.47</v>
          </cell>
          <cell r="F11551" t="str">
            <v>SEINFRA</v>
          </cell>
        </row>
        <row r="11552">
          <cell r="B11552" t="str">
            <v>C1116</v>
          </cell>
          <cell r="C11552" t="str">
            <v>DISJUNTOR TRIPOLAR EM QUADRO DE DISTRIBUIÇÃO 175A</v>
          </cell>
          <cell r="D11552" t="str">
            <v>UN</v>
          </cell>
          <cell r="E11552">
            <v>260.13</v>
          </cell>
          <cell r="F11552" t="str">
            <v>SEINFRA</v>
          </cell>
        </row>
        <row r="11553">
          <cell r="B11553" t="str">
            <v>C1118</v>
          </cell>
          <cell r="C11553" t="str">
            <v>DISJUNTOR TRIPOLAR EM QUADRO DE DISTRIBUIÇÃO 10A</v>
          </cell>
          <cell r="D11553" t="str">
            <v>UN</v>
          </cell>
          <cell r="E11553">
            <v>85.3</v>
          </cell>
          <cell r="F11553" t="str">
            <v>SEINFRA</v>
          </cell>
        </row>
        <row r="11554">
          <cell r="B11554" t="str">
            <v>C1119</v>
          </cell>
          <cell r="C11554" t="str">
            <v>DISJUNTOR TRIPOLAR EM QUADRO DE DISTRIBUIÇÃO 16A</v>
          </cell>
          <cell r="D11554" t="str">
            <v>UN</v>
          </cell>
          <cell r="E11554">
            <v>85.3</v>
          </cell>
          <cell r="F11554" t="str">
            <v>SEINFRA</v>
          </cell>
        </row>
        <row r="11555">
          <cell r="B11555" t="str">
            <v>C1121</v>
          </cell>
          <cell r="C11555" t="str">
            <v>DISJUNTOR TRIPOLAR EM QUADRO DE DISTRIBUIÇÃO 20A</v>
          </cell>
          <cell r="D11555" t="str">
            <v>UN</v>
          </cell>
          <cell r="E11555">
            <v>85.3</v>
          </cell>
          <cell r="F11555" t="str">
            <v>SEINFRA</v>
          </cell>
        </row>
        <row r="11556">
          <cell r="B11556" t="str">
            <v>C1122</v>
          </cell>
          <cell r="C11556" t="str">
            <v>DISJUNTOR TRIPOLAR EM QUADRO DE DISTRIBUIÇÃO 25A</v>
          </cell>
          <cell r="D11556" t="str">
            <v>UN</v>
          </cell>
          <cell r="E11556">
            <v>85.3</v>
          </cell>
          <cell r="F11556" t="str">
            <v>SEINFRA</v>
          </cell>
        </row>
        <row r="11557">
          <cell r="B11557" t="str">
            <v>C1124</v>
          </cell>
          <cell r="C11557" t="str">
            <v>DISJUNTOR TRIPOLAR EM QUADRO DE DISTRIBUIÇÃO 32A</v>
          </cell>
          <cell r="D11557" t="str">
            <v>UN</v>
          </cell>
          <cell r="E11557">
            <v>85.3</v>
          </cell>
          <cell r="F11557" t="str">
            <v>SEINFRA</v>
          </cell>
        </row>
        <row r="11558">
          <cell r="B11558" t="str">
            <v>C1125</v>
          </cell>
          <cell r="C11558" t="str">
            <v>DISJUNTOR TRIPOLAR EM QUADRO DE DISTRIBUIÇÃO 40A</v>
          </cell>
          <cell r="D11558" t="str">
            <v>UN</v>
          </cell>
          <cell r="E11558">
            <v>85.3</v>
          </cell>
          <cell r="F11558" t="str">
            <v>SEINFRA</v>
          </cell>
        </row>
        <row r="11559">
          <cell r="B11559" t="str">
            <v>C1127</v>
          </cell>
          <cell r="C11559" t="str">
            <v>DISJUNTOR TRIPOLAR EM QUADRO DE DISTRIBUIÇÃO 50A</v>
          </cell>
          <cell r="D11559" t="str">
            <v>UN</v>
          </cell>
          <cell r="E11559">
            <v>85.3</v>
          </cell>
          <cell r="F11559" t="str">
            <v>SEINFRA</v>
          </cell>
        </row>
        <row r="11560">
          <cell r="B11560" t="str">
            <v>C1128</v>
          </cell>
          <cell r="C11560" t="str">
            <v>DISJUNTOR TRIPOLAR EM QUADRO DE DISTRIBUIÇÃO 60A</v>
          </cell>
          <cell r="D11560" t="str">
            <v>UN</v>
          </cell>
          <cell r="E11560">
            <v>95.31</v>
          </cell>
          <cell r="F11560" t="str">
            <v>SEINFRA</v>
          </cell>
        </row>
        <row r="11561">
          <cell r="B11561" t="str">
            <v>C1130</v>
          </cell>
          <cell r="C11561" t="str">
            <v>DISJUNTOR TRIPOLAR EM QUADRO DE DISTRIBUIÇÃO 70A</v>
          </cell>
          <cell r="D11561" t="str">
            <v>UN</v>
          </cell>
          <cell r="E11561">
            <v>123.64</v>
          </cell>
          <cell r="F11561" t="str">
            <v>SEINFRA</v>
          </cell>
        </row>
        <row r="11562">
          <cell r="B11562" t="str">
            <v>C1131</v>
          </cell>
          <cell r="C11562" t="str">
            <v>DISJUNTOR TRIPOLAR EM QUADRO DE DISTRIBUIÇÃO 90A</v>
          </cell>
          <cell r="D11562" t="str">
            <v>UN</v>
          </cell>
          <cell r="E11562">
            <v>123.64</v>
          </cell>
          <cell r="F11562" t="str">
            <v>SEINFRA</v>
          </cell>
        </row>
        <row r="11563">
          <cell r="B11563" t="str">
            <v>C1117</v>
          </cell>
          <cell r="C11563" t="str">
            <v>DISJUNTOR TRIPOLAR EM QUADRO DE DISTRIBUIÇÃO 100A</v>
          </cell>
          <cell r="D11563" t="str">
            <v>UN</v>
          </cell>
          <cell r="E11563">
            <v>123.64</v>
          </cell>
          <cell r="F11563" t="str">
            <v>SEINFRA</v>
          </cell>
        </row>
        <row r="11564">
          <cell r="B11564" t="str">
            <v>C4035</v>
          </cell>
          <cell r="C11564" t="str">
            <v>FUSÍVEL NH 100A - INSTALADO</v>
          </cell>
          <cell r="D11564" t="str">
            <v>UN</v>
          </cell>
          <cell r="E11564">
            <v>21.52</v>
          </cell>
          <cell r="F11564" t="str">
            <v>SEINFRA</v>
          </cell>
        </row>
        <row r="11565">
          <cell r="B11565" t="str">
            <v>C3567</v>
          </cell>
          <cell r="C11565" t="str">
            <v>MUTIRÃO MISTO - DISJUNTOR MONOPOLAR EM QUADRO DE DISTRIBUIÇÃO DE 16A</v>
          </cell>
          <cell r="D11565" t="str">
            <v>UN</v>
          </cell>
          <cell r="E11565">
            <v>15.73</v>
          </cell>
          <cell r="F11565" t="str">
            <v>SEINFRA</v>
          </cell>
        </row>
        <row r="11566">
          <cell r="F11566" t="str">
            <v>SEINFRA</v>
          </cell>
        </row>
        <row r="11567">
          <cell r="B11567" t="str">
            <v>C2260</v>
          </cell>
          <cell r="C11567" t="str">
            <v>SECCIONADOR FUSÍVEL DIAZED MONOPOLAR ATE 25A</v>
          </cell>
          <cell r="D11567" t="str">
            <v>UN</v>
          </cell>
          <cell r="E11567">
            <v>93.23</v>
          </cell>
          <cell r="F11567" t="str">
            <v>SEINFRA</v>
          </cell>
        </row>
        <row r="11568">
          <cell r="B11568" t="str">
            <v>C2261</v>
          </cell>
          <cell r="C11568" t="str">
            <v>SECCIONADOR FUSÍVEL DIAZED MONOPOLAR ATE 63A</v>
          </cell>
          <cell r="D11568" t="str">
            <v>UN</v>
          </cell>
          <cell r="E11568">
            <v>136.46</v>
          </cell>
          <cell r="F11568" t="str">
            <v>SEINFRA</v>
          </cell>
        </row>
        <row r="11569">
          <cell r="B11569" t="str">
            <v>C2259</v>
          </cell>
          <cell r="C11569" t="str">
            <v>SECCIONADOR FUSÍVEL DIAZED BIPOLAR.ATE 25A</v>
          </cell>
          <cell r="D11569" t="str">
            <v>UN</v>
          </cell>
          <cell r="E11569">
            <v>249.29</v>
          </cell>
          <cell r="F11569" t="str">
            <v>SEINFRA</v>
          </cell>
        </row>
        <row r="11570">
          <cell r="B11570" t="str">
            <v>C2258</v>
          </cell>
          <cell r="C11570" t="str">
            <v>SECCIONADOR FUSÍVEL DIAZED BIPOLAR ATE 63 A</v>
          </cell>
          <cell r="D11570" t="str">
            <v>UN</v>
          </cell>
          <cell r="E11570">
            <v>254.15</v>
          </cell>
          <cell r="F11570" t="str">
            <v>SEINFRA</v>
          </cell>
        </row>
        <row r="11571">
          <cell r="B11571" t="str">
            <v>C2262</v>
          </cell>
          <cell r="C11571" t="str">
            <v>SECCIONADOR FUSÍVEL DIAZED TRIPOLAR ATE 25A, EM QUADRO DISTRIBUIÇÃO</v>
          </cell>
          <cell r="D11571" t="str">
            <v>UN</v>
          </cell>
          <cell r="E11571">
            <v>242.15</v>
          </cell>
          <cell r="F11571" t="str">
            <v>SEINFRA</v>
          </cell>
        </row>
        <row r="11572">
          <cell r="F11572" t="str">
            <v>SEINFRA</v>
          </cell>
        </row>
        <row r="11573">
          <cell r="B11573" t="str">
            <v>C2263</v>
          </cell>
          <cell r="C11573" t="str">
            <v>SECCIONADOR FUSÍVEL NH TRIPOLAR MANOBRA C/CARGA.ATE 125A</v>
          </cell>
          <cell r="D11573" t="str">
            <v>UN</v>
          </cell>
          <cell r="E11573">
            <v>305.20999999999998</v>
          </cell>
          <cell r="F11573" t="str">
            <v>SEINFRA</v>
          </cell>
        </row>
        <row r="11574">
          <cell r="B11574" t="str">
            <v>C2264</v>
          </cell>
          <cell r="C11574" t="str">
            <v>SECCIONADOR FUSÍVEL NH TRIPOLAR MANOBRA C/CARGA.ATE 250A</v>
          </cell>
          <cell r="D11574" t="str">
            <v>UN</v>
          </cell>
          <cell r="E11574">
            <v>571.26</v>
          </cell>
          <cell r="F11574" t="str">
            <v>SEINFRA</v>
          </cell>
        </row>
        <row r="11575">
          <cell r="B11575" t="str">
            <v>C2265</v>
          </cell>
          <cell r="C11575" t="str">
            <v>SECCIONADOR FUSÍVEL NH TRIPOLAR MANOBRA S/CARGA.ATE 250A</v>
          </cell>
          <cell r="D11575" t="str">
            <v>UN</v>
          </cell>
          <cell r="E11575">
            <v>571.26</v>
          </cell>
          <cell r="F11575" t="str">
            <v>SEINFRA</v>
          </cell>
        </row>
        <row r="11576">
          <cell r="B11576" t="str">
            <v>C2266</v>
          </cell>
          <cell r="C11576" t="str">
            <v>SECCIONADOR FUSÍVEL NH TRIPOLAR MANOBRA S/CARGA.ATE 400A</v>
          </cell>
          <cell r="D11576" t="str">
            <v>UN</v>
          </cell>
          <cell r="E11576">
            <v>791.05</v>
          </cell>
          <cell r="F11576" t="str">
            <v>SEINFRA</v>
          </cell>
        </row>
        <row r="11577">
          <cell r="B11577" t="str">
            <v>C2267</v>
          </cell>
          <cell r="C11577" t="str">
            <v>SECCIONADOR FUSÍVEL NH TRIPOLAR MANOBRA S/CARGA.ATE 630A</v>
          </cell>
          <cell r="D11577" t="str">
            <v>UN</v>
          </cell>
          <cell r="E11577">
            <v>985.54</v>
          </cell>
          <cell r="F11577" t="str">
            <v>SEINFRA</v>
          </cell>
        </row>
        <row r="11578">
          <cell r="B11578" t="str">
            <v>TOMADAS / INTERRUPTORES / ESPELHOS</v>
          </cell>
          <cell r="E11578">
            <v>2419.9</v>
          </cell>
          <cell r="F11578" t="str">
            <v>SEINFRA</v>
          </cell>
        </row>
        <row r="11579">
          <cell r="B11579" t="str">
            <v>C0597</v>
          </cell>
          <cell r="C11579" t="str">
            <v>CAIXA DE AÇO INOXIDÁVEL C/ 8 TOMADAS 2P+T/250V (COMPLETA)</v>
          </cell>
          <cell r="D11579" t="str">
            <v>UN</v>
          </cell>
          <cell r="E11579">
            <v>123.98</v>
          </cell>
          <cell r="F11579" t="str">
            <v>SEINFRA</v>
          </cell>
        </row>
        <row r="11580">
          <cell r="B11580" t="str">
            <v>C0670</v>
          </cell>
          <cell r="C11580" t="str">
            <v>CAMPAINHA TIPO SIRENE ESCOLAR, C/INTERRUPTOR PULSADOR</v>
          </cell>
          <cell r="D11580" t="str">
            <v>UN</v>
          </cell>
          <cell r="E11580">
            <v>164.8</v>
          </cell>
          <cell r="F11580" t="str">
            <v>SEINFRA</v>
          </cell>
        </row>
        <row r="11581">
          <cell r="B11581" t="str">
            <v>C0863</v>
          </cell>
          <cell r="C11581" t="str">
            <v>CONJUNTO ARSTOP COMPLETO (15 A 30A)</v>
          </cell>
          <cell r="D11581" t="str">
            <v>UN</v>
          </cell>
          <cell r="E11581">
            <v>42.02</v>
          </cell>
          <cell r="F11581" t="str">
            <v>SEINFRA</v>
          </cell>
        </row>
        <row r="11582">
          <cell r="B11582" t="str">
            <v>C1491</v>
          </cell>
          <cell r="C11582" t="str">
            <v>INTERRUPTOR UMA TECLA BIPOLAR PARALELO 20A 250V</v>
          </cell>
          <cell r="D11582" t="str">
            <v>UN</v>
          </cell>
          <cell r="E11582">
            <v>30.24</v>
          </cell>
          <cell r="F11582" t="str">
            <v>SEINFRA</v>
          </cell>
        </row>
        <row r="11583">
          <cell r="B11583" t="str">
            <v>C1492</v>
          </cell>
          <cell r="C11583" t="str">
            <v>INTERRUPTOR UMA TECLA PARALELO 10A 250V</v>
          </cell>
          <cell r="D11583" t="str">
            <v>UN</v>
          </cell>
          <cell r="E11583">
            <v>21.23</v>
          </cell>
          <cell r="F11583" t="str">
            <v>SEINFRA</v>
          </cell>
        </row>
        <row r="11584">
          <cell r="B11584" t="str">
            <v>C1493</v>
          </cell>
          <cell r="C11584" t="str">
            <v>INTERRUPTOR UMA TECLA PARALELO E TOMADA UNIVERSAL 10A 250V</v>
          </cell>
          <cell r="D11584" t="str">
            <v>UN</v>
          </cell>
          <cell r="E11584">
            <v>34.64</v>
          </cell>
          <cell r="F11584" t="str">
            <v>SEINFRA</v>
          </cell>
        </row>
        <row r="11585">
          <cell r="B11585" t="str">
            <v>C1494</v>
          </cell>
          <cell r="C11585" t="str">
            <v>INTERRUPTOR UMA TECLA SIMPLES 10A 250V</v>
          </cell>
          <cell r="D11585" t="str">
            <v>UN</v>
          </cell>
          <cell r="E11585">
            <v>15.48</v>
          </cell>
          <cell r="F11585" t="str">
            <v>SEINFRA</v>
          </cell>
        </row>
        <row r="11586">
          <cell r="B11586" t="str">
            <v>C1498</v>
          </cell>
          <cell r="C11586" t="str">
            <v>INTERRUPTOR.UMA TECLA SIMPLES UMA PARALELA.10A.250V</v>
          </cell>
          <cell r="D11586" t="str">
            <v>UN</v>
          </cell>
          <cell r="E11586">
            <v>33.75</v>
          </cell>
          <cell r="F11586" t="str">
            <v>SEINFRA</v>
          </cell>
        </row>
        <row r="11587">
          <cell r="B11587" t="str">
            <v>C1497</v>
          </cell>
          <cell r="C11587" t="str">
            <v>INTERRUPTOR UMA TECLA SIMPLES UMA P/CAMPAINHA 10A 250V</v>
          </cell>
          <cell r="D11587" t="str">
            <v>UN</v>
          </cell>
          <cell r="E11587">
            <v>24.16</v>
          </cell>
          <cell r="F11587" t="str">
            <v>SEINFRA</v>
          </cell>
        </row>
        <row r="11588">
          <cell r="B11588" t="str">
            <v>C1496</v>
          </cell>
          <cell r="C11588" t="str">
            <v>INTERRUPTOR UMA TECLA SIMPLES E TOMADA UNIVERSAL 10A 250V</v>
          </cell>
          <cell r="D11588" t="str">
            <v>UN</v>
          </cell>
          <cell r="E11588">
            <v>30.37</v>
          </cell>
          <cell r="F11588" t="str">
            <v>SEINFRA</v>
          </cell>
        </row>
        <row r="11589">
          <cell r="B11589" t="str">
            <v>C1495</v>
          </cell>
          <cell r="C11589" t="str">
            <v>INTERRUPTOR UMA TECLA SIMPLES DUAS PARALELO 10A 250V</v>
          </cell>
          <cell r="D11589" t="str">
            <v>UN</v>
          </cell>
          <cell r="E11589">
            <v>51</v>
          </cell>
          <cell r="F11589" t="str">
            <v>SEINFRA</v>
          </cell>
        </row>
        <row r="11590">
          <cell r="B11590" t="str">
            <v>C1490</v>
          </cell>
          <cell r="C11590" t="str">
            <v>INTERRUPTOR UMA TECLA 10A - 250V, SISTEMA "X"</v>
          </cell>
          <cell r="D11590" t="str">
            <v>UN</v>
          </cell>
          <cell r="E11590">
            <v>20.87</v>
          </cell>
          <cell r="F11590" t="str">
            <v>SEINFRA</v>
          </cell>
        </row>
        <row r="11591">
          <cell r="B11591" t="str">
            <v>C1481</v>
          </cell>
          <cell r="C11591" t="str">
            <v>INTERRUPTOR DUAS TECLAS PARALELO 10A 250V</v>
          </cell>
          <cell r="D11591" t="str">
            <v>UN</v>
          </cell>
          <cell r="E11591">
            <v>38.99</v>
          </cell>
          <cell r="F11591" t="str">
            <v>SEINFRA</v>
          </cell>
        </row>
        <row r="11592">
          <cell r="B11592" t="str">
            <v>C1482</v>
          </cell>
          <cell r="C11592" t="str">
            <v>INTERRUPTOR DUAS TECLAS PARALELO E TOMADA 10A 250V</v>
          </cell>
          <cell r="D11592" t="str">
            <v>UN</v>
          </cell>
          <cell r="E11592">
            <v>48.19</v>
          </cell>
          <cell r="F11592" t="str">
            <v>SEINFRA</v>
          </cell>
        </row>
        <row r="11593">
          <cell r="B11593" t="str">
            <v>C1479</v>
          </cell>
          <cell r="C11593" t="str">
            <v>INTERRUPTOR DUAS TECLAS SIMPLES 10A 250V</v>
          </cell>
          <cell r="D11593" t="str">
            <v>UN</v>
          </cell>
          <cell r="E11593">
            <v>27.31</v>
          </cell>
          <cell r="F11593" t="str">
            <v>SEINFRA</v>
          </cell>
        </row>
        <row r="11594">
          <cell r="B11594" t="str">
            <v>C1484</v>
          </cell>
          <cell r="C11594" t="str">
            <v>INTERRUPTOR DUAS TECLAS SIMPLES UMA PARALELO 10A 250V</v>
          </cell>
          <cell r="D11594" t="str">
            <v>UN</v>
          </cell>
          <cell r="E11594">
            <v>45.5</v>
          </cell>
          <cell r="F11594" t="str">
            <v>SEINFRA</v>
          </cell>
        </row>
        <row r="11595">
          <cell r="B11595" t="str">
            <v>C1483</v>
          </cell>
          <cell r="C11595" t="str">
            <v>INTERRUPTOR DUAS TECLAS SIMPLES E TOMADA 10A 250V</v>
          </cell>
          <cell r="D11595" t="str">
            <v>UN</v>
          </cell>
          <cell r="E11595">
            <v>43.42</v>
          </cell>
          <cell r="F11595" t="str">
            <v>SEINFRA</v>
          </cell>
        </row>
        <row r="11596">
          <cell r="B11596" t="str">
            <v>C1480</v>
          </cell>
          <cell r="C11596" t="str">
            <v>INTERRUPTOR DUAS TECLAS 10A - 250V, SISTEMA "X"</v>
          </cell>
          <cell r="D11596" t="str">
            <v>UN</v>
          </cell>
          <cell r="E11596">
            <v>28</v>
          </cell>
          <cell r="F11596" t="str">
            <v>SEINFRA</v>
          </cell>
        </row>
        <row r="11597">
          <cell r="B11597" t="str">
            <v>C1485</v>
          </cell>
          <cell r="C11597" t="str">
            <v>INTERRUPTOR PULSADOR DE CAMPAINHA 10A 250V</v>
          </cell>
          <cell r="D11597" t="str">
            <v>UN</v>
          </cell>
          <cell r="E11597">
            <v>18.809999999999999</v>
          </cell>
          <cell r="F11597" t="str">
            <v>SEINFRA</v>
          </cell>
        </row>
        <row r="11598">
          <cell r="B11598" t="str">
            <v>C1488</v>
          </cell>
          <cell r="C11598" t="str">
            <v>INTERRUPTOR TRES TECLAS PARALELO 10A 250V</v>
          </cell>
          <cell r="D11598" t="str">
            <v>UN</v>
          </cell>
          <cell r="E11598">
            <v>56.31</v>
          </cell>
          <cell r="F11598" t="str">
            <v>SEINFRA</v>
          </cell>
        </row>
        <row r="11599">
          <cell r="B11599" t="str">
            <v>C1489</v>
          </cell>
          <cell r="C11599" t="str">
            <v>INTERRUPTOR TRES TECLAS SIMPLES 10A 250V</v>
          </cell>
          <cell r="D11599" t="str">
            <v>UN</v>
          </cell>
          <cell r="E11599">
            <v>38.549999999999997</v>
          </cell>
          <cell r="F11599" t="str">
            <v>SEINFRA</v>
          </cell>
        </row>
        <row r="11600">
          <cell r="B11600" t="str">
            <v>C1486</v>
          </cell>
          <cell r="C11600" t="str">
            <v>INTERRUPTOR TECLA SIMPLES TECLA PARALELO E TOMADA 10A 250V</v>
          </cell>
          <cell r="D11600" t="str">
            <v>UN</v>
          </cell>
          <cell r="E11600">
            <v>53.73</v>
          </cell>
          <cell r="F11600" t="str">
            <v>SEINFRA</v>
          </cell>
        </row>
        <row r="11601">
          <cell r="B11601" t="str">
            <v>C1487</v>
          </cell>
          <cell r="C11601" t="str">
            <v>INTERRUPTOR TIPO CHAMADA ENFERMARIA</v>
          </cell>
          <cell r="D11601" t="str">
            <v>UN</v>
          </cell>
          <cell r="E11601">
            <v>24.82</v>
          </cell>
          <cell r="F11601" t="str">
            <v>SEINFRA</v>
          </cell>
        </row>
        <row r="11602">
          <cell r="B11602" t="str">
            <v>C3573</v>
          </cell>
          <cell r="C11602" t="str">
            <v>MUTIRÃO MISTO - INTERRUPTOR UMA TECLA SIMPLES E TOMADA UNIVERSAL 10A 250V</v>
          </cell>
          <cell r="D11602" t="str">
            <v>UN</v>
          </cell>
          <cell r="E11602">
            <v>24.16</v>
          </cell>
          <cell r="F11602" t="str">
            <v>SEINFRA</v>
          </cell>
        </row>
        <row r="11603">
          <cell r="F11603" t="str">
            <v>SEINFRA</v>
          </cell>
        </row>
        <row r="11604">
          <cell r="B11604" t="str">
            <v>C3581</v>
          </cell>
          <cell r="C11604" t="str">
            <v>MUTIRÃO MISTO - SOQUETE DE BAQUELITE</v>
          </cell>
          <cell r="D11604" t="str">
            <v>UN</v>
          </cell>
          <cell r="E11604">
            <v>6.57</v>
          </cell>
          <cell r="F11604" t="str">
            <v>SEINFRA</v>
          </cell>
        </row>
        <row r="11605">
          <cell r="B11605" t="str">
            <v>C1928</v>
          </cell>
          <cell r="C11605" t="str">
            <v>PLACA P/CAIXA ESTAMPADA 4"X2" OU 3"X3"</v>
          </cell>
          <cell r="D11605" t="str">
            <v>UN</v>
          </cell>
          <cell r="E11605">
            <v>4.49</v>
          </cell>
          <cell r="F11605" t="str">
            <v>SEINFRA</v>
          </cell>
        </row>
        <row r="11606">
          <cell r="B11606" t="str">
            <v>C1929</v>
          </cell>
          <cell r="C11606" t="str">
            <v>PLACA P/CAIXA ESTAMPADA 4"X4"</v>
          </cell>
          <cell r="D11606" t="str">
            <v>UN</v>
          </cell>
          <cell r="E11606">
            <v>7.78</v>
          </cell>
          <cell r="F11606" t="str">
            <v>SEINFRA</v>
          </cell>
        </row>
        <row r="11607">
          <cell r="B11607" t="str">
            <v>C1942</v>
          </cell>
          <cell r="C11607" t="str">
            <v>PLUG TRIPOLAR (3P+T) - 32A/380V</v>
          </cell>
          <cell r="D11607" t="str">
            <v>UN</v>
          </cell>
          <cell r="E11607">
            <v>48.56</v>
          </cell>
          <cell r="F11607" t="str">
            <v>SEINFRA</v>
          </cell>
        </row>
        <row r="11608">
          <cell r="B11608" t="str">
            <v>C3580</v>
          </cell>
          <cell r="C11608" t="str">
            <v>SOQUETE DE BAQUELITE - PADRÃO POPULAR</v>
          </cell>
          <cell r="D11608" t="str">
            <v>UN</v>
          </cell>
          <cell r="E11608">
            <v>9.08</v>
          </cell>
          <cell r="F11608" t="str">
            <v>SEINFRA</v>
          </cell>
        </row>
        <row r="11609">
          <cell r="B11609" t="str">
            <v>C2298</v>
          </cell>
          <cell r="C11609" t="str">
            <v>TAMPA CEGA PLÁSTICA, SISTEMA "X"</v>
          </cell>
          <cell r="D11609" t="str">
            <v>UN</v>
          </cell>
          <cell r="E11609">
            <v>11.63</v>
          </cell>
          <cell r="F11609" t="str">
            <v>SEINFRA</v>
          </cell>
        </row>
        <row r="11610">
          <cell r="B11610" t="str">
            <v>C2484</v>
          </cell>
          <cell r="C11610" t="str">
            <v>TOMADA 2 POLOS MAIS TERRA 20A 250V</v>
          </cell>
          <cell r="D11610" t="str">
            <v>UN</v>
          </cell>
          <cell r="E11610">
            <v>19.309999999999999</v>
          </cell>
          <cell r="F11610" t="str">
            <v>SEINFRA</v>
          </cell>
        </row>
        <row r="11611">
          <cell r="B11611" t="str">
            <v>C2480</v>
          </cell>
          <cell r="C11611" t="str">
            <v>TOMADA 2 POLOS MAIS TERRA 20A - 250V, SISTEMA "X"</v>
          </cell>
          <cell r="D11611" t="str">
            <v>UN</v>
          </cell>
          <cell r="E11611">
            <v>24.68</v>
          </cell>
          <cell r="F11611" t="str">
            <v>SEINFRA</v>
          </cell>
        </row>
        <row r="11612">
          <cell r="B11612" t="str">
            <v>C2481</v>
          </cell>
          <cell r="C11612" t="str">
            <v>TOMADA C/TRAVA MECÂNICA E PLUG DE EMBUTIR 30A/250V</v>
          </cell>
          <cell r="D11612" t="str">
            <v>UN</v>
          </cell>
          <cell r="E11612">
            <v>68.489999999999995</v>
          </cell>
          <cell r="F11612" t="str">
            <v>SEINFRA</v>
          </cell>
        </row>
        <row r="11613">
          <cell r="B11613" t="str">
            <v>C2482</v>
          </cell>
          <cell r="C11613" t="str">
            <v>TOMADA C/TRAVA MECÂNICA E PLUG, DE SOBREPOR 30A/250V</v>
          </cell>
          <cell r="D11613" t="str">
            <v>UN</v>
          </cell>
          <cell r="E11613">
            <v>68.489999999999995</v>
          </cell>
          <cell r="F11613" t="str">
            <v>SEINFRA</v>
          </cell>
        </row>
        <row r="11614">
          <cell r="B11614" t="str">
            <v>C4792</v>
          </cell>
          <cell r="C11614" t="str">
            <v>TOMADA DUPLA DE EMBUTIR 2P+T 10A-250V</v>
          </cell>
          <cell r="D11614" t="str">
            <v>UN</v>
          </cell>
          <cell r="E11614">
            <v>23.81</v>
          </cell>
          <cell r="F11614" t="str">
            <v>SEINFRA</v>
          </cell>
        </row>
        <row r="11615">
          <cell r="B11615" t="str">
            <v>C4931</v>
          </cell>
          <cell r="C11615" t="str">
            <v>TOMADA DUPLA DE PISO PARA LÓGICA RJ45, 8 FIOS, CAT-6E, COMPLETA (PLACA/TAMPA EM LATÃO 4"x4", COM 2 CONECTORES, EXCETO CAIXA 4"X4")</v>
          </cell>
          <cell r="D11615" t="str">
            <v xml:space="preserve">UN </v>
          </cell>
          <cell r="E11615">
            <v>87.95</v>
          </cell>
          <cell r="F11615" t="str">
            <v>SEINFRA</v>
          </cell>
        </row>
        <row r="11616">
          <cell r="F11616" t="str">
            <v>SEINFRA</v>
          </cell>
        </row>
        <row r="11617">
          <cell r="B11617" t="str">
            <v>C4117</v>
          </cell>
          <cell r="C11617" t="str">
            <v>TOMADA ENERGIZADA TIPO PLUG DE GUITARRA PARA SPOT ORIENTÁVEL DE 50W. EMBUTIDA NO FORRO DE GESSO. DEMANDA TOTAL 60%</v>
          </cell>
          <cell r="D11617" t="str">
            <v>UN</v>
          </cell>
          <cell r="E11617">
            <v>23.31</v>
          </cell>
          <cell r="F11617" t="str">
            <v>SEINFRA</v>
          </cell>
        </row>
        <row r="11618">
          <cell r="F11618" t="str">
            <v>SEINFRA</v>
          </cell>
        </row>
        <row r="11619">
          <cell r="B11619" t="str">
            <v>C2486</v>
          </cell>
          <cell r="C11619" t="str">
            <v>TOMADA P/TELEFONE 4 POLOS PADRÃO TELEBRAS</v>
          </cell>
          <cell r="D11619" t="str">
            <v>UN</v>
          </cell>
          <cell r="E11619">
            <v>27.22</v>
          </cell>
          <cell r="F11619" t="str">
            <v>SEINFRA</v>
          </cell>
        </row>
        <row r="11620">
          <cell r="B11620" t="str">
            <v>C2487</v>
          </cell>
          <cell r="C11620" t="str">
            <v>TOMADA P/TELEFONE 4 POLOS, SISTEMA "X"</v>
          </cell>
          <cell r="D11620" t="str">
            <v>UN</v>
          </cell>
          <cell r="E11620">
            <v>29.27</v>
          </cell>
          <cell r="F11620" t="str">
            <v>SEINFRA</v>
          </cell>
        </row>
        <row r="11621">
          <cell r="B11621" t="str">
            <v>C2488</v>
          </cell>
          <cell r="C11621" t="str">
            <v>TOMADA P/TELEFONE.PINO JACK 1/4"</v>
          </cell>
          <cell r="D11621" t="str">
            <v>UN</v>
          </cell>
          <cell r="E11621">
            <v>22.6</v>
          </cell>
          <cell r="F11621" t="str">
            <v>SEINFRA</v>
          </cell>
        </row>
        <row r="11622">
          <cell r="B11622" t="str">
            <v>C2485</v>
          </cell>
          <cell r="C11622" t="str">
            <v>TOMADA P/ COMPUTADOR, SISTEMA "X"</v>
          </cell>
          <cell r="D11622" t="str">
            <v>UN</v>
          </cell>
          <cell r="E11622">
            <v>27.39</v>
          </cell>
          <cell r="F11622" t="str">
            <v>SEINFRA</v>
          </cell>
        </row>
        <row r="11623">
          <cell r="B11623" t="str">
            <v>C4174</v>
          </cell>
          <cell r="C11623" t="str">
            <v>TOMADA PARA LÓGICA, COM 1 CONECTOR RJ45, 8 FIOS, CAT-5E, COMPLETA PARA CAIXA 4"x4" (NÃO INCLUSA)</v>
          </cell>
          <cell r="D11623" t="str">
            <v>UN</v>
          </cell>
          <cell r="E11623">
            <v>52.4</v>
          </cell>
          <cell r="F11623" t="str">
            <v>SEINFRA</v>
          </cell>
        </row>
        <row r="11624">
          <cell r="F11624" t="str">
            <v>SEINFRA</v>
          </cell>
        </row>
        <row r="11625">
          <cell r="B11625" t="str">
            <v>C4920</v>
          </cell>
          <cell r="C11625" t="str">
            <v>TOMADA PARA LÓGICA, COM 2 CONECTORES RJ45, 8 FIOS, CAT-5E, COMPLETA PARA CAIXA 4"x4" (NÃO INCLUSA)</v>
          </cell>
          <cell r="D11625" t="str">
            <v>UN</v>
          </cell>
          <cell r="E11625">
            <v>76.39</v>
          </cell>
          <cell r="F11625" t="str">
            <v>SEINFRA</v>
          </cell>
        </row>
        <row r="11626">
          <cell r="F11626" t="str">
            <v>SEINFRA</v>
          </cell>
        </row>
        <row r="11627">
          <cell r="B11627" t="str">
            <v>C4921</v>
          </cell>
          <cell r="C11627" t="str">
            <v>TOMADA PARA LÓGICA, COM 1 CONECTOR RJ45, 8 FIOS, CAT-5E, COMPLETA PARA CAIXA 4"x2" (NÃO INCLUSA)</v>
          </cell>
          <cell r="D11627" t="str">
            <v>UN</v>
          </cell>
          <cell r="E11627">
            <v>46.01</v>
          </cell>
          <cell r="F11627" t="str">
            <v>SEINFRA</v>
          </cell>
        </row>
        <row r="11628">
          <cell r="F11628" t="str">
            <v>SEINFRA</v>
          </cell>
        </row>
        <row r="11629">
          <cell r="B11629" t="str">
            <v>C4794</v>
          </cell>
          <cell r="C11629" t="str">
            <v>TOMADA PARA LÓGICA, COM 2 CONECTORES RJ45, 8 FIOS, CAT-5E, COMPLETA PARA CAIXA 4"x2" (NÃO INCLUSA)</v>
          </cell>
          <cell r="D11629" t="str">
            <v>UN</v>
          </cell>
          <cell r="E11629">
            <v>56.09</v>
          </cell>
          <cell r="F11629" t="str">
            <v>SEINFRA</v>
          </cell>
        </row>
        <row r="11630">
          <cell r="F11630" t="str">
            <v>SEINFRA</v>
          </cell>
        </row>
        <row r="11631">
          <cell r="B11631" t="str">
            <v>C3486</v>
          </cell>
          <cell r="C11631" t="str">
            <v>TOMADA P/ PISO FÊMEA PARA RJ-11(TELEFÔNICA)</v>
          </cell>
          <cell r="D11631" t="str">
            <v>UN</v>
          </cell>
          <cell r="E11631">
            <v>79.31</v>
          </cell>
          <cell r="F11631" t="str">
            <v>SEINFRA</v>
          </cell>
        </row>
        <row r="11632">
          <cell r="B11632" t="str">
            <v>C4793</v>
          </cell>
          <cell r="C11632" t="str">
            <v xml:space="preserve">TOMADA SIMPLES DE PISO 2P+T 20A-250V C/ PLACA EM LATÃO CAIXA 4"X2" (NÃO INCLUI A CAIXA) </v>
          </cell>
          <cell r="D11632" t="str">
            <v>UN</v>
          </cell>
          <cell r="E11632">
            <v>49.77</v>
          </cell>
          <cell r="F11632" t="str">
            <v>SEINFRA</v>
          </cell>
        </row>
        <row r="11633">
          <cell r="F11633" t="str">
            <v>SEINFRA</v>
          </cell>
        </row>
        <row r="11634">
          <cell r="B11634" t="str">
            <v>C4932</v>
          </cell>
          <cell r="C11634" t="str">
            <v>TOMADA SIMPLES DE PISO PARA LÓGICA RJ45, 8 FIOS, CAT-6E, COMPLETA (PLACA/TAMPA EM LATÃO 4"x2", COM 1 CONECTOR, EXCETO CAIXA 4"X2")</v>
          </cell>
          <cell r="D11634" t="str">
            <v>UN</v>
          </cell>
          <cell r="E11634">
            <v>52.06</v>
          </cell>
          <cell r="F11634" t="str">
            <v>SEINFRA</v>
          </cell>
        </row>
        <row r="11635">
          <cell r="F11635" t="str">
            <v>SEINFRA</v>
          </cell>
        </row>
        <row r="11636">
          <cell r="B11636" t="str">
            <v>C2490</v>
          </cell>
          <cell r="C11636" t="str">
            <v>TOMADA TRIPOLAR, MAIS TERRA - 25A/250V</v>
          </cell>
          <cell r="D11636" t="str">
            <v>UN</v>
          </cell>
          <cell r="E11636">
            <v>61.39</v>
          </cell>
          <cell r="F11636" t="str">
            <v>SEINFRA</v>
          </cell>
        </row>
        <row r="11637">
          <cell r="B11637" t="str">
            <v>C2491</v>
          </cell>
          <cell r="C11637" t="str">
            <v>TOMADA TRIPOLAR, MAIS TERRA - 30A/250V</v>
          </cell>
          <cell r="D11637" t="str">
            <v>UN</v>
          </cell>
          <cell r="E11637">
            <v>78.77</v>
          </cell>
          <cell r="F11637" t="str">
            <v>SEINFRA</v>
          </cell>
        </row>
        <row r="11638">
          <cell r="B11638" t="str">
            <v>C2489</v>
          </cell>
          <cell r="C11638" t="str">
            <v>TOMADA TRIPOLAR (3P+T) - 32A/380V</v>
          </cell>
          <cell r="D11638" t="str">
            <v>UN</v>
          </cell>
          <cell r="E11638">
            <v>65.42</v>
          </cell>
          <cell r="F11638" t="str">
            <v>SEINFRA</v>
          </cell>
        </row>
        <row r="11639">
          <cell r="B11639" t="str">
            <v>C2493</v>
          </cell>
          <cell r="C11639" t="str">
            <v>TOMADA UNIVERSAL 10A 250V</v>
          </cell>
          <cell r="D11639" t="str">
            <v>UN</v>
          </cell>
          <cell r="E11639">
            <v>16.3</v>
          </cell>
          <cell r="F11639" t="str">
            <v>SEINFRA</v>
          </cell>
        </row>
        <row r="11640">
          <cell r="B11640" t="str">
            <v>C2492</v>
          </cell>
          <cell r="C11640" t="str">
            <v>TOMADA UNIVERSAL 10A - 250V, SISTEMA "X"</v>
          </cell>
          <cell r="D11640" t="str">
            <v>UN</v>
          </cell>
          <cell r="E11640">
            <v>26.35</v>
          </cell>
          <cell r="F11640" t="str">
            <v>SEINFRA</v>
          </cell>
        </row>
        <row r="11641">
          <cell r="B11641" t="str">
            <v>C2494</v>
          </cell>
          <cell r="C11641" t="str">
            <v>TOMADA VOLTAMP - 30A (MACHO/FÊMEA)</v>
          </cell>
          <cell r="D11641" t="str">
            <v>UN</v>
          </cell>
          <cell r="E11641">
            <v>76.22</v>
          </cell>
          <cell r="F11641" t="str">
            <v>SEINFRA</v>
          </cell>
        </row>
        <row r="11642">
          <cell r="B11642" t="str">
            <v>C2495</v>
          </cell>
          <cell r="C11642" t="str">
            <v>TOMADA VOLTAMP - 60A (MACHO/FÊMEA)</v>
          </cell>
          <cell r="D11642" t="str">
            <v>UN</v>
          </cell>
          <cell r="E11642">
            <v>132.46</v>
          </cell>
          <cell r="F11642" t="str">
            <v>SEINFRA</v>
          </cell>
        </row>
        <row r="11643">
          <cell r="B11643" t="str">
            <v>LUMINÁRIAS INTERNAS / EXTERNAS / ACESSÓRIOS</v>
          </cell>
          <cell r="E11643">
            <v>28412.26</v>
          </cell>
          <cell r="F11643" t="str">
            <v>SEINFRA</v>
          </cell>
        </row>
        <row r="11644">
          <cell r="B11644" t="str">
            <v>C4371</v>
          </cell>
          <cell r="C11644" t="str">
            <v>ARANDELA BLINDADA</v>
          </cell>
          <cell r="D11644" t="str">
            <v>UN</v>
          </cell>
          <cell r="E11644">
            <v>210.13</v>
          </cell>
          <cell r="F11644" t="str">
            <v>SEINFRA</v>
          </cell>
        </row>
        <row r="11645">
          <cell r="B11645" t="str">
            <v>C4834</v>
          </cell>
          <cell r="C11645" t="str">
            <v>ARANDELA COM SOQUETE E-27, CORPO E GRADE FRONTAL DE PROTEÇÃO EM ALUMÍNIO, DIFUSOR EM VIDRO TRANSPARENTE COM UMA LÂMPADA ELETRÔNICA FLUORESCENTE COMPACTA DE 15W, COMPLETA</v>
          </cell>
          <cell r="D11645" t="str">
            <v>UN</v>
          </cell>
          <cell r="E11645">
            <v>92.43</v>
          </cell>
          <cell r="F11645" t="str">
            <v>SEINFRA</v>
          </cell>
        </row>
        <row r="11646">
          <cell r="F11646" t="str">
            <v>SEINFRA</v>
          </cell>
        </row>
        <row r="11647">
          <cell r="B11647" t="str">
            <v>C4828</v>
          </cell>
          <cell r="C11647" t="str">
            <v>ARANDELA DE SOBREPOR CORPO EM ALUMINIO, SOQUETE E-27, DIFUSOR EM VIDRO TEMPERADO FOSCO, COM DUAS LÂMPADAS ELETRÔNICAS COMPACTAS DE 20W COMPLETA</v>
          </cell>
          <cell r="D11647" t="str">
            <v>M2</v>
          </cell>
          <cell r="E11647">
            <v>80.95</v>
          </cell>
          <cell r="F11647" t="str">
            <v>SEINFRA</v>
          </cell>
        </row>
        <row r="11648">
          <cell r="F11648" t="str">
            <v>SEINFRA</v>
          </cell>
        </row>
        <row r="11649">
          <cell r="B11649" t="str">
            <v>C4948</v>
          </cell>
          <cell r="C11649" t="str">
            <v>ARANDELA DE SOBREPOR  CORPO EM ALUMINIO, SOQUETE E-27, DIFUSOR EM VIDRO TEMPERADO FOSCO, COM UMA LAMPADA ELETRÔNICA COMPACTA DE 20W COMPLETA</v>
          </cell>
          <cell r="D11649" t="str">
            <v>UN</v>
          </cell>
          <cell r="E11649">
            <v>74.55</v>
          </cell>
          <cell r="F11649" t="str">
            <v>SEINFRA</v>
          </cell>
        </row>
        <row r="11650">
          <cell r="F11650" t="str">
            <v>SEINFRA</v>
          </cell>
        </row>
        <row r="11651">
          <cell r="B11651" t="str">
            <v>C4105</v>
          </cell>
          <cell r="C11651" t="str">
            <v>ARANDELA PARA FLUORESCENTE COMPACTA 18W EM ALUMÍNIO ANODIZADO E PINTADO POR PROCESSO ELETROSTÁTICO COM UM VISOR EM VIDRO FOSCO</v>
          </cell>
          <cell r="D11651" t="str">
            <v>UN</v>
          </cell>
          <cell r="E11651">
            <v>182.73</v>
          </cell>
          <cell r="F11651" t="str">
            <v>SEINFRA</v>
          </cell>
        </row>
        <row r="11652">
          <cell r="F11652" t="str">
            <v>SEINFRA</v>
          </cell>
        </row>
        <row r="11653">
          <cell r="B11653" t="str">
            <v>C4106</v>
          </cell>
          <cell r="C11653" t="str">
            <v>ARANDELA PARA FLUORESCENTE COMPACTA 18W EM ALUMÍNIO ANODIZADO E PINTADO POR PROCESSO ELETROSTÁTICO COM DOIS VISORES EM VIDRO FOSCO</v>
          </cell>
          <cell r="D11653" t="str">
            <v>UN</v>
          </cell>
          <cell r="E11653">
            <v>208.62</v>
          </cell>
          <cell r="F11653" t="str">
            <v>SEINFRA</v>
          </cell>
        </row>
        <row r="11654">
          <cell r="F11654" t="str">
            <v>SEINFRA</v>
          </cell>
        </row>
        <row r="11655">
          <cell r="B11655" t="str">
            <v>C4107</v>
          </cell>
          <cell r="C11655" t="str">
            <v>ARANDELA PARA LÂMPADA INCANDESCENTE 60W EM ALUMÍNIO ANODIZADO E PINTADO POR PROCESSO ELETROSTÁTICO COM REFLETOR EM ALUMÍNIO ANODIZADO ALTO BRILHO</v>
          </cell>
          <cell r="D11655" t="str">
            <v>UN</v>
          </cell>
          <cell r="E11655">
            <v>134.02000000000001</v>
          </cell>
          <cell r="F11655" t="str">
            <v>SEINFRA</v>
          </cell>
        </row>
        <row r="11656">
          <cell r="F11656" t="str">
            <v>SEINFRA</v>
          </cell>
        </row>
        <row r="11657">
          <cell r="B11657" t="str">
            <v>C4801</v>
          </cell>
          <cell r="C11657" t="str">
            <v>BALIZADOR, CORPO DE ALUMÍNIO INJETADO, BORRACHA DE VEDAÇÃO, DIFUSOR EM VIDRO PRENSADO, GRADE FRONTAL DE PROTEÇÃO, COM LAMP. FL. COMPLETA 15W OU 18W</v>
          </cell>
          <cell r="D11657" t="str">
            <v>UN</v>
          </cell>
          <cell r="E11657">
            <v>91.2</v>
          </cell>
          <cell r="F11657" t="str">
            <v>SEINFRA</v>
          </cell>
        </row>
        <row r="11658">
          <cell r="F11658" t="str">
            <v>SEINFRA</v>
          </cell>
        </row>
        <row r="11659">
          <cell r="B11659" t="str">
            <v>C4807</v>
          </cell>
          <cell r="C11659" t="str">
            <v>BALIZADOR DE SOBREPOR TIPO TARTARUGA, CORPO EM ALUMÍNIO E GRADE DE PROTEÇÃO, PARA UMA LÂMPADA LED, SOQUETE E27, POTÊNCIA 7W FATOR DE POTÊNCIA MÍNIMO 0,92</v>
          </cell>
          <cell r="D11659" t="str">
            <v>UN</v>
          </cell>
          <cell r="E11659">
            <v>180.05</v>
          </cell>
          <cell r="F11659" t="str">
            <v>SEINFRA</v>
          </cell>
        </row>
        <row r="11660">
          <cell r="F11660" t="str">
            <v>SEINFRA</v>
          </cell>
        </row>
        <row r="11661">
          <cell r="B11661" t="str">
            <v>C4808</v>
          </cell>
          <cell r="C11661" t="str">
            <v>BALIZADOR DE SOBREPOR/EMBUTIR, CORPO EM ALUMÍNIO E GRADE DE PROTEÇÃO, PARA UMA LÂMPADA 9LED, SOQUETE E27, POTÊNCIA 1W FATOR DE POTÊNCIA MÍNIMO 0,93</v>
          </cell>
          <cell r="D11661" t="str">
            <v>UN</v>
          </cell>
          <cell r="E11661">
            <v>295.05</v>
          </cell>
          <cell r="F11661" t="str">
            <v>SEINFRA</v>
          </cell>
        </row>
        <row r="11662">
          <cell r="F11662" t="str">
            <v>SEINFRA</v>
          </cell>
        </row>
        <row r="11663">
          <cell r="B11663" t="str">
            <v>C3906</v>
          </cell>
          <cell r="C11663" t="str">
            <v>BASE METÁLICA INCL. TUBO GALVANIZADO 2" P/ LUMINÁRIA ELEVADA SN-05</v>
          </cell>
          <cell r="D11663" t="str">
            <v>UN</v>
          </cell>
          <cell r="E11663">
            <v>395.36</v>
          </cell>
          <cell r="F11663" t="str">
            <v>SEINFRA</v>
          </cell>
        </row>
        <row r="11664">
          <cell r="B11664" t="str">
            <v>C1029</v>
          </cell>
          <cell r="C11664" t="str">
            <v>CÉLULA FOTOELÉTRICA P/ LÂMPADA,  ATÉ 250W</v>
          </cell>
          <cell r="D11664" t="str">
            <v>UN</v>
          </cell>
          <cell r="E11664">
            <v>64.930000000000007</v>
          </cell>
          <cell r="F11664" t="str">
            <v>SEINFRA</v>
          </cell>
        </row>
        <row r="11665">
          <cell r="B11665" t="str">
            <v>C1030</v>
          </cell>
          <cell r="C11665" t="str">
            <v>CÉLULA FOTOELÉTRICA P/ LÂMPADA, ATÉ 1000W</v>
          </cell>
          <cell r="D11665" t="str">
            <v>UN</v>
          </cell>
          <cell r="E11665">
            <v>64.930000000000007</v>
          </cell>
          <cell r="F11665" t="str">
            <v>SEINFRA</v>
          </cell>
        </row>
        <row r="11666">
          <cell r="B11666" t="str">
            <v>C4104</v>
          </cell>
          <cell r="C11666" t="str">
            <v>CLARABÓIA ARTIFICIAL 60X200CM COM DIFUSOR APOIADO NO FORRO E LUMINÁRIA MAIS REATOR ELETRÔNICO APLICADOS NA LAJE PARA 2 FLUORESCENTES 32W COR QUENTE</v>
          </cell>
          <cell r="D11666" t="str">
            <v>UN</v>
          </cell>
          <cell r="E11666">
            <v>158.4</v>
          </cell>
          <cell r="F11666" t="str">
            <v>SEINFRA</v>
          </cell>
        </row>
        <row r="11667">
          <cell r="F11667" t="str">
            <v>SEINFRA</v>
          </cell>
        </row>
        <row r="11668">
          <cell r="B11668" t="str">
            <v>C3915</v>
          </cell>
          <cell r="C11668" t="str">
            <v>GLOBO PRISMÁTICO AZUL PARA LUMINÁRIA SN-05 (45W)</v>
          </cell>
          <cell r="D11668" t="str">
            <v>UN</v>
          </cell>
          <cell r="E11668">
            <v>317.82</v>
          </cell>
          <cell r="F11668" t="str">
            <v>SEINFRA</v>
          </cell>
        </row>
        <row r="11669">
          <cell r="B11669" t="str">
            <v>C3917</v>
          </cell>
          <cell r="C11669" t="str">
            <v>GLOBO PRISMÁTICO CLARO / ÂMBAR P/ LUMINÁRIA SN-05 (30W)</v>
          </cell>
          <cell r="D11669" t="str">
            <v>UN</v>
          </cell>
          <cell r="E11669">
            <v>411.52</v>
          </cell>
          <cell r="F11669" t="str">
            <v>SEINFRA</v>
          </cell>
        </row>
        <row r="11670">
          <cell r="B11670" t="str">
            <v>C3916</v>
          </cell>
          <cell r="C11670" t="str">
            <v>GLOBO PRISMÁTICO CLARO PARA LUMINÁRIA SN-05 (30W)</v>
          </cell>
          <cell r="D11670" t="str">
            <v>UN</v>
          </cell>
          <cell r="E11670">
            <v>258.52</v>
          </cell>
          <cell r="F11670" t="str">
            <v>SEINFRA</v>
          </cell>
        </row>
        <row r="11671">
          <cell r="B11671" t="str">
            <v>C3918</v>
          </cell>
          <cell r="C11671" t="str">
            <v>LÂMPADA 30W-6.6A, BASE MÉDIUM PREFOCUS</v>
          </cell>
          <cell r="D11671" t="str">
            <v>UN</v>
          </cell>
          <cell r="E11671">
            <v>134.24</v>
          </cell>
          <cell r="F11671" t="str">
            <v>SEINFRA</v>
          </cell>
        </row>
        <row r="11672">
          <cell r="B11672" t="str">
            <v>C3919</v>
          </cell>
          <cell r="C11672" t="str">
            <v>LÂMPADA 45W-6.6A, BASE MÉDIUM PREFOCUS</v>
          </cell>
          <cell r="D11672" t="str">
            <v>UN</v>
          </cell>
          <cell r="E11672">
            <v>134.24</v>
          </cell>
          <cell r="F11672" t="str">
            <v>SEINFRA</v>
          </cell>
        </row>
        <row r="11673">
          <cell r="B11673" t="str">
            <v>C4103</v>
          </cell>
          <cell r="C11673" t="str">
            <v>LÂMPADA FLUORESCENTE 32W/3000K MAIS REATOR ELETRÔNICO FIXADOS SOBRE SANCA</v>
          </cell>
          <cell r="D11673" t="str">
            <v>UN</v>
          </cell>
          <cell r="E11673">
            <v>49.02</v>
          </cell>
          <cell r="F11673" t="str">
            <v>SEINFRA</v>
          </cell>
        </row>
        <row r="11674">
          <cell r="F11674" t="str">
            <v>SEINFRA</v>
          </cell>
        </row>
        <row r="11675">
          <cell r="B11675" t="str">
            <v>C1765</v>
          </cell>
          <cell r="C11675" t="str">
            <v>LÂMPADA FLUORESCENTE DE 16W OU 20W (SUBSTITUIÇÃO)</v>
          </cell>
          <cell r="D11675" t="str">
            <v>UN</v>
          </cell>
          <cell r="E11675">
            <v>14.18</v>
          </cell>
          <cell r="F11675" t="str">
            <v>SEINFRA</v>
          </cell>
        </row>
        <row r="11676">
          <cell r="B11676" t="str">
            <v>C1766</v>
          </cell>
          <cell r="C11676" t="str">
            <v>LÂMPADA FLUORESCENTE DE 32W OU 40W (SUBSTITUIÇÃO)</v>
          </cell>
          <cell r="D11676" t="str">
            <v>UN</v>
          </cell>
          <cell r="E11676">
            <v>14.83</v>
          </cell>
          <cell r="F11676" t="str">
            <v>SEINFRA</v>
          </cell>
        </row>
        <row r="11677">
          <cell r="B11677" t="str">
            <v>C1767</v>
          </cell>
          <cell r="C11677" t="str">
            <v>LÂMPADA FLUORESCENTE, TIPO PL, ATE 13W (SUBSTITUIÇÃO)</v>
          </cell>
          <cell r="D11677" t="str">
            <v>UN</v>
          </cell>
          <cell r="E11677">
            <v>17.61</v>
          </cell>
          <cell r="F11677" t="str">
            <v>SEINFRA</v>
          </cell>
        </row>
        <row r="11678">
          <cell r="B11678" t="str">
            <v>C1769</v>
          </cell>
          <cell r="C11678" t="str">
            <v>LÂMPADA INCANDESCENTE  ATE 150W (SUBSTITUIÇÃO)</v>
          </cell>
          <cell r="D11678" t="str">
            <v>UN</v>
          </cell>
          <cell r="E11678">
            <v>9.2799999999999994</v>
          </cell>
          <cell r="F11678" t="str">
            <v>SEINFRA</v>
          </cell>
        </row>
        <row r="11679">
          <cell r="B11679" t="str">
            <v>C1763</v>
          </cell>
          <cell r="C11679" t="str">
            <v>LÂMPADA  MISTA DE 160  A 500W  (SUBSTITUIÇÃO)</v>
          </cell>
          <cell r="D11679" t="str">
            <v>UN</v>
          </cell>
          <cell r="E11679">
            <v>57.84</v>
          </cell>
          <cell r="F11679" t="str">
            <v>SEINFRA</v>
          </cell>
        </row>
        <row r="11680">
          <cell r="B11680" t="str">
            <v>C1771</v>
          </cell>
          <cell r="C11680" t="str">
            <v>LÂMPADA VAPOR DE MERCÚRIO ATE 250W  (SUBSTITUIÇÃO)</v>
          </cell>
          <cell r="D11680" t="str">
            <v>UN</v>
          </cell>
          <cell r="E11680">
            <v>38.880000000000003</v>
          </cell>
          <cell r="F11680" t="str">
            <v>SEINFRA</v>
          </cell>
        </row>
        <row r="11681">
          <cell r="B11681" t="str">
            <v>C1773</v>
          </cell>
          <cell r="C11681" t="str">
            <v>LÂMPADA VAPOR DE MERCÚRIO ATÉ 400W (SUBSTITUIÇÃO)</v>
          </cell>
          <cell r="D11681" t="str">
            <v>UN</v>
          </cell>
          <cell r="E11681">
            <v>50.79</v>
          </cell>
          <cell r="F11681" t="str">
            <v>SEINFRA</v>
          </cell>
        </row>
        <row r="11682">
          <cell r="B11682" t="str">
            <v>C1772</v>
          </cell>
          <cell r="C11682" t="str">
            <v>LÂMPADA VAPOR DE MERCÚRIO ATE 400W (SUBSTITUIÇÃO)</v>
          </cell>
          <cell r="D11682" t="str">
            <v>UN</v>
          </cell>
          <cell r="E11682">
            <v>50.79</v>
          </cell>
          <cell r="F11682" t="str">
            <v>SEINFRA</v>
          </cell>
        </row>
        <row r="11683">
          <cell r="B11683" t="str">
            <v>C1776</v>
          </cell>
          <cell r="C11683" t="str">
            <v>LÂMPADA VAPOR DE SÓDIO ATE 70W  (SUBSTITUIÇÃO)</v>
          </cell>
          <cell r="D11683" t="str">
            <v>UN</v>
          </cell>
          <cell r="E11683">
            <v>37.130000000000003</v>
          </cell>
          <cell r="F11683" t="str">
            <v>SEINFRA</v>
          </cell>
        </row>
        <row r="11684">
          <cell r="B11684" t="str">
            <v>C1774</v>
          </cell>
          <cell r="C11684" t="str">
            <v>LÂMPADA VAPOR DE SÓDIO ATE 250W  (SUBSTITUIÇÃO)</v>
          </cell>
          <cell r="D11684" t="str">
            <v>UN</v>
          </cell>
          <cell r="E11684">
            <v>52.11</v>
          </cell>
          <cell r="F11684" t="str">
            <v>SEINFRA</v>
          </cell>
        </row>
        <row r="11685">
          <cell r="B11685" t="str">
            <v>C1775</v>
          </cell>
          <cell r="C11685" t="str">
            <v>LÂMPADA VAPOR DE SÓDIO ATE 400W (SUBSTITUIÇÃO)</v>
          </cell>
          <cell r="D11685" t="str">
            <v>UN</v>
          </cell>
          <cell r="E11685">
            <v>59.73</v>
          </cell>
          <cell r="F11685" t="str">
            <v>SEINFRA</v>
          </cell>
        </row>
        <row r="11686">
          <cell r="B11686" t="str">
            <v>C1777</v>
          </cell>
          <cell r="C11686" t="str">
            <v>LÂMPADA VAPOR METÁLICO ATE 1000W (SUBSTITUIÇÃO)</v>
          </cell>
          <cell r="D11686" t="str">
            <v>UN</v>
          </cell>
          <cell r="E11686">
            <v>221.23</v>
          </cell>
          <cell r="F11686" t="str">
            <v>SEINFRA</v>
          </cell>
        </row>
        <row r="11687">
          <cell r="B11687" t="str">
            <v>C1778</v>
          </cell>
          <cell r="C11687" t="str">
            <v>LÂMPADA VAPOR METÁLICO ATE 2000W (SUBSTITUIÇÃO)</v>
          </cell>
          <cell r="D11687" t="str">
            <v>UN</v>
          </cell>
          <cell r="E11687">
            <v>376.23</v>
          </cell>
          <cell r="F11687" t="str">
            <v>SEINFRA</v>
          </cell>
        </row>
        <row r="11688">
          <cell r="B11688" t="str">
            <v>C4111</v>
          </cell>
          <cell r="C11688" t="str">
            <v>LUMINÁRIA APLICADA NAS LATERAIS DAS PAREDES EXPOSITORAS EM CHAPA DE AÇO PINTADA COM REFLETOR DE ALUMÍNIO ANODIZADO ALTO BRILHO E DIFUSOR EM VIDRO TRANSPARENTE TEMPERADO COM PONTO DE LUZ DE 300W A 2M DO PISO</v>
          </cell>
          <cell r="D11688" t="str">
            <v>UN</v>
          </cell>
          <cell r="E11688">
            <v>328.24</v>
          </cell>
          <cell r="F11688" t="str">
            <v>SEINFRA</v>
          </cell>
        </row>
        <row r="11689">
          <cell r="F11689" t="str">
            <v>SEINFRA</v>
          </cell>
        </row>
        <row r="11690">
          <cell r="B11690" t="str">
            <v>C4945</v>
          </cell>
          <cell r="C11690" t="str">
            <v>LUMINÁRIA CILÍNDRICA DE SOBREPOR COM SOQUETE E-27, ANEL DE ARREMATE EM ALUMÍNIO ANODIZADO E PINTADO POR PROCESSO ELETROSTÁTICO, COM REFLETOR EM ALUMÍNIO ANODIZADO ALTO BRILHO, CONTROLE ANTIOFUSCAMENTO E LÂMPADA FLUORESCENTE ELETRÔNICA COMPACTA 1 X 15W - COMPLETA</v>
          </cell>
          <cell r="D11690" t="str">
            <v>UN</v>
          </cell>
          <cell r="E11690">
            <v>84.86</v>
          </cell>
          <cell r="F11690" t="str">
            <v>SEINFRA</v>
          </cell>
        </row>
        <row r="11691">
          <cell r="F11691" t="str">
            <v>SEINFRA</v>
          </cell>
        </row>
        <row r="11692">
          <cell r="B11692" t="str">
            <v>C4944</v>
          </cell>
          <cell r="C11692" t="str">
            <v>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v>
          </cell>
          <cell r="D11692" t="str">
            <v>UN</v>
          </cell>
          <cell r="E11692">
            <v>96.99</v>
          </cell>
          <cell r="F11692" t="str">
            <v>SEINFRA</v>
          </cell>
        </row>
        <row r="11693">
          <cell r="F11693" t="str">
            <v>SEINFRA</v>
          </cell>
        </row>
        <row r="11694">
          <cell r="B11694" t="str">
            <v>C1650</v>
          </cell>
          <cell r="C11694" t="str">
            <v>LUMINÁRIA C/LÂMPADA INCANDESCENTE, A PROVA DE TEMPO, VAPOR, ETC.</v>
          </cell>
          <cell r="D11694" t="str">
            <v>UN</v>
          </cell>
          <cell r="E11694">
            <v>99.26</v>
          </cell>
          <cell r="F11694" t="str">
            <v>SEINFRA</v>
          </cell>
        </row>
        <row r="11695">
          <cell r="B11695" t="str">
            <v>C1652</v>
          </cell>
          <cell r="C11695" t="str">
            <v>LUMINÁRIA COMPLETA, EMBUTIDA EM LAJE P/ PRESÍDIO</v>
          </cell>
          <cell r="D11695" t="str">
            <v>UN</v>
          </cell>
          <cell r="E11695">
            <v>180.58</v>
          </cell>
          <cell r="F11695" t="str">
            <v>SEINFRA</v>
          </cell>
        </row>
        <row r="11696">
          <cell r="B11696" t="str">
            <v>C1653</v>
          </cell>
          <cell r="C11696" t="str">
            <v>LUMINÁRIA DE ADVERTENCIA - INTERNA/EXTERNA</v>
          </cell>
          <cell r="D11696" t="str">
            <v>UN</v>
          </cell>
          <cell r="E11696">
            <v>113.18</v>
          </cell>
          <cell r="F11696" t="str">
            <v>SEINFRA</v>
          </cell>
        </row>
        <row r="11697">
          <cell r="B11697" t="str">
            <v>C3627</v>
          </cell>
          <cell r="C11697" t="str">
            <v>LUMINÁRIA DE ALTO RENDIMENTO, CORPO EM ALUMÍNIO FUNDIDO P/ LÂMPADAS VAPOR DE SÓDIO 400W</v>
          </cell>
          <cell r="D11697" t="str">
            <v>UN</v>
          </cell>
          <cell r="E11697">
            <v>628.59</v>
          </cell>
          <cell r="F11697" t="str">
            <v>SEINFRA</v>
          </cell>
        </row>
        <row r="11698">
          <cell r="F11698" t="str">
            <v>SEINFRA</v>
          </cell>
        </row>
        <row r="11699">
          <cell r="B11699" t="str">
            <v>C4109</v>
          </cell>
          <cell r="C11699" t="str">
            <v>LUMINÁRIA DE APLICAR EM CHAPA DE AÇO TRATADA E PINTADA EM EPÓXI BRANCO COM REFLETOR PARABÓLICO EM CHAPA DE ALUMÍNIO ANODIZADO ALTO BRILHO PARA LÂMPADA FLUORESCENTE 1X32W COR QUENTE MAIS REATOR AFP-PR</v>
          </cell>
          <cell r="D11699" t="str">
            <v>UN</v>
          </cell>
          <cell r="E11699">
            <v>177.17</v>
          </cell>
          <cell r="F11699" t="str">
            <v>SEINFRA</v>
          </cell>
        </row>
        <row r="11700">
          <cell r="F11700" t="str">
            <v>SEINFRA</v>
          </cell>
        </row>
        <row r="11701">
          <cell r="B11701" t="str">
            <v>C4100</v>
          </cell>
          <cell r="C11701" t="str">
            <v>LUMINÁRIA DE EMBUTIR CILÍNDRICA COM ANEL DE ARREMATE EM ALUMÍNIO ANODIZADO E PINTADO POR PROCESSO ELETROSTÁTICO COM REFLETOR EM ALUMÍNIO ANODIZADO ALTO BRILHO COM CONTROLE ANTIOFUSCAMENTO PARA LÂMPADA FLUORESCENTE COMPACTA DE 23W</v>
          </cell>
          <cell r="D11701" t="str">
            <v>UN</v>
          </cell>
          <cell r="E11701">
            <v>169.62</v>
          </cell>
          <cell r="F11701" t="str">
            <v>SEINFRA</v>
          </cell>
        </row>
        <row r="11702">
          <cell r="F11702" t="str">
            <v>SEINFRA</v>
          </cell>
        </row>
        <row r="11703">
          <cell r="B11703" t="str">
            <v>C4811</v>
          </cell>
          <cell r="C11703" t="str">
            <v>LUMINÁRIA DE EMBUTIR CILÍNDRICA COM CORPO EM CHAPA DE AÇO FOSFATIZADA E PINTADA ELETROSTATICAMENTE E REFLETOR REPUXADO EM ALUMÍNIO ANODIZADO, COM VIDRO JATEADO CENTRAL, PARA UMA LÂMPADA FLUORESCENTE COMPACTA 20W, COMPLETA</v>
          </cell>
          <cell r="D11703" t="str">
            <v>UN</v>
          </cell>
          <cell r="E11703">
            <v>128.91</v>
          </cell>
          <cell r="F11703" t="str">
            <v>SEINFRA</v>
          </cell>
        </row>
        <row r="11704">
          <cell r="F11704" t="str">
            <v>SEINFRA</v>
          </cell>
        </row>
        <row r="11705">
          <cell r="B11705" t="str">
            <v>C4799</v>
          </cell>
          <cell r="C11705" t="str">
            <v>LUMINÁRIA DE EMBUTIR CILÍNDRICA COM CORPO EM CHAPA DE AÇO FOSFATIZADA E PINTADA ELETROSTATICAMENTE E REFLETOR REPUXADO EM ALUMÍNIO ANODIZADO, COM VIDRO JATEADO CENTRAL PARA DUAS LÂMPADAS FLUORESCENTES COMPACTAS 20W, COMPLETA</v>
          </cell>
          <cell r="D11705" t="str">
            <v>UN</v>
          </cell>
          <cell r="E11705">
            <v>159.79</v>
          </cell>
          <cell r="F11705" t="str">
            <v>SEINFRA</v>
          </cell>
        </row>
        <row r="11706">
          <cell r="F11706" t="str">
            <v>SEINFRA</v>
          </cell>
        </row>
        <row r="11707">
          <cell r="B11707" t="str">
            <v>C4101</v>
          </cell>
          <cell r="C11707" t="str">
            <v>LUMINÁRIA DE EMBUTIR COM ANEL DE ARREMATE EM ALUMÍNIO ANODIZADO E PINTADO POR PROCESSO ELETROSTÁTICO COM REFLETOR EM ALUMÍNIO ANODIZADO ALTO BRILHO COM CONTROLE ANTIOFUSCAMENTO PARA LÂMPADA FLUORESCENTE COMPACTA DE 26W</v>
          </cell>
          <cell r="D11707" t="str">
            <v>UN</v>
          </cell>
          <cell r="E11707">
            <v>169.62</v>
          </cell>
          <cell r="F11707" t="str">
            <v>SEINFRA</v>
          </cell>
        </row>
        <row r="11708">
          <cell r="F11708" t="str">
            <v>SEINFRA</v>
          </cell>
        </row>
        <row r="11709">
          <cell r="B11709" t="str">
            <v>C4102</v>
          </cell>
          <cell r="C11709" t="str">
            <v>LUMINÁRIA DE EMBUTIR COM ANEL DE ARREMATE EM ALUMÍNIO ANODIZADO E PINTADO POR PROCESSO ELETROSTÁTICO PARA LÂMPADA DICRÓICA DE 50W</v>
          </cell>
          <cell r="D11709" t="str">
            <v>UN</v>
          </cell>
          <cell r="E11709">
            <v>130.4</v>
          </cell>
          <cell r="F11709" t="str">
            <v>SEINFRA</v>
          </cell>
        </row>
        <row r="11710">
          <cell r="F11710" t="str">
            <v>SEINFRA</v>
          </cell>
        </row>
        <row r="11711">
          <cell r="B11711" t="str">
            <v>C4943</v>
          </cell>
          <cell r="C11711" t="str">
            <v>LUMINÁRIA DE EMBUTIR COM CORPO EM CHAPA DE AÇO FOSFATIZADA E PINTADA ELETROSTATICAMENTE, COM REFLETOR E ALETAS PARABÓLICAS EM ALUMÍNIO ANODIZADO, COM 04 LÂMPADAS FLUORESCENTES TUBULARES DE 16W, MONTADA C/02 REATORES ELETRÔNICOS DUPLOS 2X16W - COMPLETA</v>
          </cell>
          <cell r="D11711" t="str">
            <v>UN</v>
          </cell>
          <cell r="E11711">
            <v>223.56</v>
          </cell>
          <cell r="F11711" t="str">
            <v>SEINFRA</v>
          </cell>
        </row>
        <row r="11712">
          <cell r="F11712" t="str">
            <v>SEINFRA</v>
          </cell>
        </row>
        <row r="11713">
          <cell r="B11713" t="str">
            <v>C4797</v>
          </cell>
          <cell r="C11713" t="str">
            <v>LUMINÁRIA DE EMBUTIR COM 2 LAMPADAS T8 DE 16W ALETAS PLANAS EM CHAPA DE AÇO PINTADA ELETROSTATICAMENTE REFLETOR EM ALUMÍNIO COMPLETA</v>
          </cell>
          <cell r="D11713" t="str">
            <v>UN</v>
          </cell>
          <cell r="E11713">
            <v>174.27</v>
          </cell>
          <cell r="F11713" t="str">
            <v>SEINFRA</v>
          </cell>
        </row>
        <row r="11714">
          <cell r="F11714" t="str">
            <v>SEINFRA</v>
          </cell>
        </row>
        <row r="11715">
          <cell r="B11715" t="str">
            <v>C4540</v>
          </cell>
          <cell r="C11715" t="str">
            <v>LUMINÁRIA DE EMBUTIR CORPO E GRADE DE PROTEÇÃO EM LIGA DE ALUMÍNIO FUNDIDO, REFLETOR EM CHAPA DE ALUMÍNIO ANODIZADO</v>
          </cell>
          <cell r="D11715" t="str">
            <v>UN</v>
          </cell>
          <cell r="E11715">
            <v>149.80000000000001</v>
          </cell>
          <cell r="F11715" t="str">
            <v>SEINFRA</v>
          </cell>
        </row>
        <row r="11716">
          <cell r="F11716" t="str">
            <v>SEINFRA</v>
          </cell>
        </row>
        <row r="11717">
          <cell r="B11717" t="str">
            <v>C4809</v>
          </cell>
          <cell r="C11717" t="str">
            <v>LUMINÁRIA DE EMBUTIR, EM LED, CORPO EM ALUMÍNIO E REFLETOR EM ALUMÍNIO ANODIZADO DE ALTO BRILHO, POTÊNCIA MINIMA 40W E MAXIMA DE 50W</v>
          </cell>
          <cell r="D11717" t="str">
            <v>UN</v>
          </cell>
          <cell r="E11717">
            <v>424.31</v>
          </cell>
          <cell r="F11717" t="str">
            <v>SEINFRA</v>
          </cell>
        </row>
        <row r="11718">
          <cell r="F11718" t="str">
            <v>SEINFRA</v>
          </cell>
        </row>
        <row r="11719">
          <cell r="B11719" t="str">
            <v>C4433</v>
          </cell>
          <cell r="C11719" t="str">
            <v>LUMINÁRIA DE EMBUTIR EM TETO, CIRCULAR, CORPO EM ALUMÍNIO ANODIZADO COM LÂMPADA HQI DE 70W</v>
          </cell>
          <cell r="D11719" t="str">
            <v>UN</v>
          </cell>
          <cell r="E11719">
            <v>164.99</v>
          </cell>
          <cell r="F11719" t="str">
            <v>SEINFRA</v>
          </cell>
        </row>
        <row r="11720">
          <cell r="F11720" t="str">
            <v>SEINFRA</v>
          </cell>
        </row>
        <row r="11721">
          <cell r="B11721" t="str">
            <v>C4795</v>
          </cell>
          <cell r="C11721" t="str">
            <v>LUMINÁRIA DE EMBUTIR PARA QUATRO LÂMPADAS FLUORESCENTES TUBULARES T8 DE 16W, CORPO E ALETAS PLANAS EM CHAPA DE AÇO TRATADA E PINTADA, COM ACABAMENTO EM PINTURA NA COR BRANCA, REFLETOR EM ALUMÍNIO ANODIZADO, REATOR ELETRÔNICO 2X(2X16W), FATOR DE POTÊNCIA 0,98, COMPLETA</v>
          </cell>
          <cell r="D11721" t="str">
            <v>UN</v>
          </cell>
          <cell r="E11721">
            <v>277.64</v>
          </cell>
          <cell r="F11721" t="str">
            <v>SEINFRA</v>
          </cell>
        </row>
        <row r="11722">
          <cell r="F11722" t="str">
            <v>SEINFRA</v>
          </cell>
        </row>
        <row r="11723">
          <cell r="B11723" t="str">
            <v>C4796</v>
          </cell>
          <cell r="C11723" t="str">
            <v>LUMINÁRIA DE EMBUTIR PARA QUATRO LÂMPADAS FLUORESCENTES TUBULARES T8 DE 16W, CORPO EM CHAPA DE AÇO TRATADA E PINTADA NA COR BRANCA, REFLETOR COM ACABAMENTO ESPECULAR DE ALTO BRILHO, REATOR ELETRÔNICO 2X(2X16)W, FATOR DE POTÊNCIA 0,98, COMPLETA</v>
          </cell>
          <cell r="D11723" t="str">
            <v>UN</v>
          </cell>
          <cell r="E11723">
            <v>270.2</v>
          </cell>
          <cell r="F11723" t="str">
            <v>SEINFRA</v>
          </cell>
        </row>
        <row r="11724">
          <cell r="F11724" t="str">
            <v>SEINFRA</v>
          </cell>
        </row>
        <row r="11725">
          <cell r="B11725" t="str">
            <v>C4394</v>
          </cell>
          <cell r="C11725" t="str">
            <v>LUMINÁRIA DE EMERGÊNCIA</v>
          </cell>
          <cell r="D11725" t="str">
            <v>UN</v>
          </cell>
          <cell r="E11725">
            <v>257.86</v>
          </cell>
          <cell r="F11725" t="str">
            <v>SEINFRA</v>
          </cell>
        </row>
        <row r="11726">
          <cell r="B11726" t="str">
            <v>C4412</v>
          </cell>
          <cell r="C11726" t="str">
            <v>LUMINÁRIA DE PISO MÓVEL, CORPO EM ALUMÍNIO, REFLETOR EM ALUMÍNIO ANODIZADO COM PROTETOR DE VIDRO EM GRADE DE ALUMÍNIO</v>
          </cell>
          <cell r="D11726" t="str">
            <v>UN</v>
          </cell>
          <cell r="E11726">
            <v>183.94</v>
          </cell>
          <cell r="F11726" t="str">
            <v>SEINFRA</v>
          </cell>
        </row>
        <row r="11727">
          <cell r="F11727" t="str">
            <v>SEINFRA</v>
          </cell>
        </row>
        <row r="11728">
          <cell r="B11728" t="str">
            <v>C4798</v>
          </cell>
          <cell r="C11728" t="str">
            <v>LUMINÁRIA DE SOBREPOR  COM CORPO EM CHAPA DE AÇO TRATADA E PINTADA NA COR BRANCA, REFLETOR C/ ACABAMENTO ESPECULAR DE ALTO BRILHO, P/ DUAS LÃMPADAS FLUORESCENTES TUBULARES T8 DE 16W, REATOR ELETRÔNICO P/2X16W, FP DO CJ. 33W E FATOR DE POTÊNCIA 0,98, COMPLETA</v>
          </cell>
          <cell r="D11728" t="str">
            <v>UN</v>
          </cell>
          <cell r="E11728">
            <v>121.91</v>
          </cell>
          <cell r="F11728" t="str">
            <v>SEINFRA</v>
          </cell>
        </row>
        <row r="11729">
          <cell r="F11729" t="str">
            <v>SEINFRA</v>
          </cell>
        </row>
        <row r="11730">
          <cell r="B11730" t="str">
            <v>C4802</v>
          </cell>
          <cell r="C11730" t="str">
            <v>LUMINÁRIA DE SOBREPOR/EMBUTIR RETANGULAR EM PA(POLYAMIDE) COM REFLETOR EM PMMA OPTICO PARA 2 LED'S TUBULARES T5 DE 20W, TONALIDADE 5000K, COR BRANCA, GRAU DE PROTEÇÃO IP20 E 1 LED DRIVER - COMPLETA</v>
          </cell>
          <cell r="D11730" t="str">
            <v>UN</v>
          </cell>
          <cell r="E11730">
            <v>491.31</v>
          </cell>
          <cell r="F11730" t="str">
            <v>SEINFRA</v>
          </cell>
        </row>
        <row r="11731">
          <cell r="F11731" t="str">
            <v>SEINFRA</v>
          </cell>
        </row>
        <row r="11732">
          <cell r="B11732" t="str">
            <v>C4800</v>
          </cell>
          <cell r="C11732" t="str">
            <v>LUMINÁRIA DE SOBREPOR CILÍNDRICA COM CORPO EM CHAPA DE AÇO FOSFATIZADA E PINTADA ELETROSTATICAMENTE E REFLETOR REPUXADO EM ALUMÍNIO ANODIZADO, COM VIDRO JATEADO CENTRAL PARA DUAS LÂMPADAS FLUORESCENTES COMPACTAS 20W, COMPLETA</v>
          </cell>
          <cell r="D11732" t="str">
            <v>UN</v>
          </cell>
          <cell r="E11732">
            <v>124.37</v>
          </cell>
          <cell r="F11732" t="str">
            <v>SEINFRA</v>
          </cell>
        </row>
        <row r="11733">
          <cell r="F11733" t="str">
            <v>SEINFRA</v>
          </cell>
        </row>
        <row r="11734">
          <cell r="B11734" t="str">
            <v>C4946</v>
          </cell>
          <cell r="C11734" t="str">
            <v>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v>
          </cell>
          <cell r="D11734" t="str">
            <v>UN</v>
          </cell>
          <cell r="E11734">
            <v>181.22</v>
          </cell>
          <cell r="F11734" t="str">
            <v>SEINFRA</v>
          </cell>
        </row>
        <row r="11735">
          <cell r="F11735" t="str">
            <v>SEINFRA</v>
          </cell>
        </row>
        <row r="11736">
          <cell r="B11736" t="str">
            <v>C4803</v>
          </cell>
          <cell r="C11736" t="str">
            <v>LUMINÁRIA DE SOBREPOR/EMBUTIR RETANGULAR EM PA(POLYAMIDE) COM REFLETOR EM PMMA OPTICO PARA 4 LED'S TUBULARES T5 DE 20W, TONALIDADE 5000K, COR BRANCA, GRAU DE PROTEÇÃO IP20 E 1 LED DRIVER - COMPLETA</v>
          </cell>
          <cell r="D11736" t="str">
            <v>UN</v>
          </cell>
          <cell r="E11736">
            <v>491.31</v>
          </cell>
          <cell r="F11736" t="str">
            <v>SEINFRA</v>
          </cell>
        </row>
        <row r="11737">
          <cell r="F11737" t="str">
            <v>SEINFRA</v>
          </cell>
        </row>
        <row r="11738">
          <cell r="B11738" t="str">
            <v>C4804</v>
          </cell>
          <cell r="C11738" t="str">
            <v>LUMINÁRIA DE SOBREPOR/EMBUTIR RETANGULAR EM ALUMÍNIO LACADO (ANODIZADO) COM REFLETOR EM ALUMÍNIO ESPELHO, PARA 2 LED'S TUBULAR T5 DE 10W, TONALIDADE 5000K, COR BRANCA, GRAU DE PROTEÇÃO IP20 E 1 LED DRIVER - COMPLETA</v>
          </cell>
          <cell r="D11738" t="str">
            <v>UN</v>
          </cell>
          <cell r="E11738">
            <v>491.31</v>
          </cell>
          <cell r="F11738" t="str">
            <v>SEINFRA</v>
          </cell>
        </row>
        <row r="11739">
          <cell r="F11739" t="str">
            <v>SEINFRA</v>
          </cell>
        </row>
        <row r="11740">
          <cell r="B11740" t="str">
            <v>C3628</v>
          </cell>
          <cell r="C11740" t="str">
            <v>LUMINÁRIA DECORATIVA, CORPO EM ALUMÍNIO FUNDIDO P/ LÂMPADAS VAPOR DE SÓDIO 250W</v>
          </cell>
          <cell r="D11740" t="str">
            <v>UN</v>
          </cell>
          <cell r="E11740">
            <v>491.8</v>
          </cell>
          <cell r="F11740" t="str">
            <v>SEINFRA</v>
          </cell>
        </row>
        <row r="11741">
          <cell r="F11741" t="str">
            <v>SEINFRA</v>
          </cell>
        </row>
        <row r="11742">
          <cell r="B11742" t="str">
            <v>C3924</v>
          </cell>
          <cell r="C11742" t="str">
            <v>LUMINÁRIA ELEVADA MÉDIA INTENSIDADE SN-05</v>
          </cell>
          <cell r="D11742" t="str">
            <v>UN</v>
          </cell>
          <cell r="E11742">
            <v>399.42</v>
          </cell>
          <cell r="F11742" t="str">
            <v>SEINFRA</v>
          </cell>
        </row>
        <row r="11743">
          <cell r="B11743" t="str">
            <v>C1659</v>
          </cell>
          <cell r="C11743" t="str">
            <v>LUMINÁRIA FECHADA, BRAÇO, LENTE DE VIDRO E LÂMPADA DE VAPOR DE MERCÚRIO 250W</v>
          </cell>
          <cell r="D11743" t="str">
            <v>UN</v>
          </cell>
          <cell r="E11743">
            <v>380.5</v>
          </cell>
          <cell r="F11743" t="str">
            <v>SEINFRA</v>
          </cell>
        </row>
        <row r="11744">
          <cell r="F11744" t="str">
            <v>SEINFRA</v>
          </cell>
        </row>
        <row r="11745">
          <cell r="B11745" t="str">
            <v>C1658</v>
          </cell>
          <cell r="C11745" t="str">
            <v>LUMINÁRIA FECHADA, BRAÇO LENTE VIDRO C/ LÂMPADA DE VAPOR DE MERCÚRIO 400W</v>
          </cell>
          <cell r="D11745" t="str">
            <v>UN</v>
          </cell>
          <cell r="E11745">
            <v>405.26</v>
          </cell>
          <cell r="F11745" t="str">
            <v>SEINFRA</v>
          </cell>
        </row>
        <row r="11746">
          <cell r="F11746" t="str">
            <v>SEINFRA</v>
          </cell>
        </row>
        <row r="11747">
          <cell r="B11747" t="str">
            <v>C1660</v>
          </cell>
          <cell r="C11747" t="str">
            <v>LUMINÁRIA FECHADA, BRAÇO, LENTE VIDRO E LÂMPADA DE VAPOR DE SÓDIO 360W</v>
          </cell>
          <cell r="D11747" t="str">
            <v>UN</v>
          </cell>
          <cell r="E11747">
            <v>472.79</v>
          </cell>
          <cell r="F11747" t="str">
            <v>SEINFRA</v>
          </cell>
        </row>
        <row r="11748">
          <cell r="F11748" t="str">
            <v>SEINFRA</v>
          </cell>
        </row>
        <row r="11749">
          <cell r="B11749" t="str">
            <v>C1662</v>
          </cell>
          <cell r="C11749" t="str">
            <v>LUMINÁRIA FLUORESCENTE COMPLETA (1 X 16)W</v>
          </cell>
          <cell r="D11749" t="str">
            <v>UN</v>
          </cell>
          <cell r="E11749">
            <v>81.53</v>
          </cell>
          <cell r="F11749" t="str">
            <v>SEINFRA</v>
          </cell>
        </row>
        <row r="11750">
          <cell r="B11750" t="str">
            <v>C1637</v>
          </cell>
          <cell r="C11750" t="str">
            <v>LUMINÁRIA FLUORESCENTE COMPLETA (1 X 32)W</v>
          </cell>
          <cell r="D11750" t="str">
            <v>UN</v>
          </cell>
          <cell r="E11750">
            <v>82.5</v>
          </cell>
          <cell r="F11750" t="str">
            <v>SEINFRA</v>
          </cell>
        </row>
        <row r="11751">
          <cell r="B11751" t="str">
            <v>C1661</v>
          </cell>
          <cell r="C11751" t="str">
            <v>LUMINÁRIA FLUORESCENTE COMPLETA ( 2 X 16 )W</v>
          </cell>
          <cell r="D11751" t="str">
            <v>UN</v>
          </cell>
          <cell r="E11751">
            <v>92.01</v>
          </cell>
          <cell r="F11751" t="str">
            <v>SEINFRA</v>
          </cell>
        </row>
        <row r="11752">
          <cell r="B11752" t="str">
            <v>C1638</v>
          </cell>
          <cell r="C11752" t="str">
            <v>LUMINÁRIA FLUORESCENTE COMPLETA (2 X 32)W</v>
          </cell>
          <cell r="D11752" t="str">
            <v>UN</v>
          </cell>
          <cell r="E11752">
            <v>104.98</v>
          </cell>
          <cell r="F11752" t="str">
            <v>SEINFRA</v>
          </cell>
        </row>
        <row r="11753">
          <cell r="B11753" t="str">
            <v>C1639</v>
          </cell>
          <cell r="C11753" t="str">
            <v>LUMINÁRIA FLUORESCENTE COMPLETA (4 X 16)W</v>
          </cell>
          <cell r="D11753" t="str">
            <v>UN</v>
          </cell>
          <cell r="E11753">
            <v>152.59</v>
          </cell>
          <cell r="F11753" t="str">
            <v>SEINFRA</v>
          </cell>
        </row>
        <row r="11754">
          <cell r="B11754" t="str">
            <v>C1636</v>
          </cell>
          <cell r="C11754" t="str">
            <v>LUMINÁRIA FLUORESCENTE COMPLETA ( 4 X 32 )W</v>
          </cell>
          <cell r="D11754" t="str">
            <v>UN</v>
          </cell>
          <cell r="E11754">
            <v>188.69</v>
          </cell>
          <cell r="F11754" t="str">
            <v>SEINFRA</v>
          </cell>
        </row>
        <row r="11755">
          <cell r="B11755" t="str">
            <v>C1640</v>
          </cell>
          <cell r="C11755" t="str">
            <v>LUMINÁRIA FLUORESCENTE COMPLETA C/1 LÂMPADA DE 20W</v>
          </cell>
          <cell r="D11755" t="str">
            <v>UN</v>
          </cell>
          <cell r="E11755">
            <v>69.400000000000006</v>
          </cell>
          <cell r="F11755" t="str">
            <v>SEINFRA</v>
          </cell>
        </row>
        <row r="11756">
          <cell r="B11756" t="str">
            <v>C1663</v>
          </cell>
          <cell r="C11756" t="str">
            <v>LUMINÁRIA FLUORESCENTE COMPLETA C/ 1 LÂMPADA 40W</v>
          </cell>
          <cell r="D11756" t="str">
            <v>UN</v>
          </cell>
          <cell r="E11756">
            <v>70.37</v>
          </cell>
          <cell r="F11756" t="str">
            <v>SEINFRA</v>
          </cell>
        </row>
        <row r="11757">
          <cell r="B11757" t="str">
            <v>C1665</v>
          </cell>
          <cell r="C11757" t="str">
            <v>LUMINÁRIA FLUORESCENTE COMPLETA C/2 LÂMPADAS DE 20W</v>
          </cell>
          <cell r="D11757" t="str">
            <v>UN</v>
          </cell>
          <cell r="E11757">
            <v>92.01</v>
          </cell>
          <cell r="F11757" t="str">
            <v>SEINFRA</v>
          </cell>
        </row>
        <row r="11758">
          <cell r="B11758" t="str">
            <v>C1666</v>
          </cell>
          <cell r="C11758" t="str">
            <v>LUMINÁRIA FLUORESCENTE COMPLETA C/2 LÂMPADAS DE 40W</v>
          </cell>
          <cell r="D11758" t="str">
            <v>UN</v>
          </cell>
          <cell r="E11758">
            <v>104.98</v>
          </cell>
          <cell r="F11758" t="str">
            <v>SEINFRA</v>
          </cell>
        </row>
        <row r="11759">
          <cell r="B11759" t="str">
            <v>C1667</v>
          </cell>
          <cell r="C11759" t="str">
            <v>LUMINÁRIA FLUORESCENTE COMPLETA C/2 LÂMPADAS DE 65W</v>
          </cell>
          <cell r="D11759" t="str">
            <v>UN</v>
          </cell>
          <cell r="E11759">
            <v>119.87</v>
          </cell>
          <cell r="F11759" t="str">
            <v>SEINFRA</v>
          </cell>
        </row>
        <row r="11760">
          <cell r="B11760" t="str">
            <v>C1664</v>
          </cell>
          <cell r="C11760" t="str">
            <v>LUMINÁRIA FLUORESCENTE COMPLETA C/ 3 LÂMPADAS 40W</v>
          </cell>
          <cell r="D11760" t="str">
            <v>UN</v>
          </cell>
          <cell r="E11760">
            <v>127.38</v>
          </cell>
          <cell r="F11760" t="str">
            <v>SEINFRA</v>
          </cell>
        </row>
        <row r="11761">
          <cell r="B11761" t="str">
            <v>C1641</v>
          </cell>
          <cell r="C11761" t="str">
            <v>LUMINÁRIA FLUORESCENTE COMPLETA C/4 LÂMPADAS DE 20W</v>
          </cell>
          <cell r="D11761" t="str">
            <v>UN</v>
          </cell>
          <cell r="E11761">
            <v>152.59</v>
          </cell>
          <cell r="F11761" t="str">
            <v>SEINFRA</v>
          </cell>
        </row>
        <row r="11762">
          <cell r="B11762" t="str">
            <v>C1642</v>
          </cell>
          <cell r="C11762" t="str">
            <v>LUMINÁRIA FLUORESCENTE COMPLETA C/4 LÂMPADAS DE 40W</v>
          </cell>
          <cell r="D11762" t="str">
            <v>UN</v>
          </cell>
          <cell r="E11762">
            <v>188.69</v>
          </cell>
          <cell r="F11762" t="str">
            <v>SEINFRA</v>
          </cell>
        </row>
        <row r="11763">
          <cell r="B11763" t="str">
            <v>C4947</v>
          </cell>
          <cell r="C11763" t="str">
            <v>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v>
          </cell>
          <cell r="D11763" t="str">
            <v>UN</v>
          </cell>
          <cell r="E11763">
            <v>207.51</v>
          </cell>
          <cell r="F11763" t="str">
            <v>SEINFRA</v>
          </cell>
        </row>
        <row r="11764">
          <cell r="F11764" t="str">
            <v>SEINFRA</v>
          </cell>
        </row>
        <row r="11765">
          <cell r="B11765" t="str">
            <v>C1668</v>
          </cell>
          <cell r="C11765" t="str">
            <v>LUMINÁRIA P/MUROS FECHADA  C/ LÂMPADA</v>
          </cell>
          <cell r="D11765" t="str">
            <v>UN</v>
          </cell>
          <cell r="E11765">
            <v>98.64</v>
          </cell>
          <cell r="F11765" t="str">
            <v>SEINFRA</v>
          </cell>
        </row>
        <row r="11766">
          <cell r="B11766" t="str">
            <v>C1669</v>
          </cell>
          <cell r="C11766" t="str">
            <v>LUMINÁRIA PAREDE,TIPO ARANDELA C/ LÂMPADA INCANDESCENTE</v>
          </cell>
          <cell r="D11766" t="str">
            <v>UN</v>
          </cell>
          <cell r="E11766">
            <v>62.52</v>
          </cell>
          <cell r="F11766" t="str">
            <v>SEINFRA</v>
          </cell>
        </row>
        <row r="11767">
          <cell r="B11767" t="str">
            <v>C4806</v>
          </cell>
          <cell r="C11767" t="str">
            <v>LUMINÁRIA PENDENTE EM LED, CORPO EM ALUMÍNIO, POTÊNCIA MÍNIMA 200W E MÁXIMA 210W</v>
          </cell>
          <cell r="D11767" t="str">
            <v>UN</v>
          </cell>
          <cell r="E11767">
            <v>765.08</v>
          </cell>
          <cell r="F11767" t="str">
            <v>SEINFRA</v>
          </cell>
        </row>
        <row r="11768">
          <cell r="F11768" t="str">
            <v>SEINFRA</v>
          </cell>
        </row>
        <row r="11769">
          <cell r="B11769" t="str">
            <v>C4805</v>
          </cell>
          <cell r="C11769" t="str">
            <v>LUMINÁRIA PENDENTE EM LED, FACHO DE LUZ FECHADO (&lt;60°), CORPO EM ALUMÍNIO E REFLETOR EM ALUMÍNIO ANODIZADO DE ALTO BRILHO, POTENCIA MÍNIMA 90W E MÁXIMA 100W - COMPLETA</v>
          </cell>
          <cell r="D11769" t="str">
            <v>UN</v>
          </cell>
          <cell r="E11769">
            <v>505.08</v>
          </cell>
          <cell r="F11769" t="str">
            <v>SEINFRA</v>
          </cell>
        </row>
        <row r="11770">
          <cell r="F11770" t="str">
            <v>SEINFRA</v>
          </cell>
        </row>
        <row r="11771">
          <cell r="B11771" t="str">
            <v>C4956</v>
          </cell>
          <cell r="C11771" t="str">
            <v>LUMINÁRIA PENDENTE PARA FACHO ABERTO, COM PORTA-LÂMPADA EM CERÂMICA, DIFUSOR EM VIDRO TEMPERADO, COM UMA LÂMPADA MULTIVAPOR METÁLICO 150W, COM REATOR E IGNITOR, COMPLETA</v>
          </cell>
          <cell r="D11771" t="str">
            <v>UN</v>
          </cell>
          <cell r="E11771">
            <v>206.14</v>
          </cell>
          <cell r="F11771" t="str">
            <v>SEINFRA</v>
          </cell>
        </row>
        <row r="11772">
          <cell r="F11772" t="str">
            <v>SEINFRA</v>
          </cell>
        </row>
        <row r="11773">
          <cell r="B11773" t="str">
            <v>C4108</v>
          </cell>
          <cell r="C11773" t="str">
            <v>LUMINÁRIA QUADRADA EMBUTIDA NA PAREDE PARA LÂMPADA FLUORESCENTE COMPACTA 2X26W EM ALUMÍNIO FUNDIDO E PINTADO POR PROCESSO ELETROSTÁTICO COM REFLETOR EM ALUMÍNIO ANODIZADO ALTO BRILHO E DIFUSOR EM VIDRO TRANPARENTE PRISMÁTICO</v>
          </cell>
          <cell r="D11773" t="str">
            <v>UN</v>
          </cell>
          <cell r="E11773">
            <v>446.82</v>
          </cell>
          <cell r="F11773" t="str">
            <v>SEINFRA</v>
          </cell>
        </row>
        <row r="11774">
          <cell r="F11774" t="str">
            <v>SEINFRA</v>
          </cell>
        </row>
        <row r="11775">
          <cell r="B11775" t="str">
            <v>C1671</v>
          </cell>
          <cell r="C11775" t="str">
            <v>LUMINÁRIA REFLETORA COM LÂMPADA HALÓGENA DICROICA 50W</v>
          </cell>
          <cell r="D11775" t="str">
            <v>UN</v>
          </cell>
          <cell r="E11775">
            <v>50.06</v>
          </cell>
          <cell r="F11775" t="str">
            <v>SEINFRA</v>
          </cell>
        </row>
        <row r="11776">
          <cell r="B11776" t="str">
            <v>C1670</v>
          </cell>
          <cell r="C11776" t="str">
            <v>LUMINÁRIA REFLETORA COM LÂMPADA HALÓGENA DICROICA 75W</v>
          </cell>
          <cell r="D11776" t="str">
            <v>UN</v>
          </cell>
          <cell r="E11776">
            <v>70.97</v>
          </cell>
          <cell r="F11776" t="str">
            <v>SEINFRA</v>
          </cell>
        </row>
        <row r="11777">
          <cell r="B11777" t="str">
            <v>C1672</v>
          </cell>
          <cell r="C11777" t="str">
            <v>LUMINÁRIA REFLETORA INTERNA SIMPLES C/OU S/VIDRO</v>
          </cell>
          <cell r="D11777" t="str">
            <v>UN</v>
          </cell>
          <cell r="E11777">
            <v>123.43</v>
          </cell>
          <cell r="F11777" t="str">
            <v>SEINFRA</v>
          </cell>
        </row>
        <row r="11778">
          <cell r="B11778" t="str">
            <v>C1643</v>
          </cell>
          <cell r="C11778" t="str">
            <v>LUMINÁRIA REFLETORA.INTERNA.SIMPLES C/LÂMPADA MERCÚRIO</v>
          </cell>
          <cell r="D11778" t="str">
            <v>UN</v>
          </cell>
          <cell r="E11778">
            <v>130.94</v>
          </cell>
          <cell r="F11778" t="str">
            <v>SEINFRA</v>
          </cell>
        </row>
        <row r="11779">
          <cell r="B11779" t="str">
            <v>C4957</v>
          </cell>
          <cell r="C11779" t="str">
            <v xml:space="preserve">LUMINÁRIA TIPO BALIZADOR DE EMBUTIR COM SOQUETE E-27 PARA LÂMPADA FLUORESCENTE ELETRÔNICA COMPACTA DE 9W </v>
          </cell>
          <cell r="D11779" t="str">
            <v>UN</v>
          </cell>
          <cell r="E11779">
            <v>61.65</v>
          </cell>
          <cell r="F11779" t="str">
            <v>SEINFRA</v>
          </cell>
        </row>
        <row r="11780">
          <cell r="F11780" t="str">
            <v>SEINFRA</v>
          </cell>
        </row>
        <row r="11781">
          <cell r="B11781" t="str">
            <v>C1673</v>
          </cell>
          <cell r="C11781" t="str">
            <v>LUMINÁRIA TIPO GLOBO PLÁSTICO C/ LÂMPADA INCANDESCENTE</v>
          </cell>
          <cell r="D11781" t="str">
            <v>UN</v>
          </cell>
          <cell r="E11781">
            <v>60.53</v>
          </cell>
          <cell r="F11781" t="str">
            <v>SEINFRA</v>
          </cell>
        </row>
        <row r="11782">
          <cell r="B11782" t="str">
            <v>C1674</v>
          </cell>
          <cell r="C11782" t="str">
            <v>LUMINÁRIA TIPO GLOBO VIDRO C/ LAMPADA INCANDESCENTE</v>
          </cell>
          <cell r="D11782" t="str">
            <v>UN</v>
          </cell>
          <cell r="E11782">
            <v>87.52</v>
          </cell>
          <cell r="F11782" t="str">
            <v>SEINFRA</v>
          </cell>
        </row>
        <row r="11783">
          <cell r="B11783" t="str">
            <v>C1675</v>
          </cell>
          <cell r="C11783" t="str">
            <v>LUMINÁRIA TIPO GLOBO VIDRO C/ LÂMPADA MISTA, ATÉ 160W</v>
          </cell>
          <cell r="D11783" t="str">
            <v>UN</v>
          </cell>
          <cell r="E11783">
            <v>105.01</v>
          </cell>
          <cell r="F11783" t="str">
            <v>SEINFRA</v>
          </cell>
        </row>
        <row r="11784">
          <cell r="B11784" t="str">
            <v>C1676</v>
          </cell>
          <cell r="C11784" t="str">
            <v>LUMINÁRIA TIPO GLOBO VIDRO C/ LÂMPADA MISTA, ATÉ 500W</v>
          </cell>
          <cell r="D11784" t="str">
            <v>UN</v>
          </cell>
          <cell r="E11784">
            <v>136.08000000000001</v>
          </cell>
          <cell r="F11784" t="str">
            <v>SEINFRA</v>
          </cell>
        </row>
        <row r="11785">
          <cell r="B11785" t="str">
            <v>C1677</v>
          </cell>
          <cell r="C11785" t="str">
            <v>LUMINÁRIA TIPO SPOT DIRECIONAL C/ BRAÇO E C/ LÂMPADA INCANDESCENTE</v>
          </cell>
          <cell r="D11785" t="str">
            <v>UN</v>
          </cell>
          <cell r="E11785">
            <v>74.09</v>
          </cell>
          <cell r="F11785" t="str">
            <v>SEINFRA</v>
          </cell>
        </row>
        <row r="11786">
          <cell r="F11786" t="str">
            <v>SEINFRA</v>
          </cell>
        </row>
        <row r="11787">
          <cell r="B11787" t="str">
            <v>C1678</v>
          </cell>
          <cell r="C11787" t="str">
            <v>LUMINÁRIA TIPO SPOT SIMPLES C/ LÂMPADA INCANDESCENTE</v>
          </cell>
          <cell r="D11787" t="str">
            <v>UN</v>
          </cell>
          <cell r="E11787">
            <v>45.32</v>
          </cell>
          <cell r="F11787" t="str">
            <v>SEINFRA</v>
          </cell>
        </row>
        <row r="11788">
          <cell r="B11788" t="str">
            <v>C1875</v>
          </cell>
          <cell r="C11788" t="str">
            <v>PENDENTE OU PLAFONIER C/GLOBO LEITOSO C/ 1 LÂMPADA DE 60W</v>
          </cell>
          <cell r="D11788" t="str">
            <v>UN</v>
          </cell>
          <cell r="E11788">
            <v>45.21</v>
          </cell>
          <cell r="F11788" t="str">
            <v>SEINFRA</v>
          </cell>
        </row>
        <row r="11789">
          <cell r="B11789" t="str">
            <v>C3921</v>
          </cell>
          <cell r="C11789" t="str">
            <v>PLACA SUPORTE P/ LUMINÁRIA SN-05</v>
          </cell>
          <cell r="D11789" t="str">
            <v>UN</v>
          </cell>
          <cell r="E11789">
            <v>299.31</v>
          </cell>
          <cell r="F11789" t="str">
            <v>SEINFRA</v>
          </cell>
        </row>
        <row r="11790">
          <cell r="B11790" t="str">
            <v>C2009</v>
          </cell>
          <cell r="C11790" t="str">
            <v>POSTE DE FERRO P/ JARDIM H=2.80M, C/GLOBO E LÂMPADA VAPOR DE SÓDIO 70W</v>
          </cell>
          <cell r="D11790" t="str">
            <v>UN</v>
          </cell>
          <cell r="E11790">
            <v>433.07</v>
          </cell>
          <cell r="F11790" t="str">
            <v>SEINFRA</v>
          </cell>
        </row>
        <row r="11791">
          <cell r="F11791" t="str">
            <v>SEINFRA</v>
          </cell>
        </row>
        <row r="11792">
          <cell r="B11792" t="str">
            <v>C2010</v>
          </cell>
          <cell r="C11792" t="str">
            <v>POSTE DE FERRO P/JARDIM H=2.80M, C/GLOBO DE VIDRO, S/ LÂMPADA</v>
          </cell>
          <cell r="D11792" t="str">
            <v>UN</v>
          </cell>
          <cell r="E11792">
            <v>338.94</v>
          </cell>
          <cell r="F11792" t="str">
            <v>SEINFRA</v>
          </cell>
        </row>
        <row r="11793">
          <cell r="B11793" t="str">
            <v>C3625</v>
          </cell>
          <cell r="C11793" t="str">
            <v>POSTE METÁLICO CÔNICO RETO FLANGEADO H=10.0m P/02 LUMINÁRIAS DECORATIVAS</v>
          </cell>
          <cell r="D11793" t="str">
            <v>UN</v>
          </cell>
          <cell r="E11793">
            <v>1383.61</v>
          </cell>
          <cell r="F11793" t="str">
            <v>SEINFRA</v>
          </cell>
        </row>
        <row r="11794">
          <cell r="F11794" t="str">
            <v>SEINFRA</v>
          </cell>
        </row>
        <row r="11795">
          <cell r="B11795" t="str">
            <v>C3626</v>
          </cell>
          <cell r="C11795" t="str">
            <v>POSTE METÁLICO DECORATIVO CÔNICO RETO FLANGEADO H=4.0m P/01 OU 02 LUMINÁRIAS DECORATIVAS</v>
          </cell>
          <cell r="D11795" t="str">
            <v>UN</v>
          </cell>
          <cell r="E11795">
            <v>1157.93</v>
          </cell>
          <cell r="F11795" t="str">
            <v>SEINFRA</v>
          </cell>
        </row>
        <row r="11796">
          <cell r="F11796" t="str">
            <v>SEINFRA</v>
          </cell>
        </row>
        <row r="11797">
          <cell r="B11797" t="str">
            <v>C2050</v>
          </cell>
          <cell r="C11797" t="str">
            <v>PROJETOR C/ LÂMPADA VAPOR DE  MERCÚRIO DE 250W, COMPLETA (SEM FOTOCÉLULA)</v>
          </cell>
          <cell r="D11797" t="str">
            <v>UN</v>
          </cell>
          <cell r="E11797">
            <v>266.39</v>
          </cell>
          <cell r="F11797" t="str">
            <v>SEINFRA</v>
          </cell>
        </row>
        <row r="11798">
          <cell r="F11798" t="str">
            <v>SEINFRA</v>
          </cell>
        </row>
        <row r="11799">
          <cell r="B11799" t="str">
            <v>C2049</v>
          </cell>
          <cell r="C11799" t="str">
            <v>PROJETOR C/ LÂMPADA HALÓGENA DUPLO ENVELOPE DE 500W</v>
          </cell>
          <cell r="D11799" t="str">
            <v>UN</v>
          </cell>
          <cell r="E11799">
            <v>195.84</v>
          </cell>
          <cell r="F11799" t="str">
            <v>SEINFRA</v>
          </cell>
        </row>
        <row r="11800">
          <cell r="B11800" t="str">
            <v>C2048</v>
          </cell>
          <cell r="C11800" t="str">
            <v>PROJETOR C/ LÂMPADA DE VAPOR DE MERCÚRIO DE 250W, C/FOTOCÉLULA</v>
          </cell>
          <cell r="D11800" t="str">
            <v>UN</v>
          </cell>
          <cell r="E11800">
            <v>301.29000000000002</v>
          </cell>
          <cell r="F11800" t="str">
            <v>SEINFRA</v>
          </cell>
        </row>
        <row r="11801">
          <cell r="B11801" t="str">
            <v>C2051</v>
          </cell>
          <cell r="C11801" t="str">
            <v>PROJETOR C/ LÂMPADA VAPOR METÁLICO 1000W  C/FOTOCÉLULA</v>
          </cell>
          <cell r="D11801" t="str">
            <v>UN</v>
          </cell>
          <cell r="E11801">
            <v>793.84</v>
          </cell>
          <cell r="F11801" t="str">
            <v>SEINFRA</v>
          </cell>
        </row>
        <row r="11802">
          <cell r="B11802" t="str">
            <v>C2054</v>
          </cell>
          <cell r="C11802" t="str">
            <v>PROJETOR C/ LÂMPADA DE VAPOR DE MERCÚRIO 250W, C/FOTOCÉLULA</v>
          </cell>
          <cell r="D11802" t="str">
            <v>UN</v>
          </cell>
          <cell r="E11802">
            <v>301.29000000000002</v>
          </cell>
          <cell r="F11802" t="str">
            <v>SEINFRA</v>
          </cell>
        </row>
        <row r="11803">
          <cell r="B11803" t="str">
            <v>C2047</v>
          </cell>
          <cell r="C11803" t="str">
            <v>PROJETOR EM ALUMÍNIO, C/ LÂMPADA FLUORESCENTE ATÉ PL-13W</v>
          </cell>
          <cell r="D11803" t="str">
            <v>UN</v>
          </cell>
          <cell r="E11803">
            <v>122.03</v>
          </cell>
          <cell r="F11803" t="str">
            <v>SEINFRA</v>
          </cell>
        </row>
        <row r="11804">
          <cell r="B11804" t="str">
            <v>C2044</v>
          </cell>
          <cell r="C11804" t="str">
            <v>PROJETOR EM ALUMÍNIO, C/ LÂMPADA FLUORESCENTE ATÉ PL-18W</v>
          </cell>
          <cell r="D11804" t="str">
            <v>UN</v>
          </cell>
          <cell r="E11804">
            <v>122.03</v>
          </cell>
          <cell r="F11804" t="str">
            <v>SEINFRA</v>
          </cell>
        </row>
        <row r="11805">
          <cell r="B11805" t="str">
            <v>C4915</v>
          </cell>
          <cell r="C11805" t="str">
            <v>PROJETOR EM ALUMÍNIO, C/ LÂMPADA DE VAPOR METÁLICO DE 250W, S/FOTOCÉLULA</v>
          </cell>
          <cell r="D11805" t="str">
            <v>UN</v>
          </cell>
          <cell r="E11805">
            <v>310.11</v>
          </cell>
          <cell r="F11805" t="str">
            <v>SEINFRA</v>
          </cell>
        </row>
        <row r="11806">
          <cell r="F11806" t="str">
            <v>SEINFRA</v>
          </cell>
        </row>
        <row r="11807">
          <cell r="B11807" t="str">
            <v>C2045</v>
          </cell>
          <cell r="C11807" t="str">
            <v>PROJETOR EM ALUMÍNIO, C/ LÂMPADA DE VAPOR METÁLICO E FOTOCÉLULA ATÉ 400W</v>
          </cell>
          <cell r="D11807" t="str">
            <v>UN</v>
          </cell>
          <cell r="E11807">
            <v>375.71</v>
          </cell>
          <cell r="F11807" t="str">
            <v>SEINFRA</v>
          </cell>
        </row>
        <row r="11808">
          <cell r="F11808" t="str">
            <v>SEINFRA</v>
          </cell>
        </row>
        <row r="11809">
          <cell r="B11809" t="str">
            <v>C2046</v>
          </cell>
          <cell r="C11809" t="str">
            <v>PROJETOR EM ALUMÍNIO, C/ LÂMPADA DE VAPOR METÁLICO E FOTOCÉLULA ATÉ 1000W</v>
          </cell>
          <cell r="D11809" t="str">
            <v>UN</v>
          </cell>
          <cell r="E11809">
            <v>846.3</v>
          </cell>
          <cell r="F11809" t="str">
            <v>SEINFRA</v>
          </cell>
        </row>
        <row r="11810">
          <cell r="F11810" t="str">
            <v>SEINFRA</v>
          </cell>
        </row>
        <row r="11811">
          <cell r="B11811" t="str">
            <v>C4115</v>
          </cell>
          <cell r="C11811" t="str">
            <v>PROJETOR EM ALUMÍNIO POLIDO COM REFLETOR EM ALUMÍNIO ANODIZADO E DIFUSOR EM VIDRO PLANO TEMPERADO TRANSPARENTE DIÂMETRO = 40CM PARA LÂMPADA VAPOR METÁLICO 400W C/ REATOR E IGNITOR</v>
          </cell>
          <cell r="D11811" t="str">
            <v>UN</v>
          </cell>
          <cell r="E11811">
            <v>706.58</v>
          </cell>
          <cell r="F11811" t="str">
            <v>SEINFRA</v>
          </cell>
        </row>
        <row r="11812">
          <cell r="F11812" t="str">
            <v>SEINFRA</v>
          </cell>
        </row>
        <row r="11813">
          <cell r="B11813" t="str">
            <v>C4112</v>
          </cell>
          <cell r="C11813" t="str">
            <v>PROJETOR EMBUTIDO NO FORRO EM CHAPA DE AÇO PINTADA COM REFLETOR DE ALUMÍNIO ANODIZADO ALTO BRILHO E DIFUSOR EM VIDRO TRANSPARENTE TEMPERADO PARA LÂMPADA DE VAPOR METÁLICO 400W C/ REATOR E IGNITOR</v>
          </cell>
          <cell r="D11813" t="str">
            <v>UN</v>
          </cell>
          <cell r="E11813">
            <v>432.53</v>
          </cell>
          <cell r="F11813" t="str">
            <v>SEINFRA</v>
          </cell>
        </row>
        <row r="11814">
          <cell r="F11814" t="str">
            <v>SEINFRA</v>
          </cell>
        </row>
        <row r="11815">
          <cell r="B11815" t="str">
            <v>C4810</v>
          </cell>
          <cell r="C11815" t="str">
            <v>PROJETOR, EM LED (TEMPERATURA DE COR 4000K), CORPO EM ALUMÍNIO, LENTE EM ACRÍLICO E VEDAÇÃO EM SILICONE, GRAU DE PROTEÇÃO IP65, POTÊNCIA MÍNIMA 60W E MÁXIMA 70W, FLUXO LUMINOSO MÍNIMO 5.000LM, FATOR DE POTÊNCIA MÍNIMO 0,92</v>
          </cell>
          <cell r="D11815" t="str">
            <v>UN</v>
          </cell>
          <cell r="E11815">
            <v>463.51</v>
          </cell>
          <cell r="F11815" t="str">
            <v>SEINFRA</v>
          </cell>
        </row>
        <row r="11816">
          <cell r="F11816" t="str">
            <v>SEINFRA</v>
          </cell>
        </row>
        <row r="11817">
          <cell r="B11817" t="str">
            <v>C2053</v>
          </cell>
          <cell r="C11817" t="str">
            <v>PROJETOR EXTERNO C/ LÂMPADA DE VAPOR DE MERCÚRIO DE 400W, S/ FOTOCÉLULA</v>
          </cell>
          <cell r="D11817" t="str">
            <v>UN</v>
          </cell>
          <cell r="E11817">
            <v>291.14999999999998</v>
          </cell>
          <cell r="F11817" t="str">
            <v>SEINFRA</v>
          </cell>
        </row>
        <row r="11818">
          <cell r="F11818" t="str">
            <v>SEINFRA</v>
          </cell>
        </row>
        <row r="11819">
          <cell r="B11819" t="str">
            <v>C2105</v>
          </cell>
          <cell r="C11819" t="str">
            <v>REATOR AFP-220V, SIMPLES P/ LÂMPADA FLUORESCENTE (SUBSTITUIÇÃO)</v>
          </cell>
          <cell r="D11819" t="str">
            <v>UN</v>
          </cell>
          <cell r="E11819">
            <v>32.04</v>
          </cell>
          <cell r="F11819" t="str">
            <v>SEINFRA</v>
          </cell>
        </row>
        <row r="11820">
          <cell r="B11820" t="str">
            <v>C2104</v>
          </cell>
          <cell r="C11820" t="str">
            <v>REATOR AFP-220V, DUPLO P/ LÂMPADA FLUORESCENTE (SUBSTITUIÇÃO)</v>
          </cell>
          <cell r="D11820" t="str">
            <v>UN</v>
          </cell>
          <cell r="E11820">
            <v>40.35</v>
          </cell>
          <cell r="F11820" t="str">
            <v>SEINFRA</v>
          </cell>
        </row>
        <row r="11821">
          <cell r="B11821" t="str">
            <v>C2106</v>
          </cell>
          <cell r="C11821" t="str">
            <v>REATOR DE PARTIDA P/ LÂMPADA VAPOR DE MERCÚRIO ATÉ 1000W</v>
          </cell>
          <cell r="D11821" t="str">
            <v>UN</v>
          </cell>
          <cell r="E11821">
            <v>217.54</v>
          </cell>
          <cell r="F11821" t="str">
            <v>SEINFRA</v>
          </cell>
        </row>
        <row r="11822">
          <cell r="B11822" t="str">
            <v>C4110</v>
          </cell>
          <cell r="C11822" t="str">
            <v>SISTEMA DE ILUMINAÇÃO COM LED BRANCO PARA FIXAÇÃO LATERAL EM LINHA COM DISPERSÃO A 90 GRAUS E SUPORTE DE ALUMÍNIO, ALIMENTAÇÃO POR DRIVER REMOTO EM CORRENTE CONTÍNUA</v>
          </cell>
          <cell r="D11822" t="str">
            <v>M</v>
          </cell>
          <cell r="E11822">
            <v>660.72</v>
          </cell>
          <cell r="F11822" t="str">
            <v>SEINFRA</v>
          </cell>
        </row>
        <row r="11823">
          <cell r="F11823" t="str">
            <v>SEINFRA</v>
          </cell>
        </row>
        <row r="11824">
          <cell r="B11824" t="str">
            <v>C4113</v>
          </cell>
          <cell r="C11824" t="str">
            <v>SPOT ORIENTÁVEL PARA PLUG DE GUITARRA. PARA LÂMPADAS DICRÓICAS DIVERSAS</v>
          </cell>
          <cell r="D11824" t="str">
            <v>UN</v>
          </cell>
          <cell r="E11824">
            <v>157.83000000000001</v>
          </cell>
          <cell r="F11824" t="str">
            <v>SEINFRA</v>
          </cell>
        </row>
        <row r="11825">
          <cell r="F11825" t="str">
            <v>SEINFRA</v>
          </cell>
        </row>
        <row r="11826">
          <cell r="B11826" t="str">
            <v>C4116</v>
          </cell>
          <cell r="C11826" t="str">
            <v>TRANSFORMADOR PARA LEDS</v>
          </cell>
          <cell r="D11826" t="str">
            <v>UN</v>
          </cell>
          <cell r="E11826">
            <v>67.81</v>
          </cell>
          <cell r="F11826" t="str">
            <v>SEINFRA</v>
          </cell>
        </row>
        <row r="11827">
          <cell r="B11827" t="str">
            <v>LUMINÁRIAS EXTERNAS EM POSTES DE CONCRETO</v>
          </cell>
          <cell r="E11827">
            <v>45558.25</v>
          </cell>
          <cell r="F11827" t="str">
            <v>SEINFRA</v>
          </cell>
        </row>
        <row r="11828">
          <cell r="B11828" t="str">
            <v>C4791</v>
          </cell>
          <cell r="C11828" t="str">
            <v>LUMINÁRIA 1 PÉTALA EM POSTE DE CONCRETO CIRCULAR H=12M, ALTURA LIVRE 10,20M, LÂMPADA VAPOR METÁLICO DE 150W, INCLUSIVE O POSTE</v>
          </cell>
          <cell r="D11828" t="str">
            <v>UN</v>
          </cell>
          <cell r="E11828">
            <v>2650.44</v>
          </cell>
          <cell r="F11828" t="str">
            <v>SEINFRA</v>
          </cell>
        </row>
        <row r="11829">
          <cell r="F11829" t="str">
            <v>SEINFRA</v>
          </cell>
        </row>
        <row r="11830">
          <cell r="B11830" t="str">
            <v>C4980</v>
          </cell>
          <cell r="C11830" t="str">
            <v>LUMINÁRIA 1 PÉTALA EM POSTE DE CONCRETO CIRCULAR H=12M, ALTURA LIVRE 10,20M, LÂMPADA VAPOR METÁLICO DE 400W, INCLUSIVE O POSTE</v>
          </cell>
          <cell r="D11830" t="str">
            <v>UN</v>
          </cell>
          <cell r="E11830">
            <v>2731.96</v>
          </cell>
          <cell r="F11830" t="str">
            <v>SEINFRA</v>
          </cell>
        </row>
        <row r="11831">
          <cell r="F11831" t="str">
            <v>SEINFRA</v>
          </cell>
        </row>
        <row r="11832">
          <cell r="B11832" t="str">
            <v>C4981</v>
          </cell>
          <cell r="C11832" t="str">
            <v>LUMINÁRIA 2 PÉTALAS EM POSTE DE CONCRETO CIRCULAR H=12M, ALTURA LIVRE 10,20M, LÂMPADA VAPOR METÁLICO DE 400W, INCLUSIVE O POSTE</v>
          </cell>
          <cell r="D11832" t="str">
            <v>UN</v>
          </cell>
          <cell r="E11832">
            <v>3244.8</v>
          </cell>
          <cell r="F11832" t="str">
            <v>SEINFRA</v>
          </cell>
        </row>
        <row r="11833">
          <cell r="F11833" t="str">
            <v>SEINFRA</v>
          </cell>
        </row>
        <row r="11834">
          <cell r="B11834" t="str">
            <v>C4982</v>
          </cell>
          <cell r="C11834" t="str">
            <v>LUMINÁRIA 3 PÉTALAS EM POSTE DE CONCRETO CIRCULAR H=12M, ALTURA LIVRE 10,20M, LÂMPADA VAPOR METÁLICO DE 400W, INCLUSIVE O POSTE</v>
          </cell>
          <cell r="D11834" t="str">
            <v>UN</v>
          </cell>
          <cell r="E11834">
            <v>3831.8</v>
          </cell>
          <cell r="F11834" t="str">
            <v>SEINFRA</v>
          </cell>
        </row>
        <row r="11835">
          <cell r="F11835" t="str">
            <v>SEINFRA</v>
          </cell>
        </row>
        <row r="11836">
          <cell r="B11836" t="str">
            <v>C4983</v>
          </cell>
          <cell r="C11836" t="str">
            <v>LUMINÁRIA 4 PÉTALAS EM POSTE DE CONCRETO CIRCULAR H=12M, ALTURA LIVRE 10,20M, LÂMPADA VAPOR METÁLICO DE 400W, INCLUSIVE O POSTE</v>
          </cell>
          <cell r="D11836" t="str">
            <v>UN</v>
          </cell>
          <cell r="E11836">
            <v>4433.6899999999996</v>
          </cell>
          <cell r="F11836" t="str">
            <v>SEINFRA</v>
          </cell>
        </row>
        <row r="11837">
          <cell r="F11837" t="str">
            <v>SEINFRA</v>
          </cell>
        </row>
        <row r="11838">
          <cell r="B11838" t="str">
            <v>C5035</v>
          </cell>
          <cell r="C11838" t="str">
            <v>LUMINÁRIA 4 PÉTALAS EM POSTE DE CONCRETO CIRCULAR H=14M, ALTURA LIVRE 12M, LÂMPADA VAPOR METÁLICO DE 400W, INCLUSIVE O POSTE</v>
          </cell>
          <cell r="D11838" t="str">
            <v>UN</v>
          </cell>
          <cell r="E11838">
            <v>3517.66</v>
          </cell>
          <cell r="F11838" t="str">
            <v>SEINFRA</v>
          </cell>
        </row>
        <row r="11839">
          <cell r="F11839" t="str">
            <v>SEINFRA</v>
          </cell>
        </row>
        <row r="11840">
          <cell r="B11840" t="str">
            <v>C4870</v>
          </cell>
          <cell r="C11840" t="str">
            <v>LUMINÁRIA FECHADA (1 UNIDADE) EM POSTE DE CONCRETO CIRCULAR H= 9,0M, ALTURA LIVRE  7,5M, LÂMPADA DE VAPOR METÁLICO DE 150W, INCLUSIVE O POSTE</v>
          </cell>
          <cell r="D11840" t="str">
            <v>UN</v>
          </cell>
          <cell r="E11840">
            <v>1706.16</v>
          </cell>
          <cell r="F11840" t="str">
            <v>SEINFRA</v>
          </cell>
        </row>
        <row r="11841">
          <cell r="F11841" t="str">
            <v>SEINFRA</v>
          </cell>
        </row>
        <row r="11842">
          <cell r="B11842" t="str">
            <v>C4977</v>
          </cell>
          <cell r="C11842" t="str">
            <v>LUMINÁRIA FECHADA (2 UNIDADES) EM POSTE DE CONCRETO CIRCULAR H= 9,0M, ALTURA LIVRE  7,5M, LÂMPADA DE VAPOR METÁLICO DE 250W, INCLUSIVE O POSTE</v>
          </cell>
          <cell r="D11842" t="str">
            <v>UN</v>
          </cell>
          <cell r="E11842">
            <v>2280.87</v>
          </cell>
          <cell r="F11842" t="str">
            <v>SEINFRA</v>
          </cell>
        </row>
        <row r="11843">
          <cell r="F11843" t="str">
            <v>SEINFRA</v>
          </cell>
        </row>
        <row r="11844">
          <cell r="B11844" t="str">
            <v>C4978</v>
          </cell>
          <cell r="C11844" t="str">
            <v>LUMINÁRIA FECHADA (1 UNIDADE) EM POSTE DE CONCRETO CIRCULAR H= 9,0M, ALTURA LIVRE  7,5M, LÂMPADA DE VAPOR METÁLICO DE 250W, INCLUSIVE O POSTE</v>
          </cell>
          <cell r="D11844" t="str">
            <v>UN</v>
          </cell>
          <cell r="E11844">
            <v>1825.67</v>
          </cell>
          <cell r="F11844" t="str">
            <v>SEINFRA</v>
          </cell>
        </row>
        <row r="11845">
          <cell r="F11845" t="str">
            <v>SEINFRA</v>
          </cell>
        </row>
        <row r="11846">
          <cell r="B11846" t="str">
            <v>C4871</v>
          </cell>
          <cell r="C11846" t="str">
            <v>LUMINÁRIA FECHADA (2 UNIDADES) EM POSTE DE CONCRETO CIRCULAR H= 9,0M, ALTURA LIVRE  7,5M, LÂMPADA DE VAPOR METÁLICO DE 150W, INCLUSIVE O POSTE</v>
          </cell>
          <cell r="D11846" t="str">
            <v>UN</v>
          </cell>
          <cell r="E11846">
            <v>2144.33</v>
          </cell>
          <cell r="F11846" t="str">
            <v>SEINFRA</v>
          </cell>
        </row>
        <row r="11847">
          <cell r="F11847" t="str">
            <v>SEINFRA</v>
          </cell>
        </row>
        <row r="11848">
          <cell r="B11848" t="str">
            <v>C5032</v>
          </cell>
          <cell r="C11848" t="str">
            <v>PROJETOR (1 UNIDADE) EM POSTE DE CONCRETO CIRCULAR H= 8M, ALTURA LIVRE 6,60M, LÂMPADA DE VAPOR METÁLICO DE 150W, INCLUSIVE O POSTE</v>
          </cell>
          <cell r="D11848" t="str">
            <v>UN</v>
          </cell>
          <cell r="E11848">
            <v>1284.24</v>
          </cell>
          <cell r="F11848" t="str">
            <v>SEINFRA</v>
          </cell>
        </row>
        <row r="11849">
          <cell r="F11849" t="str">
            <v>SEINFRA</v>
          </cell>
        </row>
        <row r="11850">
          <cell r="B11850" t="str">
            <v>C5031</v>
          </cell>
          <cell r="C11850" t="str">
            <v>PROJETOR (2 UNIDADES) EM POSTE DE CONCRETO CIRCULAR H= 8M, ALTURA LIVRE 6,60M, LÂMPADA DE VAPOR METÁLICO DE 150W, INCLUSIVE O POSTE</v>
          </cell>
          <cell r="D11850" t="str">
            <v>UN</v>
          </cell>
          <cell r="E11850">
            <v>1546.82</v>
          </cell>
          <cell r="F11850" t="str">
            <v>SEINFRA</v>
          </cell>
        </row>
        <row r="11851">
          <cell r="F11851" t="str">
            <v>SEINFRA</v>
          </cell>
        </row>
        <row r="11852">
          <cell r="B11852" t="str">
            <v>C4984</v>
          </cell>
          <cell r="C11852" t="str">
            <v>PROJETOR (1 UNIDADE) EM POSTE DE CONCRETO CIRCULAR H=10M, ALTURA LIVRE  8,40M, LÂMPADA DE VAPOR DE MERCÚRIO DE 250W, INCLUSIVE O POSTE</v>
          </cell>
          <cell r="D11852" t="str">
            <v>UN</v>
          </cell>
          <cell r="E11852">
            <v>1588.77</v>
          </cell>
          <cell r="F11852" t="str">
            <v>SEINFRA</v>
          </cell>
        </row>
        <row r="11853">
          <cell r="F11853" t="str">
            <v>SEINFRA</v>
          </cell>
        </row>
        <row r="11854">
          <cell r="B11854" t="str">
            <v>C4985</v>
          </cell>
          <cell r="C11854" t="str">
            <v>PROJETOR (1 UNIDADE) EM POSTE DE CONCRETO CIRCULAR H=10M, ALTURA LIVRE  8,40M, LÂMPADA DE VAPOR DE MERCÚRIO DE 400W, INCLUSIVE O POSTE</v>
          </cell>
          <cell r="D11854" t="str">
            <v>UN</v>
          </cell>
          <cell r="E11854">
            <v>1634.25</v>
          </cell>
          <cell r="F11854" t="str">
            <v>SEINFRA</v>
          </cell>
        </row>
        <row r="11855">
          <cell r="F11855" t="str">
            <v>SEINFRA</v>
          </cell>
        </row>
        <row r="11856">
          <cell r="B11856" t="str">
            <v>C4986</v>
          </cell>
          <cell r="C11856" t="str">
            <v>PROJETOR (2 UNIDADES) EM POSTE DE CONCRETO CIRCULAR H=10M, ALTURA LIVRE  8,40M, LÂMPADA DE VAPOR DE MERCÚRIO DE 250W, INCLUSIVE O POSTE</v>
          </cell>
          <cell r="D11856" t="str">
            <v>UN</v>
          </cell>
          <cell r="E11856">
            <v>1866.05</v>
          </cell>
          <cell r="F11856" t="str">
            <v>SEINFRA</v>
          </cell>
        </row>
        <row r="11857">
          <cell r="F11857" t="str">
            <v>SEINFRA</v>
          </cell>
        </row>
        <row r="11858">
          <cell r="B11858" t="str">
            <v>C4987</v>
          </cell>
          <cell r="C11858" t="str">
            <v>PROJETOR (2 UNIDADES) EM POSTE DE CONCRETO CIRCULAR H=10M, ALTURA LIVRE  8,40M, LÂMPADA DE VAPOR DE MERCÚRIO DE 400W, INCLUSIVE O POSTE</v>
          </cell>
          <cell r="D11858" t="str">
            <v>UN</v>
          </cell>
          <cell r="E11858">
            <v>1957.01</v>
          </cell>
          <cell r="F11858" t="str">
            <v>SEINFRA</v>
          </cell>
        </row>
        <row r="11859">
          <cell r="F11859" t="str">
            <v>SEINFRA</v>
          </cell>
        </row>
        <row r="11860">
          <cell r="B11860" t="str">
            <v>C4988</v>
          </cell>
          <cell r="C11860" t="str">
            <v>PROJETOR (3 UNIDADES) EM POSTE DE CONCRETO CIRCULAR H=10M, ALTURA LIVRE  8,40M, LÂMPADA DE VAPOR DE MERCÚRIO DE 400W, INCLUSIVE O POSTE</v>
          </cell>
          <cell r="D11860" t="str">
            <v>UN</v>
          </cell>
          <cell r="E11860">
            <v>2304.91</v>
          </cell>
          <cell r="F11860" t="str">
            <v>SEINFRA</v>
          </cell>
        </row>
        <row r="11861">
          <cell r="F11861" t="str">
            <v>SEINFRA</v>
          </cell>
        </row>
        <row r="11862">
          <cell r="B11862" t="str">
            <v>C5034</v>
          </cell>
          <cell r="C11862" t="str">
            <v>PROJETOR (3 UNIDADES) EM POSTE DE CONCRETO CIRCULAR H=10M, ALTURA LIVRE 8,40M, LÂMPADA DE VAPOR METÁLICO DE 400W, INCLUSIVE O POSTE</v>
          </cell>
          <cell r="D11862" t="str">
            <v>UN</v>
          </cell>
          <cell r="E11862">
            <v>2363.23</v>
          </cell>
          <cell r="F11862" t="str">
            <v>SEINFRA</v>
          </cell>
        </row>
        <row r="11863">
          <cell r="F11863" t="str">
            <v>SEINFRA</v>
          </cell>
        </row>
        <row r="11864">
          <cell r="B11864" t="str">
            <v>C4989</v>
          </cell>
          <cell r="C11864" t="str">
            <v>PROJETOR (4 UNIDADES) EM POSTE DE CONCRETO CIRCULAR H=10M, ALTURA LIVRE  8,40M, LÂMPADA DE VAPOR DE MERCÚRIO DE 400W, INCLUSIVE O POSTE</v>
          </cell>
          <cell r="D11864" t="str">
            <v>UN</v>
          </cell>
          <cell r="E11864">
            <v>2645.59</v>
          </cell>
          <cell r="F11864" t="str">
            <v>SEINFRA</v>
          </cell>
        </row>
        <row r="11865">
          <cell r="F11865" t="str">
            <v>SEINFRA</v>
          </cell>
        </row>
        <row r="11866">
          <cell r="B11866" t="str">
            <v>APARELHOS ELÉTRICOS</v>
          </cell>
          <cell r="E11866">
            <v>246333.92</v>
          </cell>
          <cell r="F11866" t="str">
            <v>SEINFRA</v>
          </cell>
        </row>
        <row r="11867">
          <cell r="B11867" t="str">
            <v>C0081</v>
          </cell>
          <cell r="C11867" t="str">
            <v>AMPERÍMETRO (72X72)MM, ESC. 0-250A</v>
          </cell>
          <cell r="D11867" t="str">
            <v>UN</v>
          </cell>
          <cell r="E11867">
            <v>133.54</v>
          </cell>
          <cell r="F11867" t="str">
            <v>SEINFRA</v>
          </cell>
        </row>
        <row r="11868">
          <cell r="B11868" t="str">
            <v>C0082</v>
          </cell>
          <cell r="C11868" t="str">
            <v>AMPERÍMETRO (96X96)MM, ESC. 0-500A</v>
          </cell>
          <cell r="D11868" t="str">
            <v>UN</v>
          </cell>
          <cell r="E11868">
            <v>143.29</v>
          </cell>
          <cell r="F11868" t="str">
            <v>SEINFRA</v>
          </cell>
        </row>
        <row r="11869">
          <cell r="B11869" t="str">
            <v>C0080</v>
          </cell>
          <cell r="C11869" t="str">
            <v>AMPERÍMETRO (144X144)MM, ESC. 0-1000A</v>
          </cell>
          <cell r="D11869" t="str">
            <v>UN</v>
          </cell>
          <cell r="E11869">
            <v>232.09</v>
          </cell>
          <cell r="F11869" t="str">
            <v>SEINFRA</v>
          </cell>
        </row>
        <row r="11870">
          <cell r="B11870" t="str">
            <v>C0101</v>
          </cell>
          <cell r="C11870" t="str">
            <v>AQUECEDOR CENTRAL ELETROAUTOMATICO 220V-5060 A 7480W</v>
          </cell>
          <cell r="D11870" t="str">
            <v>UN</v>
          </cell>
          <cell r="E11870">
            <v>930.15</v>
          </cell>
          <cell r="F11870" t="str">
            <v>SEINFRA</v>
          </cell>
        </row>
        <row r="11871">
          <cell r="B11871" t="str">
            <v>C0102</v>
          </cell>
          <cell r="C11871" t="str">
            <v>AQUECEDOR ELÉTRICO CAP.50  A 250L. 110/220V</v>
          </cell>
          <cell r="D11871" t="str">
            <v>UN</v>
          </cell>
          <cell r="E11871">
            <v>3731.54</v>
          </cell>
          <cell r="F11871" t="str">
            <v>SEINFRA</v>
          </cell>
        </row>
        <row r="11872">
          <cell r="B11872" t="str">
            <v>C0103</v>
          </cell>
          <cell r="C11872" t="str">
            <v>AQUECEDOR INDIVIDUAL ELETROAUTOMATICO 220V - 4840 W</v>
          </cell>
          <cell r="D11872" t="str">
            <v>UN</v>
          </cell>
          <cell r="E11872">
            <v>22.61</v>
          </cell>
          <cell r="F11872" t="str">
            <v>SEINFRA</v>
          </cell>
        </row>
        <row r="11873">
          <cell r="B11873" t="str">
            <v>C0465</v>
          </cell>
          <cell r="C11873" t="str">
            <v>BOTOEIRA EM ALUMÍNIO FUNDIDO "LIGA - DESLIGA"</v>
          </cell>
          <cell r="D11873" t="str">
            <v>UN</v>
          </cell>
          <cell r="E11873">
            <v>142.47999999999999</v>
          </cell>
          <cell r="F11873" t="str">
            <v>SEINFRA</v>
          </cell>
        </row>
        <row r="11874">
          <cell r="B11874" t="str">
            <v>C1286</v>
          </cell>
          <cell r="C11874" t="str">
            <v>ESTABILIZADOR DE TENSÃO/CORRENTE DE 1KVA</v>
          </cell>
          <cell r="D11874" t="str">
            <v>UN</v>
          </cell>
          <cell r="E11874">
            <v>238.67</v>
          </cell>
          <cell r="F11874" t="str">
            <v>SEINFRA</v>
          </cell>
        </row>
        <row r="11875">
          <cell r="B11875" t="str">
            <v>C1287</v>
          </cell>
          <cell r="C11875" t="str">
            <v>ESTABILIZADOR DE TENSÃO/CORRENTE DE 3KVA</v>
          </cell>
          <cell r="D11875" t="str">
            <v>UN</v>
          </cell>
          <cell r="E11875">
            <v>561.83000000000004</v>
          </cell>
          <cell r="F11875" t="str">
            <v>SEINFRA</v>
          </cell>
        </row>
        <row r="11876">
          <cell r="B11876" t="str">
            <v>C1288</v>
          </cell>
          <cell r="C11876" t="str">
            <v>ESTABILIZADOR DE TENSÃO/CORRENTE DE 5KVA</v>
          </cell>
          <cell r="D11876" t="str">
            <v>UN</v>
          </cell>
          <cell r="E11876">
            <v>830.67</v>
          </cell>
          <cell r="F11876" t="str">
            <v>SEINFRA</v>
          </cell>
        </row>
        <row r="11877">
          <cell r="B11877" t="str">
            <v>C1289</v>
          </cell>
          <cell r="C11877" t="str">
            <v>ESTABILIZADOR DE TENSÃO/CORRENTE DE 7.5KVA</v>
          </cell>
          <cell r="D11877" t="str">
            <v>UN</v>
          </cell>
          <cell r="E11877">
            <v>986.44</v>
          </cell>
          <cell r="F11877" t="str">
            <v>SEINFRA</v>
          </cell>
        </row>
        <row r="11878">
          <cell r="B11878" t="str">
            <v>C1285</v>
          </cell>
          <cell r="C11878" t="str">
            <v>ESTABILIZADOR DE TENSÃO/CORRENTE DE 10KVA</v>
          </cell>
          <cell r="D11878" t="str">
            <v>UN</v>
          </cell>
          <cell r="E11878">
            <v>2239.91</v>
          </cell>
          <cell r="F11878" t="str">
            <v>SEINFRA</v>
          </cell>
        </row>
        <row r="11879">
          <cell r="B11879" t="str">
            <v>C1354</v>
          </cell>
          <cell r="C11879" t="str">
            <v>EXAUSTOR ELETROMECÂNICO INDUSTRIAL D= 400MM</v>
          </cell>
          <cell r="D11879" t="str">
            <v>UN</v>
          </cell>
          <cell r="E11879">
            <v>1636.73</v>
          </cell>
          <cell r="F11879" t="str">
            <v>SEINFRA</v>
          </cell>
        </row>
        <row r="11880">
          <cell r="B11880" t="str">
            <v>C1477</v>
          </cell>
          <cell r="C11880" t="str">
            <v>INSTALAÇÃO DE EXAUSTOR ELÉTRICO TIPO DOMICILIAR</v>
          </cell>
          <cell r="D11880" t="str">
            <v>UN</v>
          </cell>
          <cell r="E11880">
            <v>252.49</v>
          </cell>
          <cell r="F11880" t="str">
            <v>SEINFRA</v>
          </cell>
        </row>
        <row r="11881">
          <cell r="B11881" t="str">
            <v>C2276</v>
          </cell>
          <cell r="C11881" t="str">
            <v>SINALIZADOR P/ ENTRADA E SAÍDA DE VEÍCULOS</v>
          </cell>
          <cell r="D11881" t="str">
            <v>UN</v>
          </cell>
          <cell r="E11881">
            <v>238.48</v>
          </cell>
          <cell r="F11881" t="str">
            <v>SEINFRA</v>
          </cell>
        </row>
        <row r="11882">
          <cell r="B11882" t="str">
            <v>C2512</v>
          </cell>
          <cell r="C11882" t="str">
            <v>TRANSFORMADOR 2KVA MONOFASICO 220V/110V</v>
          </cell>
          <cell r="D11882" t="str">
            <v>UN</v>
          </cell>
          <cell r="E11882">
            <v>249.67</v>
          </cell>
          <cell r="F11882" t="str">
            <v>SEINFRA</v>
          </cell>
        </row>
        <row r="11883">
          <cell r="B11883" t="str">
            <v>C2517</v>
          </cell>
          <cell r="C11883" t="str">
            <v>TRANSFORMADOR DE CORRENTE EM QD - FAIXA 50 A 250/5A</v>
          </cell>
          <cell r="D11883" t="str">
            <v>UN</v>
          </cell>
          <cell r="E11883">
            <v>135.66999999999999</v>
          </cell>
          <cell r="F11883" t="str">
            <v>SEINFRA</v>
          </cell>
        </row>
        <row r="11884">
          <cell r="B11884" t="str">
            <v>C2518</v>
          </cell>
          <cell r="C11884" t="str">
            <v>TRANSFORMADOR DE CORRENTE EM QD - FAIXA 200 A 400/5A</v>
          </cell>
          <cell r="D11884" t="str">
            <v>UN</v>
          </cell>
          <cell r="E11884">
            <v>137.91999999999999</v>
          </cell>
          <cell r="F11884" t="str">
            <v>SEINFRA</v>
          </cell>
        </row>
        <row r="11885">
          <cell r="B11885" t="str">
            <v>C2519</v>
          </cell>
          <cell r="C11885" t="str">
            <v>TRANSFORMADOR DE CORRENTE EM QD - FAIXA 400 A 800/5A</v>
          </cell>
          <cell r="D11885" t="str">
            <v>UN</v>
          </cell>
          <cell r="E11885">
            <v>145.41</v>
          </cell>
          <cell r="F11885" t="str">
            <v>SEINFRA</v>
          </cell>
        </row>
        <row r="11886">
          <cell r="B11886" t="str">
            <v>C2520</v>
          </cell>
          <cell r="C11886" t="str">
            <v>TRANSFORMADOR DE CORRENTE EM QD - FAIXA 1000 A 1500/5A</v>
          </cell>
          <cell r="D11886" t="str">
            <v>UN</v>
          </cell>
          <cell r="E11886">
            <v>164.84</v>
          </cell>
          <cell r="F11886" t="str">
            <v>SEINFRA</v>
          </cell>
        </row>
        <row r="11887">
          <cell r="B11887" t="str">
            <v>C4059</v>
          </cell>
          <cell r="C11887" t="str">
            <v>TRANSFORMADOR DE CORRENTE 15 KV - INSTALADO</v>
          </cell>
          <cell r="D11887" t="str">
            <v>UN</v>
          </cell>
          <cell r="E11887">
            <v>921.19</v>
          </cell>
          <cell r="F11887" t="str">
            <v>SEINFRA</v>
          </cell>
        </row>
        <row r="11888">
          <cell r="B11888" t="str">
            <v>C4404</v>
          </cell>
          <cell r="C11888" t="str">
            <v>TRANSFORMADOR DE FORÇA À SECO 750 KVA/13.800-380/220V (FORNECIMENTO E MONTAGEM)</v>
          </cell>
          <cell r="D11888" t="str">
            <v>UN</v>
          </cell>
          <cell r="E11888">
            <v>57534.8</v>
          </cell>
          <cell r="F11888" t="str">
            <v>SEINFRA</v>
          </cell>
        </row>
        <row r="11889">
          <cell r="F11889" t="str">
            <v>SEINFRA</v>
          </cell>
        </row>
        <row r="11890">
          <cell r="B11890" t="str">
            <v>C4405</v>
          </cell>
          <cell r="C11890" t="str">
            <v>TRANSFORMADOR DE FORÇA À SECO 2.500 KVA/13.800-440/240V (FORNECIMENTO E MONTAGEM)</v>
          </cell>
          <cell r="D11890" t="str">
            <v>UN</v>
          </cell>
          <cell r="E11890">
            <v>131850.57999999999</v>
          </cell>
          <cell r="F11890" t="str">
            <v>SEINFRA</v>
          </cell>
        </row>
        <row r="11891">
          <cell r="F11891" t="str">
            <v>SEINFRA</v>
          </cell>
        </row>
        <row r="11892">
          <cell r="B11892" t="str">
            <v>C0832</v>
          </cell>
          <cell r="C11892" t="str">
            <v>TRANSFORMADOR DE POTENCIAL 115 VAC 400 VA</v>
          </cell>
          <cell r="D11892" t="str">
            <v>UN</v>
          </cell>
          <cell r="E11892">
            <v>855.4</v>
          </cell>
          <cell r="F11892" t="str">
            <v>SEINFRA</v>
          </cell>
        </row>
        <row r="11893">
          <cell r="B11893" t="str">
            <v>C4060</v>
          </cell>
          <cell r="C11893" t="str">
            <v>TRANSFORMADOR DE POTÊNCIA 15 KV - INSTALADO</v>
          </cell>
          <cell r="D11893" t="str">
            <v>UN</v>
          </cell>
          <cell r="E11893">
            <v>1280.45</v>
          </cell>
          <cell r="F11893" t="str">
            <v>SEINFRA</v>
          </cell>
        </row>
        <row r="11894">
          <cell r="B11894" t="str">
            <v>C2524</v>
          </cell>
          <cell r="C11894" t="str">
            <v>TRANSFORMADOR P/CABINE PRIMÁRIA 500KVA-15KV</v>
          </cell>
          <cell r="D11894" t="str">
            <v>UN</v>
          </cell>
          <cell r="E11894">
            <v>39808.720000000001</v>
          </cell>
          <cell r="F11894" t="str">
            <v>SEINFRA</v>
          </cell>
        </row>
        <row r="11895">
          <cell r="B11895" t="str">
            <v>C2663</v>
          </cell>
          <cell r="C11895" t="str">
            <v>VENTILADOR DE TETO C/ ALETAS DE MADEIRA</v>
          </cell>
          <cell r="D11895" t="str">
            <v>UN</v>
          </cell>
          <cell r="E11895">
            <v>233.99</v>
          </cell>
          <cell r="F11895" t="str">
            <v>SEINFRA</v>
          </cell>
        </row>
        <row r="11896">
          <cell r="B11896" t="str">
            <v>C2664</v>
          </cell>
          <cell r="C11896" t="str">
            <v>VENTILADOR DE TETO METÁLICO</v>
          </cell>
          <cell r="D11896" t="str">
            <v>UN</v>
          </cell>
          <cell r="E11896">
            <v>222.97</v>
          </cell>
          <cell r="F11896" t="str">
            <v>SEINFRA</v>
          </cell>
        </row>
        <row r="11897">
          <cell r="B11897" t="str">
            <v>C2682</v>
          </cell>
          <cell r="C11897" t="str">
            <v>VOLTÍMETRO (72X72)MM, ESC. 0-500V</v>
          </cell>
          <cell r="D11897" t="str">
            <v>UN</v>
          </cell>
          <cell r="E11897">
            <v>133.35</v>
          </cell>
          <cell r="F11897" t="str">
            <v>SEINFRA</v>
          </cell>
        </row>
        <row r="11898">
          <cell r="B11898" t="str">
            <v>C2683</v>
          </cell>
          <cell r="C11898" t="str">
            <v>VOLTÍMETRO (96X96)MM, ESC. 0-500V</v>
          </cell>
          <cell r="D11898" t="str">
            <v>UN</v>
          </cell>
          <cell r="E11898">
            <v>154.36000000000001</v>
          </cell>
          <cell r="F11898" t="str">
            <v>SEINFRA</v>
          </cell>
        </row>
        <row r="11899">
          <cell r="B11899" t="str">
            <v>C2681</v>
          </cell>
          <cell r="C11899" t="str">
            <v>VOLTÍMETRO (144X144)MM, ESC. 0-500V</v>
          </cell>
          <cell r="D11899" t="str">
            <v>UN</v>
          </cell>
          <cell r="E11899">
            <v>183.68</v>
          </cell>
          <cell r="F11899" t="str">
            <v>SEINFRA</v>
          </cell>
        </row>
        <row r="11900">
          <cell r="B11900" t="str">
            <v>EQUIPAMENTOS</v>
          </cell>
          <cell r="E11900">
            <v>3975709.33</v>
          </cell>
          <cell r="F11900" t="str">
            <v>SEINFRA</v>
          </cell>
        </row>
        <row r="11901">
          <cell r="B11901" t="str">
            <v>C4372</v>
          </cell>
          <cell r="C11901" t="str">
            <v>BALANÇA ELETRÔNICA C/ PLATAFORMA 18x3, CAP. 80 TON. (FORN./MONTAGEM)</v>
          </cell>
          <cell r="D11901" t="str">
            <v>UN</v>
          </cell>
          <cell r="E11901">
            <v>186588</v>
          </cell>
          <cell r="F11901" t="str">
            <v>SEINFRA</v>
          </cell>
        </row>
        <row r="11902">
          <cell r="F11902" t="str">
            <v>SEINFRA</v>
          </cell>
        </row>
        <row r="11903">
          <cell r="B11903" t="str">
            <v>C4184</v>
          </cell>
          <cell r="C11903" t="str">
            <v>GRUPO GERADOR 951/1000 KVA, COM QUADRO AUTOMÁTICO</v>
          </cell>
          <cell r="D11903" t="str">
            <v>UN</v>
          </cell>
          <cell r="E11903">
            <v>635803.81999999995</v>
          </cell>
          <cell r="F11903" t="str">
            <v>SEINFRA</v>
          </cell>
        </row>
        <row r="11904">
          <cell r="B11904" t="str">
            <v>C4063</v>
          </cell>
          <cell r="C11904" t="str">
            <v>GRUPO GERADOR 781/950 KVA C/ QUADRO AUTOMÁTICO</v>
          </cell>
          <cell r="D11904" t="str">
            <v>UN</v>
          </cell>
          <cell r="E11904">
            <v>606855.26</v>
          </cell>
          <cell r="F11904" t="str">
            <v>SEINFRA</v>
          </cell>
        </row>
        <row r="11905">
          <cell r="B11905" t="str">
            <v>C4062</v>
          </cell>
          <cell r="C11905" t="str">
            <v>GRUPO GERADOR 636/780 KVA C/ QUADRO AUTOMÁTICO</v>
          </cell>
          <cell r="D11905" t="str">
            <v>UN</v>
          </cell>
          <cell r="E11905">
            <v>500741.42</v>
          </cell>
          <cell r="F11905" t="str">
            <v>SEINFRA</v>
          </cell>
        </row>
        <row r="11906">
          <cell r="B11906" t="str">
            <v>C3668</v>
          </cell>
          <cell r="C11906" t="str">
            <v>GRUPO GERADOR 501/635 KVA, COM QUADRO AUTOMÁTICO</v>
          </cell>
          <cell r="D11906" t="str">
            <v>UN</v>
          </cell>
          <cell r="E11906">
            <v>287621.74</v>
          </cell>
          <cell r="F11906" t="str">
            <v>SEINFRA</v>
          </cell>
        </row>
        <row r="11907">
          <cell r="B11907" t="str">
            <v>C4061</v>
          </cell>
          <cell r="C11907" t="str">
            <v>GRUPO GERADOR 451/500 KVA COM QUADRO AUTOMÁTICO</v>
          </cell>
          <cell r="D11907" t="str">
            <v>UN</v>
          </cell>
          <cell r="E11907">
            <v>216323.42</v>
          </cell>
          <cell r="F11907" t="str">
            <v>SEINFRA</v>
          </cell>
        </row>
        <row r="11908">
          <cell r="B11908" t="str">
            <v>C4183</v>
          </cell>
          <cell r="C11908" t="str">
            <v>GRUPO GERADOR 386/450 KVA, COM QUADRO AUTOMÁTICO</v>
          </cell>
          <cell r="D11908" t="str">
            <v>UN</v>
          </cell>
          <cell r="E11908">
            <v>206399.93</v>
          </cell>
          <cell r="F11908" t="str">
            <v>SEINFRA</v>
          </cell>
        </row>
        <row r="11909">
          <cell r="B11909" t="str">
            <v>C3667</v>
          </cell>
          <cell r="C11909" t="str">
            <v>GRUPO GERADOR 361/385 KVA, COM QUADRO AUTOMÁTICO</v>
          </cell>
          <cell r="D11909" t="str">
            <v>UN</v>
          </cell>
          <cell r="E11909">
            <v>182302.43</v>
          </cell>
          <cell r="F11909" t="str">
            <v>SEINFRA</v>
          </cell>
        </row>
        <row r="11910">
          <cell r="B11910" t="str">
            <v>C3666</v>
          </cell>
          <cell r="C11910" t="str">
            <v>GRUPO GERADOR 291/360 KVA, COM QUADRO AUTOMÁTICO</v>
          </cell>
          <cell r="D11910" t="str">
            <v>UN</v>
          </cell>
          <cell r="E11910">
            <v>164736.9</v>
          </cell>
          <cell r="F11910" t="str">
            <v>SEINFRA</v>
          </cell>
        </row>
        <row r="11911">
          <cell r="B11911" t="str">
            <v>C1443</v>
          </cell>
          <cell r="C11911" t="str">
            <v>GRUPO GERADOR 261/290 KVA, C/ QUADRO AUTOMÁTICO</v>
          </cell>
          <cell r="D11911" t="str">
            <v>UN</v>
          </cell>
          <cell r="E11911">
            <v>148295.20000000001</v>
          </cell>
          <cell r="F11911" t="str">
            <v>SEINFRA</v>
          </cell>
        </row>
        <row r="11912">
          <cell r="B11912" t="str">
            <v>C3664</v>
          </cell>
          <cell r="C11912" t="str">
            <v>GRUPO GERADOR 236/260 KVA, COM QUADRO AUTOMÁTICO</v>
          </cell>
          <cell r="D11912" t="str">
            <v>UN</v>
          </cell>
          <cell r="E11912">
            <v>145503.19</v>
          </cell>
          <cell r="F11912" t="str">
            <v>SEINFRA</v>
          </cell>
        </row>
        <row r="11913">
          <cell r="B11913" t="str">
            <v>C4182</v>
          </cell>
          <cell r="C11913" t="str">
            <v>GRUPO GERADOR 216/235 KVA, COM QUADRO AUTOMÁTICO</v>
          </cell>
          <cell r="D11913" t="str">
            <v>UN</v>
          </cell>
          <cell r="E11913">
            <v>127068.84</v>
          </cell>
          <cell r="F11913" t="str">
            <v>SEINFRA</v>
          </cell>
        </row>
        <row r="11914">
          <cell r="B11914" t="str">
            <v>C3663</v>
          </cell>
          <cell r="C11914" t="str">
            <v>GRUPO GERADOR 171/215  KVA, COM QUADRO AUTOMÁTICO</v>
          </cell>
          <cell r="D11914" t="str">
            <v>UN</v>
          </cell>
          <cell r="E11914">
            <v>126058.75</v>
          </cell>
          <cell r="F11914" t="str">
            <v>SEINFRA</v>
          </cell>
        </row>
        <row r="11915">
          <cell r="B11915" t="str">
            <v>C1441</v>
          </cell>
          <cell r="C11915" t="str">
            <v>GRUPO GERADOR 141/170 KVA, C/ QUADRO AUTOMÁTICO</v>
          </cell>
          <cell r="D11915" t="str">
            <v>UN</v>
          </cell>
          <cell r="E11915">
            <v>103698.3</v>
          </cell>
          <cell r="F11915" t="str">
            <v>SEINFRA</v>
          </cell>
        </row>
        <row r="11916">
          <cell r="B11916" t="str">
            <v>C3661</v>
          </cell>
          <cell r="C11916" t="str">
            <v>GRUPO GERADOR 121/140  KVA, COM QUADRO AUTOMÁTICO</v>
          </cell>
          <cell r="D11916" t="str">
            <v>UN</v>
          </cell>
          <cell r="E11916">
            <v>88790.9</v>
          </cell>
          <cell r="F11916" t="str">
            <v>SEINFRA</v>
          </cell>
        </row>
        <row r="11917">
          <cell r="B11917" t="str">
            <v>C1440</v>
          </cell>
          <cell r="C11917" t="str">
            <v>GRUPO GERADOR 86/120 KVA, C/ QUADRO AUTOMÁTICO</v>
          </cell>
          <cell r="D11917" t="str">
            <v>UN</v>
          </cell>
          <cell r="E11917">
            <v>86445.71</v>
          </cell>
          <cell r="F11917" t="str">
            <v>SEINFRA</v>
          </cell>
        </row>
        <row r="11918">
          <cell r="B11918" t="str">
            <v>C1444</v>
          </cell>
          <cell r="C11918" t="str">
            <v>GRUPO GERADOR 56/85 KVA, C/ QUADRO AUTOMÁTICO</v>
          </cell>
          <cell r="D11918" t="str">
            <v>UN</v>
          </cell>
          <cell r="E11918">
            <v>83445.06</v>
          </cell>
          <cell r="F11918" t="str">
            <v>SEINFRA</v>
          </cell>
        </row>
        <row r="11919">
          <cell r="B11919" t="str">
            <v>C3660</v>
          </cell>
          <cell r="C11919" t="str">
            <v>GRUPO GERADOR 45/55 KVA, COM QUADRO AUTOMÁTICO</v>
          </cell>
          <cell r="D11919" t="str">
            <v>UN</v>
          </cell>
          <cell r="E11919">
            <v>79030.460000000006</v>
          </cell>
          <cell r="F11919" t="str">
            <v>SEINFRA</v>
          </cell>
        </row>
        <row r="11920">
          <cell r="B11920" t="str">
            <v>POSTES P/ ENERGIA E COMUNICAÇÃO</v>
          </cell>
          <cell r="E11920">
            <v>17977.580000000002</v>
          </cell>
          <cell r="F11920" t="str">
            <v>SEINFRA</v>
          </cell>
        </row>
        <row r="11921">
          <cell r="B11921" t="str">
            <v>C3576</v>
          </cell>
          <cell r="C11921" t="str">
            <v>MUTIRÃO MISTO - MINI POSTE H=1.50m REX MONO E ROLDANA</v>
          </cell>
          <cell r="D11921" t="str">
            <v>UN</v>
          </cell>
          <cell r="E11921">
            <v>31.97</v>
          </cell>
          <cell r="F11921" t="str">
            <v>SEINFRA</v>
          </cell>
        </row>
        <row r="11922">
          <cell r="B11922" t="str">
            <v>C2000</v>
          </cell>
          <cell r="C11922" t="str">
            <v>POSTE C/ACESSÓRIOS ATÉ  A ENTRADA DA SUBESTAÇÃO ABRIGADA</v>
          </cell>
          <cell r="D11922" t="str">
            <v>UN</v>
          </cell>
          <cell r="E11922">
            <v>10240.780000000001</v>
          </cell>
          <cell r="F11922" t="str">
            <v>SEINFRA</v>
          </cell>
        </row>
        <row r="11923">
          <cell r="B11923" t="str">
            <v>C2012</v>
          </cell>
          <cell r="C11923" t="str">
            <v>POSTE P/EDIFICAÇÕES POTÊNCIA INSTALADA ATÉ 5KW</v>
          </cell>
          <cell r="D11923" t="str">
            <v>UN</v>
          </cell>
          <cell r="E11923">
            <v>635.04</v>
          </cell>
          <cell r="F11923" t="str">
            <v>SEINFRA</v>
          </cell>
        </row>
        <row r="11924">
          <cell r="B11924" t="str">
            <v>C2017</v>
          </cell>
          <cell r="C11924" t="str">
            <v>POSTE P/EDIFICAÇÕES POTÊNCIA INSTALADA DE 5,01 À 10KW</v>
          </cell>
          <cell r="D11924" t="str">
            <v>UN</v>
          </cell>
          <cell r="E11924">
            <v>727.33</v>
          </cell>
          <cell r="F11924" t="str">
            <v>SEINFRA</v>
          </cell>
        </row>
        <row r="11925">
          <cell r="B11925" t="str">
            <v>C2013</v>
          </cell>
          <cell r="C11925" t="str">
            <v>POSTE P/EDIFICAÇÕES POTÊNCIA INSTALADA DE 10,01 À 15KW</v>
          </cell>
          <cell r="D11925" t="str">
            <v>UN</v>
          </cell>
          <cell r="E11925">
            <v>987.82</v>
          </cell>
          <cell r="F11925" t="str">
            <v>SEINFRA</v>
          </cell>
        </row>
        <row r="11926">
          <cell r="B11926" t="str">
            <v>C2014</v>
          </cell>
          <cell r="C11926" t="str">
            <v>POSTE P/EDIFICAÇÕES POTÊNCIA INSTALADA DE 15,01 À 20KW</v>
          </cell>
          <cell r="D11926" t="str">
            <v>UN</v>
          </cell>
          <cell r="E11926">
            <v>1122.67</v>
          </cell>
          <cell r="F11926" t="str">
            <v>SEINFRA</v>
          </cell>
        </row>
        <row r="11927">
          <cell r="B11927" t="str">
            <v>C2015</v>
          </cell>
          <cell r="C11927" t="str">
            <v>POSTE P/EDIFICAÇÕES POTÊNCIA INSTALADA DE 20,01 À 25 KW</v>
          </cell>
          <cell r="D11927" t="str">
            <v>UN</v>
          </cell>
          <cell r="E11927">
            <v>1874.24</v>
          </cell>
          <cell r="F11927" t="str">
            <v>SEINFRA</v>
          </cell>
        </row>
        <row r="11928">
          <cell r="B11928" t="str">
            <v>C2016</v>
          </cell>
          <cell r="C11928" t="str">
            <v>POSTE P/EDIFICAÇÕES POTÊNCIA INSTALADA DE 25,01 À 30 KW</v>
          </cell>
          <cell r="D11928" t="str">
            <v>UN</v>
          </cell>
          <cell r="E11928">
            <v>2357.73</v>
          </cell>
          <cell r="F11928" t="str">
            <v>SEINFRA</v>
          </cell>
        </row>
        <row r="11929">
          <cell r="B11929" t="str">
            <v>POSTES EM CONCRETO</v>
          </cell>
          <cell r="E11929">
            <v>29191.46</v>
          </cell>
          <cell r="F11929" t="str">
            <v>SEINFRA</v>
          </cell>
        </row>
        <row r="11930">
          <cell r="B11930" t="str">
            <v>C4958</v>
          </cell>
          <cell r="C11930" t="str">
            <v>POSTE DE CONCRETO CIRCULAR, RESISTÊNCIA NOMINAL 200KG, H= 7,00M, PESO APROXIMADO 670 KG</v>
          </cell>
          <cell r="D11930" t="str">
            <v>UN</v>
          </cell>
          <cell r="E11930">
            <v>770.08</v>
          </cell>
          <cell r="F11930" t="str">
            <v>SEINFRA</v>
          </cell>
        </row>
        <row r="11931">
          <cell r="F11931" t="str">
            <v>SEINFRA</v>
          </cell>
        </row>
        <row r="11932">
          <cell r="B11932" t="str">
            <v>C5030</v>
          </cell>
          <cell r="C11932" t="str">
            <v>POSTE DE CONCRETO CIRCULAR, RESISTÊNCIA NOMINAL 200KG, H= 8,00M, PESO APROXIMADO 570 KG</v>
          </cell>
          <cell r="D11932" t="str">
            <v>UN</v>
          </cell>
          <cell r="E11932">
            <v>887.7</v>
          </cell>
          <cell r="F11932" t="str">
            <v>SEINFRA</v>
          </cell>
        </row>
        <row r="11933">
          <cell r="F11933" t="str">
            <v>SEINFRA</v>
          </cell>
        </row>
        <row r="11934">
          <cell r="B11934" t="str">
            <v>C4959</v>
          </cell>
          <cell r="C11934" t="str">
            <v>POSTE DE CONCRETO CIRCULAR, RESISTÊNCIA NOMINAL 200KG, H= 9,00M, PESO APROXIMADO 670 KG</v>
          </cell>
          <cell r="D11934" t="str">
            <v>UN</v>
          </cell>
          <cell r="E11934">
            <v>1011.14</v>
          </cell>
          <cell r="F11934" t="str">
            <v>SEINFRA</v>
          </cell>
        </row>
        <row r="11935">
          <cell r="F11935" t="str">
            <v>SEINFRA</v>
          </cell>
        </row>
        <row r="11936">
          <cell r="B11936" t="str">
            <v>C5033</v>
          </cell>
          <cell r="C11936" t="str">
            <v>POSTE DE CONCRETO CIRCULAR, RESISTÊNCIA NOMINAL 200KG, H=10,00M, PESO APROXIMADO DE 790 KG</v>
          </cell>
          <cell r="D11936" t="str">
            <v>UN</v>
          </cell>
          <cell r="E11936">
            <v>1170.23</v>
          </cell>
          <cell r="F11936" t="str">
            <v>SEINFRA</v>
          </cell>
        </row>
        <row r="11937">
          <cell r="F11937" t="str">
            <v>SEINFRA</v>
          </cell>
        </row>
        <row r="11938">
          <cell r="B11938" t="str">
            <v>C4960</v>
          </cell>
          <cell r="C11938" t="str">
            <v>POSTE DE CONCRETO CIRCULAR, RESISTÊNCIA NOMINAL 200KG, H=11,00M, PESO APROXIMADO 910KG</v>
          </cell>
          <cell r="D11938" t="str">
            <v>UN</v>
          </cell>
          <cell r="E11938">
            <v>1335.4</v>
          </cell>
          <cell r="F11938" t="str">
            <v>SEINFRA</v>
          </cell>
        </row>
        <row r="11939">
          <cell r="F11939" t="str">
            <v>SEINFRA</v>
          </cell>
        </row>
        <row r="11940">
          <cell r="B11940" t="str">
            <v>C4961</v>
          </cell>
          <cell r="C11940" t="str">
            <v>POSTE DE CONCRETO CIRCULAR, RESISTÊNCIA NOMINAL 300KG, H= 7,00M, PESO APROXIMADO 500KG</v>
          </cell>
          <cell r="D11940" t="str">
            <v>UN</v>
          </cell>
          <cell r="E11940">
            <v>878.42</v>
          </cell>
          <cell r="F11940" t="str">
            <v>SEINFRA</v>
          </cell>
        </row>
        <row r="11941">
          <cell r="F11941" t="str">
            <v>SEINFRA</v>
          </cell>
        </row>
        <row r="11942">
          <cell r="B11942" t="str">
            <v>C4962</v>
          </cell>
          <cell r="C11942" t="str">
            <v>POSTE DE CONCRETO CIRCULAR, RESISTÊNCIA NOMINAL 300KG, H= 9,00M, PESO APROXIMADO 710KG</v>
          </cell>
          <cell r="D11942" t="str">
            <v>UN</v>
          </cell>
          <cell r="E11942">
            <v>1082.1400000000001</v>
          </cell>
          <cell r="F11942" t="str">
            <v>SEINFRA</v>
          </cell>
        </row>
        <row r="11943">
          <cell r="F11943" t="str">
            <v>SEINFRA</v>
          </cell>
        </row>
        <row r="11944">
          <cell r="B11944" t="str">
            <v>C4963</v>
          </cell>
          <cell r="C11944" t="str">
            <v>POSTE DE CONCRETO CIRCULAR, RESISTÊNCIA NOMINAL 300KG, H=11,00M, PESO APROXIMADO 950KG</v>
          </cell>
          <cell r="D11944" t="str">
            <v>UN</v>
          </cell>
          <cell r="E11944">
            <v>1338.87</v>
          </cell>
          <cell r="F11944" t="str">
            <v>SEINFRA</v>
          </cell>
        </row>
        <row r="11945">
          <cell r="F11945" t="str">
            <v>SEINFRA</v>
          </cell>
        </row>
        <row r="11946">
          <cell r="B11946" t="str">
            <v>C4964</v>
          </cell>
          <cell r="C11946" t="str">
            <v>POSTE DE CONCRETO CIRCULAR, RESISTÊNCIA NOMINAL 400KG, H= 9,00M, PESO APROXIMADO 740KG</v>
          </cell>
          <cell r="D11946" t="str">
            <v>UN</v>
          </cell>
          <cell r="E11946">
            <v>1271.56</v>
          </cell>
          <cell r="F11946" t="str">
            <v>SEINFRA</v>
          </cell>
        </row>
        <row r="11947">
          <cell r="F11947" t="str">
            <v>SEINFRA</v>
          </cell>
        </row>
        <row r="11948">
          <cell r="B11948" t="str">
            <v>C4965</v>
          </cell>
          <cell r="C11948" t="str">
            <v>POSTE DE CONCRETO CIRCULAR, RESISTÊNCIA NOMINAL 400KG, H=11,00M, PESO APROXIMADO 990KG</v>
          </cell>
          <cell r="D11948" t="str">
            <v>UN</v>
          </cell>
          <cell r="E11948">
            <v>1582.07</v>
          </cell>
          <cell r="F11948" t="str">
            <v>SEINFRA</v>
          </cell>
        </row>
        <row r="11949">
          <cell r="F11949" t="str">
            <v>SEINFRA</v>
          </cell>
        </row>
        <row r="11950">
          <cell r="B11950" t="str">
            <v>C4979</v>
          </cell>
          <cell r="C11950" t="str">
            <v>POSTE DE CONCRETO CIRCULAR, RESISTÊNCIA NOMINAL 400KG, H=12,00M, PESO APROXIMADO 1.130KG</v>
          </cell>
          <cell r="D11950" t="str">
            <v>UN</v>
          </cell>
          <cell r="E11950">
            <v>1984.64</v>
          </cell>
          <cell r="F11950" t="str">
            <v>SEINFRA</v>
          </cell>
        </row>
        <row r="11951">
          <cell r="F11951" t="str">
            <v>SEINFRA</v>
          </cell>
        </row>
        <row r="11952">
          <cell r="B11952" t="str">
            <v>C4966</v>
          </cell>
          <cell r="C11952" t="str">
            <v>POSTE DE CONCRETO CIRCULAR, RESISTÊNCIA NOMINAL 400KG, H=14,00M, PESO APROXIMADO 1.430KG</v>
          </cell>
          <cell r="D11952" t="str">
            <v>UN</v>
          </cell>
          <cell r="E11952">
            <v>2426.98</v>
          </cell>
          <cell r="F11952" t="str">
            <v>SEINFRA</v>
          </cell>
        </row>
        <row r="11953">
          <cell r="F11953" t="str">
            <v>SEINFRA</v>
          </cell>
        </row>
        <row r="11954">
          <cell r="B11954" t="str">
            <v>C4976</v>
          </cell>
          <cell r="C11954" t="str">
            <v>POSTE DE CONCRETO DUPLO T, RESISTÊNCIA NOMINAL 150KG, H= 9,00M, PESO APROXIMADO 470KG</v>
          </cell>
          <cell r="D11954" t="str">
            <v>UN</v>
          </cell>
          <cell r="E11954">
            <v>877.33</v>
          </cell>
          <cell r="F11954" t="str">
            <v>SEINFRA</v>
          </cell>
        </row>
        <row r="11955">
          <cell r="F11955" t="str">
            <v>SEINFRA</v>
          </cell>
        </row>
        <row r="11956">
          <cell r="B11956" t="str">
            <v>C4967</v>
          </cell>
          <cell r="C11956" t="str">
            <v>POSTE DE CONCRETO DUPLO T, RESISTÊNCIA NOMINAL 200KG, H= 8,00M, PESO APROXIMADO 400KG</v>
          </cell>
          <cell r="D11956" t="str">
            <v>UN</v>
          </cell>
          <cell r="E11956">
            <v>735.87</v>
          </cell>
          <cell r="F11956" t="str">
            <v>SEINFRA</v>
          </cell>
        </row>
        <row r="11957">
          <cell r="F11957" t="str">
            <v>SEINFRA</v>
          </cell>
        </row>
        <row r="11958">
          <cell r="B11958" t="str">
            <v>C4968</v>
          </cell>
          <cell r="C11958" t="str">
            <v>POSTE DE CONCRETO DUPLO T, RESISTÊNCIA NOMINAL 200KG, H= 9,00M, PESO APROXIMADO 470KG</v>
          </cell>
          <cell r="D11958" t="str">
            <v>UN</v>
          </cell>
          <cell r="E11958">
            <v>877.33</v>
          </cell>
          <cell r="F11958" t="str">
            <v>SEINFRA</v>
          </cell>
        </row>
        <row r="11959">
          <cell r="F11959" t="str">
            <v>SEINFRA</v>
          </cell>
        </row>
        <row r="11960">
          <cell r="B11960" t="str">
            <v>C4969</v>
          </cell>
          <cell r="C11960" t="str">
            <v>POSTE DE CONCRETO DUPLO T, RESISTÊNCIA NOMINAL 200KG, H=11,000M, PESO APROXIMADO 640KG</v>
          </cell>
          <cell r="D11960" t="str">
            <v>UN</v>
          </cell>
          <cell r="E11960">
            <v>1099.6500000000001</v>
          </cell>
          <cell r="F11960" t="str">
            <v>SEINFRA</v>
          </cell>
        </row>
        <row r="11961">
          <cell r="F11961" t="str">
            <v>SEINFRA</v>
          </cell>
        </row>
        <row r="11962">
          <cell r="B11962" t="str">
            <v>C4970</v>
          </cell>
          <cell r="C11962" t="str">
            <v>POSTE DE CONCRETO DUPLO T, RESISTÊNCIA NOMINAL 300KG, H= 9,00M, PESO APROXIMADO 845KG</v>
          </cell>
          <cell r="D11962" t="str">
            <v>UN</v>
          </cell>
          <cell r="E11962">
            <v>1048.01</v>
          </cell>
          <cell r="F11962" t="str">
            <v>SEINFRA</v>
          </cell>
        </row>
        <row r="11963">
          <cell r="F11963" t="str">
            <v>SEINFRA</v>
          </cell>
        </row>
        <row r="11964">
          <cell r="B11964" t="str">
            <v>C4971</v>
          </cell>
          <cell r="C11964" t="str">
            <v>POSTE DE CONCRETO DUPLO T, RESISTÊNCIA NOMINAL 300KG, H=10,00M, PESO APROXIMADO 993KG</v>
          </cell>
          <cell r="D11964" t="str">
            <v>UN</v>
          </cell>
          <cell r="E11964">
            <v>1216.06</v>
          </cell>
          <cell r="F11964" t="str">
            <v>SEINFRA</v>
          </cell>
        </row>
        <row r="11965">
          <cell r="F11965" t="str">
            <v>SEINFRA</v>
          </cell>
        </row>
        <row r="11966">
          <cell r="B11966" t="str">
            <v>C4972</v>
          </cell>
          <cell r="C11966" t="str">
            <v>POSTE DE CONCRETO DUPLO T, RESISTÊNCIA NOMINAL 300KG, H=12,00M, PESO APROXIMADO 1.330KG</v>
          </cell>
          <cell r="D11966" t="str">
            <v>UN</v>
          </cell>
          <cell r="E11966">
            <v>1544.76</v>
          </cell>
          <cell r="F11966" t="str">
            <v>SEINFRA</v>
          </cell>
        </row>
        <row r="11967">
          <cell r="F11967" t="str">
            <v>SEINFRA</v>
          </cell>
        </row>
        <row r="11968">
          <cell r="B11968" t="str">
            <v>C4973</v>
          </cell>
          <cell r="C11968" t="str">
            <v>POSTE DE CONCRETO DUPLO T, RESISTÊNCIA NOMINAL 400KG, H=12,00M, PESO APROXIMADO 1.3307KG</v>
          </cell>
          <cell r="D11968" t="str">
            <v>UN</v>
          </cell>
          <cell r="E11968">
            <v>1591.32</v>
          </cell>
          <cell r="F11968" t="str">
            <v>SEINFRA</v>
          </cell>
        </row>
        <row r="11969">
          <cell r="F11969" t="str">
            <v>SEINFRA</v>
          </cell>
        </row>
        <row r="11970">
          <cell r="B11970" t="str">
            <v>C4974</v>
          </cell>
          <cell r="C11970" t="str">
            <v>POSTE DE CONCRETO DUPLO T, RESISTÊNCIA NOMINAL 600KG, H=12,00M, PESO APROXIMADO 1.330KG</v>
          </cell>
          <cell r="D11970" t="str">
            <v>UN</v>
          </cell>
          <cell r="E11970">
            <v>1630.46</v>
          </cell>
          <cell r="F11970" t="str">
            <v>SEINFRA</v>
          </cell>
        </row>
        <row r="11971">
          <cell r="F11971" t="str">
            <v>SEINFRA</v>
          </cell>
        </row>
        <row r="11972">
          <cell r="B11972" t="str">
            <v>C4975</v>
          </cell>
          <cell r="C11972" t="str">
            <v>POSTE DE CONCRETO DUPLO T, RESISTÊNCIA NOMINAL 1000KG, H=12,00M, PESO APROXIMADO 1.585KG</v>
          </cell>
          <cell r="D11972" t="str">
            <v>UN</v>
          </cell>
          <cell r="E11972">
            <v>2831.44</v>
          </cell>
          <cell r="F11972" t="str">
            <v>SEINFRA</v>
          </cell>
        </row>
        <row r="11973">
          <cell r="F11973" t="str">
            <v>SEINFRA</v>
          </cell>
        </row>
        <row r="11974">
          <cell r="B11974" t="str">
            <v>SUBESTAÇÃO DE DISTRIBUIÇÃO  AÉREA - CLASSE 15 kV</v>
          </cell>
          <cell r="E11974">
            <v>233990.88</v>
          </cell>
          <cell r="F11974" t="str">
            <v>SEINFRA</v>
          </cell>
        </row>
        <row r="11975">
          <cell r="B11975" t="str">
            <v>C4936</v>
          </cell>
          <cell r="C11975" t="str">
            <v>SUBESTAÇÃO AÉREA DE 15 KVA/13.800-380/220V COM QUADRO DE MEDIÇÃO E PROTEÇÃO GERAL,INCLUSIVE MALHA DE ATERRAMENTO</v>
          </cell>
          <cell r="D11975" t="str">
            <v>UN</v>
          </cell>
          <cell r="E11975">
            <v>18251.36</v>
          </cell>
          <cell r="F11975" t="str">
            <v>SEINFRA</v>
          </cell>
        </row>
        <row r="11976">
          <cell r="F11976" t="str">
            <v>SEINFRA</v>
          </cell>
        </row>
        <row r="11977">
          <cell r="B11977" t="str">
            <v>C4937</v>
          </cell>
          <cell r="C11977" t="str">
            <v>SUBESTAÇÃO AÉREA DE 30 KVA/13.800-380/220V COM QUADRO DE MEDIÇÃO E PROTEÇÃO GERAL, INCLUSIVE MALHA DE ATERRAMENTO</v>
          </cell>
          <cell r="D11977" t="str">
            <v>UN</v>
          </cell>
          <cell r="E11977">
            <v>19466.78</v>
          </cell>
          <cell r="F11977" t="str">
            <v>SEINFRA</v>
          </cell>
        </row>
        <row r="11978">
          <cell r="F11978" t="str">
            <v>SEINFRA</v>
          </cell>
        </row>
        <row r="11979">
          <cell r="B11979" t="str">
            <v>C4938</v>
          </cell>
          <cell r="C11979" t="str">
            <v>SUBESTAÇÃO AÉREA DE 45 KVA/13.800-380/220V COM QUADRO DE MEDIÇÃO E PROTEÇÃO GERAL, INCLUSIVE MALHA DE ATERRAMENTO</v>
          </cell>
          <cell r="D11979" t="str">
            <v>UN</v>
          </cell>
          <cell r="E11979">
            <v>20699.48</v>
          </cell>
          <cell r="F11979" t="str">
            <v>SEINFRA</v>
          </cell>
        </row>
        <row r="11980">
          <cell r="F11980" t="str">
            <v>SEINFRA</v>
          </cell>
        </row>
        <row r="11981">
          <cell r="B11981" t="str">
            <v>C4939</v>
          </cell>
          <cell r="C11981" t="str">
            <v>SUBESTAÇÃO AÉREA DE 75 KVA/13.800-380/220V COM QUADRO DE MEDIÇÃO E PROTEÇÃO GERAL, INCLUSIVE MALHA DE ATERRAMENTO</v>
          </cell>
          <cell r="D11981" t="str">
            <v>UN</v>
          </cell>
          <cell r="E11981">
            <v>24380.78</v>
          </cell>
          <cell r="F11981" t="str">
            <v>SEINFRA</v>
          </cell>
        </row>
        <row r="11982">
          <cell r="F11982" t="str">
            <v>SEINFRA</v>
          </cell>
        </row>
        <row r="11983">
          <cell r="B11983" t="str">
            <v>C4940</v>
          </cell>
          <cell r="C11983" t="str">
            <v>SUBESTAÇÃO AÉREA DE 112,5 KVA/13.800-380/220V COM QUADRO DE MEDIÇÃO E PROTEÇÃO GERAL, INCLUSIVE MALHA DE ATERRAMENTO</v>
          </cell>
          <cell r="D11983" t="str">
            <v>UN</v>
          </cell>
          <cell r="E11983">
            <v>27338.21</v>
          </cell>
          <cell r="F11983" t="str">
            <v>SEINFRA</v>
          </cell>
        </row>
        <row r="11984">
          <cell r="F11984" t="str">
            <v>SEINFRA</v>
          </cell>
        </row>
        <row r="11985">
          <cell r="B11985" t="str">
            <v>C4941</v>
          </cell>
          <cell r="C11985" t="str">
            <v>SUBESTAÇÃO AÉREA DE 150 KVA/13.800-380/220V COM QUADRO DE MEDIÇÃO E PROTEÇÃO GERAL, INCLUSIVE MALHA DE ATERRAMENTO</v>
          </cell>
          <cell r="D11985" t="str">
            <v>UN</v>
          </cell>
          <cell r="E11985">
            <v>33048.54</v>
          </cell>
          <cell r="F11985" t="str">
            <v>SEINFRA</v>
          </cell>
        </row>
        <row r="11986">
          <cell r="F11986" t="str">
            <v>SEINFRA</v>
          </cell>
        </row>
        <row r="11987">
          <cell r="B11987" t="str">
            <v>C4942</v>
          </cell>
          <cell r="C11987" t="str">
            <v>SUBESTAÇÃO AÉREA DE 225 KVA/13.800-380/220V COM QUADRO DE MEDIÇÃO E PROTEÇÃO GERAL, INCLUSIVE MALHA DE ATERRAMENTO</v>
          </cell>
          <cell r="D11987" t="str">
            <v>UN</v>
          </cell>
          <cell r="E11987">
            <v>40023.89</v>
          </cell>
          <cell r="F11987" t="str">
            <v>SEINFRA</v>
          </cell>
        </row>
        <row r="11988">
          <cell r="F11988" t="str">
            <v>SEINFRA</v>
          </cell>
        </row>
        <row r="11989">
          <cell r="B11989" t="str">
            <v>C4758</v>
          </cell>
          <cell r="C11989" t="str">
            <v>SUBESTAÇÃO AÉREA DE 300 KVA/13.800-380/220V COM QUADRO DE MEDIÇÃO E PROTEÇÃO GERAL, INCLUSIVE MALHA DE ATERRAMENTO</v>
          </cell>
          <cell r="D11989" t="str">
            <v>UN</v>
          </cell>
          <cell r="E11989">
            <v>50781.84</v>
          </cell>
          <cell r="F11989" t="str">
            <v>SEINFRA</v>
          </cell>
        </row>
        <row r="11990">
          <cell r="F11990" t="str">
            <v>SEINFRA</v>
          </cell>
        </row>
        <row r="11991">
          <cell r="B11991" t="str">
            <v>SERVIÇOS AUXILIARES DE TELEFONIA, SOM, LÓGICA E SISTEMAS DE CONTROLE</v>
          </cell>
          <cell r="E11991">
            <v>533898.36</v>
          </cell>
          <cell r="F11991" t="str">
            <v>SEINFRA</v>
          </cell>
        </row>
        <row r="11992">
          <cell r="B11992" t="str">
            <v>C4532</v>
          </cell>
          <cell r="C11992" t="str">
            <v>PATCH CORD, CATEGORIA 6, EXTENSAO DE 2,50 M</v>
          </cell>
          <cell r="D11992" t="str">
            <v>UN</v>
          </cell>
          <cell r="E11992">
            <v>28.43</v>
          </cell>
          <cell r="F11992" t="str">
            <v>SEINFRA</v>
          </cell>
        </row>
        <row r="11993">
          <cell r="B11993" t="str">
            <v>C4042</v>
          </cell>
          <cell r="C11993" t="str">
            <v>ALARME SONORO/VISUAL, SIRENE 120 dB, COM ACIONADOR MANUAL, ALIMENTAÇÃO 220 VAC - INSTALADO</v>
          </cell>
          <cell r="D11993" t="str">
            <v>UN</v>
          </cell>
          <cell r="E11993">
            <v>224.4</v>
          </cell>
          <cell r="F11993" t="str">
            <v>SEINFRA</v>
          </cell>
        </row>
        <row r="11994">
          <cell r="F11994" t="str">
            <v>SEINFRA</v>
          </cell>
        </row>
        <row r="11995">
          <cell r="B11995" t="str">
            <v>C0093</v>
          </cell>
          <cell r="C11995" t="str">
            <v>APARELHO SINALIZADOR DE OBSTÁCULOS C/CÉLULA FOTOELÉTRICA</v>
          </cell>
          <cell r="D11995" t="str">
            <v>UN</v>
          </cell>
          <cell r="E11995">
            <v>145.30000000000001</v>
          </cell>
          <cell r="F11995" t="str">
            <v>SEINFRA</v>
          </cell>
        </row>
        <row r="11996">
          <cell r="B11996" t="str">
            <v>C4567</v>
          </cell>
          <cell r="C11996" t="str">
            <v>BANDEJA MÓVEL, PADRÃO 19"</v>
          </cell>
          <cell r="D11996" t="str">
            <v>UN</v>
          </cell>
          <cell r="E11996">
            <v>56.67</v>
          </cell>
          <cell r="F11996" t="str">
            <v>SEINFRA</v>
          </cell>
        </row>
        <row r="11997">
          <cell r="B11997" t="str">
            <v>C0390</v>
          </cell>
          <cell r="C11997" t="str">
            <v>BLOCO TELEFÔNICO DE LIGAÇÃO INTERNA BLI - 10</v>
          </cell>
          <cell r="D11997" t="str">
            <v>UN</v>
          </cell>
          <cell r="E11997">
            <v>15.03</v>
          </cell>
          <cell r="F11997" t="str">
            <v>SEINFRA</v>
          </cell>
        </row>
        <row r="11998">
          <cell r="B11998" t="str">
            <v>C4566</v>
          </cell>
          <cell r="C11998" t="str">
            <v>BLOCO IDC-100 PARES INTERNO, IDC-IDC, PADRÃO 19"</v>
          </cell>
          <cell r="D11998" t="str">
            <v>UN</v>
          </cell>
          <cell r="E11998">
            <v>254.49</v>
          </cell>
          <cell r="F11998" t="str">
            <v>SEINFRA</v>
          </cell>
        </row>
        <row r="11999">
          <cell r="B11999" t="str">
            <v>C3973</v>
          </cell>
          <cell r="C11999" t="str">
            <v>CÂMERA FIXA - CFTV - INSTALADA/PROGRAMADA</v>
          </cell>
          <cell r="D11999" t="str">
            <v>UN</v>
          </cell>
          <cell r="E11999">
            <v>751.4</v>
          </cell>
          <cell r="F11999" t="str">
            <v>SEINFRA</v>
          </cell>
        </row>
        <row r="12000">
          <cell r="B12000" t="str">
            <v>C4043</v>
          </cell>
          <cell r="C12000" t="str">
            <v xml:space="preserve">COMPUTADOR PENTIUM 4 , 2,80 GHz, 512 K CACHE, HD 40 GB, 128 MB DDR SDRAM, INCLUINDO PLACA </v>
          </cell>
          <cell r="D12000" t="str">
            <v>UN</v>
          </cell>
          <cell r="E12000">
            <v>2771.72</v>
          </cell>
          <cell r="F12000" t="str">
            <v>SEINFRA</v>
          </cell>
        </row>
        <row r="12001">
          <cell r="F12001" t="str">
            <v>SEINFRA</v>
          </cell>
        </row>
        <row r="12002">
          <cell r="B12002" t="str">
            <v>C4058</v>
          </cell>
          <cell r="C12002" t="str">
            <v>CENTRAL DE CONTROLE P/ SEGURANÇA COMPLETA - INSTALADO</v>
          </cell>
          <cell r="D12002" t="str">
            <v>UN</v>
          </cell>
          <cell r="E12002">
            <v>3843.53</v>
          </cell>
          <cell r="F12002" t="str">
            <v>SEINFRA</v>
          </cell>
        </row>
        <row r="12003">
          <cell r="B12003" t="str">
            <v>C4024</v>
          </cell>
          <cell r="C12003" t="str">
            <v>CENTRAL DE TELEFONIA C/ 50 RAMAIS E 10 LINHAS TRONCO</v>
          </cell>
          <cell r="D12003" t="str">
            <v>UN</v>
          </cell>
          <cell r="E12003">
            <v>6690</v>
          </cell>
          <cell r="F12003" t="str">
            <v>SEINFRA</v>
          </cell>
        </row>
        <row r="12004">
          <cell r="B12004" t="str">
            <v>C4004</v>
          </cell>
          <cell r="C12004" t="str">
            <v>CONTROLADOR LÓGICO PROGRAMÁVEL MODULAR</v>
          </cell>
          <cell r="D12004" t="str">
            <v>UN</v>
          </cell>
          <cell r="E12004">
            <v>23803.200000000001</v>
          </cell>
          <cell r="F12004" t="str">
            <v>SEINFRA</v>
          </cell>
        </row>
        <row r="12005">
          <cell r="B12005" t="str">
            <v>C4051</v>
          </cell>
          <cell r="C12005" t="str">
            <v>CONTROLE TIPO JOYSTICK PARA CÂMERA MÓVEL C/ DISPLAY TELA 7 E TECLADO INCORPORADO, PARA CONTROLAR ATÉ 256 CÂMERAS - INSTALADO</v>
          </cell>
          <cell r="D12005" t="str">
            <v>UN</v>
          </cell>
          <cell r="E12005">
            <v>6142.18</v>
          </cell>
          <cell r="F12005" t="str">
            <v>SEINFRA</v>
          </cell>
        </row>
        <row r="12006">
          <cell r="F12006" t="str">
            <v>SEINFRA</v>
          </cell>
        </row>
        <row r="12007">
          <cell r="B12007" t="str">
            <v>C4176</v>
          </cell>
          <cell r="C12007" t="str">
            <v>CONJUNTO DE CONVERSORES (EMISSOR E RECEPTOR) DE UTP/COAXIAL COM TERMINAIS DE CONEXÃO, CAIXAS DE PROTEÇÃO E FONTE DE ALIMENTAÇÃO</v>
          </cell>
          <cell r="D12007" t="str">
            <v>UN</v>
          </cell>
          <cell r="E12007">
            <v>985.19</v>
          </cell>
          <cell r="F12007" t="str">
            <v>SEINFRA</v>
          </cell>
        </row>
        <row r="12008">
          <cell r="F12008" t="str">
            <v>SEINFRA</v>
          </cell>
        </row>
        <row r="12009">
          <cell r="B12009" t="str">
            <v>C4177</v>
          </cell>
          <cell r="C12009" t="str">
            <v>DETECTOR TERMO-VELOCIMÉTRICO, MONTAGEM DE TETO, C/ BASE ALIMENTAÇÃO 220 VAC, OPERAÇÃO EM REDE - INSTALADO</v>
          </cell>
          <cell r="D12009" t="str">
            <v>UN</v>
          </cell>
          <cell r="E12009">
            <v>279.87</v>
          </cell>
          <cell r="F12009" t="str">
            <v>SEINFRA</v>
          </cell>
        </row>
        <row r="12010">
          <cell r="F12010" t="str">
            <v>SEINFRA</v>
          </cell>
        </row>
        <row r="12011">
          <cell r="B12011" t="str">
            <v>C4041</v>
          </cell>
          <cell r="C12011" t="str">
            <v>DETETOR IÔNICO DE FUMAÇA, MONTAGEM DE TETO, C/ BASE ALIMENTAÇÃO 220VAC, UMA SAÍDA DIGITAL - INSTALADO</v>
          </cell>
          <cell r="D12011" t="str">
            <v>UN</v>
          </cell>
          <cell r="E12011">
            <v>214</v>
          </cell>
          <cell r="F12011" t="str">
            <v>SEINFRA</v>
          </cell>
        </row>
        <row r="12012">
          <cell r="F12012" t="str">
            <v>SEINFRA</v>
          </cell>
        </row>
        <row r="12013">
          <cell r="B12013" t="str">
            <v>C3765</v>
          </cell>
          <cell r="C12013" t="str">
            <v>DISTRIBUIDOR INTERNO ÓPTICO PARA 24 FIBRAS</v>
          </cell>
          <cell r="D12013" t="str">
            <v>UN</v>
          </cell>
          <cell r="E12013">
            <v>792.85</v>
          </cell>
          <cell r="F12013" t="str">
            <v>SEINFRA</v>
          </cell>
        </row>
        <row r="12014">
          <cell r="B12014" t="str">
            <v>C4564</v>
          </cell>
          <cell r="C12014" t="str">
            <v>DISTRIBUIDOR INTERNO ÓPTICO - D.I.O. PARA 12 FIBRAS MONO-MODO, COM CONCETORES ST, PADRÃO 19"</v>
          </cell>
          <cell r="D12014" t="str">
            <v>UN</v>
          </cell>
          <cell r="E12014">
            <v>506.29</v>
          </cell>
          <cell r="F12014" t="str">
            <v>SEINFRA</v>
          </cell>
        </row>
        <row r="12015">
          <cell r="F12015" t="str">
            <v>SEINFRA</v>
          </cell>
        </row>
        <row r="12016">
          <cell r="B12016" t="str">
            <v>C4565</v>
          </cell>
          <cell r="C12016" t="str">
            <v>DISTRIBUIDOR INTERNO ÓPTICO - D.I.O. PARA 24 FIBRAS MONO-MODO, COM CONECTORES ST, PADRÃO 19"</v>
          </cell>
          <cell r="D12016" t="str">
            <v>UN</v>
          </cell>
          <cell r="E12016">
            <v>792.85</v>
          </cell>
          <cell r="F12016" t="str">
            <v>SEINFRA</v>
          </cell>
        </row>
        <row r="12017">
          <cell r="F12017" t="str">
            <v>SEINFRA</v>
          </cell>
        </row>
        <row r="12018">
          <cell r="B12018" t="str">
            <v>C4050</v>
          </cell>
          <cell r="C12018" t="str">
            <v>GRAVADOR DE VÍDEO, TIPO TIME HOPSE, 960 HORAS - INSTALADO</v>
          </cell>
          <cell r="D12018" t="str">
            <v>UN</v>
          </cell>
          <cell r="E12018">
            <v>1628.3</v>
          </cell>
          <cell r="F12018" t="str">
            <v>SEINFRA</v>
          </cell>
        </row>
        <row r="12019">
          <cell r="B12019" t="str">
            <v>C3760</v>
          </cell>
          <cell r="C12019" t="str">
            <v>HUB TIPO 24 PORTAS</v>
          </cell>
          <cell r="D12019" t="str">
            <v>UN</v>
          </cell>
          <cell r="E12019">
            <v>2220.2399999999998</v>
          </cell>
          <cell r="F12019" t="str">
            <v>SEINFRA</v>
          </cell>
        </row>
        <row r="12020">
          <cell r="B12020" t="str">
            <v>C4181</v>
          </cell>
          <cell r="C12020" t="str">
            <v>MÓDULO PARA COMUNICAÇÃO EM REDE RS 485 PROTOCOLO MODBUS RTU</v>
          </cell>
          <cell r="D12020" t="str">
            <v>UN</v>
          </cell>
          <cell r="E12020">
            <v>2293.86</v>
          </cell>
          <cell r="F12020" t="str">
            <v>SEINFRA</v>
          </cell>
        </row>
        <row r="12021">
          <cell r="B12021" t="str">
            <v>C4048</v>
          </cell>
          <cell r="C12021" t="str">
            <v>MONITOR INDUSTRIAL DE VÍDEO COLORIDO, DIGITAL, TELA 19", PORTA PARALELA - INSTALADO</v>
          </cell>
          <cell r="D12021" t="str">
            <v>UN</v>
          </cell>
          <cell r="E12021">
            <v>1430.46</v>
          </cell>
          <cell r="F12021" t="str">
            <v>SEINFRA</v>
          </cell>
        </row>
        <row r="12022">
          <cell r="F12022" t="str">
            <v>SEINFRA</v>
          </cell>
        </row>
        <row r="12023">
          <cell r="B12023" t="str">
            <v>C4049</v>
          </cell>
          <cell r="C12023" t="str">
            <v>MONITOR INDUSTRIAL DE VÍDEO COLORIDO, VÍDEO COMPOSTO, 2 CANAIS DE ENTRADA E 1 DE SAÍDA, DIMENSÕES 14 - INSTALADO</v>
          </cell>
          <cell r="D12023" t="str">
            <v>UN</v>
          </cell>
          <cell r="E12023">
            <v>816.76</v>
          </cell>
          <cell r="F12023" t="str">
            <v>SEINFRA</v>
          </cell>
        </row>
        <row r="12024">
          <cell r="F12024" t="str">
            <v>SEINFRA</v>
          </cell>
        </row>
        <row r="12025">
          <cell r="B12025" t="str">
            <v>C4033</v>
          </cell>
          <cell r="C12025" t="str">
            <v>NO-BREAK TRIFÁSICO, 380/380 VAC-LL, 60 Hz, 2000VA, BATERIAS INCORPORADAS, AUTO-PORTANTE EM GABINETE IP-44 - INSTALADO</v>
          </cell>
          <cell r="D12025" t="str">
            <v>CJ</v>
          </cell>
          <cell r="E12025">
            <v>2263.38</v>
          </cell>
          <cell r="F12025" t="str">
            <v>SEINFRA</v>
          </cell>
        </row>
        <row r="12026">
          <cell r="F12026" t="str">
            <v>SEINFRA</v>
          </cell>
        </row>
        <row r="12027">
          <cell r="B12027" t="str">
            <v>C4568</v>
          </cell>
          <cell r="C12027" t="str">
            <v>ORGANIZADOR DE CABOS HORIZONTAL, ABERTO, PADRÃO RACK 19"</v>
          </cell>
          <cell r="D12027" t="str">
            <v>UN</v>
          </cell>
          <cell r="E12027">
            <v>39.090000000000003</v>
          </cell>
          <cell r="F12027" t="str">
            <v>SEINFRA</v>
          </cell>
        </row>
        <row r="12028">
          <cell r="B12028" t="str">
            <v>C4876</v>
          </cell>
          <cell r="C12028" t="str">
            <v>PAINEL ELETRICO C/1 SOFT START 7,5CV, 380V/60Hz - MONTAGEM COM SUPERVISÃO DE ENGENHEIRO</v>
          </cell>
          <cell r="D12028" t="str">
            <v>UN</v>
          </cell>
          <cell r="E12028">
            <v>15251.46</v>
          </cell>
          <cell r="F12028" t="str">
            <v>SEINFRA</v>
          </cell>
        </row>
        <row r="12029">
          <cell r="F12029" t="str">
            <v>SEINFRA</v>
          </cell>
        </row>
        <row r="12030">
          <cell r="B12030" t="str">
            <v>C4877</v>
          </cell>
          <cell r="C12030" t="str">
            <v>PAINEL ELETRICO C/1 SOFT START 10CV, 380V/60Hz - MONTAGEM COM SUPERVISÃO DE ENGENHEIRO</v>
          </cell>
          <cell r="D12030" t="str">
            <v>UN</v>
          </cell>
          <cell r="E12030">
            <v>15491.02</v>
          </cell>
          <cell r="F12030" t="str">
            <v>SEINFRA</v>
          </cell>
        </row>
        <row r="12031">
          <cell r="F12031" t="str">
            <v>SEINFRA</v>
          </cell>
        </row>
        <row r="12032">
          <cell r="B12032" t="str">
            <v>C4878</v>
          </cell>
          <cell r="C12032" t="str">
            <v>PAINEL ELETRICO C/1 SOFT START 12,5CV, 380/60Hz - MONTAGEM COM SUPERVISÃO DE ENGENHEIRO</v>
          </cell>
          <cell r="D12032" t="str">
            <v>UN</v>
          </cell>
          <cell r="E12032">
            <v>16281.78</v>
          </cell>
          <cell r="F12032" t="str">
            <v>SEINFRA</v>
          </cell>
        </row>
        <row r="12033">
          <cell r="F12033" t="str">
            <v>SEINFRA</v>
          </cell>
        </row>
        <row r="12034">
          <cell r="B12034" t="str">
            <v>C4879</v>
          </cell>
          <cell r="C12034" t="str">
            <v>PAINEL ELETRICO C/1 SOFT START 20CV, 380/60Hz - MONTAGEM COM SUPERVISÃO DE ENGENHEIRO</v>
          </cell>
          <cell r="D12034" t="str">
            <v>UN</v>
          </cell>
          <cell r="E12034">
            <v>15683.94</v>
          </cell>
          <cell r="F12034" t="str">
            <v>SEINFRA</v>
          </cell>
        </row>
        <row r="12035">
          <cell r="F12035" t="str">
            <v>SEINFRA</v>
          </cell>
        </row>
        <row r="12036">
          <cell r="B12036" t="str">
            <v>C4880</v>
          </cell>
          <cell r="C12036" t="str">
            <v>PAINEL ELETRICO C/1 SOFT START 25CV, 380/60Hz - MONTAGEM COM SUPERVISÃO DE ENGENHEIRO</v>
          </cell>
          <cell r="D12036" t="str">
            <v>UN</v>
          </cell>
          <cell r="E12036">
            <v>16192.74</v>
          </cell>
          <cell r="F12036" t="str">
            <v>SEINFRA</v>
          </cell>
        </row>
        <row r="12037">
          <cell r="F12037" t="str">
            <v>SEINFRA</v>
          </cell>
        </row>
        <row r="12038">
          <cell r="B12038" t="str">
            <v>C4881</v>
          </cell>
          <cell r="C12038" t="str">
            <v>PAINEL ELETRICO C/1 SOFT START 30CV, 380V/60Hz - MONTAGEM COM SUPERVISÃO DE ENGENHEIRO</v>
          </cell>
          <cell r="D12038" t="str">
            <v>UN</v>
          </cell>
          <cell r="E12038">
            <v>17006.82</v>
          </cell>
          <cell r="F12038" t="str">
            <v>SEINFRA</v>
          </cell>
        </row>
        <row r="12039">
          <cell r="F12039" t="str">
            <v>SEINFRA</v>
          </cell>
        </row>
        <row r="12040">
          <cell r="B12040" t="str">
            <v>C4882</v>
          </cell>
          <cell r="C12040" t="str">
            <v>PAINEL ELETRICO C/1 SOFT START 40CV, 380V/60Hz - MONTAGEM COM SUPERVISÃO DE ENGENHEIRO</v>
          </cell>
          <cell r="D12040" t="str">
            <v>UN</v>
          </cell>
          <cell r="E12040">
            <v>17579.22</v>
          </cell>
          <cell r="F12040" t="str">
            <v>SEINFRA</v>
          </cell>
        </row>
        <row r="12041">
          <cell r="F12041" t="str">
            <v>SEINFRA</v>
          </cell>
        </row>
        <row r="12042">
          <cell r="B12042" t="str">
            <v>C4883</v>
          </cell>
          <cell r="C12042" t="str">
            <v>PAINEL ELETRICO C/1 SOFT START 50CV, 380V/60Hz - MONTAGEM COM SUPERVISÃO DE ENGENHEIRO</v>
          </cell>
          <cell r="D12042" t="str">
            <v>UN</v>
          </cell>
          <cell r="E12042">
            <v>17795.46</v>
          </cell>
          <cell r="F12042" t="str">
            <v>SEINFRA</v>
          </cell>
        </row>
        <row r="12043">
          <cell r="F12043" t="str">
            <v>SEINFRA</v>
          </cell>
        </row>
        <row r="12044">
          <cell r="B12044" t="str">
            <v>C4884</v>
          </cell>
          <cell r="C12044" t="str">
            <v>PAINEL ELETRICO C/2 SOFT START 7,5CV, 380V/60Hz - MONTAGEM COM SUPERVISÃO DE ENGENHEIRO</v>
          </cell>
          <cell r="D12044" t="str">
            <v>UN</v>
          </cell>
          <cell r="E12044">
            <v>17726.8</v>
          </cell>
          <cell r="F12044" t="str">
            <v>SEINFRA</v>
          </cell>
        </row>
        <row r="12045">
          <cell r="F12045" t="str">
            <v>SEINFRA</v>
          </cell>
        </row>
        <row r="12046">
          <cell r="B12046" t="str">
            <v>C4885</v>
          </cell>
          <cell r="C12046" t="str">
            <v>PAINEL ELETRICO C/2 SOFT START 10CV, 380V/60Hz - MONTAGEM COM SUPERVISÃO DE ENGENHEIRO</v>
          </cell>
          <cell r="D12046" t="str">
            <v>UN</v>
          </cell>
          <cell r="E12046">
            <v>17922.66</v>
          </cell>
          <cell r="F12046" t="str">
            <v>SEINFRA</v>
          </cell>
        </row>
        <row r="12047">
          <cell r="F12047" t="str">
            <v>SEINFRA</v>
          </cell>
        </row>
        <row r="12048">
          <cell r="B12048" t="str">
            <v>C4886</v>
          </cell>
          <cell r="C12048" t="str">
            <v>PAINEL ELETRICO C/2 SOFT START 12,5CV, 380V/60Hz - MONTAGEM COM SUPERVISÃO DE ENGENHEIRO</v>
          </cell>
          <cell r="D12048" t="str">
            <v>UN</v>
          </cell>
          <cell r="E12048">
            <v>18291.54</v>
          </cell>
          <cell r="F12048" t="str">
            <v>SEINFRA</v>
          </cell>
        </row>
        <row r="12049">
          <cell r="F12049" t="str">
            <v>SEINFRA</v>
          </cell>
        </row>
        <row r="12050">
          <cell r="B12050" t="str">
            <v>C4887</v>
          </cell>
          <cell r="C12050" t="str">
            <v>PAINEL ELETRICO C/2 SOFT START 15CV, 380V/60Hz - MONTAGEM COM SUPERVISÃO DE ENGENHEIRO</v>
          </cell>
          <cell r="D12050" t="str">
            <v>UN</v>
          </cell>
          <cell r="E12050">
            <v>18787.62</v>
          </cell>
          <cell r="F12050" t="str">
            <v>SEINFRA</v>
          </cell>
        </row>
        <row r="12051">
          <cell r="F12051" t="str">
            <v>SEINFRA</v>
          </cell>
        </row>
        <row r="12052">
          <cell r="B12052" t="str">
            <v>C4888</v>
          </cell>
          <cell r="C12052" t="str">
            <v>PAINEL ELETRICO C/2 SOFT START 20CV, 380V/60Hz - MONTAGEM COM SUPERVISÃO DE ENGENHEIRO</v>
          </cell>
          <cell r="D12052" t="str">
            <v>UN</v>
          </cell>
          <cell r="E12052">
            <v>19207.38</v>
          </cell>
          <cell r="F12052" t="str">
            <v>SEINFRA</v>
          </cell>
        </row>
        <row r="12053">
          <cell r="F12053" t="str">
            <v>SEINFRA</v>
          </cell>
        </row>
        <row r="12054">
          <cell r="B12054" t="str">
            <v>C4889</v>
          </cell>
          <cell r="C12054" t="str">
            <v>PAINEL ELETRICO C/2 SOFT START 25CV, 380V/60Hz - MONTAGEM COM SUPERVISÃO DE ENGENHEIRO</v>
          </cell>
          <cell r="D12054" t="str">
            <v>UN</v>
          </cell>
          <cell r="E12054">
            <v>19410.900000000001</v>
          </cell>
          <cell r="F12054" t="str">
            <v>SEINFRA</v>
          </cell>
        </row>
        <row r="12055">
          <cell r="F12055" t="str">
            <v>SEINFRA</v>
          </cell>
        </row>
        <row r="12056">
          <cell r="B12056" t="str">
            <v>C4890</v>
          </cell>
          <cell r="C12056" t="str">
            <v>PAINEL ELÉTRICO C/2 SOFT START 30CV, 380V/60HZ - MONTAGEM COM SUPERVISÃO DE ENGENHEIRO</v>
          </cell>
          <cell r="D12056" t="str">
            <v>UN</v>
          </cell>
          <cell r="E12056">
            <v>19525.38</v>
          </cell>
          <cell r="F12056" t="str">
            <v>SEINFRA</v>
          </cell>
        </row>
        <row r="12057">
          <cell r="F12057" t="str">
            <v>SEINFRA</v>
          </cell>
        </row>
        <row r="12058">
          <cell r="B12058" t="str">
            <v>C4891</v>
          </cell>
          <cell r="C12058" t="str">
            <v>PAINEL ELÉTRICO C/2 SOFT START 35CV, 380 V/60HZ - MONTAGEM COM SUPERVISÃO DE ENGENHEIRO</v>
          </cell>
          <cell r="D12058" t="str">
            <v>UN</v>
          </cell>
          <cell r="E12058">
            <v>20098.55</v>
          </cell>
          <cell r="F12058" t="str">
            <v>SEINFRA</v>
          </cell>
        </row>
        <row r="12059">
          <cell r="F12059" t="str">
            <v>SEINFRA</v>
          </cell>
        </row>
        <row r="12060">
          <cell r="B12060" t="str">
            <v>C4892</v>
          </cell>
          <cell r="C12060" t="str">
            <v>PAINEL ELÉTRICO C/2 SOFT START 40CV, 380V/60HZ - MONTAGEM COM SUPERVISÃO DE ENGENHEIRO</v>
          </cell>
          <cell r="D12060" t="str">
            <v>UN</v>
          </cell>
          <cell r="E12060">
            <v>20428.5</v>
          </cell>
          <cell r="F12060" t="str">
            <v>SEINFRA</v>
          </cell>
        </row>
        <row r="12061">
          <cell r="F12061" t="str">
            <v>SEINFRA</v>
          </cell>
        </row>
        <row r="12062">
          <cell r="B12062" t="str">
            <v>C4893</v>
          </cell>
          <cell r="C12062" t="str">
            <v>PAINEL ELETRICO C/2 SOFT START 50CV, 380V/60Hz - MONTAGEM COM SUPERVISÃO DE ENGENHEIRO</v>
          </cell>
          <cell r="D12062" t="str">
            <v>UN</v>
          </cell>
          <cell r="E12062">
            <v>22679.94</v>
          </cell>
          <cell r="F12062" t="str">
            <v>SEINFRA</v>
          </cell>
        </row>
        <row r="12063">
          <cell r="F12063" t="str">
            <v>SEINFRA</v>
          </cell>
        </row>
        <row r="12064">
          <cell r="B12064" t="str">
            <v>C4894</v>
          </cell>
          <cell r="C12064" t="str">
            <v>PAINEL ELETRICO C/2 SOFT START 60CV, 380V/60Hz - MONTAGEM COM SUPERVISÃO DE ENGENHEIRO</v>
          </cell>
          <cell r="D12064" t="str">
            <v>UN</v>
          </cell>
          <cell r="E12064">
            <v>24231.78</v>
          </cell>
          <cell r="F12064" t="str">
            <v>SEINFRA</v>
          </cell>
        </row>
        <row r="12065">
          <cell r="F12065" t="str">
            <v>SEINFRA</v>
          </cell>
        </row>
        <row r="12066">
          <cell r="B12066" t="str">
            <v>C3768</v>
          </cell>
          <cell r="C12066" t="str">
            <v>PATCH PANEL 24 PORTAS, CATEGORIA "5" FURUKAWA</v>
          </cell>
          <cell r="D12066" t="str">
            <v>UN</v>
          </cell>
          <cell r="E12066">
            <v>470</v>
          </cell>
          <cell r="F12066" t="str">
            <v>SEINFRA</v>
          </cell>
        </row>
        <row r="12067">
          <cell r="B12067" t="str">
            <v>C3770</v>
          </cell>
          <cell r="C12067" t="str">
            <v>PATCH CABLE EXTRA-FLEXÍVEL RJ-45/RJ-45 DE 1,50m</v>
          </cell>
          <cell r="D12067" t="str">
            <v>UN</v>
          </cell>
          <cell r="E12067">
            <v>15.62</v>
          </cell>
          <cell r="F12067" t="str">
            <v>SEINFRA</v>
          </cell>
        </row>
        <row r="12068">
          <cell r="B12068" t="str">
            <v>C4526</v>
          </cell>
          <cell r="C12068" t="str">
            <v>PATCH CABLE EXTRA-FLEXÍVEL RJ-45/RJ-45 DE 2,50m</v>
          </cell>
          <cell r="D12068" t="str">
            <v>UN</v>
          </cell>
          <cell r="E12068">
            <v>19.899999999999999</v>
          </cell>
          <cell r="F12068" t="str">
            <v>SEINFRA</v>
          </cell>
        </row>
        <row r="12069">
          <cell r="B12069" t="str">
            <v>C3764</v>
          </cell>
          <cell r="C12069" t="str">
            <v>RACK FECHADO 24 U'S, 670mm, PROFUNDIDADE PADRÃO 19"</v>
          </cell>
          <cell r="D12069" t="str">
            <v>UN</v>
          </cell>
          <cell r="E12069">
            <v>2304.96</v>
          </cell>
          <cell r="F12069" t="str">
            <v>SEINFRA</v>
          </cell>
        </row>
        <row r="12070">
          <cell r="B12070" t="str">
            <v>C3763</v>
          </cell>
          <cell r="C12070" t="str">
            <v>RACK FECHADO 36 U'S, 670mm, PROFUNDIDADE PADRÃO 19"</v>
          </cell>
          <cell r="D12070" t="str">
            <v>UN</v>
          </cell>
          <cell r="E12070">
            <v>2432.8000000000002</v>
          </cell>
          <cell r="F12070" t="str">
            <v>SEINFRA</v>
          </cell>
        </row>
        <row r="12071">
          <cell r="B12071" t="str">
            <v>C3762</v>
          </cell>
          <cell r="C12071" t="str">
            <v>RACK FECHADO 44 U'S, 670mm, PROFUNDIDADE PADRÃO 19"</v>
          </cell>
          <cell r="D12071" t="str">
            <v>UN</v>
          </cell>
          <cell r="E12071">
            <v>2803.07</v>
          </cell>
          <cell r="F12071" t="str">
            <v>SEINFRA</v>
          </cell>
        </row>
        <row r="12072">
          <cell r="B12072" t="str">
            <v>C4569</v>
          </cell>
          <cell r="C12072" t="str">
            <v>RÉGUA DE TOMADAS ELÉTRICAS, COM 08 TOMADAS, PADRÃO RACK 19"</v>
          </cell>
          <cell r="D12072" t="str">
            <v>UN</v>
          </cell>
          <cell r="E12072">
            <v>97</v>
          </cell>
          <cell r="F12072" t="str">
            <v>SEINFRA</v>
          </cell>
        </row>
        <row r="12073">
          <cell r="B12073" t="str">
            <v>C4895</v>
          </cell>
          <cell r="C12073" t="str">
            <v>RELÉ DE NÍVEL COM 2 ELETRODOS CONTATOS DE 10A - 250V</v>
          </cell>
          <cell r="D12073" t="str">
            <v>UN</v>
          </cell>
          <cell r="E12073">
            <v>139.43</v>
          </cell>
          <cell r="F12073" t="str">
            <v>SEINFRA</v>
          </cell>
        </row>
        <row r="12074">
          <cell r="B12074" t="str">
            <v>C4896</v>
          </cell>
          <cell r="C12074" t="str">
            <v>RELÉ DE NÍVEL COM 3 ELETRODOS CONTATOS DE 10A - 250V</v>
          </cell>
          <cell r="D12074" t="str">
            <v>UN</v>
          </cell>
          <cell r="E12074">
            <v>153.27000000000001</v>
          </cell>
          <cell r="F12074" t="str">
            <v>SEINFRA</v>
          </cell>
        </row>
        <row r="12075">
          <cell r="B12075" t="str">
            <v>C4563</v>
          </cell>
          <cell r="C12075" t="str">
            <v>ROTEADOR AUTO-GERENCIÁVEL P/ COMUNICAÇÃO DE DADOS, PARA FIBRA ÓPTICA MONO-MODO, COM CONECTORES ST - PADRÃO RACK 19"</v>
          </cell>
          <cell r="D12075" t="str">
            <v>UN</v>
          </cell>
          <cell r="E12075">
            <v>5451.74</v>
          </cell>
          <cell r="F12075" t="str">
            <v>SEINFRA</v>
          </cell>
        </row>
        <row r="12076">
          <cell r="F12076" t="str">
            <v>SEINFRA</v>
          </cell>
        </row>
        <row r="12077">
          <cell r="B12077" t="str">
            <v>C4044</v>
          </cell>
          <cell r="C12077" t="str">
            <v>SENSOR DE INTRUSÃO MICRO-PROCESSADOR, TIPO MULTIFEIXES, MONTAGEM DE PAREDE, ALIMENTAÇÃO 220 VAC, UMA - INSTALADO</v>
          </cell>
          <cell r="D12077" t="str">
            <v>UN</v>
          </cell>
          <cell r="E12077">
            <v>113.95</v>
          </cell>
          <cell r="F12077" t="str">
            <v>SEINFRA</v>
          </cell>
        </row>
        <row r="12078">
          <cell r="F12078" t="str">
            <v>SEINFRA</v>
          </cell>
        </row>
        <row r="12079">
          <cell r="B12079" t="str">
            <v>C4055</v>
          </cell>
          <cell r="C12079" t="str">
            <v>SENSOR INFRA-VERMELHO ATIVO/PASSIVO FEIXE DUPLO DISTÂNCIA MÁXIMA 100m - INSTALADO</v>
          </cell>
          <cell r="D12079" t="str">
            <v>UN</v>
          </cell>
          <cell r="E12079">
            <v>617.64</v>
          </cell>
          <cell r="F12079" t="str">
            <v>SEINFRA</v>
          </cell>
        </row>
        <row r="12080">
          <cell r="F12080" t="str">
            <v>SEINFRA</v>
          </cell>
        </row>
        <row r="12081">
          <cell r="B12081" t="str">
            <v>C4019</v>
          </cell>
          <cell r="C1208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12081" t="str">
            <v>CJ</v>
          </cell>
          <cell r="E12081">
            <v>75752.89</v>
          </cell>
          <cell r="F12081" t="str">
            <v>SEINFRA</v>
          </cell>
        </row>
        <row r="12082">
          <cell r="F12082" t="str">
            <v>SEINFRA</v>
          </cell>
        </row>
        <row r="12083">
          <cell r="B12083" t="str">
            <v>C4398</v>
          </cell>
          <cell r="C12083" t="str">
            <v>SOFTWARE DE GERENCIAMENTO DE PESAGEM (INSTALADO)</v>
          </cell>
          <cell r="D12083" t="str">
            <v>UN</v>
          </cell>
          <cell r="E12083">
            <v>2740.48</v>
          </cell>
          <cell r="F12083" t="str">
            <v>SEINFRA</v>
          </cell>
        </row>
        <row r="12084">
          <cell r="B12084" t="str">
            <v>C4180</v>
          </cell>
          <cell r="C12084" t="str">
            <v>SOFTWARE DE GERENCIAMENTO E CADASTRAMENTO COM BANCO DE DADOS, INTERFACE AMIGÁVEL, PLATAFORMA WINDOWS</v>
          </cell>
          <cell r="D12084" t="str">
            <v>UN</v>
          </cell>
          <cell r="E12084">
            <v>6912.16</v>
          </cell>
          <cell r="F12084" t="str">
            <v>SEINFRA</v>
          </cell>
        </row>
        <row r="12085">
          <cell r="F12085" t="str">
            <v>SEINFRA</v>
          </cell>
        </row>
        <row r="12086">
          <cell r="B12086" t="str">
            <v>C4178</v>
          </cell>
          <cell r="C12086" t="str">
            <v>SOFTWARE DE MONITORAÇÃO E CONTROLE SOBRE PLATAFORMA WINDOWS, PROTOCOLO DE COMUNICAÇÃO ABERTO, MÓDULO GRÁFICO PARA CRIAÇÃO DE TELAS</v>
          </cell>
          <cell r="D12086" t="str">
            <v>UN</v>
          </cell>
          <cell r="E12086">
            <v>6912.16</v>
          </cell>
          <cell r="F12086" t="str">
            <v>SEINFRA</v>
          </cell>
        </row>
        <row r="12087">
          <cell r="F12087" t="str">
            <v>SEINFRA</v>
          </cell>
        </row>
        <row r="12088">
          <cell r="B12088" t="str">
            <v>C4179</v>
          </cell>
          <cell r="C12088" t="str">
            <v>SOFTWARE DE MONITORAÇÃO E CONTROLE SOBRE PLATAFORMA WINDOWS, PROTOCOLO DE COMUNICAÇÃO ABERTO</v>
          </cell>
          <cell r="D12088" t="str">
            <v>UN</v>
          </cell>
          <cell r="E12088">
            <v>1789.21</v>
          </cell>
          <cell r="F12088" t="str">
            <v>SEINFRA</v>
          </cell>
        </row>
        <row r="12089">
          <cell r="F12089" t="str">
            <v>SEINFRA</v>
          </cell>
        </row>
        <row r="12090">
          <cell r="B12090" t="str">
            <v>C4054</v>
          </cell>
          <cell r="C12090" t="str">
            <v>SOFTWARE DE PROGRAMAÇÃO DE PLCs RSLOGIX 500, CD - INSTALADO</v>
          </cell>
          <cell r="D12090" t="str">
            <v>UN</v>
          </cell>
          <cell r="E12090">
            <v>4795.8599999999997</v>
          </cell>
          <cell r="F12090" t="str">
            <v>SEINFRA</v>
          </cell>
        </row>
        <row r="12091">
          <cell r="B12091" t="str">
            <v>C4040</v>
          </cell>
          <cell r="C12091" t="str">
            <v>SOFTWARE SUPERVISÓRIO RS VIEW 32 VERSÃO RUNTIME 150 COM GERENCIADOR DE COMUNICAÇÕES RSLINX - INSTALADO</v>
          </cell>
          <cell r="D12091" t="str">
            <v>UN</v>
          </cell>
          <cell r="E12091">
            <v>4316.2700000000004</v>
          </cell>
          <cell r="F12091" t="str">
            <v>SEINFRA</v>
          </cell>
        </row>
        <row r="12092">
          <cell r="F12092" t="str">
            <v>SEINFRA</v>
          </cell>
        </row>
        <row r="12093">
          <cell r="B12093" t="str">
            <v>C4175</v>
          </cell>
          <cell r="C12093" t="str">
            <v>SWITCHER AUTO-GERENCIÁVEL P/ COMUNICACÃO DE DADOS COM 24 PORTAS EM CONECTORES RJ 45, 10/100 KBPS E DUAS PORTAS 10/100/1000 KBPS - PADRÃO RACK 19"</v>
          </cell>
          <cell r="D12093" t="str">
            <v>UN</v>
          </cell>
          <cell r="E12093">
            <v>5413.51</v>
          </cell>
          <cell r="F12093" t="str">
            <v>SEINFRA</v>
          </cell>
        </row>
        <row r="12094">
          <cell r="F12094" t="str">
            <v>SEINFRA</v>
          </cell>
        </row>
        <row r="12095">
          <cell r="B12095" t="str">
            <v>C4056</v>
          </cell>
          <cell r="C12095" t="str">
            <v>TRANSMISSOR ELETRÔNICO DE PRESSÃO TIPO INSERÇÃO, COM INDICADOR INCORPORADO, GERAÇÃO DE SINAL PROPORC - INSTALADO</v>
          </cell>
          <cell r="D12095" t="str">
            <v>UN</v>
          </cell>
          <cell r="E12095">
            <v>2063.46</v>
          </cell>
          <cell r="F12095" t="str">
            <v>SEINFRA</v>
          </cell>
        </row>
        <row r="12096">
          <cell r="F12096" t="str">
            <v>SEINFRA</v>
          </cell>
        </row>
        <row r="12097">
          <cell r="B12097" t="str">
            <v>OUTROS ELEMENTOS</v>
          </cell>
          <cell r="E12097">
            <v>71769.14</v>
          </cell>
          <cell r="F12097" t="str">
            <v>SEINFRA</v>
          </cell>
        </row>
        <row r="12098">
          <cell r="B12098" t="str">
            <v>C0327</v>
          </cell>
          <cell r="C12098" t="str">
            <v>ATERRAMENTO COMPLETO C/ 3 HASTES COPPERWELD P/PÁRA-RAIOS</v>
          </cell>
          <cell r="D12098" t="str">
            <v>CJ</v>
          </cell>
          <cell r="E12098">
            <v>818.96</v>
          </cell>
          <cell r="F12098" t="str">
            <v>SEINFRA</v>
          </cell>
        </row>
        <row r="12099">
          <cell r="B12099" t="str">
            <v>C0326</v>
          </cell>
          <cell r="C12099" t="str">
            <v>ATERRAMENTO COMPLETO C/ HASTE COPPERWELD 3/4"X 2.40M</v>
          </cell>
          <cell r="D12099" t="str">
            <v>UN</v>
          </cell>
          <cell r="E12099">
            <v>263.73</v>
          </cell>
          <cell r="F12099" t="str">
            <v>SEINFRA</v>
          </cell>
        </row>
        <row r="12100">
          <cell r="B12100" t="str">
            <v>C0325</v>
          </cell>
          <cell r="C12100" t="str">
            <v>ATERRAMENTO COMPLETO C/ HASTE COPPERWELD 3/4" X 3.0M</v>
          </cell>
          <cell r="D12100" t="str">
            <v>UN</v>
          </cell>
          <cell r="E12100">
            <v>268.01</v>
          </cell>
          <cell r="F12100" t="str">
            <v>SEINFRA</v>
          </cell>
        </row>
        <row r="12101">
          <cell r="B12101" t="str">
            <v>C4765</v>
          </cell>
          <cell r="C12101" t="str">
            <v xml:space="preserve">ATERRAMENTO COMPLETO C/ HASTE COPPERWELD 5/8"X 2.40M                              </v>
          </cell>
          <cell r="D12101" t="str">
            <v>UN</v>
          </cell>
          <cell r="E12101">
            <v>257.01</v>
          </cell>
          <cell r="F12101" t="str">
            <v>SEINFRA</v>
          </cell>
        </row>
        <row r="12102">
          <cell r="B12102" t="str">
            <v>C4562</v>
          </cell>
          <cell r="C12102" t="str">
            <v>DISPOSITIVO DE PROTEÇÃO CONTRA SURTOS DE TENSÃO - DPS's - 40 KA/440V</v>
          </cell>
          <cell r="D12102" t="str">
            <v>UN</v>
          </cell>
          <cell r="E12102">
            <v>119.1</v>
          </cell>
          <cell r="F12102" t="str">
            <v>SEINFRA</v>
          </cell>
        </row>
        <row r="12103">
          <cell r="F12103" t="str">
            <v>SEINFRA</v>
          </cell>
        </row>
        <row r="12104">
          <cell r="B12104" t="str">
            <v>C1152</v>
          </cell>
          <cell r="C12104" t="str">
            <v>DUTO DE ALONGAMENTO PARA EXAUSTOR EÓLICO</v>
          </cell>
          <cell r="D12104" t="str">
            <v>M</v>
          </cell>
          <cell r="E12104">
            <v>113.45</v>
          </cell>
          <cell r="F12104" t="str">
            <v>SEINFRA</v>
          </cell>
        </row>
        <row r="12105">
          <cell r="B12105" t="str">
            <v>C4933</v>
          </cell>
          <cell r="C12105" t="str">
            <v xml:space="preserve">HASTE DE ATERRAMENTO COPPERWELD 5/8"X 2.40M                                        </v>
          </cell>
          <cell r="D12105" t="str">
            <v>UN</v>
          </cell>
          <cell r="E12105">
            <v>102.57</v>
          </cell>
          <cell r="F12105" t="str">
            <v>SEINFRA</v>
          </cell>
        </row>
        <row r="12106">
          <cell r="F12106" t="str">
            <v>SEINFRA</v>
          </cell>
        </row>
        <row r="12107">
          <cell r="B12107" t="str">
            <v>C4767</v>
          </cell>
          <cell r="C12107" t="str">
            <v>HASTE DE TERRA EM AÇO COBREADO, COM SEÇÃO CIRCULAR MÍNIMA DE 13X2000MM</v>
          </cell>
          <cell r="D12107" t="str">
            <v>UN</v>
          </cell>
          <cell r="E12107">
            <v>88.03</v>
          </cell>
          <cell r="F12107" t="str">
            <v>SEINFRA</v>
          </cell>
        </row>
        <row r="12108">
          <cell r="F12108" t="str">
            <v>SEINFRA</v>
          </cell>
        </row>
        <row r="12109">
          <cell r="B12109" t="str">
            <v>C3575</v>
          </cell>
          <cell r="C12109" t="str">
            <v>HASTE DE FERRO GALVANIZADO 1.20m PARA ATERRAMENTO - PADRÃO POPULAR</v>
          </cell>
          <cell r="D12109" t="str">
            <v>UN</v>
          </cell>
          <cell r="E12109">
            <v>31.89</v>
          </cell>
          <cell r="F12109" t="str">
            <v>SEINFRA</v>
          </cell>
        </row>
        <row r="12110">
          <cell r="F12110" t="str">
            <v>SEINFRA</v>
          </cell>
        </row>
        <row r="12111">
          <cell r="B12111" t="str">
            <v>C3910</v>
          </cell>
          <cell r="C12111" t="str">
            <v>HASTE DE TERRA 5/8"x3,00m GCW 19L30</v>
          </cell>
          <cell r="D12111" t="str">
            <v>UN</v>
          </cell>
          <cell r="E12111">
            <v>114.76</v>
          </cell>
          <cell r="F12111" t="str">
            <v>SEINFRA</v>
          </cell>
        </row>
        <row r="12112">
          <cell r="B12112" t="str">
            <v>C4208</v>
          </cell>
          <cell r="C12112" t="str">
            <v>PÁRA-RAIO TIPO FRANKLIN C/ SINALIZADOR (FORNECIMENTO E MONTAGEM)</v>
          </cell>
          <cell r="D12112" t="str">
            <v>UN</v>
          </cell>
          <cell r="E12112">
            <v>2751.62</v>
          </cell>
          <cell r="F12112" t="str">
            <v>SEINFRA</v>
          </cell>
        </row>
        <row r="12113">
          <cell r="B12113" t="str">
            <v>C1790</v>
          </cell>
          <cell r="C12113" t="str">
            <v>MASTRO SIMPLES DE FERRO GALV. P/PÁRA-RAIO H=3M, D=40 OU 50MM</v>
          </cell>
          <cell r="D12113" t="str">
            <v>UN</v>
          </cell>
          <cell r="E12113">
            <v>817.85</v>
          </cell>
          <cell r="F12113" t="str">
            <v>SEINFRA</v>
          </cell>
        </row>
        <row r="12114">
          <cell r="B12114" t="str">
            <v>C4203</v>
          </cell>
          <cell r="C12114" t="str">
            <v>MEDIÇÃO TRIFÁSICA INSTALADA EM MURO - SAÍDA SUBTERRÂNEA</v>
          </cell>
          <cell r="D12114" t="str">
            <v>UN</v>
          </cell>
          <cell r="E12114">
            <v>2246.83</v>
          </cell>
          <cell r="F12114" t="str">
            <v>SEINFRA</v>
          </cell>
        </row>
        <row r="12115">
          <cell r="B12115" t="str">
            <v>C4561</v>
          </cell>
          <cell r="C12115" t="str">
            <v>MÓDULO DE EMERGÊNCIA PARA LUMINÁRIA COMUM</v>
          </cell>
          <cell r="D12115" t="str">
            <v>UN</v>
          </cell>
          <cell r="E12115">
            <v>88.09</v>
          </cell>
          <cell r="F12115" t="str">
            <v>SEINFRA</v>
          </cell>
        </row>
        <row r="12116">
          <cell r="B12116" t="str">
            <v>C3577</v>
          </cell>
          <cell r="C12116" t="str">
            <v>MINI POSTE H=1.50m REX MONO E ROLDANA - PADRÃO POPULAR</v>
          </cell>
          <cell r="D12116" t="str">
            <v>UN</v>
          </cell>
          <cell r="E12116">
            <v>40.35</v>
          </cell>
          <cell r="F12116" t="str">
            <v>SEINFRA</v>
          </cell>
        </row>
        <row r="12117">
          <cell r="B12117" t="str">
            <v>C3453</v>
          </cell>
          <cell r="C12117" t="str">
            <v>MONTAGEM DAS INSTALAÇÕES ELÉTRICAS, ELEVATÓRIA VAZÃO ATÉ 10 l/s</v>
          </cell>
          <cell r="D12117" t="str">
            <v>UN</v>
          </cell>
          <cell r="E12117">
            <v>2319.04</v>
          </cell>
          <cell r="F12117" t="str">
            <v>SEINFRA</v>
          </cell>
        </row>
        <row r="12118">
          <cell r="B12118" t="str">
            <v>C3452</v>
          </cell>
          <cell r="C12118" t="str">
            <v>MONTAGEM DAS INSTALAÇÕES ELÉTRICAS, ELEVATÓRIA VAZÃO 10,01 a 20 l/s</v>
          </cell>
          <cell r="D12118" t="str">
            <v>UN</v>
          </cell>
          <cell r="E12118">
            <v>3478.56</v>
          </cell>
          <cell r="F12118" t="str">
            <v>SEINFRA</v>
          </cell>
        </row>
        <row r="12119">
          <cell r="B12119" t="str">
            <v>C3454</v>
          </cell>
          <cell r="C12119" t="str">
            <v>MONTAGEM DAS INSTALAÇÕES ELÉTRICAS, ELEVATÓRIA VAZÃO 20,01 a 40 l/s</v>
          </cell>
          <cell r="D12119" t="str">
            <v>UN</v>
          </cell>
          <cell r="E12119">
            <v>6085.44</v>
          </cell>
          <cell r="F12119" t="str">
            <v>SEINFRA</v>
          </cell>
        </row>
        <row r="12120">
          <cell r="B12120" t="str">
            <v>C3455</v>
          </cell>
          <cell r="C12120" t="str">
            <v>MONTAGEM DAS INSTALAÇÕES ELÉTRICAS, ELEVATÓRIA VAZÃO 40,01 a 60 l/s</v>
          </cell>
          <cell r="D12120" t="str">
            <v>UN</v>
          </cell>
          <cell r="E12120">
            <v>11880.32</v>
          </cell>
          <cell r="F12120" t="str">
            <v>SEINFRA</v>
          </cell>
        </row>
        <row r="12121">
          <cell r="B12121" t="str">
            <v>C3456</v>
          </cell>
          <cell r="C12121" t="str">
            <v>MONTAGEM DAS INSTALAÇÕES ELÉTRICAS, ELEVATÓRIA VAZÃO 60,01 a 90 l/s</v>
          </cell>
          <cell r="D12121" t="str">
            <v>UN</v>
          </cell>
          <cell r="E12121">
            <v>17094.080000000002</v>
          </cell>
          <cell r="F12121" t="str">
            <v>SEINFRA</v>
          </cell>
        </row>
        <row r="12122">
          <cell r="B12122" t="str">
            <v>C4599</v>
          </cell>
          <cell r="C12122" t="str">
            <v>MONTAGEM DE PAINEL ELÉTRICO C/ 02 SOFT-STARTER 7,5 CV</v>
          </cell>
          <cell r="D12122" t="str">
            <v>UN</v>
          </cell>
          <cell r="E12122">
            <v>3557.4</v>
          </cell>
          <cell r="F12122" t="str">
            <v>SEINFRA</v>
          </cell>
        </row>
        <row r="12123">
          <cell r="B12123" t="str">
            <v>C2059</v>
          </cell>
          <cell r="C12123" t="str">
            <v>PÁRA-RAIOS TIPO CRISTAL VALVER</v>
          </cell>
          <cell r="D12123" t="str">
            <v>UN</v>
          </cell>
          <cell r="E12123">
            <v>244.39</v>
          </cell>
          <cell r="F12123" t="str">
            <v>SEINFRA</v>
          </cell>
        </row>
        <row r="12124">
          <cell r="B12124" t="str">
            <v>C2060</v>
          </cell>
          <cell r="C12124" t="str">
            <v>PARA-RAIOS TIPO FRANKLIN</v>
          </cell>
          <cell r="D12124" t="str">
            <v>UN</v>
          </cell>
          <cell r="E12124">
            <v>128.76</v>
          </cell>
          <cell r="F12124" t="str">
            <v>SEINFRA</v>
          </cell>
        </row>
        <row r="12125">
          <cell r="B12125" t="str">
            <v>C3929</v>
          </cell>
          <cell r="C12125" t="str">
            <v>POÇO DE ATERRAMENTO DIAM. = 0,60 m P/ BALIZAMENTO NOTURNO</v>
          </cell>
          <cell r="D12125" t="str">
            <v>UN</v>
          </cell>
          <cell r="E12125">
            <v>732.48</v>
          </cell>
          <cell r="F12125" t="str">
            <v>SEINFRA</v>
          </cell>
        </row>
        <row r="12126">
          <cell r="B12126" t="str">
            <v>C1947</v>
          </cell>
          <cell r="C12126" t="str">
            <v>PONTO ELÉTRICO, MATERIAL E EXECUÇÃO</v>
          </cell>
          <cell r="D12126" t="str">
            <v>PT</v>
          </cell>
          <cell r="E12126">
            <v>229.58</v>
          </cell>
          <cell r="F12126" t="str">
            <v>SEINFRA</v>
          </cell>
        </row>
        <row r="12127">
          <cell r="B12127" t="str">
            <v>C1949</v>
          </cell>
          <cell r="C12127" t="str">
            <v>PONTO LÓGICO, MATERIAL E EXECUÇÃO</v>
          </cell>
          <cell r="D12127" t="str">
            <v>PT</v>
          </cell>
          <cell r="E12127">
            <v>176.58</v>
          </cell>
          <cell r="F12127" t="str">
            <v>SEINFRA</v>
          </cell>
        </row>
        <row r="12128">
          <cell r="B12128" t="str">
            <v>C3679</v>
          </cell>
          <cell r="C12128" t="str">
            <v>PONTO PARA SISTEMA DE SOM, MATERIAL E EXECUÇÃO</v>
          </cell>
          <cell r="D12128" t="str">
            <v>PT</v>
          </cell>
          <cell r="E12128">
            <v>364.36</v>
          </cell>
          <cell r="F12128" t="str">
            <v>SEINFRA</v>
          </cell>
        </row>
        <row r="12129">
          <cell r="B12129" t="str">
            <v>C1951</v>
          </cell>
          <cell r="C12129" t="str">
            <v>PONTO TELEFÔNICO, MATERIAL E EXECUÇÃO</v>
          </cell>
          <cell r="D12129" t="str">
            <v>PT</v>
          </cell>
          <cell r="E12129">
            <v>197.93</v>
          </cell>
          <cell r="F12129" t="str">
            <v>SEINFRA</v>
          </cell>
        </row>
        <row r="12130">
          <cell r="B12130" t="str">
            <v>C2056</v>
          </cell>
          <cell r="C12130" t="str">
            <v>PROTEÇÃO DA  CORDOALHA DOS PÁRA-RAIOS C/TUBO PVC RIGIDOS 50MM (2") X3.00M</v>
          </cell>
          <cell r="D12130" t="str">
            <v>UN</v>
          </cell>
          <cell r="E12130">
            <v>169.41</v>
          </cell>
          <cell r="F12130" t="str">
            <v>SEINFRA</v>
          </cell>
        </row>
        <row r="12131">
          <cell r="F12131" t="str">
            <v>SEINFRA</v>
          </cell>
        </row>
        <row r="12132">
          <cell r="B12132" t="str">
            <v>C4214</v>
          </cell>
          <cell r="C12132" t="str">
            <v>RAMAL TRIFÁSICO BAIXA TENSÃO POR VÃO DE 100m</v>
          </cell>
          <cell r="D12132" t="str">
            <v>UN</v>
          </cell>
          <cell r="E12132">
            <v>8848.98</v>
          </cell>
          <cell r="F12132" t="str">
            <v>SEINFRA</v>
          </cell>
        </row>
        <row r="12133">
          <cell r="B12133" t="str">
            <v>C3909</v>
          </cell>
          <cell r="C12133" t="str">
            <v>SOLDA EXOTÉRMICA</v>
          </cell>
          <cell r="D12133" t="str">
            <v>UN</v>
          </cell>
          <cell r="E12133">
            <v>40.74</v>
          </cell>
          <cell r="F12133" t="str">
            <v>SEINFRA</v>
          </cell>
        </row>
        <row r="12134">
          <cell r="B12134" t="str">
            <v>C4215</v>
          </cell>
          <cell r="C12134" t="str">
            <v>SUBSTITUIÇÃO DE TRAFO DE 30 Kva PARA 45 Kva</v>
          </cell>
          <cell r="D12134" t="str">
            <v>UN</v>
          </cell>
          <cell r="E12134">
            <v>8025.76</v>
          </cell>
          <cell r="F12134" t="str">
            <v>SEINFRA</v>
          </cell>
        </row>
        <row r="12135">
          <cell r="B12135" t="str">
            <v>C2424</v>
          </cell>
          <cell r="C12135" t="str">
            <v>TELA PARA ALONGAMENTO DE FORRO - E. EÓLICO</v>
          </cell>
          <cell r="D12135" t="str">
            <v>UN</v>
          </cell>
          <cell r="E12135">
            <v>73.08</v>
          </cell>
          <cell r="F12135" t="str">
            <v>SEINFRA</v>
          </cell>
        </row>
        <row r="12136">
          <cell r="B12136" t="str">
            <v>PINTURA</v>
          </cell>
          <cell r="E12136">
            <v>2497.12</v>
          </cell>
          <cell r="F12136" t="str">
            <v>SEINFRA</v>
          </cell>
        </row>
        <row r="12137">
          <cell r="B12137" t="str">
            <v>PAREDES E FORROS</v>
          </cell>
          <cell r="E12137">
            <v>749.4</v>
          </cell>
          <cell r="F12137" t="str">
            <v>SEINFRA</v>
          </cell>
        </row>
        <row r="12138">
          <cell r="B12138" t="str">
            <v>C3487</v>
          </cell>
          <cell r="C12138" t="str">
            <v>APLICAÇÃO DE LIQUIBRILHO SOBRE PINTURAS, DUAS DEMÃOS</v>
          </cell>
          <cell r="D12138" t="str">
            <v>M2</v>
          </cell>
          <cell r="E12138">
            <v>15.95</v>
          </cell>
          <cell r="F12138" t="str">
            <v>SEINFRA</v>
          </cell>
        </row>
        <row r="12139">
          <cell r="B12139" t="str">
            <v>C0588</v>
          </cell>
          <cell r="C12139" t="str">
            <v>CAIAÇÃO EM DUAS DEMÃOS COM SUPERCAL</v>
          </cell>
          <cell r="D12139" t="str">
            <v>M2</v>
          </cell>
          <cell r="E12139">
            <v>4.5</v>
          </cell>
          <cell r="F12139" t="str">
            <v>SEINFRA</v>
          </cell>
        </row>
        <row r="12140">
          <cell r="B12140" t="str">
            <v>C0589</v>
          </cell>
          <cell r="C12140" t="str">
            <v>CAIAÇÃO EM TRES DEMÃOS EM PAREDES</v>
          </cell>
          <cell r="D12140" t="str">
            <v>M2</v>
          </cell>
          <cell r="E12140">
            <v>6.75</v>
          </cell>
          <cell r="F12140" t="str">
            <v>SEINFRA</v>
          </cell>
        </row>
        <row r="12141">
          <cell r="B12141" t="str">
            <v>C0866</v>
          </cell>
          <cell r="C12141" t="str">
            <v>CONSERVADO "P" IMPERMEÁVEL, 2 DEMÃOS (PAREDES INTERNAS)</v>
          </cell>
          <cell r="D12141" t="str">
            <v>M2</v>
          </cell>
          <cell r="E12141">
            <v>12.92</v>
          </cell>
          <cell r="F12141" t="str">
            <v>SEINFRA</v>
          </cell>
        </row>
        <row r="12142">
          <cell r="B12142" t="str">
            <v>C0867</v>
          </cell>
          <cell r="C12142" t="str">
            <v>CONSERVADO "P" IMPERMEÁVEL, 3 DEMÃOS (PAREDES EXTERNAS)</v>
          </cell>
          <cell r="D12142" t="str">
            <v>M2</v>
          </cell>
          <cell r="E12142">
            <v>20.74</v>
          </cell>
          <cell r="F12142" t="str">
            <v>SEINFRA</v>
          </cell>
        </row>
        <row r="12143">
          <cell r="B12143" t="str">
            <v>C1207</v>
          </cell>
          <cell r="C12143" t="str">
            <v>EMASSAMENTO DE PAREDES EXTERNAS 2 DEMÃOS C/MASSA ACRÍLICA</v>
          </cell>
          <cell r="D12143" t="str">
            <v>M2</v>
          </cell>
          <cell r="E12143">
            <v>15.08</v>
          </cell>
          <cell r="F12143" t="str">
            <v>SEINFRA</v>
          </cell>
        </row>
        <row r="12144">
          <cell r="B12144" t="str">
            <v>C1208</v>
          </cell>
          <cell r="C12144" t="str">
            <v>EMASSAMENTO DE PAREDES INTERNAS 2 DEMÃOS C/MASSA DE PVA</v>
          </cell>
          <cell r="D12144" t="str">
            <v>M2</v>
          </cell>
          <cell r="E12144">
            <v>11.85</v>
          </cell>
          <cell r="F12144" t="str">
            <v>SEINFRA</v>
          </cell>
        </row>
        <row r="12145">
          <cell r="B12145" t="str">
            <v>C1209</v>
          </cell>
          <cell r="C12145" t="str">
            <v>EMASSAMENTO DE PAREDES INTERNAS 2 DEMÃOS C/MASSA A ÓLEO</v>
          </cell>
          <cell r="D12145" t="str">
            <v>M2</v>
          </cell>
          <cell r="E12145">
            <v>17.010000000000002</v>
          </cell>
          <cell r="F12145" t="str">
            <v>SEINFRA</v>
          </cell>
        </row>
        <row r="12146">
          <cell r="B12146" t="str">
            <v>C1233</v>
          </cell>
          <cell r="C12146" t="str">
            <v>EMULSÃO DE PAREDES INTERNAS OU CONCRETO 2 DEMÃOS DE RESINA ACRÍLICA</v>
          </cell>
          <cell r="D12146" t="str">
            <v>M2</v>
          </cell>
          <cell r="E12146">
            <v>15.67</v>
          </cell>
          <cell r="F12146" t="str">
            <v>SEINFRA</v>
          </cell>
        </row>
        <row r="12147">
          <cell r="F12147" t="str">
            <v>SEINFRA</v>
          </cell>
        </row>
        <row r="12148">
          <cell r="B12148" t="str">
            <v>C1234</v>
          </cell>
          <cell r="C12148" t="str">
            <v>EMULSÃO DE PAREDES EXTERNAS 2 DEMÃOS EM RESINA ACRÍLICA</v>
          </cell>
          <cell r="D12148" t="str">
            <v>M2</v>
          </cell>
          <cell r="E12148">
            <v>31.74</v>
          </cell>
          <cell r="F12148" t="str">
            <v>SEINFRA</v>
          </cell>
        </row>
        <row r="12149">
          <cell r="B12149" t="str">
            <v>C4167</v>
          </cell>
          <cell r="C12149" t="str">
            <v>LATEX ACRÍLICO TRÊS DEMÃOS EM PAREDES INTERNAS S/ MASSA</v>
          </cell>
          <cell r="D12149" t="str">
            <v>M2</v>
          </cell>
          <cell r="E12149">
            <v>24.58</v>
          </cell>
          <cell r="F12149" t="str">
            <v>SEINFRA</v>
          </cell>
        </row>
        <row r="12150">
          <cell r="B12150" t="str">
            <v>C1614</v>
          </cell>
          <cell r="C12150" t="str">
            <v>LATEX DUAS DEMÃOS EM PAREDES EXTERNAS S/MASSA</v>
          </cell>
          <cell r="D12150" t="str">
            <v>M2</v>
          </cell>
          <cell r="E12150">
            <v>20.78</v>
          </cell>
          <cell r="F12150" t="str">
            <v>SEINFRA</v>
          </cell>
        </row>
        <row r="12151">
          <cell r="B12151" t="str">
            <v>C1615</v>
          </cell>
          <cell r="C12151" t="str">
            <v>LATEX DUAS DEMÃOS EM PAREDES INTERNAS S/MASSA</v>
          </cell>
          <cell r="D12151" t="str">
            <v>M2</v>
          </cell>
          <cell r="E12151">
            <v>19.38</v>
          </cell>
          <cell r="F12151" t="str">
            <v>SEINFRA</v>
          </cell>
        </row>
        <row r="12152">
          <cell r="B12152" t="str">
            <v>C1616</v>
          </cell>
          <cell r="C12152" t="str">
            <v>LATEX TRÊS DEMÃOS EM PAREDES EXTERNAS S/MASSA</v>
          </cell>
          <cell r="D12152" t="str">
            <v>M2</v>
          </cell>
          <cell r="E12152">
            <v>25.42</v>
          </cell>
          <cell r="F12152" t="str">
            <v>SEINFRA</v>
          </cell>
        </row>
        <row r="12153">
          <cell r="B12153" t="str">
            <v>C1617</v>
          </cell>
          <cell r="C12153" t="str">
            <v>LATEX TRÊS DEMÃOS EM PAREDES INTERNAS S/MASSA</v>
          </cell>
          <cell r="D12153" t="str">
            <v>M2</v>
          </cell>
          <cell r="E12153">
            <v>23.78</v>
          </cell>
          <cell r="F12153" t="str">
            <v>SEINFRA</v>
          </cell>
        </row>
        <row r="12154">
          <cell r="B12154" t="str">
            <v>C3550</v>
          </cell>
          <cell r="C12154" t="str">
            <v>MUTIRÃO MISTO - PINTURA HIDRACOR</v>
          </cell>
          <cell r="D12154" t="str">
            <v>M2</v>
          </cell>
          <cell r="E12154">
            <v>7.37</v>
          </cell>
          <cell r="F12154" t="str">
            <v>SEINFRA</v>
          </cell>
        </row>
        <row r="12155">
          <cell r="B12155" t="str">
            <v>C1905</v>
          </cell>
          <cell r="C12155" t="str">
            <v>PINTURA C/ EMASSAMENTO E LIXAMENTO EM PAREDE INTERNA, À BASE EPÓXI</v>
          </cell>
          <cell r="D12155" t="str">
            <v>M2</v>
          </cell>
          <cell r="E12155">
            <v>111.95</v>
          </cell>
          <cell r="F12155" t="str">
            <v>SEINFRA</v>
          </cell>
        </row>
        <row r="12156">
          <cell r="F12156" t="str">
            <v>SEINFRA</v>
          </cell>
        </row>
        <row r="12157">
          <cell r="B12157" t="str">
            <v>C3098</v>
          </cell>
          <cell r="C12157" t="str">
            <v>PINTURA COM NATA DE CIMENTO EM DUAS DEMÃOS</v>
          </cell>
          <cell r="D12157" t="str">
            <v>M2</v>
          </cell>
          <cell r="E12157">
            <v>6.89</v>
          </cell>
          <cell r="F12157" t="str">
            <v>SEINFRA</v>
          </cell>
        </row>
        <row r="12158">
          <cell r="B12158" t="str">
            <v>C3022</v>
          </cell>
          <cell r="C12158" t="str">
            <v>PINTURA ESMALTE SINTÉTICO EM PAREDES</v>
          </cell>
          <cell r="D12158" t="str">
            <v>M2</v>
          </cell>
          <cell r="E12158">
            <v>20.74</v>
          </cell>
          <cell r="F12158" t="str">
            <v>SEINFRA</v>
          </cell>
        </row>
        <row r="12159">
          <cell r="B12159" t="str">
            <v>C2898</v>
          </cell>
          <cell r="C12159" t="str">
            <v>PINTURA HIDRACOR</v>
          </cell>
          <cell r="D12159" t="str">
            <v>M2</v>
          </cell>
          <cell r="E12159">
            <v>9.6999999999999993</v>
          </cell>
          <cell r="F12159" t="str">
            <v>SEINFRA</v>
          </cell>
        </row>
        <row r="12160">
          <cell r="B12160" t="str">
            <v>C4072</v>
          </cell>
          <cell r="C12160" t="str">
            <v>PINTURA IMPERMEÁVEL EM PAREDE C/ SIKA 107, DUAS DEMÃOS</v>
          </cell>
          <cell r="D12160" t="str">
            <v>M2</v>
          </cell>
          <cell r="E12160">
            <v>11.35</v>
          </cell>
          <cell r="F12160" t="str">
            <v>SEINFRA</v>
          </cell>
        </row>
        <row r="12161">
          <cell r="B12161" t="str">
            <v>C2232</v>
          </cell>
          <cell r="C12161" t="str">
            <v xml:space="preserve">REVESTIMENTO TEXTURIZADO EM PAREDES INTERNA/EXTERNA C/DESEMPENADEIRA  </v>
          </cell>
          <cell r="D12161" t="str">
            <v>M2</v>
          </cell>
          <cell r="E12161">
            <v>41.78</v>
          </cell>
          <cell r="F12161" t="str">
            <v>SEINFRA</v>
          </cell>
        </row>
        <row r="12162">
          <cell r="F12162" t="str">
            <v>SEINFRA</v>
          </cell>
        </row>
        <row r="12163">
          <cell r="B12163" t="str">
            <v>C2233</v>
          </cell>
          <cell r="C12163" t="str">
            <v>REVESTIMENTO TEXTURIZADO EM PAREDES INTERNA/EXTERNA C/ROLO</v>
          </cell>
          <cell r="D12163" t="str">
            <v>M2</v>
          </cell>
          <cell r="E12163">
            <v>25.53</v>
          </cell>
          <cell r="F12163" t="str">
            <v>SEINFRA</v>
          </cell>
        </row>
        <row r="12164">
          <cell r="B12164" t="str">
            <v>C2274</v>
          </cell>
          <cell r="C12164" t="str">
            <v>SILICONE UMA DEMÃO EM PAREDES DE TIJOLOS</v>
          </cell>
          <cell r="D12164" t="str">
            <v>M2</v>
          </cell>
          <cell r="E12164">
            <v>23.22</v>
          </cell>
          <cell r="F12164" t="str">
            <v>SEINFRA</v>
          </cell>
        </row>
        <row r="12165">
          <cell r="B12165" t="str">
            <v>C2644</v>
          </cell>
          <cell r="C12165" t="str">
            <v>TÊMPERA SIMPLES MÉDIA INTERNA</v>
          </cell>
          <cell r="D12165" t="str">
            <v>M2</v>
          </cell>
          <cell r="E12165">
            <v>18.89</v>
          </cell>
          <cell r="F12165" t="str">
            <v>SEINFRA</v>
          </cell>
        </row>
        <row r="12166">
          <cell r="B12166" t="str">
            <v>C2461</v>
          </cell>
          <cell r="C12166" t="str">
            <v>TEXTURA ACRÍLICA 1 DEMÃO EM PAREDES EXTERNAS</v>
          </cell>
          <cell r="D12166" t="str">
            <v>M2</v>
          </cell>
          <cell r="E12166">
            <v>14.48</v>
          </cell>
          <cell r="F12166" t="str">
            <v>SEINFRA</v>
          </cell>
        </row>
        <row r="12167">
          <cell r="B12167" t="str">
            <v>C2462</v>
          </cell>
          <cell r="C12167" t="str">
            <v>TEXTURA ACRÍLICA 1 DEMÃO EM PAREDES INTERNAS</v>
          </cell>
          <cell r="D12167" t="str">
            <v>M2</v>
          </cell>
          <cell r="E12167">
            <v>16.010000000000002</v>
          </cell>
          <cell r="F12167" t="str">
            <v>SEINFRA</v>
          </cell>
        </row>
        <row r="12168">
          <cell r="B12168" t="str">
            <v>C2464</v>
          </cell>
          <cell r="C12168" t="str">
            <v>TINTA À ÓLEO EM PAREDES INTERNAS DUAS DEMÃOS S/MASSA</v>
          </cell>
          <cell r="D12168" t="str">
            <v>M2</v>
          </cell>
          <cell r="E12168">
            <v>20.05</v>
          </cell>
          <cell r="F12168" t="str">
            <v>SEINFRA</v>
          </cell>
        </row>
        <row r="12169">
          <cell r="B12169" t="str">
            <v>C2465</v>
          </cell>
          <cell r="C12169" t="str">
            <v>TINTA À ÓLEO EM PAREDES INTERNAS TRÊS DEMÃOS S/MASSA</v>
          </cell>
          <cell r="D12169" t="str">
            <v>M2</v>
          </cell>
          <cell r="E12169">
            <v>24.35</v>
          </cell>
          <cell r="F12169" t="str">
            <v>SEINFRA</v>
          </cell>
        </row>
        <row r="12170">
          <cell r="B12170" t="str">
            <v>C2471</v>
          </cell>
          <cell r="C12170" t="str">
            <v>TINTA CERÂMICA DUAS DEMÃOS</v>
          </cell>
          <cell r="D12170" t="str">
            <v>M2</v>
          </cell>
          <cell r="E12170">
            <v>18.43</v>
          </cell>
          <cell r="F12170" t="str">
            <v>SEINFRA</v>
          </cell>
        </row>
        <row r="12171">
          <cell r="B12171" t="str">
            <v>C2476</v>
          </cell>
          <cell r="C12171" t="str">
            <v>TINTA EPÓXI EM PAREDES, C/ SELADOR E EMASSAMENTO ACRÍLICO</v>
          </cell>
          <cell r="D12171" t="str">
            <v>M2</v>
          </cell>
          <cell r="E12171">
            <v>102.3</v>
          </cell>
          <cell r="F12171" t="str">
            <v>SEINFRA</v>
          </cell>
        </row>
        <row r="12172">
          <cell r="B12172" t="str">
            <v>C2477</v>
          </cell>
          <cell r="C12172" t="str">
            <v>TINTA IMPERMEÁVEL MINERAL EM PÓ 3 DEMÃOS EM PAREDES EXTERNAS</v>
          </cell>
          <cell r="D12172" t="str">
            <v>M2</v>
          </cell>
          <cell r="E12172">
            <v>10.210000000000001</v>
          </cell>
          <cell r="F12172" t="str">
            <v>SEINFRA</v>
          </cell>
        </row>
        <row r="12173">
          <cell r="B12173" t="str">
            <v>PISO</v>
          </cell>
          <cell r="E12173">
            <v>298.31</v>
          </cell>
          <cell r="F12173" t="str">
            <v>SEINFRA</v>
          </cell>
        </row>
        <row r="12174">
          <cell r="B12174" t="str">
            <v>C1039</v>
          </cell>
          <cell r="C12174" t="str">
            <v>DEMARCAÇÃO DE PISO À BASE DE EMULSÃO ACRÍLICA</v>
          </cell>
          <cell r="D12174" t="str">
            <v>M</v>
          </cell>
          <cell r="E12174">
            <v>29.73</v>
          </cell>
          <cell r="F12174" t="str">
            <v>SEINFRA</v>
          </cell>
        </row>
        <row r="12175">
          <cell r="B12175" t="str">
            <v>C1040</v>
          </cell>
          <cell r="C12175" t="str">
            <v>DEMARCAÇÃO DE QUADRA ESPORTIVA C/TINTA ACRÍLICA</v>
          </cell>
          <cell r="D12175" t="str">
            <v>M</v>
          </cell>
          <cell r="E12175">
            <v>29.65</v>
          </cell>
          <cell r="F12175" t="str">
            <v>SEINFRA</v>
          </cell>
        </row>
        <row r="12176">
          <cell r="B12176" t="str">
            <v>C1041</v>
          </cell>
          <cell r="C12176" t="str">
            <v>DEMARCAÇÃO DE QUADRA TIPO ESCOLAR C/TINTA ACRÍLICA</v>
          </cell>
          <cell r="D12176" t="str">
            <v>M</v>
          </cell>
          <cell r="E12176">
            <v>13.35</v>
          </cell>
          <cell r="F12176" t="str">
            <v>SEINFRA</v>
          </cell>
        </row>
        <row r="12177">
          <cell r="B12177" t="str">
            <v>C1907</v>
          </cell>
          <cell r="C12177" t="str">
            <v>PINTURA DE PISO INTERNO/EXTERNO. C/TINTA BASE RESINA ACRÍLICA-QUARTZO.2 DEMÃOS</v>
          </cell>
          <cell r="D12177" t="str">
            <v>M2</v>
          </cell>
          <cell r="E12177">
            <v>19.66</v>
          </cell>
          <cell r="F12177" t="str">
            <v>SEINFRA</v>
          </cell>
        </row>
        <row r="12178">
          <cell r="F12178" t="str">
            <v>SEINFRA</v>
          </cell>
        </row>
        <row r="12179">
          <cell r="B12179" t="str">
            <v>C1910</v>
          </cell>
          <cell r="C12179" t="str">
            <v>PINTURA P/PISO À BASE LATEX ACRÍLICO, TIPO "NOVACOR"</v>
          </cell>
          <cell r="D12179" t="str">
            <v>M2</v>
          </cell>
          <cell r="E12179">
            <v>23.19</v>
          </cell>
          <cell r="F12179" t="str">
            <v>SEINFRA</v>
          </cell>
        </row>
        <row r="12180">
          <cell r="B12180" t="str">
            <v>C2466</v>
          </cell>
          <cell r="C12180" t="str">
            <v>TINTA ACRÍLICA 2 DEMÃOS C/ ROLO DE LÃ</v>
          </cell>
          <cell r="D12180" t="str">
            <v>M2</v>
          </cell>
          <cell r="E12180">
            <v>37.33</v>
          </cell>
          <cell r="F12180" t="str">
            <v>SEINFRA</v>
          </cell>
        </row>
        <row r="12181">
          <cell r="B12181" t="str">
            <v>C2470</v>
          </cell>
          <cell r="C12181" t="str">
            <v>TINTA CERÂMICA DE ACABAMENTO, DUAS DEMÃOS</v>
          </cell>
          <cell r="D12181" t="str">
            <v>M2</v>
          </cell>
          <cell r="E12181">
            <v>18.649999999999999</v>
          </cell>
          <cell r="F12181" t="str">
            <v>SEINFRA</v>
          </cell>
        </row>
        <row r="12182">
          <cell r="B12182" t="str">
            <v>C2472</v>
          </cell>
          <cell r="C12182" t="str">
            <v>TINTA DE BASE ASFÁLTICA 2 DEMÃOS C/BROXA</v>
          </cell>
          <cell r="D12182" t="str">
            <v>M2</v>
          </cell>
          <cell r="E12182">
            <v>13.96</v>
          </cell>
          <cell r="F12182" t="str">
            <v>SEINFRA</v>
          </cell>
        </row>
        <row r="12183">
          <cell r="B12183" t="str">
            <v>C2475</v>
          </cell>
          <cell r="C12183" t="str">
            <v>TINTA EPOXI EM PISOS, C/ SELADOR E EMASSAMENTO ACRÍLICO</v>
          </cell>
          <cell r="D12183" t="str">
            <v>M2</v>
          </cell>
          <cell r="E12183">
            <v>112.79</v>
          </cell>
          <cell r="F12183" t="str">
            <v>SEINFRA</v>
          </cell>
        </row>
        <row r="12184">
          <cell r="B12184" t="str">
            <v>ESQUADRIAS DE MADEIRA</v>
          </cell>
          <cell r="E12184">
            <v>146.07</v>
          </cell>
          <cell r="F12184" t="str">
            <v>SEINFRA</v>
          </cell>
        </row>
        <row r="12185">
          <cell r="B12185" t="str">
            <v>C1206</v>
          </cell>
          <cell r="C12185" t="str">
            <v>EMASSAMENTO DE ESQUADRIAS DE MADEIRA P/TINTA ÓLEO OU ESMALTE 2 DEMÃOS</v>
          </cell>
          <cell r="D12185" t="str">
            <v>M2</v>
          </cell>
          <cell r="E12185">
            <v>16.670000000000002</v>
          </cell>
          <cell r="F12185" t="str">
            <v>SEINFRA</v>
          </cell>
        </row>
        <row r="12186">
          <cell r="F12186" t="str">
            <v>SEINFRA</v>
          </cell>
        </row>
        <row r="12187">
          <cell r="B12187" t="str">
            <v>C1280</v>
          </cell>
          <cell r="C12187" t="str">
            <v>ESMALTE DUAS DEMÃOS EM ESQUADRIAS DE MADEIRA</v>
          </cell>
          <cell r="D12187" t="str">
            <v>M2</v>
          </cell>
          <cell r="E12187">
            <v>20.73</v>
          </cell>
          <cell r="F12187" t="str">
            <v>SEINFRA</v>
          </cell>
        </row>
        <row r="12188">
          <cell r="B12188" t="str">
            <v>C3551</v>
          </cell>
          <cell r="C12188" t="str">
            <v>MUTIRÃO MISTO - ESMALTE DUAS DEMÃOS EM ESQUADRIAS DE MADEIRA</v>
          </cell>
          <cell r="D12188" t="str">
            <v>M2</v>
          </cell>
          <cell r="E12188">
            <v>14.86</v>
          </cell>
          <cell r="F12188" t="str">
            <v>SEINFRA</v>
          </cell>
        </row>
        <row r="12189">
          <cell r="B12189" t="str">
            <v>C1876</v>
          </cell>
          <cell r="C12189" t="str">
            <v>PENTOX  2 DEMÃOS APLICADO EM MADEIRAS (CUPINICIDA)</v>
          </cell>
          <cell r="D12189" t="str">
            <v>M2</v>
          </cell>
          <cell r="E12189">
            <v>18.43</v>
          </cell>
          <cell r="F12189" t="str">
            <v>SEINFRA</v>
          </cell>
        </row>
        <row r="12190">
          <cell r="B12190" t="str">
            <v>C2897</v>
          </cell>
          <cell r="C12190" t="str">
            <v>PINTURA COM SELADOR EM MADEIRA</v>
          </cell>
          <cell r="D12190" t="str">
            <v>M2</v>
          </cell>
          <cell r="E12190">
            <v>6.84</v>
          </cell>
          <cell r="F12190" t="str">
            <v>SEINFRA</v>
          </cell>
        </row>
        <row r="12191">
          <cell r="B12191" t="str">
            <v>C2468</v>
          </cell>
          <cell r="C12191" t="str">
            <v>TINTA ANTIFLAMA TRÊS DEMÃOS EM ESQUADRIAS DE MADEIRA</v>
          </cell>
          <cell r="D12191" t="str">
            <v>M2</v>
          </cell>
          <cell r="E12191">
            <v>46.79</v>
          </cell>
          <cell r="F12191" t="str">
            <v>SEINFRA</v>
          </cell>
        </row>
        <row r="12192">
          <cell r="B12192" t="str">
            <v>C2667</v>
          </cell>
          <cell r="C12192" t="str">
            <v>VERNIZ 3 DEMÃOS EM ESQUADRIAS DE MADEIRA</v>
          </cell>
          <cell r="D12192" t="str">
            <v>M2</v>
          </cell>
          <cell r="E12192">
            <v>21.75</v>
          </cell>
          <cell r="F12192" t="str">
            <v>SEINFRA</v>
          </cell>
        </row>
        <row r="12193">
          <cell r="B12193" t="str">
            <v>SUPERFÍCIES METÁLICAS</v>
          </cell>
          <cell r="E12193">
            <v>599.15</v>
          </cell>
          <cell r="F12193" t="str">
            <v>SEINFRA</v>
          </cell>
        </row>
        <row r="12194">
          <cell r="B12194" t="str">
            <v>C0044</v>
          </cell>
          <cell r="C12194" t="str">
            <v>ALUMÍNIO SINTÉTICO EM ESTRUTURA DE AÇO CARBONO 50 MICRA C/REVÓLVER</v>
          </cell>
          <cell r="D12194" t="str">
            <v>M2</v>
          </cell>
          <cell r="E12194">
            <v>10.6</v>
          </cell>
          <cell r="F12194" t="str">
            <v>SEINFRA</v>
          </cell>
        </row>
        <row r="12195">
          <cell r="F12195" t="str">
            <v>SEINFRA</v>
          </cell>
        </row>
        <row r="12196">
          <cell r="B12196" t="str">
            <v>C0045</v>
          </cell>
          <cell r="C12196" t="str">
            <v>ALUMÍNIO SINTÉTICO EM ESTRUTURA DE AÇO CARBONO 50 MICRA C/TRINCHA</v>
          </cell>
          <cell r="D12196" t="str">
            <v>M2</v>
          </cell>
          <cell r="E12196">
            <v>17.59</v>
          </cell>
          <cell r="F12196" t="str">
            <v>SEINFRA</v>
          </cell>
        </row>
        <row r="12197">
          <cell r="F12197" t="str">
            <v>SEINFRA</v>
          </cell>
        </row>
        <row r="12198">
          <cell r="B12198" t="str">
            <v>C0463</v>
          </cell>
          <cell r="C12198" t="str">
            <v>BORRACHA CLORADA EM ESTRUTURA  DE  AÇO CARBONO 50 MICRA C/REVÓLVER</v>
          </cell>
          <cell r="D12198" t="str">
            <v>M2</v>
          </cell>
          <cell r="E12198">
            <v>18.02</v>
          </cell>
          <cell r="F12198" t="str">
            <v>SEINFRA</v>
          </cell>
        </row>
        <row r="12199">
          <cell r="F12199" t="str">
            <v>SEINFRA</v>
          </cell>
        </row>
        <row r="12200">
          <cell r="B12200" t="str">
            <v>C0464</v>
          </cell>
          <cell r="C12200" t="str">
            <v>BORRACHA CLORADA EM ESTRUTURA DE AÇO CARBONO 50 MICRA C/TRINCHA</v>
          </cell>
          <cell r="D12200" t="str">
            <v>M2</v>
          </cell>
          <cell r="E12200">
            <v>22.47</v>
          </cell>
          <cell r="F12200" t="str">
            <v>SEINFRA</v>
          </cell>
        </row>
        <row r="12201">
          <cell r="F12201" t="str">
            <v>SEINFRA</v>
          </cell>
        </row>
        <row r="12202">
          <cell r="B12202" t="str">
            <v>C1279</v>
          </cell>
          <cell r="C12202" t="str">
            <v>ESMALTE DUAS DEMÃOS EM ESQUADRIAS DE FERRO</v>
          </cell>
          <cell r="D12202" t="str">
            <v>M2</v>
          </cell>
          <cell r="E12202">
            <v>37.76</v>
          </cell>
          <cell r="F12202" t="str">
            <v>SEINFRA</v>
          </cell>
        </row>
        <row r="12203">
          <cell r="B12203" t="str">
            <v>C1281</v>
          </cell>
          <cell r="C12203" t="str">
            <v>ESMALTE SINTÉTICO EM ESTRUTURA DE AÇO CARBONO 50 MICRA C/REVÓLVER</v>
          </cell>
          <cell r="D12203" t="str">
            <v>M2</v>
          </cell>
          <cell r="E12203">
            <v>9.3000000000000007</v>
          </cell>
          <cell r="F12203" t="str">
            <v>SEINFRA</v>
          </cell>
        </row>
        <row r="12204">
          <cell r="F12204" t="str">
            <v>SEINFRA</v>
          </cell>
        </row>
        <row r="12205">
          <cell r="B12205" t="str">
            <v>C1282</v>
          </cell>
          <cell r="C12205" t="str">
            <v>ESMALTE SINTÉTICO EM ESTRUTURA DE AÇO CARBONO 50 MICRA C/TRINCHA</v>
          </cell>
          <cell r="D12205" t="str">
            <v>M2</v>
          </cell>
          <cell r="E12205">
            <v>16.48</v>
          </cell>
          <cell r="F12205" t="str">
            <v>SEINFRA</v>
          </cell>
        </row>
        <row r="12206">
          <cell r="B12206" t="str">
            <v>C1428</v>
          </cell>
          <cell r="C12206" t="str">
            <v>GRAFITE DUAS DEMÃOS EM ESQUADRIAS DE FERRO</v>
          </cell>
          <cell r="D12206" t="str">
            <v>M2</v>
          </cell>
          <cell r="E12206">
            <v>39.369999999999997</v>
          </cell>
          <cell r="F12206" t="str">
            <v>SEINFRA</v>
          </cell>
        </row>
        <row r="12207">
          <cell r="B12207" t="str">
            <v>C1520</v>
          </cell>
          <cell r="C12207" t="str">
            <v>JATEAMENTO AO METAL BRANCO EM ESTRUTURAS DE AÇO CARBONO</v>
          </cell>
          <cell r="D12207" t="str">
            <v>M2</v>
          </cell>
          <cell r="E12207">
            <v>70.239999999999995</v>
          </cell>
          <cell r="F12207" t="str">
            <v>SEINFRA</v>
          </cell>
        </row>
        <row r="12208">
          <cell r="B12208" t="str">
            <v>C1521</v>
          </cell>
          <cell r="C12208" t="str">
            <v>JATEAMENTO AO METAL QUASE BRANCO EM ESTRUTURA DE AÇO CARBONO</v>
          </cell>
          <cell r="D12208" t="str">
            <v>M2</v>
          </cell>
          <cell r="E12208">
            <v>25.2</v>
          </cell>
          <cell r="F12208" t="str">
            <v>SEINFRA</v>
          </cell>
        </row>
        <row r="12209">
          <cell r="B12209" t="str">
            <v>C1522</v>
          </cell>
          <cell r="C12209" t="str">
            <v>JATEAMENTO COMERCIAL EM ESTRUTURA DE AÇO CARBONO</v>
          </cell>
          <cell r="D12209" t="str">
            <v>M2</v>
          </cell>
          <cell r="E12209">
            <v>29.6</v>
          </cell>
          <cell r="F12209" t="str">
            <v>SEINFRA</v>
          </cell>
        </row>
        <row r="12210">
          <cell r="B12210" t="str">
            <v>C3425</v>
          </cell>
          <cell r="C12210" t="str">
            <v>PINTURA A ÓLEO PARA FERRO FUNDIDO</v>
          </cell>
          <cell r="D12210" t="str">
            <v>M2</v>
          </cell>
          <cell r="E12210">
            <v>18.09</v>
          </cell>
          <cell r="F12210" t="str">
            <v>SEINFRA</v>
          </cell>
        </row>
        <row r="12211">
          <cell r="B12211" t="str">
            <v>C1911</v>
          </cell>
          <cell r="C12211" t="str">
            <v>PINTURA PARA ESTRUTURA DE ALUMÍNIO</v>
          </cell>
          <cell r="D12211" t="str">
            <v>M2</v>
          </cell>
          <cell r="E12211">
            <v>17.25</v>
          </cell>
          <cell r="F12211" t="str">
            <v>SEINFRA</v>
          </cell>
        </row>
        <row r="12212">
          <cell r="B12212" t="str">
            <v>C2040</v>
          </cell>
          <cell r="C12212" t="str">
            <v>PINTURA C/ PRIMER EPOXI EM ESTRUTURA DE AÇO CARBONO 25 MICRA C/REVÓLVER</v>
          </cell>
          <cell r="D12212" t="str">
            <v>M2</v>
          </cell>
          <cell r="E12212">
            <v>11.11</v>
          </cell>
          <cell r="F12212" t="str">
            <v>SEINFRA</v>
          </cell>
        </row>
        <row r="12213">
          <cell r="F12213" t="str">
            <v>SEINFRA</v>
          </cell>
        </row>
        <row r="12214">
          <cell r="B12214" t="str">
            <v>C2473</v>
          </cell>
          <cell r="C12214" t="str">
            <v>PINTURA C/ TINTA EPOXI EM ESTRUTURA DE AÇO CARBONO 50 MICRA C/REVÓLVER</v>
          </cell>
          <cell r="D12214" t="str">
            <v>M2</v>
          </cell>
          <cell r="E12214">
            <v>16.5</v>
          </cell>
          <cell r="F12214" t="str">
            <v>SEINFRA</v>
          </cell>
        </row>
        <row r="12215">
          <cell r="F12215" t="str">
            <v>SEINFRA</v>
          </cell>
        </row>
        <row r="12216">
          <cell r="B12216" t="str">
            <v>C4309</v>
          </cell>
          <cell r="C12216" t="str">
            <v>PINTURA POLIURETANO EM 02 (DUAS) DEMÃOS SOBRE TUBULAÇÃO</v>
          </cell>
          <cell r="D12216" t="str">
            <v>M2</v>
          </cell>
          <cell r="E12216">
            <v>20.440000000000001</v>
          </cell>
          <cell r="F12216" t="str">
            <v>SEINFRA</v>
          </cell>
        </row>
        <row r="12217">
          <cell r="B12217" t="str">
            <v>C4409</v>
          </cell>
          <cell r="C12217" t="str">
            <v>PINTURA POLIURETANO EM ESTRUTURAS DE AÇO CARBONO, 65 MICRA C/ REVOLVER</v>
          </cell>
          <cell r="D12217" t="str">
            <v>M2</v>
          </cell>
          <cell r="E12217">
            <v>12.42</v>
          </cell>
          <cell r="F12217" t="str">
            <v>SEINFRA</v>
          </cell>
        </row>
        <row r="12218">
          <cell r="F12218" t="str">
            <v>SEINFRA</v>
          </cell>
        </row>
        <row r="12219">
          <cell r="B12219" t="str">
            <v>C2036</v>
          </cell>
          <cell r="C12219" t="str">
            <v>PRIMER À BASE DE BORRACHA CLORADA. EM ESTRUTURA DE AÇO 25 MICRA C/REVÓLVER</v>
          </cell>
          <cell r="D12219" t="str">
            <v>M2</v>
          </cell>
          <cell r="E12219">
            <v>10.76</v>
          </cell>
          <cell r="F12219" t="str">
            <v>SEINFRA</v>
          </cell>
        </row>
        <row r="12220">
          <cell r="F12220" t="str">
            <v>SEINFRA</v>
          </cell>
        </row>
        <row r="12221">
          <cell r="B12221" t="str">
            <v>C2037</v>
          </cell>
          <cell r="C12221" t="str">
            <v>PRIMER À BASE DE BORRACHA CLORADA. EM ESTRUTURA DE. AÇO 25 MICRA C/TRINCHA</v>
          </cell>
          <cell r="D12221" t="str">
            <v>M2</v>
          </cell>
          <cell r="E12221">
            <v>11.91</v>
          </cell>
          <cell r="F12221" t="str">
            <v>SEINFRA</v>
          </cell>
        </row>
        <row r="12222">
          <cell r="F12222" t="str">
            <v>SEINFRA</v>
          </cell>
        </row>
        <row r="12223">
          <cell r="B12223" t="str">
            <v>C2038</v>
          </cell>
          <cell r="C12223" t="str">
            <v>PRIMER EM ESTRUTURA DE AÇO CARBONO 25 MICRA C/REVÓLVER</v>
          </cell>
          <cell r="D12223" t="str">
            <v>M2</v>
          </cell>
          <cell r="E12223">
            <v>6.33</v>
          </cell>
          <cell r="F12223" t="str">
            <v>SEINFRA</v>
          </cell>
        </row>
        <row r="12224">
          <cell r="B12224" t="str">
            <v>C2039</v>
          </cell>
          <cell r="C12224" t="str">
            <v>PRIMER EM ESTRUTURA DE AÇO CARBONO 25 MICRA C/TRINCHA</v>
          </cell>
          <cell r="D12224" t="str">
            <v>M2</v>
          </cell>
          <cell r="E12224">
            <v>9.27</v>
          </cell>
          <cell r="F12224" t="str">
            <v>SEINFRA</v>
          </cell>
        </row>
        <row r="12225">
          <cell r="B12225" t="str">
            <v>C2041</v>
          </cell>
          <cell r="C12225" t="str">
            <v>PRIMER EPOXI EM ESTRUTURA DE AÇO CARBONO 25 MICRA C/TRINCHA</v>
          </cell>
          <cell r="D12225" t="str">
            <v>M2</v>
          </cell>
          <cell r="E12225">
            <v>12.26</v>
          </cell>
          <cell r="F12225" t="str">
            <v>SEINFRA</v>
          </cell>
        </row>
        <row r="12226">
          <cell r="B12226" t="str">
            <v>C2042</v>
          </cell>
          <cell r="C12226" t="str">
            <v>PRIMER SINTÉTICO EM ESTRUTURA DE AÇO CARBONO 25 MICRA C/REVÓLVER</v>
          </cell>
          <cell r="D12226" t="str">
            <v>M2</v>
          </cell>
          <cell r="E12226">
            <v>8.41</v>
          </cell>
          <cell r="F12226" t="str">
            <v>SEINFRA</v>
          </cell>
        </row>
        <row r="12227">
          <cell r="F12227" t="str">
            <v>SEINFRA</v>
          </cell>
        </row>
        <row r="12228">
          <cell r="B12228" t="str">
            <v>C2043</v>
          </cell>
          <cell r="C12228" t="str">
            <v>PRIMER SINTÉTICO EM ESTRUTURA DE AÇO CARBONO 25 MICRA C/TRINCHA</v>
          </cell>
          <cell r="D12228" t="str">
            <v>M2</v>
          </cell>
          <cell r="E12228">
            <v>13.42</v>
          </cell>
          <cell r="F12228" t="str">
            <v>SEINFRA</v>
          </cell>
        </row>
        <row r="12229">
          <cell r="B12229" t="str">
            <v>C2467</v>
          </cell>
          <cell r="C12229" t="str">
            <v>TINTA ANTIFLAMA 2 DEMÃOS E PRIMER EM ESQUADRIAS DE FERRO</v>
          </cell>
          <cell r="D12229" t="str">
            <v>M2</v>
          </cell>
          <cell r="E12229">
            <v>68.75</v>
          </cell>
          <cell r="F12229" t="str">
            <v>SEINFRA</v>
          </cell>
        </row>
        <row r="12230">
          <cell r="B12230" t="str">
            <v>C2469</v>
          </cell>
          <cell r="C12230" t="str">
            <v>TINTA AUTOMOTIVA 2 DEMÃOS EM METÁLICOS</v>
          </cell>
          <cell r="D12230" t="str">
            <v>M2</v>
          </cell>
          <cell r="E12230">
            <v>44.29</v>
          </cell>
          <cell r="F12230" t="str">
            <v>SEINFRA</v>
          </cell>
        </row>
        <row r="12231">
          <cell r="B12231" t="str">
            <v>C2474</v>
          </cell>
          <cell r="C12231" t="str">
            <v>TINTA EPOXI EM ESTRUTURA DE AÇO CARBONO 50 MICRA C/TRINCHA</v>
          </cell>
          <cell r="D12231" t="str">
            <v>M2</v>
          </cell>
          <cell r="E12231">
            <v>21.31</v>
          </cell>
          <cell r="F12231" t="str">
            <v>SEINFRA</v>
          </cell>
        </row>
        <row r="12232">
          <cell r="B12232" t="str">
            <v>SUPERFÍCIES DE CONCRETO</v>
          </cell>
          <cell r="E12232">
            <v>189.95</v>
          </cell>
          <cell r="F12232" t="str">
            <v>SEINFRA</v>
          </cell>
        </row>
        <row r="12233">
          <cell r="B12233" t="str">
            <v>C1235</v>
          </cell>
          <cell r="C12233" t="str">
            <v>EMULSÃO DE RESINAS ACRÍLICAS EM CONCRETO - 2 DEMÃOS</v>
          </cell>
          <cell r="D12233" t="str">
            <v>M2</v>
          </cell>
          <cell r="E12233">
            <v>34.04</v>
          </cell>
          <cell r="F12233" t="str">
            <v>SEINFRA</v>
          </cell>
        </row>
        <row r="12234">
          <cell r="B12234" t="str">
            <v>C4714</v>
          </cell>
          <cell r="C12234" t="str">
            <v>PINTURA DE LOGOTIPOS COM TINTA À ÓLEO EM CONCRETO</v>
          </cell>
          <cell r="D12234" t="str">
            <v>M2</v>
          </cell>
          <cell r="E12234">
            <v>77.510000000000005</v>
          </cell>
          <cell r="F12234" t="str">
            <v>SEINFRA</v>
          </cell>
        </row>
        <row r="12235">
          <cell r="B12235" t="str">
            <v>C2187</v>
          </cell>
          <cell r="C12235" t="str">
            <v>REGULARIZAÇÃO DE SUPERFÍCIE DE CONCRETO  APARENTE - 2 DEMÃOS</v>
          </cell>
          <cell r="D12235" t="str">
            <v>M2</v>
          </cell>
          <cell r="E12235">
            <v>10.29</v>
          </cell>
          <cell r="F12235" t="str">
            <v>SEINFRA</v>
          </cell>
        </row>
        <row r="12236">
          <cell r="B12236" t="str">
            <v>C2273</v>
          </cell>
          <cell r="C12236" t="str">
            <v>SILICONE EM PAREDES DE CONCRETO OU TIJOLO CERÂMICO - 1 DEMÃO</v>
          </cell>
          <cell r="D12236" t="str">
            <v>M2</v>
          </cell>
          <cell r="E12236">
            <v>12.97</v>
          </cell>
          <cell r="F12236" t="str">
            <v>SEINFRA</v>
          </cell>
        </row>
        <row r="12237">
          <cell r="B12237" t="str">
            <v>C2542</v>
          </cell>
          <cell r="C12237" t="str">
            <v>TRATAMENTO DE SUPERFÍCIE DE CONCRETO APARENTE</v>
          </cell>
          <cell r="D12237" t="str">
            <v>M2</v>
          </cell>
          <cell r="E12237">
            <v>16.07</v>
          </cell>
          <cell r="F12237" t="str">
            <v>SEINFRA</v>
          </cell>
        </row>
        <row r="12238">
          <cell r="B12238" t="str">
            <v>C2668</v>
          </cell>
          <cell r="C12238" t="str">
            <v>VERNIZ ACRÍLICO EM PAREDES DE CONCRETO - 2 DEMÃOS</v>
          </cell>
          <cell r="D12238" t="str">
            <v>M2</v>
          </cell>
          <cell r="E12238">
            <v>10.9</v>
          </cell>
          <cell r="F12238" t="str">
            <v>SEINFRA</v>
          </cell>
        </row>
        <row r="12239">
          <cell r="B12239" t="str">
            <v>C2669</v>
          </cell>
          <cell r="C12239" t="str">
            <v>VERNIZ POLIURETANO SOBRE PRIMER EM PAREDE CONCRETO - 3 DEMÃOS</v>
          </cell>
          <cell r="D12239" t="str">
            <v>M2</v>
          </cell>
          <cell r="E12239">
            <v>28.17</v>
          </cell>
          <cell r="F12239" t="str">
            <v>SEINFRA</v>
          </cell>
        </row>
        <row r="12240">
          <cell r="B12240" t="str">
            <v>OUTROS ELEMENTOS</v>
          </cell>
          <cell r="E12240">
            <v>514.24</v>
          </cell>
          <cell r="F12240" t="str">
            <v>SEINFRA</v>
          </cell>
        </row>
        <row r="12241">
          <cell r="B12241" t="str">
            <v>C4025</v>
          </cell>
          <cell r="C12241" t="str">
            <v>DESENHOS INSERIDOS NO PASSEIO DE CONCRETO</v>
          </cell>
          <cell r="D12241" t="str">
            <v>M2</v>
          </cell>
          <cell r="E12241">
            <v>61.5</v>
          </cell>
          <cell r="F12241" t="str">
            <v>SEINFRA</v>
          </cell>
        </row>
        <row r="12242">
          <cell r="B12242" t="str">
            <v>C1613</v>
          </cell>
          <cell r="C12242" t="str">
            <v>LATEX ACRÍLICO 2 DEMÃOS EM TELHAS DE FIBROCIMENTO</v>
          </cell>
          <cell r="D12242" t="str">
            <v>M2</v>
          </cell>
          <cell r="E12242">
            <v>22.27</v>
          </cell>
          <cell r="F12242" t="str">
            <v>SEINFRA</v>
          </cell>
        </row>
        <row r="12243">
          <cell r="B12243" t="str">
            <v>C1620</v>
          </cell>
          <cell r="C12243" t="str">
            <v>LETREIRO - LETRA EM CAIXA DE ZINCO, H= 20CM</v>
          </cell>
          <cell r="D12243" t="str">
            <v>UN</v>
          </cell>
          <cell r="E12243">
            <v>83.8</v>
          </cell>
          <cell r="F12243" t="str">
            <v>SEINFRA</v>
          </cell>
        </row>
        <row r="12244">
          <cell r="B12244" t="str">
            <v>C1621</v>
          </cell>
          <cell r="C12244" t="str">
            <v>LETREIRO - LETRA EM PAREDES</v>
          </cell>
          <cell r="D12244" t="str">
            <v>UN</v>
          </cell>
          <cell r="E12244">
            <v>15.16</v>
          </cell>
          <cell r="F12244" t="str">
            <v>SEINFRA</v>
          </cell>
        </row>
        <row r="12245">
          <cell r="B12245" t="str">
            <v>C1906</v>
          </cell>
          <cell r="C12245" t="str">
            <v>PINTURA C/ EMASSAMENTO P/ QUADRO-VERDE</v>
          </cell>
          <cell r="D12245" t="str">
            <v>M2</v>
          </cell>
          <cell r="E12245">
            <v>40.32</v>
          </cell>
          <cell r="F12245" t="str">
            <v>SEINFRA</v>
          </cell>
        </row>
        <row r="12246">
          <cell r="B12246" t="str">
            <v>C1908</v>
          </cell>
          <cell r="C12246" t="str">
            <v>PINTURA EXTERNA DE RUFOS, CALHAS E CONDUTORES C/ESMALTE SINTÉTICO</v>
          </cell>
          <cell r="D12246" t="str">
            <v>M</v>
          </cell>
          <cell r="E12246">
            <v>16.579999999999998</v>
          </cell>
          <cell r="F12246" t="str">
            <v>SEINFRA</v>
          </cell>
        </row>
        <row r="12247">
          <cell r="F12247" t="str">
            <v>SEINFRA</v>
          </cell>
        </row>
        <row r="12248">
          <cell r="B12248" t="str">
            <v>C1909</v>
          </cell>
          <cell r="C12248" t="str">
            <v>PINTURA EXTERNA DE RUFOS E  INTERNA DE CALHAS C/TINTA BETUMINOSA 1 DEMÃO</v>
          </cell>
          <cell r="D12248" t="str">
            <v>M2</v>
          </cell>
          <cell r="E12248">
            <v>11.63</v>
          </cell>
          <cell r="F12248" t="str">
            <v>SEINFRA</v>
          </cell>
        </row>
        <row r="12249">
          <cell r="F12249" t="str">
            <v>SEINFRA</v>
          </cell>
        </row>
        <row r="12250">
          <cell r="B12250" t="str">
            <v>C2899</v>
          </cell>
          <cell r="C12250" t="str">
            <v>PINTURA LOGOTIPO CAGECE - PROJETO PADRÃO</v>
          </cell>
          <cell r="D12250" t="str">
            <v>UN</v>
          </cell>
          <cell r="E12250">
            <v>262.98</v>
          </cell>
          <cell r="F12250" t="str">
            <v>SEINFRA</v>
          </cell>
        </row>
        <row r="12251">
          <cell r="B12251" t="str">
            <v>PAVIMENTAÇÃO DO SISTEMA VIÁRIO</v>
          </cell>
          <cell r="E12251">
            <v>2865.73</v>
          </cell>
          <cell r="F12251" t="str">
            <v>SEINFRA</v>
          </cell>
        </row>
        <row r="12252">
          <cell r="B12252" t="str">
            <v>REGULARIZAÇÃO DO SUB-LEITO</v>
          </cell>
          <cell r="E12252">
            <v>2.13</v>
          </cell>
          <cell r="F12252" t="str">
            <v>SEINFRA</v>
          </cell>
        </row>
        <row r="12253">
          <cell r="B12253" t="str">
            <v>C3233</v>
          </cell>
          <cell r="C12253" t="str">
            <v>REGULARIZAÇÃO DO SUB-LEITO</v>
          </cell>
          <cell r="D12253" t="str">
            <v>M2</v>
          </cell>
          <cell r="E12253">
            <v>2.13</v>
          </cell>
          <cell r="F12253" t="str">
            <v>SEINFRA</v>
          </cell>
        </row>
        <row r="12254">
          <cell r="B12254" t="str">
            <v>REFORÇO, SUB-BASE E BASE</v>
          </cell>
          <cell r="E12254">
            <v>913.43</v>
          </cell>
          <cell r="F12254" t="str">
            <v>SEINFRA</v>
          </cell>
        </row>
        <row r="12255">
          <cell r="B12255" t="str">
            <v>C3132</v>
          </cell>
          <cell r="C12255" t="str">
            <v>BASE DE BRITA GRADUADA (S/TRANSP)</v>
          </cell>
          <cell r="D12255" t="str">
            <v>M3</v>
          </cell>
          <cell r="E12255">
            <v>121.41</v>
          </cell>
          <cell r="F12255" t="str">
            <v>SEINFRA</v>
          </cell>
        </row>
        <row r="12256">
          <cell r="B12256" t="str">
            <v>C3133</v>
          </cell>
          <cell r="C12256" t="str">
            <v>BASE MACADAME HIDRÁULICO C/ENCHIMENTO DE AREIA (S/TRANSP)</v>
          </cell>
          <cell r="D12256" t="str">
            <v>M3</v>
          </cell>
          <cell r="E12256">
            <v>102.61</v>
          </cell>
          <cell r="F12256" t="str">
            <v>SEINFRA</v>
          </cell>
        </row>
        <row r="12257">
          <cell r="B12257" t="str">
            <v>C3134</v>
          </cell>
          <cell r="C12257" t="str">
            <v>BASE SOLO BRITA COM 20% DE BRITA (S/TRANSP)</v>
          </cell>
          <cell r="D12257" t="str">
            <v>M3</v>
          </cell>
          <cell r="E12257">
            <v>51.3</v>
          </cell>
          <cell r="F12257" t="str">
            <v>SEINFRA</v>
          </cell>
        </row>
        <row r="12258">
          <cell r="B12258" t="str">
            <v>C3135</v>
          </cell>
          <cell r="C12258" t="str">
            <v>BASE SOLO BRITA COM 30% DE BRITA (S/TRANSP)</v>
          </cell>
          <cell r="D12258" t="str">
            <v>M3</v>
          </cell>
          <cell r="E12258">
            <v>62.29</v>
          </cell>
          <cell r="F12258" t="str">
            <v>SEINFRA</v>
          </cell>
        </row>
        <row r="12259">
          <cell r="B12259" t="str">
            <v>C3136</v>
          </cell>
          <cell r="C12259" t="str">
            <v>BASE SOLO BRITA COM 40% DE BRITA (S/TRANSP)</v>
          </cell>
          <cell r="D12259" t="str">
            <v>M3</v>
          </cell>
          <cell r="E12259">
            <v>73.209999999999994</v>
          </cell>
          <cell r="F12259" t="str">
            <v>SEINFRA</v>
          </cell>
        </row>
        <row r="12260">
          <cell r="B12260" t="str">
            <v>C3137</v>
          </cell>
          <cell r="C12260" t="str">
            <v>BASE SOLO BRITA COM 50% DE BRITA (S/TRANSP)</v>
          </cell>
          <cell r="D12260" t="str">
            <v>M3</v>
          </cell>
          <cell r="E12260">
            <v>84.2</v>
          </cell>
          <cell r="F12260" t="str">
            <v>SEINFRA</v>
          </cell>
        </row>
        <row r="12261">
          <cell r="B12261" t="str">
            <v>C3138</v>
          </cell>
          <cell r="C12261" t="str">
            <v>BASE SOLO BRITA COM 60% DE BRITA (S/TRANSP)</v>
          </cell>
          <cell r="D12261" t="str">
            <v>M3</v>
          </cell>
          <cell r="E12261">
            <v>95.11</v>
          </cell>
          <cell r="F12261" t="str">
            <v>SEINFRA</v>
          </cell>
        </row>
        <row r="12262">
          <cell r="B12262" t="str">
            <v>C3217</v>
          </cell>
          <cell r="C12262" t="str">
            <v>ESTABILIZAÇÃO GRANULOMÉTRICA DE SOLOS S/ MISTURA DE MATERIAIS (S/TRANSP)</v>
          </cell>
          <cell r="D12262" t="str">
            <v>M3</v>
          </cell>
          <cell r="E12262">
            <v>21.48</v>
          </cell>
          <cell r="F12262" t="str">
            <v>SEINFRA</v>
          </cell>
        </row>
        <row r="12263">
          <cell r="F12263" t="str">
            <v>SEINFRA</v>
          </cell>
        </row>
        <row r="12264">
          <cell r="B12264" t="str">
            <v>C3216</v>
          </cell>
          <cell r="C12264" t="str">
            <v>ESTABILIZAÇÃO GRANULOMÉTRICA DE SOLOS C/ MISTURA DE MATERIAIS (S/TRANSP)</v>
          </cell>
          <cell r="D12264" t="str">
            <v>M3</v>
          </cell>
          <cell r="E12264">
            <v>25.77</v>
          </cell>
          <cell r="F12264" t="str">
            <v>SEINFRA</v>
          </cell>
        </row>
        <row r="12265">
          <cell r="F12265" t="str">
            <v>SEINFRA</v>
          </cell>
        </row>
        <row r="12266">
          <cell r="B12266" t="str">
            <v>C3215</v>
          </cell>
          <cell r="C12266" t="str">
            <v>ESTABILIZACÂO SOLO BETUME MISTURADO NA PISTA (S/TRANSP)</v>
          </cell>
          <cell r="D12266" t="str">
            <v>M3</v>
          </cell>
          <cell r="E12266">
            <v>32.15</v>
          </cell>
          <cell r="F12266" t="str">
            <v>SEINFRA</v>
          </cell>
        </row>
        <row r="12267">
          <cell r="B12267" t="str">
            <v>C3930</v>
          </cell>
          <cell r="C12267" t="str">
            <v>SUB BASE/BASE DE SOLO CAL (3%) (S/TRANSP)</v>
          </cell>
          <cell r="D12267" t="str">
            <v>M3</v>
          </cell>
          <cell r="E12267">
            <v>66.87</v>
          </cell>
          <cell r="F12267" t="str">
            <v>SEINFRA</v>
          </cell>
        </row>
        <row r="12268">
          <cell r="B12268" t="str">
            <v>C3931</v>
          </cell>
          <cell r="C12268" t="str">
            <v>SUB BASE/BASE DE SOLO CAL (4%) (S/TRANSP)</v>
          </cell>
          <cell r="D12268" t="str">
            <v>M3</v>
          </cell>
          <cell r="E12268">
            <v>81.3</v>
          </cell>
          <cell r="F12268" t="str">
            <v>SEINFRA</v>
          </cell>
        </row>
        <row r="12269">
          <cell r="B12269" t="str">
            <v>C3968</v>
          </cell>
          <cell r="C12269" t="str">
            <v>SUB BASE/BASE DE SOLO CAL (5%) (S/TRANSP)</v>
          </cell>
          <cell r="D12269" t="str">
            <v>M3</v>
          </cell>
          <cell r="E12269">
            <v>95.73</v>
          </cell>
          <cell r="F12269" t="str">
            <v>SEINFRA</v>
          </cell>
        </row>
        <row r="12270">
          <cell r="B12270" t="str">
            <v>RECOMPOSIÇÃO DE SUB BASE E BASE</v>
          </cell>
          <cell r="E12270">
            <v>546.01</v>
          </cell>
          <cell r="F12270" t="str">
            <v>SEINFRA</v>
          </cell>
        </row>
        <row r="12271">
          <cell r="B12271" t="str">
            <v>C3163</v>
          </cell>
          <cell r="C12271" t="str">
            <v>ESCAVAÇÃO E CARGA DE MATERIAL ADICIONAL DE JAZIDA P/ RECOMPOSIÇÃO DE SUB-BASE/BASE/REVESTIMENTO PRIMÁRIO</v>
          </cell>
          <cell r="D12271" t="str">
            <v>M3</v>
          </cell>
          <cell r="E12271">
            <v>4.1399999999999997</v>
          </cell>
          <cell r="F12271" t="str">
            <v>SEINFRA</v>
          </cell>
        </row>
        <row r="12272">
          <cell r="F12272" t="str">
            <v>SEINFRA</v>
          </cell>
        </row>
        <row r="12273">
          <cell r="B12273" t="str">
            <v>C3164</v>
          </cell>
          <cell r="C12273" t="str">
            <v>ESCARIFICAÇÃO P/APROVEITAMENTO DE SUB-BASE/BASE/REVESTIMENTO PRIMÁRIO</v>
          </cell>
          <cell r="D12273" t="str">
            <v>M3</v>
          </cell>
          <cell r="E12273">
            <v>5.14</v>
          </cell>
          <cell r="F12273" t="str">
            <v>SEINFRA</v>
          </cell>
        </row>
        <row r="12274">
          <cell r="F12274" t="str">
            <v>SEINFRA</v>
          </cell>
        </row>
        <row r="12275">
          <cell r="B12275" t="str">
            <v>C4549</v>
          </cell>
          <cell r="C12275" t="str">
            <v>RECICLAGEM DE BASE E REVESTIMENTO SEM ADIÇÃO DE MATERIAL</v>
          </cell>
          <cell r="D12275" t="str">
            <v>M3</v>
          </cell>
          <cell r="E12275">
            <v>54.46</v>
          </cell>
          <cell r="F12275" t="str">
            <v>SEINFRA</v>
          </cell>
        </row>
        <row r="12276">
          <cell r="B12276" t="str">
            <v>C4235</v>
          </cell>
          <cell r="C12276" t="str">
            <v>RECICLAGEM DE BASE E REVESTIMENTO COM ADIÇÃO DE BRITA NA TAXA DE 86 Kg/m² (S/ TRANSP.)</v>
          </cell>
          <cell r="D12276" t="str">
            <v>M3</v>
          </cell>
          <cell r="E12276">
            <v>69.37</v>
          </cell>
          <cell r="F12276" t="str">
            <v>SEINFRA</v>
          </cell>
        </row>
        <row r="12277">
          <cell r="F12277" t="str">
            <v>SEINFRA</v>
          </cell>
        </row>
        <row r="12278">
          <cell r="B12278" t="str">
            <v>C4236</v>
          </cell>
          <cell r="C12278" t="str">
            <v>RECICLAGEM DE BASE E REVESTIMENTO COM ADIÇÃO DE BRITA NA TAXA DE 129 Kg/m² (S/ TRANSP.)</v>
          </cell>
          <cell r="D12278" t="str">
            <v>M3</v>
          </cell>
          <cell r="E12278">
            <v>81.06</v>
          </cell>
          <cell r="F12278" t="str">
            <v>SEINFRA</v>
          </cell>
        </row>
        <row r="12279">
          <cell r="F12279" t="str">
            <v>SEINFRA</v>
          </cell>
        </row>
        <row r="12280">
          <cell r="B12280" t="str">
            <v>C4237</v>
          </cell>
          <cell r="C12280" t="str">
            <v>RECICLAGEM DE BASE E REVESTIMENTO COM ADIÇÃO DE BRITA NA TAXA DE 172 Kg/m² (S/ TRANSP.)</v>
          </cell>
          <cell r="D12280" t="str">
            <v>M3</v>
          </cell>
          <cell r="E12280">
            <v>92.66</v>
          </cell>
          <cell r="F12280" t="str">
            <v>SEINFRA</v>
          </cell>
        </row>
        <row r="12281">
          <cell r="F12281" t="str">
            <v>SEINFRA</v>
          </cell>
        </row>
        <row r="12282">
          <cell r="B12282" t="str">
            <v>C4238</v>
          </cell>
          <cell r="C12282" t="str">
            <v>RECICLAGEM DE BASE E REVESTIMENTO COM ADIÇÃO DE BRITA NA TAXA DE 215 Kg/m² (S/ TRANSP.)</v>
          </cell>
          <cell r="D12282" t="str">
            <v>M3</v>
          </cell>
          <cell r="E12282">
            <v>104.35</v>
          </cell>
          <cell r="F12282" t="str">
            <v>SEINFRA</v>
          </cell>
        </row>
        <row r="12283">
          <cell r="F12283" t="str">
            <v>SEINFRA</v>
          </cell>
        </row>
        <row r="12284">
          <cell r="B12284" t="str">
            <v>C4239</v>
          </cell>
          <cell r="C12284" t="str">
            <v>RECICLAGEM DE BASE E REVESTIMENTO COM ADIÇÃO DE BRITA NA TAXA DE 258 Kg/m² (S/ TRANSP.)</v>
          </cell>
          <cell r="D12284" t="str">
            <v>M3</v>
          </cell>
          <cell r="E12284">
            <v>115.96</v>
          </cell>
          <cell r="F12284" t="str">
            <v>SEINFRA</v>
          </cell>
        </row>
        <row r="12285">
          <cell r="F12285" t="str">
            <v>SEINFRA</v>
          </cell>
        </row>
        <row r="12286">
          <cell r="B12286" t="str">
            <v>C3231</v>
          </cell>
          <cell r="C12286" t="str">
            <v>RECOMPOSIÇÃO DE  SUB-BASE/BASE SOLO ESTABILIZADO GRANULOMETRICAMENTE (S/TRANSP)</v>
          </cell>
          <cell r="D12286" t="str">
            <v>M3</v>
          </cell>
          <cell r="E12286">
            <v>18.87</v>
          </cell>
          <cell r="F12286" t="str">
            <v>SEINFRA</v>
          </cell>
        </row>
        <row r="12287">
          <cell r="F12287" t="str">
            <v>SEINFRA</v>
          </cell>
        </row>
        <row r="12288">
          <cell r="B12288" t="str">
            <v>IMPRIMAÇÃO</v>
          </cell>
          <cell r="E12288">
            <v>0.37</v>
          </cell>
          <cell r="F12288" t="str">
            <v>SEINFRA</v>
          </cell>
        </row>
        <row r="12289">
          <cell r="B12289" t="str">
            <v>C3221</v>
          </cell>
          <cell r="C12289" t="str">
            <v>IMPRIMAÇÃO - EXECUÇÃO (S/TRANSP)</v>
          </cell>
          <cell r="D12289" t="str">
            <v>M2</v>
          </cell>
          <cell r="E12289">
            <v>0.37</v>
          </cell>
          <cell r="F12289" t="str">
            <v>SEINFRA</v>
          </cell>
        </row>
        <row r="12290">
          <cell r="B12290" t="str">
            <v>PINTURA DE LIGAÇÃO</v>
          </cell>
          <cell r="E12290">
            <v>0.22</v>
          </cell>
          <cell r="F12290" t="str">
            <v>SEINFRA</v>
          </cell>
        </row>
        <row r="12291">
          <cell r="B12291" t="str">
            <v>C3228</v>
          </cell>
          <cell r="C12291" t="str">
            <v>PINTURA DE LIGAÇÃO - EXECUÇÃO (S/TRANSP)</v>
          </cell>
          <cell r="D12291" t="str">
            <v>M2</v>
          </cell>
          <cell r="E12291">
            <v>0.22</v>
          </cell>
          <cell r="F12291" t="str">
            <v>SEINFRA</v>
          </cell>
        </row>
        <row r="12292">
          <cell r="B12292" t="str">
            <v>MISTURAS BETUMINOSAS À QUENTE</v>
          </cell>
          <cell r="E12292">
            <v>594.33000000000004</v>
          </cell>
          <cell r="F12292" t="str">
            <v>SEINFRA</v>
          </cell>
        </row>
        <row r="12293">
          <cell r="B12293" t="str">
            <v>C3126</v>
          </cell>
          <cell r="C12293" t="str">
            <v>AREIA ASFALTO USINADA À QUENTE C/ESPALHAMENTO DE MOTONIVELADORA (S/TRANSP)</v>
          </cell>
          <cell r="D12293" t="str">
            <v>M3</v>
          </cell>
          <cell r="E12293">
            <v>107.04</v>
          </cell>
          <cell r="F12293" t="str">
            <v>SEINFRA</v>
          </cell>
        </row>
        <row r="12294">
          <cell r="F12294" t="str">
            <v>SEINFRA</v>
          </cell>
        </row>
        <row r="12295">
          <cell r="B12295" t="str">
            <v>C3128</v>
          </cell>
          <cell r="C12295" t="str">
            <v>AREIA ASFALTO USINADA À QUENTE - AAUQ (S/TRANSP)</v>
          </cell>
          <cell r="D12295" t="str">
            <v>M3</v>
          </cell>
          <cell r="E12295">
            <v>109.97</v>
          </cell>
          <cell r="F12295" t="str">
            <v>SEINFRA</v>
          </cell>
        </row>
        <row r="12296">
          <cell r="B12296" t="str">
            <v>C3155</v>
          </cell>
          <cell r="C12296" t="str">
            <v>CONCRETO BETUMINOSO USINADO À QUENTE - CBUQ (S/TRANSP)</v>
          </cell>
          <cell r="D12296" t="str">
            <v>M3</v>
          </cell>
          <cell r="E12296">
            <v>173.35</v>
          </cell>
          <cell r="F12296" t="str">
            <v>SEINFRA</v>
          </cell>
        </row>
        <row r="12297">
          <cell r="B12297" t="str">
            <v>C3230</v>
          </cell>
          <cell r="C12297" t="str">
            <v>PRÉ MISTURADO À QUENTE - PMQ (S/TRANSP)</v>
          </cell>
          <cell r="D12297" t="str">
            <v>M3</v>
          </cell>
          <cell r="E12297">
            <v>203.97</v>
          </cell>
          <cell r="F12297" t="str">
            <v>SEINFRA</v>
          </cell>
        </row>
        <row r="12298">
          <cell r="B12298" t="str">
            <v>MISTURAS BETUMINOSAS À FRIO</v>
          </cell>
          <cell r="E12298">
            <v>228.82</v>
          </cell>
          <cell r="F12298" t="str">
            <v>SEINFRA</v>
          </cell>
        </row>
        <row r="12299">
          <cell r="B12299" t="str">
            <v>C3127</v>
          </cell>
          <cell r="C12299" t="str">
            <v>AREIA ASFALTO USINADA À FRIO - AAUF (S/TRANSP)</v>
          </cell>
          <cell r="D12299" t="str">
            <v>M3</v>
          </cell>
          <cell r="E12299">
            <v>72.290000000000006</v>
          </cell>
          <cell r="F12299" t="str">
            <v>SEINFRA</v>
          </cell>
        </row>
        <row r="12300">
          <cell r="B12300" t="str">
            <v>C3229</v>
          </cell>
          <cell r="C12300" t="str">
            <v>PRÉ MISTURADO À FRIO - PMF (S/TRANSP)</v>
          </cell>
          <cell r="D12300" t="str">
            <v>M3</v>
          </cell>
          <cell r="E12300">
            <v>156.53</v>
          </cell>
          <cell r="F12300" t="str">
            <v>SEINFRA</v>
          </cell>
        </row>
        <row r="12301">
          <cell r="B12301" t="str">
            <v>REVESTIMENTO EM PEDRA</v>
          </cell>
          <cell r="E12301">
            <v>372.86</v>
          </cell>
          <cell r="F12301" t="str">
            <v>SEINFRA</v>
          </cell>
        </row>
        <row r="12302">
          <cell r="B12302" t="str">
            <v>C3010</v>
          </cell>
          <cell r="C12302" t="str">
            <v>PAVIMENTAÇÃO BRIPAR INCLUSIVE COMPACTAÇÃO (S/TRANSP)</v>
          </cell>
          <cell r="D12302" t="str">
            <v>M2</v>
          </cell>
          <cell r="E12302">
            <v>78.599999999999994</v>
          </cell>
          <cell r="F12302" t="str">
            <v>SEINFRA</v>
          </cell>
        </row>
        <row r="12303">
          <cell r="B12303" t="str">
            <v>C2893</v>
          </cell>
          <cell r="C12303" t="str">
            <v>PAVIMENTAÇÃO EM PARALELEPÍPEDO C/ REJUNTAMENTO (AGREGADO ADQUIRIDO)</v>
          </cell>
          <cell r="D12303" t="str">
            <v>M2</v>
          </cell>
          <cell r="E12303">
            <v>64.63</v>
          </cell>
          <cell r="F12303" t="str">
            <v>SEINFRA</v>
          </cell>
        </row>
        <row r="12304">
          <cell r="F12304" t="str">
            <v>SEINFRA</v>
          </cell>
        </row>
        <row r="12305">
          <cell r="B12305" t="str">
            <v>C3107</v>
          </cell>
          <cell r="C12305" t="str">
            <v>PAVIMENTAÇÃO EM PARALELEPÍPEDO C/ REJUNTAMENTO (AGREGADO PRODUZIDO) (S/TRANSP)</v>
          </cell>
          <cell r="D12305" t="str">
            <v>M2</v>
          </cell>
          <cell r="E12305">
            <v>55.17</v>
          </cell>
          <cell r="F12305" t="str">
            <v>SEINFRA</v>
          </cell>
        </row>
        <row r="12306">
          <cell r="F12306" t="str">
            <v>SEINFRA</v>
          </cell>
        </row>
        <row r="12307">
          <cell r="B12307" t="str">
            <v>C2894</v>
          </cell>
          <cell r="C12307" t="str">
            <v>PAVIMENTAÇÃO EM PARALELEPÍPEDO S/ REJUNTAMENTO (AGREGADO ADQUIRIDO)</v>
          </cell>
          <cell r="D12307" t="str">
            <v>M2</v>
          </cell>
          <cell r="E12307">
            <v>57.86</v>
          </cell>
          <cell r="F12307" t="str">
            <v>SEINFRA</v>
          </cell>
        </row>
        <row r="12308">
          <cell r="F12308" t="str">
            <v>SEINFRA</v>
          </cell>
        </row>
        <row r="12309">
          <cell r="B12309" t="str">
            <v>C2895</v>
          </cell>
          <cell r="C12309" t="str">
            <v>PAVIMENTAÇÃO EM PEDRA TOSCA C/ REJUNTAMENTO (AGREGADO ADQUIRIDO)</v>
          </cell>
          <cell r="D12309" t="str">
            <v>M2</v>
          </cell>
          <cell r="E12309">
            <v>55.65</v>
          </cell>
          <cell r="F12309" t="str">
            <v>SEINFRA</v>
          </cell>
        </row>
        <row r="12310">
          <cell r="F12310" t="str">
            <v>SEINFRA</v>
          </cell>
        </row>
        <row r="12311">
          <cell r="B12311" t="str">
            <v>C3348</v>
          </cell>
          <cell r="C12311" t="str">
            <v>PAVIMENTAÇÃO EM PEDRA TOSCA S/ REJUNTAMENTO (AGREGADO PRODUZIDO)</v>
          </cell>
          <cell r="D12311" t="str">
            <v>M2</v>
          </cell>
          <cell r="E12311">
            <v>24.3</v>
          </cell>
          <cell r="F12311" t="str">
            <v>SEINFRA</v>
          </cell>
        </row>
        <row r="12312">
          <cell r="F12312" t="str">
            <v>SEINFRA</v>
          </cell>
        </row>
        <row r="12313">
          <cell r="B12313" t="str">
            <v>C2896</v>
          </cell>
          <cell r="C12313" t="str">
            <v>PAVIMENTAÇÃO EM PEDRA TOSCA S/ REJUNTAMENTO (AGREGADO ADQUIRIDO)</v>
          </cell>
          <cell r="D12313" t="str">
            <v>M2</v>
          </cell>
          <cell r="E12313">
            <v>36.65</v>
          </cell>
          <cell r="F12313" t="str">
            <v>SEINFRA</v>
          </cell>
        </row>
        <row r="12314">
          <cell r="F12314" t="str">
            <v>SEINFRA</v>
          </cell>
        </row>
        <row r="12315">
          <cell r="B12315" t="str">
            <v>REVESTIMENTO PRIMÁRIO</v>
          </cell>
          <cell r="E12315">
            <v>182.86</v>
          </cell>
          <cell r="F12315" t="str">
            <v>SEINFRA</v>
          </cell>
        </row>
        <row r="12316">
          <cell r="B12316" t="str">
            <v>C2944</v>
          </cell>
          <cell r="C12316" t="str">
            <v>REVESTIMENTO DE BRITA COM AGREGADO ADQUIRIDO</v>
          </cell>
          <cell r="D12316" t="str">
            <v>M3</v>
          </cell>
          <cell r="E12316">
            <v>91.01</v>
          </cell>
          <cell r="F12316" t="str">
            <v>SEINFRA</v>
          </cell>
        </row>
        <row r="12317">
          <cell r="B12317" t="str">
            <v>C2945</v>
          </cell>
          <cell r="C12317" t="str">
            <v>REVESTIMENTO DE PEDRISCO COM AGREGADO ADQUIRIDO</v>
          </cell>
          <cell r="D12317" t="str">
            <v>M3</v>
          </cell>
          <cell r="E12317">
            <v>81.95</v>
          </cell>
          <cell r="F12317" t="str">
            <v>SEINFRA</v>
          </cell>
        </row>
        <row r="12318">
          <cell r="B12318" t="str">
            <v>C3234</v>
          </cell>
          <cell r="C12318" t="str">
            <v>REVESTIMENTO COM SOLO (PIÇARRA) (S/TRANSP)</v>
          </cell>
          <cell r="D12318" t="str">
            <v>M3</v>
          </cell>
          <cell r="E12318">
            <v>9.9</v>
          </cell>
          <cell r="F12318" t="str">
            <v>SEINFRA</v>
          </cell>
        </row>
        <row r="12319">
          <cell r="B12319" t="str">
            <v>TRATAMENTOS SUPERFICIAIS</v>
          </cell>
          <cell r="E12319">
            <v>24.7</v>
          </cell>
          <cell r="F12319" t="str">
            <v>SEINFRA</v>
          </cell>
        </row>
        <row r="12320">
          <cell r="B12320" t="str">
            <v>C3125</v>
          </cell>
          <cell r="C12320" t="str">
            <v>APLICAÇÃO DE EMULSÃO ASFÁLTICA C/ÁGUA EM TRATAMENTO SUPERFICIAL (S/TRANSP)</v>
          </cell>
          <cell r="D12320" t="str">
            <v>M2</v>
          </cell>
          <cell r="E12320">
            <v>0.27</v>
          </cell>
          <cell r="F12320" t="str">
            <v>SEINFRA</v>
          </cell>
        </row>
        <row r="12321">
          <cell r="F12321" t="str">
            <v>SEINFRA</v>
          </cell>
        </row>
        <row r="12322">
          <cell r="B12322" t="str">
            <v>C3242</v>
          </cell>
          <cell r="C12322" t="str">
            <v>TRATAMENTO SUPERFICIAL SIMPLES (S/TRANSP)</v>
          </cell>
          <cell r="D12322" t="str">
            <v>M2</v>
          </cell>
          <cell r="E12322">
            <v>1.95</v>
          </cell>
          <cell r="F12322" t="str">
            <v>SEINFRA</v>
          </cell>
        </row>
        <row r="12323">
          <cell r="B12323" t="str">
            <v>C3240</v>
          </cell>
          <cell r="C12323" t="str">
            <v>TRATAMENTO SUPERFICIAL DUPLO (S/TRANSP)</v>
          </cell>
          <cell r="D12323" t="str">
            <v>M2</v>
          </cell>
          <cell r="E12323">
            <v>5.81</v>
          </cell>
          <cell r="F12323" t="str">
            <v>SEINFRA</v>
          </cell>
        </row>
        <row r="12324">
          <cell r="B12324" t="str">
            <v>C3241</v>
          </cell>
          <cell r="C12324" t="str">
            <v>TRATAMENTO SUPERFICIAL DUPLO C/CAPA SELANTE (S/TRANSP)</v>
          </cell>
          <cell r="D12324" t="str">
            <v>M2</v>
          </cell>
          <cell r="E12324">
            <v>7.29</v>
          </cell>
          <cell r="F12324" t="str">
            <v>SEINFRA</v>
          </cell>
        </row>
        <row r="12325">
          <cell r="B12325" t="str">
            <v>C3243</v>
          </cell>
          <cell r="C12325" t="str">
            <v>TRATAMENTO SUPERFICIAL TRIPLO (S/TRANSP)</v>
          </cell>
          <cell r="D12325" t="str">
            <v>M2</v>
          </cell>
          <cell r="E12325">
            <v>9.3800000000000008</v>
          </cell>
          <cell r="F12325" t="str">
            <v>SEINFRA</v>
          </cell>
        </row>
        <row r="12326">
          <cell r="B12326" t="str">
            <v>CONSERVAÇÃO DO SISTEMA VIÁRIO</v>
          </cell>
          <cell r="E12326">
            <v>94041.04</v>
          </cell>
          <cell r="F12326" t="str">
            <v>SEINFRA</v>
          </cell>
        </row>
        <row r="12327">
          <cell r="B12327" t="str">
            <v>FERROVIÁRIA</v>
          </cell>
          <cell r="E12327">
            <v>88472.06</v>
          </cell>
          <cell r="F12327" t="str">
            <v>SEINFRA</v>
          </cell>
        </row>
        <row r="12328">
          <cell r="B12328" t="str">
            <v>C4337</v>
          </cell>
          <cell r="C12328" t="str">
            <v>ACABAMENTO MANUAL DO PERFIL DO LASTRO DE BRITA APÓS O NIVELAMENTO, INCLUSIVE COMPACTAÇÃO DA SUPERFÍCIE, BITOLA MÉTRICA, VIA SINGELA</v>
          </cell>
          <cell r="D12328" t="str">
            <v>M</v>
          </cell>
          <cell r="E12328">
            <v>5.16</v>
          </cell>
          <cell r="F12328" t="str">
            <v>SEINFRA</v>
          </cell>
        </row>
        <row r="12329">
          <cell r="F12329" t="str">
            <v>SEINFRA</v>
          </cell>
        </row>
        <row r="12330">
          <cell r="B12330" t="str">
            <v>C4335</v>
          </cell>
          <cell r="C12330" t="str">
            <v>ALARGAMENTO DE CORTE, MANUAL</v>
          </cell>
          <cell r="D12330" t="str">
            <v>M3</v>
          </cell>
          <cell r="E12330">
            <v>48.14</v>
          </cell>
          <cell r="F12330" t="str">
            <v>SEINFRA</v>
          </cell>
        </row>
        <row r="12331">
          <cell r="B12331" t="str">
            <v>C4357</v>
          </cell>
          <cell r="C12331" t="str">
            <v>APLICAÇÃO DE RETENSORES</v>
          </cell>
          <cell r="D12331" t="str">
            <v>UN</v>
          </cell>
          <cell r="E12331">
            <v>0.86</v>
          </cell>
          <cell r="F12331" t="str">
            <v>SEINFRA</v>
          </cell>
        </row>
        <row r="12332">
          <cell r="B12332" t="str">
            <v>C4359</v>
          </cell>
          <cell r="C12332" t="str">
            <v>ASSENTAMENTO DE MARCO QUILOMÉTRICO OU MECTOMÉTRICO</v>
          </cell>
          <cell r="D12332" t="str">
            <v>UN</v>
          </cell>
          <cell r="E12332">
            <v>25.79</v>
          </cell>
          <cell r="F12332" t="str">
            <v>SEINFRA</v>
          </cell>
        </row>
        <row r="12333">
          <cell r="B12333" t="str">
            <v>C4227</v>
          </cell>
          <cell r="C12333" t="str">
            <v>CARGA MANUAL DE ACESSÓRIOS METÁLICOS E MATERIAIS DIVERSOS COM ARRUMAÇÃO DA CARGA EM VAGÕES OU CAMINHÕES, BITOLA MÉTRICA</v>
          </cell>
          <cell r="D12333" t="str">
            <v>T</v>
          </cell>
          <cell r="E12333">
            <v>27.85</v>
          </cell>
          <cell r="F12333" t="str">
            <v>SEINFRA</v>
          </cell>
        </row>
        <row r="12334">
          <cell r="F12334" t="str">
            <v>SEINFRA</v>
          </cell>
        </row>
        <row r="12335">
          <cell r="B12335" t="str">
            <v>C4367</v>
          </cell>
          <cell r="C12335" t="str">
            <v>CARGA MANUAL DE DORMENTE DE CONCRETO COM ARRUMAÇÃO DA CARGA EM VAGÕES OU CAMINHÕES, BITOLA MÉTRICA</v>
          </cell>
          <cell r="D12335" t="str">
            <v>UN</v>
          </cell>
          <cell r="E12335">
            <v>5.85</v>
          </cell>
          <cell r="F12335" t="str">
            <v>SEINFRA</v>
          </cell>
        </row>
        <row r="12336">
          <cell r="F12336" t="str">
            <v>SEINFRA</v>
          </cell>
        </row>
        <row r="12337">
          <cell r="B12337" t="str">
            <v>C4225</v>
          </cell>
          <cell r="C12337" t="str">
            <v>CARGA MANUAL DE DORMENTES DE CONCRETO COM ARRUMAÇÃO DA CARGA EM VAGÕES OU CAMINHÕES - BITOLA MÉTRICA</v>
          </cell>
          <cell r="D12337" t="str">
            <v>T</v>
          </cell>
          <cell r="E12337">
            <v>29.23</v>
          </cell>
          <cell r="F12337" t="str">
            <v>SEINFRA</v>
          </cell>
        </row>
        <row r="12338">
          <cell r="F12338" t="str">
            <v>SEINFRA</v>
          </cell>
        </row>
        <row r="12339">
          <cell r="B12339" t="str">
            <v>C4224</v>
          </cell>
          <cell r="C12339" t="str">
            <v>CARGA MANUAL DE DORMENTES DE MADEIRA COM ARRUMAÇÃO DA CARGA EM VAGÕES OU CAMINHÕES - BITOLA MÉTRICA</v>
          </cell>
          <cell r="D12339" t="str">
            <v>UN</v>
          </cell>
          <cell r="E12339">
            <v>3.27</v>
          </cell>
          <cell r="F12339" t="str">
            <v>SEINFRA</v>
          </cell>
        </row>
        <row r="12340">
          <cell r="F12340" t="str">
            <v>SEINFRA</v>
          </cell>
        </row>
        <row r="12341">
          <cell r="B12341" t="str">
            <v>C4228</v>
          </cell>
          <cell r="C12341" t="str">
            <v>CARGA MANUAL DE DORMENTES ESPECIAIS PARA AMV COM ARRUMAÇÃO DA CARGA EM VAGÕES OU CAMINHÕES, BITOLA MÉTRICA</v>
          </cell>
          <cell r="D12341" t="str">
            <v>UN</v>
          </cell>
          <cell r="E12341">
            <v>3.78</v>
          </cell>
          <cell r="F12341" t="str">
            <v>SEINFRA</v>
          </cell>
        </row>
        <row r="12342">
          <cell r="F12342" t="str">
            <v>SEINFRA</v>
          </cell>
        </row>
        <row r="12343">
          <cell r="B12343" t="str">
            <v>C4226</v>
          </cell>
          <cell r="C12343" t="str">
            <v>CARGA MANUAL DE TRILHOS COM ARRUMAÇÃO DA CARGA EM VAGÕES OU CAMINHÕES</v>
          </cell>
          <cell r="D12343" t="str">
            <v>T</v>
          </cell>
          <cell r="E12343">
            <v>32.659999999999997</v>
          </cell>
          <cell r="F12343" t="str">
            <v>SEINFRA</v>
          </cell>
        </row>
        <row r="12344">
          <cell r="F12344" t="str">
            <v>SEINFRA</v>
          </cell>
        </row>
        <row r="12345">
          <cell r="B12345" t="str">
            <v>C4349</v>
          </cell>
          <cell r="C12345" t="str">
            <v>CONSERVAÇÃO MANUAL DE JUNTAS COM DESMONTAGEM - TALAS COM 6 FUROS - INCLUINDO: DESMONTAGEM, LIMPEZA, INSPEÇÃO VISUAL PARA DETECÇÃO DE DEFEITOS NAS EXTREMIDADES DOS TRILHOS E TALA, FIXAÇÃO, LUBRIFICAÇÃO E REMONTAGEM</v>
          </cell>
          <cell r="D12345" t="str">
            <v>UN</v>
          </cell>
          <cell r="E12345">
            <v>15.13</v>
          </cell>
          <cell r="F12345" t="str">
            <v>SEINFRA</v>
          </cell>
        </row>
        <row r="12346">
          <cell r="F12346" t="str">
            <v>SEINFRA</v>
          </cell>
        </row>
        <row r="12347">
          <cell r="B12347" t="str">
            <v>C4348</v>
          </cell>
          <cell r="C12347" t="str">
            <v>CONSERVAÇÃO MANUAL DE JUNTAS SEM DESMONTAGEM</v>
          </cell>
          <cell r="D12347" t="str">
            <v>UN</v>
          </cell>
          <cell r="E12347">
            <v>0.69</v>
          </cell>
          <cell r="F12347" t="str">
            <v>SEINFRA</v>
          </cell>
        </row>
        <row r="12348">
          <cell r="B12348" t="str">
            <v>C4352</v>
          </cell>
          <cell r="C12348" t="str">
            <v>CONSOLIDAÇÃO MANUAL DA FIXAÇÃO ELÁSTICA - SUBSTITUIÇÃO OU REPOSICIONAMENTO DE PEÇAS DA FIXAÇÃO DOS DORMENTES DE CONCRETO (SEM FORNECIMENTO)</v>
          </cell>
          <cell r="D12348" t="str">
            <v>UN</v>
          </cell>
          <cell r="E12348">
            <v>1.55</v>
          </cell>
          <cell r="F12348" t="str">
            <v>SEINFRA</v>
          </cell>
        </row>
        <row r="12349">
          <cell r="F12349" t="str">
            <v>SEINFRA</v>
          </cell>
        </row>
        <row r="12350">
          <cell r="B12350" t="str">
            <v>C4351</v>
          </cell>
          <cell r="C12350" t="str">
            <v>CONSOLIDAÇÃO MANUAL DA FIXAÇÃO RÍGIDA (PREGO OU TIREFÃO) COM OU SEM SUBSTITUIÇÃO</v>
          </cell>
          <cell r="D12350" t="str">
            <v>UN</v>
          </cell>
          <cell r="E12350">
            <v>1.55</v>
          </cell>
          <cell r="F12350" t="str">
            <v>SEINFRA</v>
          </cell>
        </row>
        <row r="12351">
          <cell r="F12351" t="str">
            <v>SEINFRA</v>
          </cell>
        </row>
        <row r="12352">
          <cell r="B12352" t="str">
            <v>C4341</v>
          </cell>
          <cell r="C12352" t="str">
            <v>CONSOLIDAÇÃO MANUAL DAS FIXAÇÕES DE AMV COM ABERTURA MENOR OU IGUAL A 1:10, BITOLA MÉTRICA</v>
          </cell>
          <cell r="D12352" t="str">
            <v>UN</v>
          </cell>
          <cell r="E12352">
            <v>773.6</v>
          </cell>
          <cell r="F12352" t="str">
            <v>SEINFRA</v>
          </cell>
        </row>
        <row r="12353">
          <cell r="F12353" t="str">
            <v>SEINFRA</v>
          </cell>
        </row>
        <row r="12354">
          <cell r="B12354" t="str">
            <v>C4342</v>
          </cell>
          <cell r="C12354" t="str">
            <v>CONSOLIDAÇÃO MANUAL DAS FIXAÇÕES DE AMV COM ABERTURA MAIOR QUE 1:10, BITOLA MÉTRICA</v>
          </cell>
          <cell r="D12354" t="str">
            <v>UN</v>
          </cell>
          <cell r="E12354">
            <v>601.69000000000005</v>
          </cell>
          <cell r="F12354" t="str">
            <v>SEINFRA</v>
          </cell>
        </row>
        <row r="12355">
          <cell r="F12355" t="str">
            <v>SEINFRA</v>
          </cell>
        </row>
        <row r="12356">
          <cell r="B12356" t="str">
            <v>C4358</v>
          </cell>
          <cell r="C12356" t="str">
            <v>CORREÇÃO MANUAL DE BITOLA</v>
          </cell>
          <cell r="D12356" t="str">
            <v>M</v>
          </cell>
          <cell r="E12356">
            <v>6.88</v>
          </cell>
          <cell r="F12356" t="str">
            <v>SEINFRA</v>
          </cell>
        </row>
        <row r="12357">
          <cell r="B12357" t="str">
            <v>C4220</v>
          </cell>
          <cell r="C12357" t="str">
            <v>DEMOLIÇÃO MANUAL DE AMV COM ABERTURA DE 1:8 COM MATERIAL METÁLICO TIPO ATÉ TR 45, BITOLA MÉTRICA COM SEPARAÇÃO E EMPILHAMENTO DOS MATERIAIS</v>
          </cell>
          <cell r="D12357" t="str">
            <v>UN</v>
          </cell>
          <cell r="E12357">
            <v>2062.94</v>
          </cell>
          <cell r="F12357" t="str">
            <v>SEINFRA</v>
          </cell>
        </row>
        <row r="12358">
          <cell r="F12358" t="str">
            <v>SEINFRA</v>
          </cell>
        </row>
        <row r="12359">
          <cell r="B12359" t="str">
            <v>C4221</v>
          </cell>
          <cell r="C12359" t="str">
            <v>DEMOLIÇÃO MANUAL DE AMV COM ABERTURA DE 1:10 COM MATERIAL METÁLICO TIPO ATÉ TR 45, BITOLA MÉTRICA COM SEPARAÇÃO E EMPILHAMENTO DOS MATERIAIS</v>
          </cell>
          <cell r="D12359" t="str">
            <v>UN</v>
          </cell>
          <cell r="E12359">
            <v>2372.39</v>
          </cell>
          <cell r="F12359" t="str">
            <v>SEINFRA</v>
          </cell>
        </row>
        <row r="12360">
          <cell r="F12360" t="str">
            <v>SEINFRA</v>
          </cell>
        </row>
        <row r="12361">
          <cell r="B12361" t="str">
            <v>C4222</v>
          </cell>
          <cell r="C12361" t="str">
            <v>DEMOLIÇÃO MANUAL DE AMV COM ABERTURA DE 1:14 COM MATERIAL METÁLICO TIPO ATÉ TR 45, BITOLA MÉTRICA COM SEPARAÇÃO E EMPILHAMENTO DOS MATERIAIS</v>
          </cell>
          <cell r="D12361" t="str">
            <v>UN</v>
          </cell>
          <cell r="E12361">
            <v>2728.24</v>
          </cell>
          <cell r="F12361" t="str">
            <v>SEINFRA</v>
          </cell>
        </row>
        <row r="12362">
          <cell r="F12362" t="str">
            <v>SEINFRA</v>
          </cell>
        </row>
        <row r="12363">
          <cell r="B12363" t="str">
            <v>C4219</v>
          </cell>
          <cell r="C12363" t="str">
            <v>DEMOLIÇÃO MANUAL DE LINHA, BITOLA MÉTRICA, DE MATERIAL METÁLICO ATÉ 45 Kg/m INCLUSIVE SEPARAÇÃO E EMPILHAMENTO DO MATERIAL</v>
          </cell>
          <cell r="D12363" t="str">
            <v>KM</v>
          </cell>
          <cell r="E12363">
            <v>30944.16</v>
          </cell>
          <cell r="F12363" t="str">
            <v>SEINFRA</v>
          </cell>
        </row>
        <row r="12364">
          <cell r="F12364" t="str">
            <v>SEINFRA</v>
          </cell>
        </row>
        <row r="12365">
          <cell r="B12365" t="str">
            <v>C4232</v>
          </cell>
          <cell r="C12365" t="str">
            <v>DESCARGA MANUAL DE ACESSÓRIOS METÁLICOS E MATERIAIS DIVERSOS DE VAGÕES OU CAMINHÕES COM EMPILHAMENTO, BITOLA MÉTRICA</v>
          </cell>
          <cell r="D12365" t="str">
            <v>T</v>
          </cell>
          <cell r="E12365">
            <v>23.72</v>
          </cell>
          <cell r="F12365" t="str">
            <v>SEINFRA</v>
          </cell>
        </row>
        <row r="12366">
          <cell r="F12366" t="str">
            <v>SEINFRA</v>
          </cell>
        </row>
        <row r="12367">
          <cell r="B12367" t="str">
            <v>C4230</v>
          </cell>
          <cell r="C12367" t="str">
            <v>DESCARGA MANUAL DE DORMENTES DE CONCRETO EM VAGÕES OU CAMINHÕES, COM EMPILHAMENTO - BITOLA MÉTRICA</v>
          </cell>
          <cell r="D12367" t="str">
            <v>T</v>
          </cell>
          <cell r="E12367">
            <v>25.79</v>
          </cell>
          <cell r="F12367" t="str">
            <v>SEINFRA</v>
          </cell>
        </row>
        <row r="12368">
          <cell r="F12368" t="str">
            <v>SEINFRA</v>
          </cell>
        </row>
        <row r="12369">
          <cell r="B12369" t="str">
            <v>C4229</v>
          </cell>
          <cell r="C12369" t="str">
            <v>DESCARGA MANUAL DE DORMENTES DE MADEIRAS EM VAGÕES OU CAMINHÕES, COM EMPILHAMENTO - BITOLA MÉTRICA</v>
          </cell>
          <cell r="D12369" t="str">
            <v>UN</v>
          </cell>
          <cell r="E12369">
            <v>2.75</v>
          </cell>
          <cell r="F12369" t="str">
            <v>SEINFRA</v>
          </cell>
        </row>
        <row r="12370">
          <cell r="F12370" t="str">
            <v>SEINFRA</v>
          </cell>
        </row>
        <row r="12371">
          <cell r="B12371" t="str">
            <v>C4231</v>
          </cell>
          <cell r="C12371" t="str">
            <v>DESCARGA MANUAL DE TRILHOS DE VAGÕES OU CAMINHÕES, COM EMPILHAMENTO - BITOLA MÉTRICA</v>
          </cell>
          <cell r="D12371" t="str">
            <v>T</v>
          </cell>
          <cell r="E12371">
            <v>27.51</v>
          </cell>
          <cell r="F12371" t="str">
            <v>SEINFRA</v>
          </cell>
        </row>
        <row r="12372">
          <cell r="F12372" t="str">
            <v>SEINFRA</v>
          </cell>
        </row>
        <row r="12373">
          <cell r="B12373" t="str">
            <v>C4338</v>
          </cell>
          <cell r="C12373" t="str">
            <v>DESGUARNECIMENTO MANUAL DA VIA SINGELA PELA RETIRADA DO LASTRO ATÉ A FACE INFERIOR DO DORMENTE, BITOLA MÉTRICA</v>
          </cell>
          <cell r="D12373" t="str">
            <v>M</v>
          </cell>
          <cell r="E12373">
            <v>22.35</v>
          </cell>
          <cell r="F12373" t="str">
            <v>SEINFRA</v>
          </cell>
        </row>
        <row r="12374">
          <cell r="F12374" t="str">
            <v>SEINFRA</v>
          </cell>
        </row>
        <row r="12375">
          <cell r="B12375" t="str">
            <v>C4223</v>
          </cell>
          <cell r="C12375" t="str">
            <v>DESMONTAGEM MANUAL DE CONTRA-TRILHO, ATÉ TR 45 INCLUINDO A RETIRADA DO CONTRA-TRILHO, DAS FIXAÇÕES E EMPILHAMENTO AO LADO DA LINHA</v>
          </cell>
          <cell r="D12375" t="str">
            <v>M</v>
          </cell>
          <cell r="E12375">
            <v>8.94</v>
          </cell>
          <cell r="F12375" t="str">
            <v>SEINFRA</v>
          </cell>
        </row>
        <row r="12376">
          <cell r="F12376" t="str">
            <v>SEINFRA</v>
          </cell>
        </row>
        <row r="12377">
          <cell r="B12377" t="str">
            <v>C4360</v>
          </cell>
          <cell r="C12377" t="str">
            <v>FURAÇÃO MANUAL DE DORMENTE DE MADEIRA PARA APLICAÇÃO DAS FIXAÇÕES</v>
          </cell>
          <cell r="D12377" t="str">
            <v>UN</v>
          </cell>
          <cell r="E12377">
            <v>0.86</v>
          </cell>
          <cell r="F12377" t="str">
            <v>SEINFRA</v>
          </cell>
        </row>
        <row r="12378">
          <cell r="F12378" t="str">
            <v>SEINFRA</v>
          </cell>
        </row>
        <row r="12379">
          <cell r="B12379" t="str">
            <v>C4369</v>
          </cell>
          <cell r="C12379" t="str">
            <v>LASTRAMENTO MANUAL DA VIA COM FORNECIMENTO DE MATERIAL</v>
          </cell>
          <cell r="D12379" t="str">
            <v>M3</v>
          </cell>
          <cell r="E12379">
            <v>127.66</v>
          </cell>
          <cell r="F12379" t="str">
            <v>SEINFRA</v>
          </cell>
        </row>
        <row r="12380">
          <cell r="B12380" t="str">
            <v>C4368</v>
          </cell>
          <cell r="C12380" t="str">
            <v>LASTRAMENTO MANUAL DA VIA SEM FORNECIMENTO DE MATERIAL</v>
          </cell>
          <cell r="D12380" t="str">
            <v>M3</v>
          </cell>
          <cell r="E12380">
            <v>8.94</v>
          </cell>
          <cell r="F12380" t="str">
            <v>SEINFRA</v>
          </cell>
        </row>
        <row r="12381">
          <cell r="B12381" t="str">
            <v>C4233</v>
          </cell>
          <cell r="C12381" t="str">
            <v>LASTREAMENTO MANUAL, COM TERRA, EM VIA SINGELA, SEM FORNECIMENTO DO MATERIAL, ESTANDO ESTE NA MARGEM DA LINHA, COMPREENDENDO O RESGUARNECIMENTO (COLOCAÇÃO DO LASTRO), NIVELAMENTO, ALINHAMENTO, SOCARIA E ACABAMENTO - BITOLA MÉTRICA</v>
          </cell>
          <cell r="D12381" t="str">
            <v>KM</v>
          </cell>
          <cell r="E12381">
            <v>23208.12</v>
          </cell>
          <cell r="F12381" t="str">
            <v>SEINFRA</v>
          </cell>
        </row>
        <row r="12382">
          <cell r="F12382" t="str">
            <v>SEINFRA</v>
          </cell>
        </row>
        <row r="12383">
          <cell r="B12383" t="str">
            <v>C4234</v>
          </cell>
          <cell r="C12383" t="str">
            <v>LASTREAMENTO MANUAL, COM TERRA, EM VIA SINGELA, SEM FORNECIMENTO DO MATERIAL, ESTANDO ESTE NA MARGEM DA LINHA, COMPREENDENDO O RESGUARNECIMENTO (COLOCAÇÃO DO LASTRO), SOCARIA E ACABAMENTO - BITOLA MÉTRICA</v>
          </cell>
          <cell r="D12383" t="str">
            <v>KM</v>
          </cell>
          <cell r="E12383">
            <v>18566.5</v>
          </cell>
          <cell r="F12383" t="str">
            <v>SEINFRA</v>
          </cell>
        </row>
        <row r="12384">
          <cell r="F12384" t="str">
            <v>SEINFRA</v>
          </cell>
        </row>
        <row r="12385">
          <cell r="B12385" t="str">
            <v>C4334</v>
          </cell>
          <cell r="C12385" t="str">
            <v>LIMPEZA DE CORTE, MANUAL</v>
          </cell>
          <cell r="D12385" t="str">
            <v>M3</v>
          </cell>
          <cell r="E12385">
            <v>42.98</v>
          </cell>
          <cell r="F12385" t="str">
            <v>SEINFRA</v>
          </cell>
        </row>
        <row r="12386">
          <cell r="B12386" t="str">
            <v>C4363</v>
          </cell>
          <cell r="C12386" t="str">
            <v>LIMPEZA DE VALETAS REVESTIDAS COM CONCRETO</v>
          </cell>
          <cell r="D12386" t="str">
            <v>M</v>
          </cell>
          <cell r="E12386">
            <v>4.3</v>
          </cell>
          <cell r="F12386" t="str">
            <v>SEINFRA</v>
          </cell>
        </row>
        <row r="12387">
          <cell r="B12387" t="str">
            <v>C4365</v>
          </cell>
          <cell r="C12387" t="str">
            <v>LIMPEZA MANUAL DE LASTRO</v>
          </cell>
          <cell r="D12387" t="str">
            <v>M</v>
          </cell>
          <cell r="E12387">
            <v>18.91</v>
          </cell>
          <cell r="F12387" t="str">
            <v>SEINFRA</v>
          </cell>
        </row>
        <row r="12388">
          <cell r="B12388" t="str">
            <v>C4339</v>
          </cell>
          <cell r="C12388" t="str">
            <v>LIMPEZA MANUAL DE LASTRO DE BRITA, POR METRO LINEAR DE LINHA, COMPREENDENDO TODAS AS OPERAÇÕES INCLUSIVE RESGUARNECIMENTO E ACABAMENTO DO PERFIL DO LASTRO, BITOLA MÉTRICA</v>
          </cell>
          <cell r="D12388" t="str">
            <v>M</v>
          </cell>
          <cell r="E12388">
            <v>28.88</v>
          </cell>
          <cell r="F12388" t="str">
            <v>SEINFRA</v>
          </cell>
        </row>
        <row r="12389">
          <cell r="F12389" t="str">
            <v>SEINFRA</v>
          </cell>
        </row>
        <row r="12390">
          <cell r="B12390" t="str">
            <v>C4364</v>
          </cell>
          <cell r="C12390" t="str">
            <v>LIMPEZA DE BUEIRO, INCLUINDO A RETIRADA DOS ENTULHOS BEM COMO A ROÇADA E LIMPEZA GERAL DAS BOCAS</v>
          </cell>
          <cell r="D12390" t="str">
            <v>M</v>
          </cell>
          <cell r="E12390">
            <v>17.190000000000001</v>
          </cell>
          <cell r="F12390" t="str">
            <v>SEINFRA</v>
          </cell>
        </row>
        <row r="12391">
          <cell r="F12391" t="str">
            <v>SEINFRA</v>
          </cell>
        </row>
        <row r="12392">
          <cell r="B12392" t="str">
            <v>C4344</v>
          </cell>
          <cell r="C12392" t="str">
            <v>NIVELAMENTO MANUAL DA VIA COMPREENDENDO ALINHAMENTO, SOCARIA E ACABAMENTO DO LASTRO DE TERRA, BITOLA MÉTRICA</v>
          </cell>
          <cell r="D12392" t="str">
            <v>M</v>
          </cell>
          <cell r="E12392">
            <v>14.61</v>
          </cell>
          <cell r="F12392" t="str">
            <v>SEINFRA</v>
          </cell>
        </row>
        <row r="12393">
          <cell r="F12393" t="str">
            <v>SEINFRA</v>
          </cell>
        </row>
        <row r="12394">
          <cell r="B12394" t="str">
            <v>C4343</v>
          </cell>
          <cell r="C12394" t="str">
            <v>NIVELAMENTO MANUAL DE VIA COMPREENDENDO SOCARIA E RECOMPOSIÇÃO DO LASTRO DE BRITA, BITOLA MÉTRICA</v>
          </cell>
          <cell r="D12394" t="str">
            <v>M</v>
          </cell>
          <cell r="E12394">
            <v>17.190000000000001</v>
          </cell>
          <cell r="F12394" t="str">
            <v>SEINFRA</v>
          </cell>
        </row>
        <row r="12395">
          <cell r="F12395" t="str">
            <v>SEINFRA</v>
          </cell>
        </row>
        <row r="12396">
          <cell r="B12396" t="str">
            <v>C4347</v>
          </cell>
          <cell r="C12396" t="str">
            <v>NIVELAMENTO MANUAL DE JUNTA COMPREENDENDO SOCARIA, REAPERTO E RECOMPOSIÇÃO DO LASTRO, BITOLA MÉTRICA</v>
          </cell>
          <cell r="D12396" t="str">
            <v>UN</v>
          </cell>
          <cell r="E12396">
            <v>17.190000000000001</v>
          </cell>
          <cell r="F12396" t="str">
            <v>SEINFRA</v>
          </cell>
        </row>
        <row r="12397">
          <cell r="F12397" t="str">
            <v>SEINFRA</v>
          </cell>
        </row>
        <row r="12398">
          <cell r="B12398" t="str">
            <v>C4356</v>
          </cell>
          <cell r="C12398" t="str">
            <v>PUXAMENTO MANUAL DA LINHA, POR FRAÇÃO DE ATÉ 20 cm, COMPREENDENDO REAPERTO DA FIXAÇÃO, DESGUARNECIMENTO PARCIAL DO OMBRO DO LASTRO, PUXAMENTO, RECOLOCAÇÃO DO LASTRO E ACABAMENTO, BITOLA MÉTRICA</v>
          </cell>
          <cell r="D12398" t="str">
            <v>M</v>
          </cell>
          <cell r="E12398">
            <v>15.47</v>
          </cell>
          <cell r="F12398" t="str">
            <v>SEINFRA</v>
          </cell>
        </row>
        <row r="12399">
          <cell r="F12399" t="str">
            <v>SEINFRA</v>
          </cell>
        </row>
        <row r="12400">
          <cell r="B12400" t="str">
            <v>C4333</v>
          </cell>
          <cell r="C12400" t="str">
            <v>REFORÇO DE ATERRO, MANUAL</v>
          </cell>
          <cell r="D12400" t="str">
            <v>M3</v>
          </cell>
          <cell r="E12400">
            <v>34.380000000000003</v>
          </cell>
          <cell r="F12400" t="str">
            <v>SEINFRA</v>
          </cell>
        </row>
        <row r="12401">
          <cell r="B12401" t="str">
            <v>C4340</v>
          </cell>
          <cell r="C12401" t="str">
            <v>REFORÇO MANUAL DE LASTRO EM LINHAS E AMVs, SEM FORNECIMENTO INCLUSIVE ACABAMENTO DO PERFIL DO LASTRO, BITOLA MÉTRICA</v>
          </cell>
          <cell r="D12401" t="str">
            <v>M3</v>
          </cell>
          <cell r="E12401">
            <v>17.190000000000001</v>
          </cell>
          <cell r="F12401" t="str">
            <v>SEINFRA</v>
          </cell>
        </row>
        <row r="12402">
          <cell r="F12402" t="str">
            <v>SEINFRA</v>
          </cell>
        </row>
        <row r="12403">
          <cell r="B12403" t="str">
            <v>C4350</v>
          </cell>
          <cell r="C12403" t="str">
            <v>REGULAGEM MANUAL DE FOLGAS NAS JUNTAS - TALAS COM 6 FUROS (TRILHOS DE 18 METROS). USO DE 91,24% DOS Hh/UN PARA TALA DE 4 FUROS</v>
          </cell>
          <cell r="D12403" t="str">
            <v>UN</v>
          </cell>
          <cell r="E12403">
            <v>43.15</v>
          </cell>
          <cell r="F12403" t="str">
            <v>SEINFRA</v>
          </cell>
        </row>
        <row r="12404">
          <cell r="F12404" t="str">
            <v>SEINFRA</v>
          </cell>
        </row>
        <row r="12405">
          <cell r="B12405" t="str">
            <v>C4336</v>
          </cell>
          <cell r="C12405" t="str">
            <v>REGULARIZAÇÃO DE BANQUETA DE PLATAFORMA, MANUAL</v>
          </cell>
          <cell r="D12405" t="str">
            <v>M3</v>
          </cell>
          <cell r="E12405">
            <v>17.190000000000001</v>
          </cell>
          <cell r="F12405" t="str">
            <v>SEINFRA</v>
          </cell>
        </row>
        <row r="12406">
          <cell r="B12406" t="str">
            <v>C4366</v>
          </cell>
          <cell r="C12406" t="str">
            <v>REGULARIZAÇÃO FINAL DO LASTRO, APÓS O NIVELAMENTO, INCLUINDO PERFILAMENTO E COMPACTAÇÃO MANUAL DO LASTRO</v>
          </cell>
          <cell r="D12406" t="str">
            <v>KM</v>
          </cell>
          <cell r="E12406">
            <v>5157.3599999999997</v>
          </cell>
          <cell r="F12406" t="str">
            <v>SEINFRA</v>
          </cell>
        </row>
        <row r="12407">
          <cell r="F12407" t="str">
            <v>SEINFRA</v>
          </cell>
        </row>
        <row r="12408">
          <cell r="B12408" t="str">
            <v>C4354</v>
          </cell>
          <cell r="C12408" t="str">
            <v>REPOSICIONAMENTO, REAPERTO OU REBATIMENTO DAS FIXAÇÕES EM LINHAS COM 2 FIXAÇÕES POR FILA DE TRILHO, MANUAL</v>
          </cell>
          <cell r="D12408" t="str">
            <v>M</v>
          </cell>
          <cell r="E12408">
            <v>0.86</v>
          </cell>
          <cell r="F12408" t="str">
            <v>SEINFRA</v>
          </cell>
        </row>
        <row r="12409">
          <cell r="F12409" t="str">
            <v>SEINFRA</v>
          </cell>
        </row>
        <row r="12410">
          <cell r="B12410" t="str">
            <v>C4187</v>
          </cell>
          <cell r="C12410" t="str">
            <v>ROÇO MANUAL DE FAIXA FERROVIÁRIA</v>
          </cell>
          <cell r="D12410" t="str">
            <v>M2</v>
          </cell>
          <cell r="E12410">
            <v>0.34</v>
          </cell>
          <cell r="F12410" t="str">
            <v>SEINFRA</v>
          </cell>
        </row>
        <row r="12411">
          <cell r="B12411" t="str">
            <v>C4345</v>
          </cell>
          <cell r="C12411" t="str">
            <v>SOLDAGEM ELÉTRICA EM ESTALEIRO TR-37</v>
          </cell>
          <cell r="D12411" t="str">
            <v>UN</v>
          </cell>
          <cell r="E12411">
            <v>137.53</v>
          </cell>
          <cell r="F12411" t="str">
            <v>SEINFRA</v>
          </cell>
        </row>
        <row r="12412">
          <cell r="B12412" t="str">
            <v>C4346</v>
          </cell>
          <cell r="C12412" t="str">
            <v>SOLDAGEM ELÉTRICA EM ESTALEIRO TR-45</v>
          </cell>
          <cell r="D12412" t="str">
            <v>UN</v>
          </cell>
          <cell r="E12412">
            <v>137.53</v>
          </cell>
          <cell r="F12412" t="str">
            <v>SEINFRA</v>
          </cell>
        </row>
        <row r="12413">
          <cell r="B12413" t="str">
            <v>C4362</v>
          </cell>
          <cell r="C12413" t="str">
            <v>SUBSTITUIÇÃO DO LASTRO EM AMV COM ABERTURA MENOR OU IGUAL A 1:10, BITOLA MÉTRICA, MANUAL</v>
          </cell>
          <cell r="D12413" t="str">
            <v>AMV</v>
          </cell>
          <cell r="E12413">
            <v>1031.47</v>
          </cell>
          <cell r="F12413" t="str">
            <v>SEINFRA</v>
          </cell>
        </row>
        <row r="12414">
          <cell r="F12414" t="str">
            <v>SEINFRA</v>
          </cell>
        </row>
        <row r="12415">
          <cell r="B12415" t="str">
            <v>C4353</v>
          </cell>
          <cell r="C12415" t="str">
            <v>SUBSTITUIÇÃO, OU COMPLEMENTAÇÃO OU REPOSICIONAMENTO MANUAL DE FIXAÇÕES DE DORMENTES DE CONCRETO (SEM FORNECIMENTO)</v>
          </cell>
          <cell r="D12415" t="str">
            <v>UN</v>
          </cell>
          <cell r="E12415">
            <v>3.27</v>
          </cell>
          <cell r="F12415" t="str">
            <v>SEINFRA</v>
          </cell>
        </row>
        <row r="12416">
          <cell r="F12416" t="str">
            <v>SEINFRA</v>
          </cell>
        </row>
        <row r="12417">
          <cell r="B12417" t="str">
            <v>C4361</v>
          </cell>
          <cell r="C12417" t="str">
            <v>TARUGAMENTO DE DORMENTES</v>
          </cell>
          <cell r="D12417" t="str">
            <v>UN</v>
          </cell>
          <cell r="E12417">
            <v>0.52</v>
          </cell>
          <cell r="F12417" t="str">
            <v>SEINFRA</v>
          </cell>
        </row>
        <row r="12418">
          <cell r="B12418" t="str">
            <v>RODOVIÁRIA</v>
          </cell>
          <cell r="E12418">
            <v>5204.6000000000004</v>
          </cell>
          <cell r="F12418" t="str">
            <v>SEINFRA</v>
          </cell>
        </row>
        <row r="12419">
          <cell r="B12419" t="str">
            <v>C4546</v>
          </cell>
          <cell r="C12419" t="str">
            <v>APLICAÇÃO DE REJUVENESCEDOR PDC/REJUVASEAC BR</v>
          </cell>
          <cell r="D12419" t="str">
            <v>M2</v>
          </cell>
          <cell r="E12419">
            <v>12.8</v>
          </cell>
          <cell r="F12419" t="str">
            <v>SEINFRA</v>
          </cell>
        </row>
        <row r="12420">
          <cell r="B12420" t="str">
            <v>C3905</v>
          </cell>
          <cell r="C12420" t="str">
            <v>BRITA PRA BASE DE REMENDO PROFUNDO</v>
          </cell>
          <cell r="D12420" t="str">
            <v>M3</v>
          </cell>
          <cell r="E12420">
            <v>121.9</v>
          </cell>
          <cell r="F12420" t="str">
            <v>SEINFRA</v>
          </cell>
        </row>
        <row r="12421">
          <cell r="B12421" t="str">
            <v>C3954</v>
          </cell>
          <cell r="C12421" t="str">
            <v>CAPINA MANUAL</v>
          </cell>
          <cell r="D12421" t="str">
            <v>M2</v>
          </cell>
          <cell r="E12421">
            <v>0.61</v>
          </cell>
          <cell r="F12421" t="str">
            <v>SEINFRA</v>
          </cell>
        </row>
        <row r="12422">
          <cell r="B12422" t="str">
            <v>C3884</v>
          </cell>
          <cell r="C12422" t="str">
            <v>CAPA SELANTE C/ PEDRISCO (S/TRANSP)</v>
          </cell>
          <cell r="D12422" t="str">
            <v>M2</v>
          </cell>
          <cell r="E12422">
            <v>1.07</v>
          </cell>
          <cell r="F12422" t="str">
            <v>SEINFRA</v>
          </cell>
        </row>
        <row r="12423">
          <cell r="B12423" t="str">
            <v>C3891</v>
          </cell>
          <cell r="C12423" t="str">
            <v>COMBATE À EXSUDAÇÃO COM AREIA</v>
          </cell>
          <cell r="D12423" t="str">
            <v>M2</v>
          </cell>
          <cell r="E12423">
            <v>0.81</v>
          </cell>
          <cell r="F12423" t="str">
            <v>SEINFRA</v>
          </cell>
        </row>
        <row r="12424">
          <cell r="B12424" t="str">
            <v>C3140</v>
          </cell>
          <cell r="C12424" t="str">
            <v>CAPA SELANTE COM AREIA ( S/TRANSP)</v>
          </cell>
          <cell r="D12424" t="str">
            <v>M2</v>
          </cell>
          <cell r="E12424">
            <v>0.56999999999999995</v>
          </cell>
          <cell r="F12424" t="str">
            <v>SEINFRA</v>
          </cell>
        </row>
        <row r="12425">
          <cell r="B12425" t="str">
            <v>C3892</v>
          </cell>
          <cell r="C12425" t="str">
            <v>COMBATE À EXSUDAÇÃO COM PEDRISCO</v>
          </cell>
          <cell r="D12425" t="str">
            <v>M2</v>
          </cell>
          <cell r="E12425">
            <v>1.05</v>
          </cell>
          <cell r="F12425" t="str">
            <v>SEINFRA</v>
          </cell>
        </row>
        <row r="12426">
          <cell r="B12426" t="str">
            <v>C3945</v>
          </cell>
          <cell r="C12426" t="str">
            <v>CORREÇÃO DE DEFEITOS (ESPALHAMENTO MANUAL E COMPACTAÇÃO DE MISTURA  BETUMINOSA)</v>
          </cell>
          <cell r="D12426" t="str">
            <v>M3</v>
          </cell>
          <cell r="E12426">
            <v>178.78</v>
          </cell>
          <cell r="F12426" t="str">
            <v>SEINFRA</v>
          </cell>
        </row>
        <row r="12427">
          <cell r="F12427" t="str">
            <v>SEINFRA</v>
          </cell>
        </row>
        <row r="12428">
          <cell r="B12428" t="str">
            <v>C3904</v>
          </cell>
          <cell r="C12428" t="str">
            <v>CORTE E LIMPEZA DE ÁREAS GRAMADAS</v>
          </cell>
          <cell r="D12428" t="str">
            <v>M2</v>
          </cell>
          <cell r="E12428">
            <v>0.13</v>
          </cell>
          <cell r="F12428" t="str">
            <v>SEINFRA</v>
          </cell>
        </row>
        <row r="12429">
          <cell r="B12429" t="str">
            <v>C3895</v>
          </cell>
          <cell r="C12429" t="str">
            <v>ENCHIMENTO E COMPACTAÇÃO DA MISTURA BETUMINOSA EM TAPA BURACO</v>
          </cell>
          <cell r="D12429" t="str">
            <v>M3</v>
          </cell>
          <cell r="E12429">
            <v>388.84</v>
          </cell>
          <cell r="F12429" t="str">
            <v>SEINFRA</v>
          </cell>
        </row>
        <row r="12430">
          <cell r="B12430" t="str">
            <v>C3940</v>
          </cell>
          <cell r="C12430" t="str">
            <v>ESPALHAMENTO E COMPACTAÇÃO DE MISTURA BETUMINOSA PRÉ MISTURADA À FRIO</v>
          </cell>
          <cell r="D12430" t="str">
            <v>M3</v>
          </cell>
          <cell r="E12430">
            <v>31.85</v>
          </cell>
          <cell r="F12430" t="str">
            <v>SEINFRA</v>
          </cell>
        </row>
        <row r="12431">
          <cell r="F12431" t="str">
            <v>SEINFRA</v>
          </cell>
        </row>
        <row r="12432">
          <cell r="B12432" t="str">
            <v>C3942</v>
          </cell>
          <cell r="C12432" t="str">
            <v>ESPALHAMENTO E COMPACTAÇÃO  DE MISTURA BETUMINOSA PRÉ MISTURADA À QUENTE</v>
          </cell>
          <cell r="D12432" t="str">
            <v>M3</v>
          </cell>
          <cell r="E12432">
            <v>25.48</v>
          </cell>
          <cell r="F12432" t="str">
            <v>SEINFRA</v>
          </cell>
        </row>
        <row r="12433">
          <cell r="F12433" t="str">
            <v>SEINFRA</v>
          </cell>
        </row>
        <row r="12434">
          <cell r="B12434" t="str">
            <v>C3937</v>
          </cell>
          <cell r="C12434" t="str">
            <v>ESPALHAMENTO E COMPACTAÇÃO DE MISTURA DE AREIA ASFALTO USINADA À QUENTE</v>
          </cell>
          <cell r="D12434" t="str">
            <v>M3</v>
          </cell>
          <cell r="E12434">
            <v>25.48</v>
          </cell>
          <cell r="F12434" t="str">
            <v>SEINFRA</v>
          </cell>
        </row>
        <row r="12435">
          <cell r="F12435" t="str">
            <v>SEINFRA</v>
          </cell>
        </row>
        <row r="12436">
          <cell r="B12436" t="str">
            <v>C3935</v>
          </cell>
          <cell r="C12436" t="str">
            <v>ESPALHAMENTO E COMPACTAÇÃO DE MISTURA DE AREIA ASFALTO USINADO À FRIO</v>
          </cell>
          <cell r="D12436" t="str">
            <v>M3</v>
          </cell>
          <cell r="E12436">
            <v>31.47</v>
          </cell>
          <cell r="F12436" t="str">
            <v>SEINFRA</v>
          </cell>
        </row>
        <row r="12437">
          <cell r="F12437" t="str">
            <v>SEINFRA</v>
          </cell>
        </row>
        <row r="12438">
          <cell r="B12438" t="str">
            <v>C5036</v>
          </cell>
          <cell r="C12438" t="str">
            <v>FRESAGEM CONTÍNUA DE REVESTIMENTO BETUMINOSO</v>
          </cell>
          <cell r="D12438" t="str">
            <v>M3</v>
          </cell>
          <cell r="E12438">
            <v>38.159999999999997</v>
          </cell>
          <cell r="F12438" t="str">
            <v>SEINFRA</v>
          </cell>
        </row>
        <row r="12439">
          <cell r="B12439" t="str">
            <v>C5037</v>
          </cell>
          <cell r="C12439" t="str">
            <v>FRESAGEM DESCONTÍNUA DE REVESTIMENTO BETUMINOSO</v>
          </cell>
          <cell r="D12439" t="str">
            <v>M3</v>
          </cell>
          <cell r="E12439">
            <v>60.04</v>
          </cell>
          <cell r="F12439" t="str">
            <v>SEINFRA</v>
          </cell>
        </row>
        <row r="12440">
          <cell r="B12440" t="str">
            <v>C5039</v>
          </cell>
          <cell r="C12440" t="str">
            <v>LAMA ASFALTICA FAIXA 1 (2MM)-6KG/M2 (S/TRANSP)</v>
          </cell>
          <cell r="D12440" t="str">
            <v>M2</v>
          </cell>
          <cell r="E12440">
            <v>1.04</v>
          </cell>
          <cell r="F12440" t="str">
            <v>SEINFRA</v>
          </cell>
        </row>
        <row r="12441">
          <cell r="B12441" t="str">
            <v>C5040</v>
          </cell>
          <cell r="C12441" t="str">
            <v>LAMA ASFALTICA FAIXA 2 (4MM)-8KG/M2 (S/TRANSP)</v>
          </cell>
          <cell r="D12441" t="str">
            <v>M2</v>
          </cell>
          <cell r="E12441">
            <v>12.85</v>
          </cell>
          <cell r="F12441" t="str">
            <v>SEINFRA</v>
          </cell>
        </row>
        <row r="12442">
          <cell r="B12442" t="str">
            <v>C5038</v>
          </cell>
          <cell r="C12442" t="str">
            <v>LAMA ASFÁLTICA FAIXA 3 (6mm) - 10 Kg/m² (S/TRANSP)</v>
          </cell>
          <cell r="D12442" t="str">
            <v>M2</v>
          </cell>
          <cell r="E12442">
            <v>2.75</v>
          </cell>
          <cell r="F12442" t="str">
            <v>SEINFRA</v>
          </cell>
        </row>
        <row r="12443">
          <cell r="B12443" t="str">
            <v>C4544</v>
          </cell>
          <cell r="C12443" t="str">
            <v>MICRO-REVESTIMENTO ASFÁLTICO (1 CAMADA) - 14 Kg/m²</v>
          </cell>
          <cell r="D12443" t="str">
            <v>M2</v>
          </cell>
          <cell r="E12443">
            <v>2.19</v>
          </cell>
          <cell r="F12443" t="str">
            <v>SEINFRA</v>
          </cell>
        </row>
        <row r="12444">
          <cell r="B12444" t="str">
            <v>C4545</v>
          </cell>
          <cell r="C12444" t="str">
            <v>MICRO-REVESTIMENTO ASFÁLTICO (2 CAMADAS) - 25 Kg/m²</v>
          </cell>
          <cell r="D12444" t="str">
            <v>M2</v>
          </cell>
          <cell r="E12444">
            <v>4.26</v>
          </cell>
          <cell r="F12444" t="str">
            <v>SEINFRA</v>
          </cell>
        </row>
        <row r="12445">
          <cell r="B12445" t="str">
            <v>C3092</v>
          </cell>
          <cell r="C12445" t="str">
            <v>LIMPEZA DE BUEIRO</v>
          </cell>
          <cell r="D12445" t="str">
            <v>M3</v>
          </cell>
          <cell r="E12445">
            <v>18.28</v>
          </cell>
          <cell r="F12445" t="str">
            <v>SEINFRA</v>
          </cell>
        </row>
        <row r="12446">
          <cell r="B12446" t="str">
            <v>C3894</v>
          </cell>
          <cell r="C12446" t="str">
            <v>LIMPEZA DE DESCIDA D'ÁGUA</v>
          </cell>
          <cell r="D12446" t="str">
            <v>M</v>
          </cell>
          <cell r="E12446">
            <v>1.1299999999999999</v>
          </cell>
          <cell r="F12446" t="str">
            <v>SEINFRA</v>
          </cell>
        </row>
        <row r="12447">
          <cell r="B12447" t="str">
            <v>C3896</v>
          </cell>
          <cell r="C12447" t="str">
            <v>LIMPEZA DE PLACA DE SINALIZAÇÃO</v>
          </cell>
          <cell r="D12447" t="str">
            <v>M2</v>
          </cell>
          <cell r="E12447">
            <v>7.34</v>
          </cell>
          <cell r="F12447" t="str">
            <v>SEINFRA</v>
          </cell>
        </row>
        <row r="12448">
          <cell r="B12448" t="str">
            <v>C3093</v>
          </cell>
          <cell r="C12448" t="str">
            <v>LIMPEZA DE PONTE</v>
          </cell>
          <cell r="D12448" t="str">
            <v>M</v>
          </cell>
          <cell r="E12448">
            <v>6.47</v>
          </cell>
          <cell r="F12448" t="str">
            <v>SEINFRA</v>
          </cell>
        </row>
        <row r="12449">
          <cell r="B12449" t="str">
            <v>C3094</v>
          </cell>
          <cell r="C12449" t="str">
            <v>LIMPEZA DE SARJETA E MEIO-FIO</v>
          </cell>
          <cell r="D12449" t="str">
            <v>M</v>
          </cell>
          <cell r="E12449">
            <v>0.56000000000000005</v>
          </cell>
          <cell r="F12449" t="str">
            <v>SEINFRA</v>
          </cell>
        </row>
        <row r="12450">
          <cell r="B12450" t="str">
            <v>C3893</v>
          </cell>
          <cell r="C12450" t="str">
            <v>LIMPEZA DE VALETA DE DRENAGEM</v>
          </cell>
          <cell r="D12450" t="str">
            <v>M</v>
          </cell>
          <cell r="E12450">
            <v>3.38</v>
          </cell>
          <cell r="F12450" t="str">
            <v>SEINFRA</v>
          </cell>
        </row>
        <row r="12451">
          <cell r="B12451" t="str">
            <v>C3096</v>
          </cell>
          <cell r="C12451" t="str">
            <v>LIMPEZA DE VALETA DE CORTE</v>
          </cell>
          <cell r="D12451" t="str">
            <v>M</v>
          </cell>
          <cell r="E12451">
            <v>0.85</v>
          </cell>
          <cell r="F12451" t="str">
            <v>SEINFRA</v>
          </cell>
        </row>
        <row r="12452">
          <cell r="B12452" t="str">
            <v>C3938</v>
          </cell>
          <cell r="C12452" t="str">
            <v>MISTURA BETUMINOSA PRÉ MISTURADA À FRIO EM BETONEIRA (S/TRANSP)</v>
          </cell>
          <cell r="D12452" t="str">
            <v>M3</v>
          </cell>
          <cell r="E12452">
            <v>151.26</v>
          </cell>
          <cell r="F12452" t="str">
            <v>SEINFRA</v>
          </cell>
        </row>
        <row r="12453">
          <cell r="B12453" t="str">
            <v>C3939</v>
          </cell>
          <cell r="C12453" t="str">
            <v>MISTURA BETUMINOSA PRÉ MISTURADA USINADA À FRIO (S/TRANSP)</v>
          </cell>
          <cell r="D12453" t="str">
            <v>M3</v>
          </cell>
          <cell r="E12453">
            <v>133.19</v>
          </cell>
          <cell r="F12453" t="str">
            <v>SEINFRA</v>
          </cell>
        </row>
        <row r="12454">
          <cell r="B12454" t="str">
            <v>C3941</v>
          </cell>
          <cell r="C12454" t="str">
            <v>MISTURA BETUMINOSA PRÉ MISTURADA USINADA À QUENTE (S/TRANSP)</v>
          </cell>
          <cell r="D12454" t="str">
            <v>M3</v>
          </cell>
          <cell r="E12454">
            <v>177.2</v>
          </cell>
          <cell r="F12454" t="str">
            <v>SEINFRA</v>
          </cell>
        </row>
        <row r="12455">
          <cell r="B12455" t="str">
            <v>C3936</v>
          </cell>
          <cell r="C12455" t="str">
            <v>MISTURA DE AREIA ASFALTO USINADA À QUENTE (S/TRANSP)</v>
          </cell>
          <cell r="D12455" t="str">
            <v>M3</v>
          </cell>
          <cell r="E12455">
            <v>81.349999999999994</v>
          </cell>
          <cell r="F12455" t="str">
            <v>SEINFRA</v>
          </cell>
        </row>
        <row r="12456">
          <cell r="B12456" t="str">
            <v>C3885</v>
          </cell>
          <cell r="C12456" t="str">
            <v xml:space="preserve"> MISTURA DE AREIA ASFALTO À FRIO EM BETONEIRA (S/TRANSP)</v>
          </cell>
          <cell r="D12456" t="str">
            <v>M3</v>
          </cell>
          <cell r="E12456">
            <v>54.83</v>
          </cell>
          <cell r="F12456" t="str">
            <v>SEINFRA</v>
          </cell>
        </row>
        <row r="12457">
          <cell r="B12457" t="str">
            <v>C3934</v>
          </cell>
          <cell r="C12457" t="str">
            <v>MISTURA DE AREIA ASFALTO USINADA À FRIO (S/TRANSP)</v>
          </cell>
          <cell r="D12457" t="str">
            <v>M3</v>
          </cell>
          <cell r="E12457">
            <v>36.76</v>
          </cell>
          <cell r="F12457" t="str">
            <v>SEINFRA</v>
          </cell>
        </row>
        <row r="12458">
          <cell r="B12458" t="str">
            <v>C3889</v>
          </cell>
          <cell r="C12458" t="str">
            <v>PENEIRAMENTO MANUAL</v>
          </cell>
          <cell r="D12458" t="str">
            <v>M3</v>
          </cell>
          <cell r="E12458">
            <v>29.22</v>
          </cell>
          <cell r="F12458" t="str">
            <v>SEINFRA</v>
          </cell>
        </row>
        <row r="12459">
          <cell r="B12459" t="str">
            <v>C0096</v>
          </cell>
          <cell r="C12459" t="str">
            <v>REATERRO APILOADO</v>
          </cell>
          <cell r="D12459" t="str">
            <v>M3</v>
          </cell>
          <cell r="E12459">
            <v>41.61</v>
          </cell>
          <cell r="F12459" t="str">
            <v>SEINFRA</v>
          </cell>
        </row>
        <row r="12460">
          <cell r="B12460" t="str">
            <v>C3890</v>
          </cell>
          <cell r="C12460" t="str">
            <v>REATERRO E COMPACTAÇÃO DE BUEIRO</v>
          </cell>
          <cell r="D12460" t="str">
            <v>M3</v>
          </cell>
          <cell r="E12460">
            <v>33.43</v>
          </cell>
          <cell r="F12460" t="str">
            <v>SEINFRA</v>
          </cell>
        </row>
        <row r="12461">
          <cell r="B12461" t="str">
            <v>C3101</v>
          </cell>
          <cell r="C12461" t="str">
            <v>RECOMPOSIÇÃO DE PAVIMENTAÇÃO EM PARALELEPÍPEDO C/REAPROVEITAMENTO</v>
          </cell>
          <cell r="D12461" t="str">
            <v>M2</v>
          </cell>
          <cell r="E12461">
            <v>20.55</v>
          </cell>
          <cell r="F12461" t="str">
            <v>SEINFRA</v>
          </cell>
        </row>
        <row r="12462">
          <cell r="F12462" t="str">
            <v>SEINFRA</v>
          </cell>
        </row>
        <row r="12463">
          <cell r="B12463" t="str">
            <v>C3100</v>
          </cell>
          <cell r="C12463" t="str">
            <v>RECOMPOSIÇÃO DE PAVIMENTAÇÃO EM PEDRA TOSCA  C/REAPROVEITAMENTO</v>
          </cell>
          <cell r="D12463" t="str">
            <v>M2</v>
          </cell>
          <cell r="E12463">
            <v>14.88</v>
          </cell>
          <cell r="F12463" t="str">
            <v>SEINFRA</v>
          </cell>
        </row>
        <row r="12464">
          <cell r="F12464" t="str">
            <v>SEINFRA</v>
          </cell>
        </row>
        <row r="12465">
          <cell r="B12465" t="str">
            <v>C3897</v>
          </cell>
          <cell r="C12465" t="str">
            <v>RECOMPOSIÇÃO DE PLACA DE SINALIZAÇÃO</v>
          </cell>
          <cell r="D12465" t="str">
            <v>M2</v>
          </cell>
          <cell r="E12465">
            <v>30.86</v>
          </cell>
          <cell r="F12465" t="str">
            <v>SEINFRA</v>
          </cell>
        </row>
        <row r="12466">
          <cell r="B12466" t="str">
            <v>C3883</v>
          </cell>
          <cell r="C12466" t="str">
            <v>RECOMPOSIÇÃO DE REVESTIMENTO PRIMÁRIO</v>
          </cell>
          <cell r="D12466" t="str">
            <v>M3</v>
          </cell>
          <cell r="E12466">
            <v>8.36</v>
          </cell>
          <cell r="F12466" t="str">
            <v>SEINFRA</v>
          </cell>
        </row>
        <row r="12467">
          <cell r="B12467" t="str">
            <v>C3952</v>
          </cell>
          <cell r="C12467" t="str">
            <v>RECOMPOSIÇÃO MANUAL DE ATERRO</v>
          </cell>
          <cell r="D12467" t="str">
            <v>M3</v>
          </cell>
          <cell r="E12467">
            <v>126.16</v>
          </cell>
          <cell r="F12467" t="str">
            <v>SEINFRA</v>
          </cell>
        </row>
        <row r="12468">
          <cell r="B12468" t="str">
            <v>C3953</v>
          </cell>
          <cell r="C12468" t="str">
            <v>RECOMPOSIÇÃO MECANIZADA DE ATERRO</v>
          </cell>
          <cell r="D12468" t="str">
            <v>M3</v>
          </cell>
          <cell r="E12468">
            <v>18.3</v>
          </cell>
          <cell r="F12468" t="str">
            <v>SEINFRA</v>
          </cell>
        </row>
        <row r="12469">
          <cell r="B12469" t="str">
            <v>C3947</v>
          </cell>
          <cell r="C12469" t="str">
            <v>RECOMPOSIÇÃO PARCIAL DE CERCA (SUBSTITUIÇÃO DE ESTACA DE CONCRETO)</v>
          </cell>
          <cell r="D12469" t="str">
            <v>UN</v>
          </cell>
          <cell r="E12469">
            <v>56.56</v>
          </cell>
          <cell r="F12469" t="str">
            <v>SEINFRA</v>
          </cell>
        </row>
        <row r="12470">
          <cell r="F12470" t="str">
            <v>SEINFRA</v>
          </cell>
        </row>
        <row r="12471">
          <cell r="B12471" t="str">
            <v>C3948</v>
          </cell>
          <cell r="C12471" t="str">
            <v>RECOMPOSIÇÃO PARCIAL DE CERCA DE ESTACAS DE CONCRETO (SUBSTITUIÇÃO DE ARAME FARPADO)</v>
          </cell>
          <cell r="D12471" t="str">
            <v>M</v>
          </cell>
          <cell r="E12471">
            <v>2.5299999999999998</v>
          </cell>
          <cell r="F12471" t="str">
            <v>SEINFRA</v>
          </cell>
        </row>
        <row r="12472">
          <cell r="F12472" t="str">
            <v>SEINFRA</v>
          </cell>
        </row>
        <row r="12473">
          <cell r="B12473" t="str">
            <v>C3951</v>
          </cell>
          <cell r="C12473" t="str">
            <v>RECOMPOSIÇÃO PARCIAL DE CERCA DE ESTACAS DE MADEIRA(SUBSTITUIÇÃO DE ARAME FARPADO)</v>
          </cell>
          <cell r="D12473" t="str">
            <v>M</v>
          </cell>
          <cell r="E12473">
            <v>1.98</v>
          </cell>
          <cell r="F12473" t="str">
            <v>SEINFRA</v>
          </cell>
        </row>
        <row r="12474">
          <cell r="F12474" t="str">
            <v>SEINFRA</v>
          </cell>
        </row>
        <row r="12475">
          <cell r="B12475" t="str">
            <v>C3946</v>
          </cell>
          <cell r="C12475" t="str">
            <v>RECOMPOSIÇÃO PARCIAL DE CERCA (SUBSTITUIÇÃO DE MOURÕES DE CONCRETO)</v>
          </cell>
          <cell r="D12475" t="str">
            <v>UN</v>
          </cell>
          <cell r="E12475">
            <v>132.58000000000001</v>
          </cell>
          <cell r="F12475" t="str">
            <v>SEINFRA</v>
          </cell>
        </row>
        <row r="12476">
          <cell r="F12476" t="str">
            <v>SEINFRA</v>
          </cell>
        </row>
        <row r="12477">
          <cell r="B12477" t="str">
            <v>C3232</v>
          </cell>
          <cell r="C12477" t="str">
            <v>RECONFORMAÇÃO/PATROLAGEM DA PLATAFORMA</v>
          </cell>
          <cell r="D12477" t="str">
            <v>M2</v>
          </cell>
          <cell r="E12477">
            <v>7.0000000000000007E-2</v>
          </cell>
          <cell r="F12477" t="str">
            <v>SEINFRA</v>
          </cell>
        </row>
        <row r="12478">
          <cell r="B12478" t="str">
            <v>C3943</v>
          </cell>
          <cell r="C12478" t="str">
            <v>REMENDO PROFUNDO COM DEMOLIÇÃO MANUAL(ENCHIMENTO E COMPACTAÇÃO DO MATERIAL DE BASE E MISTURA BETUMINOSA)</v>
          </cell>
          <cell r="D12478" t="str">
            <v>M3</v>
          </cell>
          <cell r="E12478">
            <v>384.69</v>
          </cell>
          <cell r="F12478" t="str">
            <v>SEINFRA</v>
          </cell>
        </row>
        <row r="12479">
          <cell r="F12479" t="str">
            <v>SEINFRA</v>
          </cell>
        </row>
        <row r="12480">
          <cell r="B12480" t="str">
            <v>C3944</v>
          </cell>
          <cell r="C12480" t="str">
            <v>REMENDO PROFUNDO COM DEMOLIÇÃO MECANIZADA (ENCHIMENTO E COMPACTAÇÃO DO MATERIAL DE BASE E MISTURA BETUMINOSA)</v>
          </cell>
          <cell r="D12480" t="str">
            <v>M3</v>
          </cell>
          <cell r="E12480">
            <v>275.08</v>
          </cell>
          <cell r="F12480" t="str">
            <v>SEINFRA</v>
          </cell>
        </row>
        <row r="12481">
          <cell r="F12481" t="str">
            <v>SEINFRA</v>
          </cell>
        </row>
        <row r="12482">
          <cell r="B12482" t="str">
            <v>C3902</v>
          </cell>
          <cell r="C12482" t="str">
            <v>REMOÇÃO DE MATACÕES</v>
          </cell>
          <cell r="D12482" t="str">
            <v>M3</v>
          </cell>
          <cell r="E12482">
            <v>117.83</v>
          </cell>
          <cell r="F12482" t="str">
            <v>SEINFRA</v>
          </cell>
        </row>
        <row r="12483">
          <cell r="B12483" t="str">
            <v>C3888</v>
          </cell>
          <cell r="C12483" t="str">
            <v>REMOÇÃO MANUAL DA CAMADA GRANULAR DO PAVIMENTO</v>
          </cell>
          <cell r="D12483" t="str">
            <v>M3</v>
          </cell>
          <cell r="E12483">
            <v>106.97</v>
          </cell>
          <cell r="F12483" t="str">
            <v>SEINFRA</v>
          </cell>
        </row>
        <row r="12484">
          <cell r="B12484" t="str">
            <v>C3899</v>
          </cell>
          <cell r="C12484" t="str">
            <v>REMOÇÃO MANUAL DE BARREIRA EM ROCHA</v>
          </cell>
          <cell r="D12484" t="str">
            <v>M3</v>
          </cell>
          <cell r="E12484">
            <v>36.840000000000003</v>
          </cell>
          <cell r="F12484" t="str">
            <v>SEINFRA</v>
          </cell>
        </row>
        <row r="12485">
          <cell r="B12485" t="str">
            <v>C3898</v>
          </cell>
          <cell r="C12485" t="str">
            <v>REMOÇÃO MANUAL DE BARREIRA EM SOLO</v>
          </cell>
          <cell r="D12485" t="str">
            <v>M3</v>
          </cell>
          <cell r="E12485">
            <v>24.56</v>
          </cell>
          <cell r="F12485" t="str">
            <v>SEINFRA</v>
          </cell>
        </row>
        <row r="12486">
          <cell r="B12486" t="str">
            <v>C3886</v>
          </cell>
          <cell r="C12486" t="str">
            <v>REMOÇÃO MANUAL DE REVESTIMENTO BETUMINOSO</v>
          </cell>
          <cell r="D12486" t="str">
            <v>M3</v>
          </cell>
          <cell r="E12486">
            <v>169.17</v>
          </cell>
          <cell r="F12486" t="str">
            <v>SEINFRA</v>
          </cell>
        </row>
        <row r="12487">
          <cell r="B12487" t="str">
            <v>C3887</v>
          </cell>
          <cell r="C12487" t="str">
            <v>REMOÇÃO MECANIZADA DA CAMADA GRANULAR DO PAVIMENTO</v>
          </cell>
          <cell r="D12487" t="str">
            <v>M3</v>
          </cell>
          <cell r="E12487">
            <v>7.42</v>
          </cell>
          <cell r="F12487" t="str">
            <v>SEINFRA</v>
          </cell>
        </row>
        <row r="12488">
          <cell r="B12488" t="str">
            <v>C3901</v>
          </cell>
          <cell r="C12488" t="str">
            <v>REMOÇÃO MECANIZADA DE BARREIRA EM ROCHA</v>
          </cell>
          <cell r="D12488" t="str">
            <v>M3</v>
          </cell>
          <cell r="E12488">
            <v>9.02</v>
          </cell>
          <cell r="F12488" t="str">
            <v>SEINFRA</v>
          </cell>
        </row>
        <row r="12489">
          <cell r="B12489" t="str">
            <v>C3900</v>
          </cell>
          <cell r="C12489" t="str">
            <v>REMOÇÃO MECANIZADA DE BARREIRA EM SOLO</v>
          </cell>
          <cell r="D12489" t="str">
            <v>M3</v>
          </cell>
          <cell r="E12489">
            <v>5.9</v>
          </cell>
          <cell r="F12489" t="str">
            <v>SEINFRA</v>
          </cell>
        </row>
        <row r="12490">
          <cell r="B12490" t="str">
            <v>C3159</v>
          </cell>
          <cell r="C12490" t="str">
            <v>REMOÇÃO MECANIZADA DE REVESTIMENTO BETUMINOSO</v>
          </cell>
          <cell r="D12490" t="str">
            <v>M3</v>
          </cell>
          <cell r="E12490">
            <v>16.25</v>
          </cell>
          <cell r="F12490" t="str">
            <v>SEINFRA</v>
          </cell>
        </row>
        <row r="12491">
          <cell r="B12491" t="str">
            <v>C3109</v>
          </cell>
          <cell r="C12491" t="str">
            <v>ROÇADA MANUAL</v>
          </cell>
          <cell r="D12491" t="str">
            <v>HA</v>
          </cell>
          <cell r="E12491">
            <v>1523.67</v>
          </cell>
          <cell r="F12491" t="str">
            <v>SEINFRA</v>
          </cell>
        </row>
        <row r="12492">
          <cell r="B12492" t="str">
            <v>C3903</v>
          </cell>
          <cell r="C12492" t="str">
            <v>ROÇADA MECANIZADA</v>
          </cell>
          <cell r="D12492" t="str">
            <v>HA</v>
          </cell>
          <cell r="E12492">
            <v>340.4</v>
          </cell>
          <cell r="F12492" t="str">
            <v>SEINFRA</v>
          </cell>
        </row>
        <row r="12493">
          <cell r="B12493" t="str">
            <v>C3115</v>
          </cell>
          <cell r="C12493" t="str">
            <v>SELAGEM DE TRINCA : S/TRANSP</v>
          </cell>
          <cell r="D12493" t="str">
            <v>L</v>
          </cell>
          <cell r="E12493">
            <v>2.91</v>
          </cell>
          <cell r="F12493" t="str">
            <v>SEINFRA</v>
          </cell>
        </row>
        <row r="12494">
          <cell r="B12494" t="str">
            <v>C3932</v>
          </cell>
          <cell r="C12494" t="str">
            <v>SOLO BRITA PARA BASE DE REMENDO PROFUNDO (S/TRANSP)</v>
          </cell>
          <cell r="D12494" t="str">
            <v>M3</v>
          </cell>
          <cell r="E12494">
            <v>44.88</v>
          </cell>
          <cell r="F12494" t="str">
            <v>SEINFRA</v>
          </cell>
        </row>
        <row r="12495">
          <cell r="B12495" t="str">
            <v>C3933</v>
          </cell>
          <cell r="C12495" t="str">
            <v>SOLO PARA BASE DE REMENDO PROFUNDO (S/TRANSP)</v>
          </cell>
          <cell r="D12495" t="str">
            <v>M3</v>
          </cell>
          <cell r="E12495">
            <v>7.19</v>
          </cell>
          <cell r="F12495" t="str">
            <v>SEINFRA</v>
          </cell>
        </row>
        <row r="12496">
          <cell r="B12496" t="str">
            <v>URBANA</v>
          </cell>
          <cell r="E12496">
            <v>364.38</v>
          </cell>
          <cell r="F12496" t="str">
            <v>SEINFRA</v>
          </cell>
        </row>
        <row r="12497">
          <cell r="B12497" t="str">
            <v>C2925</v>
          </cell>
          <cell r="C12497" t="str">
            <v>RECOMPOSIÇÃO DE CAPA EM AREIA ASFÁLTICA (AAUQ), ESP.= 5cm</v>
          </cell>
          <cell r="D12497" t="str">
            <v>M2</v>
          </cell>
          <cell r="E12497">
            <v>49.41</v>
          </cell>
          <cell r="F12497" t="str">
            <v>SEINFRA</v>
          </cell>
        </row>
        <row r="12498">
          <cell r="B12498" t="str">
            <v>C2926</v>
          </cell>
          <cell r="C12498" t="str">
            <v>RECOMPOSIÇÃO DE CAPA EM CONCRETO ASFÁLTICO (CBUQ), ESP.= 5cm</v>
          </cell>
          <cell r="D12498" t="str">
            <v>M2</v>
          </cell>
          <cell r="E12498">
            <v>47.72</v>
          </cell>
          <cell r="F12498" t="str">
            <v>SEINFRA</v>
          </cell>
        </row>
        <row r="12499">
          <cell r="B12499" t="str">
            <v>C2135</v>
          </cell>
          <cell r="C12499" t="str">
            <v>RECOMPOSIÇÃO DE GUIAS DE CONCRETO</v>
          </cell>
          <cell r="D12499" t="str">
            <v>M</v>
          </cell>
          <cell r="E12499">
            <v>32.270000000000003</v>
          </cell>
          <cell r="F12499" t="str">
            <v>SEINFRA</v>
          </cell>
        </row>
        <row r="12500">
          <cell r="B12500" t="str">
            <v>C2927</v>
          </cell>
          <cell r="C12500" t="str">
            <v>RECOMPOSIÇÃO DE MEIO FIO EM CONCRETO</v>
          </cell>
          <cell r="D12500" t="str">
            <v>M</v>
          </cell>
          <cell r="E12500">
            <v>17.329999999999998</v>
          </cell>
          <cell r="F12500" t="str">
            <v>SEINFRA</v>
          </cell>
        </row>
        <row r="12501">
          <cell r="B12501" t="str">
            <v>C2928</v>
          </cell>
          <cell r="C12501" t="str">
            <v>RECOMPOSIÇÃO DE MEIO FIO EM PEDRA GRANITICA</v>
          </cell>
          <cell r="D12501" t="str">
            <v>M</v>
          </cell>
          <cell r="E12501">
            <v>16.95</v>
          </cell>
          <cell r="F12501" t="str">
            <v>SEINFRA</v>
          </cell>
        </row>
        <row r="12502">
          <cell r="B12502" t="str">
            <v>C3036</v>
          </cell>
          <cell r="C12502" t="str">
            <v>RECOMPOSIÇÃO DE PAVIMENTAÇÃO C/BLOKRET REAPROVEITADO</v>
          </cell>
          <cell r="D12502" t="str">
            <v>M2</v>
          </cell>
          <cell r="E12502">
            <v>16.04</v>
          </cell>
          <cell r="F12502" t="str">
            <v>SEINFRA</v>
          </cell>
        </row>
        <row r="12503">
          <cell r="B12503" t="str">
            <v>C2136</v>
          </cell>
          <cell r="C12503" t="str">
            <v>RECOMPOSIÇÃO DE PAVIMENTAÇÃO DE PRÉ- MOLDADO S/ COXIM DE AREIA</v>
          </cell>
          <cell r="D12503" t="str">
            <v>M2</v>
          </cell>
          <cell r="E12503">
            <v>31.33</v>
          </cell>
          <cell r="F12503" t="str">
            <v>SEINFRA</v>
          </cell>
        </row>
        <row r="12504">
          <cell r="B12504" t="str">
            <v>C2929</v>
          </cell>
          <cell r="C12504" t="str">
            <v>RECOMPOSIÇÃO DE PAVIMENTAÇÃO EM PARALELEPÍPEDO C/REJUNTAMENTO</v>
          </cell>
          <cell r="D12504" t="str">
            <v>M2</v>
          </cell>
          <cell r="E12504">
            <v>44.36</v>
          </cell>
          <cell r="F12504" t="str">
            <v>SEINFRA</v>
          </cell>
        </row>
        <row r="12505">
          <cell r="F12505" t="str">
            <v>SEINFRA</v>
          </cell>
        </row>
        <row r="12506">
          <cell r="B12506" t="str">
            <v>C2930</v>
          </cell>
          <cell r="C12506" t="str">
            <v>RECOMPOSIÇÃO DE PAVIMENTAÇÃO EM PARALELEPÍPEDO S/REJUNTAMENTO</v>
          </cell>
          <cell r="D12506" t="str">
            <v>M2</v>
          </cell>
          <cell r="E12506">
            <v>30.13</v>
          </cell>
          <cell r="F12506" t="str">
            <v>SEINFRA</v>
          </cell>
        </row>
        <row r="12507">
          <cell r="B12507" t="str">
            <v>C2931</v>
          </cell>
          <cell r="C12507" t="str">
            <v>RECOMPOSIÇÃO DE PAVIMENTAÇÃO EM PEDRA PORTUGUESA</v>
          </cell>
          <cell r="D12507" t="str">
            <v>M2</v>
          </cell>
          <cell r="E12507">
            <v>33.82</v>
          </cell>
          <cell r="F12507" t="str">
            <v>SEINFRA</v>
          </cell>
        </row>
        <row r="12508">
          <cell r="B12508" t="str">
            <v>C2932</v>
          </cell>
          <cell r="C12508" t="str">
            <v>RECOMPOSIÇÃO DE PAVIMENTAÇÃO EM PEDRA TOSCA C/REJUNTAMENTO</v>
          </cell>
          <cell r="D12508" t="str">
            <v>M2</v>
          </cell>
          <cell r="E12508">
            <v>27.18</v>
          </cell>
          <cell r="F12508" t="str">
            <v>SEINFRA</v>
          </cell>
        </row>
        <row r="12509">
          <cell r="B12509" t="str">
            <v>C2933</v>
          </cell>
          <cell r="C12509" t="str">
            <v>RECOMPOSIÇÃO DE PAVIMENTAÇÃO EM PEDRA TOSCA S/REJUNTAMENTO</v>
          </cell>
          <cell r="D12509" t="str">
            <v>M2</v>
          </cell>
          <cell r="E12509">
            <v>17.84</v>
          </cell>
          <cell r="F12509" t="str">
            <v>SEINFRA</v>
          </cell>
        </row>
        <row r="12510">
          <cell r="B12510" t="str">
            <v>OBRAS PORTUÁRIAS</v>
          </cell>
          <cell r="E12510">
            <v>98228.49</v>
          </cell>
          <cell r="F12510" t="str">
            <v>SEINFRA</v>
          </cell>
        </row>
        <row r="12511">
          <cell r="B12511" t="str">
            <v>FUNDAÇÕES</v>
          </cell>
          <cell r="E12511">
            <v>96100.56</v>
          </cell>
          <cell r="F12511" t="str">
            <v>SEINFRA</v>
          </cell>
        </row>
        <row r="12512">
          <cell r="B12512" t="str">
            <v>C5129</v>
          </cell>
          <cell r="C12512" t="str">
            <v xml:space="preserve">CONFECÇÃO DE CAMISA METÁLICA, E =  6.3MM; D =  600MM                                       </v>
          </cell>
          <cell r="D12512" t="str">
            <v>M</v>
          </cell>
          <cell r="E12512">
            <v>776</v>
          </cell>
          <cell r="F12512" t="str">
            <v>SEINFRA</v>
          </cell>
        </row>
        <row r="12513">
          <cell r="F12513" t="str">
            <v>SEINFRA</v>
          </cell>
        </row>
        <row r="12514">
          <cell r="B12514" t="str">
            <v>C5130</v>
          </cell>
          <cell r="C12514" t="str">
            <v>CONFECÇÃO DE CAMISA METÁLICA, E =  6.3MM; D =  700MM</v>
          </cell>
          <cell r="D12514" t="str">
            <v>M</v>
          </cell>
          <cell r="E12514">
            <v>900.86</v>
          </cell>
          <cell r="F12514" t="str">
            <v>SEINFRA</v>
          </cell>
        </row>
        <row r="12515">
          <cell r="B12515" t="str">
            <v>C5131</v>
          </cell>
          <cell r="C12515" t="str">
            <v>CONFECÇÃO DE CAMISA METÁLICA, E =  6.3MM; D =  800MM</v>
          </cell>
          <cell r="D12515" t="str">
            <v>M</v>
          </cell>
          <cell r="E12515">
            <v>1025.76</v>
          </cell>
          <cell r="F12515" t="str">
            <v>SEINFRA</v>
          </cell>
        </row>
        <row r="12516">
          <cell r="B12516" t="str">
            <v>C5132</v>
          </cell>
          <cell r="C12516" t="str">
            <v>CONFECÇÃO DE CAMISA METÁLICA, E =  6.3MM; D =  900MM</v>
          </cell>
          <cell r="D12516" t="str">
            <v>M</v>
          </cell>
          <cell r="E12516">
            <v>1150.6199999999999</v>
          </cell>
          <cell r="F12516" t="str">
            <v>SEINFRA</v>
          </cell>
        </row>
        <row r="12517">
          <cell r="B12517" t="str">
            <v>C5133</v>
          </cell>
          <cell r="C12517" t="str">
            <v>CONFECÇÃO DE CAMISA METÁLICA, E =  6.3MM; D = 1000MM</v>
          </cell>
          <cell r="D12517" t="str">
            <v>M</v>
          </cell>
          <cell r="E12517">
            <v>1275.53</v>
          </cell>
          <cell r="F12517" t="str">
            <v>SEINFRA</v>
          </cell>
        </row>
        <row r="12518">
          <cell r="B12518" t="str">
            <v>C5134</v>
          </cell>
          <cell r="C12518" t="str">
            <v>CONFECÇÃO DE CAMISA METÁLICA, E =  8.0MM; D =  700MM</v>
          </cell>
          <cell r="D12518" t="str">
            <v>M</v>
          </cell>
          <cell r="E12518">
            <v>1156.4100000000001</v>
          </cell>
          <cell r="F12518" t="str">
            <v>SEINFRA</v>
          </cell>
        </row>
        <row r="12519">
          <cell r="B12519" t="str">
            <v>C5135</v>
          </cell>
          <cell r="C12519" t="str">
            <v>CONFECÇÃO DE CAMISA METÁLICA, E =  8.0MM; D =  800MM</v>
          </cell>
          <cell r="D12519" t="str">
            <v>M</v>
          </cell>
          <cell r="E12519">
            <v>1315</v>
          </cell>
          <cell r="F12519" t="str">
            <v>SEINFRA</v>
          </cell>
        </row>
        <row r="12520">
          <cell r="B12520" t="str">
            <v>C5136</v>
          </cell>
          <cell r="C12520" t="str">
            <v>CONFECÇÃO DE CAMISA METÁLICA, E =  8.0MM; D =  900MM</v>
          </cell>
          <cell r="D12520" t="str">
            <v>M</v>
          </cell>
          <cell r="E12520">
            <v>1473.59</v>
          </cell>
          <cell r="F12520" t="str">
            <v>SEINFRA</v>
          </cell>
        </row>
        <row r="12521">
          <cell r="B12521" t="str">
            <v>C5137</v>
          </cell>
          <cell r="C12521" t="str">
            <v>CONFECÇÃO DE CAMISA METÁLICA, E =  8.0MM; D = 1000MM</v>
          </cell>
          <cell r="D12521" t="str">
            <v>M</v>
          </cell>
          <cell r="E12521">
            <v>1632.19</v>
          </cell>
          <cell r="F12521" t="str">
            <v>SEINFRA</v>
          </cell>
        </row>
        <row r="12522">
          <cell r="B12522" t="str">
            <v>C5138</v>
          </cell>
          <cell r="C12522" t="str">
            <v>CONFECÇÃO DE CAMISA METÁLICA, E =  8.0MM; D = 1100MM</v>
          </cell>
          <cell r="D12522" t="str">
            <v>M</v>
          </cell>
          <cell r="E12522">
            <v>1790.81</v>
          </cell>
          <cell r="F12522" t="str">
            <v>SEINFRA</v>
          </cell>
        </row>
        <row r="12523">
          <cell r="B12523" t="str">
            <v>C5139</v>
          </cell>
          <cell r="C12523" t="str">
            <v>CONFECÇÃO DE CAMISA METÁLICA, E =  8.0MM; D = 1200MM</v>
          </cell>
          <cell r="D12523" t="str">
            <v>M</v>
          </cell>
          <cell r="E12523">
            <v>1949.38</v>
          </cell>
          <cell r="F12523" t="str">
            <v>SEINFRA</v>
          </cell>
        </row>
        <row r="12524">
          <cell r="B12524" t="str">
            <v>C5140</v>
          </cell>
          <cell r="C12524" t="str">
            <v>CONFECÇÃO DE CAMISA METÁLICA, E =  9.5MM; D =  900MM</v>
          </cell>
          <cell r="D12524" t="str">
            <v>M</v>
          </cell>
          <cell r="E12524">
            <v>1763.46</v>
          </cell>
          <cell r="F12524" t="str">
            <v>SEINFRA</v>
          </cell>
        </row>
        <row r="12525">
          <cell r="B12525" t="str">
            <v>C5141</v>
          </cell>
          <cell r="C12525" t="str">
            <v>CONFECÇÃO DE CAMISA METÁLICA, E =  9.5MM; D = 1000MM</v>
          </cell>
          <cell r="D12525" t="str">
            <v>M</v>
          </cell>
          <cell r="E12525">
            <v>1951.81</v>
          </cell>
          <cell r="F12525" t="str">
            <v>SEINFRA</v>
          </cell>
        </row>
        <row r="12526">
          <cell r="B12526" t="str">
            <v>C5142</v>
          </cell>
          <cell r="C12526" t="str">
            <v>CONFECÇÃO DE CAMISA METÁLICA, E =  9.5MM; D = 1100MM</v>
          </cell>
          <cell r="D12526" t="str">
            <v>M</v>
          </cell>
          <cell r="E12526">
            <v>2140.17</v>
          </cell>
          <cell r="F12526" t="str">
            <v>SEINFRA</v>
          </cell>
        </row>
        <row r="12527">
          <cell r="B12527" t="str">
            <v>C5143</v>
          </cell>
          <cell r="C12527" t="str">
            <v>CONFECÇÃO DE CAMISA METÁLICA, E =  9.5MM; D = 1200MM</v>
          </cell>
          <cell r="D12527" t="str">
            <v>M</v>
          </cell>
          <cell r="E12527">
            <v>2328.4499999999998</v>
          </cell>
          <cell r="F12527" t="str">
            <v>SEINFRA</v>
          </cell>
        </row>
        <row r="12528">
          <cell r="B12528" t="str">
            <v>C5144</v>
          </cell>
          <cell r="C12528" t="str">
            <v>CONFECÇÃO DE CAMISA METÁLICA, E =  9.5MM; D = 1300MM</v>
          </cell>
          <cell r="D12528" t="str">
            <v>M</v>
          </cell>
          <cell r="E12528">
            <v>2516.81</v>
          </cell>
          <cell r="F12528" t="str">
            <v>SEINFRA</v>
          </cell>
        </row>
        <row r="12529">
          <cell r="B12529" t="str">
            <v>C5145</v>
          </cell>
          <cell r="C12529" t="str">
            <v>CONFECÇÃO DE CAMISA METÁLICA, E =  9.5MM; D = 1400MM</v>
          </cell>
          <cell r="D12529" t="str">
            <v>M</v>
          </cell>
          <cell r="E12529">
            <v>2705.11</v>
          </cell>
          <cell r="F12529" t="str">
            <v>SEINFRA</v>
          </cell>
        </row>
        <row r="12530">
          <cell r="B12530" t="str">
            <v>C5146</v>
          </cell>
          <cell r="C12530" t="str">
            <v>CONFECÇÃO DE CAMISA METÁLICA, E =  9.5MM; D = 1500MM</v>
          </cell>
          <cell r="D12530" t="str">
            <v>M</v>
          </cell>
          <cell r="E12530">
            <v>2893.46</v>
          </cell>
          <cell r="F12530" t="str">
            <v>SEINFRA</v>
          </cell>
        </row>
        <row r="12531">
          <cell r="B12531" t="str">
            <v>C5147</v>
          </cell>
          <cell r="C12531" t="str">
            <v>CONFECÇÃO DE CAMISA METÁLICA, E = 12.5MM; D = 1400MM</v>
          </cell>
          <cell r="D12531" t="str">
            <v>M</v>
          </cell>
          <cell r="E12531">
            <v>3590.63</v>
          </cell>
          <cell r="F12531" t="str">
            <v>SEINFRA</v>
          </cell>
        </row>
        <row r="12532">
          <cell r="B12532" t="str">
            <v>C5148</v>
          </cell>
          <cell r="C12532" t="str">
            <v>CONFECÇÃO DE CAMISA METÁLICA, E = 12.5MM; D = 1500MM</v>
          </cell>
          <cell r="D12532" t="str">
            <v>M</v>
          </cell>
          <cell r="E12532">
            <v>3838.46</v>
          </cell>
          <cell r="F12532" t="str">
            <v>SEINFRA</v>
          </cell>
        </row>
        <row r="12533">
          <cell r="B12533" t="str">
            <v>C5149</v>
          </cell>
          <cell r="C12533" t="str">
            <v>CONFECÇÃO DE CAMISA METÁLICA, E = 12.5MM; D = 1600MM</v>
          </cell>
          <cell r="D12533" t="str">
            <v>M</v>
          </cell>
          <cell r="E12533">
            <v>4086.31</v>
          </cell>
          <cell r="F12533" t="str">
            <v>SEINFRA</v>
          </cell>
        </row>
        <row r="12534">
          <cell r="B12534" t="str">
            <v>C5150</v>
          </cell>
          <cell r="C12534" t="str">
            <v>CONFECÇÃO DE CAMISA METÁLICA, E = 12.5MM; D = 1700MM</v>
          </cell>
          <cell r="D12534" t="str">
            <v>M</v>
          </cell>
          <cell r="E12534">
            <v>4334.05</v>
          </cell>
          <cell r="F12534" t="str">
            <v>SEINFRA</v>
          </cell>
        </row>
        <row r="12535">
          <cell r="B12535" t="str">
            <v>C5151</v>
          </cell>
          <cell r="C12535" t="str">
            <v>CONFECÇÃO DE CAMISA METÁLICA, E = 12.5MM; D = 1800MM</v>
          </cell>
          <cell r="D12535" t="str">
            <v>M</v>
          </cell>
          <cell r="E12535">
            <v>4581.88</v>
          </cell>
          <cell r="F12535" t="str">
            <v>SEINFRA</v>
          </cell>
        </row>
        <row r="12536">
          <cell r="B12536" t="str">
            <v>C5152</v>
          </cell>
          <cell r="C12536" t="str">
            <v>CRAVAÇÃO DE CAMISA METÁLICA, E =  6.3MM; D =  600MM, C/ UTILIZAÇÃO DE MARTELO VIBRATÓRIO E  PLATAFORMA FLUTUANTE</v>
          </cell>
          <cell r="D12536" t="str">
            <v>M</v>
          </cell>
          <cell r="E12536">
            <v>337.59</v>
          </cell>
          <cell r="F12536" t="str">
            <v>SEINFRA</v>
          </cell>
        </row>
        <row r="12537">
          <cell r="F12537" t="str">
            <v>SEINFRA</v>
          </cell>
        </row>
        <row r="12538">
          <cell r="B12538" t="str">
            <v>C5153</v>
          </cell>
          <cell r="C12538" t="str">
            <v>CRAVAÇÃO DE CAMISA METÁLICA, E =  6.3MM; D =  700MM, C/ UTILIZAÇÃO DE MARTELO VIBRATÓRIO E  PLATAFORMA FLUTUANTE</v>
          </cell>
          <cell r="D12538" t="str">
            <v>M</v>
          </cell>
          <cell r="E12538">
            <v>338.12</v>
          </cell>
          <cell r="F12538" t="str">
            <v>SEINFRA</v>
          </cell>
        </row>
        <row r="12539">
          <cell r="F12539" t="str">
            <v>SEINFRA</v>
          </cell>
        </row>
        <row r="12540">
          <cell r="B12540" t="str">
            <v>C5154</v>
          </cell>
          <cell r="C12540" t="str">
            <v>CRAVAÇÃO DE CAMISA METÁLICA, E =  6.3MM; D =  800MM, C/ UTILIZAÇÃO DE MARTELO VIBRATÓRIO E  PLATAFORMA FLUTUANTE</v>
          </cell>
          <cell r="D12540" t="str">
            <v>M</v>
          </cell>
          <cell r="E12540">
            <v>354.1</v>
          </cell>
          <cell r="F12540" t="str">
            <v>SEINFRA</v>
          </cell>
        </row>
        <row r="12541">
          <cell r="F12541" t="str">
            <v>SEINFRA</v>
          </cell>
        </row>
        <row r="12542">
          <cell r="B12542" t="str">
            <v>C5155</v>
          </cell>
          <cell r="C12542" t="str">
            <v>CRAVAÇÃO DE CAMISA METÁLICA, E =  6.3MM; D =  900MM, C/ UTILIZAÇÃO DE MARTELO VIBRATÓRIO E  PLATAFORMA FLUTUANTE</v>
          </cell>
          <cell r="D12542" t="str">
            <v>M</v>
          </cell>
          <cell r="E12542">
            <v>354.63</v>
          </cell>
          <cell r="F12542" t="str">
            <v>SEINFRA</v>
          </cell>
        </row>
        <row r="12543">
          <cell r="F12543" t="str">
            <v>SEINFRA</v>
          </cell>
        </row>
        <row r="12544">
          <cell r="B12544" t="str">
            <v>C5156</v>
          </cell>
          <cell r="C12544" t="str">
            <v>CRAVAÇÃO DE CAMISA METÁLICA, E =  6.3MM; D = 1000MM, C/ UTILIZAÇÃO DE MARTELO VIBRATÓRIO E  PLATAFORMA FLUTUANTE</v>
          </cell>
          <cell r="D12544" t="str">
            <v>M</v>
          </cell>
          <cell r="E12544">
            <v>375.15</v>
          </cell>
          <cell r="F12544" t="str">
            <v>SEINFRA</v>
          </cell>
        </row>
        <row r="12545">
          <cell r="F12545" t="str">
            <v>SEINFRA</v>
          </cell>
        </row>
        <row r="12546">
          <cell r="B12546" t="str">
            <v>C5157</v>
          </cell>
          <cell r="C12546" t="str">
            <v>CRAVAÇÃO DE CAMISA METÁLICA, E =  8.0MM; D =  700MM, C/ UTILIZAÇÃO DE MARTELO VIBRATÓRIO E  PLATAFORMA FLUTUANTE</v>
          </cell>
          <cell r="D12546" t="str">
            <v>M</v>
          </cell>
          <cell r="E12546">
            <v>338.34</v>
          </cell>
          <cell r="F12546" t="str">
            <v>SEINFRA</v>
          </cell>
        </row>
        <row r="12547">
          <cell r="F12547" t="str">
            <v>SEINFRA</v>
          </cell>
        </row>
        <row r="12548">
          <cell r="B12548" t="str">
            <v>C5158</v>
          </cell>
          <cell r="C12548" t="str">
            <v>CRAVAÇÃO DE CAMISA METÁLICA, E =  8.0MM; D =  800MM, C/ UTILIZAÇÃO DE MARTELO VIBRATÓRIO E  PLATAFORMA FLUTUANTE</v>
          </cell>
          <cell r="D12548" t="str">
            <v>M</v>
          </cell>
          <cell r="E12548">
            <v>354.34</v>
          </cell>
          <cell r="F12548" t="str">
            <v>SEINFRA</v>
          </cell>
        </row>
        <row r="12549">
          <cell r="F12549" t="str">
            <v>SEINFRA</v>
          </cell>
        </row>
        <row r="12550">
          <cell r="B12550" t="str">
            <v>C5159</v>
          </cell>
          <cell r="C12550" t="str">
            <v>CRAVAÇÃO DE CAMISA METÁLICA, E =  8.0MM; D =  900MM, C/ UTILIZAÇÃO DE MARTELO VIBRATÓRIO E  PLATAFORMA FLUTUANTE</v>
          </cell>
          <cell r="D12550" t="str">
            <v>M</v>
          </cell>
          <cell r="E12550">
            <v>354.93</v>
          </cell>
          <cell r="F12550" t="str">
            <v>SEINFRA</v>
          </cell>
        </row>
        <row r="12551">
          <cell r="F12551" t="str">
            <v>SEINFRA</v>
          </cell>
        </row>
        <row r="12552">
          <cell r="B12552" t="str">
            <v>C5160</v>
          </cell>
          <cell r="C12552" t="str">
            <v>CRAVAÇÃO DE CAMISA METÁLICA, E =  8.0MM; D = 1000MM, C/ UTILIZAÇÃO DE MARTELO VIBRATÓRIO E  PLATAFORMA FLUTUANTE</v>
          </cell>
          <cell r="D12552" t="str">
            <v>M</v>
          </cell>
          <cell r="E12552">
            <v>375.48</v>
          </cell>
          <cell r="F12552" t="str">
            <v>SEINFRA</v>
          </cell>
        </row>
        <row r="12553">
          <cell r="F12553" t="str">
            <v>SEINFRA</v>
          </cell>
        </row>
        <row r="12554">
          <cell r="B12554" t="str">
            <v>C5161</v>
          </cell>
          <cell r="C12554" t="str">
            <v>CRAVAÇÃO DE CAMISA METÁLICA, E =  8.0MM; D = 1100MM, C/ UTILIZAÇÃO DE MARTELO VIBRATÓRIO E  PLATAFORMA FLUTUANTE</v>
          </cell>
          <cell r="D12554" t="str">
            <v>M</v>
          </cell>
          <cell r="E12554">
            <v>376.12</v>
          </cell>
          <cell r="F12554" t="str">
            <v>SEINFRA</v>
          </cell>
        </row>
        <row r="12555">
          <cell r="F12555" t="str">
            <v>SEINFRA</v>
          </cell>
        </row>
        <row r="12556">
          <cell r="B12556" t="str">
            <v>C5162</v>
          </cell>
          <cell r="C12556" t="str">
            <v>CRAVAÇÃO DE CAMISA METÁLICA, E =  8.0MM; D = 1200MM, C/ UTILIZAÇÃO DE MARTELO VIBRATÓRIO E  PLATAFORMA FLUTUANTE</v>
          </cell>
          <cell r="D12556" t="str">
            <v>M</v>
          </cell>
          <cell r="E12556">
            <v>396.72</v>
          </cell>
          <cell r="F12556" t="str">
            <v>SEINFRA</v>
          </cell>
        </row>
        <row r="12557">
          <cell r="F12557" t="str">
            <v>SEINFRA</v>
          </cell>
        </row>
        <row r="12558">
          <cell r="B12558" t="str">
            <v>C5163</v>
          </cell>
          <cell r="C12558" t="str">
            <v>CRAVAÇÃO DE CAMISA METÁLICA, E =  9.5MM; D =  900MM, C/ UTILIZAÇÃO DE MARTELO VIBRATÓRIO E  PLATAFORMA FLUTUANTE</v>
          </cell>
          <cell r="D12558" t="str">
            <v>M</v>
          </cell>
          <cell r="E12558">
            <v>355.44</v>
          </cell>
          <cell r="F12558" t="str">
            <v>SEINFRA</v>
          </cell>
        </row>
        <row r="12559">
          <cell r="F12559" t="str">
            <v>SEINFRA</v>
          </cell>
        </row>
        <row r="12560">
          <cell r="B12560" t="str">
            <v>C5164</v>
          </cell>
          <cell r="C12560" t="str">
            <v>CRAVAÇÃO DE CAMISA METÁLICA, E =  9.5MM; D = 1000MM, C/ UTILIZAÇÃO DE MARTELO VIBRATÓRIO E  PLATAFORMA FLUTUANTE</v>
          </cell>
          <cell r="D12560" t="str">
            <v>M</v>
          </cell>
          <cell r="E12560">
            <v>376.09</v>
          </cell>
          <cell r="F12560" t="str">
            <v>SEINFRA</v>
          </cell>
        </row>
        <row r="12561">
          <cell r="F12561" t="str">
            <v>SEINFRA</v>
          </cell>
        </row>
        <row r="12562">
          <cell r="B12562" t="str">
            <v>C5165</v>
          </cell>
          <cell r="C12562" t="str">
            <v>CRAVAÇÃO DE CAMISA METÁLICA, E =  9.5MM; D = 1100MM, C/ UTILIZAÇÃO DE MARTELO VIBRATÓRIO E  PLATAFORMA FLUTUANTE</v>
          </cell>
          <cell r="D12562" t="str">
            <v>M</v>
          </cell>
          <cell r="E12562">
            <v>376.73</v>
          </cell>
          <cell r="F12562" t="str">
            <v>SEINFRA</v>
          </cell>
        </row>
        <row r="12563">
          <cell r="F12563" t="str">
            <v>SEINFRA</v>
          </cell>
        </row>
        <row r="12564">
          <cell r="B12564" t="str">
            <v>C5166</v>
          </cell>
          <cell r="C12564" t="str">
            <v>CRAVAÇÃO DE CAMISA METÁLICA, E =  9.5MM; D = 1200MM, C/ UTILIZAÇÃO DE MARTELO VIBRATÓRIO E  PLATAFORMA FLUTUANTE</v>
          </cell>
          <cell r="D12564" t="str">
            <v>M</v>
          </cell>
          <cell r="E12564">
            <v>397.42</v>
          </cell>
          <cell r="F12564" t="str">
            <v>SEINFRA</v>
          </cell>
        </row>
        <row r="12565">
          <cell r="F12565" t="str">
            <v>SEINFRA</v>
          </cell>
        </row>
        <row r="12566">
          <cell r="B12566" t="str">
            <v>C5167</v>
          </cell>
          <cell r="C12566" t="str">
            <v>CRAVAÇÃO DE CAMISA METÁLICA, E =  9.5MM; D = 1300MM, C/ UTILIZAÇÃO DE MARTELO VIBRATÓRIO E  PLATAFORMA FLUTUANTE</v>
          </cell>
          <cell r="D12566" t="str">
            <v>M</v>
          </cell>
          <cell r="E12566">
            <v>398.18</v>
          </cell>
          <cell r="F12566" t="str">
            <v>SEINFRA</v>
          </cell>
        </row>
        <row r="12567">
          <cell r="F12567" t="str">
            <v>SEINFRA</v>
          </cell>
        </row>
        <row r="12568">
          <cell r="B12568" t="str">
            <v>C5168</v>
          </cell>
          <cell r="C12568" t="str">
            <v>CRAVAÇÃO DE CAMISA METÁLICA, E =  9.5MM; D = 1400MM, C/ UTILIZAÇÃO DE MARTELO VIBRATÓRIO E  PLATAFORMA FLUTUANTE</v>
          </cell>
          <cell r="D12568" t="str">
            <v>M</v>
          </cell>
          <cell r="E12568">
            <v>418.9</v>
          </cell>
          <cell r="F12568" t="str">
            <v>SEINFRA</v>
          </cell>
        </row>
        <row r="12569">
          <cell r="F12569" t="str">
            <v>SEINFRA</v>
          </cell>
        </row>
        <row r="12570">
          <cell r="B12570" t="str">
            <v>C5169</v>
          </cell>
          <cell r="C12570" t="str">
            <v>CRAVAÇÃO DE CAMISA METÁLICA, E =  9.5MM; D = 1500MM, C/ UTILIZAÇÃO DE MARTELO VIBRATÓRIO E  PLATAFORMA FLUTUANTE</v>
          </cell>
          <cell r="D12570" t="str">
            <v>M</v>
          </cell>
          <cell r="E12570">
            <v>439.66</v>
          </cell>
          <cell r="F12570" t="str">
            <v>SEINFRA</v>
          </cell>
        </row>
        <row r="12571">
          <cell r="F12571" t="str">
            <v>SEINFRA</v>
          </cell>
        </row>
        <row r="12572">
          <cell r="B12572" t="str">
            <v>C5170</v>
          </cell>
          <cell r="C12572" t="str">
            <v>CRAVAÇÃO DE CAMISA METÁLICA, E = 12.5MM; D = 1400MM, C/ UTILIZAÇÃO DE MARTELO VIBRATÓRIO E  PLATAFORMA FLUTUANTE</v>
          </cell>
          <cell r="D12572" t="str">
            <v>M</v>
          </cell>
          <cell r="E12572">
            <v>420.94</v>
          </cell>
          <cell r="F12572" t="str">
            <v>SEINFRA</v>
          </cell>
        </row>
        <row r="12573">
          <cell r="F12573" t="str">
            <v>SEINFRA</v>
          </cell>
        </row>
        <row r="12574">
          <cell r="B12574" t="str">
            <v>C5171</v>
          </cell>
          <cell r="C12574" t="str">
            <v>CRAVAÇÃO DE CAMISA METÁLICA, E = 12.5MM; D = 1500MM, C/ UTILIZAÇÃO DE MARTELO VIBRATÓRIO E  PLATAFORMA FLUTUANTE</v>
          </cell>
          <cell r="D12574" t="str">
            <v>M</v>
          </cell>
          <cell r="E12574">
            <v>441.86</v>
          </cell>
          <cell r="F12574" t="str">
            <v>SEINFRA</v>
          </cell>
        </row>
        <row r="12575">
          <cell r="F12575" t="str">
            <v>SEINFRA</v>
          </cell>
        </row>
        <row r="12576">
          <cell r="B12576" t="str">
            <v>C5172</v>
          </cell>
          <cell r="C12576" t="str">
            <v>CRAVAÇÃO DE CAMISA METÁLICA, E = 12.5MM; D = 1600MM, C/ UTILIZAÇÃO DE MARTELO VIBRATÓRIO E  PLATAFORMA FLUTUANTE</v>
          </cell>
          <cell r="D12576" t="str">
            <v>M</v>
          </cell>
          <cell r="E12576">
            <v>458.26</v>
          </cell>
          <cell r="F12576" t="str">
            <v>SEINFRA</v>
          </cell>
        </row>
        <row r="12577">
          <cell r="F12577" t="str">
            <v>SEINFRA</v>
          </cell>
        </row>
        <row r="12578">
          <cell r="B12578" t="str">
            <v>C5173</v>
          </cell>
          <cell r="C12578" t="str">
            <v>CRAVAÇÃO DE CAMISA METÁLICA, E = 12.5MM; D = 1700MM, C/ UTILIZAÇÃO DE MARTELO VIBRATÓRIO E  PLATAFORMA FLUTUANTE</v>
          </cell>
          <cell r="D12578" t="str">
            <v>M</v>
          </cell>
          <cell r="E12578">
            <v>479.26</v>
          </cell>
          <cell r="F12578" t="str">
            <v>SEINFRA</v>
          </cell>
        </row>
        <row r="12579">
          <cell r="F12579" t="str">
            <v>SEINFRA</v>
          </cell>
        </row>
        <row r="12580">
          <cell r="B12580" t="str">
            <v>C5174</v>
          </cell>
          <cell r="C12580" t="str">
            <v>CRAVAÇÃO DE CAMISA METÁLICA, E = 12.5MM; D = 1800MM, C/ UTILIZAÇÃO DE MARTELO VIBRATÓRIO E  PLATAFORMA FLUTUANTE</v>
          </cell>
          <cell r="D12580" t="str">
            <v>M</v>
          </cell>
          <cell r="E12580">
            <v>500.34</v>
          </cell>
          <cell r="F12580" t="str">
            <v>SEINFRA</v>
          </cell>
        </row>
        <row r="12581">
          <cell r="F12581" t="str">
            <v>SEINFRA</v>
          </cell>
        </row>
        <row r="12582">
          <cell r="B12582" t="str">
            <v>C4319</v>
          </cell>
          <cell r="C12582" t="str">
            <v>CRAVAÇÃO DE ESTACA PRÉ-MOLDADA C/ UTILIZAÇÃO DE PLATAFORMA FLUTUANTE</v>
          </cell>
          <cell r="D12582" t="str">
            <v>M</v>
          </cell>
          <cell r="E12582">
            <v>955.06</v>
          </cell>
          <cell r="F12582" t="str">
            <v>SEINFRA</v>
          </cell>
        </row>
        <row r="12583">
          <cell r="F12583" t="str">
            <v>SEINFRA</v>
          </cell>
        </row>
        <row r="12584">
          <cell r="B12584" t="str">
            <v>C4144</v>
          </cell>
          <cell r="C12584" t="str">
            <v>ESCAVAÇÃO EM ROCHA ALTERADA D= 0,93m</v>
          </cell>
          <cell r="D12584" t="str">
            <v>M3</v>
          </cell>
          <cell r="E12584">
            <v>1009.23</v>
          </cell>
          <cell r="F12584" t="str">
            <v>SEINFRA</v>
          </cell>
        </row>
        <row r="12585">
          <cell r="B12585" t="str">
            <v>C4145</v>
          </cell>
          <cell r="C12585" t="str">
            <v>ESCAVAÇÃO EM ROCHA SÃ D= 0,93m</v>
          </cell>
          <cell r="D12585" t="str">
            <v>M3</v>
          </cell>
          <cell r="E12585">
            <v>4092.14</v>
          </cell>
          <cell r="F12585" t="str">
            <v>SEINFRA</v>
          </cell>
        </row>
        <row r="12586">
          <cell r="B12586" t="str">
            <v>C4143</v>
          </cell>
          <cell r="C12586" t="str">
            <v>ESCAVAÇÃO EM SOLO D= 0,93m</v>
          </cell>
          <cell r="D12586" t="str">
            <v>M3</v>
          </cell>
          <cell r="E12586">
            <v>630.86</v>
          </cell>
          <cell r="F12586" t="str">
            <v>SEINFRA</v>
          </cell>
        </row>
        <row r="12587">
          <cell r="B12587" t="str">
            <v>C4298</v>
          </cell>
          <cell r="C12587" t="str">
            <v>ESCAVAÇÃO EM ROCHA ALTERADA DIÂMETRO 0,93m C/ UTILIZAÇÃO DE PLATAFORMA FLUTUANTE</v>
          </cell>
          <cell r="D12587" t="str">
            <v>M3</v>
          </cell>
          <cell r="E12587">
            <v>2828.31</v>
          </cell>
          <cell r="F12587" t="str">
            <v>SEINFRA</v>
          </cell>
        </row>
        <row r="12588">
          <cell r="F12588" t="str">
            <v>SEINFRA</v>
          </cell>
        </row>
        <row r="12589">
          <cell r="B12589" t="str">
            <v>C4299</v>
          </cell>
          <cell r="C12589" t="str">
            <v>ESCAVAÇÃO EM ROCHA SÃ DIÂMETRO 0,93m C/ UTILIZAÇÃO DE PLATAFORMA FLUTUANTE</v>
          </cell>
          <cell r="D12589" t="str">
            <v>M3</v>
          </cell>
          <cell r="E12589">
            <v>8216.41</v>
          </cell>
          <cell r="F12589" t="str">
            <v>SEINFRA</v>
          </cell>
        </row>
        <row r="12590">
          <cell r="F12590" t="str">
            <v>SEINFRA</v>
          </cell>
        </row>
        <row r="12591">
          <cell r="B12591" t="str">
            <v>C4300</v>
          </cell>
          <cell r="C12591" t="str">
            <v>ESCAVAÇÃO EM SOLO DIÂMETRO 0,93m C/ UTILIZAÇÃO DE PLATAFORMA FLUTUANTE</v>
          </cell>
          <cell r="D12591" t="str">
            <v>M3</v>
          </cell>
          <cell r="E12591">
            <v>1413.66</v>
          </cell>
          <cell r="F12591" t="str">
            <v>SEINFRA</v>
          </cell>
        </row>
        <row r="12592">
          <cell r="F12592" t="str">
            <v>SEINFRA</v>
          </cell>
        </row>
        <row r="12593">
          <cell r="B12593" t="str">
            <v>C3983</v>
          </cell>
          <cell r="C12593" t="str">
            <v>FABRICAÇÃO E FORNECIMENTO DE ACESSÓRIOS METÁLICOS PARA ESTACA DE CONCRETO (PONTEIRA E ANEL)</v>
          </cell>
          <cell r="D12593" t="str">
            <v>T</v>
          </cell>
          <cell r="E12593">
            <v>14806.16</v>
          </cell>
          <cell r="F12593" t="str">
            <v>SEINFRA</v>
          </cell>
        </row>
        <row r="12594">
          <cell r="F12594" t="str">
            <v>SEINFRA</v>
          </cell>
        </row>
        <row r="12595">
          <cell r="B12595" t="str">
            <v>C4310</v>
          </cell>
          <cell r="C12595" t="str">
            <v>POSICIONAMENTO, OPERAÇÃO E REMOÇÃO DE CAMISA METÁLICA C/ UTILIZAÇÃO DE PLATAFORMA FLUTUANTE</v>
          </cell>
          <cell r="D12595" t="str">
            <v>UN</v>
          </cell>
          <cell r="E12595">
            <v>1953.38</v>
          </cell>
          <cell r="F12595" t="str">
            <v>SEINFRA</v>
          </cell>
        </row>
        <row r="12596">
          <cell r="F12596" t="str">
            <v>SEINFRA</v>
          </cell>
        </row>
        <row r="12597">
          <cell r="B12597" t="str">
            <v>ESTRUTURAS</v>
          </cell>
          <cell r="E12597">
            <v>1930.02</v>
          </cell>
          <cell r="F12597" t="str">
            <v>SEINFRA</v>
          </cell>
        </row>
        <row r="12598">
          <cell r="B12598" t="str">
            <v>C4146</v>
          </cell>
          <cell r="C12598" t="str">
            <v>CARGA E TRANSP. DE ESTACA PRÉ-MOLDADA DO ESTOQUE AO LOCAL DE APLICAÇÃO, INCLUSIVE ASSENTAMENTO</v>
          </cell>
          <cell r="D12598" t="str">
            <v>M</v>
          </cell>
          <cell r="E12598">
            <v>158.47</v>
          </cell>
          <cell r="F12598" t="str">
            <v>SEINFRA</v>
          </cell>
        </row>
        <row r="12599">
          <cell r="F12599" t="str">
            <v>SEINFRA</v>
          </cell>
        </row>
        <row r="12600">
          <cell r="B12600" t="str">
            <v>C4318</v>
          </cell>
          <cell r="C12600" t="str">
            <v>CARGA E TRANSPORTE DE ESTACA PRÉ-MOLDADA DO ESTOQUE AO LOCAL DE APLICAÇÃO C/ UTILIZAÇÃO DE PLATAFORMA FLUTUANTE, INCLUSIVE ASSENTAMENTO</v>
          </cell>
          <cell r="D12600" t="str">
            <v>M</v>
          </cell>
          <cell r="E12600">
            <v>414.03</v>
          </cell>
          <cell r="F12600" t="str">
            <v>SEINFRA</v>
          </cell>
        </row>
        <row r="12601">
          <cell r="F12601" t="str">
            <v>SEINFRA</v>
          </cell>
        </row>
        <row r="12602">
          <cell r="B12602" t="str">
            <v>C4153</v>
          </cell>
          <cell r="C12602" t="str">
            <v>CARGA E TRANSP. DE PEÇAS PRÉ-MOLDADAS DO ESTOQUE AO LOCAL DE APLICAÇÃO, INCLUSIVE ASSENTAMENTO</v>
          </cell>
          <cell r="D12602" t="str">
            <v>M3</v>
          </cell>
          <cell r="E12602">
            <v>108.01</v>
          </cell>
          <cell r="F12602" t="str">
            <v>SEINFRA</v>
          </cell>
        </row>
        <row r="12603">
          <cell r="F12603" t="str">
            <v>SEINFRA</v>
          </cell>
        </row>
        <row r="12604">
          <cell r="B12604" t="str">
            <v>C4290</v>
          </cell>
          <cell r="C12604" t="str">
            <v>CARGA E TRANSPORTE DE PEÇAS PRÉ-MOLDADAS, INCLUSIVE ASSENTAMENTO C/ UTILIZAÇÃO DE PLATAFORMA FLUTUANTE</v>
          </cell>
          <cell r="D12604" t="str">
            <v>M3</v>
          </cell>
          <cell r="E12604">
            <v>323.36</v>
          </cell>
          <cell r="F12604" t="str">
            <v>SEINFRA</v>
          </cell>
        </row>
        <row r="12605">
          <cell r="F12605" t="str">
            <v>SEINFRA</v>
          </cell>
        </row>
        <row r="12606">
          <cell r="B12606" t="str">
            <v>C4311</v>
          </cell>
          <cell r="C12606" t="str">
            <v>POSICIONAMENTO, OPERAÇÃO E REMOÇÃO DE CONTRAVENTAMENTO METÁLICO DE ESTACAS C/ PLATAFORMA FLUTUANTE</v>
          </cell>
          <cell r="D12606" t="str">
            <v>T</v>
          </cell>
          <cell r="E12606">
            <v>926.15</v>
          </cell>
          <cell r="F12606" t="str">
            <v>SEINFRA</v>
          </cell>
        </row>
        <row r="12607">
          <cell r="F12607" t="str">
            <v>SEINFRA</v>
          </cell>
        </row>
        <row r="12608">
          <cell r="B12608" t="str">
            <v>QUEBRA-MAR / ENROCAMENTO</v>
          </cell>
          <cell r="E12608">
            <v>147.9</v>
          </cell>
          <cell r="F12608" t="str">
            <v>SEINFRA</v>
          </cell>
        </row>
        <row r="12609">
          <cell r="B12609" t="str">
            <v>C4288</v>
          </cell>
          <cell r="C12609" t="str">
            <v>CARGA E ARRUMAÇÃO DE PEDRAS (0,001 T ATÉ 1,00 T), INCLUSIVE LANÇAMENTO</v>
          </cell>
          <cell r="D12609" t="str">
            <v>M3</v>
          </cell>
          <cell r="E12609">
            <v>10.27</v>
          </cell>
          <cell r="F12609" t="str">
            <v>SEINFRA</v>
          </cell>
        </row>
        <row r="12610">
          <cell r="F12610" t="str">
            <v>SEINFRA</v>
          </cell>
        </row>
        <row r="12611">
          <cell r="B12611" t="str">
            <v>C4287</v>
          </cell>
          <cell r="C12611" t="str">
            <v>CARGA E ARRUMAÇÃO DE PEDRAS (1,00 T ATÉ 6,00 T), INCLUSIVE LANÇAMENTO</v>
          </cell>
          <cell r="D12611" t="str">
            <v>M3</v>
          </cell>
          <cell r="E12611">
            <v>13.05</v>
          </cell>
          <cell r="F12611" t="str">
            <v>SEINFRA</v>
          </cell>
        </row>
        <row r="12612">
          <cell r="F12612" t="str">
            <v>SEINFRA</v>
          </cell>
        </row>
        <row r="12613">
          <cell r="B12613" t="str">
            <v>C1097</v>
          </cell>
          <cell r="C12613" t="str">
            <v>CARGA E ARRUMAÇÃO DE PEDRAS COM GUINDASTE MUNIDO DE CAÇAMBA METÁLICA</v>
          </cell>
          <cell r="D12613" t="str">
            <v>M3</v>
          </cell>
          <cell r="E12613">
            <v>20.45</v>
          </cell>
          <cell r="F12613" t="str">
            <v>SEINFRA</v>
          </cell>
        </row>
        <row r="12614">
          <cell r="F12614" t="str">
            <v>SEINFRA</v>
          </cell>
        </row>
        <row r="12615">
          <cell r="B12615" t="str">
            <v>C4289</v>
          </cell>
          <cell r="C12615" t="str">
            <v>CARGA E LANÇAMENTO DE BRITA P/ REVESTIMENTO, INCLUSIVE ESPALHAMENTO</v>
          </cell>
          <cell r="D12615" t="str">
            <v>M3</v>
          </cell>
          <cell r="E12615">
            <v>17.63</v>
          </cell>
          <cell r="F12615" t="str">
            <v>SEINFRA</v>
          </cell>
        </row>
        <row r="12616">
          <cell r="F12616" t="str">
            <v>SEINFRA</v>
          </cell>
        </row>
        <row r="12617">
          <cell r="B12617" t="str">
            <v>C4306</v>
          </cell>
          <cell r="C12617" t="str">
            <v>LAVRA, SELEÇÃO E ESTOQUE DE PEDRAS (1,00 T ATÉ 4,00 T)</v>
          </cell>
          <cell r="D12617" t="str">
            <v>M3</v>
          </cell>
          <cell r="E12617">
            <v>28.45</v>
          </cell>
          <cell r="F12617" t="str">
            <v>SEINFRA</v>
          </cell>
        </row>
        <row r="12618">
          <cell r="B12618" t="str">
            <v>C4307</v>
          </cell>
          <cell r="C12618" t="str">
            <v>LAVRA, SELEÇÃO E ESTOQUE DE PEDRAS (4,00 T ATÉ 6,00 T)</v>
          </cell>
          <cell r="D12618" t="str">
            <v>M3</v>
          </cell>
          <cell r="E12618">
            <v>30.12</v>
          </cell>
          <cell r="F12618" t="str">
            <v>SEINFRA</v>
          </cell>
        </row>
        <row r="12619">
          <cell r="B12619" t="str">
            <v>C4308</v>
          </cell>
          <cell r="C12619" t="str">
            <v>LAVRA, SELEÇÃO E ESTOQUE DE PEDRAS (0,0001 T ATÉ 1,00 T)</v>
          </cell>
          <cell r="D12619" t="str">
            <v>M3</v>
          </cell>
          <cell r="E12619">
            <v>27.93</v>
          </cell>
          <cell r="F12619" t="str">
            <v>SEINFRA</v>
          </cell>
        </row>
        <row r="12620">
          <cell r="B12620" t="str">
            <v>C4332</v>
          </cell>
          <cell r="C12620" t="str">
            <v>TRANSPORTE DE PEDRAS ATÉ 1,0 T EM RODOVIA PAVIMENTADA (Y = 1,53X + 2,87)</v>
          </cell>
          <cell r="D12620" t="str">
            <v>M3</v>
          </cell>
          <cell r="E12620">
            <v>0</v>
          </cell>
          <cell r="F12620" t="str">
            <v>SEINFRA</v>
          </cell>
        </row>
        <row r="12621">
          <cell r="F12621" t="str">
            <v>SEINFRA</v>
          </cell>
        </row>
        <row r="12622">
          <cell r="B12622" t="str">
            <v>C4413</v>
          </cell>
          <cell r="C12622" t="str">
            <v>TRANSPORTE DE PEDRA ATÉ 1,0 T EM TRECHO NÃO PAVIMENTADO (Y = 2,55X + 2,87)</v>
          </cell>
          <cell r="D12622" t="str">
            <v>M3</v>
          </cell>
          <cell r="E12622">
            <v>0</v>
          </cell>
          <cell r="F12622" t="str">
            <v>SEINFRA</v>
          </cell>
        </row>
        <row r="12623">
          <cell r="F12623" t="str">
            <v>SEINFRA</v>
          </cell>
        </row>
        <row r="12624">
          <cell r="B12624" t="str">
            <v>C4313</v>
          </cell>
          <cell r="C12624" t="str">
            <v>TRANSPORTE DE PEDRAS DE 1,0 T ATÉ 6,0 T EM RODOVIA PAVIMENTADA (Y = 1,86X + 4,64)</v>
          </cell>
          <cell r="D12624" t="str">
            <v>M3</v>
          </cell>
          <cell r="E12624">
            <v>0</v>
          </cell>
          <cell r="F12624" t="str">
            <v>SEINFRA</v>
          </cell>
        </row>
        <row r="12625">
          <cell r="F12625" t="str">
            <v>SEINFRA</v>
          </cell>
        </row>
        <row r="12626">
          <cell r="B12626" t="str">
            <v>C4414</v>
          </cell>
          <cell r="C12626" t="str">
            <v>TRANSPORTE DE PEDRA DE 1,00 T ATÉ 6,00 T EM TRECHO NÃO PAVIMENTADO (Y = 3,09X + 4,64)</v>
          </cell>
          <cell r="D12626" t="str">
            <v>M3</v>
          </cell>
          <cell r="E12626">
            <v>0</v>
          </cell>
          <cell r="F12626" t="str">
            <v>SEINFRA</v>
          </cell>
        </row>
        <row r="12627">
          <cell r="F12627" t="str">
            <v>SEINFRA</v>
          </cell>
        </row>
        <row r="12628">
          <cell r="B12628" t="str">
            <v>DRAGAGEM</v>
          </cell>
          <cell r="E12628">
            <v>50.01</v>
          </cell>
          <cell r="F12628" t="str">
            <v>SEINFRA</v>
          </cell>
        </row>
        <row r="12629">
          <cell r="B12629" t="str">
            <v>C4315</v>
          </cell>
          <cell r="C12629" t="str">
            <v>ATERRO HIDRÁULICO, INCLUINDO DRAGAGEM, ESPALHAMENTO NIVELADO E MOBILIZAÇÃO/DESMOBILIZAÇÃO DA DRAGA</v>
          </cell>
          <cell r="D12629" t="str">
            <v>M3</v>
          </cell>
          <cell r="E12629">
            <v>26.59</v>
          </cell>
          <cell r="F12629" t="str">
            <v>SEINFRA</v>
          </cell>
        </row>
        <row r="12630">
          <cell r="F12630" t="str">
            <v>SEINFRA</v>
          </cell>
        </row>
        <row r="12631">
          <cell r="B12631" t="str">
            <v>C4283</v>
          </cell>
          <cell r="C12631" t="str">
            <v>DRAGAGEM INCLUINDO MOBILIZAÇÃO/DESMOBILIZAÇÃO DA DRAGA</v>
          </cell>
          <cell r="D12631" t="str">
            <v>M3</v>
          </cell>
          <cell r="E12631">
            <v>23.42</v>
          </cell>
          <cell r="F12631" t="str">
            <v>SEINFRA</v>
          </cell>
        </row>
        <row r="12632">
          <cell r="B12632" t="str">
            <v>TRANSPORTES PARA OBRAS RODOVIÁRIAS</v>
          </cell>
          <cell r="E12632">
            <v>0</v>
          </cell>
          <cell r="F12632" t="str">
            <v>SEINFRA</v>
          </cell>
        </row>
        <row r="12633">
          <cell r="B12633" t="str">
            <v>LOCAL</v>
          </cell>
          <cell r="E12633">
            <v>0</v>
          </cell>
          <cell r="F12633" t="str">
            <v>SEINFRA</v>
          </cell>
        </row>
        <row r="12634">
          <cell r="B12634" t="str">
            <v>C3143</v>
          </cell>
          <cell r="C12634" t="str">
            <v>TRANSPORTE LOCAL C/ DMT ATÉ 4,00 KM (Y = 0,93X + 0,97)</v>
          </cell>
          <cell r="D12634" t="str">
            <v>T</v>
          </cell>
          <cell r="E12634">
            <v>0</v>
          </cell>
          <cell r="F12634" t="str">
            <v>SEINFRA</v>
          </cell>
        </row>
        <row r="12635">
          <cell r="B12635" t="str">
            <v>C3144</v>
          </cell>
          <cell r="C12635" t="str">
            <v>TRANSPORTE LOCAL COM DMT ENTRE 4,01 Km E 30,00 Km (Y = 0,67X + 0,97)</v>
          </cell>
          <cell r="D12635" t="str">
            <v>T</v>
          </cell>
          <cell r="E12635">
            <v>0</v>
          </cell>
          <cell r="F12635" t="str">
            <v>SEINFRA</v>
          </cell>
        </row>
        <row r="12636">
          <cell r="B12636" t="str">
            <v>C4161</v>
          </cell>
          <cell r="C12636" t="str">
            <v>TRANSPORTE LOCAL C/ DMT SUPERIOR A 30,00 Km (Y = 0,52X + 0,97)</v>
          </cell>
          <cell r="D12636" t="str">
            <v>T</v>
          </cell>
          <cell r="E12636">
            <v>0</v>
          </cell>
          <cell r="F12636" t="str">
            <v>SEINFRA</v>
          </cell>
        </row>
        <row r="12637">
          <cell r="B12637" t="str">
            <v>C3157</v>
          </cell>
          <cell r="C12637" t="str">
            <v>TRANSPORTE  LOCAL D'ÁGUA P/SERVIÇOS DE PAVIMENTAÇÃO C/ DMT SUPERIOR A 7,00 Km (Y = 1,06X)</v>
          </cell>
          <cell r="D12637" t="str">
            <v>T</v>
          </cell>
          <cell r="E12637">
            <v>0</v>
          </cell>
          <cell r="F12637" t="str">
            <v>SEINFRA</v>
          </cell>
        </row>
        <row r="12638">
          <cell r="F12638" t="str">
            <v>SEINFRA</v>
          </cell>
        </row>
        <row r="12639">
          <cell r="B12639" t="str">
            <v>C3312</v>
          </cell>
          <cell r="C12639" t="str">
            <v>TRANSPORTE  LOCAL  DE BRITA P/ TRATAMENTOS SUPERFICIAIS (Y = 0,78X + 3,88)</v>
          </cell>
          <cell r="D12639" t="str">
            <v>T</v>
          </cell>
          <cell r="E12639">
            <v>0</v>
          </cell>
          <cell r="F12639" t="str">
            <v>SEINFRA</v>
          </cell>
        </row>
        <row r="12640">
          <cell r="F12640" t="str">
            <v>SEINFRA</v>
          </cell>
        </row>
        <row r="12641">
          <cell r="B12641" t="str">
            <v>C3224</v>
          </cell>
          <cell r="C12641" t="str">
            <v>TRANSPORTE LOCAL DE LIGANTES BETUMINOSOS C/DMT SUPERIOR A 15,00 Km (Y = 1,59X)</v>
          </cell>
          <cell r="D12641" t="str">
            <v>T</v>
          </cell>
          <cell r="E12641">
            <v>0</v>
          </cell>
          <cell r="F12641" t="str">
            <v>SEINFRA</v>
          </cell>
        </row>
        <row r="12642">
          <cell r="F12642" t="str">
            <v>SEINFRA</v>
          </cell>
        </row>
        <row r="12643">
          <cell r="B12643" t="str">
            <v>C3225</v>
          </cell>
          <cell r="C12643" t="str">
            <v>TRANSPORTE LOCAL DE MISTURA BETUMINOSA À FRIO (Y = 0,78X + 2,33)</v>
          </cell>
          <cell r="D12643" t="str">
            <v>T</v>
          </cell>
          <cell r="E12643">
            <v>0</v>
          </cell>
          <cell r="F12643" t="str">
            <v>SEINFRA</v>
          </cell>
        </row>
        <row r="12644">
          <cell r="B12644" t="str">
            <v>C3226</v>
          </cell>
          <cell r="C12644" t="str">
            <v>TRANSPORTE LOCAL DE MISTURA BETUMINOSA À QUENTE (Y = 0,78X + 2,91)</v>
          </cell>
          <cell r="D12644" t="str">
            <v>T</v>
          </cell>
          <cell r="E12644">
            <v>0</v>
          </cell>
          <cell r="F12644" t="str">
            <v>SEINFRA</v>
          </cell>
        </row>
        <row r="12645">
          <cell r="B12645" t="str">
            <v>COMERCIAL</v>
          </cell>
          <cell r="E12645">
            <v>0</v>
          </cell>
          <cell r="F12645" t="str">
            <v>SEINFRA</v>
          </cell>
        </row>
        <row r="12646">
          <cell r="B12646" t="str">
            <v>C3311</v>
          </cell>
          <cell r="C12646" t="str">
            <v>TRANSPORTE COMERCIAL EM RODOVIA PAVIMENTADA (Y = 0,36X)</v>
          </cell>
          <cell r="D12646" t="str">
            <v>T</v>
          </cell>
          <cell r="E12646">
            <v>0</v>
          </cell>
          <cell r="F12646" t="str">
            <v>SEINFRA</v>
          </cell>
        </row>
        <row r="12647">
          <cell r="B12647" t="str">
            <v>C3310</v>
          </cell>
          <cell r="C12647" t="str">
            <v>TRANSPORTE COMERCIAL EM RODOVIA NÃO PAVIMENTADA (Y = 0,45X)</v>
          </cell>
          <cell r="D12647" t="str">
            <v>T</v>
          </cell>
          <cell r="E12647">
            <v>0</v>
          </cell>
          <cell r="F12647" t="str">
            <v>SEINFRA</v>
          </cell>
        </row>
        <row r="12648">
          <cell r="B12648" t="str">
            <v>MATERIAL BETUMINOSO</v>
          </cell>
          <cell r="E12648">
            <v>0</v>
          </cell>
          <cell r="F12648" t="str">
            <v>SEINFRA</v>
          </cell>
        </row>
        <row r="12649">
          <cell r="B12649" t="str">
            <v>I0001</v>
          </cell>
          <cell r="C12649" t="str">
            <v>TRANSPORTE COMERCIAL DE MATERIAL BETUMINOSO À FRIO (Y = 0,43X + 41,40)</v>
          </cell>
          <cell r="D12649" t="str">
            <v>T</v>
          </cell>
          <cell r="E12649">
            <v>0</v>
          </cell>
          <cell r="F12649" t="str">
            <v>SEINFRA</v>
          </cell>
        </row>
        <row r="12650">
          <cell r="F12650" t="str">
            <v>SEINFRA</v>
          </cell>
        </row>
        <row r="12651">
          <cell r="B12651" t="str">
            <v>I0002</v>
          </cell>
          <cell r="C12651" t="str">
            <v>TRANSPORTE COMERCIAL DE MATERIAL BETUMINOSO À QUENTE (Y = 0,45X + 46,03)</v>
          </cell>
          <cell r="D12651" t="str">
            <v>T</v>
          </cell>
          <cell r="E12651">
            <v>0</v>
          </cell>
          <cell r="F12651" t="str">
            <v>SEINFRA</v>
          </cell>
        </row>
        <row r="12652">
          <cell r="F12652" t="str">
            <v>SEINFRA</v>
          </cell>
        </row>
        <row r="12653">
          <cell r="B12653" t="str">
            <v>SINALIZAÇÃO DO SISTEMA VIÁRIO</v>
          </cell>
          <cell r="E12653">
            <v>235408.21</v>
          </cell>
          <cell r="F12653" t="str">
            <v>SEINFRA</v>
          </cell>
        </row>
        <row r="12654">
          <cell r="B12654" t="str">
            <v>SINALIZAÇÃO HORIZONTAL</v>
          </cell>
          <cell r="E12654">
            <v>3846.79</v>
          </cell>
          <cell r="F12654" t="str">
            <v>SEINFRA</v>
          </cell>
        </row>
        <row r="12655">
          <cell r="B12655" t="str">
            <v>C0354</v>
          </cell>
          <cell r="C12655" t="str">
            <v>BALIZADOR EM PVC RÍGIDO D=3" C/ENCHIMENTO DE CONCRETO</v>
          </cell>
          <cell r="D12655" t="str">
            <v>UN</v>
          </cell>
          <cell r="E12655">
            <v>168.93</v>
          </cell>
          <cell r="F12655" t="str">
            <v>SEINFRA</v>
          </cell>
        </row>
        <row r="12656">
          <cell r="B12656" t="str">
            <v>C3219</v>
          </cell>
          <cell r="C12656" t="str">
            <v>FAIXA.HORIZONTAL/TINTA REFLETIVA/RESINA ACRÍLICA À BASE D'ÁGUA</v>
          </cell>
          <cell r="D12656" t="str">
            <v>M2</v>
          </cell>
          <cell r="E12656">
            <v>14.32</v>
          </cell>
          <cell r="F12656" t="str">
            <v>SEINFRA</v>
          </cell>
        </row>
        <row r="12657">
          <cell r="B12657" t="str">
            <v>C3220</v>
          </cell>
          <cell r="C12657" t="str">
            <v>FAIXA.HORIZONTAL/TINTA REFLETIVA/RESINA ACRÍLICA</v>
          </cell>
          <cell r="D12657" t="str">
            <v>M2</v>
          </cell>
          <cell r="E12657">
            <v>21.05</v>
          </cell>
          <cell r="F12657" t="str">
            <v>SEINFRA</v>
          </cell>
        </row>
        <row r="12658">
          <cell r="B12658" t="str">
            <v>C3616</v>
          </cell>
          <cell r="C12658" t="str">
            <v>SEGREGADOR DE TRÁFEGO TIPO JABOTI: FORNECIMENTO E APLICAÇÃO</v>
          </cell>
          <cell r="D12658" t="str">
            <v>UN</v>
          </cell>
          <cell r="E12658">
            <v>110.78</v>
          </cell>
          <cell r="F12658" t="str">
            <v>SEINFRA</v>
          </cell>
        </row>
        <row r="12659">
          <cell r="B12659" t="str">
            <v>C3236</v>
          </cell>
          <cell r="C12659" t="str">
            <v>SÍMBOLOS NO PAVIMENTO/RESINA ACRÍLICA</v>
          </cell>
          <cell r="D12659" t="str">
            <v>M2</v>
          </cell>
          <cell r="E12659">
            <v>25.94</v>
          </cell>
          <cell r="F12659" t="str">
            <v>SEINFRA</v>
          </cell>
        </row>
        <row r="12660">
          <cell r="B12660" t="str">
            <v>C3237</v>
          </cell>
          <cell r="C12660" t="str">
            <v>SÍMBOLOS NO PAVIMENTO/RESINA ACRÍLICA À BASE D'ÁGUA</v>
          </cell>
          <cell r="D12660" t="str">
            <v>M2</v>
          </cell>
          <cell r="E12660">
            <v>18.59</v>
          </cell>
          <cell r="F12660" t="str">
            <v>SEINFRA</v>
          </cell>
        </row>
        <row r="12661">
          <cell r="B12661" t="str">
            <v>C3116</v>
          </cell>
          <cell r="C12661" t="str">
            <v>SONORIZADOR PRÉ-MOLDADO DE CONCRETO (30MPA) L=9,00M</v>
          </cell>
          <cell r="D12661" t="str">
            <v>UN</v>
          </cell>
          <cell r="E12661">
            <v>3313.95</v>
          </cell>
          <cell r="F12661" t="str">
            <v>SEINFRA</v>
          </cell>
        </row>
        <row r="12662">
          <cell r="B12662" t="str">
            <v>C3117</v>
          </cell>
          <cell r="C12662" t="str">
            <v>TACHA REFLETIVA MONODIRECIONAL : FORNECIMENTO/APLICAÇÃO</v>
          </cell>
          <cell r="D12662" t="str">
            <v>UN</v>
          </cell>
          <cell r="E12662">
            <v>19.63</v>
          </cell>
          <cell r="F12662" t="str">
            <v>SEINFRA</v>
          </cell>
        </row>
        <row r="12663">
          <cell r="B12663" t="str">
            <v>C4527</v>
          </cell>
          <cell r="C12663" t="str">
            <v>TACHA REFLETIVA BIDIRECIONAL: FORNECIMENTO/APLICAÇÃO</v>
          </cell>
          <cell r="D12663" t="str">
            <v>UN</v>
          </cell>
          <cell r="E12663">
            <v>21.04</v>
          </cell>
          <cell r="F12663" t="str">
            <v>SEINFRA</v>
          </cell>
        </row>
        <row r="12664">
          <cell r="B12664" t="str">
            <v>C3118</v>
          </cell>
          <cell r="C12664" t="str">
            <v>TACHÃO REFLETIVO MONODIRECIONAL: FORNECIMENTO/APLICAÇÃO</v>
          </cell>
          <cell r="D12664" t="str">
            <v>UN</v>
          </cell>
          <cell r="E12664">
            <v>45.38</v>
          </cell>
          <cell r="F12664" t="str">
            <v>SEINFRA</v>
          </cell>
        </row>
        <row r="12665">
          <cell r="B12665" t="str">
            <v>C4528</v>
          </cell>
          <cell r="C12665" t="str">
            <v>TACHÃO REFLETIVO BIDIRECIONAL: FORNECIMENTO/APLICAÇÃO</v>
          </cell>
          <cell r="D12665" t="str">
            <v>UN</v>
          </cell>
          <cell r="E12665">
            <v>48.33</v>
          </cell>
          <cell r="F12665" t="str">
            <v>SEINFRA</v>
          </cell>
        </row>
        <row r="12666">
          <cell r="B12666" t="str">
            <v>C3119</v>
          </cell>
          <cell r="C12666" t="str">
            <v>TARTARUGAS: FORNECIMENTO/APLICAÇÃO</v>
          </cell>
          <cell r="D12666" t="str">
            <v>UN</v>
          </cell>
          <cell r="E12666">
            <v>38.85</v>
          </cell>
          <cell r="F12666" t="str">
            <v>SEINFRA</v>
          </cell>
        </row>
        <row r="12667">
          <cell r="B12667" t="str">
            <v>SINALIZAÇÃO VERTICAL</v>
          </cell>
          <cell r="E12667">
            <v>37360.42</v>
          </cell>
          <cell r="F12667" t="str">
            <v>SEINFRA</v>
          </cell>
        </row>
        <row r="12668">
          <cell r="B12668" t="str">
            <v>C3158</v>
          </cell>
          <cell r="C12668" t="str">
            <v>DEFENSAS METÁLICAS SEMI-MALEÁVEIS SIMPLES</v>
          </cell>
          <cell r="D12668" t="str">
            <v>M</v>
          </cell>
          <cell r="E12668">
            <v>410.46</v>
          </cell>
          <cell r="F12668" t="str">
            <v>SEINFRA</v>
          </cell>
        </row>
        <row r="12669">
          <cell r="B12669" t="str">
            <v>C3321</v>
          </cell>
          <cell r="C12669" t="str">
            <v>MARCO DE REFERÊNCIA DO SISTEMA RODOVIÁRIO ESTADUAL (S.R.E) EM CONCRETO</v>
          </cell>
          <cell r="D12669" t="str">
            <v>UN</v>
          </cell>
          <cell r="E12669">
            <v>80.75</v>
          </cell>
          <cell r="F12669" t="str">
            <v>SEINFRA</v>
          </cell>
        </row>
        <row r="12670">
          <cell r="F12670" t="str">
            <v>SEINFRA</v>
          </cell>
        </row>
        <row r="12671">
          <cell r="B12671" t="str">
            <v>C3370</v>
          </cell>
          <cell r="C12671" t="str">
            <v>MARCO QUILOMÉTRICO REFLETIVO EM AÇO GALVANIZADO</v>
          </cell>
          <cell r="D12671" t="str">
            <v>M2</v>
          </cell>
          <cell r="E12671">
            <v>668.42</v>
          </cell>
          <cell r="F12671" t="str">
            <v>SEINFRA</v>
          </cell>
        </row>
        <row r="12672">
          <cell r="B12672" t="str">
            <v>C3286</v>
          </cell>
          <cell r="C12672" t="str">
            <v>MARCO QUILOMÉTRICO REFLETIVO EM AÇO GALVANIZADO C/PELÍCULA ANTI-PICHANTE</v>
          </cell>
          <cell r="D12672" t="str">
            <v>M2</v>
          </cell>
          <cell r="E12672">
            <v>711.48</v>
          </cell>
          <cell r="F12672" t="str">
            <v>SEINFRA</v>
          </cell>
        </row>
        <row r="12673">
          <cell r="F12673" t="str">
            <v>SEINFRA</v>
          </cell>
        </row>
        <row r="12674">
          <cell r="B12674" t="str">
            <v>C3371</v>
          </cell>
          <cell r="C12674" t="str">
            <v>MARCO QUILOMÉTRICO REFLETIVO EM ALUMÍNIO</v>
          </cell>
          <cell r="D12674" t="str">
            <v>M2</v>
          </cell>
          <cell r="E12674">
            <v>753.05</v>
          </cell>
          <cell r="F12674" t="str">
            <v>SEINFRA</v>
          </cell>
        </row>
        <row r="12675">
          <cell r="B12675" t="str">
            <v>C3285</v>
          </cell>
          <cell r="C12675" t="str">
            <v>MARCO QUILOMÉTRICO REFLETIVO EM ALUMÍNIO C/PELÍCULA ANTI-PICHANTE</v>
          </cell>
          <cell r="D12675" t="str">
            <v>M2</v>
          </cell>
          <cell r="E12675">
            <v>852.55</v>
          </cell>
          <cell r="F12675" t="str">
            <v>SEINFRA</v>
          </cell>
        </row>
        <row r="12676">
          <cell r="B12676" t="str">
            <v>C3372</v>
          </cell>
          <cell r="C12676" t="str">
            <v>MARCO QUILOMÉTRICO REFLETIVO EM POLIÉSTER C/ FIBRA DE VIDRO</v>
          </cell>
          <cell r="D12676" t="str">
            <v>M2</v>
          </cell>
          <cell r="E12676">
            <v>1116.75</v>
          </cell>
          <cell r="F12676" t="str">
            <v>SEINFRA</v>
          </cell>
        </row>
        <row r="12677">
          <cell r="B12677" t="str">
            <v>C3287</v>
          </cell>
          <cell r="C12677" t="str">
            <v>MARCO QUILOMÉTRICO REFLETIVO EM POLIÉSTER C/FIBRA DE VIDRO C/PELÍCULA ANTI-PICHANTE</v>
          </cell>
          <cell r="D12677" t="str">
            <v>M2</v>
          </cell>
          <cell r="E12677">
            <v>1156.75</v>
          </cell>
          <cell r="F12677" t="str">
            <v>SEINFRA</v>
          </cell>
        </row>
        <row r="12678">
          <cell r="F12678" t="str">
            <v>SEINFRA</v>
          </cell>
        </row>
        <row r="12679">
          <cell r="B12679" t="str">
            <v>C3362</v>
          </cell>
          <cell r="C12679" t="str">
            <v>PAINEL REFLETIVO EM AÇO GALVANIZADO</v>
          </cell>
          <cell r="D12679" t="str">
            <v>M2</v>
          </cell>
          <cell r="E12679">
            <v>606.86</v>
          </cell>
          <cell r="F12679" t="str">
            <v>SEINFRA</v>
          </cell>
        </row>
        <row r="12680">
          <cell r="B12680" t="str">
            <v>C3291</v>
          </cell>
          <cell r="C12680" t="str">
            <v>PAINEL REFLETIVO EM AÇO GALVANIZADO C/PELÍCULA ANTI-PICHANTE</v>
          </cell>
          <cell r="D12680" t="str">
            <v>M2</v>
          </cell>
          <cell r="E12680">
            <v>649.91999999999996</v>
          </cell>
          <cell r="F12680" t="str">
            <v>SEINFRA</v>
          </cell>
        </row>
        <row r="12681">
          <cell r="B12681" t="str">
            <v>C3363</v>
          </cell>
          <cell r="C12681" t="str">
            <v>PAINEL REFLETIVO EM ALUMÍNIO</v>
          </cell>
          <cell r="D12681" t="str">
            <v>M2</v>
          </cell>
          <cell r="E12681">
            <v>691.49</v>
          </cell>
          <cell r="F12681" t="str">
            <v>SEINFRA</v>
          </cell>
        </row>
        <row r="12682">
          <cell r="B12682" t="str">
            <v>C3290</v>
          </cell>
          <cell r="C12682" t="str">
            <v>PAINEL REFLETIVO EM ALUMÍNIO C/PELÍCULA ANTI-PICHANTE</v>
          </cell>
          <cell r="D12682" t="str">
            <v>M2</v>
          </cell>
          <cell r="E12682">
            <v>790.99</v>
          </cell>
          <cell r="F12682" t="str">
            <v>SEINFRA</v>
          </cell>
        </row>
        <row r="12683">
          <cell r="B12683" t="str">
            <v>C3374</v>
          </cell>
          <cell r="C12683" t="str">
            <v>PAINEL REFLETIVO EM POLIÉSTER COM FIBRA DE VIDRO</v>
          </cell>
          <cell r="D12683" t="str">
            <v>M2</v>
          </cell>
          <cell r="E12683">
            <v>1056.56</v>
          </cell>
          <cell r="F12683" t="str">
            <v>SEINFRA</v>
          </cell>
        </row>
        <row r="12684">
          <cell r="B12684" t="str">
            <v>C3292</v>
          </cell>
          <cell r="C12684" t="str">
            <v>PAINEL REFLETIVO EM POLIÉSTER COM FIBRA DE VIDRO C/PELÍCULA ANTI-PICHANTE</v>
          </cell>
          <cell r="D12684" t="str">
            <v>M2</v>
          </cell>
          <cell r="E12684">
            <v>1095.19</v>
          </cell>
          <cell r="F12684" t="str">
            <v>SEINFRA</v>
          </cell>
        </row>
        <row r="12685">
          <cell r="F12685" t="str">
            <v>SEINFRA</v>
          </cell>
        </row>
        <row r="12686">
          <cell r="B12686" t="str">
            <v>C3364</v>
          </cell>
          <cell r="C12686" t="str">
            <v>PAINEL SEMI-REFLETIVO EM AÇO GALVANIZADO</v>
          </cell>
          <cell r="D12686" t="str">
            <v>M2</v>
          </cell>
          <cell r="E12686">
            <v>439.08</v>
          </cell>
          <cell r="F12686" t="str">
            <v>SEINFRA</v>
          </cell>
        </row>
        <row r="12687">
          <cell r="B12687" t="str">
            <v>C3294</v>
          </cell>
          <cell r="C12687" t="str">
            <v>PAINEL SEMI-REFLETIVO EM AÇO GALVANIZADO C/PELÍCULA ANTI-PICHANTE</v>
          </cell>
          <cell r="D12687" t="str">
            <v>M2</v>
          </cell>
          <cell r="E12687">
            <v>479.19</v>
          </cell>
          <cell r="F12687" t="str">
            <v>SEINFRA</v>
          </cell>
        </row>
        <row r="12688">
          <cell r="B12688" t="str">
            <v>C3365</v>
          </cell>
          <cell r="C12688" t="str">
            <v>PAINEL SEMI-REFLETIVO EM ALUMÍNIO</v>
          </cell>
          <cell r="D12688" t="str">
            <v>M2</v>
          </cell>
          <cell r="E12688">
            <v>650.53</v>
          </cell>
          <cell r="F12688" t="str">
            <v>SEINFRA</v>
          </cell>
        </row>
        <row r="12689">
          <cell r="B12689" t="str">
            <v>C3293</v>
          </cell>
          <cell r="C12689" t="str">
            <v>PAINEL SEMI-REFLETIVO EM ALUMÍNIO C/PELÍCULA ANTI-PICHANTE</v>
          </cell>
          <cell r="D12689" t="str">
            <v>M2</v>
          </cell>
          <cell r="E12689">
            <v>694.45</v>
          </cell>
          <cell r="F12689" t="str">
            <v>SEINFRA</v>
          </cell>
        </row>
        <row r="12690">
          <cell r="B12690" t="str">
            <v>C3366</v>
          </cell>
          <cell r="C12690" t="str">
            <v>PAINEL SEMI-REFLETIVO EM POLIÉSTER COM FIBRA DE VIDRO</v>
          </cell>
          <cell r="D12690" t="str">
            <v>M2</v>
          </cell>
          <cell r="E12690">
            <v>928.37</v>
          </cell>
          <cell r="F12690" t="str">
            <v>SEINFRA</v>
          </cell>
        </row>
        <row r="12691">
          <cell r="B12691" t="str">
            <v>C3295</v>
          </cell>
          <cell r="C12691" t="str">
            <v>PAINEL SEMI-REFLETIVO EM POLIÉSTER COM FIBRA DE VIDRO C/PELÍCULA ANTI-PICHANTE</v>
          </cell>
          <cell r="D12691" t="str">
            <v>M2</v>
          </cell>
          <cell r="E12691">
            <v>968.41</v>
          </cell>
          <cell r="F12691" t="str">
            <v>SEINFRA</v>
          </cell>
        </row>
        <row r="12692">
          <cell r="F12692" t="str">
            <v>SEINFRA</v>
          </cell>
        </row>
        <row r="12693">
          <cell r="B12693" t="str">
            <v>C3353</v>
          </cell>
          <cell r="C12693" t="str">
            <v>PLACA DE REGULAMENTAÇÃO/ADVERTÊNCIA REFLETIVA EM ACO GALVANIZADO</v>
          </cell>
          <cell r="D12693" t="str">
            <v>M2</v>
          </cell>
          <cell r="E12693">
            <v>668.29</v>
          </cell>
          <cell r="F12693" t="str">
            <v>SEINFRA</v>
          </cell>
        </row>
        <row r="12694">
          <cell r="F12694" t="str">
            <v>SEINFRA</v>
          </cell>
        </row>
        <row r="12695">
          <cell r="B12695" t="str">
            <v>C3297</v>
          </cell>
          <cell r="C12695" t="str">
            <v>PLACA DE REGULAMENTAÇÃO/ADVERTÊNCIA REFLETIVA EM AÇO GALVANIZADO C/PELÍCULA ANTI-PICHANTE</v>
          </cell>
          <cell r="D12695" t="str">
            <v>M2</v>
          </cell>
          <cell r="E12695">
            <v>711.35</v>
          </cell>
          <cell r="F12695" t="str">
            <v>SEINFRA</v>
          </cell>
        </row>
        <row r="12696">
          <cell r="F12696" t="str">
            <v>SEINFRA</v>
          </cell>
        </row>
        <row r="12697">
          <cell r="B12697" t="str">
            <v>C3354</v>
          </cell>
          <cell r="C12697" t="str">
            <v>PLACA DE REGULAMENTAÇÃO/ADVERTÊNCIA REFLETIVA EM ALUMÍNIO</v>
          </cell>
          <cell r="D12697" t="str">
            <v>M2</v>
          </cell>
          <cell r="E12697">
            <v>752.92</v>
          </cell>
          <cell r="F12697" t="str">
            <v>SEINFRA</v>
          </cell>
        </row>
        <row r="12698">
          <cell r="B12698" t="str">
            <v>C3296</v>
          </cell>
          <cell r="C12698" t="str">
            <v>PLACA DE REGULAMENTAÇÃO/ADVERTÊNCIA REFLETIVA EM ALUMÍNIO C/PELÍCULA ANTI-PICHANTE</v>
          </cell>
          <cell r="D12698" t="str">
            <v>M2</v>
          </cell>
          <cell r="E12698">
            <v>852.42</v>
          </cell>
          <cell r="F12698" t="str">
            <v>SEINFRA</v>
          </cell>
        </row>
        <row r="12699">
          <cell r="F12699" t="str">
            <v>SEINFRA</v>
          </cell>
        </row>
        <row r="12700">
          <cell r="B12700" t="str">
            <v>C3355</v>
          </cell>
          <cell r="C12700" t="str">
            <v>PLACA DE REGULAMENTAÇÃO/ADVERTÊNCIA REFLETIVA EM POLIÉSTER COM FIBRA DE VIDRO</v>
          </cell>
          <cell r="D12700" t="str">
            <v>M2</v>
          </cell>
          <cell r="E12700">
            <v>1116.6199999999999</v>
          </cell>
          <cell r="F12700" t="str">
            <v>SEINFRA</v>
          </cell>
        </row>
        <row r="12701">
          <cell r="F12701" t="str">
            <v>SEINFRA</v>
          </cell>
        </row>
        <row r="12702">
          <cell r="B12702" t="str">
            <v>C3298</v>
          </cell>
          <cell r="C12702" t="str">
            <v>PLACA DE REGULAMENTAÇÃO/ADVERTÊNCIA REFLETIVA EM POLIÉSTER COM FIBRA DE VIDRO C/PELÍCULA ANTI-PICHANTE</v>
          </cell>
          <cell r="D12702" t="str">
            <v>M2</v>
          </cell>
          <cell r="E12702">
            <v>1156.6199999999999</v>
          </cell>
          <cell r="F12702" t="str">
            <v>SEINFRA</v>
          </cell>
        </row>
        <row r="12703">
          <cell r="F12703" t="str">
            <v>SEINFRA</v>
          </cell>
        </row>
        <row r="12704">
          <cell r="B12704" t="str">
            <v>C3367</v>
          </cell>
          <cell r="C12704" t="str">
            <v>PLACA DE SINALIZAÇÃO DE OBRA EM AÇO GALVANIZADO</v>
          </cell>
          <cell r="D12704" t="str">
            <v>M2</v>
          </cell>
          <cell r="E12704">
            <v>667.3</v>
          </cell>
          <cell r="F12704" t="str">
            <v>SEINFRA</v>
          </cell>
        </row>
        <row r="12705">
          <cell r="B12705" t="str">
            <v>C3299</v>
          </cell>
          <cell r="C12705" t="str">
            <v>PLACA DE SINALIZAÇÃO DE OBRA EM AÇO GALVANIZADO C/PELÍCULA ANTI-PICHANTE</v>
          </cell>
          <cell r="D12705" t="str">
            <v>M2</v>
          </cell>
          <cell r="E12705">
            <v>710.36</v>
          </cell>
          <cell r="F12705" t="str">
            <v>SEINFRA</v>
          </cell>
        </row>
        <row r="12706">
          <cell r="F12706" t="str">
            <v>SEINFRA</v>
          </cell>
        </row>
        <row r="12707">
          <cell r="B12707" t="str">
            <v>C3368</v>
          </cell>
          <cell r="C12707" t="str">
            <v>PLACA DE SINALIZAÇÃO DE OBRA REFLETIVA EM ALUMÍNIO</v>
          </cell>
          <cell r="D12707" t="str">
            <v>M2</v>
          </cell>
          <cell r="E12707">
            <v>751.93</v>
          </cell>
          <cell r="F12707" t="str">
            <v>SEINFRA</v>
          </cell>
        </row>
        <row r="12708">
          <cell r="B12708" t="str">
            <v>C3300</v>
          </cell>
          <cell r="C12708" t="str">
            <v>PLACA DE SINALIZAÇÃO DE OBRA REFLETIVA EM ALUMÍNIO C/PELÍCULA ANTI-PICHANTE</v>
          </cell>
          <cell r="D12708" t="str">
            <v>M2</v>
          </cell>
          <cell r="E12708">
            <v>851.43</v>
          </cell>
          <cell r="F12708" t="str">
            <v>SEINFRA</v>
          </cell>
        </row>
        <row r="12709">
          <cell r="F12709" t="str">
            <v>SEINFRA</v>
          </cell>
        </row>
        <row r="12710">
          <cell r="B12710" t="str">
            <v>C3369</v>
          </cell>
          <cell r="C12710" t="str">
            <v>PLACA DE SINALIZAÇÃO DE OBRA REFLETIVA EM POLIÉSTER C/ FIBRA DE VIDRO</v>
          </cell>
          <cell r="D12710" t="str">
            <v>M2</v>
          </cell>
          <cell r="E12710">
            <v>1115.6300000000001</v>
          </cell>
          <cell r="F12710" t="str">
            <v>SEINFRA</v>
          </cell>
        </row>
        <row r="12711">
          <cell r="F12711" t="str">
            <v>SEINFRA</v>
          </cell>
        </row>
        <row r="12712">
          <cell r="B12712" t="str">
            <v>C3301</v>
          </cell>
          <cell r="C12712" t="str">
            <v>PLACA DE SINALIZAÇÃO DE OBRA REFLETIVA EM POLIÉSTER C/FIBRA DE VIDRO C/PELÍCULA ANTI-PICHANTE</v>
          </cell>
          <cell r="D12712" t="str">
            <v>M2</v>
          </cell>
          <cell r="E12712">
            <v>1155.6300000000001</v>
          </cell>
          <cell r="F12712" t="str">
            <v>SEINFRA</v>
          </cell>
        </row>
        <row r="12713">
          <cell r="F12713" t="str">
            <v>SEINFRA</v>
          </cell>
        </row>
        <row r="12714">
          <cell r="B12714" t="str">
            <v>C4550</v>
          </cell>
          <cell r="C12714" t="str">
            <v>PLACA DE SINALIZAÇÃO REFLETIVA COM REAPROVEITAMENTO DE CHAPA DE AÇO</v>
          </cell>
          <cell r="D12714" t="str">
            <v>M2</v>
          </cell>
          <cell r="E12714">
            <v>309.45999999999998</v>
          </cell>
          <cell r="F12714" t="str">
            <v>SEINFRA</v>
          </cell>
        </row>
        <row r="12715">
          <cell r="F12715" t="str">
            <v>SEINFRA</v>
          </cell>
        </row>
        <row r="12716">
          <cell r="B12716" t="str">
            <v>C4551</v>
          </cell>
          <cell r="C12716" t="str">
            <v>PLACA DE SINALIZAÇÃO SEMI-REFLETIVA COM REAPROVEITAMENTO DE CHAPA DE AÇO</v>
          </cell>
          <cell r="D12716" t="str">
            <v>M2</v>
          </cell>
          <cell r="E12716">
            <v>268.18</v>
          </cell>
          <cell r="F12716" t="str">
            <v>SEINFRA</v>
          </cell>
        </row>
        <row r="12717">
          <cell r="F12717" t="str">
            <v>SEINFRA</v>
          </cell>
        </row>
        <row r="12718">
          <cell r="B12718" t="str">
            <v>C3629</v>
          </cell>
          <cell r="C12718" t="str">
            <v>PLACA EM CHAPA GALVANIZADA C/ESTRUTURA INTERNA EM METALON PINTADA, IMPRESSÃO EM VINIL 02 FACES, ABRAÇADEIRAS</v>
          </cell>
          <cell r="D12718" t="str">
            <v>M2</v>
          </cell>
          <cell r="E12718">
            <v>670.2</v>
          </cell>
          <cell r="F12718" t="str">
            <v>SEINFRA</v>
          </cell>
        </row>
        <row r="12719">
          <cell r="F12719" t="str">
            <v>SEINFRA</v>
          </cell>
        </row>
        <row r="12720">
          <cell r="B12720" t="str">
            <v>C3356</v>
          </cell>
          <cell r="C12720" t="str">
            <v>PLACA INDICATIVA/EDUCATIVA/SERVIÇOS REFLETIVA EM AÇO GALVANIZADO</v>
          </cell>
          <cell r="D12720" t="str">
            <v>M2</v>
          </cell>
          <cell r="E12720">
            <v>752.79</v>
          </cell>
          <cell r="F12720" t="str">
            <v>SEINFRA</v>
          </cell>
        </row>
        <row r="12721">
          <cell r="B12721" t="str">
            <v>C3303</v>
          </cell>
          <cell r="C12721" t="str">
            <v>PLACA INDICATIVA/EDUCATIVA/SERVIÇOS REFLETIVA EM AÇO GALVANIZADO C/PELÍCULA ANTI-PICHANTE</v>
          </cell>
          <cell r="D12721" t="str">
            <v>M2</v>
          </cell>
          <cell r="E12721">
            <v>795.85</v>
          </cell>
          <cell r="F12721" t="str">
            <v>SEINFRA</v>
          </cell>
        </row>
        <row r="12722">
          <cell r="F12722" t="str">
            <v>SEINFRA</v>
          </cell>
        </row>
        <row r="12723">
          <cell r="B12723" t="str">
            <v>C3357</v>
          </cell>
          <cell r="C12723" t="str">
            <v>PLACA INDICATIVA/EDUCATIVA/SERVIÇOS REFLETIVA EM ALUMÍNIO</v>
          </cell>
          <cell r="D12723" t="str">
            <v>M2</v>
          </cell>
          <cell r="E12723">
            <v>837.42</v>
          </cell>
          <cell r="F12723" t="str">
            <v>SEINFRA</v>
          </cell>
        </row>
        <row r="12724">
          <cell r="B12724" t="str">
            <v>C3302</v>
          </cell>
          <cell r="C12724" t="str">
            <v>PLACA INDICATIVA/EDUCATIVA/SERVIÇOS REFLETIVA EM ALUMÍNIO C/PELÍCULA ANTI-PICHANTE</v>
          </cell>
          <cell r="D12724" t="str">
            <v>M2</v>
          </cell>
          <cell r="E12724">
            <v>936.92</v>
          </cell>
          <cell r="F12724" t="str">
            <v>SEINFRA</v>
          </cell>
        </row>
        <row r="12725">
          <cell r="F12725" t="str">
            <v>SEINFRA</v>
          </cell>
        </row>
        <row r="12726">
          <cell r="B12726" t="str">
            <v>C3358</v>
          </cell>
          <cell r="C12726" t="str">
            <v>PLACA INDICATIVA/EDUCATIVA/SERVIÇOS REFLETIVA EM POLIÉSTER COM FIBRA DE VIDRO</v>
          </cell>
          <cell r="D12726" t="str">
            <v>M2</v>
          </cell>
          <cell r="E12726">
            <v>1201.1199999999999</v>
          </cell>
          <cell r="F12726" t="str">
            <v>SEINFRA</v>
          </cell>
        </row>
        <row r="12727">
          <cell r="F12727" t="str">
            <v>SEINFRA</v>
          </cell>
        </row>
        <row r="12728">
          <cell r="B12728" t="str">
            <v>C3304</v>
          </cell>
          <cell r="C12728" t="str">
            <v>PLACA INDICATIVA/EDUCATIVA/SERVIÇOS REFLETIVA EM POLIÉSTER COM FIBRA DE VIDRO C/PELÍCULA ANTI-PICHANTE</v>
          </cell>
          <cell r="D12728" t="str">
            <v>M2</v>
          </cell>
          <cell r="E12728">
            <v>1241.1199999999999</v>
          </cell>
          <cell r="F12728" t="str">
            <v>SEINFRA</v>
          </cell>
        </row>
        <row r="12729">
          <cell r="F12729" t="str">
            <v>SEINFRA</v>
          </cell>
        </row>
        <row r="12730">
          <cell r="B12730" t="str">
            <v>C3359</v>
          </cell>
          <cell r="C12730" t="str">
            <v>PLACA INDICATIVA/EDUCATIVA/SERVIÇOS SEMI-REFLETIVA EM AÇO GALVANIZADO</v>
          </cell>
          <cell r="D12730" t="str">
            <v>M2</v>
          </cell>
          <cell r="E12730">
            <v>585.01</v>
          </cell>
          <cell r="F12730" t="str">
            <v>SEINFRA</v>
          </cell>
        </row>
        <row r="12731">
          <cell r="F12731" t="str">
            <v>SEINFRA</v>
          </cell>
        </row>
        <row r="12732">
          <cell r="B12732" t="str">
            <v>C3307</v>
          </cell>
          <cell r="C12732" t="str">
            <v>PLACA INDICATIVA/EDUCATIVA/SERVIÇOS SEMI-REFLETIVA EM AÇO GALVANIZADO C/PELÍCULA ANTI-PICHANTE</v>
          </cell>
          <cell r="D12732" t="str">
            <v>M2</v>
          </cell>
          <cell r="E12732">
            <v>625.12</v>
          </cell>
          <cell r="F12732" t="str">
            <v>SEINFRA</v>
          </cell>
        </row>
        <row r="12733">
          <cell r="F12733" t="str">
            <v>SEINFRA</v>
          </cell>
        </row>
        <row r="12734">
          <cell r="B12734" t="str">
            <v>C3360</v>
          </cell>
          <cell r="C12734" t="str">
            <v>PLACA INDICATIVA/EDUCATIVA/SERVIÇOS SEMI-REFLETIVA EM ALUMÍNIO</v>
          </cell>
          <cell r="D12734" t="str">
            <v>M2</v>
          </cell>
          <cell r="E12734">
            <v>796.46</v>
          </cell>
          <cell r="F12734" t="str">
            <v>SEINFRA</v>
          </cell>
        </row>
        <row r="12735">
          <cell r="B12735" t="str">
            <v>C3306</v>
          </cell>
          <cell r="C12735" t="str">
            <v>PLACA INDICATIVA/EDUCATIVA/SERVIÇOS SEMI-REFLETIVA EM ALUMÍNIO C/PELÍCULA ANTI-PICHANTE</v>
          </cell>
          <cell r="D12735" t="str">
            <v>M2</v>
          </cell>
          <cell r="E12735">
            <v>840.38</v>
          </cell>
          <cell r="F12735" t="str">
            <v>SEINFRA</v>
          </cell>
        </row>
        <row r="12736">
          <cell r="F12736" t="str">
            <v>SEINFRA</v>
          </cell>
        </row>
        <row r="12737">
          <cell r="B12737" t="str">
            <v>C3361</v>
          </cell>
          <cell r="C12737" t="str">
            <v>PLACA INDICATIVA/EDUCATIVA/SERVIÇOS SEMI-REFLETIVA EM POLIÉSTER C/ FIBRA DE VIDRO</v>
          </cell>
          <cell r="D12737" t="str">
            <v>M2</v>
          </cell>
          <cell r="E12737">
            <v>1074.3</v>
          </cell>
          <cell r="F12737" t="str">
            <v>SEINFRA</v>
          </cell>
        </row>
        <row r="12738">
          <cell r="F12738" t="str">
            <v>SEINFRA</v>
          </cell>
        </row>
        <row r="12739">
          <cell r="B12739" t="str">
            <v>C3305</v>
          </cell>
          <cell r="C12739" t="str">
            <v>PLACA INDICATIVA/EDUCATIVA/SERVIÇOS SEMI-REFLETIVA EM POLIÉSTER C/FIBRA DE VIDRO C/PELÍCULA ANTI-PICHANTE</v>
          </cell>
          <cell r="D12739" t="str">
            <v>M2</v>
          </cell>
          <cell r="E12739">
            <v>1114.3399999999999</v>
          </cell>
          <cell r="F12739" t="str">
            <v>SEINFRA</v>
          </cell>
        </row>
        <row r="12740">
          <cell r="F12740" t="str">
            <v>SEINFRA</v>
          </cell>
        </row>
        <row r="12741">
          <cell r="B12741" t="str">
            <v>PÓRTICOS E SEMI-PÓRTICOS METÁLICOS</v>
          </cell>
          <cell r="E12741">
            <v>194201</v>
          </cell>
          <cell r="F12741" t="str">
            <v>SEINFRA</v>
          </cell>
        </row>
        <row r="12742">
          <cell r="B12742" t="str">
            <v>C5002</v>
          </cell>
          <cell r="C12742" t="str">
            <v>PÓRTICO METÁLICO C/ VÃO DE 12,50M, VENTO 35M/S ÁREA DE EXPOSIÇÃO ATÉ 18,75M2 (SEM PLACA/PAINEL) - FORNECIMENTO E MONTAGEM</v>
          </cell>
          <cell r="D12742" t="str">
            <v>UN</v>
          </cell>
          <cell r="E12742">
            <v>44156</v>
          </cell>
          <cell r="F12742" t="str">
            <v>SEINFRA</v>
          </cell>
        </row>
        <row r="12743">
          <cell r="F12743" t="str">
            <v>SEINFRA</v>
          </cell>
        </row>
        <row r="12744">
          <cell r="B12744" t="str">
            <v>C5003</v>
          </cell>
          <cell r="C12744" t="str">
            <v>PÓRTICO METÁLICO C/ VÃO DE 24,80M, VENTO 35M/S ÁREA DE EXPOSIÇÃO ATÉ 37,20M2 (SEM PLACA/PAINEL) - FORNECIMENTO E MONTAGEM</v>
          </cell>
          <cell r="D12744" t="str">
            <v>UN</v>
          </cell>
          <cell r="E12744">
            <v>61937</v>
          </cell>
          <cell r="F12744" t="str">
            <v>SEINFRA</v>
          </cell>
        </row>
        <row r="12745">
          <cell r="F12745" t="str">
            <v>SEINFRA</v>
          </cell>
        </row>
        <row r="12746">
          <cell r="B12746" t="str">
            <v>C5004</v>
          </cell>
          <cell r="C12746" t="str">
            <v>SEMI-PÓRTICO METÁLICO SIMPLES C/ VÃO DE 2,70M, VENTO 35M/S ÁREA DE EXPOSIÇÃO ATÉ 4,05M2 (SEM PLACA/PAINEL) - FORNECIMENTO E MONTAGEM</v>
          </cell>
          <cell r="D12746" t="str">
            <v>UN</v>
          </cell>
          <cell r="E12746">
            <v>19192</v>
          </cell>
          <cell r="F12746" t="str">
            <v>SEINFRA</v>
          </cell>
        </row>
        <row r="12747">
          <cell r="F12747" t="str">
            <v>SEINFRA</v>
          </cell>
        </row>
        <row r="12748">
          <cell r="B12748" t="str">
            <v>C5005</v>
          </cell>
          <cell r="C12748" t="str">
            <v>SEMI-PÓRTICO METÁLICO SIMPLES C/ VÃO DE 7,20M, VENTO 35M/S ÁREA DE EXPOSIÇÃO ATÉ 10,65M2 (SEM PLACA/PAINEL) - FORNECIMENTO E MONTAGEM</v>
          </cell>
          <cell r="D12748" t="str">
            <v>UN</v>
          </cell>
          <cell r="E12748">
            <v>25630</v>
          </cell>
          <cell r="F12748" t="str">
            <v>SEINFRA</v>
          </cell>
        </row>
        <row r="12749">
          <cell r="F12749" t="str">
            <v>SEINFRA</v>
          </cell>
        </row>
        <row r="12750">
          <cell r="B12750" t="str">
            <v>C5006</v>
          </cell>
          <cell r="C12750" t="str">
            <v>SEMI-PÓRTICO METÁLICO DUPLO C/ VÃO DE 2 X 7,20M, VENTO 35M/S ÁREA DE EXPOSIÇÃO ATÉ 2 X 10,80M2 (SEM PLACA/PAINEL) - FORNECIMENTO E MONTAGEM</v>
          </cell>
          <cell r="D12750" t="str">
            <v>UN</v>
          </cell>
          <cell r="E12750">
            <v>43286</v>
          </cell>
          <cell r="F12750" t="str">
            <v>SEINFRA</v>
          </cell>
        </row>
        <row r="12751">
          <cell r="F12751" t="str">
            <v>SEINFRA</v>
          </cell>
        </row>
        <row r="12752">
          <cell r="B12752" t="str">
            <v>URBANIZAÇÃO/PAISAGISMO</v>
          </cell>
          <cell r="E12752">
            <v>176047.51</v>
          </cell>
          <cell r="F12752" t="str">
            <v>SEINFRA</v>
          </cell>
        </row>
        <row r="12753">
          <cell r="B12753" t="str">
            <v>URBANIZAÇÃO</v>
          </cell>
          <cell r="E12753">
            <v>111076.75</v>
          </cell>
          <cell r="F12753" t="str">
            <v>SEINFRA</v>
          </cell>
        </row>
        <row r="12754">
          <cell r="B12754" t="str">
            <v>C0004</v>
          </cell>
          <cell r="C12754" t="str">
            <v>ABRIGO PRÉ-MOLDADO EM CONCRETO (PARADA DE ÔNIBUS)</v>
          </cell>
          <cell r="D12754" t="str">
            <v>UN</v>
          </cell>
          <cell r="E12754">
            <v>5165.21</v>
          </cell>
          <cell r="F12754" t="str">
            <v>SEINFRA</v>
          </cell>
        </row>
        <row r="12755">
          <cell r="B12755" t="str">
            <v>C4715</v>
          </cell>
          <cell r="C12755" t="str">
            <v>ABRIGO PRÉ-MOLDADO P/ PARADA DE ÔNIBUS, C=4,00M, L=1,50M (5,7 T) S/ TRANSPORTE</v>
          </cell>
          <cell r="D12755" t="str">
            <v>UN</v>
          </cell>
          <cell r="E12755">
            <v>9679.34</v>
          </cell>
          <cell r="F12755" t="str">
            <v>SEINFRA</v>
          </cell>
        </row>
        <row r="12756">
          <cell r="F12756" t="str">
            <v>SEINFRA</v>
          </cell>
        </row>
        <row r="12757">
          <cell r="B12757" t="str">
            <v>C3641</v>
          </cell>
          <cell r="C12757" t="str">
            <v>BALANÇO ANDORINHA C/02 CADEIRAS, CONFECÇÃO EM TUBO VAPOR E PINTURA ESMALTE SINTÉTICO</v>
          </cell>
          <cell r="D12757" t="str">
            <v>UN</v>
          </cell>
          <cell r="E12757">
            <v>552.57000000000005</v>
          </cell>
          <cell r="F12757" t="str">
            <v>SEINFRA</v>
          </cell>
        </row>
        <row r="12758">
          <cell r="F12758" t="str">
            <v>SEINFRA</v>
          </cell>
        </row>
        <row r="12759">
          <cell r="B12759" t="str">
            <v>C0352</v>
          </cell>
          <cell r="C12759" t="str">
            <v>BALANÇO ANDORINHA C/03 CADEIRAS, CONFECÇÃO EM TUBO VAPOR E PINTURA ESMALTE SINTÉTICO</v>
          </cell>
          <cell r="D12759" t="str">
            <v>UN</v>
          </cell>
          <cell r="E12759">
            <v>715.27</v>
          </cell>
          <cell r="F12759" t="str">
            <v>SEINFRA</v>
          </cell>
        </row>
        <row r="12760">
          <cell r="F12760" t="str">
            <v>SEINFRA</v>
          </cell>
        </row>
        <row r="12761">
          <cell r="B12761" t="str">
            <v>C3611</v>
          </cell>
          <cell r="C12761" t="str">
            <v>BANCO DE MADEIRA C/ASSENTO FIXADO EM CONCRETO E ENCOSTO FIXADO EM TUBO DE AÇO GALVANIZADO 3" (MÓDULO DE 2,60m)</v>
          </cell>
          <cell r="D12761" t="str">
            <v>UN</v>
          </cell>
          <cell r="E12761">
            <v>1028.6500000000001</v>
          </cell>
          <cell r="F12761" t="str">
            <v>SEINFRA</v>
          </cell>
        </row>
        <row r="12762">
          <cell r="F12762" t="str">
            <v>SEINFRA</v>
          </cell>
        </row>
        <row r="12763">
          <cell r="B12763" t="str">
            <v>C0360</v>
          </cell>
          <cell r="C12763" t="str">
            <v>BANCO DE MADEIRA C/ESTRUTURA DE FERRO - L= 3.00m</v>
          </cell>
          <cell r="D12763" t="str">
            <v>UN</v>
          </cell>
          <cell r="E12763">
            <v>926.1</v>
          </cell>
          <cell r="F12763" t="str">
            <v>SEINFRA</v>
          </cell>
        </row>
        <row r="12764">
          <cell r="B12764" t="str">
            <v>C0361</v>
          </cell>
          <cell r="C12764" t="str">
            <v>BANCO EM ALVENARIA, TAMPO EM CONCRETO, C/ENCOSTO H=80cm (PINTADO)</v>
          </cell>
          <cell r="D12764" t="str">
            <v>M</v>
          </cell>
          <cell r="E12764">
            <v>171.81</v>
          </cell>
          <cell r="F12764" t="str">
            <v>SEINFRA</v>
          </cell>
        </row>
        <row r="12765">
          <cell r="F12765" t="str">
            <v>SEINFRA</v>
          </cell>
        </row>
        <row r="12766">
          <cell r="B12766" t="str">
            <v>C3439</v>
          </cell>
          <cell r="C12766" t="str">
            <v>BANCO EM "U" S/ ENCOSTO E C/ TIJOLO APARENTE</v>
          </cell>
          <cell r="D12766" t="str">
            <v>M</v>
          </cell>
          <cell r="E12766">
            <v>309.18</v>
          </cell>
          <cell r="F12766" t="str">
            <v>SEINFRA</v>
          </cell>
        </row>
        <row r="12767">
          <cell r="B12767" t="str">
            <v>C3440</v>
          </cell>
          <cell r="C12767" t="str">
            <v>BANCO EM "U" S/ ENCOSTO PADRÃO</v>
          </cell>
          <cell r="D12767" t="str">
            <v>M</v>
          </cell>
          <cell r="E12767">
            <v>282.73</v>
          </cell>
          <cell r="F12767" t="str">
            <v>SEINFRA</v>
          </cell>
        </row>
        <row r="12768">
          <cell r="B12768" t="str">
            <v>C0462</v>
          </cell>
          <cell r="C12768" t="str">
            <v>BORBOLETA C/ CONTADOR DE ACESSO</v>
          </cell>
          <cell r="D12768" t="str">
            <v>UN</v>
          </cell>
          <cell r="E12768">
            <v>2296.0100000000002</v>
          </cell>
          <cell r="F12768" t="str">
            <v>SEINFRA</v>
          </cell>
        </row>
        <row r="12769">
          <cell r="B12769" t="str">
            <v>C4712</v>
          </cell>
          <cell r="C12769" t="str">
            <v>CARGA/DESCARGA DE ABRIGO PREMOLDADO (PARADA DE ÔNIBUS), INCLUSIVE ASSENTAMENTO</v>
          </cell>
          <cell r="D12769" t="str">
            <v>UN</v>
          </cell>
          <cell r="E12769">
            <v>468.37</v>
          </cell>
          <cell r="F12769" t="str">
            <v>SEINFRA</v>
          </cell>
        </row>
        <row r="12770">
          <cell r="F12770" t="str">
            <v>SEINFRA</v>
          </cell>
        </row>
        <row r="12771">
          <cell r="B12771" t="str">
            <v>C0926</v>
          </cell>
          <cell r="C12771" t="str">
            <v>CARROSSEL DE RODA</v>
          </cell>
          <cell r="D12771" t="str">
            <v>UN</v>
          </cell>
          <cell r="E12771">
            <v>905.15</v>
          </cell>
          <cell r="F12771" t="str">
            <v>SEINFRA</v>
          </cell>
        </row>
        <row r="12772">
          <cell r="B12772" t="str">
            <v>C3642</v>
          </cell>
          <cell r="C12772" t="str">
            <v>CARROSSEL ESPECIAL C/ 04 CADEIRAS, CONFECÇÃO EM TUBO VAPOR E PINTURA ESMALTE SINTÉTICO</v>
          </cell>
          <cell r="D12772" t="str">
            <v>UN</v>
          </cell>
          <cell r="E12772">
            <v>768.75</v>
          </cell>
          <cell r="F12772" t="str">
            <v>SEINFRA</v>
          </cell>
        </row>
        <row r="12773">
          <cell r="F12773" t="str">
            <v>SEINFRA</v>
          </cell>
        </row>
        <row r="12774">
          <cell r="B12774" t="str">
            <v>C3643</v>
          </cell>
          <cell r="C12774" t="str">
            <v>CARROSSEL TIPO OLA, CONFECÇÃO EM TUBO VAPOR E PINTURA ESMALTE SINTÉTICO</v>
          </cell>
          <cell r="D12774" t="str">
            <v>UN</v>
          </cell>
          <cell r="E12774">
            <v>971.32</v>
          </cell>
          <cell r="F12774" t="str">
            <v>SEINFRA</v>
          </cell>
        </row>
        <row r="12775">
          <cell r="F12775" t="str">
            <v>SEINFRA</v>
          </cell>
        </row>
        <row r="12776">
          <cell r="B12776" t="str">
            <v>C0864</v>
          </cell>
          <cell r="C12776" t="str">
            <v>CONJUNTO DE MASTRO P/ TRÊS BANDEIRAS E PEDESTAL</v>
          </cell>
          <cell r="D12776" t="str">
            <v>UN</v>
          </cell>
          <cell r="E12776">
            <v>3728.54</v>
          </cell>
          <cell r="F12776" t="str">
            <v>SEINFRA</v>
          </cell>
        </row>
        <row r="12777">
          <cell r="B12777" t="str">
            <v>C0865</v>
          </cell>
          <cell r="C12777" t="str">
            <v>CONJUNTO DE TABELAS P/ BASQUETE EM COMPENSADO NAVAL, MODELO OFICIAL, 1,05X1,80M, ESP. 18MM</v>
          </cell>
          <cell r="D12777" t="str">
            <v>CJ</v>
          </cell>
          <cell r="E12777">
            <v>1263.72</v>
          </cell>
          <cell r="F12777" t="str">
            <v>SEINFRA</v>
          </cell>
        </row>
        <row r="12778">
          <cell r="F12778" t="str">
            <v>SEINFRA</v>
          </cell>
        </row>
        <row r="12779">
          <cell r="B12779" t="str">
            <v>C1349</v>
          </cell>
          <cell r="C12779" t="str">
            <v>CONJUNTO PARA FUTSAL COM TRAVES OFICIAIS DE 3,00 X 2,00 M EM TUBO DE ACO GALVANIZADO 3" COM REQUADRO EM TUBO DE 1", PINTURA EM PRIMER COM TINTA ESMALTE SINTETICO E REDES</v>
          </cell>
          <cell r="D12779" t="str">
            <v>CJ</v>
          </cell>
          <cell r="E12779">
            <v>3506.46</v>
          </cell>
          <cell r="F12779" t="str">
            <v>SEINFRA</v>
          </cell>
        </row>
        <row r="12780">
          <cell r="F12780" t="str">
            <v>SEINFRA</v>
          </cell>
        </row>
        <row r="12781">
          <cell r="B12781" t="str">
            <v>C0925</v>
          </cell>
          <cell r="C12781" t="str">
            <v>CORRIMÃO EM TUBO GALVANIZADO DE 2" (FORNECIMENTO E MONTAGEM)</v>
          </cell>
          <cell r="D12781" t="str">
            <v>M</v>
          </cell>
          <cell r="E12781">
            <v>112.67</v>
          </cell>
          <cell r="F12781" t="str">
            <v>SEINFRA</v>
          </cell>
        </row>
        <row r="12782">
          <cell r="B12782" t="str">
            <v>C2995</v>
          </cell>
          <cell r="C12782" t="str">
            <v>ESCADA HORIZONTAL E VERTICAL, CONFECÇÃO  EM TUBO VAPOR E PINTURA ESMALTE SINTÉTICO</v>
          </cell>
          <cell r="D12782" t="str">
            <v>UN</v>
          </cell>
          <cell r="E12782">
            <v>552.57000000000005</v>
          </cell>
          <cell r="F12782" t="str">
            <v>SEINFRA</v>
          </cell>
        </row>
        <row r="12783">
          <cell r="F12783" t="str">
            <v>SEINFRA</v>
          </cell>
        </row>
        <row r="12784">
          <cell r="B12784" t="str">
            <v>C2997</v>
          </cell>
          <cell r="C12784" t="str">
            <v>ESCORREGADOR GRANDE, CONFECÇÃO EM TUBO VAPOR E PINTURA ESMALTE SINTÉTICO</v>
          </cell>
          <cell r="D12784" t="str">
            <v>UN</v>
          </cell>
          <cell r="E12784">
            <v>766.53</v>
          </cell>
          <cell r="F12784" t="str">
            <v>SEINFRA</v>
          </cell>
        </row>
        <row r="12785">
          <cell r="F12785" t="str">
            <v>SEINFRA</v>
          </cell>
        </row>
        <row r="12786">
          <cell r="B12786" t="str">
            <v>C3645</v>
          </cell>
          <cell r="C12786" t="str">
            <v>ESCORREGADOR PEQUENO, CONFECÇÃO EM TUBO VAPOR E PINTURA ESMALTE SINTÉTICO</v>
          </cell>
          <cell r="D12786" t="str">
            <v>UN</v>
          </cell>
          <cell r="E12786">
            <v>639.19000000000005</v>
          </cell>
          <cell r="F12786" t="str">
            <v>SEINFRA</v>
          </cell>
        </row>
        <row r="12787">
          <cell r="F12787" t="str">
            <v>SEINFRA</v>
          </cell>
        </row>
        <row r="12788">
          <cell r="B12788" t="str">
            <v>C1347</v>
          </cell>
          <cell r="C12788" t="str">
            <v>CONJUNTO PARA BASQUETE COM TABELAS EM COMPENSADO NAVAL, MODELO OFICIAL, 1,05X1,80M, ESP. 18MM, COMPLETO, INCLUSIVE ESTRUTURA EM TUBOS DE AÇO GALVANIZADO DE 4" E DE 1", ACABAMENTO EM MASSA PLÁSTICA, PRIMER E TINTA ESMALTE SINTÉTICO, COM REFORÇO TIPO MÃO FRANCESA, AVANÇO LIVRE DE 2,30M</v>
          </cell>
          <cell r="D12788" t="str">
            <v>CJ</v>
          </cell>
          <cell r="E12788">
            <v>3181.59</v>
          </cell>
          <cell r="F12788" t="str">
            <v>SEINFRA</v>
          </cell>
        </row>
        <row r="12789">
          <cell r="F12789" t="str">
            <v>SEINFRA</v>
          </cell>
        </row>
        <row r="12790">
          <cell r="B12790" t="str">
            <v>C1348</v>
          </cell>
          <cell r="C12790" t="str">
            <v>ESTRUTURA METÁLICA DE TRAVES DE FUTEBOL DE CAMPO OFICIAL, EM TUBOS DE AÇO GALVANIZADO, DIMENSÕES 7,32 X 2,44 X 1,50, COM ACABAMENTO E PINTURA, INCLUSIVE REDE EM FIO 100% NYLON COM PROTEÇÃO UV</v>
          </cell>
          <cell r="D12790" t="str">
            <v>CJ</v>
          </cell>
          <cell r="E12790">
            <v>3206.38</v>
          </cell>
          <cell r="F12790" t="str">
            <v>SEINFRA</v>
          </cell>
        </row>
        <row r="12791">
          <cell r="F12791" t="str">
            <v>SEINFRA</v>
          </cell>
        </row>
        <row r="12792">
          <cell r="B12792" t="str">
            <v>C1350</v>
          </cell>
          <cell r="C12792" t="str">
            <v>ESTRUTURA METÁLICA EM RODÍZIOS, COM TABELAS DE BASQUETE EM COMPENSADO NAVAL, MODELO OFICIAL, 1,05X1,80M, ESP. 18MM</v>
          </cell>
          <cell r="D12792" t="str">
            <v>CJ</v>
          </cell>
          <cell r="E12792">
            <v>8727.18</v>
          </cell>
          <cell r="F12792" t="str">
            <v>SEINFRA</v>
          </cell>
        </row>
        <row r="12793">
          <cell r="F12793" t="str">
            <v>SEINFRA</v>
          </cell>
        </row>
        <row r="12794">
          <cell r="B12794" t="str">
            <v>C1351</v>
          </cell>
          <cell r="C12794" t="str">
            <v>CONJUNTO PARA QUADRA DE VOLEI OFICIAL COM POSTES EM TUBO DE ACO GALVANIZADO 3", H = *255* CM, PINTURA EM TINTA ESMALTE SINTETICO, REDE DE NYLON COM 2 MM, MALHA 10 X 10 CM E ANTENAS OFICIAIS</v>
          </cell>
          <cell r="D12794" t="str">
            <v>CJ</v>
          </cell>
          <cell r="E12794">
            <v>2128.73</v>
          </cell>
          <cell r="F12794" t="str">
            <v>SEINFRA</v>
          </cell>
        </row>
        <row r="12795">
          <cell r="F12795" t="str">
            <v>SEINFRA</v>
          </cell>
        </row>
        <row r="12796">
          <cell r="B12796" t="str">
            <v>C3646</v>
          </cell>
          <cell r="C12796" t="str">
            <v>GAIOLA LABIRINTO, CONFECÇÃO EM TUBO VAPOR E PINTURA ESMALTE SINTÉTICO</v>
          </cell>
          <cell r="D12796" t="str">
            <v>UN</v>
          </cell>
          <cell r="E12796">
            <v>780.86</v>
          </cell>
          <cell r="F12796" t="str">
            <v>SEINFRA</v>
          </cell>
        </row>
        <row r="12797">
          <cell r="F12797" t="str">
            <v>SEINFRA</v>
          </cell>
        </row>
        <row r="12798">
          <cell r="B12798" t="str">
            <v>C3647</v>
          </cell>
          <cell r="C12798" t="str">
            <v>GANGORRA C/ 02 PRANCHAS, CONFECÇÃO EM TUBO VAPOR E PINTURA ESMALTE SINTÉTICO</v>
          </cell>
          <cell r="D12798" t="str">
            <v>UN</v>
          </cell>
          <cell r="E12798">
            <v>871</v>
          </cell>
          <cell r="F12798" t="str">
            <v>SEINFRA</v>
          </cell>
        </row>
        <row r="12799">
          <cell r="F12799" t="str">
            <v>SEINFRA</v>
          </cell>
        </row>
        <row r="12800">
          <cell r="B12800" t="str">
            <v>C3000</v>
          </cell>
          <cell r="C12800" t="str">
            <v>GANGORRA C/ 03 PRANCHAS, CONFECÇÃO EM TUBO VAPOR E PINTURA ESMALTE SINTÉTICO</v>
          </cell>
          <cell r="D12800" t="str">
            <v>UN</v>
          </cell>
          <cell r="E12800">
            <v>957.54</v>
          </cell>
          <cell r="F12800" t="str">
            <v>SEINFRA</v>
          </cell>
        </row>
        <row r="12801">
          <cell r="F12801" t="str">
            <v>SEINFRA</v>
          </cell>
        </row>
        <row r="12802">
          <cell r="B12802" t="str">
            <v>C3526</v>
          </cell>
          <cell r="C12802" t="str">
            <v>LIMPEZA MANUAL DE AGUAPÉS EM LAGOAS</v>
          </cell>
          <cell r="D12802" t="str">
            <v>M2</v>
          </cell>
          <cell r="E12802">
            <v>3.11</v>
          </cell>
          <cell r="F12802" t="str">
            <v>SEINFRA</v>
          </cell>
        </row>
        <row r="12803">
          <cell r="B12803" t="str">
            <v>C3527</v>
          </cell>
          <cell r="C12803" t="str">
            <v>LIMPEZA MECANIZADA DE AGUAPÉS EM LAGOAS</v>
          </cell>
          <cell r="D12803" t="str">
            <v>M2</v>
          </cell>
          <cell r="E12803">
            <v>2.59</v>
          </cell>
          <cell r="F12803" t="str">
            <v>SEINFRA</v>
          </cell>
        </row>
        <row r="12804">
          <cell r="B12804" t="str">
            <v>C3451</v>
          </cell>
          <cell r="C12804" t="str">
            <v>LIXEIRA EM FIBRA DE VIDRO CAP.=40L e DIAM.=35cm</v>
          </cell>
          <cell r="D12804" t="str">
            <v>UN</v>
          </cell>
          <cell r="E12804">
            <v>291.20999999999998</v>
          </cell>
          <cell r="F12804" t="str">
            <v>SEINFRA</v>
          </cell>
        </row>
        <row r="12805">
          <cell r="B12805" t="str">
            <v>C4570</v>
          </cell>
          <cell r="C12805" t="str">
            <v>TOTEM RODOVIÁRIO - PADRÃO DER</v>
          </cell>
          <cell r="D12805" t="str">
            <v>UN</v>
          </cell>
          <cell r="E12805">
            <v>55940.6</v>
          </cell>
          <cell r="F12805" t="str">
            <v>SEINFRA</v>
          </cell>
        </row>
        <row r="12806">
          <cell r="B12806" t="str">
            <v>C3060</v>
          </cell>
          <cell r="C12806" t="str">
            <v>TRAVE DE MADEIRA (3X2)m  P/FUTEBOL DE CAMPO</v>
          </cell>
          <cell r="D12806" t="str">
            <v>UN</v>
          </cell>
          <cell r="E12806">
            <v>175.82</v>
          </cell>
          <cell r="F12806" t="str">
            <v>SEINFRA</v>
          </cell>
        </row>
        <row r="12807">
          <cell r="B12807" t="str">
            <v>PAISAGISMO</v>
          </cell>
          <cell r="E12807">
            <v>64929</v>
          </cell>
          <cell r="F12807" t="str">
            <v>SEINFRA</v>
          </cell>
        </row>
        <row r="12808">
          <cell r="B12808" t="str">
            <v>C0112</v>
          </cell>
          <cell r="C12808" t="str">
            <v>ARBUSTOS ORNAMENTAIS EM GERAL. C/ ALTURA MÍNIMA DE 50CM</v>
          </cell>
          <cell r="D12808" t="str">
            <v>UN</v>
          </cell>
          <cell r="E12808">
            <v>38.14</v>
          </cell>
          <cell r="F12808" t="str">
            <v>SEINFRA</v>
          </cell>
        </row>
        <row r="12809">
          <cell r="B12809" t="str">
            <v>C0113</v>
          </cell>
          <cell r="C12809" t="str">
            <v>ARBUSTOS ORNAMENTAIS EM GERAL INCLUSIVE CONSERVAÇÃO P/ 60 DIAS</v>
          </cell>
          <cell r="D12809" t="str">
            <v>M2</v>
          </cell>
          <cell r="E12809">
            <v>61.75</v>
          </cell>
          <cell r="F12809" t="str">
            <v>SEINFRA</v>
          </cell>
        </row>
        <row r="12810">
          <cell r="B12810" t="str">
            <v>C3061</v>
          </cell>
          <cell r="C12810" t="str">
            <v>ÁRVORE C/ TUTOR E ADUBO</v>
          </cell>
          <cell r="D12810" t="str">
            <v>UN</v>
          </cell>
          <cell r="E12810">
            <v>81.180000000000007</v>
          </cell>
          <cell r="F12810" t="str">
            <v>SEINFRA</v>
          </cell>
        </row>
        <row r="12811">
          <cell r="B12811" t="str">
            <v>C3062</v>
          </cell>
          <cell r="C12811" t="str">
            <v>ÁRVORE C/ TUTOR, GRADE, ADUBO E CAVA</v>
          </cell>
          <cell r="D12811" t="str">
            <v>UN</v>
          </cell>
          <cell r="E12811">
            <v>118.58</v>
          </cell>
          <cell r="F12811" t="str">
            <v>SEINFRA</v>
          </cell>
        </row>
        <row r="12812">
          <cell r="B12812" t="str">
            <v>C0229</v>
          </cell>
          <cell r="C12812" t="str">
            <v>ÁRVORES ORNAMENTAIS EM GERAL. C/ ALTURA  MÉDIA DE 2.50M.EXCETO PALMÁCEAS</v>
          </cell>
          <cell r="D12812" t="str">
            <v>UN</v>
          </cell>
          <cell r="E12812">
            <v>48.72</v>
          </cell>
          <cell r="F12812" t="str">
            <v>SEINFRA</v>
          </cell>
        </row>
        <row r="12813">
          <cell r="F12813" t="str">
            <v>SEINFRA</v>
          </cell>
        </row>
        <row r="12814">
          <cell r="B12814" t="str">
            <v>C0230</v>
          </cell>
          <cell r="C12814" t="str">
            <v>ÁRVORES ORNAMENTAIS EM GERAL.INCLUSIVE CONSERVAÇÃO</v>
          </cell>
          <cell r="D12814" t="str">
            <v>M2</v>
          </cell>
          <cell r="E12814">
            <v>145.59</v>
          </cell>
          <cell r="F12814" t="str">
            <v>SEINFRA</v>
          </cell>
        </row>
        <row r="12815">
          <cell r="B12815" t="str">
            <v>C1080</v>
          </cell>
          <cell r="C12815" t="str">
            <v>DESPRAGUEJAMENTO DE ÁREAS GRAMADAS</v>
          </cell>
          <cell r="D12815" t="str">
            <v>M2</v>
          </cell>
          <cell r="E12815">
            <v>0.08</v>
          </cell>
          <cell r="F12815" t="str">
            <v>SEINFRA</v>
          </cell>
        </row>
        <row r="12816">
          <cell r="B12816" t="str">
            <v>C1253</v>
          </cell>
          <cell r="C12816" t="str">
            <v>ESCAVAÇÃO, CARGA E TRANSPORTE DE TERRA RETIRADA DE CAVA ABERTA P/ PLANTIO .ATÉ 5KM</v>
          </cell>
          <cell r="D12816" t="str">
            <v>M3</v>
          </cell>
          <cell r="E12816">
            <v>113.41</v>
          </cell>
          <cell r="F12816" t="str">
            <v>SEINFRA</v>
          </cell>
        </row>
        <row r="12817">
          <cell r="F12817" t="str">
            <v>SEINFRA</v>
          </cell>
        </row>
        <row r="12818">
          <cell r="B12818" t="str">
            <v>C3443</v>
          </cell>
          <cell r="C12818" t="str">
            <v>GRAMA CAPIM DE BURRO / PAPUAN</v>
          </cell>
          <cell r="D12818" t="str">
            <v>M2</v>
          </cell>
          <cell r="E12818">
            <v>11.03</v>
          </cell>
          <cell r="F12818" t="str">
            <v>SEINFRA</v>
          </cell>
        </row>
        <row r="12819">
          <cell r="B12819" t="str">
            <v>C1429</v>
          </cell>
          <cell r="C12819" t="str">
            <v>GRAMA EM ÁREAS EXTERNAS, INCLUSIVE MATERIAL</v>
          </cell>
          <cell r="D12819" t="str">
            <v>M2</v>
          </cell>
          <cell r="E12819">
            <v>12.41</v>
          </cell>
          <cell r="F12819" t="str">
            <v>SEINFRA</v>
          </cell>
        </row>
        <row r="12820">
          <cell r="B12820" t="str">
            <v>C1430</v>
          </cell>
          <cell r="C12820" t="str">
            <v>GRAMA EM PLACAS E=6 CM FORNECIMENTO E PLANTIO</v>
          </cell>
          <cell r="D12820" t="str">
            <v>M2</v>
          </cell>
          <cell r="E12820">
            <v>17.3</v>
          </cell>
          <cell r="F12820" t="str">
            <v>SEINFRA</v>
          </cell>
        </row>
        <row r="12821">
          <cell r="B12821" t="str">
            <v>C1431</v>
          </cell>
          <cell r="C12821" t="str">
            <v>GRAMA EM PLACAS.INCLUSIVE CONSERVAÇÃO</v>
          </cell>
          <cell r="D12821" t="str">
            <v>M2</v>
          </cell>
          <cell r="E12821">
            <v>19.37</v>
          </cell>
          <cell r="F12821" t="str">
            <v>SEINFRA</v>
          </cell>
        </row>
        <row r="12822">
          <cell r="B12822" t="str">
            <v>C3426</v>
          </cell>
          <cell r="C12822" t="str">
            <v>GRAMA PARA TALUDE DE LAGOA, CONSERVAÇÃO ATÉ 45 DIAS</v>
          </cell>
          <cell r="D12822" t="str">
            <v>M2</v>
          </cell>
          <cell r="E12822">
            <v>5.52</v>
          </cell>
          <cell r="F12822" t="str">
            <v>SEINFRA</v>
          </cell>
        </row>
        <row r="12823">
          <cell r="B12823" t="str">
            <v>C4849</v>
          </cell>
          <cell r="C12823" t="str">
            <v>GRAMA SINTÉTICA ESPORTIVA PARA FUTEBOL EM POLIETILENO, COM ALTURA MINIMA DE 50MM (FORNECIMENTO E COLOCAÇÃO)</v>
          </cell>
          <cell r="D12823" t="str">
            <v>M2</v>
          </cell>
          <cell r="E12823">
            <v>133.04</v>
          </cell>
          <cell r="F12823" t="str">
            <v>SEINFRA</v>
          </cell>
        </row>
        <row r="12824">
          <cell r="F12824" t="str">
            <v>SEINFRA</v>
          </cell>
        </row>
        <row r="12825">
          <cell r="B12825" t="str">
            <v>C1452</v>
          </cell>
          <cell r="C12825" t="str">
            <v>HERBÁCEAS ORNAMENTAIS EM GERAL</v>
          </cell>
          <cell r="D12825" t="str">
            <v>M2</v>
          </cell>
          <cell r="E12825">
            <v>187.83</v>
          </cell>
          <cell r="F12825" t="str">
            <v>SEINFRA</v>
          </cell>
        </row>
        <row r="12826">
          <cell r="B12826" t="str">
            <v>C1453</v>
          </cell>
          <cell r="C12826" t="str">
            <v>HERBÁCEAS ORNAMENTAIS EM GERAL.INCLUSIVE CONSERVAÇÃO P/ 60 DIAS</v>
          </cell>
          <cell r="D12826" t="str">
            <v>M2</v>
          </cell>
          <cell r="E12826">
            <v>245.56</v>
          </cell>
          <cell r="F12826" t="str">
            <v>SEINFRA</v>
          </cell>
        </row>
        <row r="12827">
          <cell r="B12827" t="str">
            <v>C1454</v>
          </cell>
          <cell r="C12827" t="str">
            <v>HERBICIDA ESTERILIZANTE DE SOLO</v>
          </cell>
          <cell r="D12827" t="str">
            <v>M2</v>
          </cell>
          <cell r="E12827">
            <v>2.72</v>
          </cell>
          <cell r="F12827" t="str">
            <v>SEINFRA</v>
          </cell>
        </row>
        <row r="12828">
          <cell r="B12828" t="str">
            <v>C1455</v>
          </cell>
          <cell r="C12828" t="str">
            <v>HERBICIDA ESTERILIZANTE DE SOLO</v>
          </cell>
          <cell r="D12828" t="str">
            <v>HA</v>
          </cell>
          <cell r="E12828">
            <v>1454.5</v>
          </cell>
          <cell r="F12828" t="str">
            <v>SEINFRA</v>
          </cell>
        </row>
        <row r="12829">
          <cell r="B12829" t="str">
            <v>C1457</v>
          </cell>
          <cell r="C12829" t="str">
            <v>HIDROSSEMEADURA DE TERRENOS</v>
          </cell>
          <cell r="D12829" t="str">
            <v>HA</v>
          </cell>
          <cell r="E12829">
            <v>21405.91</v>
          </cell>
          <cell r="F12829" t="str">
            <v>SEINFRA</v>
          </cell>
        </row>
        <row r="12830">
          <cell r="B12830" t="str">
            <v>C1499</v>
          </cell>
          <cell r="C12830" t="str">
            <v>IRRIGAÇÃO DIÁRIA DE ÁREA PLANTADA</v>
          </cell>
          <cell r="D12830" t="str">
            <v>M2</v>
          </cell>
          <cell r="E12830">
            <v>0.25</v>
          </cell>
          <cell r="F12830" t="str">
            <v>SEINFRA</v>
          </cell>
        </row>
        <row r="12831">
          <cell r="B12831" t="str">
            <v>C1612</v>
          </cell>
          <cell r="C12831" t="str">
            <v>LASTRO URBANIZADO C/ SEIXO ROLADO</v>
          </cell>
          <cell r="D12831" t="str">
            <v>M2</v>
          </cell>
          <cell r="E12831">
            <v>61.64</v>
          </cell>
          <cell r="F12831" t="str">
            <v>SEINFRA</v>
          </cell>
        </row>
        <row r="12832">
          <cell r="B12832" t="str">
            <v>C1788</v>
          </cell>
          <cell r="C12832" t="str">
            <v>MANUTENÇÃO C/ COBERTURA DE TERRA VEGETAL P/ ÁREAS GRAMADAS</v>
          </cell>
          <cell r="D12832" t="str">
            <v>HA</v>
          </cell>
          <cell r="E12832">
            <v>23719.14</v>
          </cell>
          <cell r="F12832" t="str">
            <v>SEINFRA</v>
          </cell>
        </row>
        <row r="12833">
          <cell r="B12833" t="str">
            <v>C1789</v>
          </cell>
          <cell r="C12833" t="str">
            <v>MANUTENÇÃO C/ CORTE E REFILAMENTO DE ÁREAS GRAMADAS C/MICROTRATOR</v>
          </cell>
          <cell r="D12833" t="str">
            <v>HA</v>
          </cell>
          <cell r="E12833">
            <v>2195.34</v>
          </cell>
          <cell r="F12833" t="str">
            <v>SEINFRA</v>
          </cell>
        </row>
        <row r="12834">
          <cell r="F12834" t="str">
            <v>SEINFRA</v>
          </cell>
        </row>
        <row r="12835">
          <cell r="B12835" t="str">
            <v>C1781</v>
          </cell>
          <cell r="C12835" t="str">
            <v>MANUTENÇÃO, CORTE E REFILAMENTO DE ÁREAS GRAMADAS C/ 25% DE OBSTÁCULOS</v>
          </cell>
          <cell r="D12835" t="str">
            <v>HA</v>
          </cell>
          <cell r="E12835">
            <v>1887.93</v>
          </cell>
          <cell r="F12835" t="str">
            <v>SEINFRA</v>
          </cell>
        </row>
        <row r="12836">
          <cell r="F12836" t="str">
            <v>SEINFRA</v>
          </cell>
        </row>
        <row r="12837">
          <cell r="B12837" t="str">
            <v>C1782</v>
          </cell>
          <cell r="C12837" t="str">
            <v>MANUTENÇÃO, CORTE E REFILAMENTO DE ÁREAS GRAMADAS C/ROÇADEIRA TRACIONADA</v>
          </cell>
          <cell r="D12837" t="str">
            <v>HA</v>
          </cell>
          <cell r="E12837">
            <v>1908.01</v>
          </cell>
          <cell r="F12837" t="str">
            <v>SEINFRA</v>
          </cell>
        </row>
        <row r="12838">
          <cell r="F12838" t="str">
            <v>SEINFRA</v>
          </cell>
        </row>
        <row r="12839">
          <cell r="B12839" t="str">
            <v>C1783</v>
          </cell>
          <cell r="C12839" t="str">
            <v>MANUTENÇÃO MENSAL DE ÁREA PLANTADA C/ LIMPEZA DIÁRIA</v>
          </cell>
          <cell r="D12839" t="str">
            <v>M2</v>
          </cell>
          <cell r="E12839">
            <v>0.15</v>
          </cell>
          <cell r="F12839" t="str">
            <v>SEINFRA</v>
          </cell>
        </row>
        <row r="12840">
          <cell r="B12840" t="str">
            <v>C1787</v>
          </cell>
          <cell r="C12840" t="str">
            <v>MANUTENÇÃO MENSAL DE ÁREAS VERDES - IRRIGAÇÃO</v>
          </cell>
          <cell r="D12840" t="str">
            <v>HA</v>
          </cell>
          <cell r="E12840">
            <v>9338.2000000000007</v>
          </cell>
          <cell r="F12840" t="str">
            <v>SEINFRA</v>
          </cell>
        </row>
        <row r="12841">
          <cell r="B12841" t="str">
            <v>C1786</v>
          </cell>
          <cell r="C12841" t="str">
            <v>MANUTENÇÃO MENSAL DE ÁREAS VERDES - LIMPEZA GERAL E DIÁRIA</v>
          </cell>
          <cell r="D12841" t="str">
            <v>HA</v>
          </cell>
          <cell r="E12841">
            <v>1564.94</v>
          </cell>
          <cell r="F12841" t="str">
            <v>SEINFRA</v>
          </cell>
        </row>
        <row r="12842">
          <cell r="B12842" t="str">
            <v>C1784</v>
          </cell>
          <cell r="C12842" t="str">
            <v>MANUTENÇÃO MENSAL DE CANTEIROS C/ ATÉ 7.000 M2</v>
          </cell>
          <cell r="D12842" t="str">
            <v>M2</v>
          </cell>
          <cell r="E12842">
            <v>1.55</v>
          </cell>
          <cell r="F12842" t="str">
            <v>SEINFRA</v>
          </cell>
        </row>
        <row r="12843">
          <cell r="B12843" t="str">
            <v>C1785</v>
          </cell>
          <cell r="C12843" t="str">
            <v>MANUTENÇÃO MENSAL P/PODA E LIMPEZA DE ARBUSTOS</v>
          </cell>
          <cell r="D12843" t="str">
            <v>M2</v>
          </cell>
          <cell r="E12843">
            <v>0.08</v>
          </cell>
          <cell r="F12843" t="str">
            <v>SEINFRA</v>
          </cell>
        </row>
        <row r="12844">
          <cell r="B12844" t="str">
            <v>C2035</v>
          </cell>
          <cell r="C12844" t="str">
            <v>PREPARO E SUBSTITUIÇÃO DE TERRA P/PLANTAÇÃO</v>
          </cell>
          <cell r="D12844" t="str">
            <v>M3</v>
          </cell>
          <cell r="E12844">
            <v>142.61000000000001</v>
          </cell>
          <cell r="F12844" t="str">
            <v>SEINFRA</v>
          </cell>
        </row>
        <row r="12845">
          <cell r="B12845" t="str">
            <v>C2235</v>
          </cell>
          <cell r="C12845" t="str">
            <v>REVOLVIMENTO MECÂNICO DE TERRA PROFUNDIDADE 20-30cm</v>
          </cell>
          <cell r="D12845" t="str">
            <v>M2</v>
          </cell>
          <cell r="E12845">
            <v>0.44</v>
          </cell>
          <cell r="F12845" t="str">
            <v>SEINFRA</v>
          </cell>
        </row>
        <row r="12846">
          <cell r="B12846" t="str">
            <v>C2238</v>
          </cell>
          <cell r="C12846" t="str">
            <v>ROÇADO MANUAL INCLUSIVE RASTELAMENTO P/ HERBÁCEAS</v>
          </cell>
          <cell r="D12846" t="str">
            <v>M2</v>
          </cell>
          <cell r="E12846">
            <v>1.28</v>
          </cell>
          <cell r="F12846" t="str">
            <v>SEINFRA</v>
          </cell>
        </row>
        <row r="12847">
          <cell r="B12847" t="str">
            <v>C2534</v>
          </cell>
          <cell r="C12847" t="str">
            <v>TRANSPORTE DE TERRA FÉRTIL.P/PLANTIO DE HERBÁCEAS/ÁRVORES ORNAMENTAIS</v>
          </cell>
          <cell r="D12847" t="str">
            <v>M3</v>
          </cell>
          <cell r="E12847">
            <v>4.8</v>
          </cell>
          <cell r="F12847" t="str">
            <v>SEINFRA</v>
          </cell>
        </row>
        <row r="12848">
          <cell r="F12848" t="str">
            <v>SEINFRA</v>
          </cell>
        </row>
        <row r="12849">
          <cell r="B12849" t="str">
            <v>PROTEÇÃO AMBIENTAL</v>
          </cell>
          <cell r="E12849">
            <v>41.76</v>
          </cell>
          <cell r="F12849" t="str">
            <v>SEINFRA</v>
          </cell>
        </row>
        <row r="12850">
          <cell r="B12850" t="str">
            <v>C3259</v>
          </cell>
          <cell r="C12850" t="str">
            <v>CARGA E TRANSPORTE ATÉ 5KM DE REVESTIMENTO BETUMINOSO DEMOLIDO</v>
          </cell>
          <cell r="D12850" t="str">
            <v>M3</v>
          </cell>
          <cell r="E12850">
            <v>28.56</v>
          </cell>
          <cell r="F12850" t="str">
            <v>SEINFRA</v>
          </cell>
        </row>
        <row r="12851">
          <cell r="B12851" t="str">
            <v>C3277</v>
          </cell>
          <cell r="C12851" t="str">
            <v>ESCARIFICAÇÃO DE JAZIDAS/EMPRÉSTIMOS/CAMINHOS DE SERVIÇOS</v>
          </cell>
          <cell r="D12851" t="str">
            <v>M3</v>
          </cell>
          <cell r="E12851">
            <v>1.88</v>
          </cell>
          <cell r="F12851" t="str">
            <v>SEINFRA</v>
          </cell>
        </row>
        <row r="12852">
          <cell r="B12852" t="str">
            <v>C3279</v>
          </cell>
          <cell r="C12852" t="str">
            <v>ESCAVAÇÃO COM ESTOCAGEM DE MATERIAL EXPURGADO (TERRA VEGETAL)</v>
          </cell>
          <cell r="D12852" t="str">
            <v>M3</v>
          </cell>
          <cell r="E12852">
            <v>4.93</v>
          </cell>
          <cell r="F12852" t="str">
            <v>SEINFRA</v>
          </cell>
        </row>
        <row r="12853">
          <cell r="B12853" t="str">
            <v>C3283</v>
          </cell>
          <cell r="C12853" t="str">
            <v>ESPALHAMENTO DO MATERIAL EXPURGADO (TERRA VEGETAL)</v>
          </cell>
          <cell r="D12853" t="str">
            <v>M3</v>
          </cell>
          <cell r="E12853">
            <v>3.71</v>
          </cell>
          <cell r="F12853" t="str">
            <v>SEINFRA</v>
          </cell>
        </row>
        <row r="12854">
          <cell r="B12854" t="str">
            <v>C3308</v>
          </cell>
          <cell r="C12854" t="str">
            <v>RECONFORMAÇÃO DA FAIXA DE DOMÍNIO, EMPRÉSTIMOS, JAZIDAS E TALUDES</v>
          </cell>
          <cell r="D12854" t="str">
            <v>M2</v>
          </cell>
          <cell r="E12854">
            <v>0.19</v>
          </cell>
          <cell r="F12854" t="str">
            <v>SEINFRA</v>
          </cell>
        </row>
        <row r="12855">
          <cell r="F12855" t="str">
            <v>SEINFRA</v>
          </cell>
        </row>
        <row r="12856">
          <cell r="B12856" t="str">
            <v>C3108</v>
          </cell>
          <cell r="C12856" t="str">
            <v>REVESTIMENTO VEGETAL DE TALUDES</v>
          </cell>
          <cell r="D12856" t="str">
            <v>M2</v>
          </cell>
          <cell r="E12856">
            <v>2.4900000000000002</v>
          </cell>
          <cell r="F12856" t="str">
            <v>SEINFRA</v>
          </cell>
        </row>
        <row r="12857">
          <cell r="B12857" t="str">
            <v>MUROS E FECHAMENTOS</v>
          </cell>
          <cell r="E12857">
            <v>26213</v>
          </cell>
          <cell r="F12857" t="str">
            <v>SEINFRA</v>
          </cell>
        </row>
        <row r="12858">
          <cell r="B12858" t="str">
            <v>MUROS</v>
          </cell>
          <cell r="E12858">
            <v>2996.3</v>
          </cell>
          <cell r="F12858" t="str">
            <v>SEINFRA</v>
          </cell>
        </row>
        <row r="12859">
          <cell r="B12859" t="str">
            <v>C1803</v>
          </cell>
          <cell r="C12859" t="str">
            <v>MURETA C/TIJOLO MACIÇO, REBOCADA, INCL. FUNDAÇÕES</v>
          </cell>
          <cell r="D12859" t="str">
            <v>M2</v>
          </cell>
          <cell r="E12859">
            <v>337.47</v>
          </cell>
          <cell r="F12859" t="str">
            <v>SEINFRA</v>
          </cell>
        </row>
        <row r="12860">
          <cell r="B12860" t="str">
            <v>C1804</v>
          </cell>
          <cell r="C12860" t="str">
            <v>MURO DIVISÓRIO C/BLOCOS DE CONCRETO 14x19x39 CM, H=1.80M, SOBRE SAPATA CORRIDA DE CONCRETO FCK = 13,5 MPa E PILARES DE CONCRETO</v>
          </cell>
          <cell r="D12860" t="str">
            <v>M</v>
          </cell>
          <cell r="E12860">
            <v>248.38</v>
          </cell>
          <cell r="F12860" t="str">
            <v>SEINFRA</v>
          </cell>
        </row>
        <row r="12861">
          <cell r="F12861" t="str">
            <v>SEINFRA</v>
          </cell>
        </row>
        <row r="12862">
          <cell r="B12862" t="str">
            <v>C1805</v>
          </cell>
          <cell r="C12862" t="str">
            <v>MURO DIVISÓRIO C/ BLOCOS DE CONCRETO 14x19x39 CM, H=1,80 M, SOBRE SAPATA CORRIDA, C/ PILARETES E CINTA DE AMARRAÇÃO DE CONCRETO C/ PINGADEIRAS</v>
          </cell>
          <cell r="D12862" t="str">
            <v>M</v>
          </cell>
          <cell r="E12862">
            <v>325.31</v>
          </cell>
          <cell r="F12862" t="str">
            <v>SEINFRA</v>
          </cell>
        </row>
        <row r="12863">
          <cell r="F12863" t="str">
            <v>SEINFRA</v>
          </cell>
        </row>
        <row r="12864">
          <cell r="B12864" t="str">
            <v>C2887</v>
          </cell>
          <cell r="C12864" t="str">
            <v>MURO EM ALVENARIA C/FUNDAÇÃO, REBOCO 2 FACES, ALTURA ÚTIL 1.80M</v>
          </cell>
          <cell r="D12864" t="str">
            <v>M</v>
          </cell>
          <cell r="E12864">
            <v>382.26</v>
          </cell>
          <cell r="F12864" t="str">
            <v>SEINFRA</v>
          </cell>
        </row>
        <row r="12865">
          <cell r="B12865" t="str">
            <v>C1806</v>
          </cell>
          <cell r="C12865" t="str">
            <v>MURO C/MOURÕES E PLACAS PRÉ-FABRICADAS DE CONCRETO H=2.00M</v>
          </cell>
          <cell r="D12865" t="str">
            <v>M</v>
          </cell>
          <cell r="E12865">
            <v>234.4</v>
          </cell>
          <cell r="F12865" t="str">
            <v>SEINFRA</v>
          </cell>
        </row>
        <row r="12866">
          <cell r="B12866" t="str">
            <v>C1807</v>
          </cell>
          <cell r="C12866" t="str">
            <v>MURO CONTORNO DE ALVENARIA E CONCRETO (PILAR+CINTA) REBOCADO, COM PINTURA</v>
          </cell>
          <cell r="D12866" t="str">
            <v>M2</v>
          </cell>
          <cell r="E12866">
            <v>276.62</v>
          </cell>
          <cell r="F12866" t="str">
            <v>SEINFRA</v>
          </cell>
        </row>
        <row r="12867">
          <cell r="F12867" t="str">
            <v>SEINFRA</v>
          </cell>
        </row>
        <row r="12868">
          <cell r="B12868" t="str">
            <v>C4912</v>
          </cell>
          <cell r="C12868" t="str">
            <v>MURO CONTORNO DE ALVENARIA E CONCRETO (PILAR+CINTA), REBOCADO, SEM PINTURA</v>
          </cell>
          <cell r="D12868" t="str">
            <v>M2</v>
          </cell>
          <cell r="E12868">
            <v>254.62</v>
          </cell>
          <cell r="F12868" t="str">
            <v>SEINFRA</v>
          </cell>
        </row>
        <row r="12869">
          <cell r="F12869" t="str">
            <v>SEINFRA</v>
          </cell>
        </row>
        <row r="12870">
          <cell r="B12870" t="str">
            <v>C4600</v>
          </cell>
          <cell r="C12870" t="str">
            <v>MURO DE ALVENARIA COM FUNDAÇÃO, REBOCO 2 FACES, ALT. ÚTIL 1,80m COM CERCA DE PROTEÇÃO EM "V" COM ARAME FARPADO</v>
          </cell>
          <cell r="D12870" t="str">
            <v>M</v>
          </cell>
          <cell r="E12870">
            <v>391.37</v>
          </cell>
          <cell r="F12870" t="str">
            <v>SEINFRA</v>
          </cell>
        </row>
        <row r="12871">
          <cell r="F12871" t="str">
            <v>SEINFRA</v>
          </cell>
        </row>
        <row r="12872">
          <cell r="B12872" t="str">
            <v>C4859</v>
          </cell>
          <cell r="C12872" t="str">
            <v>MURO DE ALVENARIA COM FUNDAÇÃO, REBOCO 2 FACES, ALT. ÚTIL 2,50 m COM CERCA DE PROTEÇÃO TIPO CONCERTINA</v>
          </cell>
          <cell r="D12872" t="str">
            <v>M</v>
          </cell>
          <cell r="E12872">
            <v>545.87</v>
          </cell>
          <cell r="F12872" t="str">
            <v>SEINFRA</v>
          </cell>
        </row>
        <row r="12873">
          <cell r="F12873" t="str">
            <v>SEINFRA</v>
          </cell>
        </row>
        <row r="12874">
          <cell r="B12874" t="str">
            <v>ALAMBRADOS</v>
          </cell>
          <cell r="E12874">
            <v>2002.2</v>
          </cell>
          <cell r="F12874" t="str">
            <v>SEINFRA</v>
          </cell>
        </row>
        <row r="12875">
          <cell r="B12875" t="str">
            <v>C3736</v>
          </cell>
          <cell r="C12875" t="str">
            <v>ALAMBRADO C/ TELA DE ALUMÍNIO FIO ESP.=1.5 MM E MALHA DE (4X4)MM</v>
          </cell>
          <cell r="D12875" t="str">
            <v>M2</v>
          </cell>
          <cell r="E12875">
            <v>109.91</v>
          </cell>
          <cell r="F12875" t="str">
            <v>SEINFRA</v>
          </cell>
        </row>
        <row r="12876">
          <cell r="B12876" t="str">
            <v>C0036</v>
          </cell>
          <cell r="C12876" t="str">
            <v>ALAMBRADO C/TELA DE ARAME GALVANIZADO.. ALTURA 2M</v>
          </cell>
          <cell r="D12876" t="str">
            <v>M</v>
          </cell>
          <cell r="E12876">
            <v>126.3</v>
          </cell>
          <cell r="F12876" t="str">
            <v>SEINFRA</v>
          </cell>
        </row>
        <row r="12877">
          <cell r="B12877" t="str">
            <v>C3436</v>
          </cell>
          <cell r="C12877" t="str">
            <v>ALAMBRADO C/TELA DE NYLON FIO ESP.=3MM E MALHA DE (5 X 5)CM</v>
          </cell>
          <cell r="D12877" t="str">
            <v>M2</v>
          </cell>
          <cell r="E12877">
            <v>64.05</v>
          </cell>
          <cell r="F12877" t="str">
            <v>SEINFRA</v>
          </cell>
        </row>
        <row r="12878">
          <cell r="B12878" t="str">
            <v>C3680</v>
          </cell>
          <cell r="C12878" t="str">
            <v>ALAMBRADO C/ TELA DE PVC FIO 10 MALHA DE 2"X2"</v>
          </cell>
          <cell r="D12878" t="str">
            <v>M2</v>
          </cell>
          <cell r="E12878">
            <v>95.69</v>
          </cell>
          <cell r="F12878" t="str">
            <v>SEINFRA</v>
          </cell>
        </row>
        <row r="12879">
          <cell r="B12879" t="str">
            <v>C0037</v>
          </cell>
          <cell r="C12879" t="str">
            <v>ALAMBRADO C/TELA GALVANIZADA SOLDADA ALTURA 2M</v>
          </cell>
          <cell r="D12879" t="str">
            <v>M</v>
          </cell>
          <cell r="E12879">
            <v>89.08</v>
          </cell>
          <cell r="F12879" t="str">
            <v>SEINFRA</v>
          </cell>
        </row>
        <row r="12880">
          <cell r="B12880" t="str">
            <v>C0035</v>
          </cell>
          <cell r="C12880" t="str">
            <v>ALAMBRADO C/ TUBO DE AÇO GALVANIZADO 2", INCLUSIVE PINTURA</v>
          </cell>
          <cell r="D12880" t="str">
            <v>M2</v>
          </cell>
          <cell r="E12880">
            <v>286.77</v>
          </cell>
          <cell r="F12880" t="str">
            <v>SEINFRA</v>
          </cell>
        </row>
        <row r="12881">
          <cell r="B12881" t="str">
            <v>C0038</v>
          </cell>
          <cell r="C12881" t="str">
            <v>ALAMBRADO C/TUBO DE AÇO GALVANIZADO 4", INCLUSIVE PINTURA</v>
          </cell>
          <cell r="D12881" t="str">
            <v>M2</v>
          </cell>
          <cell r="E12881">
            <v>547.97</v>
          </cell>
          <cell r="F12881" t="str">
            <v>SEINFRA</v>
          </cell>
        </row>
        <row r="12882">
          <cell r="B12882" t="str">
            <v>C0039</v>
          </cell>
          <cell r="C12882" t="str">
            <v>ALAMBRADO P/QUADRA ESPORTIVA ALTURA 1M</v>
          </cell>
          <cell r="D12882" t="str">
            <v>M</v>
          </cell>
          <cell r="E12882">
            <v>241.62</v>
          </cell>
          <cell r="F12882" t="str">
            <v>SEINFRA</v>
          </cell>
        </row>
        <row r="12883">
          <cell r="B12883" t="str">
            <v>C0040</v>
          </cell>
          <cell r="C12883" t="str">
            <v>ALAMBRADO P/QUADRA ESPORTIVA ALTURA 4M</v>
          </cell>
          <cell r="D12883" t="str">
            <v>M</v>
          </cell>
          <cell r="E12883">
            <v>440.81</v>
          </cell>
          <cell r="F12883" t="str">
            <v>SEINFRA</v>
          </cell>
        </row>
        <row r="12884">
          <cell r="B12884" t="str">
            <v>CERCAS</v>
          </cell>
          <cell r="E12884">
            <v>2894.99</v>
          </cell>
          <cell r="F12884" t="str">
            <v>SEINFRA</v>
          </cell>
        </row>
        <row r="12885">
          <cell r="B12885" t="str">
            <v>C0733</v>
          </cell>
          <cell r="C12885" t="str">
            <v>CERCA DE ARAME FARPADO 7 FIOS,MURETA C/ ALTURA DE 0,70M - FUNDAÇÃO E REBOCO NAS 2 FACES</v>
          </cell>
          <cell r="D12885" t="str">
            <v>M</v>
          </cell>
          <cell r="E12885">
            <v>265.64</v>
          </cell>
          <cell r="F12885" t="str">
            <v>SEINFRA</v>
          </cell>
        </row>
        <row r="12886">
          <cell r="F12886" t="str">
            <v>SEINFRA</v>
          </cell>
        </row>
        <row r="12887">
          <cell r="B12887" t="str">
            <v>C0742</v>
          </cell>
          <cell r="C12887" t="str">
            <v>CERCA DE ARAME FARPADO -  ESTACA PONTA VIRADA, C/11 FIOS</v>
          </cell>
          <cell r="D12887" t="str">
            <v>M</v>
          </cell>
          <cell r="E12887">
            <v>87.89</v>
          </cell>
          <cell r="F12887" t="str">
            <v>SEINFRA</v>
          </cell>
        </row>
        <row r="12888">
          <cell r="B12888" t="str">
            <v>C0735</v>
          </cell>
          <cell r="C12888" t="str">
            <v>CERCA C/ ESTACAS DE CONCRETO ARMADO (2,20 X 0,10 X 0,10M)E MOURÃO DE CONCRETO ARMADO (2,20 X 0,15 X 0,15M) - 4 FIOS DE ARAME FARPADO</v>
          </cell>
          <cell r="D12888" t="str">
            <v>M</v>
          </cell>
          <cell r="E12888">
            <v>36.6</v>
          </cell>
          <cell r="F12888" t="str">
            <v>SEINFRA</v>
          </cell>
        </row>
        <row r="12889">
          <cell r="F12889" t="str">
            <v>SEINFRA</v>
          </cell>
        </row>
        <row r="12890">
          <cell r="B12890" t="str">
            <v>C0743</v>
          </cell>
          <cell r="C12890" t="str">
            <v>CERCA C/ ESTACAS DE CONCRETO ARMADO (2,20 X 0,10 X 0,10M) E MOURÃO DE CONCRETO ARMADO (2,20 X 0,15 X 0,15M) - 6 FIOS DE ARAME FARPADO</v>
          </cell>
          <cell r="D12890" t="str">
            <v>M</v>
          </cell>
          <cell r="E12890">
            <v>46.34</v>
          </cell>
          <cell r="F12890" t="str">
            <v>SEINFRA</v>
          </cell>
        </row>
        <row r="12891">
          <cell r="F12891" t="str">
            <v>SEINFRA</v>
          </cell>
        </row>
        <row r="12892">
          <cell r="B12892" t="str">
            <v>C0736</v>
          </cell>
          <cell r="C12892" t="str">
            <v>CERCA C/ ESTACAS DE CONCRETO ARMADO (2,20 X 0,10 X 0,10M) E MOURÃO DE CONCRETO ARMADO (2,20 X 0,15 X 0,15M) - 8 FIOS DE ARAME FARPADO</v>
          </cell>
          <cell r="D12892" t="str">
            <v>M</v>
          </cell>
          <cell r="E12892">
            <v>56.08</v>
          </cell>
          <cell r="F12892" t="str">
            <v>SEINFRA</v>
          </cell>
        </row>
        <row r="12893">
          <cell r="F12893" t="str">
            <v>SEINFRA</v>
          </cell>
        </row>
        <row r="12894">
          <cell r="B12894" t="str">
            <v>C0740</v>
          </cell>
          <cell r="C12894" t="str">
            <v>CERCA DE MADEIRA C/ ARAME GALVANIZADO</v>
          </cell>
          <cell r="D12894" t="str">
            <v>M2</v>
          </cell>
          <cell r="E12894">
            <v>100.2</v>
          </cell>
          <cell r="F12894" t="str">
            <v>SEINFRA</v>
          </cell>
        </row>
        <row r="12895">
          <cell r="B12895" t="str">
            <v>C0741</v>
          </cell>
          <cell r="C12895" t="str">
            <v>CERCA DE MADEIRA C/ TRAVESSAS DE MADEIRA</v>
          </cell>
          <cell r="D12895" t="str">
            <v>M2</v>
          </cell>
          <cell r="E12895">
            <v>173.99</v>
          </cell>
          <cell r="F12895" t="str">
            <v>SEINFRA</v>
          </cell>
        </row>
        <row r="12896">
          <cell r="B12896" t="str">
            <v>C4858</v>
          </cell>
          <cell r="C12896" t="str">
            <v>CERCA DE PROTEÇÃO EM "V" COM ARAME FARPADO</v>
          </cell>
          <cell r="D12896" t="str">
            <v>M</v>
          </cell>
          <cell r="E12896">
            <v>26.61</v>
          </cell>
          <cell r="F12896" t="str">
            <v>SEINFRA</v>
          </cell>
        </row>
        <row r="12897">
          <cell r="B12897" t="str">
            <v>C4731</v>
          </cell>
          <cell r="C12897" t="str">
            <v>CERCA COM ESTACAS DE MADEIRA ROLIÇA, D=10CM (DE 7 ATÉ 11CM), DISTANTES A 1,50M E MOURÕES ROLIÇOS, D=12CM (DE 10 ATÉ 15CM), DISTANTES A 50,00M - 4 FIOS DE ARAME FARPADO</v>
          </cell>
          <cell r="D12897" t="str">
            <v>M</v>
          </cell>
          <cell r="E12897">
            <v>17.93</v>
          </cell>
          <cell r="F12897" t="str">
            <v>SEINFRA</v>
          </cell>
        </row>
        <row r="12898">
          <cell r="F12898" t="str">
            <v>SEINFRA</v>
          </cell>
        </row>
        <row r="12899">
          <cell r="B12899" t="str">
            <v>C4732</v>
          </cell>
          <cell r="C12899" t="str">
            <v>CERCA COM ESTACAS DE MADEIRA ROLIÇA, D=10CM (DE 7 ATÉ 11CM), DISTANTES A 1,50M E MOURÕES ROLIÇOS, D=12CM (DE 10 ATÉ 15CM), DISTANTES A 50,00M - 6 FIOS DE ARAME FARPADO</v>
          </cell>
          <cell r="D12899" t="str">
            <v>M</v>
          </cell>
          <cell r="E12899">
            <v>21.34</v>
          </cell>
          <cell r="F12899" t="str">
            <v>SEINFRA</v>
          </cell>
        </row>
        <row r="12900">
          <cell r="F12900" t="str">
            <v>SEINFRA</v>
          </cell>
        </row>
        <row r="12901">
          <cell r="B12901" t="str">
            <v>C4733</v>
          </cell>
          <cell r="C12901" t="str">
            <v>CERCA COM ESTACAS DE MADEIRA ROLIÇA, D=10CM (DE 7 ATÉ 11CM), DISTANTES A 1,50M E MOURÕES ROLIÇOS, D=12CM (DE 10 ATÉ 15CM), DISTANTES A 50,00M - 8 FIOS DE ARAME FARPADO</v>
          </cell>
          <cell r="D12901" t="str">
            <v>M</v>
          </cell>
          <cell r="E12901">
            <v>26.31</v>
          </cell>
          <cell r="F12901" t="str">
            <v>SEINFRA</v>
          </cell>
        </row>
        <row r="12902">
          <cell r="F12902" t="str">
            <v>SEINFRA</v>
          </cell>
        </row>
        <row r="12903">
          <cell r="B12903" t="str">
            <v>C4725</v>
          </cell>
          <cell r="C12903"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12903" t="str">
            <v>M</v>
          </cell>
          <cell r="E12903">
            <v>356.82</v>
          </cell>
          <cell r="F12903" t="str">
            <v>SEINFRA</v>
          </cell>
        </row>
        <row r="12904">
          <cell r="F12904" t="str">
            <v>SEINFRA</v>
          </cell>
        </row>
        <row r="12905">
          <cell r="B12905" t="str">
            <v>C4726</v>
          </cell>
          <cell r="C12905"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12905" t="str">
            <v>M</v>
          </cell>
          <cell r="E12905">
            <v>295.95999999999998</v>
          </cell>
          <cell r="F12905" t="str">
            <v>SEINFRA</v>
          </cell>
        </row>
        <row r="12906">
          <cell r="F12906" t="str">
            <v>SEINFRA</v>
          </cell>
        </row>
        <row r="12907">
          <cell r="B12907" t="str">
            <v>C4727</v>
          </cell>
          <cell r="C12907"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12907" t="str">
            <v>M</v>
          </cell>
          <cell r="E12907">
            <v>236.54</v>
          </cell>
          <cell r="F12907" t="str">
            <v>SEINFRA</v>
          </cell>
        </row>
        <row r="12908">
          <cell r="F12908" t="str">
            <v>SEINFRA</v>
          </cell>
        </row>
        <row r="12909">
          <cell r="B12909" t="str">
            <v>C4852</v>
          </cell>
          <cell r="C12909" t="str">
            <v>CERCA/GRADIL NYLOFOR H=1,03M, MALHA 5 X 20CM - FIO 5,00MM, COM FIXADORES DE POLIAMIDA EM POSTE 40 x 60 MM CHUMBADOS EM BASE DE CONCRETO (EXCLUSIVE ESTA) , REVESTIDOS EM POLIESTER POR PROCESSO DE PINTURA ELETROSTÁTICA (GRADIL E POSTE), NAS CORES VERDE OU BRANCA - FORNECIMENTO E INSTALAÇÃO</v>
          </cell>
          <cell r="D12909" t="str">
            <v>M</v>
          </cell>
          <cell r="E12909">
            <v>169.64</v>
          </cell>
          <cell r="F12909" t="str">
            <v>SEINFRA</v>
          </cell>
        </row>
        <row r="12910">
          <cell r="F12910" t="str">
            <v>SEINFRA</v>
          </cell>
        </row>
        <row r="12911">
          <cell r="B12911" t="str">
            <v>C4728</v>
          </cell>
          <cell r="C12911"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12911" t="str">
            <v>M</v>
          </cell>
          <cell r="E12911">
            <v>315.81</v>
          </cell>
          <cell r="F12911" t="str">
            <v>SEINFRA</v>
          </cell>
        </row>
        <row r="12912">
          <cell r="F12912" t="str">
            <v>SEINFRA</v>
          </cell>
        </row>
        <row r="12913">
          <cell r="B12913" t="str">
            <v>C4729</v>
          </cell>
          <cell r="C12913"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12913" t="str">
            <v>M</v>
          </cell>
          <cell r="E12913">
            <v>254.07</v>
          </cell>
          <cell r="F12913" t="str">
            <v>SEINFRA</v>
          </cell>
        </row>
        <row r="12914">
          <cell r="F12914" t="str">
            <v>SEINFRA</v>
          </cell>
        </row>
        <row r="12915">
          <cell r="B12915" t="str">
            <v>C4730</v>
          </cell>
          <cell r="C12915"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12915" t="str">
            <v>M</v>
          </cell>
          <cell r="E12915">
            <v>209.64</v>
          </cell>
          <cell r="F12915" t="str">
            <v>SEINFRA</v>
          </cell>
        </row>
        <row r="12916">
          <cell r="F12916" t="str">
            <v>SEINFRA</v>
          </cell>
        </row>
        <row r="12917">
          <cell r="B12917" t="str">
            <v>C4851</v>
          </cell>
          <cell r="C12917" t="str">
            <v>CERCA/GRADIL NYLOFOR H=1,03M, MALHA 5 X 20CM - FIO 4,30MM, COM FIXADORES DE POLIAMIDA EM POSTE 40 x 60 MM CHUMBADOS EM BASE DE CONCRETO (EXCLUSIVE ESTA) , REVESTIDOS EM POLIESTER POR PROCESSO DE PINTURA ELETROSTÁTICA (GRADIL E POSTE), NAS CORES VERDE OU BRANCA - FORNECIMENTO E INSTALAÇÃO</v>
          </cell>
          <cell r="D12917" t="str">
            <v>M</v>
          </cell>
          <cell r="E12917">
            <v>150.72999999999999</v>
          </cell>
          <cell r="F12917" t="str">
            <v>SEINFRA</v>
          </cell>
        </row>
        <row r="12918">
          <cell r="F12918" t="str">
            <v>SEINFRA</v>
          </cell>
        </row>
        <row r="12919">
          <cell r="B12919" t="str">
            <v>C4734</v>
          </cell>
          <cell r="C12919" t="str">
            <v>RECOMPOSIÇÃO PARCIAL DE CERCA - SUBSTITUIÇÃO ESTACA DE MADEIRA ROLIÇA D=10CM (DE 7 ATÉ 11CM)</v>
          </cell>
          <cell r="D12919" t="str">
            <v>UN</v>
          </cell>
          <cell r="E12919">
            <v>15.55</v>
          </cell>
          <cell r="F12919" t="str">
            <v>SEINFRA</v>
          </cell>
        </row>
        <row r="12920">
          <cell r="F12920" t="str">
            <v>SEINFRA</v>
          </cell>
        </row>
        <row r="12921">
          <cell r="B12921" t="str">
            <v>C4735</v>
          </cell>
          <cell r="C12921" t="str">
            <v>RECOMPOSIÇÃO PARCIAL DE CERCA - SUBSTITUIÇÃO MOURÃO DE MADEIRA ROLIÇA D=12CM (DE 10 ATÉ 15CM)</v>
          </cell>
          <cell r="D12921" t="str">
            <v>UN</v>
          </cell>
          <cell r="E12921">
            <v>16.25</v>
          </cell>
          <cell r="F12921" t="str">
            <v>SEINFRA</v>
          </cell>
        </row>
        <row r="12922">
          <cell r="F12922" t="str">
            <v>SEINFRA</v>
          </cell>
        </row>
        <row r="12923">
          <cell r="B12923" t="str">
            <v>C4736</v>
          </cell>
          <cell r="C12923" t="str">
            <v>REMOÇÃO E RECOLOCAÇÃO DE CERCA DE MADEIRA - ESTACA D=10CM ( DE 7 ATÉ 11CM), E MOURÃO D=12CM(DE 10 ATÉ 15CM) - 4 FIOS DE ARAME</v>
          </cell>
          <cell r="D12923" t="str">
            <v>M</v>
          </cell>
          <cell r="E12923">
            <v>15.05</v>
          </cell>
          <cell r="F12923" t="str">
            <v>SEINFRA</v>
          </cell>
        </row>
        <row r="12924">
          <cell r="F12924" t="str">
            <v>SEINFRA</v>
          </cell>
        </row>
        <row r="12925">
          <cell r="B12925" t="str">
            <v>DISPOSITIVOS DE PROTEÇÃO E ACESSO</v>
          </cell>
          <cell r="E12925">
            <v>17929.8</v>
          </cell>
          <cell r="F12925" t="str">
            <v>SEINFRA</v>
          </cell>
        </row>
        <row r="12926">
          <cell r="B12926" t="str">
            <v>C1251</v>
          </cell>
          <cell r="C12926" t="str">
            <v>ESCADA DE MARINHEIRO,C/TUBO GALVANIZADO 3/4",H=VAR</v>
          </cell>
          <cell r="D12926" t="str">
            <v>M</v>
          </cell>
          <cell r="E12926">
            <v>302.08999999999997</v>
          </cell>
          <cell r="F12926" t="str">
            <v>SEINFRA</v>
          </cell>
        </row>
        <row r="12927">
          <cell r="B12927" t="str">
            <v>C2775</v>
          </cell>
          <cell r="C12927" t="str">
            <v>ESCADA DE MARINHEIRO, DEGRAUS FERRO REDONDO 3/4"</v>
          </cell>
          <cell r="D12927" t="str">
            <v>M</v>
          </cell>
          <cell r="E12927">
            <v>160.94999999999999</v>
          </cell>
          <cell r="F12927" t="str">
            <v>SEINFRA</v>
          </cell>
        </row>
        <row r="12928">
          <cell r="B12928" t="str">
            <v>C2774</v>
          </cell>
          <cell r="C12928" t="str">
            <v>ESCADA DE MARINHEIRO, DEGRAUS FERRO REDONDO 1/2"</v>
          </cell>
          <cell r="D12928" t="str">
            <v>M</v>
          </cell>
          <cell r="E12928">
            <v>87.91</v>
          </cell>
          <cell r="F12928" t="str">
            <v>SEINFRA</v>
          </cell>
        </row>
        <row r="12929">
          <cell r="B12929" t="str">
            <v>C2773</v>
          </cell>
          <cell r="C12929" t="str">
            <v>ESCADA DE MARINHEIRO, DEGRAUS FERRO REDONDO 1"</v>
          </cell>
          <cell r="D12929" t="str">
            <v>M</v>
          </cell>
          <cell r="E12929">
            <v>217.85</v>
          </cell>
          <cell r="F12929" t="str">
            <v>SEINFRA</v>
          </cell>
        </row>
        <row r="12930">
          <cell r="B12930" t="str">
            <v>C2768</v>
          </cell>
          <cell r="C12930" t="str">
            <v>ESCADA DE MARINHEIRO EM FERRO CHATO C/PROTEÇÃO</v>
          </cell>
          <cell r="D12930" t="str">
            <v>M</v>
          </cell>
          <cell r="E12930">
            <v>711.25</v>
          </cell>
          <cell r="F12930" t="str">
            <v>SEINFRA</v>
          </cell>
        </row>
        <row r="12931">
          <cell r="B12931" t="str">
            <v>C2769</v>
          </cell>
          <cell r="C12931" t="str">
            <v>ESCADA DE MARINHEIRO EM FERRO CHATO S/PROTEÇÃO</v>
          </cell>
          <cell r="D12931" t="str">
            <v>M</v>
          </cell>
          <cell r="E12931">
            <v>329.37</v>
          </cell>
          <cell r="F12931" t="str">
            <v>SEINFRA</v>
          </cell>
        </row>
        <row r="12932">
          <cell r="B12932" t="str">
            <v>C2776</v>
          </cell>
          <cell r="C12932" t="str">
            <v>ESCADA DE MARINHEIRO EM FERRO REDONDO 1"</v>
          </cell>
          <cell r="D12932" t="str">
            <v>M</v>
          </cell>
          <cell r="E12932">
            <v>221.15</v>
          </cell>
          <cell r="F12932" t="str">
            <v>SEINFRA</v>
          </cell>
        </row>
        <row r="12933">
          <cell r="B12933" t="str">
            <v>C4748</v>
          </cell>
          <cell r="C12933" t="str">
            <v>ESCADA DE MARINHEIRO EM FIBRA DE VIDRO PULTRUDADA, PERFIL QUADRADO, PINTURA PROTETORA CONTRA RAIOS UV, COM GUARDA CORPO</v>
          </cell>
          <cell r="D12933" t="str">
            <v>M</v>
          </cell>
          <cell r="E12933">
            <v>1752.25</v>
          </cell>
          <cell r="F12933" t="str">
            <v>SEINFRA</v>
          </cell>
        </row>
        <row r="12934">
          <cell r="F12934" t="str">
            <v>SEINFRA</v>
          </cell>
        </row>
        <row r="12935">
          <cell r="B12935" t="str">
            <v>C4749</v>
          </cell>
          <cell r="C12935" t="str">
            <v>ESCADA DE MARINHEIRO EM FIBRA DE VIDRO PULTRUDADA, PERFIL QUADRADO, PINTURA PROTETORA CONTRA RAIOS UV, SEM GUARDA CORPO</v>
          </cell>
          <cell r="D12935" t="str">
            <v>M</v>
          </cell>
          <cell r="E12935">
            <v>1349.31</v>
          </cell>
          <cell r="F12935" t="str">
            <v>SEINFRA</v>
          </cell>
        </row>
        <row r="12936">
          <cell r="F12936" t="str">
            <v>SEINFRA</v>
          </cell>
        </row>
        <row r="12937">
          <cell r="B12937" t="str">
            <v>C2770</v>
          </cell>
          <cell r="C12937" t="str">
            <v>ESCADA DE MARINHEIRO TIPO PISCINA EM FERRO CHATO</v>
          </cell>
          <cell r="D12937" t="str">
            <v>M</v>
          </cell>
          <cell r="E12937">
            <v>388.83</v>
          </cell>
          <cell r="F12937" t="str">
            <v>SEINFRA</v>
          </cell>
        </row>
        <row r="12938">
          <cell r="B12938" t="str">
            <v>C2772</v>
          </cell>
          <cell r="C12938" t="str">
            <v>ESCADA DE MARINHEIRO TIPO PISCINA, FERRO REDONDO 1"</v>
          </cell>
          <cell r="D12938" t="str">
            <v>M</v>
          </cell>
          <cell r="E12938">
            <v>222.9</v>
          </cell>
          <cell r="F12938" t="str">
            <v>SEINFRA</v>
          </cell>
        </row>
        <row r="12939">
          <cell r="B12939" t="str">
            <v>C2771</v>
          </cell>
          <cell r="C12939" t="str">
            <v xml:space="preserve">ESCADA DE MARINHEIRO TIPO PISCINA, TUBO GALVANIZADO 1" </v>
          </cell>
          <cell r="D12939" t="str">
            <v>M</v>
          </cell>
          <cell r="E12939">
            <v>236.85</v>
          </cell>
          <cell r="F12939" t="str">
            <v>SEINFRA</v>
          </cell>
        </row>
        <row r="12940">
          <cell r="B12940" t="str">
            <v>C1252</v>
          </cell>
          <cell r="C12940" t="str">
            <v>ESCADA HELICOIDAL,PRÉ-MOLDADA CONCRETO,D=1,0M</v>
          </cell>
          <cell r="D12940" t="str">
            <v>M</v>
          </cell>
          <cell r="E12940">
            <v>739.55</v>
          </cell>
          <cell r="F12940" t="str">
            <v>SEINFRA</v>
          </cell>
        </row>
        <row r="12941">
          <cell r="B12941" t="str">
            <v>C4383</v>
          </cell>
          <cell r="C12941" t="str">
            <v>ESCADA PRÉ-MOLDADA EM CONCRETO Ø = 1,80m - h = 3,50m - FORNECIMENTO / MONTAGEM</v>
          </cell>
          <cell r="D12941" t="str">
            <v>UN</v>
          </cell>
          <cell r="E12941">
            <v>3156.92</v>
          </cell>
          <cell r="F12941" t="str">
            <v>SEINFRA</v>
          </cell>
        </row>
        <row r="12942">
          <cell r="F12942" t="str">
            <v>SEINFRA</v>
          </cell>
        </row>
        <row r="12943">
          <cell r="B12943" t="str">
            <v>C2814</v>
          </cell>
          <cell r="C12943" t="str">
            <v>ESTRADO DE MADEIRA COM BARROTE 3x3"</v>
          </cell>
          <cell r="D12943" t="str">
            <v>M2</v>
          </cell>
          <cell r="E12943">
            <v>81.7</v>
          </cell>
          <cell r="F12943" t="str">
            <v>SEINFRA</v>
          </cell>
        </row>
        <row r="12944">
          <cell r="B12944" t="str">
            <v>C4386</v>
          </cell>
          <cell r="C12944" t="str">
            <v>ESTRUTURA PRÉ-FABRICADA EM AÇO GALVANIZADO PARA ESCADA - FORNECIMENTO E MONTAGEM</v>
          </cell>
          <cell r="D12944" t="str">
            <v>KG</v>
          </cell>
          <cell r="E12944">
            <v>31.34</v>
          </cell>
          <cell r="F12944" t="str">
            <v>SEINFRA</v>
          </cell>
        </row>
        <row r="12945">
          <cell r="F12945" t="str">
            <v>SEINFRA</v>
          </cell>
        </row>
        <row r="12946">
          <cell r="B12946" t="str">
            <v>C3505</v>
          </cell>
          <cell r="C12946" t="str">
            <v>GUARDA CORPO C/ CORRIMÃO EM TUBO DE AÇO GALVANIZADO 3/4"</v>
          </cell>
          <cell r="D12946" t="str">
            <v>M</v>
          </cell>
          <cell r="E12946">
            <v>119.27</v>
          </cell>
          <cell r="F12946" t="str">
            <v>SEINFRA</v>
          </cell>
        </row>
        <row r="12947">
          <cell r="B12947" t="str">
            <v>C3506</v>
          </cell>
          <cell r="C12947" t="str">
            <v>GUARDA CORPO C/ CORRIMÃO EM TUBO DE AÇO GALVANIZADO 2"</v>
          </cell>
          <cell r="D12947" t="str">
            <v>M</v>
          </cell>
          <cell r="E12947">
            <v>315.27999999999997</v>
          </cell>
          <cell r="F12947" t="str">
            <v>SEINFRA</v>
          </cell>
        </row>
        <row r="12948">
          <cell r="B12948" t="str">
            <v>C4755</v>
          </cell>
          <cell r="C12948" t="str">
            <v xml:space="preserve">GUARDA CORPO C/ CORRIMÃO EM TUBO SUPERIOR DE AÇO GALVANIZADO 3" 80MM                                 </v>
          </cell>
          <cell r="D12948" t="str">
            <v>M</v>
          </cell>
          <cell r="E12948">
            <v>527.79</v>
          </cell>
          <cell r="F12948" t="str">
            <v>SEINFRA</v>
          </cell>
        </row>
        <row r="12949">
          <cell r="F12949" t="str">
            <v>SEINFRA</v>
          </cell>
        </row>
        <row r="12950">
          <cell r="B12950" t="str">
            <v>C4747</v>
          </cell>
          <cell r="C12950" t="str">
            <v>GUARDA CORPO EM FIBRA DE VIDRO C/ PERFIS PULTRUDADOS PINTADOS EM ESMALTE PU ACRÍLICO E SISTEMA DE ANCORAGEM EM AÇO INOXIDÁVEL AISI304 - H=1,10M</v>
          </cell>
          <cell r="D12950" t="str">
            <v>M</v>
          </cell>
          <cell r="E12950">
            <v>519.37</v>
          </cell>
          <cell r="F12950" t="str">
            <v>SEINFRA</v>
          </cell>
        </row>
        <row r="12951">
          <cell r="F12951" t="str">
            <v>SEINFRA</v>
          </cell>
        </row>
        <row r="12952">
          <cell r="B12952" t="str">
            <v>C4829</v>
          </cell>
          <cell r="C12952" t="str">
            <v>GUARDA CORPO TIPO GRADIL EM TUBO DE AÇO GALVANIZADO, H = 1,10m, COM BARRAS VERTICAIS A CADA 0,11m DE 1" (25,4mm) E BARRA VERTICAL A CADA M DE 11/2" (38mm), UM TUBO HORIZONTAL SUPERIOR DE 3" (80mm) E UM TUBO HORIZONTAL INFERIOR DE 11/2" (38mm)</v>
          </cell>
          <cell r="D12952" t="str">
            <v>M</v>
          </cell>
          <cell r="E12952">
            <v>670.28</v>
          </cell>
          <cell r="F12952" t="str">
            <v>SEINFRA</v>
          </cell>
        </row>
        <row r="12953">
          <cell r="F12953" t="str">
            <v>SEINFRA</v>
          </cell>
        </row>
        <row r="12954">
          <cell r="B12954" t="str">
            <v>C2972</v>
          </cell>
          <cell r="C12954" t="str">
            <v>TAMPA CHAPA 1/4" ANTI-DERRAPANTE 50x70cm,C/ CANTONEIRA ARTICULADA</v>
          </cell>
          <cell r="D12954" t="str">
            <v>UN</v>
          </cell>
          <cell r="E12954">
            <v>376.76</v>
          </cell>
          <cell r="F12954" t="str">
            <v>SEINFRA</v>
          </cell>
        </row>
        <row r="12955">
          <cell r="B12955" t="str">
            <v>C2970</v>
          </cell>
          <cell r="C12955" t="str">
            <v>TAMPA CHAPA 1/4" ANTI-DERRAPANTE 70x70CM,C/ CANTONEIRA ARTICULADA</v>
          </cell>
          <cell r="D12955" t="str">
            <v>UN</v>
          </cell>
          <cell r="E12955">
            <v>458.36</v>
          </cell>
          <cell r="F12955" t="str">
            <v>SEINFRA</v>
          </cell>
        </row>
        <row r="12956">
          <cell r="B12956" t="str">
            <v>C2969</v>
          </cell>
          <cell r="C12956" t="str">
            <v>TAMPA CHAPA 1/4" ANTI-DERRAPANTE 70x130CM, C/CANTONEIRA ARTICULADA</v>
          </cell>
          <cell r="D12956" t="str">
            <v>UN</v>
          </cell>
          <cell r="E12956">
            <v>726.55</v>
          </cell>
          <cell r="F12956" t="str">
            <v>SEINFRA</v>
          </cell>
        </row>
        <row r="12957">
          <cell r="F12957" t="str">
            <v>SEINFRA</v>
          </cell>
        </row>
        <row r="12958">
          <cell r="B12958" t="str">
            <v>C2971</v>
          </cell>
          <cell r="C12958" t="str">
            <v>TAMPA CHAPA 1/4"ANTI DERRAPANTE 80x150CM,C/ CANTONEIRA ARTICULADA</v>
          </cell>
          <cell r="D12958" t="str">
            <v>UN</v>
          </cell>
          <cell r="E12958">
            <v>882.18</v>
          </cell>
          <cell r="F12958" t="str">
            <v>SEINFRA</v>
          </cell>
        </row>
        <row r="12959">
          <cell r="B12959" t="str">
            <v>C2974</v>
          </cell>
          <cell r="C12959" t="str">
            <v>TAMPA DE INSPEÇÃO CORREDIÇA EM CHAPA DE AÇO  GALVANIZADA E=1/16", 125 X 70CM -  PADRÃO CAGECE</v>
          </cell>
          <cell r="D12959" t="str">
            <v>UN</v>
          </cell>
          <cell r="E12959">
            <v>422.8</v>
          </cell>
          <cell r="F12959" t="str">
            <v>SEINFRA</v>
          </cell>
        </row>
        <row r="12960">
          <cell r="F12960" t="str">
            <v>SEINFRA</v>
          </cell>
        </row>
        <row r="12961">
          <cell r="B12961" t="str">
            <v>C2973</v>
          </cell>
          <cell r="C12961" t="str">
            <v>TAMPA DE INSPEÇÃO EM CHAPA DE AÇO GALVANIZADO E=3/16" P/ RESERVATÓRIO, PADRÃO CAGECE</v>
          </cell>
          <cell r="D12961" t="str">
            <v>UN</v>
          </cell>
          <cell r="E12961">
            <v>610.29999999999995</v>
          </cell>
          <cell r="F12961" t="str">
            <v>SEINFRA</v>
          </cell>
        </row>
        <row r="12962">
          <cell r="F12962" t="str">
            <v>SEINFRA</v>
          </cell>
        </row>
        <row r="12963">
          <cell r="B12963" t="str">
            <v>C2975</v>
          </cell>
          <cell r="C12963" t="str">
            <v>TAMPA DE INSPEÇÃO REMOVÍVEL EM CHAPA DE AÇO GALVANIZADO E=1/16", 70 X 70CM - PADRÃO  CAGECE</v>
          </cell>
          <cell r="D12963" t="str">
            <v>UN</v>
          </cell>
          <cell r="E12963">
            <v>159.37</v>
          </cell>
          <cell r="F12963" t="str">
            <v>SEINFRA</v>
          </cell>
        </row>
        <row r="12964">
          <cell r="F12964" t="str">
            <v>SEINFRA</v>
          </cell>
        </row>
        <row r="12965">
          <cell r="B12965" t="str">
            <v>C2976</v>
          </cell>
          <cell r="C12965" t="str">
            <v>TAMPA DE INSPEÇÃO REMOVÍVEL EM CHAPA DE AÇO GALVANIZADO E=1/16", 90 X 70CM PADRÃO CAGECE</v>
          </cell>
          <cell r="D12965" t="str">
            <v>UN</v>
          </cell>
          <cell r="E12965">
            <v>214.05</v>
          </cell>
          <cell r="F12965" t="str">
            <v>SEINFRA</v>
          </cell>
        </row>
        <row r="12966">
          <cell r="F12966" t="str">
            <v>SEINFRA</v>
          </cell>
        </row>
        <row r="12967">
          <cell r="B12967" t="str">
            <v>C4751</v>
          </cell>
          <cell r="C12967" t="str">
            <v>TAMPA EM FIBRA DE VIDRO, PERFIS PULTRUDADOS ("I" DE 18MM X 25MM) E COBERTURA SUPERFICIAL DE CHAPA PLANA ESP. 3MM, C/ ANTI-DERRAPANTE</v>
          </cell>
          <cell r="D12967" t="str">
            <v>M2</v>
          </cell>
          <cell r="E12967">
            <v>941.2</v>
          </cell>
          <cell r="F12967" t="str">
            <v>SEINFRA</v>
          </cell>
        </row>
        <row r="12968">
          <cell r="F12968" t="str">
            <v>SEINFRA</v>
          </cell>
        </row>
        <row r="12969">
          <cell r="B12969" t="str">
            <v>C4750</v>
          </cell>
          <cell r="C12969" t="str">
            <v>TAMPA EM FIBRA DE VIDRO, PERFIS PULTRUDADOS ("I" DE 18MM X 25MM) E COBERTURA SUPERFICIAL DE CHAPA PLANA ESP. 4MM, C/ ANTI-DERRAPANTE</v>
          </cell>
          <cell r="D12969" t="str">
            <v>M2</v>
          </cell>
          <cell r="E12969">
            <v>996.02</v>
          </cell>
          <cell r="F12969" t="str">
            <v>SEINFRA</v>
          </cell>
        </row>
        <row r="12970">
          <cell r="F12970" t="str">
            <v>SEINFRA</v>
          </cell>
        </row>
        <row r="12971">
          <cell r="B12971" t="str">
            <v>OUTROS ELEMENTOS</v>
          </cell>
          <cell r="E12971">
            <v>389.71</v>
          </cell>
          <cell r="F12971" t="str">
            <v>SEINFRA</v>
          </cell>
        </row>
        <row r="12972">
          <cell r="B12972" t="str">
            <v>C1275</v>
          </cell>
          <cell r="C12972" t="str">
            <v>ESFERA PRÉ-MOLDADA DE CONCRETO, DIAMETRO 25 CM</v>
          </cell>
          <cell r="D12972" t="str">
            <v>UN</v>
          </cell>
          <cell r="E12972">
            <v>35.64</v>
          </cell>
          <cell r="F12972" t="str">
            <v>SEINFRA</v>
          </cell>
        </row>
        <row r="12973">
          <cell r="B12973" t="str">
            <v>C1276</v>
          </cell>
          <cell r="C12973" t="str">
            <v>ESFERA PRÉ-MOLDADA DE CONCRETO, DIAMETRO 40 CM</v>
          </cell>
          <cell r="D12973" t="str">
            <v>UN</v>
          </cell>
          <cell r="E12973">
            <v>51.55</v>
          </cell>
          <cell r="F12973" t="str">
            <v>SEINFRA</v>
          </cell>
        </row>
        <row r="12974">
          <cell r="B12974" t="str">
            <v>C4860</v>
          </cell>
          <cell r="C12974" t="str">
            <v>FORNECIMENTO E COLOCAÇÃO DE CONCERTINAS EM ESPIRAL D=450mm</v>
          </cell>
          <cell r="D12974" t="str">
            <v>M</v>
          </cell>
          <cell r="E12974">
            <v>24.01</v>
          </cell>
          <cell r="F12974" t="str">
            <v>SEINFRA</v>
          </cell>
        </row>
        <row r="12975">
          <cell r="B12975" t="str">
            <v>C1423</v>
          </cell>
          <cell r="C12975" t="str">
            <v>GARRA METÁLICA (PEGA LADRÃO) P/ MUROS</v>
          </cell>
          <cell r="D12975" t="str">
            <v>M</v>
          </cell>
          <cell r="E12975">
            <v>33.32</v>
          </cell>
          <cell r="F12975" t="str">
            <v>SEINFRA</v>
          </cell>
        </row>
        <row r="12976">
          <cell r="B12976" t="str">
            <v>C1830</v>
          </cell>
          <cell r="C12976" t="str">
            <v>OURIÇO P/ ALAMBRADO DE PRESÍDIO</v>
          </cell>
          <cell r="D12976" t="str">
            <v>M</v>
          </cell>
          <cell r="E12976">
            <v>86.4</v>
          </cell>
          <cell r="F12976" t="str">
            <v>SEINFRA</v>
          </cell>
        </row>
        <row r="12977">
          <cell r="B12977" t="str">
            <v>C1829</v>
          </cell>
          <cell r="C12977" t="str">
            <v>OURIÇO P/ MURALHA DE PRESÍDIO</v>
          </cell>
          <cell r="D12977" t="str">
            <v>M</v>
          </cell>
          <cell r="E12977">
            <v>80.67</v>
          </cell>
          <cell r="F12977" t="str">
            <v>SEINFRA</v>
          </cell>
        </row>
        <row r="12978">
          <cell r="B12978" t="str">
            <v>C1945</v>
          </cell>
          <cell r="C12978" t="str">
            <v>PONTA DE LANÇA METÁLICA EM EXTREMIDADES</v>
          </cell>
          <cell r="D12978" t="str">
            <v>M</v>
          </cell>
          <cell r="E12978">
            <v>78.12</v>
          </cell>
          <cell r="F12978" t="str">
            <v>SEINFRA</v>
          </cell>
        </row>
        <row r="12979">
          <cell r="B12979" t="str">
            <v>SISTEMA DE AR CONDICIONADO</v>
          </cell>
          <cell r="E12979">
            <v>46820.15</v>
          </cell>
          <cell r="F12979" t="str">
            <v>SEINFRA</v>
          </cell>
        </row>
        <row r="12980">
          <cell r="B12980" t="str">
            <v>EM EDIFICAÇÕES</v>
          </cell>
          <cell r="E12980">
            <v>45633.69</v>
          </cell>
          <cell r="F12980" t="str">
            <v>SEINFRA</v>
          </cell>
        </row>
        <row r="12981">
          <cell r="B12981" t="str">
            <v>C3866</v>
          </cell>
          <cell r="C12981" t="str">
            <v>APARELHO DE JANELA CAP. 7.500 BTU (FORNECIMENTO E MONTAGEM)</v>
          </cell>
          <cell r="D12981" t="str">
            <v>UN</v>
          </cell>
          <cell r="E12981">
            <v>1148</v>
          </cell>
          <cell r="F12981" t="str">
            <v>SEINFRA</v>
          </cell>
        </row>
        <row r="12982">
          <cell r="B12982" t="str">
            <v>C3867</v>
          </cell>
          <cell r="C12982" t="str">
            <v>APARELHO DE JANELA CAP. 10.000 BTU (FORNECIMENTO E MONTAGEM)</v>
          </cell>
          <cell r="D12982" t="str">
            <v>UN</v>
          </cell>
          <cell r="E12982">
            <v>1374.14</v>
          </cell>
          <cell r="F12982" t="str">
            <v>SEINFRA</v>
          </cell>
        </row>
        <row r="12983">
          <cell r="B12983" t="str">
            <v>C3868</v>
          </cell>
          <cell r="C12983" t="str">
            <v>APARELHO DE JANELA CAP. 12.000 BTU (FORNECIMENTO E MONTAGEM)</v>
          </cell>
          <cell r="D12983" t="str">
            <v>UN</v>
          </cell>
          <cell r="E12983">
            <v>1599</v>
          </cell>
          <cell r="F12983" t="str">
            <v>SEINFRA</v>
          </cell>
        </row>
        <row r="12984">
          <cell r="B12984" t="str">
            <v>C3870</v>
          </cell>
          <cell r="C12984" t="str">
            <v>APARELHO DE JANELA CAP. 18.000 BTU (FORNECIMENTO E MONTAGEM)</v>
          </cell>
          <cell r="D12984" t="str">
            <v>UN</v>
          </cell>
          <cell r="E12984">
            <v>2478.11</v>
          </cell>
          <cell r="F12984" t="str">
            <v>SEINFRA</v>
          </cell>
        </row>
        <row r="12985">
          <cell r="B12985" t="str">
            <v>C3871</v>
          </cell>
          <cell r="C12985" t="str">
            <v>APARELHO DE JANELA CAP. 21.000 BTU (FORNECIMENTO E MONTAGEM)</v>
          </cell>
          <cell r="D12985" t="str">
            <v>UN</v>
          </cell>
          <cell r="E12985">
            <v>2855.69</v>
          </cell>
          <cell r="F12985" t="str">
            <v>SEINFRA</v>
          </cell>
        </row>
        <row r="12986">
          <cell r="B12986" t="str">
            <v>C3872</v>
          </cell>
          <cell r="C12986" t="str">
            <v>APARELHO DE JANELA CAP. 30.000 BTU (FORNECIMENTO E MONTAGEM)</v>
          </cell>
          <cell r="D12986" t="str">
            <v>UN</v>
          </cell>
          <cell r="E12986">
            <v>3636.75</v>
          </cell>
          <cell r="F12986" t="str">
            <v>SEINFRA</v>
          </cell>
        </row>
        <row r="12987">
          <cell r="B12987" t="str">
            <v>C4121</v>
          </cell>
          <cell r="C12987" t="str">
            <v>DIFUSOR LINEAR DE INSUFLAMENTO, EM ALUMÍNIO, COM REGISTROS ETC.</v>
          </cell>
          <cell r="D12987" t="str">
            <v>M</v>
          </cell>
          <cell r="E12987">
            <v>220.73</v>
          </cell>
          <cell r="F12987" t="str">
            <v>SEINFRA</v>
          </cell>
        </row>
        <row r="12988">
          <cell r="B12988" t="str">
            <v>C3873</v>
          </cell>
          <cell r="C12988" t="str">
            <v>GRELHA DE INSUFLAMENTO/RETORNO, EM ALUMÍNIO ATÉ 0,25 M2 (FORNECIMENTO E MONTAGEM)</v>
          </cell>
          <cell r="D12988" t="str">
            <v>UN</v>
          </cell>
          <cell r="E12988">
            <v>137.44999999999999</v>
          </cell>
          <cell r="F12988" t="str">
            <v>SEINFRA</v>
          </cell>
        </row>
        <row r="12989">
          <cell r="F12989" t="str">
            <v>SEINFRA</v>
          </cell>
        </row>
        <row r="12990">
          <cell r="B12990" t="str">
            <v>C3874</v>
          </cell>
          <cell r="C12990" t="str">
            <v>GRELHA DE INSUFLAMENTO/RETORNO, EM ALUMÍNIO DE 0,26 M2 À 0,49 M2 (FORNECIMENTO E MONTAGEM)</v>
          </cell>
          <cell r="D12990" t="str">
            <v>UN</v>
          </cell>
          <cell r="E12990">
            <v>204.15</v>
          </cell>
          <cell r="F12990" t="str">
            <v>SEINFRA</v>
          </cell>
        </row>
        <row r="12991">
          <cell r="F12991" t="str">
            <v>SEINFRA</v>
          </cell>
        </row>
        <row r="12992">
          <cell r="B12992" t="str">
            <v>C3875</v>
          </cell>
          <cell r="C12992" t="str">
            <v>GRELHA DE INSUFLAMENTO/RETORNO, EM ALUMÍNIO DE 0,50 M2 À 0,64 M2 (FORNECIMENTO E MONTAGEM)</v>
          </cell>
          <cell r="D12992" t="str">
            <v>UN</v>
          </cell>
          <cell r="E12992">
            <v>242.55</v>
          </cell>
          <cell r="F12992" t="str">
            <v>SEINFRA</v>
          </cell>
        </row>
        <row r="12993">
          <cell r="F12993" t="str">
            <v>SEINFRA</v>
          </cell>
        </row>
        <row r="12994">
          <cell r="B12994" t="str">
            <v>C3876</v>
          </cell>
          <cell r="C12994" t="str">
            <v>GRELHA DE INSUFLAMENTO/RETORNO, EM ALUMÍNIO DE 0,65 M2 À 0,81M2 (FORNECIMENTO E MONTAGEM)</v>
          </cell>
          <cell r="D12994" t="str">
            <v>UN</v>
          </cell>
          <cell r="E12994">
            <v>302.56</v>
          </cell>
          <cell r="F12994" t="str">
            <v>SEINFRA</v>
          </cell>
        </row>
        <row r="12995">
          <cell r="F12995" t="str">
            <v>SEINFRA</v>
          </cell>
        </row>
        <row r="12996">
          <cell r="B12996" t="str">
            <v>C3877</v>
          </cell>
          <cell r="C12996" t="str">
            <v>GRELHA DE INSUFLAMENTO/RETORNO, EM ALUMÍNIO DE 0,82 M2 À 1,00 M2 (FORNECIMENTO E MONTAGEM)</v>
          </cell>
          <cell r="D12996" t="str">
            <v>UN</v>
          </cell>
          <cell r="E12996">
            <v>366.88</v>
          </cell>
          <cell r="F12996" t="str">
            <v>SEINFRA</v>
          </cell>
        </row>
        <row r="12997">
          <cell r="F12997" t="str">
            <v>SEINFRA</v>
          </cell>
        </row>
        <row r="12998">
          <cell r="B12998" t="str">
            <v>C4123</v>
          </cell>
          <cell r="C12998" t="str">
            <v>REDE DE INSUFLAMENTO/RETORNO C/ DUTOS EM CHAPA GALVANIZADA, DEFLETORES, CHAVEAMENTOS, FIXAÇÕES, ISOLAMENTO TÉRMICO EM CHAPAS DE ISOPOR AUTO-EXTINGUÍVEL, DUTOS FLEXÍVEIS DE LIGAÇÃO ETC.</v>
          </cell>
          <cell r="D12998" t="str">
            <v>KG</v>
          </cell>
          <cell r="E12998">
            <v>12.03</v>
          </cell>
          <cell r="F12998" t="str">
            <v>SEINFRA</v>
          </cell>
        </row>
        <row r="12999">
          <cell r="F12999" t="str">
            <v>SEINFRA</v>
          </cell>
        </row>
        <row r="13000">
          <cell r="B13000" t="str">
            <v>C4119</v>
          </cell>
          <cell r="C13000" t="str">
            <v>REDE DE INSUFLAMENTO/RETORNO, C/ DUTOS EM CHAPA GALVANIZADA, DEFLETORES, CHAVEAMENTOS, FIXAÇÕES, ISOLAMENTO TÉRMICO EM MANTAS DE LÃ DE ROCHA OU VIDRO, DUTOS FLEXÍVEIS DE LIGAÇÃO ETC.</v>
          </cell>
          <cell r="D13000" t="str">
            <v>KG</v>
          </cell>
          <cell r="E13000">
            <v>15.53</v>
          </cell>
          <cell r="F13000" t="str">
            <v>SEINFRA</v>
          </cell>
        </row>
        <row r="13001">
          <cell r="F13001" t="str">
            <v>SEINFRA</v>
          </cell>
        </row>
        <row r="13002">
          <cell r="B13002" t="str">
            <v>C3734</v>
          </cell>
          <cell r="C13002" t="str">
            <v>REMANEJAMENTO DE CONDENSADORES DE MINICENTRAIS DE AR CONDICIONADO, INCLUSIVE PONTO DE FORÇA E RECARGA DE GAS</v>
          </cell>
          <cell r="D13002" t="str">
            <v>UN</v>
          </cell>
          <cell r="E13002">
            <v>1081.52</v>
          </cell>
          <cell r="F13002" t="str">
            <v>SEINFRA</v>
          </cell>
        </row>
        <row r="13003">
          <cell r="F13003" t="str">
            <v>SEINFRA</v>
          </cell>
        </row>
        <row r="13004">
          <cell r="B13004" t="str">
            <v>C3878</v>
          </cell>
          <cell r="C13004" t="str">
            <v>REMANEJAMENTO DE GRELHA DE INSUFLAMENTO/RETORNO, ATÉ 0,25 M2</v>
          </cell>
          <cell r="D13004" t="str">
            <v>UN</v>
          </cell>
          <cell r="E13004">
            <v>28.21</v>
          </cell>
          <cell r="F13004" t="str">
            <v>SEINFRA</v>
          </cell>
        </row>
        <row r="13005">
          <cell r="B13005" t="str">
            <v>C3879</v>
          </cell>
          <cell r="C13005" t="str">
            <v>REMANEJAMENTO DE GRELHA DE INSUFLAMENTO/RETORNO, DE 0,26 M2 À 0,49 M2</v>
          </cell>
          <cell r="D13005" t="str">
            <v>UN</v>
          </cell>
          <cell r="E13005">
            <v>57.24</v>
          </cell>
          <cell r="F13005" t="str">
            <v>SEINFRA</v>
          </cell>
        </row>
        <row r="13006">
          <cell r="F13006" t="str">
            <v>SEINFRA</v>
          </cell>
        </row>
        <row r="13007">
          <cell r="B13007" t="str">
            <v>C3880</v>
          </cell>
          <cell r="C13007" t="str">
            <v>REMANEJAMENTO DE GRELHA DE INSUFLAMENTO/RETORNO, DE 0,50 M2 À 0,64 M2</v>
          </cell>
          <cell r="D13007" t="str">
            <v>UN</v>
          </cell>
          <cell r="E13007">
            <v>70.55</v>
          </cell>
          <cell r="F13007" t="str">
            <v>SEINFRA</v>
          </cell>
        </row>
        <row r="13008">
          <cell r="F13008" t="str">
            <v>SEINFRA</v>
          </cell>
        </row>
        <row r="13009">
          <cell r="B13009" t="str">
            <v>C3881</v>
          </cell>
          <cell r="C13009" t="str">
            <v>REMANEJAMENTO DE GRELHA DE INSUFLAMENTO/RETORNO, DE 0,65 M2 À 0,81 M2</v>
          </cell>
          <cell r="D13009" t="str">
            <v>UN</v>
          </cell>
          <cell r="E13009">
            <v>89.33</v>
          </cell>
          <cell r="F13009" t="str">
            <v>SEINFRA</v>
          </cell>
        </row>
        <row r="13010">
          <cell r="F13010" t="str">
            <v>SEINFRA</v>
          </cell>
        </row>
        <row r="13011">
          <cell r="B13011" t="str">
            <v>C3882</v>
          </cell>
          <cell r="C13011" t="str">
            <v>REMANEJAMENTO DE GRELHA DE INSUFLAMENTO/RETORNO, DE 0,82 M2 À 1,00 M2</v>
          </cell>
          <cell r="D13011" t="str">
            <v>UN</v>
          </cell>
          <cell r="E13011">
            <v>109.72</v>
          </cell>
          <cell r="F13011" t="str">
            <v>SEINFRA</v>
          </cell>
        </row>
        <row r="13012">
          <cell r="F13012" t="str">
            <v>SEINFRA</v>
          </cell>
        </row>
        <row r="13013">
          <cell r="B13013" t="str">
            <v>C2269</v>
          </cell>
          <cell r="C13013" t="str">
            <v>SERVIÇO DE HIGIENIZAÇÃO E TRATAMENTO DE SISTEMA DE AR-CONDICIONADO</v>
          </cell>
          <cell r="D13013" t="str">
            <v>M</v>
          </cell>
          <cell r="E13013">
            <v>61.33</v>
          </cell>
          <cell r="F13013" t="str">
            <v>SEINFRA</v>
          </cell>
        </row>
        <row r="13014">
          <cell r="F13014" t="str">
            <v>SEINFRA</v>
          </cell>
        </row>
        <row r="13015">
          <cell r="B13015" t="str">
            <v>C3860</v>
          </cell>
          <cell r="C13015" t="str">
            <v>SPLIT SYSTEM COMPLETO C/ CONTROLE REMOTO - CAP. 1,00 TR (FORNECIMENTO E MONTAGEM)</v>
          </cell>
          <cell r="D13015" t="str">
            <v>UN</v>
          </cell>
          <cell r="E13015">
            <v>2743.75</v>
          </cell>
          <cell r="F13015" t="str">
            <v>SEINFRA</v>
          </cell>
        </row>
        <row r="13016">
          <cell r="F13016" t="str">
            <v>SEINFRA</v>
          </cell>
        </row>
        <row r="13017">
          <cell r="B13017" t="str">
            <v>C3861</v>
          </cell>
          <cell r="C13017" t="str">
            <v>SPLIT SYSTEM COMPLETO C/ CONTROLE REMOTO - CAP. 1,50 TR (FORNECIMENTO E MONTAGEM)</v>
          </cell>
          <cell r="D13017" t="str">
            <v>UN</v>
          </cell>
          <cell r="E13017">
            <v>3607.66</v>
          </cell>
          <cell r="F13017" t="str">
            <v>SEINFRA</v>
          </cell>
        </row>
        <row r="13018">
          <cell r="F13018" t="str">
            <v>SEINFRA</v>
          </cell>
        </row>
        <row r="13019">
          <cell r="B13019" t="str">
            <v>C3862</v>
          </cell>
          <cell r="C13019" t="str">
            <v>SPLIT SYSTEM COMPLETO C/ CONTROLE REMOTO - CAP. 2,00 TR (FORNECIMENTO E MONTAGEM)</v>
          </cell>
          <cell r="D13019" t="str">
            <v>UN</v>
          </cell>
          <cell r="E13019">
            <v>4010.56</v>
          </cell>
          <cell r="F13019" t="str">
            <v>SEINFRA</v>
          </cell>
        </row>
        <row r="13020">
          <cell r="F13020" t="str">
            <v>SEINFRA</v>
          </cell>
        </row>
        <row r="13021">
          <cell r="B13021" t="str">
            <v>C3863</v>
          </cell>
          <cell r="C13021" t="str">
            <v>SPLIT SYSTEM COMPLETO C/ CONTROLE REMOTO - CAP. 2,50 TR (FORNECIMENTO E MONTAGEM)</v>
          </cell>
          <cell r="D13021" t="str">
            <v>UN</v>
          </cell>
          <cell r="E13021">
            <v>5729.74</v>
          </cell>
          <cell r="F13021" t="str">
            <v>SEINFRA</v>
          </cell>
        </row>
        <row r="13022">
          <cell r="F13022" t="str">
            <v>SEINFRA</v>
          </cell>
        </row>
        <row r="13023">
          <cell r="B13023" t="str">
            <v>C3864</v>
          </cell>
          <cell r="C13023" t="str">
            <v>SPLIT SYSTEM COMPLETO C/ CONTROLE REMOTO - CAP. 3,00 TR (FORNECIMENTO E MONTAGEM)</v>
          </cell>
          <cell r="D13023" t="str">
            <v>UN</v>
          </cell>
          <cell r="E13023">
            <v>6118.88</v>
          </cell>
          <cell r="F13023" t="str">
            <v>SEINFRA</v>
          </cell>
        </row>
        <row r="13024">
          <cell r="F13024" t="str">
            <v>SEINFRA</v>
          </cell>
        </row>
        <row r="13025">
          <cell r="B13025" t="str">
            <v>C3865</v>
          </cell>
          <cell r="C13025" t="str">
            <v>SPLIT SYSTEM COMPLETO C/ CONTROLE REMOTO - CAP. 4,00 TR (FORNECIMENTO E MONTAGEM)</v>
          </cell>
          <cell r="D13025" t="str">
            <v>UN</v>
          </cell>
          <cell r="E13025">
            <v>7331.63</v>
          </cell>
          <cell r="F13025" t="str">
            <v>SEINFRA</v>
          </cell>
        </row>
        <row r="13026">
          <cell r="F13026" t="str">
            <v>SEINFRA</v>
          </cell>
        </row>
        <row r="13027">
          <cell r="B13027" t="str">
            <v>REDE FRIGORÍGENA</v>
          </cell>
          <cell r="E13027">
            <v>1186.46</v>
          </cell>
          <cell r="F13027" t="str">
            <v>SEINFRA</v>
          </cell>
        </row>
        <row r="13028">
          <cell r="B13028" t="str">
            <v>C4776</v>
          </cell>
          <cell r="C13028" t="str">
            <v>REDE FRIGORÍGENA C/ TUBO DE COBRE 1/4" FLEXÍVEL, ISOLADO COM BORRACHA ELASTOMÉRICA, SUSTENTAÇÃO, SOLDA E LIMPEZA</v>
          </cell>
          <cell r="D13028" t="str">
            <v>M</v>
          </cell>
          <cell r="E13028">
            <v>39.74</v>
          </cell>
          <cell r="F13028" t="str">
            <v>SEINFRA</v>
          </cell>
        </row>
        <row r="13029">
          <cell r="F13029" t="str">
            <v>SEINFRA</v>
          </cell>
        </row>
        <row r="13030">
          <cell r="B13030" t="str">
            <v>C4777</v>
          </cell>
          <cell r="C13030" t="str">
            <v xml:space="preserve">REDE FRIGORÍGENA C/ TUBO DE COBRE 3/8" FLEXÍVEL, ISOLADO COM BORRACHA ELASTOMÉRICA, SUSTENTAÇÃO, SOLDA E LIMPEZA </v>
          </cell>
          <cell r="D13030" t="str">
            <v>M</v>
          </cell>
          <cell r="E13030">
            <v>40.46</v>
          </cell>
          <cell r="F13030" t="str">
            <v>SEINFRA</v>
          </cell>
        </row>
        <row r="13031">
          <cell r="F13031" t="str">
            <v>SEINFRA</v>
          </cell>
        </row>
        <row r="13032">
          <cell r="B13032" t="str">
            <v>C4778</v>
          </cell>
          <cell r="C13032" t="str">
            <v>REDE FRIGORÍGENA C/ TUBO DE COBRE 1/2" FLEXÍVEL, ISOLADO COM BORRACHA ELASTOMÉRICA, SUSTENTAÇÃO, SOLDA E LIMPEZA</v>
          </cell>
          <cell r="D13032" t="str">
            <v>M</v>
          </cell>
          <cell r="E13032">
            <v>50.89</v>
          </cell>
          <cell r="F13032" t="str">
            <v>SEINFRA</v>
          </cell>
        </row>
        <row r="13033">
          <cell r="F13033" t="str">
            <v>SEINFRA</v>
          </cell>
        </row>
        <row r="13034">
          <cell r="B13034" t="str">
            <v>C4779</v>
          </cell>
          <cell r="C13034" t="str">
            <v>REDE FRIGORÍGENA C/ TUBO DE COBRE 5/8" FLEXÍVEL, ISOLADO COM BORRACHA ELASTOMÉRICA, SUSTENTAÇÃO, SOLDA E LIMPEZA</v>
          </cell>
          <cell r="D13034" t="str">
            <v>M</v>
          </cell>
          <cell r="E13034">
            <v>59.6</v>
          </cell>
          <cell r="F13034" t="str">
            <v>SEINFRA</v>
          </cell>
        </row>
        <row r="13035">
          <cell r="F13035" t="str">
            <v>SEINFRA</v>
          </cell>
        </row>
        <row r="13036">
          <cell r="B13036" t="str">
            <v>C4780</v>
          </cell>
          <cell r="C13036" t="str">
            <v>REDE FRIGORÍGENA C/ TUBO DE COBRE 3/4" FLEXÍVEL, ISOLADO COM BORRACHA ELASTOMÉRICA, SUSTENTAÇÃO, SOLDA E LIMPEZA</v>
          </cell>
          <cell r="D13036" t="str">
            <v>M</v>
          </cell>
          <cell r="E13036">
            <v>69.2</v>
          </cell>
          <cell r="F13036" t="str">
            <v>SEINFRA</v>
          </cell>
        </row>
        <row r="13037">
          <cell r="F13037" t="str">
            <v>SEINFRA</v>
          </cell>
        </row>
        <row r="13038">
          <cell r="B13038" t="str">
            <v>C4781</v>
          </cell>
          <cell r="C13038" t="str">
            <v>REDE FRIGORÍGENA C/ TUBO DE COBRE 7/8" FLEXÍVEL, ISOLADO COM BORRACHA ELASTOMÉRICA, SUSTENTAÇÃO, SOLDA E LIMPEZA</v>
          </cell>
          <cell r="D13038" t="str">
            <v>M</v>
          </cell>
          <cell r="E13038">
            <v>83.82</v>
          </cell>
          <cell r="F13038" t="str">
            <v>SEINFRA</v>
          </cell>
        </row>
        <row r="13039">
          <cell r="F13039" t="str">
            <v>SEINFRA</v>
          </cell>
        </row>
        <row r="13040">
          <cell r="B13040" t="str">
            <v>C4784</v>
          </cell>
          <cell r="C13040" t="str">
            <v>REDE FRIGORÍGENA C/ TUBO DE COBRE 1", ISOLADO COM BORRACHA ELASTOMÉRICA, SUSTENTAÇÃO, SOLDA E LIMPEZA</v>
          </cell>
          <cell r="D13040" t="str">
            <v>M</v>
          </cell>
          <cell r="E13040">
            <v>102.59</v>
          </cell>
          <cell r="F13040" t="str">
            <v>SEINFRA</v>
          </cell>
        </row>
        <row r="13041">
          <cell r="F13041" t="str">
            <v>SEINFRA</v>
          </cell>
        </row>
        <row r="13042">
          <cell r="B13042" t="str">
            <v>C4785</v>
          </cell>
          <cell r="C13042" t="str">
            <v>REDE FRIGORÍGENA C/ TUBO DE COBRE 1 1/8", ISOLADO COM BORRACHA ELASTOMÉRICA, SUSTENTAÇÃO, SOLDA E LIMPEZA</v>
          </cell>
          <cell r="D13042" t="str">
            <v>M</v>
          </cell>
          <cell r="E13042">
            <v>104.4</v>
          </cell>
          <cell r="F13042" t="str">
            <v>SEINFRA</v>
          </cell>
        </row>
        <row r="13043">
          <cell r="F13043" t="str">
            <v>SEINFRA</v>
          </cell>
        </row>
        <row r="13044">
          <cell r="B13044" t="str">
            <v>C4786</v>
          </cell>
          <cell r="C13044" t="str">
            <v>REDE FRIGORÍGENA C/ TUBO DE COBRE 1 1/4", ISOLADO COM BORRACHA ELASTOMÉRICA, SUSTENTAÇÃO, SOLDA E LIMPEZA</v>
          </cell>
          <cell r="D13044" t="str">
            <v>M</v>
          </cell>
          <cell r="E13044">
            <v>144.87</v>
          </cell>
          <cell r="F13044" t="str">
            <v>SEINFRA</v>
          </cell>
        </row>
        <row r="13045">
          <cell r="F13045" t="str">
            <v>SEINFRA</v>
          </cell>
        </row>
        <row r="13046">
          <cell r="B13046" t="str">
            <v>C4787</v>
          </cell>
          <cell r="C13046" t="str">
            <v>REDE FRIGORÍGENA C/ TUBO DE COBRE 1 3/8", ISOLADO COM BORRACHA ELASTOMÉRICA, SUSTENTAÇÃO, SOLDA E LIMPEZA</v>
          </cell>
          <cell r="D13046" t="str">
            <v>M</v>
          </cell>
          <cell r="E13046">
            <v>146.32</v>
          </cell>
          <cell r="F13046" t="str">
            <v>SEINFRA</v>
          </cell>
        </row>
        <row r="13047">
          <cell r="F13047" t="str">
            <v>SEINFRA</v>
          </cell>
        </row>
        <row r="13048">
          <cell r="B13048" t="str">
            <v>C4788</v>
          </cell>
          <cell r="C13048" t="str">
            <v>REDE FRIGORÍGENA C/ TUBO DE COBRE 1 1/2", ISOLADO COM BORRACHA ELASTOMÉRICA, SUSTENTAÇÃO, SOLDA E LIMPEZA</v>
          </cell>
          <cell r="D13048" t="str">
            <v>M</v>
          </cell>
          <cell r="E13048">
            <v>171.01</v>
          </cell>
          <cell r="F13048" t="str">
            <v>SEINFRA</v>
          </cell>
        </row>
        <row r="13049">
          <cell r="F13049" t="str">
            <v>SEINFRA</v>
          </cell>
        </row>
        <row r="13050">
          <cell r="B13050" t="str">
            <v>C4789</v>
          </cell>
          <cell r="C13050" t="str">
            <v>REDE FRIGORÍGENA C/ TUBO DE COBRE 1 5/8", ISOLADO COM BORRACHA ELASTOMÉRICA, SUSTENTAÇÃO, SOLDA E LIMPEZA</v>
          </cell>
          <cell r="D13050" t="str">
            <v>M</v>
          </cell>
          <cell r="E13050">
            <v>173.56</v>
          </cell>
          <cell r="F13050" t="str">
            <v>SEINFRA</v>
          </cell>
        </row>
        <row r="13051">
          <cell r="F13051" t="str">
            <v>SEINFRA</v>
          </cell>
        </row>
        <row r="13052">
          <cell r="B13052" t="str">
            <v>REDE DE DISTRIBUIÇÃO DE GÁS NATURAL</v>
          </cell>
          <cell r="E13052">
            <v>26174.92</v>
          </cell>
          <cell r="F13052" t="str">
            <v>SEINFRA</v>
          </cell>
        </row>
        <row r="13053">
          <cell r="B13053" t="str">
            <v>REDE DE GÁS NATURAL EM PEAD</v>
          </cell>
          <cell r="E13053">
            <v>13699.2</v>
          </cell>
          <cell r="F13053" t="str">
            <v>SEINFRA</v>
          </cell>
        </row>
        <row r="13054">
          <cell r="B13054" t="str">
            <v>C5056</v>
          </cell>
          <cell r="C13054" t="str">
            <v>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v>
          </cell>
          <cell r="D13054" t="str">
            <v>UN</v>
          </cell>
          <cell r="E13054">
            <v>1516.05</v>
          </cell>
          <cell r="F13054" t="str">
            <v>SEINFRA</v>
          </cell>
        </row>
        <row r="13055">
          <cell r="F13055" t="str">
            <v>SEINFRA</v>
          </cell>
        </row>
        <row r="13056">
          <cell r="B13056" t="str">
            <v>C5055</v>
          </cell>
          <cell r="C13056" t="str">
            <v>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v>
          </cell>
          <cell r="D13056" t="str">
            <v xml:space="preserve">UN </v>
          </cell>
          <cell r="E13056">
            <v>2341.6999999999998</v>
          </cell>
          <cell r="F13056" t="str">
            <v>SEINFRA</v>
          </cell>
        </row>
        <row r="13057">
          <cell r="F13057" t="str">
            <v>SEINFRA</v>
          </cell>
        </row>
        <row r="13058">
          <cell r="B13058" t="str">
            <v>C5054</v>
          </cell>
          <cell r="C13058" t="str">
            <v>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v>
          </cell>
          <cell r="D13058" t="str">
            <v>UN</v>
          </cell>
          <cell r="E13058">
            <v>1605.52</v>
          </cell>
          <cell r="F13058" t="str">
            <v>SEINFRA</v>
          </cell>
        </row>
        <row r="13059">
          <cell r="F13059" t="str">
            <v>SEINFRA</v>
          </cell>
        </row>
        <row r="13060">
          <cell r="B13060" t="str">
            <v>C5053</v>
          </cell>
          <cell r="C13060" t="str">
            <v>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v>
          </cell>
          <cell r="D13060" t="str">
            <v>UN</v>
          </cell>
          <cell r="E13060">
            <v>2640.73</v>
          </cell>
          <cell r="F13060" t="str">
            <v>SEINFRA</v>
          </cell>
        </row>
        <row r="13061">
          <cell r="F13061" t="str">
            <v>SEINFRA</v>
          </cell>
        </row>
        <row r="13062">
          <cell r="B13062" t="str">
            <v>C5058</v>
          </cell>
          <cell r="C13062" t="str">
            <v>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v>
          </cell>
          <cell r="D13062" t="str">
            <v>M</v>
          </cell>
          <cell r="E13062">
            <v>135.18</v>
          </cell>
          <cell r="F13062" t="str">
            <v>SEINFRA</v>
          </cell>
        </row>
        <row r="13063">
          <cell r="F13063" t="str">
            <v>SEINFRA</v>
          </cell>
        </row>
        <row r="13064">
          <cell r="B13064" t="str">
            <v>C5057</v>
          </cell>
          <cell r="C13064" t="str">
            <v>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v>
          </cell>
          <cell r="D13064" t="str">
            <v>M</v>
          </cell>
          <cell r="E13064">
            <v>126.55</v>
          </cell>
          <cell r="F13064" t="str">
            <v>SEINFRA</v>
          </cell>
        </row>
        <row r="13065">
          <cell r="F13065" t="str">
            <v>SEINFRA</v>
          </cell>
        </row>
        <row r="13066">
          <cell r="B13066" t="str">
            <v>C5060</v>
          </cell>
          <cell r="C13066" t="str">
            <v>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v>
          </cell>
          <cell r="D13066" t="str">
            <v>M</v>
          </cell>
          <cell r="E13066">
            <v>88.76</v>
          </cell>
          <cell r="F13066" t="str">
            <v>SEINFRA</v>
          </cell>
        </row>
        <row r="13067">
          <cell r="F13067" t="str">
            <v>SEINFRA</v>
          </cell>
        </row>
        <row r="13068">
          <cell r="B13068" t="str">
            <v>C5059</v>
          </cell>
          <cell r="C13068" t="str">
            <v>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v>
          </cell>
          <cell r="D13068" t="str">
            <v>M</v>
          </cell>
          <cell r="E13068">
            <v>76.150000000000006</v>
          </cell>
          <cell r="F13068" t="str">
            <v>SEINFRA</v>
          </cell>
        </row>
        <row r="13069">
          <cell r="F13069" t="str">
            <v>SEINFRA</v>
          </cell>
        </row>
        <row r="13070">
          <cell r="B13070" t="str">
            <v>C5061</v>
          </cell>
          <cell r="C13070" t="str">
            <v>ASSENTAMENTO EM VALA DE REDE DE GASODUTO DE POLIETILENO DE ALTA DENSIDADE (PEAD) COM CONEXÕES, VÁLVULAS E ACESSÓRIOS COM JUNTA SOLDADA POR ELETROFUSÃO, DIAMETRO 32 MM</v>
          </cell>
          <cell r="D13070" t="str">
            <v>M</v>
          </cell>
          <cell r="E13070">
            <v>11.78</v>
          </cell>
          <cell r="F13070" t="str">
            <v>SEINFRA</v>
          </cell>
        </row>
        <row r="13071">
          <cell r="F13071" t="str">
            <v>SEINFRA</v>
          </cell>
        </row>
        <row r="13072">
          <cell r="B13072" t="str">
            <v>C5062</v>
          </cell>
          <cell r="C13072" t="str">
            <v>ASSENTAMENTO EM VALA DE REDE DE GASODUTO DE POLIETILENO DE ALTA DENSIDADE (PEAD) COM CONEXÕES, VÁLVULAS E ACESSÓRIOS COM JUNTA SOLDADA POR ELETROFUSÃO, DIAMETRO 63 MM</v>
          </cell>
          <cell r="D13072" t="str">
            <v>M</v>
          </cell>
          <cell r="E13072">
            <v>12.54</v>
          </cell>
          <cell r="F13072" t="str">
            <v>SEINFRA</v>
          </cell>
        </row>
        <row r="13073">
          <cell r="F13073" t="str">
            <v>SEINFRA</v>
          </cell>
        </row>
        <row r="13074">
          <cell r="B13074" t="str">
            <v>C5063</v>
          </cell>
          <cell r="C13074" t="str">
            <v xml:space="preserve">ASSENTAMENTO EM VALA DE REDE DE GASODUTO DE POLIETILENO DE ALTA DENSIDADE (PEAD) COM CONEXÕES, VÁLVULAS E ACESSÓRIOS COM JUNTA SOLDADA POR ELETROFUSÃO, DIÂMETRO 90 MM </v>
          </cell>
          <cell r="D13074" t="str">
            <v>M</v>
          </cell>
          <cell r="E13074">
            <v>13.34</v>
          </cell>
          <cell r="F13074" t="str">
            <v>SEINFRA</v>
          </cell>
        </row>
        <row r="13075">
          <cell r="F13075" t="str">
            <v>SEINFRA</v>
          </cell>
        </row>
        <row r="13076">
          <cell r="B13076" t="str">
            <v>C5064</v>
          </cell>
          <cell r="C13076" t="str">
            <v>ASSENTAMENTO EM VALA DE REDE DE GASODUTO DE POLIETILENO DE ALTA DENSIDADE (PEAD) COM CONEXÕES, VÁLVULAS E ACESSÓRIOS COM JUNTA SOLDADA POR ELETROFUSÃO, DIAMETRO 110 MM</v>
          </cell>
          <cell r="D13076" t="str">
            <v>M</v>
          </cell>
          <cell r="E13076">
            <v>17.22</v>
          </cell>
          <cell r="F13076" t="str">
            <v>SEINFRA</v>
          </cell>
        </row>
        <row r="13077">
          <cell r="F13077" t="str">
            <v>SEINFRA</v>
          </cell>
        </row>
        <row r="13078">
          <cell r="B13078" t="str">
            <v>C5065</v>
          </cell>
          <cell r="C13078" t="str">
            <v>FURO DIRECIONAL E PUXE PARA DUTO EM PEAD DN 20MM ATÉ 63MM - MÉTODO NÃO DESTRUTIVO (MND)</v>
          </cell>
          <cell r="D13078" t="str">
            <v>M</v>
          </cell>
          <cell r="E13078">
            <v>67.930000000000007</v>
          </cell>
          <cell r="F13078" t="str">
            <v>SEINFRA</v>
          </cell>
        </row>
        <row r="13079">
          <cell r="F13079" t="str">
            <v>SEINFRA</v>
          </cell>
        </row>
        <row r="13080">
          <cell r="B13080" t="str">
            <v>C5068</v>
          </cell>
          <cell r="C13080" t="str">
            <v>FURO DIRECIONAL E PUXE PARA DUTO EM PEAD DN 90 MM - MÉTODO NÃO DESTRUTIVO (MND)</v>
          </cell>
          <cell r="D13080" t="str">
            <v>M</v>
          </cell>
          <cell r="E13080">
            <v>95.67</v>
          </cell>
          <cell r="F13080" t="str">
            <v>SEINFRA</v>
          </cell>
        </row>
        <row r="13081">
          <cell r="F13081" t="str">
            <v>SEINFRA</v>
          </cell>
        </row>
        <row r="13082">
          <cell r="B13082" t="str">
            <v>C5070</v>
          </cell>
          <cell r="C13082" t="str">
            <v>FURO DIRECIONAL E PUXE PARA DUTO EM PEAD DN 110 MM - MÉTODO NÃO DESTRUTIVO (MND)</v>
          </cell>
          <cell r="D13082" t="str">
            <v>M</v>
          </cell>
          <cell r="E13082">
            <v>108.83</v>
          </cell>
          <cell r="F13082" t="str">
            <v>SEINFRA</v>
          </cell>
        </row>
        <row r="13083">
          <cell r="F13083" t="str">
            <v>SEINFRA</v>
          </cell>
        </row>
        <row r="13084">
          <cell r="B13084" t="str">
            <v>C5066</v>
          </cell>
          <cell r="C13084" t="str">
            <v>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v>
          </cell>
          <cell r="D13084" t="str">
            <v>UN</v>
          </cell>
          <cell r="E13084">
            <v>478.14</v>
          </cell>
          <cell r="F13084" t="str">
            <v>SEINFRA</v>
          </cell>
        </row>
        <row r="13085">
          <cell r="F13085" t="str">
            <v>SEINFRA</v>
          </cell>
        </row>
        <row r="13086">
          <cell r="B13086" t="str">
            <v>C5067</v>
          </cell>
          <cell r="C13086" t="str">
            <v>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v>
          </cell>
          <cell r="D13086" t="str">
            <v>UN</v>
          </cell>
          <cell r="E13086">
            <v>636.54</v>
          </cell>
          <cell r="F13086" t="str">
            <v>SEINFRA</v>
          </cell>
        </row>
        <row r="13087">
          <cell r="F13087" t="str">
            <v>SEINFRA</v>
          </cell>
        </row>
        <row r="13088">
          <cell r="B13088" t="str">
            <v>C5069</v>
          </cell>
          <cell r="C13088" t="str">
            <v>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v>
          </cell>
          <cell r="D13088" t="str">
            <v>UN</v>
          </cell>
          <cell r="E13088">
            <v>839.67</v>
          </cell>
          <cell r="F13088" t="str">
            <v>SEINFRA</v>
          </cell>
        </row>
        <row r="13089">
          <cell r="F13089" t="str">
            <v>SEINFRA</v>
          </cell>
        </row>
        <row r="13090">
          <cell r="B13090" t="str">
            <v>C5071</v>
          </cell>
          <cell r="C13090" t="str">
            <v>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v>
          </cell>
          <cell r="D13090" t="str">
            <v>UN</v>
          </cell>
          <cell r="E13090">
            <v>1191.8599999999999</v>
          </cell>
          <cell r="F13090" t="str">
            <v>SEINFRA</v>
          </cell>
        </row>
        <row r="13091">
          <cell r="F13091" t="str">
            <v>SEINFRA</v>
          </cell>
        </row>
        <row r="13092">
          <cell r="B13092" t="str">
            <v>C5072</v>
          </cell>
          <cell r="C13092" t="str">
            <v>SERVIÇO DE PINÇAMENTOS PARA REDE DE DISTRIBUIÇÃO DE GÁS NATURAL EM PEAD DE DN 20MM ATÉ 63MM</v>
          </cell>
          <cell r="D13092" t="str">
            <v>UN</v>
          </cell>
          <cell r="E13092">
            <v>813.43</v>
          </cell>
          <cell r="F13092" t="str">
            <v>SEINFRA</v>
          </cell>
        </row>
        <row r="13093">
          <cell r="F13093" t="str">
            <v>SEINFRA</v>
          </cell>
        </row>
        <row r="13094">
          <cell r="B13094" t="str">
            <v>C5128</v>
          </cell>
          <cell r="C13094" t="str">
            <v>SERVIÇO DE PINÇAMENTOS PARA REDE DE DISTRIBUIÇÃO DE GÁS NATURAL EM PEAD DE DN 90MM ATÉ 200MM</v>
          </cell>
          <cell r="D13094" t="str">
            <v>UN</v>
          </cell>
          <cell r="E13094">
            <v>881.61</v>
          </cell>
          <cell r="F13094" t="str">
            <v>SEINFRA</v>
          </cell>
        </row>
        <row r="13095">
          <cell r="F13095" t="str">
            <v>SEINFRA</v>
          </cell>
        </row>
        <row r="13096">
          <cell r="B13096" t="str">
            <v>REDE DE GÁS NATURAL EM AÇO CARBONO</v>
          </cell>
          <cell r="E13096">
            <v>9008.2800000000007</v>
          </cell>
          <cell r="F13096" t="str">
            <v>SEINFRA</v>
          </cell>
        </row>
        <row r="13097">
          <cell r="B13097" t="str">
            <v>C5073</v>
          </cell>
          <cell r="C13097" t="str">
            <v>CARGA, TRANSPORTE, DESCARGA, DESFILE, SOLDA INCLUSIVE DE CONEXÕES, INSPEÇÃO VISUAL COM ACOMPANHAMENTO DE INSPETOR DE SOLDA, DESCIDA DA COLUNA NA VALA DE DUTOS EM AÇO CARBONO, DN 1", SCH 40, API 5L PARA RAMAIS DE DISTRIBUIÇÃO DE GÁS NATURAL</v>
          </cell>
          <cell r="D13097" t="str">
            <v>M</v>
          </cell>
          <cell r="E13097">
            <v>25.08</v>
          </cell>
          <cell r="F13097" t="str">
            <v>SEINFRA</v>
          </cell>
        </row>
        <row r="13098">
          <cell r="F13098" t="str">
            <v>SEINFRA</v>
          </cell>
        </row>
        <row r="13099">
          <cell r="B13099" t="str">
            <v>C5074</v>
          </cell>
          <cell r="C13099" t="str">
            <v>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v>
          </cell>
          <cell r="D13099" t="str">
            <v>M</v>
          </cell>
          <cell r="E13099">
            <v>36.28</v>
          </cell>
          <cell r="F13099" t="str">
            <v>SEINFRA</v>
          </cell>
        </row>
        <row r="13100">
          <cell r="F13100" t="str">
            <v>SEINFRA</v>
          </cell>
        </row>
        <row r="13101">
          <cell r="B13101" t="str">
            <v>C5077</v>
          </cell>
          <cell r="C13101" t="str">
            <v>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v>
          </cell>
          <cell r="D13101" t="str">
            <v>M</v>
          </cell>
          <cell r="E13101">
            <v>39.9</v>
          </cell>
          <cell r="F13101" t="str">
            <v>SEINFRA</v>
          </cell>
        </row>
        <row r="13102">
          <cell r="F13102" t="str">
            <v>SEINFRA</v>
          </cell>
        </row>
        <row r="13103">
          <cell r="B13103" t="str">
            <v>C5080</v>
          </cell>
          <cell r="C13103" t="str">
            <v>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v>
          </cell>
          <cell r="D13103" t="str">
            <v>M</v>
          </cell>
          <cell r="E13103">
            <v>42.8</v>
          </cell>
          <cell r="F13103" t="str">
            <v>SEINFRA</v>
          </cell>
        </row>
        <row r="13104">
          <cell r="F13104" t="str">
            <v>SEINFRA</v>
          </cell>
        </row>
        <row r="13105">
          <cell r="B13105" t="str">
            <v>C5083</v>
          </cell>
          <cell r="C13105" t="str">
            <v>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v>
          </cell>
          <cell r="D13105" t="str">
            <v>M</v>
          </cell>
          <cell r="E13105">
            <v>51.27</v>
          </cell>
          <cell r="F13105" t="str">
            <v>SEINFRA</v>
          </cell>
        </row>
        <row r="13106">
          <cell r="F13106" t="str">
            <v>SEINFRA</v>
          </cell>
        </row>
        <row r="13107">
          <cell r="B13107" t="str">
            <v>C5086</v>
          </cell>
          <cell r="C13107" t="str">
            <v>CARGA,TRANSPORTE, DESCARGA,DESFILE, SOLDA INCLUSIVE NOS TIE-IN E CONEXÕES, INSPEÇÃO VISUAL COM ACOMPANHAMENTO INSPETOR DE SOLDA, DESCIDA DA COLUNA NA VALA OU COLOCAÇÃO NOS ROLETES DO FURO DIRECIONAL DE DUTOS DN 8",SCH 40, API 5L PARA REDE E RAMAIS DE DISTRIBUIÇÃO DE GÁS NATURAL</v>
          </cell>
          <cell r="D13107" t="str">
            <v>M</v>
          </cell>
          <cell r="E13107">
            <v>54.63</v>
          </cell>
          <cell r="F13107" t="str">
            <v>SEINFRA</v>
          </cell>
        </row>
        <row r="13108">
          <cell r="F13108" t="str">
            <v>SEINFRA</v>
          </cell>
        </row>
        <row r="13109">
          <cell r="B13109" t="str">
            <v>C5089</v>
          </cell>
          <cell r="C13109" t="str">
            <v>CARGA,TRANSPORTE, DESCARGA,DESFILE, SOLDA INCLUSIVE NOS TIE-IN E CONEXÕES, INSPEÇÃO VISUAL  COM ACOMPANHAMENTO INSPETOR DE SOLDA, DESCIDA DA COLUNA NA VALA OU COLOCAÇÃO NOS ROLETES DO FURO DIRECIONAL DE DUTOS DN 10", SCH 40, API 5L PARA REDE E RAMAIS DE DISTRIBUIÇÃO DE GÁS NATURAL</v>
          </cell>
          <cell r="D13109" t="str">
            <v>M</v>
          </cell>
          <cell r="E13109">
            <v>62.21</v>
          </cell>
          <cell r="F13109" t="str">
            <v>SEINFRA</v>
          </cell>
        </row>
        <row r="13110">
          <cell r="F13110" t="str">
            <v>SEINFRA</v>
          </cell>
        </row>
        <row r="13111">
          <cell r="B13111" t="str">
            <v>C5092</v>
          </cell>
          <cell r="C13111" t="str">
            <v>CARGA,TRANSPORTE, DESCARGA,DESFILE, SOLDA INCLUSIVE NOS TIE-IN E CONEXÕES, INSPEÇÃO VISUAL COM ACOMPANHAMENTO INSPETOR DE SOLDA, DESCIDA DA COLUNA NA VALA OU COLOCAÇÃO NOS ROLETES DO FURO DIRECIONAL DE DUTOS 12", SCH 40, API 5L PARA REDE E RAMAIS DE DISTRIBUIÇÃO DE GÁS NATURAL</v>
          </cell>
          <cell r="D13111" t="str">
            <v>M</v>
          </cell>
          <cell r="E13111">
            <v>70.180000000000007</v>
          </cell>
          <cell r="F13111" t="str">
            <v>SEINFRA</v>
          </cell>
        </row>
        <row r="13112">
          <cell r="F13112" t="str">
            <v>SEINFRA</v>
          </cell>
        </row>
        <row r="13113">
          <cell r="B13113" t="str">
            <v>C5075</v>
          </cell>
          <cell r="C13113" t="str">
            <v>FURO DIRECIONAL E PUXE PARA DUTO EM AÇO CARBONO DN 2", SCH 40, API 5L PARA RAMAIS DE DISTRIBUIÇÃO DE GÁS NATURAL - MÉTODO NÃO DESTRUTIVO (MND)</v>
          </cell>
          <cell r="D13113" t="str">
            <v>M</v>
          </cell>
          <cell r="E13113">
            <v>141.5</v>
          </cell>
          <cell r="F13113" t="str">
            <v>SEINFRA</v>
          </cell>
        </row>
        <row r="13114">
          <cell r="F13114" t="str">
            <v>SEINFRA</v>
          </cell>
        </row>
        <row r="13115">
          <cell r="B13115" t="str">
            <v>C5078</v>
          </cell>
          <cell r="C13115" t="str">
            <v>FURO DIRECIONAL E PUXE PARA DUTO EM AÇO CARBONO DN 3", SCH 40, API 5L PARA RAMAIS DE DISTRIBUIÇÃO DE GÁS NATURAL - MÉTODO NÃO DESTRUTIVO (MND)</v>
          </cell>
          <cell r="D13115" t="str">
            <v>M</v>
          </cell>
          <cell r="E13115">
            <v>143.41999999999999</v>
          </cell>
          <cell r="F13115" t="str">
            <v>SEINFRA</v>
          </cell>
        </row>
        <row r="13116">
          <cell r="F13116" t="str">
            <v>SEINFRA</v>
          </cell>
        </row>
        <row r="13117">
          <cell r="B13117" t="str">
            <v>C5081</v>
          </cell>
          <cell r="C13117" t="str">
            <v>FURO-DIRECIONAL E PUXE PARA DUTO EM AÇO CARBONO DN 4", SCH 40, API 5L PARA RAMAIS DE DISTRIBUIÇÃO DE GÁS NATURAL - METÓDO NÃO DESTRUTIVO (MND)</v>
          </cell>
          <cell r="D13117" t="str">
            <v>M</v>
          </cell>
          <cell r="E13117">
            <v>151.52000000000001</v>
          </cell>
          <cell r="F13117" t="str">
            <v>SEINFRA</v>
          </cell>
        </row>
        <row r="13118">
          <cell r="F13118" t="str">
            <v>SEINFRA</v>
          </cell>
        </row>
        <row r="13119">
          <cell r="B13119" t="str">
            <v>C5084</v>
          </cell>
          <cell r="C13119" t="str">
            <v>FURO-DIRECIONAL E PUXE PARA DUTO EM AÇO CARBONO DN 6", SCH 40, API 5L PARA REDE E RAMAIS DE DISTRIBUIÇÃO DE GÁS NATURAL - MÉTODO NÃO DESTRUTIVO (MND)</v>
          </cell>
          <cell r="D13119" t="str">
            <v>M</v>
          </cell>
          <cell r="E13119">
            <v>126.33</v>
          </cell>
          <cell r="F13119" t="str">
            <v>SEINFRA</v>
          </cell>
        </row>
        <row r="13120">
          <cell r="F13120" t="str">
            <v>SEINFRA</v>
          </cell>
        </row>
        <row r="13121">
          <cell r="B13121" t="str">
            <v>C5087</v>
          </cell>
          <cell r="C13121" t="str">
            <v>FURO-DIRECIONAL E PUXE PARA DUTO EM AÇO CARBONO DN 8", SCH 40, API 5L PARA REDE E RAMAIS DE DISTRIBUIÇÃO DE GÁS NATURAL - MÉTODO NÃO DESTRUTIVO (MND)</v>
          </cell>
          <cell r="D13121" t="str">
            <v>M</v>
          </cell>
          <cell r="E13121">
            <v>149.80000000000001</v>
          </cell>
          <cell r="F13121" t="str">
            <v>SEINFRA</v>
          </cell>
        </row>
        <row r="13122">
          <cell r="F13122" t="str">
            <v>SEINFRA</v>
          </cell>
        </row>
        <row r="13123">
          <cell r="B13123" t="str">
            <v>C5090</v>
          </cell>
          <cell r="C13123" t="str">
            <v>FURO-DIRECIONAL E PUXE PARA DUTO EM AÇO CARBONO DN 10", SCH 40, API 5L PARA REDE E RAMAIS DE DISTRIBUIÇÃO DE GÁS NATURAL - MÉTODO NÃO DESTRUTIVO (MND)</v>
          </cell>
          <cell r="D13123" t="str">
            <v>M</v>
          </cell>
          <cell r="E13123">
            <v>233.49</v>
          </cell>
          <cell r="F13123" t="str">
            <v>SEINFRA</v>
          </cell>
        </row>
        <row r="13124">
          <cell r="F13124" t="str">
            <v>SEINFRA</v>
          </cell>
        </row>
        <row r="13125">
          <cell r="B13125" t="str">
            <v>C5093</v>
          </cell>
          <cell r="C13125" t="str">
            <v>FURO-DIRECIONAL E PUXE PARA DUTO EM AÇO CARBONO DN 12", SCH 40, API 5L PARA REDE E RAMAIS DE DISTRIBUIÇÃO DE GÁS NATURAL - MÉTODO NÃO DESTRUTIVO (MND)</v>
          </cell>
          <cell r="D13125" t="str">
            <v>M</v>
          </cell>
          <cell r="E13125">
            <v>268.05</v>
          </cell>
          <cell r="F13125" t="str">
            <v>SEINFRA</v>
          </cell>
        </row>
        <row r="13126">
          <cell r="F13126" t="str">
            <v>SEINFRA</v>
          </cell>
        </row>
        <row r="13127">
          <cell r="B13127" t="str">
            <v>C5099</v>
          </cell>
          <cell r="C13127" t="str">
            <v>INSTALAÇÃO DE VÁLVULA DN 2" DE AÇO CARBONO API 6D COM EXTREMIDADES FLANGEADAS E TESTE</v>
          </cell>
          <cell r="D13127" t="str">
            <v>UN</v>
          </cell>
          <cell r="E13127">
            <v>414.32</v>
          </cell>
          <cell r="F13127" t="str">
            <v>SEINFRA</v>
          </cell>
        </row>
        <row r="13128">
          <cell r="F13128" t="str">
            <v>SEINFRA</v>
          </cell>
        </row>
        <row r="13129">
          <cell r="B13129" t="str">
            <v>C5100</v>
          </cell>
          <cell r="C13129" t="str">
            <v>INSTALAÇÃO DE VÁLVULA DN 3" DE AÇO CARBONO API 6D COM EXTREMIDADES FLANGEADAS E TESTE</v>
          </cell>
          <cell r="D13129" t="str">
            <v>UN</v>
          </cell>
          <cell r="E13129">
            <v>466.82</v>
          </cell>
          <cell r="F13129" t="str">
            <v>SEINFRA</v>
          </cell>
        </row>
        <row r="13130">
          <cell r="F13130" t="str">
            <v>SEINFRA</v>
          </cell>
        </row>
        <row r="13131">
          <cell r="B13131" t="str">
            <v>C5101</v>
          </cell>
          <cell r="C13131" t="str">
            <v>INSTALAÇÃO DE VÁLVULA DN 4" DE AÇO CARBONO API 6D COM EXTREMIDADES FLANGEADAS E TESTE</v>
          </cell>
          <cell r="D13131" t="str">
            <v>UN</v>
          </cell>
          <cell r="E13131">
            <v>540.61</v>
          </cell>
          <cell r="F13131" t="str">
            <v>SEINFRA</v>
          </cell>
        </row>
        <row r="13132">
          <cell r="F13132" t="str">
            <v>SEINFRA</v>
          </cell>
        </row>
        <row r="13133">
          <cell r="B13133" t="str">
            <v>C5102</v>
          </cell>
          <cell r="C13133" t="str">
            <v>INSTALAÇAO DE VÁLVULA DN 6" DE AÇO CARBONO API 6D COM EXTREMIDADES FLANGEADAS E TESTE</v>
          </cell>
          <cell r="D13133" t="str">
            <v>UN</v>
          </cell>
          <cell r="E13133">
            <v>1028.95</v>
          </cell>
          <cell r="F13133" t="str">
            <v>SEINFRA</v>
          </cell>
        </row>
        <row r="13134">
          <cell r="F13134" t="str">
            <v>SEINFRA</v>
          </cell>
        </row>
        <row r="13135">
          <cell r="B13135" t="str">
            <v>C5103</v>
          </cell>
          <cell r="C13135" t="str">
            <v>INSTALAÇÃO DE VÁLVULA DN 8" DE AÇO CARBONO API 6D COM EXTREMIDADES FLANGEADAS E TESTE</v>
          </cell>
          <cell r="D13135" t="str">
            <v>UN</v>
          </cell>
          <cell r="E13135">
            <v>1284.67</v>
          </cell>
          <cell r="F13135" t="str">
            <v>SEINFRA</v>
          </cell>
        </row>
        <row r="13136">
          <cell r="F13136" t="str">
            <v>SEINFRA</v>
          </cell>
        </row>
        <row r="13137">
          <cell r="B13137" t="str">
            <v>C5104</v>
          </cell>
          <cell r="C13137" t="str">
            <v>INSTALAÇÃO DE VÁLVULA DN 10" DE AÇO CARBONO API 6D COM EXTREMIDADES FLANGEADAS E TESTE</v>
          </cell>
          <cell r="D13137" t="str">
            <v>UN</v>
          </cell>
          <cell r="E13137">
            <v>1594.03</v>
          </cell>
          <cell r="F13137" t="str">
            <v>SEINFRA</v>
          </cell>
        </row>
        <row r="13138">
          <cell r="F13138" t="str">
            <v>SEINFRA</v>
          </cell>
        </row>
        <row r="13139">
          <cell r="B13139" t="str">
            <v>C5105</v>
          </cell>
          <cell r="C13139" t="str">
            <v>INSTALAÇÃO DE VÁLVULA DN 12" DE AÇO CARBONO API 6D COM EXTREMIDADES FLANGEADAS E TESTE</v>
          </cell>
          <cell r="D13139" t="str">
            <v>UN</v>
          </cell>
          <cell r="E13139">
            <v>1792.27</v>
          </cell>
          <cell r="F13139" t="str">
            <v>SEINFRA</v>
          </cell>
        </row>
        <row r="13140">
          <cell r="F13140" t="str">
            <v>SEINFRA</v>
          </cell>
        </row>
        <row r="13141">
          <cell r="B13141" t="str">
            <v>C5106</v>
          </cell>
          <cell r="C13141" t="str">
            <v>SPOOL EM AÇO CARBONO DN 2", SCH 40, INCLUINDO MONTAGEM, SOLDA, TESTE SIMPLIFICADO E INSTALAÇÃO - (PESO APROXIMADO DE FLANGES/CONEXÕES: MÍNIMO = 5,40KG/UN; MÁXIMO = 8,26KG/UN)</v>
          </cell>
          <cell r="D13141" t="str">
            <v>KG</v>
          </cell>
          <cell r="E13141">
            <v>110.51</v>
          </cell>
          <cell r="F13141" t="str">
            <v>SEINFRA</v>
          </cell>
        </row>
        <row r="13142">
          <cell r="F13142" t="str">
            <v>SEINFRA</v>
          </cell>
        </row>
        <row r="13143">
          <cell r="B13143" t="str">
            <v>C5107</v>
          </cell>
          <cell r="C13143" t="str">
            <v>SPOOL EM AÇO CARBONO DN 3", SCH 40, INCLUINDO MONTAGEM, SOLDA, TESTE SIMPLIFICADO E INSTALAÇÃO - (PESO APROXIMADO DE FLANGES/CONEXÕES: MÍNIMO = 11,20KG/UN; MÁXIMO = 19,73KG/UN)</v>
          </cell>
          <cell r="D13143" t="str">
            <v>KG</v>
          </cell>
          <cell r="E13143">
            <v>55.99</v>
          </cell>
          <cell r="F13143" t="str">
            <v>SEINFRA</v>
          </cell>
        </row>
        <row r="13144">
          <cell r="F13144" t="str">
            <v>SEINFRA</v>
          </cell>
        </row>
        <row r="13145">
          <cell r="B13145" t="str">
            <v>C5108</v>
          </cell>
          <cell r="C13145" t="str">
            <v>SPOOL EM AÇO CARBONO DN 4", SCH 40, INCLUINDO MONTAGEM, SOLDA, TESTE SIMPLIFICADO E INSTALAÇÃO - (PESO APROXIMADO DE FLANGES/CONEXÕES: MÍNIMO = 15,00KG/UN; MÁXIMO = 30,64KG/UN)</v>
          </cell>
          <cell r="D13145" t="str">
            <v>KG</v>
          </cell>
          <cell r="E13145">
            <v>40.19</v>
          </cell>
          <cell r="F13145" t="str">
            <v>SEINFRA</v>
          </cell>
        </row>
        <row r="13146">
          <cell r="F13146" t="str">
            <v>SEINFRA</v>
          </cell>
        </row>
        <row r="13147">
          <cell r="B13147" t="str">
            <v>C5109</v>
          </cell>
          <cell r="C13147" t="str">
            <v>SPOOL EM AÇO CARBONO DN 6", SCH 40, INCLUINDO MONTAGEM, SOLDA, TESTE SIMPLIFICADO E INSTALAÇÃO - (PESO APROXIMADO DE FLANGES/CONEXÕES: MÍNIMO = 24,80KG/UN; MÁXIMO = 64,20KG/UN)</v>
          </cell>
          <cell r="D13147" t="str">
            <v>KG</v>
          </cell>
          <cell r="E13147">
            <v>33.69</v>
          </cell>
          <cell r="F13147" t="str">
            <v>SEINFRA</v>
          </cell>
        </row>
        <row r="13148">
          <cell r="F13148" t="str">
            <v>SEINFRA</v>
          </cell>
        </row>
        <row r="13149">
          <cell r="B13149" t="str">
            <v>C5110</v>
          </cell>
          <cell r="C13149" t="str">
            <v>SPOOL EM AÇO CARBONO DN 8", SCH 40, INCLUINDO MONTAGEM, SOLDA, TESTE SIMPLIFICADO E INSTALAÇÃO - (PESO APROXIMADO DE FLANGES/CONEXÕES: MÍNIMO = 39,00KG/UN; MÁXIMO = 117,20KG/UN)</v>
          </cell>
          <cell r="D13149" t="str">
            <v>KG</v>
          </cell>
          <cell r="E13149">
            <v>19.11</v>
          </cell>
          <cell r="F13149" t="str">
            <v>SEINFRA</v>
          </cell>
        </row>
        <row r="13150">
          <cell r="F13150" t="str">
            <v>SEINFRA</v>
          </cell>
        </row>
        <row r="13151">
          <cell r="B13151" t="str">
            <v>C5111</v>
          </cell>
          <cell r="C13151" t="str">
            <v>SPOOL EM AÇO CARBONO DN 10", SCH 40, INCLUINDO MONTAGEM, SOLDA, TESTE SIMPLIFICADO E INSTALAÇÃO - (PESO APROXIMADO DE FLANGES/CONEXÕES: MÍNIMO = 53,40KG/UN; MÁXIMO = 190,00KG/UN)</v>
          </cell>
          <cell r="D13151" t="str">
            <v>KG</v>
          </cell>
          <cell r="E13151">
            <v>16.649999999999999</v>
          </cell>
          <cell r="F13151" t="str">
            <v>SEINFRA</v>
          </cell>
        </row>
        <row r="13152">
          <cell r="F13152" t="str">
            <v>SEINFRA</v>
          </cell>
        </row>
        <row r="13153">
          <cell r="B13153" t="str">
            <v>C5112</v>
          </cell>
          <cell r="C13153" t="str">
            <v>SPOOL EM AÇO CARBONO DN 12", SCH 40, INCLUINDO MONTAGEM, SOLDA, TESTE SIMPLIFICADO E INSTALAÇÃO - (PESO APROXIMADO DE FLANGES/CONEXÕES: MÍNIMO = 72,40KG/UN; MÁXIMO = 306,50KG/UN)</v>
          </cell>
          <cell r="D13153" t="str">
            <v>KG</v>
          </cell>
          <cell r="E13153">
            <v>14.01</v>
          </cell>
          <cell r="F13153" t="str">
            <v>SEINFRA</v>
          </cell>
        </row>
        <row r="13154">
          <cell r="F13154" t="str">
            <v>SEINFRA</v>
          </cell>
        </row>
        <row r="13155">
          <cell r="B13155" t="str">
            <v>PINTURAS</v>
          </cell>
          <cell r="E13155">
            <v>280.82</v>
          </cell>
          <cell r="F13155" t="str">
            <v>SEINFRA</v>
          </cell>
        </row>
        <row r="13156">
          <cell r="B13156" t="str">
            <v>C5113</v>
          </cell>
          <cell r="C13156" t="str">
            <v>TINTA DE ACABAMENTO EPÓXI POLIAMIDA DE ALTA ESPESSURA 200 MICRAS DE PELÍCULA SECA PARA TUBULAÇÃO E SUPORTES EM AÇO CARBONO</v>
          </cell>
          <cell r="D13156" t="str">
            <v>M2</v>
          </cell>
          <cell r="E13156">
            <v>24.68</v>
          </cell>
          <cell r="F13156" t="str">
            <v>SEINFRA</v>
          </cell>
        </row>
        <row r="13157">
          <cell r="F13157" t="str">
            <v>SEINFRA</v>
          </cell>
        </row>
        <row r="13158">
          <cell r="B13158" t="str">
            <v>C5119</v>
          </cell>
          <cell r="C13158" t="str">
            <v>TINTA DE ACABAMENTO POLIURETANO ACRÍLICO 70 MICRAS DE PELÍCULA SECA PARA TUBULAÇÃO E SUPORTES EM AÇO CARBONO</v>
          </cell>
          <cell r="D13158" t="str">
            <v>M2</v>
          </cell>
          <cell r="E13158">
            <v>16.760000000000002</v>
          </cell>
          <cell r="F13158" t="str">
            <v>SEINFRA</v>
          </cell>
        </row>
        <row r="13159">
          <cell r="F13159" t="str">
            <v>SEINFRA</v>
          </cell>
        </row>
        <row r="13160">
          <cell r="B13160" t="str">
            <v>C5118</v>
          </cell>
          <cell r="C13160" t="str">
            <v>TINTA DE FUNDO DE EPÓXI ZINCO POLIAMIDA 50 MICRAS DE PELÍCULA SECA PARA SUPORTES DE TUBULAÇÃO EM AÇO CARBONO, COM RETIRADA DA MANTA DE POLIETILENO</v>
          </cell>
          <cell r="D13160" t="str">
            <v>M2</v>
          </cell>
          <cell r="E13160">
            <v>90.89</v>
          </cell>
          <cell r="F13160" t="str">
            <v>SEINFRA</v>
          </cell>
        </row>
        <row r="13161">
          <cell r="F13161" t="str">
            <v>SEINFRA</v>
          </cell>
        </row>
        <row r="13162">
          <cell r="B13162" t="str">
            <v>C5117</v>
          </cell>
          <cell r="C13162" t="str">
            <v>TINTA DE FUNDO DE ZINCO ETIL SILICATO DE 75 MICRAS DE PELÍCULA SECA PARA TUBULAÇÃO EM AÇO CARBONO, COM RETIRADA DA MANTA DE POLIETILENO</v>
          </cell>
          <cell r="D13162" t="str">
            <v>M2</v>
          </cell>
          <cell r="E13162">
            <v>100.71</v>
          </cell>
          <cell r="F13162" t="str">
            <v>SEINFRA</v>
          </cell>
        </row>
        <row r="13163">
          <cell r="F13163" t="str">
            <v>SEINFRA</v>
          </cell>
        </row>
        <row r="13164">
          <cell r="B13164" t="str">
            <v>C5115</v>
          </cell>
          <cell r="C13164" t="str">
            <v>TINTA DE FUNDO EPÓXI FOSFATO DE ZINCO DE 100 MICRAS DE PELÍCULA SECA PARA TUBULAÇÃO EM AÇO CARBONO, COM RETIRADA DA MANTA DE POLIETILENO</v>
          </cell>
          <cell r="D13164" t="str">
            <v>M2</v>
          </cell>
          <cell r="E13164">
            <v>18.79</v>
          </cell>
          <cell r="F13164" t="str">
            <v>SEINFRA</v>
          </cell>
        </row>
        <row r="13165">
          <cell r="F13165" t="str">
            <v>SEINFRA</v>
          </cell>
        </row>
        <row r="13166">
          <cell r="B13166" t="str">
            <v>C5116</v>
          </cell>
          <cell r="C13166" t="str">
            <v>TINTA INTERMEDIÁRIA EPÓXI ÓXIDO DE FERRO DE 30 MICRAS DE PELICULA SECA PARA TUBULAÇÃO EM AÇO CARBONO</v>
          </cell>
          <cell r="D13166" t="str">
            <v>M2</v>
          </cell>
          <cell r="E13166">
            <v>12.36</v>
          </cell>
          <cell r="F13166" t="str">
            <v>SEINFRA</v>
          </cell>
        </row>
        <row r="13167">
          <cell r="F13167" t="str">
            <v>SEINFRA</v>
          </cell>
        </row>
        <row r="13168">
          <cell r="B13168" t="str">
            <v>C5114</v>
          </cell>
          <cell r="C13168" t="str">
            <v>TINTA INTERMEDIÁRIA DE EPÓXI POLIAMIDA DE ALTA ESPESSURA 100 MICRAS DE PELICULA SECA PARA TUBULAÇÃO EM AÇO CARBONO</v>
          </cell>
          <cell r="D13168" t="str">
            <v>M2</v>
          </cell>
          <cell r="E13168">
            <v>16.63</v>
          </cell>
          <cell r="F13168" t="str">
            <v>SEINFRA</v>
          </cell>
        </row>
        <row r="13169">
          <cell r="F13169" t="str">
            <v>SEINFRA</v>
          </cell>
        </row>
        <row r="13170">
          <cell r="B13170" t="str">
            <v>DIVERSOS</v>
          </cell>
          <cell r="E13170">
            <v>3186.62</v>
          </cell>
          <cell r="F13170" t="str">
            <v>SEINFRA</v>
          </cell>
        </row>
        <row r="13171">
          <cell r="B13171" t="str">
            <v>C5123</v>
          </cell>
          <cell r="C13171" t="str">
            <v>FORMA METÁLICA CIRCULAR PARA JAQUETA EM CONCRETO REUTILIZAÇÃO 15 VEZES</v>
          </cell>
          <cell r="D13171" t="str">
            <v>M2</v>
          </cell>
          <cell r="E13171">
            <v>59.6</v>
          </cell>
          <cell r="F13171" t="str">
            <v>SEINFRA</v>
          </cell>
        </row>
        <row r="13172">
          <cell r="F13172" t="str">
            <v>SEINFRA</v>
          </cell>
        </row>
        <row r="13173">
          <cell r="B13173" t="str">
            <v>C5095</v>
          </cell>
          <cell r="C13173" t="str">
            <v>FORNECIMENTO E COLOCAÇÃO DE CANTONEIRA EM AÇO (1 1/2 "X 1 1/2" X 3/16")</v>
          </cell>
          <cell r="D13173" t="str">
            <v>M</v>
          </cell>
          <cell r="E13173">
            <v>28.01</v>
          </cell>
          <cell r="F13173" t="str">
            <v>SEINFRA</v>
          </cell>
        </row>
        <row r="13174">
          <cell r="F13174" t="str">
            <v>SEINFRA</v>
          </cell>
        </row>
        <row r="13175">
          <cell r="B13175" t="str">
            <v>C5098</v>
          </cell>
          <cell r="C13175" t="str">
            <v>INSTALAÇÃO DE CAIXA DE CONCRETO PRÉ-MOLDADA ENTRE 1,60 M À 2,00 M DE LARGURAS E 2,50 DE PROFUNDIDADE</v>
          </cell>
          <cell r="D13175" t="str">
            <v>UN</v>
          </cell>
          <cell r="E13175">
            <v>722.38</v>
          </cell>
          <cell r="F13175" t="str">
            <v>SEINFRA</v>
          </cell>
        </row>
        <row r="13176">
          <cell r="F13176" t="str">
            <v>SEINFRA</v>
          </cell>
        </row>
        <row r="13177">
          <cell r="B13177" t="str">
            <v>C5051</v>
          </cell>
          <cell r="C13177" t="str">
            <v>INSTALAÇÃO, TESTE E COMISSIONAMENTO DE CRM COM MEDIDOR DIAFRAGMA INCLUINDO FIXAÇÃO DE CONDULETE TIPO "E"</v>
          </cell>
          <cell r="D13177" t="str">
            <v>UN</v>
          </cell>
          <cell r="E13177">
            <v>678.37</v>
          </cell>
          <cell r="F13177" t="str">
            <v>SEINFRA</v>
          </cell>
        </row>
        <row r="13178">
          <cell r="F13178" t="str">
            <v>SEINFRA</v>
          </cell>
        </row>
        <row r="13179">
          <cell r="B13179" t="str">
            <v>C5052</v>
          </cell>
          <cell r="C13179" t="str">
            <v>INSTALAÇÃO, TESTE E COMISSIONAMENTO DE CRM COM MEDIDOR ROTATIVO DE G6 ATÉ G65, INCLUINDO FIXAÇÃO DA CAIXA CONDULETE TIPO "E"</v>
          </cell>
          <cell r="D13179" t="str">
            <v>UN</v>
          </cell>
          <cell r="E13179">
            <v>824.12</v>
          </cell>
          <cell r="F13179" t="str">
            <v>SEINFRA</v>
          </cell>
        </row>
        <row r="13180">
          <cell r="F13180" t="str">
            <v>SEINFRA</v>
          </cell>
        </row>
        <row r="13181">
          <cell r="B13181" t="str">
            <v>C5121</v>
          </cell>
          <cell r="C13181" t="str">
            <v>MARCO SINALIZADOR PADRÃO CEGÁS (1,80 x 0,15 x 0,15)M CONFECÇÃO, PINTURA E INSTALAÇÃO EM BASE DE CONCRETO</v>
          </cell>
          <cell r="D13181" t="str">
            <v>UN</v>
          </cell>
          <cell r="E13181">
            <v>281.89</v>
          </cell>
          <cell r="F13181" t="str">
            <v>SEINFRA</v>
          </cell>
        </row>
        <row r="13182">
          <cell r="F13182" t="str">
            <v>SEINFRA</v>
          </cell>
        </row>
        <row r="13183">
          <cell r="B13183" t="str">
            <v>C5122</v>
          </cell>
          <cell r="C13183" t="str">
            <v>PLACA PRÉ-MOLDADA ESPESSURA 5CM COM MALHA DE AÇO 10X10CM PARA PROTEÇÃO DE GASODUTO</v>
          </cell>
          <cell r="D13183" t="str">
            <v>M2</v>
          </cell>
          <cell r="E13183">
            <v>89.37</v>
          </cell>
          <cell r="F13183" t="str">
            <v>SEINFRA</v>
          </cell>
        </row>
        <row r="13184">
          <cell r="F13184" t="str">
            <v>SEINFRA</v>
          </cell>
        </row>
        <row r="13185">
          <cell r="B13185" t="str">
            <v>C5096</v>
          </cell>
          <cell r="C13185" t="str">
            <v>POÇO EM AÇO INOX DE 1", PARA INSPEÇÃO DE VAZAMENTO DE GÁS EM CAIXA DE PASSAGEM DE CONCRETO</v>
          </cell>
          <cell r="D13185" t="str">
            <v>UN</v>
          </cell>
          <cell r="E13185">
            <v>171.38</v>
          </cell>
          <cell r="F13185" t="str">
            <v>SEINFRA</v>
          </cell>
        </row>
        <row r="13186">
          <cell r="F13186" t="str">
            <v>SEINFRA</v>
          </cell>
        </row>
        <row r="13187">
          <cell r="B13187" t="str">
            <v>C5097</v>
          </cell>
          <cell r="C13187" t="str">
            <v>PUXADOR EM AÇO CA-25, PARA TAMPA DE CONCRETO</v>
          </cell>
          <cell r="D13187" t="str">
            <v>UN</v>
          </cell>
          <cell r="E13187">
            <v>56.81</v>
          </cell>
          <cell r="F13187" t="str">
            <v>SEINFRA</v>
          </cell>
        </row>
        <row r="13188">
          <cell r="B13188" t="str">
            <v>C5076</v>
          </cell>
          <cell r="C13188" t="str">
            <v>SERVIÇO DE INSTALAÇÃO DE MANTA TERMOCONTRATIL PARA DUTO DE 2" COM INSPEÇÃO, FITA E REPAROS COM BASTÃO, MASTIC E MANCHÃO DO REVESTIMENTO COMPLETO DA TUBULAÇÃO</v>
          </cell>
          <cell r="D13188" t="str">
            <v>UN</v>
          </cell>
          <cell r="E13188">
            <v>26.22</v>
          </cell>
          <cell r="F13188" t="str">
            <v>SEINFRA</v>
          </cell>
        </row>
        <row r="13189">
          <cell r="F13189" t="str">
            <v>SEINFRA</v>
          </cell>
        </row>
        <row r="13190">
          <cell r="B13190" t="str">
            <v>C5079</v>
          </cell>
          <cell r="C13190" t="str">
            <v>SERVIÇO DE INSTALAÇÃO DE MANTA TERMOCONTRATIL PARA DUTO DE 3" COM INSPEÇÃO, FITA E REPAROS DO REVESTIMENTO COMPLETO DA TUBULAÇÃO</v>
          </cell>
          <cell r="D13190" t="str">
            <v>UN</v>
          </cell>
          <cell r="E13190">
            <v>27.96</v>
          </cell>
          <cell r="F13190" t="str">
            <v>SEINFRA</v>
          </cell>
        </row>
        <row r="13191">
          <cell r="F13191" t="str">
            <v>SEINFRA</v>
          </cell>
        </row>
        <row r="13192">
          <cell r="B13192" t="str">
            <v>C5082</v>
          </cell>
          <cell r="C13192" t="str">
            <v>SERVIÇO DE INSTALAÇÃO DE MANTA TERMOCONTRATIL PARA DUTO DE 4" COM INSPEÇÃO, FITA E REPAROS DO REVESTIMENTO COMPLETO DA TUBULAÇÃO</v>
          </cell>
          <cell r="D13192" t="str">
            <v>UN</v>
          </cell>
          <cell r="E13192">
            <v>29.32</v>
          </cell>
          <cell r="F13192" t="str">
            <v>SEINFRA</v>
          </cell>
        </row>
        <row r="13193">
          <cell r="F13193" t="str">
            <v>SEINFRA</v>
          </cell>
        </row>
        <row r="13194">
          <cell r="B13194" t="str">
            <v>C5085</v>
          </cell>
          <cell r="C13194" t="str">
            <v>SERVIÇO DE INSTALAÇÃO DE MANTA TERMOCONTRATIL PARA DUTO DE 6" COM INSPEÇÃO, FITA E REPAROS DO REVESTIMENTO COMPLETO DA TUBULAÇÃO</v>
          </cell>
          <cell r="D13194" t="str">
            <v>UN</v>
          </cell>
          <cell r="E13194">
            <v>34.25</v>
          </cell>
          <cell r="F13194" t="str">
            <v>SEINFRA</v>
          </cell>
        </row>
        <row r="13195">
          <cell r="F13195" t="str">
            <v>SEINFRA</v>
          </cell>
        </row>
        <row r="13196">
          <cell r="B13196" t="str">
            <v>C5088</v>
          </cell>
          <cell r="C13196" t="str">
            <v>SERVIÇO DE INSTALAÇÃO DE MANTA TERMOCONTRATIL PARA DUTO DE 8" COM INSPEÇÃO, FITA E REPAROS DO REVESTIMENTO COMPLETO DA TUBULAÇÃO</v>
          </cell>
          <cell r="D13196" t="str">
            <v>UN</v>
          </cell>
          <cell r="E13196">
            <v>36.44</v>
          </cell>
          <cell r="F13196" t="str">
            <v>SEINFRA</v>
          </cell>
        </row>
        <row r="13197">
          <cell r="F13197" t="str">
            <v>SEINFRA</v>
          </cell>
        </row>
        <row r="13198">
          <cell r="B13198" t="str">
            <v>C5091</v>
          </cell>
          <cell r="C13198" t="str">
            <v>SERVIÇO DE INSTALAÇÃO DE MANTA TERMOCONTRATIL PARA DUTO DE 10" COM INSPEÇÃO, FITA E REPAROS DO REVESTIMENTO COMPLETO DA TUBULAÇÃO</v>
          </cell>
          <cell r="D13198" t="str">
            <v>UN</v>
          </cell>
          <cell r="E13198">
            <v>38.78</v>
          </cell>
          <cell r="F13198" t="str">
            <v>SEINFRA</v>
          </cell>
        </row>
        <row r="13199">
          <cell r="F13199" t="str">
            <v>SEINFRA</v>
          </cell>
        </row>
        <row r="13200">
          <cell r="B13200" t="str">
            <v>C5094</v>
          </cell>
          <cell r="C13200" t="str">
            <v>SERVIÇO DE INSTALAÇÃO DE MANTA TERMOCONTRATIL PARA DUTO DE 12" COM INSPEÇÃO, FITA E REPAROS DO REVESTIMENTO COMPLETO DA TUBULAÇÃO</v>
          </cell>
          <cell r="D13200" t="str">
            <v>UN</v>
          </cell>
          <cell r="E13200">
            <v>45.47</v>
          </cell>
          <cell r="F13200" t="str">
            <v>SEINFRA</v>
          </cell>
        </row>
        <row r="13201">
          <cell r="F13201" t="str">
            <v>SEINFRA</v>
          </cell>
        </row>
        <row r="13202">
          <cell r="B13202" t="str">
            <v>C5120</v>
          </cell>
          <cell r="C13202" t="str">
            <v>TACHA SINALIZAÇÃO PADRÃO CEGÁS: FORNECIMENTO E INSTALAÇÃO</v>
          </cell>
          <cell r="D13202" t="str">
            <v>UN</v>
          </cell>
          <cell r="E13202">
            <v>36.25</v>
          </cell>
          <cell r="F13202" t="str">
            <v>SEINFRA</v>
          </cell>
        </row>
        <row r="13203">
          <cell r="B13203" t="str">
            <v>ACESSIBILIDADE À EDIFICAÇÕES E ESPAÇOS</v>
          </cell>
          <cell r="E13203">
            <v>8574.76</v>
          </cell>
          <cell r="F13203" t="str">
            <v>SEINFRA</v>
          </cell>
        </row>
        <row r="13204">
          <cell r="B13204" t="str">
            <v>SERVIÇOS PRELIMINARES</v>
          </cell>
          <cell r="E13204">
            <v>98.34</v>
          </cell>
          <cell r="F13204" t="str">
            <v>SEINFRA</v>
          </cell>
        </row>
        <row r="13205">
          <cell r="B13205" t="str">
            <v>C4618</v>
          </cell>
          <cell r="C13205" t="str">
            <v>DEMOLIÇÃO DE INSTALAÇÃO HIDRÁULICA - TUBOS E CONEXÕES</v>
          </cell>
          <cell r="D13205" t="str">
            <v>PT</v>
          </cell>
          <cell r="E13205">
            <v>32.159999999999997</v>
          </cell>
          <cell r="F13205" t="str">
            <v>SEINFRA</v>
          </cell>
        </row>
        <row r="13206">
          <cell r="B13206" t="str">
            <v>C4619</v>
          </cell>
          <cell r="C13206" t="str">
            <v>DEMOLIÇÃO DE INSTALAÇÃO SANITÁRIA - TUBOS E CONEXÕES</v>
          </cell>
          <cell r="D13206" t="str">
            <v>PT</v>
          </cell>
          <cell r="E13206">
            <v>31.11</v>
          </cell>
          <cell r="F13206" t="str">
            <v>SEINFRA</v>
          </cell>
        </row>
        <row r="13207">
          <cell r="B13207" t="str">
            <v>C4639</v>
          </cell>
          <cell r="C13207" t="str">
            <v>RETIRADA DE GUARDA-CORPO EM TUBOS C/ PEÇAS E CONEXÕES FERRO GALVANIZADO (SEM REAPROVEITAMENTO) DN ATÉ 60mm</v>
          </cell>
          <cell r="D13207" t="str">
            <v>M</v>
          </cell>
          <cell r="E13207">
            <v>26.26</v>
          </cell>
          <cell r="F13207" t="str">
            <v>SEINFRA</v>
          </cell>
        </row>
        <row r="13208">
          <cell r="F13208" t="str">
            <v>SEINFRA</v>
          </cell>
        </row>
        <row r="13209">
          <cell r="B13209" t="str">
            <v>C4640</v>
          </cell>
          <cell r="C13209" t="str">
            <v>RETIRADA DE GUIAS PRE-FABRICADAS DE CONCRETO</v>
          </cell>
          <cell r="D13209" t="str">
            <v>M</v>
          </cell>
          <cell r="E13209">
            <v>8.81</v>
          </cell>
          <cell r="F13209" t="str">
            <v>SEINFRA</v>
          </cell>
        </row>
        <row r="13210">
          <cell r="B13210" t="str">
            <v>ESQUADRIAS E FERRAGENS</v>
          </cell>
          <cell r="E13210">
            <v>1817.55</v>
          </cell>
          <cell r="F13210" t="str">
            <v>SEINFRA</v>
          </cell>
        </row>
        <row r="13211">
          <cell r="B13211" t="str">
            <v>C4621</v>
          </cell>
          <cell r="C13211" t="str">
            <v>BATEDOR PARA PORTA EM CHAPA DE ALUMÍNIO TIPO XADREZ LAVRADA ESP. 3mm C/ FIXAÇÃO SOBRE MADEIRA LISA OU REVESTIMENTO MELAMÍNICO COM FITA DUPLA FACE</v>
          </cell>
          <cell r="D13211" t="str">
            <v>M2</v>
          </cell>
          <cell r="E13211">
            <v>95.74</v>
          </cell>
          <cell r="F13211" t="str">
            <v>SEINFRA</v>
          </cell>
        </row>
        <row r="13212">
          <cell r="F13212" t="str">
            <v>SEINFRA</v>
          </cell>
        </row>
        <row r="13213">
          <cell r="B13213" t="str">
            <v>C4643</v>
          </cell>
          <cell r="C13213" t="str">
            <v>INSTALAÇÃO DE BARRA ANTI-PÂNICO DUPLA C/ TRAVA EM AÇO INOX DIÂM. 1 1/2</v>
          </cell>
          <cell r="D13213" t="str">
            <v>CJ</v>
          </cell>
          <cell r="E13213">
            <v>1356.96</v>
          </cell>
          <cell r="F13213" t="str">
            <v>SEINFRA</v>
          </cell>
        </row>
        <row r="13214">
          <cell r="F13214" t="str">
            <v>SEINFRA</v>
          </cell>
        </row>
        <row r="13215">
          <cell r="B13215" t="str">
            <v>C4638</v>
          </cell>
          <cell r="C13215" t="str">
            <v>PUXADOR HORIZONTAL/VERTICAL PARA PORTA</v>
          </cell>
          <cell r="D13215" t="str">
            <v>M</v>
          </cell>
          <cell r="E13215">
            <v>225.7</v>
          </cell>
          <cell r="F13215" t="str">
            <v>SEINFRA</v>
          </cell>
        </row>
        <row r="13216">
          <cell r="B13216" t="str">
            <v>C4647</v>
          </cell>
          <cell r="C13216" t="str">
            <v>RETIRADA DE DISPOSITIVO DE PRESSÃO DAS PORTAS</v>
          </cell>
          <cell r="D13216" t="str">
            <v>UN</v>
          </cell>
          <cell r="E13216">
            <v>28.16</v>
          </cell>
          <cell r="F13216" t="str">
            <v>SEINFRA</v>
          </cell>
        </row>
        <row r="13217">
          <cell r="B13217" t="str">
            <v>C4637</v>
          </cell>
          <cell r="C13217" t="str">
            <v>RETIRADA COM SUBSTITUIÇÃO DE MAÇANETA EXISTENTE POR TIPO ALAVANCA</v>
          </cell>
          <cell r="D13217" t="str">
            <v>UN</v>
          </cell>
          <cell r="E13217">
            <v>110.99</v>
          </cell>
          <cell r="F13217" t="str">
            <v>SEINFRA</v>
          </cell>
        </row>
        <row r="13218">
          <cell r="F13218" t="str">
            <v>SEINFRA</v>
          </cell>
        </row>
        <row r="13219">
          <cell r="B13219" t="str">
            <v>INSTALAÇÕES, LOUÇAS E ACESSÓRIOS</v>
          </cell>
          <cell r="E13219">
            <v>3965.56</v>
          </cell>
          <cell r="F13219" t="str">
            <v>SEINFRA</v>
          </cell>
        </row>
        <row r="13220">
          <cell r="B13220" t="str">
            <v>C4642</v>
          </cell>
          <cell r="C13220" t="str">
            <v>ASSENTO / BANCO - ARTICULÁVEL PARA BANHO DE DEFICIENTE</v>
          </cell>
          <cell r="D13220" t="str">
            <v>UN</v>
          </cell>
          <cell r="E13220">
            <v>609.70000000000005</v>
          </cell>
          <cell r="F13220" t="str">
            <v>SEINFRA</v>
          </cell>
        </row>
        <row r="13221">
          <cell r="B13221" t="str">
            <v>C4635</v>
          </cell>
          <cell r="C13221" t="str">
            <v>BACIA SANITÁRIA PARA CADEIRANTES C/ ASSENTO (ABERTURA FRONTAL)</v>
          </cell>
          <cell r="D13221" t="str">
            <v>UN</v>
          </cell>
          <cell r="E13221">
            <v>1025.3800000000001</v>
          </cell>
          <cell r="F13221" t="str">
            <v>SEINFRA</v>
          </cell>
        </row>
        <row r="13222">
          <cell r="B13222" t="str">
            <v>C4634</v>
          </cell>
          <cell r="C13222" t="str">
            <v>BASE EM GRANITO COM MAPA TÁTIL</v>
          </cell>
          <cell r="D13222" t="str">
            <v>UN</v>
          </cell>
          <cell r="E13222">
            <v>1326.01</v>
          </cell>
          <cell r="F13222" t="str">
            <v>SEINFRA</v>
          </cell>
        </row>
        <row r="13223">
          <cell r="B13223" t="str">
            <v>C4636</v>
          </cell>
          <cell r="C13223" t="str">
            <v>LAVATÓRIO DE LOUÇA BRANCA C/ COLUNA SUSPENSA E ACESSÓRIOS</v>
          </cell>
          <cell r="D13223" t="str">
            <v>UN</v>
          </cell>
          <cell r="E13223">
            <v>516.85</v>
          </cell>
          <cell r="F13223" t="str">
            <v>SEINFRA</v>
          </cell>
        </row>
        <row r="13224">
          <cell r="B13224" t="str">
            <v>C4630</v>
          </cell>
          <cell r="C13224" t="str">
            <v>REINSTALAÇÃO DE PONTO HIDRÁULICO, MATERIAL E EXECUÇÃO</v>
          </cell>
          <cell r="D13224" t="str">
            <v>PT</v>
          </cell>
          <cell r="E13224">
            <v>104.08</v>
          </cell>
          <cell r="F13224" t="str">
            <v>SEINFRA</v>
          </cell>
        </row>
        <row r="13225">
          <cell r="B13225" t="str">
            <v>C4631</v>
          </cell>
          <cell r="C13225" t="str">
            <v>REINSTALAÇÃO DE PONTO SANITÁRIO, MATERIAL E EXECUÇÃO</v>
          </cell>
          <cell r="D13225" t="str">
            <v>PT</v>
          </cell>
          <cell r="E13225">
            <v>107.73</v>
          </cell>
          <cell r="F13225" t="str">
            <v>SEINFRA</v>
          </cell>
        </row>
        <row r="13226">
          <cell r="B13226" t="str">
            <v>C4632</v>
          </cell>
          <cell r="C13226" t="str">
            <v>REMANEJAMENTO DE BACIA SANITÁRIA</v>
          </cell>
          <cell r="D13226" t="str">
            <v>UN</v>
          </cell>
          <cell r="E13226">
            <v>153.30000000000001</v>
          </cell>
          <cell r="F13226" t="str">
            <v>SEINFRA</v>
          </cell>
        </row>
        <row r="13227">
          <cell r="B13227" t="str">
            <v>C4633</v>
          </cell>
          <cell r="C13227" t="str">
            <v>REMANEJAMENTO DE BANCADA DE GRANITO</v>
          </cell>
          <cell r="D13227" t="str">
            <v>M2</v>
          </cell>
          <cell r="E13227">
            <v>122.51</v>
          </cell>
          <cell r="F13227" t="str">
            <v>SEINFRA</v>
          </cell>
        </row>
        <row r="13228">
          <cell r="B13228" t="str">
            <v>PISOS</v>
          </cell>
          <cell r="E13228">
            <v>407.49</v>
          </cell>
          <cell r="F13228" t="str">
            <v>SEINFRA</v>
          </cell>
        </row>
        <row r="13229">
          <cell r="B13229" t="str">
            <v>C4625</v>
          </cell>
          <cell r="C13229" t="str">
            <v>BASE EM PREMOLDADO DE CONCRETO COM ADITIVO IMPERMEABILIZANTE P/ INSTALAÇÃO DE BACIA SANITÁRIA</v>
          </cell>
          <cell r="D13229" t="str">
            <v>UN</v>
          </cell>
          <cell r="E13229">
            <v>66.239999999999995</v>
          </cell>
          <cell r="F13229" t="str">
            <v>SEINFRA</v>
          </cell>
        </row>
        <row r="13230">
          <cell r="F13230" t="str">
            <v>SEINFRA</v>
          </cell>
        </row>
        <row r="13231">
          <cell r="B13231" t="str">
            <v>C4622</v>
          </cell>
          <cell r="C13231" t="str">
            <v>FITA ADESIVA ANTIDERRAPANTE E FOSFORESCENTE</v>
          </cell>
          <cell r="D13231" t="str">
            <v>UN</v>
          </cell>
          <cell r="E13231">
            <v>42.36</v>
          </cell>
          <cell r="F13231" t="str">
            <v>SEINFRA</v>
          </cell>
        </row>
        <row r="13232">
          <cell r="B13232" t="str">
            <v>C4623</v>
          </cell>
          <cell r="C13232" t="str">
            <v>PISO PODOTÁTIL INTERNO EM BORRACHA 30x30cm ASSENTAMENTO COM COLA VINIL (FORNECIMENTO E ASSENTAMENTO)</v>
          </cell>
          <cell r="D13232" t="str">
            <v>M2</v>
          </cell>
          <cell r="E13232">
            <v>185.99</v>
          </cell>
          <cell r="F13232" t="str">
            <v>SEINFRA</v>
          </cell>
        </row>
        <row r="13233">
          <cell r="F13233" t="str">
            <v>SEINFRA</v>
          </cell>
        </row>
        <row r="13234">
          <cell r="B13234" t="str">
            <v>C4624</v>
          </cell>
          <cell r="C13234" t="str">
            <v>PISO PODOTÁTIL EXTERNO EM PMC ESP. 3CM, ASSENTADO COM ARGAMASSA (FORNECIMENTO E ASSENTAMENTO)</v>
          </cell>
          <cell r="D13234" t="str">
            <v>M2</v>
          </cell>
          <cell r="E13234">
            <v>112.9</v>
          </cell>
          <cell r="F13234" t="str">
            <v>SEINFRA</v>
          </cell>
        </row>
        <row r="13235">
          <cell r="F13235" t="str">
            <v>SEINFRA</v>
          </cell>
        </row>
        <row r="13236">
          <cell r="B13236" t="str">
            <v>SINALIZAÇÃO</v>
          </cell>
          <cell r="E13236">
            <v>653.62</v>
          </cell>
          <cell r="F13236" t="str">
            <v>SEINFRA</v>
          </cell>
        </row>
        <row r="13237">
          <cell r="B13237" t="str">
            <v>C4850</v>
          </cell>
          <cell r="C13237" t="str">
            <v>PLACA EM ACRÍLICO ADESIVADA PARA SINALIZAÇÃO COM INDICAÇÃO DE ROTA DE FUGA 26X13CM</v>
          </cell>
          <cell r="D13237" t="str">
            <v>M</v>
          </cell>
          <cell r="E13237">
            <v>10.63</v>
          </cell>
          <cell r="F13237" t="str">
            <v>SEINFRA</v>
          </cell>
        </row>
        <row r="13238">
          <cell r="F13238" t="str">
            <v>SEINFRA</v>
          </cell>
        </row>
        <row r="13239">
          <cell r="B13239" t="str">
            <v>C4626</v>
          </cell>
          <cell r="C13239" t="str">
            <v>PLACA EM ALUMÍNIO 15x30cm C/ VINIL APLICADO EM 1 FACE E FIXAÇÃO COM FITA DUPLA FACE (FORNECIMENTO E MONTAGEM)</v>
          </cell>
          <cell r="D13239" t="str">
            <v>UN</v>
          </cell>
          <cell r="E13239">
            <v>17.36</v>
          </cell>
          <cell r="F13239" t="str">
            <v>SEINFRA</v>
          </cell>
        </row>
        <row r="13240">
          <cell r="F13240" t="str">
            <v>SEINFRA</v>
          </cell>
        </row>
        <row r="13241">
          <cell r="B13241" t="str">
            <v>C4627</v>
          </cell>
          <cell r="C13241" t="str">
            <v>PLACA EM ALUMÍNIO 20x20cm C/ VINIL APLICADO EM 1 FACE E FIXAÇÃO COM FITA DUPLA FACE (FORNECIMENTO E MONTAGEM)</v>
          </cell>
          <cell r="D13241" t="str">
            <v>UN</v>
          </cell>
          <cell r="E13241">
            <v>15.26</v>
          </cell>
          <cell r="F13241" t="str">
            <v>SEINFRA</v>
          </cell>
        </row>
        <row r="13242">
          <cell r="F13242" t="str">
            <v>SEINFRA</v>
          </cell>
        </row>
        <row r="13243">
          <cell r="B13243" t="str">
            <v>C4628</v>
          </cell>
          <cell r="C13243" t="str">
            <v>PLACA EM ALUMÍNIO 20x25cm C/ VINIL APLICADO EM 1 FACE E FIXAÇÃO COM FITA DUPLA FACE (FORNECIMENTO E MONTAGEM)</v>
          </cell>
          <cell r="D13243" t="str">
            <v>UN</v>
          </cell>
          <cell r="E13243">
            <v>18.899999999999999</v>
          </cell>
          <cell r="F13243" t="str">
            <v>SEINFRA</v>
          </cell>
        </row>
        <row r="13244">
          <cell r="F13244" t="str">
            <v>SEINFRA</v>
          </cell>
        </row>
        <row r="13245">
          <cell r="B13245" t="str">
            <v>C4629</v>
          </cell>
          <cell r="C13245" t="str">
            <v>PLACA EM AÇO GALVANIZADO C/ APLICAÇÃO EM 1 FACE EM VINIL E FUNDO C/ PINTURA EM ESMALTE SINTÉTICO PRETO FOSCO (FORNECIMENTO E MONTAGEM)</v>
          </cell>
          <cell r="D13245" t="str">
            <v>M2</v>
          </cell>
          <cell r="E13245">
            <v>460.34</v>
          </cell>
          <cell r="F13245" t="str">
            <v>SEINFRA</v>
          </cell>
        </row>
        <row r="13246">
          <cell r="F13246" t="str">
            <v>SEINFRA</v>
          </cell>
        </row>
        <row r="13247">
          <cell r="B13247" t="str">
            <v>C4648</v>
          </cell>
          <cell r="C13247" t="str">
            <v>PLACAS COM BRAILLE PARA SINALIZAÇÃO TÁTIL</v>
          </cell>
          <cell r="D13247" t="str">
            <v>UN</v>
          </cell>
          <cell r="E13247">
            <v>68</v>
          </cell>
          <cell r="F13247" t="str">
            <v>SEINFRA</v>
          </cell>
        </row>
        <row r="13248">
          <cell r="B13248" t="str">
            <v>C4641</v>
          </cell>
          <cell r="C13248" t="str">
            <v>SÍMBOLO INTERNACIONAL DE ACESSO - SIA - 15x15cm</v>
          </cell>
          <cell r="D13248" t="str">
            <v>UN</v>
          </cell>
          <cell r="E13248">
            <v>18.07</v>
          </cell>
          <cell r="F13248" t="str">
            <v>SEINFRA</v>
          </cell>
        </row>
        <row r="13249">
          <cell r="B13249" t="str">
            <v>C4649</v>
          </cell>
          <cell r="C13249" t="str">
            <v>SINALIZAÇÃO PARA EXTINTOR</v>
          </cell>
          <cell r="D13249" t="str">
            <v>UN</v>
          </cell>
          <cell r="E13249">
            <v>45.06</v>
          </cell>
          <cell r="F13249" t="str">
            <v>SEINFRA</v>
          </cell>
        </row>
        <row r="13250">
          <cell r="B13250" t="str">
            <v>DIVERSOS</v>
          </cell>
          <cell r="E13250">
            <v>1632.2</v>
          </cell>
          <cell r="F13250" t="str">
            <v>SEINFRA</v>
          </cell>
        </row>
        <row r="13251">
          <cell r="B13251" t="str">
            <v>C4646</v>
          </cell>
          <cell r="C13251" t="str">
            <v>CORRIMÃO DUPLA ALTURA EM AÇO INOX DIAM 1 1/2</v>
          </cell>
          <cell r="D13251" t="str">
            <v>M</v>
          </cell>
          <cell r="E13251">
            <v>413.14</v>
          </cell>
          <cell r="F13251" t="str">
            <v>SEINFRA</v>
          </cell>
        </row>
        <row r="13252">
          <cell r="B13252" t="str">
            <v>C4644</v>
          </cell>
          <cell r="C13252" t="str">
            <v>FORNECIMENTO E MONTAGEM DE BOTÕES EM BRAILLE COM SINALIZAÇÃO SONORA</v>
          </cell>
          <cell r="D13252" t="str">
            <v>CJ</v>
          </cell>
          <cell r="E13252">
            <v>1056.81</v>
          </cell>
          <cell r="F13252" t="str">
            <v>SEINFRA</v>
          </cell>
        </row>
        <row r="13253">
          <cell r="F13253" t="str">
            <v>SEINFRA</v>
          </cell>
        </row>
        <row r="13254">
          <cell r="B13254" t="str">
            <v>C4620</v>
          </cell>
          <cell r="C13254" t="str">
            <v>GUIA DE BALIZAMENTO EM ALVENARIA ESP.=10cm ALTURA ATÉ 15cm COMPLETAMENTE EXECUTADA E ACABAMENTO EM TEXTURA ACRÍLICA E TOPO EM CHAPIM EM PMC</v>
          </cell>
          <cell r="D13254" t="str">
            <v>M</v>
          </cell>
          <cell r="E13254">
            <v>162.25</v>
          </cell>
          <cell r="F13254" t="str">
            <v>SEINFRA</v>
          </cell>
        </row>
        <row r="13255">
          <cell r="F13255" t="str">
            <v>SEINFRA</v>
          </cell>
        </row>
        <row r="13256">
          <cell r="B13256" t="str">
            <v>SERVIÇOS DIVERSOS</v>
          </cell>
          <cell r="E13256">
            <v>182.47</v>
          </cell>
          <cell r="F13256" t="str">
            <v>SEINFRA</v>
          </cell>
        </row>
        <row r="13257">
          <cell r="B13257" t="str">
            <v>INDENIZAÇÕES</v>
          </cell>
          <cell r="E13257">
            <v>1.23</v>
          </cell>
          <cell r="F13257" t="str">
            <v>SEINFRA</v>
          </cell>
        </row>
        <row r="13258">
          <cell r="B13258" t="str">
            <v>C2840</v>
          </cell>
          <cell r="C13258" t="str">
            <v>INDENIZAÇÃO DE JAZIDA</v>
          </cell>
          <cell r="D13258" t="str">
            <v>M3</v>
          </cell>
          <cell r="E13258">
            <v>1.23</v>
          </cell>
          <cell r="F13258" t="str">
            <v>SEINFRA</v>
          </cell>
        </row>
        <row r="13259">
          <cell r="B13259" t="str">
            <v>LIMPEZA FINAL</v>
          </cell>
          <cell r="E13259">
            <v>181.24</v>
          </cell>
          <cell r="F13259" t="str">
            <v>SEINFRA</v>
          </cell>
        </row>
        <row r="13260">
          <cell r="B13260" t="str">
            <v>C1078</v>
          </cell>
          <cell r="C13260" t="str">
            <v>DESCUPINIZAÇÃO C/ MATERIAL INSETICIDA</v>
          </cell>
          <cell r="D13260" t="str">
            <v>M2</v>
          </cell>
          <cell r="E13260">
            <v>10.95</v>
          </cell>
          <cell r="F13260" t="str">
            <v>SEINFRA</v>
          </cell>
        </row>
        <row r="13261">
          <cell r="B13261" t="str">
            <v>C3605</v>
          </cell>
          <cell r="C13261" t="str">
            <v>LIMPEZA DA UNIDADE CASA TIPO "T 01" - PADRÃO POPULAR</v>
          </cell>
          <cell r="D13261" t="str">
            <v>UN</v>
          </cell>
          <cell r="E13261">
            <v>124.4</v>
          </cell>
          <cell r="F13261" t="str">
            <v>SEINFRA</v>
          </cell>
        </row>
        <row r="13262">
          <cell r="B13262" t="str">
            <v>C3447</v>
          </cell>
          <cell r="C13262" t="str">
            <v>LIMPEZA DE PISO EM ÁREA URBANIZADA</v>
          </cell>
          <cell r="D13262" t="str">
            <v>M2</v>
          </cell>
          <cell r="E13262">
            <v>1.17</v>
          </cell>
          <cell r="F13262" t="str">
            <v>SEINFRA</v>
          </cell>
        </row>
        <row r="13263">
          <cell r="B13263" t="str">
            <v>C1625</v>
          </cell>
          <cell r="C13263" t="str">
            <v>LIMPEZA DE PISOS E REVESTIMENTOS</v>
          </cell>
          <cell r="D13263" t="str">
            <v>M2</v>
          </cell>
          <cell r="E13263">
            <v>7.95</v>
          </cell>
          <cell r="F13263" t="str">
            <v>SEINFRA</v>
          </cell>
        </row>
        <row r="13264">
          <cell r="B13264" t="str">
            <v>C1626</v>
          </cell>
          <cell r="C13264" t="str">
            <v>LIMPEZA DE REVESTIMENTOS CERÂMICOS</v>
          </cell>
          <cell r="D13264" t="str">
            <v>M2</v>
          </cell>
          <cell r="E13264">
            <v>6.98</v>
          </cell>
          <cell r="F13264" t="str">
            <v>SEINFRA</v>
          </cell>
        </row>
        <row r="13265">
          <cell r="B13265" t="str">
            <v>C1627</v>
          </cell>
          <cell r="C13265" t="str">
            <v>LIMPEZA DE VIDROS</v>
          </cell>
          <cell r="D13265" t="str">
            <v>M2</v>
          </cell>
          <cell r="E13265">
            <v>9.33</v>
          </cell>
          <cell r="F13265" t="str">
            <v>SEINFRA</v>
          </cell>
        </row>
        <row r="13266">
          <cell r="B13266" t="str">
            <v>C1628</v>
          </cell>
          <cell r="C13266" t="str">
            <v>LIMPEZA GERAL</v>
          </cell>
          <cell r="D13266" t="str">
            <v>M2</v>
          </cell>
          <cell r="E13266">
            <v>10.88</v>
          </cell>
          <cell r="F13266" t="str">
            <v>SEINFRA</v>
          </cell>
        </row>
        <row r="13267">
          <cell r="B13267" t="str">
            <v>C1629</v>
          </cell>
          <cell r="C13267" t="str">
            <v>LIMPEZA, RETIRADA DO PAPEL E LAVAGEM DE MOSAICO VIDROSO</v>
          </cell>
          <cell r="D13267" t="str">
            <v>M2</v>
          </cell>
          <cell r="E13267">
            <v>9.58</v>
          </cell>
          <cell r="F13267" t="str">
            <v>SEINFRA</v>
          </cell>
        </row>
        <row r="13269">
          <cell r="F13269" t="str">
            <v>COMPOSIÇÃO - JULHO/2022</v>
          </cell>
        </row>
        <row r="13270">
          <cell r="B13270" t="str">
            <v>CP-001</v>
          </cell>
          <cell r="C13270" t="str">
            <v>BARRA LISA TRACO 1:3 (CIMENTO E AREIA MEDIA), ESPESSURA 1,0CM, PREPARO MANUAL DA ARGAMASSA</v>
          </cell>
          <cell r="D13270" t="str">
            <v>M2</v>
          </cell>
          <cell r="E13270">
            <v>42.75</v>
          </cell>
          <cell r="F13270" t="str">
            <v>COMPOSIÇÃO</v>
          </cell>
        </row>
        <row r="13271">
          <cell r="B13271" t="str">
            <v>CP-01</v>
          </cell>
          <cell r="C13271" t="str">
            <v>IMPERMEABILIZAÇÃO DE ESTRUTURAS ENTERRADAS, COM TINTA ASFÁLTICA, DUAS DEMÃOS.</v>
          </cell>
          <cell r="D13271" t="str">
            <v>M2</v>
          </cell>
          <cell r="E13271">
            <v>12.45</v>
          </cell>
          <cell r="F13271" t="str">
            <v>COMPOSIÇÃO</v>
          </cell>
        </row>
        <row r="13272">
          <cell r="B13272" t="str">
            <v>CP-02</v>
          </cell>
          <cell r="C13272" t="str">
            <v>ATERRO MANUAL COM SOLO ARGILOSO-ARENOSO E COMPACTAÇÃO MECANIZADA, INCLUSO TRANSPORTE.</v>
          </cell>
          <cell r="D13272" t="str">
            <v>M3</v>
          </cell>
          <cell r="E13272">
            <v>168.38</v>
          </cell>
          <cell r="F13272" t="str">
            <v>COMPOSIÇÃO</v>
          </cell>
        </row>
        <row r="13273">
          <cell r="B13273" t="str">
            <v>CP-03</v>
          </cell>
          <cell r="C13273" t="str">
            <v>PLACA DE OBRA EM CHAPA DE ACO GALVANIZADO - FORNECIMENTO E INSTALAÇÃO</v>
          </cell>
          <cell r="D13273" t="str">
            <v>M2</v>
          </cell>
          <cell r="E13273">
            <v>558.35</v>
          </cell>
          <cell r="F13273" t="str">
            <v>COMPOSIÇÃO</v>
          </cell>
        </row>
        <row r="13274">
          <cell r="B13274" t="str">
            <v>CP-04</v>
          </cell>
          <cell r="C13274" t="str">
            <v>LUMINÁRIA TIPO CALHA, DE SOBREPOR, LED, COM 2 LÂMPADAS TUBULARES DE 18/20W - FORNECIMENTO E INSTALAÇÃO</v>
          </cell>
          <cell r="D13274" t="str">
            <v>UN</v>
          </cell>
          <cell r="E13274">
            <v>80.36</v>
          </cell>
          <cell r="F13274" t="str">
            <v>COMPOSIÇÃO</v>
          </cell>
        </row>
        <row r="13275">
          <cell r="B13275" t="str">
            <v>CP-05</v>
          </cell>
          <cell r="C13275" t="str">
            <v>PORTA DE FERRO, DE ABRIR, TIPO BARRA COM CHAPA LISA DOBRADA Nº 18, INCLUSO COM GUARNICOES/FECHADURA COM MAÇANETA ALAVANCA (PORTA 90X210 CM COM ABERTURA DE VISOR ACRÍLICO DE 80X20CM)</v>
          </cell>
          <cell r="D13275" t="str">
            <v>UN</v>
          </cell>
          <cell r="E13275">
            <v>814.25</v>
          </cell>
          <cell r="F13275" t="str">
            <v>COMPOSIÇÃO</v>
          </cell>
        </row>
        <row r="13276">
          <cell r="B13276" t="str">
            <v>CP-06</v>
          </cell>
          <cell r="C13276" t="str">
            <v>PORTA DE FERRO, DE ABRIR, TIPO BARRA COM CHAPA LISA DOBRADA Nº 18, INCLUSO GUARNIÇÕES/FECHADURA COM MAÇANETA ALAVANCA, DIMENSÕES = 90X210CM - FORNECIMENTO E INSTALAÇÃO</v>
          </cell>
          <cell r="D13276" t="str">
            <v>UN</v>
          </cell>
          <cell r="E13276">
            <v>725.07</v>
          </cell>
          <cell r="F13276" t="str">
            <v>COMPOSIÇÃO</v>
          </cell>
        </row>
        <row r="13277">
          <cell r="B13277" t="str">
            <v>CP-07</v>
          </cell>
          <cell r="C13277" t="str">
            <v>LAJE PRE -MOLDADA 16 P/350KGF/M², INCLUI VIGOTAS, CAPEAMENTO 4 CM, CONCRETO 25 MPA E ESCORAMENTO.</v>
          </cell>
          <cell r="D13277" t="str">
            <v>M2</v>
          </cell>
          <cell r="E13277">
            <v>171.86</v>
          </cell>
          <cell r="F13277" t="str">
            <v>COMPOSIÇÃO</v>
          </cell>
        </row>
        <row r="13278">
          <cell r="B13278" t="str">
            <v>CP-08</v>
          </cell>
          <cell r="C13278" t="str">
            <v xml:space="preserve">PISO EM GRANILITE, MARMORITE OU GRANITINA EM AMBIENTES INTERNOS. </v>
          </cell>
          <cell r="D13278" t="str">
            <v>M2</v>
          </cell>
          <cell r="E13278">
            <v>43.49</v>
          </cell>
          <cell r="F13278" t="str">
            <v>COMPOSIÇÃO</v>
          </cell>
        </row>
        <row r="13279">
          <cell r="B13279" t="str">
            <v>CP-09</v>
          </cell>
          <cell r="C13279" t="str">
            <v>QUADRO ESCOLAR EM VIDRO TEMPERADO, E = 8 MM, ENCAIXADO EM PERFIL U DE ALUMÍNIO - FORNECIMENTO E INSTALAÇÃO</v>
          </cell>
          <cell r="D13279" t="str">
            <v>M2</v>
          </cell>
          <cell r="E13279">
            <v>424.43</v>
          </cell>
          <cell r="F13279" t="str">
            <v>COMPOSIÇÃO</v>
          </cell>
        </row>
        <row r="13280">
          <cell r="B13280" t="str">
            <v>CP-10</v>
          </cell>
          <cell r="C13280" t="str">
            <v>TOALHEIRO PLÁSTICO TIPO DISPENSER PARA PAPEL TOALHA INTERFOLHADO - FORNECIMENTO E INSTALAÇÃO</v>
          </cell>
          <cell r="D13280" t="str">
            <v>UN</v>
          </cell>
          <cell r="E13280">
            <v>73.08</v>
          </cell>
          <cell r="F13280" t="str">
            <v>COMPOSIÇÃO</v>
          </cell>
        </row>
        <row r="13281">
          <cell r="B13281" t="str">
            <v>CP-11</v>
          </cell>
          <cell r="C13281" t="str">
            <v>CAIXA DE PASSAGEM 30X30X40 COM TAMPA E DRENO BRITA</v>
          </cell>
          <cell r="D13281" t="str">
            <v>UN</v>
          </cell>
          <cell r="E13281">
            <v>203.15</v>
          </cell>
          <cell r="F13281" t="str">
            <v>COMPOSIÇÃO</v>
          </cell>
        </row>
        <row r="13282">
          <cell r="B13282" t="str">
            <v>CP-12</v>
          </cell>
          <cell r="C13282" t="str">
            <v>PLACA DE INAUGURAÇÃO EM ALUMÍNIO COM ACRILÍCO, 80X60CM, COM LOGOMARCA E MODURA</v>
          </cell>
          <cell r="D13282" t="str">
            <v>UN</v>
          </cell>
          <cell r="E13282">
            <v>1148.72</v>
          </cell>
          <cell r="F13282" t="str">
            <v>COMPOSIÇÃO</v>
          </cell>
        </row>
        <row r="13283">
          <cell r="B13283" t="str">
            <v>CP-13</v>
          </cell>
          <cell r="C13283" t="str">
            <v>VIDRO LISO COMUM TRANSPARENTE, ESPESSURA 3MM</v>
          </cell>
          <cell r="D13283" t="str">
            <v>M2</v>
          </cell>
          <cell r="E13283">
            <v>135.49</v>
          </cell>
          <cell r="F13283" t="str">
            <v>COMPOSIÇÃO</v>
          </cell>
        </row>
        <row r="13284">
          <cell r="B13284" t="str">
            <v>CP-14</v>
          </cell>
          <cell r="C13284" t="str">
            <v>GRADE FIXA EM BARRA DE FERRO QUADRADA DE 1/2" NA VERTICAL, BARRA CHATA 3/4"X1/4" (DUPLA) NA HORIZONTAL (CENTRAL) E REQUADRO EM BARRA DE FERRO QUADRADA DE 1 1/2".</v>
          </cell>
          <cell r="D13284" t="str">
            <v>M2</v>
          </cell>
          <cell r="E13284">
            <v>312.07</v>
          </cell>
          <cell r="F13284" t="str">
            <v>COMPOSIÇÃO</v>
          </cell>
        </row>
        <row r="13285">
          <cell r="B13285" t="str">
            <v>CP-15</v>
          </cell>
          <cell r="C13285" t="str">
            <v>EXECUÇÃO DE ESCRITÓRIO EM CANTEIRO DE OBRA EM CHAPA DE MADEIRA COMPENSADA.</v>
          </cell>
          <cell r="D13285" t="str">
            <v>M2</v>
          </cell>
          <cell r="E13285">
            <v>223.92</v>
          </cell>
          <cell r="F13285" t="str">
            <v>COMPOSIÇÃO</v>
          </cell>
        </row>
        <row r="13286">
          <cell r="B13286" t="str">
            <v>CP-16</v>
          </cell>
          <cell r="C13286" t="str">
            <v>EXECUÇÃO DE ALMOXARIFADO EM CANTEIRO DE OBRA EM CHAPA DE MADEIRA COMPENSADA, INCLUSO PRATELEIRAS.</v>
          </cell>
          <cell r="D13286" t="str">
            <v>M2</v>
          </cell>
          <cell r="E13286">
            <v>299.44</v>
          </cell>
          <cell r="F13286" t="str">
            <v>COMPOSIÇÃO</v>
          </cell>
        </row>
        <row r="13287">
          <cell r="B13287" t="str">
            <v>CP-17</v>
          </cell>
          <cell r="C13287" t="str">
            <v>PEITORIL EM GRANITO CINZA POLIDO, ANDORINHA, E=2CM - FORNECIMENTO E INSTALAÇÃO</v>
          </cell>
          <cell r="D13287" t="str">
            <v>M</v>
          </cell>
          <cell r="E13287">
            <v>112.4</v>
          </cell>
          <cell r="F13287" t="str">
            <v>COMPOSIÇÃO</v>
          </cell>
        </row>
        <row r="13288">
          <cell r="B13288" t="str">
            <v>CP-18</v>
          </cell>
          <cell r="C13288" t="str">
            <v>LUMINÁRIA TIPO CALHA, DE SOBREPOR, LED, COM 1 LÂMPADA TUBULAR DE 18/20W - FORNECIMENTO E INSTALAÇÃO</v>
          </cell>
          <cell r="D13288" t="str">
            <v>UN</v>
          </cell>
          <cell r="E13288">
            <v>44.43</v>
          </cell>
          <cell r="F13288" t="str">
            <v>COMPOSIÇÃO</v>
          </cell>
        </row>
        <row r="13289">
          <cell r="B13289" t="str">
            <v>CP-19</v>
          </cell>
          <cell r="C13289" t="str">
            <v>PORTA DE ALUMÍNIO DE ABRIR COM LABRI, COM GUARNIÇÃO, FIXAÇÃO COM PARAFUSOS, COMPLETA, COM TARJETA TIPO LIVRE/OCUPADO PARA BOX DE BANHEIRO - FORNECIMENTO E INSTALAÇÃO</v>
          </cell>
          <cell r="D13289" t="str">
            <v>M2</v>
          </cell>
          <cell r="E13289">
            <v>717.97</v>
          </cell>
          <cell r="F13289" t="str">
            <v>COMPOSIÇÃO</v>
          </cell>
        </row>
        <row r="13290">
          <cell r="B13290" t="str">
            <v>CP-20</v>
          </cell>
          <cell r="C13290" t="str">
            <v>JUNÇÃO SIMPLES, PVC, SERIE NORMAL, ESGOTO PREDIAL, DN 100 X 50 MM, JUNTA ELASTICA, FORNECIDO E INSTALADO EM RAMAL DE DESCARGA OU RAMAL DE ESGOTO SANITÁRIO.</v>
          </cell>
          <cell r="D13290" t="str">
            <v>UN</v>
          </cell>
          <cell r="E13290">
            <v>41.68</v>
          </cell>
          <cell r="F13290" t="str">
            <v>COMPOSIÇÃO</v>
          </cell>
        </row>
        <row r="13291">
          <cell r="B13291" t="str">
            <v>CP-21</v>
          </cell>
          <cell r="C13291" t="str">
            <v>REDUÇÃO EXCÊNTRICA, PVC, ESGOTO PREDIAL, DN 100 X 50 MM, JUNTA ELÁSTICA, FORNECIDO E INSTALADO AF_12/2014</v>
          </cell>
          <cell r="D13291" t="str">
            <v>UN</v>
          </cell>
          <cell r="E13291">
            <v>15.92</v>
          </cell>
          <cell r="F13291" t="str">
            <v>COMPOSIÇÃO</v>
          </cell>
        </row>
        <row r="13292">
          <cell r="B13292" t="str">
            <v>CP-22</v>
          </cell>
          <cell r="C13292" t="str">
            <v>ESPELHO CRISTAL, ESPESSURA 4MM, COM PARAFUSO DE FIXAÇÃO, SEM MOLDURA.</v>
          </cell>
          <cell r="D13292" t="str">
            <v>M2</v>
          </cell>
          <cell r="E13292">
            <v>484.99</v>
          </cell>
          <cell r="F13292" t="str">
            <v>COMPOSIÇÃO</v>
          </cell>
        </row>
        <row r="13293">
          <cell r="B13293" t="str">
            <v>CP-23</v>
          </cell>
          <cell r="C13293" t="str">
            <v>BANCADA, BANCOS E PRATELEIRAS DE GRANITO CINZA POLIDO, ANDORINHA, INCLUSIVE RODOBANCADA E TESTEIRA E=2 CM - FORNECIMENTO E INSTALAÇÃO</v>
          </cell>
          <cell r="D13293" t="str">
            <v>M2</v>
          </cell>
          <cell r="E13293">
            <v>421.95</v>
          </cell>
          <cell r="F13293" t="str">
            <v>COMPOSIÇÃO</v>
          </cell>
        </row>
        <row r="13294">
          <cell r="B13294" t="str">
            <v>CP-24</v>
          </cell>
          <cell r="C13294" t="str">
            <v>PORTA DE FERRO, DE ABRIR, TIPO BARRA COM CHAPA LISA DOBRADA Nº 18, INCLUSO GUARNIÇÕES/FECHADURA COM MAÇANETA ALAVANCA, DIMENSÕES = 80X210CM  - FORNECIMENTO E INSTALAÇÃO</v>
          </cell>
          <cell r="D13294" t="str">
            <v>UN</v>
          </cell>
          <cell r="E13294">
            <v>711.31</v>
          </cell>
          <cell r="F13294" t="str">
            <v>COMPOSIÇÃO</v>
          </cell>
        </row>
        <row r="13295">
          <cell r="B13295" t="str">
            <v>CP-25</v>
          </cell>
          <cell r="C13295" t="str">
            <v>BANCADA EM AÇO INOX  - 304, DIMENSÃO 2,13 X 0,60 M C/02 CUBAS 50X40X25 CM RODOPIA 10 CM, CONCRETADA, INCLUSIVE VÁLVULA, SIFÃO CROMADOS,TORNEIRA BICA MÓVEL</v>
          </cell>
          <cell r="D13295" t="str">
            <v>UN</v>
          </cell>
          <cell r="E13295">
            <v>3696.99</v>
          </cell>
          <cell r="F13295" t="str">
            <v>COMPOSIÇÃO</v>
          </cell>
        </row>
        <row r="13296">
          <cell r="B13296" t="str">
            <v>CP-26</v>
          </cell>
          <cell r="C13296" t="str">
            <v>EXECUÇÃO DE SANITÁRIO EM CANTEIRO DE OBRA EM CHAPA DE MADEIRA COMPENSADA.</v>
          </cell>
          <cell r="D13296" t="str">
            <v>M2</v>
          </cell>
          <cell r="E13296">
            <v>307.39999999999998</v>
          </cell>
          <cell r="F13296" t="str">
            <v>COMPOSIÇÃO</v>
          </cell>
        </row>
        <row r="13297">
          <cell r="B13297" t="str">
            <v>CP-27</v>
          </cell>
          <cell r="C13297" t="str">
            <v>EXECUÇÃO DE DEPÓSITO EM CANTEIRO DE OBRA EM CHAPA DE MADEIRA COMPENSADA. INCLUSO PRATELEIRAS.</v>
          </cell>
          <cell r="D13297" t="str">
            <v>M2</v>
          </cell>
          <cell r="E13297">
            <v>261.43</v>
          </cell>
          <cell r="F13297" t="str">
            <v>COMPOSIÇÃO</v>
          </cell>
        </row>
        <row r="13298">
          <cell r="B13298" t="str">
            <v>CP-28</v>
          </cell>
          <cell r="C13298" t="str">
            <v>RUFO DE CONCRETO ARMADO FCK=20MPA L=30CM E H=5CM</v>
          </cell>
          <cell r="D13298" t="str">
            <v>M</v>
          </cell>
          <cell r="E13298">
            <v>57.87</v>
          </cell>
          <cell r="F13298" t="str">
            <v>COMPOSIÇÃO</v>
          </cell>
        </row>
        <row r="13299">
          <cell r="B13299" t="str">
            <v>CP-29</v>
          </cell>
          <cell r="C13299" t="str">
            <v>LETREIRO EM AÇO INOX, CHPA NUM. 22, RECORTADO, H=20CM (SEM RELEVO)</v>
          </cell>
          <cell r="D13299" t="str">
            <v>UN</v>
          </cell>
          <cell r="E13299">
            <v>174</v>
          </cell>
          <cell r="F13299" t="str">
            <v>COMPOSIÇÃO</v>
          </cell>
        </row>
        <row r="13300">
          <cell r="B13300" t="str">
            <v>CP-30</v>
          </cell>
          <cell r="C13300" t="str">
            <v>REFLETOR LED RETANGULAR BIVOLT 30W</v>
          </cell>
          <cell r="D13300" t="str">
            <v>UN</v>
          </cell>
          <cell r="E13300">
            <v>68.08</v>
          </cell>
          <cell r="F13300" t="str">
            <v>COMPOSIÇÃO</v>
          </cell>
        </row>
        <row r="13301">
          <cell r="B13301" t="str">
            <v>CP-31</v>
          </cell>
          <cell r="C13301" t="str">
            <v>GRADIL COM MONTANTES EM TUBO GALVANIZADO 1 1/2", REQUADROS EM BARRA CHATA 3/4" X 3/16" E TELA DE ARAME GALVANIZADO FIO 12, MALHA 2", ARRANJO DE BARRAS CONFORME PROJETO DE ESQUADRIAS - FORNECIMENTO E INSTALAÇÃO</v>
          </cell>
          <cell r="D13301" t="str">
            <v>M2</v>
          </cell>
          <cell r="E13301">
            <v>933.3</v>
          </cell>
          <cell r="F13301" t="str">
            <v>COMPOSIÇÃO</v>
          </cell>
        </row>
        <row r="13302">
          <cell r="B13302" t="str">
            <v>CP-32</v>
          </cell>
          <cell r="C13302" t="str">
            <v>ALVENARIA TIJOLO CERÂMICO MACIÇO (5X10X20), ESP 0,10M, COM ARGAMASSA TRAÇO 1:2:8 (CIMENTO/ CAL/ AREIA)</v>
          </cell>
          <cell r="D13302" t="str">
            <v>M2</v>
          </cell>
          <cell r="E13302">
            <v>144.66</v>
          </cell>
          <cell r="F13302" t="str">
            <v>COMPOSIÇÃO</v>
          </cell>
        </row>
        <row r="13303">
          <cell r="B13303" t="str">
            <v>CP-33</v>
          </cell>
          <cell r="C13303" t="str">
            <v>ALVENARIA TIJOLO CERÂMICO MACIÇO (5X10X20), ESP 0,05M, COM ARGAMASSA TRAÇO 1:2:8 (CIMENTO/ CAL/ AREIA)</v>
          </cell>
          <cell r="D13303" t="str">
            <v>M2</v>
          </cell>
          <cell r="E13303">
            <v>87.51</v>
          </cell>
          <cell r="F13303" t="str">
            <v>COMPOSIÇÃO</v>
          </cell>
        </row>
        <row r="13304">
          <cell r="B13304" t="str">
            <v>CP-34</v>
          </cell>
          <cell r="C13304" t="str">
            <v>DEMOLIÇÃO DE MEIO-FIO GRANÍTICO OU PRÉ-MOLDADO</v>
          </cell>
          <cell r="D13304" t="str">
            <v>M</v>
          </cell>
          <cell r="E13304">
            <v>10.01</v>
          </cell>
          <cell r="F13304" t="str">
            <v>COMPOSIÇÃO</v>
          </cell>
        </row>
        <row r="13305">
          <cell r="B13305" t="str">
            <v>CP-35</v>
          </cell>
          <cell r="C13305" t="str">
            <v xml:space="preserve"> PISO TÁTIL DIRECIONAL E/OU ALERTA, DE CONCRETO, NA COR NATURAL, P/DEFICIENTES VISUAIS, DIMENSÕES 25X25CM, APLICADO COM ARGAMASSA INDUSTRIALIZADA AC-II, REJUNTADO, EXCLUSIVE REGULARIZAÇÃO DE BASE</v>
          </cell>
          <cell r="D13305" t="str">
            <v>M2</v>
          </cell>
          <cell r="E13305">
            <v>89.81</v>
          </cell>
          <cell r="F13305" t="str">
            <v>COMPOSIÇÃO</v>
          </cell>
        </row>
        <row r="13306">
          <cell r="B13306" t="str">
            <v>CP-36</v>
          </cell>
          <cell r="C13306" t="str">
            <v>RAMPA PARA ACESSO DE P.N.E. EM CONCRETO FCK = 20MPa, DESEMPOLADA, PINTADA COM TINTA RESISTENTE AZUL E PICTOGRAMA BRANCO, DIMENSÕES 4,56X1,50M, INCLUSIVE PISO TÁTIL DE ALERTA</v>
          </cell>
          <cell r="D13306" t="str">
            <v>UN</v>
          </cell>
          <cell r="E13306">
            <v>556.75</v>
          </cell>
          <cell r="F13306" t="str">
            <v>COMPOSIÇÃO</v>
          </cell>
        </row>
        <row r="13307">
          <cell r="B13307" t="str">
            <v>CP-37</v>
          </cell>
          <cell r="C13307" t="str">
            <v>TRAMA EM ESTRUTURA MISTA COMPOSTA POR TERÇAS METÁLICAS E RIPAS E CAIBROS DE MADEIRA PARA TELHADOS DE 2 OU MAIS ÁGUAS PARA TELHA CERÂMICA, INCLUSO TRANSPORTE VERTICAL.</v>
          </cell>
          <cell r="D13307" t="str">
            <v>M2</v>
          </cell>
          <cell r="E13307">
            <v>107.88</v>
          </cell>
          <cell r="F13307" t="str">
            <v>COMPOSIÇÃO</v>
          </cell>
        </row>
      </sheetData>
      <sheetData sheetId="4"/>
      <sheetData sheetId="5"/>
      <sheetData sheetId="6"/>
      <sheetData sheetId="7"/>
      <sheetData sheetId="8"/>
      <sheetData sheetId="9">
        <row r="6">
          <cell r="B6">
            <v>97141</v>
          </cell>
          <cell r="C6" t="str">
            <v>ASSENTAMENTO DE TUBO DE FERRO FUNDIDO PARA REDE DE ÁGUA, DN 80 MM, JUNTA ELÁSTICA, INSTALADO EM LOCAL COM NÍVEL ALTO DE INTERFERÊNCIAS (NÃO INCLUI FORNECIMENTO). AF_11/2017</v>
          </cell>
          <cell r="D6" t="str">
            <v>M</v>
          </cell>
          <cell r="E6">
            <v>9.76</v>
          </cell>
          <cell r="F6" t="str">
            <v xml:space="preserve">SINAPI  </v>
          </cell>
        </row>
        <row r="7">
          <cell r="B7">
            <v>97142</v>
          </cell>
          <cell r="C7" t="str">
            <v>ASSENTAMENTO DE TUBO DE FERRO FUNDIDO PARA REDE DE ÁGUA, DN 100 MM, JUNTA ELÁSTICA, INSTALADO EM LOCAL COM NÍVEL ALTO DE INTERFERÊNCIAS (NÃO INCLUI FORNECIMENTO). AF_11/2017</v>
          </cell>
          <cell r="D7" t="str">
            <v>M</v>
          </cell>
          <cell r="E7">
            <v>10.82</v>
          </cell>
          <cell r="F7" t="str">
            <v xml:space="preserve">SINAPI  </v>
          </cell>
        </row>
        <row r="8">
          <cell r="B8">
            <v>97143</v>
          </cell>
          <cell r="C8" t="str">
            <v>ASSENTAMENTO DE TUBO DE FERRO FUNDIDO PARA REDE DE ÁGUA, DN 150 MM, JUNTA ELÁSTICA, INSTALADO EM LOCAL COM NÍVEL ALTO DE INTERFERÊNCIAS (NÃO INCLUI FORNECIMENTO). AF_11/2017</v>
          </cell>
          <cell r="D8" t="str">
            <v>M</v>
          </cell>
          <cell r="E8">
            <v>13.51</v>
          </cell>
          <cell r="F8" t="str">
            <v xml:space="preserve">SINAPI  </v>
          </cell>
        </row>
        <row r="9">
          <cell r="B9">
            <v>97144</v>
          </cell>
          <cell r="C9" t="str">
            <v>ASSENTAMENTO DE TUBO DE FERRO FUNDIDO PARA REDE DE ÁGUA, DN 200 MM, JUNTA ELÁSTICA, INSTALADO EM LOCAL COM NÍVEL ALTO DE INTERFERÊNCIAS (NÃO INCLUI FORNECIMENTO). AF_11/2017</v>
          </cell>
          <cell r="D9" t="str">
            <v>M</v>
          </cell>
          <cell r="E9">
            <v>16.18</v>
          </cell>
          <cell r="F9" t="str">
            <v xml:space="preserve">SINAPI  </v>
          </cell>
        </row>
        <row r="10">
          <cell r="B10">
            <v>97145</v>
          </cell>
          <cell r="C10" t="str">
            <v>ASSENTAMENTO DE TUBO DE FERRO FUNDIDO PARA REDE DE ÁGUA, DN 250 MM, JUNTA ELÁSTICA, INSTALADO EM LOCAL COM NÍVEL ALTO DE INTERFERÊNCIAS (NÃO INCLUI FORNECIMENTO). AF_11/2017</v>
          </cell>
          <cell r="D10" t="str">
            <v>M</v>
          </cell>
          <cell r="E10">
            <v>18.899999999999999</v>
          </cell>
          <cell r="F10" t="str">
            <v xml:space="preserve">SINAPI  </v>
          </cell>
        </row>
        <row r="11">
          <cell r="B11">
            <v>97146</v>
          </cell>
          <cell r="C11" t="str">
            <v>ASSENTAMENTO DE TUBO DE FERRO FUNDIDO PARA REDE DE ÁGUA, DN 300 MM, JUNTA ELÁSTICA, INSTALADO EM LOCAL COM NÍVEL ALTO DE INTERFERÊNCIAS (NÃO INCLUI FORNECIMENTO). AF_11/2017</v>
          </cell>
          <cell r="D11" t="str">
            <v>M</v>
          </cell>
          <cell r="E11">
            <v>21.57</v>
          </cell>
          <cell r="F11" t="str">
            <v xml:space="preserve">SINAPI  </v>
          </cell>
        </row>
        <row r="12">
          <cell r="B12">
            <v>97147</v>
          </cell>
          <cell r="C12" t="str">
            <v>ASSENTAMENTO DE TUBO DE FERRO FUNDIDO PARA REDE DE ÁGUA, DN 350 MM, JUNTA ELÁSTICA, INSTALADO EM LOCAL COM NÍVEL ALTO DE INTERFERÊNCIAS (NÃO INCLUI FORNECIMENTO). AF_11/2017</v>
          </cell>
          <cell r="D12" t="str">
            <v>M</v>
          </cell>
          <cell r="E12">
            <v>24.29</v>
          </cell>
          <cell r="F12" t="str">
            <v xml:space="preserve">SINAPI  </v>
          </cell>
        </row>
        <row r="13">
          <cell r="B13">
            <v>97148</v>
          </cell>
          <cell r="C13" t="str">
            <v>ASSENTAMENTO DE TUBO DE FERRO FUNDIDO PARA REDE DE ÁGUA, DN 400 MM, JUNTA ELÁSTICA, INSTALADO EM LOCAL COM NÍVEL ALTO DE INTERFERÊNCIAS (NÃO INCLUI FORNECIMENTO). AF_11/2017</v>
          </cell>
          <cell r="D13" t="str">
            <v>M</v>
          </cell>
          <cell r="E13">
            <v>26.97</v>
          </cell>
          <cell r="F13" t="str">
            <v xml:space="preserve">SINAPI  </v>
          </cell>
        </row>
        <row r="14">
          <cell r="B14">
            <v>97149</v>
          </cell>
          <cell r="C14" t="str">
            <v>ASSENTAMENTO DE TUBO DE FERRO FUNDIDO PARA REDE DE ÁGUA, DN 450 MM, JUNTA ELÁSTICA, INSTALADO EM LOCAL COM NÍVEL ALTO DE INTERFERÊNCIAS (NÃO INCLUI FORNECIMENTO). AF_11/2017</v>
          </cell>
          <cell r="D14" t="str">
            <v>M</v>
          </cell>
          <cell r="E14">
            <v>29.71</v>
          </cell>
          <cell r="F14" t="str">
            <v xml:space="preserve">SINAPI  </v>
          </cell>
        </row>
        <row r="15">
          <cell r="B15">
            <v>97150</v>
          </cell>
          <cell r="C15" t="str">
            <v>ASSENTAMENTO DE TUBO DE FERRO FUNDIDO PARA REDE DE ÁGUA, DN 500 MM, JUNTA ELÁSTICA, INSTALADO EM LOCAL COM NÍVEL ALTO DE INTERFERÊNCIAS (NÃO INCLUI FORNECIMENTO). AF_11/2017</v>
          </cell>
          <cell r="D15" t="str">
            <v>M</v>
          </cell>
          <cell r="E15">
            <v>35.840000000000003</v>
          </cell>
          <cell r="F15" t="str">
            <v xml:space="preserve">SINAPI  </v>
          </cell>
        </row>
        <row r="16">
          <cell r="B16">
            <v>97151</v>
          </cell>
          <cell r="C16" t="str">
            <v>ASSENTAMENTO DE TUBO DE FERRO FUNDIDO PARA REDE DE ÁGUA, DN 600 MM, JUNTA ELÁSTICA, INSTALADO EM LOCAL COM NÍVEL ALTO DE INTERFERÊNCIAS (NÃO INCLUI FORNECIMENTO). AF_11/2017</v>
          </cell>
          <cell r="D16" t="str">
            <v>M</v>
          </cell>
          <cell r="E16">
            <v>41.74</v>
          </cell>
          <cell r="F16" t="str">
            <v xml:space="preserve">SINAPI  </v>
          </cell>
        </row>
        <row r="17">
          <cell r="B17">
            <v>97152</v>
          </cell>
          <cell r="C17" t="str">
            <v>ASSENTAMENTO DE TUBO DE FERRO FUNDIDO PARA REDE DE ÁGUA, DN 700 MM, JUNTA ELÁSTICA, INSTALADO EM LOCAL COM NÍVEL ALTO DE INTERFERÊNCIAS (NÃO INCLUI FORNECIMENTO). AF_11/2017</v>
          </cell>
          <cell r="D17" t="str">
            <v>M</v>
          </cell>
          <cell r="E17">
            <v>47.46</v>
          </cell>
          <cell r="F17" t="str">
            <v xml:space="preserve">SINAPI  </v>
          </cell>
        </row>
        <row r="18">
          <cell r="B18">
            <v>97153</v>
          </cell>
          <cell r="C18" t="str">
            <v>ASSENTAMENTO DE TUBO DE FERRO FUNDIDO PARA REDE DE ÁGUA, DN 800 MM, JUNTA ELÁSTICA, INSTALADO EM LOCAL COM NÍVEL ALTO DE INTERFERÊNCIAS (NÃO INCLUI FORNECIMENTO). AF_11/2017</v>
          </cell>
          <cell r="D18" t="str">
            <v>M</v>
          </cell>
          <cell r="E18">
            <v>53.29</v>
          </cell>
          <cell r="F18" t="str">
            <v xml:space="preserve">SINAPI  </v>
          </cell>
        </row>
        <row r="19">
          <cell r="B19">
            <v>97154</v>
          </cell>
          <cell r="C19" t="str">
            <v>ASSENTAMENTO DE TUBO DE FERRO FUNDIDO PARA REDE DE ÁGUA, DN 900 MM, JUNTA ELÁSTICA, INSTALADO EM LOCAL COM NÍVEL ALTO DE INTERFERÊNCIAS (NÃO INCLUI FORNECIMENTO). AF_11/2017</v>
          </cell>
          <cell r="D19" t="str">
            <v>M</v>
          </cell>
          <cell r="E19">
            <v>59.16</v>
          </cell>
          <cell r="F19" t="str">
            <v xml:space="preserve">SINAPI  </v>
          </cell>
        </row>
        <row r="20">
          <cell r="B20">
            <v>97155</v>
          </cell>
          <cell r="C20" t="str">
            <v>ASSENTAMENTO DE TUBO DE FERRO FUNDIDO PARA REDE DE ÁGUA, DN 1000 MM, JUNTA ELÁSTICA, INSTALADO EM LOCAL COM NÍVEL ALTO DE INTERFERÊNCIAS (NÃO INCLUI FORNECIMENTO). AF_11/2017</v>
          </cell>
          <cell r="D20" t="str">
            <v>M</v>
          </cell>
          <cell r="E20">
            <v>65.03</v>
          </cell>
          <cell r="F20" t="str">
            <v xml:space="preserve">SINAPI  </v>
          </cell>
        </row>
        <row r="21">
          <cell r="B21">
            <v>97156</v>
          </cell>
          <cell r="C21" t="str">
            <v>ASSENTAMENTO DE TUBO DE FERRO FUNDIDO PARA REDE DE ÁGUA, DN 1200 MM, JUNTA ELÁSTICA, INSTALADO EM LOCAL COM NÍVEL ALTO DE INTERFERÊNCIAS (NÃO INCLUI FORNECIMENTO). AF_11/2017</v>
          </cell>
          <cell r="D21" t="str">
            <v>M</v>
          </cell>
          <cell r="E21">
            <v>77.099999999999994</v>
          </cell>
          <cell r="F21" t="str">
            <v xml:space="preserve">SINAPI  </v>
          </cell>
        </row>
        <row r="22">
          <cell r="B22">
            <v>97157</v>
          </cell>
          <cell r="C22" t="str">
            <v>ASSENTAMENTO DE TUBO DE FERRO FUNDIDO PARA REDE DE ÁGUA, DN 80 MM, JUNTA ELÁSTICA, INSTALADO EM LOCAL COM NÍVEL BAIXO DE INTERFERÊNCIAS (NÃO INCLUI FORNECIMENTO). AF_11/2017</v>
          </cell>
          <cell r="D22" t="str">
            <v>M</v>
          </cell>
          <cell r="E22">
            <v>5.91</v>
          </cell>
          <cell r="F22" t="str">
            <v xml:space="preserve">SINAPI  </v>
          </cell>
        </row>
        <row r="23">
          <cell r="B23">
            <v>97158</v>
          </cell>
          <cell r="C23" t="str">
            <v>ASSENTAMENTO DE TUBO DE FERRO FUNDIDO PARA REDE DE ÁGUA, DN 100 MM, JUNTA ELÁSTICA, INSTALADO EM LOCAL COM NÍVEL BAIXO DE INTERFERÊNCIAS (NÃO INCLUI FORNECIMENTO). AF_11/2017</v>
          </cell>
          <cell r="D23" t="str">
            <v>M</v>
          </cell>
          <cell r="E23">
            <v>6.58</v>
          </cell>
          <cell r="F23" t="str">
            <v xml:space="preserve">SINAPI  </v>
          </cell>
        </row>
        <row r="24">
          <cell r="B24">
            <v>97159</v>
          </cell>
          <cell r="C24" t="str">
            <v>ASSENTAMENTO DE TUBO DE FERRO FUNDIDO PARA REDE DE ÁGUA, DN 150 MM, JUNTA ELÁSTICA, INSTALADO EM LOCAL COM NÍVEL BAIXO DE INTERFERÊNCIAS (NÃO INCLUI FORNECIMENTO). AF_11/2017</v>
          </cell>
          <cell r="D24" t="str">
            <v>M</v>
          </cell>
          <cell r="E24">
            <v>8.1999999999999993</v>
          </cell>
          <cell r="F24" t="str">
            <v xml:space="preserve">SINAPI  </v>
          </cell>
        </row>
        <row r="25">
          <cell r="B25">
            <v>97160</v>
          </cell>
          <cell r="C25" t="str">
            <v>ASSENTAMENTO DE TUBO DE FERRO FUNDIDO PARA REDE DE ÁGUA, DN 200 MM, JUNTA ELÁSTICA, INSTALADO EM LOCAL COM NÍVEL BAIXO DE INTERFERÊNCIAS (NÃO INCLUI FORNECIMENTO). AF_11/2017</v>
          </cell>
          <cell r="D25" t="str">
            <v>M</v>
          </cell>
          <cell r="E25">
            <v>9.83</v>
          </cell>
          <cell r="F25" t="str">
            <v xml:space="preserve">SINAPI  </v>
          </cell>
        </row>
        <row r="26">
          <cell r="B26">
            <v>97161</v>
          </cell>
          <cell r="C26" t="str">
            <v>ASSENTAMENTO DE TUBO DE FERRO FUNDIDO PARA REDE DE ÁGUA, DN 250 MM, JUNTA ELÁSTICA, INSTALADO EM LOCAL COM NÍVEL BAIXO DE INTERFERÊNCIAS (NÃO INCLUI FORNECIMENTO). AF_11/2017</v>
          </cell>
          <cell r="D26" t="str">
            <v>M</v>
          </cell>
          <cell r="E26">
            <v>11.5</v>
          </cell>
          <cell r="F26" t="str">
            <v xml:space="preserve">SINAPI  </v>
          </cell>
        </row>
        <row r="27">
          <cell r="B27">
            <v>97162</v>
          </cell>
          <cell r="C27" t="str">
            <v>ASSENTAMENTO DE TUBO DE FERRO FUNDIDO PARA REDE DE ÁGUA, DN 300 MM, JUNTA ELÁSTICA, INSTALADO EM LOCAL COM NÍVEL BAIXO DE INTERFERÊNCIAS (NÃO INCLUI FORNECIMENTO). AF_11/2017</v>
          </cell>
          <cell r="D27" t="str">
            <v>M</v>
          </cell>
          <cell r="E27">
            <v>13.13</v>
          </cell>
          <cell r="F27" t="str">
            <v xml:space="preserve">SINAPI  </v>
          </cell>
        </row>
        <row r="28">
          <cell r="B28">
            <v>97163</v>
          </cell>
          <cell r="C28" t="str">
            <v>ASSENTAMENTO DE TUBO DE FERRO FUNDIDO PARA REDE DE ÁGUA, DN 350 MM, JUNTA ELÁSTICA, INSTALADO EM LOCAL COM NÍVEL BAIXO DE INTERFERÊNCIAS (NÃO INCLUI FORNECIMENTO). AF_11/2017</v>
          </cell>
          <cell r="D28" t="str">
            <v>M</v>
          </cell>
          <cell r="E28">
            <v>14.79</v>
          </cell>
          <cell r="F28" t="str">
            <v xml:space="preserve">SINAPI  </v>
          </cell>
        </row>
        <row r="29">
          <cell r="B29">
            <v>97164</v>
          </cell>
          <cell r="C29" t="str">
            <v>ASSENTAMENTO DE TUBO DE FERRO FUNDIDO PARA REDE DE ÁGUA, DN 400 MM, JUNTA ELÁSTICA, INSTALADO EM LOCAL COM NÍVEL BAIXO DE INTERFERÊNCIAS (NÃO INCLUI FORNECIMENTO). AF_11/2017</v>
          </cell>
          <cell r="D29" t="str">
            <v>M</v>
          </cell>
          <cell r="E29">
            <v>16.43</v>
          </cell>
          <cell r="F29" t="str">
            <v xml:space="preserve">SINAPI  </v>
          </cell>
        </row>
        <row r="30">
          <cell r="B30">
            <v>97165</v>
          </cell>
          <cell r="C30" t="str">
            <v>ASSENTAMENTO DE TUBO DE FERRO FUNDIDO PARA REDE DE ÁGUA, DN 450 MM, JUNTA ELÁSTICA, INSTALADO EM LOCAL COM NÍVEL BAIXO DE INTERFERÊNCIAS (NÃO INCLUI FORNECIMENTO). AF_11/2017</v>
          </cell>
          <cell r="D30" t="str">
            <v>M</v>
          </cell>
          <cell r="E30">
            <v>18.12</v>
          </cell>
          <cell r="F30" t="str">
            <v xml:space="preserve">SINAPI  </v>
          </cell>
        </row>
        <row r="31">
          <cell r="B31">
            <v>97166</v>
          </cell>
          <cell r="C31" t="str">
            <v>ASSENTAMENTO DE TUBO DE FERRO FUNDIDO PARA REDE DE ÁGUA, DN 500 MM, JUNTA ELÁSTICA, INSTALADO EM LOCAL COM NÍVEL BAIXO DE INTERFERÊNCIAS (NÃO INCLUI FORNECIMENTO). AF_11/2017</v>
          </cell>
          <cell r="D31" t="str">
            <v>M</v>
          </cell>
          <cell r="E31">
            <v>21.94</v>
          </cell>
          <cell r="F31" t="str">
            <v xml:space="preserve">SINAPI  </v>
          </cell>
        </row>
        <row r="32">
          <cell r="B32">
            <v>97167</v>
          </cell>
          <cell r="C32" t="str">
            <v>ASSENTAMENTO DE TUBO DE FERRO FUNDIDO PARA REDE DE ÁGUA, DN 600 MM, JUNTA ELÁSTICA, INSTALADO EM LOCAL COM NÍVEL BAIXO DE INTERFERÊNCIAS (NÃO INCLUI FORNECIMENTO). AF_11/2017</v>
          </cell>
          <cell r="D32" t="str">
            <v>M</v>
          </cell>
          <cell r="E32">
            <v>25.57</v>
          </cell>
          <cell r="F32" t="str">
            <v xml:space="preserve">SINAPI  </v>
          </cell>
        </row>
        <row r="33">
          <cell r="B33">
            <v>97168</v>
          </cell>
          <cell r="C33" t="str">
            <v>ASSENTAMENTO DE TUBO DE FERRO FUNDIDO PARA REDE DE ÁGUA, DN 700 MM, JUNTA ELÁSTICA, INSTALADO EM LOCAL COM NÍVEL BAIXO DE INTERFERÊNCIAS (NÃO INCLUI FORNECIMENTO). AF_11/2017</v>
          </cell>
          <cell r="D33" t="str">
            <v>M</v>
          </cell>
          <cell r="E33">
            <v>29.02</v>
          </cell>
          <cell r="F33" t="str">
            <v xml:space="preserve">SINAPI  </v>
          </cell>
        </row>
        <row r="34">
          <cell r="B34">
            <v>97169</v>
          </cell>
          <cell r="C34" t="str">
            <v>ASSENTAMENTO DE TUBO DE FERRO FUNDIDO PARA REDE DE ÁGUA, DN 800 MM, JUNTA ELÁSTICA, INSTALADO EM LOCAL COM NÍVEL BAIXO DE INTERFERÊNCIAS (NÃO INCLUI FORNECIMENTO). AF_11/2017</v>
          </cell>
          <cell r="D34" t="str">
            <v>M</v>
          </cell>
          <cell r="E34">
            <v>32.57</v>
          </cell>
          <cell r="F34" t="str">
            <v xml:space="preserve">SINAPI  </v>
          </cell>
        </row>
        <row r="35">
          <cell r="B35">
            <v>97170</v>
          </cell>
          <cell r="C35" t="str">
            <v>ASSENTAMENTO DE TUBO DE FERRO FUNDIDO PARA REDE DE ÁGUA, DN 900 MM, JUNTA ELÁSTICA, INSTALADO EM LOCAL COM NÍVEL BAIXO DE INTERFERÊNCIAS (NÃO INCLUI FORNECIMENTO). AF_11/2017</v>
          </cell>
          <cell r="D35" t="str">
            <v>M</v>
          </cell>
          <cell r="E35">
            <v>36.17</v>
          </cell>
          <cell r="F35" t="str">
            <v xml:space="preserve">SINAPI  </v>
          </cell>
        </row>
        <row r="36">
          <cell r="B36">
            <v>97171</v>
          </cell>
          <cell r="C36" t="str">
            <v>ASSENTAMENTO DE TUBO DE FERRO FUNDIDO PARA REDE DE ÁGUA, DN 1000 MM, JUNTA ELÁSTICA, INSTALADO EM LOCAL COM NÍVEL BAIXO DE INTERFERÊNCIAS (NÃO INCLUI FORNECIMENTO). AF_11/2017</v>
          </cell>
          <cell r="D36" t="str">
            <v>M</v>
          </cell>
          <cell r="E36">
            <v>39.78</v>
          </cell>
          <cell r="F36" t="str">
            <v xml:space="preserve">SINAPI  </v>
          </cell>
        </row>
        <row r="37">
          <cell r="B37">
            <v>97172</v>
          </cell>
          <cell r="C37" t="str">
            <v>ASSENTAMENTO DE TUBO DE FERRO FUNDIDO PARA REDE DE ÁGUA, DN 1200 MM, JUNTA ELÁSTICA, INSTALADO EM LOCAL COM NÍVEL BAIXO DE INTERFERÊNCIAS (NÃO INCLUI FORNECIMENTO). AF_11/2017</v>
          </cell>
          <cell r="D37" t="str">
            <v>M</v>
          </cell>
          <cell r="E37">
            <v>47.31</v>
          </cell>
          <cell r="F37" t="str">
            <v xml:space="preserve">SINAPI  </v>
          </cell>
        </row>
        <row r="38">
          <cell r="B38">
            <v>97173</v>
          </cell>
          <cell r="C38" t="str">
            <v>ASSENTAMENTO DE TUBO DE AÇO CARBONO PARA REDE DE ÁGUA, DN 600 MM (24), JUNTA SOLDADA, INSTALADO EM LOCAL COM NÍVEL ALTO DE INTERFERÊNCIAS (NÃO INCLUI FORNECIMENTO). AF_11/2017</v>
          </cell>
          <cell r="D38" t="str">
            <v>M</v>
          </cell>
          <cell r="E38">
            <v>37.229999999999997</v>
          </cell>
          <cell r="F38" t="str">
            <v xml:space="preserve">SINAPI  </v>
          </cell>
        </row>
        <row r="39">
          <cell r="B39">
            <v>97174</v>
          </cell>
          <cell r="C39" t="str">
            <v>ASSENTAMENTO DE TUBO DE AÇO CARBONO PARA REDE DE ÁGUA, DN 700 MM (28), JUNTA SOLDADA, INSTALADO EM LOCAL COM NÍVEL ALTO DE INTERFERÊNCIAS (NÃO INCLUI FORNECIMENTO). AF_11/2017</v>
          </cell>
          <cell r="D39" t="str">
            <v>M</v>
          </cell>
          <cell r="E39">
            <v>43.06</v>
          </cell>
          <cell r="F39" t="str">
            <v xml:space="preserve">SINAPI  </v>
          </cell>
        </row>
        <row r="40">
          <cell r="B40">
            <v>97175</v>
          </cell>
          <cell r="C40" t="str">
            <v>ASSENTAMENTO DE TUBO DE AÇO CARBONO PARA REDE DE ÁGUA, DN 800 MM (32), JUNTA SOLDADA, INSTALADO EM LOCAL COM NÍVEL ALTO DE INTERFERÊNCIAS (NÃO INCLUI FORNECIMENTO). AF_11/2017</v>
          </cell>
          <cell r="D40" t="str">
            <v>M</v>
          </cell>
          <cell r="E40">
            <v>48.9</v>
          </cell>
          <cell r="F40" t="str">
            <v xml:space="preserve">SINAPI  </v>
          </cell>
        </row>
        <row r="41">
          <cell r="B41">
            <v>97176</v>
          </cell>
          <cell r="C41" t="str">
            <v>ASSENTAMENTO DE TUBO DE AÇO CARBONO PARA REDE DE ÁGUA, DN 900 MM (36), JUNTA SOLDADA, INSTALADO EM LOCAL COM NÍVEL ALTO DE INTERFERÊNCIAS (NÃO INCLUI FORNECIMENTO). AF_11/2017</v>
          </cell>
          <cell r="D41" t="str">
            <v>M</v>
          </cell>
          <cell r="E41">
            <v>54.72</v>
          </cell>
          <cell r="F41" t="str">
            <v xml:space="preserve">SINAPI  </v>
          </cell>
        </row>
        <row r="42">
          <cell r="B42">
            <v>97177</v>
          </cell>
          <cell r="C42" t="str">
            <v>ASSENTAMENTO DE TUBO DE AÇO CARBONO PARA REDE DE ÁGUA, DN 1000 MM (40) OU DN 1100 MM (44), JUNTA SOLDADA, INSTALADO EM LOCAL COM NÍVEL ALTO DE INTERFERÊNCIAS (NÃO INCLUI FORNECIMENTO). AF_11/2017</v>
          </cell>
          <cell r="D42" t="str">
            <v>M</v>
          </cell>
          <cell r="E42">
            <v>66.41</v>
          </cell>
          <cell r="F42" t="str">
            <v xml:space="preserve">SINAPI  </v>
          </cell>
        </row>
        <row r="43">
          <cell r="B43">
            <v>97178</v>
          </cell>
          <cell r="C43" t="str">
            <v>ASSENTAMENTO DE TUBO DE AÇO CARBONO PARA REDE DE ÁGUA, DN 1200 MM (48) OU DN 1300 MM (52), JUNTA SOLDADA, INSTALADO EM LOCAL COM NÍVEL ALTO DE INTERFERÊNCIAS (NÃO INCLUI FORNECIMENTO). AF_11/2017</v>
          </cell>
          <cell r="D43" t="str">
            <v>M</v>
          </cell>
          <cell r="E43">
            <v>78.069999999999993</v>
          </cell>
          <cell r="F43" t="str">
            <v xml:space="preserve">SINAPI  </v>
          </cell>
        </row>
        <row r="44">
          <cell r="B44">
            <v>97179</v>
          </cell>
          <cell r="C44" t="str">
            <v>ASSENTAMENTO DE TUBO DE AÇO CARBONO PARA REDE DE ÁGUA, DN 1400 MM (56'') OU DN 1500 MM (60), JUNTA SOLDADA, INSTALADO EM LOCAL COM NÍVEL ALTO DE INTERFERÊNCIAS (NÃO INCLUI FORNECIMENTO). AF_11/2017</v>
          </cell>
          <cell r="D44" t="str">
            <v>M</v>
          </cell>
          <cell r="E44">
            <v>89.75</v>
          </cell>
          <cell r="F44" t="str">
            <v xml:space="preserve">SINAPI  </v>
          </cell>
        </row>
        <row r="45">
          <cell r="B45">
            <v>97180</v>
          </cell>
          <cell r="C45" t="str">
            <v>ASSENTAMENTO DE TUBO DE AÇO CARBONO PARA REDE DE ÁGUA, DN 1600 MM (64) OU DN 1700 MM (68), JUNTA SOLDADA, INSTALADO EM LOCAL COM NÍVEL ALTO DE INTERFERÊNCIAS (NÃO INCLUI FORNECIMENTO). AF_11/2017</v>
          </cell>
          <cell r="D45" t="str">
            <v>M</v>
          </cell>
          <cell r="E45">
            <v>101.42</v>
          </cell>
          <cell r="F45" t="str">
            <v xml:space="preserve">SINAPI  </v>
          </cell>
        </row>
        <row r="46">
          <cell r="B46">
            <v>97181</v>
          </cell>
          <cell r="C46" t="str">
            <v>ASSENTAMENTO DE TUBO DE AÇO CARBONO PARA REDE DE ÁGUA, DN 1800 MM (72) OU DN 1900 MM (76), JUNTA SOLDADA, INSTALADO EM LOCAL COM NÍVEL ALTO DE INTERFERÊNCIAS (NÃO INCLUI FORNECIMENTO). AF_11/2017</v>
          </cell>
          <cell r="D46" t="str">
            <v>M</v>
          </cell>
          <cell r="E46">
            <v>118.03</v>
          </cell>
          <cell r="F46" t="str">
            <v xml:space="preserve">SINAPI  </v>
          </cell>
        </row>
        <row r="47">
          <cell r="B47">
            <v>97182</v>
          </cell>
          <cell r="C47" t="str">
            <v>ASSENTAMENTO DE TUBO DE AÇO CARBONO PARA REDE DE ÁGUA, DN 2000 MM (80) OU DN 2100 MM (84), JUNTA SOLDADA, INSTALADO EM LOCAL COM NÍVEL ALTO DE INTERFERÊNCIAS (NÃO INCLUI FORNECIMENTO). AF_11/2017</v>
          </cell>
          <cell r="D47" t="str">
            <v>M</v>
          </cell>
          <cell r="E47">
            <v>130.24</v>
          </cell>
          <cell r="F47" t="str">
            <v xml:space="preserve">SINAPI  </v>
          </cell>
        </row>
        <row r="48">
          <cell r="B48">
            <v>97183</v>
          </cell>
          <cell r="C48" t="str">
            <v>ASSENTAMENTO DE TUBO DE AÇO CARBONO PARA REDE DE ÁGUA, DN 600 MM (24), JUNTA SOLDADA, INSTALADO EM LOCAL COM NÍVEL BAIXO DE INTERFERÊNCIAS (NÃO INCLUI FORNECIMENTO). AF_11/2017</v>
          </cell>
          <cell r="D48" t="str">
            <v>M</v>
          </cell>
          <cell r="E48">
            <v>29.6</v>
          </cell>
          <cell r="F48" t="str">
            <v xml:space="preserve">SINAPI  </v>
          </cell>
        </row>
        <row r="49">
          <cell r="B49">
            <v>97184</v>
          </cell>
          <cell r="C49" t="str">
            <v>ASSENTAMENTO DE TUBO DE AÇO CARBONO PARA REDE DE ÁGUA, DN 700 MM (28), JUNTA SOLDADA, INSTALADO EM LOCAL COM NÍVEL BAIXO DE INTERFERÊNCIAS (NÃO INCLUI FORNECIMENTO). AF_11/2017</v>
          </cell>
          <cell r="D49" t="str">
            <v>M</v>
          </cell>
          <cell r="E49">
            <v>34.32</v>
          </cell>
          <cell r="F49" t="str">
            <v xml:space="preserve">SINAPI  </v>
          </cell>
        </row>
        <row r="50">
          <cell r="B50">
            <v>97185</v>
          </cell>
          <cell r="C50" t="str">
            <v>ASSENTAMENTO DE TUBO DE AÇO CARBONO PARA REDE DE ÁGUA, DN 800 MM (32), JUNTA SOLDADA, INSTALADO EM LOCAL COM NÍVEL BAIXO DE INTERFERÊNCIAS (NÃO INCLUI FORNECIMENTO). AF_11/2017</v>
          </cell>
          <cell r="D50" t="str">
            <v>M</v>
          </cell>
          <cell r="E50">
            <v>39.04</v>
          </cell>
          <cell r="F50" t="str">
            <v xml:space="preserve">SINAPI  </v>
          </cell>
        </row>
        <row r="51">
          <cell r="B51">
            <v>97186</v>
          </cell>
          <cell r="C51" t="str">
            <v>ASSENTAMENTO DE TUBO DE AÇO CARBONO PARA REDE DE ÁGUA, DN 900 MM (36), JUNTA SOLDADA, INSTALADO EM LOCAL COM NÍVEL BAIXO DE INTERFERÊNCIAS (NÃO INCLUI FORNECIMENTO). AF_11/2017</v>
          </cell>
          <cell r="D51" t="str">
            <v>M</v>
          </cell>
          <cell r="E51">
            <v>43.74</v>
          </cell>
          <cell r="F51" t="str">
            <v xml:space="preserve">SINAPI  </v>
          </cell>
        </row>
        <row r="52">
          <cell r="B52">
            <v>97187</v>
          </cell>
          <cell r="C52" t="str">
            <v>ASSENTAMENTO DE TUBO DE AÇO CARBONO PARA REDE DE ÁGUA, DN 1000 MM (40  ) OU DN 1100 MM (44  ), JUNTA SOLDADA, INSTALADO EM LOCAL COM NÍVEL BAIXO DE INTERFERÊNCIAS (NÃO INCLUI FORNECIMENTO). AF_11/2017</v>
          </cell>
          <cell r="D52" t="str">
            <v>M</v>
          </cell>
          <cell r="E52">
            <v>53.18</v>
          </cell>
          <cell r="F52" t="str">
            <v xml:space="preserve">SINAPI  </v>
          </cell>
        </row>
        <row r="53">
          <cell r="B53">
            <v>97188</v>
          </cell>
          <cell r="C53" t="str">
            <v>ASSENTAMENTO DE TUBO DE AÇO CARBONO PARA REDE DE ÁGUA, DN 1200 MM (48) OU DN 1300 MM (52), JUNTA SOLDADA, INSTALADO EM LOCAL COM NÍVEL BAIXO DE INTERFERÊNCIAS (NÃO INCLUI FORNECIMENTO). AF_11/2017</v>
          </cell>
          <cell r="D53" t="str">
            <v>M</v>
          </cell>
          <cell r="E53">
            <v>62.6</v>
          </cell>
          <cell r="F53" t="str">
            <v xml:space="preserve">SINAPI  </v>
          </cell>
        </row>
        <row r="54">
          <cell r="B54">
            <v>97189</v>
          </cell>
          <cell r="C54" t="str">
            <v>ASSENTAMENTO DE TUBO DE AÇO CARBONO PARA REDE DE ÁGUA, DN 1400 MM (56'') OU DN 1500 MM (60), JUNTA SOLDADA, INSTALADO EM LOCAL COM NÍVEL BAIXO DE INTERFERÊNCIAS (NÃO INCLUI FORNECIMENTO). AF_11/2017</v>
          </cell>
          <cell r="D54" t="str">
            <v>M</v>
          </cell>
          <cell r="E54">
            <v>72.03</v>
          </cell>
          <cell r="F54" t="str">
            <v xml:space="preserve">SINAPI  </v>
          </cell>
        </row>
        <row r="55">
          <cell r="B55">
            <v>97190</v>
          </cell>
          <cell r="C55" t="str">
            <v>ASSENTAMENTO DE TUBO DE AÇO CARBONO PARA REDE DE ÁGUA, DN 1600 MM (64) OU DN 1700 MM (68), JUNTA SOLDADA, INSTALADO EM LOCAL COM NÍVEL BAIXO DE INTERFERÊNCIAS (NÃO INCLUI FORNECIMENTO). AF_11/2017</v>
          </cell>
          <cell r="D55" t="str">
            <v>M</v>
          </cell>
          <cell r="E55">
            <v>81.44</v>
          </cell>
          <cell r="F55" t="str">
            <v xml:space="preserve">SINAPI  </v>
          </cell>
        </row>
        <row r="56">
          <cell r="B56">
            <v>97191</v>
          </cell>
          <cell r="C56" t="str">
            <v>ASSENTAMENTO DE TUBO DE AÇO CARBONO PARA REDE DE ÁGUA, DN 1800 MM (72) OU DN 1900 MM (76), JUNTA SOLDADA, INSTALADO EM LOCAL COM NÍVEL BAIXO DE INTERFERÊNCIAS (NÃO INCLUI FORNECIMENTO). AF_11/2017</v>
          </cell>
          <cell r="D56" t="str">
            <v>M</v>
          </cell>
          <cell r="E56">
            <v>94.66</v>
          </cell>
          <cell r="F56" t="str">
            <v xml:space="preserve">SINAPI  </v>
          </cell>
        </row>
        <row r="57">
          <cell r="B57">
            <v>97192</v>
          </cell>
          <cell r="C57" t="str">
            <v>ASSENTAMENTO DE TUBO DE AÇO CARBONO PARA REDE DE ÁGUA, DN 2000 MM (80) OU DN 2100 MM (84), JUNTA SOLDADA, INSTALADO EM LOCAL COM NÍVEL BAIXO DE INTERFERÊNCIAS (NÃO INCLUI FORNECIMENTO). AF_11/2017</v>
          </cell>
          <cell r="D57" t="str">
            <v>M</v>
          </cell>
          <cell r="E57">
            <v>104.5</v>
          </cell>
          <cell r="F57" t="str">
            <v xml:space="preserve">SINAPI  </v>
          </cell>
        </row>
        <row r="58">
          <cell r="B58">
            <v>90694</v>
          </cell>
          <cell r="C58" t="str">
            <v>TUBO DE PVC PARA REDE COLETORA DE ESGOTO DE PAREDE MACIÇA, DN 100 MM, JUNTA ELÁSTICA - FORNECIMENTO E ASSENTAMENTO. AF_01/2021</v>
          </cell>
          <cell r="D58" t="str">
            <v>M</v>
          </cell>
          <cell r="E58">
            <v>47.39</v>
          </cell>
          <cell r="F58" t="str">
            <v xml:space="preserve">SINAPI  </v>
          </cell>
        </row>
        <row r="59">
          <cell r="B59">
            <v>90695</v>
          </cell>
          <cell r="C59" t="str">
            <v>TUBO DE PVC PARA REDE COLETORA DE ESGOTO DE PAREDE MACIÇA, DN 150 MM, JUNTA ELÁSTICA  - FORNECIMENTO E ASSENTAMENTO. AF_01/2021</v>
          </cell>
          <cell r="D59" t="str">
            <v>M</v>
          </cell>
          <cell r="E59">
            <v>98.43</v>
          </cell>
          <cell r="F59" t="str">
            <v xml:space="preserve">SINAPI  </v>
          </cell>
        </row>
        <row r="60">
          <cell r="B60">
            <v>90696</v>
          </cell>
          <cell r="C60" t="str">
            <v>TUBO DE PVC PARA REDE COLETORA DE ESGOTO DE PAREDE MACIÇA, DN 200 MM, JUNTA ELÁSTICA - FORNECIMENTO E ASSENTAMENTO. AF_01/2021</v>
          </cell>
          <cell r="D60" t="str">
            <v>M</v>
          </cell>
          <cell r="E60">
            <v>146.13999999999999</v>
          </cell>
          <cell r="F60" t="str">
            <v xml:space="preserve">SINAPI  </v>
          </cell>
        </row>
        <row r="61">
          <cell r="B61">
            <v>90697</v>
          </cell>
          <cell r="C61" t="str">
            <v>TUBO DE PVC PARA REDE COLETORA DE ESGOTO DE PAREDE MACIÇA, DN 250 MM, JUNTA ELÁSTICA  - FORNECIMENTO E ASSENTAMENTO. AF_01/2021</v>
          </cell>
          <cell r="D61" t="str">
            <v>M</v>
          </cell>
          <cell r="E61">
            <v>246.17</v>
          </cell>
          <cell r="F61" t="str">
            <v xml:space="preserve">SINAPI  </v>
          </cell>
        </row>
        <row r="62">
          <cell r="B62">
            <v>90698</v>
          </cell>
          <cell r="C62" t="str">
            <v>TUBO DE PVC PARA REDE COLETORA DE ESGOTO DE PAREDE MACIÇA, DN 300 MM, JUNTA ELÁSTICA,  FORNECIMENTO E ASSENTAMENTO. AF_01/2021</v>
          </cell>
          <cell r="D62" t="str">
            <v>M</v>
          </cell>
          <cell r="E62">
            <v>394.6</v>
          </cell>
          <cell r="F62" t="str">
            <v xml:space="preserve">SINAPI  </v>
          </cell>
        </row>
        <row r="63">
          <cell r="B63">
            <v>90699</v>
          </cell>
          <cell r="C63" t="str">
            <v>TUBO DE PVC PARA REDE COLETORA DE ESGOTO DE PAREDE MACIÇA, DN 350 MM, JUNTA ELÁSTICA  - FORNECIMENTO E ASSENTAMENTO. AF_01/2021</v>
          </cell>
          <cell r="D63" t="str">
            <v>M</v>
          </cell>
          <cell r="E63">
            <v>487.82</v>
          </cell>
          <cell r="F63" t="str">
            <v xml:space="preserve">SINAPI  </v>
          </cell>
        </row>
        <row r="64">
          <cell r="B64">
            <v>90700</v>
          </cell>
          <cell r="C64" t="str">
            <v>TUBO DE PVC PARA REDE COLETORA DE ESGOTO DE PAREDE MACIÇA, DN 400 MM, JUNTA ELÁSTICA  FORNECIMENTO E ASSENTAMENTO. AF_01/2021</v>
          </cell>
          <cell r="D64" t="str">
            <v>M</v>
          </cell>
          <cell r="E64">
            <v>633.17999999999995</v>
          </cell>
          <cell r="F64" t="str">
            <v xml:space="preserve">SINAPI  </v>
          </cell>
        </row>
        <row r="65">
          <cell r="B65">
            <v>90701</v>
          </cell>
          <cell r="C65" t="str">
            <v>TUBO DE PVC CORRUGADO DE DUPLA PAREDE PARA REDE COLETORA DE ESGOTO, DN 150 MM, JUNTA ELÁSTICA - FORNECIMENTO E ASSENTAMENTO. AF_01/2021</v>
          </cell>
          <cell r="D65" t="str">
            <v>M</v>
          </cell>
          <cell r="E65">
            <v>80.47</v>
          </cell>
          <cell r="F65" t="str">
            <v xml:space="preserve">SINAPI  </v>
          </cell>
        </row>
        <row r="66">
          <cell r="B66">
            <v>90702</v>
          </cell>
          <cell r="C66" t="str">
            <v>TUBO DE PVC CORRUGADO DE DUPLA PAREDE PARA REDE COLETORA DE ESGOTO, DN 200 MM, JUNTA ELÁSTICA - FORNECIMENTO E ASSENTAMENTO. AF_01/2021</v>
          </cell>
          <cell r="D66" t="str">
            <v>M</v>
          </cell>
          <cell r="E66">
            <v>128.82</v>
          </cell>
          <cell r="F66" t="str">
            <v xml:space="preserve">SINAPI  </v>
          </cell>
        </row>
        <row r="67">
          <cell r="B67">
            <v>90703</v>
          </cell>
          <cell r="C67" t="str">
            <v>TUBO DE PVC CORRUGADO DE DUPLA PAREDE PARA REDE COLETORA DE ESGOTO, DN 250 MM, JUNTA ELÁSTICA - FORNECIMENTO E ASSENTAMENTO. AF_01/2021</v>
          </cell>
          <cell r="D67" t="str">
            <v>M</v>
          </cell>
          <cell r="E67">
            <v>213.41</v>
          </cell>
          <cell r="F67" t="str">
            <v xml:space="preserve">SINAPI  </v>
          </cell>
        </row>
        <row r="68">
          <cell r="B68">
            <v>90704</v>
          </cell>
          <cell r="C68" t="str">
            <v>TUBO DE PVC CORRUGADO DE DUPLA PAREDE PARA REDE COLETORA DE ESGOTO, DN 300 MM, JUNTA ELÁSTICA - FORNECIMENTO E ASSENTAMENTO. AF_01/2021</v>
          </cell>
          <cell r="D68" t="str">
            <v>M</v>
          </cell>
          <cell r="E68">
            <v>303.92</v>
          </cell>
          <cell r="F68" t="str">
            <v xml:space="preserve">SINAPI  </v>
          </cell>
        </row>
        <row r="69">
          <cell r="B69">
            <v>90705</v>
          </cell>
          <cell r="C69" t="str">
            <v>TUBO DE PVC CORRUGADO DE DUPLA PAREDE PARA REDE COLETORA DE ESGOTO, DN 350 MM, JUNTA ELÁSTICA - FORNECIMENTO E ASSENTAMENTO. AF_01/2021</v>
          </cell>
          <cell r="D69" t="str">
            <v>M</v>
          </cell>
          <cell r="E69">
            <v>411.41</v>
          </cell>
          <cell r="F69" t="str">
            <v xml:space="preserve">SINAPI  </v>
          </cell>
        </row>
        <row r="70">
          <cell r="B70">
            <v>90706</v>
          </cell>
          <cell r="C70" t="str">
            <v>TUBO DE PVC CORRUGADO DE DUPLA PAREDE PARA REDE COLETORA DE ESGOTO, DN 400 MM, JUNTA ELÁSTICA - FORNECIMENTO E ASSENTAMENTO. AF_01/2021</v>
          </cell>
          <cell r="D70" t="str">
            <v>M</v>
          </cell>
          <cell r="E70">
            <v>483.78</v>
          </cell>
          <cell r="F70" t="str">
            <v xml:space="preserve">SINAPI  </v>
          </cell>
        </row>
        <row r="71">
          <cell r="B71">
            <v>90708</v>
          </cell>
          <cell r="C71" t="str">
            <v>TUBO DE PEAD CORRUGADO DE DUPLA PAREDE PARA REDE COLETORA DE ESGOTO, DN 600 MM, JUNTA ELÁSTICA INTEGRADA - FORNECIMENTO E ASSENTAMENTO. AF_01/2021</v>
          </cell>
          <cell r="D71" t="str">
            <v>M</v>
          </cell>
          <cell r="E71">
            <v>1184.08</v>
          </cell>
          <cell r="F71" t="str">
            <v xml:space="preserve">SINAPI  </v>
          </cell>
        </row>
        <row r="72">
          <cell r="B72">
            <v>90724</v>
          </cell>
          <cell r="C72" t="str">
            <v>JUNTA ARGAMASSADA ENTRE TUBO DN 100 MM E O POÇO DE VISITA/ CAIXA DE CONCRETO OU ALVENARIA EM REDES DE ESGOTO. AF_01/2021</v>
          </cell>
          <cell r="D72" t="str">
            <v>UN</v>
          </cell>
          <cell r="E72">
            <v>26</v>
          </cell>
          <cell r="F72" t="str">
            <v xml:space="preserve">SINAPI  </v>
          </cell>
        </row>
        <row r="73">
          <cell r="B73">
            <v>90725</v>
          </cell>
          <cell r="C73" t="str">
            <v>JUNTA ARGAMASSADA ENTRE TUBO DN 150 MM E O POÇO DE VISITA/ CAIXA DE CONCRETO OU ALVENARIA EM REDES DE ESGOTO. AF_01/2021</v>
          </cell>
          <cell r="D73" t="str">
            <v>UN</v>
          </cell>
          <cell r="E73">
            <v>31.97</v>
          </cell>
          <cell r="F73" t="str">
            <v xml:space="preserve">SINAPI  </v>
          </cell>
        </row>
        <row r="74">
          <cell r="B74">
            <v>90726</v>
          </cell>
          <cell r="C74" t="str">
            <v>JUNTA ARGAMASSADA ENTRE TUBO DN 200 MM E O POÇO/ CAIXA DE CONCRETO OU ALVENARIA EM REDES DE ESGOTO. AF_01/2021</v>
          </cell>
          <cell r="D74" t="str">
            <v>UN</v>
          </cell>
          <cell r="E74">
            <v>38</v>
          </cell>
          <cell r="F74" t="str">
            <v xml:space="preserve">SINAPI  </v>
          </cell>
        </row>
        <row r="75">
          <cell r="B75">
            <v>90727</v>
          </cell>
          <cell r="C75" t="str">
            <v>JUNTA ARGAMASSADA ENTRE TUBO DN 250 MM E O POÇO DE VISITA/ CAIXA DE CONCRETO OU ALVENARIA EM REDES DE ESGOTO. AF_01/2021</v>
          </cell>
          <cell r="D75" t="str">
            <v>UN</v>
          </cell>
          <cell r="E75">
            <v>43.98</v>
          </cell>
          <cell r="F75" t="str">
            <v xml:space="preserve">SINAPI  </v>
          </cell>
        </row>
        <row r="76">
          <cell r="B76">
            <v>90728</v>
          </cell>
          <cell r="C76" t="str">
            <v>JUNTA ARGAMASSADA ENTRE TUBO DN 300 MM E O POÇO DE VISITA/ CAIXA DE CONCRETO OU ALVENARIA EM REDES DE ESGOTO. AF_01/2021</v>
          </cell>
          <cell r="D76" t="str">
            <v>UN</v>
          </cell>
          <cell r="E76">
            <v>49.95</v>
          </cell>
          <cell r="F76" t="str">
            <v xml:space="preserve">SINAPI  </v>
          </cell>
        </row>
        <row r="77">
          <cell r="B77">
            <v>90729</v>
          </cell>
          <cell r="C77" t="str">
            <v>JUNTA ARGAMASSADA ENTRE TUBO DN 350 MM E O POÇO DE VISITA/ CAIXA DE CONCRETO OU ALVENARIA EM REDES DE ESGOTO. AF_01/2021</v>
          </cell>
          <cell r="D77" t="str">
            <v>UN</v>
          </cell>
          <cell r="E77">
            <v>55.93</v>
          </cell>
          <cell r="F77" t="str">
            <v xml:space="preserve">SINAPI  </v>
          </cell>
        </row>
        <row r="78">
          <cell r="B78">
            <v>90730</v>
          </cell>
          <cell r="C78" t="str">
            <v>JUNTA ARGAMASSADA ENTRE TUBO DN 400 MM E O POÇO DE VISITA/ CAIXA DE CONCRETO OU ALVENARIA EM REDES DE ESGOTO. AF_01/2021</v>
          </cell>
          <cell r="D78" t="str">
            <v>UN</v>
          </cell>
          <cell r="E78">
            <v>61.91</v>
          </cell>
          <cell r="F78" t="str">
            <v xml:space="preserve">SINAPI  </v>
          </cell>
        </row>
        <row r="79">
          <cell r="B79">
            <v>90731</v>
          </cell>
          <cell r="C79" t="str">
            <v>JUNTA ARGAMASSADA ENTRE TUBO DN 450 MM E O POÇO DE VISITA/ CAIXA DE CONCRETO OU ALVENARIA EM REDES DE ESGOTO. AF_01/2021</v>
          </cell>
          <cell r="D79" t="str">
            <v>UN</v>
          </cell>
          <cell r="E79">
            <v>67.88</v>
          </cell>
          <cell r="F79" t="str">
            <v xml:space="preserve">SINAPI  </v>
          </cell>
        </row>
        <row r="80">
          <cell r="B80">
            <v>90732</v>
          </cell>
          <cell r="C80" t="str">
            <v>JUNTA ARGAMASSADA ENTRE TUBO DN 600 MM E O POÇO DE VISITA/ CAIXA DE CONCRETO OU ALVENARIA EM REDES DE ESGOTO. AF_01/2021</v>
          </cell>
          <cell r="D80" t="str">
            <v>UN</v>
          </cell>
          <cell r="E80">
            <v>85.81</v>
          </cell>
          <cell r="F80" t="str">
            <v xml:space="preserve">SINAPI  </v>
          </cell>
        </row>
        <row r="81">
          <cell r="B81">
            <v>90733</v>
          </cell>
          <cell r="C81" t="str">
            <v>ASSENTAMENTO DE TUBO DE PVC PARA REDE COLETORA DE ESGOTO DE PAREDE MACIÇA, DN 100 MM, JUNTA ELÁSTICA (NÃO INCLUI FORNECIMENTO). AF_01/2021</v>
          </cell>
          <cell r="D81" t="str">
            <v>M</v>
          </cell>
          <cell r="E81">
            <v>3.68</v>
          </cell>
          <cell r="F81" t="str">
            <v xml:space="preserve">SINAPI  </v>
          </cell>
        </row>
        <row r="82">
          <cell r="B82">
            <v>90734</v>
          </cell>
          <cell r="C82" t="str">
            <v>ASSENTAMENTO DE TUBO DE PVC PARA REDE COLETORA DE ESGOTO DE PAREDE MACIÇA, DN 150 MM, JUNTA ELÁSTICA,  (NÃO INCLUI FORNECIMENTO). AF_01/2021</v>
          </cell>
          <cell r="D82" t="str">
            <v>M</v>
          </cell>
          <cell r="E82">
            <v>4.3499999999999996</v>
          </cell>
          <cell r="F82" t="str">
            <v xml:space="preserve">SINAPI  </v>
          </cell>
        </row>
        <row r="83">
          <cell r="B83">
            <v>90735</v>
          </cell>
          <cell r="C83" t="str">
            <v>ASSENTAMENTO DE TUBO DE PVC PARA REDE COLETORA DE ESGOTO DE PAREDE MACIÇA, DN 200 MM, JUNTA ELÁSTICA (NÃO INCLUI FORNECIMENTO). AF_01/2021</v>
          </cell>
          <cell r="D83" t="str">
            <v>M</v>
          </cell>
          <cell r="E83">
            <v>5.0199999999999996</v>
          </cell>
          <cell r="F83" t="str">
            <v xml:space="preserve">SINAPI  </v>
          </cell>
        </row>
        <row r="84">
          <cell r="B84">
            <v>90736</v>
          </cell>
          <cell r="C84" t="str">
            <v>ASSENTAMENTO DE TUBO DE PVC PARA REDE COLETORA DE ESGOTO DE PAREDE MACIÇA, DN 250 MM, JUNTA ELÁSTICA (NÃO INCLUI FORNECIMENTO). AF_01/2021</v>
          </cell>
          <cell r="D84" t="str">
            <v>M</v>
          </cell>
          <cell r="E84">
            <v>5.71</v>
          </cell>
          <cell r="F84" t="str">
            <v xml:space="preserve">SINAPI  </v>
          </cell>
        </row>
        <row r="85">
          <cell r="B85">
            <v>90737</v>
          </cell>
          <cell r="C85" t="str">
            <v>ASSENTAMENTO DE TUBO DE PVC PARA REDE COLETORA DE ESGOTO DE PAREDE MACIÇA, DN 300 MM, JUNTA ELÁSTICA  (NÃO INCLUI FORNECIMENTO). AF_01/2021</v>
          </cell>
          <cell r="D85" t="str">
            <v>M</v>
          </cell>
          <cell r="E85">
            <v>6.38</v>
          </cell>
          <cell r="F85" t="str">
            <v xml:space="preserve">SINAPI  </v>
          </cell>
        </row>
        <row r="86">
          <cell r="B86">
            <v>90738</v>
          </cell>
          <cell r="C86" t="str">
            <v>ASSENTAMENTO DE TUBO DE PVC PARA REDE COLETORA DE ESGOTO DE PAREDE MACIÇA, DN 350 MM, JUNTA ELÁSTICA (NÃO INCLUI FORNECIMENTO). AF_01/2021</v>
          </cell>
          <cell r="D86" t="str">
            <v>M</v>
          </cell>
          <cell r="E86">
            <v>7.06</v>
          </cell>
          <cell r="F86" t="str">
            <v xml:space="preserve">SINAPI  </v>
          </cell>
        </row>
        <row r="87">
          <cell r="B87">
            <v>90739</v>
          </cell>
          <cell r="C87" t="str">
            <v>ASSENTAMENTO DE TUBO DE PVC PARA REDE COLETORA DE ESGOTO DE PAREDE MACIÇA, DN 400 MM, JUNTA ELÁSTICA (NÃO INCLUI FORNECIMENTO). AF_01/2021</v>
          </cell>
          <cell r="D87" t="str">
            <v>M</v>
          </cell>
          <cell r="E87">
            <v>10.57</v>
          </cell>
          <cell r="F87" t="str">
            <v xml:space="preserve">SINAPI  </v>
          </cell>
        </row>
        <row r="88">
          <cell r="B88">
            <v>90740</v>
          </cell>
          <cell r="C88" t="str">
            <v>ASSENTAMENTO DE TUBO DE PVC CORRUGADO DE DUPLA PAREDE PARA REDE COLETORA DE ESGOTO, DN 150 MM, JUNTA ELÁSTICA (NÃO INCLUI FORNECIMENTO). AF_01/2021</v>
          </cell>
          <cell r="D88" t="str">
            <v>M</v>
          </cell>
          <cell r="E88">
            <v>4.84</v>
          </cell>
          <cell r="F88" t="str">
            <v xml:space="preserve">SINAPI  </v>
          </cell>
        </row>
        <row r="89">
          <cell r="B89">
            <v>90741</v>
          </cell>
          <cell r="C89" t="str">
            <v>ASSENTAMENTO DE TUBO DE PVC CORRUGADO DE DUPLA PAREDE PARA REDE COLETORA DE ESGOTO, DN 200 MM, JUNTA ELÁSTICA (NÃO INCLUI FORNECIMENTO). AF_01/2021</v>
          </cell>
          <cell r="D89" t="str">
            <v>M</v>
          </cell>
          <cell r="E89">
            <v>5.53</v>
          </cell>
          <cell r="F89" t="str">
            <v xml:space="preserve">SINAPI  </v>
          </cell>
        </row>
        <row r="90">
          <cell r="B90">
            <v>90742</v>
          </cell>
          <cell r="C90" t="str">
            <v>ASSENTAMENTO DE TUBO DE PVC CORRUGADO DE DUPLA PAREDE PARA REDE COLETORA DE ESGOTO, DN 250 MM, JUNTA ELÁSTICA (NÃO INCLUI FORNECIMENTO). AF_01/2021</v>
          </cell>
          <cell r="D90" t="str">
            <v>M</v>
          </cell>
          <cell r="E90">
            <v>6.2</v>
          </cell>
          <cell r="F90" t="str">
            <v xml:space="preserve">SINAPI  </v>
          </cell>
        </row>
        <row r="91">
          <cell r="B91">
            <v>90743</v>
          </cell>
          <cell r="C91" t="str">
            <v>ASSENTAMENTO DE TUBO DE PVC CORRUGADO DE DUPLA PAREDE PARA REDE COLETORA DE ESGOTO, DN 300 MM, JUNTA ELÁSTICA (NÃO INCLUI FORNECIMENTO). AF_01/2021</v>
          </cell>
          <cell r="D91" t="str">
            <v>M</v>
          </cell>
          <cell r="E91">
            <v>6.89</v>
          </cell>
          <cell r="F91" t="str">
            <v xml:space="preserve">SINAPI  </v>
          </cell>
        </row>
        <row r="92">
          <cell r="B92">
            <v>90744</v>
          </cell>
          <cell r="C92" t="str">
            <v>ASSENTAMENTO DE TUBO DE PVC CORRUGADO DE DUPLA PAREDE PARA REDE COLETORA DE ESGOTO, DN 350 MM, JUNTA ELÁSTICA (NÃO INCLUI FORNECIMENTO). AF_01/2021</v>
          </cell>
          <cell r="D92" t="str">
            <v>M</v>
          </cell>
          <cell r="E92">
            <v>7.56</v>
          </cell>
          <cell r="F92" t="str">
            <v xml:space="preserve">SINAPI  </v>
          </cell>
        </row>
        <row r="93">
          <cell r="B93">
            <v>90745</v>
          </cell>
          <cell r="C93" t="str">
            <v>ASSENTAMENTO DE TUBO DE PVC CORRUGADO DE DUPLA PAREDE PARA REDE COLETORA DE ESGOTO, DN 400 MM, JUNTA ELÁSTICA  (NÃO INCLUI FORNECIMENTO). AF_01/2021</v>
          </cell>
          <cell r="D93" t="str">
            <v>M</v>
          </cell>
          <cell r="E93">
            <v>11.82</v>
          </cell>
          <cell r="F93" t="str">
            <v xml:space="preserve">SINAPI  </v>
          </cell>
        </row>
        <row r="94">
          <cell r="B94">
            <v>90746</v>
          </cell>
          <cell r="C94" t="str">
            <v>ASSENTAMENTO DE TUBO DE PEAD CORRUGADO DE DUPLA PAREDE PARA REDE COLETORA DE ESGOTO, DN 450 MM, JUNTA ELÁSTICA INTEGRADA (NÃO INCLUI FORNECIMENTO). AF_01/2021</v>
          </cell>
          <cell r="D94" t="str">
            <v>M</v>
          </cell>
          <cell r="E94">
            <v>3.97</v>
          </cell>
          <cell r="F94" t="str">
            <v xml:space="preserve">SINAPI  </v>
          </cell>
        </row>
        <row r="95">
          <cell r="B95">
            <v>90747</v>
          </cell>
          <cell r="C95" t="str">
            <v>ASSENTAMENTO DE TUBO DE PEAD CORRUGADO DE DUPLA PAREDE PARA REDE COLETORA DE ESGOTO, DN 600 MM, JUNTA ELÁSTICA INTEGRADA (NÃO INCLUI FORNECIMENTO). AF_01/2021</v>
          </cell>
          <cell r="D95" t="str">
            <v>M</v>
          </cell>
          <cell r="E95">
            <v>18.55</v>
          </cell>
          <cell r="F95" t="str">
            <v xml:space="preserve">SINAPI  </v>
          </cell>
        </row>
        <row r="96">
          <cell r="B96">
            <v>94869</v>
          </cell>
          <cell r="C96" t="str">
            <v>TUBO DE PEAD CORRUGADO DE DUPLA PAREDE PARA REDE COLETORA DE ESGOTO, DN 250 MM, JUNTA ELÁSTICA INTEGRADA - FORNECIMENTO E ASSENTAMENTO. AF_01/2021</v>
          </cell>
          <cell r="D96" t="str">
            <v>M</v>
          </cell>
          <cell r="E96">
            <v>209.21</v>
          </cell>
          <cell r="F96" t="str">
            <v xml:space="preserve">SINAPI  </v>
          </cell>
        </row>
        <row r="97">
          <cell r="B97">
            <v>94870</v>
          </cell>
          <cell r="C97" t="str">
            <v>ASSENTAMENTO DE TUBO DE PEAD CORRUGADO DE DUPLA PAREDE PARA REDE COLETORA DE ESGOTO, DN 250 MM, JUNTA ELÁSTICA INTEGRADA (NÃO INCLUI FORNECIMENTO). AF_01/2021</v>
          </cell>
          <cell r="D97" t="str">
            <v>M</v>
          </cell>
          <cell r="E97">
            <v>1.81</v>
          </cell>
          <cell r="F97" t="str">
            <v xml:space="preserve">SINAPI  </v>
          </cell>
        </row>
        <row r="98">
          <cell r="B98">
            <v>94871</v>
          </cell>
          <cell r="C98" t="str">
            <v>TUBO DE PEAD CORRUGADO DE DUPLA PAREDE PARA REDE COLETORA DE ESGOTO, DN 300 MM, JUNTA ELÁSTICA INTEGRADA - FORNECIMENTO E ASSENTAMENTO. AF_01/2021</v>
          </cell>
          <cell r="D98" t="str">
            <v>M</v>
          </cell>
          <cell r="E98">
            <v>327.56</v>
          </cell>
          <cell r="F98" t="str">
            <v xml:space="preserve">SINAPI  </v>
          </cell>
        </row>
        <row r="99">
          <cell r="B99">
            <v>94872</v>
          </cell>
          <cell r="C99" t="str">
            <v>ASSENTAMENTO DE TUBO DE PEAD CORRUGADO DE DUPLA PAREDE PARA REDE COLETORA DE ESGOTO, DN 300 MM, JUNTA ELÁSTICA INTEGRADA  (NÃO INCLUI FORNECIMENTO). AF_01/2021</v>
          </cell>
          <cell r="D99" t="str">
            <v>M</v>
          </cell>
          <cell r="E99">
            <v>2.62</v>
          </cell>
          <cell r="F99" t="str">
            <v xml:space="preserve">SINAPI  </v>
          </cell>
        </row>
        <row r="100">
          <cell r="B100">
            <v>94875</v>
          </cell>
          <cell r="C100" t="str">
            <v>TUBO DE PEAD CORRUGADO DE DUPLA PAREDE PARA REDE COLETORA DE ESGOTO, DN 800 MM, JUNTA ELÁSTICA INTEGRADA - FORNECIMENTO E ASSENTAMENTO. AF_01/2021</v>
          </cell>
          <cell r="D100" t="str">
            <v>M</v>
          </cell>
          <cell r="E100">
            <v>1923.66</v>
          </cell>
          <cell r="F100" t="str">
            <v xml:space="preserve">SINAPI  </v>
          </cell>
        </row>
        <row r="101">
          <cell r="B101">
            <v>94876</v>
          </cell>
          <cell r="C101" t="str">
            <v>ASSENTAMENTO DE TUBO DE PEAD CORRUGADO DE DUPLA PAREDE PARA REDE COLETORA DE ESGOTO, DN 800 MM, JUNTA ELÁSTICA INTEGRADA  (NÃO INCLUI FORNECIMENTO). AF_01/2021</v>
          </cell>
          <cell r="D101" t="str">
            <v>M</v>
          </cell>
          <cell r="E101">
            <v>30.39</v>
          </cell>
          <cell r="F101" t="str">
            <v xml:space="preserve">SINAPI  </v>
          </cell>
        </row>
        <row r="102">
          <cell r="B102">
            <v>94878</v>
          </cell>
          <cell r="C102" t="str">
            <v>ASSENTAMENTO DE TUBO DE PEAD CORRUGADO DE DUPLA PAREDE PARA REDE COLETORA DE ESGOTO, DN 900 MM, JUNTA ELÁSTICA INTEGRADA (NÃO INCLUI FORNECIMENTO). AF_01/2021</v>
          </cell>
          <cell r="D102" t="str">
            <v>M</v>
          </cell>
          <cell r="E102">
            <v>35.26</v>
          </cell>
          <cell r="F102" t="str">
            <v xml:space="preserve">SINAPI  </v>
          </cell>
        </row>
        <row r="103">
          <cell r="B103">
            <v>94879</v>
          </cell>
          <cell r="C103" t="str">
            <v>TUBO DE PEAD CORRUGADO DE DUPLA PAREDE PARA REDE COLETORA DE ESGOTO, DN 1000 MM, JUNTA ELÁSTICA INTEGRADA - FORNECIMENTO E ASSENTAMENTO. AF_01/2021</v>
          </cell>
          <cell r="D103" t="str">
            <v>M</v>
          </cell>
          <cell r="E103">
            <v>2961.53</v>
          </cell>
          <cell r="F103" t="str">
            <v xml:space="preserve">SINAPI  </v>
          </cell>
        </row>
        <row r="104">
          <cell r="B104">
            <v>94880</v>
          </cell>
          <cell r="C104" t="str">
            <v>ASSENTAMENTO DE TUBO DE PEAD CORRUGADO DE DUPLA PAREDE PARA REDE COLETORA DE ESGOTO, DN 1000 MM, JUNTA ELÁSTICA INTEGRADA (NÃO INCLUI FORNECIMENTO). AF_01/2021</v>
          </cell>
          <cell r="D104" t="str">
            <v>M</v>
          </cell>
          <cell r="E104">
            <v>44.98</v>
          </cell>
          <cell r="F104" t="str">
            <v xml:space="preserve">SINAPI  </v>
          </cell>
        </row>
        <row r="105">
          <cell r="B105">
            <v>94881</v>
          </cell>
          <cell r="C105" t="str">
            <v>TUBO DE PEAD CORRUGADO DE DUPLA PAREDE PARA REDE COLETORA DE ESGOTO, DN 1200 MM, JUNTA ELÁSTICA INTEGRADA - FORNECIMENTO E ASSENTAMENTO. AF_01/2021</v>
          </cell>
          <cell r="D105" t="str">
            <v>M</v>
          </cell>
          <cell r="E105">
            <v>4083.34</v>
          </cell>
          <cell r="F105" t="str">
            <v xml:space="preserve">SINAPI  </v>
          </cell>
        </row>
        <row r="106">
          <cell r="B106">
            <v>94882</v>
          </cell>
          <cell r="C106" t="str">
            <v>ASSENTAMENTO DE TUBO DE PEAD CORRUGADO DE DUPLA PAREDE PARA REDE COLETORA DE ESGOTO, DN 1200 MM, JUNTA ELÁSTICA INTEGRADA (NÃO INCLUI FORNECIMENTO). AF_01/2021</v>
          </cell>
          <cell r="D106" t="str">
            <v>M</v>
          </cell>
          <cell r="E106">
            <v>52.48</v>
          </cell>
          <cell r="F106" t="str">
            <v xml:space="preserve">SINAPI  </v>
          </cell>
        </row>
        <row r="107">
          <cell r="B107">
            <v>94884</v>
          </cell>
          <cell r="C107" t="str">
            <v>ASSENTAMENTO DE TUBO DE PEAD CORRUGADO DE DUPLA PAREDE PARA REDE COLETORA DE ESGOTO, DN 1500 MM, JUNTA ELÁSTICA INTEGRADA (NÃO INCLUI FORNECIMENTO). AF_01/2021</v>
          </cell>
          <cell r="D107" t="str">
            <v>M</v>
          </cell>
          <cell r="E107">
            <v>67.709999999999994</v>
          </cell>
          <cell r="F107" t="str">
            <v xml:space="preserve">SINAPI  </v>
          </cell>
        </row>
        <row r="108">
          <cell r="B108">
            <v>97121</v>
          </cell>
          <cell r="C108" t="str">
            <v>ASSENTAMENTO DE TUBO DE PVC PBA PARA REDE DE ÁGUA, DN 50 MM, JUNTA ELÁSTICA INTEGRADA, INSTALADO EM LOCAL COM NÍVEL ALTO DE INTERFERÊNCIAS (NÃO INCLUI FORNECIMENTO). AF_11/2017</v>
          </cell>
          <cell r="D108" t="str">
            <v>M</v>
          </cell>
          <cell r="E108">
            <v>2.16</v>
          </cell>
          <cell r="F108" t="str">
            <v xml:space="preserve">SINAPI  </v>
          </cell>
        </row>
        <row r="109">
          <cell r="B109">
            <v>97122</v>
          </cell>
          <cell r="C109" t="str">
            <v>ASSENTAMENTO DE TUBO DE PVC PBA PARA REDE DE ÁGUA, DN 75 MM, JUNTA ELÁSTICA INTEGRADA, INSTALADO EM LOCAL COM NÍVEL ALTO DE INTERFERÊNCIAS (NÃO INCLUI FORNECIMENTO). AF_11/2017</v>
          </cell>
          <cell r="D109" t="str">
            <v>M</v>
          </cell>
          <cell r="E109">
            <v>3</v>
          </cell>
          <cell r="F109" t="str">
            <v xml:space="preserve">SINAPI  </v>
          </cell>
        </row>
        <row r="110">
          <cell r="B110">
            <v>97123</v>
          </cell>
          <cell r="C110" t="str">
            <v>ASSENTAMENTO DE TUBO DE PVC PBA PARA REDE DE ÁGUA, DN 100 MM, JUNTA ELÁSTICA INTEGRADA, INSTALADO EM LOCAL COM NÍVEL ALTO DE INTERFERÊNCIAS (NÃO INCLUI FORNECIMENTO). AF_11/2017</v>
          </cell>
          <cell r="D110" t="str">
            <v>M</v>
          </cell>
          <cell r="E110">
            <v>3.8</v>
          </cell>
          <cell r="F110" t="str">
            <v xml:space="preserve">SINAPI  </v>
          </cell>
        </row>
        <row r="111">
          <cell r="B111">
            <v>97124</v>
          </cell>
          <cell r="C111" t="str">
            <v>ASSENTAMENTO DE TUBO DE PVC PBA PARA REDE DE ÁGUA, DN 50 MM, JUNTA ELÁSTICA INTEGRADA, INSTALADO EM LOCAL COM NÍVEL BAIXO DE INTERFERÊNCIAS (NÃO INCLUI FORNECIMENTO). AF_11/2017</v>
          </cell>
          <cell r="D111" t="str">
            <v>M</v>
          </cell>
          <cell r="E111">
            <v>0.94</v>
          </cell>
          <cell r="F111" t="str">
            <v xml:space="preserve">SINAPI  </v>
          </cell>
        </row>
        <row r="112">
          <cell r="B112">
            <v>97125</v>
          </cell>
          <cell r="C112" t="str">
            <v>ASSENTAMENTO DE TUBO DE PVC PBA PARA REDE DE ÁGUA, DN 75 MM, JUNTA ELÁSTICA INTEGRADA, INSTALADO EM LOCAL COM NÍVEL BAIXO DE INTERFERÊNCIAS (NÃO INCLUI FORNECIMENTO). AF_11/2017</v>
          </cell>
          <cell r="D112" t="str">
            <v>M</v>
          </cell>
          <cell r="E112">
            <v>1.33</v>
          </cell>
          <cell r="F112" t="str">
            <v xml:space="preserve">SINAPI  </v>
          </cell>
        </row>
        <row r="113">
          <cell r="B113">
            <v>97126</v>
          </cell>
          <cell r="C113" t="str">
            <v>ASSENTAMENTO DE TUBO DE PVC PBA PARA REDE DE ÁGUA, DN 100 MM, JUNTA ELÁSTICA INTEGRADA, INSTALADO EM LOCAL COM NÍVEL BAIXO DE INTERFERÊNCIAS (NÃO INCLUI FORNECIMENTO). AF_11/2017</v>
          </cell>
          <cell r="D113" t="str">
            <v>M</v>
          </cell>
          <cell r="E113">
            <v>1.69</v>
          </cell>
          <cell r="F113" t="str">
            <v xml:space="preserve">SINAPI  </v>
          </cell>
        </row>
        <row r="114">
          <cell r="B114">
            <v>102264</v>
          </cell>
          <cell r="C114" t="str">
            <v>TUBO DE PVC BRANCO PARA REDE COLETORA DE ESGOTO CONDOMINIAL DE PAREDE MACIÇA, DN 100 MM, JUNTA ELÁSTICA - FORNECIMENTO E ASSENTAMENTO. AF_01/2021</v>
          </cell>
          <cell r="D114" t="str">
            <v>M</v>
          </cell>
          <cell r="E114">
            <v>22.21</v>
          </cell>
          <cell r="F114" t="str">
            <v xml:space="preserve">SINAPI  </v>
          </cell>
        </row>
        <row r="115">
          <cell r="B115">
            <v>102265</v>
          </cell>
          <cell r="C115" t="str">
            <v>JUNTA ARGAMASSADA ENTRE TUBO DN 800 MM E O POÇO DE VISITA/ CAIXA DE CONCRETO OU ALVENARIA EM REDES DE ESGOTO. AF_01/2021</v>
          </cell>
          <cell r="D115" t="str">
            <v>UN</v>
          </cell>
          <cell r="E115">
            <v>109.71</v>
          </cell>
          <cell r="F115" t="str">
            <v xml:space="preserve">SINAPI  </v>
          </cell>
        </row>
        <row r="116">
          <cell r="B116">
            <v>102266</v>
          </cell>
          <cell r="C116" t="str">
            <v>JUNTA ARGAMASSADA ENTRE TUBO DN 900 MM E O POÇO DE VISITA/ CAIXA DE CONCRETO OU ALVENARIA EM REDES DE ESGOTO. AF_01/2021</v>
          </cell>
          <cell r="D116" t="str">
            <v>UN</v>
          </cell>
          <cell r="E116">
            <v>121.66</v>
          </cell>
          <cell r="F116" t="str">
            <v xml:space="preserve">SINAPI  </v>
          </cell>
        </row>
        <row r="117">
          <cell r="B117">
            <v>102267</v>
          </cell>
          <cell r="C117" t="str">
            <v>JUNTA ARGAMASSADA ENTRE TUBO DN 1000 MM E O POÇO DE VISITA/ CAIXA DE CONCRETO OU ALVENARIA EM REDES DE ESGOTO. AF_01/2021</v>
          </cell>
          <cell r="D117" t="str">
            <v>UN</v>
          </cell>
          <cell r="E117">
            <v>139.63999999999999</v>
          </cell>
          <cell r="F117" t="str">
            <v xml:space="preserve">SINAPI  </v>
          </cell>
        </row>
        <row r="118">
          <cell r="B118">
            <v>102268</v>
          </cell>
          <cell r="C118" t="str">
            <v>JUNTA ARGAMASSADA ENTRE TUBO DN 1200 MM E O POÇO DE VISITA/ CAIXA DE CONCRETO OU ALVENARIA EM REDES DE ESGOTO. AF_01/2021</v>
          </cell>
          <cell r="D118" t="str">
            <v>UN</v>
          </cell>
          <cell r="E118">
            <v>157.56</v>
          </cell>
          <cell r="F118" t="str">
            <v xml:space="preserve">SINAPI  </v>
          </cell>
        </row>
        <row r="119">
          <cell r="B119">
            <v>102269</v>
          </cell>
          <cell r="C119" t="str">
            <v>JUNTA ARGAMASSADA ENTRE TUBO DN 1500 MM E O POÇO DE VISITA/ CAIXA DE CONCRETO OU ALVENARIA EM REDES DE ESGOTO. AF_01/2021</v>
          </cell>
          <cell r="D119" t="str">
            <v>UN</v>
          </cell>
          <cell r="E119">
            <v>193.42</v>
          </cell>
          <cell r="F119" t="str">
            <v xml:space="preserve">SINAPI  </v>
          </cell>
        </row>
        <row r="120">
          <cell r="B120">
            <v>92833</v>
          </cell>
          <cell r="C120" t="str">
            <v>TUBO DE CONCRETO PARA REDES COLETORAS DE ESGOTO SANITÁRIO, DIÂMETRO DE 300 MM, JUNTA ELÁSTICA, INSTALADO EM LOCAL COM BAIXO NÍVEL DE INTERFERÊNCIAS - FORNECIMENTO E ASSENTAMENTO. AF_12/2015</v>
          </cell>
          <cell r="D120" t="str">
            <v>M</v>
          </cell>
          <cell r="E120">
            <v>195.93</v>
          </cell>
          <cell r="F120" t="str">
            <v xml:space="preserve">SINAPI  </v>
          </cell>
        </row>
        <row r="121">
          <cell r="B121">
            <v>92834</v>
          </cell>
          <cell r="C121" t="str">
            <v>ASSENTAMENTO DE TUBO DE CONCRETO PARA REDES COLETORAS DE ESGOTO SANITÁRIO, DIÂMETRO DE 300 MM, JUNTA ELÁSTICA, INSTALADO EM LOCAL COM BAIXO NÍVEL DE INTERFERÊNCIAS (NÃO INCLUI FORNECIMENTO). AF_12/2015</v>
          </cell>
          <cell r="D121" t="str">
            <v>M</v>
          </cell>
          <cell r="E121">
            <v>9.76</v>
          </cell>
          <cell r="F121" t="str">
            <v xml:space="preserve">SINAPI  </v>
          </cell>
        </row>
        <row r="122">
          <cell r="B122">
            <v>92835</v>
          </cell>
          <cell r="C122" t="str">
            <v>TUBO DE CONCRETO PARA REDES COLETORAS DE ESGOTO SANITÁRIO, DIÂMETRO DE 400 MM, JUNTA ELÁSTICA, INSTALADO EM LOCAL COM BAIXO NÍVEL DE INTERFERÊNCIAS - FORNECIMENTO E ASSENTAMENTO. AF_12/2015</v>
          </cell>
          <cell r="D122" t="str">
            <v>M</v>
          </cell>
          <cell r="E122">
            <v>206.18</v>
          </cell>
          <cell r="F122" t="str">
            <v xml:space="preserve">SINAPI  </v>
          </cell>
        </row>
        <row r="123">
          <cell r="B123">
            <v>92836</v>
          </cell>
          <cell r="C123" t="str">
            <v>ASSENTAMENTO DE TUBO DE CONCRETO PARA REDES COLETORAS DE ESGOTO SANITÁRIO, DIÂMETRO DE 400 MM, JUNTA ELÁSTICA, INSTALADO EM LOCAL COM BAIXO NÍVEL DE INTERFERÊNCIAS (NÃO INCLUI FORNECIMENTO). AF_12/2015</v>
          </cell>
          <cell r="D123" t="str">
            <v>M</v>
          </cell>
          <cell r="E123">
            <v>12.47</v>
          </cell>
          <cell r="F123" t="str">
            <v xml:space="preserve">SINAPI  </v>
          </cell>
        </row>
        <row r="124">
          <cell r="B124">
            <v>92837</v>
          </cell>
          <cell r="C124" t="str">
            <v>TUBO DE CONCRETO PARA REDES COLETORAS DE ESGOTO SANITÁRIO, DIÂMETRO DE 500 MM, JUNTA ELÁSTICA, INSTALADO EM LOCAL COM BAIXO NÍVEL DE INTERFERÊNCIAS - FORNECIMENTO E ASSENTAMENTO. AF_12/2015</v>
          </cell>
          <cell r="D124" t="str">
            <v>M</v>
          </cell>
          <cell r="E124">
            <v>360.36</v>
          </cell>
          <cell r="F124" t="str">
            <v xml:space="preserve">SINAPI  </v>
          </cell>
        </row>
        <row r="125">
          <cell r="B125">
            <v>92838</v>
          </cell>
          <cell r="C125" t="str">
            <v>ASSENTAMENTO DE TUBO DE CONCRETO PARA REDES COLETORAS DE ESGOTO SANITÁRIO, DIÂMETRO DE 500 MM, JUNTA ELÁSTICA, INSTALADO EM LOCAL COM BAIXO NÍVEL DE INTERFERÊNCIAS (NÃO INCLUI FORNECIMENTO). AF_12/2015</v>
          </cell>
          <cell r="D125" t="str">
            <v>M</v>
          </cell>
          <cell r="E125">
            <v>14.96</v>
          </cell>
          <cell r="F125" t="str">
            <v xml:space="preserve">SINAPI  </v>
          </cell>
        </row>
        <row r="126">
          <cell r="B126">
            <v>92839</v>
          </cell>
          <cell r="C126" t="str">
            <v>TUBO DE CONCRETO PARA REDES COLETORAS DE ESGOTO SANITÁRIO, DIÂMETRO DE 600 MM, JUNTA ELÁSTICA, INSTALADO EM LOCAL COM BAIXO NÍVEL DE INTERFERÊNCIAS - FORNECIMENTO E ASSENTAMENTO. AF_12/2015</v>
          </cell>
          <cell r="D126" t="str">
            <v>M</v>
          </cell>
          <cell r="E126">
            <v>440.59</v>
          </cell>
          <cell r="F126" t="str">
            <v xml:space="preserve">SINAPI  </v>
          </cell>
        </row>
        <row r="127">
          <cell r="B127">
            <v>92840</v>
          </cell>
          <cell r="C127" t="str">
            <v>ASSENTAMENTO DE TUBO DE CONCRETO PARA REDES COLETORAS DE ESGOTO SANITÁRIO, DIÂMETRO DE 600 MM, JUNTA ELÁSTICA, INSTALADO EM LOCAL COM BAIXO NÍVEL DE INTERFERÊNCIAS (NÃO INCLUI FORNECIMENTO). AF_12/2015</v>
          </cell>
          <cell r="D127" t="str">
            <v>M</v>
          </cell>
          <cell r="E127">
            <v>17.73</v>
          </cell>
          <cell r="F127" t="str">
            <v xml:space="preserve">SINAPI  </v>
          </cell>
        </row>
        <row r="128">
          <cell r="B128">
            <v>92841</v>
          </cell>
          <cell r="C128" t="str">
            <v>TUBO DE CONCRETO PARA REDES COLETORAS DE ESGOTO SANITÁRIO, DIÂMETRO DE 700 MM, JUNTA ELÁSTICA, INSTALADO EM LOCAL COM BAIXO NÍVEL DE INTERFERÊNCIAS - FORNECIMENTO E ASSENTAMENTO. AF_12/2015</v>
          </cell>
          <cell r="D128" t="str">
            <v>M</v>
          </cell>
          <cell r="E128">
            <v>574.16</v>
          </cell>
          <cell r="F128" t="str">
            <v xml:space="preserve">SINAPI  </v>
          </cell>
        </row>
        <row r="129">
          <cell r="B129">
            <v>92842</v>
          </cell>
          <cell r="C129" t="str">
            <v>ASSENTAMENTO DE TUBO DE CONCRETO PARA REDES COLETORAS DE ESGOTO SANITÁRIO, DIÂMETRO DE 700 MM, JUNTA ELÁSTICA, INSTALADO EM LOCAL COM BAIXO NÍVEL DE INTERFERÊNCIAS (NÃO INCLUI FORNECIMENTO). AF_12/2015</v>
          </cell>
          <cell r="D129" t="str">
            <v>M</v>
          </cell>
          <cell r="E129">
            <v>20.239999999999998</v>
          </cell>
          <cell r="F129" t="str">
            <v xml:space="preserve">SINAPI  </v>
          </cell>
        </row>
        <row r="130">
          <cell r="B130">
            <v>92843</v>
          </cell>
          <cell r="C130" t="str">
            <v>TUBO DE CONCRETO PARA REDES COLETORAS DE ESGOTO SANITÁRIO, DIÂMETRO DE 800 MM, JUNTA ELÁSTICA, INSTALADO EM LOCAL COM BAIXO NÍVEL DE INTERFERÊNCIAS - FORNECIMENTO E ASSENTAMENTO. AF_12/2015</v>
          </cell>
          <cell r="D130" t="str">
            <v>M</v>
          </cell>
          <cell r="E130">
            <v>597.17999999999995</v>
          </cell>
          <cell r="F130" t="str">
            <v xml:space="preserve">SINAPI  </v>
          </cell>
        </row>
        <row r="131">
          <cell r="B131">
            <v>92844</v>
          </cell>
          <cell r="C131" t="str">
            <v>ASSENTAMENTO DE TUBO DE CONCRETO PARA REDES COLETORAS DE ESGOTO SANITÁRIO, DIÂMETRO DE 800 MM, JUNTA ELÁSTICA, INSTALADO EM LOCAL COM BAIXO NÍVEL DE INTERFERÊNCIAS (NÃO INCLUI FORNECIMENTO). AF_12/2015</v>
          </cell>
          <cell r="D131" t="str">
            <v>M</v>
          </cell>
          <cell r="E131">
            <v>23.02</v>
          </cell>
          <cell r="F131" t="str">
            <v xml:space="preserve">SINAPI  </v>
          </cell>
        </row>
        <row r="132">
          <cell r="B132">
            <v>92845</v>
          </cell>
          <cell r="C132" t="str">
            <v>TUBO DE CONCRETO PARA REDES COLETORAS DE ESGOTO SANITÁRIO, DIÂMETRO DE 900 MM, JUNTA ELÁSTICA, INSTALADO EM LOCAL COM BAIXO NÍVEL DE INTERFERÊNCIAS - FORNECIMENTO E ASSENTAMENTO. AF_12/2015</v>
          </cell>
          <cell r="D132" t="str">
            <v>M</v>
          </cell>
          <cell r="E132">
            <v>879.36</v>
          </cell>
          <cell r="F132" t="str">
            <v xml:space="preserve">SINAPI  </v>
          </cell>
        </row>
        <row r="133">
          <cell r="B133">
            <v>92846</v>
          </cell>
          <cell r="C133" t="str">
            <v>ASSENTAMENTO DE TUBO DE CONCRETO PARA REDES COLETORAS DE ESGOTO SANITÁRIO, DIÂMETRO DE 900 MM, JUNTA ELÁSTICA, INSTALADO EM LOCAL COM BAIXO NÍVEL DE INTERFERÊNCIAS (NÃO INCLUI FORNECIMENTO). AF_12/2015</v>
          </cell>
          <cell r="D133" t="str">
            <v>M</v>
          </cell>
          <cell r="E133">
            <v>25.5</v>
          </cell>
          <cell r="F133" t="str">
            <v xml:space="preserve">SINAPI  </v>
          </cell>
        </row>
        <row r="134">
          <cell r="B134">
            <v>92847</v>
          </cell>
          <cell r="C134" t="str">
            <v>TUBO DE CONCRETO PARA REDES COLETORAS DE ESGOTO SANITÁRIO, DIÂMETRO DE 1000 MM, JUNTA ELÁSTICA, INSTALADO EM LOCAL COM BAIXO NÍVEL DE INTERFERÊNCIAS - FORNECIMENTO E ASSENTAMENTO. AF_12/2015</v>
          </cell>
          <cell r="D134" t="str">
            <v>M</v>
          </cell>
          <cell r="E134">
            <v>907.42</v>
          </cell>
          <cell r="F134" t="str">
            <v xml:space="preserve">SINAPI  </v>
          </cell>
        </row>
        <row r="135">
          <cell r="B135">
            <v>92848</v>
          </cell>
          <cell r="C135" t="str">
            <v>ASSENTAMENTO DE TUBO DE CONCRETO PARA REDES COLETORAS DE ESGOTO SANITÁRIO, DIÂMETRO DE 1000 MM, JUNTA ELÁSTICA, INSTALADO EM LOCAL COM BAIXO NÍVEL DE INTERFERÊNCIAS (NÃO INCLUI FORNECIMENTO). AF_12/2015</v>
          </cell>
          <cell r="D135" t="str">
            <v>M</v>
          </cell>
          <cell r="E135">
            <v>28.3</v>
          </cell>
          <cell r="F135" t="str">
            <v xml:space="preserve">SINAPI  </v>
          </cell>
        </row>
        <row r="136">
          <cell r="B136">
            <v>92849</v>
          </cell>
          <cell r="C136" t="str">
            <v>TUBO DE CONCRETO PARA REDES COLETORAS DE ESGOTO SANITÁRIO, DIÂMETRO DE 300 MM, JUNTA ELÁSTICA, INSTALADO EM LOCAL COM ALTO NÍVEL DE INTERFERÊNCIAS - FORNECIMENTO E ASSENTAMENTO. AF_12/2015</v>
          </cell>
          <cell r="D136" t="str">
            <v>M</v>
          </cell>
          <cell r="E136">
            <v>204.64</v>
          </cell>
          <cell r="F136" t="str">
            <v xml:space="preserve">SINAPI  </v>
          </cell>
        </row>
        <row r="137">
          <cell r="B137">
            <v>92850</v>
          </cell>
          <cell r="C137" t="str">
            <v>ASSENTAMENTO DE TUBO DE CONCRETO PARA REDES COLETORAS DE ESGOTO SANITÁRIO, DIÂMETRO DE 300 MM, JUNTA ELÁSTICA, INSTALADO EM LOCAL COM ALTO NÍVEL DE INTERFERÊNCIAS (NÃO INCLUI FORNECIMENTO). AF_12/2015</v>
          </cell>
          <cell r="D137" t="str">
            <v>M</v>
          </cell>
          <cell r="E137">
            <v>18.47</v>
          </cell>
          <cell r="F137" t="str">
            <v xml:space="preserve">SINAPI  </v>
          </cell>
        </row>
        <row r="138">
          <cell r="B138">
            <v>92851</v>
          </cell>
          <cell r="C138" t="str">
            <v>TUBO DE CONCRETO PARA REDES COLETORAS DE ESGOTO SANITÁRIO, DIÂMETRO DE 400 MM, JUNTA ELÁSTICA, INSTALADO EM LOCAL COM ALTO NÍVEL DE INTERFERÊNCIAS - FORNECIMENTO E ASSENTAMENTO. AF_12/2015</v>
          </cell>
          <cell r="D138" t="str">
            <v>M</v>
          </cell>
          <cell r="E138">
            <v>217.03</v>
          </cell>
          <cell r="F138" t="str">
            <v xml:space="preserve">SINAPI  </v>
          </cell>
        </row>
        <row r="139">
          <cell r="B139">
            <v>92852</v>
          </cell>
          <cell r="C139" t="str">
            <v>ASSENTAMENTO DE TUBO DE CONCRETO PARA REDES COLETORAS DE ESGOTO SANITÁRIO, DIÂMETRO DE 400 MM, JUNTA ELÁSTICA, INSTALADO EM LOCAL COM ALTO NÍVEL DE INTERFERÊNCIAS (NÃO INCLUI FORNECIMENTO). AF_12/2015</v>
          </cell>
          <cell r="D139" t="str">
            <v>M</v>
          </cell>
          <cell r="E139">
            <v>23.32</v>
          </cell>
          <cell r="F139" t="str">
            <v xml:space="preserve">SINAPI  </v>
          </cell>
        </row>
        <row r="140">
          <cell r="B140">
            <v>92853</v>
          </cell>
          <cell r="C140" t="str">
            <v>TUBO DE CONCRETO PARA REDES COLETORAS DE ESGOTO SANITÁRIO, DIÂMETRO DE 500 MM, JUNTA ELÁSTICA, INSTALADO EM LOCAL COM ALTO NÍVEL DE INTERFERÊNCIAS - FORNECIMENTO E ASSENTAMENTO. AF_12/2015</v>
          </cell>
          <cell r="D140" t="str">
            <v>M</v>
          </cell>
          <cell r="E140">
            <v>373.79</v>
          </cell>
          <cell r="F140" t="str">
            <v xml:space="preserve">SINAPI  </v>
          </cell>
        </row>
        <row r="141">
          <cell r="B141">
            <v>92854</v>
          </cell>
          <cell r="C141" t="str">
            <v>ASSENTAMENTO DE TUBO DE CONCRETO PARA REDES COLETORAS DE ESGOTO SANITÁRIO, DIÂMETRO DE 500 MM, JUNTA ELÁSTICA, INSTALADO EM LOCAL COM ALTO NÍVEL DE INTERFERÊNCIAS (NÃO INCLUI FORNECIMENTO). AF_12/2015</v>
          </cell>
          <cell r="D141" t="str">
            <v>M</v>
          </cell>
          <cell r="E141">
            <v>28.39</v>
          </cell>
          <cell r="F141" t="str">
            <v xml:space="preserve">SINAPI  </v>
          </cell>
        </row>
        <row r="142">
          <cell r="B142">
            <v>92855</v>
          </cell>
          <cell r="C142" t="str">
            <v>TUBO DE CONCRETO PARA REDES COLETORAS DE ESGOTO SANITÁRIO, DIÂMETRO DE 600 MM, JUNTA ELÁSTICA, INSTALADO EM LOCAL COM ALTO NÍVEL DE INTERFERÊNCIAS - FORNECIMENTO E ASSENTAMENTO. AF_12/2015</v>
          </cell>
          <cell r="D142" t="str">
            <v>M</v>
          </cell>
          <cell r="E142">
            <v>456.33</v>
          </cell>
          <cell r="F142" t="str">
            <v xml:space="preserve">SINAPI  </v>
          </cell>
        </row>
        <row r="143">
          <cell r="B143">
            <v>92856</v>
          </cell>
          <cell r="C143" t="str">
            <v>ASSENTAMENTO DE TUBO DE CONCRETO PARA REDES COLETORAS DE ESGOTO SANITÁRIO, DIÂMETRO DE 600 MM, JUNTA ELÁSTICA, INSTALADO EM LOCAL COM ALTO NÍVEL DE INTERFERÊNCIAS (NÃO INCLUI FORNECIMENTO). AF_12/2015</v>
          </cell>
          <cell r="D143" t="str">
            <v>M</v>
          </cell>
          <cell r="E143">
            <v>33.47</v>
          </cell>
          <cell r="F143" t="str">
            <v xml:space="preserve">SINAPI  </v>
          </cell>
        </row>
        <row r="144">
          <cell r="B144">
            <v>92857</v>
          </cell>
          <cell r="C144" t="str">
            <v>TUBO DE CONCRETO PARA REDES COLETORAS DE ESGOTO SANITÁRIO, DIÂMETRO DE 700 MM, JUNTA ELÁSTICA, INSTALADO EM LOCAL COM ALTO NÍVEL DE INTERFERÊNCIAS - FORNECIMENTO E ASSENTAMENTO. AF_12/2015</v>
          </cell>
          <cell r="D144" t="str">
            <v>M</v>
          </cell>
          <cell r="E144">
            <v>592.21</v>
          </cell>
          <cell r="F144" t="str">
            <v xml:space="preserve">SINAPI  </v>
          </cell>
        </row>
        <row r="145">
          <cell r="B145">
            <v>92858</v>
          </cell>
          <cell r="C145" t="str">
            <v>ASSENTAMENTO DE TUBO DE CONCRETO PARA REDES COLETORAS DE ESGOTO SANITÁRIO, DIÂMETRO DE 700 MM, JUNTA ELÁSTICA, INSTALADO EM LOCAL COM ALTO NÍVEL DE INTERFERÊNCIAS (NÃO INCLUI FORNECIMENTO). AF_12/2015</v>
          </cell>
          <cell r="D145" t="str">
            <v>M</v>
          </cell>
          <cell r="E145">
            <v>38.29</v>
          </cell>
          <cell r="F145" t="str">
            <v xml:space="preserve">SINAPI  </v>
          </cell>
        </row>
        <row r="146">
          <cell r="B146">
            <v>92859</v>
          </cell>
          <cell r="C146" t="str">
            <v>TUBO DE CONCRETO PARA REDES COLETORAS DE ESGOTO SANITÁRIO, DIÂMETRO DE 800 MM, JUNTA ELÁSTICA, INSTALADO EM LOCAL COM ALTO NÍVEL DE INTERFERÊNCIAS - FORNECIMENTO E ASSENTAMENTO. AF_12/2015</v>
          </cell>
          <cell r="D146" t="str">
            <v>M</v>
          </cell>
          <cell r="E146">
            <v>617.65</v>
          </cell>
          <cell r="F146" t="str">
            <v xml:space="preserve">SINAPI  </v>
          </cell>
        </row>
        <row r="147">
          <cell r="B147">
            <v>92860</v>
          </cell>
          <cell r="C147" t="str">
            <v>ASSENTAMENTO DE TUBO DE CONCRETO PARA REDES COLETORAS DE ESGOTO SANITÁRIO, DIÂMETRO DE 800 MM, JUNTA ELÁSTICA, INSTALADO EM LOCAL COM ALTO NÍVEL DE INTERFERÊNCIAS (NÃO INCLUI FORNECIMENTO). AF_12/2015</v>
          </cell>
          <cell r="D147" t="str">
            <v>M</v>
          </cell>
          <cell r="E147">
            <v>43.49</v>
          </cell>
          <cell r="F147" t="str">
            <v xml:space="preserve">SINAPI  </v>
          </cell>
        </row>
        <row r="148">
          <cell r="B148">
            <v>92861</v>
          </cell>
          <cell r="C148" t="str">
            <v>TUBO DE CONCRETO PARA REDES COLETORAS DE ESGOTO SANITÁRIO, DIÂMETRO DE 900 MM, JUNTA ELÁSTICA, INSTALADO EM LOCAL COM ALTO NÍVEL DE INTERFERÊNCIAS - FORNECIMENTO E ASSENTAMENTO. AF_12/2015</v>
          </cell>
          <cell r="D148" t="str">
            <v>M</v>
          </cell>
          <cell r="E148">
            <v>902.4</v>
          </cell>
          <cell r="F148" t="str">
            <v xml:space="preserve">SINAPI  </v>
          </cell>
        </row>
        <row r="149">
          <cell r="B149">
            <v>92862</v>
          </cell>
          <cell r="C149" t="str">
            <v>ASSENTAMENTO DE TUBO DE CONCRETO PARA REDES COLETORAS DE ESGOTO SANITÁRIO, DIÂMETRO DE 900 MM, JUNTA ELÁSTICA, INSTALADO EM LOCAL COM ALTO NÍVEL DE INTERFERÊNCIAS (NÃO INCLUI FORNECIMENTO). AF_12/2015</v>
          </cell>
          <cell r="D149" t="str">
            <v>M</v>
          </cell>
          <cell r="E149">
            <v>48.54</v>
          </cell>
          <cell r="F149" t="str">
            <v xml:space="preserve">SINAPI  </v>
          </cell>
        </row>
        <row r="150">
          <cell r="B150">
            <v>92863</v>
          </cell>
          <cell r="C150" t="str">
            <v>TUBO DE CONCRETO PARA REDES COLETORAS DE ESGOTO SANITÁRIO, DIÂMETRO DE 1000 MM, JUNTA ELÁSTICA, INSTALADO EM LOCAL COM ALTO NÍVEL DE INTERFERÊNCIAS - FORNECIMENTO E ASSENTAMENTO. AF_12/2015</v>
          </cell>
          <cell r="D150" t="str">
            <v>M</v>
          </cell>
          <cell r="E150">
            <v>932.74</v>
          </cell>
          <cell r="F150" t="str">
            <v xml:space="preserve">SINAPI  </v>
          </cell>
        </row>
        <row r="151">
          <cell r="B151">
            <v>92864</v>
          </cell>
          <cell r="C151" t="str">
            <v>ASSENTAMENTO DE TUBO DE CONCRETO PARA REDES COLETORAS DE ESGOTO SANITÁRIO, DIÂMETRO DE 1000 MM, JUNTA ELÁSTICA, INSTALADO EM LOCAL COM ALTO NÍVEL DE INTERFERÊNCIAS (NÃO INCLUI FORNECIMENTO). AF_12/2015</v>
          </cell>
          <cell r="D151" t="str">
            <v>M</v>
          </cell>
          <cell r="E151">
            <v>53.62</v>
          </cell>
          <cell r="F151" t="str">
            <v xml:space="preserve">SINAPI  </v>
          </cell>
        </row>
        <row r="152">
          <cell r="B152">
            <v>92210</v>
          </cell>
          <cell r="C152" t="str">
            <v>TUBO DE CONCRETO PARA REDES COLETORAS DE ÁGUAS PLUVIAIS, DIÂMETRO DE 400 MM, JUNTA RÍGIDA, INSTALADO EM LOCAL COM BAIXO NÍVEL DE INTERFERÊNCIAS - FORNECIMENTO E ASSENTAMENTO. AF_12/2015</v>
          </cell>
          <cell r="D152" t="str">
            <v>M</v>
          </cell>
          <cell r="E152">
            <v>163.32</v>
          </cell>
          <cell r="F152" t="str">
            <v xml:space="preserve">SINAPI  </v>
          </cell>
        </row>
        <row r="153">
          <cell r="B153">
            <v>92211</v>
          </cell>
          <cell r="C153" t="str">
            <v>TUBO DE CONCRETO PARA REDES COLETORAS DE ÁGUAS PLUVIAIS, DIÂMETRO DE 500 MM, JUNTA RÍGIDA, INSTALADO EM LOCAL COM BAIXO NÍVEL DE INTERFERÊNCIAS - FORNECIMENTO E ASSENTAMENTO. AF_12/2015</v>
          </cell>
          <cell r="D153" t="str">
            <v>M</v>
          </cell>
          <cell r="E153">
            <v>196.38</v>
          </cell>
          <cell r="F153" t="str">
            <v xml:space="preserve">SINAPI  </v>
          </cell>
        </row>
        <row r="154">
          <cell r="B154">
            <v>92212</v>
          </cell>
          <cell r="C154" t="str">
            <v>TUBO DE CONCRETO PARA REDES COLETORAS DE ÁGUAS PLUVIAIS, DIÂMETRO DE 600 MM, JUNTA RÍGIDA, INSTALADO EM LOCAL COM BAIXO NÍVEL DE INTERFERÊNCIAS - FORNECIMENTO E ASSENTAMENTO. AF_12/2015</v>
          </cell>
          <cell r="D154" t="str">
            <v>M</v>
          </cell>
          <cell r="E154">
            <v>288.58999999999997</v>
          </cell>
          <cell r="F154" t="str">
            <v xml:space="preserve">SINAPI  </v>
          </cell>
        </row>
        <row r="155">
          <cell r="B155">
            <v>92213</v>
          </cell>
          <cell r="C155" t="str">
            <v>TUBO DE CONCRETO PARA REDES COLETORAS DE ÁGUAS PLUVIAIS, DIÂMETRO DE 700 MM, JUNTA RÍGIDA, INSTALADO EM LOCAL COM BAIXO NÍVEL DE INTERFERÊNCIAS - FORNECIMENTO E ASSENTAMENTO. AF_12/2015</v>
          </cell>
          <cell r="D155" t="str">
            <v>M</v>
          </cell>
          <cell r="E155">
            <v>376.56</v>
          </cell>
          <cell r="F155" t="str">
            <v xml:space="preserve">SINAPI  </v>
          </cell>
        </row>
        <row r="156">
          <cell r="B156">
            <v>92214</v>
          </cell>
          <cell r="C156" t="str">
            <v>TUBO DE CONCRETO PARA REDES COLETORAS DE ÁGUAS PLUVIAIS, DIÂMETRO DE 800 MM, JUNTA RÍGIDA, INSTALADO EM LOCAL COM BAIXO NÍVEL DE INTERFERÊNCIAS - FORNECIMENTO E ASSENTAMENTO. AF_12/2015</v>
          </cell>
          <cell r="D156" t="str">
            <v>M</v>
          </cell>
          <cell r="E156">
            <v>453.79</v>
          </cell>
          <cell r="F156" t="str">
            <v xml:space="preserve">SINAPI  </v>
          </cell>
        </row>
        <row r="157">
          <cell r="B157">
            <v>92215</v>
          </cell>
          <cell r="C157" t="str">
            <v>TUBO DE CONCRETO PARA REDES COLETORAS DE ÁGUAS PLUVIAIS, DIÂMETRO DE 900 MM, JUNTA RÍGIDA, INSTALADO EM LOCAL COM BAIXO NÍVEL DE INTERFERÊNCIAS - FORNECIMENTO E ASSENTAMENTO. AF_12/2015</v>
          </cell>
          <cell r="D157" t="str">
            <v>M</v>
          </cell>
          <cell r="E157">
            <v>520.72</v>
          </cell>
          <cell r="F157" t="str">
            <v xml:space="preserve">SINAPI  </v>
          </cell>
        </row>
        <row r="158">
          <cell r="B158">
            <v>92216</v>
          </cell>
          <cell r="C158" t="str">
            <v>TUBO DE CONCRETO PARA REDES COLETORAS DE ÁGUAS PLUVIAIS, DIÂMETRO DE 1000 MM, JUNTA RÍGIDA, INSTALADO EM LOCAL COM BAIXO NÍVEL DE INTERFERÊNCIAS - FORNECIMENTO E ASSENTAMENTO. AF_12/2015</v>
          </cell>
          <cell r="D158" t="str">
            <v>M</v>
          </cell>
          <cell r="E158">
            <v>546.34</v>
          </cell>
          <cell r="F158" t="str">
            <v xml:space="preserve">SINAPI  </v>
          </cell>
        </row>
        <row r="159">
          <cell r="B159">
            <v>92219</v>
          </cell>
          <cell r="C159" t="str">
            <v>TUBO DE CONCRETO PARA REDES COLETORAS DE ÁGUAS PLUVIAIS, DIÂMETRO DE 400 MM, JUNTA RÍGIDA, INSTALADO EM LOCAL COM ALTO NÍVEL DE INTERFERÊNCIAS - FORNECIMENTO E ASSENTAMENTO. AF_12/2015</v>
          </cell>
          <cell r="D159" t="str">
            <v>M</v>
          </cell>
          <cell r="E159">
            <v>174.16</v>
          </cell>
          <cell r="F159" t="str">
            <v xml:space="preserve">SINAPI  </v>
          </cell>
        </row>
        <row r="160">
          <cell r="B160">
            <v>92220</v>
          </cell>
          <cell r="C160" t="str">
            <v>TUBO DE CONCRETO PARA REDES COLETORAS DE ÁGUAS PLUVIAIS, DIÂMETRO DE 500 MM, JUNTA RÍGIDA, INSTALADO EM LOCAL COM ALTO NÍVEL DE INTERFERÊNCIAS - FORNECIMENTO E ASSENTAMENTO. AF_12/2015</v>
          </cell>
          <cell r="D160" t="str">
            <v>M</v>
          </cell>
          <cell r="E160">
            <v>209.82</v>
          </cell>
          <cell r="F160" t="str">
            <v xml:space="preserve">SINAPI  </v>
          </cell>
        </row>
        <row r="161">
          <cell r="B161">
            <v>92221</v>
          </cell>
          <cell r="C161" t="str">
            <v>TUBO DE CONCRETO PARA REDES COLETORAS DE ÁGUAS PLUVIAIS, DIÂMETRO DE 600 MM, JUNTA RÍGIDA, INSTALADO EM LOCAL COM ALTO NÍVEL DE INTERFERÊNCIAS - FORNECIMENTO E ASSENTAMENTO. AF_12/2015</v>
          </cell>
          <cell r="D161" t="str">
            <v>M</v>
          </cell>
          <cell r="E161">
            <v>304.33999999999997</v>
          </cell>
          <cell r="F161" t="str">
            <v xml:space="preserve">SINAPI  </v>
          </cell>
        </row>
        <row r="162">
          <cell r="B162">
            <v>92222</v>
          </cell>
          <cell r="C162" t="str">
            <v>TUBO DE CONCRETO PARA REDES COLETORAS DE ÁGUAS PLUVIAIS, DIÂMETRO DE 700 MM, JUNTA RÍGIDA, INSTALADO EM LOCAL COM ALTO NÍVEL DE INTERFERÊNCIAS - FORNECIMENTO E ASSENTAMENTO. AF_12/2015</v>
          </cell>
          <cell r="D162" t="str">
            <v>M</v>
          </cell>
          <cell r="E162">
            <v>394.86</v>
          </cell>
          <cell r="F162" t="str">
            <v xml:space="preserve">SINAPI  </v>
          </cell>
        </row>
        <row r="163">
          <cell r="B163">
            <v>92223</v>
          </cell>
          <cell r="C163" t="str">
            <v>TUBO DE CONCRETO PARA REDES COLETORAS DE ÁGUAS PLUVIAIS, DIÂMETRO DE 800 MM, JUNTA RÍGIDA, INSTALADO EM LOCAL COM ALTO NÍVEL DE INTERFERÊNCIAS - FORNECIMENTO E ASSENTAMENTO. AF_12/2015</v>
          </cell>
          <cell r="D163" t="str">
            <v>M</v>
          </cell>
          <cell r="E163">
            <v>474.25</v>
          </cell>
          <cell r="F163" t="str">
            <v xml:space="preserve">SINAPI  </v>
          </cell>
        </row>
        <row r="164">
          <cell r="B164">
            <v>92224</v>
          </cell>
          <cell r="C164" t="str">
            <v>TUBO DE CONCRETO PARA REDES COLETORAS DE ÁGUAS PLUVIAIS, DIÂMETRO DE 900 MM, JUNTA RÍGIDA, INSTALADO EM LOCAL COM ALTO NÍVEL DE INTERFERÊNCIAS - FORNECIMENTO E ASSENTAMENTO. AF_12/2015</v>
          </cell>
          <cell r="D164" t="str">
            <v>M</v>
          </cell>
          <cell r="E164">
            <v>543.41999999999996</v>
          </cell>
          <cell r="F164" t="str">
            <v xml:space="preserve">SINAPI  </v>
          </cell>
        </row>
        <row r="165">
          <cell r="B165">
            <v>92226</v>
          </cell>
          <cell r="C165" t="str">
            <v>TUBO DE CONCRETO PARA REDES COLETORAS DE ÁGUAS PLUVIAIS, DIÂMETRO DE 1000 MM, JUNTA RÍGIDA, INSTALADO EM LOCAL COM ALTO NÍVEL DE INTERFERÊNCIAS - FORNECIMENTO E ASSENTAMENTO. AF_12/2015</v>
          </cell>
          <cell r="D165" t="str">
            <v>M</v>
          </cell>
          <cell r="E165">
            <v>571.77</v>
          </cell>
          <cell r="F165" t="str">
            <v xml:space="preserve">SINAPI  </v>
          </cell>
        </row>
        <row r="166">
          <cell r="B166">
            <v>92808</v>
          </cell>
          <cell r="C166" t="str">
            <v>ASSENTAMENTO DE TUBO DE CONCRETO PARA REDES COLETORAS DE ÁGUAS PLUVIAIS, DIÂMETRO DE 300 MM, JUNTA RÍGIDA, INSTALADO EM LOCAL COM BAIXO NÍVEL DE INTERFERÊNCIAS (NÃO INCLUI FORNECIMENTO). AF_12/2015</v>
          </cell>
          <cell r="D166" t="str">
            <v>M</v>
          </cell>
          <cell r="E166">
            <v>43.94</v>
          </cell>
          <cell r="F166" t="str">
            <v xml:space="preserve">SINAPI  </v>
          </cell>
        </row>
        <row r="167">
          <cell r="B167">
            <v>92809</v>
          </cell>
          <cell r="C167" t="str">
            <v>ASSENTAMENTO DE TUBO DE CONCRETO PARA REDES COLETORAS DE ÁGUAS PLUVIAIS, DIÂMETRO DE 400 MM, JUNTA RÍGIDA, INSTALADO EM LOCAL COM BAIXO NÍVEL DE INTERFERÊNCIAS (NÃO INCLUI FORNECIMENTO). AF_12/2015</v>
          </cell>
          <cell r="D167" t="str">
            <v>M</v>
          </cell>
          <cell r="E167">
            <v>56.34</v>
          </cell>
          <cell r="F167" t="str">
            <v xml:space="preserve">SINAPI  </v>
          </cell>
        </row>
        <row r="168">
          <cell r="B168">
            <v>92810</v>
          </cell>
          <cell r="C168" t="str">
            <v>ASSENTAMENTO DE TUBO DE CONCRETO PARA REDES COLETORAS DE ÁGUAS PLUVIAIS, DIÂMETRO DE 500 MM, JUNTA RÍGIDA, INSTALADO EM LOCAL COM BAIXO NÍVEL DE INTERFERÊNCIAS (NÃO INCLUI FORNECIMENTO). AF_12/2015</v>
          </cell>
          <cell r="D168" t="str">
            <v>M</v>
          </cell>
          <cell r="E168">
            <v>68.52</v>
          </cell>
          <cell r="F168" t="str">
            <v xml:space="preserve">SINAPI  </v>
          </cell>
        </row>
        <row r="169">
          <cell r="B169">
            <v>92811</v>
          </cell>
          <cell r="C169" t="str">
            <v>ASSENTAMENTO DE TUBO DE CONCRETO PARA REDES COLETORAS DE ÁGUAS PLUVIAIS, DIÂMETRO DE 600 MM, JUNTA RÍGIDA, INSTALADO EM LOCAL COM BAIXO NÍVEL DE INTERFERÊNCIAS (NÃO INCLUI FORNECIMENTO). AF_12/2015</v>
          </cell>
          <cell r="D169" t="str">
            <v>M</v>
          </cell>
          <cell r="E169">
            <v>81.56</v>
          </cell>
          <cell r="F169" t="str">
            <v xml:space="preserve">SINAPI  </v>
          </cell>
        </row>
        <row r="170">
          <cell r="B170">
            <v>92812</v>
          </cell>
          <cell r="C170" t="str">
            <v>ASSENTAMENTO DE TUBO DE CONCRETO PARA REDES COLETORAS DE ÁGUAS PLUVIAIS, DIÂMETRO DE 700 MM, JUNTA RÍGIDA, INSTALADO EM LOCAL COM BAIXO NÍVEL DE INTERFERÊNCIAS (NÃO INCLUI FORNECIMENTO). AF_12/2015</v>
          </cell>
          <cell r="D170" t="str">
            <v>M</v>
          </cell>
          <cell r="E170">
            <v>94.39</v>
          </cell>
          <cell r="F170" t="str">
            <v xml:space="preserve">SINAPI  </v>
          </cell>
        </row>
        <row r="171">
          <cell r="B171">
            <v>92813</v>
          </cell>
          <cell r="C171" t="str">
            <v>ASSENTAMENTO DE TUBO DE CONCRETO PARA REDES COLETORAS DE ÁGUAS PLUVIAIS, DIÂMETRO DE 800 MM, JUNTA RÍGIDA, INSTALADO EM LOCAL COM BAIXO NÍVEL DE INTERFERÊNCIAS (NÃO INCLUI FORNECIMENTO). AF_12/2015</v>
          </cell>
          <cell r="D171" t="str">
            <v>M</v>
          </cell>
          <cell r="E171">
            <v>109.33</v>
          </cell>
          <cell r="F171" t="str">
            <v xml:space="preserve">SINAPI  </v>
          </cell>
        </row>
        <row r="172">
          <cell r="B172">
            <v>92814</v>
          </cell>
          <cell r="C172" t="str">
            <v>ASSENTAMENTO DE TUBO DE CONCRETO PARA REDES COLETORAS DE ÁGUAS PLUVIAIS, DIÂMETRO DE 900 MM, JUNTA RÍGIDA, INSTALADO EM LOCAL COM BAIXO NÍVEL DE INTERFERÊNCIAS (NÃO INCLUI FORNECIMENTO). AF_12/2015</v>
          </cell>
          <cell r="D172" t="str">
            <v>M</v>
          </cell>
          <cell r="E172">
            <v>124.94</v>
          </cell>
          <cell r="F172" t="str">
            <v xml:space="preserve">SINAPI  </v>
          </cell>
        </row>
        <row r="173">
          <cell r="B173">
            <v>92815</v>
          </cell>
          <cell r="C173" t="str">
            <v>ASSENTAMENTO DE TUBO DE CONCRETO PARA REDES COLETORAS DE ÁGUAS PLUVIAIS, DIÂMETRO DE 1000 MM, JUNTA RÍGIDA, INSTALADO EM LOCAL COM BAIXO NÍVEL DE INTERFERÊNCIAS (NÃO INCLUI FORNECIMENTO). AF_12/2015</v>
          </cell>
          <cell r="D173" t="str">
            <v>M</v>
          </cell>
          <cell r="E173">
            <v>142.72999999999999</v>
          </cell>
          <cell r="F173" t="str">
            <v xml:space="preserve">SINAPI  </v>
          </cell>
        </row>
        <row r="174">
          <cell r="B174">
            <v>92816</v>
          </cell>
          <cell r="C174" t="str">
            <v>TUBO DE CONCRETO PARA REDES COLETORAS DE ÁGUAS PLUVIAIS, DIÂMETRO DE 1200 MM, JUNTA RÍGIDA, INSTALADO EM LOCAL COM BAIXO NÍVEL DE INTERFERÊNCIAS - FORNECIMENTO E ASSENTAMENTO. AF_12/2015</v>
          </cell>
          <cell r="D174" t="str">
            <v>M</v>
          </cell>
          <cell r="E174">
            <v>781.42</v>
          </cell>
          <cell r="F174" t="str">
            <v xml:space="preserve">SINAPI  </v>
          </cell>
        </row>
        <row r="175">
          <cell r="B175">
            <v>92817</v>
          </cell>
          <cell r="C175" t="str">
            <v>ASSENTAMENTO DE TUBO DE CONCRETO PARA REDES COLETORAS DE ÁGUAS PLUVIAIS, DIÂMETRO DE 1200 MM, JUNTA RÍGIDA, INSTALADO EM LOCAL COM BAIXO NÍVEL DE INTERFERÊNCIAS (NÃO INCLUI FORNECIMENTO). AF_12/2015</v>
          </cell>
          <cell r="D175" t="str">
            <v>M</v>
          </cell>
          <cell r="E175">
            <v>178.61</v>
          </cell>
          <cell r="F175" t="str">
            <v xml:space="preserve">SINAPI  </v>
          </cell>
        </row>
        <row r="176">
          <cell r="B176">
            <v>92818</v>
          </cell>
          <cell r="C176" t="str">
            <v>TUBO DE CONCRETO PARA REDES COLETORAS DE ÁGUAS PLUVIAIS, DIÂMETRO DE 1500 MM, JUNTA RÍGIDA, INSTALADO EM LOCAL COM BAIXO NÍVEL DE INTERFERÊNCIAS - FORNECIMENTO E ASSENTAMENTO. AF_12/2015</v>
          </cell>
          <cell r="D176" t="str">
            <v>M</v>
          </cell>
          <cell r="E176">
            <v>1113.74</v>
          </cell>
          <cell r="F176" t="str">
            <v xml:space="preserve">SINAPI  </v>
          </cell>
        </row>
        <row r="177">
          <cell r="B177">
            <v>92819</v>
          </cell>
          <cell r="C177" t="str">
            <v>ASSENTAMENTO DE TUBO DE CONCRETO PARA REDES COLETORAS DE ÁGUAS PLUVIAIS, DIÂMETRO DE 1500 MM, JUNTA RÍGIDA, INSTALADO EM LOCAL COM BAIXO NÍVEL DE INTERFERÊNCIAS (NÃO INCLUI FORNECIMENTO). AF_12/2015</v>
          </cell>
          <cell r="D177" t="str">
            <v>M</v>
          </cell>
          <cell r="E177">
            <v>240.4</v>
          </cell>
          <cell r="F177" t="str">
            <v xml:space="preserve">SINAPI  </v>
          </cell>
        </row>
        <row r="178">
          <cell r="B178">
            <v>92820</v>
          </cell>
          <cell r="C178" t="str">
            <v>ASSENTAMENTO DE TUBO DE CONCRETO PARA REDES COLETORAS DE ÁGUAS PLUVIAIS, DIÂMETRO DE 300 MM, JUNTA RÍGIDA, INSTALADO EM LOCAL COM ALTO NÍVEL DE INTERFERÊNCIAS (NÃO INCLUI FORNECIMENTO). AF_12/2015</v>
          </cell>
          <cell r="D178" t="str">
            <v>M</v>
          </cell>
          <cell r="E178">
            <v>52.4</v>
          </cell>
          <cell r="F178" t="str">
            <v xml:space="preserve">SINAPI  </v>
          </cell>
        </row>
        <row r="179">
          <cell r="B179">
            <v>92821</v>
          </cell>
          <cell r="C179" t="str">
            <v>ASSENTAMENTO DE TUBO DE CONCRETO PARA REDES COLETORAS DE ÁGUAS PLUVIAIS, DIÂMETRO DE 400 MM, JUNTA RÍGIDA, INSTALADO EM LOCAL COM ALTO NÍVEL DE INTERFERÊNCIAS (NÃO INCLUI FORNECIMENTO). AF_12/2015</v>
          </cell>
          <cell r="D179" t="str">
            <v>M</v>
          </cell>
          <cell r="E179">
            <v>67.180000000000007</v>
          </cell>
          <cell r="F179" t="str">
            <v xml:space="preserve">SINAPI  </v>
          </cell>
        </row>
        <row r="180">
          <cell r="B180">
            <v>92822</v>
          </cell>
          <cell r="C180" t="str">
            <v>ASSENTAMENTO DE TUBO DE CONCRETO PARA REDES COLETORAS DE ÁGUAS PLUVIAIS, DIÂMETRO DE 500 MM, JUNTA RÍGIDA, INSTALADO EM LOCAL COM ALTO NÍVEL DE INTERFERÊNCIAS (NÃO INCLUI FORNECIMENTO). AF_12/2015</v>
          </cell>
          <cell r="D180" t="str">
            <v>M</v>
          </cell>
          <cell r="E180">
            <v>81.96</v>
          </cell>
          <cell r="F180" t="str">
            <v xml:space="preserve">SINAPI  </v>
          </cell>
        </row>
        <row r="181">
          <cell r="B181">
            <v>92824</v>
          </cell>
          <cell r="C181" t="str">
            <v>ASSENTAMENTO DE TUBO DE CONCRETO PARA REDES COLETORAS DE ÁGUAS PLUVIAIS, DIÂMETRO DE 600 MM, JUNTA RÍGIDA, INSTALADO EM LOCAL COM ALTO NÍVEL DE INTERFERÊNCIAS (NÃO INCLUI FORNECIMENTO). AF_12/2015</v>
          </cell>
          <cell r="D181" t="str">
            <v>M</v>
          </cell>
          <cell r="E181">
            <v>97.31</v>
          </cell>
          <cell r="F181" t="str">
            <v xml:space="preserve">SINAPI  </v>
          </cell>
        </row>
        <row r="182">
          <cell r="B182">
            <v>92825</v>
          </cell>
          <cell r="C182" t="str">
            <v>ASSENTAMENTO DE TUBO DE CONCRETO PARA REDES COLETORAS DE ÁGUAS PLUVIAIS, DIÂMETRO DE 700 MM, JUNTA RÍGIDA, INSTALADO EM LOCAL COM ALTO NÍVEL DE INTERFERÊNCIAS (NÃO INCLUI FORNECIMENTO). AF_12/2015</v>
          </cell>
          <cell r="D182" t="str">
            <v>M</v>
          </cell>
          <cell r="E182">
            <v>112.69</v>
          </cell>
          <cell r="F182" t="str">
            <v xml:space="preserve">SINAPI  </v>
          </cell>
        </row>
        <row r="183">
          <cell r="B183">
            <v>92826</v>
          </cell>
          <cell r="C183" t="str">
            <v>ASSENTAMENTO DE TUBO DE CONCRETO PARA REDES COLETORAS DE ÁGUAS PLUVIAIS, DIÂMETRO DE 800 MM, JUNTA RÍGIDA, INSTALADO EM LOCAL COM ALTO NÍVEL DE INTERFERÊNCIAS (NÃO INCLUI FORNECIMENTO). AF_12/2015</v>
          </cell>
          <cell r="D183" t="str">
            <v>M</v>
          </cell>
          <cell r="E183">
            <v>129.79</v>
          </cell>
          <cell r="F183" t="str">
            <v xml:space="preserve">SINAPI  </v>
          </cell>
        </row>
        <row r="184">
          <cell r="B184">
            <v>92827</v>
          </cell>
          <cell r="C184" t="str">
            <v>ASSENTAMENTO DE TUBO DE CONCRETO PARA REDES COLETORAS DE ÁGUAS PLUVIAIS, DIÂMETRO DE 900 MM, JUNTA RÍGIDA, INSTALADO EM LOCAL COM ALTO NÍVEL DE INTERFERÊNCIAS (NÃO INCLUI FORNECIMENTO). AF_12/2015</v>
          </cell>
          <cell r="D184" t="str">
            <v>M</v>
          </cell>
          <cell r="E184">
            <v>147.63999999999999</v>
          </cell>
          <cell r="F184" t="str">
            <v xml:space="preserve">SINAPI  </v>
          </cell>
        </row>
        <row r="185">
          <cell r="B185">
            <v>92828</v>
          </cell>
          <cell r="C185" t="str">
            <v>ASSENTAMENTO DE TUBO DE CONCRETO PARA REDES COLETORAS DE ÁGUAS PLUVIAIS, DIÂMETRO DE 1000 MM, JUNTA RÍGIDA, INSTALADO EM LOCAL COM ALTO NÍVEL DE INTERFERÊNCIAS (NÃO INCLUI FORNECIMENTO). AF_12/2015</v>
          </cell>
          <cell r="D185" t="str">
            <v>M</v>
          </cell>
          <cell r="E185">
            <v>168.16</v>
          </cell>
          <cell r="F185" t="str">
            <v xml:space="preserve">SINAPI  </v>
          </cell>
        </row>
        <row r="186">
          <cell r="B186">
            <v>92829</v>
          </cell>
          <cell r="C186" t="str">
            <v>TUBO DE CONCRETO PARA REDES COLETORAS DE ÁGUAS PLUVIAIS, DIÂMETRO DE 1200 MM, JUNTA RÍGIDA, INSTALADO EM LOCAL COM ALTO NÍVEL DE INTERFERÊNCIAS - FORNECIMENTO E ASSENTAMENTO. AF_12/2015</v>
          </cell>
          <cell r="D186" t="str">
            <v>M</v>
          </cell>
          <cell r="E186">
            <v>811.41</v>
          </cell>
          <cell r="F186" t="str">
            <v xml:space="preserve">SINAPI  </v>
          </cell>
        </row>
        <row r="187">
          <cell r="B187">
            <v>92830</v>
          </cell>
          <cell r="C187" t="str">
            <v>ASSENTAMENTO DE TUBO DE CONCRETO PARA REDES COLETORAS DE ÁGUAS PLUVIAIS, DIÂMETRO DE 1200 MM, JUNTA RÍGIDA, INSTALADO EM LOCAL COM ALTO NÍVEL DE INTERFERÊNCIAS (NÃO INCLUI FORNECIMENTO). AF_12/2015</v>
          </cell>
          <cell r="D187" t="str">
            <v>M</v>
          </cell>
          <cell r="E187">
            <v>208.6</v>
          </cell>
          <cell r="F187" t="str">
            <v xml:space="preserve">SINAPI  </v>
          </cell>
        </row>
        <row r="188">
          <cell r="B188">
            <v>92831</v>
          </cell>
          <cell r="C188" t="str">
            <v>TUBO DE CONCRETO PARA REDES COLETORAS DE ÁGUAS PLUVIAIS, DIÂMETRO DE 1500 MM, JUNTA RÍGIDA, INSTALADO EM LOCAL COM ALTO NÍVEL DE INTERFERÊNCIAS - FORNECIMENTO E ASSENTAMENTO. AF_12/2015</v>
          </cell>
          <cell r="D188" t="str">
            <v>M</v>
          </cell>
          <cell r="E188">
            <v>1150.6400000000001</v>
          </cell>
          <cell r="F188" t="str">
            <v xml:space="preserve">SINAPI  </v>
          </cell>
        </row>
        <row r="189">
          <cell r="B189">
            <v>92832</v>
          </cell>
          <cell r="C189" t="str">
            <v>ASSENTAMENTO DE TUBO DE CONCRETO PARA REDES COLETORAS DE ÁGUAS PLUVIAIS, DIÂMETRO DE 1500 MM, JUNTA RÍGIDA, INSTALADO EM LOCAL COM ALTO NÍVEL DE INTERFERÊNCIAS (NÃO INCLUI FORNECIMENTO). AF_12/2015</v>
          </cell>
          <cell r="D189" t="str">
            <v>M</v>
          </cell>
          <cell r="E189">
            <v>277.3</v>
          </cell>
          <cell r="F189" t="str">
            <v xml:space="preserve">SINAPI  </v>
          </cell>
        </row>
        <row r="190">
          <cell r="B190">
            <v>95565</v>
          </cell>
          <cell r="C190" t="str">
            <v>TUBO DE CONCRETO PARA REDES COLETORAS DE ÁGUAS PLUVIAIS, DIÂMETRO DE 300MM, JUNTA RÍGIDA, INSTALADO EM LOCAL COM BAIXO NÍVEL DE INTERFERÊNCIAS - FORNECIMENTO E ASSENTAMENTO. AF_12/2015</v>
          </cell>
          <cell r="D190" t="str">
            <v>M</v>
          </cell>
          <cell r="E190">
            <v>138.75</v>
          </cell>
          <cell r="F190" t="str">
            <v xml:space="preserve">SINAPI  </v>
          </cell>
        </row>
        <row r="191">
          <cell r="B191">
            <v>95566</v>
          </cell>
          <cell r="C191" t="str">
            <v>TUBO DE CONCRETO PARA REDES COLETORAS DE ÁGUAS PLUVIAIS, DIÂMETRO DE 300MM, JUNTA RÍGIDA, INSTALADO EM LOCAL COM ALTO NÍVEL DE INTERFERÊNCIAS - FORNECIMENTO E ASSENTAMENTO. AF_12/2015</v>
          </cell>
          <cell r="D191" t="str">
            <v>M</v>
          </cell>
          <cell r="E191">
            <v>147.21</v>
          </cell>
          <cell r="F191" t="str">
            <v xml:space="preserve">SINAPI  </v>
          </cell>
        </row>
        <row r="192">
          <cell r="B192">
            <v>95567</v>
          </cell>
          <cell r="C192" t="str">
            <v>TUBO DE CONCRETO (SIMPLES) PARA REDES COLETORAS DE ÁGUAS PLUVIAIS, DIÂMETRO DE 300 MM, JUNTA RÍGIDA, INSTALADO EM LOCAL COM BAIXO NÍVEL DE INTERFERÊNCIAS - FORNECIMENTO E ASSENTAMENTO. AF_12/2015</v>
          </cell>
          <cell r="D192" t="str">
            <v>M</v>
          </cell>
          <cell r="E192">
            <v>103.16</v>
          </cell>
          <cell r="F192" t="str">
            <v xml:space="preserve">SINAPI  </v>
          </cell>
        </row>
        <row r="193">
          <cell r="B193">
            <v>95568</v>
          </cell>
          <cell r="C193" t="str">
            <v>TUBO DE CONCRETO (SIMPLES) PARA REDES COLETORAS DE ÁGUAS PLUVIAIS, DIÂMETRO DE 400 MM, JUNTA RÍGIDA, INSTALADO EM LOCAL COM BAIXO NÍVEL DE INTERFERÊNCIAS - FORNECIMENTO E ASSENTAMENTO. AF_12/2015</v>
          </cell>
          <cell r="D193" t="str">
            <v>M</v>
          </cell>
          <cell r="E193">
            <v>126.32</v>
          </cell>
          <cell r="F193" t="str">
            <v xml:space="preserve">SINAPI  </v>
          </cell>
        </row>
        <row r="194">
          <cell r="B194">
            <v>95569</v>
          </cell>
          <cell r="C194" t="str">
            <v>TUBO DE CONCRETO (SIMPLES) PARA REDES COLETORAS DE ÁGUAS PLUVIAIS, DIÂMETRO DE 500 MM, JUNTA RÍGIDA, INSTALADO EM LOCAL COM BAIXO NÍVEL DE INTERFERÊNCIAS - FORNECIMENTO E ASSENTAMENTO. AF_12/2015</v>
          </cell>
          <cell r="D194" t="str">
            <v>M</v>
          </cell>
          <cell r="E194">
            <v>172.68</v>
          </cell>
          <cell r="F194" t="str">
            <v xml:space="preserve">SINAPI  </v>
          </cell>
        </row>
        <row r="195">
          <cell r="B195">
            <v>95570</v>
          </cell>
          <cell r="C195" t="str">
            <v>TUBO DE CONCRETO (SIMPLES) PARA REDES COLETORAS DE ÁGUAS PLUVIAIS, DIÂMETRO DE 300 MM, JUNTA RÍGIDA, INSTALADO EM LOCAL COM ALTO NÍVEL DE INTERFERÊNCIAS - FORNECIMENTO E ASSENTAMENTO. AF_12/2015</v>
          </cell>
          <cell r="D195" t="str">
            <v>M</v>
          </cell>
          <cell r="E195">
            <v>111.62</v>
          </cell>
          <cell r="F195" t="str">
            <v xml:space="preserve">SINAPI  </v>
          </cell>
        </row>
        <row r="196">
          <cell r="B196">
            <v>95571</v>
          </cell>
          <cell r="C196" t="str">
            <v>TUBO DE CONCRETO (SIMPLES) PARA REDES COLETORAS DE ÁGUAS PLUVIAIS, DIÂMETRO DE 400 MM, JUNTA RÍGIDA, INSTALADO EM LOCAL COM ALTO NÍVEL DE INTERFERÊNCIAS - FORNECIMENTO E ASSENTAMENTO. AF_12/2015</v>
          </cell>
          <cell r="D196" t="str">
            <v>M</v>
          </cell>
          <cell r="E196">
            <v>137.16</v>
          </cell>
          <cell r="F196" t="str">
            <v xml:space="preserve">SINAPI  </v>
          </cell>
        </row>
        <row r="197">
          <cell r="B197">
            <v>95572</v>
          </cell>
          <cell r="C197" t="str">
            <v>TUBO DE CONCRETO (SIMPLES) PARA REDES COLETORAS DE ÁGUAS PLUVIAIS, DIÂMETRO DE 500 MM, JUNTA RÍGIDA, INSTALADO EM LOCAL COM ALTO NÍVEL DE INTERFERÊNCIAS - FORNECIMENTO E ASSENTAMENTO. AF_12/2015</v>
          </cell>
          <cell r="D197" t="str">
            <v>M</v>
          </cell>
          <cell r="E197">
            <v>186.12</v>
          </cell>
          <cell r="F197" t="str">
            <v xml:space="preserve">SINAPI  </v>
          </cell>
        </row>
        <row r="198">
          <cell r="B198">
            <v>97127</v>
          </cell>
          <cell r="C198" t="str">
            <v>ASSENTAMENTO DE TUBO DE PVC DEFOFO OU PRFV OU RPVC PARA REDE DE ÁGUA, DN 150 MM, JUNTA ELÁSTICA INTEGRADA, INSTALADO EM LOCAL COM NÍVEL ALTO DE INTERFERÊNCIAS (NÃO INCLUI FORNECIMENTO). AF_11/2017</v>
          </cell>
          <cell r="D198" t="str">
            <v>M</v>
          </cell>
          <cell r="E198">
            <v>5.44</v>
          </cell>
          <cell r="F198" t="str">
            <v xml:space="preserve">SINAPI  </v>
          </cell>
        </row>
        <row r="199">
          <cell r="B199">
            <v>97128</v>
          </cell>
          <cell r="C199" t="str">
            <v>ASSENTAMENTO DE TUBO DE PVC DEFOFO OU PRFV OU RPVC PARA REDE DE ÁGUA, DN 200 MM, JUNTA ELÁSTICA INTEGRADA, INSTALADO EM LOCAL COM NÍVEL ALTO DE INTERFERÊNCIAS (NÃO INCLUI FORNECIMENTO). AF_11/2017</v>
          </cell>
          <cell r="D199" t="str">
            <v>M</v>
          </cell>
          <cell r="E199">
            <v>11.62</v>
          </cell>
          <cell r="F199" t="str">
            <v xml:space="preserve">SINAPI  </v>
          </cell>
        </row>
        <row r="200">
          <cell r="B200">
            <v>97129</v>
          </cell>
          <cell r="C200" t="str">
            <v>ASSENTAMENTO DE TUBO DE PVC DEFOFO OU PRFV OU RPVC PARA REDE DE ÁGUA, DN 250 MM, JUNTA ELÁSTICA INTEGRADA, INSTALADO EM LOCAL COM NÍVEL ALTO DE INTERFERÊNCIAS (NÃO INCLUI FORNECIMENTO). AF_11/2017</v>
          </cell>
          <cell r="D200" t="str">
            <v>M</v>
          </cell>
          <cell r="E200">
            <v>14.28</v>
          </cell>
          <cell r="F200" t="str">
            <v xml:space="preserve">SINAPI  </v>
          </cell>
        </row>
        <row r="201">
          <cell r="B201">
            <v>97130</v>
          </cell>
          <cell r="C201" t="str">
            <v>ASSENTAMENTO DE TUBO DE PVC DEFOFO OU PRFV OU RPVC PARA REDE DE ÁGUA, DN 300 MM, JUNTA ELÁSTICA INTEGRADA, INSTALADO EM LOCAL COM NÍVEL ALTO DE INTERFERÊNCIAS (NÃO INCLUI FORNECIMENTO). AF_11/2017</v>
          </cell>
          <cell r="D201" t="str">
            <v>M</v>
          </cell>
          <cell r="E201">
            <v>16.96</v>
          </cell>
          <cell r="F201" t="str">
            <v xml:space="preserve">SINAPI  </v>
          </cell>
        </row>
        <row r="202">
          <cell r="B202">
            <v>97131</v>
          </cell>
          <cell r="C202" t="str">
            <v>ASSENTAMENTO DE TUBO DE PVC DEFOFO OU PRFV OU RPVC PARA REDE DE ÁGUA, DN 350 MM, JUNTA ELÁSTICA INTEGRADA, INSTALADO EM LOCAL COM NÍVEL ALTO DE INTERFERÊNCIAS (NÃO INCLUI FORNECIMENTO). AF_11/2017</v>
          </cell>
          <cell r="D202" t="str">
            <v>M</v>
          </cell>
          <cell r="E202">
            <v>19.62</v>
          </cell>
          <cell r="F202" t="str">
            <v xml:space="preserve">SINAPI  </v>
          </cell>
        </row>
        <row r="203">
          <cell r="B203">
            <v>97132</v>
          </cell>
          <cell r="C203" t="str">
            <v>ASSENTAMENTO DE TUBO DE PVC DEFOFO OU PRFV OU RPVC PARA REDE DE ÁGUA, DN 400 MM, JUNTA ELÁSTICA INTEGRADA, INSTALADO EM LOCAL COM NÍVEL ALTO DE INTERFERÊNCIAS (NÃO INCLUI FORNECIMENTO). AF_11/2017</v>
          </cell>
          <cell r="D203" t="str">
            <v>M</v>
          </cell>
          <cell r="E203">
            <v>22.27</v>
          </cell>
          <cell r="F203" t="str">
            <v xml:space="preserve">SINAPI  </v>
          </cell>
        </row>
        <row r="204">
          <cell r="B204">
            <v>97133</v>
          </cell>
          <cell r="C204" t="str">
            <v>ASSENTAMENTO DE TUBO DE PVC DEFOFO OU PRFV OU RPVC PARA REDE DE ÁGUA, DN 500 MM, JUNTA ELÁSTICA INTEGRADA, INSTALADO EM LOCAL COM NÍVEL ALTO DE INTERFERÊNCIAS (NÃO INCLUI FORNECIMENTO). AF_11/2017</v>
          </cell>
          <cell r="D204" t="str">
            <v>M</v>
          </cell>
          <cell r="E204">
            <v>27.6</v>
          </cell>
          <cell r="F204" t="str">
            <v xml:space="preserve">SINAPI  </v>
          </cell>
        </row>
        <row r="205">
          <cell r="B205">
            <v>97134</v>
          </cell>
          <cell r="C205" t="str">
            <v>ASSENTAMENTO DE TUBO DE PVC DEFOFO OU PRFV OU RPVC PARA REDE DE ÁGUA, DN 150 MM, JUNTA ELÁSTICA INTEGRADA, INSTALADO EM LOCAL COM NÍVEL BAIXO DE INTERFERÊNCIAS (NÃO INCLUI FORNECIMENTO). AF_11/2017</v>
          </cell>
          <cell r="D205" t="str">
            <v>M</v>
          </cell>
          <cell r="E205">
            <v>2.4300000000000002</v>
          </cell>
          <cell r="F205" t="str">
            <v xml:space="preserve">SINAPI  </v>
          </cell>
        </row>
        <row r="206">
          <cell r="B206">
            <v>97135</v>
          </cell>
          <cell r="C206" t="str">
            <v>ASSENTAMENTO DE TUBO DE PVC DEFOFO OU PRFV OU RPVC PARA REDE DE ÁGUA, DN 200 MM, JUNTA ELÁSTICA INTEGRADA, INSTALADO EM LOCAL COM NÍVEL BAIXO DE INTERFERÊNCIAS (NÃO INCLUI FORNECIMENTO). AF_11/2017</v>
          </cell>
          <cell r="D206" t="str">
            <v>M</v>
          </cell>
          <cell r="E206">
            <v>5.9</v>
          </cell>
          <cell r="F206" t="str">
            <v xml:space="preserve">SINAPI  </v>
          </cell>
        </row>
        <row r="207">
          <cell r="B207">
            <v>97136</v>
          </cell>
          <cell r="C207" t="str">
            <v>ASSENTAMENTO DE TUBO DE PVC DEFOFO OU PRFV OU RPVC PARA REDE DE ÁGUA, DN 250 MM, JUNTA ELÁSTICA INTEGRADA, INSTALADO EM LOCAL COM NÍVEL BAIXO DE INTERFERÊNCIAS (NÃO INCLUI FORNECIMENTO). AF_11/2017</v>
          </cell>
          <cell r="D207" t="str">
            <v>M</v>
          </cell>
          <cell r="E207">
            <v>7.25</v>
          </cell>
          <cell r="F207" t="str">
            <v xml:space="preserve">SINAPI  </v>
          </cell>
        </row>
        <row r="208">
          <cell r="B208">
            <v>97137</v>
          </cell>
          <cell r="C208" t="str">
            <v>ASSENTAMENTO DE TUBO DE PVC DEFOFO OU PRFV OU RPVC PARA REDE DE ÁGUA, DN 300 MM, JUNTA ELÁSTICA INTEGRADA, INSTALADO EM LOCAL COM NÍVEL BAIXO DE INTERFERÊNCIAS (NÃO INCLUI FORNECIMENTO). AF_11/2017</v>
          </cell>
          <cell r="D208" t="str">
            <v>M</v>
          </cell>
          <cell r="E208">
            <v>8.6300000000000008</v>
          </cell>
          <cell r="F208" t="str">
            <v xml:space="preserve">SINAPI  </v>
          </cell>
        </row>
        <row r="209">
          <cell r="B209">
            <v>97138</v>
          </cell>
          <cell r="C209" t="str">
            <v>ASSENTAMENTO DE TUBO DE PVC DEFOFO OU PRFV OU RPVC PARA REDE DE ÁGUA, DN 350 MM, JUNTA ELÁSTICA INTEGRADA, INSTALADO EM LOCAL COM NÍVEL BAIXO DE INTERFERÊNCIAS (NÃO INCLUI FORNECIMENTO). AF_11/2017</v>
          </cell>
          <cell r="D209" t="str">
            <v>M</v>
          </cell>
          <cell r="E209">
            <v>9.98</v>
          </cell>
          <cell r="F209" t="str">
            <v xml:space="preserve">SINAPI  </v>
          </cell>
        </row>
        <row r="210">
          <cell r="B210">
            <v>97139</v>
          </cell>
          <cell r="C210" t="str">
            <v>ASSENTAMENTO DE TUBO DE PVC DEFOFO OU PRFV OU RPVC PARA REDE DE ÁGUA, DN 400 MM, JUNTA ELÁSTICA INTEGRADA, INSTALADO EM LOCAL COM NÍVEL BAIXO DE INTERFERÊNCIAS (NÃO INCLUI FORNECIMENTO). AF_11/2017</v>
          </cell>
          <cell r="D210" t="str">
            <v>M</v>
          </cell>
          <cell r="E210">
            <v>11.33</v>
          </cell>
          <cell r="F210" t="str">
            <v xml:space="preserve">SINAPI  </v>
          </cell>
        </row>
        <row r="211">
          <cell r="B211">
            <v>97140</v>
          </cell>
          <cell r="C211" t="str">
            <v>ASSENTAMENTO DE TUBO DE PVC DEFOFO OU PRFV OU RPVC PARA REDE DE ÁGUA, DN 500 MM, JUNTA ELÁSTICA INTEGRADA, INSTALADO EM LOCAL COM NÍVEL BAIXO DE INTERFERÊNCIAS (NÃO INCLUI FORNECIMENTO). AF_11/2017</v>
          </cell>
          <cell r="D211" t="str">
            <v>M</v>
          </cell>
          <cell r="E211">
            <v>14.03</v>
          </cell>
          <cell r="F211" t="str">
            <v xml:space="preserve">SINAPI  </v>
          </cell>
        </row>
        <row r="212">
          <cell r="B212">
            <v>103089</v>
          </cell>
          <cell r="C212" t="str">
            <v>ASSENTAMENTO DE TUBO DE FERRO FUNDIDO PARA REDE DE ÁGUA, DN 80 MM, JUNTA FLANGEADA (NÃO INCLUI O FORNECIMENTO). AF_09/2021</v>
          </cell>
          <cell r="D212" t="str">
            <v>M</v>
          </cell>
          <cell r="E212">
            <v>11.63</v>
          </cell>
          <cell r="F212" t="str">
            <v xml:space="preserve">SINAPI  </v>
          </cell>
        </row>
        <row r="213">
          <cell r="B213">
            <v>103090</v>
          </cell>
          <cell r="C213" t="str">
            <v>ASSENTAMENTO DE TUBO DE FERRO FUNDIDO PARA REDE DE ÁGUA, DN 100 MM, JUNTA FLANGEADA (NÃO INCLUI O FORNECIMENTO). AF_09/2021</v>
          </cell>
          <cell r="D213" t="str">
            <v>M</v>
          </cell>
          <cell r="E213">
            <v>13.89</v>
          </cell>
          <cell r="F213" t="str">
            <v xml:space="preserve">SINAPI  </v>
          </cell>
        </row>
        <row r="214">
          <cell r="B214">
            <v>103091</v>
          </cell>
          <cell r="C214" t="str">
            <v>ASSENTAMENTO DE TUBO DE FERRO FUNDIDO PARA REDE DE ÁGUA, DN 150 MM, JUNTA FLANGEADA (NÃO INCLUI O FORNECIMENTO). AF_09/2021</v>
          </cell>
          <cell r="D214" t="str">
            <v>M</v>
          </cell>
          <cell r="E214">
            <v>19.45</v>
          </cell>
          <cell r="F214" t="str">
            <v xml:space="preserve">SINAPI  </v>
          </cell>
        </row>
        <row r="215">
          <cell r="B215">
            <v>103092</v>
          </cell>
          <cell r="C215" t="str">
            <v>ASSENTAMENTO DE TUBO DE FERRO FUNDIDO PARA REDE DE ÁGUA, DN 200 MM, JUNTA FLANGEADA (NÃO INCLUI O FORNECIMENTO). AF_09/2021</v>
          </cell>
          <cell r="D215" t="str">
            <v>M</v>
          </cell>
          <cell r="E215">
            <v>25.03</v>
          </cell>
          <cell r="F215" t="str">
            <v xml:space="preserve">SINAPI  </v>
          </cell>
        </row>
        <row r="216">
          <cell r="B216">
            <v>103093</v>
          </cell>
          <cell r="C216" t="str">
            <v>ASSENTAMENTO DE TUBO DE FERRO FUNDIDO PARA REDE DE ÁGUA, DN 250 MM, JUNTA FLANGEADA (NÃO INCLUI O FORNECIMENTO). AF_09/2021</v>
          </cell>
          <cell r="D216" t="str">
            <v>M</v>
          </cell>
          <cell r="E216">
            <v>38.270000000000003</v>
          </cell>
          <cell r="F216" t="str">
            <v xml:space="preserve">SINAPI  </v>
          </cell>
        </row>
        <row r="217">
          <cell r="B217">
            <v>103094</v>
          </cell>
          <cell r="C217" t="str">
            <v>ASSENTAMENTO DE TUBO DE FERRO FUNDIDO PARA REDE DE ÁGUA, DN 300 MM, JUNTA FLANGEADA (NÃO INCLUI O FORNECIMENTO). AF_09/2021</v>
          </cell>
          <cell r="D217" t="str">
            <v>M</v>
          </cell>
          <cell r="E217">
            <v>43.88</v>
          </cell>
          <cell r="F217" t="str">
            <v xml:space="preserve">SINAPI  </v>
          </cell>
        </row>
        <row r="218">
          <cell r="B218">
            <v>103095</v>
          </cell>
          <cell r="C218" t="str">
            <v>ASSENTAMENTO DE TUBO DE FERRO FUNDIDO PARA REDE DE ÁGUA, DN 350 MM, JUNTA FLANGEADA (NÃO INCLUI O FORNECIMENTO). AF_09/2021</v>
          </cell>
          <cell r="D218" t="str">
            <v>M</v>
          </cell>
          <cell r="E218">
            <v>57.09</v>
          </cell>
          <cell r="F218" t="str">
            <v xml:space="preserve">SINAPI  </v>
          </cell>
        </row>
        <row r="219">
          <cell r="B219">
            <v>103096</v>
          </cell>
          <cell r="C219" t="str">
            <v>ASSENTAMENTO DE TUBO DE FERRO FUNDIDO PARA REDE DE ÁGUA, DN 400 MM, JUNTA FLANGEADA (NÃO INCLUI O FORNECIMENTO). AF_09/2021</v>
          </cell>
          <cell r="D219" t="str">
            <v>M</v>
          </cell>
          <cell r="E219">
            <v>62.69</v>
          </cell>
          <cell r="F219" t="str">
            <v xml:space="preserve">SINAPI  </v>
          </cell>
        </row>
        <row r="220">
          <cell r="B220">
            <v>103097</v>
          </cell>
          <cell r="C220" t="str">
            <v>ASSENTAMENTO DE TUBO DE FERRO FUNDIDO PARA REDE DE ÁGUA, DN 450 MM, JUNTA FLANGEADA (NÃO INCLUI O FORNECIMENTO). AF_09/2021</v>
          </cell>
          <cell r="D220" t="str">
            <v>M</v>
          </cell>
          <cell r="E220">
            <v>75.900000000000006</v>
          </cell>
          <cell r="F220" t="str">
            <v xml:space="preserve">SINAPI  </v>
          </cell>
        </row>
        <row r="221">
          <cell r="B221">
            <v>103098</v>
          </cell>
          <cell r="C221" t="str">
            <v>ASSENTAMENTO DE TUBO DE FERRO FUNDIDO PARA REDE DE ÁGUA, DN 500 MM, JUNTA FLANGEADA (NÃO INCLUI O FORNECIMENTO). AF_09/2021</v>
          </cell>
          <cell r="D221" t="str">
            <v>M</v>
          </cell>
          <cell r="E221">
            <v>81.52</v>
          </cell>
          <cell r="F221" t="str">
            <v xml:space="preserve">SINAPI  </v>
          </cell>
        </row>
        <row r="222">
          <cell r="B222">
            <v>103099</v>
          </cell>
          <cell r="C222" t="str">
            <v>ASSENTAMENTO DE TUBO DE FERRO FUNDIDO PARA REDE DE ÁGUA, DN 600 MM, JUNTA FLANGEADA (NÃO INCLUI O FORNECIMENTO). AF_09/2021</v>
          </cell>
          <cell r="D222" t="str">
            <v>M</v>
          </cell>
          <cell r="E222">
            <v>92.68</v>
          </cell>
          <cell r="F222" t="str">
            <v xml:space="preserve">SINAPI  </v>
          </cell>
        </row>
        <row r="223">
          <cell r="B223">
            <v>103100</v>
          </cell>
          <cell r="C223" t="str">
            <v>ASSENTAMENTO DE TUBO DE FERRO FUNDIDO PARA REDE DE ÁGUA, DN 700 MM, JUNTA FLANGEADA (NÃO INCLUI O FORNECIMENTO). AF_09/2021</v>
          </cell>
          <cell r="D223" t="str">
            <v>M</v>
          </cell>
          <cell r="E223">
            <v>98.84</v>
          </cell>
          <cell r="F223" t="str">
            <v xml:space="preserve">SINAPI  </v>
          </cell>
        </row>
        <row r="224">
          <cell r="B224">
            <v>103101</v>
          </cell>
          <cell r="C224" t="str">
            <v>ASSENTAMENTO DE TUBO DE FERRO FUNDIDO PARA REDE DE ÁGUA, DN 800 MM, JUNTA FLANGEADA (NÃO INCLUI O FORNECIMENTO). AF_09/2021</v>
          </cell>
          <cell r="D224" t="str">
            <v>M</v>
          </cell>
          <cell r="E224">
            <v>108.82</v>
          </cell>
          <cell r="F224" t="str">
            <v xml:space="preserve">SINAPI  </v>
          </cell>
        </row>
        <row r="225">
          <cell r="B225">
            <v>103102</v>
          </cell>
          <cell r="C225" t="str">
            <v>ASSENTAMENTO DE TUBO DE FERRO FUNDIDO PARA REDE DE ÁGUA, DN 900 MM, JUNTA FLANGEADA (NÃO INCLUI O FORNECIMENTO). AF_09/2021</v>
          </cell>
          <cell r="D225" t="str">
            <v>M</v>
          </cell>
          <cell r="E225">
            <v>125.32</v>
          </cell>
          <cell r="F225" t="str">
            <v xml:space="preserve">SINAPI  </v>
          </cell>
        </row>
        <row r="226">
          <cell r="B226">
            <v>103103</v>
          </cell>
          <cell r="C226" t="str">
            <v>ASSENTAMENTO DE TUBO DE FERRO FUNDIDO PARA REDE DE ÁGUA, DN 1000 MM, JUNTA FLANGEADA (NÃO INCLUI O FORNECIMENTO). AF_09/2021</v>
          </cell>
          <cell r="D226" t="str">
            <v>M</v>
          </cell>
          <cell r="E226">
            <v>135.30000000000001</v>
          </cell>
          <cell r="F226" t="str">
            <v xml:space="preserve">SINAPI  </v>
          </cell>
        </row>
        <row r="227">
          <cell r="B227">
            <v>103104</v>
          </cell>
          <cell r="C227" t="str">
            <v>ASSENTAMENTO DE TUBO DE FERRO FUNDIDO PARA REDE DE ÁGUA, DN 1200 MM, JUNTA FLANGEADA (NÃO INCLUI O FORNECIMENTO). AF_09/2021</v>
          </cell>
          <cell r="D227" t="str">
            <v>M</v>
          </cell>
          <cell r="E227">
            <v>161.79</v>
          </cell>
          <cell r="F227" t="str">
            <v xml:space="preserve">SINAPI  </v>
          </cell>
        </row>
        <row r="228">
          <cell r="B228">
            <v>103105</v>
          </cell>
          <cell r="C228" t="str">
            <v>ASSENTAMENTO DE CONEXÃO COM 2 ACESSOS, FERRO FUNDIDO PARA REDE DE ÁGUA, DN  80 MM, JUNTA FLANGEADA (NÃO INCLUI O FORNECIMENTO). AF_09/2021</v>
          </cell>
          <cell r="D228" t="str">
            <v>UN</v>
          </cell>
          <cell r="E228">
            <v>50.07</v>
          </cell>
          <cell r="F228" t="str">
            <v xml:space="preserve">SINAPI  </v>
          </cell>
        </row>
        <row r="229">
          <cell r="B229">
            <v>103106</v>
          </cell>
          <cell r="C229" t="str">
            <v>ASSENTAMENTO DE CONEXÃO COM 2 ACESSOS, FERRO FUNDIDO PARA REDE DE ÁGUA, DN  100 MM, JUNTA FLANGEADA (NÃO INCLUI O FORNECIMENTO). AF_09/2021</v>
          </cell>
          <cell r="D229" t="str">
            <v>UN</v>
          </cell>
          <cell r="E229">
            <v>59.5</v>
          </cell>
          <cell r="F229" t="str">
            <v xml:space="preserve">SINAPI  </v>
          </cell>
        </row>
        <row r="230">
          <cell r="B230">
            <v>103107</v>
          </cell>
          <cell r="C230" t="str">
            <v>ASSENTAMENTO DE CONEXÃO COM 2 ACESSOS, FERRO FUNDIDO PARA REDE DE ÁGUA, DN  150 MM, JUNTA FLANGEADA (NÃO INCLUI O FORNECIMENTO). AF_09/2021</v>
          </cell>
          <cell r="D230" t="str">
            <v>UN</v>
          </cell>
          <cell r="E230">
            <v>83.08</v>
          </cell>
          <cell r="F230" t="str">
            <v xml:space="preserve">SINAPI  </v>
          </cell>
        </row>
        <row r="231">
          <cell r="B231">
            <v>103108</v>
          </cell>
          <cell r="C231" t="str">
            <v>ASSENTAMENTO DE CONEXÃO COM 2 ACESSOS, FERRO FUNDIDO PARA REDE DE ÁGUA, DN  200 MM, JUNTA FLANGEADA (NÃO INCLUI O FORNECIMENTO). AF_09/2021</v>
          </cell>
          <cell r="D231" t="str">
            <v>UN</v>
          </cell>
          <cell r="E231">
            <v>106.65</v>
          </cell>
          <cell r="F231" t="str">
            <v xml:space="preserve">SINAPI  </v>
          </cell>
        </row>
        <row r="232">
          <cell r="B232">
            <v>103109</v>
          </cell>
          <cell r="C232" t="str">
            <v>ASSENTAMENTO DE CONEXÃO COM 2 ACESSOS, FERRO FUNDIDO PARA REDE DE ÁGUA, DN  250 MM, JUNTA FLANGEADA (NÃO INCLUI O FORNECIMENTO). AF_09/2021</v>
          </cell>
          <cell r="D232" t="str">
            <v>UN</v>
          </cell>
          <cell r="E232">
            <v>174.53</v>
          </cell>
          <cell r="F232" t="str">
            <v xml:space="preserve">SINAPI  </v>
          </cell>
        </row>
        <row r="233">
          <cell r="B233">
            <v>103110</v>
          </cell>
          <cell r="C233" t="str">
            <v>ASSENTAMENTO DE CONEXÃO COM 2 ACESSOS, FERRO FUNDIDO PARA REDE DE ÁGUA, DN  300 MM, JUNTA FLANGEADA (NÃO INCLUI O FORNECIMENTO). AF_09/2021</v>
          </cell>
          <cell r="D233" t="str">
            <v>UN</v>
          </cell>
          <cell r="E233">
            <v>198.1</v>
          </cell>
          <cell r="F233" t="str">
            <v xml:space="preserve">SINAPI  </v>
          </cell>
        </row>
        <row r="234">
          <cell r="B234">
            <v>103111</v>
          </cell>
          <cell r="C234" t="str">
            <v>ASSENTAMENTO DE CONEXÃO COM 2 ACESSOS, FERRO FUNDIDO PARA REDE DE ÁGUA, DN  350 MM, JUNTA FLANGEADA (NÃO INCLUI O FORNECIMENTO). AF_09/2021</v>
          </cell>
          <cell r="D234" t="str">
            <v>UN</v>
          </cell>
          <cell r="E234">
            <v>265.98</v>
          </cell>
          <cell r="F234" t="str">
            <v xml:space="preserve">SINAPI  </v>
          </cell>
        </row>
        <row r="235">
          <cell r="B235">
            <v>103112</v>
          </cell>
          <cell r="C235" t="str">
            <v>ASSENTAMENTO DE CONEXÃO COM 2 ACESSOS, FERRO FUNDIDO PARA REDE DE ÁGUA, DN  400 MM, JUNTA FLANGEADA (NÃO INCLUI O FORNECIMENTO). AF_09/2021</v>
          </cell>
          <cell r="D235" t="str">
            <v>UN</v>
          </cell>
          <cell r="E235">
            <v>289.55</v>
          </cell>
          <cell r="F235" t="str">
            <v xml:space="preserve">SINAPI  </v>
          </cell>
        </row>
        <row r="236">
          <cell r="B236">
            <v>103113</v>
          </cell>
          <cell r="C236" t="str">
            <v>ASSENTAMENTO DE CONEXÃO COM 2 ACESSOS, FERRO FUNDIDO PARA REDE DE ÁGUA, DN  450 MM, JUNTA FLANGEADA (NÃO INCLUI O FORNECIMENTO). AF_09/2021</v>
          </cell>
          <cell r="D236" t="str">
            <v>UN</v>
          </cell>
          <cell r="E236">
            <v>357.41</v>
          </cell>
          <cell r="F236" t="str">
            <v xml:space="preserve">SINAPI  </v>
          </cell>
        </row>
        <row r="237">
          <cell r="B237">
            <v>103114</v>
          </cell>
          <cell r="C237" t="str">
            <v>ASSENTAMENTO DE CONEXÃO COM 2 ACESSOS, FERRO FUNDIDO PARA REDE DE ÁGUA, DN  500 MM, JUNTA FLANGEADA (NÃO INCLUI O FORNECIMENTO). AF_09/2021</v>
          </cell>
          <cell r="D237" t="str">
            <v>UN</v>
          </cell>
          <cell r="E237">
            <v>380.99</v>
          </cell>
          <cell r="F237" t="str">
            <v xml:space="preserve">SINAPI  </v>
          </cell>
        </row>
        <row r="238">
          <cell r="B238">
            <v>103115</v>
          </cell>
          <cell r="C238" t="str">
            <v>ASSENTAMENTO DE CONEXÃO COM 2 ACESSOS, FERRO FUNDIDO PARA REDE DE ÁGUA, DN  600 MM, JUNTA FLANGEADA (NÃO INCLUI O FORNECIMENTO). AF_09/2021</v>
          </cell>
          <cell r="D238" t="str">
            <v>UN</v>
          </cell>
          <cell r="E238">
            <v>428.14</v>
          </cell>
          <cell r="F238" t="str">
            <v xml:space="preserve">SINAPI  </v>
          </cell>
        </row>
        <row r="239">
          <cell r="B239">
            <v>103116</v>
          </cell>
          <cell r="C239" t="str">
            <v>ASSENTAMENTO DE CONEXÃO COM 2 ACESSOS, FERRO FUNDIDO PARA REDE DE ÁGUA, DN  700 MM, JUNTA FLANGEADA (NÃO INCLUI O FORNECIMENTO). AF_09/2021</v>
          </cell>
          <cell r="D239" t="str">
            <v>UN</v>
          </cell>
          <cell r="E239">
            <v>519.58000000000004</v>
          </cell>
          <cell r="F239" t="str">
            <v xml:space="preserve">SINAPI  </v>
          </cell>
        </row>
        <row r="240">
          <cell r="B240">
            <v>103117</v>
          </cell>
          <cell r="C240" t="str">
            <v>ASSENTAMENTO DE CONEXÃO COM 2 ACESSOS, FERRO FUNDIDO PARA REDE DE ÁGUA, DN  800 MM, JUNTA FLANGEADA (NÃO INCLUI O FORNECIMENTO). AF_09/2021</v>
          </cell>
          <cell r="D240" t="str">
            <v>UN</v>
          </cell>
          <cell r="E240">
            <v>566.74</v>
          </cell>
          <cell r="F240" t="str">
            <v xml:space="preserve">SINAPI  </v>
          </cell>
        </row>
        <row r="241">
          <cell r="B241">
            <v>103118</v>
          </cell>
          <cell r="C241" t="str">
            <v>ASSENTAMENTO DE CONEXÃO COM 2 ACESSOS, FERRO FUNDIDO PARA REDE DE ÁGUA, DN  900 MM, JUNTA FLANGEADA (NÃO INCLUI O FORNECIMENTO). AF_09/2021</v>
          </cell>
          <cell r="D241" t="str">
            <v>UN</v>
          </cell>
          <cell r="E241">
            <v>658.18</v>
          </cell>
          <cell r="F241" t="str">
            <v xml:space="preserve">SINAPI  </v>
          </cell>
        </row>
        <row r="242">
          <cell r="B242">
            <v>103119</v>
          </cell>
          <cell r="C242" t="str">
            <v>ASSENTAMENTO DE CONEXÃO COM 2 ACESSOS, FERRO FUNDIDO PARA REDE DE ÁGUA, DN  1000 MM, JUNTA FLANGEADA (NÃO INCLUI O FORNECIMENTO). AF_09/2021</v>
          </cell>
          <cell r="D242" t="str">
            <v>UN</v>
          </cell>
          <cell r="E242">
            <v>705.34</v>
          </cell>
          <cell r="F242" t="str">
            <v xml:space="preserve">SINAPI  </v>
          </cell>
        </row>
        <row r="243">
          <cell r="B243">
            <v>103120</v>
          </cell>
          <cell r="C243" t="str">
            <v>ASSENTAMENTO DE CONEXÃO COM 2 ACESSOS, FERRO FUNDIDO PARA REDE DE ÁGUA, DN  1200 MM, JUNTA FLANGEADA (NÃO INCLUI O FORNECIMENTO). AF_09/2021</v>
          </cell>
          <cell r="D243" t="str">
            <v>UN</v>
          </cell>
          <cell r="E243">
            <v>843.93</v>
          </cell>
          <cell r="F243" t="str">
            <v xml:space="preserve">SINAPI  </v>
          </cell>
        </row>
        <row r="244">
          <cell r="B244">
            <v>103121</v>
          </cell>
          <cell r="C244" t="str">
            <v>ASSENTAMENTO DE CONEXÃO COM 3 ACESSOS, FERRO FUNDIDO PARA REDE DE ÁGUA, DN  80 MM, JUNTA FLANGEADA (NÃO INCLUI O FORNECIMENTO). AF_09/2021</v>
          </cell>
          <cell r="D244" t="str">
            <v>UN</v>
          </cell>
          <cell r="E244">
            <v>65.34</v>
          </cell>
          <cell r="F244" t="str">
            <v xml:space="preserve">SINAPI  </v>
          </cell>
        </row>
        <row r="245">
          <cell r="B245">
            <v>103122</v>
          </cell>
          <cell r="C245" t="str">
            <v>ASSENTAMENTO DE CONEXÃO COM 3 ACESSOS, FERRO FUNDIDO PARA REDE DE ÁGUA, DN  100 MM, JUNTA FLANGEADA (NÃO INCLUI O FORNECIMENTO). AF_09/2021</v>
          </cell>
          <cell r="D245" t="str">
            <v>UN</v>
          </cell>
          <cell r="E245">
            <v>79.47</v>
          </cell>
          <cell r="F245" t="str">
            <v xml:space="preserve">SINAPI  </v>
          </cell>
        </row>
        <row r="246">
          <cell r="B246">
            <v>103123</v>
          </cell>
          <cell r="C246" t="str">
            <v>ASSENTAMENTO DE CONEXÃO COM 3 ACESSOS, FERRO FUNDIDO PARA REDE DE ÁGUA, DN  150 MM, JUNTA FLANGEADA (NÃO INCLUI O FORNECIMENTO). AF_09/2021</v>
          </cell>
          <cell r="D246" t="str">
            <v>UN</v>
          </cell>
          <cell r="E246">
            <v>114.87</v>
          </cell>
          <cell r="F246" t="str">
            <v xml:space="preserve">SINAPI  </v>
          </cell>
        </row>
        <row r="247">
          <cell r="B247">
            <v>103124</v>
          </cell>
          <cell r="C247" t="str">
            <v>ASSENTAMENTO DE CONEXÃO COM 3 ACESSOS, FERRO FUNDIDO PARA REDE DE ÁGUA, DN  200 MM, JUNTA FLANGEADA (NÃO INCLUI O FORNECIMENTO). AF_09/2021</v>
          </cell>
          <cell r="D247" t="str">
            <v>UN</v>
          </cell>
          <cell r="E247">
            <v>150.19999999999999</v>
          </cell>
          <cell r="F247" t="str">
            <v xml:space="preserve">SINAPI  </v>
          </cell>
        </row>
        <row r="248">
          <cell r="B248">
            <v>103125</v>
          </cell>
          <cell r="C248" t="str">
            <v>ASSENTAMENTO DE CONEXÃO COM 3 ACESSOS, FERRO FUNDIDO PARA REDE DE ÁGUA, DN  250 MM, JUNTA FLANGEADA (NÃO INCLUI O FORNECIMENTO). AF_09/2021</v>
          </cell>
          <cell r="D248" t="str">
            <v>UN</v>
          </cell>
          <cell r="E248">
            <v>252.02</v>
          </cell>
          <cell r="F248" t="str">
            <v xml:space="preserve">SINAPI  </v>
          </cell>
        </row>
        <row r="249">
          <cell r="B249">
            <v>103126</v>
          </cell>
          <cell r="C249" t="str">
            <v>ASSENTAMENTO DE CONEXÃO COM 3 ACESSOS, FERRO FUNDIDO PARA REDE DE ÁGUA, DN  300 MM, JUNTA FLANGEADA (NÃO INCLUI O FORNECIMENTO). AF_09/2021</v>
          </cell>
          <cell r="D249" t="str">
            <v>UN</v>
          </cell>
          <cell r="E249">
            <v>287.37</v>
          </cell>
          <cell r="F249" t="str">
            <v xml:space="preserve">SINAPI  </v>
          </cell>
        </row>
        <row r="250">
          <cell r="B250">
            <v>103127</v>
          </cell>
          <cell r="C250" t="str">
            <v>ASSENTAMENTO DE CONEXÃO COM 3 ACESSOS, FERRO FUNDIDO PARA REDE DE ÁGUA, DN  350 MM, JUNTA FLANGEADA (NÃO INCLUI O FORNECIMENTO). AF_09/2021</v>
          </cell>
          <cell r="D250" t="str">
            <v>UN</v>
          </cell>
          <cell r="E250">
            <v>389.19</v>
          </cell>
          <cell r="F250" t="str">
            <v xml:space="preserve">SINAPI  </v>
          </cell>
        </row>
        <row r="251">
          <cell r="B251">
            <v>103128</v>
          </cell>
          <cell r="C251" t="str">
            <v>ASSENTAMENTO DE CONEXÃO COM 3 ACESSOS, FERRO FUNDIDO PARA REDE DE ÁGUA, DN  400 MM, JUNTA FLANGEADA (NÃO INCLUI O FORNECIMENTO). AF_09/2021</v>
          </cell>
          <cell r="D251" t="str">
            <v>UN</v>
          </cell>
          <cell r="E251">
            <v>424.55</v>
          </cell>
          <cell r="F251" t="str">
            <v xml:space="preserve">SINAPI  </v>
          </cell>
        </row>
        <row r="252">
          <cell r="B252">
            <v>103129</v>
          </cell>
          <cell r="C252" t="str">
            <v>ASSENTAMENTO DE CONEXÃO COM 3 ACESSOS, FERRO FUNDIDO PARA REDE DE ÁGUA, DN  450 MM, JUNTA FLANGEADA (NÃO INCLUI O FORNECIMENTO). AF_09/2021</v>
          </cell>
          <cell r="D252" t="str">
            <v>UN</v>
          </cell>
          <cell r="E252">
            <v>526.36</v>
          </cell>
          <cell r="F252" t="str">
            <v xml:space="preserve">SINAPI  </v>
          </cell>
        </row>
        <row r="253">
          <cell r="B253">
            <v>103130</v>
          </cell>
          <cell r="C253" t="str">
            <v>ASSENTAMENTO DE CONEXÃO COM 3 ACESSOS, FERRO FUNDIDO PARA REDE DE ÁGUA, DN  500 MM, JUNTA FLANGEADA (NÃO INCLUI O FORNECIMENTO). AF_09/2021</v>
          </cell>
          <cell r="D253" t="str">
            <v>UN</v>
          </cell>
          <cell r="E253">
            <v>561.71</v>
          </cell>
          <cell r="F253" t="str">
            <v xml:space="preserve">SINAPI  </v>
          </cell>
        </row>
        <row r="254">
          <cell r="B254">
            <v>103131</v>
          </cell>
          <cell r="C254" t="str">
            <v>ASSENTAMENTO DE CONEXÃO COM 3 ACESSOS, FERRO FUNDIDO PARA REDE DE ÁGUA, DN  600 MM, JUNTA FLANGEADA (NÃO INCLUI O FORNECIMENTO). AF_09/2021</v>
          </cell>
          <cell r="D254" t="str">
            <v>UN</v>
          </cell>
          <cell r="E254">
            <v>632.42999999999995</v>
          </cell>
          <cell r="F254" t="str">
            <v xml:space="preserve">SINAPI  </v>
          </cell>
        </row>
        <row r="255">
          <cell r="B255">
            <v>103132</v>
          </cell>
          <cell r="C255" t="str">
            <v>ASSENTAMENTO DE CONEXÃO COM 3 ACESSOS, FERRO FUNDIDO PARA REDE DE ÁGUA, DN  700 MM, JUNTA FLANGEADA (NÃO INCLUI O FORNECIMENTO). AF_09/2021</v>
          </cell>
          <cell r="D255" t="str">
            <v>UN</v>
          </cell>
          <cell r="E255">
            <v>769.6</v>
          </cell>
          <cell r="F255" t="str">
            <v xml:space="preserve">SINAPI  </v>
          </cell>
        </row>
        <row r="256">
          <cell r="B256">
            <v>103133</v>
          </cell>
          <cell r="C256" t="str">
            <v>ASSENTAMENTO DE CONEXÃO COM 3 ACESSOS, FERRO FUNDIDO PARA REDE DE ÁGUA, DN  800 MM, JUNTA FLANGEADA (NÃO INCLUI O FORNECIMENTO). AF_09/2021</v>
          </cell>
          <cell r="D256" t="str">
            <v>UN</v>
          </cell>
          <cell r="E256">
            <v>840.32</v>
          </cell>
          <cell r="F256" t="str">
            <v xml:space="preserve">SINAPI  </v>
          </cell>
        </row>
        <row r="257">
          <cell r="B257">
            <v>103134</v>
          </cell>
          <cell r="C257" t="str">
            <v>ASSENTAMENTO DE CONEXÃO COM 3 ACESSOS, FERRO FUNDIDO PARA REDE DE ÁGUA, DN  900 MM, JUNTA FLANGEADA (NÃO INCLUI O FORNECIMENTO). AF_09/2021</v>
          </cell>
          <cell r="D257" t="str">
            <v>UN</v>
          </cell>
          <cell r="E257">
            <v>977.5</v>
          </cell>
          <cell r="F257" t="str">
            <v xml:space="preserve">SINAPI  </v>
          </cell>
        </row>
        <row r="258">
          <cell r="B258">
            <v>103135</v>
          </cell>
          <cell r="C258" t="str">
            <v>ASSENTAMENTO DE CONEXÃO COM 3 ACESSOS, FERRO FUNDIDO PARA REDE DE ÁGUA, DN  1000 MM, JUNTA FLANGEADA (NÃO INCLUI O FORNECIMENTO). AF_09/2021</v>
          </cell>
          <cell r="D258" t="str">
            <v>UN</v>
          </cell>
          <cell r="E258">
            <v>1048.21</v>
          </cell>
          <cell r="F258" t="str">
            <v xml:space="preserve">SINAPI  </v>
          </cell>
        </row>
        <row r="259">
          <cell r="B259">
            <v>103136</v>
          </cell>
          <cell r="C259" t="str">
            <v>ASSENTAMENTO DE CONEXÃO COM 3 ACESSOS, FERRO FUNDIDO PARA REDE DE ÁGUA, DN  1200 MM, JUNTA FLANGEADA (NÃO INCLUI O FORNECIMENTO). AF_09/2021</v>
          </cell>
          <cell r="D259" t="str">
            <v>UN</v>
          </cell>
          <cell r="E259">
            <v>1256.1199999999999</v>
          </cell>
          <cell r="F259" t="str">
            <v xml:space="preserve">SINAPI  </v>
          </cell>
        </row>
        <row r="260">
          <cell r="B260">
            <v>103137</v>
          </cell>
          <cell r="C260" t="str">
            <v>ASSENTAMENTO DE CONEXÃO COM 1 ACESSO, FERRO FUNDIDO PARA REDE DE ÁGUA, DN  80 MM, JUNTA FLANGEADA (NÃO INCLUI O FORNECIMENTO). AF_09/2021</v>
          </cell>
          <cell r="D260" t="str">
            <v>UN</v>
          </cell>
          <cell r="E260">
            <v>34.83</v>
          </cell>
          <cell r="F260" t="str">
            <v xml:space="preserve">SINAPI  </v>
          </cell>
        </row>
        <row r="261">
          <cell r="B261">
            <v>103138</v>
          </cell>
          <cell r="C261" t="str">
            <v>ASSENTAMENTO DE CONEXÃO COM 1 ACESSO, FERRO FUNDIDO PARA REDE DE ÁGUA, DN  100 MM, JUNTA FLANGEADA (NÃO INCLUI O FORNECIMENTO). AF_09/2021</v>
          </cell>
          <cell r="D261" t="str">
            <v>UN</v>
          </cell>
          <cell r="E261">
            <v>39.53</v>
          </cell>
          <cell r="F261" t="str">
            <v xml:space="preserve">SINAPI  </v>
          </cell>
        </row>
        <row r="262">
          <cell r="B262">
            <v>103139</v>
          </cell>
          <cell r="C262" t="str">
            <v>ASSENTAMENTO DE CONEXÃO COM 1 ACESSO, FERRO FUNDIDO PARA REDE DE ÁGUA, DN  150 MM, JUNTA FLANGEADA (NÃO INCLUI O FORNECIMENTO). AF_09/2021</v>
          </cell>
          <cell r="D262" t="str">
            <v>UN</v>
          </cell>
          <cell r="E262">
            <v>51.32</v>
          </cell>
          <cell r="F262" t="str">
            <v xml:space="preserve">SINAPI  </v>
          </cell>
        </row>
        <row r="263">
          <cell r="B263">
            <v>103140</v>
          </cell>
          <cell r="C263" t="str">
            <v>ASSENTAMENTO DE CONEXÃO COM 1 ACESSO, FERRO FUNDIDO PARA REDE DE ÁGUA, DN  200 MM, JUNTA FLANGEADA (NÃO INCLUI O FORNECIMENTO). AF_09/2021</v>
          </cell>
          <cell r="D263" t="str">
            <v>UN</v>
          </cell>
          <cell r="E263">
            <v>63.1</v>
          </cell>
          <cell r="F263" t="str">
            <v xml:space="preserve">SINAPI  </v>
          </cell>
        </row>
        <row r="264">
          <cell r="B264">
            <v>103141</v>
          </cell>
          <cell r="C264" t="str">
            <v>ASSENTAMENTO DE CONEXÃO COM 1 ACESSO, FERRO FUNDIDO PARA REDE DE ÁGUA, DN  250 MM, JUNTA FLANGEADA (NÃO INCLUI O FORNECIMENTO). AF_09/2021</v>
          </cell>
          <cell r="D264" t="str">
            <v>UN</v>
          </cell>
          <cell r="E264">
            <v>97.05</v>
          </cell>
          <cell r="F264" t="str">
            <v xml:space="preserve">SINAPI  </v>
          </cell>
        </row>
        <row r="265">
          <cell r="B265">
            <v>103142</v>
          </cell>
          <cell r="C265" t="str">
            <v>ASSENTAMENTO DE CONEXÃO COM 1 ACESSO, FERRO FUNDIDO PARA REDE DE ÁGUA, DN  300 MM, JUNTA FLANGEADA (NÃO INCLUI O FORNECIMENTO). AF_09/2021</v>
          </cell>
          <cell r="D265" t="str">
            <v>UN</v>
          </cell>
          <cell r="E265">
            <v>108.82</v>
          </cell>
          <cell r="F265" t="str">
            <v xml:space="preserve">SINAPI  </v>
          </cell>
        </row>
        <row r="266">
          <cell r="B266">
            <v>103143</v>
          </cell>
          <cell r="C266" t="str">
            <v>ASSENTAMENTO DE CONEXÃO COM 1 ACESSO, FERRO FUNDIDO PARA REDE DE ÁGUA, DN  350 MM, JUNTA FLANGEADA (NÃO INCLUI O FORNECIMENTO). AF_09/2021</v>
          </cell>
          <cell r="D266" t="str">
            <v>UN</v>
          </cell>
          <cell r="E266">
            <v>142.78</v>
          </cell>
          <cell r="F266" t="str">
            <v xml:space="preserve">SINAPI  </v>
          </cell>
        </row>
        <row r="267">
          <cell r="B267">
            <v>103144</v>
          </cell>
          <cell r="C267" t="str">
            <v>ASSENTAMENTO DE CONEXÃO COM 1 ACESSO, FERRO FUNDIDO PARA REDE DE ÁGUA, DN  400 MM, JUNTA FLANGEADA (NÃO INCLUI O FORNECIMENTO). AF_09/2021</v>
          </cell>
          <cell r="D267" t="str">
            <v>UN</v>
          </cell>
          <cell r="E267">
            <v>154.55000000000001</v>
          </cell>
          <cell r="F267" t="str">
            <v xml:space="preserve">SINAPI  </v>
          </cell>
        </row>
        <row r="268">
          <cell r="B268">
            <v>103145</v>
          </cell>
          <cell r="C268" t="str">
            <v>ASSENTAMENTO DE CONEXÃO COM 1 ACESSO, FERRO FUNDIDO PARA REDE DE ÁGUA, DN  450 MM, JUNTA FLANGEADA (NÃO INCLUI O FORNECIMENTO). AF_09/2021</v>
          </cell>
          <cell r="D268" t="str">
            <v>UN</v>
          </cell>
          <cell r="E268">
            <v>188.5</v>
          </cell>
          <cell r="F268" t="str">
            <v xml:space="preserve">SINAPI  </v>
          </cell>
        </row>
        <row r="269">
          <cell r="B269">
            <v>103146</v>
          </cell>
          <cell r="C269" t="str">
            <v>ASSENTAMENTO DE CONEXÃO COM 1 ACESSO, FERRO FUNDIDO PARA REDE DE ÁGUA, DN  500 MM, JUNTA FLANGEADA (NÃO INCLUI O FORNECIMENTO). AF_09/2021</v>
          </cell>
          <cell r="D269" t="str">
            <v>UN</v>
          </cell>
          <cell r="E269">
            <v>200.28</v>
          </cell>
          <cell r="F269" t="str">
            <v xml:space="preserve">SINAPI  </v>
          </cell>
        </row>
        <row r="270">
          <cell r="B270">
            <v>103147</v>
          </cell>
          <cell r="C270" t="str">
            <v>ASSENTAMENTO DE CONEXÃO COM 1 ACESSO, FERRO FUNDIDO PARA REDE DE ÁGUA, DN  600 MM, JUNTA FLANGEADA (NÃO INCLUI O FORNECIMENTO). AF_09/2021</v>
          </cell>
          <cell r="D270" t="str">
            <v>UN</v>
          </cell>
          <cell r="E270">
            <v>223.84</v>
          </cell>
          <cell r="F270" t="str">
            <v xml:space="preserve">SINAPI  </v>
          </cell>
        </row>
        <row r="271">
          <cell r="B271">
            <v>103148</v>
          </cell>
          <cell r="C271" t="str">
            <v>ASSENTAMENTO DE CONEXÃO COM 1 ACESSO, FERRO FUNDIDO PARA REDE DE ÁGUA, DN  700 MM, JUNTA FLANGEADA (NÃO INCLUI O FORNECIMENTO). AF_09/2021</v>
          </cell>
          <cell r="D271" t="str">
            <v>UN</v>
          </cell>
          <cell r="E271">
            <v>269.57</v>
          </cell>
          <cell r="F271" t="str">
            <v xml:space="preserve">SINAPI  </v>
          </cell>
        </row>
        <row r="272">
          <cell r="B272">
            <v>103149</v>
          </cell>
          <cell r="C272" t="str">
            <v>ASSENTAMENTO DE CONEXÃO COM 1 ACESSO, FERRO FUNDIDO PARA REDE DE ÁGUA, DN  800 MM, JUNTA FLANGEADA (NÃO INCLUI O FORNECIMENTO). AF_09/2021</v>
          </cell>
          <cell r="D272" t="str">
            <v>UN</v>
          </cell>
          <cell r="E272">
            <v>293.16000000000003</v>
          </cell>
          <cell r="F272" t="str">
            <v xml:space="preserve">SINAPI  </v>
          </cell>
        </row>
        <row r="273">
          <cell r="B273">
            <v>103150</v>
          </cell>
          <cell r="C273" t="str">
            <v>ASSENTAMENTO DE CONEXÃO COM 1 ACESSO, FERRO FUNDIDO PARA REDE DE ÁGUA, DN  900 MM, JUNTA FLANGEADA (NÃO INCLUI O FORNECIMENTO). AF_09/2021</v>
          </cell>
          <cell r="D273" t="str">
            <v>UN</v>
          </cell>
          <cell r="E273">
            <v>338.81</v>
          </cell>
          <cell r="F273" t="str">
            <v xml:space="preserve">SINAPI  </v>
          </cell>
        </row>
        <row r="274">
          <cell r="B274">
            <v>103151</v>
          </cell>
          <cell r="C274" t="str">
            <v>ASSENTAMENTO DE CONEXÃO COM 1 ACESSO, FERRO FUNDIDO PARA REDE DE ÁGUA, DN  1000 MM, JUNTA FLANGEADA (NÃO INCLUI O FORNECIMENTO). AF_09/2021</v>
          </cell>
          <cell r="D274" t="str">
            <v>UN</v>
          </cell>
          <cell r="E274">
            <v>362.44</v>
          </cell>
          <cell r="F274" t="str">
            <v xml:space="preserve">SINAPI  </v>
          </cell>
        </row>
        <row r="275">
          <cell r="B275">
            <v>103152</v>
          </cell>
          <cell r="C275" t="str">
            <v>ASSENTAMENTO DE CONEXÃO COM 1 ACESSO, FERRO FUNDIDO PARA REDE DE ÁGUA, DN  1200 MM, JUNTA FLANGEADA (NÃO INCLUI O FORNECIMENTO). AF_09/2021</v>
          </cell>
          <cell r="D275" t="str">
            <v>UN</v>
          </cell>
          <cell r="E275">
            <v>431.75</v>
          </cell>
          <cell r="F275" t="str">
            <v xml:space="preserve">SINAPI  </v>
          </cell>
        </row>
        <row r="276">
          <cell r="B276">
            <v>103372</v>
          </cell>
          <cell r="C276" t="str">
            <v>TUBO PEAD LISO PARA REDE DE ÁGUA OU ESGOTO, DIÂMETRO DE 20 MM, JUNTA SOLDADA (NÃO INCLUI A EXECUÇÃO DE SOLDA) - FORNECIMENTO E ASSENTAMENTO. AF_12/2021</v>
          </cell>
          <cell r="D276" t="str">
            <v>M</v>
          </cell>
          <cell r="E276">
            <v>5.93</v>
          </cell>
          <cell r="F276" t="str">
            <v xml:space="preserve">SINAPI  </v>
          </cell>
        </row>
        <row r="277">
          <cell r="B277">
            <v>103373</v>
          </cell>
          <cell r="C277" t="str">
            <v>TUBO PEAD LISO PARA REDE DE ÁGUA OU ESGOTO, DIÂMETRO DE 32 MM, JUNTA SOLDADA (NÃO INCLUI A EXECUÇÃO DE SOLDA) - FORNECIMENTO E ASSENTAMENTO. AF_12/2021</v>
          </cell>
          <cell r="D277" t="str">
            <v>M</v>
          </cell>
          <cell r="E277">
            <v>11.63</v>
          </cell>
          <cell r="F277" t="str">
            <v xml:space="preserve">SINAPI  </v>
          </cell>
        </row>
        <row r="278">
          <cell r="B278">
            <v>103376</v>
          </cell>
          <cell r="C278" t="str">
            <v>TUBO PEAD LISO PARA REDE DE ÁGUA OU ESGOTO, DIÂMETRO DE 110 MM, JUNTA SOLDADA (NÃO INCLUI A EXECUÇÃO DE SOLDA) - FORNECIMENTO E ASSENTAMENTO. AF_12/2021</v>
          </cell>
          <cell r="D278" t="str">
            <v>M</v>
          </cell>
          <cell r="E278">
            <v>138.79</v>
          </cell>
          <cell r="F278" t="str">
            <v xml:space="preserve">SINAPI  </v>
          </cell>
        </row>
        <row r="279">
          <cell r="B279">
            <v>103377</v>
          </cell>
          <cell r="C279" t="str">
            <v>TUBO PEAD LISO PARA REDE DE ÁGUA OU ESGOTO, DIÂMETRO DE 160 MM, JUNTA SOLDADA (NÃO INCLUI A EXECUÇÃO DE SOLDA) - FORNECIMENTO E ASSENTAMENTO. AF_12/2021</v>
          </cell>
          <cell r="D279" t="str">
            <v>M</v>
          </cell>
          <cell r="E279">
            <v>297.02</v>
          </cell>
          <cell r="F279" t="str">
            <v xml:space="preserve">SINAPI  </v>
          </cell>
        </row>
        <row r="280">
          <cell r="B280">
            <v>103379</v>
          </cell>
          <cell r="C280" t="str">
            <v>TUBO PEAD LISO PARA REDE DE ÁGUA OU ESGOTO, DIÂMETRO DE 200 MM, JUNTA SOLDADA (NÃO INCLUI A EXECUÇÃO DE SOLDA) - FORNECIMENTO E ASSENTAMENTO. AF_12/2021</v>
          </cell>
          <cell r="D280" t="str">
            <v>M</v>
          </cell>
          <cell r="E280">
            <v>462.46</v>
          </cell>
          <cell r="F280" t="str">
            <v xml:space="preserve">SINAPI  </v>
          </cell>
        </row>
        <row r="281">
          <cell r="B281">
            <v>103383</v>
          </cell>
          <cell r="C281" t="str">
            <v>TUBO PEAD LISO PARA REDE DE ÁGUA OU ESGOTO, DIÂMETRO DE 315 MM, JUNTA SOLDADA (NÃO INCLUI A EXECUÇÃO DE SOLDA) - FORNECIMENTO E ASSENTAMENTO. AF_12/2021</v>
          </cell>
          <cell r="D281" t="str">
            <v>M</v>
          </cell>
          <cell r="E281">
            <v>1133.96</v>
          </cell>
          <cell r="F281" t="str">
            <v xml:space="preserve">SINAPI  </v>
          </cell>
        </row>
        <row r="282">
          <cell r="B282">
            <v>103385</v>
          </cell>
          <cell r="C282" t="str">
            <v>TUBO PEAD LISO PARA REDE DE ÁGUA OU ESGOTO, DIÂMETRO DE 400 MM, JUNTA SOLDADA (NÃO INCLUI A EXECUÇÃO DE SOLDA) - FORNECIMENTO E ASSENTAMENTO. AF_12/2021</v>
          </cell>
          <cell r="D282" t="str">
            <v>M</v>
          </cell>
          <cell r="E282">
            <v>1828.36</v>
          </cell>
          <cell r="F282" t="str">
            <v xml:space="preserve">SINAPI  </v>
          </cell>
        </row>
        <row r="283">
          <cell r="B283">
            <v>103387</v>
          </cell>
          <cell r="C283" t="str">
            <v>TUBO PEAD LISO PARA REDE DE ÁGUA OU ESGOTO, DIÂMETRO DE 500 MM, JUNTA SOLDADA (NÃO INCLUI A EXECUÇÃO DE SOLDA) - FORNECIMENTO E ASSENTAMENTO. AF_12/2021</v>
          </cell>
          <cell r="D283" t="str">
            <v>M</v>
          </cell>
          <cell r="E283">
            <v>3207.54</v>
          </cell>
          <cell r="F283" t="str">
            <v xml:space="preserve">SINAPI  </v>
          </cell>
        </row>
        <row r="284">
          <cell r="B284">
            <v>103389</v>
          </cell>
          <cell r="C284" t="str">
            <v>TUBO PEAD LISO PARA REDE DE ÁGUA OU ESGOTO, DIÂMETRO DE 630 MM, JUNTA SOLDADA (NÃO INCLUI A EXECUÇÃO DE SOLDA) - FORNECIMENTO E ASSENTAMENTO. AF_12/2021</v>
          </cell>
          <cell r="D284" t="str">
            <v>M</v>
          </cell>
          <cell r="E284">
            <v>4770.1400000000003</v>
          </cell>
          <cell r="F284" t="str">
            <v xml:space="preserve">SINAPI  </v>
          </cell>
        </row>
        <row r="285">
          <cell r="B285">
            <v>103391</v>
          </cell>
          <cell r="C285" t="str">
            <v>TUBO PEAD LISO PARA REDE DE ÁGUA OU ESGOTO, DIÂMETRO DE 800 MM, JUNTA SOLDADA (NÃO INCLUI A EXECUÇÃO DE SOLDA) - FORNECIMENTO E ASSENTAMENTO. AF_12/2021</v>
          </cell>
          <cell r="D285" t="str">
            <v>M</v>
          </cell>
          <cell r="E285">
            <v>3142.55</v>
          </cell>
          <cell r="F285" t="str">
            <v xml:space="preserve">SINAPI  </v>
          </cell>
        </row>
        <row r="286">
          <cell r="B286">
            <v>103392</v>
          </cell>
          <cell r="C286" t="str">
            <v>TUBO PEAD LISO PARA REDE DE ÁGUA OU ESGOTO, DIÂMETRO DE 900 MM, JUNTA SOLDADA (NÃO INCLUI A EXECUÇÃO DE SOLDA) - FORNECIMENTO E ASSENTAMENTO. AF_12/2021</v>
          </cell>
          <cell r="D286" t="str">
            <v>M</v>
          </cell>
          <cell r="E286">
            <v>5136.32</v>
          </cell>
          <cell r="F286" t="str">
            <v xml:space="preserve">SINAPI  </v>
          </cell>
        </row>
        <row r="287">
          <cell r="B287">
            <v>103393</v>
          </cell>
          <cell r="C287" t="str">
            <v>TUBO PEAD LISO PARA REDE DE ÁGUA OU ESGOTO, DIÂMETRO DE 1000 MM, JUNTA SOLDADA (NÃO INCLUI A EXECUÇÃO DE SOLDA) - FORNECIMENTO E ASSENTAMENTO. AF_12/2021</v>
          </cell>
          <cell r="D287" t="str">
            <v>M</v>
          </cell>
          <cell r="E287">
            <v>5665.14</v>
          </cell>
          <cell r="F287" t="str">
            <v xml:space="preserve">SINAPI  </v>
          </cell>
        </row>
        <row r="288">
          <cell r="B288">
            <v>103394</v>
          </cell>
          <cell r="C288" t="str">
            <v>TUBO PEAD LISO PARA REDE DE ÁGUA OU ESGOTO, DIÂMETRO DE 1200 MM, JUNTA SOLDADA (NÃO INCLUI A EXECUÇÃO DE SOLDA) - FORNECIMENTO E ASSENTAMENTO. AF_12/2021</v>
          </cell>
          <cell r="D288" t="str">
            <v>M</v>
          </cell>
          <cell r="E288">
            <v>4198.93</v>
          </cell>
          <cell r="F288" t="str">
            <v xml:space="preserve">SINAPI  </v>
          </cell>
        </row>
        <row r="289">
          <cell r="B289">
            <v>103395</v>
          </cell>
          <cell r="C289" t="str">
            <v>TUBO PEAD LISO PARA REDE DE ÁGUA OU ESGOTO, DIÂMETRO DE 1400 MM, JUNTA SOLDADA (NÃO INCLUI A EXECUÇÃO DE SOLDA) - FORNECIMENTO E ASSENTAMENTO. AF_12/2021</v>
          </cell>
          <cell r="D289" t="str">
            <v>M</v>
          </cell>
          <cell r="E289">
            <v>2090.23</v>
          </cell>
          <cell r="F289" t="str">
            <v xml:space="preserve">SINAPI  </v>
          </cell>
        </row>
        <row r="290">
          <cell r="B290">
            <v>103396</v>
          </cell>
          <cell r="C290" t="str">
            <v>TUBO PEAD LISO PARA REDE DE ÁGUA OU ESGOTO, DIÂMETRO DE 1600 MM, JUNTA SOLDADA (NÃO INCLUI A EXECUÇÃO DE SOLDA) - FORNECIMENTO E ASSENTAMENTO. AF_12/2021</v>
          </cell>
          <cell r="D290" t="str">
            <v>M</v>
          </cell>
          <cell r="E290">
            <v>1414.19</v>
          </cell>
          <cell r="F290" t="str">
            <v xml:space="preserve">SINAPI  </v>
          </cell>
        </row>
        <row r="291">
          <cell r="B291">
            <v>103397</v>
          </cell>
          <cell r="C291" t="str">
            <v>ASSENTAMENTO DE CONEXÃO COM 2 ACESSOS, EM PEAD LISO PARA REDE DE ÁGUA OU ESGOTO, DIÂMETRO DE 20 MM, JUNTA SOLDADA (NÃO INCLUI O FORNECIMENTO E EXECUÇÃO DE SOLDA). AF_12/2021</v>
          </cell>
          <cell r="D291" t="str">
            <v>UN</v>
          </cell>
          <cell r="E291">
            <v>3.95</v>
          </cell>
          <cell r="F291" t="str">
            <v xml:space="preserve">SINAPI  </v>
          </cell>
        </row>
        <row r="292">
          <cell r="B292">
            <v>103398</v>
          </cell>
          <cell r="C292" t="str">
            <v>ASSENTAMENTO DE CONEXÃO COM 2 ACESSOS, EM PEAD LISO PARA REDE DE ÁGUA OU ESGOTO, DIÂMETRO DE 32 MM, JUNTA SOLDADA (NÃO INCLUI O FORNECIMENTO E EXECUÇÃO DE SOLDA). AF_12/2021</v>
          </cell>
          <cell r="D292" t="str">
            <v>UN</v>
          </cell>
          <cell r="E292">
            <v>6.33</v>
          </cell>
          <cell r="F292" t="str">
            <v xml:space="preserve">SINAPI  </v>
          </cell>
        </row>
        <row r="293">
          <cell r="B293">
            <v>103399</v>
          </cell>
          <cell r="C293" t="str">
            <v>ASSENTAMENTO DE CONEXÃO COM 2 ACESSOS, EM PEAD LISO PARA REDE DE ÁGUA OU ESGOTO, DIÂMETRO DE 63 MM, JUNTA SOLDADA (NÃO INCLUI O FORNECIMENTO E EXECUÇÃO DE SOLDA). AF_12/2021</v>
          </cell>
          <cell r="D293" t="str">
            <v>UN</v>
          </cell>
          <cell r="E293">
            <v>12.49</v>
          </cell>
          <cell r="F293" t="str">
            <v xml:space="preserve">SINAPI  </v>
          </cell>
        </row>
        <row r="294">
          <cell r="B294">
            <v>103400</v>
          </cell>
          <cell r="C294" t="str">
            <v>ASSENTAMENTO DE CONEXÃO COM 2 ACESSOS, EM PEAD LISO PARA REDE DE ÁGUA OU ESGOTO, DIÂMETRO DE 90 MM, JUNTA SOLDADA (NÃO INCLUI O FORNECIMENTO E EXECUÇÃO DE SOLDA). AF_12/2021</v>
          </cell>
          <cell r="D294" t="str">
            <v>UN</v>
          </cell>
          <cell r="E294">
            <v>17.829999999999998</v>
          </cell>
          <cell r="F294" t="str">
            <v xml:space="preserve">SINAPI  </v>
          </cell>
        </row>
        <row r="295">
          <cell r="B295">
            <v>103401</v>
          </cell>
          <cell r="C295" t="str">
            <v>ASSENTAMENTO DE CONEXÃO COM 2 ACESSOS, EM PEAD LISO PARA REDE DE ÁGUA OU ESGOTO, DIÂMETRO DE 110 MM, JUNTA SOLDADA (NÃO INCLUI O FORNECIMENTO E EXECUÇÃO DE SOLDA). AF_12/2021</v>
          </cell>
          <cell r="D295" t="str">
            <v>UN</v>
          </cell>
          <cell r="E295">
            <v>21.8</v>
          </cell>
          <cell r="F295" t="str">
            <v xml:space="preserve">SINAPI  </v>
          </cell>
        </row>
        <row r="296">
          <cell r="B296">
            <v>103402</v>
          </cell>
          <cell r="C296" t="str">
            <v>ASSENTAMENTO DE CONEXÃO COM 2 ACESSOS, EM PEAD LISO PARA REDE DE ÁGUA OU ESGOTO, DIÂMETRO DE 160 MM, JUNTA SOLDADA (NÃO INCLUI O FORNECIMENTO E EXECUÇÃO DE SOLDA). AF_12/2021</v>
          </cell>
          <cell r="D296" t="str">
            <v>UN</v>
          </cell>
          <cell r="E296">
            <v>31.72</v>
          </cell>
          <cell r="F296" t="str">
            <v xml:space="preserve">SINAPI  </v>
          </cell>
        </row>
        <row r="297">
          <cell r="B297">
            <v>103403</v>
          </cell>
          <cell r="C297" t="str">
            <v>ASSENTAMENTO DE CONEXÃO COM 2 ACESSOS, EM PEAD LISO PARA REDE DE ÁGUA OU ESGOTO, DIÂMETRO DE 180 MM, JUNTA SOLDADA (NÃO INCLUI O FORNECIMENTO E EXECUÇÃO DE SOLDA). AF_12/2021</v>
          </cell>
          <cell r="D297" t="str">
            <v>UN</v>
          </cell>
          <cell r="E297">
            <v>35.68</v>
          </cell>
          <cell r="F297" t="str">
            <v xml:space="preserve">SINAPI  </v>
          </cell>
        </row>
        <row r="298">
          <cell r="B298">
            <v>103404</v>
          </cell>
          <cell r="C298" t="str">
            <v>ASSENTAMENTO DE CONEXÃO COM 2 ACESSOS, EM PEAD LISO PARA REDE DE ÁGUA OU ESGOTO, DIÂMETRO DE 200 MM, JUNTA SOLDADA (NÃO INCLUI O FORNECIMENTO E EXECUÇÃO DE SOLDA). AF_12/2021</v>
          </cell>
          <cell r="D298" t="str">
            <v>UN</v>
          </cell>
          <cell r="E298">
            <v>39.65</v>
          </cell>
          <cell r="F298" t="str">
            <v xml:space="preserve">SINAPI  </v>
          </cell>
        </row>
        <row r="299">
          <cell r="B299">
            <v>103405</v>
          </cell>
          <cell r="C299" t="str">
            <v>ASSENTAMENTO DE CONEXÃO COM 2 ACESSOS, EM PEAD LISO PARA REDE DE ÁGUA OU ESGOTO, DIÂMETRO DE 225 MM, JUNTA SOLDADA (NÃO INCLUI O FORNECIMENTO E EXECUÇÃO DE SOLDA). AF_12/2021</v>
          </cell>
          <cell r="D299" t="str">
            <v>UN</v>
          </cell>
          <cell r="E299">
            <v>44.61</v>
          </cell>
          <cell r="F299" t="str">
            <v xml:space="preserve">SINAPI  </v>
          </cell>
        </row>
        <row r="300">
          <cell r="B300">
            <v>103406</v>
          </cell>
          <cell r="C300" t="str">
            <v>ASSENTAMENTO DE CONEXÃO COM 2 ACESSOS, EM PEAD LISO PARA REDE DE ÁGUA OU ESGOTO, DIÂMETRO DE 250 MM, JUNTA SOLDADA (NÃO INCLUI O FORNECIMENTO E EXECUÇÃO DE SOLDA). AF_12/2021</v>
          </cell>
          <cell r="D300" t="str">
            <v>UN</v>
          </cell>
          <cell r="E300">
            <v>49.56</v>
          </cell>
          <cell r="F300" t="str">
            <v xml:space="preserve">SINAPI  </v>
          </cell>
        </row>
        <row r="301">
          <cell r="B301">
            <v>103407</v>
          </cell>
          <cell r="C301" t="str">
            <v>ASSENTAMENTO DE CONEXÃO COM 2 ACESSOS, EM PEAD LISO PARA REDE DE ÁGUA OU ESGOTO, DIÂMETRO DE 280 MM, JUNTA SOLDADA (NÃO INCLUI O FORNECIMENTO E EXECUÇÃO DE SOLDA). AF_12/2021</v>
          </cell>
          <cell r="D301" t="str">
            <v>UN</v>
          </cell>
          <cell r="E301">
            <v>55.51</v>
          </cell>
          <cell r="F301" t="str">
            <v xml:space="preserve">SINAPI  </v>
          </cell>
        </row>
        <row r="302">
          <cell r="B302">
            <v>103408</v>
          </cell>
          <cell r="C302" t="str">
            <v>ASSENTAMENTO DE CONEXÃO COM 2 ACESSOS, EM PEAD LISO PARA REDE DE ÁGUA OU ESGOTO, DIÂMETRO DE 315 MM, JUNTA SOLDADA (NÃO INCLUI O FORNECIMENTO E EXECUÇÃO DE SOLDA). AF_12/2021</v>
          </cell>
          <cell r="D302" t="str">
            <v>UN</v>
          </cell>
          <cell r="E302">
            <v>62.46</v>
          </cell>
          <cell r="F302" t="str">
            <v xml:space="preserve">SINAPI  </v>
          </cell>
        </row>
        <row r="303">
          <cell r="B303">
            <v>103409</v>
          </cell>
          <cell r="C303" t="str">
            <v>ASSENTAMENTO DE CONEXÃO COM 2 ACESSOS, EM PEAD LISO PARA REDE DE ÁGUA OU ESGOTO, DIÂMETRO DE 355 MM, JUNTA SOLDADA (NÃO INCLUI O FORNECIMENTO E EXECUÇÃO DE SOLDA). AF_12/2021</v>
          </cell>
          <cell r="D303" t="str">
            <v>UN</v>
          </cell>
          <cell r="E303">
            <v>70.39</v>
          </cell>
          <cell r="F303" t="str">
            <v xml:space="preserve">SINAPI  </v>
          </cell>
        </row>
        <row r="304">
          <cell r="B304">
            <v>103410</v>
          </cell>
          <cell r="C304" t="str">
            <v>ASSENTAMENTO DE CONEXÃO COM 2 ACESSOS, EM PEAD LISO PARA REDE DE ÁGUA OU ESGOTO, DIÂMETRO DE 400 MM, JUNTA SOLDADA (NÃO INCLUI O FORNECIMENTO E EXECUÇÃO DE SOLDA). AF_12/2021</v>
          </cell>
          <cell r="D304" t="str">
            <v>UN</v>
          </cell>
          <cell r="E304">
            <v>79.31</v>
          </cell>
          <cell r="F304" t="str">
            <v xml:space="preserve">SINAPI  </v>
          </cell>
        </row>
        <row r="305">
          <cell r="B305">
            <v>103411</v>
          </cell>
          <cell r="C305" t="str">
            <v>ASSENTAMENTO DE CONEXÃO COM 3 ACESSOS, EM PEAD LISO PARA REDE DE ÁGUA OU ESGOTO, DIÂMETRO DE 20 MM, JUNTA SOLDADA (NÃO INCLUI O FORNECIMENTO E EXECUÇÃO DE SOLDA). AF_12/2021</v>
          </cell>
          <cell r="D305" t="str">
            <v>UN</v>
          </cell>
          <cell r="E305">
            <v>7.92</v>
          </cell>
          <cell r="F305" t="str">
            <v xml:space="preserve">SINAPI  </v>
          </cell>
        </row>
        <row r="306">
          <cell r="B306">
            <v>103412</v>
          </cell>
          <cell r="C306" t="str">
            <v>ASSENTAMENTO DE CONEXÃO COM 3 ACESSOS, EM PEAD LISO PARA REDE DE ÁGUA OU ESGOTO, DIÂMETRO DE 32 MM, JUNTA SOLDADA (NÃO INCLUI O FORNECIMENTO E EXECUÇÃO DE SOLDA). AF_12/2021</v>
          </cell>
          <cell r="D306" t="str">
            <v>UN</v>
          </cell>
          <cell r="E306">
            <v>12.68</v>
          </cell>
          <cell r="F306" t="str">
            <v xml:space="preserve">SINAPI  </v>
          </cell>
        </row>
        <row r="307">
          <cell r="B307">
            <v>103413</v>
          </cell>
          <cell r="C307" t="str">
            <v>ASSENTAMENTO DE CONEXÃO COM 3 ACESSOS, EM PEAD LISO PARA REDE DE ÁGUA OU ESGOTO, DIÂMETRO DE 63 MM, JUNTA SOLDADA (NÃO INCLUI O FORNECIMENTO E EXECUÇÃO DE SOLDA). AF_12/2021</v>
          </cell>
          <cell r="D307" t="str">
            <v>UN</v>
          </cell>
          <cell r="E307">
            <v>24.98</v>
          </cell>
          <cell r="F307" t="str">
            <v xml:space="preserve">SINAPI  </v>
          </cell>
        </row>
        <row r="308">
          <cell r="B308">
            <v>103414</v>
          </cell>
          <cell r="C308" t="str">
            <v>ASSENTAMENTO DE CONEXÃO COM 3 ACESSOS, EM PEAD LISO PARA REDE DE ÁGUA OU ESGOTO, DIÂMETRO DE 90 MM, JUNTA SOLDADA (NÃO INCLUI O FORNECIMENTO E EXECUÇÃO DE SOLDA). AF_12/2021</v>
          </cell>
          <cell r="D308" t="str">
            <v>UN</v>
          </cell>
          <cell r="E308">
            <v>35.68</v>
          </cell>
          <cell r="F308" t="str">
            <v xml:space="preserve">SINAPI  </v>
          </cell>
        </row>
        <row r="309">
          <cell r="B309">
            <v>103415</v>
          </cell>
          <cell r="C309" t="str">
            <v>ASSENTAMENTO DE CONEXÃO COM 3 ACESSOS, EM PEAD LISO PARA REDE DE ÁGUA OU ESGOTO, DIÂMETRO DE 110 MM, JUNTA SOLDADA (NÃO INCLUI O FORNECIMENTO E EXECUÇÃO DE SOLDA). AF_12/2021</v>
          </cell>
          <cell r="D309" t="str">
            <v>UN</v>
          </cell>
          <cell r="E309">
            <v>43.61</v>
          </cell>
          <cell r="F309" t="str">
            <v xml:space="preserve">SINAPI  </v>
          </cell>
        </row>
        <row r="310">
          <cell r="B310">
            <v>103416</v>
          </cell>
          <cell r="C310" t="str">
            <v>ASSENTAMENTO DE CONEXÃO COM 3 ACESSOS, EM PEAD LISO PARA REDE DE ÁGUA OU ESGOTO, DIÂMETRO DE 160 MM, JUNTA SOLDADA (NÃO INCLUI O FORNECIMENTO E EXECUÇÃO DE SOLDA). AF_12/2021</v>
          </cell>
          <cell r="D310" t="str">
            <v>UN</v>
          </cell>
          <cell r="E310">
            <v>63.45</v>
          </cell>
          <cell r="F310" t="str">
            <v xml:space="preserve">SINAPI  </v>
          </cell>
        </row>
        <row r="311">
          <cell r="B311">
            <v>103417</v>
          </cell>
          <cell r="C311" t="str">
            <v>ASSENTAMENTO DE CONEXÃO COM 3 ACESSOS, EM PEAD LISO PARA REDE DE ÁGUA OU ESGOTO, DIÂMETRO DE 180 MM, JUNTA SOLDADA (NÃO INCLUI O FORNECIMENTO E EXECUÇÃO DE SOLDA). AF_12/2021</v>
          </cell>
          <cell r="D311" t="str">
            <v>UN</v>
          </cell>
          <cell r="E311">
            <v>71.38</v>
          </cell>
          <cell r="F311" t="str">
            <v xml:space="preserve">SINAPI  </v>
          </cell>
        </row>
        <row r="312">
          <cell r="B312">
            <v>103418</v>
          </cell>
          <cell r="C312" t="str">
            <v>ASSENTAMENTO DE CONEXÃO COM 3 ACESSOS, EM PEAD LISO PARA REDE DE ÁGUA OU ESGOTO, DIÂMETRO DE 200 MM, JUNTA SOLDADA (NÃO INCLUI O FORNECIMENTO E EXECUÇÃO DE SOLDA). AF_12/2021</v>
          </cell>
          <cell r="D312" t="str">
            <v>UN</v>
          </cell>
          <cell r="E312">
            <v>79.31</v>
          </cell>
          <cell r="F312" t="str">
            <v xml:space="preserve">SINAPI  </v>
          </cell>
        </row>
        <row r="313">
          <cell r="B313">
            <v>103419</v>
          </cell>
          <cell r="C313" t="str">
            <v>ASSENTAMENTO DE CONEXÃO COM 3 ACESSOS, EM PEAD LISO PARA REDE DE ÁGUA OU ESGOTO, DIÂMETRO DE 225 MM, JUNTA SOLDADA (NÃO INCLUI O FORNECIMENTO E EXECUÇÃO DE SOLDA). AF_12/2021</v>
          </cell>
          <cell r="D313" t="str">
            <v>UN</v>
          </cell>
          <cell r="E313">
            <v>89.23</v>
          </cell>
          <cell r="F313" t="str">
            <v xml:space="preserve">SINAPI  </v>
          </cell>
        </row>
        <row r="314">
          <cell r="B314">
            <v>103420</v>
          </cell>
          <cell r="C314" t="str">
            <v>ASSENTAMENTO DE CONEXÃO COM 3 ACESSOS, EM PEAD LISO PARA REDE DE ÁGUA OU ESGOTO, DIÂMETRO DE 250 MM, JUNTA SOLDADA (NÃO INCLUI O FORNECIMENTO E EXECUÇÃO DE SOLDA). AF_12/2021</v>
          </cell>
          <cell r="D314" t="str">
            <v>UN</v>
          </cell>
          <cell r="E314">
            <v>99.13</v>
          </cell>
          <cell r="F314" t="str">
            <v xml:space="preserve">SINAPI  </v>
          </cell>
        </row>
        <row r="315">
          <cell r="B315">
            <v>103421</v>
          </cell>
          <cell r="C315" t="str">
            <v>ASSENTAMENTO DE CONEXÃO COM 3 ACESSOS, EM PEAD LISO PARA REDE DE ÁGUA OU ESGOTO, DIÂMETRO DE 280 MM, JUNTA SOLDADA (NÃO INCLUI O FORNECIMENTO E EXECUÇÃO DE SOLDA). AF_12/2021</v>
          </cell>
          <cell r="D315" t="str">
            <v>UN</v>
          </cell>
          <cell r="E315">
            <v>111.03</v>
          </cell>
          <cell r="F315" t="str">
            <v xml:space="preserve">SINAPI  </v>
          </cell>
        </row>
        <row r="316">
          <cell r="B316">
            <v>103422</v>
          </cell>
          <cell r="C316" t="str">
            <v>ASSENTAMENTO DE CONEXÃO COM 3 ACESSOS, EM PEAD LISO PARA REDE DE ÁGUA OU ESGOTO, DIÂMETRO DE 315 MM, JUNTA SOLDADA (NÃO INCLUI O FORNECIMENTO E EXECUÇÃO DE SOLDA). AF_12/2021</v>
          </cell>
          <cell r="D316" t="str">
            <v>UN</v>
          </cell>
          <cell r="E316">
            <v>124.92</v>
          </cell>
          <cell r="F316" t="str">
            <v xml:space="preserve">SINAPI  </v>
          </cell>
        </row>
        <row r="317">
          <cell r="B317">
            <v>103423</v>
          </cell>
          <cell r="C317" t="str">
            <v>ASSENTAMENTO DE CONEXÃO COM 3 ACESSOS, EM PEAD LISO PARA REDE DE ÁGUA OU ESGOTO, DIÂMETRO DE 355 MM, JUNTA SOLDADA (NÃO INCLUI O FORNECIMENTO E EXECUÇÃO DE SOLDA). AF_12/2021</v>
          </cell>
          <cell r="D317" t="str">
            <v>UN</v>
          </cell>
          <cell r="E317">
            <v>140.78</v>
          </cell>
          <cell r="F317" t="str">
            <v xml:space="preserve">SINAPI  </v>
          </cell>
        </row>
        <row r="318">
          <cell r="B318">
            <v>103424</v>
          </cell>
          <cell r="C318" t="str">
            <v>ASSENTAMENTO DE CONEXÃO COM 3 ACESSOS, EM PEAD LISO PARA REDE DE ÁGUA OU ESGOTO, DIÂMETRO DE 400 MM, JUNTA SOLDADA (NÃO INCLUI O FORNECIMENTO E EXECUÇÃO DE SOLDA). AF_12/2021</v>
          </cell>
          <cell r="D318" t="str">
            <v>UN</v>
          </cell>
          <cell r="E318">
            <v>158.63</v>
          </cell>
          <cell r="F318" t="str">
            <v xml:space="preserve">SINAPI  </v>
          </cell>
        </row>
        <row r="319">
          <cell r="B319">
            <v>103425</v>
          </cell>
          <cell r="C319" t="str">
            <v>LUVA, EM PEAD LISO PARA REDE DE ÁGUA OU ESGOTO, DIÂMETRO DE 20 MM, JUNTA SOLDADA POR ELETROFUSÃO (NÃO INCLUI A EXECUÇÃO DE SOLDA). AF_12/2021</v>
          </cell>
          <cell r="D319" t="str">
            <v>UN</v>
          </cell>
          <cell r="E319">
            <v>16.89</v>
          </cell>
          <cell r="F319" t="str">
            <v xml:space="preserve">SINAPI  </v>
          </cell>
        </row>
        <row r="320">
          <cell r="B320">
            <v>103426</v>
          </cell>
          <cell r="C320" t="str">
            <v>LUVA, EM PEAD LISO PARA REDE DE ÁGUA OU ESGOTO, DIÂMETRO DE 32 MM, JUNTA SOLDADA POR ELETROFUSÃO (NÃO INCLUI A EXECUÇÃO DE SOLDA). AF_12/2021</v>
          </cell>
          <cell r="D320" t="str">
            <v>UN</v>
          </cell>
          <cell r="E320">
            <v>20.28</v>
          </cell>
          <cell r="F320" t="str">
            <v xml:space="preserve">SINAPI  </v>
          </cell>
        </row>
        <row r="321">
          <cell r="B321">
            <v>103427</v>
          </cell>
          <cell r="C321" t="str">
            <v>LUVA, EM PEAD LISO PARA REDE DE ÁGUA OU ESGOTO, DIÂMETRO DE 63 MM, JUNTA SOLDADA POR ELETROFUSÃO (NÃO INCLUI A EXECUÇÃO DE SOLDA). AF_12/2021</v>
          </cell>
          <cell r="D321" t="str">
            <v>UN</v>
          </cell>
          <cell r="E321">
            <v>40.65</v>
          </cell>
          <cell r="F321" t="str">
            <v xml:space="preserve">SINAPI  </v>
          </cell>
        </row>
        <row r="322">
          <cell r="B322">
            <v>103428</v>
          </cell>
          <cell r="C322" t="str">
            <v>LUVA, EM PEAD LISO PARA REDE DE ÁGUA OU ESGOTO, DIÂMETRO DE 200 MM, JUNTA SOLDADA POR ELETROFUSÃO (NÃO INCLUI A EXECUÇÃO DE SOLDA). AF_12/2021</v>
          </cell>
          <cell r="D322" t="str">
            <v>UN</v>
          </cell>
          <cell r="E322">
            <v>271.14999999999998</v>
          </cell>
          <cell r="F322" t="str">
            <v xml:space="preserve">SINAPI  </v>
          </cell>
        </row>
        <row r="323">
          <cell r="B323">
            <v>103429</v>
          </cell>
          <cell r="C323" t="str">
            <v>LUVA, EM PEAD LISO PARA REDE DE ÁGUA OU ESGOTO, DIÂMETRO DE 400 MM, JUNTA SOLDADA POR ELETROFUSÃO (NÃO INCLUI A EXECUÇÃO DE SOLDA). AF_12/2021</v>
          </cell>
          <cell r="D323" t="str">
            <v>UN</v>
          </cell>
          <cell r="E323">
            <v>3006.74</v>
          </cell>
          <cell r="F323" t="str">
            <v xml:space="preserve">SINAPI  </v>
          </cell>
        </row>
        <row r="324">
          <cell r="B324">
            <v>103430</v>
          </cell>
          <cell r="C324" t="str">
            <v>COTOVELO 45 GRAUS, EM PEAD LISO PARA REDE DE ÁGUA OU ESGOTO, DIÂMETRO DE 32 MM, JUNTA SOLDADA POR ELETROFUSÃO (NÃO INCLUI A EXECUÇÃO DE SOLDA). AF_12/2021</v>
          </cell>
          <cell r="D324" t="str">
            <v>UN</v>
          </cell>
          <cell r="E324">
            <v>36.299999999999997</v>
          </cell>
          <cell r="F324" t="str">
            <v xml:space="preserve">SINAPI  </v>
          </cell>
        </row>
        <row r="325">
          <cell r="B325">
            <v>103431</v>
          </cell>
          <cell r="C325" t="str">
            <v>COTOVELO 45 GRAUS, EM PEAD LISO PARA REDE DE ÁGUA OU ESGOTO, DIÂMETRO DE 63 MM, JUNTA SOLDADA POR ELETROFUSÃO (NÃO INCLUI A EXECUÇÃO DE SOLDA). AF_12/2021</v>
          </cell>
          <cell r="D325" t="str">
            <v>UN</v>
          </cell>
          <cell r="E325">
            <v>63.64</v>
          </cell>
          <cell r="F325" t="str">
            <v xml:space="preserve">SINAPI  </v>
          </cell>
        </row>
        <row r="326">
          <cell r="B326">
            <v>103432</v>
          </cell>
          <cell r="C326" t="str">
            <v>COTOVELO 45 GRAUS, EM PEAD LISO PARA REDE DE ÁGUA OU ESGOTO, DIÂMETRO DE 200 MM, JUNTA SOLDADA POR ELETROFUSÃO (NÃO INCLUI A EXECUÇÃO DE SOLDA). AF_12/2021</v>
          </cell>
          <cell r="D326" t="str">
            <v>UN</v>
          </cell>
          <cell r="E326">
            <v>1706.89</v>
          </cell>
          <cell r="F326" t="str">
            <v xml:space="preserve">SINAPI  </v>
          </cell>
        </row>
        <row r="327">
          <cell r="B327">
            <v>103433</v>
          </cell>
          <cell r="C327" t="str">
            <v>COTOVELO 90 GRAUS, EM PEAD LISO PARA REDE DE ÁGUA OU ESGOTO, DIÂMETRO DE 20 MM, JUNTA SOLDADA POR ELETROFUSÃO (NÃO INCLUI A EXECUÇÃO DE SOLDA). AF_12/2021</v>
          </cell>
          <cell r="D327" t="str">
            <v>UN</v>
          </cell>
          <cell r="E327">
            <v>35.909999999999997</v>
          </cell>
          <cell r="F327" t="str">
            <v xml:space="preserve">SINAPI  </v>
          </cell>
        </row>
        <row r="328">
          <cell r="B328">
            <v>103434</v>
          </cell>
          <cell r="C328" t="str">
            <v>COTOVELO 90 GRAUS, EM PEAD LISO PARA REDE DE ÁGUA OU ESGOTO, DIÂMETRO DE 32 MM, JUNTA SOLDADA POR ELETROFUSÃO (NÃO INCLUI A EXECUÇÃO DE SOLDA). AF_12/2021</v>
          </cell>
          <cell r="D328" t="str">
            <v>UN</v>
          </cell>
          <cell r="E328">
            <v>49.68</v>
          </cell>
          <cell r="F328" t="str">
            <v xml:space="preserve">SINAPI  </v>
          </cell>
        </row>
        <row r="329">
          <cell r="B329">
            <v>103435</v>
          </cell>
          <cell r="C329" t="str">
            <v>COTOVELO 90 GRAUS, EM PEAD LISO PARA REDE DE ÁGUA OU ESGOTO, DIÂMETRO DE 63 MM, JUNTA SOLDADA POR ELETROFUSÃO (NÃO INCLUI A EXECUÇÃO DE SOLDA). AF_12/2021</v>
          </cell>
          <cell r="D329" t="str">
            <v>UN</v>
          </cell>
          <cell r="E329">
            <v>92.45</v>
          </cell>
          <cell r="F329" t="str">
            <v xml:space="preserve">SINAPI  </v>
          </cell>
        </row>
        <row r="330">
          <cell r="B330">
            <v>103436</v>
          </cell>
          <cell r="C330" t="str">
            <v>COTOVELO 90 GRAUS, POLIETILENO DE ALTA DENSIDADE (PEAD) PARA REDE DE ÁGUA OU ESGOTO, DIÂMETRO DE 200 MM, JUNTA SOLDADA POR ELETROFUSÃO (NÃO INCLUI A EXECUÇÃO DE SOLDA). AF_12/2021</v>
          </cell>
          <cell r="D330" t="str">
            <v>UN</v>
          </cell>
          <cell r="E330">
            <v>2417.36</v>
          </cell>
          <cell r="F330" t="str">
            <v xml:space="preserve">SINAPI  </v>
          </cell>
        </row>
        <row r="331">
          <cell r="B331">
            <v>103437</v>
          </cell>
          <cell r="C331" t="str">
            <v>TÊ DE SERVIÇO, EM PEAD LISO PARA REDE DE ÁGUA OU ESGOTO, DIÂMETRO DE 63 X 20 MM, JUNTA SOLDADA POR ELETROFUSÃO (NÃO INCLUI A EXECUÇÃO DE SOLDA). AF_12/2021</v>
          </cell>
          <cell r="D331" t="str">
            <v>UN</v>
          </cell>
          <cell r="E331">
            <v>191.81</v>
          </cell>
          <cell r="F331" t="str">
            <v xml:space="preserve">SINAPI  </v>
          </cell>
        </row>
        <row r="332">
          <cell r="B332">
            <v>103438</v>
          </cell>
          <cell r="C332" t="str">
            <v>TÊ DE SERVIÇO, EM PEAD LISO PARA REDE DE ÁGUA OU ESGOTO, DIÂMETRO DE 63 X 32 MM, JUNTA SOLDADA POR ELETROFUSÃO (NÃO INCLUI A EXECUÇÃO DE SOLDA). AF_12/2021</v>
          </cell>
          <cell r="D332" t="str">
            <v>UN</v>
          </cell>
          <cell r="E332">
            <v>191.81</v>
          </cell>
          <cell r="F332" t="str">
            <v xml:space="preserve">SINAPI  </v>
          </cell>
        </row>
        <row r="333">
          <cell r="B333">
            <v>103439</v>
          </cell>
          <cell r="C333" t="str">
            <v>TÊ DE SERVIÇO, EM PEAD LISO PARA REDE DE ÁGUA OU ESGOTO, DIÂMETRO DE 63 X 63 MM, JUNTA SOLDADA POR ELETROFUSÃO (NÃO INCLUI A EXECUÇÃO DE SOLDA). AF_12/2021</v>
          </cell>
          <cell r="D333" t="str">
            <v>UN</v>
          </cell>
          <cell r="E333">
            <v>225.91</v>
          </cell>
          <cell r="F333" t="str">
            <v xml:space="preserve">SINAPI  </v>
          </cell>
        </row>
        <row r="334">
          <cell r="B334">
            <v>103440</v>
          </cell>
          <cell r="C334" t="str">
            <v>TÊ DE SERVIÇO, EM PEAD LISO PARA REDE DE ÁGUA OU ESGOTO, DIÂMETRO DE 200 X 20 MM, JUNTA SOLDADA POR ELETROFUSÃO (NÃO INCLUI A EXECUÇÃO DE SOLDA). AF_12/2021</v>
          </cell>
          <cell r="D334" t="str">
            <v>UN</v>
          </cell>
          <cell r="E334">
            <v>432.5</v>
          </cell>
          <cell r="F334" t="str">
            <v xml:space="preserve">SINAPI  </v>
          </cell>
        </row>
        <row r="335">
          <cell r="B335">
            <v>103441</v>
          </cell>
          <cell r="C335" t="str">
            <v>TÊ DE SERVIÇO, EM PEAD LISO PARA REDE DE ÁGUA OU ESGOTO, DIÂMETRO DE 200 X 32 MM, JUNTA SOLDADA POR ELETROFUSÃO (NÃO INCLUI A EXECUÇÃO DE SOLDA). AF_12/2021</v>
          </cell>
          <cell r="D335" t="str">
            <v>UN</v>
          </cell>
          <cell r="E335">
            <v>438.03</v>
          </cell>
          <cell r="F335" t="str">
            <v xml:space="preserve">SINAPI  </v>
          </cell>
        </row>
        <row r="336">
          <cell r="B336">
            <v>103442</v>
          </cell>
          <cell r="C336" t="str">
            <v>TÊ DE SERVIÇO, EM PEAD LISO PARA REDE DE ÁGUA OU ESGOTO, DIÂMETRO DE 200 X 63 MM, JUNTA SOLDADA POR ELETROFUSÃO (NÃO INCLUI A EXECUÇÃO DE SOLDA). AF_12/2021</v>
          </cell>
          <cell r="D336" t="str">
            <v>UN</v>
          </cell>
          <cell r="E336">
            <v>571.35</v>
          </cell>
          <cell r="F336" t="str">
            <v xml:space="preserve">SINAPI  </v>
          </cell>
        </row>
        <row r="337">
          <cell r="B337">
            <v>93206</v>
          </cell>
          <cell r="C337" t="str">
            <v>EXECUÇÃO DE ESCRITÓRIO EM CANTEIRO DE OBRA EM ALVENARIA, NÃO INCLUSO MOBILIÁRIO E EQUIPAMENTOS. AF_02/2016</v>
          </cell>
          <cell r="D337" t="str">
            <v>M2</v>
          </cell>
          <cell r="E337">
            <v>1165.56</v>
          </cell>
          <cell r="F337" t="str">
            <v xml:space="preserve">SINAPI  </v>
          </cell>
        </row>
        <row r="338">
          <cell r="B338">
            <v>93207</v>
          </cell>
          <cell r="C338" t="str">
            <v>EXECUÇÃO DE ESCRITÓRIO EM CANTEIRO DE OBRA EM CHAPA DE MADEIRA COMPENSADA, NÃO INCLUSO MOBILIÁRIO E EQUIPAMENTOS. AF_02/2016</v>
          </cell>
          <cell r="D338" t="str">
            <v>M2</v>
          </cell>
          <cell r="E338">
            <v>1124.24</v>
          </cell>
          <cell r="F338" t="str">
            <v xml:space="preserve">SINAPI  </v>
          </cell>
        </row>
        <row r="339">
          <cell r="B339">
            <v>93208</v>
          </cell>
          <cell r="C339" t="str">
            <v>EXECUÇÃO DE ALMOXARIFADO EM CANTEIRO DE OBRA EM CHAPA DE MADEIRA COMPENSADA, INCLUSO PRATELEIRAS. AF_02/2016</v>
          </cell>
          <cell r="D339" t="str">
            <v>M2</v>
          </cell>
          <cell r="E339">
            <v>889.01</v>
          </cell>
          <cell r="F339" t="str">
            <v xml:space="preserve">SINAPI  </v>
          </cell>
        </row>
        <row r="340">
          <cell r="B340">
            <v>93209</v>
          </cell>
          <cell r="C340" t="str">
            <v>EXECUÇÃO DE ALMOXARIFADO EM CANTEIRO DE OBRA EM ALVENARIA, INCLUSO PRATELEIRAS. AF_02/2016</v>
          </cell>
          <cell r="D340" t="str">
            <v>M2</v>
          </cell>
          <cell r="E340">
            <v>950.16</v>
          </cell>
          <cell r="F340" t="str">
            <v xml:space="preserve">SINAPI  </v>
          </cell>
        </row>
        <row r="341">
          <cell r="B341">
            <v>93210</v>
          </cell>
          <cell r="C341" t="str">
            <v>EXECUÇÃO DE REFEITÓRIO EM CANTEIRO DE OBRA EM CHAPA DE MADEIRA COMPENSADA, NÃO INCLUSO MOBILIÁRIO E EQUIPAMENTOS. AF_02/2016</v>
          </cell>
          <cell r="D341" t="str">
            <v>M2</v>
          </cell>
          <cell r="E341">
            <v>595.51</v>
          </cell>
          <cell r="F341" t="str">
            <v xml:space="preserve">SINAPI  </v>
          </cell>
        </row>
        <row r="342">
          <cell r="B342">
            <v>93211</v>
          </cell>
          <cell r="C342" t="str">
            <v>EXECUÇÃO DE REFEITÓRIO EM CANTEIRO DE OBRA EM ALVENARIA, NÃO INCLUSO MOBILIÁRIO E EQUIPAMENTOS. AF_02/2016</v>
          </cell>
          <cell r="D342" t="str">
            <v>M2</v>
          </cell>
          <cell r="E342">
            <v>594.55999999999995</v>
          </cell>
          <cell r="F342" t="str">
            <v xml:space="preserve">SINAPI  </v>
          </cell>
        </row>
        <row r="343">
          <cell r="B343">
            <v>93212</v>
          </cell>
          <cell r="C343" t="str">
            <v>EXECUÇÃO DE SANITÁRIO E VESTIÁRIO EM CANTEIRO DE OBRA EM CHAPA DE MADEIRA COMPENSADA, NÃO INCLUSO MOBILIÁRIO. AF_02/2016</v>
          </cell>
          <cell r="D343" t="str">
            <v>M2</v>
          </cell>
          <cell r="E343">
            <v>992.49</v>
          </cell>
          <cell r="F343" t="str">
            <v xml:space="preserve">SINAPI  </v>
          </cell>
        </row>
        <row r="344">
          <cell r="B344">
            <v>93213</v>
          </cell>
          <cell r="C344" t="str">
            <v>EXECUÇÃO DE SANITÁRIO E VESTIÁRIO EM CANTEIRO DE OBRA EM ALVENARIA, NÃO INCLUSO MOBILIÁRIO. AF_02/2016</v>
          </cell>
          <cell r="D344" t="str">
            <v>M2</v>
          </cell>
          <cell r="E344">
            <v>1030.03</v>
          </cell>
          <cell r="F344" t="str">
            <v xml:space="preserve">SINAPI  </v>
          </cell>
        </row>
        <row r="345">
          <cell r="B345">
            <v>93214</v>
          </cell>
          <cell r="C345" t="str">
            <v>EXECUÇÃO DE RESERVATÓRIO ELEVADO DE ÁGUA (1000 LITROS) EM CANTEIRO DE OBRA, APOIADO EM ESTRUTURA DE MADEIRA. AF_02/2016</v>
          </cell>
          <cell r="D345" t="str">
            <v>UN</v>
          </cell>
          <cell r="E345">
            <v>5577.53</v>
          </cell>
          <cell r="F345" t="str">
            <v xml:space="preserve">SINAPI  </v>
          </cell>
        </row>
        <row r="346">
          <cell r="B346">
            <v>93243</v>
          </cell>
          <cell r="C346" t="str">
            <v>EXECUÇÃO DE RESERVATÓRIO ELEVADO DE ÁGUA (2000 LITROS) EM CANTEIRO DE OBRA, APOIADO EM ESTRUTURA DE MADEIRA. AF_02/2016</v>
          </cell>
          <cell r="D346" t="str">
            <v>UN</v>
          </cell>
          <cell r="E346">
            <v>8564.9500000000007</v>
          </cell>
          <cell r="F346" t="str">
            <v xml:space="preserve">SINAPI  </v>
          </cell>
        </row>
        <row r="347">
          <cell r="B347">
            <v>93582</v>
          </cell>
          <cell r="C347" t="str">
            <v>EXECUÇÃO DE CENTRAL DE ARMADURA EM CANTEIRO DE OBRA, NÃO INCLUSO MOBILIÁRIO E EQUIPAMENTOS. AF_04/2016</v>
          </cell>
          <cell r="D347" t="str">
            <v>M2</v>
          </cell>
          <cell r="E347">
            <v>283.06</v>
          </cell>
          <cell r="F347" t="str">
            <v xml:space="preserve">SINAPI  </v>
          </cell>
        </row>
        <row r="348">
          <cell r="B348">
            <v>93583</v>
          </cell>
          <cell r="C348" t="str">
            <v>EXECUÇÃO DE CENTRAL DE FÔRMAS, PRODUÇÃO DE ARGAMASSA OU CONCRETO EM CANTEIRO DE OBRA, NÃO INCLUSO MOBILIÁRIO E EQUIPAMENTOS. AF_04/2016</v>
          </cell>
          <cell r="D348" t="str">
            <v>M2</v>
          </cell>
          <cell r="E348">
            <v>467.92</v>
          </cell>
          <cell r="F348" t="str">
            <v xml:space="preserve">SINAPI  </v>
          </cell>
        </row>
        <row r="349">
          <cell r="B349">
            <v>93584</v>
          </cell>
          <cell r="C349" t="str">
            <v>EXECUÇÃO DE DEPÓSITO EM CANTEIRO DE OBRA EM CHAPA DE MADEIRA COMPENSADA, NÃO INCLUSO MOBILIÁRIO. AF_04/2016</v>
          </cell>
          <cell r="D349" t="str">
            <v>M2</v>
          </cell>
          <cell r="E349">
            <v>871.47</v>
          </cell>
          <cell r="F349" t="str">
            <v xml:space="preserve">SINAPI  </v>
          </cell>
        </row>
        <row r="350">
          <cell r="B350">
            <v>93585</v>
          </cell>
          <cell r="C350" t="str">
            <v>EXECUÇÃO DE GUARITA EM CANTEIRO DE OBRA EM CHAPA DE MADEIRA COMPENSADA, NÃO INCLUSO MOBILIÁRIO. AF_04/2016</v>
          </cell>
          <cell r="D350" t="str">
            <v>M2</v>
          </cell>
          <cell r="E350">
            <v>1195.73</v>
          </cell>
          <cell r="F350" t="str">
            <v xml:space="preserve">SINAPI  </v>
          </cell>
        </row>
        <row r="351">
          <cell r="B351">
            <v>98441</v>
          </cell>
          <cell r="C351" t="str">
            <v>PAREDE DE MADEIRA COMPENSADA PARA CONSTRUÇÃO TEMPORÁRIA EM CHAPA SIMPLES, EXTERNA, COM ÁREA LÍQUIDA MAIOR OU IGUAL A 6 M², SEM VÃO. AF_05/2018</v>
          </cell>
          <cell r="D351" t="str">
            <v>M2</v>
          </cell>
          <cell r="E351">
            <v>134.66999999999999</v>
          </cell>
          <cell r="F351" t="str">
            <v xml:space="preserve">SINAPI  </v>
          </cell>
        </row>
        <row r="352">
          <cell r="B352">
            <v>98442</v>
          </cell>
          <cell r="C352" t="str">
            <v>PAREDE DE MADEIRA COMPENSADA PARA CONSTRUÇÃO TEMPORÁRIA EM CHAPA SIMPLES, EXTERNA, COM ÁREA LÍQUIDA MENOR QUE 6 M², SEM VÃO. AF_05/2018</v>
          </cell>
          <cell r="D352" t="str">
            <v>M2</v>
          </cell>
          <cell r="E352">
            <v>137.63999999999999</v>
          </cell>
          <cell r="F352" t="str">
            <v xml:space="preserve">SINAPI  </v>
          </cell>
        </row>
        <row r="353">
          <cell r="B353">
            <v>98443</v>
          </cell>
          <cell r="C353" t="str">
            <v>PAREDE DE MADEIRA COMPENSADA PARA CONSTRUÇÃO TEMPORÁRIA EM CHAPA SIMPLES, INTERNA, COM ÁREA LÍQUIDA MAIOR OU IGUAL A 6 M², SEM VÃO. AF_05/2018</v>
          </cell>
          <cell r="D353" t="str">
            <v>M2</v>
          </cell>
          <cell r="E353">
            <v>117.78</v>
          </cell>
          <cell r="F353" t="str">
            <v xml:space="preserve">SINAPI  </v>
          </cell>
        </row>
        <row r="354">
          <cell r="B354">
            <v>98444</v>
          </cell>
          <cell r="C354" t="str">
            <v>PAREDE DE MADEIRA COMPENSADA PARA CONSTRUÇÃO TEMPORÁRIA EM CHAPA SIMPLES, INTERNA, COM ÁREA LÍQUIDA MENOR QUE 6 M², SEM VÃO. AF_05/2018</v>
          </cell>
          <cell r="D354" t="str">
            <v>M2</v>
          </cell>
          <cell r="E354">
            <v>119.89</v>
          </cell>
          <cell r="F354" t="str">
            <v xml:space="preserve">SINAPI  </v>
          </cell>
        </row>
        <row r="355">
          <cell r="B355">
            <v>98445</v>
          </cell>
          <cell r="C355" t="str">
            <v>PAREDE DE MADEIRA COMPENSADA PARA CONSTRUÇÃO TEMPORÁRIA EM CHAPA SIMPLES, EXTERNA, COM ÁREA LÍQUIDA MAIOR OU IGUAL A 6 M², COM VÃO. AF_05/2018</v>
          </cell>
          <cell r="D355" t="str">
            <v>M2</v>
          </cell>
          <cell r="E355">
            <v>161.88</v>
          </cell>
          <cell r="F355" t="str">
            <v xml:space="preserve">SINAPI  </v>
          </cell>
        </row>
        <row r="356">
          <cell r="B356">
            <v>98446</v>
          </cell>
          <cell r="C356" t="str">
            <v>PAREDE DE MADEIRA COMPENSADA PARA CONSTRUÇÃO TEMPORÁRIA EM CHAPA SIMPLES, EXTERNA, COM ÁREA LÍQUIDA MENOR QUE 6 M², COM VÃO. AF_05/2018</v>
          </cell>
          <cell r="D356" t="str">
            <v>M2</v>
          </cell>
          <cell r="E356">
            <v>207.53</v>
          </cell>
          <cell r="F356" t="str">
            <v xml:space="preserve">SINAPI  </v>
          </cell>
        </row>
        <row r="357">
          <cell r="B357">
            <v>98447</v>
          </cell>
          <cell r="C357" t="str">
            <v>PAREDE DE MADEIRA COMPENSADA PARA CONSTRUÇÃO TEMPORÁRIA EM CHAPA SIMPLES, INTERNA, COM ÁREA LÍQUIDA MAIOR OU IGUAL A 6 M², COM VÃO. AF_05/2018</v>
          </cell>
          <cell r="D357" t="str">
            <v>M2</v>
          </cell>
          <cell r="E357">
            <v>138.37</v>
          </cell>
          <cell r="F357" t="str">
            <v xml:space="preserve">SINAPI  </v>
          </cell>
        </row>
        <row r="358">
          <cell r="B358">
            <v>98448</v>
          </cell>
          <cell r="C358" t="str">
            <v>PAREDE DE MADEIRA COMPENSADA PARA CONSTRUÇÃO TEMPORÁRIA EM CHAPA SIMPLES, INTERNA, COM ÁREA LÍQUIDA MENOR QUE 6 M², COM VÃO. AF_05/2018</v>
          </cell>
          <cell r="D358" t="str">
            <v>M2</v>
          </cell>
          <cell r="E358">
            <v>173.72</v>
          </cell>
          <cell r="F358" t="str">
            <v xml:space="preserve">SINAPI  </v>
          </cell>
        </row>
        <row r="359">
          <cell r="B359">
            <v>98449</v>
          </cell>
          <cell r="C359" t="str">
            <v>PAREDE DE MADEIRA COMPENSADA PARA CONSTRUÇÃO TEMPORÁRIA EM CHAPA DUPLA, EXTERNA, COM ÁREA LÍQUIDA MAIOR OU IGUAL A 6 M², SEM VÃO. AF_05/2018</v>
          </cell>
          <cell r="D359" t="str">
            <v>M2</v>
          </cell>
          <cell r="E359">
            <v>177.23</v>
          </cell>
          <cell r="F359" t="str">
            <v xml:space="preserve">SINAPI  </v>
          </cell>
        </row>
        <row r="360">
          <cell r="B360">
            <v>98450</v>
          </cell>
          <cell r="C360" t="str">
            <v>PAREDE DE MADEIRA COMPENSADA PARA CONSTRUÇÃO TEMPORÁRIA EM CHAPA DUPLA, EXTERNA, COM ÁREA LÍQUIDA MENOR QUE 6 M², SEM VÃO. AF_05/2018</v>
          </cell>
          <cell r="D360" t="str">
            <v>M2</v>
          </cell>
          <cell r="E360">
            <v>181.58</v>
          </cell>
          <cell r="F360" t="str">
            <v xml:space="preserve">SINAPI  </v>
          </cell>
        </row>
        <row r="361">
          <cell r="B361">
            <v>98451</v>
          </cell>
          <cell r="C361" t="str">
            <v>PAREDE DE MADEIRA COMPENSADA PARA CONSTRUÇÃO TEMPORÁRIA EM CHAPA DUPLA, INTERNA, COM ÁREA LÍQUIDA MAIOR OU IGUAL A 6 M², SEM VÃO. AF_05/2018</v>
          </cell>
          <cell r="D361" t="str">
            <v>M2</v>
          </cell>
          <cell r="E361">
            <v>157.76</v>
          </cell>
          <cell r="F361" t="str">
            <v xml:space="preserve">SINAPI  </v>
          </cell>
        </row>
        <row r="362">
          <cell r="B362">
            <v>98452</v>
          </cell>
          <cell r="C362" t="str">
            <v>PAREDE DE MADEIRA COMPENSADA PARA CONSTRUÇÃO TEMPORÁRIA EM CHAPA DUPLA, INTERNA, COM ÁREA LÍQUIDA MENOR QUE 6 M², SEM VÃO. AF_05/2018</v>
          </cell>
          <cell r="D362" t="str">
            <v>M2</v>
          </cell>
          <cell r="E362">
            <v>160.38</v>
          </cell>
          <cell r="F362" t="str">
            <v xml:space="preserve">SINAPI  </v>
          </cell>
        </row>
        <row r="363">
          <cell r="B363">
            <v>98453</v>
          </cell>
          <cell r="C363" t="str">
            <v>PAREDE DE MADEIRA COMPENSADA PARA CONSTRUÇÃO TEMPORÁRIA EM CHAPA DUPLA, EXTERNA, COM ÁREA LÍQUIDA MAIOR OU IGUAL A QUE 6 M², COM VÃO. AF_05/2018</v>
          </cell>
          <cell r="D363" t="str">
            <v>M2</v>
          </cell>
          <cell r="E363">
            <v>209.72</v>
          </cell>
          <cell r="F363" t="str">
            <v xml:space="preserve">SINAPI  </v>
          </cell>
        </row>
        <row r="364">
          <cell r="B364">
            <v>98454</v>
          </cell>
          <cell r="C364" t="str">
            <v>PAREDE DE MADEIRA COMPENSADA PARA CONSTRUÇÃO TEMPORÁRIA EM CHAPA DUPLA, EXTERNA, COM ÁREA LÍQUIDA MENOR QUE 6 M², COM VÃO. AF_05/2018</v>
          </cell>
          <cell r="D364" t="str">
            <v>M2</v>
          </cell>
          <cell r="E364">
            <v>268.12</v>
          </cell>
          <cell r="F364" t="str">
            <v xml:space="preserve">SINAPI  </v>
          </cell>
        </row>
        <row r="365">
          <cell r="B365">
            <v>98455</v>
          </cell>
          <cell r="C365" t="str">
            <v>PAREDE DE MADEIRA COMPENSADA PARA CONSTRUÇÃO TEMPORÁRIA EM CHAPA DUPLA, INTERNA, COM ÁREA LÍQUIDA MAIOR OU IGUAL A 6 M², COM VÃO. AF_05/2018</v>
          </cell>
          <cell r="D365" t="str">
            <v>M2</v>
          </cell>
          <cell r="E365">
            <v>183.63</v>
          </cell>
          <cell r="F365" t="str">
            <v xml:space="preserve">SINAPI  </v>
          </cell>
        </row>
        <row r="366">
          <cell r="B366">
            <v>98456</v>
          </cell>
          <cell r="C366" t="str">
            <v>PAREDE DE MADEIRA COMPENSADA PARA CONSTRUÇÃO TEMPORÁRIA EM CHAPA DUPLA, INTERNA, COM ÁREA LÍQUIDA MENOR QUE 6 M², COM VÃO. AF_05/2018</v>
          </cell>
          <cell r="D366" t="str">
            <v>M2</v>
          </cell>
          <cell r="E366">
            <v>230.86</v>
          </cell>
          <cell r="F366" t="str">
            <v xml:space="preserve">SINAPI  </v>
          </cell>
        </row>
        <row r="367">
          <cell r="B367">
            <v>98458</v>
          </cell>
          <cell r="C367" t="str">
            <v>TAPUME COM COMPENSADO DE MADEIRA. AF_05/2018</v>
          </cell>
          <cell r="D367" t="str">
            <v>M2</v>
          </cell>
          <cell r="E367">
            <v>129.36000000000001</v>
          </cell>
          <cell r="F367" t="str">
            <v xml:space="preserve">SINAPI  </v>
          </cell>
        </row>
        <row r="368">
          <cell r="B368">
            <v>98459</v>
          </cell>
          <cell r="C368" t="str">
            <v>TAPUME COM TELHA METÁLICA. AF_05/2018</v>
          </cell>
          <cell r="D368" t="str">
            <v>M2</v>
          </cell>
          <cell r="E368">
            <v>114.39</v>
          </cell>
          <cell r="F368" t="str">
            <v xml:space="preserve">SINAPI  </v>
          </cell>
        </row>
        <row r="369">
          <cell r="B369">
            <v>98460</v>
          </cell>
          <cell r="C369" t="str">
            <v>PISO PARA CONSTRUÇÃO TEMPORÁRIA EM MADEIRA, SEM REAPROVEITAMENTO. AF_05/2018</v>
          </cell>
          <cell r="D369" t="str">
            <v>M2</v>
          </cell>
          <cell r="E369">
            <v>162.66999999999999</v>
          </cell>
          <cell r="F369" t="str">
            <v xml:space="preserve">SINAPI  </v>
          </cell>
        </row>
        <row r="370">
          <cell r="B370">
            <v>98461</v>
          </cell>
          <cell r="C370" t="str">
            <v>ESTRUTURA DE MADEIRA PROVISÓRIA PARA SUPORTE DE CAIXA D ÁGUA ELEVADA DE 1000 LITROS. AF_05/2018_P</v>
          </cell>
          <cell r="D370" t="str">
            <v>UN</v>
          </cell>
          <cell r="E370">
            <v>4818.3999999999996</v>
          </cell>
          <cell r="F370" t="str">
            <v xml:space="preserve">SINAPI  </v>
          </cell>
        </row>
        <row r="371">
          <cell r="B371">
            <v>98462</v>
          </cell>
          <cell r="C371" t="str">
            <v>ESTRUTURA DE MADEIRA PROVISÓRIA PARA SUPORTE DE CAIXA D ÁGUA ELEVADA DE 3000 LITROS. AF_05/2018_P</v>
          </cell>
          <cell r="D371" t="str">
            <v>UN</v>
          </cell>
          <cell r="E371">
            <v>7283.66</v>
          </cell>
          <cell r="F371" t="str">
            <v xml:space="preserve">SINAPI  </v>
          </cell>
        </row>
        <row r="372">
          <cell r="B372">
            <v>5631</v>
          </cell>
          <cell r="C372" t="str">
            <v>ESCAVADEIRA HIDRÁULICA SOBRE ESTEIRAS, CAÇAMBA 0,80 M3, PESO OPERACIONAL 17 T, POTENCIA BRUTA 111 HP - CHP DIURNO. AF_06/2014</v>
          </cell>
          <cell r="D372" t="str">
            <v>CHP</v>
          </cell>
          <cell r="E372">
            <v>232.73</v>
          </cell>
          <cell r="F372" t="str">
            <v xml:space="preserve">SINAPI  </v>
          </cell>
        </row>
        <row r="373">
          <cell r="B373">
            <v>5678</v>
          </cell>
          <cell r="C373" t="str">
            <v>RETROESCAVADEIRA SOBRE RODAS COM CARREGADEIRA, TRAÇÃO 4X4, POTÊNCIA LÍQ. 88 HP, CAÇAMBA CARREG. CAP. MÍN. 1 M3, CAÇAMBA RETRO CAP. 0,26 M3, PESO OPERACIONAL MÍN. 6.674 KG, PROFUNDIDADE ESCAVAÇÃO MÁX. 4,37 M - CHP DIURNO. AF_06/2014</v>
          </cell>
          <cell r="D373" t="str">
            <v>CHP</v>
          </cell>
          <cell r="E373">
            <v>178.2</v>
          </cell>
          <cell r="F373" t="str">
            <v xml:space="preserve">SINAPI  </v>
          </cell>
        </row>
        <row r="374">
          <cell r="B374">
            <v>5680</v>
          </cell>
          <cell r="C374" t="str">
            <v>RETROESCAVADEIRA SOBRE RODAS COM CARREGADEIRA, TRAÇÃO 4X2, POTÊNCIA LÍQ. 79 HP, CAÇAMBA CARREG. CAP. MÍN. 1 M3, CAÇAMBA RETRO CAP. 0,20 M3, PESO OPERACIONAL MÍN. 6.570 KG, PROFUNDIDADE ESCAVAÇÃO MÁX. 4,37 M - CHP DIURNO. AF_06/2014</v>
          </cell>
          <cell r="D374" t="str">
            <v>CHP</v>
          </cell>
          <cell r="E374">
            <v>163.13999999999999</v>
          </cell>
          <cell r="F374" t="str">
            <v xml:space="preserve">SINAPI  </v>
          </cell>
        </row>
        <row r="375">
          <cell r="B375">
            <v>5684</v>
          </cell>
          <cell r="C375" t="str">
            <v>ROLO COMPACTADOR VIBRATÓRIO DE UM CILINDRO AÇO LISO, POTÊNCIA 80 HP, PESO OPERACIONAL MÁXIMO 8,1 T, IMPACTO DINÂMICO 16,15 / 9,5 T, LARGURA DE TRABALHO 1,68 M - CHP DIURNO. AF_06/2014</v>
          </cell>
          <cell r="D375" t="str">
            <v>CHP</v>
          </cell>
          <cell r="E375">
            <v>181.02</v>
          </cell>
          <cell r="F375" t="str">
            <v xml:space="preserve">SINAPI  </v>
          </cell>
        </row>
        <row r="376">
          <cell r="B376">
            <v>5689</v>
          </cell>
          <cell r="C376" t="str">
            <v>GRADE DE DISCO CONTROLE REMOTO REBOCÁVEL, COM 24 DISCOS 24 X 6 MM COM PNEUS PARA TRANSPORTE - CHP DIURNO. AF_06/2014</v>
          </cell>
          <cell r="D376" t="str">
            <v>CHP</v>
          </cell>
          <cell r="E376">
            <v>7.56</v>
          </cell>
          <cell r="F376" t="str">
            <v xml:space="preserve">SINAPI  </v>
          </cell>
        </row>
        <row r="377">
          <cell r="B377">
            <v>5795</v>
          </cell>
          <cell r="C377" t="str">
            <v>MARTELETE OU ROMPEDOR PNEUMÁTICO MANUAL, 28 KG, COM SILENCIADOR - CHP DIURNO. AF_07/2016</v>
          </cell>
          <cell r="D377" t="str">
            <v>CHP</v>
          </cell>
          <cell r="E377">
            <v>31.82</v>
          </cell>
          <cell r="F377" t="str">
            <v xml:space="preserve">SINAPI  </v>
          </cell>
        </row>
        <row r="378">
          <cell r="B378">
            <v>5811</v>
          </cell>
          <cell r="C378" t="str">
            <v>CAMINHÃO BASCULANTE 6 M3, PESO BRUTO TOTAL 16.000 KG, CARGA ÚTIL MÁXIMA 13.071 KG, DISTÂNCIA ENTRE EIXOS 4,80 M, POTÊNCIA 230 CV INCLUSIVE CAÇAMBA METÁLICA - CHP DIURNO. AF_06/2014</v>
          </cell>
          <cell r="D378" t="str">
            <v>CHP</v>
          </cell>
          <cell r="E378">
            <v>225.89</v>
          </cell>
          <cell r="F378" t="str">
            <v xml:space="preserve">SINAPI  </v>
          </cell>
        </row>
        <row r="379">
          <cell r="B379">
            <v>5823</v>
          </cell>
          <cell r="C379" t="str">
            <v>USINA DE CONCRETO FIXA, CAPACIDADE NOMINAL DE 90 A 120 M3/H, SEM SILO - CHP DIURNO. AF_07/2016</v>
          </cell>
          <cell r="D379" t="str">
            <v>CHP</v>
          </cell>
          <cell r="E379">
            <v>203.7</v>
          </cell>
          <cell r="F379" t="str">
            <v xml:space="preserve">SINAPI  </v>
          </cell>
        </row>
        <row r="380">
          <cell r="B380">
            <v>5824</v>
          </cell>
          <cell r="C380" t="str">
            <v>CAMINHÃO TOCO, PBT 16.000 KG, CARGA ÚTIL MÁX. 10.685 KG, DIST. ENTRE EIXOS 4,8 M, POTÊNCIA 189 CV, INCLUSIVE CARROCERIA FIXA ABERTA DE MADEIRA P/ TRANSPORTE GERAL DE CARGA SECA, DIMEN. APROX. 2,5 X 7,00 X 0,50 M - CHP DIURNO. AF_06/2014</v>
          </cell>
          <cell r="D380" t="str">
            <v>CHP</v>
          </cell>
          <cell r="E380">
            <v>244.65</v>
          </cell>
          <cell r="F380" t="str">
            <v xml:space="preserve">SINAPI  </v>
          </cell>
        </row>
        <row r="381">
          <cell r="B381">
            <v>5835</v>
          </cell>
          <cell r="C381" t="str">
            <v>VIBROACABADORA DE ASFALTO SOBRE ESTEIRAS, LARGURA DE PAVIMENTAÇÃO 1,90 M A 5,30 M, POTÊNCIA 105 HP CAPACIDADE 450 T/H - CHP DIURNO. AF_11/2014</v>
          </cell>
          <cell r="D381" t="str">
            <v>CHP</v>
          </cell>
          <cell r="E381">
            <v>427.12</v>
          </cell>
          <cell r="F381" t="str">
            <v xml:space="preserve">SINAPI  </v>
          </cell>
        </row>
        <row r="382">
          <cell r="B382">
            <v>5839</v>
          </cell>
          <cell r="C382" t="str">
            <v>VASSOURA MECÂNICA REBOCÁVEL COM ESCOVA CILÍNDRICA, LARGURA ÚTIL DE VARRIMENTO DE 2,44 M - CHP DIURNO. AF_06/2014</v>
          </cell>
          <cell r="D382" t="str">
            <v>CHP</v>
          </cell>
          <cell r="E382">
            <v>11.36</v>
          </cell>
          <cell r="F382" t="str">
            <v xml:space="preserve">SINAPI  </v>
          </cell>
        </row>
        <row r="383">
          <cell r="B383">
            <v>5843</v>
          </cell>
          <cell r="C383" t="str">
            <v>TRATOR DE PNEUS, POTÊNCIA 122 CV, TRAÇÃO 4X4, PESO COM LASTRO DE 4.510 KG - CHP DIURNO. AF_06/2014</v>
          </cell>
          <cell r="D383" t="str">
            <v>CHP</v>
          </cell>
          <cell r="E383">
            <v>199.64</v>
          </cell>
          <cell r="F383" t="str">
            <v xml:space="preserve">SINAPI  </v>
          </cell>
        </row>
        <row r="384">
          <cell r="B384">
            <v>5847</v>
          </cell>
          <cell r="C384" t="str">
            <v>TRATOR DE ESTEIRAS, POTÊNCIA 170 HP, PESO OPERACIONAL 19 T, CAÇAMBA 5,2 M3 - CHP DIURNO. AF_06/2014</v>
          </cell>
          <cell r="D384" t="str">
            <v>CHP</v>
          </cell>
          <cell r="E384">
            <v>308.91000000000003</v>
          </cell>
          <cell r="F384" t="str">
            <v xml:space="preserve">SINAPI  </v>
          </cell>
        </row>
        <row r="385">
          <cell r="B385">
            <v>5851</v>
          </cell>
          <cell r="C385" t="str">
            <v>TRATOR DE ESTEIRAS, POTÊNCIA 150 HP, PESO OPERACIONAL 16,7 T, COM RODA MOTRIZ ELEVADA E LÂMINA 3,18 M3 - CHP DIURNO. AF_06/2014</v>
          </cell>
          <cell r="D385" t="str">
            <v>CHP</v>
          </cell>
          <cell r="E385">
            <v>293.82</v>
          </cell>
          <cell r="F385" t="str">
            <v xml:space="preserve">SINAPI  </v>
          </cell>
        </row>
        <row r="386">
          <cell r="B386">
            <v>5855</v>
          </cell>
          <cell r="C386" t="str">
            <v>TRATOR DE ESTEIRAS, POTÊNCIA 347 HP, PESO OPERACIONAL 38,5 T, COM LÂMINA 8,70 M3 - CHP DIURNO. AF_06/2014</v>
          </cell>
          <cell r="D386" t="str">
            <v>CHP</v>
          </cell>
          <cell r="E386">
            <v>770.8</v>
          </cell>
          <cell r="F386" t="str">
            <v xml:space="preserve">SINAPI  </v>
          </cell>
        </row>
        <row r="387">
          <cell r="B387">
            <v>5863</v>
          </cell>
          <cell r="C387" t="str">
            <v>ROLO COMPACTADOR VIBRATÓRIO REBOCÁVEL, CILINDRO DE AÇO LISO, POTÊNCIA DE TRAÇÃO DE 65 CV, PESO 4,7 T, IMPACTO DINÂMICO 18,3 T, LARGURA DE TRABALHO 1,67 M - CHP DIURNO. AF_02/2016</v>
          </cell>
          <cell r="D387" t="str">
            <v>CHP</v>
          </cell>
          <cell r="E387">
            <v>21.55</v>
          </cell>
          <cell r="F387" t="str">
            <v xml:space="preserve">SINAPI  </v>
          </cell>
        </row>
        <row r="388">
          <cell r="B388">
            <v>5867</v>
          </cell>
          <cell r="C388" t="str">
            <v>ROLO COMPACTADOR VIBRATÓRIO TANDEM AÇO LISO, POTÊNCIA 58 HP, PESO SEM/COM LASTRO 6,5 / 9,4 T, LARGURA DE TRABALHO 1,2 M - CHP DIURNO. AF_06/2014</v>
          </cell>
          <cell r="D388" t="str">
            <v>CHP</v>
          </cell>
          <cell r="E388">
            <v>176.52</v>
          </cell>
          <cell r="F388" t="str">
            <v xml:space="preserve">SINAPI  </v>
          </cell>
        </row>
        <row r="389">
          <cell r="B389">
            <v>5875</v>
          </cell>
          <cell r="C389" t="str">
            <v>RETROESCAVADEIRA SOBRE RODAS COM CARREGADEIRA, TRAÇÃO 4X4, POTÊNCIA LÍQ. 72 HP, CAÇAMBA CARREG. CAP. MÍN. 0,79 M3, CAÇAMBA RETRO CAP. 0,18 M3, PESO OPERACIONAL MÍN. 7.140 KG, PROFUNDIDADE ESCAVAÇÃO MÁX. 4,50 M - CHP DIURNO. AF_06/2014</v>
          </cell>
          <cell r="D389" t="str">
            <v>CHP</v>
          </cell>
          <cell r="E389">
            <v>163.69</v>
          </cell>
          <cell r="F389" t="str">
            <v xml:space="preserve">SINAPI  </v>
          </cell>
        </row>
        <row r="390">
          <cell r="B390">
            <v>5879</v>
          </cell>
          <cell r="C390" t="str">
            <v>ROLO COMPACTADOR VIBRATÓRIO PÉ DE CARNEIRO, OPERADO POR CONTROLE REMOTO, POTÊNCIA 12,5 KW, PESO OPERACIONAL 1,675 T, LARGURA DE TRABALHO 0,85 M - CHP DIURNO. AF_02/2016</v>
          </cell>
          <cell r="D390" t="str">
            <v>CHP</v>
          </cell>
          <cell r="E390">
            <v>149.51</v>
          </cell>
          <cell r="F390" t="str">
            <v xml:space="preserve">SINAPI  </v>
          </cell>
        </row>
        <row r="391">
          <cell r="B391">
            <v>5882</v>
          </cell>
          <cell r="C391" t="str">
            <v>USINA DE LAMA ASFÁLTICA, PROD 30 A 50 T/H, SILO DE AGREGADO 7 M3, RESERVATÓRIOS PARA EMULSÃO E ÁGUA DE 2,3 M3 CADA, MISTURADOR TIPO PUG MILL A SER MONTADO SOBRE CAMINHÃO - CHP DIURNO. AF_10/2014</v>
          </cell>
          <cell r="D391" t="str">
            <v>CHP</v>
          </cell>
          <cell r="E391">
            <v>129.63999999999999</v>
          </cell>
          <cell r="F391" t="str">
            <v xml:space="preserve">SINAPI  </v>
          </cell>
        </row>
        <row r="392">
          <cell r="B392">
            <v>5890</v>
          </cell>
          <cell r="C392" t="str">
            <v>CAMINHÃO TOCO, PESO BRUTO TOTAL 14.300 KG, CARGA ÚTIL MÁXIMA 9590 KG, DISTÂNCIA ENTRE EIXOS 4,76 M, POTÊNCIA 185 CV (NÃO INCLUI CARROCERIA) - CHP DIURNO. AF_06/2014</v>
          </cell>
          <cell r="D392" t="str">
            <v>CHP</v>
          </cell>
          <cell r="E392">
            <v>232.2</v>
          </cell>
          <cell r="F392" t="str">
            <v xml:space="preserve">SINAPI  </v>
          </cell>
        </row>
        <row r="393">
          <cell r="B393">
            <v>5894</v>
          </cell>
          <cell r="C393" t="str">
            <v>CAMINHÃO TOCO, PESO BRUTO TOTAL 16.000 KG, CARGA ÚTIL MÁXIMA DE 10.685 KG, DISTÂNCIA ENTRE EIXOS 4,80 M, POTÊNCIA 189 CV EXCLUSIVE CARROCERIA - CHP DIURNO. AF_06/2014</v>
          </cell>
          <cell r="D393" t="str">
            <v>CHP</v>
          </cell>
          <cell r="E393">
            <v>240.78</v>
          </cell>
          <cell r="F393" t="str">
            <v xml:space="preserve">SINAPI  </v>
          </cell>
        </row>
        <row r="394">
          <cell r="B394">
            <v>5901</v>
          </cell>
          <cell r="C394" t="str">
            <v>CAMINHÃO PIPA 10.000 L TRUCADO, PESO BRUTO TOTAL 23.000 KG, CARGA ÚTIL MÁXIMA 15.935 KG, DISTÂNCIA ENTRE EIXOS 4,8 M, POTÊNCIA 230 CV, INCLUSIVE TANQUE DE AÇO PARA TRANSPORTE DE ÁGUA - CHP DIURNO. AF_06/2014</v>
          </cell>
          <cell r="D394" t="str">
            <v>CHP</v>
          </cell>
          <cell r="E394">
            <v>365.18</v>
          </cell>
          <cell r="F394" t="str">
            <v xml:space="preserve">SINAPI  </v>
          </cell>
        </row>
        <row r="395">
          <cell r="B395">
            <v>5909</v>
          </cell>
          <cell r="C395" t="str">
            <v>ESPARGIDOR DE ASFALTO PRESSURIZADO COM TANQUE DE 2500 L, REBOCÁVEL COM MOTOR A GASOLINA POTÊNCIA 3,4 HP - CHP DIURNO. AF_07/2014</v>
          </cell>
          <cell r="D395" t="str">
            <v>CHP</v>
          </cell>
          <cell r="E395">
            <v>32.69</v>
          </cell>
          <cell r="F395" t="str">
            <v xml:space="preserve">SINAPI  </v>
          </cell>
        </row>
        <row r="396">
          <cell r="B396">
            <v>5921</v>
          </cell>
          <cell r="C396" t="str">
            <v>GRADE DE DISCO REBOCÁVEL COM 20 DISCOS 24" X 6 MM COM PNEUS PARA TRANSPORTE - CHP DIURNO. AF_06/2014</v>
          </cell>
          <cell r="D396" t="str">
            <v>CHP</v>
          </cell>
          <cell r="E396">
            <v>5.92</v>
          </cell>
          <cell r="F396" t="str">
            <v xml:space="preserve">SINAPI  </v>
          </cell>
        </row>
        <row r="397">
          <cell r="B397">
            <v>5928</v>
          </cell>
          <cell r="C397" t="str">
            <v>GUINDAUTO HIDRÁULICO, CAPACIDADE MÁXIMA DE CARGA 6200 KG, MOMENTO MÁXIMO DE CARGA 11,7 TM, ALCANCE MÁXIMO HORIZONTAL 9,70 M, INCLUSIVE CAMINHÃO TOCO PBT 16.000 KG, POTÊNCIA DE 189 CV - CHP DIURNO. AF_06/2014</v>
          </cell>
          <cell r="D397" t="str">
            <v>CHP</v>
          </cell>
          <cell r="E397">
            <v>315.05</v>
          </cell>
          <cell r="F397" t="str">
            <v xml:space="preserve">SINAPI  </v>
          </cell>
        </row>
        <row r="398">
          <cell r="B398">
            <v>5932</v>
          </cell>
          <cell r="C398" t="str">
            <v>MOTONIVELADORA POTÊNCIA BÁSICA LÍQUIDA (PRIMEIRA MARCHA) 125 HP, PESO BRUTO 13032 KG, LARGURA DA LÂMINA DE 3,7 M - CHP DIURNO. AF_06/2014</v>
          </cell>
          <cell r="D398" t="str">
            <v>CHP</v>
          </cell>
          <cell r="E398">
            <v>298.69</v>
          </cell>
          <cell r="F398" t="str">
            <v xml:space="preserve">SINAPI  </v>
          </cell>
        </row>
        <row r="399">
          <cell r="B399">
            <v>5940</v>
          </cell>
          <cell r="C399" t="str">
            <v>PÁ CARREGADEIRA SOBRE RODAS, POTÊNCIA LÍQUIDA 128 HP, CAPACIDADE DA CAÇAMBA 1,7 A 2,8 M3, PESO OPERACIONAL 11632 KG - CHP DIURNO. AF_06/2014</v>
          </cell>
          <cell r="D399" t="str">
            <v>CHP</v>
          </cell>
          <cell r="E399">
            <v>209.48</v>
          </cell>
          <cell r="F399" t="str">
            <v xml:space="preserve">SINAPI  </v>
          </cell>
        </row>
        <row r="400">
          <cell r="B400">
            <v>5944</v>
          </cell>
          <cell r="C400" t="str">
            <v>PÁ CARREGADEIRA SOBRE RODAS, POTÊNCIA 197 HP, CAPACIDADE DA CAÇAMBA 2,5 A 3,5 M3, PESO OPERACIONAL 18338 KG - CHP DIURNO. AF_06/2014</v>
          </cell>
          <cell r="D400" t="str">
            <v>CHP</v>
          </cell>
          <cell r="E400">
            <v>256.54000000000002</v>
          </cell>
          <cell r="F400" t="str">
            <v xml:space="preserve">SINAPI  </v>
          </cell>
        </row>
        <row r="401">
          <cell r="B401">
            <v>5953</v>
          </cell>
          <cell r="C401" t="str">
            <v>COMPRESSOR DE AR REBOCÁVEL, VAZÃO 189 PCM, PRESSÃO EFETIVA DE TRABALHO 102 PSI, MOTOR DIESEL, POTÊNCIA 63 CV - CHP DIURNO. AF_06/2015</v>
          </cell>
          <cell r="D401" t="str">
            <v>CHP</v>
          </cell>
          <cell r="E401">
            <v>69.52</v>
          </cell>
          <cell r="F401" t="str">
            <v xml:space="preserve">SINAPI  </v>
          </cell>
        </row>
        <row r="402">
          <cell r="B402">
            <v>6259</v>
          </cell>
          <cell r="C402" t="str">
            <v>CAMINHÃO PIPA 6.000 L, PESO BRUTO TOTAL 13.000 KG, DISTÂNCIA ENTRE EIXOS 4,80 M, POTÊNCIA 189 CV INCLUSIVE TANQUE DE AÇO PARA TRANSPORTE DE ÁGUA, CAPACIDADE 6 M3 - CHP DIURNO. AF_06/2014</v>
          </cell>
          <cell r="D402" t="str">
            <v>CHP</v>
          </cell>
          <cell r="E402">
            <v>296.32</v>
          </cell>
          <cell r="F402" t="str">
            <v xml:space="preserve">SINAPI  </v>
          </cell>
        </row>
        <row r="403">
          <cell r="B403">
            <v>6879</v>
          </cell>
          <cell r="C403" t="str">
            <v>ROLO COMPACTADOR DE PNEUS ESTÁTICO, PRESSÃO VARIÁVEL, POTÊNCIA 111 HP, PESO SEM/COM LASTRO 9,5 / 26 T, LARGURA DE TRABALHO 1,90 M - CHP DIURNO. AF_07/2014</v>
          </cell>
          <cell r="D403" t="str">
            <v>CHP</v>
          </cell>
          <cell r="E403">
            <v>230.55</v>
          </cell>
          <cell r="F403" t="str">
            <v xml:space="preserve">SINAPI  </v>
          </cell>
        </row>
        <row r="404">
          <cell r="B404">
            <v>7030</v>
          </cell>
          <cell r="C404" t="str">
            <v>TANQUE DE ASFALTO ESTACIONÁRIO COM SERPENTINA, CAPACIDADE 30.000 L - CHP DIURNO. AF_06/2014</v>
          </cell>
          <cell r="D404" t="str">
            <v>CHP</v>
          </cell>
          <cell r="E404">
            <v>337.8</v>
          </cell>
          <cell r="F404" t="str">
            <v xml:space="preserve">SINAPI  </v>
          </cell>
        </row>
        <row r="405">
          <cell r="B405">
            <v>7042</v>
          </cell>
          <cell r="C405" t="str">
            <v>MOTOBOMBA TRASH (PARA ÁGUA SUJA) AUTO ESCORVANTE, MOTOR GASOLINA DE 6,41 HP, DIÂMETROS DE SUCÇÃO X RECALQUE: 3" X 3", HM/Q = 10 MCA / 60 M3/H A 23 MCA / 0 M3/H - CHP DIURNO. AF_10/2014</v>
          </cell>
          <cell r="D405" t="str">
            <v>CHP</v>
          </cell>
          <cell r="E405">
            <v>26.57</v>
          </cell>
          <cell r="F405" t="str">
            <v xml:space="preserve">SINAPI  </v>
          </cell>
        </row>
        <row r="406">
          <cell r="B406">
            <v>7049</v>
          </cell>
          <cell r="C406" t="str">
            <v>ROLO COMPACTADOR PE DE CARNEIRO VIBRATORIO, POTENCIA 125 HP, PESO OPERACIONAL SEM/COM LASTRO 11,95 / 13,30 T, IMPACTO DINAMICO 38,5 / 22,5 T, LARGURA DE TRABALHO 2,15 M - CHP DIURNO. AF_06/2014</v>
          </cell>
          <cell r="D406" t="str">
            <v>CHP</v>
          </cell>
          <cell r="E406">
            <v>249.63</v>
          </cell>
          <cell r="F406" t="str">
            <v xml:space="preserve">SINAPI  </v>
          </cell>
        </row>
        <row r="407">
          <cell r="B407">
            <v>67826</v>
          </cell>
          <cell r="C407" t="str">
            <v>CAMINHÃO BASCULANTE 6 M3 TOCO, PESO BRUTO TOTAL 16.000 KG, CARGA ÚTIL MÁXIMA 11.130 KG, DISTÂNCIA ENTRE EIXOS 5,36 M, POTÊNCIA 185 CV, INCLUSIVE CAÇAMBA METÁLICA - CHP DIURNO. AF_06/2014</v>
          </cell>
          <cell r="D407" t="str">
            <v>CHP</v>
          </cell>
          <cell r="E407">
            <v>202.99</v>
          </cell>
          <cell r="F407" t="str">
            <v xml:space="preserve">SINAPI  </v>
          </cell>
        </row>
        <row r="408">
          <cell r="B408">
            <v>73417</v>
          </cell>
          <cell r="C408" t="str">
            <v>GRUPO GERADOR ESTACIONÁRIO, MOTOR DIESEL POTÊNCIA 170 KVA - CHP DIURNO. AF_02/2016</v>
          </cell>
          <cell r="D408" t="str">
            <v>CHP</v>
          </cell>
          <cell r="E408">
            <v>239.25</v>
          </cell>
          <cell r="F408" t="str">
            <v xml:space="preserve">SINAPI  </v>
          </cell>
        </row>
        <row r="409">
          <cell r="B409">
            <v>73436</v>
          </cell>
          <cell r="C409" t="str">
            <v>ROLO COMPACTADOR VIBRATÓRIO PÉ DE CARNEIRO PARA SOLOS, POTÊNCIA 80 HP, PESO OPERACIONAL SEM/COM LASTRO 7,4 / 8,8 T, LARGURA DE TRABALHO 1,68 M - CHP DIURNO. AF_02/2016</v>
          </cell>
          <cell r="D409" t="str">
            <v>CHP</v>
          </cell>
          <cell r="E409">
            <v>257.14999999999998</v>
          </cell>
          <cell r="F409" t="str">
            <v xml:space="preserve">SINAPI  </v>
          </cell>
        </row>
        <row r="410">
          <cell r="B410">
            <v>73467</v>
          </cell>
          <cell r="C410" t="str">
            <v>CAMINHÃO TOCO, PBT 14.300 KG, CARGA ÚTIL MÁX. 9.710 KG, DIST. ENTRE EIXOS 3,56 M, POTÊNCIA 185 CV, INCLUSIVE CARROCERIA FIXA ABERTA DE MADEIRA P/ TRANSPORTE GERAL DE CARGA SECA, DIMEN. APROX. 2,50 X 6,50 X 0,50 M - CHP DIURNO. AF_06/2014</v>
          </cell>
          <cell r="D410" t="str">
            <v>CHP</v>
          </cell>
          <cell r="E410">
            <v>194.25</v>
          </cell>
          <cell r="F410" t="str">
            <v xml:space="preserve">SINAPI  </v>
          </cell>
        </row>
        <row r="411">
          <cell r="B411">
            <v>73536</v>
          </cell>
          <cell r="C411" t="str">
            <v>MOTOBOMBA CENTRÍFUGA, MOTOR A GASOLINA, POTÊNCIA 5,42 HP, BOCAIS 1 1/2" X 1", DIÂMETRO ROTOR 143 MM HM/Q = 6 MCA / 16,8 M3/H A 38 MCA / 6,6 M3/H - CHP DIURNO. AF_06/2014</v>
          </cell>
          <cell r="D411" t="str">
            <v>CHP</v>
          </cell>
          <cell r="E411">
            <v>22.49</v>
          </cell>
          <cell r="F411" t="str">
            <v xml:space="preserve">SINAPI  </v>
          </cell>
        </row>
        <row r="412">
          <cell r="B412">
            <v>83362</v>
          </cell>
          <cell r="C412" t="str">
            <v>ESPARGIDOR DE ASFALTO PRESSURIZADO, TANQUE 6 M3 COM ISOLAÇÃO TÉRMICA, AQUECIDO COM 2 MAÇARICOS, COM BARRA ESPARGIDORA 3,60 M, MONTADO SOBRE CAMINHÃO  TOCO, PBT 14.300 KG, POTÊNCIA 185 CV - CHP DIURNO. AF_08/2015</v>
          </cell>
          <cell r="D412" t="str">
            <v>CHP</v>
          </cell>
          <cell r="E412">
            <v>305.55</v>
          </cell>
          <cell r="F412" t="str">
            <v xml:space="preserve">SINAPI  </v>
          </cell>
        </row>
        <row r="413">
          <cell r="B413">
            <v>83765</v>
          </cell>
          <cell r="C413" t="str">
            <v>GRUPO DE SOLDAGEM COM GERADOR A DIESEL 60 CV PARA SOLDA ELÉTRICA, SOBRE 04 RODAS, COM MOTOR 4 CILINDROS 600 A - CHP DIURNO. AF_02/2016</v>
          </cell>
          <cell r="D413" t="str">
            <v>CHP</v>
          </cell>
          <cell r="E413">
            <v>106.64</v>
          </cell>
          <cell r="F413" t="str">
            <v xml:space="preserve">SINAPI  </v>
          </cell>
        </row>
        <row r="414">
          <cell r="B414">
            <v>87445</v>
          </cell>
          <cell r="C414" t="str">
            <v>BETONEIRA CAPACIDADE NOMINAL 400 L, CAPACIDADE DE MISTURA 310 L, MOTOR A DIESEL POTÊNCIA 5,0 HP, SEM CARREGADOR - CHP DIURNO. AF_06/2014</v>
          </cell>
          <cell r="D414" t="str">
            <v>CHP</v>
          </cell>
          <cell r="E414">
            <v>6.45</v>
          </cell>
          <cell r="F414" t="str">
            <v xml:space="preserve">SINAPI  </v>
          </cell>
        </row>
        <row r="415">
          <cell r="B415">
            <v>88386</v>
          </cell>
          <cell r="C415" t="str">
            <v>MISTURADOR DE ARGAMASSA, EIXO HORIZONTAL, CAPACIDADE DE MISTURA 300 KG, MOTOR ELÉTRICO POTÊNCIA 5 CV - CHP DIURNO. AF_06/2014</v>
          </cell>
          <cell r="D415" t="str">
            <v>CHP</v>
          </cell>
          <cell r="E415">
            <v>4.8600000000000003</v>
          </cell>
          <cell r="F415" t="str">
            <v xml:space="preserve">SINAPI  </v>
          </cell>
        </row>
        <row r="416">
          <cell r="B416">
            <v>88393</v>
          </cell>
          <cell r="C416" t="str">
            <v>MISTURADOR DE ARGAMASSA, EIXO HORIZONTAL, CAPACIDADE DE MISTURA 600 KG, MOTOR ELÉTRICO POTÊNCIA 7,5 CV - CHP DIURNO. AF_06/2014</v>
          </cell>
          <cell r="D416" t="str">
            <v>CHP</v>
          </cell>
          <cell r="E416">
            <v>6.66</v>
          </cell>
          <cell r="F416" t="str">
            <v xml:space="preserve">SINAPI  </v>
          </cell>
        </row>
        <row r="417">
          <cell r="B417">
            <v>88399</v>
          </cell>
          <cell r="C417" t="str">
            <v>MISTURADOR DE ARGAMASSA, EIXO HORIZONTAL, CAPACIDADE DE MISTURA 160 KG, MOTOR ELÉTRICO POTÊNCIA 3 CV - CHP DIURNO. AF_06/2014</v>
          </cell>
          <cell r="D417" t="str">
            <v>CHP</v>
          </cell>
          <cell r="E417">
            <v>3.63</v>
          </cell>
          <cell r="F417" t="str">
            <v xml:space="preserve">SINAPI  </v>
          </cell>
        </row>
        <row r="418">
          <cell r="B418">
            <v>88418</v>
          </cell>
          <cell r="C418" t="str">
            <v>PROJETOR DE ARGAMASSA, CAPACIDADE DE PROJEÇÃO 1,5 M3/H, ALCANCE DE 30 ATÉ 60 M, MOTOR ELÉTRICO POTÊNCIA 7,5 HP - CHP DIURNO. AF_06/2014</v>
          </cell>
          <cell r="D418" t="str">
            <v>CHP</v>
          </cell>
          <cell r="E418">
            <v>14.51</v>
          </cell>
          <cell r="F418" t="str">
            <v xml:space="preserve">SINAPI  </v>
          </cell>
        </row>
        <row r="419">
          <cell r="B419">
            <v>88433</v>
          </cell>
          <cell r="C419" t="str">
            <v>PROJETOR DE ARGAMASSA, CAPACIDADE DE PROJEÇÃO 2 M3/H, ALCANCE ATÉ 50 M, MOTOR ELÉTRICO POTÊNCIA 7,5 HP - CHP DIURNO. AF_06/2014</v>
          </cell>
          <cell r="D419" t="str">
            <v>CHP</v>
          </cell>
          <cell r="E419">
            <v>18.93</v>
          </cell>
          <cell r="F419" t="str">
            <v xml:space="preserve">SINAPI  </v>
          </cell>
        </row>
        <row r="420">
          <cell r="B420">
            <v>88830</v>
          </cell>
          <cell r="C420" t="str">
            <v>BETONEIRA CAPACIDADE NOMINAL DE 400 L, CAPACIDADE DE MISTURA 280 L, MOTOR ELÉTRICO TRIFÁSICO POTÊNCIA DE 2 CV, SEM CARREGADOR - CHP DIURNO. AF_10/2014</v>
          </cell>
          <cell r="D420" t="str">
            <v>CHP</v>
          </cell>
          <cell r="E420">
            <v>1.89</v>
          </cell>
          <cell r="F420" t="str">
            <v xml:space="preserve">SINAPI  </v>
          </cell>
        </row>
        <row r="421">
          <cell r="B421">
            <v>88843</v>
          </cell>
          <cell r="C421" t="str">
            <v>TRATOR DE ESTEIRAS, POTÊNCIA 125 HP, PESO OPERACIONAL 12,9 T, COM LÂMINA 2,7 M3 - CHP DIURNO. AF_10/2014</v>
          </cell>
          <cell r="D421" t="str">
            <v>CHP</v>
          </cell>
          <cell r="E421">
            <v>246.79</v>
          </cell>
          <cell r="F421" t="str">
            <v xml:space="preserve">SINAPI  </v>
          </cell>
        </row>
        <row r="422">
          <cell r="B422">
            <v>88907</v>
          </cell>
          <cell r="C422" t="str">
            <v>ESCAVADEIRA HIDRÁULICA SOBRE ESTEIRAS, CAÇAMBA 1,20 M3, PESO OPERACIONAL 21 T, POTÊNCIA BRUTA 155 HP - CHP DIURNO. AF_06/2014</v>
          </cell>
          <cell r="D422" t="str">
            <v>CHP</v>
          </cell>
          <cell r="E422">
            <v>278.02999999999997</v>
          </cell>
          <cell r="F422" t="str">
            <v xml:space="preserve">SINAPI  </v>
          </cell>
        </row>
        <row r="423">
          <cell r="B423">
            <v>89021</v>
          </cell>
          <cell r="C423" t="str">
            <v>BOMBA SUBMERSÍVEL ELÉTRICA TRIFÁSICA, POTÊNCIA 2,96 HP, Ø ROTOR 144 MM SEMI-ABERTO, BOCAL DE SAÍDA Ø 2, HM/Q = 2 MCA / 38,8 M3/H A 28 MCA / 5 M3/H - CHP DIURNO. AF_06/2014</v>
          </cell>
          <cell r="D423" t="str">
            <v>CHP</v>
          </cell>
          <cell r="E423">
            <v>2.33</v>
          </cell>
          <cell r="F423" t="str">
            <v xml:space="preserve">SINAPI  </v>
          </cell>
        </row>
        <row r="424">
          <cell r="B424">
            <v>89028</v>
          </cell>
          <cell r="C424" t="str">
            <v>TANQUE DE ASFALTO ESTACIONÁRIO COM MAÇARICO, CAPACIDADE 20.000 L - CHP DIURNO. AF_06/2014</v>
          </cell>
          <cell r="D424" t="str">
            <v>CHP</v>
          </cell>
          <cell r="E424">
            <v>313.54000000000002</v>
          </cell>
          <cell r="F424" t="str">
            <v xml:space="preserve">SINAPI  </v>
          </cell>
        </row>
        <row r="425">
          <cell r="B425">
            <v>89032</v>
          </cell>
          <cell r="C425" t="str">
            <v>TRATOR DE ESTEIRAS, POTÊNCIA 100 HP, PESO OPERACIONAL 9,4 T, COM LÂMINA 2,19 M3 - CHP DIURNO. AF_06/2014</v>
          </cell>
          <cell r="D425" t="str">
            <v>CHP</v>
          </cell>
          <cell r="E425">
            <v>221.72</v>
          </cell>
          <cell r="F425" t="str">
            <v xml:space="preserve">SINAPI  </v>
          </cell>
        </row>
        <row r="426">
          <cell r="B426">
            <v>89035</v>
          </cell>
          <cell r="C426" t="str">
            <v>TRATOR DE PNEUS, POTÊNCIA 85 CV, TRAÇÃO 4X4, PESO COM LASTRO DE 4.675 KG - CHP DIURNO. AF_06/2014</v>
          </cell>
          <cell r="D426" t="str">
            <v>CHP</v>
          </cell>
          <cell r="E426">
            <v>150.81</v>
          </cell>
          <cell r="F426" t="str">
            <v xml:space="preserve">SINAPI  </v>
          </cell>
        </row>
        <row r="427">
          <cell r="B427">
            <v>89225</v>
          </cell>
          <cell r="C427" t="str">
            <v>BETONEIRA CAPACIDADE NOMINAL DE 600 L, CAPACIDADE DE MISTURA 360 L, MOTOR ELÉTRICO TRIFÁSICO POTÊNCIA DE 4 CV, SEM CARREGADOR - CHP DIURNO. AF_11/2014</v>
          </cell>
          <cell r="D427" t="str">
            <v>CHP</v>
          </cell>
          <cell r="E427">
            <v>5.39</v>
          </cell>
          <cell r="F427" t="str">
            <v xml:space="preserve">SINAPI  </v>
          </cell>
        </row>
        <row r="428">
          <cell r="B428">
            <v>89234</v>
          </cell>
          <cell r="C428" t="str">
            <v>FRESADORA DE ASFALTO A FRIO SOBRE RODAS, LARGURA FRESAGEM DE 1,0 M, POTÊNCIA 208 HP - CHP DIURNO. AF_11/2014</v>
          </cell>
          <cell r="D428" t="str">
            <v>CHP</v>
          </cell>
          <cell r="E428">
            <v>658.11</v>
          </cell>
          <cell r="F428" t="str">
            <v xml:space="preserve">SINAPI  </v>
          </cell>
        </row>
        <row r="429">
          <cell r="B429">
            <v>89242</v>
          </cell>
          <cell r="C429" t="str">
            <v>FRESADORA DE ASFALTO A FRIO SOBRE RODAS, LARGURA FRESAGEM DE 2,0 M, POTÊNCIA 550 HP - CHP DIURNO. AF_11/2014</v>
          </cell>
          <cell r="D429" t="str">
            <v>CHP</v>
          </cell>
          <cell r="E429">
            <v>1555.86</v>
          </cell>
          <cell r="F429" t="str">
            <v xml:space="preserve">SINAPI  </v>
          </cell>
        </row>
        <row r="430">
          <cell r="B430">
            <v>89250</v>
          </cell>
          <cell r="C430" t="str">
            <v>RECICLADORA DE ASFALTO A FRIO SOBRE RODAS, LARGURA FRESAGEM DE 2,0 M, POTÊNCIA 422 HP - CHP DIURNO. AF_11/2014</v>
          </cell>
          <cell r="D430" t="str">
            <v>CHP</v>
          </cell>
          <cell r="E430">
            <v>1347.26</v>
          </cell>
          <cell r="F430" t="str">
            <v xml:space="preserve">SINAPI  </v>
          </cell>
        </row>
        <row r="431">
          <cell r="B431">
            <v>89257</v>
          </cell>
          <cell r="C431" t="str">
            <v>VIBROACABADORA DE ASFALTO SOBRE ESTEIRAS, LARGURA DE PAVIMENTAÇÃO 2,13 M A 4,55 M, POTÊNCIA 100 HP CAPACIDADE 400 T/H - CHP DIURNO. AF_11/2014</v>
          </cell>
          <cell r="D431" t="str">
            <v>CHP</v>
          </cell>
          <cell r="E431">
            <v>371.5</v>
          </cell>
          <cell r="F431" t="str">
            <v xml:space="preserve">SINAPI  </v>
          </cell>
        </row>
        <row r="432">
          <cell r="B432">
            <v>89272</v>
          </cell>
          <cell r="C432" t="str">
            <v>GUINDASTE HIDRÁULICO AUTOPROPELIDO, COM LANÇA TELESCÓPICA 28,80 M, CAPACIDADE MÁXIMA 30 T, POTÊNCIA 97 KW, TRAÇÃO 4 X 4 - CHP DIURNO. AF_11/2014</v>
          </cell>
          <cell r="D432" t="str">
            <v>CHP</v>
          </cell>
          <cell r="E432">
            <v>210.52</v>
          </cell>
          <cell r="F432" t="str">
            <v xml:space="preserve">SINAPI  </v>
          </cell>
        </row>
        <row r="433">
          <cell r="B433">
            <v>89278</v>
          </cell>
          <cell r="C433" t="str">
            <v>BETONEIRA CAPACIDADE NOMINAL DE 600 L, CAPACIDADE DE MISTURA 440 L, MOTOR A DIESEL POTÊNCIA 10 HP, COM CARREGADOR - CHP DIURNO. AF_11/2014</v>
          </cell>
          <cell r="D433" t="str">
            <v>CHP</v>
          </cell>
          <cell r="E433">
            <v>14.79</v>
          </cell>
          <cell r="F433" t="str">
            <v xml:space="preserve">SINAPI  </v>
          </cell>
        </row>
        <row r="434">
          <cell r="B434">
            <v>89843</v>
          </cell>
          <cell r="C434" t="str">
            <v>BATE-ESTACAS POR GRAVIDADE, POTÊNCIA DE 160 HP, PESO DO MARTELO ATÉ 3 TONELADAS - CHP DIURNO. AF_11/2014</v>
          </cell>
          <cell r="D434" t="str">
            <v>CHP</v>
          </cell>
          <cell r="E434">
            <v>247.15</v>
          </cell>
          <cell r="F434" t="str">
            <v xml:space="preserve">SINAPI  </v>
          </cell>
        </row>
        <row r="435">
          <cell r="B435">
            <v>89876</v>
          </cell>
          <cell r="C435" t="str">
            <v>CAMINHÃO BASCULANTE 14 M3, COM CAVALO MECÂNICO DE CAPACIDADE MÁXIMA DE TRAÇÃO COMBINADO DE 36000 KG, POTÊNCIA 286 CV, INCLUSIVE SEMIREBOQUE COM CAÇAMBA METÁLICA - CHP DIURNO. AF_12/2014</v>
          </cell>
          <cell r="D435" t="str">
            <v>CHP</v>
          </cell>
          <cell r="E435">
            <v>354.67</v>
          </cell>
          <cell r="F435" t="str">
            <v xml:space="preserve">SINAPI  </v>
          </cell>
        </row>
        <row r="436">
          <cell r="B436">
            <v>89883</v>
          </cell>
          <cell r="C436" t="str">
            <v>CAMINHÃO BASCULANTE 18 M3, COM CAVALO MECÂNICO DE CAPACIDADE MÁXIMA DE TRAÇÃO COMBINADO DE 45000 KG, POTÊNCIA 330 CV, INCLUSIVE SEMIREBOQUE COM CAÇAMBA METÁLICA - CHP DIURNO. AF_12/2014</v>
          </cell>
          <cell r="D436" t="str">
            <v>CHP</v>
          </cell>
          <cell r="E436">
            <v>395.94</v>
          </cell>
          <cell r="F436" t="str">
            <v xml:space="preserve">SINAPI  </v>
          </cell>
        </row>
        <row r="437">
          <cell r="B437">
            <v>90586</v>
          </cell>
          <cell r="C437" t="str">
            <v>VIBRADOR DE IMERSÃO, DIÂMETRO DE PONTEIRA 45MM, MOTOR ELÉTRICO TRIFÁSICO POTÊNCIA DE 2 CV - CHP DIURNO. AF_06/2015</v>
          </cell>
          <cell r="D437" t="str">
            <v>CHP</v>
          </cell>
          <cell r="E437">
            <v>1.41</v>
          </cell>
          <cell r="F437" t="str">
            <v xml:space="preserve">SINAPI  </v>
          </cell>
        </row>
        <row r="438">
          <cell r="B438">
            <v>90625</v>
          </cell>
          <cell r="C438" t="str">
            <v>PERFURATRIZ MANUAL, TORQUE MÁXIMO 83 N.M, POTÊNCIA 5 CV, COM DIÂMETRO MÁXIMO 4" - CHP DIURNO. AF_06/2015</v>
          </cell>
          <cell r="D438" t="str">
            <v>CHP</v>
          </cell>
          <cell r="E438">
            <v>6.62</v>
          </cell>
          <cell r="F438" t="str">
            <v xml:space="preserve">SINAPI  </v>
          </cell>
        </row>
        <row r="439">
          <cell r="B439">
            <v>90631</v>
          </cell>
          <cell r="C439" t="str">
            <v>PERFURATRIZ SOBRE ESTEIRA, TORQUE MÁXIMO 600 KGF, PESO MÉDIO 1000 KG, POTÊNCIA 20 HP, DIÂMETRO MÁXIMO 10" - CHP DIURNO. AF_06/2015</v>
          </cell>
          <cell r="D439" t="str">
            <v>CHP</v>
          </cell>
          <cell r="E439">
            <v>149.43</v>
          </cell>
          <cell r="F439" t="str">
            <v xml:space="preserve">SINAPI  </v>
          </cell>
        </row>
        <row r="440">
          <cell r="B440">
            <v>90637</v>
          </cell>
          <cell r="C440" t="str">
            <v>MISTURADOR DUPLO HORIZONTAL DE ALTA TURBULÊNCIA, CAPACIDADE / VOLUME 2 X 500 LITROS, MOTORES ELÉTRICOS MÍNIMO 5 CV CADA, PARA NATA CIMENTO, ARGAMASSA E OUTROS - CHP DIURNO. AF_06/2015</v>
          </cell>
          <cell r="D440" t="str">
            <v>CHP</v>
          </cell>
          <cell r="E440">
            <v>15.37</v>
          </cell>
          <cell r="F440" t="str">
            <v xml:space="preserve">SINAPI  </v>
          </cell>
        </row>
        <row r="441">
          <cell r="B441">
            <v>90643</v>
          </cell>
          <cell r="C441" t="str">
            <v>BOMBA TRIPLEX, PARA INJEÇÃO DE NATA DE CIMENTO, VAZÃO MÁXIMA DE 100 LITROS/MINUTO, PRESSÃO MÁXIMA DE 70 BAR - CHP DIURNO. AF_06/2015</v>
          </cell>
          <cell r="D441" t="str">
            <v>CHP</v>
          </cell>
          <cell r="E441">
            <v>30.58</v>
          </cell>
          <cell r="F441" t="str">
            <v xml:space="preserve">SINAPI  </v>
          </cell>
        </row>
        <row r="442">
          <cell r="B442">
            <v>90650</v>
          </cell>
          <cell r="C442" t="str">
            <v>BOMBA CENTRÍFUGA MONOESTÁGIO COM MOTOR ELÉTRICO MONOFÁSICO, POTÊNCIA 15 HP, DIÂMETRO DO ROTOR 173 MM, HM/Q = 30 MCA / 90 M3/H A 45 MCA / 55 M3/H - CHP DIURNO. AF_06/2015</v>
          </cell>
          <cell r="D442" t="str">
            <v>CHP</v>
          </cell>
          <cell r="E442">
            <v>10.44</v>
          </cell>
          <cell r="F442" t="str">
            <v xml:space="preserve">SINAPI  </v>
          </cell>
        </row>
        <row r="443">
          <cell r="B443">
            <v>90656</v>
          </cell>
          <cell r="C443" t="str">
            <v>BOMBA DE PROJEÇÃO DE CONCRETO SECO, POTÊNCIA 10 CV, VAZÃO 3 M3/H - CHP DIURNO. AF_06/2015</v>
          </cell>
          <cell r="D443" t="str">
            <v>CHP</v>
          </cell>
          <cell r="E443">
            <v>15.21</v>
          </cell>
          <cell r="F443" t="str">
            <v xml:space="preserve">SINAPI  </v>
          </cell>
        </row>
        <row r="444">
          <cell r="B444">
            <v>90662</v>
          </cell>
          <cell r="C444" t="str">
            <v>BOMBA DE PROJEÇÃO DE CONCRETO SECO, POTÊNCIA 10 CV, VAZÃO 6 M3/H - CHP DIURNO. AF_06/2015</v>
          </cell>
          <cell r="D444" t="str">
            <v>CHP</v>
          </cell>
          <cell r="E444">
            <v>15.88</v>
          </cell>
          <cell r="F444" t="str">
            <v xml:space="preserve">SINAPI  </v>
          </cell>
        </row>
        <row r="445">
          <cell r="B445">
            <v>90668</v>
          </cell>
          <cell r="C445" t="str">
            <v>PROJETOR PNEUMÁTICO DE ARGAMASSA PARA CHAPISCO E REBOCO COM RECIPIENTE ACOPLADO, TIPO CANEQUINHA, COM COMPRESSOR DE AR REBOCÁVEL VAZÃO 89 PCM E MOTOR DIESEL DE 20 CV - CHP DIURNO. AF_06/2015</v>
          </cell>
          <cell r="D445" t="str">
            <v>CHP</v>
          </cell>
          <cell r="E445">
            <v>31.61</v>
          </cell>
          <cell r="F445" t="str">
            <v xml:space="preserve">SINAPI  </v>
          </cell>
        </row>
        <row r="446">
          <cell r="B446">
            <v>90674</v>
          </cell>
          <cell r="C446" t="str">
            <v>PERFURATRIZ COM TORRE METÁLICA PARA EXECUÇÃO DE ESTACA HÉLICE CONTÍNUA, PROFUNDIDADE MÁXIMA DE 30 M, DIÂMETRO MÁXIMO DE 800 MM, POTÊNCIA INSTALADA DE 268 HP, MESA ROTATIVA COM TORQUE MÁXIMO DE 170 KNM - CHP DIURNO. AF_06/2015</v>
          </cell>
          <cell r="D446" t="str">
            <v>CHP</v>
          </cell>
          <cell r="E446">
            <v>716.57</v>
          </cell>
          <cell r="F446" t="str">
            <v xml:space="preserve">SINAPI  </v>
          </cell>
        </row>
        <row r="447">
          <cell r="B447">
            <v>90680</v>
          </cell>
          <cell r="C447" t="str">
            <v>PERFURATRIZ HIDRÁULICA SOBRE CAMINHÃO COM TRADO CURTO ACOPLADO, PROFUNDIDADE MÁXIMA DE 20 M, DIÂMETRO MÁXIMO DE 1500 MM, POTÊNCIA INSTALADA DE 137 HP, MESA ROTATIVA COM TORQUE MÁXIMO DE 30 KNM - CHP DIURNO. AF_06/2015</v>
          </cell>
          <cell r="D447" t="str">
            <v>CHP</v>
          </cell>
          <cell r="E447">
            <v>433.87</v>
          </cell>
          <cell r="F447" t="str">
            <v xml:space="preserve">SINAPI  </v>
          </cell>
        </row>
        <row r="448">
          <cell r="B448">
            <v>90686</v>
          </cell>
          <cell r="C448" t="str">
            <v>MANIPULADOR TELESCÓPICO, POTÊNCIA DE 85 HP, CAPACIDADE DE CARGA DE 3.500 KG, ALTURA MÁXIMA DE ELEVAÇÃO DE 12,3 M - CHP DIURNO. AF_06/2015</v>
          </cell>
          <cell r="D448" t="str">
            <v>CHP</v>
          </cell>
          <cell r="E448">
            <v>170.5</v>
          </cell>
          <cell r="F448" t="str">
            <v xml:space="preserve">SINAPI  </v>
          </cell>
        </row>
        <row r="449">
          <cell r="B449">
            <v>90692</v>
          </cell>
          <cell r="C449" t="str">
            <v>MINICARREGADEIRA SOBRE RODAS, POTÊNCIA LÍQUIDA DE 47 HP, CAPACIDADE NOMINAL DE OPERAÇÃO DE 646 KG - CHP DIURNO. AF_06/2015</v>
          </cell>
          <cell r="D449" t="str">
            <v>CHP</v>
          </cell>
          <cell r="E449">
            <v>155.68</v>
          </cell>
          <cell r="F449" t="str">
            <v xml:space="preserve">SINAPI  </v>
          </cell>
        </row>
        <row r="450">
          <cell r="B450">
            <v>90964</v>
          </cell>
          <cell r="C450" t="str">
            <v>COMPRESSOR DE AR REBOCÁVEL, VAZÃO 89 PCM, PRESSÃO EFETIVA DE TRABALHO 102 PSI, MOTOR DIESEL, POTÊNCIA 20 CV - CHP DIURNO. AF_06/2015</v>
          </cell>
          <cell r="D450" t="str">
            <v>CHP</v>
          </cell>
          <cell r="E450">
            <v>31.54</v>
          </cell>
          <cell r="F450" t="str">
            <v xml:space="preserve">SINAPI  </v>
          </cell>
        </row>
        <row r="451">
          <cell r="B451">
            <v>90972</v>
          </cell>
          <cell r="C451" t="str">
            <v>COMPRESSOR DE AR REBOCAVEL, VAZÃO 250 PCM, PRESSAO DE TRABALHO 102 PSI, MOTOR A DIESEL POTÊNCIA 81 CV - CHP DIURNO. AF_06/2015</v>
          </cell>
          <cell r="D451" t="str">
            <v>CHP</v>
          </cell>
          <cell r="E451">
            <v>89.86</v>
          </cell>
          <cell r="F451" t="str">
            <v xml:space="preserve">SINAPI  </v>
          </cell>
        </row>
        <row r="452">
          <cell r="B452">
            <v>90979</v>
          </cell>
          <cell r="C452" t="str">
            <v>COMPRESSOR DE AR REBOCÁVEL, VAZÃO 748 PCM, PRESSÃO EFETIVA DE TRABALHO 102 PSI, MOTOR DIESEL, POTÊNCIA 210 CV - CHP DIURNO. AF_06/2015</v>
          </cell>
          <cell r="D452" t="str">
            <v>CHP</v>
          </cell>
          <cell r="E452">
            <v>232.47</v>
          </cell>
          <cell r="F452" t="str">
            <v xml:space="preserve">SINAPI  </v>
          </cell>
        </row>
        <row r="453">
          <cell r="B453">
            <v>90991</v>
          </cell>
          <cell r="C453" t="str">
            <v>ESCAVADEIRA HIDRÁULICA SOBRE ESTEIRAS, CAÇAMBA 0,80 M3, PESO OPERACIONAL 17,8 T, POTÊNCIA LÍQUIDA 110 HP - CHP DIURNO. AF_10/2014</v>
          </cell>
          <cell r="D453" t="str">
            <v>CHP</v>
          </cell>
          <cell r="E453">
            <v>226.74</v>
          </cell>
          <cell r="F453" t="str">
            <v xml:space="preserve">SINAPI  </v>
          </cell>
        </row>
        <row r="454">
          <cell r="B454">
            <v>90999</v>
          </cell>
          <cell r="C454" t="str">
            <v>COMPRESSOR DE AR REBOCAVEL, VAZÃO 400 PCM, PRESSAO DE TRABALHO 102 PSI, MOTOR A DIESEL POTÊNCIA 110 CV - CHP DIURNO. AF_06/2015</v>
          </cell>
          <cell r="D454" t="str">
            <v>CHP</v>
          </cell>
          <cell r="E454">
            <v>119.92</v>
          </cell>
          <cell r="F454" t="str">
            <v xml:space="preserve">SINAPI  </v>
          </cell>
        </row>
        <row r="455">
          <cell r="B455">
            <v>91031</v>
          </cell>
          <cell r="C455" t="str">
            <v>CAMINHÃO TRUCADO (C/ TERCEIRO EIXO) ELETRÔNICO - POTÊNCIA 231CV - PBT = 22000KG - DIST. ENTRE EIXOS 5170 MM - INCLUI CARROCERIA FIXA ABERTA DE MADEIRA - CHP DIURNO. AF_06/2015</v>
          </cell>
          <cell r="D455" t="str">
            <v>CHP</v>
          </cell>
          <cell r="E455">
            <v>294.89999999999998</v>
          </cell>
          <cell r="F455" t="str">
            <v xml:space="preserve">SINAPI  </v>
          </cell>
        </row>
        <row r="456">
          <cell r="B456">
            <v>91277</v>
          </cell>
          <cell r="C456" t="str">
            <v>PLACA VIBRATÓRIA REVERSÍVEL COM MOTOR 4 TEMPOS A GASOLINA, FORÇA CENTRÍFUGA DE 25 KN (2500 KGF), POTÊNCIA 5,5 CV - CHP DIURNO. AF_08/2015</v>
          </cell>
          <cell r="D456" t="str">
            <v>CHP</v>
          </cell>
          <cell r="E456">
            <v>10.43</v>
          </cell>
          <cell r="F456" t="str">
            <v xml:space="preserve">SINAPI  </v>
          </cell>
        </row>
        <row r="457">
          <cell r="B457">
            <v>91283</v>
          </cell>
          <cell r="C457" t="str">
            <v>CORTADORA DE PISO COM MOTOR 4 TEMPOS A GASOLINA, POTÊNCIA DE 13 HP, COM DISCO DE CORTE DIAMANTADO SEGMENTADO PARA CONCRETO, DIÂMETRO DE 350 MM, FURO DE 1" (14 X 1") - CHP DIURNO. AF_08/2015</v>
          </cell>
          <cell r="D457" t="str">
            <v>CHP</v>
          </cell>
          <cell r="E457">
            <v>10.9</v>
          </cell>
          <cell r="F457" t="str">
            <v xml:space="preserve">SINAPI  </v>
          </cell>
        </row>
        <row r="458">
          <cell r="B458">
            <v>91386</v>
          </cell>
          <cell r="C458" t="str">
            <v>CAMINHÃO BASCULANTE 10 M3, TRUCADO CABINE SIMPLES, PESO BRUTO TOTAL 23.000 KG, CARGA ÚTIL MÁXIMA 15.935 KG, DISTÂNCIA ENTRE EIXOS 4,80 M, POTÊNCIA 230 CV INCLUSIVE CAÇAMBA METÁLICA - CHP DIURNO. AF_06/2014</v>
          </cell>
          <cell r="D458" t="str">
            <v>CHP</v>
          </cell>
          <cell r="E458">
            <v>298.73</v>
          </cell>
          <cell r="F458" t="str">
            <v xml:space="preserve">SINAPI  </v>
          </cell>
        </row>
        <row r="459">
          <cell r="B459">
            <v>91533</v>
          </cell>
          <cell r="C459" t="str">
            <v>COMPACTADOR DE SOLOS DE PERCUSSÃO (SOQUETE) COM MOTOR A GASOLINA 4 TEMPOS, POTÊNCIA 4 CV - CHP DIURNO. AF_08/2015</v>
          </cell>
          <cell r="D459" t="str">
            <v>CHP</v>
          </cell>
          <cell r="E459">
            <v>40.78</v>
          </cell>
          <cell r="F459" t="str">
            <v xml:space="preserve">SINAPI  </v>
          </cell>
        </row>
        <row r="460">
          <cell r="B460">
            <v>91634</v>
          </cell>
          <cell r="C460" t="str">
            <v>GUINDAUTO HIDRÁULICO, CAPACIDADE MÁXIMA DE CARGA 6500 KG, MOMENTO MÁXIMO DE CARGA 5,8 TM, ALCANCE MÁXIMO HORIZONTAL 7,60 M, INCLUSIVE CAMINHÃO TOCO PBT 9.700 KG, POTÊNCIA DE 160 CV - CHP DIURNO. AF_08/2015</v>
          </cell>
          <cell r="D460" t="str">
            <v>CHP</v>
          </cell>
          <cell r="E460">
            <v>267.94</v>
          </cell>
          <cell r="F460" t="str">
            <v xml:space="preserve">SINAPI  </v>
          </cell>
        </row>
        <row r="461">
          <cell r="B461">
            <v>91645</v>
          </cell>
          <cell r="C461" t="str">
            <v>CAMINHÃO DE TRANSPORTE DE MATERIAL ASFÁLTICO 30.000 L, COM CAVALO MECÂNICO DE CAPACIDADE MÁXIMA DE TRAÇÃO COMBINADO DE 66.000 KG, POTÊNCIA 360 CV, INCLUSIVE TANQUE DE ASFALTO COM SERPENTINA - CHP DIURNO. AF_08/2015</v>
          </cell>
          <cell r="D461" t="str">
            <v>CHP</v>
          </cell>
          <cell r="E461">
            <v>530.9</v>
          </cell>
          <cell r="F461" t="str">
            <v xml:space="preserve">SINAPI  </v>
          </cell>
        </row>
        <row r="462">
          <cell r="B462">
            <v>91692</v>
          </cell>
          <cell r="C462" t="str">
            <v>SERRA CIRCULAR DE BANCADA COM MOTOR ELÉTRICO POTÊNCIA DE 5HP, COM COIFA PARA DISCO 10" - CHP DIURNO. AF_08/2015</v>
          </cell>
          <cell r="D462" t="str">
            <v>CHP</v>
          </cell>
          <cell r="E462">
            <v>33.729999999999997</v>
          </cell>
          <cell r="F462" t="str">
            <v xml:space="preserve">SINAPI  </v>
          </cell>
        </row>
        <row r="463">
          <cell r="B463">
            <v>92043</v>
          </cell>
          <cell r="C463" t="str">
            <v>DISTRIBUIDOR DE AGREGADOS REBOCAVEL, CAPACIDADE 1,9 M³, LARGURA DE TRABALHO 3,66 M - CHP DIURNO. AF_11/2015</v>
          </cell>
          <cell r="D463" t="str">
            <v>CHP</v>
          </cell>
          <cell r="E463">
            <v>13.31</v>
          </cell>
          <cell r="F463" t="str">
            <v xml:space="preserve">SINAPI  </v>
          </cell>
        </row>
        <row r="464">
          <cell r="B464">
            <v>92106</v>
          </cell>
          <cell r="C464" t="str">
            <v>CAMINHÃO PARA EQUIPAMENTO DE LIMPEZA A SUCÇÃO, COM CAMINHÃO TRUCADO DE PESO BRUTO TOTAL 23000 KG, CARGA ÚTIL MÁXIMA 15935 KG, DISTÂNCIA ENTRE EIXOS 4,80 M, POTÊNCIA 230 CV, INCLUSIVE LIMPADORA A SUCÇÃO, TANQUE 12000 L - CHP DIURNO. AF_11/2015</v>
          </cell>
          <cell r="D464" t="str">
            <v>CHP</v>
          </cell>
          <cell r="E464">
            <v>387.2</v>
          </cell>
          <cell r="F464" t="str">
            <v xml:space="preserve">SINAPI  </v>
          </cell>
        </row>
        <row r="465">
          <cell r="B465">
            <v>92112</v>
          </cell>
          <cell r="C465" t="str">
            <v>PENEIRA ROTATIVA COM MOTOR ELÉTRICO TRIFÁSICO DE 2 CV, CILINDRO DE 1 M X 0,60 M, COM FUROS DE 3,17 MM - CHP DIURNO. AF_11/2015</v>
          </cell>
          <cell r="D465" t="str">
            <v>CHP</v>
          </cell>
          <cell r="E465">
            <v>3.07</v>
          </cell>
          <cell r="F465" t="str">
            <v xml:space="preserve">SINAPI  </v>
          </cell>
        </row>
        <row r="466">
          <cell r="B466">
            <v>92118</v>
          </cell>
          <cell r="C466" t="str">
            <v>DOSADOR DE AREIA, CAPACIDADE DE 26 LITROS - CHP DIURNO. AF_11/2015</v>
          </cell>
          <cell r="D466" t="str">
            <v>CHP</v>
          </cell>
          <cell r="E466">
            <v>0.26</v>
          </cell>
          <cell r="F466" t="str">
            <v xml:space="preserve">SINAPI  </v>
          </cell>
        </row>
        <row r="467">
          <cell r="B467">
            <v>92138</v>
          </cell>
          <cell r="C467" t="str">
            <v>CAMINHONETE COM MOTOR A DIESEL, POTÊNCIA 180 CV, CABINE DUPLA, 4X4 - CHP DIURNO. AF_11/2015</v>
          </cell>
          <cell r="D467" t="str">
            <v>CHP</v>
          </cell>
          <cell r="E467">
            <v>105.8</v>
          </cell>
          <cell r="F467" t="str">
            <v xml:space="preserve">SINAPI  </v>
          </cell>
        </row>
        <row r="468">
          <cell r="B468">
            <v>92145</v>
          </cell>
          <cell r="C468" t="str">
            <v>CAMINHONETE CABINE SIMPLES COM MOTOR 1.6 FLEX, CÂMBIO MANUAL, POTÊNCIA 101/104 CV, 2 PORTAS - CHP DIURNO. AF_11/2015</v>
          </cell>
          <cell r="D468" t="str">
            <v>CHP</v>
          </cell>
          <cell r="E468">
            <v>84.13</v>
          </cell>
          <cell r="F468" t="str">
            <v xml:space="preserve">SINAPI  </v>
          </cell>
        </row>
        <row r="469">
          <cell r="B469">
            <v>92242</v>
          </cell>
          <cell r="C469" t="str">
            <v>CAMINHÃO DE TRANSPORTE DE MATERIAL ASFÁLTICO 20.000 L, COM CAVALO MECÂNICO DE CAPACIDADE MÁXIMA DE TRAÇÃO COMBINADO DE 45.000 KG, POTÊNCIA 330 CV, INCLUSIVE TANQUE DE ASFALTO COM MAÇARICO - CHP DIURNO. AF_12/2015</v>
          </cell>
          <cell r="D469" t="str">
            <v>CHP</v>
          </cell>
          <cell r="E469">
            <v>469.92</v>
          </cell>
          <cell r="F469" t="str">
            <v xml:space="preserve">SINAPI  </v>
          </cell>
        </row>
        <row r="470">
          <cell r="B470">
            <v>92716</v>
          </cell>
          <cell r="C470" t="str">
            <v>APARELHO PARA CORTE E SOLDA OXI-ACETILENO SOBRE RODAS, INCLUSIVE CILINDROS E MAÇARICOS - CHP DIURNO. AF_12/2015</v>
          </cell>
          <cell r="D470" t="str">
            <v>CHP</v>
          </cell>
          <cell r="E470">
            <v>24.73</v>
          </cell>
          <cell r="F470" t="str">
            <v xml:space="preserve">SINAPI  </v>
          </cell>
        </row>
        <row r="471">
          <cell r="B471">
            <v>92960</v>
          </cell>
          <cell r="C471" t="str">
            <v>MÁQUINA EXTRUSORA DE CONCRETO PARA GUIAS E SARJETAS, MOTOR A DIESEL, POTÊNCIA 14 CV - CHP DIURNO. AF_12/2015</v>
          </cell>
          <cell r="D471" t="str">
            <v>CHP</v>
          </cell>
          <cell r="E471">
            <v>21.81</v>
          </cell>
          <cell r="F471" t="str">
            <v xml:space="preserve">SINAPI  </v>
          </cell>
        </row>
        <row r="472">
          <cell r="B472">
            <v>92966</v>
          </cell>
          <cell r="C472" t="str">
            <v>MARTELO PERFURADOR PNEUMÁTICO MANUAL, HASTE 25 X 75 MM, 21 KG - CHP DIURNO. AF_12/2015</v>
          </cell>
          <cell r="D472" t="str">
            <v>CHP</v>
          </cell>
          <cell r="E472">
            <v>31.89</v>
          </cell>
          <cell r="F472" t="str">
            <v xml:space="preserve">SINAPI  </v>
          </cell>
        </row>
        <row r="473">
          <cell r="B473">
            <v>93224</v>
          </cell>
          <cell r="C473" t="str">
            <v>PERFURATRIZ COM TORRE METÁLICA PARA EXECUÇÃO DE ESTACA HÉLICE CONTÍNUA, PROFUNDIDADE MÁXIMA DE 32 M, DIÂMETRO MÁXIMO DE 1000 MM, POTÊNCIA INSTALADA DE 350 HP, MESA ROTATIVA COM TORQUE MÁXIMO DE 263 KNM - CHP DIURNO. AF_01/2016</v>
          </cell>
          <cell r="D473" t="str">
            <v>CHP</v>
          </cell>
          <cell r="E473">
            <v>1058.27</v>
          </cell>
          <cell r="F473" t="str">
            <v xml:space="preserve">SINAPI  </v>
          </cell>
        </row>
        <row r="474">
          <cell r="B474">
            <v>93233</v>
          </cell>
          <cell r="C474" t="str">
            <v>BETONEIRA CAPACIDADE NOMINAL 400 L, CAPACIDADE DE MISTURA 310 L, MOTOR A GASOLINA POTÊNCIA 5,5 HP, SEM CARREGADOR - CHP DIURNO. AF_02/2016</v>
          </cell>
          <cell r="D474" t="str">
            <v>CHP</v>
          </cell>
          <cell r="E474">
            <v>9.9700000000000006</v>
          </cell>
          <cell r="F474" t="str">
            <v xml:space="preserve">SINAPI  </v>
          </cell>
        </row>
        <row r="475">
          <cell r="B475">
            <v>93272</v>
          </cell>
          <cell r="C475" t="str">
            <v>GRUA ASCENSIONAL, LANCA DE 30 M, CAPACIDADE DE 1,0 T A 30 M, ALTURA ATE 39 M - CHP DIURNO. AF_03/2016</v>
          </cell>
          <cell r="D475" t="str">
            <v>CHP</v>
          </cell>
          <cell r="E475">
            <v>137.27000000000001</v>
          </cell>
          <cell r="F475" t="str">
            <v xml:space="preserve">SINAPI  </v>
          </cell>
        </row>
        <row r="476">
          <cell r="B476">
            <v>93281</v>
          </cell>
          <cell r="C476" t="str">
            <v>GUINCHO ELÉTRICO DE COLUNA, CAPACIDADE 400 KG, COM MOTO FREIO, MOTOR TRIFÁSICO DE 1,25 CV - CHP DIURNO. AF_03/2016</v>
          </cell>
          <cell r="D476" t="str">
            <v>CHP</v>
          </cell>
          <cell r="E476">
            <v>30.45</v>
          </cell>
          <cell r="F476" t="str">
            <v xml:space="preserve">SINAPI  </v>
          </cell>
        </row>
        <row r="477">
          <cell r="B477">
            <v>93287</v>
          </cell>
          <cell r="C477" t="str">
            <v>GUINDASTE HIDRÁULICO AUTOPROPELIDO, COM LANÇA TELESCÓPICA 40 M, CAPACIDADE MÁXIMA 60 T, POTÊNCIA 260 KW - CHP DIURNO. AF_03/2016</v>
          </cell>
          <cell r="D477" t="str">
            <v>CHP</v>
          </cell>
          <cell r="E477">
            <v>318.43</v>
          </cell>
          <cell r="F477" t="str">
            <v xml:space="preserve">SINAPI  </v>
          </cell>
        </row>
        <row r="478">
          <cell r="B478">
            <v>93402</v>
          </cell>
          <cell r="C478" t="str">
            <v>GUINDAUTO HIDRÁULICO, CAPACIDADE MÁXIMA DE CARGA 3300 KG, MOMENTO MÁXIMO DE CARGA 5,8 TM, ALCANCE MÁXIMO HORIZONTAL 7,60 M, INCLUSIVE CAMINHÃO TOCO PBT 16.000 KG, POTÊNCIA DE 189 CV - CHP DIURNO. AF_03/2016</v>
          </cell>
          <cell r="D478" t="str">
            <v>CHP</v>
          </cell>
          <cell r="E478">
            <v>309.63</v>
          </cell>
          <cell r="F478" t="str">
            <v xml:space="preserve">SINAPI  </v>
          </cell>
        </row>
        <row r="479">
          <cell r="B479">
            <v>93408</v>
          </cell>
          <cell r="C479" t="str">
            <v>MÁQUINA JATO DE PRESSAO PORTÁTIL, CAMARA DE 1 SAIDA, CAPACIDADE 280 L, DIAMETRO 670 MM, BICO DE JATO CURTO VENTURI DE 5/16'' , MANGUEIRA DE 1'' COM COMPRESSOR DE AR REBOCÁVEL 189 PCM E MOTOR DIESEL 63 CV - CHP DIURNO. AF_03/2016</v>
          </cell>
          <cell r="D479" t="str">
            <v>CHP</v>
          </cell>
          <cell r="E479">
            <v>106.66</v>
          </cell>
          <cell r="F479" t="str">
            <v xml:space="preserve">SINAPI  </v>
          </cell>
        </row>
        <row r="480">
          <cell r="B480">
            <v>93415</v>
          </cell>
          <cell r="C480" t="str">
            <v>GERADOR PORTÁTIL MONOFÁSICO, POTÊNCIA 5500 VA, MOTOR A GASOLINA, POTÊNCIA DO MOTOR 13 CV - CHP DIURNO. AF_03/2016</v>
          </cell>
          <cell r="D480" t="str">
            <v>CHP</v>
          </cell>
          <cell r="E480">
            <v>16.54</v>
          </cell>
          <cell r="F480" t="str">
            <v xml:space="preserve">SINAPI  </v>
          </cell>
        </row>
        <row r="481">
          <cell r="B481">
            <v>93421</v>
          </cell>
          <cell r="C481" t="str">
            <v>GRUPO GERADOR REBOCÁVEL, POTÊNCIA 66 KVA, MOTOR A DIESEL - CHP DIURNO. AF_03/2016</v>
          </cell>
          <cell r="D481" t="str">
            <v>CHP</v>
          </cell>
          <cell r="E481">
            <v>93.76</v>
          </cell>
          <cell r="F481" t="str">
            <v xml:space="preserve">SINAPI  </v>
          </cell>
        </row>
        <row r="482">
          <cell r="B482">
            <v>93427</v>
          </cell>
          <cell r="C482" t="str">
            <v>GRUPO GERADOR ESTACIONÁRIO, POTÊNCIA 150 KVA, MOTOR A DIESEL- CHP DIURNO. AF_03/2016</v>
          </cell>
          <cell r="D482" t="str">
            <v>CHP</v>
          </cell>
          <cell r="E482">
            <v>216.17</v>
          </cell>
          <cell r="F482" t="str">
            <v xml:space="preserve">SINAPI  </v>
          </cell>
        </row>
        <row r="483">
          <cell r="B483">
            <v>93433</v>
          </cell>
          <cell r="C483" t="str">
            <v>USINA DE MISTURA ASFÁLTICA À QUENTE, TIPO CONTRA FLUXO, PROD 40 A 80 TON/HORA - CHP DIURNO. AF_03/2016</v>
          </cell>
          <cell r="D483" t="str">
            <v>CHP</v>
          </cell>
          <cell r="E483">
            <v>4072.97</v>
          </cell>
          <cell r="F483" t="str">
            <v xml:space="preserve">SINAPI  </v>
          </cell>
        </row>
        <row r="484">
          <cell r="B484">
            <v>93439</v>
          </cell>
          <cell r="C484" t="str">
            <v>USINA DE ASFALTO À FRIO, CAPACIDADE DE 40 A 60 TON/HORA, ELÉTRICA POTÊNCIA 30 CV - CHP DIURNO. AF_03/2016</v>
          </cell>
          <cell r="D484" t="str">
            <v>CHP</v>
          </cell>
          <cell r="E484">
            <v>160.03</v>
          </cell>
          <cell r="F484" t="str">
            <v xml:space="preserve">SINAPI  </v>
          </cell>
        </row>
        <row r="485">
          <cell r="B485">
            <v>95121</v>
          </cell>
          <cell r="C485" t="str">
            <v>USINA MISTURADORA DE SOLOS, CAPACIDADE DE 200 A 500 TON/H, POTENCIA 75KW - CHP DIURNO. AF_07/2016</v>
          </cell>
          <cell r="D485" t="str">
            <v>CHP</v>
          </cell>
          <cell r="E485">
            <v>308.3</v>
          </cell>
          <cell r="F485" t="str">
            <v xml:space="preserve">SINAPI  </v>
          </cell>
        </row>
        <row r="486">
          <cell r="B486">
            <v>95127</v>
          </cell>
          <cell r="C486" t="str">
            <v>DISTRIBUIDOR DE AGREGADOS AUTOPROPELIDO, CAP 3 M3, A DIESEL, POTÊNCIA 176CV - CHP DIURNO. AF_07/2016</v>
          </cell>
          <cell r="D486" t="str">
            <v>CHP</v>
          </cell>
          <cell r="E486">
            <v>263.07</v>
          </cell>
          <cell r="F486" t="str">
            <v xml:space="preserve">SINAPI  </v>
          </cell>
        </row>
        <row r="487">
          <cell r="B487">
            <v>95133</v>
          </cell>
          <cell r="C487" t="str">
            <v>MÁQUINA DEMARCADORA DE FAIXA DE TRÁFEGO À FRIO, AUTOPROPELIDA, POTÊNCIA 38 HP - CHP DIURNO. AF_07/2016</v>
          </cell>
          <cell r="D487" t="str">
            <v>CHP</v>
          </cell>
          <cell r="E487">
            <v>195.11</v>
          </cell>
          <cell r="F487" t="str">
            <v xml:space="preserve">SINAPI  </v>
          </cell>
        </row>
        <row r="488">
          <cell r="B488">
            <v>95139</v>
          </cell>
          <cell r="C488" t="str">
            <v>TALHA MANUAL DE CORRENTE, CAPACIDADE DE 2 TON. COM ELEVAÇÃO DE 3 M - CHP DIURNO. AF_07/2016</v>
          </cell>
          <cell r="D488" t="str">
            <v>CHP</v>
          </cell>
          <cell r="E488">
            <v>0.05</v>
          </cell>
          <cell r="F488" t="str">
            <v xml:space="preserve">SINAPI  </v>
          </cell>
        </row>
        <row r="489">
          <cell r="B489">
            <v>95212</v>
          </cell>
          <cell r="C489" t="str">
            <v>GRUA ASCENCIONAL, LANCA DE 42 M, CAPACIDADE DE 1,5 T A 30 M, ALTURA ATE 39 M - CHP DIURNO. AF_08/2016</v>
          </cell>
          <cell r="D489" t="str">
            <v>CHP</v>
          </cell>
          <cell r="E489">
            <v>150.52000000000001</v>
          </cell>
          <cell r="F489" t="str">
            <v xml:space="preserve">SINAPI  </v>
          </cell>
        </row>
        <row r="490">
          <cell r="B490">
            <v>95258</v>
          </cell>
          <cell r="C490" t="str">
            <v>MARTELO DEMOLIDOR PNEUMÁTICO MANUAL, 32 KG - CHP DIURNO. AF_09/2016</v>
          </cell>
          <cell r="D490" t="str">
            <v>CHP</v>
          </cell>
          <cell r="E490">
            <v>31.49</v>
          </cell>
          <cell r="F490" t="str">
            <v xml:space="preserve">SINAPI  </v>
          </cell>
        </row>
        <row r="491">
          <cell r="B491">
            <v>95264</v>
          </cell>
          <cell r="C491" t="str">
            <v>COMPACTADOR DE SOLOS DE PERCUSÃO (SOQUETE) COM MOTOR A GASOLINA, POTÊNCIA 3 CV - CHP DIURNO. AF_09/2016</v>
          </cell>
          <cell r="D491" t="str">
            <v>CHP</v>
          </cell>
          <cell r="E491">
            <v>6.84</v>
          </cell>
          <cell r="F491" t="str">
            <v xml:space="preserve">SINAPI  </v>
          </cell>
        </row>
        <row r="492">
          <cell r="B492">
            <v>95270</v>
          </cell>
          <cell r="C492" t="str">
            <v>RÉGUA VIBRATÓRIA DUPLA PARA CONCRETO, PESO DE 60KG, COMPRIMENTO 4 M, COM MOTOR A GASOLINA, POTÊNCIA 5,5 HP - CHP DIURNO. AF_09/2016</v>
          </cell>
          <cell r="D492" t="str">
            <v>CHP</v>
          </cell>
          <cell r="E492">
            <v>10.16</v>
          </cell>
          <cell r="F492" t="str">
            <v xml:space="preserve">SINAPI  </v>
          </cell>
        </row>
        <row r="493">
          <cell r="B493">
            <v>95276</v>
          </cell>
          <cell r="C493" t="str">
            <v>POLIDORA DE PISO (POLITRIZ), PESO DE 100KG, DIÂMETRO 450 MM, MOTOR ELÉTRICO, POTÊNCIA 4 HP - CHP DIURNO. AF_09/2016</v>
          </cell>
          <cell r="D493" t="str">
            <v>CHP</v>
          </cell>
          <cell r="E493">
            <v>3.13</v>
          </cell>
          <cell r="F493" t="str">
            <v xml:space="preserve">SINAPI  </v>
          </cell>
        </row>
        <row r="494">
          <cell r="B494">
            <v>95282</v>
          </cell>
          <cell r="C494" t="str">
            <v>DESEMPENADEIRA DE CONCRETO, PESO DE 75KG, 4 PÁS, MOTOR A GASOLINA, POTÊNCIA 5,5 HP - CHP DIURNO. AF_09/2016</v>
          </cell>
          <cell r="D494" t="str">
            <v>CHP</v>
          </cell>
          <cell r="E494">
            <v>10.35</v>
          </cell>
          <cell r="F494" t="str">
            <v xml:space="preserve">SINAPI  </v>
          </cell>
        </row>
        <row r="495">
          <cell r="B495">
            <v>95620</v>
          </cell>
          <cell r="C495" t="str">
            <v>PERFURATRIZ PNEUMATICA MANUAL DE PESO MEDIO, MARTELETE, 18KG, COMPRIMENTO MÁXIMO DE CURSO DE 6 M, DIAMETRO DO PISTAO DE 5,5 CM - CHP DIURNO. AF_11/2016</v>
          </cell>
          <cell r="D495" t="str">
            <v>CHP</v>
          </cell>
          <cell r="E495">
            <v>31.04</v>
          </cell>
          <cell r="F495" t="str">
            <v xml:space="preserve">SINAPI  </v>
          </cell>
        </row>
        <row r="496">
          <cell r="B496">
            <v>95631</v>
          </cell>
          <cell r="C496" t="str">
            <v>ROLO COMPACTADOR VIBRATORIO TANDEM, ACO LISO, POTENCIA 125 HP, PESO SEM/COM LASTRO 10,20/11,65 T, LARGURA DE TRABALHO 1,73 M - CHP DIURNO. AF_11/2016</v>
          </cell>
          <cell r="D496" t="str">
            <v>CHP</v>
          </cell>
          <cell r="E496">
            <v>257.45</v>
          </cell>
          <cell r="F496" t="str">
            <v xml:space="preserve">SINAPI  </v>
          </cell>
        </row>
        <row r="497">
          <cell r="B497">
            <v>95702</v>
          </cell>
          <cell r="C497" t="str">
            <v>PERFURATRIZ MANUAL, TORQUE MAXIMO 55 KGF.M, POTENCIA 5 CV, COM DIAMETRO MAXIMO 8 1/2" - CHP DIURNO. AF_11/2016</v>
          </cell>
          <cell r="D497" t="str">
            <v>CHP</v>
          </cell>
          <cell r="E497">
            <v>43.65</v>
          </cell>
          <cell r="F497" t="str">
            <v xml:space="preserve">SINAPI  </v>
          </cell>
        </row>
        <row r="498">
          <cell r="B498">
            <v>95708</v>
          </cell>
          <cell r="C498" t="str">
            <v>PERFURATRIZ SOBRE ESTEIRA, TORQUE MÁXIMO 600 KGF, POTÊNCIA ENTRE 50 E 60 HP, DIÂMETRO MÁXIMO 10 - CHP DIURNO. AF_11/2016</v>
          </cell>
          <cell r="D498" t="str">
            <v>CHP</v>
          </cell>
          <cell r="E498">
            <v>146.97</v>
          </cell>
          <cell r="F498" t="str">
            <v xml:space="preserve">SINAPI  </v>
          </cell>
        </row>
        <row r="499">
          <cell r="B499">
            <v>95714</v>
          </cell>
          <cell r="C499" t="str">
            <v>ESCAVADEIRA HIDRAULICA SOBRE ESTEIRA, COM GARRA GIRATORIA DE MANDIBULAS, PESO OPERACIONAL ENTRE 22,00 E 25,50 TON, POTENCIA LIQUIDA ENTRE 150 E 160 HP - CHP DIURNO. AF_11/2016</v>
          </cell>
          <cell r="D499" t="str">
            <v>CHP</v>
          </cell>
          <cell r="E499">
            <v>284.85000000000002</v>
          </cell>
          <cell r="F499" t="str">
            <v xml:space="preserve">SINAPI  </v>
          </cell>
        </row>
        <row r="500">
          <cell r="B500">
            <v>95720</v>
          </cell>
          <cell r="C500" t="str">
            <v>ESCAVADEIRA HIDRAULICA SOBRE ESTEIRA, EQUIPADA COM CLAMSHELL, COM CAPACIDADE DA CAÇAMBA ENTRE 1,20 E 1,50 M3, PESO OPERACIONAL ENTRE 20,00 E 22,00 TON, POTENCIA LIQUIDA ENTRE 150 E 160 HP - CHP DIURNO. AF_11/2016</v>
          </cell>
          <cell r="D500" t="str">
            <v>CHP</v>
          </cell>
          <cell r="E500">
            <v>279.88</v>
          </cell>
          <cell r="F500" t="str">
            <v xml:space="preserve">SINAPI  </v>
          </cell>
        </row>
        <row r="501">
          <cell r="B501">
            <v>95872</v>
          </cell>
          <cell r="C501" t="str">
            <v>GRUPO GERADOR COM CARENAGEM, MOTOR DIESEL POTÊNCIA STANDART ENTRE 250 E 260 KVA - CHP DIURNO. AF_12/2016</v>
          </cell>
          <cell r="D501" t="str">
            <v>CHP</v>
          </cell>
          <cell r="E501">
            <v>367.07</v>
          </cell>
          <cell r="F501" t="str">
            <v xml:space="preserve">SINAPI  </v>
          </cell>
        </row>
        <row r="502">
          <cell r="B502">
            <v>96013</v>
          </cell>
          <cell r="C502" t="str">
            <v>TRATOR DE PNEUS COM POTÊNCIA DE 122 CV, TRAÇÃO 4X4, COM VASSOURA MECÂNICA ACOPLADA - CHP DIURNO. AF_02/2017</v>
          </cell>
          <cell r="D502" t="str">
            <v>CHP</v>
          </cell>
          <cell r="E502">
            <v>209.77</v>
          </cell>
          <cell r="F502" t="str">
            <v xml:space="preserve">SINAPI  </v>
          </cell>
        </row>
        <row r="503">
          <cell r="B503">
            <v>96020</v>
          </cell>
          <cell r="C503" t="str">
            <v>TRATOR DE PNEUS COM POTÊNCIA DE 122 CV, TRAÇÃO 4X4, COM GRADE DE DISCOS ACOPLADA - CHP DIURNO. AF_02/2017</v>
          </cell>
          <cell r="D503" t="str">
            <v>CHP</v>
          </cell>
          <cell r="E503">
            <v>209.19</v>
          </cell>
          <cell r="F503" t="str">
            <v xml:space="preserve">SINAPI  </v>
          </cell>
        </row>
        <row r="504">
          <cell r="B504">
            <v>96028</v>
          </cell>
          <cell r="C504" t="str">
            <v>TRATOR DE PNEUS COM POTÊNCIA DE 85 CV, TRAÇÃO 4X4, COM GRADE DE DISCOS ACOPLADA - CHP DIURNO. AF_02/2017</v>
          </cell>
          <cell r="D504" t="str">
            <v>CHP</v>
          </cell>
          <cell r="E504">
            <v>160.36000000000001</v>
          </cell>
          <cell r="F504" t="str">
            <v xml:space="preserve">SINAPI  </v>
          </cell>
        </row>
        <row r="505">
          <cell r="B505">
            <v>96035</v>
          </cell>
          <cell r="C505" t="str">
            <v>CAMINHÃO BASCULANTE 10 M3, TRUCADO, POTÊNCIA 230 CV, INCLUSIVE CAÇAMBA METÁLICA, COM DISTRIBUIDOR DE AGREGADOS ACOPLADO - CHP DIURNO. AF_02/2017</v>
          </cell>
          <cell r="D505" t="str">
            <v>CHP</v>
          </cell>
          <cell r="E505">
            <v>309.08</v>
          </cell>
          <cell r="F505" t="str">
            <v xml:space="preserve">SINAPI  </v>
          </cell>
        </row>
        <row r="506">
          <cell r="B506">
            <v>96157</v>
          </cell>
          <cell r="C506" t="str">
            <v>TRATOR DE PNEUS COM POTÊNCIA DE 85 CV, TRAÇÃO 4X4, COM VASSOURA MECÂNICA ACOPLADA - CHP DIURNO. AF_03/2017</v>
          </cell>
          <cell r="D506" t="str">
            <v>CHP</v>
          </cell>
          <cell r="E506">
            <v>160.94</v>
          </cell>
          <cell r="F506" t="str">
            <v xml:space="preserve">SINAPI  </v>
          </cell>
        </row>
        <row r="507">
          <cell r="B507">
            <v>96158</v>
          </cell>
          <cell r="C507" t="str">
            <v>MINICARREGADEIRA SOBRE RODAS POTENCIA 47HP CAPACIDADE OPERACAO 646 KG, COM VASSOURA MECÂNICA ACOPLADA - CHP DIURNO. AF_03/2017</v>
          </cell>
          <cell r="D507" t="str">
            <v>CHP</v>
          </cell>
          <cell r="E507">
            <v>171.68</v>
          </cell>
          <cell r="F507" t="str">
            <v xml:space="preserve">SINAPI  </v>
          </cell>
        </row>
        <row r="508">
          <cell r="B508">
            <v>96245</v>
          </cell>
          <cell r="C508" t="str">
            <v>MINIESCAVADEIRA SOBRE ESTEIRAS, POTENCIA LIQUIDA DE *30* HP, PESO OPERACIONAL DE *3.500* KG - CHP DIURNO. AF_04/2017</v>
          </cell>
          <cell r="D508" t="str">
            <v>CHP</v>
          </cell>
          <cell r="E508">
            <v>136.16999999999999</v>
          </cell>
          <cell r="F508" t="str">
            <v xml:space="preserve">SINAPI  </v>
          </cell>
        </row>
        <row r="509">
          <cell r="B509">
            <v>96463</v>
          </cell>
          <cell r="C509" t="str">
            <v>ROLO COMPACTADOR DE PNEUS, ESTATICO, PRESSAO VARIAVEL, POTENCIA 110 HP, PESO SEM/COM LASTRO 10,8/27 T, LARGURA DE ROLAGEM 2,30 M - CHP DIURNO. AF_06/2017</v>
          </cell>
          <cell r="D509" t="str">
            <v>CHP</v>
          </cell>
          <cell r="E509">
            <v>236.64</v>
          </cell>
          <cell r="F509" t="str">
            <v xml:space="preserve">SINAPI  </v>
          </cell>
        </row>
        <row r="510">
          <cell r="B510">
            <v>98764</v>
          </cell>
          <cell r="C510" t="str">
            <v>INVERSOR DE SOLDA MONOFÁSICO DE 160 A, POTÊNCIA DE 5400 W, TENSÃO DE 220 V, PARA SOLDA COM ELETRODOS DE 2,0 A 4,0 MM E PROCESSO TIG - CHP DIURNO. AF_06/2018</v>
          </cell>
          <cell r="D510" t="str">
            <v>CHP</v>
          </cell>
          <cell r="E510">
            <v>4.25</v>
          </cell>
          <cell r="F510" t="str">
            <v xml:space="preserve">SINAPI  </v>
          </cell>
        </row>
        <row r="511">
          <cell r="B511">
            <v>99833</v>
          </cell>
          <cell r="C511" t="str">
            <v>LAVADORA DE ALTA PRESSAO (LAVA-JATO) PARA AGUA FRIA, PRESSAO DE OPERACAO ENTRE 1400 E 1900 LIB/POL2, VAZAO MAXIMA ENTRE 400 E 700 L/H - CHP DIURNO. AF_04/2019</v>
          </cell>
          <cell r="D511" t="str">
            <v>CHP</v>
          </cell>
          <cell r="E511">
            <v>4.22</v>
          </cell>
          <cell r="F511" t="str">
            <v xml:space="preserve">SINAPI  </v>
          </cell>
        </row>
        <row r="512">
          <cell r="B512">
            <v>100641</v>
          </cell>
          <cell r="C512" t="str">
            <v>USINA DE MISTURA ASFÁLTICA À QUENTE, TIPO CONTRA FLUXO, PROD 100 A 140 TON/HORA - CHP DIURNO. AF_12/2019</v>
          </cell>
          <cell r="D512" t="str">
            <v>CHP</v>
          </cell>
          <cell r="E512">
            <v>608.25</v>
          </cell>
          <cell r="F512" t="str">
            <v xml:space="preserve">SINAPI  </v>
          </cell>
        </row>
        <row r="513">
          <cell r="B513">
            <v>100647</v>
          </cell>
          <cell r="C513" t="str">
            <v>USINA DE ASFALTO, TIPO GRAVIMÉTRICA, PROD 150 TON/HORA - CHP DIURNO. AF_12/2019</v>
          </cell>
          <cell r="D513" t="str">
            <v>CHP</v>
          </cell>
          <cell r="E513">
            <v>1292.82</v>
          </cell>
          <cell r="F513" t="str">
            <v xml:space="preserve">SINAPI  </v>
          </cell>
        </row>
        <row r="514">
          <cell r="B514">
            <v>102275</v>
          </cell>
          <cell r="C514" t="str">
            <v>MARTELO DEMOLIDOR ELÉTRICO, COM POTÊNCIA DE 2.000 W, 1.000 IMPACTOS POR MINUTO, PESO DE 30 KG - CHP DIURNO. AF_01/2021</v>
          </cell>
          <cell r="D514" t="str">
            <v>CHP</v>
          </cell>
          <cell r="E514">
            <v>31.74</v>
          </cell>
          <cell r="F514" t="str">
            <v xml:space="preserve">SINAPI  </v>
          </cell>
        </row>
        <row r="515">
          <cell r="B515">
            <v>104091</v>
          </cell>
          <cell r="C515" t="str">
            <v>TERMOFUSORA PARA TUBOS E CONEXÕES EM PPR COM DIÂMETROS DE 20 A 63 MM, POTÊNCIA DE 800 W, TENSAO 220 V - CHP DIURNO. AF_05/2022</v>
          </cell>
          <cell r="D515" t="str">
            <v>CHP</v>
          </cell>
          <cell r="E515">
            <v>0.78</v>
          </cell>
          <cell r="F515" t="str">
            <v xml:space="preserve">SINAPI  </v>
          </cell>
        </row>
        <row r="516">
          <cell r="B516">
            <v>104097</v>
          </cell>
          <cell r="C516" t="str">
            <v>TERMOFUSORA PARA TUBOS E CONEXÕES EM PPR COM DIÂMETROS DE 75 A 110 MM, POTÊNCIA DE *1100* W, TENSÃO 220 V - CHP DIURNO. AF_05/2022</v>
          </cell>
          <cell r="D516" t="str">
            <v>CHP</v>
          </cell>
          <cell r="E516">
            <v>1.08</v>
          </cell>
          <cell r="F516" t="str">
            <v xml:space="preserve">SINAPI  </v>
          </cell>
        </row>
        <row r="517">
          <cell r="B517">
            <v>5632</v>
          </cell>
          <cell r="C517" t="str">
            <v>ESCAVADEIRA HIDRÁULICA SOBRE ESTEIRAS, CAÇAMBA 0,80 M3, PESO OPERACIONAL 17 T, POTENCIA BRUTA 111 HP - CHI DIURNO. AF_06/2014</v>
          </cell>
          <cell r="D517" t="str">
            <v>CHI</v>
          </cell>
          <cell r="E517">
            <v>90.95</v>
          </cell>
          <cell r="F517" t="str">
            <v xml:space="preserve">SINAPI  </v>
          </cell>
        </row>
        <row r="518">
          <cell r="B518">
            <v>5679</v>
          </cell>
          <cell r="C518" t="str">
            <v>RETROESCAVADEIRA SOBRE RODAS COM CARREGADEIRA, TRAÇÃO 4X4, POTÊNCIA LÍQ. 88 HP, CAÇAMBA CARREG. CAP. MÍN. 1 M3, CAÇAMBA RETRO CAP. 0,26 M3, PESO OPERACIONAL MÍN. 6.674 KG, PROFUNDIDADE ESCAVAÇÃO MÁX. 4,37 M - CHI DIURNO. AF_06/2014</v>
          </cell>
          <cell r="D518" t="str">
            <v>CHI</v>
          </cell>
          <cell r="E518">
            <v>73.14</v>
          </cell>
          <cell r="F518" t="str">
            <v xml:space="preserve">SINAPI  </v>
          </cell>
        </row>
        <row r="519">
          <cell r="B519">
            <v>5681</v>
          </cell>
          <cell r="C519" t="str">
            <v>RETROESCAVADEIRA SOBRE RODAS COM CARREGADEIRA, TRAÇÃO 4X2, POTÊNCIA LÍQ. 79 HP, CAÇAMBA CARREG. CAP. MÍN. 1 M3, CAÇAMBA RETRO CAP. 0,20 M3, PESO OPERACIONAL MÍN. 6.570 KG, PROFUNDIDADE ESCAVAÇÃO MÁX. 4,37 M - CHI DIURNO. AF_06/2014</v>
          </cell>
          <cell r="D519" t="str">
            <v>CHI</v>
          </cell>
          <cell r="E519">
            <v>69.13</v>
          </cell>
          <cell r="F519" t="str">
            <v xml:space="preserve">SINAPI  </v>
          </cell>
        </row>
        <row r="520">
          <cell r="B520">
            <v>5685</v>
          </cell>
          <cell r="C520" t="str">
            <v>ROLO COMPACTADOR VIBRATÓRIO DE UM CILINDRO AÇO LISO, POTÊNCIA 80 HP, PESO OPERACIONAL MÁXIMO 8,1 T, IMPACTO DINÂMICO 16,15 / 9,5 T, LARGURA DE TRABALHO 1,68 M - CHI DIURNO. AF_06/2014</v>
          </cell>
          <cell r="D520" t="str">
            <v>CHI</v>
          </cell>
          <cell r="E520">
            <v>70.67</v>
          </cell>
          <cell r="F520" t="str">
            <v xml:space="preserve">SINAPI  </v>
          </cell>
        </row>
        <row r="521">
          <cell r="B521">
            <v>5690</v>
          </cell>
          <cell r="C521" t="str">
            <v>GRADE DE DISCO CONTROLE REMOTO REBOCÁVEL, COM 24 DISCOS 24 X 6 MM COM PNEUS PARA TRANSPORTE - CHI DIURNO. AF_06/2014</v>
          </cell>
          <cell r="D521" t="str">
            <v>CHI</v>
          </cell>
          <cell r="E521">
            <v>4.7</v>
          </cell>
          <cell r="F521" t="str">
            <v xml:space="preserve">SINAPI  </v>
          </cell>
        </row>
        <row r="522">
          <cell r="B522">
            <v>5806</v>
          </cell>
          <cell r="C522" t="str">
            <v>MOTOBOMBA CENTRÍFUGA, MOTOR A GASOLINA, POTÊNCIA 5,42 HP, BOCAIS 1 1/2" X 1", DIÂMETRO ROTOR 143 MM HM/Q = 6 MCA / 16,8 M3/H A 38 MCA / 6,6 M3/H - CHI DIURNO. AF_06/2014</v>
          </cell>
          <cell r="D522" t="str">
            <v>CHI</v>
          </cell>
          <cell r="E522">
            <v>0.24</v>
          </cell>
          <cell r="F522" t="str">
            <v xml:space="preserve">SINAPI  </v>
          </cell>
        </row>
        <row r="523">
          <cell r="B523">
            <v>5826</v>
          </cell>
          <cell r="C523" t="str">
            <v>CAMINHÃO TOCO, PBT 16.000 KG, CARGA ÚTIL MÁX. 10.685 KG, DIST. ENTRE EIXOS 4,8 M, POTÊNCIA 189 CV, INCLUSIVE CARROCERIA FIXA ABERTA DE MADEIRA P/ TRANSPORTE GERAL DE CARGA SECA, DIMEN. APROX. 2,5 X 7,00 X 0,50 M - CHI DIURNO. AF_06/2014</v>
          </cell>
          <cell r="D523" t="str">
            <v>CHI</v>
          </cell>
          <cell r="E523">
            <v>58.74</v>
          </cell>
          <cell r="F523" t="str">
            <v xml:space="preserve">SINAPI  </v>
          </cell>
        </row>
        <row r="524">
          <cell r="B524">
            <v>5829</v>
          </cell>
          <cell r="C524" t="str">
            <v>USINA DE CONCRETO FIXA, CAPACIDADE NOMINAL DE 90 A 120 M3/H, SEM SILO - CHI DIURNO. AF_07/2016</v>
          </cell>
          <cell r="D524" t="str">
            <v>CHI</v>
          </cell>
          <cell r="E524">
            <v>147.28</v>
          </cell>
          <cell r="F524" t="str">
            <v xml:space="preserve">SINAPI  </v>
          </cell>
        </row>
        <row r="525">
          <cell r="B525">
            <v>5837</v>
          </cell>
          <cell r="C525" t="str">
            <v>VIBROACABADORA DE ASFALTO SOBRE ESTEIRAS, LARGURA DE PAVIMENTAÇÃO 1,90 M A 5,30 M, POTÊNCIA 105 HP CAPACIDADE 450 T/H - CHI DIURNO. AF_11/2014</v>
          </cell>
          <cell r="D525" t="str">
            <v>CHI</v>
          </cell>
          <cell r="E525">
            <v>153.12</v>
          </cell>
          <cell r="F525" t="str">
            <v xml:space="preserve">SINAPI  </v>
          </cell>
        </row>
        <row r="526">
          <cell r="B526">
            <v>5841</v>
          </cell>
          <cell r="C526" t="str">
            <v>VASSOURA MECÂNICA REBOCÁVEL COM ESCOVA CILÍNDRICA, LARGURA ÚTIL DE VARRIMENTO DE 2,44 M - CHI DIURNO. AF_06/2014</v>
          </cell>
          <cell r="D526" t="str">
            <v>CHI</v>
          </cell>
          <cell r="E526">
            <v>5.4</v>
          </cell>
          <cell r="F526" t="str">
            <v xml:space="preserve">SINAPI  </v>
          </cell>
        </row>
        <row r="527">
          <cell r="B527">
            <v>5845</v>
          </cell>
          <cell r="C527" t="str">
            <v>TRATOR DE PNEUS, POTÊNCIA 122 CV, TRAÇÃO 4X4, PESO COM LASTRO DE 4.510 KG - CHI DIURNO. AF_06/2014</v>
          </cell>
          <cell r="D527" t="str">
            <v>CHI</v>
          </cell>
          <cell r="E527">
            <v>55.3</v>
          </cell>
          <cell r="F527" t="str">
            <v xml:space="preserve">SINAPI  </v>
          </cell>
        </row>
        <row r="528">
          <cell r="B528">
            <v>5849</v>
          </cell>
          <cell r="C528" t="str">
            <v>TRATOR DE ESTEIRAS, POTÊNCIA 170 HP, PESO OPERACIONAL 19 T, CAÇAMBA 5,2 M3 - CHI DIURNO. AF_06/2014</v>
          </cell>
          <cell r="D528" t="str">
            <v>CHI</v>
          </cell>
          <cell r="E528">
            <v>90.35</v>
          </cell>
          <cell r="F528" t="str">
            <v xml:space="preserve">SINAPI  </v>
          </cell>
        </row>
        <row r="529">
          <cell r="B529">
            <v>5853</v>
          </cell>
          <cell r="C529" t="str">
            <v>TRATOR DE ESTEIRAS, POTÊNCIA 150 HP, PESO OPERACIONAL 16,7 T, COM RODA MOTRIZ ELEVADA E LÂMINA 3,18 M3 - CHI DIURNO. AF_06/2014</v>
          </cell>
          <cell r="D529" t="str">
            <v>CHI</v>
          </cell>
          <cell r="E529">
            <v>90.71</v>
          </cell>
          <cell r="F529" t="str">
            <v xml:space="preserve">SINAPI  </v>
          </cell>
        </row>
        <row r="530">
          <cell r="B530">
            <v>5857</v>
          </cell>
          <cell r="C530" t="str">
            <v>TRATOR DE ESTEIRAS, POTÊNCIA 347 HP, PESO OPERACIONAL 38,5 T, COM LÂMINA 8,70 M3 - CHI DIURNO. AF_06/2014</v>
          </cell>
          <cell r="D530" t="str">
            <v>CHI</v>
          </cell>
          <cell r="E530">
            <v>220.75</v>
          </cell>
          <cell r="F530" t="str">
            <v xml:space="preserve">SINAPI  </v>
          </cell>
        </row>
        <row r="531">
          <cell r="B531">
            <v>5865</v>
          </cell>
          <cell r="C531" t="str">
            <v>ROLO COMPACTADOR VIBRATÓRIO REBOCÁVEL, CILINDRO DE AÇO LISO, POTÊNCIA DE TRAÇÃO DE 65 CV, PESO 4,7 T, IMPACTO DINÂMICO 18,3 T, LARGURA DE TRABALHO 1,67 M - CHI DIURNO. AF_02/2016</v>
          </cell>
          <cell r="D531" t="str">
            <v>CHI</v>
          </cell>
          <cell r="E531">
            <v>10.27</v>
          </cell>
          <cell r="F531" t="str">
            <v xml:space="preserve">SINAPI  </v>
          </cell>
        </row>
        <row r="532">
          <cell r="B532">
            <v>5869</v>
          </cell>
          <cell r="C532" t="str">
            <v>ROLO COMPACTADOR VIBRATÓRIO TANDEM AÇO LISO, POTÊNCIA 58 HP, PESO SEM/COM LASTRO 6,5 / 9,4 T, LARGURA DE TRABALHO 1,2 M - CHI DIURNO. AF_06/2014</v>
          </cell>
          <cell r="D532" t="str">
            <v>CHI</v>
          </cell>
          <cell r="E532">
            <v>78.430000000000007</v>
          </cell>
          <cell r="F532" t="str">
            <v xml:space="preserve">SINAPI  </v>
          </cell>
        </row>
        <row r="533">
          <cell r="B533">
            <v>5877</v>
          </cell>
          <cell r="C533" t="str">
            <v>RETROESCAVADEIRA SOBRE RODAS COM CARREGADEIRA, TRAÇÃO 4X4, POTÊNCIA LÍQ. 72 HP, CAÇAMBA CARREG. CAP. MÍN. 0,79 M3, CAÇAMBA RETRO CAP. 0,18 M3, PESO OPERACIONAL MÍN. 7.140 KG, PROFUNDIDADE ESCAVAÇÃO MÁX. 4,50 M - CHI DIURNO. AF_06/2014</v>
          </cell>
          <cell r="D533" t="str">
            <v>CHI</v>
          </cell>
          <cell r="E533">
            <v>71.87</v>
          </cell>
          <cell r="F533" t="str">
            <v xml:space="preserve">SINAPI  </v>
          </cell>
        </row>
        <row r="534">
          <cell r="B534">
            <v>5881</v>
          </cell>
          <cell r="C534" t="str">
            <v>ROLO COMPACTADOR VIBRATÓRIO PÉ DE CARNEIRO, OPERADO POR CONTROLE REMOTO, POTÊNCIA 12,5 KW, PESO OPERACIONAL 1,675 T, LARGURA DE TRABALHO 0,85 M - CHI DIURNO. AF_02/2016</v>
          </cell>
          <cell r="D534" t="str">
            <v>CHI</v>
          </cell>
          <cell r="E534">
            <v>83.14</v>
          </cell>
          <cell r="F534" t="str">
            <v xml:space="preserve">SINAPI  </v>
          </cell>
        </row>
        <row r="535">
          <cell r="B535">
            <v>5884</v>
          </cell>
          <cell r="C535" t="str">
            <v>USINA DE LAMA ASFÁLTICA, PROD 30 A 50 T/H, SILO DE AGREGADO 7 M3, RESERVATÓRIOS PARA EMULSÃO E ÁGUA DE 2,3 M3 CADA, MISTURADOR TIPO PUG MILL A SER MONTADO SOBRE CAMINHÃO - CHI DIURNO. AF_10/2014</v>
          </cell>
          <cell r="D535" t="str">
            <v>CHI</v>
          </cell>
          <cell r="E535">
            <v>49.06</v>
          </cell>
          <cell r="F535" t="str">
            <v xml:space="preserve">SINAPI  </v>
          </cell>
        </row>
        <row r="536">
          <cell r="B536">
            <v>5892</v>
          </cell>
          <cell r="C536" t="str">
            <v>CAMINHÃO TOCO, PESO BRUTO TOTAL 14.300 KG, CARGA ÚTIL MÁXIMA 9590 KG, DISTÂNCIA ENTRE EIXOS 4,76 M, POTÊNCIA 185 CV (NÃO INCLUI CARROCERIA) - CHI DIURNO. AF_06/2014</v>
          </cell>
          <cell r="D536" t="str">
            <v>CHI</v>
          </cell>
          <cell r="E536">
            <v>54.52</v>
          </cell>
          <cell r="F536" t="str">
            <v xml:space="preserve">SINAPI  </v>
          </cell>
        </row>
        <row r="537">
          <cell r="B537">
            <v>5896</v>
          </cell>
          <cell r="C537" t="str">
            <v>CAMINHÃO TOCO, PESO BRUTO TOTAL 16.000 KG, CARGA ÚTIL MÁXIMA DE 10.685 KG, DISTÂNCIA ENTRE EIXOS 4,80 M, POTÊNCIA 189 CV EXCLUSIVE CARROCERIA - CHI DIURNO. AF_06/2014</v>
          </cell>
          <cell r="D537" t="str">
            <v>CHI</v>
          </cell>
          <cell r="E537">
            <v>56.82</v>
          </cell>
          <cell r="F537" t="str">
            <v xml:space="preserve">SINAPI  </v>
          </cell>
        </row>
        <row r="538">
          <cell r="B538">
            <v>5903</v>
          </cell>
          <cell r="C538" t="str">
            <v>CAMINHÃO PIPA 10.000 L TRUCADO, PESO BRUTO TOTAL 23.000 KG, CARGA ÚTIL MÁXIMA 15.935 KG, DISTÂNCIA ENTRE EIXOS 4,8 M, POTÊNCIA 230 CV, INCLUSIVE TANQUE DE AÇO PARA TRANSPORTE DE ÁGUA - CHI DIURNO. AF_06/2014</v>
          </cell>
          <cell r="D538" t="str">
            <v>CHI</v>
          </cell>
          <cell r="E538">
            <v>69.290000000000006</v>
          </cell>
          <cell r="F538" t="str">
            <v xml:space="preserve">SINAPI  </v>
          </cell>
        </row>
        <row r="539">
          <cell r="B539">
            <v>5911</v>
          </cell>
          <cell r="C539" t="str">
            <v>ESPARGIDOR DE ASFALTO PRESSURIZADO COM TANQUE DE 2500 L, REBOCÁVEL COM MOTOR A GASOLINA POTÊNCIA 3,4 HP - CHI DIURNO. AF_07/2014</v>
          </cell>
          <cell r="D539" t="str">
            <v>CHI</v>
          </cell>
          <cell r="E539">
            <v>24.7</v>
          </cell>
          <cell r="F539" t="str">
            <v xml:space="preserve">SINAPI  </v>
          </cell>
        </row>
        <row r="540">
          <cell r="B540">
            <v>5923</v>
          </cell>
          <cell r="C540" t="str">
            <v>GRADE DE DISCO REBOCÁVEL COM 20 DISCOS 24" X 6 MM COM PNEUS PARA TRANSPORTE - CHI DIURNO. AF_06/2014</v>
          </cell>
          <cell r="D540" t="str">
            <v>CHI</v>
          </cell>
          <cell r="E540">
            <v>3.68</v>
          </cell>
          <cell r="F540" t="str">
            <v xml:space="preserve">SINAPI  </v>
          </cell>
        </row>
        <row r="541">
          <cell r="B541">
            <v>5930</v>
          </cell>
          <cell r="C541" t="str">
            <v>GUINDAUTO HIDRÁULICO, CAPACIDADE MÁXIMA DE CARGA 6200 KG, MOMENTO MÁXIMO DE CARGA 11,7 TM, ALCANCE MÁXIMO HORIZONTAL 9,70 M, INCLUSIVE CAMINHÃO TOCO PBT 16.000 KG, POTÊNCIA DE 189 CV - CHI DIURNO. AF_06/2014</v>
          </cell>
          <cell r="D541" t="str">
            <v>CHI</v>
          </cell>
          <cell r="E541">
            <v>68.510000000000005</v>
          </cell>
          <cell r="F541" t="str">
            <v xml:space="preserve">SINAPI  </v>
          </cell>
        </row>
        <row r="542">
          <cell r="B542">
            <v>5934</v>
          </cell>
          <cell r="C542" t="str">
            <v>MOTONIVELADORA POTÊNCIA BÁSICA LÍQUIDA (PRIMEIRA MARCHA) 125 HP, PESO BRUTO 13032 KG, LARGURA DA LÂMINA DE 3,7 M - CHI DIURNO. AF_06/2014</v>
          </cell>
          <cell r="D542" t="str">
            <v>CHI</v>
          </cell>
          <cell r="E542">
            <v>105.01</v>
          </cell>
          <cell r="F542" t="str">
            <v xml:space="preserve">SINAPI  </v>
          </cell>
        </row>
        <row r="543">
          <cell r="B543">
            <v>5942</v>
          </cell>
          <cell r="C543" t="str">
            <v>PÁ CARREGADEIRA SOBRE RODAS, POTÊNCIA LÍQUIDA 128 HP, CAPACIDADE DA CAÇAMBA 1,7 A 2,8 M3, PESO OPERACIONAL 11632 KG - CHI DIURNO. AF_06/2014</v>
          </cell>
          <cell r="D543" t="str">
            <v>CHI</v>
          </cell>
          <cell r="E543">
            <v>79.12</v>
          </cell>
          <cell r="F543" t="str">
            <v xml:space="preserve">SINAPI  </v>
          </cell>
        </row>
        <row r="544">
          <cell r="B544">
            <v>5946</v>
          </cell>
          <cell r="C544" t="str">
            <v>PÁ CARREGADEIRA SOBRE RODAS, POTÊNCIA 197 HP, CAPACIDADE DA CAÇAMBA 2,5 A 3,5 M3, PESO OPERACIONAL 18338 KG - CHI DIURNO. AF_06/2014</v>
          </cell>
          <cell r="D544" t="str">
            <v>CHI</v>
          </cell>
          <cell r="E544">
            <v>96.82</v>
          </cell>
          <cell r="F544" t="str">
            <v xml:space="preserve">SINAPI  </v>
          </cell>
        </row>
        <row r="545">
          <cell r="B545">
            <v>5952</v>
          </cell>
          <cell r="C545" t="str">
            <v>MARTELETE OU ROMPEDOR PNEUMÁTICO MANUAL, 28 KG, COM SILENCIADOR - CHI DIURNO. AF_07/2016</v>
          </cell>
          <cell r="D545" t="str">
            <v>CHI</v>
          </cell>
          <cell r="E545">
            <v>30.31</v>
          </cell>
          <cell r="F545" t="str">
            <v xml:space="preserve">SINAPI  </v>
          </cell>
        </row>
        <row r="546">
          <cell r="B546">
            <v>5954</v>
          </cell>
          <cell r="C546" t="str">
            <v>COMPRESSOR DE AR REBOCÁVEL, VAZÃO 189 PCM, PRESSÃO EFETIVA DE TRABALHO 102 PSI, MOTOR DIESEL, POTÊNCIA 63 CV - CHI DIURNO. AF_06/2015</v>
          </cell>
          <cell r="D546" t="str">
            <v>CHI</v>
          </cell>
          <cell r="E546">
            <v>4.4400000000000004</v>
          </cell>
          <cell r="F546" t="str">
            <v xml:space="preserve">SINAPI  </v>
          </cell>
        </row>
        <row r="547">
          <cell r="B547">
            <v>5961</v>
          </cell>
          <cell r="C547" t="str">
            <v>CAMINHÃO BASCULANTE 6 M3, PESO BRUTO TOTAL 16.000 KG, CARGA ÚTIL MÁXIMA 13.071 KG, DISTÂNCIA ENTRE EIXOS 4,80 M, POTÊNCIA 230 CV INCLUSIVE CAÇAMBA METÁLICA - CHI DIURNO. AF_06/2014</v>
          </cell>
          <cell r="D547" t="str">
            <v>CHI</v>
          </cell>
          <cell r="E547">
            <v>58.17</v>
          </cell>
          <cell r="F547" t="str">
            <v xml:space="preserve">SINAPI  </v>
          </cell>
        </row>
        <row r="548">
          <cell r="B548">
            <v>6260</v>
          </cell>
          <cell r="C548" t="str">
            <v>CAMINHÃO PIPA 6.000 L, PESO BRUTO TOTAL 13.000 KG, DISTÂNCIA ENTRE EIXOS 4,80 M, POTÊNCIA 189 CV INCLUSIVE TANQUE DE AÇO PARA TRANSPORTE DE ÁGUA, CAPACIDADE 6 M3 - CHI DIURNO. AF_06/2014</v>
          </cell>
          <cell r="D548" t="str">
            <v>CHI</v>
          </cell>
          <cell r="E548">
            <v>58.53</v>
          </cell>
          <cell r="F548" t="str">
            <v xml:space="preserve">SINAPI  </v>
          </cell>
        </row>
        <row r="549">
          <cell r="B549">
            <v>6880</v>
          </cell>
          <cell r="C549" t="str">
            <v>ROLO COMPACTADOR DE PNEUS ESTÁTICO, PRESSÃO VARIÁVEL, POTÊNCIA 111 HP, PESO SEM/COM LASTRO 9,5 / 26 T, LARGURA DE TRABALHO 1,90 M - CHI DIURNO. AF_07/2014</v>
          </cell>
          <cell r="D549" t="str">
            <v>CHI</v>
          </cell>
          <cell r="E549">
            <v>89.83</v>
          </cell>
          <cell r="F549" t="str">
            <v xml:space="preserve">SINAPI  </v>
          </cell>
        </row>
        <row r="550">
          <cell r="B550">
            <v>7031</v>
          </cell>
          <cell r="C550" t="str">
            <v>TANQUE DE ASFALTO ESTACIONÁRIO COM SERPENTINA, CAPACIDADE 30.000 L - CHI DIURNO. AF_06/2014</v>
          </cell>
          <cell r="D550" t="str">
            <v>CHI</v>
          </cell>
          <cell r="E550">
            <v>6.02</v>
          </cell>
          <cell r="F550" t="str">
            <v xml:space="preserve">SINAPI  </v>
          </cell>
        </row>
        <row r="551">
          <cell r="B551">
            <v>7043</v>
          </cell>
          <cell r="C551" t="str">
            <v>MOTOBOMBA TRASH (PARA ÁGUA SUJA) AUTO ESCORVANTE, MOTOR GASOLINA DE 6,41 HP, DIÂMETROS DE SUCÇÃO X RECALQUE: 3" X 3", HM/Q = 10 MCA / 60 M3/H A 23 MCA / 0 M3/H - CHI DIURNO. AF_10/2014</v>
          </cell>
          <cell r="D551" t="str">
            <v>CHI</v>
          </cell>
          <cell r="E551">
            <v>0.3</v>
          </cell>
          <cell r="F551" t="str">
            <v xml:space="preserve">SINAPI  </v>
          </cell>
        </row>
        <row r="552">
          <cell r="B552">
            <v>7050</v>
          </cell>
          <cell r="C552" t="str">
            <v>ROLO COMPACTADOR PE DE CARNEIRO VIBRATORIO, POTENCIA 125 HP, PESO OPERACIONAL SEM/COM LASTRO 11,95 / 13,30 T, IMPACTO DINAMICO 38,5 / 22,5 T, LARGURA DE TRABALHO 2,15 M - CHI DIURNO. AF_06/2014</v>
          </cell>
          <cell r="D552" t="str">
            <v>CHI</v>
          </cell>
          <cell r="E552">
            <v>83.82</v>
          </cell>
          <cell r="F552" t="str">
            <v xml:space="preserve">SINAPI  </v>
          </cell>
        </row>
        <row r="553">
          <cell r="B553">
            <v>67827</v>
          </cell>
          <cell r="C553" t="str">
            <v>CAMINHÃO BASCULANTE 6 M3 TOCO, PESO BRUTO TOTAL 16.000 KG, CARGA ÚTIL MÁXIMA 11.130 KG, DISTÂNCIA ENTRE EIXOS 5,36 M, POTÊNCIA 185 CV, INCLUSIVE CAÇAMBA METÁLICA - CHI DIURNO. AF_06/2014</v>
          </cell>
          <cell r="D553" t="str">
            <v>CHI</v>
          </cell>
          <cell r="E553">
            <v>59.21</v>
          </cell>
          <cell r="F553" t="str">
            <v xml:space="preserve">SINAPI  </v>
          </cell>
        </row>
        <row r="554">
          <cell r="B554">
            <v>73395</v>
          </cell>
          <cell r="C554" t="str">
            <v>GRUPO GERADOR ESTACIONÁRIO, MOTOR DIESEL POTÊNCIA 170 KVA - CHI DIURNO. AF_02/2016</v>
          </cell>
          <cell r="D554" t="str">
            <v>CHI</v>
          </cell>
          <cell r="E554">
            <v>7.36</v>
          </cell>
          <cell r="F554" t="str">
            <v xml:space="preserve">SINAPI  </v>
          </cell>
        </row>
        <row r="555">
          <cell r="B555">
            <v>83766</v>
          </cell>
          <cell r="C555" t="str">
            <v>GRUPO DE SOLDAGEM COM GERADOR A DIESEL 60 CV PARA SOLDA ELÉTRICA, SOBRE 04 RODAS, COM MOTOR 4 CILINDROS 600 A - CHI DIURNO. AF_02/2016</v>
          </cell>
          <cell r="D555" t="str">
            <v>CHI</v>
          </cell>
          <cell r="E555">
            <v>35.130000000000003</v>
          </cell>
          <cell r="F555" t="str">
            <v xml:space="preserve">SINAPI  </v>
          </cell>
        </row>
        <row r="556">
          <cell r="B556">
            <v>84013</v>
          </cell>
          <cell r="C556" t="str">
            <v>ESCAVADEIRA HIDRÁULICA SOBRE ESTEIRAS, CAÇAMBA 0,80 M3, PESO OPERACIONAL 17,8 T, POTÊNCIA LÍQUIDA 110 HP - CHI DIURNO. AF_10/2014</v>
          </cell>
          <cell r="D556" t="str">
            <v>CHI</v>
          </cell>
          <cell r="E556">
            <v>88.46</v>
          </cell>
          <cell r="F556" t="str">
            <v xml:space="preserve">SINAPI  </v>
          </cell>
        </row>
        <row r="557">
          <cell r="B557">
            <v>87446</v>
          </cell>
          <cell r="C557" t="str">
            <v>BETONEIRA CAPACIDADE NOMINAL 400 L, CAPACIDADE DE MISTURA 310 L, MOTOR A DIESEL POTÊNCIA 5,0 HP, SEM CARREGADOR - CHI DIURNO. AF_06/2014</v>
          </cell>
          <cell r="D557" t="str">
            <v>CHI</v>
          </cell>
          <cell r="E557">
            <v>0.52</v>
          </cell>
          <cell r="F557" t="str">
            <v xml:space="preserve">SINAPI  </v>
          </cell>
        </row>
        <row r="558">
          <cell r="B558">
            <v>88392</v>
          </cell>
          <cell r="C558" t="str">
            <v>MISTURADOR DE ARGAMASSA, EIXO HORIZONTAL, CAPACIDADE DE MISTURA 300 KG, MOTOR ELÉTRICO POTÊNCIA 5 CV - CHI DIURNO. AF_06/2014</v>
          </cell>
          <cell r="D558" t="str">
            <v>CHI</v>
          </cell>
          <cell r="E558">
            <v>1.04</v>
          </cell>
          <cell r="F558" t="str">
            <v xml:space="preserve">SINAPI  </v>
          </cell>
        </row>
        <row r="559">
          <cell r="B559">
            <v>88398</v>
          </cell>
          <cell r="C559" t="str">
            <v>MISTURADOR DE ARGAMASSA, EIXO HORIZONTAL, CAPACIDADE DE MISTURA 600 KG, MOTOR ELÉTRICO POTÊNCIA 7,5 CV - CHI DIURNO. AF_06/2014</v>
          </cell>
          <cell r="D559" t="str">
            <v>CHI</v>
          </cell>
          <cell r="E559">
            <v>1.23</v>
          </cell>
          <cell r="F559" t="str">
            <v xml:space="preserve">SINAPI  </v>
          </cell>
        </row>
        <row r="560">
          <cell r="B560">
            <v>88404</v>
          </cell>
          <cell r="C560" t="str">
            <v>MISTURADOR DE ARGAMASSA, EIXO HORIZONTAL, CAPACIDADE DE MISTURA 160 KG, MOTOR ELÉTRICO POTÊNCIA 3 CV - CHI DIURNO. AF_06/2014</v>
          </cell>
          <cell r="D560" t="str">
            <v>CHI</v>
          </cell>
          <cell r="E560">
            <v>0.98</v>
          </cell>
          <cell r="F560" t="str">
            <v xml:space="preserve">SINAPI  </v>
          </cell>
        </row>
        <row r="561">
          <cell r="B561">
            <v>88430</v>
          </cell>
          <cell r="C561" t="str">
            <v>PROJETOR DE ARGAMASSA, CAPACIDADE DE PROJEÇÃO 1,5 M3/H, ALCANCE DE 30 ATÉ 60 M, MOTOR ELÉTRICO POTÊNCIA 7,5 HP - CHI DIURNO. AF_06/2014</v>
          </cell>
          <cell r="D561" t="str">
            <v>CHI</v>
          </cell>
          <cell r="E561">
            <v>6.4</v>
          </cell>
          <cell r="F561" t="str">
            <v xml:space="preserve">SINAPI  </v>
          </cell>
        </row>
        <row r="562">
          <cell r="B562">
            <v>88438</v>
          </cell>
          <cell r="C562" t="str">
            <v>PROJETOR DE ARGAMASSA, CAPACIDADE DE PROJEÇÃO 2 M3/H, ALCANCE ATÉ 50 M, MOTOR ELÉTRICO POTÊNCIA 7,5 HP - CHI DIURNO. AF_06/2014</v>
          </cell>
          <cell r="D562" t="str">
            <v>CHI</v>
          </cell>
          <cell r="E562">
            <v>8.49</v>
          </cell>
          <cell r="F562" t="str">
            <v xml:space="preserve">SINAPI  </v>
          </cell>
        </row>
        <row r="563">
          <cell r="B563">
            <v>88831</v>
          </cell>
          <cell r="C563" t="str">
            <v>BETONEIRA CAPACIDADE NOMINAL DE 400 L, CAPACIDADE DE MISTURA 280 L, MOTOR ELÉTRICO TRIFÁSICO POTÊNCIA DE 2 CV, SEM CARREGADOR - CHI DIURNO. AF_10/2014</v>
          </cell>
          <cell r="D563" t="str">
            <v>CHI</v>
          </cell>
          <cell r="E563">
            <v>0.39</v>
          </cell>
          <cell r="F563" t="str">
            <v xml:space="preserve">SINAPI  </v>
          </cell>
        </row>
        <row r="564">
          <cell r="B564">
            <v>88844</v>
          </cell>
          <cell r="C564" t="str">
            <v>TRATOR DE ESTEIRAS, POTÊNCIA 125 HP, PESO OPERACIONAL 12,9 T, COM LÂMINA 2,7 M3 - CHI DIURNO. AF_10/2014</v>
          </cell>
          <cell r="D564" t="str">
            <v>CHI</v>
          </cell>
          <cell r="E564">
            <v>79.69</v>
          </cell>
          <cell r="F564" t="str">
            <v xml:space="preserve">SINAPI  </v>
          </cell>
        </row>
        <row r="565">
          <cell r="B565">
            <v>88908</v>
          </cell>
          <cell r="C565" t="str">
            <v>ESCAVADEIRA HIDRÁULICA SOBRE ESTEIRAS, CAÇAMBA 1,20 M3, PESO OPERACIONAL 21 T, POTÊNCIA BRUTA 155 HP - CHI DIURNO. AF_06/2014</v>
          </cell>
          <cell r="D565" t="str">
            <v>CHI</v>
          </cell>
          <cell r="E565">
            <v>97.02</v>
          </cell>
          <cell r="F565" t="str">
            <v xml:space="preserve">SINAPI  </v>
          </cell>
        </row>
        <row r="566">
          <cell r="B566">
            <v>89022</v>
          </cell>
          <cell r="C566" t="str">
            <v>BOMBA SUBMERSÍVEL ELÉTRICA TRIFÁSICA, POTÊNCIA 2,96 HP, Ø ROTOR 144 MM SEMI-ABERTO, BOCAL DE SAÍDA Ø 2, HM/Q = 2 MCA / 38,8 M3/H A 28 MCA / 5 M3/H - CHI DIURNO. AF_06/2014</v>
          </cell>
          <cell r="D566" t="str">
            <v>CHI</v>
          </cell>
          <cell r="E566">
            <v>0.31</v>
          </cell>
          <cell r="F566" t="str">
            <v xml:space="preserve">SINAPI  </v>
          </cell>
        </row>
        <row r="567">
          <cell r="B567">
            <v>89027</v>
          </cell>
          <cell r="C567" t="str">
            <v>TANQUE DE ASFALTO ESTACIONÁRIO COM MAÇARICO, CAPACIDADE 20.000 L - CHI DIURNO. AF_06/2014</v>
          </cell>
          <cell r="D567" t="str">
            <v>CHI</v>
          </cell>
          <cell r="E567">
            <v>4.88</v>
          </cell>
          <cell r="F567" t="str">
            <v xml:space="preserve">SINAPI  </v>
          </cell>
        </row>
        <row r="568">
          <cell r="B568">
            <v>89031</v>
          </cell>
          <cell r="C568" t="str">
            <v>TRATOR DE ESTEIRAS, POTÊNCIA 100 HP, PESO OPERACIONAL 9,4 T, COM LÂMINA 2,19 M3 - CHI DIURNO. AF_06/2014</v>
          </cell>
          <cell r="D568" t="str">
            <v>CHI</v>
          </cell>
          <cell r="E568">
            <v>77.63</v>
          </cell>
          <cell r="F568" t="str">
            <v xml:space="preserve">SINAPI  </v>
          </cell>
        </row>
        <row r="569">
          <cell r="B569">
            <v>89036</v>
          </cell>
          <cell r="C569" t="str">
            <v>TRATOR DE PNEUS, POTÊNCIA 85 CV, TRAÇÃO 4X4, PESO COM LASTRO DE 4.675 KG - CHI DIURNO. AF_06/2014</v>
          </cell>
          <cell r="D569" t="str">
            <v>CHI</v>
          </cell>
          <cell r="E569">
            <v>49.49</v>
          </cell>
          <cell r="F569" t="str">
            <v xml:space="preserve">SINAPI  </v>
          </cell>
        </row>
        <row r="570">
          <cell r="B570">
            <v>89218</v>
          </cell>
          <cell r="C570" t="str">
            <v>BATE-ESTACAS POR GRAVIDADE, POTÊNCIA DE 160 HP, PESO DO MARTELO ATÉ 3 TONELADAS - CHI DIURNO. AF_11/2014</v>
          </cell>
          <cell r="D570" t="str">
            <v>CHI</v>
          </cell>
          <cell r="E570">
            <v>102.01</v>
          </cell>
          <cell r="F570" t="str">
            <v xml:space="preserve">SINAPI  </v>
          </cell>
        </row>
        <row r="571">
          <cell r="B571">
            <v>89226</v>
          </cell>
          <cell r="C571" t="str">
            <v>BETONEIRA CAPACIDADE NOMINAL DE 600 L, CAPACIDADE DE MISTURA 360 L, MOTOR ELÉTRICO TRIFÁSICO POTÊNCIA DE 4 CV, SEM CARREGADOR - CHI DIURNO. AF_11/2014</v>
          </cell>
          <cell r="D571" t="str">
            <v>CHI</v>
          </cell>
          <cell r="E571">
            <v>1.58</v>
          </cell>
          <cell r="F571" t="str">
            <v xml:space="preserve">SINAPI  </v>
          </cell>
        </row>
        <row r="572">
          <cell r="B572">
            <v>89235</v>
          </cell>
          <cell r="C572" t="str">
            <v>FRESADORA DE ASFALTO A FRIO SOBRE RODAS, LARGURA FRESAGEM DE 1,0 M, POTÊNCIA 208 HP - CHI DIURNO. AF_11/2014</v>
          </cell>
          <cell r="D572" t="str">
            <v>CHI</v>
          </cell>
          <cell r="E572">
            <v>196.59</v>
          </cell>
          <cell r="F572" t="str">
            <v xml:space="preserve">SINAPI  </v>
          </cell>
        </row>
        <row r="573">
          <cell r="B573">
            <v>89243</v>
          </cell>
          <cell r="C573" t="str">
            <v>FRESADORA DE ASFALTO A FRIO SOBRE RODAS, LARGURA FRESAGEM DE 2,0 M, POTÊNCIA 550 HP - CHI DIURNO. AF_11/2014</v>
          </cell>
          <cell r="D573" t="str">
            <v>CHI</v>
          </cell>
          <cell r="E573">
            <v>411.9</v>
          </cell>
          <cell r="F573" t="str">
            <v xml:space="preserve">SINAPI  </v>
          </cell>
        </row>
        <row r="574">
          <cell r="B574">
            <v>89251</v>
          </cell>
          <cell r="C574" t="str">
            <v>RECICLADORA DE ASFALTO A FRIO SOBRE RODAS, LARGURA FRESAGEM DE 2,0 M, POTÊNCIA 422 HP - CHI DIURNO. AF_11/2014</v>
          </cell>
          <cell r="D574" t="str">
            <v>CHI</v>
          </cell>
          <cell r="E574">
            <v>362.56</v>
          </cell>
          <cell r="F574" t="str">
            <v xml:space="preserve">SINAPI  </v>
          </cell>
        </row>
        <row r="575">
          <cell r="B575">
            <v>89258</v>
          </cell>
          <cell r="C575" t="str">
            <v>VIBROACABADORA DE ASFALTO SOBRE ESTEIRAS, LARGURA DE PAVIMENTAÇÃO 2,13 M A 4,55 M, POTÊNCIA 100 HP, CAPACIDADE 400 T/H - CHI DIURNO. AF_11/2014</v>
          </cell>
          <cell r="D575" t="str">
            <v>CHI</v>
          </cell>
          <cell r="E575">
            <v>131.87</v>
          </cell>
          <cell r="F575" t="str">
            <v xml:space="preserve">SINAPI  </v>
          </cell>
        </row>
        <row r="576">
          <cell r="B576">
            <v>89273</v>
          </cell>
          <cell r="C576" t="str">
            <v>GUINDASTE HIDRÁULICO AUTOPROPELIDO, COM LANÇA TELESCÓPICA 28,80 M, CAPACIDADE MÁXIMA 30 T, POTÊNCIA 97 KW, TRAÇÃO 4 X 4 - CHI DIURNO. AF_11/2014</v>
          </cell>
          <cell r="D576" t="str">
            <v>CHI</v>
          </cell>
          <cell r="E576">
            <v>94.27</v>
          </cell>
          <cell r="F576" t="str">
            <v xml:space="preserve">SINAPI  </v>
          </cell>
        </row>
        <row r="577">
          <cell r="B577">
            <v>89279</v>
          </cell>
          <cell r="C577" t="str">
            <v>BETONEIRA CAPACIDADE NOMINAL DE 600 L, CAPACIDADE DE MISTURA 440 L, MOTOR A DIESEL POTÊNCIA 10 HP, COM CARREGADOR - CHI DIURNO. AF_11/2014</v>
          </cell>
          <cell r="D577" t="str">
            <v>CHI</v>
          </cell>
          <cell r="E577">
            <v>1.93</v>
          </cell>
          <cell r="F577" t="str">
            <v xml:space="preserve">SINAPI  </v>
          </cell>
        </row>
        <row r="578">
          <cell r="B578">
            <v>89877</v>
          </cell>
          <cell r="C578" t="str">
            <v>CAMINHÃO BASCULANTE 14 M3, COM CAVALO MECÂNICO DE CAPACIDADE MÁXIMA DE TRAÇÃO COMBINADO DE 36000 KG, POTÊNCIA 286 CV, INCLUSIVE SEMIREBOQUE COM CAÇAMBA METÁLICA - CHI DIURNO. AF_12/2014</v>
          </cell>
          <cell r="D578" t="str">
            <v>CHI</v>
          </cell>
          <cell r="E578">
            <v>73.16</v>
          </cell>
          <cell r="F578" t="str">
            <v xml:space="preserve">SINAPI  </v>
          </cell>
        </row>
        <row r="579">
          <cell r="B579">
            <v>89884</v>
          </cell>
          <cell r="C579" t="str">
            <v>CAMINHÃO BASCULANTE 18 M3, COM CAVALO MECÂNICO DE CAPACIDADE MÁXIMA DE TRAÇÃO COMBINADO DE 45000 KG, POTÊNCIA 330 CV, INCLUSIVE SEMIREBOQUE COM CAÇAMBA METÁLICA - CHI DIURNO. AF_12/2014</v>
          </cell>
          <cell r="D579" t="str">
            <v>CHI</v>
          </cell>
          <cell r="E579">
            <v>76.23</v>
          </cell>
          <cell r="F579" t="str">
            <v xml:space="preserve">SINAPI  </v>
          </cell>
        </row>
        <row r="580">
          <cell r="B580">
            <v>90587</v>
          </cell>
          <cell r="C580" t="str">
            <v>VIBRADOR DE IMERSÃO, DIÂMETRO DE PONTEIRA 45MM, MOTOR ELÉTRICO TRIFÁSICO POTÊNCIA DE 2 CV - CHI DIURNO. AF_06/2015</v>
          </cell>
          <cell r="D580" t="str">
            <v>CHI</v>
          </cell>
          <cell r="E580">
            <v>0.56000000000000005</v>
          </cell>
          <cell r="F580" t="str">
            <v xml:space="preserve">SINAPI  </v>
          </cell>
        </row>
        <row r="581">
          <cell r="B581">
            <v>90626</v>
          </cell>
          <cell r="C581" t="str">
            <v>PERFURATRIZ MANUAL, TORQUE MÁXIMO 83 N.M, POTÊNCIA 5 CV, COM DIÂMETRO MÁXIMO 4" - CHI DIURNO. AF_06/2015</v>
          </cell>
          <cell r="D581" t="str">
            <v>CHI</v>
          </cell>
          <cell r="E581">
            <v>1.8</v>
          </cell>
          <cell r="F581" t="str">
            <v xml:space="preserve">SINAPI  </v>
          </cell>
        </row>
        <row r="582">
          <cell r="B582">
            <v>90632</v>
          </cell>
          <cell r="C582" t="str">
            <v>PERFURATRIZ SOBRE ESTEIRA, TORQUE MÁXIMO 600 KGF, PESO MÉDIO 1000 KG, POTÊNCIA 20 HP, DIÂMETRO MÁXIMO 10" - CHI DIURNO. AF_06/2015</v>
          </cell>
          <cell r="D582" t="str">
            <v>CHI</v>
          </cell>
          <cell r="E582">
            <v>87.46</v>
          </cell>
          <cell r="F582" t="str">
            <v xml:space="preserve">SINAPI  </v>
          </cell>
        </row>
        <row r="583">
          <cell r="B583">
            <v>90638</v>
          </cell>
          <cell r="C583" t="str">
            <v>MISTURADOR DUPLO HORIZONTAL DE ALTA TURBULÊNCIA, CAPACIDADE / VOLUME 2 X 500 LITROS, MOTORES ELÉTRICOS MÍNIMO 5 CV CADA, PARA NATA CIMENTO, ARGAMASSA E OUTROS - CHI DIURNO. AF_06/2015</v>
          </cell>
          <cell r="D583" t="str">
            <v>CHI</v>
          </cell>
          <cell r="E583">
            <v>4.92</v>
          </cell>
          <cell r="F583" t="str">
            <v xml:space="preserve">SINAPI  </v>
          </cell>
        </row>
        <row r="584">
          <cell r="B584">
            <v>90644</v>
          </cell>
          <cell r="C584" t="str">
            <v>BOMBA TRIPLEX, PARA INJEÇÃO DE NATA DE CIMENTO, VAZÃO MÁXIMA DE 100 LITROS/MINUTO, PRESSÃO MÁXIMA DE 70 BAR - CHI DIURNO. AF_06/2015</v>
          </cell>
          <cell r="D584" t="str">
            <v>CHI</v>
          </cell>
          <cell r="E584">
            <v>7.35</v>
          </cell>
          <cell r="F584" t="str">
            <v xml:space="preserve">SINAPI  </v>
          </cell>
        </row>
        <row r="585">
          <cell r="B585">
            <v>90651</v>
          </cell>
          <cell r="C585" t="str">
            <v>BOMBA CENTRÍFUGA MONOESTÁGIO COM MOTOR ELÉTRICO MONOFÁSICO, POTÊNCIA 15 HP, DIÂMETRO DO ROTOR 173 MM, HM/Q = 30 MCA / 90 M3/H A 45 MCA / 55 M3/H - CHI DIURNO. AF_06/2015</v>
          </cell>
          <cell r="D585" t="str">
            <v>CHI</v>
          </cell>
          <cell r="E585">
            <v>0.86</v>
          </cell>
          <cell r="F585" t="str">
            <v xml:space="preserve">SINAPI  </v>
          </cell>
        </row>
        <row r="586">
          <cell r="B586">
            <v>90657</v>
          </cell>
          <cell r="C586" t="str">
            <v>BOMBA DE PROJEÇÃO DE CONCRETO SECO, POTÊNCIA 10 CV, VAZÃO 3 M3/H - CHI DIURNO. AF_06/2015</v>
          </cell>
          <cell r="D586" t="str">
            <v>CHI</v>
          </cell>
          <cell r="E586">
            <v>4.78</v>
          </cell>
          <cell r="F586" t="str">
            <v xml:space="preserve">SINAPI  </v>
          </cell>
        </row>
        <row r="587">
          <cell r="B587">
            <v>90663</v>
          </cell>
          <cell r="C587" t="str">
            <v>BOMBA DE PROJEÇÃO DE CONCRETO SECO, POTÊNCIA 10 CV, VAZÃO 6 M3/H - CHI DIURNO. AF_06/2015</v>
          </cell>
          <cell r="D587" t="str">
            <v>CHI</v>
          </cell>
          <cell r="E587">
            <v>5.12</v>
          </cell>
          <cell r="F587" t="str">
            <v xml:space="preserve">SINAPI  </v>
          </cell>
        </row>
        <row r="588">
          <cell r="B588">
            <v>90669</v>
          </cell>
          <cell r="C588" t="str">
            <v>PROJETOR PNEUMÁTICO DE ARGAMASSA PARA CHAPISCO E REBOCO COM RECIPIENTE ACOPLADO, TIPO CANEQUINHA, COM COMPRESSOR DE AR REBOCÁVEL VAZÃO 89 PCM E MOTOR DIESEL DE 20 CV - CHI DIURNO. AF_06/2015</v>
          </cell>
          <cell r="D588" t="str">
            <v>CHI</v>
          </cell>
          <cell r="E588">
            <v>5.96</v>
          </cell>
          <cell r="F588" t="str">
            <v xml:space="preserve">SINAPI  </v>
          </cell>
        </row>
        <row r="589">
          <cell r="B589">
            <v>90675</v>
          </cell>
          <cell r="C589" t="str">
            <v>PERFURATRIZ COM TORRE METÁLICA PARA EXECUÇÃO DE ESTACA HÉLICE CONTÍNUA, PROFUNDIDADE MÁXIMA DE 30 M, DIÂMETRO MÁXIMO DE 800 MM, POTÊNCIA INSTALADA DE 268 HP, MESA ROTATIVA COM TORQUE MÁXIMO DE 170 KNM - CHI DIURNO. AF_06/2015</v>
          </cell>
          <cell r="D589" t="str">
            <v>CHI</v>
          </cell>
          <cell r="E589">
            <v>285.60000000000002</v>
          </cell>
          <cell r="F589" t="str">
            <v xml:space="preserve">SINAPI  </v>
          </cell>
        </row>
        <row r="590">
          <cell r="B590">
            <v>90681</v>
          </cell>
          <cell r="C590" t="str">
            <v>PERFURATRIZ HIDRÁULICA SOBRE CAMINHÃO COM TRADO CURTO ACOPLADO, PROFUNDIDADE MÁXIMA DE 20 M, DIÂMETRO MÁXIMO DE 1500 MM, POTÊNCIA INSTALADA DE 137 HP, MESA ROTATIVA COM TORQUE MÁXIMO DE 30 KNM - CHI DIURNO. AF_06/2015</v>
          </cell>
          <cell r="D590" t="str">
            <v>CHI</v>
          </cell>
          <cell r="E590">
            <v>168.8</v>
          </cell>
          <cell r="F590" t="str">
            <v xml:space="preserve">SINAPI  </v>
          </cell>
        </row>
        <row r="591">
          <cell r="B591">
            <v>90687</v>
          </cell>
          <cell r="C591" t="str">
            <v>MANIPULADOR TELESCÓPICO, POTÊNCIA DE 85 HP, CAPACIDADE DE CARGA DE 3.500 KG, ALTURA MÁXIMA DE ELEVAÇÃO DE 12,3 M - CHI DIURNO. AF_06/2015</v>
          </cell>
          <cell r="D591" t="str">
            <v>CHI</v>
          </cell>
          <cell r="E591">
            <v>65.95</v>
          </cell>
          <cell r="F591" t="str">
            <v xml:space="preserve">SINAPI  </v>
          </cell>
        </row>
        <row r="592">
          <cell r="B592">
            <v>90693</v>
          </cell>
          <cell r="C592" t="str">
            <v>MINICARREGADEIRA SOBRE RODAS, POTÊNCIA LÍQUIDA DE 47 HP, CAPACIDADE NOMINAL DE OPERAÇÃO DE 646 KG - CHI DIURNO. AF_06/2015</v>
          </cell>
          <cell r="D592" t="str">
            <v>CHI</v>
          </cell>
          <cell r="E592">
            <v>66.8</v>
          </cell>
          <cell r="F592" t="str">
            <v xml:space="preserve">SINAPI  </v>
          </cell>
        </row>
        <row r="593">
          <cell r="B593">
            <v>90965</v>
          </cell>
          <cell r="C593" t="str">
            <v>COMPRESSOR DE AR REBOCÁVEL, VAZÃO 89 PCM, PRESSÃO EFETIVA DE TRABALHO 102 PSI, MOTOR DIESEL, POTÊNCIA 20 CV - CHI DIURNO. AF_06/2015</v>
          </cell>
          <cell r="D593" t="str">
            <v>CHI</v>
          </cell>
          <cell r="E593">
            <v>5.93</v>
          </cell>
          <cell r="F593" t="str">
            <v xml:space="preserve">SINAPI  </v>
          </cell>
        </row>
        <row r="594">
          <cell r="B594">
            <v>90973</v>
          </cell>
          <cell r="C594" t="str">
            <v>COMPRESSOR DE AR REBOCAVEL, VAZÃO 250 PCM, PRESSAO DE TRABALHO 102 PSI, MOTOR A DIESEL POTÊNCIA 81 CV - CHI DIURNO. AF_06/2015</v>
          </cell>
          <cell r="D594" t="str">
            <v>CHI</v>
          </cell>
          <cell r="E594">
            <v>5.94</v>
          </cell>
          <cell r="F594" t="str">
            <v xml:space="preserve">SINAPI  </v>
          </cell>
        </row>
        <row r="595">
          <cell r="B595">
            <v>90982</v>
          </cell>
          <cell r="C595" t="str">
            <v>COMPRESSOR DE AR REBOCÁVEL, VAZÃO 748 PCM, PRESSÃO EFETIVA DE TRABALHO 102 PSI, MOTOR DIESEL, POTÊNCIA 210 CV - CHI DIURNO. AF_06/2015</v>
          </cell>
          <cell r="D595" t="str">
            <v>CHI</v>
          </cell>
          <cell r="E595">
            <v>15.1</v>
          </cell>
          <cell r="F595" t="str">
            <v xml:space="preserve">SINAPI  </v>
          </cell>
        </row>
        <row r="596">
          <cell r="B596">
            <v>91001</v>
          </cell>
          <cell r="C596" t="str">
            <v>COMPRESSOR DE AR REBOCAVEL, VAZÃO 400 PCM, PRESSAO DE TRABALHO 102 PSI, MOTOR A DIESEL POTÊNCIA 110 CV - CHI DIURNO. AF_06/2015</v>
          </cell>
          <cell r="D596" t="str">
            <v>CHI</v>
          </cell>
          <cell r="E596">
            <v>7.05</v>
          </cell>
          <cell r="F596" t="str">
            <v xml:space="preserve">SINAPI  </v>
          </cell>
        </row>
        <row r="597">
          <cell r="B597">
            <v>91032</v>
          </cell>
          <cell r="C597" t="str">
            <v>CAMINHÃO TRUCADO (C/ TERCEIRO EIXO) ELETRÔNICO - POTÊNCIA 231CV - PBT = 22000KG - DIST. ENTRE EIXOS 5170 MM - INCLUI CARROCERIA FIXA ABERTA DE MADEIRA - CHI DIURNO. AF_06/2015</v>
          </cell>
          <cell r="D597" t="str">
            <v>CHI</v>
          </cell>
          <cell r="E597">
            <v>63.66</v>
          </cell>
          <cell r="F597" t="str">
            <v xml:space="preserve">SINAPI  </v>
          </cell>
        </row>
        <row r="598">
          <cell r="B598">
            <v>91278</v>
          </cell>
          <cell r="C598" t="str">
            <v>PLACA VIBRATÓRIA REVERSÍVEL COM MOTOR 4 TEMPOS A GASOLINA, FORÇA CENTRÍFUGA DE 25 KN (2500 KGF), POTÊNCIA 5,5 CV - CHI DIURNO. AF_08/2015</v>
          </cell>
          <cell r="D598" t="str">
            <v>CHI</v>
          </cell>
          <cell r="E598">
            <v>0.57999999999999996</v>
          </cell>
          <cell r="F598" t="str">
            <v xml:space="preserve">SINAPI  </v>
          </cell>
        </row>
        <row r="599">
          <cell r="B599">
            <v>91285</v>
          </cell>
          <cell r="C599" t="str">
            <v>CORTADORA DE PISO COM MOTOR 4 TEMPOS A GASOLINA, POTÊNCIA DE 13 HP, COM DISCO DE CORTE DIAMANTADO SEGMENTADO PARA CONCRETO, DIÂMETRO DE 350 MM, FURO DE 1" (14 X 1") - CHI DIURNO. AF_08/2015</v>
          </cell>
          <cell r="D599" t="str">
            <v>CHI</v>
          </cell>
          <cell r="E599">
            <v>0.76</v>
          </cell>
          <cell r="F599" t="str">
            <v xml:space="preserve">SINAPI  </v>
          </cell>
        </row>
        <row r="600">
          <cell r="B600">
            <v>91387</v>
          </cell>
          <cell r="C600" t="str">
            <v>CAMINHÃO BASCULANTE 10 M3, TRUCADO CABINE SIMPLES, PESO BRUTO TOTAL 23.000 KG, CARGA ÚTIL MÁXIMA 15.935 KG, DISTÂNCIA ENTRE EIXOS 4,80 M, POTÊNCIA 230 CV INCLUSIVE CAÇAMBA METÁLICA - CHI DIURNO. AF_06/2014</v>
          </cell>
          <cell r="D600" t="str">
            <v>CHI</v>
          </cell>
          <cell r="E600">
            <v>67.260000000000005</v>
          </cell>
          <cell r="F600" t="str">
            <v xml:space="preserve">SINAPI  </v>
          </cell>
        </row>
        <row r="601">
          <cell r="B601">
            <v>91395</v>
          </cell>
          <cell r="C601" t="str">
            <v>CAMINHÃO TOCO, PBT 14.300 KG, CARGA ÚTIL MÁX. 9.710 KG, DIST. ENTRE EIXOS 3,56 M, POTÊNCIA 185 CV, INCLUSIVE CARROCERIA FIXA ABERTA DE MADEIRA P/ TRANSPORTE GERAL DE CARGA SECA, DIMEN. APROX. 2,50 X 6,50 X 0,50 M - CHI DIURNO. AF_06/2014</v>
          </cell>
          <cell r="D601" t="str">
            <v>CHI</v>
          </cell>
          <cell r="E601">
            <v>56.31</v>
          </cell>
          <cell r="F601" t="str">
            <v xml:space="preserve">SINAPI  </v>
          </cell>
        </row>
        <row r="602">
          <cell r="B602">
            <v>91486</v>
          </cell>
          <cell r="C602" t="str">
            <v>ESPARGIDOR DE ASFALTO PRESSURIZADO, TANQUE 6 M3 COM ISOLAÇÃO TÉRMICA, AQUECIDO COM 2 MAÇARICOS, COM BARRA ESPARGIDORA 3,60 M, MONTADO SOBRE CAMINHÃO  TOCO, PBT 14.300 KG, POTÊNCIA 185 CV - CHI DIURNO. AF_08/2015</v>
          </cell>
          <cell r="D602" t="str">
            <v>CHI</v>
          </cell>
          <cell r="E602">
            <v>65.45</v>
          </cell>
          <cell r="F602" t="str">
            <v xml:space="preserve">SINAPI  </v>
          </cell>
        </row>
        <row r="603">
          <cell r="B603">
            <v>91534</v>
          </cell>
          <cell r="C603" t="str">
            <v>COMPACTADOR DE SOLOS DE PERCUSSÃO (SOQUETE) COM MOTOR A GASOLINA 4 TEMPOS, POTÊNCIA 4 CV - CHI DIURNO. AF_08/2015</v>
          </cell>
          <cell r="D603" t="str">
            <v>CHI</v>
          </cell>
          <cell r="E603">
            <v>33.24</v>
          </cell>
          <cell r="F603" t="str">
            <v xml:space="preserve">SINAPI  </v>
          </cell>
        </row>
        <row r="604">
          <cell r="B604">
            <v>91635</v>
          </cell>
          <cell r="C604" t="str">
            <v>GUINDAUTO HIDRÁULICO, CAPACIDADE MÁXIMA DE CARGA 6500 KG, MOMENTO MÁXIMO DE CARGA 5,8 TM, ALCANCE MÁXIMO HORIZONTAL 7,60 M, INCLUSIVE CAMINHÃO TOCO PBT 9.700 KG, POTÊNCIA DE 160 CV - CHI DIURNO. AF_08/2015</v>
          </cell>
          <cell r="D604" t="str">
            <v>CHI</v>
          </cell>
          <cell r="E604">
            <v>61.29</v>
          </cell>
          <cell r="F604" t="str">
            <v xml:space="preserve">SINAPI  </v>
          </cell>
        </row>
        <row r="605">
          <cell r="B605">
            <v>91646</v>
          </cell>
          <cell r="C605" t="str">
            <v>CAMINHÃO DE TRANSPORTE DE MATERIAL ASFÁLTICO 30.000 L, COM CAVALO MECÂNICO DE CAPACIDADE MÁXIMA DE TRAÇÃO COMBINADO DE 66.000 KG, POTÊNCIA 360 CV, INCLUSIVE TANQUE DE ASFALTO COM SERPENTINA - CHI DIURNO. AF_08/2015</v>
          </cell>
          <cell r="D605" t="str">
            <v>CHI</v>
          </cell>
          <cell r="E605">
            <v>85.99</v>
          </cell>
          <cell r="F605" t="str">
            <v xml:space="preserve">SINAPI  </v>
          </cell>
        </row>
        <row r="606">
          <cell r="B606">
            <v>91693</v>
          </cell>
          <cell r="C606" t="str">
            <v>SERRA CIRCULAR DE BANCADA COM MOTOR ELÉTRICO POTÊNCIA DE 5HP, COM COIFA PARA DISCO 10" - CHI DIURNO. AF_08/2015</v>
          </cell>
          <cell r="D606" t="str">
            <v>CHI</v>
          </cell>
          <cell r="E606">
            <v>32.46</v>
          </cell>
          <cell r="F606" t="str">
            <v xml:space="preserve">SINAPI  </v>
          </cell>
        </row>
        <row r="607">
          <cell r="B607">
            <v>92044</v>
          </cell>
          <cell r="C607" t="str">
            <v>DISTRIBUIDOR DE AGREGADOS REBOCAVEL, CAPACIDADE 1,9 M³, LARGURA DE TRABALHO 3,66 M - CHI DIURNO. AF_11/2015</v>
          </cell>
          <cell r="D607" t="str">
            <v>CHI</v>
          </cell>
          <cell r="E607">
            <v>7.59</v>
          </cell>
          <cell r="F607" t="str">
            <v xml:space="preserve">SINAPI  </v>
          </cell>
        </row>
        <row r="608">
          <cell r="B608">
            <v>92107</v>
          </cell>
          <cell r="C608" t="str">
            <v>CAMINHÃO PARA EQUIPAMENTO DE LIMPEZA A SUCÇÃO COM CAMINHÃO TRUCADO DE PESO BRUTO TOTAL 23000 KG, CARGA ÚTIL MÁXIMA 15935 KG, DISTÂNCIA ENTRE EIXOS 4,80 M, POTÊNCIA 230 CV, INCLUSIVE LIMPADORA A SUCÇÃO, TANQUE 12000 L - CHI DIURNO. AF_11/2015</v>
          </cell>
          <cell r="D608" t="str">
            <v>CHI</v>
          </cell>
          <cell r="E608">
            <v>80.239999999999995</v>
          </cell>
          <cell r="F608" t="str">
            <v xml:space="preserve">SINAPI  </v>
          </cell>
        </row>
        <row r="609">
          <cell r="B609">
            <v>92113</v>
          </cell>
          <cell r="C609" t="str">
            <v>PENEIRA ROTATIVA COM MOTOR ELÉTRICO TRIFÁSICO DE 2 CV, CILINDRO DE 1 M X 0,60 M, COM FUROS DE 3,17 MM - CHI DIURNO. AF_11/2015</v>
          </cell>
          <cell r="D609" t="str">
            <v>CHI</v>
          </cell>
          <cell r="E609">
            <v>1.1499999999999999</v>
          </cell>
          <cell r="F609" t="str">
            <v xml:space="preserve">SINAPI  </v>
          </cell>
        </row>
        <row r="610">
          <cell r="B610">
            <v>92119</v>
          </cell>
          <cell r="C610" t="str">
            <v>DOSADOR DE AREIA, CAPACIDADE DE 26 LITROS - CHI DIURNO. AF_11/2015</v>
          </cell>
          <cell r="D610" t="str">
            <v>CHI</v>
          </cell>
          <cell r="E610">
            <v>0.12</v>
          </cell>
          <cell r="F610" t="str">
            <v xml:space="preserve">SINAPI  </v>
          </cell>
        </row>
        <row r="611">
          <cell r="B611">
            <v>92139</v>
          </cell>
          <cell r="C611" t="str">
            <v>CAMINHONETE COM MOTOR A DIESEL, POTÊNCIA 180 CV, CABINE DUPLA, 4X4 - CHI DIURNO. AF_11/2015</v>
          </cell>
          <cell r="D611" t="str">
            <v>CHI</v>
          </cell>
          <cell r="E611">
            <v>45.63</v>
          </cell>
          <cell r="F611" t="str">
            <v xml:space="preserve">SINAPI  </v>
          </cell>
        </row>
        <row r="612">
          <cell r="B612">
            <v>92146</v>
          </cell>
          <cell r="C612" t="str">
            <v>CAMINHONETE CABINE SIMPLES COM MOTOR 1.6 FLEX, CÂMBIO MANUAL, POTÊNCIA 101/104 CV, 2 PORTAS - CHI DIURNO. AF_11/2015</v>
          </cell>
          <cell r="D612" t="str">
            <v>CHI</v>
          </cell>
          <cell r="E612">
            <v>35.76</v>
          </cell>
          <cell r="F612" t="str">
            <v xml:space="preserve">SINAPI  </v>
          </cell>
        </row>
        <row r="613">
          <cell r="B613">
            <v>92243</v>
          </cell>
          <cell r="C613" t="str">
            <v>CAMINHÃO DE TRANSPORTE DE MATERIAL ASFÁLTICO 20.000 L, COM CAVALO MECÂNICO DE CAPACIDADE MÁXIMA DE TRAÇÃO COMBINADO DE 45.000 KG, POTÊNCIA 330 CV, INCLUSIVE TANQUE DE ASFALTO COM MAÇARICO - CHI DIURNO. AF_12/2015</v>
          </cell>
          <cell r="D613" t="str">
            <v>CHI</v>
          </cell>
          <cell r="E613">
            <v>73.52</v>
          </cell>
          <cell r="F613" t="str">
            <v xml:space="preserve">SINAPI  </v>
          </cell>
        </row>
        <row r="614">
          <cell r="B614">
            <v>92717</v>
          </cell>
          <cell r="C614" t="str">
            <v>APARELHO PARA CORTE E SOLDA OXI-ACETILENO SOBRE RODAS, INCLUSIVE CILINDROS E MAÇARICOS - CHI DIURNO. AF_12/2015</v>
          </cell>
          <cell r="D614" t="str">
            <v>CHI</v>
          </cell>
          <cell r="E614">
            <v>0.16</v>
          </cell>
          <cell r="F614" t="str">
            <v xml:space="preserve">SINAPI  </v>
          </cell>
        </row>
        <row r="615">
          <cell r="B615">
            <v>92961</v>
          </cell>
          <cell r="C615" t="str">
            <v>MÁQUINA EXTRUSORA DE CONCRETO PARA GUIAS E SARJETAS, MOTOR A DIESEL, POTÊNCIA 14 CV - CHI DIURNO. AF_12/2015</v>
          </cell>
          <cell r="D615" t="str">
            <v>CHI</v>
          </cell>
          <cell r="E615">
            <v>5.04</v>
          </cell>
          <cell r="F615" t="str">
            <v xml:space="preserve">SINAPI  </v>
          </cell>
        </row>
        <row r="616">
          <cell r="B616">
            <v>92967</v>
          </cell>
          <cell r="C616" t="str">
            <v>MARTELO PERFURADOR PNEUMÁTICO MANUAL, HASTE 25 X 75 MM, 21 KG - CHI DIURNO. AF_12/2015</v>
          </cell>
          <cell r="D616" t="str">
            <v>CHI</v>
          </cell>
          <cell r="E616">
            <v>30.34</v>
          </cell>
          <cell r="F616" t="str">
            <v xml:space="preserve">SINAPI  </v>
          </cell>
        </row>
        <row r="617">
          <cell r="B617">
            <v>93225</v>
          </cell>
          <cell r="C617" t="str">
            <v>PERFURATRIZ COM TORRE METÁLICA PARA EXECUÇÃO DE ESTACA HÉLICE CONTÍNUA, PROFUNDIDADE MÁXIMA DE 32 M, DIÂMETRO MÁXIMO DE 1000 MM, POTÊNCIA INSTALADA DE 350 HP, MESA ROTATIVA COM TORQUE MÁXIMO DE 263 KNM - CHI DIURNO. AF_01/2016</v>
          </cell>
          <cell r="D617" t="str">
            <v>CHI</v>
          </cell>
          <cell r="E617">
            <v>426.12</v>
          </cell>
          <cell r="F617" t="str">
            <v xml:space="preserve">SINAPI  </v>
          </cell>
        </row>
        <row r="618">
          <cell r="B618">
            <v>93234</v>
          </cell>
          <cell r="C618" t="str">
            <v>BETONEIRA CAPACIDADE NOMINAL 400 L, CAPACIDADE DE MISTURA 310 L, MOTOR A GASOLINA POTÊNCIA 5,5 HP, SEM CARREGADOR - CHI DIURNO. AF_02/2016</v>
          </cell>
          <cell r="D618" t="str">
            <v>CHI</v>
          </cell>
          <cell r="E618">
            <v>0.48</v>
          </cell>
          <cell r="F618" t="str">
            <v xml:space="preserve">SINAPI  </v>
          </cell>
        </row>
        <row r="619">
          <cell r="B619">
            <v>93244</v>
          </cell>
          <cell r="C619" t="str">
            <v>ROLO COMPACTADOR VIBRATÓRIO PÉ DE CARNEIRO PARA SOLOS, POTÊNCIA 80 HP, PESO OPERACIONAL SEM/COM LASTRO 7,4 / 8,8 T, LARGURA DE TRABALHO 1,68 M - CHI DIURNO. AF_02/2016</v>
          </cell>
          <cell r="D619" t="str">
            <v>CHI</v>
          </cell>
          <cell r="E619">
            <v>72.02</v>
          </cell>
          <cell r="F619" t="str">
            <v xml:space="preserve">SINAPI  </v>
          </cell>
        </row>
        <row r="620">
          <cell r="B620">
            <v>93274</v>
          </cell>
          <cell r="C620" t="str">
            <v>GRUA ASCENSIONAL, LANÇA DE 30 M, CAPACIDADE DE 1,0 T A 30 M, ALTURA ATÉ 39 M - CHI DIURNO. AF_03/2016</v>
          </cell>
          <cell r="D620" t="str">
            <v>CHI</v>
          </cell>
          <cell r="E620">
            <v>79.55</v>
          </cell>
          <cell r="F620" t="str">
            <v xml:space="preserve">SINAPI  </v>
          </cell>
        </row>
        <row r="621">
          <cell r="B621">
            <v>93282</v>
          </cell>
          <cell r="C621" t="str">
            <v>GUINCHO ELÉTRICO DE COLUNA, CAPACIDADE 400 KG, COM MOTO FREIO, MOTOR TRIFÁSICO DE 1,25 CV - CHI DIURNO. AF_03/2016</v>
          </cell>
          <cell r="D621" t="str">
            <v>CHI</v>
          </cell>
          <cell r="E621">
            <v>29.46</v>
          </cell>
          <cell r="F621" t="str">
            <v xml:space="preserve">SINAPI  </v>
          </cell>
        </row>
        <row r="622">
          <cell r="B622">
            <v>93288</v>
          </cell>
          <cell r="C622" t="str">
            <v>GUINDASTE HIDRÁULICO AUTOPROPELIDO, COM LANÇA TELESCÓPICA 40 M, CAPACIDADE MÁXIMA 60 T, POTÊNCIA 260 KW - CHI DIURNO. AF_03/2016</v>
          </cell>
          <cell r="D622" t="str">
            <v>CHI</v>
          </cell>
          <cell r="E622">
            <v>154.41999999999999</v>
          </cell>
          <cell r="F622" t="str">
            <v xml:space="preserve">SINAPI  </v>
          </cell>
        </row>
        <row r="623">
          <cell r="B623">
            <v>93403</v>
          </cell>
          <cell r="C623" t="str">
            <v>GUINDAUTO HIDRÁULICO, CAPACIDADE MÁXIMA DE CARGA 3300 KG, MOMENTO MÁXIMO DE CARGA 5,8 TM, ALCANCE MÁXIMO HORIZONTAL 7,60 M, INCLUSIVE CAMINHÃO TOCO PBT 16.000 KG, POTÊNCIA DE 189 CV - CHI DIURNO. AF_03/2016</v>
          </cell>
          <cell r="D623" t="str">
            <v>CHI</v>
          </cell>
          <cell r="E623">
            <v>65.81</v>
          </cell>
          <cell r="F623" t="str">
            <v xml:space="preserve">SINAPI  </v>
          </cell>
        </row>
        <row r="624">
          <cell r="B624">
            <v>93409</v>
          </cell>
          <cell r="C624" t="str">
            <v>MÁQUINA JATO DE PRESSAO PORTÁTIL, CAMARA DE 1 SAIDA, CAPACIDADE 280 L, DIAMETRO 670 MM, BICO DE JATO CURTO VENTURI DE 5/16'' , MANGUEIRA DE 1'' COM COMPRESSOR DE AR REBOCÁVEL 189 PCM E MOTOR DIESEL 63 CV - CHI DIURNO. AF_03/2016</v>
          </cell>
          <cell r="D624" t="str">
            <v>CHI</v>
          </cell>
          <cell r="E624">
            <v>39.67</v>
          </cell>
          <cell r="F624" t="str">
            <v xml:space="preserve">SINAPI  </v>
          </cell>
        </row>
        <row r="625">
          <cell r="B625">
            <v>93416</v>
          </cell>
          <cell r="C625" t="str">
            <v>GERADOR PORTÁTIL MONOFÁSICO, POTÊNCIA 5500 VA, MOTOR A GASOLINA, POTÊNCIA DO MOTOR 13 CV - CHI DIURNO. AF_03/2016</v>
          </cell>
          <cell r="D625" t="str">
            <v>CHI</v>
          </cell>
          <cell r="E625">
            <v>0.35</v>
          </cell>
          <cell r="F625" t="str">
            <v xml:space="preserve">SINAPI  </v>
          </cell>
        </row>
        <row r="626">
          <cell r="B626">
            <v>93422</v>
          </cell>
          <cell r="C626" t="str">
            <v>GRUPO GERADOR REBOCÁVEL, POTÊNCIA 66 KVA, MOTOR A DIESEL - CHI DIURNO. AF_03/2016</v>
          </cell>
          <cell r="D626" t="str">
            <v>CHI</v>
          </cell>
          <cell r="E626">
            <v>4.62</v>
          </cell>
          <cell r="F626" t="str">
            <v xml:space="preserve">SINAPI  </v>
          </cell>
        </row>
        <row r="627">
          <cell r="B627">
            <v>93428</v>
          </cell>
          <cell r="C627" t="str">
            <v>GRUPO GERADOR ESTACIONÁRIO, POTÊNCIA 150 KVA, MOTOR A DIESEL- CHI DIURNO. AF_03/2016</v>
          </cell>
          <cell r="D627" t="str">
            <v>CHI</v>
          </cell>
          <cell r="E627">
            <v>6.55</v>
          </cell>
          <cell r="F627" t="str">
            <v xml:space="preserve">SINAPI  </v>
          </cell>
        </row>
        <row r="628">
          <cell r="B628">
            <v>93434</v>
          </cell>
          <cell r="C628" t="str">
            <v>USINA DE MISTURA ASFÁLTICA À QUENTE, TIPO CONTRA FLUXO, PROD 40 A 80 TON/HORA - CHI DIURNO. AF_03/2016</v>
          </cell>
          <cell r="D628" t="str">
            <v>CHI</v>
          </cell>
          <cell r="E628">
            <v>235.35</v>
          </cell>
          <cell r="F628" t="str">
            <v xml:space="preserve">SINAPI  </v>
          </cell>
        </row>
        <row r="629">
          <cell r="B629">
            <v>93440</v>
          </cell>
          <cell r="C629" t="str">
            <v>USINA DE ASFALTO À FRIO, CAPACIDADE DE 40 A 60 TON/HORA, ELÉTRICA POTÊNCIA 30 CV - CHI DIURNO. AF_03/2016</v>
          </cell>
          <cell r="D629" t="str">
            <v>CHI</v>
          </cell>
          <cell r="E629">
            <v>117.19</v>
          </cell>
          <cell r="F629" t="str">
            <v xml:space="preserve">SINAPI  </v>
          </cell>
        </row>
        <row r="630">
          <cell r="B630">
            <v>95122</v>
          </cell>
          <cell r="C630" t="str">
            <v>USINA MISTURADORA DE SOLOS, CAPACIDADE DE 200 A 500 TON/H, POTENCIA 75KW - CHI DIURNO. AF_07/2016</v>
          </cell>
          <cell r="D630" t="str">
            <v>CHI</v>
          </cell>
          <cell r="E630">
            <v>182.57</v>
          </cell>
          <cell r="F630" t="str">
            <v xml:space="preserve">SINAPI  </v>
          </cell>
        </row>
        <row r="631">
          <cell r="B631">
            <v>95128</v>
          </cell>
          <cell r="C631" t="str">
            <v>DISTRIBUIDOR DE AGREGADOS AUTOPROPELIDO, CAP 3 M3, A DIESEL, POTÊNCIA 176CV - CHI DIURNO. AF_07/2016</v>
          </cell>
          <cell r="D631" t="str">
            <v>CHI</v>
          </cell>
          <cell r="E631">
            <v>54.31</v>
          </cell>
          <cell r="F631" t="str">
            <v xml:space="preserve">SINAPI  </v>
          </cell>
        </row>
        <row r="632">
          <cell r="B632">
            <v>95140</v>
          </cell>
          <cell r="C632" t="str">
            <v>TALHA MANUAL DE CORRENTE, CAPACIDADE DE 2 TON. COM ELEVAÇÃO DE 3 M - CHI DIURNO. AF_07/2016</v>
          </cell>
          <cell r="D632" t="str">
            <v>CHI</v>
          </cell>
          <cell r="E632">
            <v>0.03</v>
          </cell>
          <cell r="F632" t="str">
            <v xml:space="preserve">SINAPI  </v>
          </cell>
        </row>
        <row r="633">
          <cell r="B633">
            <v>95213</v>
          </cell>
          <cell r="C633" t="str">
            <v>GRUA ASCENCIONAL, LANÇA DE 42 M, CAPACIDADE DE 1,5 T A 30 M, ALTURA ATÉ 39 M - CHI DIURNO. AF_08/2016</v>
          </cell>
          <cell r="D633" t="str">
            <v>CHI</v>
          </cell>
          <cell r="E633">
            <v>86.25</v>
          </cell>
          <cell r="F633" t="str">
            <v xml:space="preserve">SINAPI  </v>
          </cell>
        </row>
        <row r="634">
          <cell r="B634">
            <v>95259</v>
          </cell>
          <cell r="C634" t="str">
            <v>MARTELO DEMOLIDOR PNEUMÁTICO MANUAL, 32 KG - CHI DIURNO. AF_09/2016</v>
          </cell>
          <cell r="D634" t="str">
            <v>CHI</v>
          </cell>
          <cell r="E634">
            <v>30.15</v>
          </cell>
          <cell r="F634" t="str">
            <v xml:space="preserve">SINAPI  </v>
          </cell>
        </row>
        <row r="635">
          <cell r="B635">
            <v>95265</v>
          </cell>
          <cell r="C635" t="str">
            <v>COMPACTADOR DE SOLOS DE PERCUSÃO (SOQUETE) COM MOTOR A GASOLINA, POTÊNCIA 3 CV - CHI DIURNO. AF_09/2016</v>
          </cell>
          <cell r="D635" t="str">
            <v>CHI</v>
          </cell>
          <cell r="E635">
            <v>0.73</v>
          </cell>
          <cell r="F635" t="str">
            <v xml:space="preserve">SINAPI  </v>
          </cell>
        </row>
        <row r="636">
          <cell r="B636">
            <v>95271</v>
          </cell>
          <cell r="C636" t="str">
            <v>RÉGUA VIBRATÓRIA DUPLA PARA CONCRETO, PESO DE 60KG, COMPRIMENTO 4 M, COM MOTOR A GASOLINA, POTÊNCIA 5,5 HP - CHI DIURNO. AF_09/2016</v>
          </cell>
          <cell r="D636" t="str">
            <v>CHI</v>
          </cell>
          <cell r="E636">
            <v>0.5</v>
          </cell>
          <cell r="F636" t="str">
            <v xml:space="preserve">SINAPI  </v>
          </cell>
        </row>
        <row r="637">
          <cell r="B637">
            <v>95277</v>
          </cell>
          <cell r="C637" t="str">
            <v>POLIDORA DE PISO (POLITRIZ), PESO DE 100KG, DIÂMETRO 450 MM, MOTOR ELÉTRICO, POTÊNCIA 4 HP - CHI DIURNO. AF_09/2016</v>
          </cell>
          <cell r="D637" t="str">
            <v>CHI</v>
          </cell>
          <cell r="E637">
            <v>0.5</v>
          </cell>
          <cell r="F637" t="str">
            <v xml:space="preserve">SINAPI  </v>
          </cell>
        </row>
        <row r="638">
          <cell r="B638">
            <v>95283</v>
          </cell>
          <cell r="C638" t="str">
            <v>DESEMPENADEIRA DE CONCRETO, PESO DE 75KG, 4 PÁS, MOTOR A GASOLINA, POTÊNCIA 5,5 HP - CHI DIURNO. AF_09/2016</v>
          </cell>
          <cell r="D638" t="str">
            <v>CHI</v>
          </cell>
          <cell r="E638">
            <v>0.6</v>
          </cell>
          <cell r="F638" t="str">
            <v xml:space="preserve">SINAPI  </v>
          </cell>
        </row>
        <row r="639">
          <cell r="B639">
            <v>95621</v>
          </cell>
          <cell r="C639" t="str">
            <v>PERFURATRIZ PNEUMATICA MANUAL DE PESO MEDIO, MARTELETE, 18KG, COMPRIMENTO MÁXIMO DE CURSO DE 6 M, DIAMETRO DO PISTAO DE 5,5 CM - CHI DIURNO. AF_11/2016</v>
          </cell>
          <cell r="D639" t="str">
            <v>CHI</v>
          </cell>
          <cell r="E639">
            <v>29.94</v>
          </cell>
          <cell r="F639" t="str">
            <v xml:space="preserve">SINAPI  </v>
          </cell>
        </row>
        <row r="640">
          <cell r="B640">
            <v>95632</v>
          </cell>
          <cell r="C640" t="str">
            <v>ROLO COMPACTADOR VIBRATORIO TANDEM, ACO LISO, POTENCIA 125 HP, PESO SEM/COM LASTRO 10,20/11,65 T, LARGURA DE TRABALHO 1,73 M - CHI DIURNO. AF_11/2016</v>
          </cell>
          <cell r="D640" t="str">
            <v>CHI</v>
          </cell>
          <cell r="E640">
            <v>87.54</v>
          </cell>
          <cell r="F640" t="str">
            <v xml:space="preserve">SINAPI  </v>
          </cell>
        </row>
        <row r="641">
          <cell r="B641">
            <v>95703</v>
          </cell>
          <cell r="C641" t="str">
            <v>PERFURATRIZ MANUAL, TORQUE MAXIMO 55 KGF.M, POTENCIA 5 CV, COM DIAMETRO MAXIMO 8 1/2" - CHI DIURNO. AF_11/2016</v>
          </cell>
          <cell r="D641" t="str">
            <v>CHI</v>
          </cell>
          <cell r="E641">
            <v>36.369999999999997</v>
          </cell>
          <cell r="F641" t="str">
            <v xml:space="preserve">SINAPI  </v>
          </cell>
        </row>
        <row r="642">
          <cell r="B642">
            <v>95709</v>
          </cell>
          <cell r="C642" t="str">
            <v>PERFURATRIZ SOBRE ESTEIRA, TORQUE MÁXIMO 600 KGF, POTÊNCIA ENTRE 50 E 60 HP, DIÂMETRO MÁXIMO 10 - CHI DIURNO. AF_11/2016</v>
          </cell>
          <cell r="D642" t="str">
            <v>CHI</v>
          </cell>
          <cell r="E642">
            <v>85.17</v>
          </cell>
          <cell r="F642" t="str">
            <v xml:space="preserve">SINAPI  </v>
          </cell>
        </row>
        <row r="643">
          <cell r="B643">
            <v>95715</v>
          </cell>
          <cell r="C643" t="str">
            <v>ESCAVADEIRA HIDRAULICA SOBRE ESTEIRA, COM GARRA GIRATORIA DE MANDIBULAS, PESO OPERACIONAL ENTRE 22,00 E 25,50 TON, POTENCIA LIQUIDA ENTRE 150 E 160 HP - CHI DIURNO. AF_11/2016</v>
          </cell>
          <cell r="D643" t="str">
            <v>CHI</v>
          </cell>
          <cell r="E643">
            <v>100.27</v>
          </cell>
          <cell r="F643" t="str">
            <v xml:space="preserve">SINAPI  </v>
          </cell>
        </row>
        <row r="644">
          <cell r="B644">
            <v>95721</v>
          </cell>
          <cell r="C644" t="str">
            <v>ESCAVADEIRA HIDRAULICA SOBRE ESTEIRA, EQUIPADA COM CLAMSHELL, COM CAPACIDADE DA CAÇAMBA ENTRE 1,20 E 1,50 M3, PESO OPERACIONAL ENTRE 20,00 E 22,00 TON, POTENCIA LIQUIDA ENTRE 150 E 160 HP - CHI DIURNO. AF_11/2016</v>
          </cell>
          <cell r="D644" t="str">
            <v>CHI</v>
          </cell>
          <cell r="E644">
            <v>97.9</v>
          </cell>
          <cell r="F644" t="str">
            <v xml:space="preserve">SINAPI  </v>
          </cell>
        </row>
        <row r="645">
          <cell r="B645">
            <v>95873</v>
          </cell>
          <cell r="C645" t="str">
            <v>GRUPO GERADOR COM CARENAGEM, MOTOR DIESEL POTÊNCIA STANDART ENTRE 250 E 260 KVA - CHI DIURNO. AF_12/2016</v>
          </cell>
          <cell r="D645" t="str">
            <v>CHI</v>
          </cell>
          <cell r="E645">
            <v>10.47</v>
          </cell>
          <cell r="F645" t="str">
            <v xml:space="preserve">SINAPI  </v>
          </cell>
        </row>
        <row r="646">
          <cell r="B646">
            <v>96014</v>
          </cell>
          <cell r="C646" t="str">
            <v>TRATOR DE PNEUS COM POTÊNCIA DE 122 CV, TRAÇÃO 4X4, COM VASSOURA MECÂNICA ACOPLADA - CHI DIURNO. AF_02/2017</v>
          </cell>
          <cell r="D646" t="str">
            <v>CHI</v>
          </cell>
          <cell r="E646">
            <v>60.47</v>
          </cell>
          <cell r="F646" t="str">
            <v xml:space="preserve">SINAPI  </v>
          </cell>
        </row>
        <row r="647">
          <cell r="B647">
            <v>96021</v>
          </cell>
          <cell r="C647" t="str">
            <v>TRATOR DE PNEUS COM POTÊNCIA DE 122 CV, TRAÇÃO 4X4, COM GRADE DE DISCOS ACOPLADA - CHI DIURNO. AF_02/2017</v>
          </cell>
          <cell r="D647" t="str">
            <v>CHI</v>
          </cell>
          <cell r="E647">
            <v>60.17</v>
          </cell>
          <cell r="F647" t="str">
            <v xml:space="preserve">SINAPI  </v>
          </cell>
        </row>
        <row r="648">
          <cell r="B648">
            <v>96029</v>
          </cell>
          <cell r="C648" t="str">
            <v>TRATOR DE PNEUS COM POTÊNCIA DE 85 CV, TRAÇÃO 4X4, COM GRADE DE DISCOS ACOPLADA - CHI DIURNO. AF_02/2017</v>
          </cell>
          <cell r="D648" t="str">
            <v>CHI</v>
          </cell>
          <cell r="E648">
            <v>54.36</v>
          </cell>
          <cell r="F648" t="str">
            <v xml:space="preserve">SINAPI  </v>
          </cell>
        </row>
        <row r="649">
          <cell r="B649">
            <v>96036</v>
          </cell>
          <cell r="C649" t="str">
            <v>CAMINHÃO BASCULANTE 10 M3, TRUCADO, POTÊNCIA 230 CV, INCLUSIVE CAÇAMBA METÁLICA, COM DISTRIBUIDOR DE AGREGADOS ACOPLADO - CHI DIURNO. AF_02/2017</v>
          </cell>
          <cell r="D649" t="str">
            <v>CHI</v>
          </cell>
          <cell r="E649">
            <v>72.84</v>
          </cell>
          <cell r="F649" t="str">
            <v xml:space="preserve">SINAPI  </v>
          </cell>
        </row>
        <row r="650">
          <cell r="B650">
            <v>96155</v>
          </cell>
          <cell r="C650" t="str">
            <v>TRATOR DE PNEUS COM POTÊNCIA DE 85 CV, TRAÇÃO 4X4, COM VASSOURA MECÂNICA ACOPLADA - CHI DIURNO. AF_02/2017</v>
          </cell>
          <cell r="D650" t="str">
            <v>CHI</v>
          </cell>
          <cell r="E650">
            <v>54.66</v>
          </cell>
          <cell r="F650" t="str">
            <v xml:space="preserve">SINAPI  </v>
          </cell>
        </row>
        <row r="651">
          <cell r="B651">
            <v>96156</v>
          </cell>
          <cell r="C651" t="str">
            <v>MINICARREGADEIRA SOBRE RODAS POTENCIA 47HP CAPACIDADE OPERACAO 646 KG, COM VASSOURA MECÂNICA ACOPLADA - CHI DIURNO. AF_03/2017</v>
          </cell>
          <cell r="D651" t="str">
            <v>CHI</v>
          </cell>
          <cell r="E651">
            <v>74.290000000000006</v>
          </cell>
          <cell r="F651" t="str">
            <v xml:space="preserve">SINAPI  </v>
          </cell>
        </row>
        <row r="652">
          <cell r="B652">
            <v>96159</v>
          </cell>
          <cell r="C652" t="str">
            <v>MÁQUINA DEMARCADORA DE FAIXA DE TRÁFEGO À FRIO, AUTOPROPELIDA, POTÊNCIA 38 HP - CHI DIURNO. AF_07/2016</v>
          </cell>
          <cell r="D652" t="str">
            <v>CHI</v>
          </cell>
          <cell r="E652">
            <v>94.15</v>
          </cell>
          <cell r="F652" t="str">
            <v xml:space="preserve">SINAPI  </v>
          </cell>
        </row>
        <row r="653">
          <cell r="B653">
            <v>96246</v>
          </cell>
          <cell r="C653" t="str">
            <v>MINIESCAVADEIRA SOBRE ESTEIRAS, POTENCIA LIQUIDA DE *30* HP, PESO OPERACIONAL DE *3.500* KG - CHI DIURNO. AF_04/2017</v>
          </cell>
          <cell r="D653" t="str">
            <v>CHI</v>
          </cell>
          <cell r="E653">
            <v>73.569999999999993</v>
          </cell>
          <cell r="F653" t="str">
            <v xml:space="preserve">SINAPI  </v>
          </cell>
        </row>
        <row r="654">
          <cell r="B654">
            <v>96464</v>
          </cell>
          <cell r="C654" t="str">
            <v>ROLO COMPACTADOR DE PNEUS, ESTATICO, PRESSAO VARIAVEL, POTENCIA 110 HP, PESO SEM/COM LASTRO 10,8/27 T, LARGURA DE ROLAGEM 2,30 M - CHI DIURNO. AF_06/2017</v>
          </cell>
          <cell r="D654" t="str">
            <v>CHI</v>
          </cell>
          <cell r="E654">
            <v>93.1</v>
          </cell>
          <cell r="F654" t="str">
            <v xml:space="preserve">SINAPI  </v>
          </cell>
        </row>
        <row r="655">
          <cell r="B655">
            <v>98765</v>
          </cell>
          <cell r="C655" t="str">
            <v>INVERSOR DE SOLDA MONOFÁSICO DE 160 A, POTÊNCIA DE 5400 W, TENSÃO DE 220 V, PARA SOLDA COM ELETRODOS DE 2,0 A 4,0 MM E PROCESSO TIG - CHI DIURNO. AF_06/2018</v>
          </cell>
          <cell r="D655" t="str">
            <v>CHI</v>
          </cell>
          <cell r="E655">
            <v>0.05</v>
          </cell>
          <cell r="F655" t="str">
            <v xml:space="preserve">SINAPI  </v>
          </cell>
        </row>
        <row r="656">
          <cell r="B656">
            <v>99834</v>
          </cell>
          <cell r="C656" t="str">
            <v>LAVADORA DE ALTA PRESSAO (LAVA-JATO) PARA AGUA FRIA, PRESSAO DE OPERACAO ENTRE 1400 E 1900 LIB/POL2, VAZAO MAXIMA ENTRE 400 E 700 L/H - CHI DIURNO. AF_04/2019</v>
          </cell>
          <cell r="D656" t="str">
            <v>CHI</v>
          </cell>
          <cell r="E656">
            <v>0.12</v>
          </cell>
          <cell r="F656" t="str">
            <v xml:space="preserve">SINAPI  </v>
          </cell>
        </row>
        <row r="657">
          <cell r="B657">
            <v>100642</v>
          </cell>
          <cell r="C657" t="str">
            <v>USINA DE MISTURA ASFÁLTICA À QUENTE, TIPO CONTRA FLUXO, PROD 100 A 140 TON/HORA - CHI DIURNO. AF_12/2019</v>
          </cell>
          <cell r="D657" t="str">
            <v>CHI</v>
          </cell>
          <cell r="E657">
            <v>184.71</v>
          </cell>
          <cell r="F657" t="str">
            <v xml:space="preserve">SINAPI  </v>
          </cell>
        </row>
        <row r="658">
          <cell r="B658">
            <v>100648</v>
          </cell>
          <cell r="C658" t="str">
            <v>USINA DE ASFALTO, TIPO GRAVIMÉTRICA, PROD 150 TON/HORA - CHI DIURNO. AF_12/2019</v>
          </cell>
          <cell r="D658" t="str">
            <v>CHI</v>
          </cell>
          <cell r="E658">
            <v>435.64</v>
          </cell>
          <cell r="F658" t="str">
            <v xml:space="preserve">SINAPI  </v>
          </cell>
        </row>
        <row r="659">
          <cell r="B659">
            <v>102274</v>
          </cell>
          <cell r="C659" t="str">
            <v>MARTELO DEMOLIDOR ELÉTRICO, COM POTÊNCIA DE 2.000 W, 1.000 IMPACTOS POR MINUTO, PESO DE 30 KG -  CHI DIURNO. AF_01/2021</v>
          </cell>
          <cell r="D659" t="str">
            <v>CHI</v>
          </cell>
          <cell r="E659">
            <v>29.55</v>
          </cell>
          <cell r="F659" t="str">
            <v xml:space="preserve">SINAPI  </v>
          </cell>
        </row>
        <row r="660">
          <cell r="B660">
            <v>104092</v>
          </cell>
          <cell r="C660" t="str">
            <v>TERMOFUSORA PARA TUBOS E CONEXÕES EM PPR COM DIÂMETROS DE 20 A 63 MM, POTÊNCIA DE 800 W, TENSAO 220 V - CHI DIURNO. AF_05/2022</v>
          </cell>
          <cell r="D660" t="str">
            <v>CHI</v>
          </cell>
          <cell r="E660">
            <v>0.11</v>
          </cell>
          <cell r="F660" t="str">
            <v xml:space="preserve">SINAPI  </v>
          </cell>
        </row>
        <row r="661">
          <cell r="B661">
            <v>104098</v>
          </cell>
          <cell r="C661" t="str">
            <v>TERMOFUSORA PARA TUBOS E CONEXÕES EM PPR COM DIÂMETROS DE 75 A 110 MM, POTÊNCIA DE *1100* W, TENSÃO 220 V - CHI DIURNO. AF_05/2022</v>
          </cell>
          <cell r="D661" t="str">
            <v>CHI</v>
          </cell>
          <cell r="E661">
            <v>0.15</v>
          </cell>
          <cell r="F661" t="str">
            <v xml:space="preserve">SINAPI  </v>
          </cell>
        </row>
        <row r="662">
          <cell r="B662">
            <v>5089</v>
          </cell>
          <cell r="C662" t="str">
            <v>ROLO COMPACTADOR VIBRATÓRIO PÉ DE CARNEIRO PARA SOLOS, POTÊNCIA 80 HP, PESO OPERACIONAL SEM/COM LASTRO 7,4 / 8,8 T, LARGURA DE TRABALHO 1,68 M - MANUTENÇÃO. AF_02/2016</v>
          </cell>
          <cell r="D662" t="str">
            <v>H</v>
          </cell>
          <cell r="E662">
            <v>38.869999999999997</v>
          </cell>
          <cell r="F662" t="str">
            <v xml:space="preserve">SINAPI  </v>
          </cell>
        </row>
        <row r="663">
          <cell r="B663">
            <v>5627</v>
          </cell>
          <cell r="C663" t="str">
            <v>ESCAVADEIRA HIDRÁULICA SOBRE ESTEIRAS, CAÇAMBA 0,80 M3, PESO OPERACIONAL 17 T, POTENCIA BRUTA 111 HP - DEPRECIAÇÃO. AF_06/2014</v>
          </cell>
          <cell r="D663" t="str">
            <v>H</v>
          </cell>
          <cell r="E663">
            <v>47.6</v>
          </cell>
          <cell r="F663" t="str">
            <v xml:space="preserve">SINAPI  </v>
          </cell>
        </row>
        <row r="664">
          <cell r="B664">
            <v>5628</v>
          </cell>
          <cell r="C664" t="str">
            <v>ESCAVADEIRA HIDRÁULICA SOBRE ESTEIRAS, CAÇAMBA 0,80 M3, PESO OPERACIONAL 17 T, POTENCIA BRUTA 111 HP - JUROS. AF_06/2014</v>
          </cell>
          <cell r="D664" t="str">
            <v>H</v>
          </cell>
          <cell r="E664">
            <v>6.46</v>
          </cell>
          <cell r="F664" t="str">
            <v xml:space="preserve">SINAPI  </v>
          </cell>
        </row>
        <row r="665">
          <cell r="B665">
            <v>5629</v>
          </cell>
          <cell r="C665" t="str">
            <v>ESCAVADEIRA HIDRÁULICA SOBRE ESTEIRAS, CAÇAMBA 0,80 M3, PESO OPERACIONAL 17 T, POTENCIA BRUTA 111 HP - MANUTENÇÃO. AF_06/2014</v>
          </cell>
          <cell r="D665" t="str">
            <v>H</v>
          </cell>
          <cell r="E665">
            <v>59.5</v>
          </cell>
          <cell r="F665" t="str">
            <v xml:space="preserve">SINAPI  </v>
          </cell>
        </row>
        <row r="666">
          <cell r="B666">
            <v>5630</v>
          </cell>
          <cell r="C666" t="str">
            <v>ESCAVADEIRA HIDRÁULICA SOBRE ESTEIRAS, CAÇAMBA 0,80 M3, PESO OPERACIONAL 17 T, POTENCIA BRUTA 111 HP - MATERIAIS NA OPERAÇÃO. AF_06/2014</v>
          </cell>
          <cell r="D666" t="str">
            <v>H</v>
          </cell>
          <cell r="E666">
            <v>82.28</v>
          </cell>
          <cell r="F666" t="str">
            <v xml:space="preserve">SINAPI  </v>
          </cell>
        </row>
        <row r="667">
          <cell r="B667">
            <v>5658</v>
          </cell>
          <cell r="C667" t="str">
            <v>GRADE DE DISCO CONTROLE REMOTO REBOCÁVEL, COM 24 DISCOS 24 X 6 MM COM PNEUS PARA TRANSPORTE - MANUTENÇÃO. AF_06/2014</v>
          </cell>
          <cell r="D667" t="str">
            <v>H</v>
          </cell>
          <cell r="E667">
            <v>2.86</v>
          </cell>
          <cell r="F667" t="str">
            <v xml:space="preserve">SINAPI  </v>
          </cell>
        </row>
        <row r="668">
          <cell r="B668">
            <v>5664</v>
          </cell>
          <cell r="C668" t="str">
            <v>RETROESCAVADEIRA SOBRE RODAS COM CARREGADEIRA, TRAÇÃO 4X4, POTÊNCIA LÍQ. 88 HP, CAÇAMBA CARREG. CAP. MÍN. 1 M3, CAÇAMBA RETRO CAP. 0,26 M3, PESO OPERACIONAL MÍN. 6.674 KG, PROFUNDIDADE ESCAVAÇÃO MÁX. 4,37 M - MANUTENÇÃO. AF_06/2014</v>
          </cell>
          <cell r="D668" t="str">
            <v>H</v>
          </cell>
          <cell r="E668">
            <v>39.9</v>
          </cell>
          <cell r="F668" t="str">
            <v xml:space="preserve">SINAPI  </v>
          </cell>
        </row>
        <row r="669">
          <cell r="B669">
            <v>5667</v>
          </cell>
          <cell r="C669" t="str">
            <v>RETROESCAVADEIRA SOBRE RODAS COM CARREGADEIRA, TRAÇÃO 4X2, POTÊNCIA LÍQ. 79 HP, CAÇAMBA CARREG. CAP. MÍN. 1 M3, CAÇAMBA RETRO CAP. 0,20 M3, PESO OPERACIONAL MÍN. 6.570 KG, PROFUNDIDADE ESCAVAÇÃO MÁX. 4,37 M - MANUTENÇÃO. AF_06/2014</v>
          </cell>
          <cell r="D669" t="str">
            <v>H</v>
          </cell>
          <cell r="E669">
            <v>35.49</v>
          </cell>
          <cell r="F669" t="str">
            <v xml:space="preserve">SINAPI  </v>
          </cell>
        </row>
        <row r="670">
          <cell r="B670">
            <v>5668</v>
          </cell>
          <cell r="C670" t="str">
            <v>RETROESCAVADEIRA SOBRE RODAS COM CARREGADEIRA, TRAÇÃO 4X2, POTÊNCIA LÍQ. 79 HP, CAÇAMBA CARREG. CAP. MÍN. 1 M3, CAÇAMBA RETRO CAP. 0,20 M3, PESO OPERACIONAL MÍN. 6.570 KG, PROFUNDIDADE ESCAVAÇÃO MÁX. 4,37 M - MATERIAIS NA OPERAÇÃO. AF_06/2014</v>
          </cell>
          <cell r="D670" t="str">
            <v>H</v>
          </cell>
          <cell r="E670">
            <v>58.52</v>
          </cell>
          <cell r="F670" t="str">
            <v xml:space="preserve">SINAPI  </v>
          </cell>
        </row>
        <row r="671">
          <cell r="B671">
            <v>5674</v>
          </cell>
          <cell r="C671" t="str">
            <v>ROLO COMPACTADOR VIBRATÓRIO DE UM CILINDRO AÇO LISO, POTÊNCIA 80 HP, PESO OPERACIONAL MÁXIMO 8,1 T, IMPACTO DINÂMICO 16,15 / 9,5 T, LARGURA DE TRABALHO 1,68 M - MANUTENÇÃO. AF_06/2014</v>
          </cell>
          <cell r="D671" t="str">
            <v>H</v>
          </cell>
          <cell r="E671">
            <v>37.39</v>
          </cell>
          <cell r="F671" t="str">
            <v xml:space="preserve">SINAPI  </v>
          </cell>
        </row>
        <row r="672">
          <cell r="B672">
            <v>5692</v>
          </cell>
          <cell r="C672" t="str">
            <v>MOTOBOMBA CENTRÍFUGA, MOTOR A GASOLINA, POTÊNCIA 5,42 HP, BOCAIS 1 1/2" X 1", DIÂMETRO ROTOR 143 MM HM/Q = 6 MCA / 16,8 M3/H A 38 MCA / 6,6 M3/H - MANUTENÇÃO. AF_06/2014</v>
          </cell>
          <cell r="D672" t="str">
            <v>H</v>
          </cell>
          <cell r="E672">
            <v>0.24</v>
          </cell>
          <cell r="F672" t="str">
            <v xml:space="preserve">SINAPI  </v>
          </cell>
        </row>
        <row r="673">
          <cell r="B673">
            <v>5693</v>
          </cell>
          <cell r="C673" t="str">
            <v>MOTOBOMBA CENTRÍFUGA, MOTOR A GASOLINA, POTÊNCIA 5,42 HP, BOCAIS 1 1/2" X 1", DIÂMETRO ROTOR 143 MM HM/Q = 6 MCA / 16,8 M3/H A 38 MCA / 6,6 M3/H - MATERIAIS NA OPERAÇÃO. AF_06/2014</v>
          </cell>
          <cell r="D673" t="str">
            <v>H</v>
          </cell>
          <cell r="E673">
            <v>22.01</v>
          </cell>
          <cell r="F673" t="str">
            <v xml:space="preserve">SINAPI  </v>
          </cell>
        </row>
        <row r="674">
          <cell r="B674">
            <v>5695</v>
          </cell>
          <cell r="C674" t="str">
            <v>CAMINHÃO BASCULANTE 6 M3, PESO BRUTO TOTAL 16.000 KG, CARGA ÚTIL MÁXIMA 13.071 KG, DISTÂNCIA ENTRE EIXOS 4,80 M, POTÊNCIA 230 CV INCLUSIVE CAÇAMBA METÁLICA - MANUTENÇÃO. AF_06/2014</v>
          </cell>
          <cell r="D674" t="str">
            <v>H</v>
          </cell>
          <cell r="E674">
            <v>38.380000000000003</v>
          </cell>
          <cell r="F674" t="str">
            <v xml:space="preserve">SINAPI  </v>
          </cell>
        </row>
        <row r="675">
          <cell r="B675">
            <v>5703</v>
          </cell>
          <cell r="C675" t="str">
            <v>USINA DE CONCRETO FIXA, CAPACIDADE NOMINAL DE 90 A 120 M3/H, SEM SILO - MATERIAIS NA OPERAÇÃO. AF_07/2016</v>
          </cell>
          <cell r="D675" t="str">
            <v>H</v>
          </cell>
          <cell r="E675">
            <v>21.42</v>
          </cell>
          <cell r="F675" t="str">
            <v xml:space="preserve">SINAPI  </v>
          </cell>
        </row>
        <row r="676">
          <cell r="B676">
            <v>5705</v>
          </cell>
          <cell r="C676" t="str">
            <v>CAMINHÃO TOCO, PBT 16.000 KG, CARGA ÚTIL MÁX. 10.685 KG, DIST. ENTRE EIXOS 4,8 M, POTÊNCIA 189 CV, INCLUSIVE CARROCERIA FIXA ABERTA DE MADEIRA P/ TRANSPORTE GERAL DE CARGA SECA, DIMEN. APROX. 2,5 X 7,00 X 0,50 M - MANUTENÇÃO. AF_06/2014</v>
          </cell>
          <cell r="D676" t="str">
            <v>H</v>
          </cell>
          <cell r="E676">
            <v>37.159999999999997</v>
          </cell>
          <cell r="F676" t="str">
            <v xml:space="preserve">SINAPI  </v>
          </cell>
        </row>
        <row r="677">
          <cell r="B677">
            <v>5707</v>
          </cell>
          <cell r="C677" t="str">
            <v>USINA MISTURADORA DE SOLOS, CAPACIDADE DE 200 A 500 TON/H, POTENCIA 75KW - MANUTENÇÃO. AF_07/2016</v>
          </cell>
          <cell r="D677" t="str">
            <v>H</v>
          </cell>
          <cell r="E677">
            <v>68.36</v>
          </cell>
          <cell r="F677" t="str">
            <v xml:space="preserve">SINAPI  </v>
          </cell>
        </row>
        <row r="678">
          <cell r="B678">
            <v>5710</v>
          </cell>
          <cell r="C678" t="str">
            <v>VIBROACABADORA DE ASFALTO SOBRE ESTEIRAS, LARGURA DE PAVIMENTAÇÃO 1,90 M A 5,30 M, POTÊNCIA 105 HP CAPACIDADE 450 T/H - MANUTENÇÃO. AF_11/2014</v>
          </cell>
          <cell r="D678" t="str">
            <v>H</v>
          </cell>
          <cell r="E678">
            <v>160.32</v>
          </cell>
          <cell r="F678" t="str">
            <v xml:space="preserve">SINAPI  </v>
          </cell>
        </row>
        <row r="679">
          <cell r="B679">
            <v>5711</v>
          </cell>
          <cell r="C679" t="str">
            <v>VIBROACABADORA DE ASFALTO SOBRE ESTEIRAS, LARGURA DE PAVIMENTAÇÃO 1,90 M A 5,30 M, POTÊNCIA 105 HP CAPACIDADE 450 T/H - MATERIAIS NA OPERAÇÃO. AF_11/2014</v>
          </cell>
          <cell r="D679" t="str">
            <v>H</v>
          </cell>
          <cell r="E679">
            <v>113.68</v>
          </cell>
          <cell r="F679" t="str">
            <v xml:space="preserve">SINAPI  </v>
          </cell>
        </row>
        <row r="680">
          <cell r="B680">
            <v>5714</v>
          </cell>
          <cell r="C680" t="str">
            <v>TRATOR DE PNEUS, POTÊNCIA 85 CV, TRAÇÃO 4X4, PESO COM LASTRO DE 4.675 KG - MANUTENÇÃO. AF_06/2014</v>
          </cell>
          <cell r="D680" t="str">
            <v>H</v>
          </cell>
          <cell r="E680">
            <v>15.3</v>
          </cell>
          <cell r="F680" t="str">
            <v xml:space="preserve">SINAPI  </v>
          </cell>
        </row>
        <row r="681">
          <cell r="B681">
            <v>5715</v>
          </cell>
          <cell r="C681" t="str">
            <v>TRATOR DE PNEUS, POTÊNCIA 85 CV, TRAÇÃO 4X4, PESO COM LASTRO DE 4.675 KG - MATERIAIS NA OPERAÇÃO. AF_06/2014</v>
          </cell>
          <cell r="D681" t="str">
            <v>H</v>
          </cell>
          <cell r="E681">
            <v>86.02</v>
          </cell>
          <cell r="F681" t="str">
            <v xml:space="preserve">SINAPI  </v>
          </cell>
        </row>
        <row r="682">
          <cell r="B682">
            <v>5718</v>
          </cell>
          <cell r="C682" t="str">
            <v>TRATOR DE ESTEIRAS, POTÊNCIA 170 HP, PESO OPERACIONAL 19 T, CAÇAMBA 5,2 M3 - MATERIAIS NA OPERAÇÃO. AF_06/2014</v>
          </cell>
          <cell r="D682" t="str">
            <v>H</v>
          </cell>
          <cell r="E682">
            <v>135.68</v>
          </cell>
          <cell r="F682" t="str">
            <v xml:space="preserve">SINAPI  </v>
          </cell>
        </row>
        <row r="683">
          <cell r="B683">
            <v>5721</v>
          </cell>
          <cell r="C683" t="str">
            <v>TRATOR DE ESTEIRAS, POTÊNCIA 150 HP, PESO OPERACIONAL 16,7 T, COM RODA MOTRIZ ELEVADA E LÂMINA 3,18 M3 - MATERIAIS NA OPERAÇÃO. AF_06/2014</v>
          </cell>
          <cell r="D683" t="str">
            <v>H</v>
          </cell>
          <cell r="E683">
            <v>119.71</v>
          </cell>
          <cell r="F683" t="str">
            <v xml:space="preserve">SINAPI  </v>
          </cell>
        </row>
        <row r="684">
          <cell r="B684">
            <v>5722</v>
          </cell>
          <cell r="C684" t="str">
            <v>TRATOR DE ESTEIRAS, POTÊNCIA 347 HP, PESO OPERACIONAL 38,5 T, COM LÂMINA 8,70 M3 - MATERIAIS NA OPERAÇÃO. AF_06/2014</v>
          </cell>
          <cell r="D684" t="str">
            <v>H</v>
          </cell>
          <cell r="E684">
            <v>276.87</v>
          </cell>
          <cell r="F684" t="str">
            <v xml:space="preserve">SINAPI  </v>
          </cell>
        </row>
        <row r="685">
          <cell r="B685">
            <v>5724</v>
          </cell>
          <cell r="C685" t="str">
            <v>TRATOR DE ESTEIRAS, POTÊNCIA 100 HP, PESO OPERACIONAL 9,4 T, COM LÂMINA 2,19 M3 - MANUTENÇÃO. AF_06/2014</v>
          </cell>
          <cell r="D685" t="str">
            <v>H</v>
          </cell>
          <cell r="E685">
            <v>64.33</v>
          </cell>
          <cell r="F685" t="str">
            <v xml:space="preserve">SINAPI  </v>
          </cell>
        </row>
        <row r="686">
          <cell r="B686">
            <v>5727</v>
          </cell>
          <cell r="C686" t="str">
            <v>ROLO COMPACTADOR VIBRATÓRIO REBOCÁVEL, CILINDRO DE AÇO LISO, POTÊNCIA DE TRAÇÃO DE 65 CV, PESO 4,7 T, IMPACTO DINÂMICO 18,3 T, LARGURA DE TRABALHO 1,67 M - MANUTENÇÃO. AF_02/2016</v>
          </cell>
          <cell r="D686" t="str">
            <v>H</v>
          </cell>
          <cell r="E686">
            <v>11.28</v>
          </cell>
          <cell r="F686" t="str">
            <v xml:space="preserve">SINAPI  </v>
          </cell>
        </row>
        <row r="687">
          <cell r="B687">
            <v>5729</v>
          </cell>
          <cell r="C687" t="str">
            <v>ROLO COMPACTADOR VIBRATÓRIO TANDEM AÇO LISO, POTÊNCIA 58 HP, PESO SEM/COM LASTRO 6,5 / 9,4 T, LARGURA DE TRABALHO 1,2 M - MANUTENÇÃO. AF_06/2014</v>
          </cell>
          <cell r="D687" t="str">
            <v>H</v>
          </cell>
          <cell r="E687">
            <v>45.91</v>
          </cell>
          <cell r="F687" t="str">
            <v xml:space="preserve">SINAPI  </v>
          </cell>
        </row>
        <row r="688">
          <cell r="B688">
            <v>5730</v>
          </cell>
          <cell r="C688" t="str">
            <v>ROLO COMPACTADOR VIBRATÓRIO TANDEM AÇO LISO, POTÊNCIA 58 HP, PESO SEM/COM LASTRO 6,5 / 9,4 T, LARGURA DE TRABALHO 1,2 M - MATERIAIS NA OPERAÇÃO. AF_06/2014</v>
          </cell>
          <cell r="D688" t="str">
            <v>H</v>
          </cell>
          <cell r="E688">
            <v>52.18</v>
          </cell>
          <cell r="F688" t="str">
            <v xml:space="preserve">SINAPI  </v>
          </cell>
        </row>
        <row r="689">
          <cell r="B689">
            <v>5735</v>
          </cell>
          <cell r="C689" t="str">
            <v>RETROESCAVADEIRA SOBRE RODAS COM CARREGADEIRA, TRAÇÃO 4X4, POTÊNCIA LÍQ. 72 HP, CAÇAMBA CARREG. CAP. MÍN. 0,79 M3, CAÇAMBA RETRO CAP. 0,18 M3, PESO OPERACIONAL MÍN. 7.140 KG, PROFUNDIDADE ESCAVAÇÃO MÁX. 4,50 M - MANUTENÇÃO. AF_06/2014</v>
          </cell>
          <cell r="D689" t="str">
            <v>H</v>
          </cell>
          <cell r="E689">
            <v>38.5</v>
          </cell>
          <cell r="F689" t="str">
            <v xml:space="preserve">SINAPI  </v>
          </cell>
        </row>
        <row r="690">
          <cell r="B690">
            <v>5736</v>
          </cell>
          <cell r="C690" t="str">
            <v>RETROESCAVADEIRA SOBRE RODAS COM CARREGADEIRA, TRAÇÃO 4X4, POTÊNCIA LÍQ. 72 HP, CAÇAMBA CARREG. CAP. MÍN. 0,79 M3, CAÇAMBA RETRO CAP. 0,18 M3, PESO OPERACIONAL MÍN. 7.140 KG, PROFUNDIDADE ESCAVAÇÃO MÁX. 4,50 M - MATERIAIS NA OPERAÇÃO. AF_06/2014</v>
          </cell>
          <cell r="D690" t="str">
            <v>H</v>
          </cell>
          <cell r="E690">
            <v>53.32</v>
          </cell>
          <cell r="F690" t="str">
            <v xml:space="preserve">SINAPI  </v>
          </cell>
        </row>
        <row r="691">
          <cell r="B691">
            <v>5738</v>
          </cell>
          <cell r="C691" t="str">
            <v>ROLO COMPACTADOR VIBRATÓRIO PÉ DE CARNEIRO, OPERADO POR CONTROLE REMOTO, POTÊNCIA 12,5 KW, PESO OPERACIONAL 1,675 T, LARGURA DE TRABALHO 0,85 M - DEPRECIAÇÃO. AF_02/2016</v>
          </cell>
          <cell r="D691" t="str">
            <v>H</v>
          </cell>
          <cell r="E691">
            <v>40.83</v>
          </cell>
          <cell r="F691" t="str">
            <v xml:space="preserve">SINAPI  </v>
          </cell>
        </row>
        <row r="692">
          <cell r="B692">
            <v>5739</v>
          </cell>
          <cell r="C692" t="str">
            <v>ROLO COMPACTADOR VIBRATÓRIO PÉ DE CARNEIRO, OPERADO POR CONTROLE REMOTO, POTÊNCIA 12,5 KW, PESO OPERACIONAL 1,675 T, LARGURA DE TRABALHO 0,85 M - MANUTENÇÃO. AF_02/2016</v>
          </cell>
          <cell r="D692" t="str">
            <v>H</v>
          </cell>
          <cell r="E692">
            <v>51.09</v>
          </cell>
          <cell r="F692" t="str">
            <v xml:space="preserve">SINAPI  </v>
          </cell>
        </row>
        <row r="693">
          <cell r="B693">
            <v>5741</v>
          </cell>
          <cell r="C693" t="str">
            <v>USINA DE LAMA ASFÁLTICA, PROD 30 A 50 T/H, SILO DE AGREGADO 7 M3, RESERVATÓRIOS PARA EMULSÃO E ÁGUA DE 2,3 M3 CADA, MISTURADOR TIPO PUG MILL A SER MONTADO SOBRE CAMINHÃO - MANUTENÇÃO. AF_10/2014</v>
          </cell>
          <cell r="D693" t="str">
            <v>H</v>
          </cell>
          <cell r="E693">
            <v>45.36</v>
          </cell>
          <cell r="F693" t="str">
            <v xml:space="preserve">SINAPI  </v>
          </cell>
        </row>
        <row r="694">
          <cell r="B694">
            <v>5742</v>
          </cell>
          <cell r="C694" t="str">
            <v>USINA DE LAMA ASFÁLTICA, PROD 30 A 50 T/H, SILO DE AGREGADO 7 M3, RESERVATÓRIOS PARA EMULSÃO E ÁGUA DE 2,3 M3 CADA, MISTURADOR TIPO PUG MILL A SER MONTADO SOBRE CAMINHÃO - MATERIAIS NA OPERAÇÃO. AF_10/2014</v>
          </cell>
          <cell r="D694" t="str">
            <v>H</v>
          </cell>
          <cell r="E694">
            <v>35.22</v>
          </cell>
          <cell r="F694" t="str">
            <v xml:space="preserve">SINAPI  </v>
          </cell>
        </row>
        <row r="695">
          <cell r="B695">
            <v>5747</v>
          </cell>
          <cell r="C695" t="str">
            <v>CAMINHÃO PIPA 6.000 L, PESO BRUTO TOTAL 13.000 KG, DISTÂNCIA ENTRE EIXOS 4,80 M, POTÊNCIA 189 CV INCLUSIVE TANQUE DE AÇO PARA TRANSPORTE DE ÁGUA, CAPACIDADE 6 M3 - MATERIAIS NA OPERAÇÃO. AF_06/2014</v>
          </cell>
          <cell r="D695" t="str">
            <v>H</v>
          </cell>
          <cell r="E695">
            <v>201.92</v>
          </cell>
          <cell r="F695" t="str">
            <v xml:space="preserve">SINAPI  </v>
          </cell>
        </row>
        <row r="696">
          <cell r="B696">
            <v>5751</v>
          </cell>
          <cell r="C696" t="str">
            <v>CAMINHÃO TOCO, PESO BRUTO TOTAL 14.300 KG, CARGA ÚTIL MÁXIMA 9590 KG, DISTÂNCIA ENTRE EIXOS 4,76 M, POTÊNCIA 185 CV (NÃO INCLUI CARROCERIA) - MANUTENÇÃO. AF_06/2014</v>
          </cell>
          <cell r="D696" t="str">
            <v>H</v>
          </cell>
          <cell r="E696">
            <v>32.07</v>
          </cell>
          <cell r="F696" t="str">
            <v xml:space="preserve">SINAPI  </v>
          </cell>
        </row>
        <row r="697">
          <cell r="B697">
            <v>5754</v>
          </cell>
          <cell r="C697" t="str">
            <v>CAMINHÃO TOCO, PESO BRUTO TOTAL 16.000 KG, CARGA ÚTIL MÁXIMA DE 10.685 KG, DISTÂNCIA ENTRE EIXOS 4,80 M, POTÊNCIA 189 CV EXCLUSIVE CARROCERIA - MANUTENÇÃO. AF_06/2014</v>
          </cell>
          <cell r="D697" t="str">
            <v>H</v>
          </cell>
          <cell r="E697">
            <v>35.21</v>
          </cell>
          <cell r="F697" t="str">
            <v xml:space="preserve">SINAPI  </v>
          </cell>
        </row>
        <row r="698">
          <cell r="B698">
            <v>5763</v>
          </cell>
          <cell r="C698" t="str">
            <v>CAMINHÃO PIPA 10.000 L TRUCADO, PESO BRUTO TOTAL 23.000 KG, CARGA ÚTIL MÁXIMA 15.935 KG, DISTÂNCIA ENTRE EIXOS 4,8 M, POTÊNCIA 230 CV, INCLUSIVE TANQUE DE AÇO PARA TRANSPORTE DE ÁGUA - MANUTENÇÃO. AF_06/2014</v>
          </cell>
          <cell r="D698" t="str">
            <v>H</v>
          </cell>
          <cell r="E698">
            <v>50.19</v>
          </cell>
          <cell r="F698" t="str">
            <v xml:space="preserve">SINAPI  </v>
          </cell>
        </row>
        <row r="699">
          <cell r="B699">
            <v>5765</v>
          </cell>
          <cell r="C699" t="str">
            <v>ESPARGIDOR DE ASFALTO PRESSURIZADO COM TANQUE DE 2500 L, REBOCÁVEL COM MOTOR A GASOLINA POTÊNCIA 3,4 HP - MANUTENÇÃO. AF_07/2014</v>
          </cell>
          <cell r="D699" t="str">
            <v>H</v>
          </cell>
          <cell r="E699">
            <v>4.92</v>
          </cell>
          <cell r="F699" t="str">
            <v xml:space="preserve">SINAPI  </v>
          </cell>
        </row>
        <row r="700">
          <cell r="B700">
            <v>5766</v>
          </cell>
          <cell r="C700" t="str">
            <v>ESPARGIDOR DE ASFALTO PRESSURIZADO COM TANQUE DE 2500 L, REBOCÁVEL COM MOTOR A GASOLINA POTÊNCIA 3,4 HP - MATERIAIS NA OPERAÇÃO. AF_07/2014</v>
          </cell>
          <cell r="D700" t="str">
            <v>H</v>
          </cell>
          <cell r="E700">
            <v>3.07</v>
          </cell>
          <cell r="F700" t="str">
            <v xml:space="preserve">SINAPI  </v>
          </cell>
        </row>
        <row r="701">
          <cell r="B701">
            <v>5779</v>
          </cell>
          <cell r="C701" t="str">
            <v>MOTONIVELADORA POTÊNCIA BÁSICA LÍQUIDA (PRIMEIRA MARCHA) 125 HP, PESO BRUTO 13032 KG, LARGURA DA LÂMINA DE 3,7 M - MANUTENÇÃO. AF_06/2014</v>
          </cell>
          <cell r="D701" t="str">
            <v>H</v>
          </cell>
          <cell r="E701">
            <v>86.8</v>
          </cell>
          <cell r="F701" t="str">
            <v xml:space="preserve">SINAPI  </v>
          </cell>
        </row>
        <row r="702">
          <cell r="B702">
            <v>5787</v>
          </cell>
          <cell r="C702" t="str">
            <v>PÁ CARREGADEIRA SOBRE RODAS, POTÊNCIA 197 HP, CAPACIDADE DA CAÇAMBA 2,5 A 3,5 M3, PESO OPERACIONAL 18338 KG - MATERIAIS NA OPERAÇÃO. AF_06/2014</v>
          </cell>
          <cell r="D702" t="str">
            <v>H</v>
          </cell>
          <cell r="E702">
            <v>89.84</v>
          </cell>
          <cell r="F702" t="str">
            <v xml:space="preserve">SINAPI  </v>
          </cell>
        </row>
        <row r="703">
          <cell r="B703">
            <v>5797</v>
          </cell>
          <cell r="C703" t="str">
            <v>COMPRESSOR DE AR REBOCÁVEL, VAZÃO 189 PCM, PRESSÃO EFETIVA DE TRABALHO 102 PSI, MOTOR DIESEL, POTÊNCIA 63 CV - MANUTENÇÃO. AF_06/2015</v>
          </cell>
          <cell r="D703" t="str">
            <v>H</v>
          </cell>
          <cell r="E703">
            <v>4.88</v>
          </cell>
          <cell r="F703" t="str">
            <v xml:space="preserve">SINAPI  </v>
          </cell>
        </row>
        <row r="704">
          <cell r="B704">
            <v>5800</v>
          </cell>
          <cell r="C704" t="str">
            <v>BOMBA SUBMERSÍVEL ELÉTRICA TRIFÁSICA, POTÊNCIA 2,96 HP, Ø ROTOR 144 MM SEMI-ABERTO, BOCAL DE SAÍDA Ø 2, HM/Q = 2 MCA / 38,8 M3/H A 28 MCA / 5 M3/H - MANUTENÇÃO. AF_06/2014</v>
          </cell>
          <cell r="D704" t="str">
            <v>H</v>
          </cell>
          <cell r="E704">
            <v>0.3</v>
          </cell>
          <cell r="F704" t="str">
            <v xml:space="preserve">SINAPI  </v>
          </cell>
        </row>
        <row r="705">
          <cell r="B705">
            <v>7032</v>
          </cell>
          <cell r="C705" t="str">
            <v>TANQUE DE ASFALTO ESTACIONÁRIO COM SERPENTINA, CAPACIDADE 30.000 L - DEPRECIAÇÃO. AF_06/2014</v>
          </cell>
          <cell r="D705" t="str">
            <v>H</v>
          </cell>
          <cell r="E705">
            <v>5.2</v>
          </cell>
          <cell r="F705" t="str">
            <v xml:space="preserve">SINAPI  </v>
          </cell>
        </row>
        <row r="706">
          <cell r="B706">
            <v>7033</v>
          </cell>
          <cell r="C706" t="str">
            <v>TANQUE DE ASFALTO ESTACIONÁRIO COM SERPENTINA, CAPACIDADE 30.000 L - JUROS. AF_06/2014</v>
          </cell>
          <cell r="D706" t="str">
            <v>H</v>
          </cell>
          <cell r="E706">
            <v>0.82</v>
          </cell>
          <cell r="F706" t="str">
            <v xml:space="preserve">SINAPI  </v>
          </cell>
        </row>
        <row r="707">
          <cell r="B707">
            <v>7034</v>
          </cell>
          <cell r="C707" t="str">
            <v>TANQUE DE ASFALTO ESTACIONÁRIO COM SERPENTINA, CAPACIDADE 30.000 L - MANUTENÇÃO. AF_06/2014</v>
          </cell>
          <cell r="D707" t="str">
            <v>H</v>
          </cell>
          <cell r="E707">
            <v>4.33</v>
          </cell>
          <cell r="F707" t="str">
            <v xml:space="preserve">SINAPI  </v>
          </cell>
        </row>
        <row r="708">
          <cell r="B708">
            <v>7035</v>
          </cell>
          <cell r="C708" t="str">
            <v>TANQUE DE ASFALTO ESTACIONÁRIO COM SERPENTINA, CAPACIDADE 30.000 L - MATERIAIS NA OPERAÇÃO. AF_06/2014</v>
          </cell>
          <cell r="D708" t="str">
            <v>H</v>
          </cell>
          <cell r="E708">
            <v>327.45</v>
          </cell>
          <cell r="F708" t="str">
            <v xml:space="preserve">SINAPI  </v>
          </cell>
        </row>
        <row r="709">
          <cell r="B709">
            <v>7038</v>
          </cell>
          <cell r="C709" t="str">
            <v>ROLO COMPACTADOR DE PNEUS ESTÁTICO, PRESSÃO VARIÁVEL, POTÊNCIA 111 HP, PESO SEM/COM LASTRO 9,5 / 26 T, LARGURA DE TRABALHO 1,90 M - DEPRECIAÇÃO. AF_07/2014</v>
          </cell>
          <cell r="D709" t="str">
            <v>H</v>
          </cell>
          <cell r="E709">
            <v>46.7</v>
          </cell>
          <cell r="F709" t="str">
            <v xml:space="preserve">SINAPI  </v>
          </cell>
        </row>
        <row r="710">
          <cell r="B710">
            <v>7039</v>
          </cell>
          <cell r="C710" t="str">
            <v>ROLO COMPACTADOR DE PNEUS ESTÁTICO, PRESSÃO VARIÁVEL, POTÊNCIA 111 HP, PESO SEM/COM LASTRO 9,5 / 26 T, LARGURA DE TRABALHO 1,90 M - JUROS. AF_07/2014</v>
          </cell>
          <cell r="D710" t="str">
            <v>H</v>
          </cell>
          <cell r="E710">
            <v>6.48</v>
          </cell>
          <cell r="F710" t="str">
            <v xml:space="preserve">SINAPI  </v>
          </cell>
        </row>
        <row r="711">
          <cell r="B711">
            <v>7040</v>
          </cell>
          <cell r="C711" t="str">
            <v>ROLO COMPACTADOR DE PNEUS ESTÁTICO, PRESSÃO VARIÁVEL, POTÊNCIA 111 HP, PESO SEM/COM LASTRO 9,5 / 26 T, LARGURA DE TRABALHO 1,90 M - MANUTENÇÃO. AF_07/2014</v>
          </cell>
          <cell r="D711" t="str">
            <v>H</v>
          </cell>
          <cell r="E711">
            <v>58.44</v>
          </cell>
          <cell r="F711" t="str">
            <v xml:space="preserve">SINAPI  </v>
          </cell>
        </row>
        <row r="712">
          <cell r="B712">
            <v>7044</v>
          </cell>
          <cell r="C712" t="str">
            <v>MOTOBOMBA TRASH (PARA ÁGUA SUJA) AUTO ESCORVANTE, MOTOR GASOLINA DE 6,41 HP, DIÂMETROS DE SUCÇÃO X RECALQUE: 3" X 3", HM/Q = 10 MCA / 60 M3/H A 23 MCA / 0 M3/H - DEPRECIAÇÃO. AF_10/2014</v>
          </cell>
          <cell r="D712" t="str">
            <v>H</v>
          </cell>
          <cell r="E712">
            <v>0.27</v>
          </cell>
          <cell r="F712" t="str">
            <v xml:space="preserve">SINAPI  </v>
          </cell>
        </row>
        <row r="713">
          <cell r="B713">
            <v>7045</v>
          </cell>
          <cell r="C713" t="str">
            <v>MOTOBOMBA TRASH (PARA ÁGUA SUJA) AUTO ESCORVANTE, MOTOR GASOLINA DE 6,41 HP, DIÂMETROS DE SUCÇÃO X RECALQUE: 3" X 3", HM/Q = 10 MCA / 60 M3/H A 23 MCA / 0 M3/H - JUROS. AF_10/2014</v>
          </cell>
          <cell r="D713" t="str">
            <v>H</v>
          </cell>
          <cell r="E713">
            <v>0.03</v>
          </cell>
          <cell r="F713" t="str">
            <v xml:space="preserve">SINAPI  </v>
          </cell>
        </row>
        <row r="714">
          <cell r="B714">
            <v>7046</v>
          </cell>
          <cell r="C714" t="str">
            <v>MOTOBOMBA TRASH (PARA ÁGUA SUJA) AUTO ESCORVANTE, MOTOR GASOLINA DE 6,41 HP, DIÂMETROS DE SUCÇÃO X RECALQUE: 3" X 3", HM/Q = 10 MCA / 60 M3/H A 23 MCA / 0 M3/H - MANUTENÇÃO. AF_10/2014</v>
          </cell>
          <cell r="D714" t="str">
            <v>H</v>
          </cell>
          <cell r="E714">
            <v>0.28999999999999998</v>
          </cell>
          <cell r="F714" t="str">
            <v xml:space="preserve">SINAPI  </v>
          </cell>
        </row>
        <row r="715">
          <cell r="B715">
            <v>7047</v>
          </cell>
          <cell r="C715" t="str">
            <v>MOTOBOMBA TRASH (PARA ÁGUA SUJA) AUTO ESCORVANTE, MOTOR GASOLINA DE 6,41 HP, DIÂMETROS DE SUCÇÃO X RECALQUE: 3" X 3", HM/Q = 10 MCA / 60 M3/H A 23 MCA / 0 M3/H - MATERIAIS NA OPERAÇÃO. AF_10/2014</v>
          </cell>
          <cell r="D715" t="str">
            <v>H</v>
          </cell>
          <cell r="E715">
            <v>25.98</v>
          </cell>
          <cell r="F715" t="str">
            <v xml:space="preserve">SINAPI  </v>
          </cell>
        </row>
        <row r="716">
          <cell r="B716">
            <v>7051</v>
          </cell>
          <cell r="C716" t="str">
            <v>ROLO COMPACTADOR PE DE CARNEIRO VIBRATORIO, POTENCIA 125 HP, PESO OPERACIONAL SEM/COM LASTRO 11,95 / 13,30 T, IMPACTO DINAMICO 38,5 / 22,5 T, LARGURA DE TRABALHO 2,15 M - DEPRECIAÇÃO. AF_06/2014</v>
          </cell>
          <cell r="D716" t="str">
            <v>H</v>
          </cell>
          <cell r="E716">
            <v>41.42</v>
          </cell>
          <cell r="F716" t="str">
            <v xml:space="preserve">SINAPI  </v>
          </cell>
        </row>
        <row r="717">
          <cell r="B717">
            <v>7052</v>
          </cell>
          <cell r="C717" t="str">
            <v>ROLO COMPACTADOR PE DE CARNEIRO VIBRATORIO, POTENCIA 125 HP, PESO OPERACIONAL SEM/COM LASTRO 11,95 / 13,30 T, IMPACTO DINAMICO 38,5 / 22,5 T, LARGURA DE TRABALHO 2,15 M - JUROS. AF_06/2014</v>
          </cell>
          <cell r="D717" t="str">
            <v>H</v>
          </cell>
          <cell r="E717">
            <v>5.75</v>
          </cell>
          <cell r="F717" t="str">
            <v xml:space="preserve">SINAPI  </v>
          </cell>
        </row>
        <row r="718">
          <cell r="B718">
            <v>7053</v>
          </cell>
          <cell r="C718" t="str">
            <v>ROLO COMPACTADOR PE DE CARNEIRO VIBRATORIO, POTENCIA 125 HP, PESO OPERACIONAL SEM/COM LASTRO 11,95 / 13,30 T, IMPACTO DINAMICO 38,5 / 22,5 T, LARGURA DE TRABALHO 2,15 M - MANUTENÇÃO. AF_06/2014</v>
          </cell>
          <cell r="D718" t="str">
            <v>H</v>
          </cell>
          <cell r="E718">
            <v>51.83</v>
          </cell>
          <cell r="F718" t="str">
            <v xml:space="preserve">SINAPI  </v>
          </cell>
        </row>
        <row r="719">
          <cell r="B719">
            <v>7054</v>
          </cell>
          <cell r="C719" t="str">
            <v>ROLO COMPACTADOR PE DE CARNEIRO VIBRATORIO, POTENCIA 125 HP, PESO OPERACIONAL SEM/COM LASTRO 11,95 / 13,30 T, IMPACTO DINAMICO 38,5 / 22,5 T, LARGURA DE TRABALHO 2,15 M - MATERIAIS NA OPERAÇÃO. AF_06/2014</v>
          </cell>
          <cell r="D719" t="str">
            <v>H</v>
          </cell>
          <cell r="E719">
            <v>113.98</v>
          </cell>
          <cell r="F719" t="str">
            <v xml:space="preserve">SINAPI  </v>
          </cell>
        </row>
        <row r="720">
          <cell r="B720">
            <v>7058</v>
          </cell>
          <cell r="C720" t="str">
            <v>CAMINHÃO BASCULANTE 6 M3 TOCO, PESO BRUTO TOTAL 16.000 KG, CARGA ÚTIL MÁXIMA 11.130 KG, DISTÂNCIA ENTRE EIXOS 5,36 M, POTÊNCIA 185 CV, INCLUSIVE CAÇAMBA METÁLICA - DEPRECIAÇÃO. AF_06/2014</v>
          </cell>
          <cell r="D720" t="str">
            <v>H</v>
          </cell>
          <cell r="E720">
            <v>21.97</v>
          </cell>
          <cell r="F720" t="str">
            <v xml:space="preserve">SINAPI  </v>
          </cell>
        </row>
        <row r="721">
          <cell r="B721">
            <v>7059</v>
          </cell>
          <cell r="C721" t="str">
            <v>CAMINHÃO BASCULANTE 6 M3 TOCO, PESO BRUTO TOTAL 16.000 KG, CARGA ÚTIL MÁXIMA 11.130 KG, DISTÂNCIA ENTRE EIXOS 5,36 M, POTÊNCIA 185 CV, INCLUSIVE CAÇAMBA METÁLICA - JUROS. AF_06/2014</v>
          </cell>
          <cell r="D721" t="str">
            <v>H</v>
          </cell>
          <cell r="E721">
            <v>4.33</v>
          </cell>
          <cell r="F721" t="str">
            <v xml:space="preserve">SINAPI  </v>
          </cell>
        </row>
        <row r="722">
          <cell r="B722">
            <v>7060</v>
          </cell>
          <cell r="C722" t="str">
            <v>CAMINHÃO BASCULANTE 6 M3 TOCO, PESO BRUTO TOTAL 16.000 KG, CARGA ÚTIL MÁXIMA 11.130 KG, DISTÂNCIA ENTRE EIXOS 5,36 M, POTÊNCIA 185 CV, INCLUSIVE CAÇAMBA METÁLICA - MANUTENÇÃO. AF_06/2014</v>
          </cell>
          <cell r="D722" t="str">
            <v>H</v>
          </cell>
          <cell r="E722">
            <v>39.729999999999997</v>
          </cell>
          <cell r="F722" t="str">
            <v xml:space="preserve">SINAPI  </v>
          </cell>
        </row>
        <row r="723">
          <cell r="B723">
            <v>7061</v>
          </cell>
          <cell r="C723" t="str">
            <v>CAMINHÃO BASCULANTE 6 M3 TOCO, PESO BRUTO TOTAL 16.000 KG, CARGA ÚTIL MÁXIMA 11.130 KG, DISTÂNCIA ENTRE EIXOS 5,36 M, POTÊNCIA 185 CV, INCLUSIVE CAÇAMBA METÁLICA - MATERIAIS NA OPERAÇÃO. AF_06/2014</v>
          </cell>
          <cell r="D723" t="str">
            <v>H</v>
          </cell>
          <cell r="E723">
            <v>104.05</v>
          </cell>
          <cell r="F723" t="str">
            <v xml:space="preserve">SINAPI  </v>
          </cell>
        </row>
        <row r="724">
          <cell r="B724">
            <v>7063</v>
          </cell>
          <cell r="C724" t="str">
            <v>TRATOR DE PNEUS, POTÊNCIA 122 CV, TRAÇÃO 4X4, PESO COM LASTRO DE 4.510 KG - DEPRECIAÇÃO. AF_06/2014</v>
          </cell>
          <cell r="D724" t="str">
            <v>H</v>
          </cell>
          <cell r="E724">
            <v>19.09</v>
          </cell>
          <cell r="F724" t="str">
            <v xml:space="preserve">SINAPI  </v>
          </cell>
        </row>
        <row r="725">
          <cell r="B725">
            <v>7064</v>
          </cell>
          <cell r="C725" t="str">
            <v>TRATOR DE PNEUS, POTÊNCIA 122 CV, TRAÇÃO 4X4, PESO COM LASTRO DE 4.510 KG - JUROS. AF_06/2014</v>
          </cell>
          <cell r="D725" t="str">
            <v>H</v>
          </cell>
          <cell r="E725">
            <v>2.65</v>
          </cell>
          <cell r="F725" t="str">
            <v xml:space="preserve">SINAPI  </v>
          </cell>
        </row>
        <row r="726">
          <cell r="B726">
            <v>7065</v>
          </cell>
          <cell r="C726" t="str">
            <v>TRATOR DE PNEUS, POTÊNCIA 122 CV, TRAÇÃO 4X4, PESO COM LASTRO DE 4.510 KG - MANUTENÇÃO. AF_06/2014</v>
          </cell>
          <cell r="D726" t="str">
            <v>H</v>
          </cell>
          <cell r="E726">
            <v>20.88</v>
          </cell>
          <cell r="F726" t="str">
            <v xml:space="preserve">SINAPI  </v>
          </cell>
        </row>
        <row r="727">
          <cell r="B727">
            <v>7066</v>
          </cell>
          <cell r="C727" t="str">
            <v>TRATOR DE PNEUS, POTÊNCIA 122 CV, TRAÇÃO 4X4, PESO COM LASTRO DE 4.510 KG - MATERIAIS NA OPERAÇÃO. AF_06/2014</v>
          </cell>
          <cell r="D727" t="str">
            <v>H</v>
          </cell>
          <cell r="E727">
            <v>123.46</v>
          </cell>
          <cell r="F727" t="str">
            <v xml:space="preserve">SINAPI  </v>
          </cell>
        </row>
        <row r="728">
          <cell r="B728">
            <v>53786</v>
          </cell>
          <cell r="C728" t="str">
            <v>RETROESCAVADEIRA SOBRE RODAS COM CARREGADEIRA, TRAÇÃO 4X4, POTÊNCIA LÍQ. 88 HP, CAÇAMBA CARREG. CAP. MÍN. 1 M3, CAÇAMBA RETRO CAP. 0,26 M3, PESO OPERACIONAL MÍN. 6.674 KG, PROFUNDIDADE ESCAVAÇÃO MÁX. 4,37 M - MATERIAIS NA OPERAÇÃO. AF_06/2014</v>
          </cell>
          <cell r="D728" t="str">
            <v>H</v>
          </cell>
          <cell r="E728">
            <v>65.16</v>
          </cell>
          <cell r="F728" t="str">
            <v xml:space="preserve">SINAPI  </v>
          </cell>
        </row>
        <row r="729">
          <cell r="B729">
            <v>53788</v>
          </cell>
          <cell r="C729" t="str">
            <v>ROLO COMPACTADOR VIBRATÓRIO DE UM CILINDRO AÇO LISO, POTÊNCIA 80 HP, PESO OPERACIONAL MÁXIMO 8,1 T, IMPACTO DINÂMICO 16,15 / 9,5 T, LARGURA DE TRABALHO 1,68 M - MATERIAIS NA OPERAÇÃO. AF_06/2014</v>
          </cell>
          <cell r="D729" t="str">
            <v>H</v>
          </cell>
          <cell r="E729">
            <v>72.959999999999994</v>
          </cell>
          <cell r="F729" t="str">
            <v xml:space="preserve">SINAPI  </v>
          </cell>
        </row>
        <row r="730">
          <cell r="B730">
            <v>53792</v>
          </cell>
          <cell r="C730" t="str">
            <v>CAMINHÃO BASCULANTE 6 M3, PESO BRUTO TOTAL 16.000 KG, CARGA ÚTIL MÁXIMA 13.071 KG, DISTÂNCIA ENTRE EIXOS 4,80 M, POTÊNCIA 230 CV INCLUSIVE CAÇAMBA METÁLICA - MATERIAIS NA OPERAÇÃO. AF_06/2014</v>
          </cell>
          <cell r="D730" t="str">
            <v>H</v>
          </cell>
          <cell r="E730">
            <v>129.34</v>
          </cell>
          <cell r="F730" t="str">
            <v xml:space="preserve">SINAPI  </v>
          </cell>
        </row>
        <row r="731">
          <cell r="B731">
            <v>53794</v>
          </cell>
          <cell r="C731" t="str">
            <v>USINA DE CONCRETO FIXA, CAPACIDADE NOMINAL DE 90 A 120 M3/H, SEM SILO - MANUTENÇÃO. AF_07/2016</v>
          </cell>
          <cell r="D731" t="str">
            <v>H</v>
          </cell>
          <cell r="E731">
            <v>35</v>
          </cell>
          <cell r="F731" t="str">
            <v xml:space="preserve">SINAPI  </v>
          </cell>
        </row>
        <row r="732">
          <cell r="B732">
            <v>53797</v>
          </cell>
          <cell r="C732" t="str">
            <v>CAMINHÃO TOCO, PBT 16.000 KG, CARGA ÚTIL MÁX. 10.685 KG, DIST. ENTRE EIXOS 4,8 M, POTÊNCIA 189 CV, INCLUSIVE CARROCERIA FIXA ABERTA DE MADEIRA P/ TRANSPORTE GERAL DE CARGA SECA, DIMEN. APROX. 2,5 X 7,00 X 0,50 M - MATERIAIS NA OPERAÇÃO. AF_06/2014</v>
          </cell>
          <cell r="D732" t="str">
            <v>H</v>
          </cell>
          <cell r="E732">
            <v>148.75</v>
          </cell>
          <cell r="F732" t="str">
            <v xml:space="preserve">SINAPI  </v>
          </cell>
        </row>
        <row r="733">
          <cell r="B733">
            <v>53804</v>
          </cell>
          <cell r="C733" t="str">
            <v>VASSOURA MECÂNICA REBOCÁVEL COM ESCOVA CILÍNDRICA, LARGURA ÚTIL DE VARRIMENTO DE 2,44 M - MANUTENÇÃO. AF_06/2014</v>
          </cell>
          <cell r="D733" t="str">
            <v>H</v>
          </cell>
          <cell r="E733">
            <v>5.96</v>
          </cell>
          <cell r="F733" t="str">
            <v xml:space="preserve">SINAPI  </v>
          </cell>
        </row>
        <row r="734">
          <cell r="B734">
            <v>53806</v>
          </cell>
          <cell r="C734" t="str">
            <v>TRATOR DE ESTEIRAS, POTÊNCIA 170 HP, PESO OPERACIONAL 19 T, CAÇAMBA 5,2 M3 - MANUTENÇÃO. AF_06/2014</v>
          </cell>
          <cell r="D734" t="str">
            <v>H</v>
          </cell>
          <cell r="E734">
            <v>82.88</v>
          </cell>
          <cell r="F734" t="str">
            <v xml:space="preserve">SINAPI  </v>
          </cell>
        </row>
        <row r="735">
          <cell r="B735">
            <v>53810</v>
          </cell>
          <cell r="C735" t="str">
            <v>TRATOR DE ESTEIRAS, POTÊNCIA 150 HP, PESO OPERACIONAL 16,7 T, COM RODA MOTRIZ ELEVADA E LÂMINA 3,18 M3 - MANUTENÇÃO. AF_06/2014</v>
          </cell>
          <cell r="D735" t="str">
            <v>H</v>
          </cell>
          <cell r="E735">
            <v>83.4</v>
          </cell>
          <cell r="F735" t="str">
            <v xml:space="preserve">SINAPI  </v>
          </cell>
        </row>
        <row r="736">
          <cell r="B736">
            <v>53814</v>
          </cell>
          <cell r="C736" t="str">
            <v>TRATOR DE ESTEIRAS, POTÊNCIA 347 HP, PESO OPERACIONAL 38,5 T, COM LÂMINA 8,70 M3 - MANUTENÇÃO. AF_06/2014</v>
          </cell>
          <cell r="D736" t="str">
            <v>H</v>
          </cell>
          <cell r="E736">
            <v>273.18</v>
          </cell>
          <cell r="F736" t="str">
            <v xml:space="preserve">SINAPI  </v>
          </cell>
        </row>
        <row r="737">
          <cell r="B737">
            <v>53817</v>
          </cell>
          <cell r="C737" t="str">
            <v>TRATOR DE ESTEIRAS, POTÊNCIA 100 HP, PESO OPERACIONAL 9,4 T, COM LÂMINA 2,19 M3 - MATERIAIS NA OPERAÇÃO. AF_06/2014</v>
          </cell>
          <cell r="D737" t="str">
            <v>H</v>
          </cell>
          <cell r="E737">
            <v>79.760000000000005</v>
          </cell>
          <cell r="F737" t="str">
            <v xml:space="preserve">SINAPI  </v>
          </cell>
        </row>
        <row r="738">
          <cell r="B738">
            <v>53818</v>
          </cell>
          <cell r="C738" t="str">
            <v>ROLO COMPACTADOR VIBRATÓRIO REBOCÁVEL, CILINDRO DE AÇO LISO, POTÊNCIA DE TRAÇÃO DE 65 CV, PESO 4,7 T, IMPACTO DINÂMICO 18,3 T, LARGURA DE TRABALHO 1,67 M - DEPRECIAÇÃO. AF_02/2016</v>
          </cell>
          <cell r="D738" t="str">
            <v>H</v>
          </cell>
          <cell r="E738">
            <v>9.02</v>
          </cell>
          <cell r="F738" t="str">
            <v xml:space="preserve">SINAPI  </v>
          </cell>
        </row>
        <row r="739">
          <cell r="B739">
            <v>53827</v>
          </cell>
          <cell r="C739" t="str">
            <v>CAMINHÃO TOCO, PESO BRUTO TOTAL 14.300 KG, CARGA ÚTIL MÁXIMA 9590 KG, DISTÂNCIA ENTRE EIXOS 4,76 M, POTÊNCIA 185 CV (NÃO INCLUI CARROCERIA) - MATERIAIS NA OPERAÇÃO. AF_06/2014</v>
          </cell>
          <cell r="D739" t="str">
            <v>H</v>
          </cell>
          <cell r="E739">
            <v>145.61000000000001</v>
          </cell>
          <cell r="F739" t="str">
            <v xml:space="preserve">SINAPI  </v>
          </cell>
        </row>
        <row r="740">
          <cell r="B740">
            <v>53829</v>
          </cell>
          <cell r="C740" t="str">
            <v>CAMINHÃO TOCO, PESO BRUTO TOTAL 16.000 KG, CARGA ÚTIL MÁXIMA DE 10.685 KG, DISTÂNCIA ENTRE EIXOS 4,80 M, POTÊNCIA 189 CV EXCLUSIVE CARROCERIA - MATERIAIS NA OPERAÇÃO. AF_06/2014</v>
          </cell>
          <cell r="D740" t="str">
            <v>H</v>
          </cell>
          <cell r="E740">
            <v>148.75</v>
          </cell>
          <cell r="F740" t="str">
            <v xml:space="preserve">SINAPI  </v>
          </cell>
        </row>
        <row r="741">
          <cell r="B741">
            <v>53831</v>
          </cell>
          <cell r="C741" t="str">
            <v>CAMINHÃO PIPA 10.000 L TRUCADO, PESO BRUTO TOTAL 23.000 KG, CARGA ÚTIL MÁXIMA 15.935 KG, DISTÂNCIA ENTRE EIXOS 4,8 M, POTÊNCIA 230 CV, INCLUSIVE TANQUE DE AÇO PARA TRANSPORTE DE ÁGUA - MATERIAIS NA OPERAÇÃO. AF_06/2014</v>
          </cell>
          <cell r="D741" t="str">
            <v>H</v>
          </cell>
          <cell r="E741">
            <v>245.7</v>
          </cell>
          <cell r="F741" t="str">
            <v xml:space="preserve">SINAPI  </v>
          </cell>
        </row>
        <row r="742">
          <cell r="B742">
            <v>53840</v>
          </cell>
          <cell r="C742" t="str">
            <v>GRADE DE DISCO REBOCÁVEL COM 20 DISCOS 24" X 6 MM COM PNEUS PARA TRANSPORTE - DEPRECIAÇÃO. AF_06/2014</v>
          </cell>
          <cell r="D742" t="str">
            <v>H</v>
          </cell>
          <cell r="E742">
            <v>3.23</v>
          </cell>
          <cell r="F742" t="str">
            <v xml:space="preserve">SINAPI  </v>
          </cell>
        </row>
        <row r="743">
          <cell r="B743">
            <v>53841</v>
          </cell>
          <cell r="C743" t="str">
            <v>GRADE DE DISCO REBOCÁVEL COM 20 DISCOS 24" X 6 MM COM PNEUS PARA TRANSPORTE - MANUTENÇÃO. AF_06/2014</v>
          </cell>
          <cell r="D743" t="str">
            <v>H</v>
          </cell>
          <cell r="E743">
            <v>2.2400000000000002</v>
          </cell>
          <cell r="F743" t="str">
            <v xml:space="preserve">SINAPI  </v>
          </cell>
        </row>
        <row r="744">
          <cell r="B744">
            <v>53849</v>
          </cell>
          <cell r="C744" t="str">
            <v>MOTONIVELADORA POTÊNCIA BÁSICA LÍQUIDA (PRIMEIRA MARCHA) 125 HP, PESO BRUTO 13032 KG, LARGURA DA LÂMINA DE 3,7 M - MATERIAIS NA OPERAÇÃO. AF_06/2014</v>
          </cell>
          <cell r="D744" t="str">
            <v>H</v>
          </cell>
          <cell r="E744">
            <v>106.88</v>
          </cell>
          <cell r="F744" t="str">
            <v xml:space="preserve">SINAPI  </v>
          </cell>
        </row>
        <row r="745">
          <cell r="B745">
            <v>53857</v>
          </cell>
          <cell r="C745" t="str">
            <v>PÁ CARREGADEIRA SOBRE RODAS, POTÊNCIA LÍQUIDA 128 HP, CAPACIDADE DA CAÇAMBA 1,7 A 2,8 M3, PESO OPERACIONAL 11632 KG - MANUTENÇÃO. AF_06/2014</v>
          </cell>
          <cell r="D745" t="str">
            <v>H</v>
          </cell>
          <cell r="E745">
            <v>72</v>
          </cell>
          <cell r="F745" t="str">
            <v xml:space="preserve">SINAPI  </v>
          </cell>
        </row>
        <row r="746">
          <cell r="B746">
            <v>53858</v>
          </cell>
          <cell r="C746" t="str">
            <v>PÁ CARREGADEIRA SOBRE RODAS, POTÊNCIA LÍQUIDA 128 HP, CAPACIDADE DA CAÇAMBA 1,7 A 2,8 M3, PESO OPERACIONAL 11632 KG - MATERIAIS NA OPERAÇÃO. AF_06/2014</v>
          </cell>
          <cell r="D746" t="str">
            <v>H</v>
          </cell>
          <cell r="E746">
            <v>58.36</v>
          </cell>
          <cell r="F746" t="str">
            <v xml:space="preserve">SINAPI  </v>
          </cell>
        </row>
        <row r="747">
          <cell r="B747">
            <v>53861</v>
          </cell>
          <cell r="C747" t="str">
            <v>PÁ CARREGADEIRA SOBRE RODAS, POTÊNCIA 197 HP, CAPACIDADE DA CAÇAMBA 2,5 A 3,5 M3, PESO OPERACIONAL 18338 KG - MANUTENÇÃO. AF_06/2014</v>
          </cell>
          <cell r="D747" t="str">
            <v>H</v>
          </cell>
          <cell r="E747">
            <v>69.88</v>
          </cell>
          <cell r="F747" t="str">
            <v xml:space="preserve">SINAPI  </v>
          </cell>
        </row>
        <row r="748">
          <cell r="B748">
            <v>53863</v>
          </cell>
          <cell r="C748" t="str">
            <v>MARTELETE OU ROMPEDOR PNEUMÁTICO MANUAL, 28 KG, COM SILENCIADOR - MANUTENÇÃO. AF_07/2016</v>
          </cell>
          <cell r="D748" t="str">
            <v>H</v>
          </cell>
          <cell r="E748">
            <v>1.51</v>
          </cell>
          <cell r="F748" t="str">
            <v xml:space="preserve">SINAPI  </v>
          </cell>
        </row>
        <row r="749">
          <cell r="B749">
            <v>53865</v>
          </cell>
          <cell r="C749" t="str">
            <v>COMPRESSOR DE AR REBOCÁVEL, VAZÃO 189 PCM, PRESSÃO EFETIVA DE TRABALHO 102 PSI, MOTOR DIESEL, POTÊNCIA 63 CV - MATERIAIS NA OPERAÇÃO. AF_06/2015</v>
          </cell>
          <cell r="D749" t="str">
            <v>H</v>
          </cell>
          <cell r="E749">
            <v>60.2</v>
          </cell>
          <cell r="F749" t="str">
            <v xml:space="preserve">SINAPI  </v>
          </cell>
        </row>
        <row r="750">
          <cell r="B750">
            <v>53866</v>
          </cell>
          <cell r="C750" t="str">
            <v>BOMBA SUBMERSÍVEL ELÉTRICA TRIFÁSICA, POTÊNCIA 2,96 HP, Ø ROTOR 144 MM SEMI-ABERTO, BOCAL DE SAÍDA Ø 2, HM/Q = 2 MCA / 38,8 M3/H A 28 MCA / 5 M3/H - MATERIAIS NA OPERAÇÃO. AF_06/2014</v>
          </cell>
          <cell r="D750" t="str">
            <v>H</v>
          </cell>
          <cell r="E750">
            <v>1.72</v>
          </cell>
          <cell r="F750" t="str">
            <v xml:space="preserve">SINAPI  </v>
          </cell>
        </row>
        <row r="751">
          <cell r="B751">
            <v>53882</v>
          </cell>
          <cell r="C751" t="str">
            <v>CAMINHÃO PIPA 6.000 L, PESO BRUTO TOTAL 13.000 KG, DISTÂNCIA ENTRE EIXOS 4,80 M, POTÊNCIA 189 CV INCLUSIVE TANQUE DE AÇO PARA TRANSPORTE DE ÁGUA, CAPACIDADE 6 M3 - MANUTENÇÃO. AF_06/2014</v>
          </cell>
          <cell r="D751" t="str">
            <v>H</v>
          </cell>
          <cell r="E751">
            <v>35.869999999999997</v>
          </cell>
          <cell r="F751" t="str">
            <v xml:space="preserve">SINAPI  </v>
          </cell>
        </row>
        <row r="752">
          <cell r="B752">
            <v>55263</v>
          </cell>
          <cell r="C752" t="str">
            <v>ROLO COMPACTADOR DE PNEUS ESTÁTICO, PRESSÃO VARIÁVEL, POTÊNCIA 111 HP, PESO SEM/COM LASTRO 9,5 / 26 T, LARGURA DE TRABALHO 1,90 M - MATERIAIS NA OPERAÇÃO. AF_07/2014</v>
          </cell>
          <cell r="D752" t="str">
            <v>H</v>
          </cell>
          <cell r="E752">
            <v>82.28</v>
          </cell>
          <cell r="F752" t="str">
            <v xml:space="preserve">SINAPI  </v>
          </cell>
        </row>
        <row r="753">
          <cell r="B753">
            <v>73303</v>
          </cell>
          <cell r="C753" t="str">
            <v>GRUPO GERADOR ESTACIONÁRIO, MOTOR DIESEL POTÊNCIA 170 KVA - DEPRECIAÇÃO. AF_02/2016</v>
          </cell>
          <cell r="D753" t="str">
            <v>H</v>
          </cell>
          <cell r="E753">
            <v>6.24</v>
          </cell>
          <cell r="F753" t="str">
            <v xml:space="preserve">SINAPI  </v>
          </cell>
        </row>
        <row r="754">
          <cell r="B754">
            <v>73307</v>
          </cell>
          <cell r="C754" t="str">
            <v>GRUPO GERADOR ESTACIONÁRIO, MOTOR DIESEL POTÊNCIA 170 KVA - MANUTENÇÃO. AF_02/2016</v>
          </cell>
          <cell r="D754" t="str">
            <v>H</v>
          </cell>
          <cell r="E754">
            <v>5.57</v>
          </cell>
          <cell r="F754" t="str">
            <v xml:space="preserve">SINAPI  </v>
          </cell>
        </row>
        <row r="755">
          <cell r="B755">
            <v>73309</v>
          </cell>
          <cell r="C755" t="str">
            <v>ROLO COMPACTADOR VIBRATÓRIO PÉ DE CARNEIRO PARA SOLOS, POTÊNCIA 80 HP, PESO OPERACIONAL SEM/COM LASTRO 7,4 / 8,8 T, LARGURA DE TRABALHO 1,68 M - DEPRECIAÇÃO. AF_02/2016</v>
          </cell>
          <cell r="D755" t="str">
            <v>H</v>
          </cell>
          <cell r="E755">
            <v>31.06</v>
          </cell>
          <cell r="F755" t="str">
            <v xml:space="preserve">SINAPI  </v>
          </cell>
        </row>
        <row r="756">
          <cell r="B756">
            <v>73311</v>
          </cell>
          <cell r="C756" t="str">
            <v>GRUPO GERADOR ESTACIONÁRIO, MOTOR DIESEL POTÊNCIA 170 KVA - MATERIAIS NA OPERAÇÃO. AF_02/2016</v>
          </cell>
          <cell r="D756" t="str">
            <v>H</v>
          </cell>
          <cell r="E756">
            <v>227.44</v>
          </cell>
          <cell r="F756" t="str">
            <v xml:space="preserve">SINAPI  </v>
          </cell>
        </row>
        <row r="757">
          <cell r="B757">
            <v>73313</v>
          </cell>
          <cell r="C757" t="str">
            <v>ROLO COMPACTADOR VIBRATÓRIO PÉ DE CARNEIRO PARA SOLOS, POTÊNCIA 80 HP, PESO OPERACIONAL SEM/COM LASTRO 7,4 / 8,8 T, LARGURA DE TRABALHO 1,68 M - JUROS. AF_02/2016</v>
          </cell>
          <cell r="D757" t="str">
            <v>H</v>
          </cell>
          <cell r="E757">
            <v>4.3099999999999996</v>
          </cell>
          <cell r="F757" t="str">
            <v xml:space="preserve">SINAPI  </v>
          </cell>
        </row>
        <row r="758">
          <cell r="B758">
            <v>73315</v>
          </cell>
          <cell r="C758" t="str">
            <v>ROLO COMPACTADOR VIBRATÓRIO PÉ DE CARNEIRO PARA SOLOS, POTÊNCIA 80 HP, PESO OPERACIONAL SEM/COM LASTRO 7,4 / 8,8 T, LARGURA DE TRABALHO 1,68 M - MATERIAIS NA OPERAÇÃO. AF_02/2016</v>
          </cell>
          <cell r="D758" t="str">
            <v>H</v>
          </cell>
          <cell r="E758">
            <v>72.959999999999994</v>
          </cell>
          <cell r="F758" t="str">
            <v xml:space="preserve">SINAPI  </v>
          </cell>
        </row>
        <row r="759">
          <cell r="B759">
            <v>73335</v>
          </cell>
          <cell r="C759" t="str">
            <v>CAMINHÃO TOCO, PBT 14.300 KG, CARGA ÚTIL MÁX. 9.710 KG, DIST. ENTRE EIXOS 3,56 M, POTÊNCIA 185 CV, INCLUSIVE CARROCERIA FIXA ABERTA DE MADEIRA P/ TRANSPORTE GERAL DE CARGA SECA, DIMEN. APROX. 2,50 X 6,50 X 0,50 M - MANUTENÇÃO. AF_06/2014</v>
          </cell>
          <cell r="D759" t="str">
            <v>H</v>
          </cell>
          <cell r="E759">
            <v>33.89</v>
          </cell>
          <cell r="F759" t="str">
            <v xml:space="preserve">SINAPI  </v>
          </cell>
        </row>
        <row r="760">
          <cell r="B760">
            <v>73340</v>
          </cell>
          <cell r="C760" t="str">
            <v>CAMINHÃO TOCO, PBT 14.300 KG, CARGA ÚTIL MÁX. 9.710 KG, DIST. ENTRE EIXOS 3,56 M, POTÊNCIA 185 CV, INCLUSIVE CARROCERIA FIXA ABERTA DE MADEIRA P/ TRANSPORTE GERAL DE CARGA SECA, DIMEN. APROX. 2,50 X 6,50 X 0,50 M - MATERIAIS NA OPERAÇÃO. AF_06/2014</v>
          </cell>
          <cell r="D760" t="str">
            <v>H</v>
          </cell>
          <cell r="E760">
            <v>104.05</v>
          </cell>
          <cell r="F760" t="str">
            <v xml:space="preserve">SINAPI  </v>
          </cell>
        </row>
        <row r="761">
          <cell r="B761">
            <v>83361</v>
          </cell>
          <cell r="C761" t="str">
            <v>ESPARGIDOR DE ASFALTO PRESSURIZADO, TANQUE 6 M3 COM ISOLAÇÃO TÉRMICA, AQUECIDO COM 2 MAÇARICOS, COM BARRA ESPARGIDORA 3,60 M, MONTADO SOBRE CAMINHÃO  TOCO, PBT 14.300 KG, POTÊNCIA 185 CV - MANUTENÇÃO. AF_08/2015</v>
          </cell>
          <cell r="D761" t="str">
            <v>H</v>
          </cell>
          <cell r="E761">
            <v>42.46</v>
          </cell>
          <cell r="F761" t="str">
            <v xml:space="preserve">SINAPI  </v>
          </cell>
        </row>
        <row r="762">
          <cell r="B762">
            <v>83761</v>
          </cell>
          <cell r="C762" t="str">
            <v>GRUPO DE SOLDAGEM COM GERADOR A DIESEL 60 CV PARA SOLDA ELÉTRICA, SOBRE 04 RODAS, COM MOTOR 4 CILINDROS 600 A - DEPRECIAÇÃO. AF_02/2016</v>
          </cell>
          <cell r="D762" t="str">
            <v>H</v>
          </cell>
          <cell r="E762">
            <v>8.31</v>
          </cell>
          <cell r="F762" t="str">
            <v xml:space="preserve">SINAPI  </v>
          </cell>
        </row>
        <row r="763">
          <cell r="B763">
            <v>83762</v>
          </cell>
          <cell r="C763" t="str">
            <v>GRUPO DE SOLDAGEM COM GERADOR A DIESEL 60 CV PARA SOLDA ELÉTRICA, SOBRE 04 RODAS, COM MOTOR 4 CILINDROS 600 A - MANUTENÇÃO. AF_02/2016</v>
          </cell>
          <cell r="D763" t="str">
            <v>H</v>
          </cell>
          <cell r="E763">
            <v>7.42</v>
          </cell>
          <cell r="F763" t="str">
            <v xml:space="preserve">SINAPI  </v>
          </cell>
        </row>
        <row r="764">
          <cell r="B764">
            <v>83763</v>
          </cell>
          <cell r="C764" t="str">
            <v>GRUPO DE SOLDAGEM COM GERADOR A DIESEL 60 CV PARA SOLDA ELÉTRICA, SOBRE 04 RODAS, COM MOTOR 4 CILINDROS 600 A - MATERIAIS NA OPERAÇÃO. AF_02/2016</v>
          </cell>
          <cell r="D764" t="str">
            <v>H</v>
          </cell>
          <cell r="E764">
            <v>64.09</v>
          </cell>
          <cell r="F764" t="str">
            <v xml:space="preserve">SINAPI  </v>
          </cell>
        </row>
        <row r="765">
          <cell r="B765">
            <v>83764</v>
          </cell>
          <cell r="C765" t="str">
            <v>GRUPO DE SOLDAGEM COM GERADOR A DIESEL 60 CV PARA SOLDA ELÉTRICA, SOBRE 04 RODAS, COM MOTOR 4 CILINDROS 600 A - JUROS. AF_02/2016</v>
          </cell>
          <cell r="D765" t="str">
            <v>H</v>
          </cell>
          <cell r="E765">
            <v>1.49</v>
          </cell>
          <cell r="F765" t="str">
            <v xml:space="preserve">SINAPI  </v>
          </cell>
        </row>
        <row r="766">
          <cell r="B766">
            <v>87026</v>
          </cell>
          <cell r="C766" t="str">
            <v>GRADE DE DISCO REBOCÁVEL COM 20 DISCOS 24" X 6 MM COM PNEUS PARA TRANSPORTE - JUROS. AF_06/2014</v>
          </cell>
          <cell r="D766" t="str">
            <v>H</v>
          </cell>
          <cell r="E766">
            <v>0.45</v>
          </cell>
          <cell r="F766" t="str">
            <v xml:space="preserve">SINAPI  </v>
          </cell>
        </row>
        <row r="767">
          <cell r="B767">
            <v>87441</v>
          </cell>
          <cell r="C767" t="str">
            <v>BETONEIRA CAPACIDADE NOMINAL 400 L, CAPACIDADE DE MISTURA 310 L, MOTOR A DIESEL POTÊNCIA 5,0 CV, SEM CARREGADOR - DEPRECIAÇÃO. AF_06/2014</v>
          </cell>
          <cell r="D767" t="str">
            <v>H</v>
          </cell>
          <cell r="E767">
            <v>0.47</v>
          </cell>
          <cell r="F767" t="str">
            <v xml:space="preserve">SINAPI  </v>
          </cell>
        </row>
        <row r="768">
          <cell r="B768">
            <v>87442</v>
          </cell>
          <cell r="C768" t="str">
            <v>BETONEIRA CAPACIDADE NOMINAL 400 L, CAPACIDADE DE MISTURA 310 L, MOTOR A DIESEL POTÊNCIA 5,0 CV, SEM CARREGADOR - JUROS. AF_06/2014</v>
          </cell>
          <cell r="D768" t="str">
            <v>H</v>
          </cell>
          <cell r="E768">
            <v>0.05</v>
          </cell>
          <cell r="F768" t="str">
            <v xml:space="preserve">SINAPI  </v>
          </cell>
        </row>
        <row r="769">
          <cell r="B769">
            <v>87443</v>
          </cell>
          <cell r="C769" t="str">
            <v>BETONEIRA CAPACIDADE NOMINAL 400 L, CAPACIDADE DE MISTURA 310 L, MOTOR A DIESEL POTÊNCIA 5,0 CV, SEM CARREGADOR - MANUTENÇÃO. AF_06/2014</v>
          </cell>
          <cell r="D769" t="str">
            <v>H</v>
          </cell>
          <cell r="E769">
            <v>0.59</v>
          </cell>
          <cell r="F769" t="str">
            <v xml:space="preserve">SINAPI  </v>
          </cell>
        </row>
        <row r="770">
          <cell r="B770">
            <v>87444</v>
          </cell>
          <cell r="C770" t="str">
            <v>BETONEIRA CAPACIDADE NOMINAL 400 L, CAPACIDADE DE MISTURA 310 L, MOTOR A DIESEL POTÊNCIA 5,0 CV, SEM CARREGADOR - MATERIAIS NA OPERAÇÃO. AF_06/2014</v>
          </cell>
          <cell r="D770" t="str">
            <v>H</v>
          </cell>
          <cell r="E770">
            <v>5.34</v>
          </cell>
          <cell r="F770" t="str">
            <v xml:space="preserve">SINAPI  </v>
          </cell>
        </row>
        <row r="771">
          <cell r="B771">
            <v>88387</v>
          </cell>
          <cell r="C771" t="str">
            <v>MISTURADOR DE ARGAMASSA, EIXO HORIZONTAL, CAPACIDADE DE MISTURA 300 KG, MOTOR ELÉTRICO POTÊNCIA 5 CV - DEPRECIAÇÃO. AF_06/2014</v>
          </cell>
          <cell r="D771" t="str">
            <v>H</v>
          </cell>
          <cell r="E771">
            <v>0.93</v>
          </cell>
          <cell r="F771" t="str">
            <v xml:space="preserve">SINAPI  </v>
          </cell>
        </row>
        <row r="772">
          <cell r="B772">
            <v>88389</v>
          </cell>
          <cell r="C772" t="str">
            <v>MISTURADOR DE ARGAMASSA, EIXO HORIZONTAL, CAPACIDADE DE MISTURA 300 KG, MOTOR ELÉTRICO POTÊNCIA 5 CV - JUROS. AF_06/2014</v>
          </cell>
          <cell r="D772" t="str">
            <v>H</v>
          </cell>
          <cell r="E772">
            <v>0.11</v>
          </cell>
          <cell r="F772" t="str">
            <v xml:space="preserve">SINAPI  </v>
          </cell>
        </row>
        <row r="773">
          <cell r="B773">
            <v>88390</v>
          </cell>
          <cell r="C773" t="str">
            <v>MISTURADOR DE ARGAMASSA, EIXO HORIZONTAL, CAPACIDADE DE MISTURA 300 KG, MOTOR ELÉTRICO POTÊNCIA 5 CV - MANUTENÇÃO. AF_06/2014</v>
          </cell>
          <cell r="D773" t="str">
            <v>H</v>
          </cell>
          <cell r="E773">
            <v>1.01</v>
          </cell>
          <cell r="F773" t="str">
            <v xml:space="preserve">SINAPI  </v>
          </cell>
        </row>
        <row r="774">
          <cell r="B774">
            <v>88391</v>
          </cell>
          <cell r="C774" t="str">
            <v>MISTURADOR DE ARGAMASSA, EIXO HORIZONTAL, CAPACIDADE DE MISTURA 300 KG, MOTOR ELÉTRICO POTÊNCIA 5 CV - MATERIAIS NA OPERAÇÃO. AF_06/2014</v>
          </cell>
          <cell r="D774" t="str">
            <v>H</v>
          </cell>
          <cell r="E774">
            <v>2.81</v>
          </cell>
          <cell r="F774" t="str">
            <v xml:space="preserve">SINAPI  </v>
          </cell>
        </row>
        <row r="775">
          <cell r="B775">
            <v>88394</v>
          </cell>
          <cell r="C775" t="str">
            <v>MISTURADOR DE ARGAMASSA, EIXO HORIZONTAL, CAPACIDADE DE MISTURA 600 KG, MOTOR ELÉTRICO POTÊNCIA 7,5 CV - DEPRECIAÇÃO. AF_06/2014</v>
          </cell>
          <cell r="D775" t="str">
            <v>H</v>
          </cell>
          <cell r="E775">
            <v>1.1000000000000001</v>
          </cell>
          <cell r="F775" t="str">
            <v xml:space="preserve">SINAPI  </v>
          </cell>
        </row>
        <row r="776">
          <cell r="B776">
            <v>88395</v>
          </cell>
          <cell r="C776" t="str">
            <v>MISTURADOR DE ARGAMASSA, EIXO HORIZONTAL, CAPACIDADE DE MISTURA 600 KG, MOTOR ELÉTRICO POTÊNCIA 7,5 CV - JUROS. AF_06/2014</v>
          </cell>
          <cell r="D776" t="str">
            <v>H</v>
          </cell>
          <cell r="E776">
            <v>0.13</v>
          </cell>
          <cell r="F776" t="str">
            <v xml:space="preserve">SINAPI  </v>
          </cell>
        </row>
        <row r="777">
          <cell r="B777">
            <v>88396</v>
          </cell>
          <cell r="C777" t="str">
            <v>MISTURADOR DE ARGAMASSA, EIXO HORIZONTAL, CAPACIDADE DE MISTURA 600 KG, MOTOR ELÉTRICO POTÊNCIA 7,5 CV - MANUTENÇÃO. AF_06/2014</v>
          </cell>
          <cell r="D777" t="str">
            <v>H</v>
          </cell>
          <cell r="E777">
            <v>1.21</v>
          </cell>
          <cell r="F777" t="str">
            <v xml:space="preserve">SINAPI  </v>
          </cell>
        </row>
        <row r="778">
          <cell r="B778">
            <v>88397</v>
          </cell>
          <cell r="C778" t="str">
            <v>MISTURADOR DE ARGAMASSA, EIXO HORIZONTAL, CAPACIDADE DE MISTURA 600 KG, MOTOR ELÉTRICO POTÊNCIA 7,5 CV - MATERIAIS NA OPERAÇÃO. AF_06/2014</v>
          </cell>
          <cell r="D778" t="str">
            <v>H</v>
          </cell>
          <cell r="E778">
            <v>4.22</v>
          </cell>
          <cell r="F778" t="str">
            <v xml:space="preserve">SINAPI  </v>
          </cell>
        </row>
        <row r="779">
          <cell r="B779">
            <v>88400</v>
          </cell>
          <cell r="C779" t="str">
            <v>MISTURADOR DE ARGAMASSA, EIXO HORIZONTAL, CAPACIDADE DE MISTURA 160 KG, MOTOR ELÉTRICO POTÊNCIA 3 CV - DEPRECIAÇÃO. AF_06/2014</v>
          </cell>
          <cell r="D779" t="str">
            <v>H</v>
          </cell>
          <cell r="E779">
            <v>0.88</v>
          </cell>
          <cell r="F779" t="str">
            <v xml:space="preserve">SINAPI  </v>
          </cell>
        </row>
        <row r="780">
          <cell r="B780">
            <v>88401</v>
          </cell>
          <cell r="C780" t="str">
            <v>MISTURADOR DE ARGAMASSA, EIXO HORIZONTAL, CAPACIDADE DE MISTURA 160 KG, MOTOR ELÉTRICO POTÊNCIA 3 CV - JUROS. AF_06/2014</v>
          </cell>
          <cell r="D780" t="str">
            <v>H</v>
          </cell>
          <cell r="E780">
            <v>0.1</v>
          </cell>
          <cell r="F780" t="str">
            <v xml:space="preserve">SINAPI  </v>
          </cell>
        </row>
        <row r="781">
          <cell r="B781">
            <v>88402</v>
          </cell>
          <cell r="C781" t="str">
            <v>MISTURADOR DE ARGAMASSA, EIXO HORIZONTAL, CAPACIDADE DE MISTURA 160 KG, MOTOR ELÉTRICO POTÊNCIA 3 CV - MANUTENÇÃO. AF_06/2014</v>
          </cell>
          <cell r="D781" t="str">
            <v>H</v>
          </cell>
          <cell r="E781">
            <v>0.96</v>
          </cell>
          <cell r="F781" t="str">
            <v xml:space="preserve">SINAPI  </v>
          </cell>
        </row>
        <row r="782">
          <cell r="B782">
            <v>88403</v>
          </cell>
          <cell r="C782" t="str">
            <v>MISTURADOR DE ARGAMASSA, EIXO HORIZONTAL, CAPACIDADE DE MISTURA 160 KG, MOTOR ELÉTRICO POTÊNCIA 3 CV - MATERIAIS NA OPERAÇÃO. AF_06/2014</v>
          </cell>
          <cell r="D782" t="str">
            <v>H</v>
          </cell>
          <cell r="E782">
            <v>1.69</v>
          </cell>
          <cell r="F782" t="str">
            <v xml:space="preserve">SINAPI  </v>
          </cell>
        </row>
        <row r="783">
          <cell r="B783">
            <v>88419</v>
          </cell>
          <cell r="C783" t="str">
            <v>PROJETOR DE ARGAMASSA, CAPACIDADE DE PROJEÇÃO 1,5 M3/H, ALCANCE DE 30 ATÉ 60 M, MOTOR ELÉTRICO POTÊNCIA 7,5 HP - DEPRECIAÇÃO. AF_06/2014</v>
          </cell>
          <cell r="D783" t="str">
            <v>H</v>
          </cell>
          <cell r="E783">
            <v>5.72</v>
          </cell>
          <cell r="F783" t="str">
            <v xml:space="preserve">SINAPI  </v>
          </cell>
        </row>
        <row r="784">
          <cell r="B784">
            <v>88422</v>
          </cell>
          <cell r="C784" t="str">
            <v>PROJETOR DE ARGAMASSA, CAPACIDADE DE PROJEÇÃO 1,5 M3/H, ALCANCE DE 30 ATÉ 60 M, MOTOR ELÉTRICO POTÊNCIA 7,5 HP - JUROS. AF_06/2014</v>
          </cell>
          <cell r="D784" t="str">
            <v>H</v>
          </cell>
          <cell r="E784">
            <v>0.68</v>
          </cell>
          <cell r="F784" t="str">
            <v xml:space="preserve">SINAPI  </v>
          </cell>
        </row>
        <row r="785">
          <cell r="B785">
            <v>88425</v>
          </cell>
          <cell r="C785" t="str">
            <v>PROJETOR DE ARGAMASSA, CAPACIDADE DE PROJEÇÃO 1,5 M3/H, ALCANCE DE 30 ATÉ 60 M, MOTOR ELÉTRICO POTÊNCIA 7,5 HP - MANUTENÇÃO. AF_06/2014</v>
          </cell>
          <cell r="D785" t="str">
            <v>H</v>
          </cell>
          <cell r="E785">
            <v>7.16</v>
          </cell>
          <cell r="F785" t="str">
            <v xml:space="preserve">SINAPI  </v>
          </cell>
        </row>
        <row r="786">
          <cell r="B786">
            <v>88427</v>
          </cell>
          <cell r="C786" t="str">
            <v>PROJETOR DE ARGAMASSA, CAPACIDADE DE PROJEÇÃO 1,5 M3/H, ALCANCE DE 30 ATÉ 60 M, MOTOR ELÉTRICO POTÊNCIA 7,5 HP - MATERIAIS NA OPERAÇÃO. AF_06/2014</v>
          </cell>
          <cell r="D786" t="str">
            <v>H</v>
          </cell>
          <cell r="E786">
            <v>0.95</v>
          </cell>
          <cell r="F786" t="str">
            <v xml:space="preserve">SINAPI  </v>
          </cell>
        </row>
        <row r="787">
          <cell r="B787">
            <v>88434</v>
          </cell>
          <cell r="C787" t="str">
            <v>PROJETOR DE ARGAMASSA, CAPACIDADE DE PROJEÇÃO 2 M3/H, ALCANCE ATÉ 50 M, MOTOR ELÉTRICO POTÊNCIA 7,5 HP - DEPRECIAÇÃO. AF_06/2014</v>
          </cell>
          <cell r="D787" t="str">
            <v>H</v>
          </cell>
          <cell r="E787">
            <v>7.59</v>
          </cell>
          <cell r="F787" t="str">
            <v xml:space="preserve">SINAPI  </v>
          </cell>
        </row>
        <row r="788">
          <cell r="B788">
            <v>88435</v>
          </cell>
          <cell r="C788" t="str">
            <v>PROJETOR DE ARGAMASSA, CAPACIDADE DE PROJEÇÃO 2 M3/H, ALCANCE ATÉ 50 M, MOTOR ELÉTRICO POTÊNCIA 7,5 HP - JUROS. AF_06/2014</v>
          </cell>
          <cell r="D788" t="str">
            <v>H</v>
          </cell>
          <cell r="E788">
            <v>0.9</v>
          </cell>
          <cell r="F788" t="str">
            <v xml:space="preserve">SINAPI  </v>
          </cell>
        </row>
        <row r="789">
          <cell r="B789">
            <v>88436</v>
          </cell>
          <cell r="C789" t="str">
            <v>PROJETOR DE ARGAMASSA, CAPACIDADE DE PROJEÇÃO 2 M3/H, ALCANCE ATÉ 50 M, MOTOR ELÉTRICO POTÊNCIA 7,5 HP - MANUTENÇÃO. AF_06/2014</v>
          </cell>
          <cell r="D789" t="str">
            <v>H</v>
          </cell>
          <cell r="E789">
            <v>9.49</v>
          </cell>
          <cell r="F789" t="str">
            <v xml:space="preserve">SINAPI  </v>
          </cell>
        </row>
        <row r="790">
          <cell r="B790">
            <v>88437</v>
          </cell>
          <cell r="C790" t="str">
            <v>PROJETOR DE ARGAMASSA, CAPACIDADE DE PROJEÇÃO 2 M3/H, ALCANCE ATÉ 50 M, MOTOR ELÉTRICO POTÊNCIA 7,5 HP - MATERIAIS NA OPERAÇÃO. AF_06/2014</v>
          </cell>
          <cell r="D790" t="str">
            <v>H</v>
          </cell>
          <cell r="E790">
            <v>0.95</v>
          </cell>
          <cell r="F790" t="str">
            <v xml:space="preserve">SINAPI  </v>
          </cell>
        </row>
        <row r="791">
          <cell r="B791">
            <v>88569</v>
          </cell>
          <cell r="C791" t="str">
            <v>ESPARGIDOR DE ASFALTO PRESSURIZADO COM TANQUE DE 2500 L, REBOCÁVEL COM MOTOR A GASOLINA POTÊNCIA 3,4 HP - DEPRECIAÇÃO. AF_07/2014</v>
          </cell>
          <cell r="D791" t="str">
            <v>H</v>
          </cell>
          <cell r="E791">
            <v>4.2</v>
          </cell>
          <cell r="F791" t="str">
            <v xml:space="preserve">SINAPI  </v>
          </cell>
        </row>
        <row r="792">
          <cell r="B792">
            <v>88570</v>
          </cell>
          <cell r="C792" t="str">
            <v>ESPARGIDOR DE ASFALTO PRESSURIZADO COM TANQUE DE 2500 L, REBOCÁVEL COM MOTOR A GASOLINA POTÊNCIA 3,4 HP - JUROS. AF_07/2014</v>
          </cell>
          <cell r="D792" t="str">
            <v>H</v>
          </cell>
          <cell r="E792">
            <v>0.7</v>
          </cell>
          <cell r="F792" t="str">
            <v xml:space="preserve">SINAPI  </v>
          </cell>
        </row>
        <row r="793">
          <cell r="B793">
            <v>88826</v>
          </cell>
          <cell r="C793" t="str">
            <v>BETONEIRA CAPACIDADE NOMINAL DE 400 L, CAPACIDADE DE MISTURA 280 L, MOTOR ELÉTRICO TRIFÁSICO POTÊNCIA DE 2 CV, SEM CARREGADOR - DEPRECIAÇÃO. AF_10/2014</v>
          </cell>
          <cell r="D793" t="str">
            <v>H</v>
          </cell>
          <cell r="E793">
            <v>0.35</v>
          </cell>
          <cell r="F793" t="str">
            <v xml:space="preserve">SINAPI  </v>
          </cell>
        </row>
        <row r="794">
          <cell r="B794">
            <v>88827</v>
          </cell>
          <cell r="C794" t="str">
            <v>BETONEIRA CAPACIDADE NOMINAL DE 400 L, CAPACIDADE DE MISTURA 280 L, MOTOR ELÉTRICO TRIFÁSICO POTÊNCIA DE 2 CV, SEM CARREGADOR - JUROS. AF_10/2014</v>
          </cell>
          <cell r="D794" t="str">
            <v>H</v>
          </cell>
          <cell r="E794">
            <v>0.04</v>
          </cell>
          <cell r="F794" t="str">
            <v xml:space="preserve">SINAPI  </v>
          </cell>
        </row>
        <row r="795">
          <cell r="B795">
            <v>88828</v>
          </cell>
          <cell r="C795" t="str">
            <v>BETONEIRA CAPACIDADE NOMINAL DE 400 L, CAPACIDADE DE MISTURA 280 L, MOTOR ELÉTRICO TRIFÁSICO POTÊNCIA DE 2 CV, SEM CARREGADOR - MANUTENÇÃO. AF_10/2014</v>
          </cell>
          <cell r="D795" t="str">
            <v>H</v>
          </cell>
          <cell r="E795">
            <v>0.38</v>
          </cell>
          <cell r="F795" t="str">
            <v xml:space="preserve">SINAPI  </v>
          </cell>
        </row>
        <row r="796">
          <cell r="B796">
            <v>88829</v>
          </cell>
          <cell r="C796" t="str">
            <v>BETONEIRA CAPACIDADE NOMINAL DE 400 L, CAPACIDADE DE MISTURA 280 L, MOTOR ELÉTRICO TRIFÁSICO POTÊNCIA DE 2 CV, SEM CARREGADOR - MATERIAIS NA OPERAÇÃO. AF_10/2014</v>
          </cell>
          <cell r="D796" t="str">
            <v>H</v>
          </cell>
          <cell r="E796">
            <v>1.1200000000000001</v>
          </cell>
          <cell r="F796" t="str">
            <v xml:space="preserve">SINAPI  </v>
          </cell>
        </row>
        <row r="797">
          <cell r="B797">
            <v>88832</v>
          </cell>
          <cell r="C797" t="str">
            <v>ESCAVADEIRA HIDRÁULICA SOBRE ESTEIRAS, CAÇAMBA 0,80 M3, PESO OPERACIONAL 17,8 T, POTÊNCIA LÍQUIDA 110 HP - DEPRECIAÇÃO. AF_10/2014</v>
          </cell>
          <cell r="D797" t="str">
            <v>H</v>
          </cell>
          <cell r="E797">
            <v>45.41</v>
          </cell>
          <cell r="F797" t="str">
            <v xml:space="preserve">SINAPI  </v>
          </cell>
        </row>
        <row r="798">
          <cell r="B798">
            <v>88834</v>
          </cell>
          <cell r="C798" t="str">
            <v>ESCAVADEIRA HIDRÁULICA SOBRE ESTEIRAS, CAÇAMBA 0,80 M3, PESO OPERACIONAL 17,8 T, POTÊNCIA LÍQUIDA 110 HP - JUROS. AF_10/2014</v>
          </cell>
          <cell r="D798" t="str">
            <v>H</v>
          </cell>
          <cell r="E798">
            <v>6.16</v>
          </cell>
          <cell r="F798" t="str">
            <v xml:space="preserve">SINAPI  </v>
          </cell>
        </row>
        <row r="799">
          <cell r="B799">
            <v>88835</v>
          </cell>
          <cell r="C799" t="str">
            <v>ESCAVADEIRA HIDRÁULICA SOBRE ESTEIRAS, CAÇAMBA 0,80 M3, PESO OPERACIONAL 17,8 T, POTÊNCIA LÍQUIDA 110 HP - MANUTENÇÃO. AF_10/2014</v>
          </cell>
          <cell r="D799" t="str">
            <v>H</v>
          </cell>
          <cell r="E799">
            <v>56.77</v>
          </cell>
          <cell r="F799" t="str">
            <v xml:space="preserve">SINAPI  </v>
          </cell>
        </row>
        <row r="800">
          <cell r="B800">
            <v>88836</v>
          </cell>
          <cell r="C800" t="str">
            <v>ESCAVADEIRA HIDRÁULICA SOBRE ESTEIRAS, CAÇAMBA 0,80 M3, PESO OPERACIONAL 17,8 T, POTÊNCIA LÍQUIDA 110 HP - MATERIAIS NA OPERAÇÃO. AF_10/2014</v>
          </cell>
          <cell r="D800" t="str">
            <v>H</v>
          </cell>
          <cell r="E800">
            <v>81.510000000000005</v>
          </cell>
          <cell r="F800" t="str">
            <v xml:space="preserve">SINAPI  </v>
          </cell>
        </row>
        <row r="801">
          <cell r="B801">
            <v>88839</v>
          </cell>
          <cell r="C801" t="str">
            <v>TRATOR DE ESTEIRAS, POTÊNCIA 125 HP, PESO OPERACIONAL 12,9 T, COM LÂMINA 2,7 M3 - DEPRECIAÇÃO. AF_10/2014</v>
          </cell>
          <cell r="D801" t="str">
            <v>H</v>
          </cell>
          <cell r="E801">
            <v>37.659999999999997</v>
          </cell>
          <cell r="F801" t="str">
            <v xml:space="preserve">SINAPI  </v>
          </cell>
        </row>
        <row r="802">
          <cell r="B802">
            <v>88840</v>
          </cell>
          <cell r="C802" t="str">
            <v>TRATOR DE ESTEIRAS, POTÊNCIA 125 HP, PESO OPERACIONAL 12,9 T, COM LÂMINA 2,7 M3 - JUROS. AF_10/2014</v>
          </cell>
          <cell r="D802" t="str">
            <v>H</v>
          </cell>
          <cell r="E802">
            <v>8.4700000000000006</v>
          </cell>
          <cell r="F802" t="str">
            <v xml:space="preserve">SINAPI  </v>
          </cell>
        </row>
        <row r="803">
          <cell r="B803">
            <v>88841</v>
          </cell>
          <cell r="C803" t="str">
            <v>TRATOR DE ESTEIRAS, POTÊNCIA 125 HP, PESO OPERACIONAL 12,9 T, COM LÂMINA 2,7 M3 - MANUTENÇÃO. AF_10/2014</v>
          </cell>
          <cell r="D803" t="str">
            <v>H</v>
          </cell>
          <cell r="E803">
            <v>67.33</v>
          </cell>
          <cell r="F803" t="str">
            <v xml:space="preserve">SINAPI  </v>
          </cell>
        </row>
        <row r="804">
          <cell r="B804">
            <v>88842</v>
          </cell>
          <cell r="C804" t="str">
            <v>TRATOR DE ESTEIRAS, POTÊNCIA 125 HP, PESO OPERACIONAL 12,9 T, COM LÂMINA 2,7 M3 - MATERIAIS NA OPERAÇÃO. AF_10/2014</v>
          </cell>
          <cell r="D804" t="str">
            <v>H</v>
          </cell>
          <cell r="E804">
            <v>99.77</v>
          </cell>
          <cell r="F804" t="str">
            <v xml:space="preserve">SINAPI  </v>
          </cell>
        </row>
        <row r="805">
          <cell r="B805">
            <v>88847</v>
          </cell>
          <cell r="C805" t="str">
            <v>USINA DE LAMA ASFÁLTICA, PROD 30 A 50 T/H, SILO DE AGREGADO 7 M3, RESERVATÓRIOS PARA EMULSÃO E ÁGUA DE 2,3 M3 CADA, MISTURADOR TIPO PUG MILL A SER MONTADO SOBRE CAMINHÃO - DEPRECIAÇÃO. AF_10/2014</v>
          </cell>
          <cell r="D805" t="str">
            <v>H</v>
          </cell>
          <cell r="E805">
            <v>24.19</v>
          </cell>
          <cell r="F805" t="str">
            <v xml:space="preserve">SINAPI  </v>
          </cell>
        </row>
        <row r="806">
          <cell r="B806">
            <v>88848</v>
          </cell>
          <cell r="C806" t="str">
            <v>USINA DE LAMA ASFÁLTICA, PROD 30 A 50 T/H, SILO DE AGREGADO 7 M3, RESERVATÓRIOS PARA EMULSÃO E ÁGUA DE 2,3 M3 CADA, MISTURADOR TIPO PUG MILL A SER MONTADO SOBRE CAMINHÃO - JUROS. AF_10/2014</v>
          </cell>
          <cell r="D806" t="str">
            <v>H</v>
          </cell>
          <cell r="E806">
            <v>5.07</v>
          </cell>
          <cell r="F806" t="str">
            <v xml:space="preserve">SINAPI  </v>
          </cell>
        </row>
        <row r="807">
          <cell r="B807">
            <v>88853</v>
          </cell>
          <cell r="C807" t="str">
            <v>MOTOBOMBA CENTRÍFUGA, MOTOR A GASOLINA, POTÊNCIA 5,42 HP, BOCAIS 1 1/2" X 1", DIÂMETRO ROTOR 143 MM HM/Q = 6 MCA / 16,8 M3/H A 38 MCA / 6,6 M3/H - DEPRECIAÇÃO. AF_06/2014</v>
          </cell>
          <cell r="D807" t="str">
            <v>H</v>
          </cell>
          <cell r="E807">
            <v>0.22</v>
          </cell>
          <cell r="F807" t="str">
            <v xml:space="preserve">SINAPI  </v>
          </cell>
        </row>
        <row r="808">
          <cell r="B808">
            <v>88854</v>
          </cell>
          <cell r="C808" t="str">
            <v>MOTOBOMBA CENTRÍFUGA, MOTOR A GASOLINA, POTÊNCIA 5,42 HP, BOCAIS 1 1/2" X 1", DIÂMETRO ROTOR 143 MM HM/Q = 6 MCA / 16,8 M3/H A 38 MCA / 6,6 M3/H - JUROS. AF_06/2014</v>
          </cell>
          <cell r="D808" t="str">
            <v>H</v>
          </cell>
          <cell r="E808">
            <v>0.02</v>
          </cell>
          <cell r="F808" t="str">
            <v xml:space="preserve">SINAPI  </v>
          </cell>
        </row>
        <row r="809">
          <cell r="B809">
            <v>88855</v>
          </cell>
          <cell r="C809" t="str">
            <v>GRADE DE DISCO CONTROLE REMOTO REBOCÁVEL, COM 24 DISCOS 24 X 6 MM COM PNEUS PARA TRANSPORTE - DEPRECIAÇÃO. AF_06/2014</v>
          </cell>
          <cell r="D809" t="str">
            <v>H</v>
          </cell>
          <cell r="E809">
            <v>4.13</v>
          </cell>
          <cell r="F809" t="str">
            <v xml:space="preserve">SINAPI  </v>
          </cell>
        </row>
        <row r="810">
          <cell r="B810">
            <v>88856</v>
          </cell>
          <cell r="C810" t="str">
            <v>GRADE DE DISCO CONTROLE REMOTO REBOCÁVEL, COM 24 DISCOS 24 X 6 MM COM PNEUS PARA TRANSPORTE - JUROS. AF_06/2014</v>
          </cell>
          <cell r="D810" t="str">
            <v>H</v>
          </cell>
          <cell r="E810">
            <v>0.56999999999999995</v>
          </cell>
          <cell r="F810" t="str">
            <v xml:space="preserve">SINAPI  </v>
          </cell>
        </row>
        <row r="811">
          <cell r="B811">
            <v>88857</v>
          </cell>
          <cell r="C811" t="str">
            <v>RETROESCAVADEIRA SOBRE RODAS COM CARREGADEIRA, TRAÇÃO 4X4, POTÊNCIA LÍQ. 88 HP, CAÇAMBA CARREG. CAP. MÍN. 1 M3, CAÇAMBA RETRO CAP. 0,26 M3, PESO OPERACIONAL MÍN. 6.674 KG, PROFUNDIDADE ESCAVAÇÃO MÁX. 4,37 M - DEPRECIAÇÃO. AF_06/2014</v>
          </cell>
          <cell r="D811" t="str">
            <v>H</v>
          </cell>
          <cell r="E811">
            <v>31.92</v>
          </cell>
          <cell r="F811" t="str">
            <v xml:space="preserve">SINAPI  </v>
          </cell>
        </row>
        <row r="812">
          <cell r="B812">
            <v>88858</v>
          </cell>
          <cell r="C812" t="str">
            <v>RETROESCAVADEIRA SOBRE RODAS COM CARREGADEIRA, TRAÇÃO 4X4, POTÊNCIA LÍQ. 88 HP, CAÇAMBA CARREG. CAP. MÍN. 1 M3, CAÇAMBA RETRO CAP. 0,26 M3, PESO OPERACIONAL MÍN. 6.674 KG, PROFUNDIDADE ESCAVAÇÃO MÁX. 4,37 M - JUROS. AF_06/2014</v>
          </cell>
          <cell r="D812" t="str">
            <v>H</v>
          </cell>
          <cell r="E812">
            <v>4.33</v>
          </cell>
          <cell r="F812" t="str">
            <v xml:space="preserve">SINAPI  </v>
          </cell>
        </row>
        <row r="813">
          <cell r="B813">
            <v>88859</v>
          </cell>
          <cell r="C813" t="str">
            <v>RETROESCAVADEIRA SOBRE RODAS COM CARREGADEIRA, TRAÇÃO 4X2, POTÊNCIA LÍQ. 79 HP, CAÇAMBA CARREG. CAP. MÍN. 1 M3, CAÇAMBA RETRO CAP. 0,20 M3, PESO OPERACIONAL MÍN. 6.570 KG, PROFUNDIDADE ESCAVAÇÃO MÁX. 4,37 M - DEPRECIAÇÃO. AF_06/2014</v>
          </cell>
          <cell r="D813" t="str">
            <v>H</v>
          </cell>
          <cell r="E813">
            <v>28.39</v>
          </cell>
          <cell r="F813" t="str">
            <v xml:space="preserve">SINAPI  </v>
          </cell>
        </row>
        <row r="814">
          <cell r="B814">
            <v>88860</v>
          </cell>
          <cell r="C814" t="str">
            <v>RETROESCAVADEIRA SOBRE RODAS COM CARREGADEIRA, TRAÇÃO 4X2, POTÊNCIA LÍQ. 79 HP, CAÇAMBA CARREG. CAP. MÍN. 1 M3, CAÇAMBA RETRO CAP. 0,20 M3, PESO OPERACIONAL MÍN. 6.570 KG, PROFUNDIDADE ESCAVAÇÃO MÁX. 4,37 M - JUROS. AF_06/2014</v>
          </cell>
          <cell r="D814" t="str">
            <v>H</v>
          </cell>
          <cell r="E814">
            <v>3.85</v>
          </cell>
          <cell r="F814" t="str">
            <v xml:space="preserve">SINAPI  </v>
          </cell>
        </row>
        <row r="815">
          <cell r="B815">
            <v>88900</v>
          </cell>
          <cell r="C815" t="str">
            <v>ESCAVADEIRA HIDRÁULICA SOBRE ESTEIRAS, CAÇAMBA 1,20 M3, PESO OPERACIONAL 21 T, POTÊNCIA BRUTA 155 HP - DEPRECIAÇÃO. AF_06/2014</v>
          </cell>
          <cell r="D815" t="str">
            <v>H</v>
          </cell>
          <cell r="E815">
            <v>52.95</v>
          </cell>
          <cell r="F815" t="str">
            <v xml:space="preserve">SINAPI  </v>
          </cell>
        </row>
        <row r="816">
          <cell r="B816">
            <v>88902</v>
          </cell>
          <cell r="C816" t="str">
            <v>ESCAVADEIRA HIDRÁULICA SOBRE ESTEIRAS, CAÇAMBA 1,20 M3, PESO OPERACIONAL 21 T, POTÊNCIA BRUTA 155 HP - JUROS. AF_06/2014</v>
          </cell>
          <cell r="D816" t="str">
            <v>H</v>
          </cell>
          <cell r="E816">
            <v>7.18</v>
          </cell>
          <cell r="F816" t="str">
            <v xml:space="preserve">SINAPI  </v>
          </cell>
        </row>
        <row r="817">
          <cell r="B817">
            <v>88903</v>
          </cell>
          <cell r="C817" t="str">
            <v>ESCAVADEIRA HIDRÁULICA SOBRE ESTEIRAS, CAÇAMBA 1,20 M3, PESO OPERACIONAL 21 T, POTÊNCIA BRUTA 155 HP - MANUTENÇÃO. AF_06/2014</v>
          </cell>
          <cell r="D817" t="str">
            <v>H</v>
          </cell>
          <cell r="E817">
            <v>66.19</v>
          </cell>
          <cell r="F817" t="str">
            <v xml:space="preserve">SINAPI  </v>
          </cell>
        </row>
        <row r="818">
          <cell r="B818">
            <v>88904</v>
          </cell>
          <cell r="C818" t="str">
            <v>ESCAVADEIRA HIDRÁULICA SOBRE ESTEIRAS, CAÇAMBA 1,20 M3, PESO OPERACIONAL 21 T, POTÊNCIA BRUTA 155 HP - MATERIAIS NA OPERAÇÃO. AF_06/2014</v>
          </cell>
          <cell r="D818" t="str">
            <v>H</v>
          </cell>
          <cell r="E818">
            <v>114.82</v>
          </cell>
          <cell r="F818" t="str">
            <v xml:space="preserve">SINAPI  </v>
          </cell>
        </row>
        <row r="819">
          <cell r="B819">
            <v>89009</v>
          </cell>
          <cell r="C819" t="str">
            <v>TRATOR DE ESTEIRAS, POTÊNCIA 150 HP, PESO OPERACIONAL 16,7 T, COM RODA MOTRIZ ELEVADA E LÂMINA 3,18 M3 - DEPRECIAÇÃO. AF_06/2014</v>
          </cell>
          <cell r="D819" t="str">
            <v>H</v>
          </cell>
          <cell r="E819">
            <v>46.65</v>
          </cell>
          <cell r="F819" t="str">
            <v xml:space="preserve">SINAPI  </v>
          </cell>
        </row>
        <row r="820">
          <cell r="B820">
            <v>89010</v>
          </cell>
          <cell r="C820" t="str">
            <v>TRATOR DE ESTEIRAS, POTÊNCIA 150 HP, PESO OPERACIONAL 16,7 T, COM RODA MOTRIZ ELEVADA E LÂMINA 3,18 M3 - JUROS. AF_06/2014</v>
          </cell>
          <cell r="D820" t="str">
            <v>H</v>
          </cell>
          <cell r="E820">
            <v>10.5</v>
          </cell>
          <cell r="F820" t="str">
            <v xml:space="preserve">SINAPI  </v>
          </cell>
        </row>
        <row r="821">
          <cell r="B821">
            <v>89011</v>
          </cell>
          <cell r="C821" t="str">
            <v>RETROESCAVADEIRA SOBRE RODAS COM CARREGADEIRA, TRAÇÃO 4X4, POTÊNCIA LÍQ. 72 HP, CAÇAMBA CARREG. CAP. MÍN. 0,79 M3, CAÇAMBA RETRO CAP. 0,18 M3, PESO OPERACIONAL MÍN. 7.140 KG, PROFUNDIDADE ESCAVAÇÃO MÁX. 4,50 M - DEPRECIAÇÃO. AF_06/2014</v>
          </cell>
          <cell r="D821" t="str">
            <v>H</v>
          </cell>
          <cell r="E821">
            <v>30.8</v>
          </cell>
          <cell r="F821" t="str">
            <v xml:space="preserve">SINAPI  </v>
          </cell>
        </row>
        <row r="822">
          <cell r="B822">
            <v>89012</v>
          </cell>
          <cell r="C822" t="str">
            <v>RETROESCAVADEIRA SOBRE RODAS COM CARREGADEIRA, TRAÇÃO 4X4, POTÊNCIA LÍQ. 72 HP, CAÇAMBA CARREG. CAP. MÍN. 0,79 M3, CAÇAMBA RETRO CAP. 0,18 M3, PESO OPERACIONAL MÍN. 7.140 KG, PROFUNDIDADE ESCAVAÇÃO MÁX. 4,50 M - JUROS. AF_06/2014</v>
          </cell>
          <cell r="D822" t="str">
            <v>H</v>
          </cell>
          <cell r="E822">
            <v>4.18</v>
          </cell>
          <cell r="F822" t="str">
            <v xml:space="preserve">SINAPI  </v>
          </cell>
        </row>
        <row r="823">
          <cell r="B823">
            <v>89013</v>
          </cell>
          <cell r="C823" t="str">
            <v>TRATOR DE ESTEIRAS, POTÊNCIA 347 HP, PESO OPERACIONAL 38,5 T, COM LÂMINA 8,70 M3 - DEPRECIAÇÃO. AF_06/2014</v>
          </cell>
          <cell r="D823" t="str">
            <v>H</v>
          </cell>
          <cell r="E823">
            <v>152.80000000000001</v>
          </cell>
          <cell r="F823" t="str">
            <v xml:space="preserve">SINAPI  </v>
          </cell>
        </row>
        <row r="824">
          <cell r="B824">
            <v>89014</v>
          </cell>
          <cell r="C824" t="str">
            <v>TRATOR DE ESTEIRAS, POTÊNCIA 347 HP, PESO OPERACIONAL 38,5 T, COM LÂMINA 8,70 M3 - JUROS. AF_06/2014</v>
          </cell>
          <cell r="D824" t="str">
            <v>H</v>
          </cell>
          <cell r="E824">
            <v>34.39</v>
          </cell>
          <cell r="F824" t="str">
            <v xml:space="preserve">SINAPI  </v>
          </cell>
        </row>
        <row r="825">
          <cell r="B825">
            <v>89015</v>
          </cell>
          <cell r="C825" t="str">
            <v>VASSOURA MECÂNICA REBOCÁVEL COM ESCOVA CILÍNDRICA, LARGURA ÚTIL DE VARRIMENTO DE 2,44 M - DEPRECIAÇÃO. AF_06/2014</v>
          </cell>
          <cell r="D825" t="str">
            <v>H</v>
          </cell>
          <cell r="E825">
            <v>4.76</v>
          </cell>
          <cell r="F825" t="str">
            <v xml:space="preserve">SINAPI  </v>
          </cell>
        </row>
        <row r="826">
          <cell r="B826">
            <v>89016</v>
          </cell>
          <cell r="C826" t="str">
            <v>VASSOURA MECÂNICA REBOCÁVEL COM ESCOVA CILÍNDRICA, LARGURA ÚTIL DE VARRIMENTO DE 2,44 M - JUROS. AF_06/2014</v>
          </cell>
          <cell r="D826" t="str">
            <v>H</v>
          </cell>
          <cell r="E826">
            <v>0.64</v>
          </cell>
          <cell r="F826" t="str">
            <v xml:space="preserve">SINAPI  </v>
          </cell>
        </row>
        <row r="827">
          <cell r="B827">
            <v>89017</v>
          </cell>
          <cell r="C827" t="str">
            <v>TRATOR DE ESTEIRAS, POTÊNCIA 170 HP, PESO OPERACIONAL 19 T, CAÇAMBA 5,2 M3 - DEPRECIAÇÃO. AF_06/2014</v>
          </cell>
          <cell r="D827" t="str">
            <v>H</v>
          </cell>
          <cell r="E827">
            <v>46.36</v>
          </cell>
          <cell r="F827" t="str">
            <v xml:space="preserve">SINAPI  </v>
          </cell>
        </row>
        <row r="828">
          <cell r="B828">
            <v>89018</v>
          </cell>
          <cell r="C828" t="str">
            <v>TRATOR DE ESTEIRAS, POTÊNCIA 170 HP, PESO OPERACIONAL 19 T, CAÇAMBA 5,2 M3 - JUROS. AF_06/2014</v>
          </cell>
          <cell r="D828" t="str">
            <v>H</v>
          </cell>
          <cell r="E828">
            <v>10.43</v>
          </cell>
          <cell r="F828" t="str">
            <v xml:space="preserve">SINAPI  </v>
          </cell>
        </row>
        <row r="829">
          <cell r="B829">
            <v>89019</v>
          </cell>
          <cell r="C829" t="str">
            <v>BOMBA SUBMERSÍVEL ELÉTRICA TRIFÁSICA, POTÊNCIA 2,96 HP, Ø ROTOR 144 MM SEMI-ABERTO, BOCAL DE SAÍDA Ø 2, HM/Q = 2 MCA / 38,8 M3/H A 28 MCA / 5 M3/H - DEPRECIAÇÃO. AF_06/2014</v>
          </cell>
          <cell r="D829" t="str">
            <v>H</v>
          </cell>
          <cell r="E829">
            <v>0.28000000000000003</v>
          </cell>
          <cell r="F829" t="str">
            <v xml:space="preserve">SINAPI  </v>
          </cell>
        </row>
        <row r="830">
          <cell r="B830">
            <v>89020</v>
          </cell>
          <cell r="C830" t="str">
            <v>BOMBA SUBMERSÍVEL ELÉTRICA TRIFÁSICA, POTÊNCIA 2,96 HP, Ø ROTOR 144 MM SEMI-ABERTO, BOCAL DE SAÍDA Ø 2, HM/Q = 2 MCA / 38,8 M3/H A 28 MCA / 5 M3/H - JUROS. AF_06/2014</v>
          </cell>
          <cell r="D830" t="str">
            <v>H</v>
          </cell>
          <cell r="E830">
            <v>0.03</v>
          </cell>
          <cell r="F830" t="str">
            <v xml:space="preserve">SINAPI  </v>
          </cell>
        </row>
        <row r="831">
          <cell r="B831">
            <v>89023</v>
          </cell>
          <cell r="C831" t="str">
            <v>TANQUE DE ASFALTO ESTACIONÁRIO COM MAÇARICO, CAPACIDADE 20.000 L - DEPRECIAÇÃO. AF_06/2014</v>
          </cell>
          <cell r="D831" t="str">
            <v>H</v>
          </cell>
          <cell r="E831">
            <v>4.22</v>
          </cell>
          <cell r="F831" t="str">
            <v xml:space="preserve">SINAPI  </v>
          </cell>
        </row>
        <row r="832">
          <cell r="B832">
            <v>89024</v>
          </cell>
          <cell r="C832" t="str">
            <v>TANQUE DE ASFALTO ESTACIONÁRIO COM MAÇARICO, CAPACIDADE 20.000 L - JUROS. AF_06/2014</v>
          </cell>
          <cell r="D832" t="str">
            <v>H</v>
          </cell>
          <cell r="E832">
            <v>0.66</v>
          </cell>
          <cell r="F832" t="str">
            <v xml:space="preserve">SINAPI  </v>
          </cell>
        </row>
        <row r="833">
          <cell r="B833">
            <v>89025</v>
          </cell>
          <cell r="C833" t="str">
            <v>TANQUE DE ASFALTO ESTACIONÁRIO COM MAÇARICO, CAPACIDADE 20.000 L - MANUTENÇÃO. AF_06/2014</v>
          </cell>
          <cell r="D833" t="str">
            <v>H</v>
          </cell>
          <cell r="E833">
            <v>3.52</v>
          </cell>
          <cell r="F833" t="str">
            <v xml:space="preserve">SINAPI  </v>
          </cell>
        </row>
        <row r="834">
          <cell r="B834">
            <v>89026</v>
          </cell>
          <cell r="C834" t="str">
            <v>TANQUE DE ASFALTO ESTACIONÁRIO COM MAÇARICO, CAPACIDADE 20.000 L - MATERIAIS NA OPERAÇÃO. AF_06/2014</v>
          </cell>
          <cell r="D834" t="str">
            <v>H</v>
          </cell>
          <cell r="E834">
            <v>305.14</v>
          </cell>
          <cell r="F834" t="str">
            <v xml:space="preserve">SINAPI  </v>
          </cell>
        </row>
        <row r="835">
          <cell r="B835">
            <v>89029</v>
          </cell>
          <cell r="C835" t="str">
            <v>TRATOR DE ESTEIRAS, POTÊNCIA 100 HP, PESO OPERACIONAL 9,4 T, COM LÂMINA 2,19 M3 - DEPRECIAÇÃO. AF_06/2014</v>
          </cell>
          <cell r="D835" t="str">
            <v>H</v>
          </cell>
          <cell r="E835">
            <v>35.979999999999997</v>
          </cell>
          <cell r="F835" t="str">
            <v xml:space="preserve">SINAPI  </v>
          </cell>
        </row>
        <row r="836">
          <cell r="B836">
            <v>89030</v>
          </cell>
          <cell r="C836" t="str">
            <v>TRATOR DE ESTEIRAS, POTÊNCIA 100 HP, PESO OPERACIONAL 9,4 T, COM LÂMINA 2,19 M3 - JUROS. AF_06/2014</v>
          </cell>
          <cell r="D836" t="str">
            <v>H</v>
          </cell>
          <cell r="E836">
            <v>8.09</v>
          </cell>
          <cell r="F836" t="str">
            <v xml:space="preserve">SINAPI  </v>
          </cell>
        </row>
        <row r="837">
          <cell r="B837">
            <v>89033</v>
          </cell>
          <cell r="C837" t="str">
            <v>TRATOR DE PNEUS, POTÊNCIA 85 CV, TRAÇÃO 4X4, PESO COM LASTRO DE 4.675 KG - DEPRECIAÇÃO. AF_06/2014</v>
          </cell>
          <cell r="D837" t="str">
            <v>H</v>
          </cell>
          <cell r="E837">
            <v>13.99</v>
          </cell>
          <cell r="F837" t="str">
            <v xml:space="preserve">SINAPI  </v>
          </cell>
        </row>
        <row r="838">
          <cell r="B838">
            <v>89034</v>
          </cell>
          <cell r="C838" t="str">
            <v>TRATOR DE PNEUS, POTÊNCIA 85 CV, TRAÇÃO 4X4, PESO COM LASTRO DE 4.675 KG - JUROS. AF_06/2014</v>
          </cell>
          <cell r="D838" t="str">
            <v>H</v>
          </cell>
          <cell r="E838">
            <v>1.94</v>
          </cell>
          <cell r="F838" t="str">
            <v xml:space="preserve">SINAPI  </v>
          </cell>
        </row>
        <row r="839">
          <cell r="B839">
            <v>89128</v>
          </cell>
          <cell r="C839" t="str">
            <v>PÁ CARREGADEIRA SOBRE RODAS, POTÊNCIA LÍQUIDA 128 HP, CAPACIDADE DA CAÇAMBA 1,7 A 2,8 M3, PESO OPERACIONAL 11632 KG - DEPRECIAÇÃO. AF_06/2014</v>
          </cell>
          <cell r="D839" t="str">
            <v>H</v>
          </cell>
          <cell r="E839">
            <v>40.32</v>
          </cell>
          <cell r="F839" t="str">
            <v xml:space="preserve">SINAPI  </v>
          </cell>
        </row>
        <row r="840">
          <cell r="B840">
            <v>89129</v>
          </cell>
          <cell r="C840" t="str">
            <v>PÁ CARREGADEIRA SOBRE RODAS, POTÊNCIA LÍQUIDA 128 HP, CAPACIDADE DA CAÇAMBA 1,7 A 2,8 M3, PESO OPERACIONAL 11632 KG - JUROS. AF_06/2014</v>
          </cell>
          <cell r="D840" t="str">
            <v>H</v>
          </cell>
          <cell r="E840">
            <v>5.47</v>
          </cell>
          <cell r="F840" t="str">
            <v xml:space="preserve">SINAPI  </v>
          </cell>
        </row>
        <row r="841">
          <cell r="B841">
            <v>89130</v>
          </cell>
          <cell r="C841" t="str">
            <v>PÁ CARREGADEIRA SOBRE RODAS, POTÊNCIA 197 HP, CAPACIDADE DA CAÇAMBA 2,5 A 3,5 M3, PESO OPERACIONAL 18338 KG - DEPRECIAÇÃO. AF_06/2014</v>
          </cell>
          <cell r="D841" t="str">
            <v>H</v>
          </cell>
          <cell r="E841">
            <v>55.91</v>
          </cell>
          <cell r="F841" t="str">
            <v xml:space="preserve">SINAPI  </v>
          </cell>
        </row>
        <row r="842">
          <cell r="B842">
            <v>89131</v>
          </cell>
          <cell r="C842" t="str">
            <v>PÁ CARREGADEIRA SOBRE RODAS, POTÊNCIA 197 HP, CAPACIDADE DA CAÇAMBA 2,5 A 3,5 M3, PESO OPERACIONAL 18338 KG - JUROS. AF_06/2014</v>
          </cell>
          <cell r="D842" t="str">
            <v>H</v>
          </cell>
          <cell r="E842">
            <v>7.58</v>
          </cell>
          <cell r="F842" t="str">
            <v xml:space="preserve">SINAPI  </v>
          </cell>
        </row>
        <row r="843">
          <cell r="B843">
            <v>89210</v>
          </cell>
          <cell r="C843" t="str">
            <v>ROLO COMPACTADOR VIBRATÓRIO DE UM CILINDRO AÇO LISO, POTÊNCIA 80 HP, PESO OPERACIONAL MÁXIMO 8,1 T, IMPACTO DINÂMICO 16,15 / 9,5 T, LARGURA DE TRABALHO 1,68 M - DEPRECIAÇÃO. AF_06/2014</v>
          </cell>
          <cell r="D843" t="str">
            <v>H</v>
          </cell>
          <cell r="E843">
            <v>29.88</v>
          </cell>
          <cell r="F843" t="str">
            <v xml:space="preserve">SINAPI  </v>
          </cell>
        </row>
        <row r="844">
          <cell r="B844">
            <v>89211</v>
          </cell>
          <cell r="C844" t="str">
            <v>ROLO COMPACTADOR VIBRATÓRIO DE UM CILINDRO AÇO LISO, POTÊNCIA 80 HP, PESO OPERACIONAL MÁXIMO 8,1 T, IMPACTO DINÂMICO 16,15 / 9,5 T, LARGURA DE TRABALHO 1,68 M - JUROS. AF_06/2014</v>
          </cell>
          <cell r="D844" t="str">
            <v>H</v>
          </cell>
          <cell r="E844">
            <v>4.1399999999999997</v>
          </cell>
          <cell r="F844" t="str">
            <v xml:space="preserve">SINAPI  </v>
          </cell>
        </row>
        <row r="845">
          <cell r="B845">
            <v>89212</v>
          </cell>
          <cell r="C845" t="str">
            <v>BATE-ESTACAS POR GRAVIDADE, POTÊNCIA DE 160 HP, PESO DO MARTELO ATÉ 3 TONELADAS - DEPRECIAÇÃO. AF_11/2014</v>
          </cell>
          <cell r="D845" t="str">
            <v>H</v>
          </cell>
          <cell r="E845">
            <v>28.3</v>
          </cell>
          <cell r="F845" t="str">
            <v xml:space="preserve">SINAPI  </v>
          </cell>
        </row>
        <row r="846">
          <cell r="B846">
            <v>89213</v>
          </cell>
          <cell r="C846" t="str">
            <v>BATE-ESTACAS POR GRAVIDADE, POTÊNCIA DE 160 HP, PESO DO MARTELO ATÉ 3 TONELADAS - JUROS. AF_11/2014</v>
          </cell>
          <cell r="D846" t="str">
            <v>H</v>
          </cell>
          <cell r="E846">
            <v>4.45</v>
          </cell>
          <cell r="F846" t="str">
            <v xml:space="preserve">SINAPI  </v>
          </cell>
        </row>
        <row r="847">
          <cell r="B847">
            <v>89214</v>
          </cell>
          <cell r="C847" t="str">
            <v>BATE-ESTACAS POR GRAVIDADE, POTÊNCIA DE 160 HP, PESO DO MARTELO ATÉ 3 TONELADAS - MANUTENÇÃO. AF_11/2014</v>
          </cell>
          <cell r="D847" t="str">
            <v>H</v>
          </cell>
          <cell r="E847">
            <v>26.57</v>
          </cell>
          <cell r="F847" t="str">
            <v xml:space="preserve">SINAPI  </v>
          </cell>
        </row>
        <row r="848">
          <cell r="B848">
            <v>89215</v>
          </cell>
          <cell r="C848" t="str">
            <v>BATE-ESTACAS POR GRAVIDADE, POTÊNCIA DE 160 HP, PESO DO MARTELO ATÉ 3 TONELADAS - MATERIAIS NA OPERAÇÃO. AF_11/2014</v>
          </cell>
          <cell r="D848" t="str">
            <v>H</v>
          </cell>
          <cell r="E848">
            <v>118.57</v>
          </cell>
          <cell r="F848" t="str">
            <v xml:space="preserve">SINAPI  </v>
          </cell>
        </row>
        <row r="849">
          <cell r="B849">
            <v>89221</v>
          </cell>
          <cell r="C849" t="str">
            <v>BETONEIRA CAPACIDADE NOMINAL DE 600 L, CAPACIDADE DE MISTURA 360 L, MOTOR ELÉTRICO TRIFÁSICO POTÊNCIA DE 4 CV, SEM CARREGADOR - DEPRECIAÇÃO. AF_11/2014</v>
          </cell>
          <cell r="D849" t="str">
            <v>H</v>
          </cell>
          <cell r="E849">
            <v>1.42</v>
          </cell>
          <cell r="F849" t="str">
            <v xml:space="preserve">SINAPI  </v>
          </cell>
        </row>
        <row r="850">
          <cell r="B850">
            <v>89222</v>
          </cell>
          <cell r="C850" t="str">
            <v>BETONEIRA CAPACIDADE NOMINAL DE 600 L, CAPACIDADE DE MISTURA 360 L, MOTOR ELÉTRICO TRIFÁSICO POTÊNCIA DE 4 CV, SEM CARREGADOR - JUROS. AF_11/2014</v>
          </cell>
          <cell r="D850" t="str">
            <v>H</v>
          </cell>
          <cell r="E850">
            <v>0.16</v>
          </cell>
          <cell r="F850" t="str">
            <v xml:space="preserve">SINAPI  </v>
          </cell>
        </row>
        <row r="851">
          <cell r="B851">
            <v>89223</v>
          </cell>
          <cell r="C851" t="str">
            <v>BETONEIRA CAPACIDADE NOMINAL DE 600 L, CAPACIDADE DE MISTURA 360 L, MOTOR ELÉTRICO TRIFÁSICO POTÊNCIA DE 4 CV, SEM CARREGADOR - MANUTENÇÃO. AF_11/2014</v>
          </cell>
          <cell r="D851" t="str">
            <v>H</v>
          </cell>
          <cell r="E851">
            <v>1.56</v>
          </cell>
          <cell r="F851" t="str">
            <v xml:space="preserve">SINAPI  </v>
          </cell>
        </row>
        <row r="852">
          <cell r="B852">
            <v>89224</v>
          </cell>
          <cell r="C852" t="str">
            <v>BETONEIRA CAPACIDADE NOMINAL DE 600 L, CAPACIDADE DE MISTURA 360 L, MOTOR ELÉTRICO TRIFÁSICO POTÊNCIA DE 4 CV, SEM CARREGADOR - MATERIAIS NA OPERAÇÃO. AF_11/2014</v>
          </cell>
          <cell r="D852" t="str">
            <v>H</v>
          </cell>
          <cell r="E852">
            <v>2.25</v>
          </cell>
          <cell r="F852" t="str">
            <v xml:space="preserve">SINAPI  </v>
          </cell>
        </row>
        <row r="853">
          <cell r="B853">
            <v>89228</v>
          </cell>
          <cell r="C853" t="str">
            <v>MOTONIVELADORA POTÊNCIA BÁSICA LÍQUIDA (PRIMEIRA MARCHA) 125 HP, PESO BRUTO 13032 KG, LARGURA DA LÂMINA DE 3,7 M - DEPRECIAÇÃO. AF_06/2014</v>
          </cell>
          <cell r="D853" t="str">
            <v>H</v>
          </cell>
          <cell r="E853">
            <v>54</v>
          </cell>
          <cell r="F853" t="str">
            <v xml:space="preserve">SINAPI  </v>
          </cell>
        </row>
        <row r="854">
          <cell r="B854">
            <v>89229</v>
          </cell>
          <cell r="C854" t="str">
            <v>MOTONIVELADORA POTÊNCIA BÁSICA LÍQUIDA (PRIMEIRA MARCHA) 125 HP, PESO BRUTO 13032 KG, LARGURA DA LÂMINA DE 3,7 M - JUROS. AF_06/2014</v>
          </cell>
          <cell r="D854" t="str">
            <v>H</v>
          </cell>
          <cell r="E854">
            <v>9.7200000000000006</v>
          </cell>
          <cell r="F854" t="str">
            <v xml:space="preserve">SINAPI  </v>
          </cell>
        </row>
        <row r="855">
          <cell r="B855">
            <v>89230</v>
          </cell>
          <cell r="C855" t="str">
            <v>FRESADORA DE ASFALTO A FRIO SOBRE RODAS, LARGURA FRESAGEM DE 1,0 M, POTÊNCIA 208 HP - DEPRECIAÇÃO. AF_11/2014</v>
          </cell>
          <cell r="D855" t="str">
            <v>H</v>
          </cell>
          <cell r="E855">
            <v>139.11000000000001</v>
          </cell>
          <cell r="F855" t="str">
            <v xml:space="preserve">SINAPI  </v>
          </cell>
        </row>
        <row r="856">
          <cell r="B856">
            <v>89231</v>
          </cell>
          <cell r="C856" t="str">
            <v>FRESADORA DE ASFALTO A FRIO SOBRE RODAS, LARGURA FRESAGEM DE 1,0 M, POTÊNCIA 208 HP - JUROS. AF_11/2014</v>
          </cell>
          <cell r="D856" t="str">
            <v>H</v>
          </cell>
          <cell r="E856">
            <v>22.04</v>
          </cell>
          <cell r="F856" t="str">
            <v xml:space="preserve">SINAPI  </v>
          </cell>
        </row>
        <row r="857">
          <cell r="B857">
            <v>89232</v>
          </cell>
          <cell r="C857" t="str">
            <v>FRESADORA DE ASFALTO A FRIO SOBRE RODAS, LARGURA FRESAGEM DE 1,0 M, POTÊNCIA 208 HP - MANUTENÇÃO. AF_11/2014</v>
          </cell>
          <cell r="D857" t="str">
            <v>H</v>
          </cell>
          <cell r="E857">
            <v>248.14</v>
          </cell>
          <cell r="F857" t="str">
            <v xml:space="preserve">SINAPI  </v>
          </cell>
        </row>
        <row r="858">
          <cell r="B858">
            <v>89233</v>
          </cell>
          <cell r="C858" t="str">
            <v>FRESADORA DE ASFALTO A FRIO SOBRE RODAS, LARGURA FRESAGEM DE 1,0 M, POTÊNCIA 208 HP - MATERIAIS NA OPERAÇÃO. AF_11/2014</v>
          </cell>
          <cell r="D858" t="str">
            <v>H</v>
          </cell>
          <cell r="E858">
            <v>213.38</v>
          </cell>
          <cell r="F858" t="str">
            <v xml:space="preserve">SINAPI  </v>
          </cell>
        </row>
        <row r="859">
          <cell r="B859">
            <v>89236</v>
          </cell>
          <cell r="C859" t="str">
            <v>FRESADORA DE ASFALTO A FRIO SOBRE RODAS, LARGURA FRESAGEM DE 2,0 M, POTÊNCIA 550 HP - DEPRECIAÇÃO. AF_11/2014</v>
          </cell>
          <cell r="D859" t="str">
            <v>H</v>
          </cell>
          <cell r="E859">
            <v>324.97000000000003</v>
          </cell>
          <cell r="F859" t="str">
            <v xml:space="preserve">SINAPI  </v>
          </cell>
        </row>
        <row r="860">
          <cell r="B860">
            <v>89237</v>
          </cell>
          <cell r="C860" t="str">
            <v>FRESADORA DE ASFALTO A FRIO SOBRE RODAS, LARGURA FRESAGEM DE 2,0 M, POTÊNCIA 550 HP - JUROS. AF_11/2014</v>
          </cell>
          <cell r="D860" t="str">
            <v>H</v>
          </cell>
          <cell r="E860">
            <v>51.49</v>
          </cell>
          <cell r="F860" t="str">
            <v xml:space="preserve">SINAPI  </v>
          </cell>
        </row>
        <row r="861">
          <cell r="B861">
            <v>89238</v>
          </cell>
          <cell r="C861" t="str">
            <v>FRESADORA DE ASFALTO A FRIO SOBRE RODAS, LARGURA FRESAGEM DE 2,0 M, POTÊNCIA 550 HP - MANUTENÇÃO. AF_11/2014</v>
          </cell>
          <cell r="D861" t="str">
            <v>H</v>
          </cell>
          <cell r="E861">
            <v>579.66999999999996</v>
          </cell>
          <cell r="F861" t="str">
            <v xml:space="preserve">SINAPI  </v>
          </cell>
        </row>
        <row r="862">
          <cell r="B862">
            <v>89239</v>
          </cell>
          <cell r="C862" t="str">
            <v>FRESADORA DE ASFALTO A FRIO SOBRE RODAS, LARGURA FRESAGEM DE 2,0 M, POTÊNCIA 550 HP - MATERIAIS NA OPERAÇÃO. AF_11/2014</v>
          </cell>
          <cell r="D862" t="str">
            <v>H</v>
          </cell>
          <cell r="E862">
            <v>564.29</v>
          </cell>
          <cell r="F862" t="str">
            <v xml:space="preserve">SINAPI  </v>
          </cell>
        </row>
        <row r="863">
          <cell r="B863">
            <v>89240</v>
          </cell>
          <cell r="C863" t="str">
            <v>VIBROACABADORA DE ASFALTO SOBRE ESTEIRAS, LARGURA DE PAVIMENTAÇÃO 1,90 M A 5,30 M, POTÊNCIA 105 HP CAPACIDADE 450 T/H - DEPRECIAÇÃO. AF_11/2014</v>
          </cell>
          <cell r="D863" t="str">
            <v>H</v>
          </cell>
          <cell r="E863">
            <v>99.73</v>
          </cell>
          <cell r="F863" t="str">
            <v xml:space="preserve">SINAPI  </v>
          </cell>
        </row>
        <row r="864">
          <cell r="B864">
            <v>89241</v>
          </cell>
          <cell r="C864" t="str">
            <v>VIBROACABADORA DE ASFALTO SOBRE ESTEIRAS, LARGURA DE PAVIMENTAÇÃO 1,90 M A 5,30 M, POTÊNCIA 105 HP CAPACIDADE 450 T/H - JUROS. AF_11/2014</v>
          </cell>
          <cell r="D864" t="str">
            <v>H</v>
          </cell>
          <cell r="E864">
            <v>17.95</v>
          </cell>
          <cell r="F864" t="str">
            <v xml:space="preserve">SINAPI  </v>
          </cell>
        </row>
        <row r="865">
          <cell r="B865">
            <v>89246</v>
          </cell>
          <cell r="C865" t="str">
            <v>RECICLADORA DE ASFALTO A FRIO SOBRE RODAS, LARGURA FRESAGEM DE 2,0 M, POTÊNCIA 422 HP - DEPRECIAÇÃO. AF_11/2014</v>
          </cell>
          <cell r="D865" t="str">
            <v>H</v>
          </cell>
          <cell r="E865">
            <v>282.38</v>
          </cell>
          <cell r="F865" t="str">
            <v xml:space="preserve">SINAPI  </v>
          </cell>
        </row>
        <row r="866">
          <cell r="B866">
            <v>89247</v>
          </cell>
          <cell r="C866" t="str">
            <v>RECICLADORA DE ASFALTO A FRIO SOBRE RODAS, LARGURA FRESAGEM DE 2,0 M, POTÊNCIA 422 HP - JUROS. AF_11/2014</v>
          </cell>
          <cell r="D866" t="str">
            <v>H</v>
          </cell>
          <cell r="E866">
            <v>44.74</v>
          </cell>
          <cell r="F866" t="str">
            <v xml:space="preserve">SINAPI  </v>
          </cell>
        </row>
        <row r="867">
          <cell r="B867">
            <v>89248</v>
          </cell>
          <cell r="C867" t="str">
            <v>RECICLADORA DE ASFALTO A FRIO SOBRE RODAS, LARGURA FRESAGEM DE 2,0 M, POTÊNCIA 422 HP - MANUTENÇÃO. AF_11/2014</v>
          </cell>
          <cell r="D867" t="str">
            <v>H</v>
          </cell>
          <cell r="E867">
            <v>503.69</v>
          </cell>
          <cell r="F867" t="str">
            <v xml:space="preserve">SINAPI  </v>
          </cell>
        </row>
        <row r="868">
          <cell r="B868">
            <v>89249</v>
          </cell>
          <cell r="C868" t="str">
            <v>RECICLADORA DE ASFALTO A FRIO SOBRE RODAS, LARGURA FRESAGEM DE 2,0 M, POTÊNCIA 422 HP - MATERIAIS NA OPERAÇÃO. AF_11/2014</v>
          </cell>
          <cell r="D868" t="str">
            <v>H</v>
          </cell>
          <cell r="E868">
            <v>481.01</v>
          </cell>
          <cell r="F868" t="str">
            <v xml:space="preserve">SINAPI  </v>
          </cell>
        </row>
        <row r="869">
          <cell r="B869">
            <v>89253</v>
          </cell>
          <cell r="C869" t="str">
            <v>VIBROACABADORA DE ASFALTO SOBRE ESTEIRAS, LARGURA DE PAVIMENTAÇÃO 2,13 M A 4,55 M, POTÊNCIA 100 HP, CAPACIDADE 400 T/H - DEPRECIAÇÃO. AF_11/2014</v>
          </cell>
          <cell r="D869" t="str">
            <v>H</v>
          </cell>
          <cell r="E869">
            <v>81.72</v>
          </cell>
          <cell r="F869" t="str">
            <v xml:space="preserve">SINAPI  </v>
          </cell>
        </row>
        <row r="870">
          <cell r="B870">
            <v>89254</v>
          </cell>
          <cell r="C870" t="str">
            <v>VIBROACABADORA DE ASFALTO SOBRE ESTEIRAS, LARGURA DE PAVIMENTAÇÃO 2,13 M A 4,55 M, POTÊNCIA 100 HP, CAPACIDADE 400 T/H - JUROS. AF_11/2014</v>
          </cell>
          <cell r="D870" t="str">
            <v>H</v>
          </cell>
          <cell r="E870">
            <v>14.71</v>
          </cell>
          <cell r="F870" t="str">
            <v xml:space="preserve">SINAPI  </v>
          </cell>
        </row>
        <row r="871">
          <cell r="B871">
            <v>89255</v>
          </cell>
          <cell r="C871" t="str">
            <v>VIBROACABADORA DE ASFALTO SOBRE ESTEIRAS, LARGURA DE PAVIMENTAÇÃO 2,13 M A 4,55 M, POTÊNCIA 100 HP, CAPACIDADE 400 T/H - MANUTENÇÃO. AF_11/2014</v>
          </cell>
          <cell r="D871" t="str">
            <v>H</v>
          </cell>
          <cell r="E871">
            <v>131.38</v>
          </cell>
          <cell r="F871" t="str">
            <v xml:space="preserve">SINAPI  </v>
          </cell>
        </row>
        <row r="872">
          <cell r="B872">
            <v>89256</v>
          </cell>
          <cell r="C872" t="str">
            <v>VIBROACABADORA DE ASFALTO SOBRE ESTEIRAS, LARGURA DE PAVIMENTAÇÃO 2,13 M A 4,55 M, POTÊNCIA 100 HP, CAPACIDADE 400 T/H - MATERIAIS NA OPERAÇÃO. AF_11/2014</v>
          </cell>
          <cell r="D872" t="str">
            <v>H</v>
          </cell>
          <cell r="E872">
            <v>108.25</v>
          </cell>
          <cell r="F872" t="str">
            <v xml:space="preserve">SINAPI  </v>
          </cell>
        </row>
        <row r="873">
          <cell r="B873">
            <v>89259</v>
          </cell>
          <cell r="C873" t="str">
            <v>GUINDAUTO HIDRÁULICO, CAPACIDADE MÁXIMA DE CARGA 6200 KG, MOMENTO MÁXIMO DE CARGA 11,7 TM, ALCANCE MÁXIMO HORIZONTAL 9,70 M, INCLUSIVE CAMINHÃO TOCO PBT 16.000 KG, POTÊNCIA DE 189 CV - DEPRECIAÇÃO. AF_06/2014</v>
          </cell>
          <cell r="D873" t="str">
            <v>H</v>
          </cell>
          <cell r="E873">
            <v>26.31</v>
          </cell>
          <cell r="F873" t="str">
            <v xml:space="preserve">SINAPI  </v>
          </cell>
        </row>
        <row r="874">
          <cell r="B874">
            <v>89260</v>
          </cell>
          <cell r="C874" t="str">
            <v>GUINDAUTO HIDRÁULICO, CAPACIDADE MÁXIMA DE CARGA 6200 KG, MOMENTO MÁXIMO DE CARGA 11,7 TM, ALCANCE MÁXIMO HORIZONTAL 9,70 M, INCLUSIVE CAMINHÃO TOCO PBT 16.000 KG, POTÊNCIA DE 189 CV - JUROS. AF_06/2014</v>
          </cell>
          <cell r="D874" t="str">
            <v>H</v>
          </cell>
          <cell r="E874">
            <v>4.93</v>
          </cell>
          <cell r="F874" t="str">
            <v xml:space="preserve">SINAPI  </v>
          </cell>
        </row>
        <row r="875">
          <cell r="B875">
            <v>89262</v>
          </cell>
          <cell r="C875" t="str">
            <v>GUINDAUTO HIDRÁULICO, CAPACIDADE MÁXIMA DE CARGA 6200 KG, MOMENTO MÁXIMO DE CARGA 11,7 TM, ALCANCE MÁXIMO HORIZONTAL 9,70 M, INCLUSIVE CAMINHÃO TOCO PBT 16.000 KG, POTÊNCIA DE 189 CV - MANUTENÇÃO. AF_06/2014</v>
          </cell>
          <cell r="D875" t="str">
            <v>H</v>
          </cell>
          <cell r="E875">
            <v>44.62</v>
          </cell>
          <cell r="F875" t="str">
            <v xml:space="preserve">SINAPI  </v>
          </cell>
        </row>
        <row r="876">
          <cell r="B876">
            <v>89264</v>
          </cell>
          <cell r="C876" t="str">
            <v>CAMINHÃO TOCO, PBT 16.000 KG, CARGA ÚTIL MÁX. 10.685 KG, DIST. ENTRE EIXOS 4,8 M, POTÊNCIA 189 CV, INCLUSIVE CARROCERIA FIXA ABERTA DE MADEIRA P/ TRANSPORTE GERAL DE CARGA SECA, DIMEN. APROX. 2,5 X 7,00 X 0,50 M - DEPRECIAÇÃO. AF_06/2014</v>
          </cell>
          <cell r="D876" t="str">
            <v>H</v>
          </cell>
          <cell r="E876">
            <v>20.34</v>
          </cell>
          <cell r="F876" t="str">
            <v xml:space="preserve">SINAPI  </v>
          </cell>
        </row>
        <row r="877">
          <cell r="B877">
            <v>89265</v>
          </cell>
          <cell r="C877" t="str">
            <v>CAMINHÃO TOCO, PBT 16.000 KG, CARGA ÚTIL MÁX. 10.685 KG, DIST. ENTRE EIXOS 4,8 M, POTÊNCIA 189 CV, INCLUSIVE CARROCERIA FIXA ABERTA DE MADEIRA P/ TRANSPORTE GERAL DE CARGA SECA, DIMEN. APROX. 2,5 X 7,00 X 0,50 M - JUROS. AF_06/2014</v>
          </cell>
          <cell r="D877" t="str">
            <v>H</v>
          </cell>
          <cell r="E877">
            <v>4.1399999999999997</v>
          </cell>
          <cell r="F877" t="str">
            <v xml:space="preserve">SINAPI  </v>
          </cell>
        </row>
        <row r="878">
          <cell r="B878">
            <v>89266</v>
          </cell>
          <cell r="C878" t="str">
            <v>CAMINHÃO TOCO, PBT 16.000 KG, CARGA ÚTIL MÁX. 10.685 KG, DIST. ENTRE EIXOS 4,8 M, POTÊNCIA 189 CV, INCLUSIVE CARROCERIA FIXA ABERTA DE MADEIRA P/ TRANSPORTE GERAL DE CARGA SECA, DIMEN. APROX. 2,5 X 7,00 X 0,50 M - IMPOSTOS E SEGUROS. AF_06/2014</v>
          </cell>
          <cell r="D878" t="str">
            <v>H</v>
          </cell>
          <cell r="E878">
            <v>3.28</v>
          </cell>
          <cell r="F878" t="str">
            <v xml:space="preserve">SINAPI  </v>
          </cell>
        </row>
        <row r="879">
          <cell r="B879">
            <v>89267</v>
          </cell>
          <cell r="C879" t="str">
            <v>GUINDASTE HIDRÁULICO AUTOPROPELIDO, COM LANÇA TELESCÓPICA 28,80 M, CAPACIDADE MÁXIMA 30 T, POTÊNCIA 97 KW, TRAÇÃO 4 X 4 - DEPRECIAÇÃO. AF_11/2014</v>
          </cell>
          <cell r="D879" t="str">
            <v>H</v>
          </cell>
          <cell r="E879">
            <v>49.27</v>
          </cell>
          <cell r="F879" t="str">
            <v xml:space="preserve">SINAPI  </v>
          </cell>
        </row>
        <row r="880">
          <cell r="B880">
            <v>89268</v>
          </cell>
          <cell r="C880" t="str">
            <v>GUINDASTE HIDRÁULICO AUTOPROPELIDO, COM LANÇA TELESCÓPICA 28,80 M, CAPACIDADE MÁXIMA 30 T, POTÊNCIA 97 KW, TRAÇÃO 4 X 4 - JUROS. AF_11/2014</v>
          </cell>
          <cell r="D880" t="str">
            <v>H</v>
          </cell>
          <cell r="E880">
            <v>8.86</v>
          </cell>
          <cell r="F880" t="str">
            <v xml:space="preserve">SINAPI  </v>
          </cell>
        </row>
        <row r="881">
          <cell r="B881">
            <v>89269</v>
          </cell>
          <cell r="C881" t="str">
            <v>GUINDASTE HIDRÁULICO AUTOPROPELIDO, COM LANÇA TELESCÓPICA 28,80 M, CAPACIDADE MÁXIMA 30 T, POTÊNCIA 97 KW, TRAÇÃO 4 X 4 - IMPOSTOS E SEGUROS. AF_11/2014</v>
          </cell>
          <cell r="D881" t="str">
            <v>H</v>
          </cell>
          <cell r="E881">
            <v>7.02</v>
          </cell>
          <cell r="F881" t="str">
            <v xml:space="preserve">SINAPI  </v>
          </cell>
        </row>
        <row r="882">
          <cell r="B882">
            <v>89270</v>
          </cell>
          <cell r="C882" t="str">
            <v>GUINDASTE HIDRÁULICO AUTOPROPELIDO, COM LANÇA TELESCÓPICA 28,80 M, CAPACIDADE MÁXIMA 30 T, POTÊNCIA 97 KW, TRAÇÃO 4 X 4 - MANUTENÇÃO. AF_11/2014</v>
          </cell>
          <cell r="D882" t="str">
            <v>H</v>
          </cell>
          <cell r="E882">
            <v>79.2</v>
          </cell>
          <cell r="F882" t="str">
            <v xml:space="preserve">SINAPI  </v>
          </cell>
        </row>
        <row r="883">
          <cell r="B883">
            <v>89271</v>
          </cell>
          <cell r="C883" t="str">
            <v>GUINDASTE HIDRÁULICO AUTOPROPELIDO, COM LANÇA TELESCÓPICA 28,80 M, CAPACIDADE MÁXIMA 30 T, POTÊNCIA 97 KW, TRAÇÃO 4 X 4 - MATERIAIS NA OPERAÇÃO. AF_11/2014</v>
          </cell>
          <cell r="D883" t="str">
            <v>H</v>
          </cell>
          <cell r="E883">
            <v>37.049999999999997</v>
          </cell>
          <cell r="F883" t="str">
            <v xml:space="preserve">SINAPI  </v>
          </cell>
        </row>
        <row r="884">
          <cell r="B884">
            <v>89274</v>
          </cell>
          <cell r="C884" t="str">
            <v>BETONEIRA CAPACIDADE NOMINAL DE 600 L, CAPACIDADE DE MISTURA 440 L, MOTOR A DIESEL POTÊNCIA 10 CV, COM CARREGADOR - DEPRECIAÇÃO. AF_11/2014</v>
          </cell>
          <cell r="D884" t="str">
            <v>H</v>
          </cell>
          <cell r="E884">
            <v>1.73</v>
          </cell>
          <cell r="F884" t="str">
            <v xml:space="preserve">SINAPI  </v>
          </cell>
        </row>
        <row r="885">
          <cell r="B885">
            <v>89275</v>
          </cell>
          <cell r="C885" t="str">
            <v>BETONEIRA CAPACIDADE NOMINAL DE 600 L, CAPACIDADE DE MISTURA 440 L, MOTOR A DIESEL POTÊNCIA 10 CV, COM CARREGADOR - JUROS. AF_11/2014</v>
          </cell>
          <cell r="D885" t="str">
            <v>H</v>
          </cell>
          <cell r="E885">
            <v>0.2</v>
          </cell>
          <cell r="F885" t="str">
            <v xml:space="preserve">SINAPI  </v>
          </cell>
        </row>
        <row r="886">
          <cell r="B886">
            <v>89276</v>
          </cell>
          <cell r="C886" t="str">
            <v>BETONEIRA CAPACIDADE NOMINAL DE 600 L, CAPACIDADE DE MISTURA 440 L, MOTOR A DIESEL POTÊNCIA 10 CV, COM CARREGADOR - MANUTENÇÃO. AF_11/2014</v>
          </cell>
          <cell r="D886" t="str">
            <v>H</v>
          </cell>
          <cell r="E886">
            <v>2.17</v>
          </cell>
          <cell r="F886" t="str">
            <v xml:space="preserve">SINAPI  </v>
          </cell>
        </row>
        <row r="887">
          <cell r="B887">
            <v>89277</v>
          </cell>
          <cell r="C887" t="str">
            <v>BETONEIRA CAPACIDADE NOMINAL DE 600 L, CAPACIDADE DE MISTURA 440 L, MOTOR A DIESEL POTÊNCIA 10 CV, COM CARREGADOR - MATERIAIS NA OPERAÇÃO. AF_11/2014</v>
          </cell>
          <cell r="D887" t="str">
            <v>H</v>
          </cell>
          <cell r="E887">
            <v>10.69</v>
          </cell>
          <cell r="F887" t="str">
            <v xml:space="preserve">SINAPI  </v>
          </cell>
        </row>
        <row r="888">
          <cell r="B888">
            <v>89280</v>
          </cell>
          <cell r="C888" t="str">
            <v>ROLO COMPACTADOR VIBRATÓRIO TANDEM AÇO LISO, POTÊNCIA 58 HP, PESO SEM/COM LASTRO 6,5 / 9,4 T, LARGURA DE TRABALHO 1,2 M - DEPRECIAÇÃO. AF_06/2014</v>
          </cell>
          <cell r="D888" t="str">
            <v>H</v>
          </cell>
          <cell r="E888">
            <v>36.69</v>
          </cell>
          <cell r="F888" t="str">
            <v xml:space="preserve">SINAPI  </v>
          </cell>
        </row>
        <row r="889">
          <cell r="B889">
            <v>89281</v>
          </cell>
          <cell r="C889" t="str">
            <v>ROLO COMPACTADOR VIBRATÓRIO TANDEM AÇO LISO, POTÊNCIA 58 HP, PESO SEM/COM LASTRO 6,5 / 9,4 T, LARGURA DE TRABALHO 1,2 M - JUROS. AF_06/2014</v>
          </cell>
          <cell r="D889" t="str">
            <v>H</v>
          </cell>
          <cell r="E889">
            <v>5.09</v>
          </cell>
          <cell r="F889" t="str">
            <v xml:space="preserve">SINAPI  </v>
          </cell>
        </row>
        <row r="890">
          <cell r="B890">
            <v>89870</v>
          </cell>
          <cell r="C890" t="str">
            <v>CAMINHÃO BASCULANTE 14 M3, COM CAVALO MECÂNICO DE CAPACIDADE MÁXIMA DE TRAÇÃO COMBINADO DE 36000 KG, POTÊNCIA 286 CV, INCLUSIVE SEMIREBOQUE COM CAÇAMBA METÁLICA - DEPRECIAÇÃO. AF_12/2014</v>
          </cell>
          <cell r="D890" t="str">
            <v>H</v>
          </cell>
          <cell r="E890">
            <v>33.17</v>
          </cell>
          <cell r="F890" t="str">
            <v xml:space="preserve">SINAPI  </v>
          </cell>
        </row>
        <row r="891">
          <cell r="B891">
            <v>89871</v>
          </cell>
          <cell r="C891" t="str">
            <v>CAMINHÃO BASCULANTE 14 M3, COM CAVALO MECÂNICO DE CAPACIDADE MÁXIMA DE TRAÇÃO COMBINADO DE 36000 KG, POTÊNCIA 286 CV, INCLUSIVE SEMIREBOQUE COM CAÇAMBA METÁLICA - JUROS. AF_12/2014</v>
          </cell>
          <cell r="D891" t="str">
            <v>H</v>
          </cell>
          <cell r="E891">
            <v>5.86</v>
          </cell>
          <cell r="F891" t="str">
            <v xml:space="preserve">SINAPI  </v>
          </cell>
        </row>
        <row r="892">
          <cell r="B892">
            <v>89872</v>
          </cell>
          <cell r="C892" t="str">
            <v>CAMINHÃO BASCULANTE 14 M3, COM CAVALO MECÂNICO DE CAPACIDADE MÁXIMA DE TRAÇÃO COMBINADO DE 36000 KG, POTÊNCIA 286 CV, INCLUSIVE SEMIREBOQUE COM CAÇAMBA METÁLICA - IMPOSTOS E SEGUROS. AF_12/2014</v>
          </cell>
          <cell r="D892" t="str">
            <v>H</v>
          </cell>
          <cell r="E892">
            <v>4.6500000000000004</v>
          </cell>
          <cell r="F892" t="str">
            <v xml:space="preserve">SINAPI  </v>
          </cell>
        </row>
        <row r="893">
          <cell r="B893">
            <v>89873</v>
          </cell>
          <cell r="C893" t="str">
            <v>CAMINHÃO BASCULANTE 14 M3, COM CAVALO MECÂNICO DE CAPACIDADE MÁXIMA DE TRAÇÃO COMBINADO DE 36000 KG, POTÊNCIA 286 CV, INCLUSIVE SEMIREBOQUE COM CAÇAMBA METÁLICA - MANUTENÇÃO. AF_12/2014</v>
          </cell>
          <cell r="D893" t="str">
            <v>H</v>
          </cell>
          <cell r="E893">
            <v>56.36</v>
          </cell>
          <cell r="F893" t="str">
            <v xml:space="preserve">SINAPI  </v>
          </cell>
        </row>
        <row r="894">
          <cell r="B894">
            <v>89874</v>
          </cell>
          <cell r="C894" t="str">
            <v>CAMINHÃO BASCULANTE 14 M3, COM CAVALO MECÂNICO DE CAPACIDADE MÁXIMA DE TRAÇÃO COMBINADO DE 36000 KG, POTÊNCIA 286 CV, INCLUSIVE SEMIREBOQUE COM CAÇAMBA METÁLICA - MATERIAIS NA OPERAÇÃO. AF_12/2014</v>
          </cell>
          <cell r="D894" t="str">
            <v>H</v>
          </cell>
          <cell r="E894">
            <v>225.15</v>
          </cell>
          <cell r="F894" t="str">
            <v xml:space="preserve">SINAPI  </v>
          </cell>
        </row>
        <row r="895">
          <cell r="B895">
            <v>89878</v>
          </cell>
          <cell r="C895" t="str">
            <v>CAMINHÃO BASCULANTE 18 M3, COM CAVALO MECÂNICO DE CAPACIDADE MÁXIMA DE TRAÇÃO COMBINADO DE 45000 KG, POTÊNCIA 330 CV, INCLUSIVE SEMIREBOQUE COM CAÇAMBA METÁLICA - DEPRECIAÇÃO. AF_12/2014</v>
          </cell>
          <cell r="D895" t="str">
            <v>H</v>
          </cell>
          <cell r="E895">
            <v>35.64</v>
          </cell>
          <cell r="F895" t="str">
            <v xml:space="preserve">SINAPI  </v>
          </cell>
        </row>
        <row r="896">
          <cell r="B896">
            <v>89879</v>
          </cell>
          <cell r="C896" t="str">
            <v>CAMINHÃO BASCULANTE 18 M3, COM CAVALO MECÂNICO DE CAPACIDADE MÁXIMA DE TRAÇÃO COMBINADO DE 45000 KG, POTÊNCIA 330 CV, INCLUSIVE SEMIREBOQUE COM CAÇAMBA METÁLICA - JUROS. AF_12/2014</v>
          </cell>
          <cell r="D896" t="str">
            <v>H</v>
          </cell>
          <cell r="E896">
            <v>6.2</v>
          </cell>
          <cell r="F896" t="str">
            <v xml:space="preserve">SINAPI  </v>
          </cell>
        </row>
        <row r="897">
          <cell r="B897">
            <v>89880</v>
          </cell>
          <cell r="C897" t="str">
            <v>CAMINHÃO BASCULANTE 18 M3, COM CAVALO MECÂNICO DE CAPACIDADE MÁXIMA DE TRAÇÃO COMBINADO DE 45000 KG, POTÊNCIA 330 CV, INCLUSIVE SEMIREBOQUE COM CAÇAMBA METÁLICA - IMPOSTOS E SEGUROS. AF_12/2014</v>
          </cell>
          <cell r="D897" t="str">
            <v>H</v>
          </cell>
          <cell r="E897">
            <v>4.91</v>
          </cell>
          <cell r="F897" t="str">
            <v xml:space="preserve">SINAPI  </v>
          </cell>
        </row>
        <row r="898">
          <cell r="B898">
            <v>89881</v>
          </cell>
          <cell r="C898" t="str">
            <v>CAMINHÃO BASCULANTE 18 M3, COM CAVALO MECÂNICO DE CAPACIDADE MÁXIMA DE TRAÇÃO COMBINADO DE 45000 KG, POTÊNCIA 330 CV, INCLUSIVE SEMIREBOQUE COM CAÇAMBA METÁLICA - MANUTENÇÃO. AF_12/2014</v>
          </cell>
          <cell r="D898" t="str">
            <v>H</v>
          </cell>
          <cell r="E898">
            <v>59.95</v>
          </cell>
          <cell r="F898" t="str">
            <v xml:space="preserve">SINAPI  </v>
          </cell>
        </row>
        <row r="899">
          <cell r="B899">
            <v>89882</v>
          </cell>
          <cell r="C899" t="str">
            <v>CAMINHÃO BASCULANTE 18 M3, COM CAVALO MECÂNICO DE CAPACIDADE MÁXIMA DE TRAÇÃO COMBINADO DE 45000 KG, POTÊNCIA 330 CV, INCLUSIVE SEMIREBOQUE COM CAÇAMBA METÁLICA - MATERIAIS NA OPERAÇÃO. AF_12/2014</v>
          </cell>
          <cell r="D899" t="str">
            <v>H</v>
          </cell>
          <cell r="E899">
            <v>259.76</v>
          </cell>
          <cell r="F899" t="str">
            <v xml:space="preserve">SINAPI  </v>
          </cell>
        </row>
        <row r="900">
          <cell r="B900">
            <v>90582</v>
          </cell>
          <cell r="C900" t="str">
            <v>VIBRADOR DE IMERSÃO, DIÂMETRO DE PONTEIRA 45MM, MOTOR ELÉTRICO TRIFÁSICO POTÊNCIA DE 2 CV - DEPRECIAÇÃO. AF_06/2015</v>
          </cell>
          <cell r="D900" t="str">
            <v>H</v>
          </cell>
          <cell r="E900">
            <v>0.5</v>
          </cell>
          <cell r="F900" t="str">
            <v xml:space="preserve">SINAPI  </v>
          </cell>
        </row>
        <row r="901">
          <cell r="B901">
            <v>90583</v>
          </cell>
          <cell r="C901" t="str">
            <v>VIBRADOR DE IMERSÃO, DIÂMETRO DE PONTEIRA 45MM, MOTOR ELÉTRICO TRIFÁSICO POTÊNCIA DE 2 CV - JUROS. AF_06/2015</v>
          </cell>
          <cell r="D901" t="str">
            <v>H</v>
          </cell>
          <cell r="E901">
            <v>0.06</v>
          </cell>
          <cell r="F901" t="str">
            <v xml:space="preserve">SINAPI  </v>
          </cell>
        </row>
        <row r="902">
          <cell r="B902">
            <v>90584</v>
          </cell>
          <cell r="C902" t="str">
            <v>VIBRADOR DE IMERSÃO, DIÂMETRO DE PONTEIRA 45MM, MOTOR ELÉTRICO TRIFÁSICO POTÊNCIA DE 2 CV - MANUTENÇÃO. AF_06/2015</v>
          </cell>
          <cell r="D902" t="str">
            <v>H</v>
          </cell>
          <cell r="E902">
            <v>0.39</v>
          </cell>
          <cell r="F902" t="str">
            <v xml:space="preserve">SINAPI  </v>
          </cell>
        </row>
        <row r="903">
          <cell r="B903">
            <v>90585</v>
          </cell>
          <cell r="C903" t="str">
            <v>VIBRADOR DE IMERSÃO, DIÂMETRO DE PONTEIRA 45MM, MOTOR ELÉTRICO TRIFÁSICO POTÊNCIA DE 2 CV - MATERIAIS NA OPERAÇÃO. AF_06/2015</v>
          </cell>
          <cell r="D903" t="str">
            <v>H</v>
          </cell>
          <cell r="E903">
            <v>0.46</v>
          </cell>
          <cell r="F903" t="str">
            <v xml:space="preserve">SINAPI  </v>
          </cell>
        </row>
        <row r="904">
          <cell r="B904">
            <v>90621</v>
          </cell>
          <cell r="C904" t="str">
            <v>PERFURATRIZ MANUAL, TORQUE MÁXIMO 83 N.M, POTÊNCIA 5 CV, COM DIÂMETRO MÁXIMO 4" - DEPRECIAÇÃO. AF_06/2015</v>
          </cell>
          <cell r="D904" t="str">
            <v>H</v>
          </cell>
          <cell r="E904">
            <v>1.61</v>
          </cell>
          <cell r="F904" t="str">
            <v xml:space="preserve">SINAPI  </v>
          </cell>
        </row>
        <row r="905">
          <cell r="B905">
            <v>90622</v>
          </cell>
          <cell r="C905" t="str">
            <v>PERFURATRIZ MANUAL, TORQUE MÁXIMO 83 N.M, POTÊNCIA 5 CV, COM DIÂMETRO MÁXIMO 4" - JUROS. AF_06/2015</v>
          </cell>
          <cell r="D905" t="str">
            <v>H</v>
          </cell>
          <cell r="E905">
            <v>0.19</v>
          </cell>
          <cell r="F905" t="str">
            <v xml:space="preserve">SINAPI  </v>
          </cell>
        </row>
        <row r="906">
          <cell r="B906">
            <v>90623</v>
          </cell>
          <cell r="C906" t="str">
            <v>PERFURATRIZ MANUAL, TORQUE MÁXIMO 83 N.M, POTÊNCIA 5 CV, COM DIÂMETRO MÁXIMO 4" - MANUTENÇÃO. AF_06/2015</v>
          </cell>
          <cell r="D906" t="str">
            <v>H</v>
          </cell>
          <cell r="E906">
            <v>2.0099999999999998</v>
          </cell>
          <cell r="F906" t="str">
            <v xml:space="preserve">SINAPI  </v>
          </cell>
        </row>
        <row r="907">
          <cell r="B907">
            <v>90624</v>
          </cell>
          <cell r="C907" t="str">
            <v>PERFURATRIZ MANUAL, TORQUE MÁXIMO 83 N.M, POTÊNCIA 5 CV, COM DIÂMETRO MÁXIMO 4" - MATERIAIS NA OPERAÇÃO. AF_06/2015</v>
          </cell>
          <cell r="D907" t="str">
            <v>H</v>
          </cell>
          <cell r="E907">
            <v>2.81</v>
          </cell>
          <cell r="F907" t="str">
            <v xml:space="preserve">SINAPI  </v>
          </cell>
        </row>
        <row r="908">
          <cell r="B908">
            <v>90627</v>
          </cell>
          <cell r="C908" t="str">
            <v>PERFURATRIZ SOBRE ESTEIRA, TORQUE MÁXIMO 600 KGF, PESO MÉDIO 1000 KG, POTÊNCIA 20 HP, DIÂMETRO MÁXIMO 10" - DEPRECIAÇÃO. AF_06/2015</v>
          </cell>
          <cell r="D908" t="str">
            <v>H</v>
          </cell>
          <cell r="E908">
            <v>48.45</v>
          </cell>
          <cell r="F908" t="str">
            <v xml:space="preserve">SINAPI  </v>
          </cell>
        </row>
        <row r="909">
          <cell r="B909">
            <v>90628</v>
          </cell>
          <cell r="C909" t="str">
            <v>PERFURATRIZ SOBRE ESTEIRA, TORQUE MÁXIMO 600 KGF, PESO MÉDIO 1000 KG, POTÊNCIA 20 HP, DIÂMETRO MÁXIMO 10" - JUROS. AF_06/2015</v>
          </cell>
          <cell r="D909" t="str">
            <v>H</v>
          </cell>
          <cell r="E909">
            <v>6.63</v>
          </cell>
          <cell r="F909" t="str">
            <v xml:space="preserve">SINAPI  </v>
          </cell>
        </row>
        <row r="910">
          <cell r="B910">
            <v>90629</v>
          </cell>
          <cell r="C910" t="str">
            <v>PERFURATRIZ SOBRE ESTEIRA, TORQUE MÁXIMO 600 KGF, PESO MÉDIO 1000 KG, POTÊNCIA 20 HP, DIÂMETRO MÁXIMO 10" - MANUTENÇÃO. AF_06/2015</v>
          </cell>
          <cell r="D910" t="str">
            <v>H</v>
          </cell>
          <cell r="E910">
            <v>60.63</v>
          </cell>
          <cell r="F910" t="str">
            <v xml:space="preserve">SINAPI  </v>
          </cell>
        </row>
        <row r="911">
          <cell r="B911">
            <v>90630</v>
          </cell>
          <cell r="C911" t="str">
            <v>PERFURATRIZ SOBRE ESTEIRA, TORQUE MÁXIMO 600 KGF, PESO MÉDIO 1000 KG, POTÊNCIA 20 HP, DIÂMETRO MÁXIMO 10" - MATERIAIS NA OPERAÇÃO. AF_06/2015</v>
          </cell>
          <cell r="D911" t="str">
            <v>H</v>
          </cell>
          <cell r="E911">
            <v>1.34</v>
          </cell>
          <cell r="F911" t="str">
            <v xml:space="preserve">SINAPI  </v>
          </cell>
        </row>
        <row r="912">
          <cell r="B912">
            <v>90633</v>
          </cell>
          <cell r="C912" t="str">
            <v>MISTURADOR DUPLO HORIZONTAL DE ALTA TURBULÊNCIA, CAPACIDADE / VOLUME 2 X 500 LITROS, MOTORES ELÉTRICOS MÍNIMO 5 CV CADA, PARA NATA CIMENTO, ARGAMASSA E OUTROS - DEPRECIAÇÃO. AF_06/2015</v>
          </cell>
          <cell r="D912" t="str">
            <v>H</v>
          </cell>
          <cell r="E912">
            <v>4.4000000000000004</v>
          </cell>
          <cell r="F912" t="str">
            <v xml:space="preserve">SINAPI  </v>
          </cell>
        </row>
        <row r="913">
          <cell r="B913">
            <v>90634</v>
          </cell>
          <cell r="C913" t="str">
            <v>MISTURADOR DUPLO HORIZONTAL DE ALTA TURBULÊNCIA, CAPACIDADE / VOLUME 2 X 500 LITROS, MOTORES ELÉTRICOS MÍNIMO 5 CV CADA, PARA NATA CIMENTO, ARGAMASSA E OUTROS - JUROS. AF_06/2015</v>
          </cell>
          <cell r="D913" t="str">
            <v>H</v>
          </cell>
          <cell r="E913">
            <v>0.52</v>
          </cell>
          <cell r="F913" t="str">
            <v xml:space="preserve">SINAPI  </v>
          </cell>
        </row>
        <row r="914">
          <cell r="B914">
            <v>90635</v>
          </cell>
          <cell r="C914" t="str">
            <v>MISTURADOR DUPLO HORIZONTAL DE ALTA TURBULÊNCIA, CAPACIDADE / VOLUME 2 X 500 LITROS, MOTORES ELÉTRICOS MÍNIMO 5 CV CADA, PARA NATA CIMENTO, ARGAMASSA E OUTROS - MANUTENÇÃO. AF_06/2015</v>
          </cell>
          <cell r="D914" t="str">
            <v>H</v>
          </cell>
          <cell r="E914">
            <v>4.82</v>
          </cell>
          <cell r="F914" t="str">
            <v xml:space="preserve">SINAPI  </v>
          </cell>
        </row>
        <row r="915">
          <cell r="B915">
            <v>90636</v>
          </cell>
          <cell r="C915" t="str">
            <v>MISTURADOR DUPLO HORIZONTAL DE ALTA TURBULÊNCIA, CAPACIDADE / VOLUME 2 X 500 LITROS, MOTORES ELÉTRICOS MÍNIMO 5 CV CADA, PARA NATA CIMENTO, ARGAMASSA E OUTROS - MATERIAIS NA OPERAÇÃO. AF_06/2015</v>
          </cell>
          <cell r="D915" t="str">
            <v>H</v>
          </cell>
          <cell r="E915">
            <v>5.63</v>
          </cell>
          <cell r="F915" t="str">
            <v xml:space="preserve">SINAPI  </v>
          </cell>
        </row>
        <row r="916">
          <cell r="B916">
            <v>90639</v>
          </cell>
          <cell r="C916" t="str">
            <v>BOMBA TRIPLEX, PARA INJEÇÃO DE NATA DE CIMENTO, VAZÃO MÁXIMA DE 100 LITROS/MINUTO, PRESSÃO MÁXIMA DE 70 BAR - DEPRECIAÇÃO. AF_06/2015</v>
          </cell>
          <cell r="D916" t="str">
            <v>H</v>
          </cell>
          <cell r="E916">
            <v>6.57</v>
          </cell>
          <cell r="F916" t="str">
            <v xml:space="preserve">SINAPI  </v>
          </cell>
        </row>
        <row r="917">
          <cell r="B917">
            <v>90640</v>
          </cell>
          <cell r="C917" t="str">
            <v>BOMBA TRIPLEX, PARA INJEÇÃO DE NATA DE CIMENTO, VAZÃO MÁXIMA DE 100 LITROS/MINUTO, PRESSÃO MÁXIMA DE 70 BAR - JUROS. AF_06/2015</v>
          </cell>
          <cell r="D917" t="str">
            <v>H</v>
          </cell>
          <cell r="E917">
            <v>0.78</v>
          </cell>
          <cell r="F917" t="str">
            <v xml:space="preserve">SINAPI  </v>
          </cell>
        </row>
        <row r="918">
          <cell r="B918">
            <v>90641</v>
          </cell>
          <cell r="C918" t="str">
            <v>BOMBA TRIPLEX, PARA INJEÇÃO DE NATA DE CIMENTO, VAZÃO MÁXIMA DE 100 LITROS/MINUTO, PRESSÃO MÁXIMA DE 70 BAR - MANUTENÇÃO. AF_06/2015</v>
          </cell>
          <cell r="D918" t="str">
            <v>H</v>
          </cell>
          <cell r="E918">
            <v>7.19</v>
          </cell>
          <cell r="F918" t="str">
            <v xml:space="preserve">SINAPI  </v>
          </cell>
        </row>
        <row r="919">
          <cell r="B919">
            <v>90642</v>
          </cell>
          <cell r="C919" t="str">
            <v>BOMBA TRIPLEX, PARA INJEÇÃO DE NATA DE CIMENTO, VAZÃO MÁXIMA DE 100 LITROS/MINUTO, PRESSÃO MÁXIMA DE 70 BAR - MATERIAIS NA OPERAÇÃO. AF_06/2015</v>
          </cell>
          <cell r="D919" t="str">
            <v>H</v>
          </cell>
          <cell r="E919">
            <v>16.04</v>
          </cell>
          <cell r="F919" t="str">
            <v xml:space="preserve">SINAPI  </v>
          </cell>
        </row>
        <row r="920">
          <cell r="B920">
            <v>90646</v>
          </cell>
          <cell r="C920" t="str">
            <v>BOMBA CENTRÍFUGA MONOESTÁGIO COM MOTOR ELÉTRICO MONOFÁSICO, POTÊNCIA 15 HP, DIÂMETRO DO ROTOR 173 MM, HM/Q = 30 MCA / 90 M3/H A 45 MCA / 55 M3/H - DEPRECIAÇÃO. AF_06/2015</v>
          </cell>
          <cell r="D920" t="str">
            <v>H</v>
          </cell>
          <cell r="E920">
            <v>0.77</v>
          </cell>
          <cell r="F920" t="str">
            <v xml:space="preserve">SINAPI  </v>
          </cell>
        </row>
        <row r="921">
          <cell r="B921">
            <v>90647</v>
          </cell>
          <cell r="C921" t="str">
            <v>BOMBA CENTRÍFUGA MONOESTÁGIO COM MOTOR ELÉTRICO MONOFÁSICO, POTÊNCIA 15 HP, DIÂMETRO DO ROTOR 173 MM, HM/Q = 30 MCA / 90 M3/H A 45 MCA / 55 M3/H - JUROS. AF_06/2015</v>
          </cell>
          <cell r="D921" t="str">
            <v>H</v>
          </cell>
          <cell r="E921">
            <v>0.09</v>
          </cell>
          <cell r="F921" t="str">
            <v xml:space="preserve">SINAPI  </v>
          </cell>
        </row>
        <row r="922">
          <cell r="B922">
            <v>90648</v>
          </cell>
          <cell r="C922" t="str">
            <v>BOMBA CENTRÍFUGA MONOESTÁGIO COM MOTOR ELÉTRICO MONOFÁSICO, POTÊNCIA 15 HP, DIÂMETRO DO ROTOR 173 MM, HM/Q = 30 MCA / 90 M3/H A 45 MCA / 55 M3/H - MANUTENÇÃO. AF_06/2015</v>
          </cell>
          <cell r="D922" t="str">
            <v>H</v>
          </cell>
          <cell r="E922">
            <v>0.84</v>
          </cell>
          <cell r="F922" t="str">
            <v xml:space="preserve">SINAPI  </v>
          </cell>
        </row>
        <row r="923">
          <cell r="B923">
            <v>90649</v>
          </cell>
          <cell r="C923" t="str">
            <v>BOMBA CENTRÍFUGA MONOESTÁGIO COM MOTOR ELÉTRICO MONOFÁSICO, POTÊNCIA 15 HP, DIÂMETRO DO ROTOR 173 MM, HM/Q = 30 MCA / 90 M3/H A 45 MCA / 55 M3/H - MATERIAIS NA OPERAÇÃO. AF_06/2015</v>
          </cell>
          <cell r="D923" t="str">
            <v>H</v>
          </cell>
          <cell r="E923">
            <v>8.74</v>
          </cell>
          <cell r="F923" t="str">
            <v xml:space="preserve">SINAPI  </v>
          </cell>
        </row>
        <row r="924">
          <cell r="B924">
            <v>90652</v>
          </cell>
          <cell r="C924" t="str">
            <v>BOMBA DE PROJEÇÃO DE CONCRETO SECO, POTÊNCIA 10 CV, VAZÃO 3 M3/H - DEPRECIAÇÃO. AF_06/2015</v>
          </cell>
          <cell r="D924" t="str">
            <v>H</v>
          </cell>
          <cell r="E924">
            <v>4.28</v>
          </cell>
          <cell r="F924" t="str">
            <v xml:space="preserve">SINAPI  </v>
          </cell>
        </row>
        <row r="925">
          <cell r="B925">
            <v>90653</v>
          </cell>
          <cell r="C925" t="str">
            <v>BOMBA DE PROJEÇÃO DE CONCRETO SECO, POTÊNCIA 10 CV, VAZÃO 3 M3/H - JUROS. AF_06/2015</v>
          </cell>
          <cell r="D925" t="str">
            <v>H</v>
          </cell>
          <cell r="E925">
            <v>0.5</v>
          </cell>
          <cell r="F925" t="str">
            <v xml:space="preserve">SINAPI  </v>
          </cell>
        </row>
        <row r="926">
          <cell r="B926">
            <v>90654</v>
          </cell>
          <cell r="C926" t="str">
            <v>BOMBA DE PROJEÇÃO DE CONCRETO SECO, POTÊNCIA 10 CV, VAZÃO 3 M3/H - MANUTENÇÃO. AF_06/2015</v>
          </cell>
          <cell r="D926" t="str">
            <v>H</v>
          </cell>
          <cell r="E926">
            <v>4.68</v>
          </cell>
          <cell r="F926" t="str">
            <v xml:space="preserve">SINAPI  </v>
          </cell>
        </row>
        <row r="927">
          <cell r="B927">
            <v>90655</v>
          </cell>
          <cell r="C927" t="str">
            <v>BOMBA DE PROJEÇÃO DE CONCRETO SECO, POTÊNCIA 10 CV, VAZÃO 3 M3/H - MATERIAIS NA OPERAÇÃO. AF_06/2015</v>
          </cell>
          <cell r="D927" t="str">
            <v>H</v>
          </cell>
          <cell r="E927">
            <v>5.75</v>
          </cell>
          <cell r="F927" t="str">
            <v xml:space="preserve">SINAPI  </v>
          </cell>
        </row>
        <row r="928">
          <cell r="B928">
            <v>90658</v>
          </cell>
          <cell r="C928" t="str">
            <v>BOMBA DE PROJEÇÃO DE CONCRETO SECO, POTÊNCIA 10 CV, VAZÃO 6 M3/H - DEPRECIAÇÃO. AF_06/2015</v>
          </cell>
          <cell r="D928" t="str">
            <v>H</v>
          </cell>
          <cell r="E928">
            <v>4.58</v>
          </cell>
          <cell r="F928" t="str">
            <v xml:space="preserve">SINAPI  </v>
          </cell>
        </row>
        <row r="929">
          <cell r="B929">
            <v>90659</v>
          </cell>
          <cell r="C929" t="str">
            <v>BOMBA DE PROJEÇÃO DE CONCRETO SECO, POTÊNCIA 10 CV, VAZÃO 6 M3/H - JUROS. AF_06/2015</v>
          </cell>
          <cell r="D929" t="str">
            <v>H</v>
          </cell>
          <cell r="E929">
            <v>0.54</v>
          </cell>
          <cell r="F929" t="str">
            <v xml:space="preserve">SINAPI  </v>
          </cell>
        </row>
        <row r="930">
          <cell r="B930">
            <v>90660</v>
          </cell>
          <cell r="C930" t="str">
            <v>BOMBA DE PROJEÇÃO DE CONCRETO SECO, POTÊNCIA 10 CV, VAZÃO 6 M3/H - MANUTENÇÃO. AF_06/2015</v>
          </cell>
          <cell r="D930" t="str">
            <v>H</v>
          </cell>
          <cell r="E930">
            <v>5.01</v>
          </cell>
          <cell r="F930" t="str">
            <v xml:space="preserve">SINAPI  </v>
          </cell>
        </row>
        <row r="931">
          <cell r="B931">
            <v>90661</v>
          </cell>
          <cell r="C931" t="str">
            <v>BOMBA DE PROJEÇÃO DE CONCRETO SECO, POTÊNCIA 10 CV, VAZÃO 6 M3/H - MATERIAIS NA OPERAÇÃO. AF_06/2015</v>
          </cell>
          <cell r="D931" t="str">
            <v>H</v>
          </cell>
          <cell r="E931">
            <v>5.75</v>
          </cell>
          <cell r="F931" t="str">
            <v xml:space="preserve">SINAPI  </v>
          </cell>
        </row>
        <row r="932">
          <cell r="B932">
            <v>90664</v>
          </cell>
          <cell r="C932" t="str">
            <v>PROJETOR PNEUMÁTICO DE ARGAMASSA PARA CHAPISCO E REBOCO COM RECIPIENTE ACOPLADO, TIPO CANEQUINHA, COM COMPRESSOR DE AR REBOCÁVEL VAZÃO 89 PCM E MOTOR DIESEL DE 20 CV - DEPRECIAÇÃO. AF_06/2015</v>
          </cell>
          <cell r="D932" t="str">
            <v>H</v>
          </cell>
          <cell r="E932">
            <v>5.24</v>
          </cell>
          <cell r="F932" t="str">
            <v xml:space="preserve">SINAPI  </v>
          </cell>
        </row>
        <row r="933">
          <cell r="B933">
            <v>90665</v>
          </cell>
          <cell r="C933" t="str">
            <v>PROJETOR PNEUMÁTICO DE ARGAMASSA PARA CHAPISCO E REBOCO COM RECIPIENTE ACOPLADO, TIPO CANEQUINHA, COM COMPRESSOR DE AR REBOCÁVEL VAZÃO 89 PCM E MOTOR DIESEL DE 20 CV - JUROS. AF_06/2015</v>
          </cell>
          <cell r="D933" t="str">
            <v>H</v>
          </cell>
          <cell r="E933">
            <v>0.72</v>
          </cell>
          <cell r="F933" t="str">
            <v xml:space="preserve">SINAPI  </v>
          </cell>
        </row>
        <row r="934">
          <cell r="B934">
            <v>90666</v>
          </cell>
          <cell r="C934" t="str">
            <v>PROJETOR PNEUMÁTICO DE ARGAMASSA PARA CHAPISCO E REBOCO COM RECIPIENTE ACOPLADO, TIPO CANEQUINHA, COM COMPRESSOR DE AR REBOCÁVEL VAZÃO 89 PCM E MOTOR DIESEL DE 20 CV - MANUTENÇÃO. AF_06/2015</v>
          </cell>
          <cell r="D934" t="str">
            <v>H</v>
          </cell>
          <cell r="E934">
            <v>6.55</v>
          </cell>
          <cell r="F934" t="str">
            <v xml:space="preserve">SINAPI  </v>
          </cell>
        </row>
        <row r="935">
          <cell r="B935">
            <v>90667</v>
          </cell>
          <cell r="C935" t="str">
            <v>PROJETOR PNEUMÁTICO DE ARGAMASSA PARA CHAPISCO E REBOCO COM RECIPIENTE ACOPLADO, TIPO CANEQUINHA, COM COMPRESSOR DE AR REBOCÁVEL VAZÃO 89 PCM E MOTOR DIESEL DE 20 CV - MATERIAIS NA OPERAÇÃO. AF_06/2015</v>
          </cell>
          <cell r="D935" t="str">
            <v>H</v>
          </cell>
          <cell r="E935">
            <v>19.100000000000001</v>
          </cell>
          <cell r="F935" t="str">
            <v xml:space="preserve">SINAPI  </v>
          </cell>
        </row>
        <row r="936">
          <cell r="B936">
            <v>90670</v>
          </cell>
          <cell r="C936" t="str">
            <v>PERFURATRIZ COM TORRE METÁLICA PARA EXECUÇÃO DE ESTACA HÉLICE CONTÍNUA, PROFUNDIDADE MÁXIMA DE 30 M, DIÂMETRO MÁXIMO DE 800 MM, POTÊNCIA INSTALADA DE 268 HP, MESA ROTATIVA COM TORQUE MÁXIMO DE 170 KNM - DEPRECIAÇÃO. AF_06/2015</v>
          </cell>
          <cell r="D936" t="str">
            <v>H</v>
          </cell>
          <cell r="E936">
            <v>222.35</v>
          </cell>
          <cell r="F936" t="str">
            <v xml:space="preserve">SINAPI  </v>
          </cell>
        </row>
        <row r="937">
          <cell r="B937">
            <v>90671</v>
          </cell>
          <cell r="C937" t="str">
            <v>PERFURATRIZ COM TORRE METÁLICA PARA EXECUÇÃO DE ESTACA HÉLICE CONTÍNUA, PROFUNDIDADE MÁXIMA DE 30 M, DIÂMETRO MÁXIMO DE 800 MM, POTÊNCIA INSTALADA DE 268 HP, MESA ROTATIVA COM TORQUE MÁXIMO DE 170 KNM - JUROS. AF_06/2015</v>
          </cell>
          <cell r="D937" t="str">
            <v>H</v>
          </cell>
          <cell r="E937">
            <v>30.87</v>
          </cell>
          <cell r="F937" t="str">
            <v xml:space="preserve">SINAPI  </v>
          </cell>
        </row>
        <row r="938">
          <cell r="B938">
            <v>90672</v>
          </cell>
          <cell r="C938" t="str">
            <v>PERFURATRIZ COM TORRE METÁLICA PARA EXECUÇÃO DE ESTACA HÉLICE CONTÍNUA, PROFUNDIDADE MÁXIMA DE 30 M, DIÂMETRO MÁXIMO DE 800 MM, POTÊNCIA INSTALADA DE 268 HP, MESA ROTATIVA COM TORQUE MÁXIMO DE 170 KNM - MANUTENÇÃO. AF_06/2015</v>
          </cell>
          <cell r="D938" t="str">
            <v>H</v>
          </cell>
          <cell r="E938">
            <v>278.25</v>
          </cell>
          <cell r="F938" t="str">
            <v xml:space="preserve">SINAPI  </v>
          </cell>
        </row>
        <row r="939">
          <cell r="B939">
            <v>90673</v>
          </cell>
          <cell r="C939" t="str">
            <v>PERFURATRIZ COM TORRE METÁLICA PARA EXECUÇÃO DE ESTACA HÉLICE CONTÍNUA, PROFUNDIDADE MÁXIMA DE 30 M, DIÂMETRO MÁXIMO DE 800 MM, POTÊNCIA INSTALADA DE 268 HP, MESA ROTATIVA COM TORQUE MÁXIMO DE 170 KNM - MATERIAIS NA OPERAÇÃO. AF_06/2015</v>
          </cell>
          <cell r="D939" t="str">
            <v>H</v>
          </cell>
          <cell r="E939">
            <v>152.72</v>
          </cell>
          <cell r="F939" t="str">
            <v xml:space="preserve">SINAPI  </v>
          </cell>
        </row>
        <row r="940">
          <cell r="B940">
            <v>90676</v>
          </cell>
          <cell r="C940" t="str">
            <v>PERFURATRIZ HIDRÁULICA SOBRE CAMINHÃO COM TRADO CURTO ACOPLADO, PROFUNDIDADE MÁXIMA DE 20 M, DIÂMETRO MÁXIMO DE 1500 MM, POTÊNCIA INSTALADA DE 137 HP, MESA ROTATIVA COM TORQUE MÁXIMO DE 30 KNM - DEPRECIAÇÃO. AF_06/2015</v>
          </cell>
          <cell r="D940" t="str">
            <v>H</v>
          </cell>
          <cell r="E940">
            <v>107.02</v>
          </cell>
          <cell r="F940" t="str">
            <v xml:space="preserve">SINAPI  </v>
          </cell>
        </row>
        <row r="941">
          <cell r="B941">
            <v>90677</v>
          </cell>
          <cell r="C941" t="str">
            <v>PERFURATRIZ HIDRÁULICA SOBRE CAMINHÃO COM TRADO CURTO ACOPLADO, PROFUNDIDADE MÁXIMA DE 20 M, DIÂMETRO MÁXIMO DE 1500 MM, POTÊNCIA INSTALADA DE 137 HP, MESA ROTATIVA COM TORQUE MÁXIMO DE 30 KNM - JUROS. AF_06/2015</v>
          </cell>
          <cell r="D941" t="str">
            <v>H</v>
          </cell>
          <cell r="E941">
            <v>16.46</v>
          </cell>
          <cell r="F941" t="str">
            <v xml:space="preserve">SINAPI  </v>
          </cell>
        </row>
        <row r="942">
          <cell r="B942">
            <v>90678</v>
          </cell>
          <cell r="C942" t="str">
            <v>PERFURATRIZ HIDRÁULICA SOBRE CAMINHÃO COM TRADO CURTO ACOPLADO, PROFUNDIDADE MÁXIMA DE 20 M, DIÂMETRO MÁXIMO DE 1500 MM, POTÊNCIA INSTALADA DE 137 HP, MESA ROTATIVA COM TORQUE MÁXIMO DE 30 KNM - MANUTENÇÃO. AF_06/2015</v>
          </cell>
          <cell r="D942" t="str">
            <v>H</v>
          </cell>
          <cell r="E942">
            <v>147.94999999999999</v>
          </cell>
          <cell r="F942" t="str">
            <v xml:space="preserve">SINAPI  </v>
          </cell>
        </row>
        <row r="943">
          <cell r="B943">
            <v>90679</v>
          </cell>
          <cell r="C943" t="str">
            <v>PERFURATRIZ HIDRÁULICA SOBRE CAMINHÃO COM TRADO CURTO ACOPLADO, PROFUNDIDADE MÁXIMA DE 20 M, DIÂMETRO MÁXIMO DE 1500 MM, POTÊNCIA INSTALADA DE 137 HP, MESA ROTATIVA COM TORQUE MÁXIMO DE 30 KNM - MATERIAIS NA OPERAÇÃO. AF_06/2015</v>
          </cell>
          <cell r="D943" t="str">
            <v>H</v>
          </cell>
          <cell r="E943">
            <v>117.12</v>
          </cell>
          <cell r="F943" t="str">
            <v xml:space="preserve">SINAPI  </v>
          </cell>
        </row>
        <row r="944">
          <cell r="B944">
            <v>90682</v>
          </cell>
          <cell r="C944" t="str">
            <v>MANIPULADOR TELESCÓPICO, POTÊNCIA DE 85 HP, CAPACIDADE DE CARGA DE 3.500 KG, ALTURA MÁXIMA DE ELEVAÇÃO DE 12,3 M - DEPRECIAÇÃO. AF_06/2015</v>
          </cell>
          <cell r="D944" t="str">
            <v>H</v>
          </cell>
          <cell r="E944">
            <v>29.16</v>
          </cell>
          <cell r="F944" t="str">
            <v xml:space="preserve">SINAPI  </v>
          </cell>
        </row>
        <row r="945">
          <cell r="B945">
            <v>90683</v>
          </cell>
          <cell r="C945" t="str">
            <v>MANIPULADOR TELESCÓPICO, POTÊNCIA DE 85 HP, CAPACIDADE DE CARGA DE 3.500 KG, ALTURA MÁXIMA DE ELEVAÇÃO DE 12,3 M - JUROS. AF_06/2015</v>
          </cell>
          <cell r="D945" t="str">
            <v>H</v>
          </cell>
          <cell r="E945">
            <v>3.46</v>
          </cell>
          <cell r="F945" t="str">
            <v xml:space="preserve">SINAPI  </v>
          </cell>
        </row>
        <row r="946">
          <cell r="B946">
            <v>90684</v>
          </cell>
          <cell r="C946" t="str">
            <v>MANIPULADOR TELESCÓPICO, POTÊNCIA DE 85 HP, CAPACIDADE DE CARGA DE 3.500 KG, ALTURA MÁXIMA DE ELEVAÇÃO DE 12,3 M - MANUTENÇÃO. AF_06/2015</v>
          </cell>
          <cell r="D946" t="str">
            <v>H</v>
          </cell>
          <cell r="E946">
            <v>31.9</v>
          </cell>
          <cell r="F946" t="str">
            <v xml:space="preserve">SINAPI  </v>
          </cell>
        </row>
        <row r="947">
          <cell r="B947">
            <v>90685</v>
          </cell>
          <cell r="C947" t="str">
            <v>MANIPULADOR TELESCÓPICO, POTÊNCIA DE 85 HP, CAPACIDADE DE CARGA DE 3.500 KG, ALTURA MÁXIMA DE ELEVAÇÃO DE 12,3 M - MATERIAIS NA OPERAÇÃO. AF_06/2015</v>
          </cell>
          <cell r="D947" t="str">
            <v>H</v>
          </cell>
          <cell r="E947">
            <v>72.650000000000006</v>
          </cell>
          <cell r="F947" t="str">
            <v xml:space="preserve">SINAPI  </v>
          </cell>
        </row>
        <row r="948">
          <cell r="B948">
            <v>90688</v>
          </cell>
          <cell r="C948" t="str">
            <v>MINICARREGADEIRA SOBRE RODAS, POTÊNCIA LÍQUIDA DE 47 HP, CAPACIDADE NOMINAL DE OPERAÇÃO DE 646 KG - DEPRECIAÇÃO. AF_06/2015</v>
          </cell>
          <cell r="D948" t="str">
            <v>H</v>
          </cell>
          <cell r="E948">
            <v>30.4</v>
          </cell>
          <cell r="F948" t="str">
            <v xml:space="preserve">SINAPI  </v>
          </cell>
        </row>
        <row r="949">
          <cell r="B949">
            <v>90689</v>
          </cell>
          <cell r="C949" t="str">
            <v>MINICARREGADEIRA SOBRE RODAS, POTÊNCIA LÍQUIDA DE 47 HP, CAPACIDADE NOMINAL DE OPERAÇÃO DE 646 KG - JUROS. AF_06/2015</v>
          </cell>
          <cell r="D949" t="str">
            <v>H</v>
          </cell>
          <cell r="E949">
            <v>3.07</v>
          </cell>
          <cell r="F949" t="str">
            <v xml:space="preserve">SINAPI  </v>
          </cell>
        </row>
        <row r="950">
          <cell r="B950">
            <v>90690</v>
          </cell>
          <cell r="C950" t="str">
            <v>MINICARREGADEIRA SOBRE RODAS, POTÊNCIA LÍQUIDA DE 47 HP, CAPACIDADE NOMINAL DE OPERAÇÃO DE 646 KG - MANUTENÇÃO. AF_06/2015</v>
          </cell>
          <cell r="D950" t="str">
            <v>H</v>
          </cell>
          <cell r="E950">
            <v>38</v>
          </cell>
          <cell r="F950" t="str">
            <v xml:space="preserve">SINAPI  </v>
          </cell>
        </row>
        <row r="951">
          <cell r="B951">
            <v>90691</v>
          </cell>
          <cell r="C951" t="str">
            <v>MINICARREGADEIRA SOBRE RODAS, POTÊNCIA LÍQUIDA DE 47 HP, CAPACIDADE NOMINAL DE OPERAÇÃO DE 646 KG - MATERIAIS NA OPERAÇÃO. AF_06/2015</v>
          </cell>
          <cell r="D951" t="str">
            <v>H</v>
          </cell>
          <cell r="E951">
            <v>50.88</v>
          </cell>
          <cell r="F951" t="str">
            <v xml:space="preserve">SINAPI  </v>
          </cell>
        </row>
        <row r="952">
          <cell r="B952">
            <v>90957</v>
          </cell>
          <cell r="C952" t="str">
            <v>COMPRESSOR DE AR REBOCÁVEL, VAZÃO 189 PCM, PRESSÃO EFETIVA DE TRABALHO 102 PSI, MOTOR DIESEL, POTÊNCIA 63 CV - DEPRECIAÇÃO. AF_06/2015</v>
          </cell>
          <cell r="D952" t="str">
            <v>H</v>
          </cell>
          <cell r="E952">
            <v>3.9</v>
          </cell>
          <cell r="F952" t="str">
            <v xml:space="preserve">SINAPI  </v>
          </cell>
        </row>
        <row r="953">
          <cell r="B953">
            <v>90958</v>
          </cell>
          <cell r="C953" t="str">
            <v>COMPRESSOR DE AR REBOCÁVEL, VAZÃO 189 PCM, PRESSÃO EFETIVA DE TRABALHO 102 PSI, MOTOR DIESEL, POTÊNCIA 63 CV - JUROS. AF_06/2015</v>
          </cell>
          <cell r="D953" t="str">
            <v>H</v>
          </cell>
          <cell r="E953">
            <v>0.54</v>
          </cell>
          <cell r="F953" t="str">
            <v xml:space="preserve">SINAPI  </v>
          </cell>
        </row>
        <row r="954">
          <cell r="B954">
            <v>90960</v>
          </cell>
          <cell r="C954" t="str">
            <v>COMPRESSOR DE AR REBOCÁVEL, VAZÃO 89 PCM, PRESSÃO EFETIVA DE TRABALHO 102 PSI, MOTOR DIESEL, POTÊNCIA 20 CV - DEPRECIAÇÃO. AF_06/2015</v>
          </cell>
          <cell r="D954" t="str">
            <v>H</v>
          </cell>
          <cell r="E954">
            <v>5.21</v>
          </cell>
          <cell r="F954" t="str">
            <v xml:space="preserve">SINAPI  </v>
          </cell>
        </row>
        <row r="955">
          <cell r="B955">
            <v>90961</v>
          </cell>
          <cell r="C955" t="str">
            <v>COMPRESSOR DE AR REBOCÁVEL, VAZÃO 89 PCM, PRESSÃO EFETIVA DE TRABALHO 102 PSI, MOTOR DIESEL, POTÊNCIA 20 CV - JUROS. AF_06/2015</v>
          </cell>
          <cell r="D955" t="str">
            <v>H</v>
          </cell>
          <cell r="E955">
            <v>0.72</v>
          </cell>
          <cell r="F955" t="str">
            <v xml:space="preserve">SINAPI  </v>
          </cell>
        </row>
        <row r="956">
          <cell r="B956">
            <v>90962</v>
          </cell>
          <cell r="C956" t="str">
            <v>COMPRESSOR DE AR REBOCÁVEL, VAZÃO 89 PCM, PRESSÃO EFETIVA DE TRABALHO 102 PSI, MOTOR DIESEL, POTÊNCIA 20 CV - MANUTENÇÃO. AF_06/2015</v>
          </cell>
          <cell r="D956" t="str">
            <v>H</v>
          </cell>
          <cell r="E956">
            <v>6.51</v>
          </cell>
          <cell r="F956" t="str">
            <v xml:space="preserve">SINAPI  </v>
          </cell>
        </row>
        <row r="957">
          <cell r="B957">
            <v>90963</v>
          </cell>
          <cell r="C957" t="str">
            <v>COMPRESSOR DE AR REBOCÁVEL, VAZÃO 89 PCM, PRESSÃO EFETIVA DE TRABALHO 102 PSI, MOTOR DIESEL, POTÊNCIA 20 CV - MATERIAIS NA OPERAÇÃO. AF_06/2015</v>
          </cell>
          <cell r="D957" t="str">
            <v>H</v>
          </cell>
          <cell r="E957">
            <v>19.100000000000001</v>
          </cell>
          <cell r="F957" t="str">
            <v xml:space="preserve">SINAPI  </v>
          </cell>
        </row>
        <row r="958">
          <cell r="B958">
            <v>90968</v>
          </cell>
          <cell r="C958" t="str">
            <v>COMPRESSOR DE AR REBOCAVEL, VAZÃO 250 PCM, PRESSAO DE TRABALHO 102 PSI, MOTOR A DIESEL POTÊNCIA 81 CV - DEPRECIAÇÃO. AF_06/2015</v>
          </cell>
          <cell r="D958" t="str">
            <v>H</v>
          </cell>
          <cell r="E958">
            <v>5.22</v>
          </cell>
          <cell r="F958" t="str">
            <v xml:space="preserve">SINAPI  </v>
          </cell>
        </row>
        <row r="959">
          <cell r="B959">
            <v>90969</v>
          </cell>
          <cell r="C959" t="str">
            <v>COMPRESSOR DE AR REBOCAVEL, VAZÃO 250 PCM, PRESSAO DE TRABALHO 102 PSI, MOTOR A DIESEL POTÊNCIA 81 CV - JUROS. AF_06/2015</v>
          </cell>
          <cell r="D959" t="str">
            <v>H</v>
          </cell>
          <cell r="E959">
            <v>0.72</v>
          </cell>
          <cell r="F959" t="str">
            <v xml:space="preserve">SINAPI  </v>
          </cell>
        </row>
        <row r="960">
          <cell r="B960">
            <v>90970</v>
          </cell>
          <cell r="C960" t="str">
            <v>COMPRESSOR DE AR REBOCAVEL, VAZÃO 250 PCM, PRESSAO DE TRABALHO 102 PSI, MOTOR A DIESEL POTÊNCIA 81 CV - MANUTENÇÃO. AF_06/2015</v>
          </cell>
          <cell r="D960" t="str">
            <v>H</v>
          </cell>
          <cell r="E960">
            <v>6.53</v>
          </cell>
          <cell r="F960" t="str">
            <v xml:space="preserve">SINAPI  </v>
          </cell>
        </row>
        <row r="961">
          <cell r="B961">
            <v>90971</v>
          </cell>
          <cell r="C961" t="str">
            <v>COMPRESSOR DE AR REBOCAVEL, VAZÃO 250 PCM, PRESSAO DE TRABALHO 102 PSI, MOTOR A DIESEL POTÊNCIA 81 CV - MATERIAIS NA OPERAÇÃO. AF_06/2015</v>
          </cell>
          <cell r="D961" t="str">
            <v>H</v>
          </cell>
          <cell r="E961">
            <v>77.39</v>
          </cell>
          <cell r="F961" t="str">
            <v xml:space="preserve">SINAPI  </v>
          </cell>
        </row>
        <row r="962">
          <cell r="B962">
            <v>90975</v>
          </cell>
          <cell r="C962" t="str">
            <v>COMPRESSOR DE AR REBOCÁVEL, VAZÃO 748 PCM, PRESSÃO EFETIVA DE TRABALHO 102 PSI, MOTOR DIESEL, POTÊNCIA 210 CV - DEPRECIAÇÃO. AF_06/2015</v>
          </cell>
          <cell r="D962" t="str">
            <v>H</v>
          </cell>
          <cell r="E962">
            <v>13.26</v>
          </cell>
          <cell r="F962" t="str">
            <v xml:space="preserve">SINAPI  </v>
          </cell>
        </row>
        <row r="963">
          <cell r="B963">
            <v>90976</v>
          </cell>
          <cell r="C963" t="str">
            <v>COMPRESSOR DE AR REBOCÁVEL, VAZÃO 748 PCM, PRESSÃO EFETIVA DE TRABALHO 102 PSI, MOTOR DIESEL, POTÊNCIA 210 CV - JUROS. AF_06/2015</v>
          </cell>
          <cell r="D963" t="str">
            <v>H</v>
          </cell>
          <cell r="E963">
            <v>1.84</v>
          </cell>
          <cell r="F963" t="str">
            <v xml:space="preserve">SINAPI  </v>
          </cell>
        </row>
        <row r="964">
          <cell r="B964">
            <v>90977</v>
          </cell>
          <cell r="C964" t="str">
            <v>COMPRESSOR DE AR REBOCÁVEL, VAZÃO 748 PCM, PRESSÃO EFETIVA DE TRABALHO 102 PSI, MOTOR DIESEL, POTÊNCIA 210 CV - MANUTENÇÃO. AF_06/2015</v>
          </cell>
          <cell r="D964" t="str">
            <v>H</v>
          </cell>
          <cell r="E964">
            <v>16.600000000000001</v>
          </cell>
          <cell r="F964" t="str">
            <v xml:space="preserve">SINAPI  </v>
          </cell>
        </row>
        <row r="965">
          <cell r="B965">
            <v>90978</v>
          </cell>
          <cell r="C965" t="str">
            <v>COMPRESSOR DE AR REBOCÁVEL, VAZÃO 748 PCM, PRESSÃO EFETIVA DE TRABALHO 102 PSI, MOTOR DIESEL, POTÊNCIA 210 CV - MATERIAIS NA OPERAÇÃO. AF_06/2015</v>
          </cell>
          <cell r="D965" t="str">
            <v>H</v>
          </cell>
          <cell r="E965">
            <v>200.77</v>
          </cell>
          <cell r="F965" t="str">
            <v xml:space="preserve">SINAPI  </v>
          </cell>
        </row>
        <row r="966">
          <cell r="B966">
            <v>90992</v>
          </cell>
          <cell r="C966" t="str">
            <v>COMPRESSOR DE AR REBOCAVEL, VAZÃO 400 PCM, PRESSAO DE TRABALHO 102 PSI, MOTOR A DIESEL POTÊNCIA 110 CV - DEPRECIAÇÃO. AF_06/2015</v>
          </cell>
          <cell r="D966" t="str">
            <v>H</v>
          </cell>
          <cell r="E966">
            <v>6.19</v>
          </cell>
          <cell r="F966" t="str">
            <v xml:space="preserve">SINAPI  </v>
          </cell>
        </row>
        <row r="967">
          <cell r="B967">
            <v>90993</v>
          </cell>
          <cell r="C967" t="str">
            <v>COMPRESSOR DE AR REBOCAVEL, VAZÃO 400 PCM, PRESSAO DE TRABALHO 102 PSI, MOTOR A DIESEL POTÊNCIA 110 CV - JUROS. AF_06/2015</v>
          </cell>
          <cell r="D967" t="str">
            <v>H</v>
          </cell>
          <cell r="E967">
            <v>0.86</v>
          </cell>
          <cell r="F967" t="str">
            <v xml:space="preserve">SINAPI  </v>
          </cell>
        </row>
        <row r="968">
          <cell r="B968">
            <v>90994</v>
          </cell>
          <cell r="C968" t="str">
            <v>COMPRESSOR DE AR REBOCAVEL, VAZÃO 400 PCM, PRESSAO DE TRABALHO 102 PSI, MOTOR A DIESEL POTÊNCIA 110 CV - MANUTENÇÃO. AF_06/2015</v>
          </cell>
          <cell r="D968" t="str">
            <v>H</v>
          </cell>
          <cell r="E968">
            <v>7.75</v>
          </cell>
          <cell r="F968" t="str">
            <v xml:space="preserve">SINAPI  </v>
          </cell>
        </row>
        <row r="969">
          <cell r="B969">
            <v>90995</v>
          </cell>
          <cell r="C969" t="str">
            <v>COMPRESSOR DE AR REBOCAVEL, VAZÃO 400 PCM, PRESSAO DE TRABALHO 102 PSI, MOTOR A DIESEL POTÊNCIA 110 CV - MATERIAIS NA OPERAÇÃO. AF_06/2015</v>
          </cell>
          <cell r="D969" t="str">
            <v>H</v>
          </cell>
          <cell r="E969">
            <v>105.12</v>
          </cell>
          <cell r="F969" t="str">
            <v xml:space="preserve">SINAPI  </v>
          </cell>
        </row>
        <row r="970">
          <cell r="B970">
            <v>91021</v>
          </cell>
          <cell r="C970" t="str">
            <v>PERFURATRIZ HIDRÁULICA SOBRE CAMINHÃO COM TRADO CURTO ACOPLADO, PROFUNDIDADE MÁXIMA DE 20 M, DIÂMETRO MÁXIMO DE 1500 MM, POTÊNCIA INSTALADA DE 137 HP, MESA ROTATIVA COM TORQUE MÁXIMO DE 30 KNM - IMPOSTOS E SEGUROS. AF_06/2015</v>
          </cell>
          <cell r="D970" t="str">
            <v>H</v>
          </cell>
          <cell r="E970">
            <v>12.94</v>
          </cell>
          <cell r="F970" t="str">
            <v xml:space="preserve">SINAPI  </v>
          </cell>
        </row>
        <row r="971">
          <cell r="B971">
            <v>91026</v>
          </cell>
          <cell r="C971" t="str">
            <v>CAMINHÃO TRUCADO (C/ TERCEIRO EIXO) ELETRÔNICO - POTÊNCIA 231CV - PBT = 22000KG - DIST. ENTRE EIXOS 5170 MM - INCLUI CARROCERIA FIXA ABERTA DE MADEIRA - DEPRECIAÇÃO. AF_06/2015</v>
          </cell>
          <cell r="D971" t="str">
            <v>H</v>
          </cell>
          <cell r="E971">
            <v>23.9</v>
          </cell>
          <cell r="F971" t="str">
            <v xml:space="preserve">SINAPI  </v>
          </cell>
        </row>
        <row r="972">
          <cell r="B972">
            <v>91027</v>
          </cell>
          <cell r="C972" t="str">
            <v>CAMINHÃO TRUCADO (C/ TERCEIRO EIXO) ELETRÔNICO - POTÊNCIA 231CV - PBT = 22000KG - DIST. ENTRE EIXOS 5170 MM - INCLUI CARROCERIA FIXA ABERTA DE MADEIRA - JUROS. AF_06/2015</v>
          </cell>
          <cell r="D972" t="str">
            <v>H</v>
          </cell>
          <cell r="E972">
            <v>4.9000000000000004</v>
          </cell>
          <cell r="F972" t="str">
            <v xml:space="preserve">SINAPI  </v>
          </cell>
        </row>
        <row r="973">
          <cell r="B973">
            <v>91028</v>
          </cell>
          <cell r="C973" t="str">
            <v>CAMINHÃO TRUCADO (C/ TERCEIRO EIXO) ELETRÔNICO - POTÊNCIA 231CV - PBT = 22000KG - DIST. ENTRE EIXOS 5170 MM - INCLUI CARROCERIA FIXA ABERTA DE MADEIRA - IMPOSTOS E SEGUROS. AF_06/2015</v>
          </cell>
          <cell r="D973" t="str">
            <v>H</v>
          </cell>
          <cell r="E973">
            <v>3.88</v>
          </cell>
          <cell r="F973" t="str">
            <v xml:space="preserve">SINAPI  </v>
          </cell>
        </row>
        <row r="974">
          <cell r="B974">
            <v>91029</v>
          </cell>
          <cell r="C974" t="str">
            <v>CAMINHÃO TRUCADO (C/ TERCEIRO EIXO) ELETRÔNICO - POTÊNCIA 231CV - PBT = 22000KG - DIST. ENTRE EIXOS 5170 MM - INCLUI CARROCERIA FIXA ABERTA DE MADEIRA - MANUTENÇÃO. AF_06/2015</v>
          </cell>
          <cell r="D974" t="str">
            <v>H</v>
          </cell>
          <cell r="E974">
            <v>43.91</v>
          </cell>
          <cell r="F974" t="str">
            <v xml:space="preserve">SINAPI  </v>
          </cell>
        </row>
        <row r="975">
          <cell r="B975">
            <v>91030</v>
          </cell>
          <cell r="C975" t="str">
            <v>CAMINHÃO TRUCADO (C/ TERCEIRO EIXO) ELETRÔNICO - POTÊNCIA 231CV - PBT = 22000KG - DIST. ENTRE EIXOS 5170 MM - INCLUI CARROCERIA FIXA ABERTA DE MADEIRA - MATERIAIS NA OPERAÇÃO. AF_06/2015</v>
          </cell>
          <cell r="D975" t="str">
            <v>H</v>
          </cell>
          <cell r="E975">
            <v>187.33</v>
          </cell>
          <cell r="F975" t="str">
            <v xml:space="preserve">SINAPI  </v>
          </cell>
        </row>
        <row r="976">
          <cell r="B976">
            <v>91273</v>
          </cell>
          <cell r="C976" t="str">
            <v>PLACA VIBRATÓRIA REVERSÍVEL COM MOTOR 4 TEMPOS A GASOLINA, FORÇA CENTRÍFUGA DE 25 KN (2500 KGF), POTÊNCIA 5,5 CV - DEPRECIAÇÃO. AF_08/2015</v>
          </cell>
          <cell r="D976" t="str">
            <v>H</v>
          </cell>
          <cell r="E976">
            <v>0.51</v>
          </cell>
          <cell r="F976" t="str">
            <v xml:space="preserve">SINAPI  </v>
          </cell>
        </row>
        <row r="977">
          <cell r="B977">
            <v>91274</v>
          </cell>
          <cell r="C977" t="str">
            <v>PLACA VIBRATÓRIA REVERSÍVEL COM MOTOR 4 TEMPOS A GASOLINA, FORÇA CENTRÍFUGA DE 25 KN (2500 KGF), POTÊNCIA 5,5 CV - JUROS. AF_08/2015</v>
          </cell>
          <cell r="D977" t="str">
            <v>H</v>
          </cell>
          <cell r="E977">
            <v>7.0000000000000007E-2</v>
          </cell>
          <cell r="F977" t="str">
            <v xml:space="preserve">SINAPI  </v>
          </cell>
        </row>
        <row r="978">
          <cell r="B978">
            <v>91275</v>
          </cell>
          <cell r="C978" t="str">
            <v>PLACA VIBRATÓRIA REVERSÍVEL COM MOTOR 4 TEMPOS A GASOLINA, FORÇA CENTRÍFUGA DE 25 KN (2500 KGF), POTÊNCIA 5,5 CV - MANUTENÇÃO. AF_08/2015</v>
          </cell>
          <cell r="D978" t="str">
            <v>H</v>
          </cell>
          <cell r="E978">
            <v>0.64</v>
          </cell>
          <cell r="F978" t="str">
            <v xml:space="preserve">SINAPI  </v>
          </cell>
        </row>
        <row r="979">
          <cell r="B979">
            <v>91276</v>
          </cell>
          <cell r="C979" t="str">
            <v>PLACA VIBRATÓRIA REVERSÍVEL COM MOTOR 4 TEMPOS A GASOLINA, FORÇA CENTRÍFUGA DE 25 KN (2500 KGF), POTÊNCIA 5,5 CV - MATERIAIS NA OPERAÇÃO. AF_08/2015</v>
          </cell>
          <cell r="D979" t="str">
            <v>H</v>
          </cell>
          <cell r="E979">
            <v>9.2100000000000009</v>
          </cell>
          <cell r="F979" t="str">
            <v xml:space="preserve">SINAPI  </v>
          </cell>
        </row>
        <row r="980">
          <cell r="B980">
            <v>91279</v>
          </cell>
          <cell r="C980" t="str">
            <v>CORTADORA DE PISO COM MOTOR 4 TEMPOS A GASOLINA, POTÊNCIA DE 13 HP, COM DISCO DE CORTE DIAMANTADO SEGMENTADO PARA CONCRETO, DIÂMETRO DE 350 MM, FURO DE 1" (14 X 1") - DEPRECIAÇÃO. AF_08/2015</v>
          </cell>
          <cell r="D980" t="str">
            <v>H</v>
          </cell>
          <cell r="E980">
            <v>0.69</v>
          </cell>
          <cell r="F980" t="str">
            <v xml:space="preserve">SINAPI  </v>
          </cell>
        </row>
        <row r="981">
          <cell r="B981">
            <v>91280</v>
          </cell>
          <cell r="C981" t="str">
            <v>CORTADORA DE PISO COM MOTOR 4 TEMPOS A GASOLINA, POTÊNCIA DE 13 HP, COM DISCO DE CORTE DIAMANTADO SEGMENTADO PARA CONCRETO, DIÂMETRO DE 350 MM, FURO DE 1" (14 X 1") - JUROS. AF_08/2015</v>
          </cell>
          <cell r="D981" t="str">
            <v>H</v>
          </cell>
          <cell r="E981">
            <v>7.0000000000000007E-2</v>
          </cell>
          <cell r="F981" t="str">
            <v xml:space="preserve">SINAPI  </v>
          </cell>
        </row>
        <row r="982">
          <cell r="B982">
            <v>91281</v>
          </cell>
          <cell r="C982" t="str">
            <v>CORTADORA DE PISO COM MOTOR 4 TEMPOS A GASOLINA, POTÊNCIA DE 13 HP, COM DISCO DE CORTE DIAMANTADO SEGMENTADO PARA CONCRETO, DIÂMETRO DE 350 MM, FURO DE 1" (14 X 1") - MANUTENÇÃO. AF_08/2015</v>
          </cell>
          <cell r="D982" t="str">
            <v>H</v>
          </cell>
          <cell r="E982">
            <v>0.86</v>
          </cell>
          <cell r="F982" t="str">
            <v xml:space="preserve">SINAPI  </v>
          </cell>
        </row>
        <row r="983">
          <cell r="B983">
            <v>91282</v>
          </cell>
          <cell r="C983" t="str">
            <v>CORTADORA DE PISO COM MOTOR 4 TEMPOS A GASOLINA, POTÊNCIA DE 13 HP, COM DISCO DE CORTE DIAMANTADO SEGMENTADO PARA CONCRETO, DIÂMETRO DE 350 MM, FURO DE 1" (14 X 1") - MATERIAIS NA OPERAÇÃO. AF_08/2015</v>
          </cell>
          <cell r="D983" t="str">
            <v>H</v>
          </cell>
          <cell r="E983">
            <v>9.2799999999999994</v>
          </cell>
          <cell r="F983" t="str">
            <v xml:space="preserve">SINAPI  </v>
          </cell>
        </row>
        <row r="984">
          <cell r="B984">
            <v>91354</v>
          </cell>
          <cell r="C984" t="str">
            <v>CAMINHÃO TOCO, PESO BRUTO TOTAL 14.300 KG, CARGA ÚTIL MÁXIMA 9590 KG, DISTÂNCIA ENTRE EIXOS 4,76 M, POTÊNCIA 185 CV (NÃO INCLUI CARROCERIA) - DEPRECIAÇÃO. AF_06/2014</v>
          </cell>
          <cell r="D984" t="str">
            <v>H</v>
          </cell>
          <cell r="E984">
            <v>17.11</v>
          </cell>
          <cell r="F984" t="str">
            <v xml:space="preserve">SINAPI  </v>
          </cell>
        </row>
        <row r="985">
          <cell r="B985">
            <v>91355</v>
          </cell>
          <cell r="C985" t="str">
            <v>CAMINHÃO TOCO, PESO BRUTO TOTAL 14.300 KG, CARGA ÚTIL MÁXIMA 9590 KG, DISTÂNCIA ENTRE EIXOS 4,76 M, POTÊNCIA 185 CV (NÃO INCLUI CARROCERIA) - JUROS. AF_06/2014</v>
          </cell>
          <cell r="D985" t="str">
            <v>H</v>
          </cell>
          <cell r="E985">
            <v>3.59</v>
          </cell>
          <cell r="F985" t="str">
            <v xml:space="preserve">SINAPI  </v>
          </cell>
        </row>
        <row r="986">
          <cell r="B986">
            <v>91356</v>
          </cell>
          <cell r="C986" t="str">
            <v>CAMINHÃO TOCO, PESO BRUTO TOTAL 14.300 KG, CARGA ÚTIL MÁXIMA 9590 KG, DISTÂNCIA ENTRE EIXOS 4,76 M, POTÊNCIA 185 CV (NÃO INCLUI CARROCERIA) - IMPOSTOS E SEGUROS. AF_06/2014</v>
          </cell>
          <cell r="D986" t="str">
            <v>H</v>
          </cell>
          <cell r="E986">
            <v>2.84</v>
          </cell>
          <cell r="F986" t="str">
            <v xml:space="preserve">SINAPI  </v>
          </cell>
        </row>
        <row r="987">
          <cell r="B987">
            <v>91359</v>
          </cell>
          <cell r="C987" t="str">
            <v>CAMINHÃO PIPA 6.000 L, PESO BRUTO TOTAL 13.000 KG, DISTÂNCIA ENTRE EIXOS 4,80 M, POTÊNCIA 189 CV INCLUSIVE TANQUE DE AÇO PARA TRANSPORTE DE ÁGUA, CAPACIDADE 6 M3 - DEPRECIAÇÃO. AF_06/2014</v>
          </cell>
          <cell r="D987" t="str">
            <v>H</v>
          </cell>
          <cell r="E987">
            <v>20.420000000000002</v>
          </cell>
          <cell r="F987" t="str">
            <v xml:space="preserve">SINAPI  </v>
          </cell>
        </row>
        <row r="988">
          <cell r="B988">
            <v>91360</v>
          </cell>
          <cell r="C988" t="str">
            <v>CAMINHÃO PIPA 6.000 L, PESO BRUTO TOTAL 13.000 KG, DISTÂNCIA ENTRE EIXOS 4,80 M, POTÊNCIA 189 CV INCLUSIVE TANQUE DE AÇO PARA TRANSPORTE DE ÁGUA, CAPACIDADE 6 M3 - JUROS. AF_06/2014</v>
          </cell>
          <cell r="D988" t="str">
            <v>H</v>
          </cell>
          <cell r="E988">
            <v>3.98</v>
          </cell>
          <cell r="F988" t="str">
            <v xml:space="preserve">SINAPI  </v>
          </cell>
        </row>
        <row r="989">
          <cell r="B989">
            <v>91361</v>
          </cell>
          <cell r="C989" t="str">
            <v>CAMINHÃO PIPA 6.000 L, PESO BRUTO TOTAL 13.000 KG, DISTÂNCIA ENTRE EIXOS 4,80 M, POTÊNCIA 189 CV INCLUSIVE TANQUE DE AÇO PARA TRANSPORTE DE ÁGUA, CAPACIDADE 6 M3 - IMPOSTOS E SEGUROS. AF_06/2014</v>
          </cell>
          <cell r="D989" t="str">
            <v>H</v>
          </cell>
          <cell r="E989">
            <v>3.15</v>
          </cell>
          <cell r="F989" t="str">
            <v xml:space="preserve">SINAPI  </v>
          </cell>
        </row>
        <row r="990">
          <cell r="B990">
            <v>91367</v>
          </cell>
          <cell r="C990" t="str">
            <v>CAMINHÃO BASCULANTE 6 M3, PESO BRUTO TOTAL 16.000 KG, CARGA ÚTIL MÁXIMA 13.071 KG, DISTÂNCIA ENTRE EIXOS 4,80 M, POTÊNCIA 230 CV INCLUSIVE CAÇAMBA METÁLICA - DEPRECIAÇÃO. AF_06/2014</v>
          </cell>
          <cell r="D990" t="str">
            <v>H</v>
          </cell>
          <cell r="E990">
            <v>21.22</v>
          </cell>
          <cell r="F990" t="str">
            <v xml:space="preserve">SINAPI  </v>
          </cell>
        </row>
        <row r="991">
          <cell r="B991">
            <v>91368</v>
          </cell>
          <cell r="C991" t="str">
            <v>CAMINHÃO BASCULANTE 6 M3, PESO BRUTO TOTAL 16.000 KG, CARGA ÚTIL MÁXIMA 13.071 KG, DISTÂNCIA ENTRE EIXOS 4,80 M, POTÊNCIA 230 CV INCLUSIVE CAÇAMBA METÁLICA - JUROS. AF_06/2014</v>
          </cell>
          <cell r="D991" t="str">
            <v>H</v>
          </cell>
          <cell r="E991">
            <v>4.17</v>
          </cell>
          <cell r="F991" t="str">
            <v xml:space="preserve">SINAPI  </v>
          </cell>
        </row>
        <row r="992">
          <cell r="B992">
            <v>91369</v>
          </cell>
          <cell r="C992" t="str">
            <v>CAMINHÃO BASCULANTE 6 M3, PESO BRUTO TOTAL 16.000 KG, CARGA ÚTIL MÁXIMA 13.071 KG, DISTÂNCIA ENTRE EIXOS 4,80 M, POTÊNCIA 230 CV INCLUSIVE CAÇAMBA METÁLICA - IMPOSTOS E SEGUROS. AF_06/2014</v>
          </cell>
          <cell r="D992" t="str">
            <v>H</v>
          </cell>
          <cell r="E992">
            <v>3.3</v>
          </cell>
          <cell r="F992" t="str">
            <v xml:space="preserve">SINAPI  </v>
          </cell>
        </row>
        <row r="993">
          <cell r="B993">
            <v>91375</v>
          </cell>
          <cell r="C993" t="str">
            <v>CAMINHÃO TOCO, PESO BRUTO TOTAL 16.000 KG, CARGA ÚTIL MÁXIMA DE 10.685 KG, DISTÂNCIA ENTRE EIXOS 4,80 M, POTÊNCIA 189 CV EXCLUSIVE CARROCERIA - DEPRECIAÇÃO. AF_06/2014</v>
          </cell>
          <cell r="D993" t="str">
            <v>H</v>
          </cell>
          <cell r="E993">
            <v>18.78</v>
          </cell>
          <cell r="F993" t="str">
            <v xml:space="preserve">SINAPI  </v>
          </cell>
        </row>
        <row r="994">
          <cell r="B994">
            <v>91376</v>
          </cell>
          <cell r="C994" t="str">
            <v>CAMINHÃO TOCO, PESO BRUTO TOTAL 16.000 KG, CARGA ÚTIL MÁXIMA DE 10.685 KG, DISTÂNCIA ENTRE EIXOS 4,80 M, POTÊNCIA 189 CV EXCLUSIVE CARROCERIA - JUROS. AF_06/2014</v>
          </cell>
          <cell r="D994" t="str">
            <v>H</v>
          </cell>
          <cell r="E994">
            <v>3.94</v>
          </cell>
          <cell r="F994" t="str">
            <v xml:space="preserve">SINAPI  </v>
          </cell>
        </row>
        <row r="995">
          <cell r="B995">
            <v>91377</v>
          </cell>
          <cell r="C995" t="str">
            <v>CAMINHÃO TOCO, PESO BRUTO TOTAL 16.000 KG, CARGA ÚTIL MÁXIMA DE 10.685 KG, DISTÂNCIA ENTRE EIXOS 4,80 M, POTÊNCIA 189 CV EXCLUSIVE CARROCERIA - IMPOSTOS E SEGUROS. AF_06/2014</v>
          </cell>
          <cell r="D995" t="str">
            <v>H</v>
          </cell>
          <cell r="E995">
            <v>3.12</v>
          </cell>
          <cell r="F995" t="str">
            <v xml:space="preserve">SINAPI  </v>
          </cell>
        </row>
        <row r="996">
          <cell r="B996">
            <v>91380</v>
          </cell>
          <cell r="C996" t="str">
            <v>CAMINHÃO BASCULANTE 10 M3, TRUCADO CABINE SIMPLES, PESO BRUTO TOTAL 23.000 KG, CARGA ÚTIL MÁXIMA 15.935 KG, DISTÂNCIA ENTRE EIXOS 4,80 M, POTÊNCIA 230 CV INCLUSIVE CAÇAMBA METÁLICA - DEPRECIAÇÃO. AF_06/2014</v>
          </cell>
          <cell r="D996" t="str">
            <v>H</v>
          </cell>
          <cell r="E996">
            <v>27.93</v>
          </cell>
          <cell r="F996" t="str">
            <v xml:space="preserve">SINAPI  </v>
          </cell>
        </row>
        <row r="997">
          <cell r="B997">
            <v>91381</v>
          </cell>
          <cell r="C997" t="str">
            <v>CAMINHÃO BASCULANTE 10 M3, TRUCADO CABINE SIMPLES, PESO BRUTO TOTAL 23.000 KG, CARGA ÚTIL MÁXIMA 15.935 KG, DISTÂNCIA ENTRE EIXOS 4,80 M, POTÊNCIA 230 CV INCLUSIVE CAÇAMBA METÁLICA - JUROS. AF_06/2014</v>
          </cell>
          <cell r="D997" t="str">
            <v>H</v>
          </cell>
          <cell r="E997">
            <v>5.5</v>
          </cell>
          <cell r="F997" t="str">
            <v xml:space="preserve">SINAPI  </v>
          </cell>
        </row>
        <row r="998">
          <cell r="B998">
            <v>91382</v>
          </cell>
          <cell r="C998" t="str">
            <v>CAMINHÃO BASCULANTE 10 M3, TRUCADO CABINE SIMPLES, PESO BRUTO TOTAL 23.000 KG, CARGA ÚTIL MÁXIMA 15.935 KG, DISTÂNCIA ENTRE EIXOS 4,80 M, POTÊNCIA 230 CV INCLUSIVE CAÇAMBA METÁLICA - IMPOSTOS E SEGUROS. AF_06/2014</v>
          </cell>
          <cell r="D998" t="str">
            <v>H</v>
          </cell>
          <cell r="E998">
            <v>4.3499999999999996</v>
          </cell>
          <cell r="F998" t="str">
            <v xml:space="preserve">SINAPI  </v>
          </cell>
        </row>
        <row r="999">
          <cell r="B999">
            <v>91383</v>
          </cell>
          <cell r="C999" t="str">
            <v>CAMINHÃO BASCULANTE 10 M3, TRUCADO CABINE SIMPLES, PESO BRUTO TOTAL 23.000 KG, CARGA ÚTIL MÁXIMA 15.935 KG, DISTÂNCIA ENTRE EIXOS 4,80 M, POTÊNCIA 230 CV INCLUSIVE CAÇAMBA METÁLICA - MANUTENÇÃO. AF_06/2014</v>
          </cell>
          <cell r="D999" t="str">
            <v>H</v>
          </cell>
          <cell r="E999">
            <v>50.41</v>
          </cell>
          <cell r="F999" t="str">
            <v xml:space="preserve">SINAPI  </v>
          </cell>
        </row>
        <row r="1000">
          <cell r="B1000">
            <v>91384</v>
          </cell>
          <cell r="C1000" t="str">
            <v>CAMINHÃO BASCULANTE 10 M3, TRUCADO CABINE SIMPLES, PESO BRUTO TOTAL 23.000 KG, CARGA ÚTIL MÁXIMA 15.935 KG, DISTÂNCIA ENTRE EIXOS 4,80 M, POTÊNCIA 230 CV INCLUSIVE CAÇAMBA METÁLICA - MATERIAIS NA OPERAÇÃO. AF_06/2014</v>
          </cell>
          <cell r="D1000" t="str">
            <v>H</v>
          </cell>
          <cell r="E1000">
            <v>181.06</v>
          </cell>
          <cell r="F1000" t="str">
            <v xml:space="preserve">SINAPI  </v>
          </cell>
        </row>
        <row r="1001">
          <cell r="B1001">
            <v>91390</v>
          </cell>
          <cell r="C1001" t="str">
            <v>CAMINHÃO TOCO, PBT 14.300 KG, CARGA ÚTIL MÁX. 9.710 KG, DIST. ENTRE EIXOS 3,56 M, POTÊNCIA 185 CV, INCLUSIVE CARROCERIA FIXA ABERTA DE MADEIRA P/ TRANSPORTE GERAL DE CARGA SECA, DIMEN. APROX. 2,50 X 6,50 X 0,50 M - DEPRECIAÇÃO. AF_06/2014</v>
          </cell>
          <cell r="D1001" t="str">
            <v>H</v>
          </cell>
          <cell r="E1001">
            <v>18.559999999999999</v>
          </cell>
          <cell r="F1001" t="str">
            <v xml:space="preserve">SINAPI  </v>
          </cell>
        </row>
        <row r="1002">
          <cell r="B1002">
            <v>91391</v>
          </cell>
          <cell r="C1002" t="str">
            <v>CAMINHÃO TOCO, PBT 14.300 KG, CARGA ÚTIL MÁX. 9.710 KG, DIST. ENTRE EIXOS 3,56 M, POTÊNCIA 185 CV, INCLUSIVE CARROCERIA FIXA ABERTA DE MADEIRA P/ TRANSPORTE GERAL DE CARGA SECA, DIMEN. APROX. 2,50 X 6,50 X 0,50 M - JUROS. AF_06/2014</v>
          </cell>
          <cell r="D1002" t="str">
            <v>H</v>
          </cell>
          <cell r="E1002">
            <v>3.78</v>
          </cell>
          <cell r="F1002" t="str">
            <v xml:space="preserve">SINAPI  </v>
          </cell>
        </row>
        <row r="1003">
          <cell r="B1003">
            <v>91392</v>
          </cell>
          <cell r="C1003" t="str">
            <v>CAMINHÃO TOCO, PBT 14.300 KG, CARGA ÚTIL MÁX. 9.710 KG, DIST. ENTRE EIXOS 3,56 M, POTÊNCIA 185 CV, INCLUSIVE CARROCERIA FIXA ABERTA DE MADEIRA P/ TRANSPORTE GERAL DE CARGA SECA, DIMEN. APROX. 2,50 X 6,50 X 0,50 M - IMPOSTOS E SEGUROS. AF_06/2014</v>
          </cell>
          <cell r="D1003" t="str">
            <v>H</v>
          </cell>
          <cell r="E1003">
            <v>2.99</v>
          </cell>
          <cell r="F1003" t="str">
            <v xml:space="preserve">SINAPI  </v>
          </cell>
        </row>
        <row r="1004">
          <cell r="B1004">
            <v>91396</v>
          </cell>
          <cell r="C1004" t="str">
            <v>CAMINHÃO PIPA 10.000 L TRUCADO, PESO BRUTO TOTAL 23.000 KG, CARGA ÚTIL MÁXIMA 15.935 KG, DISTÂNCIA ENTRE EIXOS 4,8 M, POTÊNCIA 230 CV, INCLUSIVE TANQUE DE AÇO PARA TRANSPORTE DE ÁGUA - DEPRECIAÇÃO. AF_06/2014</v>
          </cell>
          <cell r="D1004" t="str">
            <v>H</v>
          </cell>
          <cell r="E1004">
            <v>28.32</v>
          </cell>
          <cell r="F1004" t="str">
            <v xml:space="preserve">SINAPI  </v>
          </cell>
        </row>
        <row r="1005">
          <cell r="B1005">
            <v>91397</v>
          </cell>
          <cell r="C1005" t="str">
            <v>CAMINHÃO PIPA 10.000 L TRUCADO, PESO BRUTO TOTAL 23.000 KG, CARGA ÚTIL MÁXIMA 15.935 KG, DISTÂNCIA ENTRE EIXOS 4,8 M, POTÊNCIA 230 CV, INCLUSIVE TANQUE DE AÇO PARA TRANSPORTE DE ÁGUA - JUROS. AF_06/2014</v>
          </cell>
          <cell r="D1005" t="str">
            <v>H</v>
          </cell>
          <cell r="E1005">
            <v>5.58</v>
          </cell>
          <cell r="F1005" t="str">
            <v xml:space="preserve">SINAPI  </v>
          </cell>
        </row>
        <row r="1006">
          <cell r="B1006">
            <v>91398</v>
          </cell>
          <cell r="C1006" t="str">
            <v>CAMINHÃO PIPA 10.000 L TRUCADO, PESO BRUTO TOTAL 23.000 KG, CARGA ÚTIL MÁXIMA 15.935 KG, DISTÂNCIA ENTRE EIXOS 4,8 M, POTÊNCIA 230 CV, INCLUSIVE TANQUE DE AÇO PARA TRANSPORTE DE ÁGUA - IMPOSTOS E SEGUROS. AF_06/2014</v>
          </cell>
          <cell r="D1006" t="str">
            <v>H</v>
          </cell>
          <cell r="E1006">
            <v>4.41</v>
          </cell>
          <cell r="F1006" t="str">
            <v xml:space="preserve">SINAPI  </v>
          </cell>
        </row>
        <row r="1007">
          <cell r="B1007">
            <v>91402</v>
          </cell>
          <cell r="C1007" t="str">
            <v>CAMINHÃO BASCULANTE 6 M3 TOCO, PESO BRUTO TOTAL 16.000 KG, CARGA ÚTIL MÁXIMA 11.130 KG, DISTÂNCIA ENTRE EIXOS 5,36 M, POTÊNCIA 185 CV, INCLUSIVE CAÇAMBA METÁLICA - IMPOSTOS E SEGUROS. AF_06/2014</v>
          </cell>
          <cell r="D1007" t="str">
            <v>H</v>
          </cell>
          <cell r="E1007">
            <v>3.43</v>
          </cell>
          <cell r="F1007" t="str">
            <v xml:space="preserve">SINAPI  </v>
          </cell>
        </row>
        <row r="1008">
          <cell r="B1008">
            <v>91466</v>
          </cell>
          <cell r="C1008" t="str">
            <v>GUINDAUTO HIDRÁULICO, CAPACIDADE MÁXIMA DE CARGA 6200 KG, MOMENTO MÁXIMO DE CARGA 11,7 TM, ALCANCE MÁXIMO HORIZONTAL 9,70 M, INCLUSIVE CAMINHÃO TOCO PBT 16.000 KG, POTÊNCIA DE 189 CV - IMPOSTOS E SEGUROS. AF_08/2015</v>
          </cell>
          <cell r="D1008" t="str">
            <v>H</v>
          </cell>
          <cell r="E1008">
            <v>3.91</v>
          </cell>
          <cell r="F1008" t="str">
            <v xml:space="preserve">SINAPI  </v>
          </cell>
        </row>
        <row r="1009">
          <cell r="B1009">
            <v>91467</v>
          </cell>
          <cell r="C1009" t="str">
            <v>GUINDAUTO HIDRÁULICO, CAPACIDADE MÁXIMA DE CARGA 6200 KG, MOMENTO MÁXIMO DE CARGA 11,7 TM, ALCANCE MÁXIMO HORIZONTAL 9,70 M, INCLUSIVE CAMINHÃO TOCO PBT 16.000 KG, POTÊNCIA DE 189 CV - MATERIAIS NA OPERAÇÃO. AF_08/2015</v>
          </cell>
          <cell r="D1009" t="str">
            <v>H</v>
          </cell>
          <cell r="E1009">
            <v>201.92</v>
          </cell>
          <cell r="F1009" t="str">
            <v xml:space="preserve">SINAPI  </v>
          </cell>
        </row>
        <row r="1010">
          <cell r="B1010">
            <v>91468</v>
          </cell>
          <cell r="C1010" t="str">
            <v>ESPARGIDOR DE ASFALTO PRESSURIZADO, TANQUE 6 M3 COM ISOLAÇÃO TÉRMICA, AQUECIDO COM 2 MAÇARICOS, COM BARRA ESPARGIDORA 3,60 M, MONTADO SOBRE CAMINHÃO  TOCO, PBT 14.300 KG, POTÊNCIA 185 CV - DEPRECIAÇÃO. AF_08/2015</v>
          </cell>
          <cell r="D1010" t="str">
            <v>H</v>
          </cell>
          <cell r="E1010">
            <v>25.41</v>
          </cell>
          <cell r="F1010" t="str">
            <v xml:space="preserve">SINAPI  </v>
          </cell>
        </row>
        <row r="1011">
          <cell r="B1011">
            <v>91469</v>
          </cell>
          <cell r="C1011" t="str">
            <v>ESPARGIDOR DE ASFALTO PRESSURIZADO, TANQUE 6 M3 COM ISOLAÇÃO TÉRMICA, AQUECIDO COM 2 MAÇARICOS, COM BARRA ESPARGIDORA 3,60 M, MONTADO SOBRE CAMINHÃO  TOCO, PBT 14.300 KG, POTÊNCIA 185 CV - JUROS. AF_08/2015</v>
          </cell>
          <cell r="D1011" t="str">
            <v>H</v>
          </cell>
          <cell r="E1011">
            <v>5.05</v>
          </cell>
          <cell r="F1011" t="str">
            <v xml:space="preserve">SINAPI  </v>
          </cell>
        </row>
        <row r="1012">
          <cell r="B1012">
            <v>91484</v>
          </cell>
          <cell r="C1012" t="str">
            <v>ESPARGIDOR DE ASFALTO PRESSURIZADO, TANQUE 6 M3 COM ISOLAÇÃO TÉRMICA, AQUECIDO COM 2 MAÇARICOS, COM BARRA ESPARGIDORA 3,60 M, MONTADO SOBRE CAMINHÃO  TOCO, PBT 14.300 KG, POTÊNCIA 185 CV - IMPOSTOS E SEGUROS. AF_08/2015</v>
          </cell>
          <cell r="D1012" t="str">
            <v>H</v>
          </cell>
          <cell r="E1012">
            <v>4.01</v>
          </cell>
          <cell r="F1012" t="str">
            <v xml:space="preserve">SINAPI  </v>
          </cell>
        </row>
        <row r="1013">
          <cell r="B1013">
            <v>91485</v>
          </cell>
          <cell r="C1013" t="str">
            <v>ESPARGIDOR DE ASFALTO PRESSURIZADO, TANQUE 6 M3 COM ISOLAÇÃO TÉRMICA, AQUECIDO COM 2 MAÇARICOS, COM BARRA ESPARGIDORA 3,60 M, MONTADO SOBRE CAMINHÃO  TOCO, PBT 14.300 KG, POTÊNCIA 185 CV - MATERIAIS NA OPERAÇÃO. AF_08/2015</v>
          </cell>
          <cell r="D1013" t="str">
            <v>H</v>
          </cell>
          <cell r="E1013">
            <v>197.64</v>
          </cell>
          <cell r="F1013" t="str">
            <v xml:space="preserve">SINAPI  </v>
          </cell>
        </row>
        <row r="1014">
          <cell r="B1014">
            <v>91529</v>
          </cell>
          <cell r="C1014" t="str">
            <v>COMPACTADOR DE SOLOS DE PERCUSSÃO (SOQUETE) COM MOTOR A GASOLINA 4 TEMPOS, POTÊNCIA 4 CV - DEPRECIAÇÃO. AF_08/2015</v>
          </cell>
          <cell r="D1014" t="str">
            <v>H</v>
          </cell>
          <cell r="E1014">
            <v>0.76</v>
          </cell>
          <cell r="F1014" t="str">
            <v xml:space="preserve">SINAPI  </v>
          </cell>
        </row>
        <row r="1015">
          <cell r="B1015">
            <v>91530</v>
          </cell>
          <cell r="C1015" t="str">
            <v>COMPACTADOR DE SOLOS DE PERCUSSÃO (SOQUETE) COM MOTOR A GASOLINA 4 TEMPOS, POTÊNCIA 4 CV - JUROS. AF_08/2015</v>
          </cell>
          <cell r="D1015" t="str">
            <v>H</v>
          </cell>
          <cell r="E1015">
            <v>0.1</v>
          </cell>
          <cell r="F1015" t="str">
            <v xml:space="preserve">SINAPI  </v>
          </cell>
        </row>
        <row r="1016">
          <cell r="B1016">
            <v>91531</v>
          </cell>
          <cell r="C1016" t="str">
            <v>COMPACTADOR DE SOLOS DE PERCUSSÃO (SOQUETE) COM MOTOR A GASOLINA 4 TEMPOS, POTÊNCIA 4 CV - MANUTENÇÃO. AF_08/2015</v>
          </cell>
          <cell r="D1016" t="str">
            <v>H</v>
          </cell>
          <cell r="E1016">
            <v>0.95</v>
          </cell>
          <cell r="F1016" t="str">
            <v xml:space="preserve">SINAPI  </v>
          </cell>
        </row>
        <row r="1017">
          <cell r="B1017">
            <v>91532</v>
          </cell>
          <cell r="C1017" t="str">
            <v>COMPACTADOR DE SOLOS DE PERCUSSÃO (SOQUETE) COM MOTOR A GASOLINA 4 TEMPOS, POTÊNCIA 4 CV - MATERIAIS NA OPERAÇÃO. AF_08/2015</v>
          </cell>
          <cell r="D1017" t="str">
            <v>H</v>
          </cell>
          <cell r="E1017">
            <v>6.59</v>
          </cell>
          <cell r="F1017" t="str">
            <v xml:space="preserve">SINAPI  </v>
          </cell>
        </row>
        <row r="1018">
          <cell r="B1018">
            <v>91629</v>
          </cell>
          <cell r="C1018" t="str">
            <v>GUINDAUTO HIDRÁULICO, CAPACIDADE MÁXIMA DE CARGA 6500 KG, MOMENTO MÁXIMO DE CARGA 5,8 TM, ALCANCE MÁXIMO HORIZONTAL 7,60 M, INCLUSIVE CAMINHÃO TOCO PBT 9.700 KG, POTÊNCIA DE 160 CV - DEPRECIAÇÃO. AF_08/2015</v>
          </cell>
          <cell r="D1018" t="str">
            <v>H</v>
          </cell>
          <cell r="E1018">
            <v>20.85</v>
          </cell>
          <cell r="F1018" t="str">
            <v xml:space="preserve">SINAPI  </v>
          </cell>
        </row>
        <row r="1019">
          <cell r="B1019">
            <v>91630</v>
          </cell>
          <cell r="C1019" t="str">
            <v>GUINDAUTO HIDRÁULICO, CAPACIDADE MÁXIMA DE CARGA 6500 KG, MOMENTO MÁXIMO DE CARGA 5,8 TM, ALCANCE MÁXIMO HORIZONTAL 7,60 M, INCLUSIVE CAMINHÃO TOCO PBT 9.700 KG, POTÊNCIA DE 160 CV - JUROS. AF_08/2015</v>
          </cell>
          <cell r="D1019" t="str">
            <v>H</v>
          </cell>
          <cell r="E1019">
            <v>3.95</v>
          </cell>
          <cell r="F1019" t="str">
            <v xml:space="preserve">SINAPI  </v>
          </cell>
        </row>
        <row r="1020">
          <cell r="B1020">
            <v>91631</v>
          </cell>
          <cell r="C1020" t="str">
            <v>GUINDAUTO HIDRÁULICO, CAPACIDADE MÁXIMA DE CARGA 6500 KG, MOMENTO MÁXIMO DE CARGA 5,8 TM, ALCANCE MÁXIMO HORIZONTAL 7,60 M, INCLUSIVE CAMINHÃO TOCO PBT 9.700 KG, POTÊNCIA DE 160 CV - IMPOSTOS E SEGUROS. AF_08/2015</v>
          </cell>
          <cell r="D1020" t="str">
            <v>H</v>
          </cell>
          <cell r="E1020">
            <v>3.13</v>
          </cell>
          <cell r="F1020" t="str">
            <v xml:space="preserve">SINAPI  </v>
          </cell>
        </row>
        <row r="1021">
          <cell r="B1021">
            <v>91632</v>
          </cell>
          <cell r="C1021" t="str">
            <v>GUINDAUTO HIDRÁULICO, CAPACIDADE MÁXIMA DE CARGA 6500 KG, MOMENTO MÁXIMO DE CARGA 5,8 TM, ALCANCE MÁXIMO HORIZONTAL 7,60 M, INCLUSIVE CAMINHÃO TOCO PBT 9.700 KG, POTÊNCIA DE 160 CV - MANUTENÇÃO. AF_08/2015</v>
          </cell>
          <cell r="D1021" t="str">
            <v>H</v>
          </cell>
          <cell r="E1021">
            <v>35.75</v>
          </cell>
          <cell r="F1021" t="str">
            <v xml:space="preserve">SINAPI  </v>
          </cell>
        </row>
        <row r="1022">
          <cell r="B1022">
            <v>91633</v>
          </cell>
          <cell r="C1022" t="str">
            <v>GUINDAUTO HIDRÁULICO, CAPACIDADE MÁXIMA DE CARGA 6500 KG, MOMENTO MÁXIMO DE CARGA 5,8 TM, ALCANCE MÁXIMO HORIZONTAL 7,60 M, INCLUSIVE CAMINHÃO TOCO PBT 9.700 KG, POTÊNCIA DE 160 CV - MATERIAIS NA OPERAÇÃO. AF_08/2015</v>
          </cell>
          <cell r="D1022" t="str">
            <v>H</v>
          </cell>
          <cell r="E1022">
            <v>170.9</v>
          </cell>
          <cell r="F1022" t="str">
            <v xml:space="preserve">SINAPI  </v>
          </cell>
        </row>
        <row r="1023">
          <cell r="B1023">
            <v>91640</v>
          </cell>
          <cell r="C1023" t="str">
            <v>CAMINHÃO DE TRANSPORTE DE MATERIAL ASFÁLTICO 30.000 L, COM CAVALO MECÂNICO DE CAPACIDADE MÁXIMA DE TRAÇÃO COMBINADO DE 66.000 KG, POTÊNCIA 360 CV, INCLUSIVE TANQUE DE ASFALTO COM SERPENTINA - DEPRECIAÇÃO. AF_08/2015</v>
          </cell>
          <cell r="D1023" t="str">
            <v>H</v>
          </cell>
          <cell r="E1023">
            <v>33.72</v>
          </cell>
          <cell r="F1023" t="str">
            <v xml:space="preserve">SINAPI  </v>
          </cell>
        </row>
        <row r="1024">
          <cell r="B1024">
            <v>91641</v>
          </cell>
          <cell r="C1024" t="str">
            <v>CAMINHÃO DE TRANSPORTE DE MATERIAL ASFÁLTICO 30.000 L, COM CAVALO MECÂNICO DE CAPACIDADE MÁXIMA DE TRAÇÃO COMBINADO DE 66.000 KG, POTÊNCIA 360 CV, INCLUSIVE TANQUE DE ASFALTO COM SERPENTINA - JUROS. AF_08/2015</v>
          </cell>
          <cell r="D1024" t="str">
            <v>H</v>
          </cell>
          <cell r="E1024">
            <v>6.9</v>
          </cell>
          <cell r="F1024" t="str">
            <v xml:space="preserve">SINAPI  </v>
          </cell>
        </row>
        <row r="1025">
          <cell r="B1025">
            <v>91642</v>
          </cell>
          <cell r="C1025" t="str">
            <v>CAMINHÃO DE TRANSPORTE DE MATERIAL ASFÁLTICO 30.000 L, COM CAVALO MECÂNICO DE CAPACIDADE MÁXIMA DE TRAÇÃO COMBINADO DE 66.000 KG, POTÊNCIA 360 CV, INCLUSIVE TANQUE DE ASFALTO COM SERPENTINA - IMPOSTOS E SEGUROS. AF_08/2015</v>
          </cell>
          <cell r="D1025" t="str">
            <v>H</v>
          </cell>
          <cell r="E1025">
            <v>5.48</v>
          </cell>
          <cell r="F1025" t="str">
            <v xml:space="preserve">SINAPI  </v>
          </cell>
        </row>
        <row r="1026">
          <cell r="B1026">
            <v>91643</v>
          </cell>
          <cell r="C1026" t="str">
            <v>CAMINHÃO DE TRANSPORTE DE MATERIAL ASFÁLTICO 30.000 L, COM CAVALO MECÂNICO DE CAPACIDADE MÁXIMA DE TRAÇÃO COMBINADO DE 66.000 KG, POTÊNCIA 360 CV, INCLUSIVE TANQUE DE ASFALTO COM SERPENTINA - MANUTENÇÃO. AF_08/2015</v>
          </cell>
          <cell r="D1026" t="str">
            <v>H</v>
          </cell>
          <cell r="E1026">
            <v>60.32</v>
          </cell>
          <cell r="F1026" t="str">
            <v xml:space="preserve">SINAPI  </v>
          </cell>
        </row>
        <row r="1027">
          <cell r="B1027">
            <v>91644</v>
          </cell>
          <cell r="C1027" t="str">
            <v>CAMINHÃO DE TRANSPORTE DE MATERIAL ASFÁLTICO 30.000 L, COM CAVALO MECÂNICO DE CAPACIDADE MÁXIMA DE TRAÇÃO COMBINADO DE 66.000 KG, POTÊNCIA 360 CV, INCLUSIVE TANQUE DE ASFALTO COM SERPENTINA - MATERIAIS NA OPERAÇÃO. AF_08/2015</v>
          </cell>
          <cell r="D1027" t="str">
            <v>H</v>
          </cell>
          <cell r="E1027">
            <v>384.59</v>
          </cell>
          <cell r="F1027" t="str">
            <v xml:space="preserve">SINAPI  </v>
          </cell>
        </row>
        <row r="1028">
          <cell r="B1028">
            <v>91688</v>
          </cell>
          <cell r="C1028" t="str">
            <v>SERRA CIRCULAR DE BANCADA COM MOTOR ELÉTRICO POTÊNCIA DE 5HP, COM COIFA PARA DISCO 10" - DEPRECIAÇÃO. AF_08/2015</v>
          </cell>
          <cell r="D1028" t="str">
            <v>H</v>
          </cell>
          <cell r="E1028">
            <v>0.08</v>
          </cell>
          <cell r="F1028" t="str">
            <v xml:space="preserve">SINAPI  </v>
          </cell>
        </row>
        <row r="1029">
          <cell r="B1029">
            <v>91689</v>
          </cell>
          <cell r="C1029" t="str">
            <v>SERRA CIRCULAR DE BANCADA COM MOTOR ELÉTRICO POTÊNCIA DE 5HP, COM COIFA PARA DISCO 10" - JUROS. AF_08/2015</v>
          </cell>
          <cell r="D1029" t="str">
            <v>H</v>
          </cell>
          <cell r="E1029">
            <v>0</v>
          </cell>
          <cell r="F1029" t="str">
            <v xml:space="preserve">SINAPI  </v>
          </cell>
        </row>
        <row r="1030">
          <cell r="B1030">
            <v>91690</v>
          </cell>
          <cell r="C1030" t="str">
            <v>SERRA CIRCULAR DE BANCADA COM MOTOR ELÉTRICO POTÊNCIA DE 5HP, COM COIFA PARA DISCO 10" - MANUTENÇÃO. AF_08/2015</v>
          </cell>
          <cell r="D1030" t="str">
            <v>H</v>
          </cell>
          <cell r="E1030">
            <v>0.05</v>
          </cell>
          <cell r="F1030" t="str">
            <v xml:space="preserve">SINAPI  </v>
          </cell>
        </row>
        <row r="1031">
          <cell r="B1031">
            <v>91691</v>
          </cell>
          <cell r="C1031" t="str">
            <v>SERRA CIRCULAR DE BANCADA COM MOTOR ELÉTRICO POTÊNCIA DE 5HP, COM COIFA PARA DISCO 10" - MATERIAIS NA OPERAÇÃO. AF_08/2015</v>
          </cell>
          <cell r="D1031" t="str">
            <v>H</v>
          </cell>
          <cell r="E1031">
            <v>1.22</v>
          </cell>
          <cell r="F1031" t="str">
            <v xml:space="preserve">SINAPI  </v>
          </cell>
        </row>
        <row r="1032">
          <cell r="B1032">
            <v>92040</v>
          </cell>
          <cell r="C1032" t="str">
            <v>DISTRIBUIDOR DE AGREGADOS REBOCAVEL, CAPACIDADE 1,9 M³, LARGURA DE TRABALHO 3,66 M - DEPRECIAÇÃO. AF_11/2015</v>
          </cell>
          <cell r="D1032" t="str">
            <v>H</v>
          </cell>
          <cell r="E1032">
            <v>6.87</v>
          </cell>
          <cell r="F1032" t="str">
            <v xml:space="preserve">SINAPI  </v>
          </cell>
        </row>
        <row r="1033">
          <cell r="B1033">
            <v>92041</v>
          </cell>
          <cell r="C1033" t="str">
            <v>DISTRIBUIDOR DE AGREGADOS REBOCAVEL, CAPACIDADE 1,9 M³, LARGURA DE TRABALHO 3,66 M - JUROS. AF_11/2015</v>
          </cell>
          <cell r="D1033" t="str">
            <v>H</v>
          </cell>
          <cell r="E1033">
            <v>0.72</v>
          </cell>
          <cell r="F1033" t="str">
            <v xml:space="preserve">SINAPI  </v>
          </cell>
        </row>
        <row r="1034">
          <cell r="B1034">
            <v>92042</v>
          </cell>
          <cell r="C1034" t="str">
            <v>DISTRIBUIDOR DE AGREGADOS REBOCAVEL, CAPACIDADE 1,9 M³, LARGURA DE TRABALHO 3,66 M - MANUTENÇÃO. AF_11/2015</v>
          </cell>
          <cell r="D1034" t="str">
            <v>H</v>
          </cell>
          <cell r="E1034">
            <v>5.72</v>
          </cell>
          <cell r="F1034" t="str">
            <v xml:space="preserve">SINAPI  </v>
          </cell>
        </row>
        <row r="1035">
          <cell r="B1035">
            <v>92101</v>
          </cell>
          <cell r="C1035" t="str">
            <v>CAMINHÃO PARA EQUIPAMENTO DE LIMPEZA A SUCÇÃO COM CAMINHÃO TRUCADO DE PESO BRUTO TOTAL 23000 KG, CARGA ÚTIL MÁXIMA 15935 KG, DISTÂNCIA ENTRE EIXOS 4,80 M, POTÊNCIA 230 CV, INCLUSIVE LIMPADORA A SUCÇÃO, TANQUE 12000 L - DEPRECIAÇÃO. AF_11/2015</v>
          </cell>
          <cell r="D1035" t="str">
            <v>H</v>
          </cell>
          <cell r="E1035">
            <v>37.159999999999997</v>
          </cell>
          <cell r="F1035" t="str">
            <v xml:space="preserve">SINAPI  </v>
          </cell>
        </row>
        <row r="1036">
          <cell r="B1036">
            <v>92102</v>
          </cell>
          <cell r="C1036" t="str">
            <v>CAMINHÃO PARA EQUIPAMENTO DE LIMPEZA A SUCÇÃO COM CAMINHÃO TRUCADO DE PESO BRUTO TOTAL 23000 KG, CARGA ÚTIL MÁXIMA 15935 KG, DISTÂNCIA ENTRE EIXOS 4,80 M, POTÊNCIA 230 CV, INCLUSIVE LIMPADORA A SUCÇÃO, TANQUE 12000 L - JUROS. AF_11/2015</v>
          </cell>
          <cell r="D1036" t="str">
            <v>H</v>
          </cell>
          <cell r="E1036">
            <v>6.75</v>
          </cell>
          <cell r="F1036" t="str">
            <v xml:space="preserve">SINAPI  </v>
          </cell>
        </row>
        <row r="1037">
          <cell r="B1037">
            <v>92103</v>
          </cell>
          <cell r="C1037" t="str">
            <v>CAMINHÃO PARA EQUIPAMENTO DE LIMPEZA A SUCÇÃO COM CAMINHÃO TRUCADO DE PESO BRUTO TOTAL 23000 KG, CARGA ÚTIL MÁXIMA 15935 KG, DISTÂNCIA ENTRE EIXOS 4,80 M, POTÊNCIA 230 CV, INCLUSIVE LIMPADORA A SUCÇÃO, TANQUE 12000 L - IMPOSTOS E SEGUROS. AF_11/2015</v>
          </cell>
          <cell r="D1037" t="str">
            <v>H</v>
          </cell>
          <cell r="E1037">
            <v>5.35</v>
          </cell>
          <cell r="F1037" t="str">
            <v xml:space="preserve">SINAPI  </v>
          </cell>
        </row>
        <row r="1038">
          <cell r="B1038">
            <v>92104</v>
          </cell>
          <cell r="C1038" t="str">
            <v>CAMINHÃO PARA EQUIPAMENTO DE LIMPEZA A SUCÇÃO COM CAMINHÃO TRUCADO DE PESO BRUTO TOTAL 23000 KG, CARGA ÚTIL MÁXIMA 15935 KG, DISTÂNCIA ENTRE EIXOS 4,80 M, POTÊNCIA 230 CV, INCLUSIVE LIMPADORA A SUCÇÃO, TANQUE 12000 L - MANUTENÇÃO. AF_11/2015</v>
          </cell>
          <cell r="D1038" t="str">
            <v>H</v>
          </cell>
          <cell r="E1038">
            <v>61.26</v>
          </cell>
          <cell r="F1038" t="str">
            <v xml:space="preserve">SINAPI  </v>
          </cell>
        </row>
        <row r="1039">
          <cell r="B1039">
            <v>92105</v>
          </cell>
          <cell r="C1039" t="str">
            <v>CAMINHÃO PARA EQUIPAMENTO DE LIMPEZA A SUCÇÃO COM CAMINHÃO TRUCADO DE PESO BRUTO TOTAL 23000 KG, CARGA ÚTIL MÁX. 15935 KG, DISTÂNCIA ENTRE EIXOS 4,80 M, POTÊNCIA 230 CV, INCLUSIVE LIMPADORA A SUCÇÃO, TANQUE 12000 L - MATERIAIS NA OPERAÇÃO. AF_11/2015</v>
          </cell>
          <cell r="D1039" t="str">
            <v>H</v>
          </cell>
          <cell r="E1039">
            <v>245.7</v>
          </cell>
          <cell r="F1039" t="str">
            <v xml:space="preserve">SINAPI  </v>
          </cell>
        </row>
        <row r="1040">
          <cell r="B1040">
            <v>92108</v>
          </cell>
          <cell r="C1040" t="str">
            <v>PENEIRA ROTATIVA COM MOTOR ELÉTRICO TRIFÁSICO DE 2 CV, CILINDRO DE 1 M X 0,60 M, COM FUROS DE 3,17 MM - DEPRECIAÇÃO. AF_11/2015</v>
          </cell>
          <cell r="D1040" t="str">
            <v>H</v>
          </cell>
          <cell r="E1040">
            <v>1.03</v>
          </cell>
          <cell r="F1040" t="str">
            <v xml:space="preserve">SINAPI  </v>
          </cell>
        </row>
        <row r="1041">
          <cell r="B1041">
            <v>92109</v>
          </cell>
          <cell r="C1041" t="str">
            <v>PENEIRA ROTATIVA COM MOTOR ELÉTRICO TRIFÁSICO DE 2 CV, CILINDRO DE 1 M X 0,60 M, COM FUROS DE 3,17 MM - JUROS. AF_11/2015</v>
          </cell>
          <cell r="D1041" t="str">
            <v>H</v>
          </cell>
          <cell r="E1041">
            <v>0.12</v>
          </cell>
          <cell r="F1041" t="str">
            <v xml:space="preserve">SINAPI  </v>
          </cell>
        </row>
        <row r="1042">
          <cell r="B1042">
            <v>92110</v>
          </cell>
          <cell r="C1042" t="str">
            <v>PENEIRA ROTATIVA COM MOTOR ELÉTRICO TRIFÁSICO DE 2 CV, CILINDRO DE 1 M X 0,60 M, COM FUROS DE 3,17 MM - MANUTENÇÃO. AF_11/2015</v>
          </cell>
          <cell r="D1042" t="str">
            <v>H</v>
          </cell>
          <cell r="E1042">
            <v>0.8</v>
          </cell>
          <cell r="F1042" t="str">
            <v xml:space="preserve">SINAPI  </v>
          </cell>
        </row>
        <row r="1043">
          <cell r="B1043">
            <v>92111</v>
          </cell>
          <cell r="C1043" t="str">
            <v>PENEIRA ROTATIVA COM MOTOR ELÉTRICO TRIFÁSICO DE 2 CV, CILINDRO DE 1 M X 0,60 M, COM FUROS DE 3,17 MM - MATERIAIS NA OPERAÇÃO. AF_11/2015</v>
          </cell>
          <cell r="D1043" t="str">
            <v>H</v>
          </cell>
          <cell r="E1043">
            <v>1.1200000000000001</v>
          </cell>
          <cell r="F1043" t="str">
            <v xml:space="preserve">SINAPI  </v>
          </cell>
        </row>
        <row r="1044">
          <cell r="B1044">
            <v>92114</v>
          </cell>
          <cell r="C1044" t="str">
            <v>DOSADOR DE AREIA, CAPACIDADE DE 26 LITROS - DEPRECIAÇÃO. AF_11/2015</v>
          </cell>
          <cell r="D1044" t="str">
            <v>H</v>
          </cell>
          <cell r="E1044">
            <v>0.11</v>
          </cell>
          <cell r="F1044" t="str">
            <v xml:space="preserve">SINAPI  </v>
          </cell>
        </row>
        <row r="1045">
          <cell r="B1045">
            <v>92115</v>
          </cell>
          <cell r="C1045" t="str">
            <v>DOSADOR DE AREIA, CAPACIDADE DE 26 LITROS - JUROS. AF_11/2015</v>
          </cell>
          <cell r="D1045" t="str">
            <v>H</v>
          </cell>
          <cell r="E1045">
            <v>0.01</v>
          </cell>
          <cell r="F1045" t="str">
            <v xml:space="preserve">SINAPI  </v>
          </cell>
        </row>
        <row r="1046">
          <cell r="B1046">
            <v>92116</v>
          </cell>
          <cell r="C1046" t="str">
            <v>DOSADOR DE AREIA, CAPACIDADE DE 26 LITROS - MANUTENÇÃO. AF_11/2015</v>
          </cell>
          <cell r="D1046" t="str">
            <v>H</v>
          </cell>
          <cell r="E1046">
            <v>0.14000000000000001</v>
          </cell>
          <cell r="F1046" t="str">
            <v xml:space="preserve">SINAPI  </v>
          </cell>
        </row>
        <row r="1047">
          <cell r="B1047">
            <v>92133</v>
          </cell>
          <cell r="C1047" t="str">
            <v>CAMINHONETE COM MOTOR A DIESEL, POTÊNCIA 180 CV, CABINE DUPLA, 4X4 - DEPRECIAÇÃO. AF_11/2015</v>
          </cell>
          <cell r="D1047" t="str">
            <v>H</v>
          </cell>
          <cell r="E1047">
            <v>12.14</v>
          </cell>
          <cell r="F1047" t="str">
            <v xml:space="preserve">SINAPI  </v>
          </cell>
        </row>
        <row r="1048">
          <cell r="B1048">
            <v>92134</v>
          </cell>
          <cell r="C1048" t="str">
            <v>CAMINHONETE COM MOTOR A DIESEL, POTÊNCIA 180 CV, CABINE DUPLA, 4X4 - JUROS. AF_11/2015</v>
          </cell>
          <cell r="D1048" t="str">
            <v>H</v>
          </cell>
          <cell r="E1048">
            <v>1.92</v>
          </cell>
          <cell r="F1048" t="str">
            <v xml:space="preserve">SINAPI  </v>
          </cell>
        </row>
        <row r="1049">
          <cell r="B1049">
            <v>92135</v>
          </cell>
          <cell r="C1049" t="str">
            <v>CAMINHONETE COM MOTOR A DIESEL, POTÊNCIA 180 CV, CABINE DUPLA, 4X4 - IMPOSTOS E SEGUROS. AF_11/2015</v>
          </cell>
          <cell r="D1049" t="str">
            <v>H</v>
          </cell>
          <cell r="E1049">
            <v>1.51</v>
          </cell>
          <cell r="F1049" t="str">
            <v xml:space="preserve">SINAPI  </v>
          </cell>
        </row>
        <row r="1050">
          <cell r="B1050">
            <v>92136</v>
          </cell>
          <cell r="C1050" t="str">
            <v>CAMINHONETE COM MOTOR A DIESEL, POTÊNCIA 180 CV, CABINE DUPLA, 4X4 - MANUTENÇÃO. AF_11/2015</v>
          </cell>
          <cell r="D1050" t="str">
            <v>H</v>
          </cell>
          <cell r="E1050">
            <v>15.18</v>
          </cell>
          <cell r="F1050" t="str">
            <v xml:space="preserve">SINAPI  </v>
          </cell>
        </row>
        <row r="1051">
          <cell r="B1051">
            <v>92137</v>
          </cell>
          <cell r="C1051" t="str">
            <v>CAMINHONETE COM MOTOR A DIESEL, POTÊNCIA 180 CV, CABINE DUPLA, 4X4 - MATERIAIS NA OPERAÇÃO. AF_11/2015</v>
          </cell>
          <cell r="D1051" t="str">
            <v>H</v>
          </cell>
          <cell r="E1051">
            <v>44.99</v>
          </cell>
          <cell r="F1051" t="str">
            <v xml:space="preserve">SINAPI  </v>
          </cell>
        </row>
        <row r="1052">
          <cell r="B1052">
            <v>92140</v>
          </cell>
          <cell r="C1052" t="str">
            <v>CAMINHONETE CABINE SIMPLES COM MOTOR 1.6 FLEX, CÂMBIO MANUAL, POTÊNCIA 101/104 CV, 2 PORTAS - DEPRECIAÇÃO. AF_11/2015</v>
          </cell>
          <cell r="D1052" t="str">
            <v>H</v>
          </cell>
          <cell r="E1052">
            <v>4.45</v>
          </cell>
          <cell r="F1052" t="str">
            <v xml:space="preserve">SINAPI  </v>
          </cell>
        </row>
        <row r="1053">
          <cell r="B1053">
            <v>92141</v>
          </cell>
          <cell r="C1053" t="str">
            <v>CAMINHONETE CABINE SIMPLES COM MOTOR 1.6 FLEX, CÂMBIO MANUAL, POTÊNCIA 101/104 CV, 2 PORTAS - JUROS. AF_11/2015</v>
          </cell>
          <cell r="D1053" t="str">
            <v>H</v>
          </cell>
          <cell r="E1053">
            <v>0.7</v>
          </cell>
          <cell r="F1053" t="str">
            <v xml:space="preserve">SINAPI  </v>
          </cell>
        </row>
        <row r="1054">
          <cell r="B1054">
            <v>92142</v>
          </cell>
          <cell r="C1054" t="str">
            <v>CAMINHONETE CABINE SIMPLES COM MOTOR 1.6 FLEX, CÂMBIO MANUAL, POTÊNCIA 101/104 CV, 2 PORTAS - IMPOSTOS E SEGUROS. AF_11/2015</v>
          </cell>
          <cell r="D1054" t="str">
            <v>H</v>
          </cell>
          <cell r="E1054">
            <v>0.55000000000000004</v>
          </cell>
          <cell r="F1054" t="str">
            <v xml:space="preserve">SINAPI  </v>
          </cell>
        </row>
        <row r="1055">
          <cell r="B1055">
            <v>92143</v>
          </cell>
          <cell r="C1055" t="str">
            <v>CAMINHONETE CABINE SIMPLES COM MOTOR 1.6 FLEX, CÂMBIO MANUAL, POTÊNCIA 101/104 CV, 2 PORTAS - MANUTENÇÃO. AF_11/2015</v>
          </cell>
          <cell r="D1055" t="str">
            <v>H</v>
          </cell>
          <cell r="E1055">
            <v>5.56</v>
          </cell>
          <cell r="F1055" t="str">
            <v xml:space="preserve">SINAPI  </v>
          </cell>
        </row>
        <row r="1056">
          <cell r="B1056">
            <v>92144</v>
          </cell>
          <cell r="C1056" t="str">
            <v>CAMINHONETE CABINE SIMPLES COM MOTOR 1.6 FLEX, CÂMBIO MANUAL, POTÊNCIA 101/104 CV, 2 PORTAS - MATERIAIS NA OPERAÇÃO. AF_11/2015</v>
          </cell>
          <cell r="D1056" t="str">
            <v>H</v>
          </cell>
          <cell r="E1056">
            <v>42.81</v>
          </cell>
          <cell r="F1056" t="str">
            <v xml:space="preserve">SINAPI  </v>
          </cell>
        </row>
        <row r="1057">
          <cell r="B1057">
            <v>92237</v>
          </cell>
          <cell r="C1057" t="str">
            <v>CAMINHÃO DE TRANSPORTE DE MATERIAL ASFÁLTICO 20.000 L, COM CAVALO MECÂNICO DE CAPACIDADE MÁXIMA DE TRAÇÃO COMBINADO DE 45.000 KG, POTÊNCIA 330 CV, INCLUSIVE TANQUE DE ASFALTO COM MAÇARICO - DEPRECIAÇÃO. AF_12/2015</v>
          </cell>
          <cell r="D1057" t="str">
            <v>H</v>
          </cell>
          <cell r="E1057">
            <v>24.62</v>
          </cell>
          <cell r="F1057" t="str">
            <v xml:space="preserve">SINAPI  </v>
          </cell>
        </row>
        <row r="1058">
          <cell r="B1058">
            <v>92238</v>
          </cell>
          <cell r="C1058" t="str">
            <v>CAMINHÃO DE TRANSPORTE DE MATERIAL ASFÁLTICO 20.000 L, COM CAVALO MECÂNICO DE CAPACIDADE MÁXIMA DE TRAÇÃO COMBINADO DE 45.000 KG, POTÊNCIA 330 CV, INCLUSIVE TANQUE DE ASFALTO COM MAÇARICO - JUROS. AF_12/2015</v>
          </cell>
          <cell r="D1058" t="str">
            <v>H</v>
          </cell>
          <cell r="E1058">
            <v>5.03</v>
          </cell>
          <cell r="F1058" t="str">
            <v xml:space="preserve">SINAPI  </v>
          </cell>
        </row>
        <row r="1059">
          <cell r="B1059">
            <v>92239</v>
          </cell>
          <cell r="C1059" t="str">
            <v>CAMINHÃO DE TRANSPORTE DE MATERIAL ASFÁLTICO 20.000 L, COM CAVALO MECÂNICO DE CAPACIDADE MÁXIMA DE TRAÇÃO COMBINADO DE 45.000 KG, POTÊNCIA 330 CV, INCLUSIVE TANQUE DE ASFALTO COM MAÇARICO - IMPOSTOS E SEGUROS. AF_12/2015</v>
          </cell>
          <cell r="D1059" t="str">
            <v>H</v>
          </cell>
          <cell r="E1059">
            <v>3.98</v>
          </cell>
          <cell r="F1059" t="str">
            <v xml:space="preserve">SINAPI  </v>
          </cell>
        </row>
        <row r="1060">
          <cell r="B1060">
            <v>92240</v>
          </cell>
          <cell r="C1060" t="str">
            <v>CAMINHÃO DE TRANSPORTE DE MATERIAL ASFÁLTICO 20.000 L, COM CAVALO MECÂNICO DE CAPACIDADE MÁXIMA DE TRAÇÃO COMBINADO DE 45.000 KG, POTÊNCIA 330 CV, INCLUSIVE TANQUE DE ASFALTO COM MAÇARICO - MANUTENÇÃO. AF_12/2015</v>
          </cell>
          <cell r="D1060" t="str">
            <v>H</v>
          </cell>
          <cell r="E1060">
            <v>43.82</v>
          </cell>
          <cell r="F1060" t="str">
            <v xml:space="preserve">SINAPI  </v>
          </cell>
        </row>
        <row r="1061">
          <cell r="B1061">
            <v>92241</v>
          </cell>
          <cell r="C1061" t="str">
            <v>CAMINHÃO DE TRANSPORTE DE MATERIAL ASFÁLTICO 20.000 L, COM CAVALO MECÂNICO DE CAPACIDADE MÁXIMA DE TRAÇÃO COMBINADO DE 45.000 KG, POTÊNCIA 330 CV, INCLUSIVE TANQUE DE ASFALTO COM MAÇARICO - MATERIAIS NA OPERAÇÃO. AF_12/2015</v>
          </cell>
          <cell r="D1061" t="str">
            <v>H</v>
          </cell>
          <cell r="E1061">
            <v>352.58</v>
          </cell>
          <cell r="F1061" t="str">
            <v xml:space="preserve">SINAPI  </v>
          </cell>
        </row>
        <row r="1062">
          <cell r="B1062">
            <v>92712</v>
          </cell>
          <cell r="C1062" t="str">
            <v>APARELHO PARA CORTE E SOLDA OXI-ACETILENO SOBRE RODAS, INCLUSIVE CILINDROS E MAÇARICOS - DEPRECIAÇÃO. AF_12/2015</v>
          </cell>
          <cell r="D1062" t="str">
            <v>H</v>
          </cell>
          <cell r="E1062">
            <v>0.15</v>
          </cell>
          <cell r="F1062" t="str">
            <v xml:space="preserve">SINAPI  </v>
          </cell>
        </row>
        <row r="1063">
          <cell r="B1063">
            <v>92713</v>
          </cell>
          <cell r="C1063" t="str">
            <v>APARELHO PARA CORTE E SOLDA OXI-ACETILENO SOBRE RODAS, INCLUSIVE CILINDROS E MAÇARICOS - JUROS. AF_12/2015</v>
          </cell>
          <cell r="D1063" t="str">
            <v>H</v>
          </cell>
          <cell r="E1063">
            <v>0.01</v>
          </cell>
          <cell r="F1063" t="str">
            <v xml:space="preserve">SINAPI  </v>
          </cell>
        </row>
        <row r="1064">
          <cell r="B1064">
            <v>92714</v>
          </cell>
          <cell r="C1064" t="str">
            <v>APARELHO PARA CORTE E SOLDA OXI-ACETILENO SOBRE RODAS, INCLUSIVE CILINDROS E MAÇARICOS - MANUTENÇÃO. AF_12/2015</v>
          </cell>
          <cell r="D1064" t="str">
            <v>H</v>
          </cell>
          <cell r="E1064">
            <v>0.18</v>
          </cell>
          <cell r="F1064" t="str">
            <v xml:space="preserve">SINAPI  </v>
          </cell>
        </row>
        <row r="1065">
          <cell r="B1065">
            <v>92715</v>
          </cell>
          <cell r="C1065" t="str">
            <v>APARELHO PARA CORTE E SOLDA OXI-ACETILENO SOBRE RODAS, INCLUSIVE CILINDROS E MAÇARICOS - MATERIAIS NA OPERAÇÃO. AF_12/2015</v>
          </cell>
          <cell r="D1065" t="str">
            <v>H</v>
          </cell>
          <cell r="E1065">
            <v>24.39</v>
          </cell>
          <cell r="F1065" t="str">
            <v xml:space="preserve">SINAPI  </v>
          </cell>
        </row>
        <row r="1066">
          <cell r="B1066">
            <v>92956</v>
          </cell>
          <cell r="C1066" t="str">
            <v>MÁQUINA EXTRUSORA DE CONCRETO PARA GUIAS E SARJETAS, MOTOR A DIESEL, POTÊNCIA 14 CV - DEPRECIAÇÃO. AF_12/2015</v>
          </cell>
          <cell r="D1066" t="str">
            <v>H</v>
          </cell>
          <cell r="E1066">
            <v>4.51</v>
          </cell>
          <cell r="F1066" t="str">
            <v xml:space="preserve">SINAPI  </v>
          </cell>
        </row>
        <row r="1067">
          <cell r="B1067">
            <v>92957</v>
          </cell>
          <cell r="C1067" t="str">
            <v>MÁQUINA EXTRUSORA DE CONCRETO PARA GUIAS E SARJETAS, MOTOR A DIESEL, POTÊNCIA 14 CV - JUROS. AF_12/2015</v>
          </cell>
          <cell r="D1067" t="str">
            <v>H</v>
          </cell>
          <cell r="E1067">
            <v>0.53</v>
          </cell>
          <cell r="F1067" t="str">
            <v xml:space="preserve">SINAPI  </v>
          </cell>
        </row>
        <row r="1068">
          <cell r="B1068">
            <v>92958</v>
          </cell>
          <cell r="C1068" t="str">
            <v>MÁQUINA EXTRUSORA DE CONCRETO PARA GUIAS E SARJETAS, MOTOR A DIESEL, POTÊNCIA 14 CV - MANUTENÇÃO. AF_12/2015</v>
          </cell>
          <cell r="D1068" t="str">
            <v>H</v>
          </cell>
          <cell r="E1068">
            <v>4.93</v>
          </cell>
          <cell r="F1068" t="str">
            <v xml:space="preserve">SINAPI  </v>
          </cell>
        </row>
        <row r="1069">
          <cell r="B1069">
            <v>92959</v>
          </cell>
          <cell r="C1069" t="str">
            <v>MÁQUINA EXTRUSORA DE CONCRETO PARA GUIAS E SARJETAS, MOTOR A DIESEL, POTÊNCIA 14 CV - MATERIAIS NA OPERAÇÃO. AF_12/2015</v>
          </cell>
          <cell r="D1069" t="str">
            <v>H</v>
          </cell>
          <cell r="E1069">
            <v>11.84</v>
          </cell>
          <cell r="F1069" t="str">
            <v xml:space="preserve">SINAPI  </v>
          </cell>
        </row>
        <row r="1070">
          <cell r="B1070">
            <v>92963</v>
          </cell>
          <cell r="C1070" t="str">
            <v>MARTELO PERFURADOR PNEUMÁTICO MANUAL, HASTE 25 X 75 MM, 21 KG - DEPRECIAÇÃO. AF_12/2015</v>
          </cell>
          <cell r="D1070" t="str">
            <v>H</v>
          </cell>
          <cell r="E1070">
            <v>1.24</v>
          </cell>
          <cell r="F1070" t="str">
            <v xml:space="preserve">SINAPI  </v>
          </cell>
        </row>
        <row r="1071">
          <cell r="B1071">
            <v>92964</v>
          </cell>
          <cell r="C1071" t="str">
            <v>MARTELO PERFURADOR PNEUMÁTICO MANUAL, HASTE 25 X 75 MM, 21 KG - JUROS. AF_12/2015</v>
          </cell>
          <cell r="D1071" t="str">
            <v>H</v>
          </cell>
          <cell r="E1071">
            <v>0.14000000000000001</v>
          </cell>
          <cell r="F1071" t="str">
            <v xml:space="preserve">SINAPI  </v>
          </cell>
        </row>
        <row r="1072">
          <cell r="B1072">
            <v>92965</v>
          </cell>
          <cell r="C1072" t="str">
            <v>MARTELO PERFURADOR PNEUMÁTICO MANUAL, HASTE 25 X 75 MM, 21 KG - MANUTENÇÃO. AF_12/2015</v>
          </cell>
          <cell r="D1072" t="str">
            <v>H</v>
          </cell>
          <cell r="E1072">
            <v>1.55</v>
          </cell>
          <cell r="F1072" t="str">
            <v xml:space="preserve">SINAPI  </v>
          </cell>
        </row>
        <row r="1073">
          <cell r="B1073">
            <v>93220</v>
          </cell>
          <cell r="C1073" t="str">
            <v>PERFURATRIZ COM TORRE METÁLICA PARA EXECUÇÃO DE ESTACA HÉLICE CONTÍNUA, PROFUNDIDADE MÁXIMA DE 32 M, DIÂMETRO MÁXIMO DE 1000 MM, POTÊNCIA INSTALADA DE 350 HP, MESA ROTATIVA COM TORQUE MÁXIMO DE 263 KNM - DEPRECIAÇÃO. AF_01/2016</v>
          </cell>
          <cell r="D1073" t="str">
            <v>H</v>
          </cell>
          <cell r="E1073">
            <v>345.74</v>
          </cell>
          <cell r="F1073" t="str">
            <v xml:space="preserve">SINAPI  </v>
          </cell>
        </row>
        <row r="1074">
          <cell r="B1074">
            <v>93221</v>
          </cell>
          <cell r="C1074" t="str">
            <v>PERFURATRIZ COM TORRE METÁLICA PARA EXECUÇÃO DE ESTACA HÉLICE CONTÍNUA, PROFUNDIDADE MÁXIMA DE 32 M, DIÂMETRO MÁXIMO DE 1000 MM, POTÊNCIA INSTALADA DE 350 HP, MESA ROTATIVA COM TORQUE MÁXIMO DE 263 KNM - JUROS. AF_01/2016</v>
          </cell>
          <cell r="D1074" t="str">
            <v>H</v>
          </cell>
          <cell r="E1074">
            <v>48</v>
          </cell>
          <cell r="F1074" t="str">
            <v xml:space="preserve">SINAPI  </v>
          </cell>
        </row>
        <row r="1075">
          <cell r="B1075">
            <v>93222</v>
          </cell>
          <cell r="C1075" t="str">
            <v>PERFURATRIZ COM TORRE METÁLICA PARA EXECUÇÃO DE ESTACA HÉLICE CONTÍNUA, PROFUNDIDADE MÁXIMA DE 32 M, DIÂMETRO MÁXIMO DE 1000 MM, POTÊNCIA INSTALADA DE 350 HP, MESA ROTATIVA COM TORQUE MÁXIMO DE 263 KNM - MANUTENÇÃO. AF_01/2016</v>
          </cell>
          <cell r="D1075" t="str">
            <v>H</v>
          </cell>
          <cell r="E1075">
            <v>432.67</v>
          </cell>
          <cell r="F1075" t="str">
            <v xml:space="preserve">SINAPI  </v>
          </cell>
        </row>
        <row r="1076">
          <cell r="B1076">
            <v>93223</v>
          </cell>
          <cell r="C1076" t="str">
            <v>PERFURATRIZ COM TORRE METÁLICA PARA EXECUÇÃO DE ESTACA HÉLICE CONTÍNUA, PROFUNDIDADE MÁXIMA DE 32 M, DIÂMETRO MÁXIMO DE 1000 MM, POTÊNCIA INSTALADA DE 350 HP, MESA ROTATIVA COM TORQUE MÁXIMO DE 263 KNM  MATERIAIS NA OPERAÇÃO. AF_01/2016</v>
          </cell>
          <cell r="D1076" t="str">
            <v>H</v>
          </cell>
          <cell r="E1076">
            <v>199.48</v>
          </cell>
          <cell r="F1076" t="str">
            <v xml:space="preserve">SINAPI  </v>
          </cell>
        </row>
        <row r="1077">
          <cell r="B1077">
            <v>93229</v>
          </cell>
          <cell r="C1077" t="str">
            <v>BETONEIRA CAPACIDADE NOMINAL 400 L, CAPACIDADE DE MISTURA 310 L, MOTOR A GASOLINA POTÊNCIA 5,5 CV, SEM CARREGADOR - DEPRECIAÇÃO. AF_02/2016</v>
          </cell>
          <cell r="D1077" t="str">
            <v>H</v>
          </cell>
          <cell r="E1077">
            <v>0.43</v>
          </cell>
          <cell r="F1077" t="str">
            <v xml:space="preserve">SINAPI  </v>
          </cell>
        </row>
        <row r="1078">
          <cell r="B1078">
            <v>93230</v>
          </cell>
          <cell r="C1078" t="str">
            <v>BETONEIRA CAPACIDADE NOMINAL 400 L, CAPACIDADE DE MISTURA 310 L, MOTOR A GASOLINA POTÊNCIA 5,5 CV, SEM CARREGADOR - JUROS. AF_02/2016</v>
          </cell>
          <cell r="D1078" t="str">
            <v>H</v>
          </cell>
          <cell r="E1078">
            <v>0.05</v>
          </cell>
          <cell r="F1078" t="str">
            <v xml:space="preserve">SINAPI  </v>
          </cell>
        </row>
        <row r="1079">
          <cell r="B1079">
            <v>93231</v>
          </cell>
          <cell r="C1079" t="str">
            <v>BETONEIRA CAPACIDADE NOMINAL 400 L, CAPACIDADE DE MISTURA 310 L, MOTOR A GASOLINA POTÊNCIA 5,5 CV, SEM CARREGADOR - MANUTENÇÃO. AF_02/2016</v>
          </cell>
          <cell r="D1079" t="str">
            <v>H</v>
          </cell>
          <cell r="E1079">
            <v>0.41</v>
          </cell>
          <cell r="F1079" t="str">
            <v xml:space="preserve">SINAPI  </v>
          </cell>
        </row>
        <row r="1080">
          <cell r="B1080">
            <v>93232</v>
          </cell>
          <cell r="C1080" t="str">
            <v>BETONEIRA CAPACIDADE NOMINAL 400 L, CAPACIDADE DE MISTURA 310 L, MOTOR A GASOLINA POTÊNCIA 5,5 CV, SEM CARREGADOR - MATERIAIS NA OPERAÇÃO. AF_02/2016</v>
          </cell>
          <cell r="D1080" t="str">
            <v>H</v>
          </cell>
          <cell r="E1080">
            <v>9.08</v>
          </cell>
          <cell r="F1080" t="str">
            <v xml:space="preserve">SINAPI  </v>
          </cell>
        </row>
        <row r="1081">
          <cell r="B1081">
            <v>93235</v>
          </cell>
          <cell r="C1081" t="str">
            <v>GRUPO GERADOR ESTACIONÁRIO, MOTOR DIESEL POTÊNCIA 170 KVA - JUROS. AF_02/2016</v>
          </cell>
          <cell r="D1081" t="str">
            <v>H</v>
          </cell>
          <cell r="E1081">
            <v>1.1200000000000001</v>
          </cell>
          <cell r="F1081" t="str">
            <v xml:space="preserve">SINAPI  </v>
          </cell>
        </row>
        <row r="1082">
          <cell r="B1082">
            <v>93238</v>
          </cell>
          <cell r="C1082" t="str">
            <v>ROLO COMPACTADOR VIBRATÓRIO REBOCÁVEL, CILINDRO DE AÇO LISO, POTÊNCIA DE TRAÇÃO DE 65 CV, PESO 4,7 T, IMPACTO DINÂMICO 18,3 T, LARGURA DE TRABALHO 1,67 M - JUROS. AF_02/2016</v>
          </cell>
          <cell r="D1082" t="str">
            <v>H</v>
          </cell>
          <cell r="E1082">
            <v>1.25</v>
          </cell>
          <cell r="F1082" t="str">
            <v xml:space="preserve">SINAPI  </v>
          </cell>
        </row>
        <row r="1083">
          <cell r="B1083">
            <v>93239</v>
          </cell>
          <cell r="C1083" t="str">
            <v>ROLO COMPACTADOR VIBRATÓRIO PÉ DE CARNEIRO, OPERADO POR CONTROLE REMOTO, POTÊNCIA 12,5 KW, PESO OPERACIONAL 1,675 T, LARGURA DE TRABALHO 0,85 M - JUROS. AF_02/2016</v>
          </cell>
          <cell r="D1083" t="str">
            <v>H</v>
          </cell>
          <cell r="E1083">
            <v>5.66</v>
          </cell>
          <cell r="F1083" t="str">
            <v xml:space="preserve">SINAPI  </v>
          </cell>
        </row>
        <row r="1084">
          <cell r="B1084">
            <v>93240</v>
          </cell>
          <cell r="C1084" t="str">
            <v>ROLO COMPACTADOR VIBRATÓRIO PÉ DE CARNEIRO, OPERADO POR CONTROLE REMOTO, POTÊNCIA 12,5 KW, PESO OPERACIONAL 1,675 T, LARGURA DE TRABALHO 0,85 M - MATERIAIS NA OPERAÇÃO. AF_02/2016</v>
          </cell>
          <cell r="D1084" t="str">
            <v>H</v>
          </cell>
          <cell r="E1084">
            <v>15.28</v>
          </cell>
          <cell r="F1084" t="str">
            <v xml:space="preserve">SINAPI  </v>
          </cell>
        </row>
        <row r="1085">
          <cell r="B1085">
            <v>93267</v>
          </cell>
          <cell r="C1085" t="str">
            <v>GRUA ASCENCIONAL, LANÇA DE 30 M, CAPACIDADE DE 1,0 T A 30 M, ALTURA ATÉ 39 M  DEPRECIAÇÃO. AF_03/2016</v>
          </cell>
          <cell r="D1085" t="str">
            <v>H</v>
          </cell>
          <cell r="E1085">
            <v>45.08</v>
          </cell>
          <cell r="F1085" t="str">
            <v xml:space="preserve">SINAPI  </v>
          </cell>
        </row>
        <row r="1086">
          <cell r="B1086">
            <v>93269</v>
          </cell>
          <cell r="C1086" t="str">
            <v>GRUA ASCENCIONAL, LANÇA DE 30 M, CAPACIDADE DE 1,0 T A 30 M, ALTURA ATÉ 39 M   JUROS. AF_03/2016</v>
          </cell>
          <cell r="D1086" t="str">
            <v>H</v>
          </cell>
          <cell r="E1086">
            <v>5.35</v>
          </cell>
          <cell r="F1086" t="str">
            <v xml:space="preserve">SINAPI  </v>
          </cell>
        </row>
        <row r="1087">
          <cell r="B1087">
            <v>93270</v>
          </cell>
          <cell r="C1087" t="str">
            <v>GRUA ASCENCIONAL, LANÇA DE 30 M, CAPACIDADE DE 1,0 T A 30 M, ALTURA ATÉ 39 M   MANUTENÇÃO. AF_03/2016</v>
          </cell>
          <cell r="D1087" t="str">
            <v>H</v>
          </cell>
          <cell r="E1087">
            <v>49.31</v>
          </cell>
          <cell r="F1087" t="str">
            <v xml:space="preserve">SINAPI  </v>
          </cell>
        </row>
        <row r="1088">
          <cell r="B1088">
            <v>93271</v>
          </cell>
          <cell r="C1088" t="str">
            <v>GRUA ASCENCIONAL, LANÇA DE 30 M, CAPACIDADE DE 1,0 T A 30 M, ALTURA ATÉ 39 M   MATERIAIS NA OPERAÇÃO. AF_03/2016</v>
          </cell>
          <cell r="D1088" t="str">
            <v>H</v>
          </cell>
          <cell r="E1088">
            <v>8.41</v>
          </cell>
          <cell r="F1088" t="str">
            <v xml:space="preserve">SINAPI  </v>
          </cell>
        </row>
        <row r="1089">
          <cell r="B1089">
            <v>93277</v>
          </cell>
          <cell r="C1089" t="str">
            <v>GUINCHO ELÉTRICO DE COLUNA, CAPACIDADE 400 KG, COM MOTO FREIO, MOTOR TRIFÁSICO DE 1,25 CV - DEPRECIAÇÃO. AF_03/2016</v>
          </cell>
          <cell r="D1089" t="str">
            <v>H</v>
          </cell>
          <cell r="E1089">
            <v>0.31</v>
          </cell>
          <cell r="F1089" t="str">
            <v xml:space="preserve">SINAPI  </v>
          </cell>
        </row>
        <row r="1090">
          <cell r="B1090">
            <v>93278</v>
          </cell>
          <cell r="C1090" t="str">
            <v>GUINCHO ELÉTRICO DE COLUNA, CAPACIDADE 400 KG, COM MOTO FREIO, MOTOR TRIFÁSICO DE 1,25 CV - JUROS. AF_03/2016</v>
          </cell>
          <cell r="D1090" t="str">
            <v>H</v>
          </cell>
          <cell r="E1090">
            <v>0.03</v>
          </cell>
          <cell r="F1090" t="str">
            <v xml:space="preserve">SINAPI  </v>
          </cell>
        </row>
        <row r="1091">
          <cell r="B1091">
            <v>93279</v>
          </cell>
          <cell r="C1091" t="str">
            <v>GUINCHO ELÉTRICO DE COLUNA, CAPACIDADE 400 KG, COM MOTO FREIO, MOTOR TRIFÁSICO DE 1,25 CV - MANUTENÇÃO. AF_03/2016</v>
          </cell>
          <cell r="D1091" t="str">
            <v>H</v>
          </cell>
          <cell r="E1091">
            <v>0.28999999999999998</v>
          </cell>
          <cell r="F1091" t="str">
            <v xml:space="preserve">SINAPI  </v>
          </cell>
        </row>
        <row r="1092">
          <cell r="B1092">
            <v>93280</v>
          </cell>
          <cell r="C1092" t="str">
            <v>GUINCHO ELÉTRICO DE COLUNA, CAPACIDADE 400 KG, COM MOTO FREIO, MOTOR TRIFÁSICO DE 1,25 CV - MATERIAIS NA OPERAÇÃO. AF_03/2016</v>
          </cell>
          <cell r="D1092" t="str">
            <v>H</v>
          </cell>
          <cell r="E1092">
            <v>0.7</v>
          </cell>
          <cell r="F1092" t="str">
            <v xml:space="preserve">SINAPI  </v>
          </cell>
        </row>
        <row r="1093">
          <cell r="B1093">
            <v>93283</v>
          </cell>
          <cell r="C1093" t="str">
            <v>GUINDASTE HIDRÁULICO AUTOPROPELIDO, COM LANÇA TELESCÓPICA 40 M, CAPACIDADE MÁXIMA 60 T, POTÊNCIA 260 KW - DEPRECIAÇÃO. AF_03/2016</v>
          </cell>
          <cell r="D1093" t="str">
            <v>H</v>
          </cell>
          <cell r="E1093">
            <v>94.75</v>
          </cell>
          <cell r="F1093" t="str">
            <v xml:space="preserve">SINAPI  </v>
          </cell>
        </row>
        <row r="1094">
          <cell r="B1094">
            <v>93284</v>
          </cell>
          <cell r="C1094" t="str">
            <v>GUINDASTE HIDRÁULICO AUTOPROPELIDO, COM LANÇA TELESCÓPICA 40 M, CAPACIDADE MÁXIMA 60 T, POTÊNCIA 260 KW - JUROS. AF_03/2016</v>
          </cell>
          <cell r="D1094" t="str">
            <v>H</v>
          </cell>
          <cell r="E1094">
            <v>17.05</v>
          </cell>
          <cell r="F1094" t="str">
            <v xml:space="preserve">SINAPI  </v>
          </cell>
        </row>
        <row r="1095">
          <cell r="B1095">
            <v>93285</v>
          </cell>
          <cell r="C1095" t="str">
            <v>GUINDASTE HIDRÁULICO AUTOPROPELIDO, COM LANÇA TELESCÓPICA 40 M, CAPACIDADE MÁXIMA 60 T, POTÊNCIA 260 KW - MANUTENÇÃO. AF_03/2016</v>
          </cell>
          <cell r="D1095" t="str">
            <v>H</v>
          </cell>
          <cell r="E1095">
            <v>152.31</v>
          </cell>
          <cell r="F1095" t="str">
            <v xml:space="preserve">SINAPI  </v>
          </cell>
        </row>
        <row r="1096">
          <cell r="B1096">
            <v>93286</v>
          </cell>
          <cell r="C1096" t="str">
            <v>GUINDASTE HIDRÁULICO AUTOPROPELIDO, COM LANÇA TELESCÓPICA 40 M, CAPACIDADE MÁXIMA 60 T, POTÊNCIA 260 KW - MATERIAIS NA OPERAÇÃO. AF_03/2016</v>
          </cell>
          <cell r="D1096" t="str">
            <v>H</v>
          </cell>
          <cell r="E1096">
            <v>11.7</v>
          </cell>
          <cell r="F1096" t="str">
            <v xml:space="preserve">SINAPI  </v>
          </cell>
        </row>
        <row r="1097">
          <cell r="B1097">
            <v>93296</v>
          </cell>
          <cell r="C1097" t="str">
            <v>GUINDASTE HIDRÁULICO AUTOPROPELIDO, COM LANÇA TELESCÓPICA 40 M, CAPACIDADE MÁXIMA 60 T, POTÊNCIA 260 KW - IMPOSTOS E SEGUROS. AF_03/2016</v>
          </cell>
          <cell r="D1097" t="str">
            <v>H</v>
          </cell>
          <cell r="E1097">
            <v>13.5</v>
          </cell>
          <cell r="F1097" t="str">
            <v xml:space="preserve">SINAPI  </v>
          </cell>
        </row>
        <row r="1098">
          <cell r="B1098">
            <v>93397</v>
          </cell>
          <cell r="C1098" t="str">
            <v>GUINDAUTO HIDRÁULICO, CAPACIDADE MÁXIMA DE CARGA 3300 KG, MOMENTO MÁXIMO DE CARGA 5,8 TM, ALCANCE MÁXIMO HORIZONTAL 7,60 M, INCLUSIVE CAMINHÃO TOCO PBT 16.000 KG, POTÊNCIA DE 189 CV - DEPRECIAÇÃO. AF_03/2016</v>
          </cell>
          <cell r="D1098" t="str">
            <v>H</v>
          </cell>
          <cell r="E1098">
            <v>24.13</v>
          </cell>
          <cell r="F1098" t="str">
            <v xml:space="preserve">SINAPI  </v>
          </cell>
        </row>
        <row r="1099">
          <cell r="B1099">
            <v>93398</v>
          </cell>
          <cell r="C1099" t="str">
            <v>GUINDAUTO HIDRÁULICO, CAPACIDADE MÁXIMA DE CARGA 3300 KG, MOMENTO MÁXIMO DE CARGA 5,8 TM, ALCANCE MÁXIMO HORIZONTAL 7,60 M, INCLUSIVE CAMINHÃO TOCO PBT 16.000 KG, POTÊNCIA DE 189 CV - JUROS. AF_03/2016</v>
          </cell>
          <cell r="D1099" t="str">
            <v>H</v>
          </cell>
          <cell r="E1099">
            <v>4.6399999999999997</v>
          </cell>
          <cell r="F1099" t="str">
            <v xml:space="preserve">SINAPI  </v>
          </cell>
        </row>
        <row r="1100">
          <cell r="B1100">
            <v>93399</v>
          </cell>
          <cell r="C1100" t="str">
            <v>GUINDAUTO HIDRÁULICO, CAPACIDADE MÁXIMA DE CARGA 3300 KG, MOMENTO MÁXIMO DE CARGA 5,8 TM, ALCANCE MÁXIMO HORIZONTAL 7,60 M, INCLUSIVE CAMINHÃO TOCO PBT 16.000 KG, POTÊNCIA DE 189 CV  IMPOSTOS E SEGUROS. AF_03/2016</v>
          </cell>
          <cell r="D1100" t="str">
            <v>H</v>
          </cell>
          <cell r="E1100">
            <v>3.68</v>
          </cell>
          <cell r="F1100" t="str">
            <v xml:space="preserve">SINAPI  </v>
          </cell>
        </row>
        <row r="1101">
          <cell r="B1101">
            <v>93400</v>
          </cell>
          <cell r="C1101" t="str">
            <v>GUINDAUTO HIDRÁULICO, CAPACIDADE MÁXIMA DE CARGA 3300 KG, MOMENTO MÁXIMO DE CARGA 5,8 TM, ALCANCE MÁXIMO HORIZONTAL 7,60 M, INCLUSIVE CAMINHÃO TOCO PBT 16.000 KG, POTÊNCIA DE 189 CV - MANUTENÇÃO. AF_03/2016</v>
          </cell>
          <cell r="D1101" t="str">
            <v>H</v>
          </cell>
          <cell r="E1101">
            <v>41.9</v>
          </cell>
          <cell r="F1101" t="str">
            <v xml:space="preserve">SINAPI  </v>
          </cell>
        </row>
        <row r="1102">
          <cell r="B1102">
            <v>93401</v>
          </cell>
          <cell r="C1102" t="str">
            <v>GUINDAUTO HIDRÁULICO, CAPACIDADE MÁXIMA DE CARGA 3300 KG, MOMENTO MÁXIMO DE CARGA 5,8 TM, ALCANCE MÁXIMO HORIZONTAL 7,60 M, INCLUSIVE CAMINHÃO TOCO PBT 16.000 KG, POTÊNCIA DE 189 CV - MATERIAIS NA OPERAÇÃO. AF_03/2016</v>
          </cell>
          <cell r="D1102" t="str">
            <v>H</v>
          </cell>
          <cell r="E1102">
            <v>201.92</v>
          </cell>
          <cell r="F1102" t="str">
            <v xml:space="preserve">SINAPI  </v>
          </cell>
        </row>
        <row r="1103">
          <cell r="B1103">
            <v>93404</v>
          </cell>
          <cell r="C1103" t="str">
            <v>MÁQUINA JATO DE PRESSAO PORTÁTIL, CAMARA DE 1 SAIDA, CAPACIDADE 280 L, DIAMETRO 670 MM, BICO DE JATO CURTO VENTURI DE 5/16'' , MANGUEIRA DE 1'' COM COMPRESSOR DE AR REBOCÁVEL 189 PCM E MOTOR DIESEL 63 CV - DEPRECIAÇÃO. AF_03/2016</v>
          </cell>
          <cell r="D1103" t="str">
            <v>H</v>
          </cell>
          <cell r="E1103">
            <v>5.44</v>
          </cell>
          <cell r="F1103" t="str">
            <v xml:space="preserve">SINAPI  </v>
          </cell>
        </row>
        <row r="1104">
          <cell r="B1104">
            <v>93405</v>
          </cell>
          <cell r="C1104" t="str">
            <v>MÁQUINA JATO DE PRESSAO PORTÁTIL, CAMARA DE 1 SAIDA, CAPACIDADE 280 L, DIAMETRO 670 MM, BICO DE JATO CURTO VENTURI DE 5/16'' , MANGUEIRA DE 1'' COM COMPRESSOR DE AR REBOCÁVEL 189 PCM E MOTOR DIESEL 63 CV - JUROS. AF_03/2016</v>
          </cell>
          <cell r="D1104" t="str">
            <v>H</v>
          </cell>
          <cell r="E1104">
            <v>0.75</v>
          </cell>
          <cell r="F1104" t="str">
            <v xml:space="preserve">SINAPI  </v>
          </cell>
        </row>
        <row r="1105">
          <cell r="B1105">
            <v>93406</v>
          </cell>
          <cell r="C1105" t="str">
            <v>MÁQUINA JATO DE PRESSAO PORTÁTIL, CAMARA DE 1 SAIDA, CAPACIDADE 280 L, DIAMETRO 670 MM, BICO DE JATO CURTO VENTURI DE 5/16'' , MANGUEIRA DE 1'' COM COMPRESSOR DE AR REBOCÁVEL 189 PCM E MOTOR DIESEL 63 CV - MANUTENÇÃO. AF_03/2016</v>
          </cell>
          <cell r="D1105" t="str">
            <v>H</v>
          </cell>
          <cell r="E1105">
            <v>6.79</v>
          </cell>
          <cell r="F1105" t="str">
            <v xml:space="preserve">SINAPI  </v>
          </cell>
        </row>
        <row r="1106">
          <cell r="B1106">
            <v>93407</v>
          </cell>
          <cell r="C1106" t="str">
            <v>MÁQUINA JATO DE PRESSAO PORTÁTIL, CAMARA DE 1 SAIDA, CAPACIDADE 280 L, DIAMETRO 670 MM, BICO DE JATO CURTO VENTURI DE 5/16'' , MANGUEIRA DE 1'' COM COMPRESSOR DE AR REBOCÁVEL 189 PCM E MOTOR DIESEL 63 CV - MATERIAIS NA OPERAÇÃO. AF_03/2016</v>
          </cell>
          <cell r="D1106" t="str">
            <v>H</v>
          </cell>
          <cell r="E1106">
            <v>60.2</v>
          </cell>
          <cell r="F1106" t="str">
            <v xml:space="preserve">SINAPI  </v>
          </cell>
        </row>
        <row r="1107">
          <cell r="B1107">
            <v>93411</v>
          </cell>
          <cell r="C1107" t="str">
            <v>GERADOR PORTÁTIL MONOFÁSICO, POTÊNCIA 5500 VA, MOTOR A GASOLINA, POTÊNCIA DO MOTOR 13 CV - DEPRECIAÇÃO. AF_03/2016</v>
          </cell>
          <cell r="D1107" t="str">
            <v>H</v>
          </cell>
          <cell r="E1107">
            <v>0.3</v>
          </cell>
          <cell r="F1107" t="str">
            <v xml:space="preserve">SINAPI  </v>
          </cell>
        </row>
        <row r="1108">
          <cell r="B1108">
            <v>93412</v>
          </cell>
          <cell r="C1108" t="str">
            <v>GERADOR PORTÁTIL MONOFÁSICO, POTÊNCIA 5500 VA, MOTOR A GASOLINA, POTÊNCIA DO MOTOR 13 CV - JUROS. AF_03/2016</v>
          </cell>
          <cell r="D1108" t="str">
            <v>H</v>
          </cell>
          <cell r="E1108">
            <v>0.05</v>
          </cell>
          <cell r="F1108" t="str">
            <v xml:space="preserve">SINAPI  </v>
          </cell>
        </row>
        <row r="1109">
          <cell r="B1109">
            <v>93413</v>
          </cell>
          <cell r="C1109" t="str">
            <v>GERADOR PORTÁTIL MONOFÁSICO, POTÊNCIA 5500 VA, MOTOR A GASOLINA, POTÊNCIA DO MOTOR 13 CV - MANUTENÇÃO. AF_03/2016</v>
          </cell>
          <cell r="D1109" t="str">
            <v>H</v>
          </cell>
          <cell r="E1109">
            <v>0.26</v>
          </cell>
          <cell r="F1109" t="str">
            <v xml:space="preserve">SINAPI  </v>
          </cell>
        </row>
        <row r="1110">
          <cell r="B1110">
            <v>93414</v>
          </cell>
          <cell r="C1110" t="str">
            <v>GERADOR PORTÁTIL MONOFÁSICO, POTÊNCIA 5500 VA, MOTOR A GASOLINA, POTÊNCIA DO MOTOR 13 CV - MATERIAIS NA OPERAÇÃO. AF_03/2016</v>
          </cell>
          <cell r="D1110" t="str">
            <v>H</v>
          </cell>
          <cell r="E1110">
            <v>15.93</v>
          </cell>
          <cell r="F1110" t="str">
            <v xml:space="preserve">SINAPI  </v>
          </cell>
        </row>
        <row r="1111">
          <cell r="B1111">
            <v>93417</v>
          </cell>
          <cell r="C1111" t="str">
            <v>GRUPO GERADOR REBOCÁVEL, POTÊNCIA 66 KVA, MOTOR A DIESEL - DEPRECIAÇÃO. AF_03/2016</v>
          </cell>
          <cell r="D1111" t="str">
            <v>H</v>
          </cell>
          <cell r="E1111">
            <v>3.92</v>
          </cell>
          <cell r="F1111" t="str">
            <v xml:space="preserve">SINAPI  </v>
          </cell>
        </row>
        <row r="1112">
          <cell r="B1112">
            <v>93418</v>
          </cell>
          <cell r="C1112" t="str">
            <v>GRUPO GERADOR REBOCÁVEL, POTÊNCIA 66 KVA, MOTOR A DIESEL - JUROS. AF_03/2016</v>
          </cell>
          <cell r="D1112" t="str">
            <v>H</v>
          </cell>
          <cell r="E1112">
            <v>0.7</v>
          </cell>
          <cell r="F1112" t="str">
            <v xml:space="preserve">SINAPI  </v>
          </cell>
        </row>
        <row r="1113">
          <cell r="B1113">
            <v>93419</v>
          </cell>
          <cell r="C1113" t="str">
            <v>GRUPO GERADOR REBOCÁVEL, POTÊNCIA 66 KVA, MOTOR A DIESEL - MANUTENÇÃO. AF_03/2016</v>
          </cell>
          <cell r="D1113" t="str">
            <v>H</v>
          </cell>
          <cell r="E1113">
            <v>3.5</v>
          </cell>
          <cell r="F1113" t="str">
            <v xml:space="preserve">SINAPI  </v>
          </cell>
        </row>
        <row r="1114">
          <cell r="B1114">
            <v>93420</v>
          </cell>
          <cell r="C1114" t="str">
            <v>GRUPO GERADOR REBOCÁVEL, POTÊNCIA 66 KVA, MOTOR A DIESEL - MATERIAIS NA OPERAÇÃO. AF_03/2016</v>
          </cell>
          <cell r="D1114" t="str">
            <v>H</v>
          </cell>
          <cell r="E1114">
            <v>85.64</v>
          </cell>
          <cell r="F1114" t="str">
            <v xml:space="preserve">SINAPI  </v>
          </cell>
        </row>
        <row r="1115">
          <cell r="B1115">
            <v>93423</v>
          </cell>
          <cell r="C1115" t="str">
            <v>GRUPO GERADOR ESTACIONÁRIO, POTÊNCIA 150 KVA, MOTOR A DIESEL- DEPRECIAÇÃO. AF_03/2016</v>
          </cell>
          <cell r="D1115" t="str">
            <v>H</v>
          </cell>
          <cell r="E1115">
            <v>5.55</v>
          </cell>
          <cell r="F1115" t="str">
            <v xml:space="preserve">SINAPI  </v>
          </cell>
        </row>
        <row r="1116">
          <cell r="B1116">
            <v>93424</v>
          </cell>
          <cell r="C1116" t="str">
            <v>GRUPO GERADOR ESTACIONÁRIO, POTÊNCIA 150 KVA, MOTOR A DIESEL- JUROS. AF_03/2016</v>
          </cell>
          <cell r="D1116" t="str">
            <v>H</v>
          </cell>
          <cell r="E1116">
            <v>1</v>
          </cell>
          <cell r="F1116" t="str">
            <v xml:space="preserve">SINAPI  </v>
          </cell>
        </row>
        <row r="1117">
          <cell r="B1117">
            <v>93425</v>
          </cell>
          <cell r="C1117" t="str">
            <v>GRUPO GERADOR ESTACIONÁRIO, POTÊNCIA 150 KVA, MOTOR A DIESEL- MANUTENÇÃO. AF_03/2016</v>
          </cell>
          <cell r="D1117" t="str">
            <v>H</v>
          </cell>
          <cell r="E1117">
            <v>4.95</v>
          </cell>
          <cell r="F1117" t="str">
            <v xml:space="preserve">SINAPI  </v>
          </cell>
        </row>
        <row r="1118">
          <cell r="B1118">
            <v>93426</v>
          </cell>
          <cell r="C1118" t="str">
            <v>GRUPO GERADOR ESTACIONÁRIO, POTÊNCIA 150 KVA, MOTOR A DIESEL- MATERIAIS NA OPERAÇÃO. AF_03/2016</v>
          </cell>
          <cell r="D1118" t="str">
            <v>H</v>
          </cell>
          <cell r="E1118">
            <v>204.67</v>
          </cell>
          <cell r="F1118" t="str">
            <v xml:space="preserve">SINAPI  </v>
          </cell>
        </row>
        <row r="1119">
          <cell r="B1119">
            <v>93429</v>
          </cell>
          <cell r="C1119" t="str">
            <v>USINA DE MISTURA ASFÁLTICA À QUENTE, TIPO CONTRA FLUXO, PROD 40 A 80 TON/HORA - DEPRECIAÇÃO. AF_03/2016</v>
          </cell>
          <cell r="D1119" t="str">
            <v>H</v>
          </cell>
          <cell r="E1119">
            <v>106.02</v>
          </cell>
          <cell r="F1119" t="str">
            <v xml:space="preserve">SINAPI  </v>
          </cell>
        </row>
        <row r="1120">
          <cell r="B1120">
            <v>93430</v>
          </cell>
          <cell r="C1120" t="str">
            <v>USINA DE MISTURA ASFÁLTICA À QUENTE, TIPO CONTRA FLUXO, PROD 40 A 80 TON/HORA - JUROS. AF_03/2016</v>
          </cell>
          <cell r="D1120" t="str">
            <v>H</v>
          </cell>
          <cell r="E1120">
            <v>19.079999999999998</v>
          </cell>
          <cell r="F1120" t="str">
            <v xml:space="preserve">SINAPI  </v>
          </cell>
        </row>
        <row r="1121">
          <cell r="B1121">
            <v>93431</v>
          </cell>
          <cell r="C1121" t="str">
            <v>USINA DE MISTURA ASFÁLTICA À QUENTE, TIPO CONTRA FLUXO, PROD 40 A 80 TON/HORA - MANUTENÇÃO. AF_03/2016</v>
          </cell>
          <cell r="D1121" t="str">
            <v>H</v>
          </cell>
          <cell r="E1121">
            <v>170.42</v>
          </cell>
          <cell r="F1121" t="str">
            <v xml:space="preserve">SINAPI  </v>
          </cell>
        </row>
        <row r="1122">
          <cell r="B1122">
            <v>93432</v>
          </cell>
          <cell r="C1122" t="str">
            <v>USINA DE MISTURA ASFÁLTICA À QUENTE, TIPO CONTRA FLUXO, PROD 40 A 80 TON/HORA - MATERIAIS NA OPERAÇÃO. AF_03/2016</v>
          </cell>
          <cell r="D1122" t="str">
            <v>H</v>
          </cell>
          <cell r="E1122">
            <v>3667.2</v>
          </cell>
          <cell r="F1122" t="str">
            <v xml:space="preserve">SINAPI  </v>
          </cell>
        </row>
        <row r="1123">
          <cell r="B1123">
            <v>93435</v>
          </cell>
          <cell r="C1123" t="str">
            <v>USINA DE ASFALTO À FRIO, CAPACIDADE DE 40 A 60 TON/HORA, ELÉTRICA POTÊNCIA 30 CV - DEPRECIAÇÃO. AF_03/2016</v>
          </cell>
          <cell r="D1123" t="str">
            <v>H</v>
          </cell>
          <cell r="E1123">
            <v>5.74</v>
          </cell>
          <cell r="F1123" t="str">
            <v xml:space="preserve">SINAPI  </v>
          </cell>
        </row>
        <row r="1124">
          <cell r="B1124">
            <v>93436</v>
          </cell>
          <cell r="C1124" t="str">
            <v>USINA DE ASFALTO À FRIO, CAPACIDADE DE 40 A 60 TON/HORA, ELÉTRICA POTÊNCIA 30 CV - JUROS. AF_03/2016</v>
          </cell>
          <cell r="D1124" t="str">
            <v>H</v>
          </cell>
          <cell r="E1124">
            <v>1.2</v>
          </cell>
          <cell r="F1124" t="str">
            <v xml:space="preserve">SINAPI  </v>
          </cell>
        </row>
        <row r="1125">
          <cell r="B1125">
            <v>93437</v>
          </cell>
          <cell r="C1125" t="str">
            <v>USINA DE ASFALTO À FRIO, CAPACIDADE DE 40 A 60 TON/HORA, ELÉTRICA POTÊNCIA 30 CV - MANUTENÇÃO. AF_03/2016</v>
          </cell>
          <cell r="D1125" t="str">
            <v>H</v>
          </cell>
          <cell r="E1125">
            <v>10.76</v>
          </cell>
          <cell r="F1125" t="str">
            <v xml:space="preserve">SINAPI  </v>
          </cell>
        </row>
        <row r="1126">
          <cell r="B1126">
            <v>93438</v>
          </cell>
          <cell r="C1126" t="str">
            <v>USINA DE ASFALTO À FRIO, CAPACIDADE DE 40 A 60 TON/HORA, ELÉTRICA POTÊNCIA 30 CV - MATERIAIS NA OPERAÇÃO. AF_03/2016</v>
          </cell>
          <cell r="D1126" t="str">
            <v>H</v>
          </cell>
          <cell r="E1126">
            <v>32.08</v>
          </cell>
          <cell r="F1126" t="str">
            <v xml:space="preserve">SINAPI  </v>
          </cell>
        </row>
        <row r="1127">
          <cell r="B1127">
            <v>95114</v>
          </cell>
          <cell r="C1127" t="str">
            <v>MARTELETE OU ROMPEDOR PNEUMÁTICO MANUAL, 28 KG, COM SILENCIADOR - DEPRECIAÇÃO. AF_07/2016</v>
          </cell>
          <cell r="D1127" t="str">
            <v>H</v>
          </cell>
          <cell r="E1127">
            <v>1.21</v>
          </cell>
          <cell r="F1127" t="str">
            <v xml:space="preserve">SINAPI  </v>
          </cell>
        </row>
        <row r="1128">
          <cell r="B1128">
            <v>95115</v>
          </cell>
          <cell r="C1128" t="str">
            <v>MARTELETE OU ROMPEDOR PNEUMÁTICO MANUAL, 28 KG, COM SILENCIADOR - JUROS. AF_07/2016</v>
          </cell>
          <cell r="D1128" t="str">
            <v>H</v>
          </cell>
          <cell r="E1128">
            <v>0.14000000000000001</v>
          </cell>
          <cell r="F1128" t="str">
            <v xml:space="preserve">SINAPI  </v>
          </cell>
        </row>
        <row r="1129">
          <cell r="B1129">
            <v>95116</v>
          </cell>
          <cell r="C1129" t="str">
            <v>USINA DE CONCRETO FIXA, CAPACIDADE NOMINAL DE 90 A 120 M3/H, SEM SILO - DEPRECIAÇÃO. AF_07/2016</v>
          </cell>
          <cell r="D1129" t="str">
            <v>H</v>
          </cell>
          <cell r="E1129">
            <v>31.99</v>
          </cell>
          <cell r="F1129" t="str">
            <v xml:space="preserve">SINAPI  </v>
          </cell>
        </row>
        <row r="1130">
          <cell r="B1130">
            <v>95117</v>
          </cell>
          <cell r="C1130" t="str">
            <v>USINA DE CONCRETO FIXA, CAPACIDADE NOMINAL DE 90 A 120 M3/H, SEM SILO - JUROS. AF_07/2016</v>
          </cell>
          <cell r="D1130" t="str">
            <v>H</v>
          </cell>
          <cell r="E1130">
            <v>5.04</v>
          </cell>
          <cell r="F1130" t="str">
            <v xml:space="preserve">SINAPI  </v>
          </cell>
        </row>
        <row r="1131">
          <cell r="B1131">
            <v>95118</v>
          </cell>
          <cell r="C1131" t="str">
            <v>USINA MISTURADORA DE SOLOS, CAPACIDADE DE 200 A 500 TON/H, POTENCIA 75KW - DEPRECIAÇÃO. AF_07/2016</v>
          </cell>
          <cell r="D1131" t="str">
            <v>H</v>
          </cell>
          <cell r="E1131">
            <v>62.48</v>
          </cell>
          <cell r="F1131" t="str">
            <v xml:space="preserve">SINAPI  </v>
          </cell>
        </row>
        <row r="1132">
          <cell r="B1132">
            <v>95119</v>
          </cell>
          <cell r="C1132" t="str">
            <v>USINA MISTURADORA DE SOLOS, CAPACIDADE DE 200 A 500 TON/H, POTENCIA 75KW - JUROS. AF_07/2016</v>
          </cell>
          <cell r="D1132" t="str">
            <v>H</v>
          </cell>
          <cell r="E1132">
            <v>9.84</v>
          </cell>
          <cell r="F1132" t="str">
            <v xml:space="preserve">SINAPI  </v>
          </cell>
        </row>
        <row r="1133">
          <cell r="B1133">
            <v>95120</v>
          </cell>
          <cell r="C1133" t="str">
            <v>USINA MISTURADORA DE SOLOS, CAPACIDADE DE 200 A 500 TON/H, POTENCIA 75KW - MATERIAIS NA OPERAÇÃO. AF_07/2016</v>
          </cell>
          <cell r="D1133" t="str">
            <v>H</v>
          </cell>
          <cell r="E1133">
            <v>57.37</v>
          </cell>
          <cell r="F1133" t="str">
            <v xml:space="preserve">SINAPI  </v>
          </cell>
        </row>
        <row r="1134">
          <cell r="B1134">
            <v>95123</v>
          </cell>
          <cell r="C1134" t="str">
            <v>DISTRIBUIDOR DE AGREGADOS AUTOPROPELIDO, CAP 3 M3, A DIESEL, POTÊNCIA 176CV - DEPRECIAÇÃO. AF_07/2016</v>
          </cell>
          <cell r="D1134" t="str">
            <v>H</v>
          </cell>
          <cell r="E1134">
            <v>18.95</v>
          </cell>
          <cell r="F1134" t="str">
            <v xml:space="preserve">SINAPI  </v>
          </cell>
        </row>
        <row r="1135">
          <cell r="B1135">
            <v>95124</v>
          </cell>
          <cell r="C1135" t="str">
            <v>DISTRIBUIDOR DE AGREGADOS AUTOPROPELIDO, C/AP 3 M3, A DIESEL, POTÊNCIA 176CV - JUROS. AF_07/2016</v>
          </cell>
          <cell r="D1135" t="str">
            <v>H</v>
          </cell>
          <cell r="E1135">
            <v>2.98</v>
          </cell>
          <cell r="F1135" t="str">
            <v xml:space="preserve">SINAPI  </v>
          </cell>
        </row>
        <row r="1136">
          <cell r="B1136">
            <v>95125</v>
          </cell>
          <cell r="C1136" t="str">
            <v>DISTRIBUIDOR DE AGREGADOS AUTOPROPELIDO, CAP 3 M3, A DIESEL, POTÊNCIA 176CV - MANUTENÇÃO. AF_07/2016</v>
          </cell>
          <cell r="D1136" t="str">
            <v>H</v>
          </cell>
          <cell r="E1136">
            <v>20.74</v>
          </cell>
          <cell r="F1136" t="str">
            <v xml:space="preserve">SINAPI  </v>
          </cell>
        </row>
        <row r="1137">
          <cell r="B1137">
            <v>95126</v>
          </cell>
          <cell r="C1137" t="str">
            <v>DISTRIBUIDOR DE AGREGADOS AUTOPROPELIDO, CAP 3 M3, A DIESEL, POTÊNCIA 176CV  MATERIAIS NA OPERAÇÃO. AF_07/2016</v>
          </cell>
          <cell r="D1137" t="str">
            <v>H</v>
          </cell>
          <cell r="E1137">
            <v>188.02</v>
          </cell>
          <cell r="F1137" t="str">
            <v xml:space="preserve">SINAPI  </v>
          </cell>
        </row>
        <row r="1138">
          <cell r="B1138">
            <v>95129</v>
          </cell>
          <cell r="C1138" t="str">
            <v>MÁQUINA DEMARCADORA DE FAIXA DE TRÁFEGO À FRIO, AUTOPROPELIDA, POTÊNCIA 38 HP - DEPRECIAÇÃO. AF_07/2016</v>
          </cell>
          <cell r="D1138" t="str">
            <v>H</v>
          </cell>
          <cell r="E1138">
            <v>50.79</v>
          </cell>
          <cell r="F1138" t="str">
            <v xml:space="preserve">SINAPI  </v>
          </cell>
        </row>
        <row r="1139">
          <cell r="B1139">
            <v>95130</v>
          </cell>
          <cell r="C1139" t="str">
            <v>MÁQUINA DEMARCADORA DE FAIXA DE TRÁFEGO À FRIO, AUTOPROPELIDA, POTÊNCIA 38 HP - JUROS. AF_07/2016</v>
          </cell>
          <cell r="D1139" t="str">
            <v>H</v>
          </cell>
          <cell r="E1139">
            <v>9.41</v>
          </cell>
          <cell r="F1139" t="str">
            <v xml:space="preserve">SINAPI  </v>
          </cell>
        </row>
        <row r="1140">
          <cell r="B1140">
            <v>95131</v>
          </cell>
          <cell r="C1140" t="str">
            <v>MÁQUINA DEMARCADORA DE FAIXA DE TRÁFEGO À FRIO, AUTOPROPELIDA, POTÊNCIA 38 HP - MANUTENÇÃO. AF_07/2016</v>
          </cell>
          <cell r="D1140" t="str">
            <v>H</v>
          </cell>
          <cell r="E1140">
            <v>59.79</v>
          </cell>
          <cell r="F1140" t="str">
            <v xml:space="preserve">SINAPI  </v>
          </cell>
        </row>
        <row r="1141">
          <cell r="B1141">
            <v>95132</v>
          </cell>
          <cell r="C1141" t="str">
            <v>MÁQUINA DEMARCADORA DE FAIXA DE TRÁFEGO À FRIO, AUTOPROPELIDA, POTÊNCIA 38 HP - MATERIAIS NA OPERAÇÃO. AF_07/2016</v>
          </cell>
          <cell r="D1141" t="str">
            <v>H</v>
          </cell>
          <cell r="E1141">
            <v>41.17</v>
          </cell>
          <cell r="F1141" t="str">
            <v xml:space="preserve">SINAPI  </v>
          </cell>
        </row>
        <row r="1142">
          <cell r="B1142">
            <v>95136</v>
          </cell>
          <cell r="C1142" t="str">
            <v>TALHA MANUAL DE CORRENTE, CAPACIDADE DE 2 TON. COM ELEVAÇÃO DE 3 M - DEPRECIAÇÃO. AF_07/2016</v>
          </cell>
          <cell r="D1142" t="str">
            <v>H</v>
          </cell>
          <cell r="E1142">
            <v>0.03</v>
          </cell>
          <cell r="F1142" t="str">
            <v xml:space="preserve">SINAPI  </v>
          </cell>
        </row>
        <row r="1143">
          <cell r="B1143">
            <v>95137</v>
          </cell>
          <cell r="C1143" t="str">
            <v>TALHA MANUAL DE CORRENTE, CAPACIDADE DE 2 TON. COM ELEVAÇÃO DE 3 M - JUROS. AF_07/2016</v>
          </cell>
          <cell r="D1143" t="str">
            <v>H</v>
          </cell>
          <cell r="E1143">
            <v>0</v>
          </cell>
          <cell r="F1143" t="str">
            <v xml:space="preserve">SINAPI  </v>
          </cell>
        </row>
        <row r="1144">
          <cell r="B1144">
            <v>95138</v>
          </cell>
          <cell r="C1144" t="str">
            <v>TALHA MANUAL DE CORRENTE, CAPACIDADE DE 2 TON. COM ELEVAÇÃO DE 3 M - MANUTENÇÃO. AF_07/2016</v>
          </cell>
          <cell r="D1144" t="str">
            <v>H</v>
          </cell>
          <cell r="E1144">
            <v>0.02</v>
          </cell>
          <cell r="F1144" t="str">
            <v xml:space="preserve">SINAPI  </v>
          </cell>
        </row>
        <row r="1145">
          <cell r="B1145">
            <v>95208</v>
          </cell>
          <cell r="C1145" t="str">
            <v>GRUA ASCENCIONAL, LANÇA DE 42 M, CAPACIDADE DE 1,5 T A 30 M, ALTURA ATÉ 39 M  DEPRECIAÇÃO. AF_08/2016</v>
          </cell>
          <cell r="D1145" t="str">
            <v>H</v>
          </cell>
          <cell r="E1145">
            <v>51.07</v>
          </cell>
          <cell r="F1145" t="str">
            <v xml:space="preserve">SINAPI  </v>
          </cell>
        </row>
        <row r="1146">
          <cell r="B1146">
            <v>95209</v>
          </cell>
          <cell r="C1146" t="str">
            <v>GRUA ASCENCIONAL, LANCA DE 42 M, CAPACIDADE DE 1,5 T A 30 M, ALTURA ATE 39 M  JUROS. AF_08/2016</v>
          </cell>
          <cell r="D1146" t="str">
            <v>H</v>
          </cell>
          <cell r="E1146">
            <v>6.06</v>
          </cell>
          <cell r="F1146" t="str">
            <v xml:space="preserve">SINAPI  </v>
          </cell>
        </row>
        <row r="1147">
          <cell r="B1147">
            <v>95210</v>
          </cell>
          <cell r="C1147" t="str">
            <v>GRUA ASCENCIONAL, LANCA DE 42 M, CAPACIDADE DE 1,5 T A 30 M, ALTURA ATE 39 M  MANUTENÇÃO. AF_08/2016</v>
          </cell>
          <cell r="D1147" t="str">
            <v>H</v>
          </cell>
          <cell r="E1147">
            <v>55.86</v>
          </cell>
          <cell r="F1147" t="str">
            <v xml:space="preserve">SINAPI  </v>
          </cell>
        </row>
        <row r="1148">
          <cell r="B1148">
            <v>95211</v>
          </cell>
          <cell r="C1148" t="str">
            <v>GRUA ASCENCIONAL, LANCA DE 42 M, CAPACIDADE DE 1,5 T A 30 M, ALTURA ATE 39 M  MATERIAIS NA OPERAÇÃO. AF_08/2016</v>
          </cell>
          <cell r="D1148" t="str">
            <v>H</v>
          </cell>
          <cell r="E1148">
            <v>8.41</v>
          </cell>
          <cell r="F1148" t="str">
            <v xml:space="preserve">SINAPI  </v>
          </cell>
        </row>
        <row r="1149">
          <cell r="B1149">
            <v>95217</v>
          </cell>
          <cell r="C1149" t="str">
            <v>PULVERIZADOR DE TINTA ELÉTRICO/MÁQUINA DE PINTURA AIRLESS, VAZÃO 2 L/MIN - MATERIAIS NA OPERAÇÃO. AF_08/2016</v>
          </cell>
          <cell r="D1149" t="str">
            <v>H</v>
          </cell>
          <cell r="E1149">
            <v>0.56000000000000005</v>
          </cell>
          <cell r="F1149" t="str">
            <v xml:space="preserve">SINAPI  </v>
          </cell>
        </row>
        <row r="1150">
          <cell r="B1150">
            <v>95255</v>
          </cell>
          <cell r="C1150" t="str">
            <v>MARTELO DEMOLIDOR PNEUMÁTICO MANUAL, 32 KG - DEPRECIAÇÃO. AF_09/2016</v>
          </cell>
          <cell r="D1150" t="str">
            <v>H</v>
          </cell>
          <cell r="E1150">
            <v>1.07</v>
          </cell>
          <cell r="F1150" t="str">
            <v xml:space="preserve">SINAPI  </v>
          </cell>
        </row>
        <row r="1151">
          <cell r="B1151">
            <v>95256</v>
          </cell>
          <cell r="C1151" t="str">
            <v>MARTELO DEMOLIDOR PNEUMÁTICO MANUAL, 32 KG - JUROS. AF_09/2016</v>
          </cell>
          <cell r="D1151" t="str">
            <v>H</v>
          </cell>
          <cell r="E1151">
            <v>0.12</v>
          </cell>
          <cell r="F1151" t="str">
            <v xml:space="preserve">SINAPI  </v>
          </cell>
        </row>
        <row r="1152">
          <cell r="B1152">
            <v>95257</v>
          </cell>
          <cell r="C1152" t="str">
            <v>MARTELO DEMOLIDOR PNEUMÁTICO MANUAL, 32 KG - MANUTENÇÃO. AF_09/2016</v>
          </cell>
          <cell r="D1152" t="str">
            <v>H</v>
          </cell>
          <cell r="E1152">
            <v>1.34</v>
          </cell>
          <cell r="F1152" t="str">
            <v xml:space="preserve">SINAPI  </v>
          </cell>
        </row>
        <row r="1153">
          <cell r="B1153">
            <v>95260</v>
          </cell>
          <cell r="C1153" t="str">
            <v>COMPACTADOR DE SOLOS DE PERCUSÃO (SOQUETE) COM MOTOR A GASOLINA, POTÊNCIA 3 CV - DEPRECIAÇÃO. AF_09/2016</v>
          </cell>
          <cell r="D1153" t="str">
            <v>H</v>
          </cell>
          <cell r="E1153">
            <v>0.61</v>
          </cell>
          <cell r="F1153" t="str">
            <v xml:space="preserve">SINAPI  </v>
          </cell>
        </row>
        <row r="1154">
          <cell r="B1154">
            <v>95261</v>
          </cell>
          <cell r="C1154" t="str">
            <v>COMPACTADOR DE SOLOS DE PERCUSÃO (SOQUETE) COM MOTOR A GASOLINA, POTÊNCIA 3 CV - JUROS. AF_09/2016</v>
          </cell>
          <cell r="D1154" t="str">
            <v>H</v>
          </cell>
          <cell r="E1154">
            <v>0.12</v>
          </cell>
          <cell r="F1154" t="str">
            <v xml:space="preserve">SINAPI  </v>
          </cell>
        </row>
        <row r="1155">
          <cell r="B1155">
            <v>95262</v>
          </cell>
          <cell r="C1155" t="str">
            <v>COMPACTADOR DE SOLOS DE PERCUSÃO (SOQUETE) COM MOTOR A GASOLINA, POTÊNCIA 3 CV - MANUTENÇÃO. AF_09/2016</v>
          </cell>
          <cell r="D1155" t="str">
            <v>H</v>
          </cell>
          <cell r="E1155">
            <v>1.1200000000000001</v>
          </cell>
          <cell r="F1155" t="str">
            <v xml:space="preserve">SINAPI  </v>
          </cell>
        </row>
        <row r="1156">
          <cell r="B1156">
            <v>95263</v>
          </cell>
          <cell r="C1156" t="str">
            <v>COMPACTADOR DE SOLOS DE PERCUSÃO (SOQUETE) COM MOTOR A GASOLINA, POTÊNCIA 3 CV - MATERIAIS NA OPERAÇÃO. AF_09/2016</v>
          </cell>
          <cell r="D1156" t="str">
            <v>H</v>
          </cell>
          <cell r="E1156">
            <v>4.99</v>
          </cell>
          <cell r="F1156" t="str">
            <v xml:space="preserve">SINAPI  </v>
          </cell>
        </row>
        <row r="1157">
          <cell r="B1157">
            <v>95266</v>
          </cell>
          <cell r="C1157" t="str">
            <v>RÉGUA VIBRATÓRIA DUPLA PARA CONCRETO, PESO DE 60KG, COMPRIMENTO 4 M, COM MOTOR A GASOLINA, POTÊNCIA 5,5 HP - DEPRECIAÇÃO. AF_09/2016</v>
          </cell>
          <cell r="D1157" t="str">
            <v>H</v>
          </cell>
          <cell r="E1157">
            <v>0.46</v>
          </cell>
          <cell r="F1157" t="str">
            <v xml:space="preserve">SINAPI  </v>
          </cell>
        </row>
        <row r="1158">
          <cell r="B1158">
            <v>95267</v>
          </cell>
          <cell r="C1158" t="str">
            <v>RÉGUA VIBRATÓRIA DUPLA PARA CONCRETO, PESO DE 60KG, COMPRIMENTO 4 M, COM MOTOR A GASOLINA, POTÊNCIA 5,5 HP - JUROS. AF_09/2016</v>
          </cell>
          <cell r="D1158" t="str">
            <v>H</v>
          </cell>
          <cell r="E1158">
            <v>0.04</v>
          </cell>
          <cell r="F1158" t="str">
            <v xml:space="preserve">SINAPI  </v>
          </cell>
        </row>
        <row r="1159">
          <cell r="B1159">
            <v>95268</v>
          </cell>
          <cell r="C1159" t="str">
            <v>RÉGUA VIBRATÓRIA DUPLA PARA CONCRETO, PESO DE 60KG, COMPRIMENTO 4 M, COM MOTOR A GASOLINA, POTÊNCIA 5,5 HP - MANUTENÇÃO. AF_09/2016</v>
          </cell>
          <cell r="D1159" t="str">
            <v>H</v>
          </cell>
          <cell r="E1159">
            <v>0.45</v>
          </cell>
          <cell r="F1159" t="str">
            <v xml:space="preserve">SINAPI  </v>
          </cell>
        </row>
        <row r="1160">
          <cell r="B1160">
            <v>95269</v>
          </cell>
          <cell r="C1160" t="str">
            <v>RÉGUA VIBRATÓRIA DUPLA PARA CONCRETO, PESO DE 60KG, COMPRIMENTO 4 M, COM MOTOR A GASOLINA, POTÊNCIA 5,5 HP  MATERIAIS NA OPERAÇÃO. AF_09/2016</v>
          </cell>
          <cell r="D1160" t="str">
            <v>H</v>
          </cell>
          <cell r="E1160">
            <v>9.2100000000000009</v>
          </cell>
          <cell r="F1160" t="str">
            <v xml:space="preserve">SINAPI  </v>
          </cell>
        </row>
        <row r="1161">
          <cell r="B1161">
            <v>95272</v>
          </cell>
          <cell r="C1161" t="str">
            <v>POLIDORA DE PISO (POLITRIZ), PESO DE 100KG, DIÂMETRO 450 MM, MOTOR ELÉTRICO, POTÊNCIA 4 HP - DEPRECIAÇÃO. AF_09/2016</v>
          </cell>
          <cell r="D1161" t="str">
            <v>H</v>
          </cell>
          <cell r="E1161">
            <v>0.45</v>
          </cell>
          <cell r="F1161" t="str">
            <v xml:space="preserve">SINAPI  </v>
          </cell>
        </row>
        <row r="1162">
          <cell r="B1162">
            <v>95273</v>
          </cell>
          <cell r="C1162" t="str">
            <v>POLIDORA DE PISO (POLITRIZ), PESO DE 100KG, DIÂMETRO 450 MM, MOTOR ELÉTRICO, POTÊNCIA 4 HP - JUROS. AF_09/2016</v>
          </cell>
          <cell r="D1162" t="str">
            <v>H</v>
          </cell>
          <cell r="E1162">
            <v>0.05</v>
          </cell>
          <cell r="F1162" t="str">
            <v xml:space="preserve">SINAPI  </v>
          </cell>
        </row>
        <row r="1163">
          <cell r="B1163">
            <v>95274</v>
          </cell>
          <cell r="C1163" t="str">
            <v>POLIDORA DE PISO (POLITRIZ), PESO DE 100KG, DIÂMETRO 450 MM, MOTOR ELÉTRICO, POTÊNCIA 4 HP - MANUTENÇÃO. AF_09/2016</v>
          </cell>
          <cell r="D1163" t="str">
            <v>H</v>
          </cell>
          <cell r="E1163">
            <v>0.35</v>
          </cell>
          <cell r="F1163" t="str">
            <v xml:space="preserve">SINAPI  </v>
          </cell>
        </row>
        <row r="1164">
          <cell r="B1164">
            <v>95275</v>
          </cell>
          <cell r="C1164" t="str">
            <v>POLIDORA DE PISO (POLITRIZ), PESO DE 100KG, DIÂMETRO 450 MM, MOTOR ELÉTRICO, POTÊNCIA 4 HP  MATERIAIS NA OPERAÇÃO. AF_09/2016</v>
          </cell>
          <cell r="D1164" t="str">
            <v>H</v>
          </cell>
          <cell r="E1164">
            <v>2.2799999999999998</v>
          </cell>
          <cell r="F1164" t="str">
            <v xml:space="preserve">SINAPI  </v>
          </cell>
        </row>
        <row r="1165">
          <cell r="B1165">
            <v>95278</v>
          </cell>
          <cell r="C1165" t="str">
            <v>DESEMPENADEIRA DE CONCRETO, PESO DE 75KG, 4 PÁS, MOTOR A GASOLINA, POTÊNCIA 5,5 HP - DEPRECIAÇÃO. AF_09/2016</v>
          </cell>
          <cell r="D1165" t="str">
            <v>H</v>
          </cell>
          <cell r="E1165">
            <v>0.55000000000000004</v>
          </cell>
          <cell r="F1165" t="str">
            <v xml:space="preserve">SINAPI  </v>
          </cell>
        </row>
        <row r="1166">
          <cell r="B1166">
            <v>95279</v>
          </cell>
          <cell r="C1166" t="str">
            <v>DESEMPENADEIRA DE CONCRETO, PESO DE 75KG, 4 PÁS, MOTOR A GASOLINA, POTÊNCIA 5,5 HP - JUROS. AF_09/2016</v>
          </cell>
          <cell r="D1166" t="str">
            <v>H</v>
          </cell>
          <cell r="E1166">
            <v>0.05</v>
          </cell>
          <cell r="F1166" t="str">
            <v xml:space="preserve">SINAPI  </v>
          </cell>
        </row>
        <row r="1167">
          <cell r="B1167">
            <v>95280</v>
          </cell>
          <cell r="C1167" t="str">
            <v>DESEMPENADEIRA DE CONCRETO, PESO DE 75KG, 4 PÁS, MOTOR A GASOLINA, POTÊNCIA 5,5 HP - MANUTENÇÃO. AF_09/2016</v>
          </cell>
          <cell r="D1167" t="str">
            <v>H</v>
          </cell>
          <cell r="E1167">
            <v>0.54</v>
          </cell>
          <cell r="F1167" t="str">
            <v xml:space="preserve">SINAPI  </v>
          </cell>
        </row>
        <row r="1168">
          <cell r="B1168">
            <v>95281</v>
          </cell>
          <cell r="C1168" t="str">
            <v>DESEMPENADEIRA DE CONCRETO, PESO DE 75KG, 4 PÁS, MOTOR A GASOLINA, POTÊNCIA 5,5 HP  MATERIAIS NA OPERAÇÃO. AF_09/2016</v>
          </cell>
          <cell r="D1168" t="str">
            <v>H</v>
          </cell>
          <cell r="E1168">
            <v>9.2100000000000009</v>
          </cell>
          <cell r="F1168" t="str">
            <v xml:space="preserve">SINAPI  </v>
          </cell>
        </row>
        <row r="1169">
          <cell r="B1169">
            <v>95617</v>
          </cell>
          <cell r="C1169" t="str">
            <v>PERFURATRIZ PNEUMATICA MANUAL DE PESO MEDIO, MARTELETE, 18KG, COMPRIMENTO MÁXIMO DE CURSO DE 6 M, DIAMETRO DO PISTAO DE 5,5 CM - DEPRECIAÇÃO. AF_11/2016</v>
          </cell>
          <cell r="D1169" t="str">
            <v>H</v>
          </cell>
          <cell r="E1169">
            <v>0.88</v>
          </cell>
          <cell r="F1169" t="str">
            <v xml:space="preserve">SINAPI  </v>
          </cell>
        </row>
        <row r="1170">
          <cell r="B1170">
            <v>95618</v>
          </cell>
          <cell r="C1170" t="str">
            <v>PERFURATRIZ PNEUMATICA MANUAL DE PESO MEDIO, MARTELETE, 18KG, COMPRIMENTO MÁXIMO DE CURSO DE 6 M, DIAMETRO DO PISTAO DE 5,5 CM - JUROS. AF_11/2016</v>
          </cell>
          <cell r="D1170" t="str">
            <v>H</v>
          </cell>
          <cell r="E1170">
            <v>0.1</v>
          </cell>
          <cell r="F1170" t="str">
            <v xml:space="preserve">SINAPI  </v>
          </cell>
        </row>
        <row r="1171">
          <cell r="B1171">
            <v>95619</v>
          </cell>
          <cell r="C1171" t="str">
            <v>PERFURATRIZ PNEUMATICA MANUAL DE PESO MEDIO, MARTELETE, 18KG, COMPRIMENTO MÁXIMO DE CURSO DE 6 M, DIAMETRO DO PISTAO DE 5,5 CM - MANUTENÇÃO. AF_11/2016</v>
          </cell>
          <cell r="D1171" t="str">
            <v>H</v>
          </cell>
          <cell r="E1171">
            <v>1.1000000000000001</v>
          </cell>
          <cell r="F1171" t="str">
            <v xml:space="preserve">SINAPI  </v>
          </cell>
        </row>
        <row r="1172">
          <cell r="B1172">
            <v>95627</v>
          </cell>
          <cell r="C1172" t="str">
            <v>ROLO COMPACTADOR VIBRATORIO TANDEM, ACO LISO, POTENCIA 125 HP, PESO SEM/COM LASTRO 10,20/11,65 T, LARGURA DE TRABALHO 1,73 M - DEPRECIAÇÃO. AF_11/2016</v>
          </cell>
          <cell r="D1172" t="str">
            <v>H</v>
          </cell>
          <cell r="E1172">
            <v>44.69</v>
          </cell>
          <cell r="F1172" t="str">
            <v xml:space="preserve">SINAPI  </v>
          </cell>
        </row>
        <row r="1173">
          <cell r="B1173">
            <v>95628</v>
          </cell>
          <cell r="C1173" t="str">
            <v>ROLO COMPACTADOR VIBRATORIO TANDEM, ACO LISO, POTENCIA 125 HP, PESO SEM/COM LASTRO 10,20/11,65 T, LARGURA DE TRABALHO 1,73 M - JUROS. AF_11/2016</v>
          </cell>
          <cell r="D1173" t="str">
            <v>H</v>
          </cell>
          <cell r="E1173">
            <v>6.2</v>
          </cell>
          <cell r="F1173" t="str">
            <v xml:space="preserve">SINAPI  </v>
          </cell>
        </row>
        <row r="1174">
          <cell r="B1174">
            <v>95629</v>
          </cell>
          <cell r="C1174" t="str">
            <v>ROLO COMPACTADOR VIBRATORIO TANDEM, ACO LISO, POTENCIA 125 HP, PESO SEM/COM LASTRO 10,20/11,65 T, LARGURA DE TRABALHO 1,73 M - MANUTENÇÃO. AF_11/2016</v>
          </cell>
          <cell r="D1174" t="str">
            <v>H</v>
          </cell>
          <cell r="E1174">
            <v>55.93</v>
          </cell>
          <cell r="F1174" t="str">
            <v xml:space="preserve">SINAPI  </v>
          </cell>
        </row>
        <row r="1175">
          <cell r="B1175">
            <v>95630</v>
          </cell>
          <cell r="C1175" t="str">
            <v>ROLO COMPACTADOR VIBRATORIO TANDEM, ACO LISO, POTENCIA 125 HP, PESO SEM/COM LASTRO 10,20/11,65 T, LARGURA DE TRABALHO 1,73 M - MATERIAIS NA OPERAÇÃO. AF_11/2016</v>
          </cell>
          <cell r="D1175" t="str">
            <v>H</v>
          </cell>
          <cell r="E1175">
            <v>113.98</v>
          </cell>
          <cell r="F1175" t="str">
            <v xml:space="preserve">SINAPI  </v>
          </cell>
        </row>
        <row r="1176">
          <cell r="B1176">
            <v>95698</v>
          </cell>
          <cell r="C1176" t="str">
            <v>PERFURATRIZ MANUAL, TORQUE MAXIMO 55 KGF.M, POTENCIA 5 CV, COM DIAMETRO MAXIMO 8 1/2" - DEPRECIAÇÃO. AF_11/2016</v>
          </cell>
          <cell r="D1176" t="str">
            <v>H</v>
          </cell>
          <cell r="E1176">
            <v>3.57</v>
          </cell>
          <cell r="F1176" t="str">
            <v xml:space="preserve">SINAPI  </v>
          </cell>
        </row>
        <row r="1177">
          <cell r="B1177">
            <v>95699</v>
          </cell>
          <cell r="C1177" t="str">
            <v>PERFURATRIZ MANUAL, TORQUE MAXIMO 55 KGF.M, POTENCIA 5 CV, COM DIAMETRO MAXIMO 8 1/2" - JUROS. AF_11/2016</v>
          </cell>
          <cell r="D1177" t="str">
            <v>H</v>
          </cell>
          <cell r="E1177">
            <v>0.42</v>
          </cell>
          <cell r="F1177" t="str">
            <v xml:space="preserve">SINAPI  </v>
          </cell>
        </row>
        <row r="1178">
          <cell r="B1178">
            <v>95700</v>
          </cell>
          <cell r="C1178" t="str">
            <v>PERFURATRIZ MANUAL, TORQUE MAXIMO 55 KGF.M, POTENCIA 5 CV, COM DIAMETRO MAXIMO 8 1/2" - MANUTENÇÃO. AF_11/2016</v>
          </cell>
          <cell r="D1178" t="str">
            <v>H</v>
          </cell>
          <cell r="E1178">
            <v>4.47</v>
          </cell>
          <cell r="F1178" t="str">
            <v xml:space="preserve">SINAPI  </v>
          </cell>
        </row>
        <row r="1179">
          <cell r="B1179">
            <v>95701</v>
          </cell>
          <cell r="C1179" t="str">
            <v>PERFURATRIZ MANUAL, TORQUE MAXIMO 55 KGF.M, POTENCIA 5 CV, COM DIAMETRO MAXIMO 8 1/2" - MATERIAIS NA OPERAÇÃO. AF_11/2016</v>
          </cell>
          <cell r="D1179" t="str">
            <v>H</v>
          </cell>
          <cell r="E1179">
            <v>2.81</v>
          </cell>
          <cell r="F1179" t="str">
            <v xml:space="preserve">SINAPI  </v>
          </cell>
        </row>
        <row r="1180">
          <cell r="B1180">
            <v>95704</v>
          </cell>
          <cell r="C1180" t="str">
            <v>PERFURATRIZ SOBRE ESTEIRA, TORQUE MÁXIMO 600 KGF, POTÊNCIA ENTRE 50 E 60 HP, DIÂMETRO MÁXIMO 10 - DEPRECIAÇÃO. AF_11/2016</v>
          </cell>
          <cell r="D1180" t="str">
            <v>H</v>
          </cell>
          <cell r="E1180">
            <v>46.43</v>
          </cell>
          <cell r="F1180" t="str">
            <v xml:space="preserve">SINAPI  </v>
          </cell>
        </row>
        <row r="1181">
          <cell r="B1181">
            <v>95705</v>
          </cell>
          <cell r="C1181" t="str">
            <v>PERFURATRIZ SOBRE ESTEIRA, TORQUE MÁXIMO 600 KGF, POTÊNCIA ENTRE 50 E 60 HP, DIÂMETRO MÁXIMO 10 - JUROS. AF_11/2016</v>
          </cell>
          <cell r="D1181" t="str">
            <v>H</v>
          </cell>
          <cell r="E1181">
            <v>6.36</v>
          </cell>
          <cell r="F1181" t="str">
            <v xml:space="preserve">SINAPI  </v>
          </cell>
        </row>
        <row r="1182">
          <cell r="B1182">
            <v>95706</v>
          </cell>
          <cell r="C1182" t="str">
            <v>PERFURATRIZ SOBRE ESTEIRA, TORQUE MÁXIMO 600 KGF, POTÊNCIA ENTRE 50 E 60 HP, DIÂMETRO MÁXIMO 10 - MANUTENÇÃO. AF_11/2016</v>
          </cell>
          <cell r="D1182" t="str">
            <v>H</v>
          </cell>
          <cell r="E1182">
            <v>58.11</v>
          </cell>
          <cell r="F1182" t="str">
            <v xml:space="preserve">SINAPI  </v>
          </cell>
        </row>
        <row r="1183">
          <cell r="B1183">
            <v>95707</v>
          </cell>
          <cell r="C1183" t="str">
            <v>PERFURATRIZ SOBRE ESTEIRA, TORQUE MÁXIMO 600 KGF, POTÊNCIA ENTRE 50 E 60 HP, DIÂMETRO MÁXIMO 10 - MATERIAIS NA OPERAÇÃO. AF_11/2016</v>
          </cell>
          <cell r="D1183" t="str">
            <v>H</v>
          </cell>
          <cell r="E1183">
            <v>3.69</v>
          </cell>
          <cell r="F1183" t="str">
            <v xml:space="preserve">SINAPI  </v>
          </cell>
        </row>
        <row r="1184">
          <cell r="B1184">
            <v>95710</v>
          </cell>
          <cell r="C1184" t="str">
            <v>ESCAVADEIRA HIDRAULICA SOBRE ESTEIRA, COM GARRA GIRATORIA DE MANDIBULAS, PESO OPERACIONAL ENTRE 22,00 E 25,50 TON, POTENCIA LIQUIDA ENTRE 150 E 160 HP - DEPRECIAÇÃO. AF_11/2016</v>
          </cell>
          <cell r="D1184" t="str">
            <v>H</v>
          </cell>
          <cell r="E1184">
            <v>55.81</v>
          </cell>
          <cell r="F1184" t="str">
            <v xml:space="preserve">SINAPI  </v>
          </cell>
        </row>
        <row r="1185">
          <cell r="B1185">
            <v>95711</v>
          </cell>
          <cell r="C1185" t="str">
            <v>ESCAVADEIRA HIDRAULICA SOBRE ESTEIRA, COM GARRA GIRATORIA DE MANDIBULAS, PESO OPERACIONAL ENTRE 22,00 E 25,50 TON, POTENCIA LIQUIDA ENTRE 150 E 160 HP - JUROS. AF_11/2016</v>
          </cell>
          <cell r="D1185" t="str">
            <v>H</v>
          </cell>
          <cell r="E1185">
            <v>7.57</v>
          </cell>
          <cell r="F1185" t="str">
            <v xml:space="preserve">SINAPI  </v>
          </cell>
        </row>
        <row r="1186">
          <cell r="B1186">
            <v>95712</v>
          </cell>
          <cell r="C1186" t="str">
            <v>ESCAVADEIRA HIDRAULICA SOBRE ESTEIRA, COM GARRA GIRATORIA DE MANDIBULAS, PESO OPERACIONAL ENTRE 22,00 E 25,50 TON, POTENCIA LIQUIDA ENTRE 150 E 160 HP - MANUTENÇÃO. AF_11/2016</v>
          </cell>
          <cell r="D1186" t="str">
            <v>H</v>
          </cell>
          <cell r="E1186">
            <v>69.760000000000005</v>
          </cell>
          <cell r="F1186" t="str">
            <v xml:space="preserve">SINAPI  </v>
          </cell>
        </row>
        <row r="1187">
          <cell r="B1187">
            <v>95713</v>
          </cell>
          <cell r="C1187" t="str">
            <v>ESCAVADEIRA HIDRAULICA SOBRE ESTEIRA, COM GARRA GIRATORIA DE MANDIBULAS, PESO OPERACIONAL ENTRE 22,00 E 25,50 TON, POTENCIA LIQUIDA ENTRE 150 E 160 HP - MATERIAIS NA OPERAÇÃO. AF_11/2016</v>
          </cell>
          <cell r="D1187" t="str">
            <v>H</v>
          </cell>
          <cell r="E1187">
            <v>114.82</v>
          </cell>
          <cell r="F1187" t="str">
            <v xml:space="preserve">SINAPI  </v>
          </cell>
        </row>
        <row r="1188">
          <cell r="B1188">
            <v>95716</v>
          </cell>
          <cell r="C1188" t="str">
            <v>ESCAVADEIRA HIDRAULICA SOBRE ESTEIRA, EQUIPADA COM CLAMSHELL, COM CAPACIDADE DA CAÇAMBA ENTRE 1,20 E 1,50 M3, PESO OPERACIONAL ENTRE 20,00 E 22,00 TON, POTENCIA LIQUIDA ENTRE 150 E 160 HP - DEPRECIAÇÃO. AF_11/2016</v>
          </cell>
          <cell r="D1188" t="str">
            <v>H</v>
          </cell>
          <cell r="E1188">
            <v>53.72</v>
          </cell>
          <cell r="F1188" t="str">
            <v xml:space="preserve">SINAPI  </v>
          </cell>
        </row>
        <row r="1189">
          <cell r="B1189">
            <v>95717</v>
          </cell>
          <cell r="C1189" t="str">
            <v>ESCAVADEIRA HIDRAULICA SOBRE ESTEIRA, EQUIPADA COM CLAMSHELL, COM CAPACIDADE DA CAÇAMBA ENTRE 1,20 E 1,50 M3, PESO OPERACIONAL ENTRE 20,00 E 22,00 TON, POTENCIA LIQUIDA ENTRE 150 E 160 HP - JUROS. AF_11/2016</v>
          </cell>
          <cell r="D1189" t="str">
            <v>H</v>
          </cell>
          <cell r="E1189">
            <v>7.29</v>
          </cell>
          <cell r="F1189" t="str">
            <v xml:space="preserve">SINAPI  </v>
          </cell>
        </row>
        <row r="1190">
          <cell r="B1190">
            <v>95718</v>
          </cell>
          <cell r="C1190" t="str">
            <v>ESCAVADEIRA HIDRAULICA SOBRE ESTEIRA, EQUIPADA COM CLAMSHELL, COM CAPACIDADE DA CAÇAMBA ENTRE 1,20 E 1,50 M3, PESO OPERACIONAL ENTRE 20,00 E 22,00 TON, POTENCIA LIQUIDA ENTRE 150 E 160 HP - MANUTENÇÃO. AF_11/2016</v>
          </cell>
          <cell r="D1190" t="str">
            <v>H</v>
          </cell>
          <cell r="E1190">
            <v>67.16</v>
          </cell>
          <cell r="F1190" t="str">
            <v xml:space="preserve">SINAPI  </v>
          </cell>
        </row>
        <row r="1191">
          <cell r="B1191">
            <v>95719</v>
          </cell>
          <cell r="C1191" t="str">
            <v>ESCAVADEIRA HIDRAULICA SOBRE ESTEIRA, EQUIPADA COM CLAMSHELL, COM CAPACIDADE DA CAÇAMBA ENTRE 1,20 E 1,50 M3, PESO OPERACIONAL ENTRE 20,00 E 22,00 TON, POTENCIA LIQUIDA ENTRE 150 E 160 HP - MATERIAIS NA OPERAÇÃO. AF_11/2016</v>
          </cell>
          <cell r="D1191" t="str">
            <v>H</v>
          </cell>
          <cell r="E1191">
            <v>114.82</v>
          </cell>
          <cell r="F1191" t="str">
            <v xml:space="preserve">SINAPI  </v>
          </cell>
        </row>
        <row r="1192">
          <cell r="B1192">
            <v>95869</v>
          </cell>
          <cell r="C1192" t="str">
            <v>GRUPO GERADOR COM CARENAGEM, MOTOR DIESEL POTÊNCIA STANDART ENTRE 250 E 260 KVA - JUROS. AF_12/2016</v>
          </cell>
          <cell r="D1192" t="str">
            <v>H</v>
          </cell>
          <cell r="E1192">
            <v>1.59</v>
          </cell>
          <cell r="F1192" t="str">
            <v xml:space="preserve">SINAPI  </v>
          </cell>
        </row>
        <row r="1193">
          <cell r="B1193">
            <v>95870</v>
          </cell>
          <cell r="C1193" t="str">
            <v>GRUPO GERADOR COM CARENAGEM, MOTOR DIESEL POTÊNCIA STANDART ENTRE 250 E 260 KVA - MANUTENÇÃO. AF_12/2016</v>
          </cell>
          <cell r="D1193" t="str">
            <v>H</v>
          </cell>
          <cell r="E1193">
            <v>7.92</v>
          </cell>
          <cell r="F1193" t="str">
            <v xml:space="preserve">SINAPI  </v>
          </cell>
        </row>
        <row r="1194">
          <cell r="B1194">
            <v>95871</v>
          </cell>
          <cell r="C1194" t="str">
            <v>GRUPO GERADOR COM CARENAGEM, MOTOR DIESEL POTÊNCIA STANDART ENTRE 250 E 260 KVA - MATERIAIS NA OPERAÇÃO. AF_12/2016</v>
          </cell>
          <cell r="D1194" t="str">
            <v>H</v>
          </cell>
          <cell r="E1194">
            <v>348.68</v>
          </cell>
          <cell r="F1194" t="str">
            <v xml:space="preserve">SINAPI  </v>
          </cell>
        </row>
        <row r="1195">
          <cell r="B1195">
            <v>95874</v>
          </cell>
          <cell r="C1195" t="str">
            <v>GRUPO GERADOR COM CARENAGEM, MOTOR DIESEL POTÊNCIA STANDART ENTRE 250 E 260 KVA - DEPRECIAÇÃO. AF_12/2016</v>
          </cell>
          <cell r="D1195" t="str">
            <v>H</v>
          </cell>
          <cell r="E1195">
            <v>8.8800000000000008</v>
          </cell>
          <cell r="F1195" t="str">
            <v xml:space="preserve">SINAPI  </v>
          </cell>
        </row>
        <row r="1196">
          <cell r="B1196">
            <v>96008</v>
          </cell>
          <cell r="C1196" t="str">
            <v>TRATOR DE PNEUS COM POTÊNCIA DE 122 CV, TRAÇÃO 4X4, COM VASSOURA MECÂNICA ACOPLADA - DEPRECIAÇÃO. AF_02/2017</v>
          </cell>
          <cell r="D1196" t="str">
            <v>H</v>
          </cell>
          <cell r="E1196">
            <v>23.63</v>
          </cell>
          <cell r="F1196" t="str">
            <v xml:space="preserve">SINAPI  </v>
          </cell>
        </row>
        <row r="1197">
          <cell r="B1197">
            <v>96009</v>
          </cell>
          <cell r="C1197" t="str">
            <v>TRATOR DE PNEUS COM POTÊNCIA DE 122 CV, TRAÇÃO 4X4, COM VASSOURA MECÂNICA ACOPLADA - JUROS. AF_02/2017</v>
          </cell>
          <cell r="D1197" t="str">
            <v>H</v>
          </cell>
          <cell r="E1197">
            <v>3.28</v>
          </cell>
          <cell r="F1197" t="str">
            <v xml:space="preserve">SINAPI  </v>
          </cell>
        </row>
        <row r="1198">
          <cell r="B1198">
            <v>96011</v>
          </cell>
          <cell r="C1198" t="str">
            <v>TRATOR DE PNEUS COM POTÊNCIA DE 122 CV, TRAÇÃO 4X4, COM VASSOURA MECÂNICA ACOPLADA - MANUTENÇÃO. AF_02/2017</v>
          </cell>
          <cell r="D1198" t="str">
            <v>H</v>
          </cell>
          <cell r="E1198">
            <v>25.84</v>
          </cell>
          <cell r="F1198" t="str">
            <v xml:space="preserve">SINAPI  </v>
          </cell>
        </row>
        <row r="1199">
          <cell r="B1199">
            <v>96012</v>
          </cell>
          <cell r="C1199" t="str">
            <v>TRATOR DE PNEUS COM POTÊNCIA DE 122 CV, TRAÇÃO 4X4, COM VASSOURA MECÂNICA ACOPLADA - MATERIAIS NA OPERAÇÃO. AF_02/2017</v>
          </cell>
          <cell r="D1199" t="str">
            <v>H</v>
          </cell>
          <cell r="E1199">
            <v>123.46</v>
          </cell>
          <cell r="F1199" t="str">
            <v xml:space="preserve">SINAPI  </v>
          </cell>
        </row>
        <row r="1200">
          <cell r="B1200">
            <v>96015</v>
          </cell>
          <cell r="C1200" t="str">
            <v>TRATOR DE PNEUS COM POTÊNCIA DE 122 CV, TRAÇÃO 4X4, COM GRADE DE DISCOS ACOPLADA - DEPRECIAÇÃO. AF_02/2017</v>
          </cell>
          <cell r="D1200" t="str">
            <v>H</v>
          </cell>
          <cell r="E1200">
            <v>23.37</v>
          </cell>
          <cell r="F1200" t="str">
            <v xml:space="preserve">SINAPI  </v>
          </cell>
        </row>
        <row r="1201">
          <cell r="B1201">
            <v>96016</v>
          </cell>
          <cell r="C1201" t="str">
            <v>TRATOR DE PNEUS COM POTÊNCIA DE 122 CV, TRAÇÃO 4X4, COM GRADE DE DISCOS ACOPLADA - JUROS. AF_02/2017</v>
          </cell>
          <cell r="D1201" t="str">
            <v>H</v>
          </cell>
          <cell r="E1201">
            <v>3.24</v>
          </cell>
          <cell r="F1201" t="str">
            <v xml:space="preserve">SINAPI  </v>
          </cell>
        </row>
        <row r="1202">
          <cell r="B1202">
            <v>96018</v>
          </cell>
          <cell r="C1202" t="str">
            <v>TRATOR DE PNEUS COM POTÊNCIA DE 122 CV, TRAÇÃO 4X4, COM GRADE DE DISCOS ACOPLADA - MANUTENÇÃO. AF_02/2017</v>
          </cell>
          <cell r="D1202" t="str">
            <v>H</v>
          </cell>
          <cell r="E1202">
            <v>25.56</v>
          </cell>
          <cell r="F1202" t="str">
            <v xml:space="preserve">SINAPI  </v>
          </cell>
        </row>
        <row r="1203">
          <cell r="B1203">
            <v>96019</v>
          </cell>
          <cell r="C1203" t="str">
            <v>TRATOR DE PNEUS COM POTÊNCIA DE 122 CV, TRAÇÃO 4X4, COM GRADE DE DISCOS ACOPLADA - MATERIAIS NA OPERAÇÃO. AF_02/2017</v>
          </cell>
          <cell r="D1203" t="str">
            <v>H</v>
          </cell>
          <cell r="E1203">
            <v>123.46</v>
          </cell>
          <cell r="F1203" t="str">
            <v xml:space="preserve">SINAPI  </v>
          </cell>
        </row>
        <row r="1204">
          <cell r="B1204">
            <v>96023</v>
          </cell>
          <cell r="C1204" t="str">
            <v>TRATOR DE PNEUS COM POTÊNCIA DE 85 CV, TRAÇÃO 4X4, COM GRADE DE DISCOS ACOPLADA - DEPRECIAÇÃO. AF_02/2017</v>
          </cell>
          <cell r="D1204" t="str">
            <v>H</v>
          </cell>
          <cell r="E1204">
            <v>18.27</v>
          </cell>
          <cell r="F1204" t="str">
            <v xml:space="preserve">SINAPI  </v>
          </cell>
        </row>
        <row r="1205">
          <cell r="B1205">
            <v>96024</v>
          </cell>
          <cell r="C1205" t="str">
            <v>TRATOR DE PNEUS COM POTÊNCIA DE 85 CV, TRAÇÃO 4X4, COM GRADE DE DISCOS ACOPLADA - JUROS. AF_02/2017</v>
          </cell>
          <cell r="D1205" t="str">
            <v>H</v>
          </cell>
          <cell r="E1205">
            <v>2.5299999999999998</v>
          </cell>
          <cell r="F1205" t="str">
            <v xml:space="preserve">SINAPI  </v>
          </cell>
        </row>
        <row r="1206">
          <cell r="B1206">
            <v>96026</v>
          </cell>
          <cell r="C1206" t="str">
            <v>TRATOR DE PNEUS COM POTÊNCIA DE 85 CV, TRAÇÃO 4X4, COM GRADE DE DISCOS ACOPLADA - MANUTENÇÃO. AF_02/2017</v>
          </cell>
          <cell r="D1206" t="str">
            <v>H</v>
          </cell>
          <cell r="E1206">
            <v>19.98</v>
          </cell>
          <cell r="F1206" t="str">
            <v xml:space="preserve">SINAPI  </v>
          </cell>
        </row>
        <row r="1207">
          <cell r="B1207">
            <v>96027</v>
          </cell>
          <cell r="C1207" t="str">
            <v>TRATOR DE PNEUS COM POTÊNCIA DE 85 CV, TRAÇÃO 4X4, COM GRADE DE DISCOS ACOPLADA - MATERIAIS NA OPERAÇÃO. AF_02/2017</v>
          </cell>
          <cell r="D1207" t="str">
            <v>H</v>
          </cell>
          <cell r="E1207">
            <v>86.02</v>
          </cell>
          <cell r="F1207" t="str">
            <v xml:space="preserve">SINAPI  </v>
          </cell>
        </row>
        <row r="1208">
          <cell r="B1208">
            <v>96030</v>
          </cell>
          <cell r="C1208" t="str">
            <v>CAMINHÃO BASCULANTE 10 M3, TRUCADO, POTÊNCIA 230 CV, INCLUSIVE CAÇAMBA METÁLICA, COM DISTRIBUIDOR DE AGREGADOS ACOPLADO - DEPRECIAÇÃO. AF_02/2017</v>
          </cell>
          <cell r="D1208" t="str">
            <v>H</v>
          </cell>
          <cell r="E1208">
            <v>32.29</v>
          </cell>
          <cell r="F1208" t="str">
            <v xml:space="preserve">SINAPI  </v>
          </cell>
        </row>
        <row r="1209">
          <cell r="B1209">
            <v>96031</v>
          </cell>
          <cell r="C1209" t="str">
            <v>CAMINHÃO BASCULANTE 10 M3, TRUCADO, POTÊNCIA 230 CV, INCLUSIVE CAÇAMBA METÁLICA, COM DISTRIBUIDOR DE AGREGADOS ACOPLADO - JUROS. AF_02/2017</v>
          </cell>
          <cell r="D1209" t="str">
            <v>H</v>
          </cell>
          <cell r="E1209">
            <v>6.18</v>
          </cell>
          <cell r="F1209" t="str">
            <v xml:space="preserve">SINAPI  </v>
          </cell>
        </row>
        <row r="1210">
          <cell r="B1210">
            <v>96032</v>
          </cell>
          <cell r="C1210" t="str">
            <v>CAMINHÃO BASCULANTE 10 M3, TRUCADO, POTÊNCIA 230 CV, INCLUSIVE CAÇAMBA METÁLICA, COM DISTRIBUIDOR DE AGREGADOS ACOPLADO - IMPOSTOS E SEGUROS. AF_02/2017</v>
          </cell>
          <cell r="D1210" t="str">
            <v>H</v>
          </cell>
          <cell r="E1210">
            <v>4.8899999999999997</v>
          </cell>
          <cell r="F1210" t="str">
            <v xml:space="preserve">SINAPI  </v>
          </cell>
        </row>
        <row r="1211">
          <cell r="B1211">
            <v>96033</v>
          </cell>
          <cell r="C1211" t="str">
            <v>CAMINHÃO BASCULANTE 10 M3, TRUCADO, POTÊNCIA 230 CV, INCLUSIVE CAÇAMBA METÁLICA, COM DISTRIBUIDOR DE AGREGADOS ACOPLADO - MANUTENÇÃO. AF_02/2017</v>
          </cell>
          <cell r="D1211" t="str">
            <v>H</v>
          </cell>
          <cell r="E1211">
            <v>55.18</v>
          </cell>
          <cell r="F1211" t="str">
            <v xml:space="preserve">SINAPI  </v>
          </cell>
        </row>
        <row r="1212">
          <cell r="B1212">
            <v>96034</v>
          </cell>
          <cell r="C1212" t="str">
            <v>CAMINHÃO BASCULANTE 10 M3, TRUCADO, POTÊNCIA 230 CV, INCLUSIVE CAÇAMBA METÁLICA, COM DISTRIBUIDOR DE AGREGADOS ACOPLADO - MATERIAIS NA OPERAÇÃO. AF_02/2017</v>
          </cell>
          <cell r="D1212" t="str">
            <v>H</v>
          </cell>
          <cell r="E1212">
            <v>181.06</v>
          </cell>
          <cell r="F1212" t="str">
            <v xml:space="preserve">SINAPI  </v>
          </cell>
        </row>
        <row r="1213">
          <cell r="B1213">
            <v>96053</v>
          </cell>
          <cell r="C1213" t="str">
            <v>TRATOR DE PNEUS COM POTÊNCIA DE 85 CV, TRAÇÃO 4X4, COM VASSOURA MECÂNICA ACOPLADA - DEPRECIAÇÃO. AF_03/2017</v>
          </cell>
          <cell r="D1213" t="str">
            <v>H</v>
          </cell>
          <cell r="E1213">
            <v>18.53</v>
          </cell>
          <cell r="F1213" t="str">
            <v xml:space="preserve">SINAPI  </v>
          </cell>
        </row>
        <row r="1214">
          <cell r="B1214">
            <v>96054</v>
          </cell>
          <cell r="C1214" t="str">
            <v>MINICARREGADEIRA SOBRE RODAS POTENCIA 47HP CAPACIDADE OPERACAO 646 KG, COM VASSOURA MECÂNICA ACOPLADA - DEPRECIAÇÃO. AF_03/2017</v>
          </cell>
          <cell r="D1214" t="str">
            <v>H</v>
          </cell>
          <cell r="E1214">
            <v>37.21</v>
          </cell>
          <cell r="F1214" t="str">
            <v xml:space="preserve">SINAPI  </v>
          </cell>
        </row>
        <row r="1215">
          <cell r="B1215">
            <v>96055</v>
          </cell>
          <cell r="C1215" t="str">
            <v>TRATOR DE PNEUS COM POTÊNCIA DE 85 CV, TRAÇÃO 4X4, COM VASSOURA MECÂNICA ACOPLADA - JUROS. AF_03/2017</v>
          </cell>
          <cell r="D1215" t="str">
            <v>H</v>
          </cell>
          <cell r="E1215">
            <v>2.57</v>
          </cell>
          <cell r="F1215" t="str">
            <v xml:space="preserve">SINAPI  </v>
          </cell>
        </row>
        <row r="1216">
          <cell r="B1216">
            <v>96056</v>
          </cell>
          <cell r="C1216" t="str">
            <v>TRATOR DE PNEUS COM POTÊNCIA DE 85 CV, TRAÇÃO 4X4, COM VASSOURA MECÂNICA ACOPLADA - MANUTENÇÃO. AF_03/2017</v>
          </cell>
          <cell r="D1216" t="str">
            <v>H</v>
          </cell>
          <cell r="E1216">
            <v>20.260000000000002</v>
          </cell>
          <cell r="F1216" t="str">
            <v xml:space="preserve">SINAPI  </v>
          </cell>
        </row>
        <row r="1217">
          <cell r="B1217">
            <v>96057</v>
          </cell>
          <cell r="C1217" t="str">
            <v>TRATOR DE PNEUS COM POTÊNCIA DE 85 CV, TRAÇÃO 4X4, COM VASSOURA MECÂNICA ACOPLADA - MATERIAIS NA OPERAÇÃO. AF_03/2017</v>
          </cell>
          <cell r="D1217" t="str">
            <v>H</v>
          </cell>
          <cell r="E1217">
            <v>86.02</v>
          </cell>
          <cell r="F1217" t="str">
            <v xml:space="preserve">SINAPI  </v>
          </cell>
        </row>
        <row r="1218">
          <cell r="B1218">
            <v>96060</v>
          </cell>
          <cell r="C1218" t="str">
            <v>MINICARREGADEIRA SOBRE RODAS POTENCIA 47HP CAPACIDADE OPERACAO 646 KG, COM VASSOURA MECÂNICA ACOPLADA - JUROS. AF_03/2017</v>
          </cell>
          <cell r="D1218" t="str">
            <v>H</v>
          </cell>
          <cell r="E1218">
            <v>3.75</v>
          </cell>
          <cell r="F1218" t="str">
            <v xml:space="preserve">SINAPI  </v>
          </cell>
        </row>
        <row r="1219">
          <cell r="B1219">
            <v>96061</v>
          </cell>
          <cell r="C1219" t="str">
            <v>MINICARREGADEIRA SOBRE RODAS POTENCIA 47HP CAPACIDADE OPERACAO 646 KG, COM VASSOURA MECÂNICA ACOPLADA - MANUTENÇÃO. AF_03/2017</v>
          </cell>
          <cell r="D1219" t="str">
            <v>H</v>
          </cell>
          <cell r="E1219">
            <v>46.51</v>
          </cell>
          <cell r="F1219" t="str">
            <v xml:space="preserve">SINAPI  </v>
          </cell>
        </row>
        <row r="1220">
          <cell r="B1220">
            <v>96062</v>
          </cell>
          <cell r="C1220" t="str">
            <v>MINICARREGADEIRA SOBRE RODAS POTENCIA 47HP CAPACIDADE OPERACAO 646 KG, COM VASSOURA MECÂNICA ACOPLADA - MATERIAIS NA OPERAÇÃO. AF_03/2017</v>
          </cell>
          <cell r="D1220" t="str">
            <v>H</v>
          </cell>
          <cell r="E1220">
            <v>50.88</v>
          </cell>
          <cell r="F1220" t="str">
            <v xml:space="preserve">SINAPI  </v>
          </cell>
        </row>
        <row r="1221">
          <cell r="B1221">
            <v>96241</v>
          </cell>
          <cell r="C1221" t="str">
            <v>MINIESCAVADEIRA SOBRE ESTEIRAS, POTENCIA LIQUIDA DE *30* HP, PESO OPERACIONAL DE *3.500* KG - DEPRECIACAO. AF_04/2017</v>
          </cell>
          <cell r="D1221" t="str">
            <v>H</v>
          </cell>
          <cell r="E1221">
            <v>32.299999999999997</v>
          </cell>
          <cell r="F1221" t="str">
            <v xml:space="preserve">SINAPI  </v>
          </cell>
        </row>
        <row r="1222">
          <cell r="B1222">
            <v>96242</v>
          </cell>
          <cell r="C1222" t="str">
            <v>MINIESCAVADEIRA SOBRE ESTEIRAS, POTENCIA LIQUIDA DE *30* HP, PESO OPERACIONAL DE *3.500* KG - JUROS. AF_04/2017</v>
          </cell>
          <cell r="D1222" t="str">
            <v>H</v>
          </cell>
          <cell r="E1222">
            <v>4.38</v>
          </cell>
          <cell r="F1222" t="str">
            <v xml:space="preserve">SINAPI  </v>
          </cell>
        </row>
        <row r="1223">
          <cell r="B1223">
            <v>96243</v>
          </cell>
          <cell r="C1223" t="str">
            <v>MINIESCAVADEIRA SOBRE ESTEIRAS, POTENCIA LIQUIDA DE *30* HP, PESO OPERACIONAL DE *3.500* KG - MANUTENCAO. AF_04/2017</v>
          </cell>
          <cell r="D1223" t="str">
            <v>H</v>
          </cell>
          <cell r="E1223">
            <v>40.369999999999997</v>
          </cell>
          <cell r="F1223" t="str">
            <v xml:space="preserve">SINAPI  </v>
          </cell>
        </row>
        <row r="1224">
          <cell r="B1224">
            <v>96244</v>
          </cell>
          <cell r="C1224" t="str">
            <v>MINIESCAVADEIRA SOBRE ESTEIRAS, POTENCIA LIQUIDA DE *30* HP, PESO OPERACIONAL DE *3.500* KG - MATERIAIS NA OPERACAO. AF_04/2017</v>
          </cell>
          <cell r="D1224" t="str">
            <v>H</v>
          </cell>
          <cell r="E1224">
            <v>22.23</v>
          </cell>
          <cell r="F1224" t="str">
            <v xml:space="preserve">SINAPI  </v>
          </cell>
        </row>
        <row r="1225">
          <cell r="B1225">
            <v>96301</v>
          </cell>
          <cell r="C1225" t="str">
            <v>PERFURATRIZ ROTATIVA SOBRE ESTEIRA, TORQUE MAXIMO 2500 KGM, POTENCIA 110 HP, MOTOR DIESEL - MATERIAIS NA OPERAÇÃO. AF_05/2017</v>
          </cell>
          <cell r="D1225" t="str">
            <v>H</v>
          </cell>
          <cell r="E1225">
            <v>62.72</v>
          </cell>
          <cell r="F1225" t="str">
            <v xml:space="preserve">SINAPI  </v>
          </cell>
        </row>
        <row r="1226">
          <cell r="B1226">
            <v>96457</v>
          </cell>
          <cell r="C1226" t="str">
            <v>ROLO COMPACTADOR DE PNEUS, ESTATICO, PRESSAO VARIAVEL, POTENCIA 110 HP, PESO SEM/COM LASTRO 10,8/27 T, LARGURA DE ROLAGEM 2,30 M - MATERIAIS NA OPERACAO. AF_06/2017</v>
          </cell>
          <cell r="D1226" t="str">
            <v>H</v>
          </cell>
          <cell r="E1226">
            <v>81.510000000000005</v>
          </cell>
          <cell r="F1226" t="str">
            <v xml:space="preserve">SINAPI  </v>
          </cell>
        </row>
        <row r="1227">
          <cell r="B1227">
            <v>96458</v>
          </cell>
          <cell r="C1227" t="str">
            <v>ROLO COMPACTADOR DE PNEUS, ESTATICO, PRESSAO VARIAVEL, POTENCIA 110 HP, PESO SEM/COM LASTRO 10,8/27 T, LARGURA DE ROLAGEM 2,30 M - MANUTENCAO. AF_06/2017</v>
          </cell>
          <cell r="D1227" t="str">
            <v>H</v>
          </cell>
          <cell r="E1227">
            <v>62.03</v>
          </cell>
          <cell r="F1227" t="str">
            <v xml:space="preserve">SINAPI  </v>
          </cell>
        </row>
        <row r="1228">
          <cell r="B1228">
            <v>96459</v>
          </cell>
          <cell r="C1228" t="str">
            <v>ROLO COMPACTADOR DE PNEUS, ESTATICO, PRESSAO VARIAVEL, POTENCIA 110 HP, PESO SEM/COM LASTRO 10,8/27 T, LARGURA DE ROLAGEM 2,30 M - JUROS. AF_06/2017</v>
          </cell>
          <cell r="D1228" t="str">
            <v>H</v>
          </cell>
          <cell r="E1228">
            <v>6.88</v>
          </cell>
          <cell r="F1228" t="str">
            <v xml:space="preserve">SINAPI  </v>
          </cell>
        </row>
        <row r="1229">
          <cell r="B1229">
            <v>96460</v>
          </cell>
          <cell r="C1229" t="str">
            <v>ROLO COMPACTADOR DE PNEUS, ESTATICO, PRESSAO VARIAVEL, POTENCIA 110 HP, PESO SEM/COM LASTRO 10,8/27 T, LARGURA DE ROLAGEM 2,30 M - DEPRECIAÇÃO. AF_06/2017</v>
          </cell>
          <cell r="D1229" t="str">
            <v>H</v>
          </cell>
          <cell r="E1229">
            <v>49.57</v>
          </cell>
          <cell r="F1229" t="str">
            <v xml:space="preserve">SINAPI  </v>
          </cell>
        </row>
        <row r="1230">
          <cell r="B1230">
            <v>98760</v>
          </cell>
          <cell r="C1230" t="str">
            <v>INVERSOR DE SOLDA MONOFÁSICO DE 160 A, POTÊNCIA DE 5400 W, TENSÃO DE 220 V, PARA SOLDA COM ELETRODOS DE 2,0 A 4,0 MM E PROCESSO TIG - DEPRECIAÇÃO. AF_06/2018</v>
          </cell>
          <cell r="D1230" t="str">
            <v>H</v>
          </cell>
          <cell r="E1230">
            <v>0.05</v>
          </cell>
          <cell r="F1230" t="str">
            <v xml:space="preserve">SINAPI  </v>
          </cell>
        </row>
        <row r="1231">
          <cell r="B1231">
            <v>98761</v>
          </cell>
          <cell r="C1231" t="str">
            <v>INVERSOR DE SOLDA MONOFÁSICO DE 160 A, POTÊNCIA DE 5400 W, TENSÃO DE 220 V, PARA SOLDA COM ELETRODOS DE 2,0 A 4,0 MM E PROCESSO TIG - JUROS. AF_06/2018</v>
          </cell>
          <cell r="D1231" t="str">
            <v>H</v>
          </cell>
          <cell r="E1231">
            <v>0</v>
          </cell>
          <cell r="F1231" t="str">
            <v xml:space="preserve">SINAPI  </v>
          </cell>
        </row>
        <row r="1232">
          <cell r="B1232">
            <v>98762</v>
          </cell>
          <cell r="C1232" t="str">
            <v>INVERSOR DE SOLDA MONOFÁSICO DE 160 A, POTÊNCIA DE 5400 W, TENSÃO DE 220 V, PARA SOLDA COM ELETRODOS DE 2,0 A 4,0 MM E PROCESSO TIG - MANUTENÇÃO. AF_06/2018</v>
          </cell>
          <cell r="D1232" t="str">
            <v>H</v>
          </cell>
          <cell r="E1232">
            <v>7.0000000000000007E-2</v>
          </cell>
          <cell r="F1232" t="str">
            <v xml:space="preserve">SINAPI  </v>
          </cell>
        </row>
        <row r="1233">
          <cell r="B1233">
            <v>98763</v>
          </cell>
          <cell r="C1233" t="str">
            <v>INVERSOR DE SOLDA MONOFÁSICO DE 160 A, POTÊNCIA DE 5400 W, TENSÃO DE 220 V, PARA SOLDA COM ELETRODOS DE 2,0 A 4,0 MM E PROCESSO TIG - MATERIAIS NA OPERAÇÃO. AF_06/2018</v>
          </cell>
          <cell r="D1233" t="str">
            <v>H</v>
          </cell>
          <cell r="E1233">
            <v>4.13</v>
          </cell>
          <cell r="F1233" t="str">
            <v xml:space="preserve">SINAPI  </v>
          </cell>
        </row>
        <row r="1234">
          <cell r="B1234">
            <v>99829</v>
          </cell>
          <cell r="C1234" t="str">
            <v>LAVADORA DE ALTA PRESSAO (LAVA-JATO) PARA AGUA FRIA, PRESSAO DE OPERACAO ENTRE 1400 E 1900 LIB/POL2, VAZAO MAXIMA ENTRE 400 E 700 L/H - DEPRECIAÇÃO. AF_04/2019</v>
          </cell>
          <cell r="D1234" t="str">
            <v>H</v>
          </cell>
          <cell r="E1234">
            <v>0.11</v>
          </cell>
          <cell r="F1234" t="str">
            <v xml:space="preserve">SINAPI  </v>
          </cell>
        </row>
        <row r="1235">
          <cell r="B1235">
            <v>99830</v>
          </cell>
          <cell r="C1235" t="str">
            <v>LAVADORA DE ALTA PRESSAO (LAVA-JATO) PARA AGUA FRIA, PRESSAO DE OPERACAO ENTRE 1400 E 1900 LIB/POL2, VAZAO MAXIMA ENTRE 400 E 700 L/H - JUROS. AF_04/2019</v>
          </cell>
          <cell r="D1235" t="str">
            <v>H</v>
          </cell>
          <cell r="E1235">
            <v>0.01</v>
          </cell>
          <cell r="F1235" t="str">
            <v xml:space="preserve">SINAPI  </v>
          </cell>
        </row>
        <row r="1236">
          <cell r="B1236">
            <v>99831</v>
          </cell>
          <cell r="C1236" t="str">
            <v>LAVADORA DE ALTA PRESSAO (LAVA-JATO) PARA AGUA FRIA, PRESSAO DE OPERACAO ENTRE 1400 E 1900 LIB/POL2, VAZAO MAXIMA ENTRE 400 E 700 L/H - MANUTENÇÃO. AF_04/2019</v>
          </cell>
          <cell r="D1236" t="str">
            <v>H</v>
          </cell>
          <cell r="E1236">
            <v>0.13</v>
          </cell>
          <cell r="F1236" t="str">
            <v xml:space="preserve">SINAPI  </v>
          </cell>
        </row>
        <row r="1237">
          <cell r="B1237">
            <v>99832</v>
          </cell>
          <cell r="C1237" t="str">
            <v>LAVADORA DE ALTA PRESSAO (LAVA-JATO) PARA AGUA FRIA, PRESSAO DE OPERACAO ENTRE 1400 E 1900 LIB/POL2, VAZAO MAXIMA ENTRE 400 E 700 L/H - MATERIAIS NA OPERAÇÃO. AF_04/2019</v>
          </cell>
          <cell r="D1237" t="str">
            <v>H</v>
          </cell>
          <cell r="E1237">
            <v>3.97</v>
          </cell>
          <cell r="F1237" t="str">
            <v xml:space="preserve">SINAPI  </v>
          </cell>
        </row>
        <row r="1238">
          <cell r="B1238">
            <v>100637</v>
          </cell>
          <cell r="C1238" t="str">
            <v>USINA DE MISTURA ASFÁLTICA À QUENTE, TIPO CONTRA FLUXO, PROD 100 A 140 TON/HORA - DEPRECIAÇÃO. AF_12/2019</v>
          </cell>
          <cell r="D1238" t="str">
            <v>H</v>
          </cell>
          <cell r="E1238">
            <v>130.22</v>
          </cell>
          <cell r="F1238" t="str">
            <v xml:space="preserve">SINAPI  </v>
          </cell>
        </row>
        <row r="1239">
          <cell r="B1239">
            <v>100638</v>
          </cell>
          <cell r="C1239" t="str">
            <v>USINA DE MISTURA ASFÁLTICA À QUENTE, TIPO CONTRA FLUXO, PROD 100 A 140 TON/HORA - JUROS. AF_12/2019</v>
          </cell>
          <cell r="D1239" t="str">
            <v>H</v>
          </cell>
          <cell r="E1239">
            <v>23.44</v>
          </cell>
          <cell r="F1239" t="str">
            <v xml:space="preserve">SINAPI  </v>
          </cell>
        </row>
        <row r="1240">
          <cell r="B1240">
            <v>100639</v>
          </cell>
          <cell r="C1240" t="str">
            <v>USINA DE MISTURA ASFÁLTICA À QUENTE, TIPO CONTRA FLUXO, PROD 100 A 140 TON/HORA - MANUTENÇÃO. AF_12/2019</v>
          </cell>
          <cell r="D1240" t="str">
            <v>H</v>
          </cell>
          <cell r="E1240">
            <v>209.34</v>
          </cell>
          <cell r="F1240" t="str">
            <v xml:space="preserve">SINAPI  </v>
          </cell>
        </row>
        <row r="1241">
          <cell r="B1241">
            <v>100640</v>
          </cell>
          <cell r="C1241" t="str">
            <v>USINA DE MISTURA ASFÁLTICA À QUENTE, TIPO CONTRA FLUXO, PROD 100 A 140 TON/HORA - MATERIAIS NA OPERAÇÃO. AF_12/2019</v>
          </cell>
          <cell r="D1241" t="str">
            <v>H</v>
          </cell>
          <cell r="E1241">
            <v>214.2</v>
          </cell>
          <cell r="F1241" t="str">
            <v xml:space="preserve">SINAPI  </v>
          </cell>
        </row>
        <row r="1242">
          <cell r="B1242">
            <v>100643</v>
          </cell>
          <cell r="C1242" t="str">
            <v>USINA DE ASFALTO, TIPO GRAVIMÉTRICA, PROD 150 TON/HORA - DEPRECIAÇÃO. AF_12/2019</v>
          </cell>
          <cell r="D1242" t="str">
            <v>H</v>
          </cell>
          <cell r="E1242">
            <v>342.88</v>
          </cell>
          <cell r="F1242" t="str">
            <v xml:space="preserve">SINAPI  </v>
          </cell>
        </row>
        <row r="1243">
          <cell r="B1243">
            <v>100644</v>
          </cell>
          <cell r="C1243" t="str">
            <v>USINA DE ASFALTO, TIPO GRAVIMÉTRICA, PROD 150 TON/HORA - JUROS. AF_12/2019</v>
          </cell>
          <cell r="D1243" t="str">
            <v>H</v>
          </cell>
          <cell r="E1243">
            <v>61.71</v>
          </cell>
          <cell r="F1243" t="str">
            <v xml:space="preserve">SINAPI  </v>
          </cell>
        </row>
        <row r="1244">
          <cell r="B1244">
            <v>100645</v>
          </cell>
          <cell r="C1244" t="str">
            <v>USINA DE ASFALTO, TIPO GRAVIMÉTRICA, PROD 150 TON/HORA - MANUTENÇÃO. AF_12/2019</v>
          </cell>
          <cell r="D1244" t="str">
            <v>H</v>
          </cell>
          <cell r="E1244">
            <v>551.17999999999995</v>
          </cell>
          <cell r="F1244" t="str">
            <v xml:space="preserve">SINAPI  </v>
          </cell>
        </row>
        <row r="1245">
          <cell r="B1245">
            <v>100646</v>
          </cell>
          <cell r="C1245" t="str">
            <v>USINA DE ASFALTO, TIPO GRAVIMÉTRICA, PROD 150 TON/HORA - MATERIAIS NA OPERAÇÃO. AF_12/2019</v>
          </cell>
          <cell r="D1245" t="str">
            <v>H</v>
          </cell>
          <cell r="E1245">
            <v>306</v>
          </cell>
          <cell r="F1245" t="str">
            <v xml:space="preserve">SINAPI  </v>
          </cell>
        </row>
        <row r="1246">
          <cell r="B1246">
            <v>102270</v>
          </cell>
          <cell r="C1246" t="str">
            <v>MARTELO DEMOLIDOR ELÉTRICO, COM POTÊNCIA DE 2.000 W, 1.000 IMPACTOS POR MINUTO, PESO DE 30 KG - DEPRECIAÇÃO. AF_01/2021</v>
          </cell>
          <cell r="D1246" t="str">
            <v>H</v>
          </cell>
          <cell r="E1246">
            <v>0.53</v>
          </cell>
          <cell r="F1246" t="str">
            <v xml:space="preserve">SINAPI  </v>
          </cell>
        </row>
        <row r="1247">
          <cell r="B1247">
            <v>102271</v>
          </cell>
          <cell r="C1247" t="str">
            <v>MARTELO DEMOLIDOR ELÉTRICO, COM POTÊNCIA DE 2.000 W, 1.000 IMPACTOS POR MINUTO, PESO DE 30 KG - JUROS. AF_01/2021</v>
          </cell>
          <cell r="D1247" t="str">
            <v>H</v>
          </cell>
          <cell r="E1247">
            <v>0.06</v>
          </cell>
          <cell r="F1247" t="str">
            <v xml:space="preserve">SINAPI  </v>
          </cell>
        </row>
        <row r="1248">
          <cell r="B1248">
            <v>102272</v>
          </cell>
          <cell r="C1248" t="str">
            <v>MARTELO DEMOLIDOR ELÉTRICO, COM POTÊNCIA DE 2.000 W, 1.000 IMPACTOS POR MINUTO, PESO DE 30 KG - MANUTENÇÃO. AF_01/2021</v>
          </cell>
          <cell r="D1248" t="str">
            <v>H</v>
          </cell>
          <cell r="E1248">
            <v>0.66</v>
          </cell>
          <cell r="F1248" t="str">
            <v xml:space="preserve">SINAPI  </v>
          </cell>
        </row>
        <row r="1249">
          <cell r="B1249">
            <v>102273</v>
          </cell>
          <cell r="C1249" t="str">
            <v>MARTELO DEMOLIDOR ELÉTRICO, COM POTÊNCIA DE 2.000 W, 1.000 IMPACTOS POR MINUTO, PESO DE 30 KG - MATERIAIS NA OPERAÇÃO. AF_01/2021</v>
          </cell>
          <cell r="D1249" t="str">
            <v>H</v>
          </cell>
          <cell r="E1249">
            <v>1.53</v>
          </cell>
          <cell r="F1249" t="str">
            <v xml:space="preserve">SINAPI  </v>
          </cell>
        </row>
        <row r="1250">
          <cell r="B1250">
            <v>102809</v>
          </cell>
          <cell r="C1250" t="str">
            <v>CALDEIRA A GÁS COM TERMOSTATO, CAPACIDADE 100 LITROS - MATERIAIS NA OPERAÇÃO. AF_04/2019</v>
          </cell>
          <cell r="D1250" t="str">
            <v>H</v>
          </cell>
          <cell r="E1250">
            <v>16.809999999999999</v>
          </cell>
          <cell r="F1250" t="str">
            <v xml:space="preserve">SINAPI  </v>
          </cell>
        </row>
        <row r="1251">
          <cell r="B1251">
            <v>102815</v>
          </cell>
          <cell r="C1251" t="str">
            <v>CENTRAL DE LAMA BENTONÍTICA (DEPÓSITO DE BENTONITA, MISTURADOR DE ALTA TURBULÊNCIA, SILOS DE ARMAZENAMENTO DE LAMA E ÁGUA, LABORATÓRIO DE CONTROLE DE QUALIDADE DA LAMA) - MATERIAIS NA OPERAÇÃO. AF_04/2019</v>
          </cell>
          <cell r="D1251" t="str">
            <v>H</v>
          </cell>
          <cell r="E1251">
            <v>3.06</v>
          </cell>
          <cell r="F1251" t="str">
            <v xml:space="preserve">SINAPI  </v>
          </cell>
        </row>
        <row r="1252">
          <cell r="B1252">
            <v>102826</v>
          </cell>
          <cell r="C1252" t="str">
            <v>CONJUNTO MACACO E BOMBA HIDRÁULICA PARA PROTENSAO DE CORDOALHAS, ESFORÇO MAXIMO DE 115 TONELADAS - MATERIAIS NA OPERAÇÃO. AF_04/2019</v>
          </cell>
          <cell r="D1252" t="str">
            <v>H</v>
          </cell>
          <cell r="E1252">
            <v>5.74</v>
          </cell>
          <cell r="F1252" t="str">
            <v xml:space="preserve">SINAPI  </v>
          </cell>
        </row>
        <row r="1253">
          <cell r="B1253">
            <v>102832</v>
          </cell>
          <cell r="C1253" t="str">
            <v>CONJUNTO CILINDRO E BOMBA HIDRÁULICA PARA PROTENSÃO DE MONOBARRAS PARA TIRANTES, ESFORÇO MÁXIMO DE 30 TONELADAS  - MATERIAIS NA OPERAÇÃO. AF_04/2019</v>
          </cell>
          <cell r="D1253" t="str">
            <v>H</v>
          </cell>
          <cell r="E1253">
            <v>7.65</v>
          </cell>
          <cell r="F1253" t="str">
            <v xml:space="preserve">SINAPI  </v>
          </cell>
        </row>
        <row r="1254">
          <cell r="B1254">
            <v>102843</v>
          </cell>
          <cell r="C1254" t="str">
            <v>GUINDASTE HIDRAULICO AUTOPROPELIDO, COM LANÇA TRELIÇADA 40 M, CAPACIDADE MÁXIMA 75 T, EQUIPADO COM CLAMSHELL - MATERIAIS NA OPERAÇÃO. AF_04/2019</v>
          </cell>
          <cell r="D1254" t="str">
            <v>H</v>
          </cell>
          <cell r="E1254">
            <v>171.9</v>
          </cell>
          <cell r="F1254" t="str">
            <v xml:space="preserve">SINAPI  </v>
          </cell>
        </row>
        <row r="1255">
          <cell r="B1255">
            <v>102849</v>
          </cell>
          <cell r="C1255" t="str">
            <v>GUINDASTE SOBRE ESTEIRAS, COM LANÇA TRELIÇADA 40 M, CAPACIDADE MÁXIMA 75 T - MATERIAIS NA OPERAÇÃO. AF_04/2019</v>
          </cell>
          <cell r="D1255" t="str">
            <v>H</v>
          </cell>
          <cell r="E1255">
            <v>84.04</v>
          </cell>
          <cell r="F1255" t="str">
            <v xml:space="preserve">SINAPI  </v>
          </cell>
        </row>
        <row r="1256">
          <cell r="B1256">
            <v>102855</v>
          </cell>
          <cell r="C1256" t="str">
            <v>GUINDASTE SOBRE ESTEIRAS, COM LANÇA TRELIÇADA 40 M, CAPACIDADE MÁXIMA 75 T, EQUIPADO COM CLAMSHELL - MATERIAIS NA OPERAÇÃO. AF_04/2019</v>
          </cell>
          <cell r="D1256" t="str">
            <v>H</v>
          </cell>
          <cell r="E1256">
            <v>84.04</v>
          </cell>
          <cell r="F1256" t="str">
            <v xml:space="preserve">SINAPI  </v>
          </cell>
        </row>
        <row r="1257">
          <cell r="B1257">
            <v>102861</v>
          </cell>
          <cell r="C1257" t="str">
            <v>MÁQUINA FORMER DOBRAS DIVERSAS: 220V/380V TRIFÁSICO OU MONOFÁSICO, CAPACIDADE 0,5-1,27MM, MOTOR 2CV - MATERIAIS NA OPERAÇÃO. AF_04/2019</v>
          </cell>
          <cell r="D1257" t="str">
            <v>H</v>
          </cell>
          <cell r="E1257">
            <v>1.1200000000000001</v>
          </cell>
          <cell r="F1257" t="str">
            <v xml:space="preserve">SINAPI  </v>
          </cell>
        </row>
        <row r="1258">
          <cell r="B1258">
            <v>102867</v>
          </cell>
          <cell r="C1258" t="str">
            <v>MÁQUINA SOLDA ARCO COM PISTOLA DE SOLDAGEM PARA STUD BOLT DE 5 MM A 22 MM - MATERIAIS NA OPERAÇÃO. AF_04/2019</v>
          </cell>
          <cell r="D1258" t="str">
            <v>H</v>
          </cell>
          <cell r="E1258">
            <v>0.61</v>
          </cell>
          <cell r="F1258" t="str">
            <v xml:space="preserve">SINAPI  </v>
          </cell>
        </row>
        <row r="1259">
          <cell r="B1259">
            <v>102873</v>
          </cell>
          <cell r="C1259" t="str">
            <v>PERFURATRIZ HIDRÁULICA SOBRE ESTEIRA, TORQUE MÁXIMO 161 KNM, PROFUNDIDADE MÁXIMA 54 M, DIÂMETRO MÁXIMO 1500 MM, POTÊNCIA MOTOR 268 HP - MATERIAIS NA OPERAÇÃO. AF_04/2019</v>
          </cell>
          <cell r="D1259" t="str">
            <v>H</v>
          </cell>
          <cell r="E1259">
            <v>152.72</v>
          </cell>
          <cell r="F1259" t="str">
            <v xml:space="preserve">SINAPI  </v>
          </cell>
        </row>
        <row r="1260">
          <cell r="B1260">
            <v>102879</v>
          </cell>
          <cell r="C1260" t="str">
            <v>PERFURATRIZ PARA EXECUÇÃO DE ESTACAS SECANTES, TIPO HÉLICE CONTÍNUA COM CABEÇOTE DUPLO E TUBO METÁLICO - MATERIAIS NA OPERAÇÃO. AF_04/2019</v>
          </cell>
          <cell r="D1260" t="str">
            <v>H</v>
          </cell>
          <cell r="E1260">
            <v>229.2</v>
          </cell>
          <cell r="F1260" t="str">
            <v xml:space="preserve">SINAPI  </v>
          </cell>
        </row>
        <row r="1261">
          <cell r="B1261">
            <v>102885</v>
          </cell>
          <cell r="C1261" t="str">
            <v>PLATAFORMA ELEVATÓRIA - MATERIAIS NA OPERAÇÃO. AF_04/2019</v>
          </cell>
          <cell r="D1261" t="str">
            <v>H</v>
          </cell>
          <cell r="E1261">
            <v>1.1499999999999999</v>
          </cell>
          <cell r="F1261" t="str">
            <v xml:space="preserve">SINAPI  </v>
          </cell>
        </row>
        <row r="1262">
          <cell r="B1262">
            <v>102891</v>
          </cell>
          <cell r="C1262" t="str">
            <v>PÓRTICO ROLANTE MONOVIGA, PERFIL I, 4 PERNAS, CAPACIDADE 5 T  - MATERIAIS NA OPERAÇÃO. AF_04/2019</v>
          </cell>
          <cell r="D1262" t="str">
            <v>H</v>
          </cell>
          <cell r="E1262">
            <v>1.1499999999999999</v>
          </cell>
          <cell r="F1262" t="str">
            <v xml:space="preserve">SINAPI  </v>
          </cell>
        </row>
        <row r="1263">
          <cell r="B1263">
            <v>102897</v>
          </cell>
          <cell r="C1263" t="str">
            <v>ESCAVADEIRA HIDRÁULICA SOBRE ESTEIRA, PESO OPERACIONAL ENTRE 22,00 E 23,50 T, POTÊNCIA NOMINAL 139 HP, COM MARTELO ROMPEDOR HIDRÁULICO 1700 KG - MATERIAIS NA OPERAÇÃO. AF_04/2019</v>
          </cell>
          <cell r="D1263" t="str">
            <v>H</v>
          </cell>
          <cell r="E1263">
            <v>114.82</v>
          </cell>
          <cell r="F1263" t="str">
            <v xml:space="preserve">SINAPI  </v>
          </cell>
        </row>
        <row r="1264">
          <cell r="B1264">
            <v>102903</v>
          </cell>
          <cell r="C1264" t="str">
            <v>TORRE, COMPOSTA POR GUINCHO MECÂNICO, GUINCHO MANUAL, CABOS DE AÇO, PITEIRA E SOQUETE  - MATERIAIS NA OPERAÇÃO. AF_04/2019</v>
          </cell>
          <cell r="D1264" t="str">
            <v>H</v>
          </cell>
          <cell r="E1264">
            <v>14.89</v>
          </cell>
          <cell r="F1264" t="str">
            <v xml:space="preserve">SINAPI  </v>
          </cell>
        </row>
        <row r="1265">
          <cell r="B1265">
            <v>102909</v>
          </cell>
          <cell r="C1265" t="str">
            <v>UNIDADE DOSADORA AIRLESS TIPO HOT SPRAY - MATERIAIS NA OPERAÇÃO. AF_04/2019</v>
          </cell>
          <cell r="D1265" t="str">
            <v>H</v>
          </cell>
          <cell r="E1265">
            <v>87.97</v>
          </cell>
          <cell r="F1265" t="str">
            <v xml:space="preserve">SINAPI  </v>
          </cell>
        </row>
        <row r="1266">
          <cell r="B1266">
            <v>102915</v>
          </cell>
          <cell r="C1266" t="str">
            <v>ENCERADEIRA INDUSTRIAL, 400 MM, 220V, 1 HP - MATERIAIS NA OPERAÇÃO. AF_08/2019</v>
          </cell>
          <cell r="D1266" t="str">
            <v>H</v>
          </cell>
          <cell r="E1266">
            <v>0.56000000000000005</v>
          </cell>
          <cell r="F1266" t="str">
            <v xml:space="preserve">SINAPI  </v>
          </cell>
        </row>
        <row r="1267">
          <cell r="B1267">
            <v>102927</v>
          </cell>
          <cell r="C1267" t="str">
            <v>SERRA FITA HORIZONTAL, ELÉTRICA, COM CONTROLE HIDRÁULICO, PAINEL DE COMANDO EM 24 V, MOTOR ELÉTRICO 1,5 CV, DIMENSÕES DA FITA 3880 X 27 X 0,9 MM, TRIFÁSICA - MATERIAIS NA OPERAÇÃO. AF_08/2019</v>
          </cell>
          <cell r="D1267" t="str">
            <v>H</v>
          </cell>
          <cell r="E1267">
            <v>0.84</v>
          </cell>
          <cell r="F1267" t="str">
            <v xml:space="preserve">SINAPI  </v>
          </cell>
        </row>
        <row r="1268">
          <cell r="B1268">
            <v>102933</v>
          </cell>
          <cell r="C1268" t="str">
            <v>FURADEIRA ELETROMAGNÉTICA, VELOCIDADE (SEM CARGA/ COM CARGA) 450/ 270 RPM, ESPESSURA MÁXIMA DA CHAPA A SER FURADA 50 MM, PORÇA DE ADESÃO MAGNÉTICA 17000 N, POTÊNCIA 1100 W, ALIMENTÇÃO 220 - 60 HZ, MONOFÁSICA - MATERIAIS NA OPERAÇÃO. AF_08/2019</v>
          </cell>
          <cell r="D1268" t="str">
            <v>H</v>
          </cell>
          <cell r="E1268">
            <v>0.84</v>
          </cell>
          <cell r="F1268" t="str">
            <v xml:space="preserve">SINAPI  </v>
          </cell>
        </row>
        <row r="1269">
          <cell r="B1269">
            <v>102939</v>
          </cell>
          <cell r="C1269" t="str">
            <v>MÁQUINA METALEIRA UNIVERSAL MODELO IW 110/180 BTD - MATERIAIS NA OPERAÇÃO. AF_08/2019</v>
          </cell>
          <cell r="D1269" t="str">
            <v>H</v>
          </cell>
          <cell r="E1269">
            <v>8.41</v>
          </cell>
          <cell r="F1269" t="str">
            <v xml:space="preserve">SINAPI  </v>
          </cell>
        </row>
        <row r="1270">
          <cell r="B1270">
            <v>102945</v>
          </cell>
          <cell r="C1270" t="str">
            <v>TARTARUGA DE OXICORTE CG1, MONOFÁSICA, 220 V, FREQUÊNCIA 50 HZ, VELOCIDADE DE CORTE (MM/MIN) 50 A 750, DIÂMETRO MÍNIMO DO COMPASSO MM 200 - MATERIAIS NA OPERAÇÃO. AF_08/2019</v>
          </cell>
          <cell r="D1270" t="str">
            <v>H</v>
          </cell>
          <cell r="E1270">
            <v>0.01</v>
          </cell>
          <cell r="F1270" t="str">
            <v xml:space="preserve">SINAPI  </v>
          </cell>
        </row>
        <row r="1271">
          <cell r="B1271">
            <v>102951</v>
          </cell>
          <cell r="C1271" t="str">
            <v>BETONEIRA CAPACIDADE NOMINAL DE 250 L, CAPACIDADE DE MISTURA DE 175 L, MOTOR ELÉTRICO MONOFÁSICO POTÊNCIA 1CV - MATERIAIS NA OPERAÇÃO. AF_08/2019</v>
          </cell>
          <cell r="D1271" t="str">
            <v>H</v>
          </cell>
          <cell r="E1271">
            <v>0.56000000000000005</v>
          </cell>
          <cell r="F1271" t="str">
            <v xml:space="preserve">SINAPI  </v>
          </cell>
        </row>
        <row r="1272">
          <cell r="B1272">
            <v>102957</v>
          </cell>
          <cell r="C1272" t="str">
            <v>RETROESCAVADEIRA SOBRE RODAS COM CARREGADEIRA , PESO OPERACIONAL MÍN. 6,674, POTÊNCIA LÍQ 88 HP, COM MARTELO ROMPEDOR HIDRÁULICO ENTRE  275 A 362 KG - MATERIAIS NA OPERAÇÃO. AF_02/2021</v>
          </cell>
          <cell r="D1272" t="str">
            <v>H</v>
          </cell>
          <cell r="E1272">
            <v>65.16</v>
          </cell>
          <cell r="F1272" t="str">
            <v xml:space="preserve">SINAPI  </v>
          </cell>
        </row>
        <row r="1273">
          <cell r="B1273">
            <v>102963</v>
          </cell>
          <cell r="C1273" t="str">
            <v>PERFURATRIZ HIDRÁULICA SOBRE ESTEIRA, TORQUE MÁXIMO 98 KNM, PROFUNDIDADE MÁXIMA 25 M, DIÂMETRO MÁXIMO 115 MM, POTÊNCIA MOTOR 190 HP - MATERIAIS NA OPERAÇÃO. AF_02/2021</v>
          </cell>
          <cell r="D1273" t="str">
            <v>H</v>
          </cell>
          <cell r="E1273">
            <v>108.25</v>
          </cell>
          <cell r="F1273" t="str">
            <v xml:space="preserve">SINAPI  </v>
          </cell>
        </row>
        <row r="1274">
          <cell r="B1274">
            <v>102969</v>
          </cell>
          <cell r="C1274" t="str">
            <v>COMPRESSOR DE AR, VAZAO DE 10 PCM, RESERVATORIO 100 L, PRESSAO DE TRABALHO ENTRE 6,9 E 9,7 BAR, POTENCIA 2 HP, TENSAO 110/220 V - MATERIAIS NA OPERAÇÃO. AF_05/2017'</v>
          </cell>
          <cell r="D1274" t="str">
            <v>H</v>
          </cell>
          <cell r="E1274">
            <v>1.1399999999999999</v>
          </cell>
          <cell r="F1274" t="str">
            <v xml:space="preserve">SINAPI  </v>
          </cell>
        </row>
        <row r="1275">
          <cell r="B1275">
            <v>102985</v>
          </cell>
          <cell r="C1275" t="str">
            <v>MÁQUINA DEMARCADORA DE FAIXA DE TRÁFEGO À FRIO, TRAÇÃO MANUAL, 4 CV, PRESSÃO MAX 3300 PSI, TANQUE 20 L - MATERIAIS NA OPERAÇÃO. AF_06/2021</v>
          </cell>
          <cell r="D1275" t="str">
            <v>H</v>
          </cell>
          <cell r="E1275">
            <v>3.82</v>
          </cell>
          <cell r="F1275" t="str">
            <v xml:space="preserve">SINAPI  </v>
          </cell>
        </row>
        <row r="1276">
          <cell r="B1276">
            <v>103156</v>
          </cell>
          <cell r="C1276" t="str">
            <v>MÁQUINA PARA SOLDA POR ELETROFUSÃO PARA TUBOS DE POLIETILENO DE ALTA DENSIDADE (PEAD) COM DIÂMETRO EXTERNO DE 20 A 800 MM, POTÊNCIA ENTRE 2750 E 3000 W - MATERIAIS NA OPERAÇÃO. AF_10/2021</v>
          </cell>
          <cell r="D1276" t="str">
            <v>H</v>
          </cell>
          <cell r="E1276">
            <v>2.14</v>
          </cell>
          <cell r="F1276" t="str">
            <v xml:space="preserve">SINAPI  </v>
          </cell>
        </row>
        <row r="1277">
          <cell r="B1277">
            <v>103162</v>
          </cell>
          <cell r="C1277" t="str">
            <v>MÁQUINA PARA SOLDA POR ELETROFUSÃO PARA TUBOS DE POLIETILENO DE ALTA DENSIDADE (PEAD) COM DIÂMETRO EXTERNO DE 20 A 1600 MM, POTÊNCIA DE 3500 W - MATERIAIS NA OPERAÇÃO. AF_10/2021</v>
          </cell>
          <cell r="D1277" t="str">
            <v>H</v>
          </cell>
          <cell r="E1277">
            <v>2.68</v>
          </cell>
          <cell r="F1277" t="str">
            <v xml:space="preserve">SINAPI  </v>
          </cell>
        </row>
        <row r="1278">
          <cell r="B1278">
            <v>103168</v>
          </cell>
          <cell r="C1278" t="str">
            <v>MÁQUINA PARA SOLDA POR TERMOFUSÃO PARA TUBOS DE POLIETILENO DE ALTA DENSIDADE (PEAD) COM DIÂMETRO EXTERNO DE 90 A 315 MM, POTÊNCIA ENTRE 2500 E 5350 W - MATERIAIS NA OPERAÇÃO. AF_10/2021</v>
          </cell>
          <cell r="D1278" t="str">
            <v>H</v>
          </cell>
          <cell r="E1278">
            <v>3.06</v>
          </cell>
          <cell r="F1278" t="str">
            <v xml:space="preserve">SINAPI  </v>
          </cell>
        </row>
        <row r="1279">
          <cell r="B1279">
            <v>103174</v>
          </cell>
          <cell r="C1279" t="str">
            <v>MÁQUINA PARA SOLDA POR TERMOFUSÃO PARA TUBOS DE POLIETILENO DE ALTA DENSIDADE (PEAD) COM DIÂMETRO EXTERNO DE 315 A 630 MM, POTÊNCIA ENTRE 8000 E 12350 W - MATERIAIS NA OPERAÇÃO. AF_10/2021</v>
          </cell>
          <cell r="D1279" t="str">
            <v>H</v>
          </cell>
          <cell r="E1279">
            <v>7.65</v>
          </cell>
          <cell r="F1279" t="str">
            <v xml:space="preserve">SINAPI  </v>
          </cell>
        </row>
        <row r="1280">
          <cell r="B1280">
            <v>103180</v>
          </cell>
          <cell r="C1280" t="str">
            <v>MÁQUINA PARA SOLDA POR TERMOFUSÃO PARA TUBOS DE POLIETILENO DE ALTA DENSIDADE (PEAD) COM DIÂMETRO EXTERNO DE 710 A 1200 MM, POTÊNCIA ENTRE 16000 E 29500 W - MATERIAIS NA OPERAÇÃO. AF_10/2021</v>
          </cell>
          <cell r="D1280" t="str">
            <v>H</v>
          </cell>
          <cell r="E1280">
            <v>17.59</v>
          </cell>
          <cell r="F1280" t="str">
            <v xml:space="preserve">SINAPI  </v>
          </cell>
        </row>
        <row r="1281">
          <cell r="B1281">
            <v>103223</v>
          </cell>
          <cell r="C1281" t="str">
            <v>PERFURATRIZ PARA FURO DIRECIONAL HORIZONTAL (HDD) COM CAPACIDADE ATÉ 89 KN, POTÊNCIA 24,8 HP A 80 HP (INCLUSO FERRAMENTAS E LOCALIZADOR) - MATERIAIS NA OPERAÇÃO. AF_11/2021</v>
          </cell>
          <cell r="D1281" t="str">
            <v>H</v>
          </cell>
          <cell r="E1281">
            <v>44.77</v>
          </cell>
          <cell r="F1281" t="str">
            <v xml:space="preserve">SINAPI  </v>
          </cell>
        </row>
        <row r="1282">
          <cell r="B1282">
            <v>103229</v>
          </cell>
          <cell r="C1282" t="str">
            <v>PERFURATRIZ PARA FURO DIRECIONAL HORIZONTAL (HDD) COM CAPACIDADE DE 90 KN A 200 KN, POTÊNCIA 100 HP A 160 HP (INCLUSO FERRAMENTAS E LOCALIZADOR) - MATERIAIS NA OPERAÇÃO. AF_11/2021</v>
          </cell>
          <cell r="D1282" t="str">
            <v>H</v>
          </cell>
          <cell r="E1282">
            <v>111.16</v>
          </cell>
          <cell r="F1282" t="str">
            <v xml:space="preserve">SINAPI  </v>
          </cell>
        </row>
        <row r="1283">
          <cell r="B1283">
            <v>103235</v>
          </cell>
          <cell r="C1283" t="str">
            <v>PERFURATRIZ PARA FURO DIRECIONAL HORIZONTAL (HDD) COM CAPACIDADE DE 201 KN A 560 KN, POTÊNCIA 200 HP A 260 HP (INCLUSO FERRAMENTAS E LOCALIZADOR) - MATERIAIS NA OPERAÇÃO. AF_11/2021</v>
          </cell>
          <cell r="D1283" t="str">
            <v>H</v>
          </cell>
          <cell r="E1283">
            <v>196.65</v>
          </cell>
          <cell r="F1283" t="str">
            <v xml:space="preserve">SINAPI  </v>
          </cell>
        </row>
        <row r="1284">
          <cell r="B1284">
            <v>103241</v>
          </cell>
          <cell r="C1284" t="str">
            <v>MISTURADOR PARA PREPARO DE LAMA ESTABILIZANTE COM CAPACIDADE DE *4000* L, COM BOMBA CENTRÍFUGA 5,5 HP A 23,07 HP, PARA SISTEMA DE FURO DIRECIONAL - MATERIAIS NA OPERAÇÃO. AF_11/2021</v>
          </cell>
          <cell r="D1284" t="str">
            <v>H</v>
          </cell>
          <cell r="E1284">
            <v>8.15</v>
          </cell>
          <cell r="F1284" t="str">
            <v xml:space="preserve">SINAPI  </v>
          </cell>
        </row>
        <row r="1285">
          <cell r="B1285">
            <v>103660</v>
          </cell>
          <cell r="C1285" t="str">
            <v>VARREDEIRA DE GRAMA SINTÉTICA A GASOLINA, 2,4 CV, 4 TEMPOS - MATERIAIS NA OPERAÇÃO. AF_02/2022</v>
          </cell>
          <cell r="D1285" t="str">
            <v>H</v>
          </cell>
          <cell r="E1285">
            <v>9.6</v>
          </cell>
          <cell r="F1285" t="str">
            <v xml:space="preserve">SINAPI  </v>
          </cell>
        </row>
        <row r="1286">
          <cell r="B1286">
            <v>103666</v>
          </cell>
          <cell r="C1286" t="str">
            <v>BATE ESTACA PARA INSTALAÇÃO DE DEFENSAS METÁLICAS (GUARD RAIL) FIXO - MATERIAIS NA OPERAÇÃO. AF_02/2022</v>
          </cell>
          <cell r="D1286" t="str">
            <v>H</v>
          </cell>
          <cell r="E1286">
            <v>118.57</v>
          </cell>
          <cell r="F1286" t="str">
            <v xml:space="preserve">SINAPI  </v>
          </cell>
        </row>
        <row r="1287">
          <cell r="B1287">
            <v>103792</v>
          </cell>
          <cell r="C1287" t="str">
            <v>MINI GUINDASTE ARANHA SOBRE ESTEIRAS E LANCA TELESCÓPICA, CAPACIDADE MÁXIMA DE CARGA 3,0 TON, RAIO MÁXIMO DE TRABALHO 8,25 M, ALTURA DE LANÇA DO SOLO 9,2 M, 55 M DE CABO DE AÇO 8 MM, MOTOR ELÉTRICO 220/380 VOLTS TRIFÁSICO - MATERIAIS NA OPERAÇÃO. AF_03/2022</v>
          </cell>
          <cell r="D1287" t="str">
            <v>H</v>
          </cell>
          <cell r="E1287">
            <v>0.25</v>
          </cell>
          <cell r="F1287" t="str">
            <v xml:space="preserve">SINAPI  </v>
          </cell>
        </row>
        <row r="1288">
          <cell r="B1288">
            <v>103937</v>
          </cell>
          <cell r="C1288" t="str">
            <v>CONJUNTO MACACO HIDRÁULICO E CENTRAL DE BOMBEAMENTO MOTORIZADO 1,8 KW PARA PROTENSÃO DE MONOCABOS PARA CONCRETO PROTENDIDO, ESFORÇO MÁXIMO DE 20 TONELADAS  - MATERIAIS NA OPERAÇÃO. AF_05/2022</v>
          </cell>
          <cell r="D1288" t="str">
            <v>H</v>
          </cell>
          <cell r="E1288">
            <v>1.37</v>
          </cell>
          <cell r="F1288" t="str">
            <v xml:space="preserve">SINAPI  </v>
          </cell>
        </row>
        <row r="1289">
          <cell r="B1289">
            <v>103943</v>
          </cell>
          <cell r="C1289" t="str">
            <v>CONJUNTO MACACO HIDRÁULICO E CENTRAL DE BOMBEAMENTO MOTORIZADO 1,8 KW PARA PROTENSÃO DE MONOCABOS PARA CONCRETO PROTENDIDO, ESFORÇO MÁXIMO DE 30 TONELADAS  - MATERIAIS NA OPERAÇÃO. AF_05/2022</v>
          </cell>
          <cell r="D1289" t="str">
            <v>H</v>
          </cell>
          <cell r="E1289">
            <v>1.37</v>
          </cell>
          <cell r="F1289" t="str">
            <v xml:space="preserve">SINAPI  </v>
          </cell>
        </row>
        <row r="1290">
          <cell r="B1290">
            <v>104087</v>
          </cell>
          <cell r="C1290" t="str">
            <v>TERMOFUSORA PARA TUBOS E CONEXÕES EM PPR COM DIÂMETROS DE 20 A 63 MM, POTÊNCIA DE 800 W, TENSAO 220 V - DEPRECIAÇÃO. AF_05/2022</v>
          </cell>
          <cell r="D1290" t="str">
            <v>H</v>
          </cell>
          <cell r="E1290">
            <v>0.05</v>
          </cell>
          <cell r="F1290" t="str">
            <v xml:space="preserve">SINAPI  </v>
          </cell>
        </row>
        <row r="1291">
          <cell r="B1291">
            <v>104088</v>
          </cell>
          <cell r="C1291" t="str">
            <v>TERMOFUSORA PARA TUBOS E CONEXÕES EM PPR COM DIÂMETROS DE 20 A 63 MM, POTÊNCIA DE 800 W, TENSAO 220 V - JUROS. AF_05/2022</v>
          </cell>
          <cell r="D1291" t="str">
            <v>H</v>
          </cell>
          <cell r="E1291">
            <v>0.06</v>
          </cell>
          <cell r="F1291" t="str">
            <v xml:space="preserve">SINAPI  </v>
          </cell>
        </row>
        <row r="1292">
          <cell r="B1292">
            <v>104089</v>
          </cell>
          <cell r="C1292" t="str">
            <v>TERMOFUSORA PARA TUBOS E CONEXÕES EM PPR COM DIÂMETROS DE 20 A 63 MM, POTÊNCIA DE 800 W, TENSAO 220 V - MANUTENÇÃO. AF_05/2022</v>
          </cell>
          <cell r="D1292" t="str">
            <v>H</v>
          </cell>
          <cell r="E1292">
            <v>0.06</v>
          </cell>
          <cell r="F1292" t="str">
            <v xml:space="preserve">SINAPI  </v>
          </cell>
        </row>
        <row r="1293">
          <cell r="B1293">
            <v>104090</v>
          </cell>
          <cell r="C1293" t="str">
            <v>TERMOFUSORA PARA TUBOS E CONEXÕES EM PPR COM DIÂMETROS DE 20 A 63 MM, POTÊNCIA DE 800 W, TENSAO 220 V - MATERIAIS NA OPERAÇÃO. AF_05/2022</v>
          </cell>
          <cell r="D1293" t="str">
            <v>H</v>
          </cell>
          <cell r="E1293">
            <v>0.61</v>
          </cell>
          <cell r="F1293" t="str">
            <v xml:space="preserve">SINAPI  </v>
          </cell>
        </row>
        <row r="1294">
          <cell r="B1294">
            <v>104093</v>
          </cell>
          <cell r="C1294" t="str">
            <v>TERMOFUSORA PARA TUBOS E CONEXÕES EM PPR COM DIÂMETROS DE 75 A 110 MM, POTÊNCIA DE *1100* W, TENSÃO 220 V - DEPRECIAÇÃO. AF_05/2022</v>
          </cell>
          <cell r="D1294" t="str">
            <v>H</v>
          </cell>
          <cell r="E1294">
            <v>7.0000000000000007E-2</v>
          </cell>
          <cell r="F1294" t="str">
            <v xml:space="preserve">SINAPI  </v>
          </cell>
        </row>
        <row r="1295">
          <cell r="B1295">
            <v>104094</v>
          </cell>
          <cell r="C1295" t="str">
            <v>TERMOFUSORA PARA TUBOS E CONEXÕES EM PPR COM DIÂMETROS DE 75 A 110 MM, POTÊNCIA DE *1100* W, TENSÃO 220 V - JUROS. AF_05/2022</v>
          </cell>
          <cell r="D1295" t="str">
            <v>H</v>
          </cell>
          <cell r="E1295">
            <v>0.08</v>
          </cell>
          <cell r="F1295" t="str">
            <v xml:space="preserve">SINAPI  </v>
          </cell>
        </row>
        <row r="1296">
          <cell r="B1296">
            <v>104095</v>
          </cell>
          <cell r="C1296" t="str">
            <v>TERMOFUSORA PARA TUBOS E CONEXÕES EM PPR COM DIÂMETROS DE 75 A 110 MM, POTÊNCIA DE *1100* W, TENSÃO 220 V - MANUTENÇÃO. AF_05/2022</v>
          </cell>
          <cell r="D1296" t="str">
            <v>H</v>
          </cell>
          <cell r="E1296">
            <v>0.09</v>
          </cell>
          <cell r="F1296" t="str">
            <v xml:space="preserve">SINAPI  </v>
          </cell>
        </row>
        <row r="1297">
          <cell r="B1297">
            <v>104096</v>
          </cell>
          <cell r="C1297" t="str">
            <v>TERMOFUSORA PARA TUBOS E CONEXÕES EM PPR COM DIÂMETROS DE 75 A 110 MM, POTÊNCIA DE *1100* W, TENSÃO 220 V - MATERIAIS NA OPERAÇÃO. AF_05/2022</v>
          </cell>
          <cell r="D1297" t="str">
            <v>H</v>
          </cell>
          <cell r="E1297">
            <v>0.84</v>
          </cell>
          <cell r="F1297" t="str">
            <v xml:space="preserve">SINAPI  </v>
          </cell>
        </row>
        <row r="1298">
          <cell r="B1298">
            <v>92259</v>
          </cell>
          <cell r="C1298" t="str">
            <v>INSTALAÇÃO DE TESOURA (INTEIRA OU MEIA), BIAPOIADA, EM MADEIRA NÃO APARELHADA, PARA VÃOS MAIORES OU IGUAIS A 3,0 M E MENORES QUE 6,0 M, INCLUSO IÇAMENTO. AF_07/2019</v>
          </cell>
          <cell r="D1298" t="str">
            <v>UN</v>
          </cell>
          <cell r="E1298">
            <v>415.76</v>
          </cell>
          <cell r="F1298" t="str">
            <v xml:space="preserve">SINAPI  </v>
          </cell>
        </row>
        <row r="1299">
          <cell r="B1299">
            <v>92260</v>
          </cell>
          <cell r="C1299" t="str">
            <v>INSTALAÇÃO DE TESOURA (INTEIRA OU MEIA), BIAPOIADA, EM MADEIRA NÃO APARELHADA, PARA VÃOS MAIORES OU IGUAIS A 6,0 M E MENORES QUE 8,0 M, INCLUSO IÇAMENTO. AF_07/2019</v>
          </cell>
          <cell r="D1299" t="str">
            <v>UN</v>
          </cell>
          <cell r="E1299">
            <v>473.58</v>
          </cell>
          <cell r="F1299" t="str">
            <v xml:space="preserve">SINAPI  </v>
          </cell>
        </row>
        <row r="1300">
          <cell r="B1300">
            <v>92261</v>
          </cell>
          <cell r="C1300" t="str">
            <v>INSTALAÇÃO DE TESOURA (INTEIRA OU MEIA), BIAPOIADA, EM MADEIRA NÃO APARELHADA, PARA VÃOS MAIORES OU IGUAIS A 8,0 M E MENORES QUE 10,0 M, INCLUSO IÇAMENTO. AF_07/2019</v>
          </cell>
          <cell r="D1300" t="str">
            <v>UN</v>
          </cell>
          <cell r="E1300">
            <v>529.65</v>
          </cell>
          <cell r="F1300" t="str">
            <v xml:space="preserve">SINAPI  </v>
          </cell>
        </row>
        <row r="1301">
          <cell r="B1301">
            <v>92262</v>
          </cell>
          <cell r="C1301" t="str">
            <v>INSTALAÇÃO DE TESOURA (INTEIRA OU MEIA), BIAPOIADA, EM MADEIRA NÃO APARELHADA, PARA VÃOS MAIORES OU IGUAIS A 10,0 M E MENORES QUE 12,0 M, INCLUSO IÇAMENTO. AF_07/2019</v>
          </cell>
          <cell r="D1301" t="str">
            <v>UN</v>
          </cell>
          <cell r="E1301">
            <v>619.91999999999996</v>
          </cell>
          <cell r="F1301" t="str">
            <v xml:space="preserve">SINAPI  </v>
          </cell>
        </row>
        <row r="1302">
          <cell r="B1302">
            <v>92539</v>
          </cell>
          <cell r="C1302" t="str">
            <v>TRAMA DE MADEIRA COMPOSTA POR RIPAS, CAIBROS E TERÇAS PARA TELHADOS DE ATÉ 2 ÁGUAS PARA TELHA DE ENCAIXE DE CERÂMICA OU DE CONCRETO, INCLUSO TRANSPORTE VERTICAL. AF_07/2019</v>
          </cell>
          <cell r="D1302" t="str">
            <v>M2</v>
          </cell>
          <cell r="E1302">
            <v>68.38</v>
          </cell>
          <cell r="F1302" t="str">
            <v xml:space="preserve">SINAPI  </v>
          </cell>
        </row>
        <row r="1303">
          <cell r="B1303">
            <v>92540</v>
          </cell>
          <cell r="C1303" t="str">
            <v>TRAMA DE MADEIRA COMPOSTA POR RIPAS, CAIBROS E TERÇAS PARA TELHADOS DE MAIS QUE 2 ÁGUAS PARA TELHA DE ENCAIXE DE CERÂMICA OU DE CONCRETO, INCLUSO TRANSPORTE VERTICAL. AF_07/2019</v>
          </cell>
          <cell r="D1303" t="str">
            <v>M2</v>
          </cell>
          <cell r="E1303">
            <v>76.989999999999995</v>
          </cell>
          <cell r="F1303" t="str">
            <v xml:space="preserve">SINAPI  </v>
          </cell>
        </row>
        <row r="1304">
          <cell r="B1304">
            <v>92541</v>
          </cell>
          <cell r="C1304" t="str">
            <v>TRAMA DE MADEIRA COMPOSTA POR RIPAS, CAIBROS E TERÇAS PARA TELHADOS DE ATÉ 2 ÁGUAS PARA TELHA CERÂMICA CAPA-CANAL, INCLUSO TRANSPORTE VERTICAL. AF_07/2019</v>
          </cell>
          <cell r="D1304" t="str">
            <v>M2</v>
          </cell>
          <cell r="E1304">
            <v>73.52</v>
          </cell>
          <cell r="F1304" t="str">
            <v xml:space="preserve">SINAPI  </v>
          </cell>
        </row>
        <row r="1305">
          <cell r="B1305">
            <v>92542</v>
          </cell>
          <cell r="C1305" t="str">
            <v>TRAMA DE MADEIRA COMPOSTA POR RIPAS, CAIBROS E TERÇAS PARA TELHADOS DE MAIS QUE 2 ÁGUAS PARA TELHA CERÂMICA CAPA-CANAL, INCLUSO TRANSPORTE VERTICAL. AF_07/2019</v>
          </cell>
          <cell r="D1305" t="str">
            <v>M2</v>
          </cell>
          <cell r="E1305">
            <v>89.24</v>
          </cell>
          <cell r="F1305" t="str">
            <v xml:space="preserve">SINAPI  </v>
          </cell>
        </row>
        <row r="1306">
          <cell r="B1306">
            <v>92543</v>
          </cell>
          <cell r="C1306" t="str">
            <v>TRAMA DE MADEIRA COMPOSTA POR TERÇAS PARA TELHADOS DE ATÉ 2 ÁGUAS PARA TELHA ONDULADA DE FIBROCIMENTO, METÁLICA, PLÁSTICA OU TERMOACÚSTICA, INCLUSO TRANSPORTE VERTICAL. AF_07/2019</v>
          </cell>
          <cell r="D1306" t="str">
            <v>M2</v>
          </cell>
          <cell r="E1306">
            <v>20.239999999999998</v>
          </cell>
          <cell r="F1306" t="str">
            <v xml:space="preserve">SINAPI  </v>
          </cell>
        </row>
        <row r="1307">
          <cell r="B1307">
            <v>92544</v>
          </cell>
          <cell r="C1307" t="str">
            <v>TRAMA DE MADEIRA COMPOSTA POR TERÇAS PARA TELHADOS DE ATÉ 2 ÁGUAS PARA TELHA ESTRUTURAL DE FIBROCIMENTO, INCLUSO TRANSPORTE VERTICAL. AF_07/2019</v>
          </cell>
          <cell r="D1307" t="str">
            <v>M2</v>
          </cell>
          <cell r="E1307">
            <v>16.09</v>
          </cell>
          <cell r="F1307" t="str">
            <v xml:space="preserve">SINAPI  </v>
          </cell>
        </row>
        <row r="1308">
          <cell r="B1308">
            <v>92545</v>
          </cell>
          <cell r="C1308" t="str">
            <v>FABRICAÇÃO E INSTALAÇÃO DE TESOURA INTEIRA EM MADEIRA NÃO APARELHADA, VÃO DE 3 M, PARA TELHA CERÂMICA OU DE CONCRETO, INCLUSO IÇAMENTO. AF_07/2019</v>
          </cell>
          <cell r="D1308" t="str">
            <v>UN</v>
          </cell>
          <cell r="E1308">
            <v>906.2</v>
          </cell>
          <cell r="F1308" t="str">
            <v xml:space="preserve">SINAPI  </v>
          </cell>
        </row>
        <row r="1309">
          <cell r="B1309">
            <v>92546</v>
          </cell>
          <cell r="C1309" t="str">
            <v>FABRICAÇÃO E INSTALAÇÃO DE TESOURA INTEIRA EM MADEIRA NÃO APARELHADA, VÃO DE 4 M, PARA TELHA CERÂMICA OU DE CONCRETO, INCLUSO IÇAMENTO. AF_07/2019</v>
          </cell>
          <cell r="D1309" t="str">
            <v>UN</v>
          </cell>
          <cell r="E1309">
            <v>1113.3599999999999</v>
          </cell>
          <cell r="F1309" t="str">
            <v xml:space="preserve">SINAPI  </v>
          </cell>
        </row>
        <row r="1310">
          <cell r="B1310">
            <v>92547</v>
          </cell>
          <cell r="C1310" t="str">
            <v>FABRICAÇÃO E INSTALAÇÃO DE TESOURA INTEIRA EM MADEIRA NÃO APARELHADA, VÃO DE 5 M, PARA TELHA CERÂMICA OU DE CONCRETO, INCLUSO IÇAMENTO. AF_07/2019</v>
          </cell>
          <cell r="D1310" t="str">
            <v>UN</v>
          </cell>
          <cell r="E1310">
            <v>1176.32</v>
          </cell>
          <cell r="F1310" t="str">
            <v xml:space="preserve">SINAPI  </v>
          </cell>
        </row>
        <row r="1311">
          <cell r="B1311">
            <v>92548</v>
          </cell>
          <cell r="C1311" t="str">
            <v>FABRICAÇÃO E INSTALAÇÃO DE TESOURA INTEIRA EM MADEIRA NÃO APARELHADA, VÃO DE 6 M, PARA TELHA CERÂMICA OU DE CONCRETO, INCLUSO IÇAMENTO. AF_07/2019</v>
          </cell>
          <cell r="D1311" t="str">
            <v>UN</v>
          </cell>
          <cell r="E1311">
            <v>1309</v>
          </cell>
          <cell r="F1311" t="str">
            <v xml:space="preserve">SINAPI  </v>
          </cell>
        </row>
        <row r="1312">
          <cell r="B1312">
            <v>92549</v>
          </cell>
          <cell r="C1312" t="str">
            <v>FABRICAÇÃO E INSTALAÇÃO DE TESOURA INTEIRA EM MADEIRA NÃO APARELHADA, VÃO DE 7 M, PARA TELHA CERÂMICA OU DE CONCRETO, INCLUSO IÇAMENTO. AF_07/2019</v>
          </cell>
          <cell r="D1312" t="str">
            <v>UN</v>
          </cell>
          <cell r="E1312">
            <v>1639.43</v>
          </cell>
          <cell r="F1312" t="str">
            <v xml:space="preserve">SINAPI  </v>
          </cell>
        </row>
        <row r="1313">
          <cell r="B1313">
            <v>92550</v>
          </cell>
          <cell r="C1313" t="str">
            <v>FABRICAÇÃO E INSTALAÇÃO DE TESOURA INTEIRA EM MADEIRA NÃO APARELHADA, VÃO DE 8 M, PARA TELHA CERÂMICA OU DE CONCRETO, INCLUSO IÇAMENTO. AF_07/2019</v>
          </cell>
          <cell r="D1313" t="str">
            <v>UN</v>
          </cell>
          <cell r="E1313">
            <v>2061.9</v>
          </cell>
          <cell r="F1313" t="str">
            <v xml:space="preserve">SINAPI  </v>
          </cell>
        </row>
        <row r="1314">
          <cell r="B1314">
            <v>92551</v>
          </cell>
          <cell r="C1314" t="str">
            <v>FABRICAÇÃO E INSTALAÇÃO DE TESOURA INTEIRA EM MADEIRA NÃO APARELHADA, VÃO DE 9 M, PARA TELHA CERÂMICA OU DE CONCRETO, INCLUSO IÇAMENTO. AF_07/2019</v>
          </cell>
          <cell r="D1314" t="str">
            <v>UN</v>
          </cell>
          <cell r="E1314">
            <v>2142.44</v>
          </cell>
          <cell r="F1314" t="str">
            <v xml:space="preserve">SINAPI  </v>
          </cell>
        </row>
        <row r="1315">
          <cell r="B1315">
            <v>92552</v>
          </cell>
          <cell r="C1315" t="str">
            <v>FABRICAÇÃO E INSTALAÇÃO DE TESOURA INTEIRA EM MADEIRA NÃO APARELHADA, VÃO DE 10 M, PARA TELHA CERÂMICA OU DE CONCRETO, INCLUSO IÇAMENTO. AF_07/2019</v>
          </cell>
          <cell r="D1315" t="str">
            <v>UN</v>
          </cell>
          <cell r="E1315">
            <v>2325.16</v>
          </cell>
          <cell r="F1315" t="str">
            <v xml:space="preserve">SINAPI  </v>
          </cell>
        </row>
        <row r="1316">
          <cell r="B1316">
            <v>92553</v>
          </cell>
          <cell r="C1316" t="str">
            <v>FABRICAÇÃO E INSTALAÇÃO DE TESOURA INTEIRA EM MADEIRA NÃO APARELHADA, VÃO DE 11 M, PARA TELHA CERÂMICA OU DE CONCRETO, INCLUSO IÇAMENTO. AF_07/2019</v>
          </cell>
          <cell r="D1316" t="str">
            <v>UN</v>
          </cell>
          <cell r="E1316">
            <v>2665.98</v>
          </cell>
          <cell r="F1316" t="str">
            <v xml:space="preserve">SINAPI  </v>
          </cell>
        </row>
        <row r="1317">
          <cell r="B1317">
            <v>92554</v>
          </cell>
          <cell r="C1317" t="str">
            <v>FABRICAÇÃO E INSTALAÇÃO DE TESOURA INTEIRA EM MADEIRA NÃO APARELHADA, VÃO DE 12 M, PARA TELHA CERÂMICA OU DE CONCRETO, INCLUSO IÇAMENTO. AF_07/2019</v>
          </cell>
          <cell r="D1317" t="str">
            <v>UN</v>
          </cell>
          <cell r="E1317">
            <v>2758.19</v>
          </cell>
          <cell r="F1317" t="str">
            <v xml:space="preserve">SINAPI  </v>
          </cell>
        </row>
        <row r="1318">
          <cell r="B1318">
            <v>92555</v>
          </cell>
          <cell r="C1318" t="str">
            <v>FABRICAÇÃO E INSTALAÇÃO DE TESOURA INTEIRA EM MADEIRA NÃO APARELHADA, VÃO DE 3 M, PARA TELHA ONDULADA DE FIBROCIMENTO, METÁLICA, PLÁSTICA OU TERMOACÚSTICA, INCLUSO IÇAMENTO. AF_07/2019</v>
          </cell>
          <cell r="D1318" t="str">
            <v>UN</v>
          </cell>
          <cell r="E1318">
            <v>894.31</v>
          </cell>
          <cell r="F1318" t="str">
            <v xml:space="preserve">SINAPI  </v>
          </cell>
        </row>
        <row r="1319">
          <cell r="B1319">
            <v>92556</v>
          </cell>
          <cell r="C1319" t="str">
            <v>FABRICAÇÃO E INSTALAÇÃO DE TESOURA INTEIRA EM MADEIRA NÃO APARELHADA, VÃO DE 4 M, PARA TELHA ONDULADA DE FIBROCIMENTO, METÁLICA, PLÁSTICA OU TERMOACÚSTICA, INCLUSO IÇAMENTO. AF_07/2019</v>
          </cell>
          <cell r="D1319" t="str">
            <v>UN</v>
          </cell>
          <cell r="E1319">
            <v>1092.52</v>
          </cell>
          <cell r="F1319" t="str">
            <v xml:space="preserve">SINAPI  </v>
          </cell>
        </row>
        <row r="1320">
          <cell r="B1320">
            <v>92557</v>
          </cell>
          <cell r="C1320" t="str">
            <v>FABRICAÇÃO E INSTALAÇÃO DE TESOURA INTEIRA EM MADEIRA NÃO APARELHADA, VÃO DE 5 M, PARA TELHA ONDULADA DE FIBROCIMENTO, METÁLICA, PLÁSTICA OU TERMOACÚSTICA, INCLUSO IÇAMENTO. AF_07/2019</v>
          </cell>
          <cell r="D1320" t="str">
            <v>UN</v>
          </cell>
          <cell r="E1320">
            <v>1155.48</v>
          </cell>
          <cell r="F1320" t="str">
            <v xml:space="preserve">SINAPI  </v>
          </cell>
        </row>
        <row r="1321">
          <cell r="B1321">
            <v>92558</v>
          </cell>
          <cell r="C1321" t="str">
            <v>FABRICAÇÃO E INSTALAÇÃO DE TESOURA INTEIRA EM MADEIRA NÃO APARELHADA, VÃO DE 6 M, PARA TELHA ONDULADA DE FIBROCIMENTO, METÁLICA, PLÁSTICA OU TERMOACÚSTICA, INCLUSO IÇAMENTO. AF_07/2019</v>
          </cell>
          <cell r="D1321" t="str">
            <v>UN</v>
          </cell>
          <cell r="E1321">
            <v>1297.0999999999999</v>
          </cell>
          <cell r="F1321" t="str">
            <v xml:space="preserve">SINAPI  </v>
          </cell>
        </row>
        <row r="1322">
          <cell r="B1322">
            <v>92559</v>
          </cell>
          <cell r="C1322" t="str">
            <v>FABRICAÇÃO E INSTALAÇÃO DE TESOURA INTEIRA EM MADEIRA NÃO APARELHADA, VÃO DE 7 M, PARA TELHA ONDULADA DE FIBROCIMENTO, METÁLICA, PLÁSTICA OU TERMOACÚSTICA, INCLUSO IÇAMENTO. AF_07/2019</v>
          </cell>
          <cell r="D1322" t="str">
            <v>UN</v>
          </cell>
          <cell r="E1322">
            <v>1617.28</v>
          </cell>
          <cell r="F1322" t="str">
            <v xml:space="preserve">SINAPI  </v>
          </cell>
        </row>
        <row r="1323">
          <cell r="B1323">
            <v>92560</v>
          </cell>
          <cell r="C1323" t="str">
            <v>FABRICAÇÃO E INSTALAÇÃO DE TESOURA INTEIRA EM MADEIRA NÃO APARELHADA, VÃO DE 8 M, PARA TELHA ONDULADA DE FIBROCIMENTO, METÁLICA, PLÁSTICA OU TERMOACÚSTICA, INCLUSO IÇAMENTO. AF_07/2019</v>
          </cell>
          <cell r="D1323" t="str">
            <v>UN</v>
          </cell>
          <cell r="E1323">
            <v>2031.73</v>
          </cell>
          <cell r="F1323" t="str">
            <v xml:space="preserve">SINAPI  </v>
          </cell>
        </row>
        <row r="1324">
          <cell r="B1324">
            <v>92561</v>
          </cell>
          <cell r="C1324" t="str">
            <v>FABRICAÇÃO E INSTALAÇÃO DE TESOURA INTEIRA EM MADEIRA NÃO APARELHADA, VÃO DE 9 M, PARA TELHA ONDULADA DE FIBROCIMENTO, METÁLICA, PLÁSTICA OU TERMOACÚSTICA, INCLUSO IÇAMENTO. AF_07/2019</v>
          </cell>
          <cell r="D1324" t="str">
            <v>UN</v>
          </cell>
          <cell r="E1324">
            <v>2113.09</v>
          </cell>
          <cell r="F1324" t="str">
            <v xml:space="preserve">SINAPI  </v>
          </cell>
        </row>
        <row r="1325">
          <cell r="B1325">
            <v>92562</v>
          </cell>
          <cell r="C1325" t="str">
            <v>FABRICAÇÃO E INSTALAÇÃO DE TESOURA INTEIRA EM MADEIRA NÃO APARELHADA, VÃO DE 10 M, PARA TELHA ONDULADA DE FIBROCIMENTO, METÁLICA, PLÁSTICA OU TERMOACÚSTICA, INCLUSO IÇAMENTO. AF_07/2019</v>
          </cell>
          <cell r="D1325" t="str">
            <v>UN</v>
          </cell>
          <cell r="E1325">
            <v>2274.9699999999998</v>
          </cell>
          <cell r="F1325" t="str">
            <v xml:space="preserve">SINAPI  </v>
          </cell>
        </row>
        <row r="1326">
          <cell r="B1326">
            <v>92563</v>
          </cell>
          <cell r="C1326" t="str">
            <v>FABRICAÇÃO E INSTALAÇÃO DE TESOURA INTEIRA EM MADEIRA NÃO APARELHADA, VÃO DE 11 M, PARA TELHA ONDULADA DE FIBROCIMENTO, METÁLICA, PLÁSTICA OU TERMOACÚSTICA, INCLUSO IÇAMENTO. AF_07/2019</v>
          </cell>
          <cell r="D1326" t="str">
            <v>UN</v>
          </cell>
          <cell r="E1326">
            <v>2607.29</v>
          </cell>
          <cell r="F1326" t="str">
            <v xml:space="preserve">SINAPI  </v>
          </cell>
        </row>
        <row r="1327">
          <cell r="B1327">
            <v>92564</v>
          </cell>
          <cell r="C1327" t="str">
            <v>FABRICAÇÃO E INSTALAÇÃO DE TESOURA INTEIRA EM MADEIRA NÃO APARELHADA, VÃO DE 12 M, PARA TELHA ONDULADA DE FIBROCIMENTO, METÁLICA, PLÁSTICA OU TERMOACÚSTICA, INCLUSO IÇAMENTO. AF_07/2019</v>
          </cell>
          <cell r="D1327" t="str">
            <v>UN</v>
          </cell>
          <cell r="E1327">
            <v>2686.3</v>
          </cell>
          <cell r="F1327" t="str">
            <v xml:space="preserve">SINAPI  </v>
          </cell>
        </row>
        <row r="1328">
          <cell r="B1328">
            <v>92565</v>
          </cell>
          <cell r="C1328" t="str">
            <v>FABRICAÇÃO E INSTALAÇÃO DE ESTRUTURA PONTALETADA DE MADEIRA NÃO APARELHADA PARA TELHADOS COM ATÉ 2 ÁGUAS E PARA TELHA CERÂMICA OU DE CONCRETO, INCLUSO TRANSPORTE VERTICAL. AF_12/2015</v>
          </cell>
          <cell r="D1328" t="str">
            <v>M2</v>
          </cell>
          <cell r="E1328">
            <v>34.94</v>
          </cell>
          <cell r="F1328" t="str">
            <v xml:space="preserve">SINAPI  </v>
          </cell>
        </row>
        <row r="1329">
          <cell r="B1329">
            <v>92566</v>
          </cell>
          <cell r="C1329" t="str">
            <v>FABRICAÇÃO E INSTALAÇÃO DE ESTRUTURA PONTALETADA DE MADEIRA NÃO APARELHADA PARA TELHADOS COM ATÉ 2 ÁGUAS E PARA TELHA ONDULADA DE FIBROCIMENTO, METÁLICA, PLÁSTICA OU TERMOACÚSTICA, INCLUSO TRANSPORTE VERTICAL. AF_12/2015</v>
          </cell>
          <cell r="D1329" t="str">
            <v>M2</v>
          </cell>
          <cell r="E1329">
            <v>21.21</v>
          </cell>
          <cell r="F1329" t="str">
            <v xml:space="preserve">SINAPI  </v>
          </cell>
        </row>
        <row r="1330">
          <cell r="B1330">
            <v>92567</v>
          </cell>
          <cell r="C1330" t="str">
            <v>FABRICAÇÃO E INSTALAÇÃO DE ESTRUTURA PONTALETADA DE MADEIRA NÃO APARELHADA PARA TELHADOS COM MAIS QUE 2 ÁGUAS E PARA TELHA CERÂMICA OU DE CONCRETO, INCLUSO TRANSPORTE VERTICAL. AF_12/2015</v>
          </cell>
          <cell r="D1330" t="str">
            <v>M2</v>
          </cell>
          <cell r="E1330">
            <v>31.43</v>
          </cell>
          <cell r="F1330" t="str">
            <v xml:space="preserve">SINAPI  </v>
          </cell>
        </row>
        <row r="1331">
          <cell r="B1331">
            <v>100379</v>
          </cell>
          <cell r="C1331" t="str">
            <v>FABRICAÇÃO E INSTALAÇÃO DE PONTALETES DE MADEIRA NÃO APARELHADA PARA TELHADOS COM ATÉ 2 ÁGUAS E COM TELHA CERÂMICA OU DE CONCRETO EM EDIFÍCIO RESIDENCIAL TÉRREO, INCLUSO TRANSPORTE VERTICAL. AF_07/2019</v>
          </cell>
          <cell r="D1331" t="str">
            <v>M2</v>
          </cell>
          <cell r="E1331">
            <v>34.94</v>
          </cell>
          <cell r="F1331" t="str">
            <v xml:space="preserve">SINAPI  </v>
          </cell>
        </row>
        <row r="1332">
          <cell r="B1332">
            <v>100380</v>
          </cell>
          <cell r="C1332" t="str">
            <v>FABRICAÇÃO E INSTALAÇÃO DE PONTALETES DE MADEIRA NÃO APARELHADA PARA TELHADOS COM ATÉ 2 ÁGUAS E COM TELHA CERÂMICA OU DE CONCRETO EM EDIFÍCIO RESIDENCIAL DE MÚLTIPLOS PAVIMENTOS, INCLUSO TRANSPORTE VERTICAL. AF_07/2019</v>
          </cell>
          <cell r="D1332" t="str">
            <v>M2</v>
          </cell>
          <cell r="E1332">
            <v>45.92</v>
          </cell>
          <cell r="F1332" t="str">
            <v xml:space="preserve">SINAPI  </v>
          </cell>
        </row>
        <row r="1333">
          <cell r="B1333">
            <v>100381</v>
          </cell>
          <cell r="C1333" t="str">
            <v>FABRICAÇÃO E INSTALAÇÃO DE PONTALETES DE MADEIRA NÃO APARELHADA PARA TELHADOS COM ATÉ 2 ÁGUAS E COM TELHA CERÂMICA OU DE CONCRETO EM EDIFÍCIO INSTITUCIONAL TÉRREO, INCLUSO TRANSPORTE VERTICAL. AF_07/2019</v>
          </cell>
          <cell r="D1333" t="str">
            <v>M2</v>
          </cell>
          <cell r="E1333">
            <v>51.31</v>
          </cell>
          <cell r="F1333" t="str">
            <v xml:space="preserve">SINAPI  </v>
          </cell>
        </row>
        <row r="1334">
          <cell r="B1334">
            <v>100383</v>
          </cell>
          <cell r="C1334" t="str">
            <v>FABRICAÇÃO E INSTALAÇÃO DE PONTALETES DE MADEIRA NÃO APARELHADA PARA TELHADOS COM ATÉ 2 ÁGUAS E COM TELHA ONDULADA DE FIBROCIMENTO, ALUMÍNIO OU PLÁSTICA EM EDIFÍCIO RESIDENCIAL DE MÚLTIPLOS PAVIMENTOS, INCLUSO TRANSPORTE VERTICAL. AF_07/2019</v>
          </cell>
          <cell r="D1334" t="str">
            <v>M2</v>
          </cell>
          <cell r="E1334">
            <v>23.08</v>
          </cell>
          <cell r="F1334" t="str">
            <v xml:space="preserve">SINAPI  </v>
          </cell>
        </row>
        <row r="1335">
          <cell r="B1335">
            <v>100384</v>
          </cell>
          <cell r="C1335" t="str">
            <v>FABRICAÇÃO E INSTALAÇÃO DE PONTALETES DE MADEIRA NÃO APARELHADA PARA TELHADOS COM ATÉ 2 ÁGUAS E COM TELHA ONDULADA DE FIBROCIMENTO, ALUMÍNIO OU PLÁSTICA EM EDIFÍCIO INSTITUCIONAL TÉRREO, INCLUSO TRANSPORTE VERTICAL. AF_07/2019</v>
          </cell>
          <cell r="D1335" t="str">
            <v>M2</v>
          </cell>
          <cell r="E1335">
            <v>24.16</v>
          </cell>
          <cell r="F1335" t="str">
            <v xml:space="preserve">SINAPI  </v>
          </cell>
        </row>
        <row r="1336">
          <cell r="B1336">
            <v>100385</v>
          </cell>
          <cell r="C1336" t="str">
            <v>FABRICAÇÃO E INSTALAÇÃO DE PONTALETES DE MADEIRA NÃO APARELHADA PARA TELHADOS COM MAIS QUE 2 ÁGUAS E COM TELHA CERÂMICA OU DE CONCRETO EM EDIFÍCIO RESIDENCIAL TÉRREO, INCLUSO TRANSPORTE VERTICAL. AF_07/2019</v>
          </cell>
          <cell r="D1336" t="str">
            <v>M2</v>
          </cell>
          <cell r="E1336">
            <v>31.43</v>
          </cell>
          <cell r="F1336" t="str">
            <v xml:space="preserve">SINAPI  </v>
          </cell>
        </row>
        <row r="1337">
          <cell r="B1337">
            <v>100386</v>
          </cell>
          <cell r="C1337" t="str">
            <v>FABRICAÇÃO E INSTALAÇÃO DE PONTALETES DE MADEIRA NÃO APARELHADA PARA TELHADOS COM MAIS QUE 2 ÁGUAS E COM TELHA CERÂMICA OU DE CONCRETO EM EDIFÍCIO RESIDENCIAL DE MÚLTIPLOS PAVIMENTOS. AF_07/2019</v>
          </cell>
          <cell r="D1337" t="str">
            <v>M2</v>
          </cell>
          <cell r="E1337">
            <v>40.08</v>
          </cell>
          <cell r="F1337" t="str">
            <v xml:space="preserve">SINAPI  </v>
          </cell>
        </row>
        <row r="1338">
          <cell r="B1338">
            <v>100387</v>
          </cell>
          <cell r="C1338" t="str">
            <v>FABRICAÇÃO E INSTALAÇÃO DE PONTALETES DE MADEIRA NÃO APARELHADA PARA TELHADOS COM MAIS QUE 2 ÁGUAS E COM TELHA CERÂMICA OU DE CONCRETO EM EDIFÍCIO INSTITUCIONAL TÉRREO, INCLUSO TRANSPORTE VERTICAL. AF_07/2019</v>
          </cell>
          <cell r="D1338" t="str">
            <v>M2</v>
          </cell>
          <cell r="E1338">
            <v>48.5</v>
          </cell>
          <cell r="F1338" t="str">
            <v xml:space="preserve">SINAPI  </v>
          </cell>
        </row>
        <row r="1339">
          <cell r="B1339">
            <v>100388</v>
          </cell>
          <cell r="C1339" t="str">
            <v>RETIRADA E RECOLOCAÇÃO DE RIPA EM TELHADOS DE ATÉ 2 ÁGUAS COM TELHA CERÂMICA OU DE CONCRETO DE ENCAIXE, INCLUSO TRANSPORTE VERTICAL. AF_07/2019</v>
          </cell>
          <cell r="D1339" t="str">
            <v>M2</v>
          </cell>
          <cell r="E1339">
            <v>17.59</v>
          </cell>
          <cell r="F1339" t="str">
            <v xml:space="preserve">SINAPI  </v>
          </cell>
        </row>
        <row r="1340">
          <cell r="B1340">
            <v>100389</v>
          </cell>
          <cell r="C1340" t="str">
            <v>RETIRADA E RECOLOCAÇÃO DE CAIBRO EM TELHADOS DE ATÉ 2 ÁGUAS COM TELHA CERÂMICA OU DE CONCRETO DE ENCAIXE, INCLUSO TRANSPORTE VERTICAL. AF_07/2019</v>
          </cell>
          <cell r="D1340" t="str">
            <v>M2</v>
          </cell>
          <cell r="E1340">
            <v>15.87</v>
          </cell>
          <cell r="F1340" t="str">
            <v xml:space="preserve">SINAPI  </v>
          </cell>
        </row>
        <row r="1341">
          <cell r="B1341">
            <v>100390</v>
          </cell>
          <cell r="C1341" t="str">
            <v>RETIRADA E RECOLOCAÇÃO DE RIPA EM TELHADOS DE MAIS DE 2 ÁGUAS COM TELHA CERÂMICA OU DE CONCRETO DE ENCAIXE, INCLUSO TRANSPORTE VERTICAL. AF_07/2019</v>
          </cell>
          <cell r="D1341" t="str">
            <v>M2</v>
          </cell>
          <cell r="E1341">
            <v>21</v>
          </cell>
          <cell r="F1341" t="str">
            <v xml:space="preserve">SINAPI  </v>
          </cell>
        </row>
        <row r="1342">
          <cell r="B1342">
            <v>100391</v>
          </cell>
          <cell r="C1342" t="str">
            <v>RETIRADA E RECOLOCAÇÃO DE CAIBRO EM TELHADOS DE MAIS DE 2 ÁGUAS COM TELHA CERÂMICA OU DE CONCRETO DE ENCAIXE, INCLUSO TRANSPORTE VERTICAL. AF_07/2019</v>
          </cell>
          <cell r="D1342" t="str">
            <v>M2</v>
          </cell>
          <cell r="E1342">
            <v>17.940000000000001</v>
          </cell>
          <cell r="F1342" t="str">
            <v xml:space="preserve">SINAPI  </v>
          </cell>
        </row>
        <row r="1343">
          <cell r="B1343">
            <v>100392</v>
          </cell>
          <cell r="C1343" t="str">
            <v>RETIRADA E RECOLOCAÇÃO DE RIPA EM TELHADOS DE ATÉ 2 ÁGUAS COM TELHA CERÂMICA CAPA-CANAL, INCLUSO TRANSPORTE VERTICAL. AF_07/2019</v>
          </cell>
          <cell r="D1343" t="str">
            <v>M2</v>
          </cell>
          <cell r="E1343">
            <v>13.91</v>
          </cell>
          <cell r="F1343" t="str">
            <v xml:space="preserve">SINAPI  </v>
          </cell>
        </row>
        <row r="1344">
          <cell r="B1344">
            <v>100393</v>
          </cell>
          <cell r="C1344" t="str">
            <v>RETIRADA E RECOLOCAÇÃO DE CAIBRO EM TELHADOS DE ATÉ 2 ÁGUAS COM TELHA CERÂMICA CAPA-CANAL, INCLUSO TRANSPORTE VERTICAL. AF_07/2019</v>
          </cell>
          <cell r="D1344" t="str">
            <v>M2</v>
          </cell>
          <cell r="E1344">
            <v>17.91</v>
          </cell>
          <cell r="F1344" t="str">
            <v xml:space="preserve">SINAPI  </v>
          </cell>
        </row>
        <row r="1345">
          <cell r="B1345">
            <v>100394</v>
          </cell>
          <cell r="C1345" t="str">
            <v>RETIRADA E RECOLOCAÇÃO DE RIPA EM TELHADOS DE MAIS DE 2 ÁGUAS COM TELHA CERÂMICA CAPA-CANAL, INCLUSO TRANSPORTE VERTICAL. AF_07/2019</v>
          </cell>
          <cell r="D1345" t="str">
            <v>M2</v>
          </cell>
          <cell r="E1345">
            <v>16.579999999999998</v>
          </cell>
          <cell r="F1345" t="str">
            <v xml:space="preserve">SINAPI  </v>
          </cell>
        </row>
        <row r="1346">
          <cell r="B1346">
            <v>100395</v>
          </cell>
          <cell r="C1346" t="str">
            <v>RETIRADA E RECOLOCAÇÃO DE CAIBRO EM TELHADOS DE MAIS DE 2 ÁGUAS COM TELHA CERÂMICA CAPA-CANAL, INCLUSO TRANSPORTE VERTICAL. AF_07/2019</v>
          </cell>
          <cell r="D1346" t="str">
            <v>M2</v>
          </cell>
          <cell r="E1346">
            <v>21.34</v>
          </cell>
          <cell r="F1346" t="str">
            <v xml:space="preserve">SINAPI  </v>
          </cell>
        </row>
        <row r="1347">
          <cell r="B1347">
            <v>94189</v>
          </cell>
          <cell r="C1347" t="str">
            <v>TELHAMENTO COM TELHA DE CONCRETO DE ENCAIXE, COM ATÉ 2 ÁGUAS, INCLUSO TRANSPORTE VERTICAL. AF_07/2019</v>
          </cell>
          <cell r="D1347" t="str">
            <v>M2</v>
          </cell>
          <cell r="E1347">
            <v>35.79</v>
          </cell>
          <cell r="F1347" t="str">
            <v xml:space="preserve">SINAPI  </v>
          </cell>
        </row>
        <row r="1348">
          <cell r="B1348">
            <v>94192</v>
          </cell>
          <cell r="C1348" t="str">
            <v>TELHAMENTO COM TELHA DE CONCRETO DE ENCAIXE, COM MAIS DE 2 ÁGUAS, INCLUSO TRANSPORTE VERTICAL. AF_07/2019</v>
          </cell>
          <cell r="D1348" t="str">
            <v>M2</v>
          </cell>
          <cell r="E1348">
            <v>38.159999999999997</v>
          </cell>
          <cell r="F1348" t="str">
            <v xml:space="preserve">SINAPI  </v>
          </cell>
        </row>
        <row r="1349">
          <cell r="B1349">
            <v>94195</v>
          </cell>
          <cell r="C1349" t="str">
            <v>TELHAMENTO COM TELHA CERÂMICA DE ENCAIXE, TIPO PORTUGUESA, COM ATÉ 2 ÁGUAS, INCLUSO TRANSPORTE VERTICAL. AF_07/2019</v>
          </cell>
          <cell r="D1349" t="str">
            <v>M2</v>
          </cell>
          <cell r="E1349">
            <v>35.840000000000003</v>
          </cell>
          <cell r="F1349" t="str">
            <v xml:space="preserve">SINAPI  </v>
          </cell>
        </row>
        <row r="1350">
          <cell r="B1350">
            <v>94198</v>
          </cell>
          <cell r="C1350" t="str">
            <v>TELHAMENTO COM TELHA CERÂMICA DE ENCAIXE, TIPO PORTUGUESA, COM MAIS DE 2 ÁGUAS, INCLUSO TRANSPORTE VERTICAL. AF_07/2019</v>
          </cell>
          <cell r="D1350" t="str">
            <v>M2</v>
          </cell>
          <cell r="E1350">
            <v>38.979999999999997</v>
          </cell>
          <cell r="F1350" t="str">
            <v xml:space="preserve">SINAPI  </v>
          </cell>
        </row>
        <row r="1351">
          <cell r="B1351">
            <v>94201</v>
          </cell>
          <cell r="C1351" t="str">
            <v>TELHAMENTO COM TELHA CERÂMICA CAPA-CANAL, TIPO COLONIAL, COM ATÉ 2 ÁGUAS, INCLUSO TRANSPORTE VERTICAL. AF_07/2019</v>
          </cell>
          <cell r="D1351" t="str">
            <v>M2</v>
          </cell>
          <cell r="E1351">
            <v>51.02</v>
          </cell>
          <cell r="F1351" t="str">
            <v xml:space="preserve">SINAPI  </v>
          </cell>
        </row>
        <row r="1352">
          <cell r="B1352">
            <v>94204</v>
          </cell>
          <cell r="C1352" t="str">
            <v>TELHAMENTO COM TELHA CERÂMICA CAPA-CANAL, TIPO COLONIAL, COM MAIS DE 2 ÁGUAS, INCLUSO TRANSPORTE VERTICAL. AF_07/2019</v>
          </cell>
          <cell r="D1352" t="str">
            <v>M2</v>
          </cell>
          <cell r="E1352">
            <v>56.35</v>
          </cell>
          <cell r="F1352" t="str">
            <v xml:space="preserve">SINAPI  </v>
          </cell>
        </row>
        <row r="1353">
          <cell r="B1353">
            <v>94224</v>
          </cell>
          <cell r="C1353" t="str">
            <v>EMBOÇAMENTO COM ARGAMASSA TRAÇO 1:2:9 (CIMENTO, CAL E AREIA). AF_07/2019</v>
          </cell>
          <cell r="D1353" t="str">
            <v>M</v>
          </cell>
          <cell r="E1353">
            <v>24.89</v>
          </cell>
          <cell r="F1353" t="str">
            <v xml:space="preserve">SINAPI  </v>
          </cell>
        </row>
        <row r="1354">
          <cell r="B1354">
            <v>94226</v>
          </cell>
          <cell r="C1354" t="str">
            <v>SUBCOBERTURA COM MANTA PLÁSTICA REVESTIDA POR PELÍCULA DE ALUMÍNO, INCLUSO TRANSPORTE VERTICAL. AF_07/2019</v>
          </cell>
          <cell r="D1354" t="str">
            <v>M2</v>
          </cell>
          <cell r="E1354">
            <v>20.62</v>
          </cell>
          <cell r="F1354" t="str">
            <v xml:space="preserve">SINAPI  </v>
          </cell>
        </row>
        <row r="1355">
          <cell r="B1355">
            <v>94232</v>
          </cell>
          <cell r="C1355" t="str">
            <v>AMARRAÇÃO DE TELHAS CERÂMICAS OU DE CONCRETO. AF_07/2019</v>
          </cell>
          <cell r="D1355" t="str">
            <v>UN</v>
          </cell>
          <cell r="E1355">
            <v>2.63</v>
          </cell>
          <cell r="F1355" t="str">
            <v xml:space="preserve">SINAPI  </v>
          </cell>
        </row>
        <row r="1356">
          <cell r="B1356">
            <v>94440</v>
          </cell>
          <cell r="C1356" t="str">
            <v>TELHAMENTO COM TELHA CERÂMICA DE ENCAIXE, TIPO FRANCESA, COM ATÉ 2 ÁGUAS, INCLUSO TRANSPORTE VERTICAL. AF_07/2019</v>
          </cell>
          <cell r="D1356" t="str">
            <v>M2</v>
          </cell>
          <cell r="E1356">
            <v>35.840000000000003</v>
          </cell>
          <cell r="F1356" t="str">
            <v xml:space="preserve">SINAPI  </v>
          </cell>
        </row>
        <row r="1357">
          <cell r="B1357">
            <v>94441</v>
          </cell>
          <cell r="C1357" t="str">
            <v>TELHAMENTO COM TELHA CERÂMICA DE ENCAIXE, TIPO FRANCESA, COM MAIS DE 2 ÁGUAS, INCLUSO TRANSPORTE VERTICAL. AF_07/2019</v>
          </cell>
          <cell r="D1357" t="str">
            <v>M2</v>
          </cell>
          <cell r="E1357">
            <v>38.979999999999997</v>
          </cell>
          <cell r="F1357" t="str">
            <v xml:space="preserve">SINAPI  </v>
          </cell>
        </row>
        <row r="1358">
          <cell r="B1358">
            <v>94442</v>
          </cell>
          <cell r="C1358" t="str">
            <v>TELHAMENTO COM TELHA CERÂMICA DE ENCAIXE, TIPO ROMANA, COM ATÉ 2 ÁGUAS, INCLUSO TRANSPORTE VERTICAL. AF_07/2019</v>
          </cell>
          <cell r="D1358" t="str">
            <v>M2</v>
          </cell>
          <cell r="E1358">
            <v>35.840000000000003</v>
          </cell>
          <cell r="F1358" t="str">
            <v xml:space="preserve">SINAPI  </v>
          </cell>
        </row>
        <row r="1359">
          <cell r="B1359">
            <v>94443</v>
          </cell>
          <cell r="C1359" t="str">
            <v>TELHAMENTO COM TELHA CERÂMICA DE ENCAIXE, TIPO ROMANA, COM MAIS DE 2 ÁGUAS, INCLUSO TRANSPORTE VERTICAL. AF_07/2019</v>
          </cell>
          <cell r="D1359" t="str">
            <v>M2</v>
          </cell>
          <cell r="E1359">
            <v>38.979999999999997</v>
          </cell>
          <cell r="F1359" t="str">
            <v xml:space="preserve">SINAPI  </v>
          </cell>
        </row>
        <row r="1360">
          <cell r="B1360">
            <v>94445</v>
          </cell>
          <cell r="C1360" t="str">
            <v>TELHAMENTO COM TELHA CERÂMICA CAPA-CANAL, TIPO PLAN, COM ATÉ 2 ÁGUAS, INCLUSO TRANSPORTE VERTICAL. AF_07/2019</v>
          </cell>
          <cell r="D1360" t="str">
            <v>M2</v>
          </cell>
          <cell r="E1360">
            <v>51.02</v>
          </cell>
          <cell r="F1360" t="str">
            <v xml:space="preserve">SINAPI  </v>
          </cell>
        </row>
        <row r="1361">
          <cell r="B1361">
            <v>94446</v>
          </cell>
          <cell r="C1361" t="str">
            <v>TELHAMENTO COM TELHA CERÂMICA CAPA-CANAL, TIPO PLAN, COM MAIS DE 2 ÁGUAS, INCLUSO TRANSPORTE VERTICAL. AF_07/2019</v>
          </cell>
          <cell r="D1361" t="str">
            <v>M2</v>
          </cell>
          <cell r="E1361">
            <v>56.35</v>
          </cell>
          <cell r="F1361" t="str">
            <v xml:space="preserve">SINAPI  </v>
          </cell>
        </row>
        <row r="1362">
          <cell r="B1362">
            <v>94447</v>
          </cell>
          <cell r="C1362" t="str">
            <v>TELHAMENTO COM TELHA CERÂMICA CAPA-CANAL, TIPO PAULISTA, COM ATÉ 2 ÁGUAS, INCLUSO TRANSPORTE VERTICAL. AF_07/2019</v>
          </cell>
          <cell r="D1362" t="str">
            <v>M2</v>
          </cell>
          <cell r="E1362">
            <v>51.02</v>
          </cell>
          <cell r="F1362" t="str">
            <v xml:space="preserve">SINAPI  </v>
          </cell>
        </row>
        <row r="1363">
          <cell r="B1363">
            <v>94448</v>
          </cell>
          <cell r="C1363" t="str">
            <v>TELHAMENTO COM TELHA CERÂMICA CAPA-CANAL, TIPO PAULISTA, COM MAIS DE 2 ÁGUAS, INCLUSO TRANSPORTE VERTICAL. AF_07/2019</v>
          </cell>
          <cell r="D1363" t="str">
            <v>M2</v>
          </cell>
          <cell r="E1363">
            <v>56.35</v>
          </cell>
          <cell r="F1363" t="str">
            <v xml:space="preserve">SINAPI  </v>
          </cell>
        </row>
        <row r="1364">
          <cell r="B1364">
            <v>94207</v>
          </cell>
          <cell r="C1364" t="str">
            <v>TELHAMENTO COM TELHA ONDULADA DE FIBROCIMENTO E = 6 MM, COM RECOBRIMENTO LATERAL DE 1/4 DE ONDA PARA TELHADO COM INCLINAÇÃO MAIOR QUE 10°, COM ATÉ 2 ÁGUAS, INCLUSO IÇAMENTO. AF_07/2019</v>
          </cell>
          <cell r="D1364" t="str">
            <v>M2</v>
          </cell>
          <cell r="E1364">
            <v>60.24</v>
          </cell>
          <cell r="F1364" t="str">
            <v xml:space="preserve">SINAPI  </v>
          </cell>
        </row>
        <row r="1365">
          <cell r="B1365">
            <v>94210</v>
          </cell>
          <cell r="C1365" t="str">
            <v>TELHAMENTO COM TELHA ONDULADA DE FIBROCIMENTO E = 6 MM, COM RECOBRIMENTO LATERAL DE 1 1/4 DE ONDA PARA TELHADO COM INCLINAÇÃO MÁXIMA DE 10°, COM ATÉ 2 ÁGUAS, INCLUSO IÇAMENTO. AF_07/2019</v>
          </cell>
          <cell r="D1365" t="str">
            <v>M2</v>
          </cell>
          <cell r="E1365">
            <v>64.040000000000006</v>
          </cell>
          <cell r="F1365" t="str">
            <v xml:space="preserve">SINAPI  </v>
          </cell>
        </row>
        <row r="1366">
          <cell r="B1366">
            <v>94218</v>
          </cell>
          <cell r="C1366" t="str">
            <v>TELHAMENTO COM TELHA ESTRUTURAL DE FIBROCIMENTO E= 8 MM, COM ATÉ 2 ÁGUAS, INCLUSO IÇAMENTO. AF_07/2019_P</v>
          </cell>
          <cell r="D1366" t="str">
            <v>M2</v>
          </cell>
          <cell r="E1366">
            <v>165.6</v>
          </cell>
          <cell r="F1366" t="str">
            <v xml:space="preserve">SINAPI  </v>
          </cell>
        </row>
        <row r="1367">
          <cell r="B1367">
            <v>94213</v>
          </cell>
          <cell r="C1367" t="str">
            <v>TELHAMENTO COM TELHA DE AÇO/ALUMÍNIO E = 0,5 MM, COM ATÉ 2 ÁGUAS, INCLUSO IÇAMENTO. AF_07/2019</v>
          </cell>
          <cell r="D1367" t="str">
            <v>M2</v>
          </cell>
          <cell r="E1367">
            <v>93.72</v>
          </cell>
          <cell r="F1367" t="str">
            <v xml:space="preserve">SINAPI  </v>
          </cell>
        </row>
        <row r="1368">
          <cell r="B1368">
            <v>94216</v>
          </cell>
          <cell r="C1368" t="str">
            <v>TELHAMENTO COM TELHA METÁLICA TERMOACÚSTICA E = 30 MM, COM ATÉ 2 ÁGUAS, INCLUSO IÇAMENTO. AF_07/2019</v>
          </cell>
          <cell r="D1368" t="str">
            <v>M2</v>
          </cell>
          <cell r="E1368">
            <v>280.95999999999998</v>
          </cell>
          <cell r="F1368" t="str">
            <v xml:space="preserve">SINAPI  </v>
          </cell>
        </row>
        <row r="1369">
          <cell r="B1369">
            <v>94219</v>
          </cell>
          <cell r="C1369" t="str">
            <v>CUMEEIRA E ESPIGÃO PARA TELHA CERÂMICA EMBOÇADA COM ARGAMASSA TRAÇO 1:2:9 (CIMENTO, CAL E AREIA), PARA TELHADOS COM MAIS DE 2 ÁGUAS, INCLUSO TRANSPORTE VERTICAL. AF_07/2019</v>
          </cell>
          <cell r="D1369" t="str">
            <v>M</v>
          </cell>
          <cell r="E1369">
            <v>32.479999999999997</v>
          </cell>
          <cell r="F1369" t="str">
            <v xml:space="preserve">SINAPI  </v>
          </cell>
        </row>
        <row r="1370">
          <cell r="B1370">
            <v>94220</v>
          </cell>
          <cell r="C1370" t="str">
            <v>CUMEEIRA E ESPIGÃO PARA TELHA DE CONCRETO EMBOÇADA COM ARGAMASSA TRAÇO 1:2:9 (CIMENTO, CAL E AREIA), PARA TELHADOS COM MAIS DE 2 ÁGUAS, INCLUSO TRANSPORTE VERTICAL. AF_07/2019</v>
          </cell>
          <cell r="D1370" t="str">
            <v>M</v>
          </cell>
          <cell r="E1370">
            <v>50.9</v>
          </cell>
          <cell r="F1370" t="str">
            <v xml:space="preserve">SINAPI  </v>
          </cell>
        </row>
        <row r="1371">
          <cell r="B1371">
            <v>94221</v>
          </cell>
          <cell r="C1371" t="str">
            <v>CUMEEIRA PARA TELHA CERÂMICA EMBOÇADA COM ARGAMASSA TRAÇO 1:2:9 (CIMENTO, CAL E AREIA) PARA TELHADOS COM ATÉ 2 ÁGUAS, INCLUSO TRANSPORTE VERTICAL. AF_07/2019</v>
          </cell>
          <cell r="D1371" t="str">
            <v>M</v>
          </cell>
          <cell r="E1371">
            <v>26.28</v>
          </cell>
          <cell r="F1371" t="str">
            <v xml:space="preserve">SINAPI  </v>
          </cell>
        </row>
        <row r="1372">
          <cell r="B1372">
            <v>94222</v>
          </cell>
          <cell r="C1372" t="str">
            <v>CUMEEIRA PARA TELHA DE CONCRETO EMBOÇADA COM ARGAMASSA TRAÇO 1:2:9 (CIMENTO, CAL E AREIA) PARA TELHADOS COM ATÉ 2 ÁGUAS, INCLUSO TRANSPORTE VERTICAL. AF_07/2019</v>
          </cell>
          <cell r="D1372" t="str">
            <v>M</v>
          </cell>
          <cell r="E1372">
            <v>44.7</v>
          </cell>
          <cell r="F1372" t="str">
            <v xml:space="preserve">SINAPI  </v>
          </cell>
        </row>
        <row r="1373">
          <cell r="B1373">
            <v>94223</v>
          </cell>
          <cell r="C1373" t="str">
            <v>CUMEEIRA PARA TELHA DE FIBROCIMENTO ONDULADA E = 6 MM, INCLUSO ACESSÓRIOS DE FIXAÇÃO E IÇAMENTO. AF_07/2019</v>
          </cell>
          <cell r="D1373" t="str">
            <v>M</v>
          </cell>
          <cell r="E1373">
            <v>102.86</v>
          </cell>
          <cell r="F1373" t="str">
            <v xml:space="preserve">SINAPI  </v>
          </cell>
        </row>
        <row r="1374">
          <cell r="B1374">
            <v>94451</v>
          </cell>
          <cell r="C1374" t="str">
            <v>CUMEEIRA PARA TELHA DE FIBROCIMENTO ESTRUTURAL E = 6 MM, INCLUSO ACESSÓRIOS DE FIXAÇÃO E IÇAMENTO. AF_07/2019</v>
          </cell>
          <cell r="D1374" t="str">
            <v>M</v>
          </cell>
          <cell r="E1374">
            <v>116</v>
          </cell>
          <cell r="F1374" t="str">
            <v xml:space="preserve">SINAPI  </v>
          </cell>
        </row>
        <row r="1375">
          <cell r="B1375">
            <v>100325</v>
          </cell>
          <cell r="C1375" t="str">
            <v>CUMEEIRA SHED PARA TELHA ONDULADA DE FIBROCIMENTO, E = 6 MM, INCLUSO ACESSÓRIOS DE FIXAÇÃO E IÇAMENTO. AF_07/2019</v>
          </cell>
          <cell r="D1375" t="str">
            <v>M</v>
          </cell>
          <cell r="E1375">
            <v>112.82</v>
          </cell>
          <cell r="F1375" t="str">
            <v xml:space="preserve">SINAPI  </v>
          </cell>
        </row>
        <row r="1376">
          <cell r="B1376">
            <v>100327</v>
          </cell>
          <cell r="C1376" t="str">
            <v>RUFO EXTERNO/INTERNO EM CHAPA DE AÇO GALVANIZADO NÚMERO 26, CORTE DE 33 CM, INCLUSO IÇAMENTO. AF_07/2019</v>
          </cell>
          <cell r="D1376" t="str">
            <v>M</v>
          </cell>
          <cell r="E1376">
            <v>64.58</v>
          </cell>
          <cell r="F1376" t="str">
            <v xml:space="preserve">SINAPI  </v>
          </cell>
        </row>
        <row r="1377">
          <cell r="B1377">
            <v>100328</v>
          </cell>
          <cell r="C1377" t="str">
            <v>RETIRADA E RECOLOCAÇÃO DE  TELHA CERÂMICA DE ENCAIXE, COM ATÉ DUAS ÁGUAS, INCLUSO IÇAMENTO. AF_07/2019</v>
          </cell>
          <cell r="D1377" t="str">
            <v>M2</v>
          </cell>
          <cell r="E1377">
            <v>13.28</v>
          </cell>
          <cell r="F1377" t="str">
            <v xml:space="preserve">SINAPI  </v>
          </cell>
        </row>
        <row r="1378">
          <cell r="B1378">
            <v>100329</v>
          </cell>
          <cell r="C1378" t="str">
            <v>RETIRADA E RECOLOCAÇÃO DE  TELHA CERÂMICA DE ENCAIXE, COM MAIS DE DUAS ÁGUAS, INCLUSO IÇAMENTO. AF_07/2019</v>
          </cell>
          <cell r="D1378" t="str">
            <v>M2</v>
          </cell>
          <cell r="E1378">
            <v>16.43</v>
          </cell>
          <cell r="F1378" t="str">
            <v xml:space="preserve">SINAPI  </v>
          </cell>
        </row>
        <row r="1379">
          <cell r="B1379">
            <v>100330</v>
          </cell>
          <cell r="C1379" t="str">
            <v>RETIRADA E RECOLOCAÇÃO DE  TELHA CERÂMICA CAPA-CANAL, COM ATÉ DUAS ÁGUAS, INCLUSO IÇAMENTO. AF_07/2019</v>
          </cell>
          <cell r="D1379" t="str">
            <v>M2</v>
          </cell>
          <cell r="E1379">
            <v>18.03</v>
          </cell>
          <cell r="F1379" t="str">
            <v xml:space="preserve">SINAPI  </v>
          </cell>
        </row>
        <row r="1380">
          <cell r="B1380">
            <v>100331</v>
          </cell>
          <cell r="C1380" t="str">
            <v>RETIRADA E RECOLOCAÇÃO DE  TELHA CERÂMICA CAPA-CANAL, COM MAIS DE DUAS ÁGUAS, INCLUSO IÇAMENTO. AF_07/2019</v>
          </cell>
          <cell r="D1380" t="str">
            <v>M2</v>
          </cell>
          <cell r="E1380">
            <v>23.38</v>
          </cell>
          <cell r="F1380" t="str">
            <v xml:space="preserve">SINAPI  </v>
          </cell>
        </row>
        <row r="1381">
          <cell r="B1381">
            <v>100434</v>
          </cell>
          <cell r="C1381" t="str">
            <v>CALHA DE BEIRAL, SEMICIRCULAR DE PVC, DIAMETRO 125 MM, INCLUINDO CABECEIRAS, EMENDAS, BOCAIS, SUPORTES E VEDAÇÕES, EXCLUINDO CONDUTORES, INCLUSO TRANSPORTE VERTICAL. AF_07/2019</v>
          </cell>
          <cell r="D1381" t="str">
            <v>M</v>
          </cell>
          <cell r="E1381">
            <v>70.040000000000006</v>
          </cell>
          <cell r="F1381" t="str">
            <v xml:space="preserve">SINAPI  </v>
          </cell>
        </row>
        <row r="1382">
          <cell r="B1382">
            <v>100435</v>
          </cell>
          <cell r="C1382" t="str">
            <v>RUFO EM FIBROCIMENTO PARA TELHA ONDULADA E = 6 MM, ABA DE 26 CM, INCLUSO TRANSPORTE VERTICAL, EXCETO CONTRARRUFO. AF_07/2019</v>
          </cell>
          <cell r="D1382" t="str">
            <v>M</v>
          </cell>
          <cell r="E1382">
            <v>83.94</v>
          </cell>
          <cell r="F1382" t="str">
            <v xml:space="preserve">SINAPI  </v>
          </cell>
        </row>
        <row r="1383">
          <cell r="B1383">
            <v>94227</v>
          </cell>
          <cell r="C1383" t="str">
            <v>CALHA EM CHAPA DE AÇO GALVANIZADO NÚMERO 24, DESENVOLVIMENTO DE 33 CM, INCLUSO TRANSPORTE VERTICAL. AF_07/2019</v>
          </cell>
          <cell r="D1383" t="str">
            <v>M</v>
          </cell>
          <cell r="E1383">
            <v>69.959999999999994</v>
          </cell>
          <cell r="F1383" t="str">
            <v xml:space="preserve">SINAPI  </v>
          </cell>
        </row>
        <row r="1384">
          <cell r="B1384">
            <v>94228</v>
          </cell>
          <cell r="C1384" t="str">
            <v>CALHA EM CHAPA DE AÇO GALVANIZADO NÚMERO 24, DESENVOLVIMENTO DE 50 CM, INCLUSO TRANSPORTE VERTICAL. AF_07/2019</v>
          </cell>
          <cell r="D1384" t="str">
            <v>M</v>
          </cell>
          <cell r="E1384">
            <v>94.28</v>
          </cell>
          <cell r="F1384" t="str">
            <v xml:space="preserve">SINAPI  </v>
          </cell>
        </row>
        <row r="1385">
          <cell r="B1385">
            <v>94229</v>
          </cell>
          <cell r="C1385" t="str">
            <v>CALHA EM CHAPA DE AÇO GALVANIZADO NÚMERO 24, DESENVOLVIMENTO DE 100 CM, INCLUSO TRANSPORTE VERTICAL. AF_07/2019</v>
          </cell>
          <cell r="D1385" t="str">
            <v>M</v>
          </cell>
          <cell r="E1385">
            <v>182.39</v>
          </cell>
          <cell r="F1385" t="str">
            <v xml:space="preserve">SINAPI  </v>
          </cell>
        </row>
        <row r="1386">
          <cell r="B1386">
            <v>94231</v>
          </cell>
          <cell r="C1386" t="str">
            <v>RUFO EM CHAPA DE AÇO GALVANIZADO NÚMERO 24, CORTE DE 25 CM, INCLUSO TRANSPORTE VERTICAL. AF_07/2019</v>
          </cell>
          <cell r="D1386" t="str">
            <v>M</v>
          </cell>
          <cell r="E1386">
            <v>57.91</v>
          </cell>
          <cell r="F1386" t="str">
            <v xml:space="preserve">SINAPI  </v>
          </cell>
        </row>
        <row r="1387">
          <cell r="B1387">
            <v>94449</v>
          </cell>
          <cell r="C1387" t="str">
            <v>TELHAMENTO COM TELHA ONDULADA DE FIBRA DE VIDRO E = 0,6 MM, PARA TELHADO COM INCLINAÇÃO MAIOR QUE 10°, COM ATÉ 2 ÁGUAS, INCLUSO IÇAMENTO. AF_07/2019</v>
          </cell>
          <cell r="D1387" t="str">
            <v>M2</v>
          </cell>
          <cell r="E1387">
            <v>68.17</v>
          </cell>
          <cell r="F1387" t="str">
            <v xml:space="preserve">SINAPI  </v>
          </cell>
        </row>
        <row r="1388">
          <cell r="B1388">
            <v>92255</v>
          </cell>
          <cell r="C1388" t="str">
            <v>INSTALAÇÃO DE TESOURA (INTEIRA OU MEIA), EM AÇO, PARA VÃOS MAIORES OU IGUAIS A 3,0 M E MENORES QUE 6,0 M, INCLUSO IÇAMENTO. AF_07/2019</v>
          </cell>
          <cell r="D1388" t="str">
            <v>UN</v>
          </cell>
          <cell r="E1388">
            <v>198.18</v>
          </cell>
          <cell r="F1388" t="str">
            <v xml:space="preserve">SINAPI  </v>
          </cell>
        </row>
        <row r="1389">
          <cell r="B1389">
            <v>92256</v>
          </cell>
          <cell r="C1389" t="str">
            <v>INSTALAÇÃO DE TESOURA (INTEIRA OU MEIA), EM AÇO, PARA VÃOS MAIORES OU IGUAIS A 6,0 M E MENORES QUE 8,0 M, INCLUSO IÇAMENTO. AF_07/2019</v>
          </cell>
          <cell r="D1389" t="str">
            <v>UN</v>
          </cell>
          <cell r="E1389">
            <v>248.64</v>
          </cell>
          <cell r="F1389" t="str">
            <v xml:space="preserve">SINAPI  </v>
          </cell>
        </row>
        <row r="1390">
          <cell r="B1390">
            <v>92257</v>
          </cell>
          <cell r="C1390" t="str">
            <v>INSTALAÇÃO DE TESOURA (INTEIRA OU MEIA), EM AÇO, PARA VÃOS MAIORES OU IGUAIS A 8,0 M E MENORES QUE 10,0 M, INCLUSO IÇAMENTO. AF_07/2019</v>
          </cell>
          <cell r="D1390" t="str">
            <v>UN</v>
          </cell>
          <cell r="E1390">
            <v>298.37</v>
          </cell>
          <cell r="F1390" t="str">
            <v xml:space="preserve">SINAPI  </v>
          </cell>
        </row>
        <row r="1391">
          <cell r="B1391">
            <v>92258</v>
          </cell>
          <cell r="C1391" t="str">
            <v>INSTALAÇÃO DE TESOURA (INTEIRA OU MEIA), EM AÇO, PARA VÃOS MAIORES OU IGUAIS A 10,0 M E MENORES QUE 12,0 M, INCLUSO IÇAMENTO. AF_07/2019</v>
          </cell>
          <cell r="D1391" t="str">
            <v>UN</v>
          </cell>
          <cell r="E1391">
            <v>378.33</v>
          </cell>
          <cell r="F1391" t="str">
            <v xml:space="preserve">SINAPI  </v>
          </cell>
        </row>
        <row r="1392">
          <cell r="B1392">
            <v>92568</v>
          </cell>
          <cell r="C1392" t="str">
            <v>TRAMA DE AÇO COMPOSTA POR RIPAS, CAIBROS E TERÇAS PARA TELHADOS DE ATÉ 2 ÁGUAS PARA TELHA DE ENCAIXE DE CERÂMICA OU DE CONCRETO, INCLUSO TRANSPORTE VERTICAL. AF_07/2019</v>
          </cell>
          <cell r="D1392" t="str">
            <v>M2</v>
          </cell>
          <cell r="E1392">
            <v>158.9</v>
          </cell>
          <cell r="F1392" t="str">
            <v xml:space="preserve">SINAPI  </v>
          </cell>
        </row>
        <row r="1393">
          <cell r="B1393">
            <v>92569</v>
          </cell>
          <cell r="C1393" t="str">
            <v>TRAMA DE AÇO COMPOSTA POR RIPAS E CAIBROS PARA TELHADOS DE ATÉ 2 ÁGUAS PARA TELHA DE ENCAIXE DE CERÂMICA OU DE CONCRETO, INCLUSO TRANSPORTE VERTICAL. AF_07/2019</v>
          </cell>
          <cell r="D1393" t="str">
            <v>M2</v>
          </cell>
          <cell r="E1393">
            <v>88.81</v>
          </cell>
          <cell r="F1393" t="str">
            <v xml:space="preserve">SINAPI  </v>
          </cell>
        </row>
        <row r="1394">
          <cell r="B1394">
            <v>92570</v>
          </cell>
          <cell r="C1394" t="str">
            <v>TRAMA DE AÇO COMPOSTA POR RIPAS PARA TELHADOS DE ATÉ 2 ÁGUAS PARA TELHA DE ENCAIXE DE CERÂMICA OU DE CONCRETO, INCLUSO TRANSPORTE VERTICAL. AF_07/2019</v>
          </cell>
          <cell r="D1394" t="str">
            <v>M2</v>
          </cell>
          <cell r="E1394">
            <v>56.51</v>
          </cell>
          <cell r="F1394" t="str">
            <v xml:space="preserve">SINAPI  </v>
          </cell>
        </row>
        <row r="1395">
          <cell r="B1395">
            <v>92571</v>
          </cell>
          <cell r="C1395" t="str">
            <v>TRAMA DE AÇO COMPOSTA POR RIPAS, CAIBROS E TERÇAS PARA TELHADOS DE MAIS DE 2 ÁGUAS PARA TELHA DE ENCAIXE DE CERÂMICA OU DE CONCRETO, INCLUSO TRANSPORTE VERTICAL. AF_07/2019</v>
          </cell>
          <cell r="D1395" t="str">
            <v>M2</v>
          </cell>
          <cell r="E1395">
            <v>168.68</v>
          </cell>
          <cell r="F1395" t="str">
            <v xml:space="preserve">SINAPI  </v>
          </cell>
        </row>
        <row r="1396">
          <cell r="B1396">
            <v>92572</v>
          </cell>
          <cell r="C1396" t="str">
            <v>TRAMA DE AÇO COMPOSTA POR RIPAS E CAIBROS PARA TELHADOS DE MAIS DE 2 ÁGUAS PARA TELHA DE ENCAIXE DE CERÂMICA OU DE CONCRETO, INCLUSO TRANSPORTE VERTICAL. AF_07/2019</v>
          </cell>
          <cell r="D1396" t="str">
            <v>M2</v>
          </cell>
          <cell r="E1396">
            <v>101.55</v>
          </cell>
          <cell r="F1396" t="str">
            <v xml:space="preserve">SINAPI  </v>
          </cell>
        </row>
        <row r="1397">
          <cell r="B1397">
            <v>92573</v>
          </cell>
          <cell r="C1397" t="str">
            <v>TRAMA DE AÇO COMPOSTA POR RIPAS PARA TELHADOS DE MAIS DE 2 ÁGUAS PARA TELHA DE ENCAIXE DE CERÂMICA OU DE CONCRETO, INCLUSO TRANSPORTE VERTICAL, INCLUSO TRANSPORTE VERTICAL. AF_07/2019</v>
          </cell>
          <cell r="D1397" t="str">
            <v>M2</v>
          </cell>
          <cell r="E1397">
            <v>60.65</v>
          </cell>
          <cell r="F1397" t="str">
            <v xml:space="preserve">SINAPI  </v>
          </cell>
        </row>
        <row r="1398">
          <cell r="B1398">
            <v>92574</v>
          </cell>
          <cell r="C1398" t="str">
            <v>TRAMA DE AÇO COMPOSTA POR RIPAS, CAIBROS E TERÇAS PARA TELHADOS DE ATÉ 2 ÁGUAS PARA TELHA CERÂMICA CAPA-CANAL, INCLUSO TRANSPORTE VERTICAL. AF_07/2019</v>
          </cell>
          <cell r="D1398" t="str">
            <v>M2</v>
          </cell>
          <cell r="E1398">
            <v>161.41999999999999</v>
          </cell>
          <cell r="F1398" t="str">
            <v xml:space="preserve">SINAPI  </v>
          </cell>
        </row>
        <row r="1399">
          <cell r="B1399">
            <v>92575</v>
          </cell>
          <cell r="C1399" t="str">
            <v>TRAMA DE AÇO COMPOSTA POR RIPAS E CAIBROS PARA TELHADOS DE ATÉ 2 ÁGUAS PARA TELHA CERÂMICA CAPA-CANAL, INCLUSO TRANSPORTE VERTICAL. AF_07/2019</v>
          </cell>
          <cell r="D1399" t="str">
            <v>M2</v>
          </cell>
          <cell r="E1399">
            <v>81.22</v>
          </cell>
          <cell r="F1399" t="str">
            <v xml:space="preserve">SINAPI  </v>
          </cell>
        </row>
        <row r="1400">
          <cell r="B1400">
            <v>92576</v>
          </cell>
          <cell r="C1400" t="str">
            <v>TRAMA DE AÇO COMPOSTA POR RIPAS PARA TELHADOS DE ATÉ 2 ÁGUAS PARA TELHA CERÂMICA CAPA-CANAL, INCLUSO TRANSPORTE VERTICAL. AF_07/2019</v>
          </cell>
          <cell r="D1400" t="str">
            <v>M2</v>
          </cell>
          <cell r="E1400">
            <v>44.61</v>
          </cell>
          <cell r="F1400" t="str">
            <v xml:space="preserve">SINAPI  </v>
          </cell>
        </row>
        <row r="1401">
          <cell r="B1401">
            <v>92577</v>
          </cell>
          <cell r="C1401" t="str">
            <v>TRAMA DE AÇO COMPOSTA POR RIPAS, CAIBROS E TERÇAS PARA TELHADOS DE MAIS DE 2 ÁGUAS PARA TELHA CERÂMICA CAPA-CANAL, INCLUSO TRANSPORTE VERTICAL. AF_07/2019</v>
          </cell>
          <cell r="D1401" t="str">
            <v>M2</v>
          </cell>
          <cell r="E1401">
            <v>171.79</v>
          </cell>
          <cell r="F1401" t="str">
            <v xml:space="preserve">SINAPI  </v>
          </cell>
        </row>
        <row r="1402">
          <cell r="B1402">
            <v>92578</v>
          </cell>
          <cell r="C1402" t="str">
            <v>TRAMA DE AÇO COMPOSTA POR RIPAS E CAIBROS PARA TELHADOS DE MAIS DE 2 ÁGUAS PARA TELHA CERÂMICA CAPA-CANAL, INCLUSO TRANSPORTE VERTICAL. AF_07/2019</v>
          </cell>
          <cell r="D1402" t="str">
            <v>M2</v>
          </cell>
          <cell r="E1402">
            <v>86.99</v>
          </cell>
          <cell r="F1402" t="str">
            <v xml:space="preserve">SINAPI  </v>
          </cell>
        </row>
        <row r="1403">
          <cell r="B1403">
            <v>92579</v>
          </cell>
          <cell r="C1403" t="str">
            <v>TRAMA DE AÇO COMPOSTA POR RIPAS PARA TELHADOS DE MAIS DE 2 ÁGUAS PARA TELHA CERÂMICA CAPA-CANAL, INCLUSO TRANSPORTE VERTICAL. AF_07/2019</v>
          </cell>
          <cell r="D1403" t="str">
            <v>M2</v>
          </cell>
          <cell r="E1403">
            <v>47.93</v>
          </cell>
          <cell r="F1403" t="str">
            <v xml:space="preserve">SINAPI  </v>
          </cell>
        </row>
        <row r="1404">
          <cell r="B1404">
            <v>92580</v>
          </cell>
          <cell r="C1404" t="str">
            <v>TRAMA DE AÇO COMPOSTA POR TERÇAS PARA TELHADOS DE ATÉ 2 ÁGUAS PARA TELHA ONDULADA DE FIBROCIMENTO, METÁLICA, PLÁSTICA OU TERMOACÚSTICA, INCLUSO TRANSPORTE VERTICAL. AF_07/2019</v>
          </cell>
          <cell r="D1404" t="str">
            <v>M2</v>
          </cell>
          <cell r="E1404">
            <v>59.69</v>
          </cell>
          <cell r="F1404" t="str">
            <v xml:space="preserve">SINAPI  </v>
          </cell>
        </row>
        <row r="1405">
          <cell r="B1405">
            <v>92581</v>
          </cell>
          <cell r="C1405" t="str">
            <v>TRAMA DE AÇO COMPOSTA POR TERÇAS PARA TELHADOS DE ATÉ 2 ÁGUAS PARA TELHA ESTRUTURAL DE FIBROCIMENTO, INCLUSO TRANSPORTE VERTICAL. AF_07/2019</v>
          </cell>
          <cell r="D1405" t="str">
            <v>M2</v>
          </cell>
          <cell r="E1405">
            <v>62.31</v>
          </cell>
          <cell r="F1405" t="str">
            <v xml:space="preserve">SINAPI  </v>
          </cell>
        </row>
        <row r="1406">
          <cell r="B1406">
            <v>92582</v>
          </cell>
          <cell r="C1406" t="str">
            <v>FABRICAÇÃO E INSTALAÇÃO DE TESOURA INTEIRA EM AÇO, VÃO DE 3 M, PARA TELHA CERÂMICA OU DE CONCRETO, INCLUSO IÇAMENTO. AF_12/2015</v>
          </cell>
          <cell r="D1406" t="str">
            <v>UN</v>
          </cell>
          <cell r="E1406">
            <v>845.94</v>
          </cell>
          <cell r="F1406" t="str">
            <v xml:space="preserve">SINAPI  </v>
          </cell>
        </row>
        <row r="1407">
          <cell r="B1407">
            <v>92584</v>
          </cell>
          <cell r="C1407" t="str">
            <v>FABRICAÇÃO E INSTALAÇÃO DE TESOURA INTEIRA EM AÇO, VÃO DE 4 M, PARA TELHA CERÂMICA OU DE CONCRETO, INCLUSO IÇAMENTO. AF_12/2015</v>
          </cell>
          <cell r="D1407" t="str">
            <v>UN</v>
          </cell>
          <cell r="E1407">
            <v>998.55</v>
          </cell>
          <cell r="F1407" t="str">
            <v xml:space="preserve">SINAPI  </v>
          </cell>
        </row>
        <row r="1408">
          <cell r="B1408">
            <v>92586</v>
          </cell>
          <cell r="C1408" t="str">
            <v>FABRICAÇÃO E INSTALAÇÃO DE TESOURA INTEIRA EM AÇO, VÃO DE 5 M, PARA TELHA CERÂMICA OU DE CONCRETO, INCLUSO IÇAMENTO. AF_12/2015</v>
          </cell>
          <cell r="D1408" t="str">
            <v>UN</v>
          </cell>
          <cell r="E1408">
            <v>1151.1500000000001</v>
          </cell>
          <cell r="F1408" t="str">
            <v xml:space="preserve">SINAPI  </v>
          </cell>
        </row>
        <row r="1409">
          <cell r="B1409">
            <v>92588</v>
          </cell>
          <cell r="C1409" t="str">
            <v>FABRICAÇÃO E INSTALAÇÃO DE TESOURA INTEIRA EM AÇO, VÃO DE 6 M, PARA TELHA CERÂMICA OU DE CONCRETO, INCLUSO IÇAMENTO. AF_12/2015</v>
          </cell>
          <cell r="D1409" t="str">
            <v>UN</v>
          </cell>
          <cell r="E1409">
            <v>1459.71</v>
          </cell>
          <cell r="F1409" t="str">
            <v xml:space="preserve">SINAPI  </v>
          </cell>
        </row>
        <row r="1410">
          <cell r="B1410">
            <v>92590</v>
          </cell>
          <cell r="C1410" t="str">
            <v>FABRICAÇÃO E INSTALAÇÃO DE TESOURA INTEIRA EM AÇO, VÃO DE 7 M, PARA TELHA CERÂMICA OU DE CONCRETO, INCLUSO IÇAMENTO. AF_12/2015</v>
          </cell>
          <cell r="D1410" t="str">
            <v>UN</v>
          </cell>
          <cell r="E1410">
            <v>1612.3</v>
          </cell>
          <cell r="F1410" t="str">
            <v xml:space="preserve">SINAPI  </v>
          </cell>
        </row>
        <row r="1411">
          <cell r="B1411">
            <v>92592</v>
          </cell>
          <cell r="C1411" t="str">
            <v>FABRICAÇÃO E INSTALAÇÃO DE TESOURA INTEIRA EM AÇO, VÃO DE 8 M, PARA TELHA CERÂMICA OU DE CONCRETO, INCLUSO IÇAMENTO. AF_12/2015</v>
          </cell>
          <cell r="D1411" t="str">
            <v>UN</v>
          </cell>
          <cell r="E1411">
            <v>1814.64</v>
          </cell>
          <cell r="F1411" t="str">
            <v xml:space="preserve">SINAPI  </v>
          </cell>
        </row>
        <row r="1412">
          <cell r="B1412">
            <v>92593</v>
          </cell>
          <cell r="C1412" t="str">
            <v>(COMPOSIÇÃO REPRESENTATIVA) FABRICAÇÃO E INSTALAÇÃO DE TESOURA INTEIRA EM AÇO, PARA VÃOS DE 3 A 12 M E PARA QUALQUER TIPO DE TELHA, INCLUSO IÇAMENTO. AF_12/2015</v>
          </cell>
          <cell r="D1412" t="str">
            <v>KG</v>
          </cell>
          <cell r="E1412">
            <v>13.78</v>
          </cell>
          <cell r="F1412" t="str">
            <v xml:space="preserve">SINAPI  </v>
          </cell>
        </row>
        <row r="1413">
          <cell r="B1413">
            <v>92594</v>
          </cell>
          <cell r="C1413" t="str">
            <v>FABRICAÇÃO E INSTALAÇÃO DE TESOURA INTEIRA EM AÇO, VÃO DE 9 M, PARA TELHA CERÂMICA OU DE CONCRETO, INCLUSO IÇAMENTO. AF_12/2015</v>
          </cell>
          <cell r="D1413" t="str">
            <v>UN</v>
          </cell>
          <cell r="E1413">
            <v>2111.36</v>
          </cell>
          <cell r="F1413" t="str">
            <v xml:space="preserve">SINAPI  </v>
          </cell>
        </row>
        <row r="1414">
          <cell r="B1414">
            <v>92596</v>
          </cell>
          <cell r="C1414" t="str">
            <v>FABRICAÇÃO E INSTALAÇÃO DE TESOURA INTEIRA EM AÇO, VÃO DE 10 M, PARA TELHA CERÂMICA OU DE CONCRETO, INCLUSO IÇAMENTO. AF_12/2015</v>
          </cell>
          <cell r="D1414" t="str">
            <v>UN</v>
          </cell>
          <cell r="E1414">
            <v>2350.46</v>
          </cell>
          <cell r="F1414" t="str">
            <v xml:space="preserve">SINAPI  </v>
          </cell>
        </row>
        <row r="1415">
          <cell r="B1415">
            <v>92598</v>
          </cell>
          <cell r="C1415" t="str">
            <v>FABRICAÇÃO E INSTALAÇÃO DE TESOURA INTEIRA EM AÇO, VÃO DE 11 M, PARA TELHA CERÂMICA OU DE CONCRETO, INCLUSO IÇAMENTO. AF_12/2015</v>
          </cell>
          <cell r="D1415" t="str">
            <v>UN</v>
          </cell>
          <cell r="E1415">
            <v>2503.06</v>
          </cell>
          <cell r="F1415" t="str">
            <v xml:space="preserve">SINAPI  </v>
          </cell>
        </row>
        <row r="1416">
          <cell r="B1416">
            <v>92600</v>
          </cell>
          <cell r="C1416" t="str">
            <v>FABRICAÇÃO E INSTALAÇÃO DE TESOURA INTEIRA EM AÇO, VÃO DE 12 M, PARA TELHA CERÂMICA OU DE CONCRETO, INCLUSO IÇAMENTO. AF_12/2015</v>
          </cell>
          <cell r="D1416" t="str">
            <v>UN</v>
          </cell>
          <cell r="E1416">
            <v>2694.28</v>
          </cell>
          <cell r="F1416" t="str">
            <v xml:space="preserve">SINAPI  </v>
          </cell>
        </row>
        <row r="1417">
          <cell r="B1417">
            <v>92602</v>
          </cell>
          <cell r="C1417" t="str">
            <v>FABRICAÇÃO E INSTALAÇÃO DE TESOURA INTEIRA EM AÇO, VÃO DE 3 M, PARA TELHA ONDULADA DE FIBROCIMENTO, METÁLICA, PLÁSTICA OU TERMOACÚSTICA, INCLUSO IÇAMENTO.. AF_12/2015</v>
          </cell>
          <cell r="D1417" t="str">
            <v>UN</v>
          </cell>
          <cell r="E1417">
            <v>845.94</v>
          </cell>
          <cell r="F1417" t="str">
            <v xml:space="preserve">SINAPI  </v>
          </cell>
        </row>
        <row r="1418">
          <cell r="B1418">
            <v>92604</v>
          </cell>
          <cell r="C1418" t="str">
            <v>FABRICAÇÃO E INSTALAÇÃO DE TESOURA INTEIRA EM AÇO, VÃO DE 4 M, PARA TELHA ONDULADA DE FIBROCIMENTO, METÁLICA, PLÁSTICA OU TERMOACÚSTICA, INCLUSO IÇAMENTO. AF_12/2015</v>
          </cell>
          <cell r="D1418" t="str">
            <v>UN</v>
          </cell>
          <cell r="E1418">
            <v>959.93</v>
          </cell>
          <cell r="F1418" t="str">
            <v xml:space="preserve">SINAPI  </v>
          </cell>
        </row>
        <row r="1419">
          <cell r="B1419">
            <v>92606</v>
          </cell>
          <cell r="C1419" t="str">
            <v>FABRICAÇÃO E INSTALAÇÃO DE TESOURA INTEIRA EM AÇO, VÃO DE 5 M, PARA TELHA ONDULADA DE FIBROCIMENTO, METÁLICA, PLÁSTICA OU TERMOACÚSTICA, INCLUSO IÇAMENTO. AF_12/2015</v>
          </cell>
          <cell r="D1419" t="str">
            <v>UN</v>
          </cell>
          <cell r="E1419">
            <v>1112.54</v>
          </cell>
          <cell r="F1419" t="str">
            <v xml:space="preserve">SINAPI  </v>
          </cell>
        </row>
        <row r="1420">
          <cell r="B1420">
            <v>92608</v>
          </cell>
          <cell r="C1420" t="str">
            <v>FABRICAÇÃO E INSTALAÇÃO DE TESOURA INTEIRA EM AÇO, VÃO DE 6 M, PARA TELHA ONDULADA DE FIBROCIMENTO, METÁLICA, PLÁSTICA OU TERMOACÚSTICA, INCLUSO IÇAMENTO. AF_12/2015</v>
          </cell>
          <cell r="D1420" t="str">
            <v>UN</v>
          </cell>
          <cell r="E1420">
            <v>1382.48</v>
          </cell>
          <cell r="F1420" t="str">
            <v xml:space="preserve">SINAPI  </v>
          </cell>
        </row>
        <row r="1421">
          <cell r="B1421">
            <v>92610</v>
          </cell>
          <cell r="C1421" t="str">
            <v>FABRICAÇÃO E INSTALAÇÃO DE TESOURA INTEIRA EM AÇO, VÃO DE 7 M, PARA TELHA ONDULADA DE FIBROCIMENTO, METÁLICA, PLÁSTICA OU TERMOACÚSTICA, INCLUSO IÇAMENTO. AF_12/2015</v>
          </cell>
          <cell r="D1421" t="str">
            <v>UN</v>
          </cell>
          <cell r="E1421">
            <v>1535.08</v>
          </cell>
          <cell r="F1421" t="str">
            <v xml:space="preserve">SINAPI  </v>
          </cell>
        </row>
        <row r="1422">
          <cell r="B1422">
            <v>92612</v>
          </cell>
          <cell r="C1422" t="str">
            <v>FABRICAÇÃO E INSTALAÇÃO DE TESOURA INTEIRA EM AÇO, VÃO DE 8 M, PARA TELHA ONDULADA DE FIBROCIMENTO, METÁLICA, PLÁSTICA OU TERMOACÚSTICA, INCLUSO IÇAMENTO, INCLUSO IÇAMENTO. AF_12/2015</v>
          </cell>
          <cell r="D1422" t="str">
            <v>UN</v>
          </cell>
          <cell r="E1422">
            <v>1737.41</v>
          </cell>
          <cell r="F1422" t="str">
            <v xml:space="preserve">SINAPI  </v>
          </cell>
        </row>
        <row r="1423">
          <cell r="B1423">
            <v>92614</v>
          </cell>
          <cell r="C1423" t="str">
            <v>FABRICAÇÃO E INSTALAÇÃO DE TESOURA INTEIRA EM AÇO, VÃO DE 9 M, PARA TELHA ONDULADA DE FIBROCIMENTO, METÁLICA, PLÁSTICA OU TERMOACÚSTICA, INCLUSO IÇAMENTO. AF_12/2015</v>
          </cell>
          <cell r="D1423" t="str">
            <v>UN</v>
          </cell>
          <cell r="E1423">
            <v>1956.91</v>
          </cell>
          <cell r="F1423" t="str">
            <v xml:space="preserve">SINAPI  </v>
          </cell>
        </row>
        <row r="1424">
          <cell r="B1424">
            <v>92616</v>
          </cell>
          <cell r="C1424" t="str">
            <v>FABRICAÇÃO E INSTALAÇÃO DE TESOURA INTEIRA EM AÇO, VÃO DE 10 M, PARA TELHA ONDULADA DE FIBROCIMENTO, METÁLICA, PLÁSTICA OU TERMOACÚSTICA, INCLUSO IÇAMENTO. AF_12/2015</v>
          </cell>
          <cell r="D1424" t="str">
            <v>UN</v>
          </cell>
          <cell r="E1424">
            <v>2234.62</v>
          </cell>
          <cell r="F1424" t="str">
            <v xml:space="preserve">SINAPI  </v>
          </cell>
        </row>
        <row r="1425">
          <cell r="B1425">
            <v>92618</v>
          </cell>
          <cell r="C1425" t="str">
            <v>FABRICAÇÃO E INSTALAÇÃO DE TESOURA INTEIRA EM AÇO, VÃO DE 11 M, PARA TELHA ONDULADA DE FIBROCIMENTO, METÁLICA, PLÁSTICA OU TERMOACÚSTICA, INCLUSO IÇAMENTO. AF_12/2015</v>
          </cell>
          <cell r="D1425" t="str">
            <v>UN</v>
          </cell>
          <cell r="E1425">
            <v>2387.23</v>
          </cell>
          <cell r="F1425" t="str">
            <v xml:space="preserve">SINAPI  </v>
          </cell>
        </row>
        <row r="1426">
          <cell r="B1426">
            <v>92620</v>
          </cell>
          <cell r="C1426" t="str">
            <v>FABRICAÇÃO E INSTALAÇÃO DE TESOURA INTEIRA EM AÇO, VÃO DE 12 M, PARA TELHA ONDULADA DE FIBROCIMENTO, METÁLICA, PLÁSTICA OU TERMOACÚSTICA, INCLUSO IÇAMENTO. AF_12/2015</v>
          </cell>
          <cell r="D1426" t="str">
            <v>UN</v>
          </cell>
          <cell r="E1426">
            <v>2539.83</v>
          </cell>
          <cell r="F1426" t="str">
            <v xml:space="preserve">SINAPI  </v>
          </cell>
        </row>
        <row r="1427">
          <cell r="B1427">
            <v>100357</v>
          </cell>
          <cell r="C1427" t="str">
            <v>FABRICAÇÃO E INSTALAÇÃO DE MEIA TESOURA DE MADEIRA NÃO APARELHADA, COM VÃO DE 3 M, PARA TELHA CERÂMICA OU DE CONCRETO, INCLUSO IÇAMENTO. AF_07/2019</v>
          </cell>
          <cell r="D1427" t="str">
            <v>UN</v>
          </cell>
          <cell r="E1427">
            <v>938.49</v>
          </cell>
          <cell r="F1427" t="str">
            <v xml:space="preserve">SINAPI  </v>
          </cell>
        </row>
        <row r="1428">
          <cell r="B1428">
            <v>100358</v>
          </cell>
          <cell r="C1428" t="str">
            <v>FABRICAÇÃO E INSTALAÇÃO DE MEIA TESOURA DE MADEIRA NÃO APARELHADA, COM VÃO DE 4 M, PARA TELHA CERÂMICA OU DE CONCRETO, INCLUSO IÇAMENTO. AF_07/2019</v>
          </cell>
          <cell r="D1428" t="str">
            <v>UN</v>
          </cell>
          <cell r="E1428">
            <v>1272.8599999999999</v>
          </cell>
          <cell r="F1428" t="str">
            <v xml:space="preserve">SINAPI  </v>
          </cell>
        </row>
        <row r="1429">
          <cell r="B1429">
            <v>100359</v>
          </cell>
          <cell r="C1429" t="str">
            <v>FABRICAÇÃO E INSTALAÇÃO DE MEIA TESOURA DE MADEIRA NÃO APARELHADA, COM VÃO DE 5 M, PARA TELHA CERÂMICA OU DE CONCRETO, INCLUSO IÇAMENTO. AF_07/2019</v>
          </cell>
          <cell r="D1429" t="str">
            <v>UN</v>
          </cell>
          <cell r="E1429">
            <v>1336.77</v>
          </cell>
          <cell r="F1429" t="str">
            <v xml:space="preserve">SINAPI  </v>
          </cell>
        </row>
        <row r="1430">
          <cell r="B1430">
            <v>100360</v>
          </cell>
          <cell r="C1430" t="str">
            <v>FABRICAÇÃO E INSTALAÇÃO DE MEIA TESOURA DE MADEIRA NÃO APARELHADA, COM VÃO DE 6 M, PARA TELHA CERÂMICA OU DE CONCRETO, INCLUSO IÇAMENTO. AF_07/2019</v>
          </cell>
          <cell r="D1430" t="str">
            <v>UN</v>
          </cell>
          <cell r="E1430">
            <v>1481.46</v>
          </cell>
          <cell r="F1430" t="str">
            <v xml:space="preserve">SINAPI  </v>
          </cell>
        </row>
        <row r="1431">
          <cell r="B1431">
            <v>100361</v>
          </cell>
          <cell r="C1431" t="str">
            <v>FABRICAÇÃO E INSTALAÇÃO DE MEIA TESOURA DE MADEIRA NÃO APARELHADA, COM VÃO DE 7 M, PARA TELHA CERÂMICA OU DE CONCRETO, INCLUSO IÇAMENTO. AF_07/2019</v>
          </cell>
          <cell r="D1431" t="str">
            <v>UN</v>
          </cell>
          <cell r="E1431">
            <v>1842.2</v>
          </cell>
          <cell r="F1431" t="str">
            <v xml:space="preserve">SINAPI  </v>
          </cell>
        </row>
        <row r="1432">
          <cell r="B1432">
            <v>100362</v>
          </cell>
          <cell r="C1432" t="str">
            <v>FABRICAÇÃO E INSTALAÇÃO DE MEIA TESOURA DE MADEIRA NÃO APARELHADA, COM VÃO DE 8 M, PARA TELHA CERÂMICA OU DE CONCRETO, INCLUSO IÇAMENTO. AF_07/2019</v>
          </cell>
          <cell r="D1432" t="str">
            <v>UN</v>
          </cell>
          <cell r="E1432">
            <v>2543.98</v>
          </cell>
          <cell r="F1432" t="str">
            <v xml:space="preserve">SINAPI  </v>
          </cell>
        </row>
        <row r="1433">
          <cell r="B1433">
            <v>100363</v>
          </cell>
          <cell r="C1433" t="str">
            <v>FABRICAÇÃO E INSTALAÇÃO DE MEIA TESOURA DE MADEIRA NÃO APARELHADA, COM VÃO DE 9 M, PARA TELHA CERÂMICA OU DE CONCRETO, INCLUSO IÇAMENTO. AF_07/2019</v>
          </cell>
          <cell r="D1433" t="str">
            <v>UN</v>
          </cell>
          <cell r="E1433">
            <v>2623.96</v>
          </cell>
          <cell r="F1433" t="str">
            <v xml:space="preserve">SINAPI  </v>
          </cell>
        </row>
        <row r="1434">
          <cell r="B1434">
            <v>100364</v>
          </cell>
          <cell r="C1434" t="str">
            <v>FABRICAÇÃO E INSTALAÇÃO DE MEIA TESOURA DE MADEIRA NÃO APARELHADA, COM VÃO DE 10 M, PARA TELHA CERÂMICA OU DE CONCRETO, INCLUSO IÇAMENTO. AF_07/2019</v>
          </cell>
          <cell r="D1434" t="str">
            <v>UN</v>
          </cell>
          <cell r="E1434">
            <v>2840.72</v>
          </cell>
          <cell r="F1434" t="str">
            <v xml:space="preserve">SINAPI  </v>
          </cell>
        </row>
        <row r="1435">
          <cell r="B1435">
            <v>100365</v>
          </cell>
          <cell r="C1435" t="str">
            <v>FABRICAÇÃO E INSTALAÇÃO DE MEIA TESOURA DE MADEIRA NÃO APARELHADA, COM VÃO DE 11 M, PARA TELHA CERÂMICA OU DE CONCRETO, INCLUSO IÇAMENTO. AF_07/2019</v>
          </cell>
          <cell r="D1435" t="str">
            <v>UN</v>
          </cell>
          <cell r="E1435">
            <v>3250.19</v>
          </cell>
          <cell r="F1435" t="str">
            <v xml:space="preserve">SINAPI  </v>
          </cell>
        </row>
        <row r="1436">
          <cell r="B1436">
            <v>100366</v>
          </cell>
          <cell r="C1436" t="str">
            <v>FABRICAÇÃO E INSTALAÇÃO DE MEIA TESOURA DE MADEIRA NÃO APARELHADA, COM VÃO DE 12 M, PARA TELHA CERÂMICA OU DE CONCRETO, INCLUSO IÇAMENTO. AF_07/2019</v>
          </cell>
          <cell r="D1436" t="str">
            <v>UN</v>
          </cell>
          <cell r="E1436">
            <v>3458.62</v>
          </cell>
          <cell r="F1436" t="str">
            <v xml:space="preserve">SINAPI  </v>
          </cell>
        </row>
        <row r="1437">
          <cell r="B1437">
            <v>100367</v>
          </cell>
          <cell r="C1437" t="str">
            <v>FABRICAÇÃO E INSTALAÇÃO DE MEIA TESOURA DE MADEIRA NÃO APARELHADA, COM VÃO DE 3 M, PARA TELHA ONDULADA DE FIBROCIMENTO, ALUMÍNIO, PLÁSTICA OU TERMOACÚSTICA, INCLUSO IÇAMENTO. AF_07/2019</v>
          </cell>
          <cell r="D1437" t="str">
            <v>UN</v>
          </cell>
          <cell r="E1437">
            <v>914.7</v>
          </cell>
          <cell r="F1437" t="str">
            <v xml:space="preserve">SINAPI  </v>
          </cell>
        </row>
        <row r="1438">
          <cell r="B1438">
            <v>100368</v>
          </cell>
          <cell r="C1438" t="str">
            <v>FABRICAÇÃO E INSTALAÇÃO DE MEIA TESOURA DE MADEIRA NÃO APARELHADA, COM VÃO DE 4 M, PARA TELHA ONDULADA DE FIBROCIMENTO, ALUMÍNIO, PLÁSTICA OU TERMOACÚSTICA, INCLUSO IÇAMENTO. AF_07/2019</v>
          </cell>
          <cell r="D1438" t="str">
            <v>UN</v>
          </cell>
          <cell r="E1438">
            <v>1243.51</v>
          </cell>
          <cell r="F1438" t="str">
            <v xml:space="preserve">SINAPI  </v>
          </cell>
        </row>
        <row r="1439">
          <cell r="B1439">
            <v>100369</v>
          </cell>
          <cell r="C1439" t="str">
            <v>FABRICAÇÃO E INSTALAÇÃO DE MEIA TESOURA DE MADEIRA NÃO APARELHADA, COM VÃO DE 5 M, PARA TELHA ONDULADA DE FIBROCIMENTO, ALUMÍNIO, PLÁSTICA OU TERMOACÚSTICA, INCLUSO IÇAMENTO. AF_07/2019</v>
          </cell>
          <cell r="D1439" t="str">
            <v>UN</v>
          </cell>
          <cell r="E1439">
            <v>1307.42</v>
          </cell>
          <cell r="F1439" t="str">
            <v xml:space="preserve">SINAPI  </v>
          </cell>
        </row>
        <row r="1440">
          <cell r="B1440">
            <v>100370</v>
          </cell>
          <cell r="C1440" t="str">
            <v>FABRICAÇÃO E INSTALAÇÃO DE MEIA TESOURA DE MADEIRA NÃO APARELHADA, COM VÃO DE 6 M, PARA TELHA ONDULADA DE FIBROCIMENTO, ALUMÍNIO, PLÁSTICA OU TERMOACÚSTICA, INCLUSO IÇAMENTO. AF_07/2019</v>
          </cell>
          <cell r="D1440" t="str">
            <v>UN</v>
          </cell>
          <cell r="E1440">
            <v>1543.03</v>
          </cell>
          <cell r="F1440" t="str">
            <v xml:space="preserve">SINAPI  </v>
          </cell>
        </row>
        <row r="1441">
          <cell r="B1441">
            <v>100371</v>
          </cell>
          <cell r="C1441" t="str">
            <v>FABRICAÇÃO E INSTALAÇÃO DE MEIA TESOURA DE MADEIRA NÃO APARELHADA, COM VÃO DE 7 M, PARA TELHA ONDULADA DE FIBROCIMENTO, ALUMÍNIO, PLÁSTICA OU TERMOACÚSTICA, INCLUSO IÇAMENTO. AF_07/2019</v>
          </cell>
          <cell r="D1441" t="str">
            <v>UN</v>
          </cell>
          <cell r="E1441">
            <v>1763.94</v>
          </cell>
          <cell r="F1441" t="str">
            <v xml:space="preserve">SINAPI  </v>
          </cell>
        </row>
        <row r="1442">
          <cell r="B1442">
            <v>100372</v>
          </cell>
          <cell r="C1442" t="str">
            <v>FABRICAÇÃO E INSTALAÇÃO DE MEIA TESOURA DE MADEIRA NÃO APARELHADA, COM VÃO DE 8 M, PARA TELHA ONDULADA DE FIBROCIMENTO, ALUMÍNIO, PLÁSTICA OU TERMOACÚSTICA, INCLUSO IÇAMENTO. AF_07/2019</v>
          </cell>
          <cell r="D1442" t="str">
            <v>UN</v>
          </cell>
          <cell r="E1442">
            <v>2409.89</v>
          </cell>
          <cell r="F1442" t="str">
            <v xml:space="preserve">SINAPI  </v>
          </cell>
        </row>
        <row r="1443">
          <cell r="B1443">
            <v>100373</v>
          </cell>
          <cell r="C1443" t="str">
            <v>FABRICAÇÃO E INSTALAÇÃO DE MEIA TESOURA DE MADEIRA NÃO APARELHADA, COM VÃO DE 9 M, PARA TELHA ONDULADA DE FIBROCIMENTO, ALUMÍNIO, PLÁSTICA OU TERMOACÚSTICA, INCLUSO IÇAMENTO. AF_07/2019</v>
          </cell>
          <cell r="D1443" t="str">
            <v>UN</v>
          </cell>
          <cell r="E1443">
            <v>2487.14</v>
          </cell>
          <cell r="F1443" t="str">
            <v xml:space="preserve">SINAPI  </v>
          </cell>
        </row>
        <row r="1444">
          <cell r="B1444">
            <v>100374</v>
          </cell>
          <cell r="C1444" t="str">
            <v>FABRICAÇÃO E INSTALAÇÃO DE MEIA TESOURA DE MADEIRA NÃO APARELHADA, COM VÃO DE 10 M, PARA TELHA ONDULADA DE FIBROCIMENTO, ALUMÍNIO, PLÁSTICA OU TERMOACÚSTICA, INCLUSO IÇAMENTO. AF_07/2019</v>
          </cell>
          <cell r="D1444" t="str">
            <v>UN</v>
          </cell>
          <cell r="E1444">
            <v>2658.91</v>
          </cell>
          <cell r="F1444" t="str">
            <v xml:space="preserve">SINAPI  </v>
          </cell>
        </row>
        <row r="1445">
          <cell r="B1445">
            <v>100375</v>
          </cell>
          <cell r="C1445" t="str">
            <v>FABRICAÇÃO E INSTALAÇÃO DE MEIA TESOURA DE MADEIRA NÃO APARELHADA, COM VÃO DE 11 M, PARA TELHA ONDULADA DE FIBROCIMENTO, ALUMÍNIO, PLÁSTICA OU TERMOACÚSTICA, INCLUSO IÇAMENTO. AF_07/2019</v>
          </cell>
          <cell r="D1445" t="str">
            <v>UN</v>
          </cell>
          <cell r="E1445">
            <v>2981.12</v>
          </cell>
          <cell r="F1445" t="str">
            <v xml:space="preserve">SINAPI  </v>
          </cell>
        </row>
        <row r="1446">
          <cell r="B1446">
            <v>100376</v>
          </cell>
          <cell r="C1446" t="str">
            <v>FABRICAÇÃO E INSTALAÇÃO DE MEIA TESOURA DE MADEIRA NÃO APARELHADA, COM VÃO DE 12 M, PARA TELHA ONDULADA DE FIBROCIMENTO, ALUMÍNIO, PLÁSTICA OU TERMOACÚSTICA, INCLUSO IÇAMENTO. AF_07/2019</v>
          </cell>
          <cell r="D1446" t="str">
            <v>UN</v>
          </cell>
          <cell r="E1446">
            <v>2925.68</v>
          </cell>
          <cell r="F1446" t="str">
            <v xml:space="preserve">SINAPI  </v>
          </cell>
        </row>
        <row r="1447">
          <cell r="B1447">
            <v>100377</v>
          </cell>
          <cell r="C1447" t="str">
            <v>FABRICAÇÃO E INSTALAÇÃO DE TESOURA (INTEIRA OU MEIA) EM AÇO, VÃOS MAIORES OU IGUAIS A 3,0 M E MENORES OU IGUAL A 6,0 M, INCLUSO IÇAMENTO. AF_07/2019</v>
          </cell>
          <cell r="D1447" t="str">
            <v>KG</v>
          </cell>
          <cell r="E1447">
            <v>14.23</v>
          </cell>
          <cell r="F1447" t="str">
            <v xml:space="preserve">SINAPI  </v>
          </cell>
        </row>
        <row r="1448">
          <cell r="B1448">
            <v>100378</v>
          </cell>
          <cell r="C1448" t="str">
            <v>FABRICAÇÃO E INSTALAÇÃO DE TESOURA (INTEIRA OU MEIA) EM AÇO, VÃOS MAIORES QUE 6,0 M E MENORES QUE 12,0 M, INCLUSO IÇAMENTO. AF_07/2019</v>
          </cell>
          <cell r="D1448" t="str">
            <v>KG</v>
          </cell>
          <cell r="E1448">
            <v>13.4</v>
          </cell>
          <cell r="F1448" t="str">
            <v xml:space="preserve">SINAPI  </v>
          </cell>
        </row>
        <row r="1449">
          <cell r="B1449">
            <v>100382</v>
          </cell>
          <cell r="C1449" t="str">
            <v>FABRICAÇÃO E INSTALAÇÃO DE PONTALETES DE MADEIRA NÃO APARELHADA PARA TELHADOS COM ATÉ 2 ÁGUAS E COM TELHA ONDULADA DE FIBROCIMENTO, ALUMÍNIO OU PLÁSTICA EM EDIFÍCIO RESIDENCIAL TÉRREO, INCLUSO TRANSPORTE VERTICAL. AF_07/2019</v>
          </cell>
          <cell r="D1449" t="str">
            <v>M2</v>
          </cell>
          <cell r="E1449">
            <v>21.21</v>
          </cell>
          <cell r="F1449" t="str">
            <v xml:space="preserve">SINAPI  </v>
          </cell>
        </row>
        <row r="1450">
          <cell r="B1450">
            <v>94444</v>
          </cell>
          <cell r="C1450" t="str">
            <v>TELHAMENTO COM TELHA DE ENCAIXE, TIPO FRANCESA DE VIDRO, COM ATÉ 2 ÁGUAS, INCLUSO TRANSPORTE VERTICAL. AF_07/2019</v>
          </cell>
          <cell r="D1450" t="str">
            <v>M2</v>
          </cell>
          <cell r="E1450">
            <v>681.55</v>
          </cell>
          <cell r="F1450" t="str">
            <v xml:space="preserve">SINAPI  </v>
          </cell>
        </row>
        <row r="1451">
          <cell r="B1451">
            <v>102661</v>
          </cell>
          <cell r="C1451" t="str">
            <v>DRENO SUBSUPERFICIAL (SEÇÃO 0,40 X 0,40 M), COM TUBO DE PEAD CORRUGADO PERFURADO, DN 100 MM, ENCHIMENTO COM AREIA. AF_07/2021</v>
          </cell>
          <cell r="D1451" t="str">
            <v>M</v>
          </cell>
          <cell r="E1451">
            <v>40.1</v>
          </cell>
          <cell r="F1451" t="str">
            <v xml:space="preserve">SINAPI  </v>
          </cell>
        </row>
        <row r="1452">
          <cell r="B1452">
            <v>102663</v>
          </cell>
          <cell r="C1452" t="str">
            <v>DRENO SUBSUPERFICIAL (SEÇÃO 0,40 X 0,40 M), COM TUBO DE CONCRETO SIMPLES POROSO, DN 200 MM, ENCHIMENTO COM AREIA. AF_07/2021</v>
          </cell>
          <cell r="D1452" t="str">
            <v>M</v>
          </cell>
          <cell r="E1452">
            <v>65.7</v>
          </cell>
          <cell r="F1452" t="str">
            <v xml:space="preserve">SINAPI  </v>
          </cell>
        </row>
        <row r="1453">
          <cell r="B1453">
            <v>102664</v>
          </cell>
          <cell r="C1453" t="str">
            <v>DRENO SUBSUPERFICIAL (SEÇÃO 0,40 X 0,40 M), CEGO, ENCHIMENTO DE BRITA, ENVOLVIDO COM MANTA GEOTÊXTIL. AF_07/2021</v>
          </cell>
          <cell r="D1453" t="str">
            <v>M</v>
          </cell>
          <cell r="E1453">
            <v>51.06</v>
          </cell>
          <cell r="F1453" t="str">
            <v xml:space="preserve">SINAPI  </v>
          </cell>
        </row>
        <row r="1454">
          <cell r="B1454">
            <v>102665</v>
          </cell>
          <cell r="C1454" t="str">
            <v>DRENO SUBSUPERFICIAL (SEÇÃO 0,40 X 0,40 M), CEGO, ENCHIMENTO DE BRITA. AF_07/2021</v>
          </cell>
          <cell r="D1454" t="str">
            <v>M</v>
          </cell>
          <cell r="E1454">
            <v>21.94</v>
          </cell>
          <cell r="F1454" t="str">
            <v xml:space="preserve">SINAPI  </v>
          </cell>
        </row>
        <row r="1455">
          <cell r="B1455">
            <v>102666</v>
          </cell>
          <cell r="C1455" t="str">
            <v>DRENO SUBSUPERFICIAL (SEÇÃO 0,40 X 0,40 M), COM TUBO DE PEAD CORRUGADO PERFURADO, DN 100 MM, ENCHIMENTO COM BRITA, ENVOLVIDO COM MANTA GEOTÊXTIL. AF_07/2021</v>
          </cell>
          <cell r="D1455" t="str">
            <v>M</v>
          </cell>
          <cell r="E1455">
            <v>62.19</v>
          </cell>
          <cell r="F1455" t="str">
            <v xml:space="preserve">SINAPI  </v>
          </cell>
        </row>
        <row r="1456">
          <cell r="B1456">
            <v>102669</v>
          </cell>
          <cell r="C1456" t="str">
            <v>DRENO SUBSUPERFICIAL (SEÇÃO 0,40 X 0,40 M), COM TUBO DE CONCRETO SIMPLES POROSO, DN 200 MM, ENCHIMENTO COM BRITA, ENVOLVIDO COM MANTA GEOTÊXTIL. AF_07/2021</v>
          </cell>
          <cell r="D1456" t="str">
            <v>M</v>
          </cell>
          <cell r="E1456">
            <v>88.88</v>
          </cell>
          <cell r="F1456" t="str">
            <v xml:space="preserve">SINAPI  </v>
          </cell>
        </row>
        <row r="1457">
          <cell r="B1457">
            <v>102670</v>
          </cell>
          <cell r="C1457" t="str">
            <v>DRENO PROFUNDO (SEÇÃO 0,50 X 1,50 M), COM TUBO DE PEAD CORRUGADO PERFURADO, DN 100 MM, ENCHIMENTO COM AREIA, COM SELO DE ARGILA. AF_07/2021</v>
          </cell>
          <cell r="D1457" t="str">
            <v>M</v>
          </cell>
          <cell r="E1457">
            <v>129.94999999999999</v>
          </cell>
          <cell r="F1457" t="str">
            <v xml:space="preserve">SINAPI  </v>
          </cell>
        </row>
        <row r="1458">
          <cell r="B1458">
            <v>102673</v>
          </cell>
          <cell r="C1458" t="str">
            <v>DRENO PROFUNDO (SEÇÃO 0,50 X 1,50 M), COM TUBO DE CONCRETO SIMPLES POROSO, DN 200 MM, ENCHIMENTO COM AREIA, COM SELO DE ARGILA. AF_07/2021</v>
          </cell>
          <cell r="D1458" t="str">
            <v>M</v>
          </cell>
          <cell r="E1458">
            <v>185.19</v>
          </cell>
          <cell r="F1458" t="str">
            <v xml:space="preserve">SINAPI  </v>
          </cell>
        </row>
        <row r="1459">
          <cell r="B1459">
            <v>102674</v>
          </cell>
          <cell r="C1459" t="str">
            <v>DRENO PROFUNDO (SEÇÃO 0,50 X 1,50 M), COM TUBO DE PEAD CORRUGADO PERFURADO, DN 100 MM, ENCHIMENTO COM AREIA. AF_07/2021</v>
          </cell>
          <cell r="D1459" t="str">
            <v>M</v>
          </cell>
          <cell r="E1459">
            <v>141.63</v>
          </cell>
          <cell r="F1459" t="str">
            <v xml:space="preserve">SINAPI  </v>
          </cell>
        </row>
        <row r="1460">
          <cell r="B1460">
            <v>102677</v>
          </cell>
          <cell r="C1460" t="str">
            <v>DRENO PROFUNDO (SEÇÃO 0,50 X 1,50 M), COM TUBO DE CONCRETO SIMPLES POROSO, DN 200 MM, ENCHIMENTO COM AREIA. AF_07/2021</v>
          </cell>
          <cell r="D1460" t="str">
            <v>M</v>
          </cell>
          <cell r="E1460">
            <v>174.1</v>
          </cell>
          <cell r="F1460" t="str">
            <v xml:space="preserve">SINAPI  </v>
          </cell>
        </row>
        <row r="1461">
          <cell r="B1461">
            <v>102678</v>
          </cell>
          <cell r="C1461" t="str">
            <v>DRENO PROFUNDO (SEÇÃO 0,50 X 1,50 M), CEGO, ENCHIMENTO DE BRITA, ENVOLVIDO COM MANTA GEOTÊXTIL, COM SELO DE ARGILA. AF_07/2021</v>
          </cell>
          <cell r="D1461" t="str">
            <v>M</v>
          </cell>
          <cell r="E1461">
            <v>144.56</v>
          </cell>
          <cell r="F1461" t="str">
            <v xml:space="preserve">SINAPI  </v>
          </cell>
        </row>
        <row r="1462">
          <cell r="B1462">
            <v>102679</v>
          </cell>
          <cell r="C1462" t="str">
            <v>DRENO PROFUNDO (SEÇÃO 0,50 X 1,50 M), CEGO, ENCHIMENTO DE BRITA, ENVOLVIDO COM MANTA GEOTÊXTIL. AF_07/2021</v>
          </cell>
          <cell r="D1462" t="str">
            <v>M</v>
          </cell>
          <cell r="E1462">
            <v>153.38999999999999</v>
          </cell>
          <cell r="F1462" t="str">
            <v xml:space="preserve">SINAPI  </v>
          </cell>
        </row>
        <row r="1463">
          <cell r="B1463">
            <v>102680</v>
          </cell>
          <cell r="C1463" t="str">
            <v>DRENO PROFUNDO (SEÇÃO 0,50 X 1,50 M), COM TUBO DE PEAD CORRUGADO PERFURADO, DN 100 MM, ENCHIMENTO COM BRITA, ENVOLVIDO COM MANTA GEOTÊXTIL, COM SELO DE ARGILA. AF_07/2021</v>
          </cell>
          <cell r="D1463" t="str">
            <v>M</v>
          </cell>
          <cell r="E1463">
            <v>157.08000000000001</v>
          </cell>
          <cell r="F1463" t="str">
            <v xml:space="preserve">SINAPI  </v>
          </cell>
        </row>
        <row r="1464">
          <cell r="B1464">
            <v>102683</v>
          </cell>
          <cell r="C1464" t="str">
            <v>DRENO PROFUNDO (SEÇÃO 0,50 X 1,50 M), COM TUBO DE CONCRETO SIMPLES POROSO, DN 200 MM, ENCHIMENTO COM BRITA, ENVOLVIDO COM MANTA GEOTÊXTIL, COM SELO DE ARGILA. AF_07/2021</v>
          </cell>
          <cell r="D1464" t="str">
            <v>M</v>
          </cell>
          <cell r="E1464">
            <v>195.24</v>
          </cell>
          <cell r="F1464" t="str">
            <v xml:space="preserve">SINAPI  </v>
          </cell>
        </row>
        <row r="1465">
          <cell r="B1465">
            <v>102684</v>
          </cell>
          <cell r="C1465" t="str">
            <v>DRENO PROFUNDO (SEÇÃO 0,50 X 1,50 M), COM TUBO DE PEAD CORRUGADO PERFURADO, DN 100 MM, ENCHIMENTO COM BRITA, ENVOLVIDO COM MANTA GEOTÊXTIL. AF_07/2021</v>
          </cell>
          <cell r="D1465" t="str">
            <v>M</v>
          </cell>
          <cell r="E1465">
            <v>165.88</v>
          </cell>
          <cell r="F1465" t="str">
            <v xml:space="preserve">SINAPI  </v>
          </cell>
        </row>
        <row r="1466">
          <cell r="B1466">
            <v>102687</v>
          </cell>
          <cell r="C1466" t="str">
            <v>DRENO PROFUNDO (SEÇÃO 0,50 X 1,50 M), COM TUBO DE CONCRETO SIMPLES POROSO, DN 200 MM, ENCHIMENTO COM BRITA, ENVOLVIDO COM MANTA GEOTÊXTIL. AF_07/2021</v>
          </cell>
          <cell r="D1466" t="str">
            <v>M</v>
          </cell>
          <cell r="E1466">
            <v>199.47</v>
          </cell>
          <cell r="F1466" t="str">
            <v xml:space="preserve">SINAPI  </v>
          </cell>
        </row>
        <row r="1467">
          <cell r="B1467">
            <v>102688</v>
          </cell>
          <cell r="C1467" t="str">
            <v>DRENO ESPINHA DE PEIXE (SEÇÃO (0,40 X 0,40 M), COM TUBO DE PEAD CORRUGADO PERFURADO, DN 100 MM, ENCHIMENTO COM AREIA, INCLUSIVE CONEXÕES. AF_07/2021</v>
          </cell>
          <cell r="D1467" t="str">
            <v>M</v>
          </cell>
          <cell r="E1467">
            <v>45.86</v>
          </cell>
          <cell r="F1467" t="str">
            <v xml:space="preserve">SINAPI  </v>
          </cell>
        </row>
        <row r="1468">
          <cell r="B1468">
            <v>102690</v>
          </cell>
          <cell r="C1468" t="str">
            <v>DRENO ESPINHA DE PEIXE (SEÇÃO (0,40 X 0,40 M), COM TUBO DE PEAD CORRUGADO PERFURADO, DN 100 MM, ENCHIMENTO COM BRITA, ENVOLVIDO COM MANTA GEOTÊXTIL, INCLUSIVE CONEXÕES. AF_07/2021</v>
          </cell>
          <cell r="D1468" t="str">
            <v>M</v>
          </cell>
          <cell r="E1468">
            <v>67.94</v>
          </cell>
          <cell r="F1468" t="str">
            <v xml:space="preserve">SINAPI  </v>
          </cell>
        </row>
        <row r="1469">
          <cell r="B1469">
            <v>102694</v>
          </cell>
          <cell r="C1469" t="str">
            <v>DRENO ESPINHA DE PEIXE (SEÇÃO (0,50 X 0,80 M), COM TUBO DE PEAD CORRUGADO PERFURADO, DN 100 MM, ENCHIMENTO COM AREIA, INCLUSIVE CONEXÕES. AF_07/2021</v>
          </cell>
          <cell r="D1469" t="str">
            <v>M</v>
          </cell>
          <cell r="E1469">
            <v>92.37</v>
          </cell>
          <cell r="F1469" t="str">
            <v xml:space="preserve">SINAPI  </v>
          </cell>
        </row>
        <row r="1470">
          <cell r="B1470">
            <v>102697</v>
          </cell>
          <cell r="C1470" t="str">
            <v>DRENO ESPINHA DE PEIXE (SEÇÃO (0,50 X 0,80 M), COM TUBO DE PEAD CORRUGADO PERFURADO, DN 100 MM, ENCHIMENTO COM BRITA, ENVOLVIDO COM MANTA GEOTÊXTIL, INCLUSIVE CONEXÕES. AF_07/2021</v>
          </cell>
          <cell r="D1470" t="str">
            <v>M</v>
          </cell>
          <cell r="E1470">
            <v>114.2</v>
          </cell>
          <cell r="F1470" t="str">
            <v xml:space="preserve">SINAPI  </v>
          </cell>
        </row>
        <row r="1471">
          <cell r="B1471">
            <v>102704</v>
          </cell>
          <cell r="C1471" t="str">
            <v>TUBO DE PEAD CORRUGADO PERFURADO, DN 100 MM, PARA DRENO - FORNECIMENTO E ASSENTAMENTO. AF_07/2021</v>
          </cell>
          <cell r="D1471" t="str">
            <v>M</v>
          </cell>
          <cell r="E1471">
            <v>11.81</v>
          </cell>
          <cell r="F1471" t="str">
            <v xml:space="preserve">SINAPI  </v>
          </cell>
        </row>
        <row r="1472">
          <cell r="B1472">
            <v>102706</v>
          </cell>
          <cell r="C1472" t="str">
            <v>TUBO DE PVC CORRUGADO FLEXÍVEL PERFURADO, DN 100 MM, PARA DRENO - FORNECIMENTO E ASSENTAMENTO. AF_07/2021</v>
          </cell>
          <cell r="D1472" t="str">
            <v>M</v>
          </cell>
          <cell r="E1472">
            <v>13.63</v>
          </cell>
          <cell r="F1472" t="str">
            <v xml:space="preserve">SINAPI  </v>
          </cell>
        </row>
        <row r="1473">
          <cell r="B1473">
            <v>102707</v>
          </cell>
          <cell r="C1473" t="str">
            <v>TUBO DE CONCRETO SIMPLES POROSO, DN 200 MM, PARA DRENO - FORNECIMENTO E ASSENTAMENTO. AF_07/2021</v>
          </cell>
          <cell r="D1473" t="str">
            <v>M</v>
          </cell>
          <cell r="E1473">
            <v>41.85</v>
          </cell>
          <cell r="F1473" t="str">
            <v xml:space="preserve">SINAPI  </v>
          </cell>
        </row>
        <row r="1474">
          <cell r="B1474">
            <v>102708</v>
          </cell>
          <cell r="C1474" t="str">
            <v>LUVA DE PVC, SÉRIE NORMAL, PARA ESGOTO PREDIAL, DN 100 MM, INSTALADA EM DRENO  - FORNECIMENTO E INSTALAÇÃO. AF_07/2021</v>
          </cell>
          <cell r="D1474" t="str">
            <v>UN</v>
          </cell>
          <cell r="E1474">
            <v>23.27</v>
          </cell>
          <cell r="F1474" t="str">
            <v xml:space="preserve">SINAPI  </v>
          </cell>
        </row>
        <row r="1475">
          <cell r="B1475">
            <v>102710</v>
          </cell>
          <cell r="C1475" t="str">
            <v>JUNÇÃO SIMPLES DE PVC, 45 GRAUS, SÉRIE NORMAL, PARA ESGOTO PREDIAL, DN 100 MM, INSTALADA EM DRENO - FORNECIMENTO E INSTALAÇÃO. AF_07/2021</v>
          </cell>
          <cell r="D1475" t="str">
            <v>UN</v>
          </cell>
          <cell r="E1475">
            <v>56.75</v>
          </cell>
          <cell r="F1475" t="str">
            <v xml:space="preserve">SINAPI  </v>
          </cell>
        </row>
        <row r="1476">
          <cell r="B1476">
            <v>102711</v>
          </cell>
          <cell r="C1476" t="str">
            <v>JUNÇÃO DUPLA DE PVC, SÉRIE NORMAL, PARA ESGOTO PREDIAL, DN 100 X 100 X 100 MM, INSTALADA EM DRENO  - FORNECIMENTO E INSTALAÇÃO. AF_07/2021</v>
          </cell>
          <cell r="D1476" t="str">
            <v>UN</v>
          </cell>
          <cell r="E1476">
            <v>76.989999999999995</v>
          </cell>
          <cell r="F1476" t="str">
            <v xml:space="preserve">SINAPI  </v>
          </cell>
        </row>
        <row r="1477">
          <cell r="B1477">
            <v>102712</v>
          </cell>
          <cell r="C1477" t="str">
            <v>GEOTÊXTIL NÃO TECIDO 100% POLIÉSTER, RESISTÊNCIA A TRAÇÃO DE 9 KN/M (RT - 9), INSTALADO EM DRENO - FORNECIMENTO E INSTALAÇÃO. AF_07/2021</v>
          </cell>
          <cell r="D1477" t="str">
            <v>M2</v>
          </cell>
          <cell r="E1477">
            <v>11.25</v>
          </cell>
          <cell r="F1477" t="str">
            <v xml:space="preserve">SINAPI  </v>
          </cell>
        </row>
        <row r="1478">
          <cell r="B1478">
            <v>102713</v>
          </cell>
          <cell r="C1478" t="str">
            <v>GEOTÊXTIL NÃO TECIDO 100% POLIÉSTER, RESISTÊNCIA A TRAÇÃO DE 14 KN/M (RT - 14), INSTALADO EM DRENO - FORNECIMENTO E INSTALAÇÃO. AF_07/2021</v>
          </cell>
          <cell r="D1478" t="str">
            <v>M2</v>
          </cell>
          <cell r="E1478">
            <v>15.51</v>
          </cell>
          <cell r="F1478" t="str">
            <v xml:space="preserve">SINAPI  </v>
          </cell>
        </row>
        <row r="1479">
          <cell r="B1479">
            <v>102715</v>
          </cell>
          <cell r="C1479" t="str">
            <v>GEOTÊXTIL NÃO TECIDO 100% POLIÉSTER, RESISTÊNCIA A TRAÇÃO DE 26 KN/M (RT - 26), INSTALADO EM DRENO - FORNECIMENTO E INSTALAÇÃO. AF_07/2021</v>
          </cell>
          <cell r="D1479" t="str">
            <v>M2</v>
          </cell>
          <cell r="E1479">
            <v>30.84</v>
          </cell>
          <cell r="F1479" t="str">
            <v xml:space="preserve">SINAPI  </v>
          </cell>
        </row>
        <row r="1480">
          <cell r="B1480">
            <v>102716</v>
          </cell>
          <cell r="C1480" t="str">
            <v>ENCHIMENTO DE AREIA PARA DRENO, LANÇAMENTO MECANIZADO. AF_07/2021</v>
          </cell>
          <cell r="D1480" t="str">
            <v>M3</v>
          </cell>
          <cell r="E1480">
            <v>171.19</v>
          </cell>
          <cell r="F1480" t="str">
            <v xml:space="preserve">SINAPI  </v>
          </cell>
        </row>
        <row r="1481">
          <cell r="B1481">
            <v>102717</v>
          </cell>
          <cell r="C1481" t="str">
            <v>ENCHIMENTO DE BRITA PARA DRENO, LANÇAMENTO MECANIZADO. AF_07/2021</v>
          </cell>
          <cell r="D1481" t="str">
            <v>M3</v>
          </cell>
          <cell r="E1481">
            <v>125</v>
          </cell>
          <cell r="F1481" t="str">
            <v xml:space="preserve">SINAPI  </v>
          </cell>
        </row>
        <row r="1482">
          <cell r="B1482">
            <v>102718</v>
          </cell>
          <cell r="C1482" t="str">
            <v>ENCHIMENTO DE AREIA PARA DRENO, LANÇAMENTO MANUAL. AF_07/2021</v>
          </cell>
          <cell r="D1482" t="str">
            <v>M3</v>
          </cell>
          <cell r="E1482">
            <v>174.93</v>
          </cell>
          <cell r="F1482" t="str">
            <v xml:space="preserve">SINAPI  </v>
          </cell>
        </row>
        <row r="1483">
          <cell r="B1483">
            <v>102719</v>
          </cell>
          <cell r="C1483" t="str">
            <v>ENCHIMENTO DE BRITA PARA DRENO, LANÇAMENTO MANUAL. AF_07/2021</v>
          </cell>
          <cell r="D1483" t="str">
            <v>M3</v>
          </cell>
          <cell r="E1483">
            <v>128.74</v>
          </cell>
          <cell r="F1483" t="str">
            <v xml:space="preserve">SINAPI  </v>
          </cell>
        </row>
        <row r="1484">
          <cell r="B1484">
            <v>102722</v>
          </cell>
          <cell r="C1484" t="str">
            <v>DRENO EM MURO DE CONTENÇÃO, EXECUTADO NO PÉ DO MURO, COM TUBO DE PEAD CORRUGADO FLEXÍVEL PERFURADO, ENCHIMENTO COM BRITA, ENVOLVIDO COM MANTA GEOTÊXTIL. AF_07/2021</v>
          </cell>
          <cell r="D1484" t="str">
            <v>M</v>
          </cell>
          <cell r="E1484">
            <v>57.8</v>
          </cell>
          <cell r="F1484" t="str">
            <v xml:space="preserve">SINAPI  </v>
          </cell>
        </row>
        <row r="1485">
          <cell r="B1485">
            <v>102723</v>
          </cell>
          <cell r="C1485" t="str">
            <v>DRENO EM MURO DE CONTENÇÃO, EXECUTADO NO PÉ DO MURO, COM TUBO DE PVC CORRUGADO FLEXÍVEL PERFURADO, ENCHIMENTO COM BRITA, ENVOLVIDO COM MANTA GEOTÊXTIL. AF_07/2021</v>
          </cell>
          <cell r="D1485" t="str">
            <v>M</v>
          </cell>
          <cell r="E1485">
            <v>58.33</v>
          </cell>
          <cell r="F1485" t="str">
            <v xml:space="preserve">SINAPI  </v>
          </cell>
        </row>
        <row r="1486">
          <cell r="B1486">
            <v>102724</v>
          </cell>
          <cell r="C1486" t="str">
            <v>DRENO BARBACÃ, DN 100 MM, COM MATERIAL DRENANTE. AF_07/2021</v>
          </cell>
          <cell r="D1486" t="str">
            <v>UN</v>
          </cell>
          <cell r="E1486">
            <v>31.17</v>
          </cell>
          <cell r="F1486" t="str">
            <v xml:space="preserve">SINAPI  </v>
          </cell>
        </row>
        <row r="1487">
          <cell r="B1487">
            <v>102725</v>
          </cell>
          <cell r="C1487" t="str">
            <v>DRENO BARBACÃ, DN 75 MM, COM MATERIAL DRENANTE. AF_07/2021</v>
          </cell>
          <cell r="D1487" t="str">
            <v>UN</v>
          </cell>
          <cell r="E1487">
            <v>29.91</v>
          </cell>
          <cell r="F1487" t="str">
            <v xml:space="preserve">SINAPI  </v>
          </cell>
        </row>
        <row r="1488">
          <cell r="B1488">
            <v>102726</v>
          </cell>
          <cell r="C1488" t="str">
            <v>DRENO BARBACÃ, DN 50 MM, COM MATERIAL DRENANTE. AF_07/2021</v>
          </cell>
          <cell r="D1488" t="str">
            <v>UN</v>
          </cell>
          <cell r="E1488">
            <v>27.33</v>
          </cell>
          <cell r="F1488" t="str">
            <v xml:space="preserve">SINAPI  </v>
          </cell>
        </row>
        <row r="1489">
          <cell r="B1489">
            <v>103653</v>
          </cell>
          <cell r="C1489" t="str">
            <v>GEOTÊXTIL NÃO TECIDO 100% POLIÉSTER, RESISTÊNCIA A TRAÇÃO DE 31 KN/M (RT-31), INSTALADO EM DRENO - FORNECIMENTO E INSTALAÇÃO. AF_07/2021</v>
          </cell>
          <cell r="D1489" t="str">
            <v>M2</v>
          </cell>
          <cell r="E1489">
            <v>36.85</v>
          </cell>
          <cell r="F1489" t="str">
            <v xml:space="preserve">SINAPI  </v>
          </cell>
        </row>
        <row r="1490">
          <cell r="B1490">
            <v>92743</v>
          </cell>
          <cell r="C1490" t="str">
            <v>MURO DE GABIÃO, ENCHIMENTO COM PEDRA DE MÃO TIPO RACHÃO, DE GRAVIDADE, COM GAIOLAS DE COMPRIMENTO IGUAL A 2 M, PARA MUROS COM ALTURA MENOR OU IGUAL A 4 M  FORNECIMENTO E EXECUÇÃO. AF_12/2015</v>
          </cell>
          <cell r="D1490" t="str">
            <v>M3</v>
          </cell>
          <cell r="E1490">
            <v>675.9</v>
          </cell>
          <cell r="F1490" t="str">
            <v xml:space="preserve">SINAPI  </v>
          </cell>
        </row>
        <row r="1491">
          <cell r="B1491">
            <v>92744</v>
          </cell>
          <cell r="C1491" t="str">
            <v>MURO DE GABIÃO, ENCHIMENTO COM PEDRA DE MÃO TIPO RACHÃO, DE GRAVIDADE, COM GAIOLAS DE COMPRIMENTO IGUAL A 5 M, PARA MUROS COM ALTURA MENOR OU IGUAL A 4 M  FORNECIMENTO E EXECUÇÃO. AF_12/2015</v>
          </cell>
          <cell r="D1491" t="str">
            <v>M3</v>
          </cell>
          <cell r="E1491">
            <v>649.95000000000005</v>
          </cell>
          <cell r="F1491" t="str">
            <v xml:space="preserve">SINAPI  </v>
          </cell>
        </row>
        <row r="1492">
          <cell r="B1492">
            <v>92745</v>
          </cell>
          <cell r="C1492" t="str">
            <v>MURO DE GABIÃO, ENCHIMENTO COM PEDRA DE MÃO TIPO RACHÃO, DE GRAVIDADE, COM GAIOLAS DE COMPRIMENTO IGUAL A 2 M, PARA MUROS COM ALTURA MAIOR QUE 4 M E MENOR OU IGUAL A 6 M  FORNECIMENTO E EXECUÇÃO. AF_12/2015</v>
          </cell>
          <cell r="D1492" t="str">
            <v>M3</v>
          </cell>
          <cell r="E1492">
            <v>843.68</v>
          </cell>
          <cell r="F1492" t="str">
            <v xml:space="preserve">SINAPI  </v>
          </cell>
        </row>
        <row r="1493">
          <cell r="B1493">
            <v>92746</v>
          </cell>
          <cell r="C1493" t="str">
            <v>MURO DE GABIÃO, ENCHIMENTO COM PEDRA DE MÃO TIPO RACHÃO, DE GRAVIDADE, COM GAIOLAS DE COMPRIMENTO IGUAL A 5 M, PARA MUROS COM ALTURA MAIOR QUE 4 M E MENOR OU IGUAL A 6 M   FORNECIMENTO E EXECUÇÃO. AF_12/2015</v>
          </cell>
          <cell r="D1493" t="str">
            <v>M3</v>
          </cell>
          <cell r="E1493">
            <v>774.14</v>
          </cell>
          <cell r="F1493" t="str">
            <v xml:space="preserve">SINAPI  </v>
          </cell>
        </row>
        <row r="1494">
          <cell r="B1494">
            <v>92747</v>
          </cell>
          <cell r="C1494" t="str">
            <v>MURO DE GABIÃO, ENCHIMENTO COM PEDRA DE MÃO TIPO RACHÃO, DE GRAVIDADE, COM GAIOLAS DE COMPRIMENTO IGUAL A 2 M, PARA MUROS COM ALTURA MAIOR QUE 6 M E MENOR OU IGUAL A 10 M   FORNECIMENTO E EXECUÇÃO. AF_12/2015</v>
          </cell>
          <cell r="D1494" t="str">
            <v>M3</v>
          </cell>
          <cell r="E1494">
            <v>939.4</v>
          </cell>
          <cell r="F1494" t="str">
            <v xml:space="preserve">SINAPI  </v>
          </cell>
        </row>
        <row r="1495">
          <cell r="B1495">
            <v>92748</v>
          </cell>
          <cell r="C1495" t="str">
            <v>MURO DE GABIÃO, ENCHIMENTO COM PEDRA DE MÃO TIPO RACHÃO, DE GRAVIDADE, COM GAIOLAS DE COMPRIMENTO IGUAL A 5 M, PARA MUROS COM ALTURA MAIOR QUE 6 M E MENOR OU IGUAL A 10 M FORNECIMENTO E EXECUÇÃO. AF_12/2015</v>
          </cell>
          <cell r="D1495" t="str">
            <v>M3</v>
          </cell>
          <cell r="E1495">
            <v>845.45</v>
          </cell>
          <cell r="F1495" t="str">
            <v xml:space="preserve">SINAPI  </v>
          </cell>
        </row>
        <row r="1496">
          <cell r="B1496">
            <v>92749</v>
          </cell>
          <cell r="C1496" t="str">
            <v>MURO DE GABIÃO, ENCHIMENTO COM PEDRA DE MÃO TIPO RACHÃO, COM SOLO REFORÇADO, PARA MUROS COM ALTURA MENOR OU IGUAL A 4 M   FORNECIMENTO E EXECUÇÃO. AF_12/2015</v>
          </cell>
          <cell r="D1496" t="str">
            <v>M3</v>
          </cell>
          <cell r="E1496">
            <v>978.83</v>
          </cell>
          <cell r="F1496" t="str">
            <v xml:space="preserve">SINAPI  </v>
          </cell>
        </row>
        <row r="1497">
          <cell r="B1497">
            <v>92750</v>
          </cell>
          <cell r="C1497" t="str">
            <v>MURO DE GABIÃO, ENCHIMENTO COM PEDRA DE MÃO TIPO RACHÃO, COM SOLO REFORÇADO, PARA MUROS COM ALTURA MAIOR QUE 4 M E MENOR OU IGUAL A 12 M   FORNECIMENTO E EXECUÇÃO. AF_12/2015</v>
          </cell>
          <cell r="D1497" t="str">
            <v>M3</v>
          </cell>
          <cell r="E1497">
            <v>1700.6</v>
          </cell>
          <cell r="F1497" t="str">
            <v xml:space="preserve">SINAPI  </v>
          </cell>
        </row>
        <row r="1498">
          <cell r="B1498">
            <v>92751</v>
          </cell>
          <cell r="C1498" t="str">
            <v>MURO DE GABIÃO, ENCHIMENTO COM PEDRA DE MÃO TIPO RACHÃO, COM SOLO REFORÇADO, PARA MUROS COM ALTURA MAIOR QUE 12 M E MENOR OU IGUAL A 20 M    FORNECIMENTO E EXECUÇÃO. AF_12/2015</v>
          </cell>
          <cell r="D1498" t="str">
            <v>M3</v>
          </cell>
          <cell r="E1498">
            <v>2120.1799999999998</v>
          </cell>
          <cell r="F1498" t="str">
            <v xml:space="preserve">SINAPI  </v>
          </cell>
        </row>
        <row r="1499">
          <cell r="B1499">
            <v>92752</v>
          </cell>
          <cell r="C1499" t="str">
            <v>MURO DE GABIÃO, ENCHIMENTO COM PEDRA DE MÃO TIPO RACHÃO, COM SOLO REFORÇADO, PARA MUROS COM ALTURA MAIOR QUE 20 M E MENOR OU IGUAL A 28 M   FORNECIMENTO E EXECUÇÃO. AF_12/2015</v>
          </cell>
          <cell r="D1499" t="str">
            <v>M3</v>
          </cell>
          <cell r="E1499">
            <v>2538.14</v>
          </cell>
          <cell r="F1499" t="str">
            <v xml:space="preserve">SINAPI  </v>
          </cell>
        </row>
        <row r="1500">
          <cell r="B1500">
            <v>92753</v>
          </cell>
          <cell r="C1500" t="str">
            <v>MURO DE GABIÃO, ENCHIMENTO COM RESÍDUO DE CONSTRUÇÃO E DEMOLIÇÃO, DE GRAVIDADE, COM GAIOLA TRAPEZOIDAL DE COMPRIMENTO IGUAL A 2 M, PARA MUROS COM ALTURA MENOR OU IGUAL A 2 M   FORNECIMENTO E EXECUÇÃO. AF_12/2015</v>
          </cell>
          <cell r="D1500" t="str">
            <v>M3</v>
          </cell>
          <cell r="E1500">
            <v>649.15</v>
          </cell>
          <cell r="F1500" t="str">
            <v xml:space="preserve">SINAPI  </v>
          </cell>
        </row>
        <row r="1501">
          <cell r="B1501">
            <v>92754</v>
          </cell>
          <cell r="C1501" t="str">
            <v>MURO DE GABIÃO, ENCHIMENTO COM RESÍDUO DE CONSTRUÇÃO E DEMOLIÇÃO, DE GRAVIDADE, COM GAIOLA TRAPEZOIDAL DE COMPRIMENTO IGUAL A 2 M, PARA MUROS COM ALTURA MAIOR QUE 2 M E MENOR OU IGUAL A 4 M    FORNECIMENTO E EXECUÇÃO. AF_12/2015</v>
          </cell>
          <cell r="D1501" t="str">
            <v>M3</v>
          </cell>
          <cell r="E1501">
            <v>591.62</v>
          </cell>
          <cell r="F1501" t="str">
            <v xml:space="preserve">SINAPI  </v>
          </cell>
        </row>
        <row r="1502">
          <cell r="B1502">
            <v>92755</v>
          </cell>
          <cell r="C1502" t="str">
            <v>PROTEÇÃO SUPERFICIAL DE CANAL EM GABIÃO TIPO COLCHÃO, ALTURA DE 17 CENTÍMETROS, ENCHIMENTO COM PEDRA DE MÃO TIPO RACHÃO - FORNECIMENTO E EXECUÇÃO. AF_12/2015</v>
          </cell>
          <cell r="D1502" t="str">
            <v>M2</v>
          </cell>
          <cell r="E1502">
            <v>253.89</v>
          </cell>
          <cell r="F1502" t="str">
            <v xml:space="preserve">SINAPI  </v>
          </cell>
        </row>
        <row r="1503">
          <cell r="B1503">
            <v>92756</v>
          </cell>
          <cell r="C1503" t="str">
            <v>PROTEÇÃO SUPERFICIAL DE CANAL EM GABIÃO TIPO COLCHÃO, ALTURA DE 23 CENTÍMETROS, ENCHIMENTO COM PEDRA DE MÃO TIPO RACHÃO - FORNECIMENTO E EXECUÇÃO. AF_12/2015</v>
          </cell>
          <cell r="D1503" t="str">
            <v>M2</v>
          </cell>
          <cell r="E1503">
            <v>287.16000000000003</v>
          </cell>
          <cell r="F1503" t="str">
            <v xml:space="preserve">SINAPI  </v>
          </cell>
        </row>
        <row r="1504">
          <cell r="B1504">
            <v>92757</v>
          </cell>
          <cell r="C1504" t="str">
            <v>PROTEÇÃO SUPERFICIAL DE CANAL EM GABIÃO TIPO COLCHÃO, ALTURA DE 30 CENTÍMETROS, ENCHIMENTO COM PEDRA DE MÃO TIPO RACHÃO - FORNECIMENTO E EXECUÇÃO. AF_12/2015</v>
          </cell>
          <cell r="D1504" t="str">
            <v>M2</v>
          </cell>
          <cell r="E1504">
            <v>327.63</v>
          </cell>
          <cell r="F1504" t="str">
            <v xml:space="preserve">SINAPI  </v>
          </cell>
        </row>
        <row r="1505">
          <cell r="B1505">
            <v>92758</v>
          </cell>
          <cell r="C1505" t="str">
            <v>PROTEÇÃO SUPERFICIAL DE CANAL EM GABIÃO TIPO SACO, DIÂMETRO DE 65 CENTÍMETROS, ENCHIMENTO MANUAL COM PEDRA DE MÃO TIPO RACHÃO - FORNECIMENTO E EXECUÇÃO. AF_12/2015</v>
          </cell>
          <cell r="D1505" t="str">
            <v>M3</v>
          </cell>
          <cell r="E1505">
            <v>761.47</v>
          </cell>
          <cell r="F1505" t="str">
            <v xml:space="preserve">SINAPI  </v>
          </cell>
        </row>
        <row r="1506">
          <cell r="B1506">
            <v>91069</v>
          </cell>
          <cell r="C1506" t="str">
            <v>EXECUÇÃO DE REVESTIMENTO DE CONCRETO PROJETADO COM ESPESSURA DE 7 CM, ARMADO COM TELA, INCLINAÇÃO MENOR QUE 90°, APLICAÇÃO CONTÍNUA, UTILIZANDO EQUIPAMENTO DE PROJEÇÃO COM 6 M³/H DE CAPACIDADE. AF_01/2016</v>
          </cell>
          <cell r="D1506" t="str">
            <v>M2</v>
          </cell>
          <cell r="E1506">
            <v>128.08000000000001</v>
          </cell>
          <cell r="F1506" t="str">
            <v xml:space="preserve">SINAPI  </v>
          </cell>
        </row>
        <row r="1507">
          <cell r="B1507">
            <v>91070</v>
          </cell>
          <cell r="C1507" t="str">
            <v>EXECUÇÃO DE REVESTIMENTO DE CONCRETO PROJETADO COM ESPESSURA DE 10 CM, ARMADO COM TELA, INCLINAÇÃO MENOR QUE 90°, APLICAÇÃO CONTÍNUA, UTILIZANDO EQUIPAMENTO DE PROJEÇÃO COM 6 M³/H DE CAPACIDADE. AF_01/2016</v>
          </cell>
          <cell r="D1507" t="str">
            <v>M2</v>
          </cell>
          <cell r="E1507">
            <v>141.38</v>
          </cell>
          <cell r="F1507" t="str">
            <v xml:space="preserve">SINAPI  </v>
          </cell>
        </row>
        <row r="1508">
          <cell r="B1508">
            <v>91071</v>
          </cell>
          <cell r="C1508" t="str">
            <v>EXECUÇÃO DE REVESTIMENTO DE CONCRETO PROJETADO COM ESPESSURA DE 7 CM, ARMADO COM TELA, INCLINAÇÃO DE 90°, APLICAÇÃO CONTÍNUA, UTILIZANDO EQUIPAMENTO DE PROJEÇÃO COM 6 M³/H DE CAPACIDADE. AF_01/2016</v>
          </cell>
          <cell r="D1508" t="str">
            <v>M2</v>
          </cell>
          <cell r="E1508">
            <v>174.54</v>
          </cell>
          <cell r="F1508" t="str">
            <v xml:space="preserve">SINAPI  </v>
          </cell>
        </row>
        <row r="1509">
          <cell r="B1509">
            <v>91072</v>
          </cell>
          <cell r="C1509" t="str">
            <v>EXECUÇÃO DE REVESTIMENTO DE CONCRETO PROJETADO COM ESPESSURA DE 10 CM, ARMADO COM TELA, INCLINAÇÃO DE 90°, APLICAÇÃO CONTÍNUA, UTILIZANDO EQUIPAMENTO DE PROJEÇÃO COM 6 M³/H DE CAPACIDADE. AF_01/2016</v>
          </cell>
          <cell r="D1509" t="str">
            <v>M2</v>
          </cell>
          <cell r="E1509">
            <v>187.78</v>
          </cell>
          <cell r="F1509" t="str">
            <v xml:space="preserve">SINAPI  </v>
          </cell>
        </row>
        <row r="1510">
          <cell r="B1510">
            <v>91073</v>
          </cell>
          <cell r="C1510" t="str">
            <v>EXECUÇÃO DE REVESTIMENTO DE CONCRETO PROJETADO COM ESPESSURA DE 7 CM, ARMADO COM TELA, INCLINAÇÃO MENOR QUE 90°, APLICAÇÃO CONTÍNUA, UTILIZANDO EQUIPAMENTO DE PROJEÇÃO COM 3 M³/H DE CAPACIDADE. AF_01/2016</v>
          </cell>
          <cell r="D1510" t="str">
            <v>M2</v>
          </cell>
          <cell r="E1510">
            <v>145.09</v>
          </cell>
          <cell r="F1510" t="str">
            <v xml:space="preserve">SINAPI  </v>
          </cell>
        </row>
        <row r="1511">
          <cell r="B1511">
            <v>91074</v>
          </cell>
          <cell r="C1511" t="str">
            <v>EXECUÇÃO DE REVESTIMENTO DE CONCRETO PROJETADO COM ESPESSURA DE 10 CM, ARMADO COM TELA, INCLINAÇÃO MENOR QUE 90°, APLICAÇÃO CONTÍNUA, UTILIZANDO EQUIPAMENTO DE PROJEÇÃO COM 3 M³/H DE CAPACIDADE. AF_01/2016</v>
          </cell>
          <cell r="D1511" t="str">
            <v>M2</v>
          </cell>
          <cell r="E1511">
            <v>160.13999999999999</v>
          </cell>
          <cell r="F1511" t="str">
            <v xml:space="preserve">SINAPI  </v>
          </cell>
        </row>
        <row r="1512">
          <cell r="B1512">
            <v>91075</v>
          </cell>
          <cell r="C1512" t="str">
            <v>EXECUÇÃO DE REVESTIMENTO DE CONCRETO PROJETADO COM ESPESSURA DE 7 CM, ARMADO COM TELA, INCLINAÇÃO DE 90°, APLICAÇÃO CONTÍNUA, UTILIZANDO EQUIPAMENTO DE PROJEÇÃO COM 3 M³/H DE CAPACIDADE. AF_01/2016</v>
          </cell>
          <cell r="D1512" t="str">
            <v>M2</v>
          </cell>
          <cell r="E1512">
            <v>194.1</v>
          </cell>
          <cell r="F1512" t="str">
            <v xml:space="preserve">SINAPI  </v>
          </cell>
        </row>
        <row r="1513">
          <cell r="B1513">
            <v>91076</v>
          </cell>
          <cell r="C1513" t="str">
            <v>EXECUÇÃO DE REVESTIMENTO DE CONCRETO PROJETADO COM ESPESSURA DE 10 CM, ARMADO COM TELA, INCLINAÇÃO DE 90°, APLICAÇÃO CONTÍNUA, UTILIZANDO EQUIPAMENTO DE PROJEÇÃO COM 3 M³/H DE CAPACIDADE. AF_01/2016</v>
          </cell>
          <cell r="D1513" t="str">
            <v>M2</v>
          </cell>
          <cell r="E1513">
            <v>209.11</v>
          </cell>
          <cell r="F1513" t="str">
            <v xml:space="preserve">SINAPI  </v>
          </cell>
        </row>
        <row r="1514">
          <cell r="B1514">
            <v>91077</v>
          </cell>
          <cell r="C1514" t="str">
            <v>EXECUÇÃO DE REVESTIMENTO DE CONCRETO PROJETADO COM ESPESSURA DE 7 CM, ARMADO COM FIBRAS DE AÇO, INCLINAÇÃO MENOR QUE 90°, APLICAÇÃO CONTÍNUA, UTILIZANDO EQUIPAMENTO DE PROJEÇÃO COM 6 M³/H DE CAPACIDADE. AF_01/2016</v>
          </cell>
          <cell r="D1514" t="str">
            <v>M2</v>
          </cell>
          <cell r="E1514">
            <v>157.69</v>
          </cell>
          <cell r="F1514" t="str">
            <v xml:space="preserve">SINAPI  </v>
          </cell>
        </row>
        <row r="1515">
          <cell r="B1515">
            <v>91078</v>
          </cell>
          <cell r="C1515" t="str">
            <v>EXECUÇÃO DE REVESTIMENTO DE CONCRETO PROJETADO COM ESPESSURA DE 10 CM, ARMADO COM FIBRAS DE AÇO, INCLINAÇÃO MENOR QUE 90°, APLICAÇÃO CONTÍNUA, UTILIZANDO EQUIPAMENTO DE PROJEÇÃO COM 6 M³/H DE CAPACIDADE. AF_01/2016</v>
          </cell>
          <cell r="D1515" t="str">
            <v>M2</v>
          </cell>
          <cell r="E1515">
            <v>185.35</v>
          </cell>
          <cell r="F1515" t="str">
            <v xml:space="preserve">SINAPI  </v>
          </cell>
        </row>
        <row r="1516">
          <cell r="B1516">
            <v>91079</v>
          </cell>
          <cell r="C1516" t="str">
            <v>EXECUÇÃO DE REVESTIMENTO DE CONCRETO PROJETADO COM ESPESSURA DE 7 CM, ARMADO COM FIBRAS DE AÇO, INCLINAÇÃO DE 90°, APLICAÇÃO CONTÍNUA, UTILIZANDO EQUIPAMENTO DE PROJEÇÃO COM 6 M³/H DE CAPACIDADE. AF_01/2016</v>
          </cell>
          <cell r="D1516" t="str">
            <v>M2</v>
          </cell>
          <cell r="E1516">
            <v>164.05</v>
          </cell>
          <cell r="F1516" t="str">
            <v xml:space="preserve">SINAPI  </v>
          </cell>
        </row>
        <row r="1517">
          <cell r="B1517">
            <v>91080</v>
          </cell>
          <cell r="C1517" t="str">
            <v>EXECUÇÃO DE REVESTIMENTO DE CONCRETO PROJETADO COM ESPESSURA DE 10 CM, ARMADO COM FIBRAS DE AÇO, INCLINAÇÃO DE 90°, APLICAÇÃO CONTÍNUA, UTILIZANDO EQUIPAMENTO DE PROJEÇÃO COM 6 M³/H DE CAPACIDADE. AF_01/2016</v>
          </cell>
          <cell r="D1517" t="str">
            <v>M2</v>
          </cell>
          <cell r="E1517">
            <v>191.36</v>
          </cell>
          <cell r="F1517" t="str">
            <v xml:space="preserve">SINAPI  </v>
          </cell>
        </row>
        <row r="1518">
          <cell r="B1518">
            <v>91081</v>
          </cell>
          <cell r="C1518" t="str">
            <v>EXECUÇÃO DE REVESTIMENTO DE CONCRETO PROJETADO COM ESPESSURA DE 7 CM, ARMADO COM FIBRAS DE AÇO, INCLINAÇÃO MENOR QUE 90°, APLICAÇÃO CONTÍNUA, UTILIZANDO EQUIPAMENTO DE PROJEÇÃO COM 3 M³/H DE CAPACIDADE. AF_01/2016</v>
          </cell>
          <cell r="D1518" t="str">
            <v>M2</v>
          </cell>
          <cell r="E1518">
            <v>176.62</v>
          </cell>
          <cell r="F1518" t="str">
            <v xml:space="preserve">SINAPI  </v>
          </cell>
        </row>
        <row r="1519">
          <cell r="B1519">
            <v>91082</v>
          </cell>
          <cell r="C1519" t="str">
            <v>EXECUÇÃO DE REVESTIMENTO DE CONCRETO PROJETADO COM ESPESSURA DE 10 CM, ARMADO COM FIBRAS DE AÇO, INCLINAÇÃO MENOR QUE 90°, APLICAÇÃO CONTÍNUA, UTILIZANDO EQUIPAMENTO DE PROJEÇÃO COM 3 M³/H DE CAPACIDADE. AF_01/2016</v>
          </cell>
          <cell r="D1519" t="str">
            <v>M2</v>
          </cell>
          <cell r="E1519">
            <v>205.83</v>
          </cell>
          <cell r="F1519" t="str">
            <v xml:space="preserve">SINAPI  </v>
          </cell>
        </row>
        <row r="1520">
          <cell r="B1520">
            <v>91083</v>
          </cell>
          <cell r="C1520" t="str">
            <v>EXECUÇÃO DE REVESTIMENTO DE CONCRETO PROJETADO COM ESPESSURA DE 7 CM, ARMADO COM FIBRAS DE AÇO, INCLINAÇÃO DE 90°, APLICAÇÃO CONTÍNUA, UTILIZANDO EQUIPAMENTO DE PROJEÇÃO COM 3 M³/H DE CAPACIDADE. AF_01/2016</v>
          </cell>
          <cell r="D1520" t="str">
            <v>M2</v>
          </cell>
          <cell r="E1520">
            <v>187.59</v>
          </cell>
          <cell r="F1520" t="str">
            <v xml:space="preserve">SINAPI  </v>
          </cell>
        </row>
        <row r="1521">
          <cell r="B1521">
            <v>91084</v>
          </cell>
          <cell r="C1521" t="str">
            <v>EXECUÇÃO DE REVESTIMENTO DE CONCRETO PROJETADO COM ESPESSURA DE 10 CM, ARMADO COM FIBRAS DE AÇO, INCLINAÇÃO DE 90°, APLICAÇÃO CONTÍNUA, UTILIZANDO EQUIPAMENTO DE PROJEÇÃO COM 3 M³/H DE CAPACIDADE. AF_01/2016</v>
          </cell>
          <cell r="D1521" t="str">
            <v>M2</v>
          </cell>
          <cell r="E1521">
            <v>216.37</v>
          </cell>
          <cell r="F1521" t="str">
            <v xml:space="preserve">SINAPI  </v>
          </cell>
        </row>
        <row r="1522">
          <cell r="B1522">
            <v>91086</v>
          </cell>
          <cell r="C1522" t="str">
            <v>EXECUÇÃO DE REVESTIMENTO DE CONCRETO PROJETADO COM ESPESSURA DE 7 CM, ARMADO COM TELA, INCLINAÇÃO MENOR QUE 90°, APLICAÇÃO DESCONTÍNUA, UTILIZANDO EQUIPAMENTO DE PROJEÇÃO COM 6 M³/H DE CAPACIDADE. AF_01/2016</v>
          </cell>
          <cell r="D1522" t="str">
            <v>M2</v>
          </cell>
          <cell r="E1522">
            <v>140.58000000000001</v>
          </cell>
          <cell r="F1522" t="str">
            <v xml:space="preserve">SINAPI  </v>
          </cell>
        </row>
        <row r="1523">
          <cell r="B1523">
            <v>91087</v>
          </cell>
          <cell r="C1523" t="str">
            <v>EXECUÇÃO DE REVESTIMENTO DE CONCRETO PROJETADO COM ESPESSURA DE 10 CM, ARMADO COM TELA, INCLINAÇÃO MENOR QUE 90°, APLICAÇÃO DESCONTÍNUA, UTILIZANDO EQUIPAMENTO DE PROJEÇÃO COM 6 M³/H DE CAPACIDADE. AF_01/2016</v>
          </cell>
          <cell r="D1523" t="str">
            <v>M2</v>
          </cell>
          <cell r="E1523">
            <v>154.30000000000001</v>
          </cell>
          <cell r="F1523" t="str">
            <v xml:space="preserve">SINAPI  </v>
          </cell>
        </row>
        <row r="1524">
          <cell r="B1524">
            <v>91088</v>
          </cell>
          <cell r="C1524" t="str">
            <v>EXECUÇÃO DE REVESTIMENTO DE CONCRETO PROJETADO COM ESPESSURA DE 7 CM, ARMADO COM TELA, INCLINAÇÃO DE 90°, APLICAÇÃO DESCONTÍNUA, UTILIZANDO EQUIPAMENTO DE PROJEÇÃO COM 6 M³/H DE CAPACIDADE. AF_01/2016</v>
          </cell>
          <cell r="D1524" t="str">
            <v>M2</v>
          </cell>
          <cell r="E1524">
            <v>188.39</v>
          </cell>
          <cell r="F1524" t="str">
            <v xml:space="preserve">SINAPI  </v>
          </cell>
        </row>
        <row r="1525">
          <cell r="B1525">
            <v>91089</v>
          </cell>
          <cell r="C1525" t="str">
            <v>EXECUÇÃO DE REVESTIMENTO DE CONCRETO PROJETADO COM ESPESSURA DE 10 CM, ARMADO COM TELA, INCLINAÇÃO DE 90°, APLICAÇÃO DESCONTÍNUA, UTILIZANDO EQUIPAMENTO DE PROJEÇÃO COM 6 M³/H DE CAPACIDADE. AF_01/2016</v>
          </cell>
          <cell r="D1525" t="str">
            <v>M2</v>
          </cell>
          <cell r="E1525">
            <v>202.2</v>
          </cell>
          <cell r="F1525" t="str">
            <v xml:space="preserve">SINAPI  </v>
          </cell>
        </row>
        <row r="1526">
          <cell r="B1526">
            <v>91090</v>
          </cell>
          <cell r="C1526" t="str">
            <v>EXECUÇÃO DE REVESTIMENTO DE CONCRETO PROJETADO COM ESPESSURA DE 7 CM, ARMADO COM TELA, INCLINAÇÃO MENOR QUE 90°, APLICAÇÃO DESCONTÍNUA, UTILIZANDO EQUIPAMENTO DE PROJEÇÃO COM 3 M³/H DE CAPACIDADE. AF_01/2016</v>
          </cell>
          <cell r="D1526" t="str">
            <v>M2</v>
          </cell>
          <cell r="E1526">
            <v>155.25</v>
          </cell>
          <cell r="F1526" t="str">
            <v xml:space="preserve">SINAPI  </v>
          </cell>
        </row>
        <row r="1527">
          <cell r="B1527">
            <v>91091</v>
          </cell>
          <cell r="C1527" t="str">
            <v>EXECUÇÃO DE REVESTIMENTO DE CONCRETO PROJETADO COM ESPESSURA DE 10 CM, ARMADO COM TELA, INCLINAÇÃO MENOR QUE 90°, APLICAÇÃO DESCONTÍNUA, UTILIZANDO EQUIPAMENTO DE PROJEÇÃO COM 3 M³/H DE CAPACIDADE. AF_01/2016</v>
          </cell>
          <cell r="D1527" t="str">
            <v>M2</v>
          </cell>
          <cell r="E1527">
            <v>170.99</v>
          </cell>
          <cell r="F1527" t="str">
            <v xml:space="preserve">SINAPI  </v>
          </cell>
        </row>
        <row r="1528">
          <cell r="B1528">
            <v>91092</v>
          </cell>
          <cell r="C1528" t="str">
            <v>EXECUÇÃO DE REVESTIMENTO DE CONCRETO PROJETADO COM ESPESSURA DE 7 CM, ARMADO COM TELA, INCLINAÇÃO DE 90°, APLICAÇÃO DESCONTÍNUA, UTILIZANDO EQUIPAMENTO DE PROJEÇÃO COM 3 M³/H DE CAPACIDADE. AF_01/2016</v>
          </cell>
          <cell r="D1528" t="str">
            <v>M2</v>
          </cell>
          <cell r="E1528">
            <v>205.12</v>
          </cell>
          <cell r="F1528" t="str">
            <v xml:space="preserve">SINAPI  </v>
          </cell>
        </row>
        <row r="1529">
          <cell r="B1529">
            <v>91093</v>
          </cell>
          <cell r="C1529" t="str">
            <v>EXECUÇÃO DE REVESTIMENTO DE CONCRETO PROJETADO COM ESPESSURA DE 10 CM, ARMADO COM TELA, INCLINAÇÃO DE 90°, APLICAÇÃO DESCONTÍNUA, UTILIZANDO EQUIPAMENTO DE PROJEÇÃO COM 3 M³/H DE CAPACIDADE. AF_01/2016</v>
          </cell>
          <cell r="D1529" t="str">
            <v>M2</v>
          </cell>
          <cell r="E1529">
            <v>221.11</v>
          </cell>
          <cell r="F1529" t="str">
            <v xml:space="preserve">SINAPI  </v>
          </cell>
        </row>
        <row r="1530">
          <cell r="B1530">
            <v>91094</v>
          </cell>
          <cell r="C1530" t="str">
            <v>EXECUÇÃO DE REVESTIMENTO DE CONCRETO PROJETADO COM ESPESSURA DE 7 CM, ARMADO COM FIBRAS DE AÇO, INCLINAÇÃO MENOR QUE 90°, APLICAÇÃO DESCONTÍNUA, UTILIZANDO EQUIPAMENTO DE PROJEÇÃO COM 6 M³/H DE CAPACIDADE. AF_01/2016</v>
          </cell>
          <cell r="D1530" t="str">
            <v>M2</v>
          </cell>
          <cell r="E1530">
            <v>165.09</v>
          </cell>
          <cell r="F1530" t="str">
            <v xml:space="preserve">SINAPI  </v>
          </cell>
        </row>
        <row r="1531">
          <cell r="B1531">
            <v>91095</v>
          </cell>
          <cell r="C1531" t="str">
            <v>EXECUÇÃO DE REVESTIMENTO DE CONCRETO PROJETADO COM ESPESSURA DE 10 CM, ARMADO COM FIBRAS DE AÇO, INCLINAÇÃO MENOR QUE 90°, APLICAÇÃO DESCONTÍNUA, UTILIZANDO EQUIPAMENTO DE PROJEÇÃO COM 6 M³/H DE CAPACIDADE. AF_01/2016</v>
          </cell>
          <cell r="D1531" t="str">
            <v>M2</v>
          </cell>
          <cell r="E1531">
            <v>193.25</v>
          </cell>
          <cell r="F1531" t="str">
            <v xml:space="preserve">SINAPI  </v>
          </cell>
        </row>
        <row r="1532">
          <cell r="B1532">
            <v>91096</v>
          </cell>
          <cell r="C1532" t="str">
            <v>EXECUÇÃO DE REVESTIMENTO DE CONCRETO PROJETADO COM ESPESSURA DE 7 CM, ARMADO COM FIBRAS DE AÇO, INCLINAÇÃO DE 90°, APLICAÇÃO DESCONTÍNUA, UTILIZANDO EQUIPAMENTO DE PROJEÇÃO COM 6 M³/H DE CAPACIDADE. AF_01/2016</v>
          </cell>
          <cell r="D1532" t="str">
            <v>M2</v>
          </cell>
          <cell r="E1532">
            <v>167.81</v>
          </cell>
          <cell r="F1532" t="str">
            <v xml:space="preserve">SINAPI  </v>
          </cell>
        </row>
        <row r="1533">
          <cell r="B1533">
            <v>91097</v>
          </cell>
          <cell r="C1533" t="str">
            <v>EXECUÇÃO DE REVESTIMENTO DE CONCRETO PROJETADO COM ESPESSURA DE 10 CM, ARMADO COM FIBRAS DE AÇO, INCLINAÇÃO DE 90°, APLICAÇÃO DESCONTÍNUA, UTILIZANDO EQUIPAMENTO DE PROJEÇÃO COM 6 M³/H DE CAPACIDADE. AF_01/2016</v>
          </cell>
          <cell r="D1533" t="str">
            <v>M2</v>
          </cell>
          <cell r="E1533">
            <v>195.71</v>
          </cell>
          <cell r="F1533" t="str">
            <v xml:space="preserve">SINAPI  </v>
          </cell>
        </row>
        <row r="1534">
          <cell r="B1534">
            <v>91098</v>
          </cell>
          <cell r="C1534" t="str">
            <v>EXECUÇÃO DE REVESTIMENTO DE CONCRETO PROJETADO COM ESPESSURA DE 7 CM, ARMADO COM FIBRAS DE AÇO, INCLINAÇÃO MENOR QUE 90°, APLICAÇÃO DESCONTÍNUA, UTILIZANDO EQUIPAMENTO DE PROJEÇÃO COM 3 M³/H DE CAPACIDADE. AF_01/2016</v>
          </cell>
          <cell r="D1534" t="str">
            <v>M2</v>
          </cell>
          <cell r="E1534">
            <v>183.87</v>
          </cell>
          <cell r="F1534" t="str">
            <v xml:space="preserve">SINAPI  </v>
          </cell>
        </row>
        <row r="1535">
          <cell r="B1535">
            <v>91099</v>
          </cell>
          <cell r="C1535" t="str">
            <v>EXECUÇÃO DE REVESTIMENTO DE CONCRETO PROJETADO COM ESPESSURA DE 10 CM, ARMADO COM FIBRAS DE AÇO, INCLINAÇÃO MENOR QUE 90°, APLICAÇÃO DESCONTÍNUA, UTILIZANDO EQUIPAMENTO DE PROJEÇÃO COM 3 M³/H DE CAPACIDADE. AF_01/2016</v>
          </cell>
          <cell r="D1535" t="str">
            <v>M2</v>
          </cell>
          <cell r="E1535">
            <v>213.71</v>
          </cell>
          <cell r="F1535" t="str">
            <v xml:space="preserve">SINAPI  </v>
          </cell>
        </row>
        <row r="1536">
          <cell r="B1536">
            <v>91100</v>
          </cell>
          <cell r="C1536" t="str">
            <v>EXECUÇÃO DE REVESTIMENTO DE CONCRETO PROJETADO COM ESPESSURA DE 7 CM, ARMADO COM FIBRAS DE AÇO, INCLINAÇÃO DE 90°, APLICAÇÃO DESCONTÍNUA, UTILIZANDO EQUIPAMENTO DE PROJEÇÃO COM 3 M³/H DE CAPACIDADE. AF_01/2016</v>
          </cell>
          <cell r="D1536" t="str">
            <v>M2</v>
          </cell>
          <cell r="E1536">
            <v>192.13</v>
          </cell>
          <cell r="F1536" t="str">
            <v xml:space="preserve">SINAPI  </v>
          </cell>
        </row>
        <row r="1537">
          <cell r="B1537">
            <v>91101</v>
          </cell>
          <cell r="C1537" t="str">
            <v>EXECUÇÃO DE REVESTIMENTO DE CONCRETO PROJETADO COM ESPESSURA DE 10 CM, ARMADO COM FIBRAS DE AÇO, INCLINAÇÃO DE 90°, APLICAÇÃO DESCONTÍNUA, UTILIZANDO EQUIPAMENTO DE PROJEÇÃO COM 3 M³/H DE CAPACIDADE. AF_01/2016</v>
          </cell>
          <cell r="D1537" t="str">
            <v>M2</v>
          </cell>
          <cell r="E1537">
            <v>221.69</v>
          </cell>
          <cell r="F1537" t="str">
            <v xml:space="preserve">SINAPI  </v>
          </cell>
        </row>
        <row r="1538">
          <cell r="B1538">
            <v>93952</v>
          </cell>
          <cell r="C1538" t="str">
            <v>EXECUÇÃO DE GRAMPO PARA SOLO GRAMPEADO COM COMPRIMENTO MENOR OU IGUAL A 4 M, DIÂMETRO DE 10 CM, PERFURAÇÃO COM EQUIPAMENTO MANUAL E ARMADURA COM DIÂMETRO DE 16 MM. AF_05/2016</v>
          </cell>
          <cell r="D1538" t="str">
            <v>M</v>
          </cell>
          <cell r="E1538">
            <v>242.39</v>
          </cell>
          <cell r="F1538" t="str">
            <v xml:space="preserve">SINAPI  </v>
          </cell>
        </row>
        <row r="1539">
          <cell r="B1539">
            <v>93953</v>
          </cell>
          <cell r="C1539" t="str">
            <v>EXECUÇÃO DE GRAMPO PARA SOLO GRAMPEADO COM COMPRIMENTO MAIOR QUE 4 M E MENOR OU IGUAL A 6 M, DIÂMETRO DE 10 CM, PERFURAÇÃO COM EQUIPAMENTO MANUAL E ARMADURA COM DIÂMETRO DE 16 MM. AF_05/2016</v>
          </cell>
          <cell r="D1539" t="str">
            <v>M</v>
          </cell>
          <cell r="E1539">
            <v>225.27</v>
          </cell>
          <cell r="F1539" t="str">
            <v xml:space="preserve">SINAPI  </v>
          </cell>
        </row>
        <row r="1540">
          <cell r="B1540">
            <v>93954</v>
          </cell>
          <cell r="C1540" t="str">
            <v>EXECUÇÃO DE GRAMPO PARA SOLO GRAMPEADO COM COMPRIMENTO MAIOR QUE 6 M E MENOR OU IGUAL A 8 M, DIÂMETRO DE 10 CM, PERFURAÇÃO COM EQUIPAMENTO MANUAL E ARMADURA COM DIÂMETRO DE 16 MM. AF_05/2016</v>
          </cell>
          <cell r="D1540" t="str">
            <v>M</v>
          </cell>
          <cell r="E1540">
            <v>214.94</v>
          </cell>
          <cell r="F1540" t="str">
            <v xml:space="preserve">SINAPI  </v>
          </cell>
        </row>
        <row r="1541">
          <cell r="B1541">
            <v>93955</v>
          </cell>
          <cell r="C1541" t="str">
            <v>EXECUÇÃO DE GRAMPO PARA SOLO GRAMPEADO COM COMPRIMENTO MAIOR QUE 8 M E MENOR OU IGUAL A 10 M, DIÂMETRO DE 10 CM, PERFURAÇÃO COM EQUIPAMENTO MANUAL E ARMADURA COM DIÂMETRO DE 16 MM. AF_05/2016</v>
          </cell>
          <cell r="D1541" t="str">
            <v>M</v>
          </cell>
          <cell r="E1541">
            <v>207.61</v>
          </cell>
          <cell r="F1541" t="str">
            <v xml:space="preserve">SINAPI  </v>
          </cell>
        </row>
        <row r="1542">
          <cell r="B1542">
            <v>93956</v>
          </cell>
          <cell r="C1542" t="str">
            <v>EXECUÇÃO DE GRAMPO PARA SOLO GRAMPEADO COM COMPRIMENTO MAIOR QUE 10 M, DIÂMETRO DE 10 CM, PERFURAÇÃO COM EQUIPAMENTO MANUAL E ARMADURA COM DIÂMETRO DE 16 MM. AF_05/2016</v>
          </cell>
          <cell r="D1542" t="str">
            <v>M</v>
          </cell>
          <cell r="E1542">
            <v>201.79</v>
          </cell>
          <cell r="F1542" t="str">
            <v xml:space="preserve">SINAPI  </v>
          </cell>
        </row>
        <row r="1543">
          <cell r="B1543">
            <v>93957</v>
          </cell>
          <cell r="C1543" t="str">
            <v>EXECUÇÃO DE GRAMPO PARA SOLO GRAMPEADO COM COMPRIMENTO MENOR OU IGUAL A 4 M, DIÂMETRO DE 10 CM, PERFURAÇÃO COM EQUIPAMENTO MANUAL E ARMADURA COM DIÂMETRO DE 20 MM. AF_05/2016</v>
          </cell>
          <cell r="D1543" t="str">
            <v>M</v>
          </cell>
          <cell r="E1543">
            <v>260.58999999999997</v>
          </cell>
          <cell r="F1543" t="str">
            <v xml:space="preserve">SINAPI  </v>
          </cell>
        </row>
        <row r="1544">
          <cell r="B1544">
            <v>93958</v>
          </cell>
          <cell r="C1544" t="str">
            <v>EXECUÇÃO DE GRAMPO PARA SOLO GRAMPEADO COM COMPRIMENTO MAIOR QUE 4 M E MENOR OU IGUAL A 6 M, DIÂMETRO DE 10 CM, PERFURAÇÃO COM EQUIPAMENTO MANUAL E ARMADURA COM DIÂMETRO DE 20 MM. AF_05/2016</v>
          </cell>
          <cell r="D1544" t="str">
            <v>M</v>
          </cell>
          <cell r="E1544">
            <v>242.41</v>
          </cell>
          <cell r="F1544" t="str">
            <v xml:space="preserve">SINAPI  </v>
          </cell>
        </row>
        <row r="1545">
          <cell r="B1545">
            <v>93959</v>
          </cell>
          <cell r="C1545" t="str">
            <v>EXECUÇÃO DE GRAMPO PARA SOLO GRAMPEADO COM COMPRIMENTO MAIOR QUE 6 M E MENOR OU IGUAL A 8 M, DIÂMETRO DE 10 CM, PERFURAÇÃO COM EQUIPAMENTO MANUAL E ARMADURA COM DIÂMETRO DE 20 MM. AF_05/2016</v>
          </cell>
          <cell r="D1545" t="str">
            <v>M</v>
          </cell>
          <cell r="E1545">
            <v>231.57</v>
          </cell>
          <cell r="F1545" t="str">
            <v xml:space="preserve">SINAPI  </v>
          </cell>
        </row>
        <row r="1546">
          <cell r="B1546">
            <v>93960</v>
          </cell>
          <cell r="C1546" t="str">
            <v>EXECUÇÃO DE GRAMPO PARA SOLO GRAMPEADO COM COMPRIMENTO MAIOR QUE 8 M E MENOR OU IGUAL A 10 M, DIÂMETRO DE 10 CM, PERFURAÇÃO COM EQUIPAMENTO MANUAL E ARMADURA COM DIÂMETRO DE 20 MM. AF_05/2016</v>
          </cell>
          <cell r="D1546" t="str">
            <v>M</v>
          </cell>
          <cell r="E1546">
            <v>223.93</v>
          </cell>
          <cell r="F1546" t="str">
            <v xml:space="preserve">SINAPI  </v>
          </cell>
        </row>
        <row r="1547">
          <cell r="B1547">
            <v>93961</v>
          </cell>
          <cell r="C1547" t="str">
            <v>EXECUÇÃO DE GRAMPO PARA SOLO GRAMPEADO COM COMPRIMENTO MAIOR QUE 10 M, DIÂMETRO DE 10 CM, PERFURAÇÃO COM EQUIPAMENTO MANUAL E ARMADURA COM DIÂMETRO DE 20 MM. AF_05/2016</v>
          </cell>
          <cell r="D1547" t="str">
            <v>M</v>
          </cell>
          <cell r="E1547">
            <v>217.92</v>
          </cell>
          <cell r="F1547" t="str">
            <v xml:space="preserve">SINAPI  </v>
          </cell>
        </row>
        <row r="1548">
          <cell r="B1548">
            <v>93962</v>
          </cell>
          <cell r="C1548" t="str">
            <v>EXECUÇÃO DE GRAMPO PARA SOLO GRAMPEADO COM COMPRIMENTO MENOR OU IGUAL A 4 M, DIÂMETRO DE 7 CM, PERFURAÇÃO COM EQUIPAMENTO MANUAL E ARMADURA COM DIÂMETRO DE 16 MM. AF_05/2016</v>
          </cell>
          <cell r="D1548" t="str">
            <v>M</v>
          </cell>
          <cell r="E1548">
            <v>229.11</v>
          </cell>
          <cell r="F1548" t="str">
            <v xml:space="preserve">SINAPI  </v>
          </cell>
        </row>
        <row r="1549">
          <cell r="B1549">
            <v>93963</v>
          </cell>
          <cell r="C1549" t="str">
            <v>EXECUÇÃO DE GRAMPO PARA SOLO GRAMPEADO COM COMPRIMENTO MAIOR QUE 4 E MENOR OU IGUAL A 6 M, DIÂMETRO DE 7 CM, PERFURAÇÃO COM EQUIPAMENTO MANUAL E ARMADURA COM DIÂMETRO DE 16 MM. AF_05/2016</v>
          </cell>
          <cell r="D1549" t="str">
            <v>M</v>
          </cell>
          <cell r="E1549">
            <v>212.03</v>
          </cell>
          <cell r="F1549" t="str">
            <v xml:space="preserve">SINAPI  </v>
          </cell>
        </row>
        <row r="1550">
          <cell r="B1550">
            <v>93964</v>
          </cell>
          <cell r="C1550" t="str">
            <v>EXECUÇÃO DE GRAMPO PARA SOLO GRAMPEADO COM COMPRIMENTO MAIOR QUE 6 M E MENOR OU IGUAL A 8 M, DIÂMETRO DE 7 CM, PERFURAÇÃO COM EQUIPAMENTO MANUAL E ARMADURA COM DIÂMETRO DE 16 MM. AF_05/2016</v>
          </cell>
          <cell r="D1550" t="str">
            <v>M</v>
          </cell>
          <cell r="E1550">
            <v>201.78</v>
          </cell>
          <cell r="F1550" t="str">
            <v xml:space="preserve">SINAPI  </v>
          </cell>
        </row>
        <row r="1551">
          <cell r="B1551">
            <v>93965</v>
          </cell>
          <cell r="C1551" t="str">
            <v>EXECUÇÃO DE GRAMPO PARA SOLO GRAMPEADO COM COMPRIMENTO MAIOR QUE 8 M E MENOR OU IGUAL A 10 M, DIÂMETRO DE 7 CM, PERFURAÇÃO COM EQUIPAMENTO MANUAL E ARMADURA COM DIÂMETRO DE 16 MM. AF_05/2016</v>
          </cell>
          <cell r="D1551" t="str">
            <v>M</v>
          </cell>
          <cell r="E1551">
            <v>191.26</v>
          </cell>
          <cell r="F1551" t="str">
            <v xml:space="preserve">SINAPI  </v>
          </cell>
        </row>
        <row r="1552">
          <cell r="B1552">
            <v>93966</v>
          </cell>
          <cell r="C1552" t="str">
            <v>EXECUÇÃO DE GRAMPO PARA SOLO GRAMPEADO COM COMPRIMENTO MAIOR QUE 10 M, DIÂMETRO DE 7 CM, PERFURAÇÃO COM EQUIPAMENTO MANUAL E ARMADURA COM DIÂMETRO DE 16 MM. AF_05/2016</v>
          </cell>
          <cell r="D1552" t="str">
            <v>M</v>
          </cell>
          <cell r="E1552">
            <v>188.73</v>
          </cell>
          <cell r="F1552" t="str">
            <v xml:space="preserve">SINAPI  </v>
          </cell>
        </row>
        <row r="1553">
          <cell r="B1553">
            <v>93967</v>
          </cell>
          <cell r="C1553" t="str">
            <v>EXECUÇÃO DE GRAMPO PARA SOLO GRAMPEADO COM COMPRIMENTO MENOR OU IGUAL A 4 M, DIÂMETRO DE 7 CM, PERFURAÇÃO COM EQUIPAMENTO MANUAL E ARMADURA COM DIÂMETRO DE 20 MM. AF_05/2016</v>
          </cell>
          <cell r="D1553" t="str">
            <v>M</v>
          </cell>
          <cell r="E1553">
            <v>247.3</v>
          </cell>
          <cell r="F1553" t="str">
            <v xml:space="preserve">SINAPI  </v>
          </cell>
        </row>
        <row r="1554">
          <cell r="B1554">
            <v>93968</v>
          </cell>
          <cell r="C1554" t="str">
            <v>EXECUÇÃO DE GRAMPO PARA SOLO GRAMPEADO COM COMPRIMENTO MAIOR QUE 4 E MENOR OU IGUAL A 6 M, DIÂMETRO DE 7 CM, PERFURAÇÃO COM EQUIPAMENTO MANUAL E ARMADURA COM DIÂMETRO DE 20 MM. AF_05/2016</v>
          </cell>
          <cell r="D1554" t="str">
            <v>M</v>
          </cell>
          <cell r="E1554">
            <v>229.18</v>
          </cell>
          <cell r="F1554" t="str">
            <v xml:space="preserve">SINAPI  </v>
          </cell>
        </row>
        <row r="1555">
          <cell r="B1555">
            <v>93969</v>
          </cell>
          <cell r="C1555" t="str">
            <v>EXECUÇÃO DE GRAMPO PARA SOLO GRAMPEADO COM COMPRIMENTO MAIOR QUE 6 M E MENOR OU IGUAL A 8 M, DIÂMETRO DE 7 CM, PERFURAÇÃO COM EQUIPAMENTO MANUAL E ARMADURA COM DIÂMETRO DE 20 MM. AF_05/2016</v>
          </cell>
          <cell r="D1555" t="str">
            <v>M</v>
          </cell>
          <cell r="E1555">
            <v>218.4</v>
          </cell>
          <cell r="F1555" t="str">
            <v xml:space="preserve">SINAPI  </v>
          </cell>
        </row>
        <row r="1556">
          <cell r="B1556">
            <v>93970</v>
          </cell>
          <cell r="C1556" t="str">
            <v>EXECUÇÃO DE GRAMPO PARA SOLO GRAMPEADO COM COMPRIMENTO MAIOR QUE 8 MENOR OU IGUAL A 10 M, DIÂMETRO DE 7 CM, PERFURAÇÃO COM EQUIPAMENTO MANUAL E ARMADURA COM DIÂMETRO DE 20 MM. AF_05/2016</v>
          </cell>
          <cell r="D1556" t="str">
            <v>M</v>
          </cell>
          <cell r="E1556">
            <v>210.82</v>
          </cell>
          <cell r="F1556" t="str">
            <v xml:space="preserve">SINAPI  </v>
          </cell>
        </row>
        <row r="1557">
          <cell r="B1557">
            <v>93971</v>
          </cell>
          <cell r="C1557" t="str">
            <v>EXECUÇÃO DE GRAMPO PARA SOLO GRAMPEADO COM COMPRIMENTO MAIOR QUE 10 M, DIÂMETRO DE 7 CM, PERFURAÇÃO COM EQUIPAMENTO MANUAL E ARMADURA COM DIÂMETRO DE 20 MM. AF_05/2016</v>
          </cell>
          <cell r="D1557" t="str">
            <v>M</v>
          </cell>
          <cell r="E1557">
            <v>198.39</v>
          </cell>
          <cell r="F1557" t="str">
            <v xml:space="preserve">SINAPI  </v>
          </cell>
        </row>
        <row r="1558">
          <cell r="B1558">
            <v>95108</v>
          </cell>
          <cell r="C1558" t="str">
            <v>EXECUÇÃO DE PROTEÇÃO DA CABEÇA DO TIRANTE COM USO DE FÔRMAS EM CHAPA COMPENSADA PLASTIFICADA DE MADEIRA E CONCRETO FCK =15 MPA. AF_07/2016</v>
          </cell>
          <cell r="D1558" t="str">
            <v>UN</v>
          </cell>
          <cell r="E1558">
            <v>30.07</v>
          </cell>
          <cell r="F1558" t="str">
            <v xml:space="preserve">SINAPI  </v>
          </cell>
        </row>
        <row r="1559">
          <cell r="B1559">
            <v>100332</v>
          </cell>
          <cell r="C1559" t="str">
            <v>CONTENÇÃO EM PERFIL PRANCHADO COM PRANCHÃO DE MADEIRA, PERFIS ESPAÇADOS A 1,5 M PARA 1 SUBSOLO. AF_07/2019</v>
          </cell>
          <cell r="D1559" t="str">
            <v>M2</v>
          </cell>
          <cell r="E1559">
            <v>1052.4000000000001</v>
          </cell>
          <cell r="F1559" t="str">
            <v xml:space="preserve">SINAPI  </v>
          </cell>
        </row>
        <row r="1560">
          <cell r="B1560">
            <v>100333</v>
          </cell>
          <cell r="C1560" t="str">
            <v>CONTENÇÃO EM PERFIL PRANCHADO COM PRANCHÃO DE MADEIRA, PERFIS ESPAÇADOS A 1,5 M PARA 2 OU MAIS SUBSOLOS. AF_07/2019</v>
          </cell>
          <cell r="D1560" t="str">
            <v>M2</v>
          </cell>
          <cell r="E1560">
            <v>646.48</v>
          </cell>
          <cell r="F1560" t="str">
            <v xml:space="preserve">SINAPI  </v>
          </cell>
        </row>
        <row r="1561">
          <cell r="B1561">
            <v>100334</v>
          </cell>
          <cell r="C1561" t="str">
            <v>CONTENÇÃO EM PERFIL PRANCHADO COM PRANCHÃO DE MADEIRA, PERFIS ESPAÇADOS A 2 M PARA 1 SUBSOLO. AF_07/2019</v>
          </cell>
          <cell r="D1561" t="str">
            <v>M2</v>
          </cell>
          <cell r="E1561">
            <v>832.8</v>
          </cell>
          <cell r="F1561" t="str">
            <v xml:space="preserve">SINAPI  </v>
          </cell>
        </row>
        <row r="1562">
          <cell r="B1562">
            <v>100335</v>
          </cell>
          <cell r="C1562" t="str">
            <v>CONTENÇÃO EM PERFIL PRANCHADO COM PRANCHÃO DE MADEIRA, PERFIS ESPAÇADOS A 2 M PARA 2 OU MAIS SUBSOLOS. AF_07/2019</v>
          </cell>
          <cell r="D1562" t="str">
            <v>M2</v>
          </cell>
          <cell r="E1562">
            <v>528.36</v>
          </cell>
          <cell r="F1562" t="str">
            <v xml:space="preserve">SINAPI  </v>
          </cell>
        </row>
        <row r="1563">
          <cell r="B1563">
            <v>100341</v>
          </cell>
          <cell r="C1563" t="str">
            <v>FABRICAÇÃO, MONTAGEM E DESMONTAGEM DE FÔRMA PARA CORTINA DE CONTENÇÃO, EM CHAPA DE MADEIRA COMPENSADA PLASTIFICADA, E = 18 MM, 10 UTILIZAÇÕES. AF_07/2019</v>
          </cell>
          <cell r="D1563" t="str">
            <v>M2</v>
          </cell>
          <cell r="E1563">
            <v>35.24</v>
          </cell>
          <cell r="F1563" t="str">
            <v xml:space="preserve">SINAPI  </v>
          </cell>
        </row>
        <row r="1564">
          <cell r="B1564">
            <v>100342</v>
          </cell>
          <cell r="C1564" t="str">
            <v>ARMAÇÃO DE CORTINA DE CONTENÇÃO EM CONCRETO ARMADO, COM AÇO CA-50 DE 6,3 MM - MONTAGEM. AF_07/2019</v>
          </cell>
          <cell r="D1564" t="str">
            <v>KG</v>
          </cell>
          <cell r="E1564">
            <v>18.36</v>
          </cell>
          <cell r="F1564" t="str">
            <v xml:space="preserve">SINAPI  </v>
          </cell>
        </row>
        <row r="1565">
          <cell r="B1565">
            <v>100343</v>
          </cell>
          <cell r="C1565" t="str">
            <v>ARMAÇÃO DE CORTINA DE CONTENÇÃO EM CONCRETO ARMADO, COM AÇO CA-50 DE 8 MM - MONTAGEM. AF_07/2019</v>
          </cell>
          <cell r="D1565" t="str">
            <v>KG</v>
          </cell>
          <cell r="E1565">
            <v>17.75</v>
          </cell>
          <cell r="F1565" t="str">
            <v xml:space="preserve">SINAPI  </v>
          </cell>
        </row>
        <row r="1566">
          <cell r="B1566">
            <v>100344</v>
          </cell>
          <cell r="C1566" t="str">
            <v>ARMAÇÃO DE CORTINA DE CONTENÇÃO EM CONCRETO ARMADO, COM AÇO CA-50 DE 10 MM - MONTAGEM. AF_07/2019</v>
          </cell>
          <cell r="D1566" t="str">
            <v>KG</v>
          </cell>
          <cell r="E1566">
            <v>16.11</v>
          </cell>
          <cell r="F1566" t="str">
            <v xml:space="preserve">SINAPI  </v>
          </cell>
        </row>
        <row r="1567">
          <cell r="B1567">
            <v>100345</v>
          </cell>
          <cell r="C1567" t="str">
            <v>ARMAÇÃO DE CORTINA DE CONTENÇÃO EM CONCRETO ARMADO, COM AÇO CA-50 DE 12,5 MM - MONTAGEM. AF_07/2019</v>
          </cell>
          <cell r="D1567" t="str">
            <v>KG</v>
          </cell>
          <cell r="E1567">
            <v>13.74</v>
          </cell>
          <cell r="F1567" t="str">
            <v xml:space="preserve">SINAPI  </v>
          </cell>
        </row>
        <row r="1568">
          <cell r="B1568">
            <v>100346</v>
          </cell>
          <cell r="C1568" t="str">
            <v>ARMAÇÃO DE CORTINA DE CONTENÇÃO EM CONCRETO ARMADO, COM AÇO CA-50 DE 16 MM - MONTAGEM. AF_07/2019</v>
          </cell>
          <cell r="D1568" t="str">
            <v>KG</v>
          </cell>
          <cell r="E1568">
            <v>13.25</v>
          </cell>
          <cell r="F1568" t="str">
            <v xml:space="preserve">SINAPI  </v>
          </cell>
        </row>
        <row r="1569">
          <cell r="B1569">
            <v>100347</v>
          </cell>
          <cell r="C1569" t="str">
            <v>ARMAÇÃO DE CORTINA DE CONTENÇÃO EM CONCRETO ARMADO, COM AÇO CA-50 DE 20 MM - MONTAGEM. AF_07/2019</v>
          </cell>
          <cell r="D1569" t="str">
            <v>KG</v>
          </cell>
          <cell r="E1569">
            <v>15.08</v>
          </cell>
          <cell r="F1569" t="str">
            <v xml:space="preserve">SINAPI  </v>
          </cell>
        </row>
        <row r="1570">
          <cell r="B1570">
            <v>100348</v>
          </cell>
          <cell r="C1570" t="str">
            <v>ARMAÇÃO DE CORTINA DE CONTENÇÃO EM CONCRETO ARMADO, COM AÇO CA-50 DE 25 MM - MONTAGEM. AF_07/2019</v>
          </cell>
          <cell r="D1570" t="str">
            <v>KG</v>
          </cell>
          <cell r="E1570">
            <v>14.82</v>
          </cell>
          <cell r="F1570" t="str">
            <v xml:space="preserve">SINAPI  </v>
          </cell>
        </row>
        <row r="1571">
          <cell r="B1571">
            <v>100349</v>
          </cell>
          <cell r="C1571" t="str">
            <v>CONCRETAGEM DE CORTINA DE CONTENÇÃO, ATRAVÉS DE BOMBA   LANÇAMENTO, ADENSAMENTO E ACABAMENTO. AF_07/2019</v>
          </cell>
          <cell r="D1571" t="str">
            <v>M3</v>
          </cell>
          <cell r="E1571">
            <v>562.04</v>
          </cell>
          <cell r="F1571" t="str">
            <v xml:space="preserve">SINAPI  </v>
          </cell>
        </row>
        <row r="1572">
          <cell r="B1572">
            <v>102989</v>
          </cell>
          <cell r="C1572" t="str">
            <v>CANALETA MEIA CANA PRÉ-MOLDADA DE CONCRETO (D = 20 CM) - FORNECIMENTO E INSTALAÇÃO. AF_08/2021</v>
          </cell>
          <cell r="D1572" t="str">
            <v>M</v>
          </cell>
          <cell r="E1572">
            <v>35.450000000000003</v>
          </cell>
          <cell r="F1572" t="str">
            <v xml:space="preserve">SINAPI  </v>
          </cell>
        </row>
        <row r="1573">
          <cell r="B1573">
            <v>102990</v>
          </cell>
          <cell r="C1573" t="str">
            <v>CANALETA MEIA CANA PRÉ-MOLDADA DE CONCRETO (D = 30 CM) - FORNECIMENTO E INSTALAÇÃO. AF_08/2021</v>
          </cell>
          <cell r="D1573" t="str">
            <v>M</v>
          </cell>
          <cell r="E1573">
            <v>43.09</v>
          </cell>
          <cell r="F1573" t="str">
            <v xml:space="preserve">SINAPI  </v>
          </cell>
        </row>
        <row r="1574">
          <cell r="B1574">
            <v>102991</v>
          </cell>
          <cell r="C1574" t="str">
            <v>CANALETA MEIA CANA PRÉ-MOLDADA DE CONCRETO (D = 40 CM) - FORNECIMENTO E INSTALAÇÃO. AF_08/2021</v>
          </cell>
          <cell r="D1574" t="str">
            <v>M</v>
          </cell>
          <cell r="E1574">
            <v>55.82</v>
          </cell>
          <cell r="F1574" t="str">
            <v xml:space="preserve">SINAPI  </v>
          </cell>
        </row>
        <row r="1575">
          <cell r="B1575">
            <v>102992</v>
          </cell>
          <cell r="C1575" t="str">
            <v>CANALETA MEIA CANA PRÉ-MOLDADA DE CONCRETO (D = 50 CM) - FORNECIMENTO E INSTALAÇÃO. AF_08/2021</v>
          </cell>
          <cell r="D1575" t="str">
            <v>M</v>
          </cell>
          <cell r="E1575">
            <v>82.18</v>
          </cell>
          <cell r="F1575" t="str">
            <v xml:space="preserve">SINAPI  </v>
          </cell>
        </row>
        <row r="1576">
          <cell r="B1576">
            <v>102993</v>
          </cell>
          <cell r="C1576" t="str">
            <v>CANALETA MEIA CANA PRÉ-MOLDADA DE CONCRETO (D = 60 CM) - FORNECIMENTO E INSTALAÇÃO. AF_08/2021</v>
          </cell>
          <cell r="D1576" t="str">
            <v>M</v>
          </cell>
          <cell r="E1576">
            <v>107</v>
          </cell>
          <cell r="F1576" t="str">
            <v xml:space="preserve">SINAPI  </v>
          </cell>
        </row>
        <row r="1577">
          <cell r="B1577">
            <v>102994</v>
          </cell>
          <cell r="C1577" t="str">
            <v>CANALETA MEIA CANA PRÉ-MOLDADA DE CONCRETO (D = 80 CM) - FORNECIMENTO E INSTALAÇÃO. AF_08/2021</v>
          </cell>
          <cell r="D1577" t="str">
            <v>M</v>
          </cell>
          <cell r="E1577">
            <v>182.6</v>
          </cell>
          <cell r="F1577" t="str">
            <v xml:space="preserve">SINAPI  </v>
          </cell>
        </row>
        <row r="1578">
          <cell r="B1578">
            <v>102995</v>
          </cell>
          <cell r="C1578" t="str">
            <v>EXECUÇÃO DE CANALETA DE CONCRETO MOLDADO IN LOCO, ESPESSURA DE 0,07 M, GEOMETRIA TRAPEZOIDAL (DIMENSÕES INTERNAS: B=0,6 M; B=0,147 M; H=0,2 M). AF_08/2021</v>
          </cell>
          <cell r="D1578" t="str">
            <v>M</v>
          </cell>
          <cell r="E1578">
            <v>50.96</v>
          </cell>
          <cell r="F1578" t="str">
            <v xml:space="preserve">SINAPI  </v>
          </cell>
        </row>
        <row r="1579">
          <cell r="B1579">
            <v>102996</v>
          </cell>
          <cell r="C1579" t="str">
            <v>EXECUÇÃO DE CANALETA DE CONCRETO MOLDADO IN LOCO, ESPESSURA DE 0,07 M, GEOMETRIA TRAPEZOIDAL (DIMENSÕES INTERNAS: B=0,9 M; B=0,246 M; H=0,3 M). AF_08/2021</v>
          </cell>
          <cell r="D1579" t="str">
            <v>M</v>
          </cell>
          <cell r="E1579">
            <v>72.08</v>
          </cell>
          <cell r="F1579" t="str">
            <v xml:space="preserve">SINAPI  </v>
          </cell>
        </row>
        <row r="1580">
          <cell r="B1580">
            <v>102997</v>
          </cell>
          <cell r="C1580" t="str">
            <v>EXECUÇÃO DE CANALETA DE CONCRETO MOLDADO IN LOCO, ESPESSURA DE 0,08 M, GEOMETRIA TRAPEZOIDAL (DIMENSÕES INTERNAS: B=1M; B=0,5 M; H=0,25 M). AF_08/2021</v>
          </cell>
          <cell r="D1580" t="str">
            <v>M</v>
          </cell>
          <cell r="E1580">
            <v>96.62</v>
          </cell>
          <cell r="F1580" t="str">
            <v xml:space="preserve">SINAPI  </v>
          </cell>
        </row>
        <row r="1581">
          <cell r="B1581">
            <v>102998</v>
          </cell>
          <cell r="C1581" t="str">
            <v>EXECUÇÃO DE CANALETA DE CONCRETO MOLDADO IN LOCO, ESPESSURA DE 0,08 M, GEOMETRIA TRAPEZOIDAL (DIMENSÕES INTERNAS: B=1,074 M; B=0,534 M; H=0,27 M). AF_08/2021</v>
          </cell>
          <cell r="D1581" t="str">
            <v>M</v>
          </cell>
          <cell r="E1581">
            <v>92.35</v>
          </cell>
          <cell r="F1581" t="str">
            <v xml:space="preserve">SINAPI  </v>
          </cell>
        </row>
        <row r="1582">
          <cell r="B1582">
            <v>102999</v>
          </cell>
          <cell r="C1582" t="str">
            <v>EXECUÇÃO DE CANALETA DE CONCRETO MOLDADO IN LOCO, ESPESSURA DE 0,08 M, GEOMETRIA TRAPEZOIDAL (DIMENSÕES INTERNAS: B=1,4 M; B=0,7 M; H=0,35 M). AF_08/2021</v>
          </cell>
          <cell r="D1582" t="str">
            <v>M</v>
          </cell>
          <cell r="E1582">
            <v>116.86</v>
          </cell>
          <cell r="F1582" t="str">
            <v xml:space="preserve">SINAPI  </v>
          </cell>
        </row>
        <row r="1583">
          <cell r="B1583">
            <v>103000</v>
          </cell>
          <cell r="C1583" t="str">
            <v>EXECUÇÃO DE CANALETA DE CONCRETO MOLDADO IN LOCO, ESPESSURA DE 0,08 M, GEOMETRIA TRAPEZOIDAL (DIMENSÕES INTERNAS: B=1,474 M; B=0,934 M; H=0,27 M). AF_08/2021</v>
          </cell>
          <cell r="D1583" t="str">
            <v>M</v>
          </cell>
          <cell r="E1583">
            <v>117.35</v>
          </cell>
          <cell r="F1583" t="str">
            <v xml:space="preserve">SINAPI  </v>
          </cell>
        </row>
        <row r="1584">
          <cell r="B1584">
            <v>103001</v>
          </cell>
          <cell r="C1584" t="str">
            <v>GRELHA DE FERRO FUNDIDO SIMPLES COM REQUADRO, 150 X 1000 MM, ASSENTADA COM ARGAMASSA 1 : 3 CIMENTO: AREIA - FORNECIMENTO E INSTALAÇÃO. AF_08/2021</v>
          </cell>
          <cell r="D1584" t="str">
            <v>UN</v>
          </cell>
          <cell r="E1584">
            <v>243.09</v>
          </cell>
          <cell r="F1584" t="str">
            <v xml:space="preserve">SINAPI  </v>
          </cell>
        </row>
        <row r="1585">
          <cell r="B1585">
            <v>103002</v>
          </cell>
          <cell r="C1585" t="str">
            <v>GRELHA DE FERRO FUNDIDO SIMPLES COM REQUADRO, 200 X 1000 MM, ASSENTADA COM ARGAMASSA 1 : 3 CIMENTO: AREIA - FORNECIMENTO E INSTALAÇÃO. AF_08/2021</v>
          </cell>
          <cell r="D1585" t="str">
            <v>UN</v>
          </cell>
          <cell r="E1585">
            <v>303.54000000000002</v>
          </cell>
          <cell r="F1585" t="str">
            <v xml:space="preserve">SINAPI  </v>
          </cell>
        </row>
        <row r="1586">
          <cell r="B1586">
            <v>103003</v>
          </cell>
          <cell r="C1586" t="str">
            <v>GRELHA DE FERRO FUNDIDO SIMPLES COM REQUADRO, 300 X 1000 MM, ASSENTADA COM ARGAMASSA 1 : 3 CIMENTO: AREIA - FORNECIMENTO E INSTALAÇÃO. AF_08/2021</v>
          </cell>
          <cell r="D1586" t="str">
            <v>UN</v>
          </cell>
          <cell r="E1586">
            <v>424.48</v>
          </cell>
          <cell r="F1586" t="str">
            <v xml:space="preserve">SINAPI  </v>
          </cell>
        </row>
        <row r="1587">
          <cell r="B1587">
            <v>103005</v>
          </cell>
          <cell r="C1587" t="str">
            <v>CAIXA COM GRELHA RETANGULAR DE FERRO FUNDIDO, EM ALVENARIA COM TIJOLOS CERÂMICOS MACIÇOS, DIMENSÕES INTERNAS: 0,15 X 1,00 X 0,3 M. AF_08/2021</v>
          </cell>
          <cell r="D1587" t="str">
            <v>UN</v>
          </cell>
          <cell r="E1587">
            <v>582.46</v>
          </cell>
          <cell r="F1587" t="str">
            <v xml:space="preserve">SINAPI  </v>
          </cell>
        </row>
        <row r="1588">
          <cell r="B1588">
            <v>103006</v>
          </cell>
          <cell r="C1588" t="str">
            <v>CAIXA COM GRELHA RETANGULAR DE FERRO FUNDIDO, EM ALVENARIA COM TIJOLOS CERÂMICOS MACIÇOS, DIMENSÕES INTERNAS: 0,20 X 1,00 X 0,4 M. AF_08/2021</v>
          </cell>
          <cell r="D1588" t="str">
            <v>UN</v>
          </cell>
          <cell r="E1588">
            <v>787.36</v>
          </cell>
          <cell r="F1588" t="str">
            <v xml:space="preserve">SINAPI  </v>
          </cell>
        </row>
        <row r="1589">
          <cell r="B1589">
            <v>103007</v>
          </cell>
          <cell r="C1589" t="str">
            <v>CAIXA COM GRELHA RETANGULAR DE FERRO FUNDIDO, EM ALVENARIA COM TIJOLOS CERÂMICOS MACIÇOS, DIMENSÕES INTERNAS: 0,30 X 1,00 X 0,5 M. AF_08/2021</v>
          </cell>
          <cell r="D1589" t="str">
            <v>UN</v>
          </cell>
          <cell r="E1589">
            <v>1041.26</v>
          </cell>
          <cell r="F1589" t="str">
            <v xml:space="preserve">SINAPI  </v>
          </cell>
        </row>
        <row r="1590">
          <cell r="B1590">
            <v>97933</v>
          </cell>
          <cell r="C1590" t="str">
            <v>CAIXA COM GRELHA SIMPLES RETANGULAR, EM CONCRETO PRÉ-MOLDADO, DIMENSÕES INTERNAS: 0,6X1,0X1,0 M. AF_12/2020</v>
          </cell>
          <cell r="D1590" t="str">
            <v>UN</v>
          </cell>
          <cell r="E1590">
            <v>965.01</v>
          </cell>
          <cell r="F1590" t="str">
            <v xml:space="preserve">SINAPI  </v>
          </cell>
        </row>
        <row r="1591">
          <cell r="B1591">
            <v>97934</v>
          </cell>
          <cell r="C1591" t="str">
            <v>CAIXA COM GRELHA DUPLA RETANGULAR, EM CONCRETO PRÉ-MOLDADO, DIMENSÕES INTERNAS: 0,5X2,2X1,0 M. AF_12/2020</v>
          </cell>
          <cell r="D1591" t="str">
            <v>UN</v>
          </cell>
          <cell r="E1591">
            <v>2285.34</v>
          </cell>
          <cell r="F1591" t="str">
            <v xml:space="preserve">SINAPI  </v>
          </cell>
        </row>
        <row r="1592">
          <cell r="B1592">
            <v>97935</v>
          </cell>
          <cell r="C1592" t="str">
            <v>CAIXA PARA BOCA DE LOBO SIMPLES RETANGULAR, EM CONCRETO PRÉ-MOLDADO, DIMENSÕES INTERNAS: 0,6X1,0X1,2 M. AF_12/2020</v>
          </cell>
          <cell r="D1592" t="str">
            <v>UN</v>
          </cell>
          <cell r="E1592">
            <v>810.09</v>
          </cell>
          <cell r="F1592" t="str">
            <v xml:space="preserve">SINAPI  </v>
          </cell>
        </row>
        <row r="1593">
          <cell r="B1593">
            <v>97936</v>
          </cell>
          <cell r="C1593" t="str">
            <v>CAIXA PARA BOCA DE LOBO DUPLA RETANGULAR, EM CONCRETO PRÉ-MOLDADO, DIMENSÕES INTERNAS: 0,6X2,2X1,2 M. AF_12/2020</v>
          </cell>
          <cell r="D1593" t="str">
            <v>UN</v>
          </cell>
          <cell r="E1593">
            <v>2008.44</v>
          </cell>
          <cell r="F1593" t="str">
            <v xml:space="preserve">SINAPI  </v>
          </cell>
        </row>
        <row r="1594">
          <cell r="B1594">
            <v>97947</v>
          </cell>
          <cell r="C1594" t="str">
            <v>CAIXA COM GRELHA SIMPLES RETANGULAR, EM ALVENARIA COM TIJOLOS CERÂMICOS MACIÇOS, DIMENSÕES INTERNAS: 0,5X1X1 M. AF_12/2020</v>
          </cell>
          <cell r="D1594" t="str">
            <v>UN</v>
          </cell>
          <cell r="E1594">
            <v>1611.78</v>
          </cell>
          <cell r="F1594" t="str">
            <v xml:space="preserve">SINAPI  </v>
          </cell>
        </row>
        <row r="1595">
          <cell r="B1595">
            <v>97948</v>
          </cell>
          <cell r="C1595" t="str">
            <v>CAIXA COM GRELHA DUPLA RETANGULAR, EM ALVENARIA COM TIJOLOS CERÂMICOS MACIÇOS, DIMENSÕES INTERNAS: 0,5X2,2X1 M. AF_12/2020</v>
          </cell>
          <cell r="D1595" t="str">
            <v>UN</v>
          </cell>
          <cell r="E1595">
            <v>2986.29</v>
          </cell>
          <cell r="F1595" t="str">
            <v xml:space="preserve">SINAPI  </v>
          </cell>
        </row>
        <row r="1596">
          <cell r="B1596">
            <v>97949</v>
          </cell>
          <cell r="C1596" t="str">
            <v>CAIXA PARA BOCA DE LOBO SIMPLES RETANGULAR, EM ALVENARIA COM TIJOLOS CERÂMICOS MACIÇOS, DIMENSÕES INTERNAS: 0,6X1X1,2 M. AF_12/2020</v>
          </cell>
          <cell r="D1596" t="str">
            <v>UN</v>
          </cell>
          <cell r="E1596">
            <v>1641.3</v>
          </cell>
          <cell r="F1596" t="str">
            <v xml:space="preserve">SINAPI  </v>
          </cell>
        </row>
        <row r="1597">
          <cell r="B1597">
            <v>97950</v>
          </cell>
          <cell r="C1597" t="str">
            <v>CAIXA PARA BOCA DE LOBO DUPLA RETANGULAR, EM ALVENARIA COM TIJOLOS CERÂMICOS MACIÇOS, DIMENSÕES INTERNAS: 0,6X2,2X1,2 M. AF_12/2020</v>
          </cell>
          <cell r="D1597" t="str">
            <v>UN</v>
          </cell>
          <cell r="E1597">
            <v>2909.04</v>
          </cell>
          <cell r="F1597" t="str">
            <v xml:space="preserve">SINAPI  </v>
          </cell>
        </row>
        <row r="1598">
          <cell r="B1598">
            <v>97951</v>
          </cell>
          <cell r="C1598" t="str">
            <v>CAIXA PARA BOCA DE LOBO COMBINADA COM GRELHA RETANGULAR, EM ALVENARIA COM TIJOLOS CERÂMICOS MACIÇOS, DIMENSÕES INTERNAS: 1,3X1X1,2 M. AF_12/2020</v>
          </cell>
          <cell r="D1598" t="str">
            <v>UN</v>
          </cell>
          <cell r="E1598">
            <v>2619.06</v>
          </cell>
          <cell r="F1598" t="str">
            <v xml:space="preserve">SINAPI  </v>
          </cell>
        </row>
        <row r="1599">
          <cell r="B1599">
            <v>97952</v>
          </cell>
          <cell r="C1599" t="str">
            <v>CAIXA PARA BOCA DE LOBO DUPLA COMBINADA COM GRELHA RETANGULAR, EM ALVENARIA COM TIJOLOS CERÂMICOS MACIÇOS, DIMENSÕES INTERNAS: 1,3X2,2X1,2 M. AF_12/2020</v>
          </cell>
          <cell r="D1599" t="str">
            <v>UN</v>
          </cell>
          <cell r="E1599">
            <v>4567.0200000000004</v>
          </cell>
          <cell r="F1599" t="str">
            <v xml:space="preserve">SINAPI  </v>
          </cell>
        </row>
        <row r="1600">
          <cell r="B1600">
            <v>97953</v>
          </cell>
          <cell r="C1600" t="str">
            <v>CAIXA COM GRELHA SIMPLES RETANGULAR, EM ALVENARIA COM BLOCOS DE CONCRETO, DIMENSÕES INTERNAS: 0,5X1X1 M. AF_12/2020</v>
          </cell>
          <cell r="D1600" t="str">
            <v>UN</v>
          </cell>
          <cell r="E1600">
            <v>1252.48</v>
          </cell>
          <cell r="F1600" t="str">
            <v xml:space="preserve">SINAPI  </v>
          </cell>
        </row>
        <row r="1601">
          <cell r="B1601">
            <v>97955</v>
          </cell>
          <cell r="C1601" t="str">
            <v>CAIXA COM GRELHA DUPLA RETANGULAR, EM ALVENARIA COM BLOCOS DE CONCRETO, DIMENSÕES INTERNAS: 0,5X2,2X1 M. AF_12/2020</v>
          </cell>
          <cell r="D1601" t="str">
            <v>UN</v>
          </cell>
          <cell r="E1601">
            <v>2760.16</v>
          </cell>
          <cell r="F1601" t="str">
            <v xml:space="preserve">SINAPI  </v>
          </cell>
        </row>
        <row r="1602">
          <cell r="B1602">
            <v>97956</v>
          </cell>
          <cell r="C1602" t="str">
            <v>CAIXA PARA BOCA DE LOBO SIMPLES RETANGULAR, EM ALVENARIA COM BLOCOS DE CONCRETO, DIMENSÕES INTERNAS: 0,6X1X1,2 M. AF_12/2020</v>
          </cell>
          <cell r="D1602" t="str">
            <v>UN</v>
          </cell>
          <cell r="E1602">
            <v>1388.39</v>
          </cell>
          <cell r="F1602" t="str">
            <v xml:space="preserve">SINAPI  </v>
          </cell>
        </row>
        <row r="1603">
          <cell r="B1603">
            <v>97957</v>
          </cell>
          <cell r="C1603" t="str">
            <v>CAIXA PARA BOCA DE LOBO DUPLA RETANGULAR, EM ALVENARIA COM BLOCOS DE CONCRETO, DIMENSÕES INTERNAS: 0,6X2,2X1,2 M. AF_12/2020</v>
          </cell>
          <cell r="D1603" t="str">
            <v>UN</v>
          </cell>
          <cell r="E1603">
            <v>2496.0500000000002</v>
          </cell>
          <cell r="F1603" t="str">
            <v xml:space="preserve">SINAPI  </v>
          </cell>
        </row>
        <row r="1604">
          <cell r="B1604">
            <v>97961</v>
          </cell>
          <cell r="C1604" t="str">
            <v>CAIXA PARA BOCA DE LOBO COMBINADA COM GRELHA RETANGULAR, EM ALVENARIA COM BLOCOS DE CONCRETO, DIMENSÕES INTERNAS: 1,3X1X1,2 M. AF_12/2020</v>
          </cell>
          <cell r="D1604" t="str">
            <v>UN</v>
          </cell>
          <cell r="E1604">
            <v>2229.0500000000002</v>
          </cell>
          <cell r="F1604" t="str">
            <v xml:space="preserve">SINAPI  </v>
          </cell>
        </row>
        <row r="1605">
          <cell r="B1605">
            <v>97973</v>
          </cell>
          <cell r="C1605" t="str">
            <v>CAIXA PARA BOCA DE LOBO DUPLA COMBINADA COM GRELHA RETANGULAR, EM ALVENARIA COM BLOCOS DE CONCRETO, DIMENSÕES INTERNAS: 1,3X2,2X1,2 M. AF_12/2020</v>
          </cell>
          <cell r="D1605" t="str">
            <v>UN</v>
          </cell>
          <cell r="E1605">
            <v>4207.7299999999996</v>
          </cell>
          <cell r="F1605" t="str">
            <v xml:space="preserve">SINAPI  </v>
          </cell>
        </row>
        <row r="1606">
          <cell r="B1606">
            <v>97974</v>
          </cell>
          <cell r="C1606" t="str">
            <v>POÇO DE INSPEÇÃO CIRCULAR PARA ESGOTO, EM CONCRETO PRÉ-MOLDADO, DIÂMETRO INTERNO = 0,60 M, PROFUNDIDADE = 0,90 M, EXCLUINDO TAMPÃO. AF_12/2020</v>
          </cell>
          <cell r="D1606" t="str">
            <v>UN</v>
          </cell>
          <cell r="E1606">
            <v>468.68</v>
          </cell>
          <cell r="F1606" t="str">
            <v xml:space="preserve">SINAPI  </v>
          </cell>
        </row>
        <row r="1607">
          <cell r="B1607">
            <v>97975</v>
          </cell>
          <cell r="C1607" t="str">
            <v>POÇO DE INSPEÇÃO CIRCULAR PARA ESGOTO, EM CONCRETO PRÉ-MOLDADO, DIÂMETRO INTERNO = 0,60 M, PROFUNDIDADE = 1,40 M, EXCLUINDO TAMPÃO. AF_12/2020</v>
          </cell>
          <cell r="D1607" t="str">
            <v>UN</v>
          </cell>
          <cell r="E1607">
            <v>602.70000000000005</v>
          </cell>
          <cell r="F1607" t="str">
            <v xml:space="preserve">SINAPI  </v>
          </cell>
        </row>
        <row r="1608">
          <cell r="B1608">
            <v>97976</v>
          </cell>
          <cell r="C1608" t="str">
            <v>POÇO DE INSPEÇÃO CIRCULAR PARA ESGOTO, EM ALVENARIA COM TIJOLOS CERÂMICOS MACIÇOS, DIÂMETRO INTERNO = 0,60 M, PROFUNDIDADE = 0,95 M, EXCLUINDO TAMPÃO. AF_12/2020</v>
          </cell>
          <cell r="D1608" t="str">
            <v>UN</v>
          </cell>
          <cell r="E1608">
            <v>1109.03</v>
          </cell>
          <cell r="F1608" t="str">
            <v xml:space="preserve">SINAPI  </v>
          </cell>
        </row>
        <row r="1609">
          <cell r="B1609">
            <v>97977</v>
          </cell>
          <cell r="C1609" t="str">
            <v>POÇO DE INSPEÇÃO CIRCULAR PARA ESGOTO, EM ALVENARIA COM TIJOLOS CERÂMICOS MACIÇOS, DIÂMETRO INTERNO = 0,60 M, PROFUNDIDADE = 1,45 M, EXCLUINDO TAMPÃO. AF_12/2020</v>
          </cell>
          <cell r="D1609" t="str">
            <v>UN</v>
          </cell>
          <cell r="E1609">
            <v>1561.37</v>
          </cell>
          <cell r="F1609" t="str">
            <v xml:space="preserve">SINAPI  </v>
          </cell>
        </row>
        <row r="1610">
          <cell r="B1610">
            <v>97978</v>
          </cell>
          <cell r="C1610" t="str">
            <v>BASE PARA POÇO DE VISITA CIRCULAR PARA ESGOTO, EM CONCRETO PRÉ-MOLDADO, DIÂMETRO INTERNO = 0,80 M, PROFUNDIDADE = 1,35 M, EXCLUINDO TAMPÃO. AF_12/2020</v>
          </cell>
          <cell r="D1610" t="str">
            <v>UN</v>
          </cell>
          <cell r="E1610">
            <v>929.28</v>
          </cell>
          <cell r="F1610" t="str">
            <v xml:space="preserve">SINAPI  </v>
          </cell>
        </row>
        <row r="1611">
          <cell r="B1611">
            <v>97980</v>
          </cell>
          <cell r="C1611" t="str">
            <v>BASE PARA POÇO DE VISITA CIRCULAR PARA  ESGOTO, EM ALVENARIA COM TIJOLOS CERÂMICOS MACIÇOS, DIÂMETRO INTERNO = 0,80 M, PROFUNDIDADE = 1,40 M, EXCLUINDO TAMPÃO. AF_12/2020</v>
          </cell>
          <cell r="D1611" t="str">
            <v>UN</v>
          </cell>
          <cell r="E1611">
            <v>2028.23</v>
          </cell>
          <cell r="F1611" t="str">
            <v xml:space="preserve">SINAPI  </v>
          </cell>
        </row>
        <row r="1612">
          <cell r="B1612">
            <v>97981</v>
          </cell>
          <cell r="C1612" t="str">
            <v>ACRÉSCIMO PARA POÇO DE VISITA CIRCULAR PARA ESGOTO, EM ALVENARIA COM TIJOLOS CERÂMICOS MACIÇOS, DIÂMETRO INTERNO = 0,8 M. AF_12/2020</v>
          </cell>
          <cell r="D1612" t="str">
            <v>M</v>
          </cell>
          <cell r="E1612">
            <v>1113.8800000000001</v>
          </cell>
          <cell r="F1612" t="str">
            <v xml:space="preserve">SINAPI  </v>
          </cell>
        </row>
        <row r="1613">
          <cell r="B1613">
            <v>97983</v>
          </cell>
          <cell r="C1613" t="str">
            <v>ACRÉSCIMO PARA POÇO DE VISITA CIRCULAR PARA ESGOTO, EM CONCRETO PRÉ-MOLDADO, DIÂMETRO INTERNO = 1 M. AF_12/2020</v>
          </cell>
          <cell r="D1613" t="str">
            <v>M</v>
          </cell>
          <cell r="E1613">
            <v>472.11</v>
          </cell>
          <cell r="F1613" t="str">
            <v xml:space="preserve">SINAPI  </v>
          </cell>
        </row>
        <row r="1614">
          <cell r="B1614">
            <v>97985</v>
          </cell>
          <cell r="C1614" t="str">
            <v>ACRÉSCIMO PARA POÇO DE VISITA CIRCULAR PARA  ESGOTO, EM ALVENARIA COM TIJOLOS CERÂMICOS MACIÇOS, DIÂMETRO INTERNO = 1 M. AF_12/2020</v>
          </cell>
          <cell r="D1614" t="str">
            <v>M</v>
          </cell>
          <cell r="E1614">
            <v>1336.77</v>
          </cell>
          <cell r="F1614" t="str">
            <v xml:space="preserve">SINAPI  </v>
          </cell>
        </row>
        <row r="1615">
          <cell r="B1615">
            <v>97987</v>
          </cell>
          <cell r="C1615" t="str">
            <v>ACRÉSCIMO PARA POÇO DE VISITA CIRCULAR PARA ESGOTO, EM CONCRETO PRÉ-MOLDADO, DIÂMETRO INTERNO = 1,2 M. AF_12/2020</v>
          </cell>
          <cell r="D1615" t="str">
            <v>M</v>
          </cell>
          <cell r="E1615">
            <v>625.71</v>
          </cell>
          <cell r="F1615" t="str">
            <v xml:space="preserve">SINAPI  </v>
          </cell>
        </row>
        <row r="1616">
          <cell r="B1616">
            <v>97988</v>
          </cell>
          <cell r="C1616" t="str">
            <v>BASE PARA POÇO DE VISITA CIRCULAR PARA  ESGOTO, EM ALVENARIA COM TIJOLOS CERÂMICOS MACIÇOS, DIÂMETRO INTERNO = 1,20 M, PROFUNDIDADE = 1,40 M, EXCLUINDO TAMPÃO. AF_12/2020</v>
          </cell>
          <cell r="D1616" t="str">
            <v>UN</v>
          </cell>
          <cell r="E1616">
            <v>2971.11</v>
          </cell>
          <cell r="F1616" t="str">
            <v xml:space="preserve">SINAPI  </v>
          </cell>
        </row>
        <row r="1617">
          <cell r="B1617">
            <v>97989</v>
          </cell>
          <cell r="C1617" t="str">
            <v>ACRÉSCIMO PARA POÇO DE VISITA CIRCULAR PARA ESGOTO, EM ALVENARIA COM TIJOLOS CERÂMICOS MACIÇOS, DIÂMETRO INTERNO = 1,2 M. AF_12/2020</v>
          </cell>
          <cell r="D1617" t="str">
            <v>M</v>
          </cell>
          <cell r="E1617">
            <v>1559.58</v>
          </cell>
          <cell r="F1617" t="str">
            <v xml:space="preserve">SINAPI  </v>
          </cell>
        </row>
        <row r="1618">
          <cell r="B1618">
            <v>97991</v>
          </cell>
          <cell r="C1618" t="str">
            <v>ACRÉSCIMO PARA POÇO DE VISITA CIRCULAR PARA  ESGOTO, EM CONCRETO PRÉ-MOLDADO, DIÂMETRO INTERNO = 1,5 M. AF_12/2020</v>
          </cell>
          <cell r="D1618" t="str">
            <v>M</v>
          </cell>
          <cell r="E1618">
            <v>856.15</v>
          </cell>
          <cell r="F1618" t="str">
            <v xml:space="preserve">SINAPI  </v>
          </cell>
        </row>
        <row r="1619">
          <cell r="B1619">
            <v>97992</v>
          </cell>
          <cell r="C1619" t="str">
            <v>BASE PARA POÇO DE VISITA CIRCULAR PARA ESGOTO, EM ALVENARIA COM TIJOLOS CERÂMICOS MACIÇOS, DIÂMETRO INTERNO = 1,50 M, PROFUNDIDADE = 1,40 M, EXCLUINDO TAMPÃO. AF_12/2020</v>
          </cell>
          <cell r="D1619" t="str">
            <v>UN</v>
          </cell>
          <cell r="E1619">
            <v>3807.64</v>
          </cell>
          <cell r="F1619" t="str">
            <v xml:space="preserve">SINAPI  </v>
          </cell>
        </row>
        <row r="1620">
          <cell r="B1620">
            <v>97993</v>
          </cell>
          <cell r="C1620" t="str">
            <v>ACRÉSCIMO PARA POÇO DE VISITA CIRCULAR PARA  ESGOTO, EM ALVENARIA COM TIJOLOS CERÂMICOS MACIÇOS, DIÂMETRO INTERNO = 1,5 M. AF_12/2020</v>
          </cell>
          <cell r="D1620" t="str">
            <v>M</v>
          </cell>
          <cell r="E1620">
            <v>1893.97</v>
          </cell>
          <cell r="F1620" t="str">
            <v xml:space="preserve">SINAPI  </v>
          </cell>
        </row>
        <row r="1621">
          <cell r="B1621">
            <v>97994</v>
          </cell>
          <cell r="C1621" t="str">
            <v>BASE PARA POÇO DE VISITA RETANGULAR PARA  ESGOTO, EM ALVENARIA COM BLOCOS DE CONCRETO, DIMENSÕES INTERNAS = 1X1 M, PROFUNDIDADE = 1,40 M, EXCLUINDO TAMPÃO. AF_12/2020</v>
          </cell>
          <cell r="D1621" t="str">
            <v>UN</v>
          </cell>
          <cell r="E1621">
            <v>2575.58</v>
          </cell>
          <cell r="F1621" t="str">
            <v xml:space="preserve">SINAPI  </v>
          </cell>
        </row>
        <row r="1622">
          <cell r="B1622">
            <v>97995</v>
          </cell>
          <cell r="C1622" t="str">
            <v>ACRÉSCIMO PARA POÇO DE VISITA RETANGULAR PARA ESGOTO, EM ALVENARIA COM BLOCOS DE CONCRETO, DIMENSÕES INTERNAS = 1X1 M. AF_12/2020</v>
          </cell>
          <cell r="D1622" t="str">
            <v>M</v>
          </cell>
          <cell r="E1622">
            <v>1244.47</v>
          </cell>
          <cell r="F1622" t="str">
            <v xml:space="preserve">SINAPI  </v>
          </cell>
        </row>
        <row r="1623">
          <cell r="B1623">
            <v>97996</v>
          </cell>
          <cell r="C1623" t="str">
            <v>BASE PARA POÇO DE VISITA RETANGULAR PARA ESGOTO, EM ALVENARIA COM BLOCOS DE CONCRETO, DIMENSÕES INTERNAS = 1X1,5 M, PROFUNDIDADE = 1,40 M, EXCLUINDO TAMPÃO. AF_12/2020</v>
          </cell>
          <cell r="D1623" t="str">
            <v>UN</v>
          </cell>
          <cell r="E1623">
            <v>3258.78</v>
          </cell>
          <cell r="F1623" t="str">
            <v xml:space="preserve">SINAPI  </v>
          </cell>
        </row>
        <row r="1624">
          <cell r="B1624">
            <v>97997</v>
          </cell>
          <cell r="C1624" t="str">
            <v>ACRÉSCIMO PARA POÇO DE VISITA RETANGULAR PARA ESGOTO, EM ALVENARIA COM BLOCOS DE CONCRETO, DIMENSÕES INTERNAS = 1X1,5 M. AF_12/2020</v>
          </cell>
          <cell r="D1624" t="str">
            <v>M</v>
          </cell>
          <cell r="E1624">
            <v>1485.69</v>
          </cell>
          <cell r="F1624" t="str">
            <v xml:space="preserve">SINAPI  </v>
          </cell>
        </row>
        <row r="1625">
          <cell r="B1625">
            <v>97999</v>
          </cell>
          <cell r="C1625" t="str">
            <v>ACRÉSCIMO PARA POÇO DE VISITA RETANGULAR PARA ESGOTO, EM ALVENARIA COM BLOCOS DE CONCRETO, DIMENSÕES INTERNAS = 1X2 M. AF_12/2020</v>
          </cell>
          <cell r="D1625" t="str">
            <v>M</v>
          </cell>
          <cell r="E1625">
            <v>1726.99</v>
          </cell>
          <cell r="F1625" t="str">
            <v xml:space="preserve">SINAPI  </v>
          </cell>
        </row>
        <row r="1626">
          <cell r="B1626">
            <v>98001</v>
          </cell>
          <cell r="C1626" t="str">
            <v>ACRÉSCIMO PARA POÇO DE VISITA RETANGULAR PARA ESGOTO, EM ALVENARIA COM BLOCOS DE CONCRETO, DIMENSÕES INTERNAS = 1X2,5 M. AF_12/2020</v>
          </cell>
          <cell r="D1626" t="str">
            <v>M</v>
          </cell>
          <cell r="E1626">
            <v>1968.2</v>
          </cell>
          <cell r="F1626" t="str">
            <v xml:space="preserve">SINAPI  </v>
          </cell>
        </row>
        <row r="1627">
          <cell r="B1627">
            <v>98002</v>
          </cell>
          <cell r="C1627" t="str">
            <v>BASE PARA POÇO DE VISITA RETANGULAR PARA ESGOTO, EM ALVENARIA COM BLOCOS DE CONCRETO, DIMENSÕES INTERNAS = 1X3 M, PROFUNDIDADE = 1,40 M, EXCLUINDO TAMPÃO. AF_12/2020</v>
          </cell>
          <cell r="D1627" t="str">
            <v>UN</v>
          </cell>
          <cell r="E1627">
            <v>5338.32</v>
          </cell>
          <cell r="F1627" t="str">
            <v xml:space="preserve">SINAPI  </v>
          </cell>
        </row>
        <row r="1628">
          <cell r="B1628">
            <v>98003</v>
          </cell>
          <cell r="C1628" t="str">
            <v>ACRÉSCIMO PARA POÇO DE VISITA RETANGULAR PARA ESGOTO, EM ALVENARIA COM BLOCOS DE CONCRETO, DIMENSÕES INTERNAS = 1X3 M. AF_12/2020</v>
          </cell>
          <cell r="D1628" t="str">
            <v>M</v>
          </cell>
          <cell r="E1628">
            <v>2209.52</v>
          </cell>
          <cell r="F1628" t="str">
            <v xml:space="preserve">SINAPI  </v>
          </cell>
        </row>
        <row r="1629">
          <cell r="B1629">
            <v>98005</v>
          </cell>
          <cell r="C1629" t="str">
            <v>ACRÉSCIMO PARA POÇO DE VISITA RETANGULAR PARA ESGOTO, EM ALVENARIA COM BLOCOS DE CONCRETO, DIMENSÕES INTERNAS = 1X3,5 M. AF_12/2020</v>
          </cell>
          <cell r="D1629" t="str">
            <v>M</v>
          </cell>
          <cell r="E1629">
            <v>2450.8000000000002</v>
          </cell>
          <cell r="F1629" t="str">
            <v xml:space="preserve">SINAPI  </v>
          </cell>
        </row>
        <row r="1630">
          <cell r="B1630">
            <v>98006</v>
          </cell>
          <cell r="C1630" t="str">
            <v>BASE PARA POÇO DE VISITA RETANGULAR PARA ESGOTO, EM ALVENARIA COM BLOCOS DE CONCRETO, DIMENSÕES INTERNAS = 1X4 M, PROFUNDIDADE = 1,40 M, EXCLUINDO TAMPÃO. AF_12/2020</v>
          </cell>
          <cell r="D1630" t="str">
            <v>UN</v>
          </cell>
          <cell r="E1630">
            <v>6712.22</v>
          </cell>
          <cell r="F1630" t="str">
            <v xml:space="preserve">SINAPI  </v>
          </cell>
        </row>
        <row r="1631">
          <cell r="B1631">
            <v>98007</v>
          </cell>
          <cell r="C1631" t="str">
            <v>ACRÉSCIMO PARA POÇO DE VISITA RETANGULAR PARA ESGOTO, EM ALVENARIA COM BLOCOS DE CONCRETO, DIMENSÕES INTERNAS = 1X4 M. AF_12/2020</v>
          </cell>
          <cell r="D1631" t="str">
            <v>M</v>
          </cell>
          <cell r="E1631">
            <v>2692.02</v>
          </cell>
          <cell r="F1631" t="str">
            <v xml:space="preserve">SINAPI  </v>
          </cell>
        </row>
        <row r="1632">
          <cell r="B1632">
            <v>98008</v>
          </cell>
          <cell r="C1632" t="str">
            <v>BASE PARA POÇO DE VISITA RETANGULAR PARA ESGOTO, EM ALVENARIA COM BLOCOS DE CONCRETO, DIMENSÕES INTERNAS = 1,5X1,5 M, PROFUNDIDADE = 1,45 M, EXCLUINDO TAMPÃO . AF_12/2020</v>
          </cell>
          <cell r="D1632" t="str">
            <v>UN</v>
          </cell>
          <cell r="E1632">
            <v>4042.01</v>
          </cell>
          <cell r="F1632" t="str">
            <v xml:space="preserve">SINAPI  </v>
          </cell>
        </row>
        <row r="1633">
          <cell r="B1633">
            <v>98009</v>
          </cell>
          <cell r="C1633" t="str">
            <v>ACRÉSCIMO PARA POÇO DE VISITA RETANGULAR PARA ESGOTO, EM ALVENARIA COM BLOCOS DE CONCRETO, DIMENSÕES INTERNAS = 1,5X1,5 M. AF_12/2020</v>
          </cell>
          <cell r="D1633" t="str">
            <v>M</v>
          </cell>
          <cell r="E1633">
            <v>1726.99</v>
          </cell>
          <cell r="F1633" t="str">
            <v xml:space="preserve">SINAPI  </v>
          </cell>
        </row>
        <row r="1634">
          <cell r="B1634">
            <v>98010</v>
          </cell>
          <cell r="C1634" t="str">
            <v>BASE PARA POÇO DE VISITA RETANGULAR PARA ESGOTO, EM ALVENARIA COM BLOCOS DE CONCRETO, DIMENSÕES INTERNAS = 1,5X2 M, PROFUNDIDADE = 1,40 M, EXCLUINDO TAMPÃO. AF_12/2020</v>
          </cell>
          <cell r="D1634" t="str">
            <v>UN</v>
          </cell>
          <cell r="E1634">
            <v>4930.4799999999996</v>
          </cell>
          <cell r="F1634" t="str">
            <v xml:space="preserve">SINAPI  </v>
          </cell>
        </row>
        <row r="1635">
          <cell r="B1635">
            <v>98011</v>
          </cell>
          <cell r="C1635" t="str">
            <v>ACRÉSCIMO PARA POÇO DE VISITA RETANGULAR PARA ESGOTO, EM ALVENARIA COM BLOCOS DE CONCRETO, DIMENSÕES INTERNAS = 1,5X2 M. AF_12/2020</v>
          </cell>
          <cell r="D1635" t="str">
            <v>M</v>
          </cell>
          <cell r="E1635">
            <v>1968.2</v>
          </cell>
          <cell r="F1635" t="str">
            <v xml:space="preserve">SINAPI  </v>
          </cell>
        </row>
        <row r="1636">
          <cell r="B1636">
            <v>98012</v>
          </cell>
          <cell r="C1636" t="str">
            <v>BASE PARA POÇO DE VISITA RETANGULAR PARA ESGOTO, EM ALVENARIA COM BLOCOS DE CONCRETO, DIMENSÕES INTERNAS = 1,5X2,5 M, PROFUNDIDADE = 1,40 M, EXCLUINDO TAMPÃO. AF_12/2020</v>
          </cell>
          <cell r="D1636" t="str">
            <v>UN</v>
          </cell>
          <cell r="E1636">
            <v>5795.17</v>
          </cell>
          <cell r="F1636" t="str">
            <v xml:space="preserve">SINAPI  </v>
          </cell>
        </row>
        <row r="1637">
          <cell r="B1637">
            <v>98013</v>
          </cell>
          <cell r="C1637" t="str">
            <v>ACRÉSCIMO PARA POÇO DE VISITA RETANGULAR PARA ESGOTO, EM ALVENARIA COM BLOCOS DE CONCRETO, DIMENSÕES INTERNAS = 1,5X2,5 M. AF_12/2020</v>
          </cell>
          <cell r="D1637" t="str">
            <v>M</v>
          </cell>
          <cell r="E1637">
            <v>2209.52</v>
          </cell>
          <cell r="F1637" t="str">
            <v xml:space="preserve">SINAPI  </v>
          </cell>
        </row>
        <row r="1638">
          <cell r="B1638">
            <v>98014</v>
          </cell>
          <cell r="C1638" t="str">
            <v>BASE PARA POÇO DE VISITA RETANGULAR PARA ESGOTO, EM ALVENARIA COM BLOCOS DE CONCRETO, DIMENSÕES INTERNAS = 1,5X3 M, PROFUNDIDADE = 1,40 M, EXCLUINDO TAMPÃO. AF_12/2020</v>
          </cell>
          <cell r="D1638" t="str">
            <v>UN</v>
          </cell>
          <cell r="E1638">
            <v>6659.75</v>
          </cell>
          <cell r="F1638" t="str">
            <v xml:space="preserve">SINAPI  </v>
          </cell>
        </row>
        <row r="1639">
          <cell r="B1639">
            <v>98015</v>
          </cell>
          <cell r="C1639" t="str">
            <v>ACRÉSCIMO PARA POÇO DE VISITA RETANGULAR PARA ESGOTO, EM ALVENARIA COM BLOCOS DE CONCRETO, DIMENSÕES INTERNAS = 1,5X3 M. AF_12/2020</v>
          </cell>
          <cell r="D1639" t="str">
            <v>M</v>
          </cell>
          <cell r="E1639">
            <v>2450.8000000000002</v>
          </cell>
          <cell r="F1639" t="str">
            <v xml:space="preserve">SINAPI  </v>
          </cell>
        </row>
        <row r="1640">
          <cell r="B1640">
            <v>98016</v>
          </cell>
          <cell r="C1640" t="str">
            <v>BASE PARA POÇO DE VISITA RETANGULAR PARA ESGOTO, EM ALVENARIA COM BLOCOS DE CONCRETO, DIMENSÕES INTERNAS = 1,5X3,5 M, PROFUNDIDADE = 1,40 M, EXCLUINDO TAMPÃO. AF_12/2020</v>
          </cell>
          <cell r="D1640" t="str">
            <v>UN</v>
          </cell>
          <cell r="E1640">
            <v>7524.5</v>
          </cell>
          <cell r="F1640" t="str">
            <v xml:space="preserve">SINAPI  </v>
          </cell>
        </row>
        <row r="1641">
          <cell r="B1641">
            <v>98017</v>
          </cell>
          <cell r="C1641" t="str">
            <v>ACRÉSCIMO PARA POÇO DE VISITA RETANGULAR PARA ESGOTO, EM ALVENARIA COM BLOCOS DE CONCRETO, DIMENSÕES INTERNAS = 1,5X3,5 M. AF_12/2020</v>
          </cell>
          <cell r="D1641" t="str">
            <v>M</v>
          </cell>
          <cell r="E1641">
            <v>2692.02</v>
          </cell>
          <cell r="F1641" t="str">
            <v xml:space="preserve">SINAPI  </v>
          </cell>
        </row>
        <row r="1642">
          <cell r="B1642">
            <v>98018</v>
          </cell>
          <cell r="C1642" t="str">
            <v>BASE PARA POÇO DE VISITA RETANGULAR PARA ESGOTO, EM ALVENARIA COM BLOCOS DE CONCRETO, DIMENSÕES INTERNAS = 1,5X4 M, PROFUNDIDADE = 1,40 M, EXCLUINDO TAMPÃO. AF_12/2020</v>
          </cell>
          <cell r="D1642" t="str">
            <v>UN</v>
          </cell>
          <cell r="E1642">
            <v>8389.14</v>
          </cell>
          <cell r="F1642" t="str">
            <v xml:space="preserve">SINAPI  </v>
          </cell>
        </row>
        <row r="1643">
          <cell r="B1643">
            <v>98019</v>
          </cell>
          <cell r="C1643" t="str">
            <v>ACRÉSCIMO PARA POÇO DE VISITA RETANGULAR PARA ESGOTO, EM ALVENARIA COM BLOCOS DE CONCRETO, DIMENSÕES INTERNAS = 1,5X4 M. AF_12/2020</v>
          </cell>
          <cell r="D1643" t="str">
            <v>M</v>
          </cell>
          <cell r="E1643">
            <v>2957.15</v>
          </cell>
          <cell r="F1643" t="str">
            <v xml:space="preserve">SINAPI  </v>
          </cell>
        </row>
        <row r="1644">
          <cell r="B1644">
            <v>98020</v>
          </cell>
          <cell r="C1644" t="str">
            <v>BASE PARA POÇO DE VISITA RETANGULAR PARA ESGOTO, EM ALVENARIA COM BLOCOS DE CONCRETO, DIMENSÕES INTERNAS = 2X2 M, PROFUNDIDADE = 1,40 M, EXCLUINDO TAMPÃO. AF_12/2020</v>
          </cell>
          <cell r="D1644" t="str">
            <v>UN</v>
          </cell>
          <cell r="E1644">
            <v>5964.46</v>
          </cell>
          <cell r="F1644" t="str">
            <v xml:space="preserve">SINAPI  </v>
          </cell>
        </row>
        <row r="1645">
          <cell r="B1645">
            <v>98021</v>
          </cell>
          <cell r="C1645" t="str">
            <v>ACRÉSCIMO PARA POÇO DE VISITA RETANGULAR PARA ESGOTO, EM ALVENARIA COM BLOCOS DE CONCRETO, DIMENSÕES INTERNAS = 2X2 M. AF_12/2020</v>
          </cell>
          <cell r="D1645" t="str">
            <v>M</v>
          </cell>
          <cell r="E1645">
            <v>2233.42</v>
          </cell>
          <cell r="F1645" t="str">
            <v xml:space="preserve">SINAPI  </v>
          </cell>
        </row>
        <row r="1646">
          <cell r="B1646">
            <v>98022</v>
          </cell>
          <cell r="C1646" t="str">
            <v>BASE PARA POÇO DE VISITA RETANGULAR PARA ESGOTO, EM ALVENARIA COM BLOCOS DE CONCRETO, DIMENSÕES INTERNAS = 2X2,5 M, PROFUNDIDADE = 1,40 M, EXCLUINDO TAMPÃO. AF_12/2020</v>
          </cell>
          <cell r="D1646" t="str">
            <v>UN</v>
          </cell>
          <cell r="E1646">
            <v>6994.93</v>
          </cell>
          <cell r="F1646" t="str">
            <v xml:space="preserve">SINAPI  </v>
          </cell>
        </row>
        <row r="1647">
          <cell r="B1647">
            <v>98023</v>
          </cell>
          <cell r="C1647" t="str">
            <v>ACRÉSCIMO PARA POÇO DE VISITA RETANGULAR PARA ESGOTO, EM ALVENARIA COM BLOCOS DE CONCRETO, DIMENSÕES INTERNAS = 2X2,5 M. AF_12/2020</v>
          </cell>
          <cell r="D1647" t="str">
            <v>M</v>
          </cell>
          <cell r="E1647">
            <v>2474.64</v>
          </cell>
          <cell r="F1647" t="str">
            <v xml:space="preserve">SINAPI  </v>
          </cell>
        </row>
        <row r="1648">
          <cell r="B1648">
            <v>98024</v>
          </cell>
          <cell r="C1648" t="str">
            <v>BASE PARA POÇO DE VISITA RETANGULAR PARA ESGOTO, EM ALVENARIA COM BLOCOS DE CONCRETO, DIMENSÕES INTERNAS = 2X3 M, PROFUNDIDADE = 1,40 M, EXCLUINDO TAMPÃO. AF_12/2020</v>
          </cell>
          <cell r="D1648" t="str">
            <v>UN</v>
          </cell>
          <cell r="E1648">
            <v>8078.08</v>
          </cell>
          <cell r="F1648" t="str">
            <v xml:space="preserve">SINAPI  </v>
          </cell>
        </row>
        <row r="1649">
          <cell r="B1649">
            <v>98025</v>
          </cell>
          <cell r="C1649" t="str">
            <v>ACRÉSCIMO PARA POÇO DE VISITA RETANGULAR PARA ESGOTO, EM ALVENARIA COM BLOCOS DE CONCRETO, DIMENSÕES INTERNAS = 2X3 M. AF_12/2020</v>
          </cell>
          <cell r="D1649" t="str">
            <v>M</v>
          </cell>
          <cell r="E1649">
            <v>2715.92</v>
          </cell>
          <cell r="F1649" t="str">
            <v xml:space="preserve">SINAPI  </v>
          </cell>
        </row>
        <row r="1650">
          <cell r="B1650">
            <v>98026</v>
          </cell>
          <cell r="C1650" t="str">
            <v>BASE PARA POÇO DE VISITA RETANGULAR PARA ESGOTO, EM ALVENARIA COM BLOCOS DE CONCRETO, DIMENSÕES INTERNAS = 2X3,5 M, PROFUNDIDADE = 1,40 M, EXCLUINDO TAMPÃO. AF_12/2020</v>
          </cell>
          <cell r="D1650" t="str">
            <v>UN</v>
          </cell>
          <cell r="E1650">
            <v>9115.25</v>
          </cell>
          <cell r="F1650" t="str">
            <v xml:space="preserve">SINAPI  </v>
          </cell>
        </row>
        <row r="1651">
          <cell r="B1651">
            <v>98027</v>
          </cell>
          <cell r="C1651" t="str">
            <v>ACRÉSCIMO PARA POÇO DE VISITA RETANGULAR PARA ESGOTO, EM ALVENARIA COM BLOCOS DE CONCRETO, DIMENSÕES INTERNAS = 2X3,5 M. AF_12/2020</v>
          </cell>
          <cell r="D1651" t="str">
            <v>M</v>
          </cell>
          <cell r="E1651">
            <v>2957.15</v>
          </cell>
          <cell r="F1651" t="str">
            <v xml:space="preserve">SINAPI  </v>
          </cell>
        </row>
        <row r="1652">
          <cell r="B1652">
            <v>98028</v>
          </cell>
          <cell r="C1652" t="str">
            <v>BASE PARA POÇO DE VISITA RETANGULAR PARA ESGOTO, EM ALVENARIA COM BLOCOS DE CONCRETO, DIMENSÕES INTERNAS = 2X4 M, PROFUNDIDADE = 1,40 M, EXCLUINDO TAMPÃO. AF_12/2020</v>
          </cell>
          <cell r="D1652" t="str">
            <v>UN</v>
          </cell>
          <cell r="E1652">
            <v>10152.43</v>
          </cell>
          <cell r="F1652" t="str">
            <v xml:space="preserve">SINAPI  </v>
          </cell>
        </row>
        <row r="1653">
          <cell r="B1653">
            <v>98029</v>
          </cell>
          <cell r="C1653" t="str">
            <v>ACRÉSCIMO PARA POÇO DE VISITA RETANGULAR PARA ESGOTO, EM ALVENARIA COM BLOCOS DE CONCRETO, DIMENSÕES INTERNAS = 2X4 M. AF_12/2020</v>
          </cell>
          <cell r="D1653" t="str">
            <v>M</v>
          </cell>
          <cell r="E1653">
            <v>3203.34</v>
          </cell>
          <cell r="F1653" t="str">
            <v xml:space="preserve">SINAPI  </v>
          </cell>
        </row>
        <row r="1654">
          <cell r="B1654">
            <v>98030</v>
          </cell>
          <cell r="C1654" t="str">
            <v>BASE PARA POÇO DE VISITA RETANGULAR PARA ESGOTO, EM ALVENARIA COM BLOCOS DE CONCRETO, DIMENSÕES INTERNAS = 2,5X2,5 M, PROFUNDIDADE = 1,40 M, EXCLUINDO TAMPÃO. AF_12/2020</v>
          </cell>
          <cell r="D1654" t="str">
            <v>UN</v>
          </cell>
          <cell r="E1654">
            <v>8270.98</v>
          </cell>
          <cell r="F1654" t="str">
            <v xml:space="preserve">SINAPI  </v>
          </cell>
        </row>
        <row r="1655">
          <cell r="B1655">
            <v>98031</v>
          </cell>
          <cell r="C1655" t="str">
            <v>ACRÉSCIMO PARA POÇO DE VISITA RETANGULAR PARA ESGOTO, EM ALVENARIA COM BLOCOS DE CONCRETO, DIMENSÕES INTERNAS = 2,5X2,5 M. AF_12/2020</v>
          </cell>
          <cell r="D1655" t="str">
            <v>M</v>
          </cell>
          <cell r="E1655">
            <v>2720.92</v>
          </cell>
          <cell r="F1655" t="str">
            <v xml:space="preserve">SINAPI  </v>
          </cell>
        </row>
        <row r="1656">
          <cell r="B1656">
            <v>98032</v>
          </cell>
          <cell r="C1656" t="str">
            <v>BASE PARA POÇO DE VISITA RETANGULAR PARA ESGOTO, EM ALVENARIA COM BLOCOS DE CONCRETO, DIMENSÕES INTERNAS = 2,5X3 M, PROFUNDIDADE = 1,40 M, EXCLUINDO TAMPÃO. AF_12/2020</v>
          </cell>
          <cell r="D1656" t="str">
            <v>UN</v>
          </cell>
          <cell r="E1656">
            <v>9520.7099999999991</v>
          </cell>
          <cell r="F1656" t="str">
            <v xml:space="preserve">SINAPI  </v>
          </cell>
        </row>
        <row r="1657">
          <cell r="B1657">
            <v>98033</v>
          </cell>
          <cell r="C1657" t="str">
            <v>ACRÉSCIMO PARA POÇO DE VISITA RETANGULAR PARA ESGOTO, EM ALVENARIA COM BLOCOS DE CONCRETO, DIMENSÕES INTERNAS = 2,5X3 M. AF_12/2020</v>
          </cell>
          <cell r="D1657" t="str">
            <v>M</v>
          </cell>
          <cell r="E1657">
            <v>2962.13</v>
          </cell>
          <cell r="F1657" t="str">
            <v xml:space="preserve">SINAPI  </v>
          </cell>
        </row>
        <row r="1658">
          <cell r="B1658">
            <v>98034</v>
          </cell>
          <cell r="C1658" t="str">
            <v>BASE PARA POÇO DE VISITA RETANGULAR PARA ESGOTO, EM ALVENARIA COM BLOCOS DE CONCRETO, DIMENSÕES INTERNAS = 2,5X3,5 M, PROFUNDIDADE = 1,40 M, EXCLUINDO TAMPÃO. AF_12/2020</v>
          </cell>
          <cell r="D1658" t="str">
            <v>UN</v>
          </cell>
          <cell r="E1658">
            <v>10770.4</v>
          </cell>
          <cell r="F1658" t="str">
            <v xml:space="preserve">SINAPI  </v>
          </cell>
        </row>
        <row r="1659">
          <cell r="B1659">
            <v>98035</v>
          </cell>
          <cell r="C1659" t="str">
            <v>ACRÉSCIMO PARA POÇO DE VISITA RETANGULAR PARA ESGOTO, EM ALVENARIA COM BLOCOS DE CONCRETO, DIMENSÕES INTERNAS = 2,5X3,5 M. AF_12/2020</v>
          </cell>
          <cell r="D1659" t="str">
            <v>M</v>
          </cell>
          <cell r="E1659">
            <v>3203.34</v>
          </cell>
          <cell r="F1659" t="str">
            <v xml:space="preserve">SINAPI  </v>
          </cell>
        </row>
        <row r="1660">
          <cell r="B1660">
            <v>98036</v>
          </cell>
          <cell r="C1660" t="str">
            <v>BASE PARA POÇO DE VISITA RETANGULAR PARA ESGOTO, EM ALVENARIA COM BLOCOS DE CONCRETO, DIMENSÕES INTERNAS = 2,5X4 M, PROFUNDIDADE = 1,40 M, EXCLUINDO TAMPÃO. AF_12/2020</v>
          </cell>
          <cell r="D1660" t="str">
            <v>UN</v>
          </cell>
          <cell r="E1660">
            <v>12020.1</v>
          </cell>
          <cell r="F1660" t="str">
            <v xml:space="preserve">SINAPI  </v>
          </cell>
        </row>
        <row r="1661">
          <cell r="B1661">
            <v>98037</v>
          </cell>
          <cell r="C1661" t="str">
            <v>ACRÉSCIMO PARA POÇO DE VISITA RETANGULAR PARA ESGOTO, EM ALVENARIA COM BLOCOS DE CONCRETO, DIMENSÕES INTERNAS = 2,5X4 M. AF_12/2020</v>
          </cell>
          <cell r="D1661" t="str">
            <v>M</v>
          </cell>
          <cell r="E1661">
            <v>3449.53</v>
          </cell>
          <cell r="F1661" t="str">
            <v xml:space="preserve">SINAPI  </v>
          </cell>
        </row>
        <row r="1662">
          <cell r="B1662">
            <v>98038</v>
          </cell>
          <cell r="C1662" t="str">
            <v>BASE PARA POÇO DE VISITA RETANGULAR PARA ESGOTO, EM ALVENARIA COM BLOCOS DE CONCRETO, DIMENSÕES INTERNAS = 3X3 M, PROFUNDIDADE = 1,40 M, EXCLUINDO TAMPÃO. AF_12/2020</v>
          </cell>
          <cell r="D1662" t="str">
            <v>UN</v>
          </cell>
          <cell r="E1662">
            <v>10997.38</v>
          </cell>
          <cell r="F1662" t="str">
            <v xml:space="preserve">SINAPI  </v>
          </cell>
        </row>
        <row r="1663">
          <cell r="B1663">
            <v>98039</v>
          </cell>
          <cell r="C1663" t="str">
            <v>ACRÉSCIMO PARA POÇO DE VISITA RETANGULAR PARA ESGOTO, EM ALVENARIA COM BLOCOS DE CONCRETO, DIMENSÕES INTERNAS = 3X3 M. AF_12/2020</v>
          </cell>
          <cell r="D1663" t="str">
            <v>M</v>
          </cell>
          <cell r="E1663">
            <v>3208.32</v>
          </cell>
          <cell r="F1663" t="str">
            <v xml:space="preserve">SINAPI  </v>
          </cell>
        </row>
        <row r="1664">
          <cell r="B1664">
            <v>98040</v>
          </cell>
          <cell r="C1664" t="str">
            <v>BASE PARA POÇO DE VISITA RETANGULAR PARA ESGOTO, EM ALVENARIA COM BLOCOS DE CONCRETO, DIMENSÕES INTERNAS = 3X3,5 M, PROFUNDIDADE = 1,40 M, EXCLUINDO TAMPÃO. AF_12/2020</v>
          </cell>
          <cell r="D1664" t="str">
            <v>UN</v>
          </cell>
          <cell r="E1664">
            <v>12434.59</v>
          </cell>
          <cell r="F1664" t="str">
            <v xml:space="preserve">SINAPI  </v>
          </cell>
        </row>
        <row r="1665">
          <cell r="B1665">
            <v>98041</v>
          </cell>
          <cell r="C1665" t="str">
            <v>ACRÉSCIMO PARA POÇO DE VISITA RETANGULAR PARA ESGOTO, EM ALVENARIA COM BLOCOS DE CONCRETO, DIMENSÕES INTERNAS = 3X3,5 M. AF_12/2020</v>
          </cell>
          <cell r="D1665" t="str">
            <v>M</v>
          </cell>
          <cell r="E1665">
            <v>3449.53</v>
          </cell>
          <cell r="F1665" t="str">
            <v xml:space="preserve">SINAPI  </v>
          </cell>
        </row>
        <row r="1666">
          <cell r="B1666">
            <v>98042</v>
          </cell>
          <cell r="C1666" t="str">
            <v>BASE PARA POÇO DE VISITA RETANGULAR PARA ESGOTO, EM ALVENARIA COM BLOCOS DE CONCRETO, DIMENSÕES INTERNAS = 3X4 M, PROFUNDIDADE = 1,40 M, EXCLUINDO TAMPÃO. AF_12/2020</v>
          </cell>
          <cell r="D1666" t="str">
            <v>UN</v>
          </cell>
          <cell r="E1666">
            <v>13871.88</v>
          </cell>
          <cell r="F1666" t="str">
            <v xml:space="preserve">SINAPI  </v>
          </cell>
        </row>
        <row r="1667">
          <cell r="B1667">
            <v>98043</v>
          </cell>
          <cell r="C1667" t="str">
            <v>ACRÉSCIMO PARA POÇO DE VISITA RETANGULAR PARA ESGOTO, EM ALVENARIA COM BLOCOS DE CONCRETO, DIMENSÕES INTERNAS = 3X4 M. AF_12/2020</v>
          </cell>
          <cell r="D1667" t="str">
            <v>M</v>
          </cell>
          <cell r="E1667">
            <v>3695.82</v>
          </cell>
          <cell r="F1667" t="str">
            <v xml:space="preserve">SINAPI  </v>
          </cell>
        </row>
        <row r="1668">
          <cell r="B1668">
            <v>98044</v>
          </cell>
          <cell r="C1668" t="str">
            <v>BASE PARA POÇO DE VISITA RETANGULAR PARA ESGOTO, EM ALVENARIA COM BLOCOS DE CONCRETO, DIMENSÕES INTERNAS = 3,5X3,5 M, PROFUNDIDADE = 1,40 M, EXCLUINDO TAMPÃO. AF_12/2020</v>
          </cell>
          <cell r="D1668" t="str">
            <v>UN</v>
          </cell>
          <cell r="E1668">
            <v>14098.94</v>
          </cell>
          <cell r="F1668" t="str">
            <v xml:space="preserve">SINAPI  </v>
          </cell>
        </row>
        <row r="1669">
          <cell r="B1669">
            <v>98045</v>
          </cell>
          <cell r="C1669" t="str">
            <v>ACRÉSCIMO PARA POÇO DE VISITA RETANGULAR PARA ESGOTO, EM ALVENARIA COM BLOCOS DE CONCRETO, DIMENSÕES INTERNAS = 3,5X3,5 M. AF_12/2020</v>
          </cell>
          <cell r="D1669" t="str">
            <v>M</v>
          </cell>
          <cell r="E1669">
            <v>3695.82</v>
          </cell>
          <cell r="F1669" t="str">
            <v xml:space="preserve">SINAPI  </v>
          </cell>
        </row>
        <row r="1670">
          <cell r="B1670">
            <v>98046</v>
          </cell>
          <cell r="C1670" t="str">
            <v>BASE PARA POÇO DE VISITA RETANGULAR PARA ESGOTO, EM ALVENARIA COM BLOCOS DE CONCRETO, DIMENSÕES INTERNAS = 3,5X4 M, PROFUNDIDADE = 1,40 M, EXCLUINDO TAMPÃO. AF_12/2020</v>
          </cell>
          <cell r="D1670" t="str">
            <v>UN</v>
          </cell>
          <cell r="E1670">
            <v>15723.55</v>
          </cell>
          <cell r="F1670" t="str">
            <v xml:space="preserve">SINAPI  </v>
          </cell>
        </row>
        <row r="1671">
          <cell r="B1671">
            <v>98047</v>
          </cell>
          <cell r="C1671" t="str">
            <v>ACRÉSCIMO PARA POÇO DE VISITA RETANGULAR PARA ESGOTO, EM ALVENARIA COM BLOCOS DE CONCRETO, DIMENSÕES INTERNAS = 3,5X4 M. AF_12/2020</v>
          </cell>
          <cell r="D1671" t="str">
            <v>M</v>
          </cell>
          <cell r="E1671">
            <v>3942.02</v>
          </cell>
          <cell r="F1671" t="str">
            <v xml:space="preserve">SINAPI  </v>
          </cell>
        </row>
        <row r="1672">
          <cell r="B1672">
            <v>98048</v>
          </cell>
          <cell r="C1672" t="str">
            <v>BASE PARA POÇO DE VISITA RETANGULAR PARA ESGOTO, EM ALVENARIA COM BLOCOS DE CONCRETO, DIMENSÕES INTERNAS = 4X4 M, PROFUNDIDADE = 1,45 M, EXCLUINDO TAMPÃO. AF_12/2020</v>
          </cell>
          <cell r="D1672" t="str">
            <v>UN</v>
          </cell>
          <cell r="E1672">
            <v>17575.32</v>
          </cell>
          <cell r="F1672" t="str">
            <v xml:space="preserve">SINAPI  </v>
          </cell>
        </row>
        <row r="1673">
          <cell r="B1673">
            <v>98049</v>
          </cell>
          <cell r="C1673" t="str">
            <v>ACRÉSCIMO PARA POÇO DE VISITA RETANGULAR PARA ESGOTO, EM ALVENARIA COM BLOCOS DE CONCRETO, DIMENSÕES INTERNAS = 4X4 M. AF_12/2020</v>
          </cell>
          <cell r="D1673" t="str">
            <v>M</v>
          </cell>
          <cell r="E1673">
            <v>4139.5600000000004</v>
          </cell>
          <cell r="F1673" t="str">
            <v xml:space="preserve">SINAPI  </v>
          </cell>
        </row>
        <row r="1674">
          <cell r="B1674">
            <v>98050</v>
          </cell>
          <cell r="C1674" t="str">
            <v>CHAMINÉ CIRCULAR PARA POÇO DE VISITA PARA ESGOTO, EM CONCRETO PRÉ-MOLDADO, DIÂMETRO INTERNO = 0,6 M. AF_12/2020</v>
          </cell>
          <cell r="D1674" t="str">
            <v>M</v>
          </cell>
          <cell r="E1674">
            <v>259.83</v>
          </cell>
          <cell r="F1674" t="str">
            <v xml:space="preserve">SINAPI  </v>
          </cell>
        </row>
        <row r="1675">
          <cell r="B1675">
            <v>98051</v>
          </cell>
          <cell r="C1675" t="str">
            <v>CHAMINÉ CIRCULAR PARA POÇO DE VISITA PARA ESGOTO, EM ALVENARIA COM TIJOLOS CERÂMICOS MACIÇOS, DIÂMETRO INTERNO = 0,6 M. AF_12/2020</v>
          </cell>
          <cell r="D1675" t="str">
            <v>M</v>
          </cell>
          <cell r="E1675">
            <v>900.13</v>
          </cell>
          <cell r="F1675" t="str">
            <v xml:space="preserve">SINAPI  </v>
          </cell>
        </row>
        <row r="1676">
          <cell r="B1676">
            <v>98405</v>
          </cell>
          <cell r="C1676" t="str">
            <v>BASE PARA POÇO DE VISITA CIRCULAR PARA  ESGOTO, EM ALVENARIA COM TIJOLOS CERÂMICOS MACIÇOS, DIÂMETRO INTERNO = 1,0 M, PROFUNDIDADE = 1,40 M, EXCLUINDO TAMPÃO. AF_12/2020</v>
          </cell>
          <cell r="D1676" t="str">
            <v>UN</v>
          </cell>
          <cell r="E1676">
            <v>2497.52</v>
          </cell>
          <cell r="F1676" t="str">
            <v xml:space="preserve">SINAPI  </v>
          </cell>
        </row>
        <row r="1677">
          <cell r="B1677">
            <v>98406</v>
          </cell>
          <cell r="C1677" t="str">
            <v>BASE PARA POÇO DE VISITA RETANGULAR PARA ESGOTO, EM ALVENARIA COM BLOCOS DE CONCRETO, DIMENSÕES INTERNAS = 1X3,5 M, PROFUNDIDADE = 1,40 M, EXCLUINDO TAMPÃO. AF_12/2020</v>
          </cell>
          <cell r="D1677" t="str">
            <v>UN</v>
          </cell>
          <cell r="E1677">
            <v>6025.23</v>
          </cell>
          <cell r="F1677" t="str">
            <v xml:space="preserve">SINAPI  </v>
          </cell>
        </row>
        <row r="1678">
          <cell r="B1678">
            <v>98407</v>
          </cell>
          <cell r="C1678" t="str">
            <v>BASE PARA POÇO DE VISITA RETANGULAR PARA ESGOTO, EM ALVENARIA COM BLOCOS DE CONCRETO, DIMENSÕES INTERNAS = 1X2 M, PROFUNDIDADE = 1,40 M, EXCLUINDO TAMPÃO. AF_12/2020</v>
          </cell>
          <cell r="D1678" t="str">
            <v>UN</v>
          </cell>
          <cell r="E1678">
            <v>3941.92</v>
          </cell>
          <cell r="F1678" t="str">
            <v xml:space="preserve">SINAPI  </v>
          </cell>
        </row>
        <row r="1679">
          <cell r="B1679">
            <v>98408</v>
          </cell>
          <cell r="C1679" t="str">
            <v>BASE PARA POÇO DE VISITA RETANGULAR PARA ESGOTO, EM ALVENARIA COM BLOCOS DE CONCRETO, DIMENSÕES INTERNAS = 1X2,5 M, PROFUNDIDADE = 1,40 M, EXCLUINDO TAMPÃO. AF_12/2020</v>
          </cell>
          <cell r="D1679" t="str">
            <v>UN</v>
          </cell>
          <cell r="E1679">
            <v>4625.12</v>
          </cell>
          <cell r="F1679" t="str">
            <v xml:space="preserve">SINAPI  </v>
          </cell>
        </row>
        <row r="1680">
          <cell r="B1680">
            <v>98409</v>
          </cell>
          <cell r="C1680" t="str">
            <v>ACRÉSCIMO PARA POÇO DE VISITA CIRCULAR PARA ESGOTO, EM CONCRETO PRÉ-MOLDADO, DIÂMETRO INTERNO = 0,8 M. AF_12/2020</v>
          </cell>
          <cell r="D1680" t="str">
            <v>M</v>
          </cell>
          <cell r="E1680">
            <v>359.06</v>
          </cell>
          <cell r="F1680" t="str">
            <v xml:space="preserve">SINAPI  </v>
          </cell>
        </row>
        <row r="1681">
          <cell r="B1681">
            <v>98410</v>
          </cell>
          <cell r="C1681" t="str">
            <v>BASE PARA POÇO DE VISITA CIRCULAR PARA ESGOTO, EM CONCRETO PRÉ-MOLDADO, DIÂMETRO INTERNO = 1,0 M, PROFUNDIDADE = 1,35 M, EXCLUINDO TAMPÃO. AF_12/2020</v>
          </cell>
          <cell r="D1681" t="str">
            <v>UN</v>
          </cell>
          <cell r="E1681">
            <v>1196.02</v>
          </cell>
          <cell r="F1681" t="str">
            <v xml:space="preserve">SINAPI  </v>
          </cell>
        </row>
        <row r="1682">
          <cell r="B1682">
            <v>99240</v>
          </cell>
          <cell r="C1682" t="str">
            <v>ACRÉSCIMO PARA POÇO DE VISITA CIRCULAR PARA DRENAGEM, EM CONCRETO PRÉ-MOLDADO, DIÂMETRO INTERNO = 1,2 M. AF_12/2020</v>
          </cell>
          <cell r="D1682" t="str">
            <v>M</v>
          </cell>
          <cell r="E1682">
            <v>621.26</v>
          </cell>
          <cell r="F1682" t="str">
            <v xml:space="preserve">SINAPI  </v>
          </cell>
        </row>
        <row r="1683">
          <cell r="B1683">
            <v>99241</v>
          </cell>
          <cell r="C1683" t="str">
            <v>ACRÉSCIMO PARA POÇO DE VISITA RETANGULAR PARA DRENAGEM, EM ALVENARIA COM BLOCOS DE CONCRETO, DIMENSÕES INTERNAS = 1,5X1,5 M. AF_12/2020</v>
          </cell>
          <cell r="D1683" t="str">
            <v>M</v>
          </cell>
          <cell r="E1683">
            <v>1633.57</v>
          </cell>
          <cell r="F1683" t="str">
            <v xml:space="preserve">SINAPI  </v>
          </cell>
        </row>
        <row r="1684">
          <cell r="B1684">
            <v>99242</v>
          </cell>
          <cell r="C1684" t="str">
            <v>BASE PARA POÇO DE VISITA CIRCULAR PARA DRENAGEM, EM ALVENARIA COM TIJOLOS CERÂMICOS MACIÇOS, DIÂMETRO INTERNO = 1,2 M, PROFUNDIDADE = 1,40 M, EXCLUINDO TAMPÃO. AF_12/2020</v>
          </cell>
          <cell r="D1684" t="str">
            <v>UN</v>
          </cell>
          <cell r="E1684">
            <v>2844.08</v>
          </cell>
          <cell r="F1684" t="str">
            <v xml:space="preserve">SINAPI  </v>
          </cell>
        </row>
        <row r="1685">
          <cell r="B1685">
            <v>99243</v>
          </cell>
          <cell r="C1685" t="str">
            <v>ACRÉSCIMO PARA POÇO DE VISITA CIRCULAR PARA DRENAGEM, EM ALVENARIA COM TIJOLOS CERÂMICOS MACIÇOS, DIÂMETRO INTERNO = 1,2 M. AF_12/2020</v>
          </cell>
          <cell r="D1685" t="str">
            <v>M</v>
          </cell>
          <cell r="E1685">
            <v>1439.28</v>
          </cell>
          <cell r="F1685" t="str">
            <v xml:space="preserve">SINAPI  </v>
          </cell>
        </row>
        <row r="1686">
          <cell r="B1686">
            <v>99244</v>
          </cell>
          <cell r="C1686" t="str">
            <v>BASE PARA POÇO DE VISITA RETANGULAR PARA DRENAGEM, EM ALVENARIA COM BLOCOS DE CONCRETO, DIMENSÕES INTERNAS = 1,5X2 M, PROFUNDIDADE = 1,40 M, EXCLUINDO TAMPÃO. AF_12/2020</v>
          </cell>
          <cell r="D1686" t="str">
            <v>UN</v>
          </cell>
          <cell r="E1686">
            <v>4777.8599999999997</v>
          </cell>
          <cell r="F1686" t="str">
            <v xml:space="preserve">SINAPI  </v>
          </cell>
        </row>
        <row r="1687">
          <cell r="B1687">
            <v>99246</v>
          </cell>
          <cell r="C1687" t="str">
            <v>ACRÉSCIMO PARA POÇO DE VISITA CIRCULAR PARA DRENAGEM, EM CONCRETO PRÉ-MOLDADO, DIÂMETRO INTERNO = 1,5 M. AF_12/2020</v>
          </cell>
          <cell r="D1687" t="str">
            <v>M</v>
          </cell>
          <cell r="E1687">
            <v>850.07</v>
          </cell>
          <cell r="F1687" t="str">
            <v xml:space="preserve">SINAPI  </v>
          </cell>
        </row>
        <row r="1688">
          <cell r="B1688">
            <v>99247</v>
          </cell>
          <cell r="C1688" t="str">
            <v>ACRÉSCIMO PARA POÇO DE VISITA RETANGULAR PARA DRENAGEM, EM ALVENARIA COM BLOCOS DE CONCRETO, DIMENSÕES INTERNAS = 1,5X2 M. AF_12/2020</v>
          </cell>
          <cell r="D1688" t="str">
            <v>M</v>
          </cell>
          <cell r="E1688">
            <v>1861.06</v>
          </cell>
          <cell r="F1688" t="str">
            <v xml:space="preserve">SINAPI  </v>
          </cell>
        </row>
        <row r="1689">
          <cell r="B1689">
            <v>99248</v>
          </cell>
          <cell r="C1689" t="str">
            <v>BASE PARA POÇO DE VISITA CIRCULAR PARA DRENAGEM, EM ALVENARIA COM TIJOLOS CERÂMICOS MACIÇOS, DIÂMETRO INTERNO = 1,50 M, PROFUNDIDADE = 1,40 M, EXCLUINDO TAMPÃO. AF_12/2020</v>
          </cell>
          <cell r="D1689" t="str">
            <v>UN</v>
          </cell>
          <cell r="E1689">
            <v>3654.34</v>
          </cell>
          <cell r="F1689" t="str">
            <v xml:space="preserve">SINAPI  </v>
          </cell>
        </row>
        <row r="1690">
          <cell r="B1690">
            <v>99249</v>
          </cell>
          <cell r="C1690" t="str">
            <v>ACRÉSCIMO PARA POÇO DE VISITA CIRCULAR PARA DRENAGEM, EM ALVENARIA COM TIJOLOS CERÂMICOS MACIÇOS, DIÂMETRO INTERNO = 1,5 M. AF_12/2020</v>
          </cell>
          <cell r="D1690" t="str">
            <v>M</v>
          </cell>
          <cell r="E1690">
            <v>1754.94</v>
          </cell>
          <cell r="F1690" t="str">
            <v xml:space="preserve">SINAPI  </v>
          </cell>
        </row>
        <row r="1691">
          <cell r="B1691">
            <v>99252</v>
          </cell>
          <cell r="C1691" t="str">
            <v>BASE PARA POÇO DE VISITA RETANGULAR PARA DRENAGEM, EM ALVENARIA COM BLOCOS DE CONCRETO, DIMENSÕES INTERNAS = 1X1 M, PROFUNDIDADE = 1,40 M, EXCLUINDO TAMPÃO. AF_12/2020</v>
          </cell>
          <cell r="D1691" t="str">
            <v>UN</v>
          </cell>
          <cell r="E1691">
            <v>2496.02</v>
          </cell>
          <cell r="F1691" t="str">
            <v xml:space="preserve">SINAPI  </v>
          </cell>
        </row>
        <row r="1692">
          <cell r="B1692">
            <v>99254</v>
          </cell>
          <cell r="C1692" t="str">
            <v>ACRÉSCIMO PARA POÇO DE VISITA RETANGULAR PARA DRENAGEM, EM ALVENARIA COM BLOCOS DE CONCRETO, DIMENSÕES INTERNAS = 1X1 M. AF_12/2020</v>
          </cell>
          <cell r="D1692" t="str">
            <v>M</v>
          </cell>
          <cell r="E1692">
            <v>1178.53</v>
          </cell>
          <cell r="F1692" t="str">
            <v xml:space="preserve">SINAPI  </v>
          </cell>
        </row>
        <row r="1693">
          <cell r="B1693">
            <v>99256</v>
          </cell>
          <cell r="C1693" t="str">
            <v>BASE PARA POÇO DE VISITA RETANGULAR PARA DRENAGEM, EM ALVENARIA COM BLOCOS DE CONCRETO, DIMENSÕES INTERNAS = 1,5X2,5 M, PROFUNDIDADE = 1,40 M, EXCLUINDO TAMPÃO. AF_12/2020</v>
          </cell>
          <cell r="D1693" t="str">
            <v>UN</v>
          </cell>
          <cell r="E1693">
            <v>5615.04</v>
          </cell>
          <cell r="F1693" t="str">
            <v xml:space="preserve">SINAPI  </v>
          </cell>
        </row>
        <row r="1694">
          <cell r="B1694">
            <v>99259</v>
          </cell>
          <cell r="C1694" t="str">
            <v>BASE PARA POÇO DE VISITA RETANGULAR PARA DRENAGEM, EM ALVENARIA COM BLOCOS DE CONCRETO, DIMENSÕES INTERNAS = 1X1,5 M, PROFUNDIDADE = 1,40 M, EXCLUINDO TAMPÃO. AF_12/2020</v>
          </cell>
          <cell r="D1694" t="str">
            <v>UN</v>
          </cell>
          <cell r="E1694">
            <v>3157.27</v>
          </cell>
          <cell r="F1694" t="str">
            <v xml:space="preserve">SINAPI  </v>
          </cell>
        </row>
        <row r="1695">
          <cell r="B1695">
            <v>99261</v>
          </cell>
          <cell r="C1695" t="str">
            <v>ACRÉSCIMO PARA POÇO DE VISITA RETANGULAR PARA DRENAGEM, EM ALVENARIA COM BLOCOS DE CONCRETO, DIMENSÕES INTERNAS = 1X1,5 M. AF_12/2020</v>
          </cell>
          <cell r="D1695" t="str">
            <v>M</v>
          </cell>
          <cell r="E1695">
            <v>1406.02</v>
          </cell>
          <cell r="F1695" t="str">
            <v xml:space="preserve">SINAPI  </v>
          </cell>
        </row>
        <row r="1696">
          <cell r="B1696">
            <v>99263</v>
          </cell>
          <cell r="C1696" t="str">
            <v>ACRÉSCIMO PARA POÇO DE VISITA RETANGULAR PARA DRENAGEM, EM ALVENARIA COM BLOCOS DE CONCRETO, DIMENSÕES INTERNAS = 1,5X2,5 M. AF_12/2020</v>
          </cell>
          <cell r="D1696" t="str">
            <v>M</v>
          </cell>
          <cell r="E1696">
            <v>2088.63</v>
          </cell>
          <cell r="F1696" t="str">
            <v xml:space="preserve">SINAPI  </v>
          </cell>
        </row>
        <row r="1697">
          <cell r="B1697">
            <v>99265</v>
          </cell>
          <cell r="C1697" t="str">
            <v>BASE PARA POÇO DE VISITA RETANGULAR PARA DRENAGEM, EM ALVENARIA COM BLOCOS DE CONCRETO, DIMENSÕES INTERNAS = 1X2 M, PROFUNDIDADE = 1,40 M, EXCLUINDO TAMPÃO. AF_12/2020</v>
          </cell>
          <cell r="D1697" t="str">
            <v>UN</v>
          </cell>
          <cell r="E1697">
            <v>3818.46</v>
          </cell>
          <cell r="F1697" t="str">
            <v xml:space="preserve">SINAPI  </v>
          </cell>
        </row>
        <row r="1698">
          <cell r="B1698">
            <v>99266</v>
          </cell>
          <cell r="C1698" t="str">
            <v>ACRÉSCIMO PARA POÇO DE VISITA RETANGULAR PARA DRENAGEM, EM ALVENARIA COM BLOCOS DE CONCRETO, DIMENSÕES INTERNAS = 1X2 M. AF_12/2020</v>
          </cell>
          <cell r="D1698" t="str">
            <v>M</v>
          </cell>
          <cell r="E1698">
            <v>1633.57</v>
          </cell>
          <cell r="F1698" t="str">
            <v xml:space="preserve">SINAPI  </v>
          </cell>
        </row>
        <row r="1699">
          <cell r="B1699">
            <v>99267</v>
          </cell>
          <cell r="C1699" t="str">
            <v>BASE PARA POÇO DE VISITA RETANGULAR PARA DRENAGEM, EM ALVENARIA COM BLOCOS DE CONCRETO, DIMENSÕES INTERNAS = 1X2,5 M, PROFUNDIDADE = 1,40 M, EXCLUINDO TAMPÃO. AF_12/2020</v>
          </cell>
          <cell r="D1699" t="str">
            <v>UN</v>
          </cell>
          <cell r="E1699">
            <v>4479.7</v>
          </cell>
          <cell r="F1699" t="str">
            <v xml:space="preserve">SINAPI  </v>
          </cell>
        </row>
        <row r="1700">
          <cell r="B1700">
            <v>99268</v>
          </cell>
          <cell r="C1700" t="str">
            <v>POÇO DE INSPEÇÃO CIRCULAR PARA DRENAGEM, EM CONCRETO PRÉ-MOLDADO, DIÂMETRO INTERNO = 0,60 M, PROFUNDIDADE = 0,90 M, EXCLUINDO TAMPÃO. AF_12/2020</v>
          </cell>
          <cell r="D1700" t="str">
            <v>UN</v>
          </cell>
          <cell r="E1700">
            <v>462.99</v>
          </cell>
          <cell r="F1700" t="str">
            <v xml:space="preserve">SINAPI  </v>
          </cell>
        </row>
        <row r="1701">
          <cell r="B1701">
            <v>99269</v>
          </cell>
          <cell r="C1701" t="str">
            <v>ACRÉSCIMO PARA POÇO DE VISITA RETANGULAR PARA DRENAGEM, EM ALVENARIA COM BLOCOS DE CONCRETO, DIMENSÕES INTERNAS = 1X2,5 M. AF_12/2020</v>
          </cell>
          <cell r="D1701" t="str">
            <v>M</v>
          </cell>
          <cell r="E1701">
            <v>1861.06</v>
          </cell>
          <cell r="F1701" t="str">
            <v xml:space="preserve">SINAPI  </v>
          </cell>
        </row>
        <row r="1702">
          <cell r="B1702">
            <v>99270</v>
          </cell>
          <cell r="C1702" t="str">
            <v>POÇO DE INSPEÇÃO CIRCULAR PARA DRENAGEM, EM CONCRETO PRÉ-MOLDADO, DIÂMETRO INTERNO = 0,60 M, PROFUNDIDADE = 1,40 M, EXCLUINDO TAMPÃO. AF_12/2020</v>
          </cell>
          <cell r="D1702" t="str">
            <v>UN</v>
          </cell>
          <cell r="E1702">
            <v>596.05999999999995</v>
          </cell>
          <cell r="F1702" t="str">
            <v xml:space="preserve">SINAPI  </v>
          </cell>
        </row>
        <row r="1703">
          <cell r="B1703">
            <v>99271</v>
          </cell>
          <cell r="C1703" t="str">
            <v>BASE PARA POÇO DE VISITA RETANGULAR PARA DRENAGEM, EM ALVENARIA COM BLOCOS DE CONCRETO, DIMENSÕES INTERNAS = 1,5X3 M, PROFUNDIDADE = 1,40 M, EXCLUINDO TAMPÃO. AF_12/2020</v>
          </cell>
          <cell r="D1703" t="str">
            <v>UN</v>
          </cell>
          <cell r="E1703">
            <v>6452.09</v>
          </cell>
          <cell r="F1703" t="str">
            <v xml:space="preserve">SINAPI  </v>
          </cell>
        </row>
        <row r="1704">
          <cell r="B1704">
            <v>99272</v>
          </cell>
          <cell r="C1704" t="str">
            <v>POÇO DE INSPEÇÃO CIRCULAR PARA DRENAGEM, EM ALVENARIA COM TIJOLOS CERÂMICOS MACIÇOS, DIÂMETRO INTERNO = 0,60 M, PROFUNDIDADE = 0,95 M, EXCLUINDO TAMPÃO. AF_12/2020</v>
          </cell>
          <cell r="D1704" t="str">
            <v>UN</v>
          </cell>
          <cell r="E1704">
            <v>1051.8499999999999</v>
          </cell>
          <cell r="F1704" t="str">
            <v xml:space="preserve">SINAPI  </v>
          </cell>
        </row>
        <row r="1705">
          <cell r="B1705">
            <v>99273</v>
          </cell>
          <cell r="C1705" t="str">
            <v>POÇO DE INSPEÇÃO CIRCULAR PARA DRENAGEM, EM ALVENARIA COM TIJOLOS CERÂMICOS MACIÇOS, DIÂMETRO INTERNO = 0,60 M, PROFUNDIDADE = 1,45 M, EXCLUINDO TAMPÃO. AF_12/2020</v>
          </cell>
          <cell r="D1705" t="str">
            <v>UN</v>
          </cell>
          <cell r="E1705">
            <v>1460.01</v>
          </cell>
          <cell r="F1705" t="str">
            <v xml:space="preserve">SINAPI  </v>
          </cell>
        </row>
        <row r="1706">
          <cell r="B1706">
            <v>99274</v>
          </cell>
          <cell r="C1706" t="str">
            <v>BASE PARA POÇO DE VISITA RETANGULAR PARA DRENAGEM, EM ALVENARIA COM BLOCOS DE CONCRETO, DIMENSÕES INTERNAS = 1X3 M, PROFUNDIDADE = 1,40 M, EXCLUINDO TAMPÃO. AF_12/2020</v>
          </cell>
          <cell r="D1706" t="str">
            <v>UN</v>
          </cell>
          <cell r="E1706">
            <v>5170.96</v>
          </cell>
          <cell r="F1706" t="str">
            <v xml:space="preserve">SINAPI  </v>
          </cell>
        </row>
        <row r="1707">
          <cell r="B1707">
            <v>99275</v>
          </cell>
          <cell r="C1707" t="str">
            <v>BASE PARA POÇO DE VISITA CIRCULAR PARA DRENAGEM, EM CONCRETO PRÉ-MOLDADO, DIÂMETRO INTERNO = 0,80 M, PROFUNDIDADE = 1,35 M, EXCLUINDO TAMPÃO. AF_12/2020</v>
          </cell>
          <cell r="D1707" t="str">
            <v>UN</v>
          </cell>
          <cell r="E1707">
            <v>918.12</v>
          </cell>
          <cell r="F1707" t="str">
            <v xml:space="preserve">SINAPI  </v>
          </cell>
        </row>
        <row r="1708">
          <cell r="B1708">
            <v>99276</v>
          </cell>
          <cell r="C1708" t="str">
            <v>ACRÉSCIMO PARA POÇO DE VISITA RETANGULAR PARA DRENAGEM, EM ALVENARIA COM BLOCOS DE CONCRETO, DIMENSÕES INTERNAS = 1,5X3 M. AF_12/2020</v>
          </cell>
          <cell r="D1708" t="str">
            <v>M</v>
          </cell>
          <cell r="E1708">
            <v>2316.16</v>
          </cell>
          <cell r="F1708" t="str">
            <v xml:space="preserve">SINAPI  </v>
          </cell>
        </row>
        <row r="1709">
          <cell r="B1709">
            <v>99277</v>
          </cell>
          <cell r="C1709" t="str">
            <v>ACRÉSCIMO PARA POÇO DE VISITA RETANGULAR PARA DRENAGEM, EM ALVENARIA COM BLOCOS DE CONCRETO, DIMENSÕES INTERNAS = 1X3 M. AF_12/2020</v>
          </cell>
          <cell r="D1709" t="str">
            <v>M</v>
          </cell>
          <cell r="E1709">
            <v>2088.63</v>
          </cell>
          <cell r="F1709" t="str">
            <v xml:space="preserve">SINAPI  </v>
          </cell>
        </row>
        <row r="1710">
          <cell r="B1710">
            <v>99278</v>
          </cell>
          <cell r="C1710" t="str">
            <v>ACRÉSCIMO PARA POÇO DE VISITA CIRCULAR PARA DRENAGEM, EM CONCRETO PRÉ-MOLDADO, DIÂMETRO INTERNO = 0,8 M. AF_12/2020</v>
          </cell>
          <cell r="D1710" t="str">
            <v>M</v>
          </cell>
          <cell r="E1710">
            <v>356.36</v>
          </cell>
          <cell r="F1710" t="str">
            <v xml:space="preserve">SINAPI  </v>
          </cell>
        </row>
        <row r="1711">
          <cell r="B1711">
            <v>99279</v>
          </cell>
          <cell r="C1711" t="str">
            <v>BASE PARA POÇO DE VISITA RETANGULAR PARA DRENAGEM, EM ALVENARIA COM BLOCOS DE CONCRETO, DIMENSÕES INTERNAS = 1X3,5 M, PROFUNDIDADE = 1,40 M, EXCLUINDO TAMPÃO. AF_12/2020</v>
          </cell>
          <cell r="D1711" t="str">
            <v>UN</v>
          </cell>
          <cell r="E1711">
            <v>5835.9</v>
          </cell>
          <cell r="F1711" t="str">
            <v xml:space="preserve">SINAPI  </v>
          </cell>
        </row>
        <row r="1712">
          <cell r="B1712">
            <v>99280</v>
          </cell>
          <cell r="C1712" t="str">
            <v>BASE PARA POÇO DE VISITA CIRCULAR PARA DRENAGEM, EM ALVENARIA COM TIJOLOS CERÂMICOS MACIÇOS, DIÂMETRO INTERNO = 0,80 M, PROFUNDIDADE = 1,40 M, EXCLUINDO TAMPÃO. AF_12/2020</v>
          </cell>
          <cell r="D1712" t="str">
            <v>UN</v>
          </cell>
          <cell r="E1712">
            <v>1928.05</v>
          </cell>
          <cell r="F1712" t="str">
            <v xml:space="preserve">SINAPI  </v>
          </cell>
        </row>
        <row r="1713">
          <cell r="B1713">
            <v>99281</v>
          </cell>
          <cell r="C1713" t="str">
            <v>ACRÉSCIMO PARA POÇO DE VISITA RETANGULAR PARA DRENAGEM, EM ALVENARIA COM BLOCOS DE CONCRETO, DIMENSÕES INTERNAS = 1X3,5 M. AF_12/2020</v>
          </cell>
          <cell r="D1713" t="str">
            <v>M</v>
          </cell>
          <cell r="E1713">
            <v>2316.16</v>
          </cell>
          <cell r="F1713" t="str">
            <v xml:space="preserve">SINAPI  </v>
          </cell>
        </row>
        <row r="1714">
          <cell r="B1714">
            <v>99282</v>
          </cell>
          <cell r="C1714" t="str">
            <v>ACRÉSCIMO PARA POÇO DE VISITA RETANGULAR PARA DRENAGEM, EM ALVENARIA COM BLOCOS DE CONCRETO, DIMENSÕES INTERNAS = 2,5X2,5 M. AF_12/2020</v>
          </cell>
          <cell r="D1714" t="str">
            <v>M</v>
          </cell>
          <cell r="E1714">
            <v>2567.56</v>
          </cell>
          <cell r="F1714" t="str">
            <v xml:space="preserve">SINAPI  </v>
          </cell>
        </row>
        <row r="1715">
          <cell r="B1715">
            <v>99283</v>
          </cell>
          <cell r="C1715" t="str">
            <v>ACRÉSCIMO PARA POÇO DE VISITA CIRCULAR PARA DRENAGEM, EM ALVENARIA COM TIJOLOS CERÂMICOS MACIÇOS, DIÂMETRO INTERNO = 0,8 M. AF_12/2020</v>
          </cell>
          <cell r="D1715" t="str">
            <v>M</v>
          </cell>
          <cell r="E1715">
            <v>1018.53</v>
          </cell>
          <cell r="F1715" t="str">
            <v xml:space="preserve">SINAPI  </v>
          </cell>
        </row>
        <row r="1716">
          <cell r="B1716">
            <v>99284</v>
          </cell>
          <cell r="C1716" t="str">
            <v>BASE PARA POÇO DE VISITA RETANGULAR PARA DRENAGEM, EM ALVENARIA COM BLOCOS DE CONCRETO, DIMENSÕES INTERNAS = 1,5X3,5 M, PROFUNDIDADE = 1,40 M, EXCLUINDO TAMPÃO. AF_12/2020</v>
          </cell>
          <cell r="D1716" t="str">
            <v>UN</v>
          </cell>
          <cell r="E1716">
            <v>7289.3</v>
          </cell>
          <cell r="F1716" t="str">
            <v xml:space="preserve">SINAPI  </v>
          </cell>
        </row>
        <row r="1717">
          <cell r="B1717">
            <v>99285</v>
          </cell>
          <cell r="C1717" t="str">
            <v>BASE PARA POÇO DE VISITA CIRCULAR PARA DRENAGEM, EM CONCRETO PRÉ-MOLDADO, DIÂMETRO INTERNO = 1,0 M, PROFUNDIDADE = 1,35 M, EXCLUINDO TAMPÃO. AF_05/2018</v>
          </cell>
          <cell r="D1717" t="str">
            <v>UN</v>
          </cell>
          <cell r="E1717">
            <v>1273.3</v>
          </cell>
          <cell r="F1717" t="str">
            <v xml:space="preserve">SINAPI  </v>
          </cell>
        </row>
        <row r="1718">
          <cell r="B1718">
            <v>99286</v>
          </cell>
          <cell r="C1718" t="str">
            <v>BASE PARA POÇO DE VISITA RETANGULAR PARA DRENAGEM, EM ALVENARIA COM BLOCOS DE CONCRETO, DIMENSÕES INTERNAS = 1X4 M, PROFUNDIDADE = 1,40 M, EXCLUINDO TAMPÃO. AF_12/2020</v>
          </cell>
          <cell r="D1718" t="str">
            <v>UN</v>
          </cell>
          <cell r="E1718">
            <v>6500.95</v>
          </cell>
          <cell r="F1718" t="str">
            <v xml:space="preserve">SINAPI  </v>
          </cell>
        </row>
        <row r="1719">
          <cell r="B1719">
            <v>99287</v>
          </cell>
          <cell r="C1719" t="str">
            <v>BASE PARA POÇO DE VISITA RETANGULAR PARA DRENAGEM, EM ALVENARIA COM BLOCOS DE CONCRETO, DIMENSÕES INTERNAS = 2,5X3 M, PROFUNDIDADE = 1,40 M, EXCLUINDO TAMPÃO. AF_12/2020</v>
          </cell>
          <cell r="D1719" t="str">
            <v>UN</v>
          </cell>
          <cell r="E1719">
            <v>9221.3799999999992</v>
          </cell>
          <cell r="F1719" t="str">
            <v xml:space="preserve">SINAPI  </v>
          </cell>
        </row>
        <row r="1720">
          <cell r="B1720">
            <v>99288</v>
          </cell>
          <cell r="C1720" t="str">
            <v>ACRÉSCIMO PARA POÇO DE VISITA CIRCULAR PARA DRENAGEM, EM CONCRETO PRÉ-MOLDADO, DIÂMETRO INTERNO = 1 M. AF_12/2020</v>
          </cell>
          <cell r="D1720" t="str">
            <v>M</v>
          </cell>
          <cell r="E1720">
            <v>468.56</v>
          </cell>
          <cell r="F1720" t="str">
            <v xml:space="preserve">SINAPI  </v>
          </cell>
        </row>
        <row r="1721">
          <cell r="B1721">
            <v>99289</v>
          </cell>
          <cell r="C1721" t="str">
            <v>ACRÉSCIMO PARA POÇO DE VISITA RETANGULAR PARA DRENAGEM, EM ALVENARIA COM BLOCOS DE CONCRETO, DIMENSÕES INTERNAS = 1X4 M. AF_12/2020</v>
          </cell>
          <cell r="D1721" t="str">
            <v>M</v>
          </cell>
          <cell r="E1721">
            <v>2543.66</v>
          </cell>
          <cell r="F1721" t="str">
            <v xml:space="preserve">SINAPI  </v>
          </cell>
        </row>
        <row r="1722">
          <cell r="B1722">
            <v>99290</v>
          </cell>
          <cell r="C1722" t="str">
            <v>BASE PARA POÇO DE VISITA RETANGULAR PARA DRENAGEM, EM ALVENARIA COM BLOCOS DE CONCRETO, DIMENSÕES INTERNAS = 1,5X1,5 M, PROFUNDIDADE = 1,40 M, EXCLUINDO TAMPÃO. AF_12/2020</v>
          </cell>
          <cell r="D1722" t="str">
            <v>UN</v>
          </cell>
          <cell r="E1722">
            <v>3916.93</v>
          </cell>
          <cell r="F1722" t="str">
            <v xml:space="preserve">SINAPI  </v>
          </cell>
        </row>
        <row r="1723">
          <cell r="B1723">
            <v>99291</v>
          </cell>
          <cell r="C1723" t="str">
            <v>ACRÉSCIMO PARA POÇO DE VISITA RETANGULAR PARA DRENAGEM, EM ALVENARIA COM BLOCOS DE CONCRETO, DIMENSÕES INTERNAS = 1,5X3,5 M. AF_12/2020</v>
          </cell>
          <cell r="D1723" t="str">
            <v>M</v>
          </cell>
          <cell r="E1723">
            <v>2543.66</v>
          </cell>
          <cell r="F1723" t="str">
            <v xml:space="preserve">SINAPI  </v>
          </cell>
        </row>
        <row r="1724">
          <cell r="B1724">
            <v>99292</v>
          </cell>
          <cell r="C1724" t="str">
            <v>BASE PARA POÇO DE VISITA CIRCULAR PARA DRENAGEM, EM ALVENARIA COM TIJOLOS CERÂMICOS MACIÇOS, DIÂMETRO INTERNO = 1,0 M, PROFUNDIDADE = 1,40 M, EXCLUINDO TAMPÃO. AF_12/2020</v>
          </cell>
          <cell r="D1724" t="str">
            <v>UN</v>
          </cell>
          <cell r="E1724">
            <v>2383.29</v>
          </cell>
          <cell r="F1724" t="str">
            <v xml:space="preserve">SINAPI  </v>
          </cell>
        </row>
        <row r="1725">
          <cell r="B1725">
            <v>99293</v>
          </cell>
          <cell r="C1725" t="str">
            <v>ACRÉSCIMO PARA POÇO DE VISITA CIRCULAR PARA DRENAGEM, EM ALVENARIA COM TIJOLOS CERÂMICOS MACIÇOS, DIÂMETRO INTERNO = 1 M. AF_12/2020</v>
          </cell>
          <cell r="D1725" t="str">
            <v>M</v>
          </cell>
          <cell r="E1725">
            <v>1228.94</v>
          </cell>
          <cell r="F1725" t="str">
            <v xml:space="preserve">SINAPI  </v>
          </cell>
        </row>
        <row r="1726">
          <cell r="B1726">
            <v>99294</v>
          </cell>
          <cell r="C1726" t="str">
            <v>BASE PARA POÇO DE VISITA RETANGULAR PARA DRENAGEM, EM ALVENARIA COM BLOCOS DE CONCRETO, DIMENSÕES INTERNAS = 1,5X4 M, PROFUNDIDADE = 1,40 M, EXCLUINDO TAMPÃO. AF_12/2020</v>
          </cell>
          <cell r="D1726" t="str">
            <v>UN</v>
          </cell>
          <cell r="E1726">
            <v>8126.43</v>
          </cell>
          <cell r="F1726" t="str">
            <v xml:space="preserve">SINAPI  </v>
          </cell>
        </row>
        <row r="1727">
          <cell r="B1727">
            <v>99296</v>
          </cell>
          <cell r="C1727" t="str">
            <v>ACRÉSCIMO PARA POÇO DE VISITA RETANGULAR PARA DRENAGEM, EM ALVENARIA COM BLOCOS DE CONCRETO, DIMENSÕES INTERNAS = 2,5X3 M. AF_12/2020</v>
          </cell>
          <cell r="D1727" t="str">
            <v>M</v>
          </cell>
          <cell r="E1727">
            <v>2795.04</v>
          </cell>
          <cell r="F1727" t="str">
            <v xml:space="preserve">SINAPI  </v>
          </cell>
        </row>
        <row r="1728">
          <cell r="B1728">
            <v>99297</v>
          </cell>
          <cell r="C1728" t="str">
            <v>ACRÉSCIMO PARA POÇO DE VISITA RETANGULAR PARA DRENAGEM, EM ALVENARIA COM BLOCOS DE CONCRETO, DIMENSÕES INTERNAS = 1,5X4 M. AF_12/2020</v>
          </cell>
          <cell r="D1728" t="str">
            <v>M</v>
          </cell>
          <cell r="E1728">
            <v>2790.92</v>
          </cell>
          <cell r="F1728" t="str">
            <v xml:space="preserve">SINAPI  </v>
          </cell>
        </row>
        <row r="1729">
          <cell r="B1729">
            <v>99298</v>
          </cell>
          <cell r="C1729" t="str">
            <v>BASE PARA POÇO DE VISITA RETANGULAR PARA DRENAGEM, EM ALVENARIA COM BLOCOS DE CONCRETO, DIMENSÕES INTERNAS = 2,5X3,5 M, PROFUNDIDADE = 1,40 M, EXCLUINDO TAMPÃO. AF_12/2020</v>
          </cell>
          <cell r="D1729" t="str">
            <v>UN</v>
          </cell>
          <cell r="E1729">
            <v>10430.85</v>
          </cell>
          <cell r="F1729" t="str">
            <v xml:space="preserve">SINAPI  </v>
          </cell>
        </row>
        <row r="1730">
          <cell r="B1730">
            <v>99299</v>
          </cell>
          <cell r="C1730" t="str">
            <v>ACRÉSCIMO PARA POÇO DE VISITA RETANGULAR PARA DRENAGEM, EM ALVENARIA COM BLOCOS DE CONCRETO, DIMENSÕES INTERNAS = 2,5X3,5 M. AF_12/2020</v>
          </cell>
          <cell r="D1730" t="str">
            <v>M</v>
          </cell>
          <cell r="E1730">
            <v>3022.5</v>
          </cell>
          <cell r="F1730" t="str">
            <v xml:space="preserve">SINAPI  </v>
          </cell>
        </row>
        <row r="1731">
          <cell r="B1731">
            <v>99300</v>
          </cell>
          <cell r="C1731" t="str">
            <v>BASE PARA POÇO DE VISITA RETANGULAR PARA DRENAGEM, EM ALVENARIA COM BLOCOS DE CONCRETO, DIMENSÕES INTERNAS = 2,5X4 M, PROFUNDIDADE = 1,40 M, EXCLUINDO TAMPÃO. AF_12/2020</v>
          </cell>
          <cell r="D1731" t="str">
            <v>UN</v>
          </cell>
          <cell r="E1731">
            <v>11640.34</v>
          </cell>
          <cell r="F1731" t="str">
            <v xml:space="preserve">SINAPI  </v>
          </cell>
        </row>
        <row r="1732">
          <cell r="B1732">
            <v>99301</v>
          </cell>
          <cell r="C1732" t="str">
            <v>BASE PARA POÇO DE VISITA RETANGULAR PARA DRENAGEM, EM ALVENARIA COM BLOCOS DE CONCRETO, DIMENSÕES INTERNAS = 2X2 M, PROFUNDIDADE = 1,40 M, EXCLUINDO TAMPÃO. AF_12/2020</v>
          </cell>
          <cell r="D1732" t="str">
            <v>UN</v>
          </cell>
          <cell r="E1732">
            <v>5778.54</v>
          </cell>
          <cell r="F1732" t="str">
            <v xml:space="preserve">SINAPI  </v>
          </cell>
        </row>
        <row r="1733">
          <cell r="B1733">
            <v>99302</v>
          </cell>
          <cell r="C1733" t="str">
            <v>ACRÉSCIMO PARA POÇO DE VISITA RETANGULAR PARA DRENAGEM, EM ALVENARIA COM BLOCOS DE CONCRETO, DIMENSÕES INTERNAS = 2,5X4 M. AF_12/2020</v>
          </cell>
          <cell r="D1733" t="str">
            <v>M</v>
          </cell>
          <cell r="E1733">
            <v>3254.11</v>
          </cell>
          <cell r="F1733" t="str">
            <v xml:space="preserve">SINAPI  </v>
          </cell>
        </row>
        <row r="1734">
          <cell r="B1734">
            <v>99303</v>
          </cell>
          <cell r="C1734" t="str">
            <v>BASE PARA POÇO DE VISITA RETANGULAR PARA DRENAGEM, EM ALVENARIA COM BLOCOS DE CONCRETO, DIMENSÕES INTERNAS = 3X3 M, PROFUNDIDADE = 1,40 M, EXCLUINDO TAMPÃO. AF_12/2020</v>
          </cell>
          <cell r="D1734" t="str">
            <v>UN</v>
          </cell>
          <cell r="E1734">
            <v>10650.14</v>
          </cell>
          <cell r="F1734" t="str">
            <v xml:space="preserve">SINAPI  </v>
          </cell>
        </row>
        <row r="1735">
          <cell r="B1735">
            <v>99304</v>
          </cell>
          <cell r="C1735" t="str">
            <v>ACRÉSCIMO PARA POÇO DE VISITA RETANGULAR PARA DRENAGEM, EM ALVENARIA COM BLOCOS DE CONCRETO, DIMENSÕES INTERNAS = 3X3 M. AF_12/2020</v>
          </cell>
          <cell r="D1735" t="str">
            <v>M</v>
          </cell>
          <cell r="E1735">
            <v>3026.62</v>
          </cell>
          <cell r="F1735" t="str">
            <v xml:space="preserve">SINAPI  </v>
          </cell>
        </row>
        <row r="1736">
          <cell r="B1736">
            <v>99305</v>
          </cell>
          <cell r="C1736" t="str">
            <v>BASE PARA POÇO DE VISITA RETANGULAR PARA DRENAGEM, EM ALVENARIA COM BLOCOS DE CONCRETO, DIMENSÕES INTERNAS = 3X3,5 M, PROFUNDIDADE = 1,40 M, EXCLUINDO TAMPÃO. AF_12/2020</v>
          </cell>
          <cell r="D1736" t="str">
            <v>UN</v>
          </cell>
          <cell r="E1736">
            <v>12041.27</v>
          </cell>
          <cell r="F1736" t="str">
            <v xml:space="preserve">SINAPI  </v>
          </cell>
        </row>
        <row r="1737">
          <cell r="B1737">
            <v>99306</v>
          </cell>
          <cell r="C1737" t="str">
            <v>ACRÉSCIMO PARA POÇO DE VISITA RETANGULAR PARA DRENAGEM, EM ALVENARIA COM BLOCOS DE CONCRETO, DIMENSÕES INTERNAS = 3X3,5 M. AF_12/2020</v>
          </cell>
          <cell r="D1737" t="str">
            <v>M</v>
          </cell>
          <cell r="E1737">
            <v>3254.11</v>
          </cell>
          <cell r="F1737" t="str">
            <v xml:space="preserve">SINAPI  </v>
          </cell>
        </row>
        <row r="1738">
          <cell r="B1738">
            <v>99307</v>
          </cell>
          <cell r="C1738" t="str">
            <v>ACRÉSCIMO PARA POÇO DE VISITA RETANGULAR PARA DRENAGEM, EM ALVENARIA COM BLOCOS DE CONCRETO, DIMENSÕES INTERNAS = 2X2 M. AF_12/2020</v>
          </cell>
          <cell r="D1738" t="str">
            <v>M</v>
          </cell>
          <cell r="E1738">
            <v>2108.4</v>
          </cell>
          <cell r="F1738" t="str">
            <v xml:space="preserve">SINAPI  </v>
          </cell>
        </row>
        <row r="1739">
          <cell r="B1739">
            <v>99308</v>
          </cell>
          <cell r="C1739" t="str">
            <v>BASE PARA POÇO DE VISITA RETANGULAR PARA DRENAGEM, EM ALVENARIA COM BLOCOS DE CONCRETO, DIMENSÕES INTERNAS = 3X4 M, PROFUNDIDADE = 1,40 M, EXCLUINDO TAMPÃO. AF_12/2020</v>
          </cell>
          <cell r="D1739" t="str">
            <v>UN</v>
          </cell>
          <cell r="E1739">
            <v>13432.49</v>
          </cell>
          <cell r="F1739" t="str">
            <v xml:space="preserve">SINAPI  </v>
          </cell>
        </row>
        <row r="1740">
          <cell r="B1740">
            <v>99309</v>
          </cell>
          <cell r="C1740" t="str">
            <v>ACRÉSCIMO PARA POÇO DE VISITA RETANGULAR PARA DRENAGEM, EM ALVENARIA COM BLOCOS DE CONCRETO, DIMENSÕES INTERNAS = 3X4 M. AF_12/2020</v>
          </cell>
          <cell r="D1740" t="str">
            <v>M</v>
          </cell>
          <cell r="E1740">
            <v>3485.79</v>
          </cell>
          <cell r="F1740" t="str">
            <v xml:space="preserve">SINAPI  </v>
          </cell>
        </row>
        <row r="1741">
          <cell r="B1741">
            <v>99310</v>
          </cell>
          <cell r="C1741" t="str">
            <v>BASE PARA POÇO DE VISITA RETANGULAR PARA DRENAGEM, EM ALVENARIA COM BLOCOS DE CONCRETO, DIMENSÕES INTERNAS = 3,5X3,5 M, PROFUNDIDADE = 1,40 M, EXCLUINDO TAMPÃO. AF_12/2020</v>
          </cell>
          <cell r="D1741" t="str">
            <v>UN</v>
          </cell>
          <cell r="E1741">
            <v>13651.83</v>
          </cell>
          <cell r="F1741" t="str">
            <v xml:space="preserve">SINAPI  </v>
          </cell>
        </row>
        <row r="1742">
          <cell r="B1742">
            <v>99311</v>
          </cell>
          <cell r="C1742" t="str">
            <v>ACRÉSCIMO PARA POÇO DE VISITA RETANGULAR PARA DRENAGEM, EM ALVENARIA COM BLOCOS DE CONCRETO, DIMENSÕES INTERNAS = 3,5X3,5 M. AF_12/2020</v>
          </cell>
          <cell r="D1742" t="str">
            <v>M</v>
          </cell>
          <cell r="E1742">
            <v>3485.79</v>
          </cell>
          <cell r="F1742" t="str">
            <v xml:space="preserve">SINAPI  </v>
          </cell>
        </row>
        <row r="1743">
          <cell r="B1743">
            <v>99312</v>
          </cell>
          <cell r="C1743" t="str">
            <v>BASE PARA POÇO DE VISITA RETANGULAR PARA DRENAGEM, EM ALVENARIA COM BLOCOS DE CONCRETO, DIMENSÕES INTERNAS = 2X2,5 M, PROFUNDIDADE = 1,40 M, EXCLUINDO TAMPÃO. AF_12/2020</v>
          </cell>
          <cell r="D1743" t="str">
            <v>UN</v>
          </cell>
          <cell r="E1743">
            <v>6776.6</v>
          </cell>
          <cell r="F1743" t="str">
            <v xml:space="preserve">SINAPI  </v>
          </cell>
        </row>
        <row r="1744">
          <cell r="B1744">
            <v>99313</v>
          </cell>
          <cell r="C1744" t="str">
            <v>BASE PARA POÇO DE VISITA RETANGULAR PARA DRENAGEM, EM ALVENARIA COM BLOCOS DE CONCRETO, DIMENSÕES INTERNAS = 3,5X4 M, PROFUNDIDADE = 1,40 M, EXCLUINDO TAMPÃO. AF_12/2020</v>
          </cell>
          <cell r="D1744" t="str">
            <v>UN</v>
          </cell>
          <cell r="E1744">
            <v>15224.52</v>
          </cell>
          <cell r="F1744" t="str">
            <v xml:space="preserve">SINAPI  </v>
          </cell>
        </row>
        <row r="1745">
          <cell r="B1745">
            <v>99314</v>
          </cell>
          <cell r="C1745" t="str">
            <v>ACRÉSCIMO PARA POÇO DE VISITA RETANGULAR PARA DRENAGEM, EM ALVENARIA COM BLOCOS DE CONCRETO, DIMENSÕES INTERNAS = 3,5X4 M. AF_12/2020</v>
          </cell>
          <cell r="D1745" t="str">
            <v>M</v>
          </cell>
          <cell r="E1745">
            <v>3717.4</v>
          </cell>
          <cell r="F1745" t="str">
            <v xml:space="preserve">SINAPI  </v>
          </cell>
        </row>
        <row r="1746">
          <cell r="B1746">
            <v>99315</v>
          </cell>
          <cell r="C1746" t="str">
            <v>BASE PARA POÇO DE VISITA RETANGULAR PARA DRENAGEM, EM ALVENARIA COM BLOCOS DE CONCRETO, DIMENSÕES INTERNAS = 4X4 M, PROFUNDIDADE = 1,40 M, EXCLUINDO TAMPÃO. AF_12/2020</v>
          </cell>
          <cell r="D1746" t="str">
            <v>UN</v>
          </cell>
          <cell r="E1746">
            <v>17016.66</v>
          </cell>
          <cell r="F1746" t="str">
            <v xml:space="preserve">SINAPI  </v>
          </cell>
        </row>
        <row r="1747">
          <cell r="B1747">
            <v>99317</v>
          </cell>
          <cell r="C1747" t="str">
            <v>ACRÉSCIMO PARA POÇO DE VISITA RETANGULAR PARA DRENAGEM, EM ALVENARIA COM BLOCOS DE CONCRETO, DIMENSÕES INTERNAS = 2X2,5 M. AF_12/2020</v>
          </cell>
          <cell r="D1747" t="str">
            <v>M</v>
          </cell>
          <cell r="E1747">
            <v>2335.88</v>
          </cell>
          <cell r="F1747" t="str">
            <v xml:space="preserve">SINAPI  </v>
          </cell>
        </row>
        <row r="1748">
          <cell r="B1748">
            <v>99318</v>
          </cell>
          <cell r="C1748" t="str">
            <v>CHAMINÉ CIRCULAR PARA POÇO DE VISITA PARA DRENAGEM, EM CONCRETO PRÉ-MOLDADO, DIÂMETRO INTERNO = 0,6 M. AF_12/2020</v>
          </cell>
          <cell r="D1748" t="str">
            <v>M</v>
          </cell>
          <cell r="E1748">
            <v>258.61</v>
          </cell>
          <cell r="F1748" t="str">
            <v xml:space="preserve">SINAPI  </v>
          </cell>
        </row>
        <row r="1749">
          <cell r="B1749">
            <v>99319</v>
          </cell>
          <cell r="C1749" t="str">
            <v>CHAMINÉ CIRCULAR PARA POÇO DE VISITA PARA DRENAGEM, EM ALVENARIA COM TIJOLOS CERÂMICOS MACIÇOS, DIÂMETRO INTERNO = 0,6 M. AF_12/2020</v>
          </cell>
          <cell r="D1749" t="str">
            <v>M</v>
          </cell>
          <cell r="E1749">
            <v>820.36</v>
          </cell>
          <cell r="F1749" t="str">
            <v xml:space="preserve">SINAPI  </v>
          </cell>
        </row>
        <row r="1750">
          <cell r="B1750">
            <v>99320</v>
          </cell>
          <cell r="C1750" t="str">
            <v>BASE PARA POÇO DE VISITA RETANGULAR PARA DRENAGEM, EM ALVENARIA COM BLOCOS DE CONCRETO, DIMENSÕES INTERNAS = 2X3 M, PROFUNDIDADE = 1,40 M, EXCLUINDO TAMPÃO. AF_12/2020</v>
          </cell>
          <cell r="D1750" t="str">
            <v>UN</v>
          </cell>
          <cell r="E1750">
            <v>7827.32</v>
          </cell>
          <cell r="F1750" t="str">
            <v xml:space="preserve">SINAPI  </v>
          </cell>
        </row>
        <row r="1751">
          <cell r="B1751">
            <v>99321</v>
          </cell>
          <cell r="C1751" t="str">
            <v>ACRÉSCIMO PARA POÇO DE VISITA RETANGULAR PARA DRENAGEM, EM ALVENARIA COM BLOCOS DE CONCRETO, DIMENSÕES INTERNAS = 2X3 M. AF_12/2020</v>
          </cell>
          <cell r="D1751" t="str">
            <v>M</v>
          </cell>
          <cell r="E1751">
            <v>2563.42</v>
          </cell>
          <cell r="F1751" t="str">
            <v xml:space="preserve">SINAPI  </v>
          </cell>
        </row>
        <row r="1752">
          <cell r="B1752">
            <v>99322</v>
          </cell>
          <cell r="C1752" t="str">
            <v>BASE PARA POÇO DE VISITA RETANGULAR PARA DRENAGEM, EM ALVENARIA COM BLOCOS DE CONCRETO, DIMENSÕES INTERNAS = 2X3,5 M, PROFUNDIDADE = 1,40 M, EXCLUINDO TAMPÃO. AF_12/2020</v>
          </cell>
          <cell r="D1752" t="str">
            <v>UN</v>
          </cell>
          <cell r="E1752">
            <v>8832.07</v>
          </cell>
          <cell r="F1752" t="str">
            <v xml:space="preserve">SINAPI  </v>
          </cell>
        </row>
        <row r="1753">
          <cell r="B1753">
            <v>99323</v>
          </cell>
          <cell r="C1753" t="str">
            <v>ACRÉSCIMO PARA POÇO DE VISITA RETANGULAR PARA DRENAGEM, EM ALVENARIA COM BLOCOS DE CONCRETO, DIMENSÕES INTERNAS = 2X3,5 M. AF_12/2020</v>
          </cell>
          <cell r="D1753" t="str">
            <v>M</v>
          </cell>
          <cell r="E1753">
            <v>2790.92</v>
          </cell>
          <cell r="F1753" t="str">
            <v xml:space="preserve">SINAPI  </v>
          </cell>
        </row>
        <row r="1754">
          <cell r="B1754">
            <v>99324</v>
          </cell>
          <cell r="C1754" t="str">
            <v>BASE PARA POÇO DE VISITA RETANGULAR PARA DRENAGEM, EM ALVENARIA COM BLOCOS DE CONCRETO, DIMENSÕES INTERNAS = 2X4 M, PROFUNDIDADE = 1,40 M, EXCLUINDO TAMPÃO. AF_12/2020</v>
          </cell>
          <cell r="D1754" t="str">
            <v>UN</v>
          </cell>
          <cell r="E1754">
            <v>9836.83</v>
          </cell>
          <cell r="F1754" t="str">
            <v xml:space="preserve">SINAPI  </v>
          </cell>
        </row>
        <row r="1755">
          <cell r="B1755">
            <v>99325</v>
          </cell>
          <cell r="C1755" t="str">
            <v>ACRÉSCIMO PARA POÇO DE VISITA RETANGULAR PARA DRENAGEM, EM ALVENARIA COM BLOCOS DE CONCRETO, DIMENSÕES INTERNAS = 2X4 M. AF_12/2020</v>
          </cell>
          <cell r="D1755" t="str">
            <v>M</v>
          </cell>
          <cell r="E1755">
            <v>3022.5</v>
          </cell>
          <cell r="F1755" t="str">
            <v xml:space="preserve">SINAPI  </v>
          </cell>
        </row>
        <row r="1756">
          <cell r="B1756">
            <v>99326</v>
          </cell>
          <cell r="C1756" t="str">
            <v>BASE PARA POÇO DE VISITA RETANGULAR PARA DRENAGEM, EM ALVENARIA COM BLOCOS DE CONCRETO, DIMENSÕES INTERNAS = 2,5X2,5 M, PROFUNDIDADE = 1,40 M, EXCLUINDO TAMPÃO. AF_12/2020</v>
          </cell>
          <cell r="D1756" t="str">
            <v>UN</v>
          </cell>
          <cell r="E1756">
            <v>8011.87</v>
          </cell>
          <cell r="F1756" t="str">
            <v xml:space="preserve">SINAPI  </v>
          </cell>
        </row>
        <row r="1757">
          <cell r="B1757">
            <v>99327</v>
          </cell>
          <cell r="C1757" t="str">
            <v>ACRÉSCIMO PARA POÇO DE VISITA RETANGULAR PARA DRENAGEM, EM ALVENARIA COM BLOCOS DE CONCRETO, DIMENSÕES INTERNAS = 4X4 M. AF_12/2020</v>
          </cell>
          <cell r="D1757" t="str">
            <v>M</v>
          </cell>
          <cell r="E1757">
            <v>3908.77</v>
          </cell>
          <cell r="F1757" t="str">
            <v xml:space="preserve">SINAPI  </v>
          </cell>
        </row>
        <row r="1758">
          <cell r="B1758">
            <v>101800</v>
          </cell>
          <cell r="C1758" t="str">
            <v>CAIXA COM GRELHA RETANGULAR DE FERRO FUNDIDO, EM ALVENARIA COM TIJOLOS CERÂMICOS MACIÇOS, DIMENSÕES INTERNAS: 0,30 X 1,00 X 1,00. AF_12/2020</v>
          </cell>
          <cell r="D1758" t="str">
            <v>UN</v>
          </cell>
          <cell r="E1758">
            <v>1408.78</v>
          </cell>
          <cell r="F1758" t="str">
            <v xml:space="preserve">SINAPI  </v>
          </cell>
        </row>
        <row r="1759">
          <cell r="B1759">
            <v>101801</v>
          </cell>
          <cell r="C1759" t="str">
            <v>CAIXA COM GRELHA RETANGULAR DE FERRO FUNDIDO, EM ALVENARIA COM BLOCOS DE CONCRETO, DIMENSÕES INTERNAS: 0,30 X 1,00 X 1,00. AF_12/2020</v>
          </cell>
          <cell r="D1759" t="str">
            <v>UN</v>
          </cell>
          <cell r="E1759">
            <v>1041.7</v>
          </cell>
          <cell r="F1759" t="str">
            <v xml:space="preserve">SINAPI  </v>
          </cell>
        </row>
        <row r="1760">
          <cell r="B1760">
            <v>101806</v>
          </cell>
          <cell r="C1760" t="str">
            <v>CAIXA ENTERRADA DISTRIBUIDORA DE VAZÃO (SUMIDOUROS MÚLTIPLOS), RETANGULAR, EM ALVENARIA COM TIJOLOS MACIÇOS, DIMENSÕES INTERNAS: 0,60 X 0,60 X H=0,50 M. AF_12/2020</v>
          </cell>
          <cell r="D1760" t="str">
            <v>UN</v>
          </cell>
          <cell r="E1760">
            <v>500.58</v>
          </cell>
          <cell r="F1760" t="str">
            <v xml:space="preserve">SINAPI  </v>
          </cell>
        </row>
        <row r="1761">
          <cell r="B1761">
            <v>101807</v>
          </cell>
          <cell r="C1761" t="str">
            <v>CAIXA ENTERRADA DISTRIBUIDORA DE VAZÃO (SUMIDOUROS MÚLTIPLOS), RETANGULAR, EM ALVENARIA COM BLOCOS DE CONCRETO, DIMENSÕES INTERNAS: 0,60 X 0,60 X H=0,50 M. AF_12/2020</v>
          </cell>
          <cell r="D1761" t="str">
            <v>UN</v>
          </cell>
          <cell r="E1761">
            <v>464.56</v>
          </cell>
          <cell r="F1761" t="str">
            <v xml:space="preserve">SINAPI  </v>
          </cell>
        </row>
        <row r="1762">
          <cell r="B1762">
            <v>101808</v>
          </cell>
          <cell r="C1762" t="str">
            <v>CAIXA ENTERRADA DISTRIBUIDORA DE VAZÃO (SUMIDOUROS MÚLTIPLOS), RETANGULAR, EM CONCRETO PRÉ-MOLDADO, DIMENSÕES INTERNAS: 0,60 X 0,60 X H=0,50 M. AF_12/2020</v>
          </cell>
          <cell r="D1762" t="str">
            <v>UN</v>
          </cell>
          <cell r="E1762">
            <v>486.03</v>
          </cell>
          <cell r="F1762" t="str">
            <v xml:space="preserve">SINAPI  </v>
          </cell>
        </row>
        <row r="1763">
          <cell r="B1763">
            <v>101809</v>
          </cell>
          <cell r="C1763" t="str">
            <v>BASE PARA POCO DE VISITA RETANGULAR PARA ESGOTO E DRENAGEM, EM CONCRETO ESTRUTURAL, DIMENSÕES INTERNAS DE 90X150 M, PROFUNDIDADE DE 1,25 M, EXCLUINDO TAMPÃO. AF_12/2020</v>
          </cell>
          <cell r="D1763" t="str">
            <v>UN</v>
          </cell>
          <cell r="E1763">
            <v>2880.83</v>
          </cell>
          <cell r="F1763" t="str">
            <v xml:space="preserve">SINAPI  </v>
          </cell>
        </row>
        <row r="1764">
          <cell r="B1764">
            <v>102139</v>
          </cell>
          <cell r="C1764" t="str">
            <v>BASE PARA POÇO DE VISITA CIRCULAR PARA  ESGOTO, EM CONCRETO PRÉ-MOLDADO, DIÂMETRO INTERNO = 1,20 M, PROFUNDIDADE = 1,60 M, EXCLUINDO TAMPÃO. AF_12/2020</v>
          </cell>
          <cell r="D1764" t="str">
            <v>UN</v>
          </cell>
          <cell r="E1764">
            <v>1636.13</v>
          </cell>
          <cell r="F1764" t="str">
            <v xml:space="preserve">SINAPI  </v>
          </cell>
        </row>
        <row r="1765">
          <cell r="B1765">
            <v>102141</v>
          </cell>
          <cell r="C1765" t="str">
            <v>BASE PARA POÇO DE VISITA CIRCULAR PARA  ESGOTO, EM CONCRETO PRÉ-MOLDADO, DIÂMETRO INTERNO = 1,50 M, PROFUNDIDADE = 1,35 M, EXCLUINDO TAMPÃO. AF_12/2020</v>
          </cell>
          <cell r="D1765" t="str">
            <v>UN</v>
          </cell>
          <cell r="E1765">
            <v>2508.9899999999998</v>
          </cell>
          <cell r="F1765" t="str">
            <v xml:space="preserve">SINAPI  </v>
          </cell>
        </row>
        <row r="1766">
          <cell r="B1766">
            <v>102142</v>
          </cell>
          <cell r="C1766" t="str">
            <v>BASE PARA POÇO DE VISITA CIRCULAR PARA DRENAGEM, EM CONCRETO PRÉ-MOLDADO, DIÂMETRO INTERNO = 1,50 M, PROFUNDIDADE = 1,35 M, EXCLUINDO TAMPÃO. AF_12/2020</v>
          </cell>
          <cell r="D1766" t="str">
            <v>UN</v>
          </cell>
          <cell r="E1766">
            <v>2458.6</v>
          </cell>
          <cell r="F1766" t="str">
            <v xml:space="preserve">SINAPI  </v>
          </cell>
        </row>
        <row r="1767">
          <cell r="B1767">
            <v>102457</v>
          </cell>
          <cell r="C1767" t="str">
            <v>BASE PARA POÇO DE VISITA CIRCULAR PARA DRENAGEM, EM CONCRETO PRÉ-MOLDADO, DIÂMETRO INTERNO = 1,20 M, PROFUNDIDADE = 1,60 M, EXCLUINDO TAMPÃO. AF_05/2021</v>
          </cell>
          <cell r="D1767" t="str">
            <v>UN</v>
          </cell>
          <cell r="E1767">
            <v>1588.83</v>
          </cell>
          <cell r="F1767" t="str">
            <v xml:space="preserve">SINAPI  </v>
          </cell>
        </row>
        <row r="1768">
          <cell r="B1768">
            <v>94263</v>
          </cell>
          <cell r="C1768" t="str">
            <v>GUIA (MEIO-FIO) CONCRETO, MOLDADA  IN LOCO  EM TRECHO RETO COM EXTRUSORA, 13 CM BASE X 22 CM ALTURA. AF_06/2016</v>
          </cell>
          <cell r="D1768" t="str">
            <v>M</v>
          </cell>
          <cell r="E1768">
            <v>31.48</v>
          </cell>
          <cell r="F1768" t="str">
            <v xml:space="preserve">SINAPI  </v>
          </cell>
        </row>
        <row r="1769">
          <cell r="B1769">
            <v>94264</v>
          </cell>
          <cell r="C1769" t="str">
            <v>GUIA (MEIO-FIO) CONCRETO, MOLDADA  IN LOCO  EM TRECHO CURVO COM EXTRUSORA, 13 CM BASE X 22 CM ALTURA. AF_06/2016</v>
          </cell>
          <cell r="D1769" t="str">
            <v>M</v>
          </cell>
          <cell r="E1769">
            <v>34.979999999999997</v>
          </cell>
          <cell r="F1769" t="str">
            <v xml:space="preserve">SINAPI  </v>
          </cell>
        </row>
        <row r="1770">
          <cell r="B1770">
            <v>94265</v>
          </cell>
          <cell r="C1770" t="str">
            <v>GUIA (MEIO-FIO) CONCRETO, MOLDADA  IN LOCO  EM TRECHO RETO COM EXTRUSORA, 15 CM BASE X 30 CM ALTURA. AF_06/2016</v>
          </cell>
          <cell r="D1770" t="str">
            <v>M</v>
          </cell>
          <cell r="E1770">
            <v>41.14</v>
          </cell>
          <cell r="F1770" t="str">
            <v xml:space="preserve">SINAPI  </v>
          </cell>
        </row>
        <row r="1771">
          <cell r="B1771">
            <v>94266</v>
          </cell>
          <cell r="C1771" t="str">
            <v>GUIA (MEIO-FIO) CONCRETO, MOLDADA  IN LOCO  EM TRECHO CURVO COM EXTRUSORA, 15 CM BASE X 30 CM ALTURA. AF_06/2016</v>
          </cell>
          <cell r="D1771" t="str">
            <v>M</v>
          </cell>
          <cell r="E1771">
            <v>45.12</v>
          </cell>
          <cell r="F1771" t="str">
            <v xml:space="preserve">SINAPI  </v>
          </cell>
        </row>
        <row r="1772">
          <cell r="B1772">
            <v>94267</v>
          </cell>
          <cell r="C1772" t="str">
            <v>GUIA (MEIO-FIO) E SARJETA CONJUGADOS DE CONCRETO, MOLDADA  IN LOCO  EM TRECHO RETO COM EXTRUSORA, 45 CM BASE (15 CM BASE DA GUIA + 30 CM BASE DA SARJETA) X 22 CM ALTURA. AF_06/2016</v>
          </cell>
          <cell r="D1772" t="str">
            <v>M</v>
          </cell>
          <cell r="E1772">
            <v>49.16</v>
          </cell>
          <cell r="F1772" t="str">
            <v xml:space="preserve">SINAPI  </v>
          </cell>
        </row>
        <row r="1773">
          <cell r="B1773">
            <v>94268</v>
          </cell>
          <cell r="C1773" t="str">
            <v>GUIA (MEIO-FIO) E SARJETA CONJUGADOS DE CONCRETO, MOLDADA  IN LOCO  EM TRECHO CURVO COM EXTRUSORA, 45 CM BASE (15 CM BASE DA GUIA + 30 CM BASE DA SARJETA) X 22 CM ALTURA. AF_06/2016</v>
          </cell>
          <cell r="D1773" t="str">
            <v>M</v>
          </cell>
          <cell r="E1773">
            <v>53.56</v>
          </cell>
          <cell r="F1773" t="str">
            <v xml:space="preserve">SINAPI  </v>
          </cell>
        </row>
        <row r="1774">
          <cell r="B1774">
            <v>94269</v>
          </cell>
          <cell r="C1774" t="str">
            <v>GUIA (MEIO-FIO) E SARJETA CONJUGADOS DE CONCRETO, MOLDADA  IN LOCO  EM TRECHO RETO COM EXTRUSORA, 60 CM BASE (15 CM BASE DA GUIA + 45 CM BASE DA SARJETA) X 26 CM ALTURA. AF_06/2016</v>
          </cell>
          <cell r="D1774" t="str">
            <v>M</v>
          </cell>
          <cell r="E1774">
            <v>70.05</v>
          </cell>
          <cell r="F1774" t="str">
            <v xml:space="preserve">SINAPI  </v>
          </cell>
        </row>
        <row r="1775">
          <cell r="B1775">
            <v>94270</v>
          </cell>
          <cell r="C1775" t="str">
            <v>GUIA (MEIO-FIO) E SARJETA CONJUGADOS DE CONCRETO, MOLDADA IN LOCO  EM TRECHO CURVO COM EXTRUSORA, 60 CM BASE (15 CM BASE DA GUIA + 45 CM BASE DA SARJETA) X 26 CM ALTURA. AF_06/2016</v>
          </cell>
          <cell r="D1775" t="str">
            <v>M</v>
          </cell>
          <cell r="E1775">
            <v>76.19</v>
          </cell>
          <cell r="F1775" t="str">
            <v xml:space="preserve">SINAPI  </v>
          </cell>
        </row>
        <row r="1776">
          <cell r="B1776">
            <v>94271</v>
          </cell>
          <cell r="C1776" t="str">
            <v>GUIA (MEIO-FIO) E SARJETA CONJUGADOS DE CONCRETO, MOLDADA  IN LOCO  EM TRECHO RETO COM EXTRUSORA, 65 CM BASE (15 CM BASE DA GUIA + 50 CM BASE DA SARJETA) X 26 CM ALTURA. AF_06/2016</v>
          </cell>
          <cell r="D1776" t="str">
            <v>M</v>
          </cell>
          <cell r="E1776">
            <v>85.27</v>
          </cell>
          <cell r="F1776" t="str">
            <v xml:space="preserve">SINAPI  </v>
          </cell>
        </row>
        <row r="1777">
          <cell r="B1777">
            <v>94272</v>
          </cell>
          <cell r="C1777" t="str">
            <v>GUIA (MEIO-FIO) E SARJETA CONJUGADOS DE CONCRETO, MOLDADA  IN LOCO  EM TRECHO CURVO COM EXTRUSORA, 65 CM BASE (15 CM BASE DA GUIA + 50 CM BASE DA SARJETA) X 26 CM ALTURA. AF_06/2016</v>
          </cell>
          <cell r="D1777" t="str">
            <v>M</v>
          </cell>
          <cell r="E1777">
            <v>93.44</v>
          </cell>
          <cell r="F1777" t="str">
            <v xml:space="preserve">SINAPI  </v>
          </cell>
        </row>
        <row r="1778">
          <cell r="B1778">
            <v>94273</v>
          </cell>
          <cell r="C1778" t="str">
            <v>ASSENTAMENTO DE GUIA (MEIO-FIO) EM TRECHO RETO, CONFECCIONADA EM CONCRETO PRÉ-FABRICADO, DIMENSÕES 100X15X13X30 CM (COMPRIMENTO X BASE INFERIOR X BASE SUPERIOR X ALTURA), PARA VIAS URBANAS (USO VIÁRIO). AF_06/2016</v>
          </cell>
          <cell r="D1778" t="str">
            <v>M</v>
          </cell>
          <cell r="E1778">
            <v>56.47</v>
          </cell>
          <cell r="F1778" t="str">
            <v xml:space="preserve">SINAPI  </v>
          </cell>
        </row>
        <row r="1779">
          <cell r="B1779">
            <v>94274</v>
          </cell>
          <cell r="C1779" t="str">
            <v>ASSENTAMENTO DE GUIA (MEIO-FIO) EM TRECHO CURVO, CONFECCIONADA EM CONCRETO PRÉ-FABRICADO, DIMENSÕES 100X15X13X30 CM (COMPRIMENTO X BASE INFERIOR X BASE SUPERIOR X ALTURA), PARA VIAS URBANAS (USO VIÁRIO). AF_06/2016</v>
          </cell>
          <cell r="D1779" t="str">
            <v>M</v>
          </cell>
          <cell r="E1779">
            <v>60.43</v>
          </cell>
          <cell r="F1779" t="str">
            <v xml:space="preserve">SINAPI  </v>
          </cell>
        </row>
        <row r="1780">
          <cell r="B1780">
            <v>94275</v>
          </cell>
          <cell r="C1780" t="str">
            <v>ASSENTAMENTO DE GUIA (MEIO-FIO) EM TRECHO RETO, CONFECCIONADA EM CONCRETO PRÉ-FABRICADO, DIMENSÕES 100X15X13X20 CM (COMPRIMENTO X BASE INFERIOR X BASE SUPERIOR X ALTURA), PARA URBANIZAÇÃO INTERNA DE EMPREENDIMENTOS. AF_06/2016_P</v>
          </cell>
          <cell r="D1780" t="str">
            <v>M</v>
          </cell>
          <cell r="E1780">
            <v>54.31</v>
          </cell>
          <cell r="F1780" t="str">
            <v xml:space="preserve">SINAPI  </v>
          </cell>
        </row>
        <row r="1781">
          <cell r="B1781">
            <v>94276</v>
          </cell>
          <cell r="C1781" t="str">
            <v>ASSENTAMENTO DE GUIA (MEIO-FIO) EM TRECHO CURVO, CONFECCIONADA EM CONCRETO PRÉ-FABRICADO, DIMENSÕES 100X15X13X20 CM (COMPRIMENTO X BASE INFERIOR X BASE SUPERIOR X ALTURA), PARA URBANIZAÇÃO INTERNA DE EMPREENDIMENTOS. AF_06/2016_P</v>
          </cell>
          <cell r="D1781" t="str">
            <v>M</v>
          </cell>
          <cell r="E1781">
            <v>58.28</v>
          </cell>
          <cell r="F1781" t="str">
            <v xml:space="preserve">SINAPI  </v>
          </cell>
        </row>
        <row r="1782">
          <cell r="B1782">
            <v>94277</v>
          </cell>
          <cell r="C1782" t="str">
            <v>ASSENTAMENTO DE GUIA (MEIO-FIO) EM TRECHO RETO, CONFECCIONADA EM CONCRETO PRÉ-FABRICADO, DIMENSÕES 80X08X08X25 CM (COMPRIMENTO X BASE INFERIOR X BASE SUPERIOR X ALTURA), PARA URBANIZAÇÃO INTERNA DE EMPREENDIMENTOS. AF_06/2016</v>
          </cell>
          <cell r="D1782" t="str">
            <v>M</v>
          </cell>
          <cell r="E1782">
            <v>44.77</v>
          </cell>
          <cell r="F1782" t="str">
            <v xml:space="preserve">SINAPI  </v>
          </cell>
        </row>
        <row r="1783">
          <cell r="B1783">
            <v>94278</v>
          </cell>
          <cell r="C1783" t="str">
            <v>ASSENTAMENTO DE GUIA (MEIO-FIO) EM TRECHO CURVO, CONFECCIONADA EM CONCRETO PRÉ-FABRICADO, DIMENSÕES 80X08X08X25 CM (COMPRIMENTO X BASE INFERIOR X BASE SUPERIOR X ALTURA), PARA URBANIZAÇÃO INTERNA DE EMPREENDIMENTOS. AF_06/2016</v>
          </cell>
          <cell r="D1783" t="str">
            <v>M</v>
          </cell>
          <cell r="E1783">
            <v>48.73</v>
          </cell>
          <cell r="F1783" t="str">
            <v xml:space="preserve">SINAPI  </v>
          </cell>
        </row>
        <row r="1784">
          <cell r="B1784">
            <v>94279</v>
          </cell>
          <cell r="C1784" t="str">
            <v>ASSENTAMENTO DE GUIA (MEIO-FIO) EM TRECHO RETO, CONFECCIONADA EM CONCRETO PRÉ-FABRICADO, DIMENSÕES 39X6,5X6,5X19 CM (COMPRIMENTO X BASE INFERIOR X BASE SUPERIOR X ALTURA), PARA DELIMITAÇÃO DE JARDINS, PRAÇAS OU PASSEIOS. AF_05/2016</v>
          </cell>
          <cell r="D1784" t="str">
            <v>M</v>
          </cell>
          <cell r="E1784">
            <v>52.44</v>
          </cell>
          <cell r="F1784" t="str">
            <v xml:space="preserve">SINAPI  </v>
          </cell>
        </row>
        <row r="1785">
          <cell r="B1785">
            <v>94280</v>
          </cell>
          <cell r="C1785" t="str">
            <v>ASSENTAMENTO DE GUIA (MEIO-FIO) EM TRECHO CURVO, CONFECCIONADA EM CONCRETO PRÉ-FABRICADO, DIMENSÕES 39X6,5X6,5X19 CM (COMPRIMENTO X BASE INFERIOR X BASE SUPERIOR X ALTURA), PARA DELIMITAÇÃO DE JARDINS, PRAÇAS OU PASSEIOS. AF_05/2016</v>
          </cell>
          <cell r="D1785" t="str">
            <v>M</v>
          </cell>
          <cell r="E1785">
            <v>56.4</v>
          </cell>
          <cell r="F1785" t="str">
            <v xml:space="preserve">SINAPI  </v>
          </cell>
        </row>
        <row r="1786">
          <cell r="B1786">
            <v>94281</v>
          </cell>
          <cell r="C1786" t="str">
            <v>EXECUÇÃO DE SARJETA DE CONCRETO USINADO, MOLDADA  IN LOCO  EM TRECHO RETO, 30 CM BASE X 15 CM ALTURA. AF_06/2016</v>
          </cell>
          <cell r="D1786" t="str">
            <v>M</v>
          </cell>
          <cell r="E1786">
            <v>50.75</v>
          </cell>
          <cell r="F1786" t="str">
            <v xml:space="preserve">SINAPI  </v>
          </cell>
        </row>
        <row r="1787">
          <cell r="B1787">
            <v>94282</v>
          </cell>
          <cell r="C1787" t="str">
            <v>EXECUÇÃO DE SARJETA DE CONCRETO USINADO, MOLDADA  IN LOCO  EM TRECHO CURVO, 30 CM BASE X 15 CM ALTURA. AF_06/2016</v>
          </cell>
          <cell r="D1787" t="str">
            <v>M</v>
          </cell>
          <cell r="E1787">
            <v>62.79</v>
          </cell>
          <cell r="F1787" t="str">
            <v xml:space="preserve">SINAPI  </v>
          </cell>
        </row>
        <row r="1788">
          <cell r="B1788">
            <v>94283</v>
          </cell>
          <cell r="C1788" t="str">
            <v>EXECUÇÃO DE SARJETA DE CONCRETO USINADO, MOLDADA  IN LOCO  EM TRECHO RETO, 45 CM BASE X 15 CM ALTURA. AF_06/2016</v>
          </cell>
          <cell r="D1788" t="str">
            <v>M</v>
          </cell>
          <cell r="E1788">
            <v>65.22</v>
          </cell>
          <cell r="F1788" t="str">
            <v xml:space="preserve">SINAPI  </v>
          </cell>
        </row>
        <row r="1789">
          <cell r="B1789">
            <v>94284</v>
          </cell>
          <cell r="C1789" t="str">
            <v>EXECUÇÃO DE SARJETA DE CONCRETO USINADO, MOLDADA  IN LOCO  EM TRECHO CURVO, 45 CM BASE X 15 CM ALTURA. AF_06/2016</v>
          </cell>
          <cell r="D1789" t="str">
            <v>M</v>
          </cell>
          <cell r="E1789">
            <v>77.260000000000005</v>
          </cell>
          <cell r="F1789" t="str">
            <v xml:space="preserve">SINAPI  </v>
          </cell>
        </row>
        <row r="1790">
          <cell r="B1790">
            <v>94285</v>
          </cell>
          <cell r="C1790" t="str">
            <v>EXECUÇÃO DE SARJETA DE CONCRETO USINADO, MOLDADA  IN LOCO  EM TRECHO RETO, 60 CM BASE X 15 CM ALTURA. AF_06/2016</v>
          </cell>
          <cell r="D1790" t="str">
            <v>M</v>
          </cell>
          <cell r="E1790">
            <v>79.11</v>
          </cell>
          <cell r="F1790" t="str">
            <v xml:space="preserve">SINAPI  </v>
          </cell>
        </row>
        <row r="1791">
          <cell r="B1791">
            <v>94286</v>
          </cell>
          <cell r="C1791" t="str">
            <v>EXECUÇÃO DE SARJETA DE CONCRETO USINADO, MOLDADA  IN LOCO  EM TRECHO CURVO, 60 CM BASE X 15 CM ALTURA. AF_06/2016</v>
          </cell>
          <cell r="D1791" t="str">
            <v>M</v>
          </cell>
          <cell r="E1791">
            <v>91.17</v>
          </cell>
          <cell r="F1791" t="str">
            <v xml:space="preserve">SINAPI  </v>
          </cell>
        </row>
        <row r="1792">
          <cell r="B1792">
            <v>94287</v>
          </cell>
          <cell r="C1792" t="str">
            <v>EXECUÇÃO DE SARJETA DE CONCRETO USINADO, MOLDADA  IN LOCO  EM TRECHO RETO, 30 CM BASE X 10 CM ALTURA. AF_06/2016</v>
          </cell>
          <cell r="D1792" t="str">
            <v>M</v>
          </cell>
          <cell r="E1792">
            <v>39.770000000000003</v>
          </cell>
          <cell r="F1792" t="str">
            <v xml:space="preserve">SINAPI  </v>
          </cell>
        </row>
        <row r="1793">
          <cell r="B1793">
            <v>94288</v>
          </cell>
          <cell r="C1793" t="str">
            <v>EXECUÇÃO DE SARJETA DE CONCRETO USINADO, MOLDADA  IN LOCO  EM TRECHO CURVO, 30 CM BASE X 10 CM ALTURA. AF_06/2016</v>
          </cell>
          <cell r="D1793" t="str">
            <v>M</v>
          </cell>
          <cell r="E1793">
            <v>50.32</v>
          </cell>
          <cell r="F1793" t="str">
            <v xml:space="preserve">SINAPI  </v>
          </cell>
        </row>
        <row r="1794">
          <cell r="B1794">
            <v>94289</v>
          </cell>
          <cell r="C1794" t="str">
            <v>EXECUÇÃO DE SARJETA DE CONCRETO USINADO, MOLDADA  IN LOCO  EM TRECHO RETO, 45 CM BASE X 10 CM ALTURA. AF_06/2016</v>
          </cell>
          <cell r="D1794" t="str">
            <v>M</v>
          </cell>
          <cell r="E1794">
            <v>50.23</v>
          </cell>
          <cell r="F1794" t="str">
            <v xml:space="preserve">SINAPI  </v>
          </cell>
        </row>
        <row r="1795">
          <cell r="B1795">
            <v>94290</v>
          </cell>
          <cell r="C1795" t="str">
            <v>EXECUÇÃO DE SARJETA DE CONCRETO USINADO, MOLDADA  IN LOCO  EM TRECHO CURVO, 45 CM BASE X 10 CM ALTURA. AF_06/2016</v>
          </cell>
          <cell r="D1795" t="str">
            <v>M</v>
          </cell>
          <cell r="E1795">
            <v>60.76</v>
          </cell>
          <cell r="F1795" t="str">
            <v xml:space="preserve">SINAPI  </v>
          </cell>
        </row>
        <row r="1796">
          <cell r="B1796">
            <v>94291</v>
          </cell>
          <cell r="C1796" t="str">
            <v>EXECUÇÃO DE SARJETA DE CONCRETO USINADO, MOLDADA  IN LOCO  EM TRECHO RETO, 60 CM BASE X 10 CM ALTURA. AF_06/2016</v>
          </cell>
          <cell r="D1796" t="str">
            <v>M</v>
          </cell>
          <cell r="E1796">
            <v>60.14</v>
          </cell>
          <cell r="F1796" t="str">
            <v xml:space="preserve">SINAPI  </v>
          </cell>
        </row>
        <row r="1797">
          <cell r="B1797">
            <v>94292</v>
          </cell>
          <cell r="C1797" t="str">
            <v>EXECUÇÃO DE SARJETA DE CONCRETO USINADO, MOLDADA  IN LOCO  EM TRECHO CURVO, 60 CM BASE X 10 CM ALTURA. AF_06/2016</v>
          </cell>
          <cell r="D1797" t="str">
            <v>M</v>
          </cell>
          <cell r="E1797">
            <v>70.67</v>
          </cell>
          <cell r="F1797" t="str">
            <v xml:space="preserve">SINAPI  </v>
          </cell>
        </row>
        <row r="1798">
          <cell r="B1798">
            <v>94293</v>
          </cell>
          <cell r="C1798" t="str">
            <v>EXECUÇÃO DE SARJETÃO DE CONCRETO USINADO, MOLDADA  IN LOCO  EM TRECHO RETO, 100 CM BASE X 20 CM ALTURA. AF_06/2016</v>
          </cell>
          <cell r="D1798" t="str">
            <v>M</v>
          </cell>
          <cell r="E1798">
            <v>156.22999999999999</v>
          </cell>
          <cell r="F1798" t="str">
            <v xml:space="preserve">SINAPI  </v>
          </cell>
        </row>
        <row r="1799">
          <cell r="B1799">
            <v>94294</v>
          </cell>
          <cell r="C1799" t="str">
            <v>EXECUÇÃO DE ESCORAS DE CONCRETO PARA CONTENÇÃO DE GUIAS PRÉ-FABRICADAS. AF_06/2016</v>
          </cell>
          <cell r="D1799" t="str">
            <v>M</v>
          </cell>
          <cell r="E1799">
            <v>8.8699999999999992</v>
          </cell>
          <cell r="F1799" t="str">
            <v xml:space="preserve">SINAPI  </v>
          </cell>
        </row>
        <row r="1800">
          <cell r="B1800">
            <v>102727</v>
          </cell>
          <cell r="C1800" t="str">
            <v>FABRICAÇÃO, MONTAGEM E DESMONTAGEM DE FÔRMA PARA BOCA PARA BUEIRO, EM CHAPA DE MADEIRA COMPENSADA RESINADA, E = 17 MM, 2 UTILIZAÇÕES. AF_07/2021</v>
          </cell>
          <cell r="D1800" t="str">
            <v>M2</v>
          </cell>
          <cell r="E1800">
            <v>96.08</v>
          </cell>
          <cell r="F1800" t="str">
            <v xml:space="preserve">SINAPI  </v>
          </cell>
        </row>
        <row r="1801">
          <cell r="B1801">
            <v>102728</v>
          </cell>
          <cell r="C1801" t="str">
            <v>ARMAÇÃO DE MURO ALA E MURO TESTA UTILIZANDO AÇO CA-50 DE 6,3 MM - MONTAGEM. AF_07/2021</v>
          </cell>
          <cell r="D1801" t="str">
            <v>KG</v>
          </cell>
          <cell r="E1801">
            <v>18.72</v>
          </cell>
          <cell r="F1801" t="str">
            <v xml:space="preserve">SINAPI  </v>
          </cell>
        </row>
        <row r="1802">
          <cell r="B1802">
            <v>102729</v>
          </cell>
          <cell r="C1802" t="str">
            <v>ARMAÇÃO DE MURO ALA E MURO TESTA UTILIZANDO AÇO CA-50 DE 8 MM - MONTAGEM. AF_07/2021</v>
          </cell>
          <cell r="D1802" t="str">
            <v>KG</v>
          </cell>
          <cell r="E1802">
            <v>18.02</v>
          </cell>
          <cell r="F1802" t="str">
            <v xml:space="preserve">SINAPI  </v>
          </cell>
        </row>
        <row r="1803">
          <cell r="B1803">
            <v>102730</v>
          </cell>
          <cell r="C1803" t="str">
            <v>ARMAÇÃO DE MURO ALA E MURO TESTA UTILIZANDO AÇO CA-50 DE 10 MM - MONTAGEM. AF_07/2021</v>
          </cell>
          <cell r="D1803" t="str">
            <v>KG</v>
          </cell>
          <cell r="E1803">
            <v>16.309999999999999</v>
          </cell>
          <cell r="F1803" t="str">
            <v xml:space="preserve">SINAPI  </v>
          </cell>
        </row>
        <row r="1804">
          <cell r="B1804">
            <v>102731</v>
          </cell>
          <cell r="C1804" t="str">
            <v>ARMAÇÃO DE MURO ALA E MURO TESTA UTILIZANDO AÇO CA-50 DE 12,5 MM - MONTAGEM. AF_07/2021</v>
          </cell>
          <cell r="D1804" t="str">
            <v>KG</v>
          </cell>
          <cell r="E1804">
            <v>13.87</v>
          </cell>
          <cell r="F1804" t="str">
            <v xml:space="preserve">SINAPI  </v>
          </cell>
        </row>
        <row r="1805">
          <cell r="B1805">
            <v>102732</v>
          </cell>
          <cell r="C1805" t="str">
            <v>ARMAÇÃO DE MURO ALA E MURO TESTA UTILIZANDO AÇO CA-50 DE 16 MM - MONTAGEM. AF_07/2021</v>
          </cell>
          <cell r="D1805" t="str">
            <v>KG</v>
          </cell>
          <cell r="E1805">
            <v>13.34</v>
          </cell>
          <cell r="F1805" t="str">
            <v xml:space="preserve">SINAPI  </v>
          </cell>
        </row>
        <row r="1806">
          <cell r="B1806">
            <v>102733</v>
          </cell>
          <cell r="C1806" t="str">
            <v>ARMAÇÃO DE MURO ALA E MURO TESTA UTILIZANDO AÇO CA-50 DE 20 MM - MONTAGEM. AF_07/2021</v>
          </cell>
          <cell r="D1806" t="str">
            <v>KG</v>
          </cell>
          <cell r="E1806">
            <v>15.14</v>
          </cell>
          <cell r="F1806" t="str">
            <v xml:space="preserve">SINAPI  </v>
          </cell>
        </row>
        <row r="1807">
          <cell r="B1807">
            <v>102734</v>
          </cell>
          <cell r="C1807" t="str">
            <v>ARMAÇÃO DE SOLEIRA UTILIZANDO AÇO CA-50 DE 6,3 MM - MONTAGEM. AF_07/2021</v>
          </cell>
          <cell r="D1807" t="str">
            <v>KG</v>
          </cell>
          <cell r="E1807">
            <v>17.87</v>
          </cell>
          <cell r="F1807" t="str">
            <v xml:space="preserve">SINAPI  </v>
          </cell>
        </row>
        <row r="1808">
          <cell r="B1808">
            <v>102735</v>
          </cell>
          <cell r="C1808" t="str">
            <v>ARMAÇÃO DE SOLEIRA UTILIZANDO AÇO CA-50 DE 8 MM - MONTAGEM. AF_07/2021</v>
          </cell>
          <cell r="D1808" t="str">
            <v>KG</v>
          </cell>
          <cell r="E1808">
            <v>17.28</v>
          </cell>
          <cell r="F1808" t="str">
            <v xml:space="preserve">SINAPI  </v>
          </cell>
        </row>
        <row r="1809">
          <cell r="B1809">
            <v>102736</v>
          </cell>
          <cell r="C1809" t="str">
            <v>CONCRETAGEM DE BOCA PARA BUEIRO, FCK = 20 MPA, COM USO DE BOMBA - LANÇAMENTO, ADENSAMENTO E ACABAMENTO. AF_07/2021</v>
          </cell>
          <cell r="D1809" t="str">
            <v>M3</v>
          </cell>
          <cell r="E1809">
            <v>544.85</v>
          </cell>
          <cell r="F1809" t="str">
            <v xml:space="preserve">SINAPI  </v>
          </cell>
        </row>
        <row r="1810">
          <cell r="B1810">
            <v>102737</v>
          </cell>
          <cell r="C1810" t="str">
            <v>BOCA PARA BUEIRO SIMPLES TUBULAR D = 40 CM EM CONCRETO, ALAS COM ESCONSIDADE DE 0°, INCLUINDO FÔRMAS E MATERIAIS. AF_07/2021</v>
          </cell>
          <cell r="D1810" t="str">
            <v>UN</v>
          </cell>
          <cell r="E1810">
            <v>1147.79</v>
          </cell>
          <cell r="F1810" t="str">
            <v xml:space="preserve">SINAPI  </v>
          </cell>
        </row>
        <row r="1811">
          <cell r="B1811">
            <v>102738</v>
          </cell>
          <cell r="C1811" t="str">
            <v>BOCA PARA BUEIRO SIMPLES TUBULAR D = 60 CM EM CONCRETO, ALAS COM ESCONSIDADE DE 0°, INCLUINDO FÔRMAS E MATERIAIS. AF_07/2021</v>
          </cell>
          <cell r="D1811" t="str">
            <v>UN</v>
          </cell>
          <cell r="E1811">
            <v>2365.21</v>
          </cell>
          <cell r="F1811" t="str">
            <v xml:space="preserve">SINAPI  </v>
          </cell>
        </row>
        <row r="1812">
          <cell r="B1812">
            <v>102739</v>
          </cell>
          <cell r="C1812" t="str">
            <v>BOCA PARA BUEIRO SIMPLES TUBULAR D = 80 CM EM CONCRETO, ALAS COM ESCONSIDADE DE 0°, INCLUINDO FÔRMAS E MATERIAIS. AF_07/2021</v>
          </cell>
          <cell r="D1812" t="str">
            <v>UN</v>
          </cell>
          <cell r="E1812">
            <v>3976.47</v>
          </cell>
          <cell r="F1812" t="str">
            <v xml:space="preserve">SINAPI  </v>
          </cell>
        </row>
        <row r="1813">
          <cell r="B1813">
            <v>102740</v>
          </cell>
          <cell r="C1813" t="str">
            <v>BOCA PARA BUEIRO SIMPLES TUBULAR D = 100 CM EM CONCRETO, ALAS COM ESCONSIDADE DE 0°, INCLUINDO FÔRMAS E MATERIAIS. AF_07/2021</v>
          </cell>
          <cell r="D1813" t="str">
            <v>UN</v>
          </cell>
          <cell r="E1813">
            <v>5980.59</v>
          </cell>
          <cell r="F1813" t="str">
            <v xml:space="preserve">SINAPI  </v>
          </cell>
        </row>
        <row r="1814">
          <cell r="B1814">
            <v>102741</v>
          </cell>
          <cell r="C1814" t="str">
            <v>BOCA PARA BUEIRO SIMPLES TUBULAR D = 120 CM EM CONCRETO, ALAS COM ESCONSIDADE DE 0°, INCLUINDO FÔRMAS E MATERIAIS. AF_07/2021</v>
          </cell>
          <cell r="D1814" t="str">
            <v>UN</v>
          </cell>
          <cell r="E1814">
            <v>8419.89</v>
          </cell>
          <cell r="F1814" t="str">
            <v xml:space="preserve">SINAPI  </v>
          </cell>
        </row>
        <row r="1815">
          <cell r="B1815">
            <v>102742</v>
          </cell>
          <cell r="C1815" t="str">
            <v>BOCA PARA BUEIRO SIMPLES TUBULAR D = 150 CM EM CONCRETO, ALAS COM ESCONSIDADE DE 0°, INCLUINDO FÔRMAS E MATERIAIS. AF_07/2021</v>
          </cell>
          <cell r="D1815" t="str">
            <v>UN</v>
          </cell>
          <cell r="E1815">
            <v>14623.52</v>
          </cell>
          <cell r="F1815" t="str">
            <v xml:space="preserve">SINAPI  </v>
          </cell>
        </row>
        <row r="1816">
          <cell r="B1816">
            <v>102743</v>
          </cell>
          <cell r="C1816" t="str">
            <v>BOCA PARA BUEIRO DUPLO TUBULAR D = 80 CM EM CONCRETO, ALAS COM ESCONSIDADE DE 0°, INCLUINDO FÔRMAS E MATERIAIS. AF_07/2021</v>
          </cell>
          <cell r="D1816" t="str">
            <v>UN</v>
          </cell>
          <cell r="E1816">
            <v>4811.67</v>
          </cell>
          <cell r="F1816" t="str">
            <v xml:space="preserve">SINAPI  </v>
          </cell>
        </row>
        <row r="1817">
          <cell r="B1817">
            <v>102744</v>
          </cell>
          <cell r="C1817" t="str">
            <v>BOCA PARA BUEIRO DUPLO TUBULAR D = 100 CM EM CONCRETO, ALAS COM ESCONSIDADE DE 0°, INCLUINDO FÔRMAS E MATERIAIS. AF_07/2021</v>
          </cell>
          <cell r="D1817" t="str">
            <v>UN</v>
          </cell>
          <cell r="E1817">
            <v>7234.33</v>
          </cell>
          <cell r="F1817" t="str">
            <v xml:space="preserve">SINAPI  </v>
          </cell>
        </row>
        <row r="1818">
          <cell r="B1818">
            <v>102745</v>
          </cell>
          <cell r="C1818" t="str">
            <v>BOCA PARA BUEIRO DUPLO TUBULAR D = 120 CM EM CONCRETO, ALAS COM ESCONSIDADE DE 0°, INCLUINDO FÔRMAS E MATERIAIS. AF_07/2021</v>
          </cell>
          <cell r="D1818" t="str">
            <v>UN</v>
          </cell>
          <cell r="E1818">
            <v>10200.969999999999</v>
          </cell>
          <cell r="F1818" t="str">
            <v xml:space="preserve">SINAPI  </v>
          </cell>
        </row>
        <row r="1819">
          <cell r="B1819">
            <v>102746</v>
          </cell>
          <cell r="C1819" t="str">
            <v>BOCA PARA BUEIRO DUPLO TUBULAR D = 150 CM EM CONCRETO, ALAS COM ESCONSIDADE DE 0°, INCLUINDO FÔRMAS E MATERIAIS. AF_07/2021</v>
          </cell>
          <cell r="D1819" t="str">
            <v>UN</v>
          </cell>
          <cell r="E1819">
            <v>17741.080000000002</v>
          </cell>
          <cell r="F1819" t="str">
            <v xml:space="preserve">SINAPI  </v>
          </cell>
        </row>
        <row r="1820">
          <cell r="B1820">
            <v>102747</v>
          </cell>
          <cell r="C1820" t="str">
            <v>BOCA PARA BUEIRO TRIPLO TUBULAR D = 100 CM EM CONCRETO, ALAS COM ESCONSIDADE DE 0°, INCLUINDO FÔRMAS E MATERIAIS. AF_07/2021</v>
          </cell>
          <cell r="D1820" t="str">
            <v>UN</v>
          </cell>
          <cell r="E1820">
            <v>8988.14</v>
          </cell>
          <cell r="F1820" t="str">
            <v xml:space="preserve">SINAPI  </v>
          </cell>
        </row>
        <row r="1821">
          <cell r="B1821">
            <v>102748</v>
          </cell>
          <cell r="C1821" t="str">
            <v>BOCA PARA BUEIRO TRIPLO TUBULAR D = 120 CM EM CONCRETO, ALAS COM ESCONSIDADE DE 0°, INCLUINDO FÔRMAS E MATERIAIS. AF_07/2021</v>
          </cell>
          <cell r="D1821" t="str">
            <v>UN</v>
          </cell>
          <cell r="E1821">
            <v>12617.42</v>
          </cell>
          <cell r="F1821" t="str">
            <v xml:space="preserve">SINAPI  </v>
          </cell>
        </row>
        <row r="1822">
          <cell r="B1822">
            <v>102749</v>
          </cell>
          <cell r="C1822" t="str">
            <v>BOCA PARA BUEIRO TRIPLO TUBULAR D = 150 CM EM CONCRETO, ALAS COM ESCONSIDADE DE 0°, INCLUINDO FÔRMAS E MATERIAIS. AF_07/2021</v>
          </cell>
          <cell r="D1822" t="str">
            <v>UN</v>
          </cell>
          <cell r="E1822">
            <v>21730.58</v>
          </cell>
          <cell r="F1822" t="str">
            <v xml:space="preserve">SINAPI  </v>
          </cell>
        </row>
        <row r="1823">
          <cell r="B1823">
            <v>102750</v>
          </cell>
          <cell r="C1823" t="str">
            <v>BOCA PARA BUEIRO SIMPLES TUBULAR D = 60 CM EM CONCRETO, ALAS COM ESCONSIDADE DE 30°, INCLUINDO FÔRMAS E MATERIAIS. AF_07/2021</v>
          </cell>
          <cell r="D1823" t="str">
            <v>UN</v>
          </cell>
          <cell r="E1823">
            <v>2890.92</v>
          </cell>
          <cell r="F1823" t="str">
            <v xml:space="preserve">SINAPI  </v>
          </cell>
        </row>
        <row r="1824">
          <cell r="B1824">
            <v>102751</v>
          </cell>
          <cell r="C1824" t="str">
            <v>BOCA PARA BUEIRO SIMPLES TUBULAR D = 80 CM EM CONCRETO, ALAS COM ESCONSIDADE DE 30°, INCLUINDO FÔRMAS E MATERIAIS. AF_07/2021</v>
          </cell>
          <cell r="D1824" t="str">
            <v>UN</v>
          </cell>
          <cell r="E1824">
            <v>5056.7299999999996</v>
          </cell>
          <cell r="F1824" t="str">
            <v xml:space="preserve">SINAPI  </v>
          </cell>
        </row>
        <row r="1825">
          <cell r="B1825">
            <v>102752</v>
          </cell>
          <cell r="C1825" t="str">
            <v>BOCA PARA BUEIRO SIMPLES TUBULAR D = 100 CM EM CONCRETO, ALAS COM ESCONSIDADE DE 30°, INCLUINDO FÔRMAS E MATERIAIS. AF_07/2021</v>
          </cell>
          <cell r="D1825" t="str">
            <v>UN</v>
          </cell>
          <cell r="E1825">
            <v>8095.6</v>
          </cell>
          <cell r="F1825" t="str">
            <v xml:space="preserve">SINAPI  </v>
          </cell>
        </row>
        <row r="1826">
          <cell r="B1826">
            <v>102753</v>
          </cell>
          <cell r="C1826" t="str">
            <v>BOCA PARA BUEIRO SIMPLES TUBULAR D = 120 CM EM CONCRETO, ALAS COM ESCONSIDADE DE 30°, INCLUINDO FÔRMAS E MATERIAIS. AF_07/2021</v>
          </cell>
          <cell r="D1826" t="str">
            <v>UN</v>
          </cell>
          <cell r="E1826">
            <v>12034.85</v>
          </cell>
          <cell r="F1826" t="str">
            <v xml:space="preserve">SINAPI  </v>
          </cell>
        </row>
        <row r="1827">
          <cell r="B1827">
            <v>102754</v>
          </cell>
          <cell r="C1827" t="str">
            <v>BOCA PARA BUEIRO SIMPLES TUBULAR D = 150 CM EM CONCRETO, ALAS COM ESCONSIDADE DE 30°, INCLUINDO FÔRMAS E MATERIAIS. AF_07/2021</v>
          </cell>
          <cell r="D1827" t="str">
            <v>UN</v>
          </cell>
          <cell r="E1827">
            <v>22955.93</v>
          </cell>
          <cell r="F1827" t="str">
            <v xml:space="preserve">SINAPI  </v>
          </cell>
        </row>
        <row r="1828">
          <cell r="B1828">
            <v>102755</v>
          </cell>
          <cell r="C1828" t="str">
            <v>BOCA PARA BUEIRO DUPLO TUBULAR D = 100 CM EM CONCRETO, ALAS COM ESCONSIDADE DE 30°, INCLUINDO FÔRMAS E MATERIAIS. AF_07/2021</v>
          </cell>
          <cell r="D1828" t="str">
            <v>UN</v>
          </cell>
          <cell r="E1828">
            <v>11330.81</v>
          </cell>
          <cell r="F1828" t="str">
            <v xml:space="preserve">SINAPI  </v>
          </cell>
        </row>
        <row r="1829">
          <cell r="B1829">
            <v>102756</v>
          </cell>
          <cell r="C1829" t="str">
            <v>BOCA PARA BUEIRO DUPLO TUBULAR D = 120 CM EM CONCRETO, ALAS COM ESCONSIDADE DE 30°, INCLUINDO FÔRMAS E MATERIAIS. AF_07/2021</v>
          </cell>
          <cell r="D1829" t="str">
            <v>UN</v>
          </cell>
          <cell r="E1829">
            <v>16898.830000000002</v>
          </cell>
          <cell r="F1829" t="str">
            <v xml:space="preserve">SINAPI  </v>
          </cell>
        </row>
        <row r="1830">
          <cell r="B1830">
            <v>102757</v>
          </cell>
          <cell r="C1830" t="str">
            <v>BOCA PARA BUEIRO DUPLO TUBULAR D = 150 CM EM CONCRETO, ALAS COM ESCONSIDADE DE 30°, INCLUINDO FÔRMAS E MATERIAIS. AF_07/2021</v>
          </cell>
          <cell r="D1830" t="str">
            <v>UN</v>
          </cell>
          <cell r="E1830">
            <v>31540.78</v>
          </cell>
          <cell r="F1830" t="str">
            <v xml:space="preserve">SINAPI  </v>
          </cell>
        </row>
        <row r="1831">
          <cell r="B1831">
            <v>102758</v>
          </cell>
          <cell r="C1831" t="str">
            <v>BOCA PARA BUEIRO TRIPLO TUBULAR D = 100 CM EM CONCRETO, ALAS COM ESCONSIDADE DE 30°, INCLUINDO FÔRMAS E MATERIAIS. AF_07/2021</v>
          </cell>
          <cell r="D1831" t="str">
            <v>UN</v>
          </cell>
          <cell r="E1831">
            <v>14582.58</v>
          </cell>
          <cell r="F1831" t="str">
            <v xml:space="preserve">SINAPI  </v>
          </cell>
        </row>
        <row r="1832">
          <cell r="B1832">
            <v>102759</v>
          </cell>
          <cell r="C1832" t="str">
            <v>BOCA PARA BUEIRO TRIPLO TUBULAR D = 120 CM EM CONCRETO, ALAS COM ESCONSIDADE DE 30°, INCLUINDO FÔRMAS E MATERIAIS. AF_07/2021</v>
          </cell>
          <cell r="D1832" t="str">
            <v>UN</v>
          </cell>
          <cell r="E1832">
            <v>21788.06</v>
          </cell>
          <cell r="F1832" t="str">
            <v xml:space="preserve">SINAPI  </v>
          </cell>
        </row>
        <row r="1833">
          <cell r="B1833">
            <v>102760</v>
          </cell>
          <cell r="C1833" t="str">
            <v>BOCA PARA BUEIRO TRIPLO TUBULAR D = 150 CM EM CONCRETO, ALAS COM ESCONSIDADE DE 30°, INCLUINDO FÔRMAS E MATERIAIS. AF_07/2021</v>
          </cell>
          <cell r="D1833" t="str">
            <v>UN</v>
          </cell>
          <cell r="E1833">
            <v>40289.68</v>
          </cell>
          <cell r="F1833" t="str">
            <v xml:space="preserve">SINAPI  </v>
          </cell>
        </row>
        <row r="1834">
          <cell r="B1834">
            <v>102761</v>
          </cell>
          <cell r="C1834" t="str">
            <v>BOCA PARA BUEIRO SIMPLES CELULAR 150 X 150 CM EM CONCRETO, ALAS COM ESCONSIDADE DE 30°, INCLUINDO FÔRMAS E MATERIAIS. AF_07/2021</v>
          </cell>
          <cell r="D1834" t="str">
            <v>UN</v>
          </cell>
          <cell r="E1834">
            <v>13693.53</v>
          </cell>
          <cell r="F1834" t="str">
            <v xml:space="preserve">SINAPI  </v>
          </cell>
        </row>
        <row r="1835">
          <cell r="B1835">
            <v>102762</v>
          </cell>
          <cell r="C1835" t="str">
            <v>BOCA PARA BUEIRO SIMPLES CELULAR 200 X 200 CM EM CONCRETO, ALAS COM ESCONSIDADE DE 30°, INCLUINDO FÔRMAS E MATERIAIS. AF_07/2021</v>
          </cell>
          <cell r="D1835" t="str">
            <v>UN</v>
          </cell>
          <cell r="E1835">
            <v>21307.45</v>
          </cell>
          <cell r="F1835" t="str">
            <v xml:space="preserve">SINAPI  </v>
          </cell>
        </row>
        <row r="1836">
          <cell r="B1836">
            <v>102763</v>
          </cell>
          <cell r="C1836" t="str">
            <v>BOCA PARA BUEIRO SIMPLES CELULAR 250 X 250 CM EM CONCRETO, ALAS COM ESCONSIDADE DE 30°, INCLUINDO FÔRMAS E MATERIAIS. AF_07/2021</v>
          </cell>
          <cell r="D1836" t="str">
            <v>UN</v>
          </cell>
          <cell r="E1836">
            <v>29814.03</v>
          </cell>
          <cell r="F1836" t="str">
            <v xml:space="preserve">SINAPI  </v>
          </cell>
        </row>
        <row r="1837">
          <cell r="B1837">
            <v>102764</v>
          </cell>
          <cell r="C1837" t="str">
            <v>BOCA PARA BUEIRO SIMPLES CELULAR 300 X 300 CM EM CONCRETO, ALAS COM ESCONSIDADE DE 30°, INCLUINDO FÔRMAS E MATERIAIS. AF_07/2021</v>
          </cell>
          <cell r="D1837" t="str">
            <v>UN</v>
          </cell>
          <cell r="E1837">
            <v>42409.68</v>
          </cell>
          <cell r="F1837" t="str">
            <v xml:space="preserve">SINAPI  </v>
          </cell>
        </row>
        <row r="1838">
          <cell r="B1838">
            <v>102765</v>
          </cell>
          <cell r="C1838" t="str">
            <v>BOCA PARA BUEIRO DUPLO CELULAR 150 X 150 CM EM CONCRETO, ALAS COM ESCONSIDADE DE 30°, INCLUINDO FÔRMAS E MATERIAIS. AF_07/2021</v>
          </cell>
          <cell r="D1838" t="str">
            <v>UN</v>
          </cell>
          <cell r="E1838">
            <v>16959.43</v>
          </cell>
          <cell r="F1838" t="str">
            <v xml:space="preserve">SINAPI  </v>
          </cell>
        </row>
        <row r="1839">
          <cell r="B1839">
            <v>102766</v>
          </cell>
          <cell r="C1839" t="str">
            <v>BOCA PARA BUEIRO DUPLO CELULAR 200 X 200 CM EM CONCRETO, ALAS COM ESCONSIDADE DE 30°, INCLUINDO FÔRMAS E MATERIAIS. AF_07/2021</v>
          </cell>
          <cell r="D1839" t="str">
            <v>UN</v>
          </cell>
          <cell r="E1839">
            <v>25759.77</v>
          </cell>
          <cell r="F1839" t="str">
            <v xml:space="preserve">SINAPI  </v>
          </cell>
        </row>
        <row r="1840">
          <cell r="B1840">
            <v>102767</v>
          </cell>
          <cell r="C1840" t="str">
            <v>BOCA PARA BUEIRO DUPLO CELULAR 250 X 250 CM EM CONCRETO, ALAS COM ESCONSIDADE DE 30°, INCLUINDO FÔRMAS E MATERIAIS. AF_07/2021</v>
          </cell>
          <cell r="D1840" t="str">
            <v>UN</v>
          </cell>
          <cell r="E1840">
            <v>36399.449999999997</v>
          </cell>
          <cell r="F1840" t="str">
            <v xml:space="preserve">SINAPI  </v>
          </cell>
        </row>
        <row r="1841">
          <cell r="B1841">
            <v>102768</v>
          </cell>
          <cell r="C1841" t="str">
            <v>BOCA PARA BUEIRO DUPLO CELULAR 300 X 300 CM EM CONCRETO, ALAS COM ESCONSIDADE DE 30°, INCLUINDO FÔRMAS E MATERIAIS. AF_07/2021</v>
          </cell>
          <cell r="D1841" t="str">
            <v>UN</v>
          </cell>
          <cell r="E1841">
            <v>51363.199999999997</v>
          </cell>
          <cell r="F1841" t="str">
            <v xml:space="preserve">SINAPI  </v>
          </cell>
        </row>
        <row r="1842">
          <cell r="B1842">
            <v>102769</v>
          </cell>
          <cell r="C1842" t="str">
            <v>BOCA PARA BUEIRO TRIPLO CELULAR 150 X 150 CM EM CONCRETO, ALAS COM ESCONSIDADE DE 30°, INCLUINDO FÔRMAS E MATERIAIS. AF_07/2021</v>
          </cell>
          <cell r="D1842" t="str">
            <v>UN</v>
          </cell>
          <cell r="E1842">
            <v>19579.189999999999</v>
          </cell>
          <cell r="F1842" t="str">
            <v xml:space="preserve">SINAPI  </v>
          </cell>
        </row>
        <row r="1843">
          <cell r="B1843">
            <v>102770</v>
          </cell>
          <cell r="C1843" t="str">
            <v>BOCA PARA BUEIRO TRIPLO CELULAR 200 X 200 CM EM CONCRETO, ALAS COM ESCONSIDADE DE 30°, INCLUINDO FÔRMAS E MATERIAIS. AF_07/2021</v>
          </cell>
          <cell r="D1843" t="str">
            <v>UN</v>
          </cell>
          <cell r="E1843">
            <v>30286.16</v>
          </cell>
          <cell r="F1843" t="str">
            <v xml:space="preserve">SINAPI  </v>
          </cell>
        </row>
        <row r="1844">
          <cell r="B1844">
            <v>102771</v>
          </cell>
          <cell r="C1844" t="str">
            <v>BOCA PARA BUEIRO TRIPLO CELULAR 250 X 250 CM EM CONCRETO, ALAS COM ESCONSIDADE DE 30°, INCLUINDO FÔRMAS E MATERIAIS. AF_07/2021</v>
          </cell>
          <cell r="D1844" t="str">
            <v>UN</v>
          </cell>
          <cell r="E1844">
            <v>42768.37</v>
          </cell>
          <cell r="F1844" t="str">
            <v xml:space="preserve">SINAPI  </v>
          </cell>
        </row>
        <row r="1845">
          <cell r="B1845">
            <v>102772</v>
          </cell>
          <cell r="C1845" t="str">
            <v>BOCA PARA BUEIRO TRIPLO CELULAR 300 X 300 CM EM CONCRETO, ALAS COM ESCONSIDADE DE 30°, INCLUINDO FÔRMAS E MATERIAIS. AF_07/2021</v>
          </cell>
          <cell r="D1845" t="str">
            <v>UN</v>
          </cell>
          <cell r="E1845">
            <v>61005.32</v>
          </cell>
          <cell r="F1845" t="str">
            <v xml:space="preserve">SINAPI  </v>
          </cell>
        </row>
        <row r="1846">
          <cell r="B1846">
            <v>102773</v>
          </cell>
          <cell r="C1846" t="str">
            <v>BOCA PARA BUEIRO SIMPLES TUBULAR D = 40 CM EM GABIÃO, ALAS COM ESCONSIDADE DE 45°, INCLUINDO FÔRMAS E MATERIAIS. AF_07/2021</v>
          </cell>
          <cell r="D1846" t="str">
            <v>UN</v>
          </cell>
          <cell r="E1846">
            <v>8278.7999999999993</v>
          </cell>
          <cell r="F1846" t="str">
            <v xml:space="preserve">SINAPI  </v>
          </cell>
        </row>
        <row r="1847">
          <cell r="B1847">
            <v>102774</v>
          </cell>
          <cell r="C1847" t="str">
            <v>BOCA PARA BUEIRO SIMPLES TUBULAR D = 60 CM EM GABIÃO, ALAS COM ESCONSIDADE DE 45°, INCLUINDO FÔRMAS E MATERIAIS. AF_07/2021</v>
          </cell>
          <cell r="D1847" t="str">
            <v>UN</v>
          </cell>
          <cell r="E1847">
            <v>8278.7999999999993</v>
          </cell>
          <cell r="F1847" t="str">
            <v xml:space="preserve">SINAPI  </v>
          </cell>
        </row>
        <row r="1848">
          <cell r="B1848">
            <v>102775</v>
          </cell>
          <cell r="C1848" t="str">
            <v>BOCA PARA BUEIRO SIMPLES TUBULAR D = 80 CM EM GABIÃO, ALAS COM ESCONSIDADE DE 45°, INCLUINDO FÔRMAS E MATERIAIS. AF_07/2021</v>
          </cell>
          <cell r="D1848" t="str">
            <v>UN</v>
          </cell>
          <cell r="E1848">
            <v>12334.2</v>
          </cell>
          <cell r="F1848" t="str">
            <v xml:space="preserve">SINAPI  </v>
          </cell>
        </row>
        <row r="1849">
          <cell r="B1849">
            <v>102776</v>
          </cell>
          <cell r="C1849" t="str">
            <v>BOCA PARA BUEIRO SIMPLES TUBULAR D = 100 CM EM GABIÃO, ALAS COM ESCONSIDADE DE 45°, INCLUINDO FÔRMAS E MATERIAIS. AF_07/2021</v>
          </cell>
          <cell r="D1849" t="str">
            <v>UN</v>
          </cell>
          <cell r="E1849">
            <v>12334.2</v>
          </cell>
          <cell r="F1849" t="str">
            <v xml:space="preserve">SINAPI  </v>
          </cell>
        </row>
        <row r="1850">
          <cell r="B1850">
            <v>102777</v>
          </cell>
          <cell r="C1850" t="str">
            <v>BOCA PARA BUEIRO SIMPLES TUBULAR D = 120 CM EM GABIÃO, ALAS COM ESCONSIDADE DE 45°, INCLUINDO FÔRMAS E MATERIAIS. AF_07/2021</v>
          </cell>
          <cell r="D1850" t="str">
            <v>UN</v>
          </cell>
          <cell r="E1850">
            <v>18653.669999999998</v>
          </cell>
          <cell r="F1850" t="str">
            <v xml:space="preserve">SINAPI  </v>
          </cell>
        </row>
        <row r="1851">
          <cell r="B1851">
            <v>102778</v>
          </cell>
          <cell r="C1851" t="str">
            <v>BOCA PARA BUEIRO SIMPLES TUBULAR D = 150 CM EM GABIÃO, ALAS COM ESCONSIDADE DE 45°, INCLUINDO FÔRMAS E MATERIAIS. AF_07/2021</v>
          </cell>
          <cell r="D1851" t="str">
            <v>UN</v>
          </cell>
          <cell r="E1851">
            <v>28209.84</v>
          </cell>
          <cell r="F1851" t="str">
            <v xml:space="preserve">SINAPI  </v>
          </cell>
        </row>
        <row r="1852">
          <cell r="B1852">
            <v>102779</v>
          </cell>
          <cell r="C1852" t="str">
            <v>BOCA PARA BUEIRO DUPLO TUBULAR D = 40 CM EM GABIÃO, ALAS COM ESCONSIDADE DE 45°, INCLUINDO FÔRMAS E MATERIAIS. AF_07/2021</v>
          </cell>
          <cell r="D1852" t="str">
            <v>UN</v>
          </cell>
          <cell r="E1852">
            <v>8278.7999999999993</v>
          </cell>
          <cell r="F1852" t="str">
            <v xml:space="preserve">SINAPI  </v>
          </cell>
        </row>
        <row r="1853">
          <cell r="B1853">
            <v>102780</v>
          </cell>
          <cell r="C1853" t="str">
            <v>BOCA PARA BUEIRO DUPLO TUBULAR D = 60 CM EM GABIÃO, ALAS COM ESCONSIDADE DE 45°, INCLUINDO FÔRMAS E MATERIAIS. AF_07/2021</v>
          </cell>
          <cell r="D1853" t="str">
            <v>UN</v>
          </cell>
          <cell r="E1853">
            <v>9529.02</v>
          </cell>
          <cell r="F1853" t="str">
            <v xml:space="preserve">SINAPI  </v>
          </cell>
        </row>
        <row r="1854">
          <cell r="B1854">
            <v>102781</v>
          </cell>
          <cell r="C1854" t="str">
            <v>BOCA PARA BUEIRO DUPLO TUBULAR D = 80 CM EM GABIÃO, ALAS COM ESCONSIDADE DE 45°, INCLUINDO FÔRMAS E MATERIAIS. AF_07/2021</v>
          </cell>
          <cell r="D1854" t="str">
            <v>UN</v>
          </cell>
          <cell r="E1854">
            <v>14091.34</v>
          </cell>
          <cell r="F1854" t="str">
            <v xml:space="preserve">SINAPI  </v>
          </cell>
        </row>
        <row r="1855">
          <cell r="B1855">
            <v>102782</v>
          </cell>
          <cell r="C1855" t="str">
            <v>BOCA PARA BUEIRO DUPLO TUBULAR D = 100 CM EM GABIÃO, ALAS COM ESCONSIDADE DE 45°, INCLUINDO FÔRMAS E MATERIAIS. AF_07/2021</v>
          </cell>
          <cell r="D1855" t="str">
            <v>UN</v>
          </cell>
          <cell r="E1855">
            <v>15744.69</v>
          </cell>
          <cell r="F1855" t="str">
            <v xml:space="preserve">SINAPI  </v>
          </cell>
        </row>
        <row r="1856">
          <cell r="B1856">
            <v>102783</v>
          </cell>
          <cell r="C1856" t="str">
            <v>BOCA PARA BUEIRO DUPLO TUBULAR D = 120 CM EM GABIÃO, ALAS COM ESCONSIDADE DE 45°, INCLUINDO FÔRMAS E MATERIAIS. AF_07/2021</v>
          </cell>
          <cell r="D1856" t="str">
            <v>UN</v>
          </cell>
          <cell r="E1856">
            <v>20813.939999999999</v>
          </cell>
          <cell r="F1856" t="str">
            <v xml:space="preserve">SINAPI  </v>
          </cell>
        </row>
        <row r="1857">
          <cell r="B1857">
            <v>102784</v>
          </cell>
          <cell r="C1857" t="str">
            <v>BOCA PARA BUEIRO DUPLO TUBULAR D = 150 CM EM GABIÃO, ALAS COM ESCONSIDADE DE 45°, INCLUINDO FÔRMAS E MATERIAIS. AF_07/2021</v>
          </cell>
          <cell r="D1857" t="str">
            <v>UN</v>
          </cell>
          <cell r="E1857">
            <v>32987.919999999998</v>
          </cell>
          <cell r="F1857" t="str">
            <v xml:space="preserve">SINAPI  </v>
          </cell>
        </row>
        <row r="1858">
          <cell r="B1858">
            <v>102785</v>
          </cell>
          <cell r="C1858" t="str">
            <v>BOCA PARA BUEIRO TRIPLO TUBULAR D = 40 CM EM GABIÃO, ALAS COM ESCONSIDADE DE 45°, INCLUINDO FÔRMAS E MATERIAIS. AF_07/2021</v>
          </cell>
          <cell r="D1858" t="str">
            <v>UN</v>
          </cell>
          <cell r="E1858">
            <v>9529.02</v>
          </cell>
          <cell r="F1858" t="str">
            <v xml:space="preserve">SINAPI  </v>
          </cell>
        </row>
        <row r="1859">
          <cell r="B1859">
            <v>102786</v>
          </cell>
          <cell r="C1859" t="str">
            <v>BOCA PARA BUEIRO TRIPLO TUBULAR D = 60 CM EM GABIÃO, ALAS COM ESCONSIDADE DE 45°, INCLUINDO FÔRMAS E MATERIAIS. AF_07/2021</v>
          </cell>
          <cell r="D1859" t="str">
            <v>UN</v>
          </cell>
          <cell r="E1859">
            <v>10675.44</v>
          </cell>
          <cell r="F1859" t="str">
            <v xml:space="preserve">SINAPI  </v>
          </cell>
        </row>
        <row r="1860">
          <cell r="B1860">
            <v>102787</v>
          </cell>
          <cell r="C1860" t="str">
            <v>BOCA PARA BUEIRO TRIPLO TUBULAR D = 80 CM EM GABIÃO, ALAS COM ESCONSIDADE DE 45°, INCLUINDO FÔRMAS E MATERIAIS. AF_07/2021</v>
          </cell>
          <cell r="D1860" t="str">
            <v>UN</v>
          </cell>
          <cell r="E1860">
            <v>15744.69</v>
          </cell>
          <cell r="F1860" t="str">
            <v xml:space="preserve">SINAPI  </v>
          </cell>
        </row>
        <row r="1861">
          <cell r="B1861">
            <v>102788</v>
          </cell>
          <cell r="C1861" t="str">
            <v>BOCA PARA BUEIRO TRIPLO TUBULAR D = 100 CM EM GABIÃO, ALAS COM ESCONSIDADE DE 45°, INCLUINDO FÔRMAS E MATERIAIS. AF_07/2021</v>
          </cell>
          <cell r="D1861" t="str">
            <v>UN</v>
          </cell>
          <cell r="E1861">
            <v>17378.57</v>
          </cell>
          <cell r="F1861" t="str">
            <v xml:space="preserve">SINAPI  </v>
          </cell>
        </row>
        <row r="1862">
          <cell r="B1862">
            <v>102789</v>
          </cell>
          <cell r="C1862" t="str">
            <v>BOCA PARA BUEIRO TRIPLO TUBULAR D = 120 CM EM GABIÃO, ALAS COM ESCONSIDADE DE 45°, INCLUINDO FÔRMAS E MATERIAIS. AF_07/2021</v>
          </cell>
          <cell r="D1862" t="str">
            <v>UN</v>
          </cell>
          <cell r="E1862">
            <v>22857.43</v>
          </cell>
          <cell r="F1862" t="str">
            <v xml:space="preserve">SINAPI  </v>
          </cell>
        </row>
        <row r="1863">
          <cell r="B1863">
            <v>102790</v>
          </cell>
          <cell r="C1863" t="str">
            <v>BOCA PARA BUEIRO TRIPLO TUBULAR D = 150 CM EM GABIÃO, ALAS COM ESCONSIDADE DE 45°, INCLUINDO FÔRMAS E MATERIAIS. AF_07/2021</v>
          </cell>
          <cell r="D1863" t="str">
            <v>UN</v>
          </cell>
          <cell r="E1863">
            <v>38090.379999999997</v>
          </cell>
          <cell r="F1863" t="str">
            <v xml:space="preserve">SINAPI  </v>
          </cell>
        </row>
        <row r="1864">
          <cell r="B1864">
            <v>102791</v>
          </cell>
          <cell r="C1864" t="str">
            <v>BOCA PARA BUEIRO SIMPLES CELULAR 150 X 150 CM EM GABIÃO, ALAS COM ESCONSIDADE DE 45°, INCLUINDO FÔRMAS E MATERIAIS. AF_07/2021</v>
          </cell>
          <cell r="D1864" t="str">
            <v>UN</v>
          </cell>
          <cell r="E1864">
            <v>30288.84</v>
          </cell>
          <cell r="F1864" t="str">
            <v xml:space="preserve">SINAPI  </v>
          </cell>
        </row>
        <row r="1865">
          <cell r="B1865">
            <v>102792</v>
          </cell>
          <cell r="C1865" t="str">
            <v>BOCA PARA BUEIRO SIMPLES CELULAR 200 X 200 CM EM GABIÃO, ALAS COM ESCONSIDADE DE 45°, INCLUINDO FÔRMAS E MATERIAIS. AF_07/2021</v>
          </cell>
          <cell r="D1865" t="str">
            <v>UN</v>
          </cell>
          <cell r="E1865">
            <v>49398.13</v>
          </cell>
          <cell r="F1865" t="str">
            <v xml:space="preserve">SINAPI  </v>
          </cell>
        </row>
        <row r="1866">
          <cell r="B1866">
            <v>102793</v>
          </cell>
          <cell r="C1866" t="str">
            <v>BOCA PARA BUEIRO SIMPLES CELULAR 250 X 250 CM EM GABIÃO, ALAS COM ESCONSIDADE DE 45°, INCLUINDO FÔRMAS E MATERIAIS. AF_07/2021</v>
          </cell>
          <cell r="D1866" t="str">
            <v>UN</v>
          </cell>
          <cell r="E1866">
            <v>66757.84</v>
          </cell>
          <cell r="F1866" t="str">
            <v xml:space="preserve">SINAPI  </v>
          </cell>
        </row>
        <row r="1867">
          <cell r="B1867">
            <v>102794</v>
          </cell>
          <cell r="C1867" t="str">
            <v>BOCA PARA BUEIRO SIMPLES CELULAR 300 X 300 CM EM GABIÃO, ALAS COM ESCONSIDADE DE 45°, INCLUINDO FÔRMAS E MATERIAIS. AF_07/2021</v>
          </cell>
          <cell r="D1867" t="str">
            <v>UN</v>
          </cell>
          <cell r="E1867">
            <v>95661.02</v>
          </cell>
          <cell r="F1867" t="str">
            <v xml:space="preserve">SINAPI  </v>
          </cell>
        </row>
        <row r="1868">
          <cell r="B1868">
            <v>102795</v>
          </cell>
          <cell r="C1868" t="str">
            <v>BOCA PARA BUEIRO DUPLO CELULAR 150 X 150 CM EM GABIÃO, ALAS COM ESCONSIDADE DE 45°, INCLUINDO FÔRMAS E MATERIAIS. AF_07/2021</v>
          </cell>
          <cell r="D1868" t="str">
            <v>UN</v>
          </cell>
          <cell r="E1868">
            <v>32336.77</v>
          </cell>
          <cell r="F1868" t="str">
            <v xml:space="preserve">SINAPI  </v>
          </cell>
        </row>
        <row r="1869">
          <cell r="B1869">
            <v>102796</v>
          </cell>
          <cell r="C1869" t="str">
            <v>BOCA PARA BUEIRO DUPLO CELULAR 200 X 200 CM EM GABIÃO, ALAS COM ESCONSIDADE DE 45°, INCLUINDO FÔRMAS E MATERIAIS. AF_07/2021</v>
          </cell>
          <cell r="D1869" t="str">
            <v>UN</v>
          </cell>
          <cell r="E1869">
            <v>52306.43</v>
          </cell>
          <cell r="F1869" t="str">
            <v xml:space="preserve">SINAPI  </v>
          </cell>
        </row>
        <row r="1870">
          <cell r="B1870">
            <v>102797</v>
          </cell>
          <cell r="C1870" t="str">
            <v>BOCA PARA BUEIRO DUPLO CELULAR 250 X 250 CM EM GABIÃO, ALAS COM ESCONSIDADE DE 45°, INCLUINDO FÔRMAS E MATERIAIS. AF_07/2021</v>
          </cell>
          <cell r="D1870" t="str">
            <v>UN</v>
          </cell>
          <cell r="E1870">
            <v>74289.850000000006</v>
          </cell>
          <cell r="F1870" t="str">
            <v xml:space="preserve">SINAPI  </v>
          </cell>
        </row>
        <row r="1871">
          <cell r="B1871">
            <v>102798</v>
          </cell>
          <cell r="C1871" t="str">
            <v>BOCA PARA BUEIRO DUPLO CELULAR 300 X 300 CM EM GABIÃO, ALAS COM ESCONSIDADE DE 45°, INCLUINDO FÔRMAS E MATERIAIS. AF_07/2021</v>
          </cell>
          <cell r="D1871" t="str">
            <v>UN</v>
          </cell>
          <cell r="E1871">
            <v>90945.86</v>
          </cell>
          <cell r="F1871" t="str">
            <v xml:space="preserve">SINAPI  </v>
          </cell>
        </row>
        <row r="1872">
          <cell r="B1872">
            <v>102799</v>
          </cell>
          <cell r="C1872" t="str">
            <v>BOCA PARA BUEIRO TRIPLO CELULAR 150 X 150 CM EM GABIÃO, ALAS COM ESCONSIDADE DE 45°, INCLUINDO FÔRMAS E MATERIAIS. AF_07/2021</v>
          </cell>
          <cell r="D1872" t="str">
            <v>UN</v>
          </cell>
          <cell r="E1872">
            <v>33012.67</v>
          </cell>
          <cell r="F1872" t="str">
            <v xml:space="preserve">SINAPI  </v>
          </cell>
        </row>
        <row r="1873">
          <cell r="B1873">
            <v>102800</v>
          </cell>
          <cell r="C1873" t="str">
            <v>BOCA PARA BUEIRO TRIPLO CELULAR 200 X 200 CM EM GABIÃO, ALAS COM ESCONSIDADE DE 45°, INCLUINDO FÔRMAS E MATERIAIS. AF_07/2021</v>
          </cell>
          <cell r="D1873" t="str">
            <v>UN</v>
          </cell>
          <cell r="E1873">
            <v>57424.39</v>
          </cell>
          <cell r="F1873" t="str">
            <v xml:space="preserve">SINAPI  </v>
          </cell>
        </row>
        <row r="1874">
          <cell r="B1874">
            <v>102801</v>
          </cell>
          <cell r="C1874" t="str">
            <v>BOCA PARA BUEIRO TRIPLO CELULAR 250 X 250 CM EM GABIÃO, ALAS COM ESCONSIDADE DE 45°, INCLUINDO FÔRMAS E MATERIAIS. AF_07/2021</v>
          </cell>
          <cell r="D1874" t="str">
            <v>UN</v>
          </cell>
          <cell r="E1874">
            <v>80580.179999999993</v>
          </cell>
          <cell r="F1874" t="str">
            <v xml:space="preserve">SINAPI  </v>
          </cell>
        </row>
        <row r="1875">
          <cell r="B1875">
            <v>102802</v>
          </cell>
          <cell r="C1875" t="str">
            <v>BOCA PARA BUEIRO TRIPLO CELULAR 300 X 300 CM EM GABIÃO, ALAS COM ESCONSIDADE DE 45°, INCLUINDO FÔRMAS E MATERIAIS. AF_07/2021</v>
          </cell>
          <cell r="D1875" t="str">
            <v>UN</v>
          </cell>
          <cell r="E1875">
            <v>96645.4</v>
          </cell>
          <cell r="F1875" t="str">
            <v xml:space="preserve">SINAPI  </v>
          </cell>
        </row>
        <row r="1876">
          <cell r="B1876">
            <v>101570</v>
          </cell>
          <cell r="C1876" t="str">
            <v>ESCORAMENTO DE VALA, TIPO PONTALETEAMENTO, COM PROFUNDIDADE DE 0 A 1,5 M, LARGURA MENOR QUE 1,5 M. AF_08/2020</v>
          </cell>
          <cell r="D1876" t="str">
            <v>M2</v>
          </cell>
          <cell r="E1876">
            <v>20.95</v>
          </cell>
          <cell r="F1876" t="str">
            <v xml:space="preserve">SINAPI  </v>
          </cell>
        </row>
        <row r="1877">
          <cell r="B1877">
            <v>101571</v>
          </cell>
          <cell r="C1877" t="str">
            <v>ESCORAMENTO DE VALA, TIPO PONTALETEAMENTO, COM PROFUNDIDADE DE 0 A 1,5 M, LARGURA MAIOR OU IGUAL A 1,5 M E MENOR QUE 2,5 M. AF_08/2020</v>
          </cell>
          <cell r="D1877" t="str">
            <v>M2</v>
          </cell>
          <cell r="E1877">
            <v>28.81</v>
          </cell>
          <cell r="F1877" t="str">
            <v xml:space="preserve">SINAPI  </v>
          </cell>
        </row>
        <row r="1878">
          <cell r="B1878">
            <v>101572</v>
          </cell>
          <cell r="C1878" t="str">
            <v>ESCORAMENTO DE VALA, TIPO PONTALETEAMENTO, COM PROFUNDIDADE DE 1,5 A 3,0 M, LARGURA MENOR QUE 1,5 M. AF_08/2020</v>
          </cell>
          <cell r="D1878" t="str">
            <v>M2</v>
          </cell>
          <cell r="E1878">
            <v>16.440000000000001</v>
          </cell>
          <cell r="F1878" t="str">
            <v xml:space="preserve">SINAPI  </v>
          </cell>
        </row>
        <row r="1879">
          <cell r="B1879">
            <v>101573</v>
          </cell>
          <cell r="C1879" t="str">
            <v>ESCORAMENTO DE VALA, TIPO PONTALETEAMENTO, COM PROFUNDIDADE DE 1,5 A 3,0 M, LARGURA MAIOR OU IGUAL A 1,5 M E MENOR QUE 2,5 M. AF_08/2020</v>
          </cell>
          <cell r="D1879" t="str">
            <v>M2</v>
          </cell>
          <cell r="E1879">
            <v>24.3</v>
          </cell>
          <cell r="F1879" t="str">
            <v xml:space="preserve">SINAPI  </v>
          </cell>
        </row>
        <row r="1880">
          <cell r="B1880">
            <v>101574</v>
          </cell>
          <cell r="C1880" t="str">
            <v>ESCORAMENTO DE VALA, TIPO PONTALETEAMENTO, COM PROFUNDIDADE DE 3,0 A 4,5 M, LARGURA MENOR QUE 1,5 M. AF_08/2020</v>
          </cell>
          <cell r="D1880" t="str">
            <v>M2</v>
          </cell>
          <cell r="E1880">
            <v>12.62</v>
          </cell>
          <cell r="F1880" t="str">
            <v xml:space="preserve">SINAPI  </v>
          </cell>
        </row>
        <row r="1881">
          <cell r="B1881">
            <v>101575</v>
          </cell>
          <cell r="C1881" t="str">
            <v>ESCORAMENTO DE VALA, TIPO PONTALETEAMENTO, COM PROFUNDIDADE DE 3,0 A 4,5 M, LARGURA MAIOR OU IGUAL A 1,5 M E MENOR QUE 2,5 M. AF_08/2020</v>
          </cell>
          <cell r="D1881" t="str">
            <v>M2</v>
          </cell>
          <cell r="E1881">
            <v>20.68</v>
          </cell>
          <cell r="F1881" t="str">
            <v xml:space="preserve">SINAPI  </v>
          </cell>
        </row>
        <row r="1882">
          <cell r="B1882">
            <v>101576</v>
          </cell>
          <cell r="C1882" t="str">
            <v>ESCORAMENTO DE VALA, TIPO DESCONTÍNUO, COM PROFUNDIDADE DE 0 A 1,5 M, LARGURA MENOR QUE 1,5 M. AF_08/2020</v>
          </cell>
          <cell r="D1882" t="str">
            <v>M2</v>
          </cell>
          <cell r="E1882">
            <v>36.46</v>
          </cell>
          <cell r="F1882" t="str">
            <v xml:space="preserve">SINAPI  </v>
          </cell>
        </row>
        <row r="1883">
          <cell r="B1883">
            <v>101577</v>
          </cell>
          <cell r="C1883" t="str">
            <v>ESCORAMENTO DE VALA, TIPO DESCONTÍNUO, COM PROFUNDIDADE DE 0 A 1,5 M, LARGURA MAIOR OU IGUAL A 1,5 M E MENOR QUE 2,5 M. AF_08/2020</v>
          </cell>
          <cell r="D1883" t="str">
            <v>M2</v>
          </cell>
          <cell r="E1883">
            <v>46.46</v>
          </cell>
          <cell r="F1883" t="str">
            <v xml:space="preserve">SINAPI  </v>
          </cell>
        </row>
        <row r="1884">
          <cell r="B1884">
            <v>101578</v>
          </cell>
          <cell r="C1884" t="str">
            <v>ESCORAMENTO DE VALA, TIPO DESCONTÍNUO, COM PROFUNDIDADE DE 1,5 M A 3,0 M, LARGURA MENOR QUE 1,5 M. AF_08/2020</v>
          </cell>
          <cell r="D1884" t="str">
            <v>M2</v>
          </cell>
          <cell r="E1884">
            <v>30</v>
          </cell>
          <cell r="F1884" t="str">
            <v xml:space="preserve">SINAPI  </v>
          </cell>
        </row>
        <row r="1885">
          <cell r="B1885">
            <v>101579</v>
          </cell>
          <cell r="C1885" t="str">
            <v>ESCORAMENTO DE VALA, TIPO DESCONTÍNUO, COM PROFUNDIDADE DE 1,5 A 3,0 M, LARGURA MAIOR OU IGUAL A 1,5 M E MENOR QUE 2,5 M. AF_08/2020</v>
          </cell>
          <cell r="D1885" t="str">
            <v>M2</v>
          </cell>
          <cell r="E1885">
            <v>40</v>
          </cell>
          <cell r="F1885" t="str">
            <v xml:space="preserve">SINAPI  </v>
          </cell>
        </row>
        <row r="1886">
          <cell r="B1886">
            <v>101580</v>
          </cell>
          <cell r="C1886" t="str">
            <v>ESCORAMENTO DE VALA, TIPO DESCONTÍNUO, COM PROFUNDIDADE DE 3,0 A 4,5 M, LARGURA MENOR QUE 1,5 M. AF_08/2020</v>
          </cell>
          <cell r="D1886" t="str">
            <v>M2</v>
          </cell>
          <cell r="E1886">
            <v>26.36</v>
          </cell>
          <cell r="F1886" t="str">
            <v xml:space="preserve">SINAPI  </v>
          </cell>
        </row>
        <row r="1887">
          <cell r="B1887">
            <v>101581</v>
          </cell>
          <cell r="C1887" t="str">
            <v>ESCORAMENTO DE VALA, TIPO DESCONTÍNUO, COM PROFUNDIDADE DE 3,0 A 4,5 M, LARGURA MAIOR OU IGUAL A 1,5 E MENOR QUE 2,5 M. AF_08/2020</v>
          </cell>
          <cell r="D1887" t="str">
            <v>M2</v>
          </cell>
          <cell r="E1887">
            <v>36.57</v>
          </cell>
          <cell r="F1887" t="str">
            <v xml:space="preserve">SINAPI  </v>
          </cell>
        </row>
        <row r="1888">
          <cell r="B1888">
            <v>101582</v>
          </cell>
          <cell r="C1888" t="str">
            <v>ESCORAMENTO DE VALA, TIPO CONTÍNUO, COM PROFUNDIDADE DE 0 A 1,5 M, LARGURA MENOR QUE 1,5 M. AF_08/2020</v>
          </cell>
          <cell r="D1888" t="str">
            <v>M2</v>
          </cell>
          <cell r="E1888">
            <v>59.59</v>
          </cell>
          <cell r="F1888" t="str">
            <v xml:space="preserve">SINAPI  </v>
          </cell>
        </row>
        <row r="1889">
          <cell r="B1889">
            <v>101583</v>
          </cell>
          <cell r="C1889" t="str">
            <v>ESCORAMENTO DE VALA, TIPO CONTÍNUO, COM PROFUNDIDADE DE 0 A 1,5 M, LARGURA MAIOR OU IGUAL A 1,5 M E MENOR QUE 2,5 M. AF_08/2020</v>
          </cell>
          <cell r="D1889" t="str">
            <v>M2</v>
          </cell>
          <cell r="E1889">
            <v>75.08</v>
          </cell>
          <cell r="F1889" t="str">
            <v xml:space="preserve">SINAPI  </v>
          </cell>
        </row>
        <row r="1890">
          <cell r="B1890">
            <v>101584</v>
          </cell>
          <cell r="C1890" t="str">
            <v>ESCORAMENTO DE VALA, TIPO CONTÍNUO, COM PROFUNDIDADE DE 1,5 M A 3,0 M, LARGURA MENOR QUE 1,5 M. AF_08/2020</v>
          </cell>
          <cell r="D1890" t="str">
            <v>M2</v>
          </cell>
          <cell r="E1890">
            <v>48.77</v>
          </cell>
          <cell r="F1890" t="str">
            <v xml:space="preserve">SINAPI  </v>
          </cell>
        </row>
        <row r="1891">
          <cell r="B1891">
            <v>101585</v>
          </cell>
          <cell r="C1891" t="str">
            <v>ESCORAMENTO DE VALA, TIPO CONTÍNUO, COM PROFUNDIDADE DE 1,5 A 3,0 M, LARGURA MAIOR OU IGUAL A 1,5 M E MENOR QUE 2,5 M. AF_08/2020</v>
          </cell>
          <cell r="D1891" t="str">
            <v>M2</v>
          </cell>
          <cell r="E1891">
            <v>64.260000000000005</v>
          </cell>
          <cell r="F1891" t="str">
            <v xml:space="preserve">SINAPI  </v>
          </cell>
        </row>
        <row r="1892">
          <cell r="B1892">
            <v>101586</v>
          </cell>
          <cell r="C1892" t="str">
            <v>ESCORAMENTO DE VALA, TIPO CONTÍNUO, COM PROFUNDIDADE DE 3,0 A 4,5 M, LARGURA MENOR QUE 1,5 M. AF_08/2020</v>
          </cell>
          <cell r="D1892" t="str">
            <v>M2</v>
          </cell>
          <cell r="E1892">
            <v>41.84</v>
          </cell>
          <cell r="F1892" t="str">
            <v xml:space="preserve">SINAPI  </v>
          </cell>
        </row>
        <row r="1893">
          <cell r="B1893">
            <v>101587</v>
          </cell>
          <cell r="C1893" t="str">
            <v>ESCORAMENTO DE VALA, TIPO CONTÍNUO, COM PROFUNDIDADE DE 3,0 A 4,5 M, LARGURA MAIOR OU IGUAL A 1,5 E MENOR QUE 2,5 M. AF_08/2020</v>
          </cell>
          <cell r="D1893" t="str">
            <v>M2</v>
          </cell>
          <cell r="E1893">
            <v>57.53</v>
          </cell>
          <cell r="F1893" t="str">
            <v xml:space="preserve">SINAPI  </v>
          </cell>
        </row>
        <row r="1894">
          <cell r="B1894">
            <v>101588</v>
          </cell>
          <cell r="C1894" t="str">
            <v>ESCORAMENTO DE VALA, TIPO CONTÍNUO COM PERFIL METÁLICO "U", COM PROFUNDIDADE DE 0 A 1,5 M, LARGURA MENOR QUE 1,5 M. AF_08/2020</v>
          </cell>
          <cell r="D1894" t="str">
            <v>M2</v>
          </cell>
          <cell r="E1894">
            <v>94.31</v>
          </cell>
          <cell r="F1894" t="str">
            <v xml:space="preserve">SINAPI  </v>
          </cell>
        </row>
        <row r="1895">
          <cell r="B1895">
            <v>101589</v>
          </cell>
          <cell r="C1895" t="str">
            <v>ESCORAMENTO DE VALA,TIPO CONTÍNUO COM PERFIL METÁLICO "U", COM PROFUNDIDADE DE 0 A 1,5 M, LARGURA MAIOR OU IGUAL A 1,5 E MENOR QUE 2,5 M. AF_08/2020</v>
          </cell>
          <cell r="D1895" t="str">
            <v>M2</v>
          </cell>
          <cell r="E1895">
            <v>137.79</v>
          </cell>
          <cell r="F1895" t="str">
            <v xml:space="preserve">SINAPI  </v>
          </cell>
        </row>
        <row r="1896">
          <cell r="B1896">
            <v>101590</v>
          </cell>
          <cell r="C1896" t="str">
            <v>ESCORAMENTO DE VALA, TIPO CONTÍNUO COM PERFIL METÁLICO "U", COM PROFUNDIDADE DE 1,5 A 3,0 M, LARGURA MENOR QUE 1,5 M. AF_08/2020</v>
          </cell>
          <cell r="D1896" t="str">
            <v>M2</v>
          </cell>
          <cell r="E1896">
            <v>71.25</v>
          </cell>
          <cell r="F1896" t="str">
            <v xml:space="preserve">SINAPI  </v>
          </cell>
        </row>
        <row r="1897">
          <cell r="B1897">
            <v>101591</v>
          </cell>
          <cell r="C1897" t="str">
            <v>ESCORAMENTO DE VALA, TIPO CONTÍNUO COM PERFIL METÁLICO "U", COM PROFUNDIDADE DE 1,5 A 3,0 M, LARGURA MAIOR OU IGUAL 1,5 M E MENOR QUE 2,5 M. AF_08/2020</v>
          </cell>
          <cell r="D1897" t="str">
            <v>M2</v>
          </cell>
          <cell r="E1897">
            <v>114.74</v>
          </cell>
          <cell r="F1897" t="str">
            <v xml:space="preserve">SINAPI  </v>
          </cell>
        </row>
        <row r="1898">
          <cell r="B1898">
            <v>101592</v>
          </cell>
          <cell r="C1898" t="str">
            <v>ESCORAMENTO DE VALA, TIPO CONTÍNUO COM PERFIL METÁLICO "U", COM PROFUNDIDADE DE 3,0 A 4,5 M, LARGURA MENOR QUE 1,5 M. AF_08/2020</v>
          </cell>
          <cell r="D1898" t="str">
            <v>M2</v>
          </cell>
          <cell r="E1898">
            <v>49.65</v>
          </cell>
          <cell r="F1898" t="str">
            <v xml:space="preserve">SINAPI  </v>
          </cell>
        </row>
        <row r="1899">
          <cell r="B1899">
            <v>101593</v>
          </cell>
          <cell r="C1899" t="str">
            <v>ESCORAMENTO DE VALA, TIPO CONTÍNUO COM PERFIL METÁLICO "U", COM PROFUNDIDADE DE 3,0 A 4,5 M, LARGURA MAIOR OU IGUAL A 1,5 M E MENOR QUE 2,5 M. AF_08/2020</v>
          </cell>
          <cell r="D1899" t="str">
            <v>M2</v>
          </cell>
          <cell r="E1899">
            <v>93.33</v>
          </cell>
          <cell r="F1899" t="str">
            <v xml:space="preserve">SINAPI  </v>
          </cell>
        </row>
        <row r="1900">
          <cell r="B1900">
            <v>101600</v>
          </cell>
          <cell r="C1900" t="str">
            <v>ESCORAMENTO DE VALA, TIPO BLINDAGEM, COM PROFUNDIDADE DE 0 A 1,5 M, LARGURA MENOR QUE 1,5 M - EXECUÇÃO, NÃO INCLUI MATERIAL. AF_08/2020</v>
          </cell>
          <cell r="D1900" t="str">
            <v>M2</v>
          </cell>
          <cell r="E1900">
            <v>17.78</v>
          </cell>
          <cell r="F1900" t="str">
            <v xml:space="preserve">SINAPI  </v>
          </cell>
        </row>
        <row r="1901">
          <cell r="B1901">
            <v>101601</v>
          </cell>
          <cell r="C1901" t="str">
            <v>ESCORAMENTO DE VALA, TIPO BLINDAGEM COM PROFUNDIDADE DE 0 A 1,5 M, LARGURA MAIOR OU IGUAL A 1,5 M E MENOR QUE 2,5 M - EXECUÇÃO, NÃO INCLUI MATERIAL. AF_08/2020</v>
          </cell>
          <cell r="D1901" t="str">
            <v>M2</v>
          </cell>
          <cell r="E1901">
            <v>26.31</v>
          </cell>
          <cell r="F1901" t="str">
            <v xml:space="preserve">SINAPI  </v>
          </cell>
        </row>
        <row r="1902">
          <cell r="B1902">
            <v>101602</v>
          </cell>
          <cell r="C1902" t="str">
            <v>ESCORAMENTO DE VALA, TIPO BLINDAGEM, COM PROFUNDIDADE DE 1,5 A 3,0 M, LARGURA MENOR QUE 1,5 M - EXECUÇÃO, NÃO INCLUI MATERIAL. AF_08/2020</v>
          </cell>
          <cell r="D1902" t="str">
            <v>M2</v>
          </cell>
          <cell r="E1902">
            <v>13.19</v>
          </cell>
          <cell r="F1902" t="str">
            <v xml:space="preserve">SINAPI  </v>
          </cell>
        </row>
        <row r="1903">
          <cell r="B1903">
            <v>101603</v>
          </cell>
          <cell r="C1903" t="str">
            <v>ESCORAMENTO DE VALA, TIPO BLINDAGEM, COM PROFUNDIDADE DE 1,5 A 3,0 M, LARGURA MAIOR OU IGUAL A 1,5 M E MENOR QUE 2,5 M - EXECUÇÃO, NÃO INCLUI MATERIAL. AF_08/2020</v>
          </cell>
          <cell r="D1903" t="str">
            <v>M2</v>
          </cell>
          <cell r="E1903">
            <v>21.73</v>
          </cell>
          <cell r="F1903" t="str">
            <v xml:space="preserve">SINAPI  </v>
          </cell>
        </row>
        <row r="1904">
          <cell r="B1904">
            <v>101604</v>
          </cell>
          <cell r="C1904" t="str">
            <v>ESCORAMENTO DE VALA, TIPO BLINDAGEM, COM PROFUNDIDADE DE 3,0 A 4,5 M, LARGURA MENOR QUE 1,5 M - EXECUÇÃO, NÃO INCLUI MATERIAL. AF_08/2020</v>
          </cell>
          <cell r="D1904" t="str">
            <v>M2</v>
          </cell>
          <cell r="E1904">
            <v>8.6199999999999992</v>
          </cell>
          <cell r="F1904" t="str">
            <v xml:space="preserve">SINAPI  </v>
          </cell>
        </row>
        <row r="1905">
          <cell r="B1905">
            <v>101605</v>
          </cell>
          <cell r="C1905" t="str">
            <v>ESCORAMENTO DE VALA, TIPO BLINDAGEM, COM PROFUNDIDADE DE 3,0 A 4,5 M, LARGURA MAIOR OU IGUAL A 1,5 M E MENOR QUE 2,5 M - EXECUÇÃO, NÃO INCLUI MATERIAL. AF_08/2020</v>
          </cell>
          <cell r="D1905" t="str">
            <v>M2</v>
          </cell>
          <cell r="E1905">
            <v>17.16</v>
          </cell>
          <cell r="F1905" t="str">
            <v xml:space="preserve">SINAPI  </v>
          </cell>
        </row>
        <row r="1906">
          <cell r="B1906">
            <v>90788</v>
          </cell>
          <cell r="C1906" t="str">
            <v>KIT DE PORTA-PRONTA DE MADEIRA EM ACABAMENTO MELAMÍNICO BRANCO, FOLHA LEVE OU MÉDIA, 60X210CM, EXCLUSIVE FECHADURA, FIXAÇÃO COM PREENCHIMENTO PARCIAL DE ESPUMA EXPANSIVA - FORNECIMENTO E INSTALAÇÃO. AF_12/2019</v>
          </cell>
          <cell r="D1906" t="str">
            <v>UN</v>
          </cell>
          <cell r="E1906">
            <v>600.44000000000005</v>
          </cell>
          <cell r="F1906" t="str">
            <v xml:space="preserve">SINAPI  </v>
          </cell>
        </row>
        <row r="1907">
          <cell r="B1907">
            <v>90789</v>
          </cell>
          <cell r="C1907" t="str">
            <v>KIT DE PORTA-PRONTA DE MADEIRA EM ACABAMENTO MELAMÍNICO BRANCO, FOLHA LEVE OU MÉDIA, 70X210CM, EXCLUSIVE FECHADURA, FIXAÇÃO COM PREENCHIMENTO PARCIAL DE ESPUMA EXPANSIVA - FORNECIMENTO E INSTALAÇÃO. AF_12/2019</v>
          </cell>
          <cell r="D1907" t="str">
            <v>UN</v>
          </cell>
          <cell r="E1907">
            <v>602.04</v>
          </cell>
          <cell r="F1907" t="str">
            <v xml:space="preserve">SINAPI  </v>
          </cell>
        </row>
        <row r="1908">
          <cell r="B1908">
            <v>90790</v>
          </cell>
          <cell r="C1908" t="str">
            <v>KIT DE PORTA-PRONTA DE MADEIRA EM ACABAMENTO MELAMÍNICO BRANCO, FOLHA LEVE OU MÉDIA, 80X210CM, EXCLUSIVE FECHADURA, FIXAÇÃO COM PREENCHIMENTO PARCIAL DE ESPUMA EXPANSIVA - FORNECIMENTO E INSTALAÇÃO. AF_12/2019</v>
          </cell>
          <cell r="D1908" t="str">
            <v>UN</v>
          </cell>
          <cell r="E1908">
            <v>620.98</v>
          </cell>
          <cell r="F1908" t="str">
            <v xml:space="preserve">SINAPI  </v>
          </cell>
        </row>
        <row r="1909">
          <cell r="B1909">
            <v>90791</v>
          </cell>
          <cell r="C1909" t="str">
            <v>KIT DE PORTA-PRONTA DE MADEIRA EM ACABAMENTO MELAMÍNICO BRANCO, FOLHA PESADA OU SUPERPESADA, 80X210CM, FIXAÇÃO COM PREENCHIMENTO PARCIAL DE ESPUMA EXPANSIVA - FORNECIMENTO E INSTALAÇÃO. AF_12/2019</v>
          </cell>
          <cell r="D1909" t="str">
            <v>UN</v>
          </cell>
          <cell r="E1909">
            <v>727.33</v>
          </cell>
          <cell r="F1909" t="str">
            <v xml:space="preserve">SINAPI  </v>
          </cell>
        </row>
        <row r="1910">
          <cell r="B1910">
            <v>90793</v>
          </cell>
          <cell r="C1910" t="str">
            <v>KIT DE PORTA-PRONTA DE MADEIRA EM ACABAMENTO MELAMÍNICO BRANCO, FOLHA PESADA OU SUPERPESADA, 90X210CM, FIXAÇÃO COM PREENCHIMENTO TOTAL DE ESPUMA EXPANSIVA - FORNECIMENTO E INSTALAÇÃO. AF_12/2019</v>
          </cell>
          <cell r="D1910" t="str">
            <v>UN</v>
          </cell>
          <cell r="E1910">
            <v>784.47</v>
          </cell>
          <cell r="F1910" t="str">
            <v xml:space="preserve">SINAPI  </v>
          </cell>
        </row>
        <row r="1911">
          <cell r="B1911">
            <v>90794</v>
          </cell>
          <cell r="C1911" t="str">
            <v>KIT DE PORTA-PRONTA DE MADEIRA EM ACABAMENTO MELAMÍNICO BRANCO, FOLHA LEVE OU MÉDIA, E BATENTE METÁLICO, 60X210CM, FIXAÇÃO COM ARGAMASSA - FORNECIMENTO E INSTALAÇÃO. AF_12/2019</v>
          </cell>
          <cell r="D1911" t="str">
            <v>UN</v>
          </cell>
          <cell r="E1911">
            <v>527.55999999999995</v>
          </cell>
          <cell r="F1911" t="str">
            <v xml:space="preserve">SINAPI  </v>
          </cell>
        </row>
        <row r="1912">
          <cell r="B1912">
            <v>90795</v>
          </cell>
          <cell r="C1912" t="str">
            <v>KIT DE PORTA-PRONTA DE MADEIRA EM ACABAMENTO MELAMÍNICO BRANCO, FOLHA LEVE OU MÉDIA, E BATENTE METÁLICO, 70X210CM, FIXAÇÃO COM ARGAMASSA - FORNECIMENTO E INSTALAÇÃO. AF_12/2019</v>
          </cell>
          <cell r="D1912" t="str">
            <v>UN</v>
          </cell>
          <cell r="E1912">
            <v>534.37</v>
          </cell>
          <cell r="F1912" t="str">
            <v xml:space="preserve">SINAPI  </v>
          </cell>
        </row>
        <row r="1913">
          <cell r="B1913">
            <v>90796</v>
          </cell>
          <cell r="C1913" t="str">
            <v>KIT DE PORTA-PRONTA DE MADEIRA EM ACABAMENTO MELAMÍNICO BRANCO, FOLHA LEVE OU MÉDIA, E BATENTE METÁLICO, 80X210CM, FIXAÇÃO COM ARGAMASSA - FORNECIMENTO E INSTALAÇÃO. AF_12/2019</v>
          </cell>
          <cell r="D1913" t="str">
            <v>UN</v>
          </cell>
          <cell r="E1913">
            <v>541.19000000000005</v>
          </cell>
          <cell r="F1913" t="str">
            <v xml:space="preserve">SINAPI  </v>
          </cell>
        </row>
        <row r="1914">
          <cell r="B1914">
            <v>90797</v>
          </cell>
          <cell r="C1914" t="str">
            <v>KIT DE PORTA-PRONTA DE MADEIRA EM ACABAMENTO MELAMÍNICO BRANCO, FOLHA LEVE OU MÉDIA, E BATENTE METÁLICO, 90X210CM, FIXAÇÃO COM ARGAMASSA - FORNECIMENTO E INSTALAÇÃO. AF_12/2019</v>
          </cell>
          <cell r="D1914" t="str">
            <v>UN</v>
          </cell>
          <cell r="E1914">
            <v>547.99</v>
          </cell>
          <cell r="F1914" t="str">
            <v xml:space="preserve">SINAPI  </v>
          </cell>
        </row>
        <row r="1915">
          <cell r="B1915">
            <v>90798</v>
          </cell>
          <cell r="C1915" t="str">
            <v>KIT DE PORTA-PRONTA DE MADEIRA EM ACABAMENTO MELAMÍNICO BRANCO, FOLHA PESADA OU SUPERPESADA, E BATENTE METÁLICO, 80X210CM, FIXAÇÃO COM ARGAMASSA - FORNECIMENTO E INSTALAÇÃO. AF_12/2019</v>
          </cell>
          <cell r="D1915" t="str">
            <v>UN</v>
          </cell>
          <cell r="E1915">
            <v>784.46</v>
          </cell>
          <cell r="F1915" t="str">
            <v xml:space="preserve">SINAPI  </v>
          </cell>
        </row>
        <row r="1916">
          <cell r="B1916">
            <v>90799</v>
          </cell>
          <cell r="C1916" t="str">
            <v>KIT DE PORTA-PRONTA DE MADEIRA EM ACABAMENTO MELAMÍNICO BRANCO, FOLHA PESADA OU SUPERPESADA, E BATENTE METÁLICO, 90X210CM, FIXAÇÃO COM ARGAMASSA - FORNECIMENTO E INSTALAÇÃO. AF_12/2019</v>
          </cell>
          <cell r="D1916" t="str">
            <v>UN</v>
          </cell>
          <cell r="E1916">
            <v>810.69</v>
          </cell>
          <cell r="F1916" t="str">
            <v xml:space="preserve">SINAPI  </v>
          </cell>
        </row>
        <row r="1917">
          <cell r="B1917">
            <v>90801</v>
          </cell>
          <cell r="C1917" t="str">
            <v>BATENTE PARA PORTA DE MADEIRA, PADRÃO MÉDIO - FORNECIMENTO E MONTAGEM. AF_12/2019</v>
          </cell>
          <cell r="D1917" t="str">
            <v>UN</v>
          </cell>
          <cell r="E1917">
            <v>297.27</v>
          </cell>
          <cell r="F1917" t="str">
            <v xml:space="preserve">SINAPI  </v>
          </cell>
        </row>
        <row r="1918">
          <cell r="B1918">
            <v>90806</v>
          </cell>
          <cell r="C1918" t="str">
            <v>BATENTE PARA PORTA DE MADEIRA, FIXAÇÃO COM ARGAMASSA, PADRÃO MÉDIO - FORNECIMENTO E INSTALAÇÃO. AF_12/2019</v>
          </cell>
          <cell r="D1918" t="str">
            <v>UN</v>
          </cell>
          <cell r="E1918">
            <v>383.85</v>
          </cell>
          <cell r="F1918" t="str">
            <v xml:space="preserve">SINAPI  </v>
          </cell>
        </row>
        <row r="1919">
          <cell r="B1919">
            <v>90820</v>
          </cell>
          <cell r="C1919" t="str">
            <v>PORTA DE MADEIRA PARA PINTURA, SEMI-OCA (LEVE OU MÉDIA), 60X210CM, ESPESSURA DE 3,5CM, INCLUSO DOBRADIÇAS - FORNECIMENTO E INSTALAÇÃO. AF_12/2019</v>
          </cell>
          <cell r="D1919" t="str">
            <v>UN</v>
          </cell>
          <cell r="E1919">
            <v>285.54000000000002</v>
          </cell>
          <cell r="F1919" t="str">
            <v xml:space="preserve">SINAPI  </v>
          </cell>
        </row>
        <row r="1920">
          <cell r="B1920">
            <v>90821</v>
          </cell>
          <cell r="C1920" t="str">
            <v>PORTA DE MADEIRA PARA PINTURA, SEMI-OCA (LEVE OU MÉDIA), 70X210CM, ESPESSURA DE 3,5CM, INCLUSO DOBRADIÇAS - FORNECIMENTO E INSTALAÇÃO. AF_12/2019</v>
          </cell>
          <cell r="D1920" t="str">
            <v>UN</v>
          </cell>
          <cell r="E1920">
            <v>291.26</v>
          </cell>
          <cell r="F1920" t="str">
            <v xml:space="preserve">SINAPI  </v>
          </cell>
        </row>
        <row r="1921">
          <cell r="B1921">
            <v>90822</v>
          </cell>
          <cell r="C1921" t="str">
            <v>PORTA DE MADEIRA PARA PINTURA, SEMI-OCA (LEVE OU MÉDIA), 80X210CM, ESPESSURA DE 3,5CM, INCLUSO DOBRADIÇAS - FORNECIMENTO E INSTALAÇÃO. AF_12/2019</v>
          </cell>
          <cell r="D1921" t="str">
            <v>UN</v>
          </cell>
          <cell r="E1921">
            <v>309.18</v>
          </cell>
          <cell r="F1921" t="str">
            <v xml:space="preserve">SINAPI  </v>
          </cell>
        </row>
        <row r="1922">
          <cell r="B1922">
            <v>90823</v>
          </cell>
          <cell r="C1922" t="str">
            <v>PORTA DE MADEIRA PARA PINTURA, SEMI-OCA (LEVE OU MÉDIA), 90X210CM, ESPESSURA DE 3,5CM, INCLUSO DOBRADIÇAS - FORNECIMENTO E INSTALAÇÃO. AF_12/2019</v>
          </cell>
          <cell r="D1922" t="str">
            <v>UN</v>
          </cell>
          <cell r="E1922">
            <v>367.19</v>
          </cell>
          <cell r="F1922" t="str">
            <v xml:space="preserve">SINAPI  </v>
          </cell>
        </row>
        <row r="1923">
          <cell r="B1923">
            <v>90824</v>
          </cell>
          <cell r="C1923" t="str">
            <v>PORTA DE MADEIRA PARA PINTURA, SEMI-OCA (PESADA OU SUPERPESADA), 80X210CM, ESPESSURA DE 3,5CM, INCLUSO DOBRADIÇAS - FORNECIMENTO E INSTALAÇÃO. AF_12/2019</v>
          </cell>
          <cell r="D1923" t="str">
            <v>UN</v>
          </cell>
          <cell r="E1923">
            <v>502.32</v>
          </cell>
          <cell r="F1923" t="str">
            <v xml:space="preserve">SINAPI  </v>
          </cell>
        </row>
        <row r="1924">
          <cell r="B1924">
            <v>90825</v>
          </cell>
          <cell r="C1924" t="str">
            <v>PORTA DE MADEIRA, MACIÇA (PESADA OU SUPERPESADA), 90X210CM, ESPESSURA DE 3,5CM, INCLUSO DOBRADIÇAS - FORNECIMENTO E INSTALAÇÃO. AF_12/2019</v>
          </cell>
          <cell r="D1924" t="str">
            <v>UN</v>
          </cell>
          <cell r="E1924">
            <v>553.47</v>
          </cell>
          <cell r="F1924" t="str">
            <v xml:space="preserve">SINAPI  </v>
          </cell>
        </row>
        <row r="1925">
          <cell r="B1925">
            <v>90830</v>
          </cell>
          <cell r="C1925" t="str">
            <v>FECHADURA DE EMBUTIR COM CILINDRO, EXTERNA, COMPLETA, ACABAMENTO PADRÃO MÉDIO, INCLUSO EXECUÇÃO DE FURO - FORNECIMENTO E INSTALAÇÃO. AF_12/2019</v>
          </cell>
          <cell r="D1925" t="str">
            <v>UN</v>
          </cell>
          <cell r="E1925">
            <v>173.47</v>
          </cell>
          <cell r="F1925" t="str">
            <v xml:space="preserve">SINAPI  </v>
          </cell>
        </row>
        <row r="1926">
          <cell r="B1926">
            <v>90831</v>
          </cell>
          <cell r="C1926" t="str">
            <v>FECHADURA DE EMBUTIR PARA PORTA DE BANHEIRO, COMPLETA, ACABAMENTO PADRÃO MÉDIO, INCLUSO EXECUÇÃO DE FURO - FORNECIMENTO E INSTALAÇÃO. AF_12/2019</v>
          </cell>
          <cell r="D1926" t="str">
            <v>UN</v>
          </cell>
          <cell r="E1926">
            <v>152.49</v>
          </cell>
          <cell r="F1926" t="str">
            <v xml:space="preserve">SINAPI  </v>
          </cell>
        </row>
        <row r="1927">
          <cell r="B1927">
            <v>90841</v>
          </cell>
          <cell r="C1927" t="str">
            <v>KIT DE PORTA DE MADEIRA PARA PINTURA, SEMI-OCA (LEVE OU MÉDIA), PADRÃO MÉDIO, 60X210CM, ESPESSURA DE 3,5CM, ITENS INCLUSOS: DOBRADIÇAS, MONTAGEM E INSTALAÇÃO DO BATENTE, FECHADURA COM EXECUÇÃO DO FURO - FORNECIMENTO E INSTALAÇÃO. AF_12/2019</v>
          </cell>
          <cell r="D1927" t="str">
            <v>UN</v>
          </cell>
          <cell r="E1927">
            <v>928.24</v>
          </cell>
          <cell r="F1927" t="str">
            <v xml:space="preserve">SINAPI  </v>
          </cell>
        </row>
        <row r="1928">
          <cell r="B1928">
            <v>90842</v>
          </cell>
          <cell r="C1928" t="str">
            <v>KIT DE PORTA DE MADEIRA PARA PINTURA, SEMI-OCA (LEVE OU MÉDIA), PADRÃO MÉDIO, 70X210CM, ESPESSURA DE 3,5CM, ITENS INCLUSOS: DOBRADIÇAS, MONTAGEM E INSTALAÇÃO DO BATENTE, FECHADURA COM EXECUÇÃO DO FURO - FORNECIMENTO E INSTALAÇÃO. AF_12/2019</v>
          </cell>
          <cell r="D1928" t="str">
            <v>UN</v>
          </cell>
          <cell r="E1928">
            <v>936.18</v>
          </cell>
          <cell r="F1928" t="str">
            <v xml:space="preserve">SINAPI  </v>
          </cell>
        </row>
        <row r="1929">
          <cell r="B1929">
            <v>90843</v>
          </cell>
          <cell r="C1929" t="str">
            <v>KIT DE PORTA DE MADEIRA PARA PINTURA, SEMI-OCA (LEVE OU MÉDIA), PADRÃO MÉDIO, 80X210CM, ESPESSURA DE 3,5CM, ITENS INCLUSOS: DOBRADIÇAS, MONTAGEM E INSTALAÇÃO DO BATENTE, FECHADURA COM EXECUÇÃO DO FURO - FORNECIMENTO E INSTALAÇÃO. AF_12/2019</v>
          </cell>
          <cell r="D1929" t="str">
            <v>UN</v>
          </cell>
          <cell r="E1929">
            <v>977.3</v>
          </cell>
          <cell r="F1929" t="str">
            <v xml:space="preserve">SINAPI  </v>
          </cell>
        </row>
        <row r="1930">
          <cell r="B1930">
            <v>90844</v>
          </cell>
          <cell r="C1930" t="str">
            <v>KIT DE PORTA DE MADEIRA PARA PINTURA, SEMI-OCA (LEVE OU MÉDIA), PADRÃO MÉDIO, 90X210CM, ESPESSURA DE 3,5CM, ITENS INCLUSOS: DOBRADIÇAS, MONTAGEM E INSTALAÇÃO DO BATENTE, FECHADURA COM EXECUÇÃO DO FURO - FORNECIMENTO E INSTALAÇÃO. AF_12/2019</v>
          </cell>
          <cell r="D1930" t="str">
            <v>UN</v>
          </cell>
          <cell r="E1930">
            <v>1037.52</v>
          </cell>
          <cell r="F1930" t="str">
            <v xml:space="preserve">SINAPI  </v>
          </cell>
        </row>
        <row r="1931">
          <cell r="B1931">
            <v>90845</v>
          </cell>
          <cell r="C1931" t="str">
            <v>KIT DE PORTA DE MADEIRA PARA PINTURA, SEMI-OCA (PESADA OU SUPERPESADA), PADRÃO MÉDIO, 80X210CM, ESPESSURA DE 3,5CM, ITENS INCLUSOS: DOBRADIÇAS, MONTAGEM E INSTALAÇÃO DO BATENTE, FECHADURA COM EXECUÇÃO DO FURO - FORNECIMENTO E INSTALAÇÃO. AF_12/2019</v>
          </cell>
          <cell r="D1931" t="str">
            <v>UN</v>
          </cell>
          <cell r="E1931">
            <v>1170.44</v>
          </cell>
          <cell r="F1931" t="str">
            <v xml:space="preserve">SINAPI  </v>
          </cell>
        </row>
        <row r="1932">
          <cell r="B1932">
            <v>90846</v>
          </cell>
          <cell r="C1932" t="str">
            <v>KIT DE PORTA DE MADEIRA PARA PINTURA, SEMI-OCA (PESADA OU SUPERPESADA), PADRÃO MÉDIO, 90X210CM, ESPESSURA DE 3,5CM, ITENS INCLUSOS: DOBRADIÇAS, MONTAGEM E INSTALAÇÃO DO BATENTE, FECHADURA COM EXECUÇÃO DO FURO - FORNECIMENTO E INSTALAÇÃO. AF_12/2019</v>
          </cell>
          <cell r="D1932" t="str">
            <v>UN</v>
          </cell>
          <cell r="E1932">
            <v>1223.8</v>
          </cell>
          <cell r="F1932" t="str">
            <v xml:space="preserve">SINAPI  </v>
          </cell>
        </row>
        <row r="1933">
          <cell r="B1933">
            <v>90847</v>
          </cell>
          <cell r="C1933" t="str">
            <v>KIT DE PORTA DE MADEIRA PARA PINTURA, SEMI-OCA (LEVE OU MÉDIA), PADRÃO MÉDIO, 60X210CM, ESPESSURA DE 3,5CM, ITENS INCLUSOS: DOBRADIÇAS, MONTAGEM E INSTALAÇÃO DO BATENTE, SEM FECHADURA - FORNECIMENTO E INSTALAÇÃO. AF_12/2019</v>
          </cell>
          <cell r="D1933" t="str">
            <v>UN</v>
          </cell>
          <cell r="E1933">
            <v>775.75</v>
          </cell>
          <cell r="F1933" t="str">
            <v xml:space="preserve">SINAPI  </v>
          </cell>
        </row>
        <row r="1934">
          <cell r="B1934">
            <v>90848</v>
          </cell>
          <cell r="C1934" t="str">
            <v>KIT DE PORTA DE MADEIRA PARA PINTURA, SEMI-OCA (LEVE OU MÉDIA), PADRÃO MÉDIO, 70X210CM, ESPESSURA DE 3,5CM, ITENS INCLUSOS: DOBRADIÇAS, MONTAGEM E INSTALAÇÃO DO BATENTE, SEM FECHADURA - FORNECIMENTO E INSTALAÇÃO. AF_12/2019</v>
          </cell>
          <cell r="D1934" t="str">
            <v>UN</v>
          </cell>
          <cell r="E1934">
            <v>783.69</v>
          </cell>
          <cell r="F1934" t="str">
            <v xml:space="preserve">SINAPI  </v>
          </cell>
        </row>
        <row r="1935">
          <cell r="B1935">
            <v>90849</v>
          </cell>
          <cell r="C1935" t="str">
            <v>KIT DE PORTA DE MADEIRA PARA PINTURA, SEMI-OCA (LEVE OU MÉDIA), PADRÃO MÉDIO, 80X210CM, ESPESSURA DE 3,5CM, ITENS INCLUSOS: DOBRADIÇAS, MONTAGEM E INSTALAÇÃO DO BATENTE, SEM FECHADURA - FORNECIMENTO E INSTALAÇÃO. AF_12/2019</v>
          </cell>
          <cell r="D1935" t="str">
            <v>UN</v>
          </cell>
          <cell r="E1935">
            <v>803.83</v>
          </cell>
          <cell r="F1935" t="str">
            <v xml:space="preserve">SINAPI  </v>
          </cell>
        </row>
        <row r="1936">
          <cell r="B1936">
            <v>90850</v>
          </cell>
          <cell r="C1936" t="str">
            <v>KIT DE PORTA DE MADEIRA PARA PINTURA, SEMI-OCA (LEVE OU MÉDIA), PADRÃO MÉDIO, 90X210CM, ESPESSURA DE 3,5CM, ITENS INCLUSOS: DOBRADIÇAS, MONTAGEM E INSTALAÇÃO DO BATENTE, SEM FECHADURA - FORNECIMENTO E INSTALAÇÃO. AF_12/2019</v>
          </cell>
          <cell r="D1936" t="str">
            <v>UN</v>
          </cell>
          <cell r="E1936">
            <v>864.05</v>
          </cell>
          <cell r="F1936" t="str">
            <v xml:space="preserve">SINAPI  </v>
          </cell>
        </row>
        <row r="1937">
          <cell r="B1937">
            <v>90851</v>
          </cell>
          <cell r="C1937" t="str">
            <v>KIT DE PORTA DE MADEIRA PARA PINTURA, SEMI-OCA (PESADA OU SUPERPESADA), PADRÃO MÉDIO, 80X210CM, ESPESSURA DE 3,5CM, ITENS INCLUSOS: DOBRADIÇAS, MONTAGEM E INSTALAÇÃO DO BATENTE, SEM FECHADURA - FORNECIMENTO E INSTALAÇÃO. AF_12/2019</v>
          </cell>
          <cell r="D1937" t="str">
            <v>UN</v>
          </cell>
          <cell r="E1937">
            <v>996.97</v>
          </cell>
          <cell r="F1937" t="str">
            <v xml:space="preserve">SINAPI  </v>
          </cell>
        </row>
        <row r="1938">
          <cell r="B1938">
            <v>90852</v>
          </cell>
          <cell r="C1938" t="str">
            <v>KIT DE PORTA DE MADEIRA PARA PINTURA, SEMI-OCA (PESADA OU SUPERPESADA), PADRÃO MÉDIO, 90X210CM, ESPESSURA DE 3,5CM, ITENS INCLUSOS: DOBRADIÇAS, MONTAGEM E INSTALAÇÃO DO BATENTE, SEM FECHADURA - FORNECIMENTO E INSTALAÇÃO. AF_12/2019</v>
          </cell>
          <cell r="D1938" t="str">
            <v>UN</v>
          </cell>
          <cell r="E1938">
            <v>1050.33</v>
          </cell>
          <cell r="F1938" t="str">
            <v xml:space="preserve">SINAPI  </v>
          </cell>
        </row>
        <row r="1939">
          <cell r="B1939">
            <v>91009</v>
          </cell>
          <cell r="C1939" t="str">
            <v>PORTA DE MADEIRA PARA VERNIZ, SEMI-OCA (LEVE OU MÉDIA), 60X210CM, ESPESSURA DE 3,5CM, INCLUSO DOBRADIÇAS - FORNECIMENTO E INSTALAÇÃO. AF_12/2019</v>
          </cell>
          <cell r="D1939" t="str">
            <v>UN</v>
          </cell>
          <cell r="E1939">
            <v>293.57</v>
          </cell>
          <cell r="F1939" t="str">
            <v xml:space="preserve">SINAPI  </v>
          </cell>
        </row>
        <row r="1940">
          <cell r="B1940">
            <v>91010</v>
          </cell>
          <cell r="C1940" t="str">
            <v>PORTA DE MADEIRA PARA VERNIZ, SEMI-OCA (LEVE OU MÉDIA), 70X210CM, ESPESSURA DE 3,5CM, INCLUSO DOBRADIÇAS - FORNECIMENTO E INSTALAÇÃO. AF_12/2019</v>
          </cell>
          <cell r="D1940" t="str">
            <v>UN</v>
          </cell>
          <cell r="E1940">
            <v>299.67</v>
          </cell>
          <cell r="F1940" t="str">
            <v xml:space="preserve">SINAPI  </v>
          </cell>
        </row>
        <row r="1941">
          <cell r="B1941">
            <v>91011</v>
          </cell>
          <cell r="C1941" t="str">
            <v>PORTA DE MADEIRA PARA VERNIZ, SEMI-OCA (LEVE OU MÉDIA), 80X210CM, ESPESSURA DE 3,5CM, INCLUSO DOBRADIÇAS - FORNECIMENTO E INSTALAÇÃO. AF_12/2019</v>
          </cell>
          <cell r="D1941" t="str">
            <v>UN</v>
          </cell>
          <cell r="E1941">
            <v>341.76</v>
          </cell>
          <cell r="F1941" t="str">
            <v xml:space="preserve">SINAPI  </v>
          </cell>
        </row>
        <row r="1942">
          <cell r="B1942">
            <v>91012</v>
          </cell>
          <cell r="C1942" t="str">
            <v>PORTA DE MADEIRA PARA VERNIZ, SEMI-OCA (LEVE OU MÉDIA), 90X210CM, ESPESSURA DE 3,5CM, INCLUSO DOBRADIÇAS - FORNECIMENTO E INSTALAÇÃO. AF_12/2019</v>
          </cell>
          <cell r="D1942" t="str">
            <v>UN</v>
          </cell>
          <cell r="E1942">
            <v>374.3</v>
          </cell>
          <cell r="F1942" t="str">
            <v xml:space="preserve">SINAPI  </v>
          </cell>
        </row>
        <row r="1943">
          <cell r="B1943">
            <v>91013</v>
          </cell>
          <cell r="C1943" t="str">
            <v>KIT DE PORTA DE MADEIRA PARA VERNIZ, SEMI-OCA (LEVE OU MÉDIA), PADRÃO MÉDIO, 60X210CM, ESPESSURA DE 3,5CM, ITENS INCLUSOS: DOBRADIÇAS, MONTAGEM E INSTALAÇÃO DO BATENTE, SEM FECHADURA - FORNECIMENTO E INSTALAÇÃO. AF_12/2019</v>
          </cell>
          <cell r="D1943" t="str">
            <v>UN</v>
          </cell>
          <cell r="E1943">
            <v>783.78</v>
          </cell>
          <cell r="F1943" t="str">
            <v xml:space="preserve">SINAPI  </v>
          </cell>
        </row>
        <row r="1944">
          <cell r="B1944">
            <v>91014</v>
          </cell>
          <cell r="C1944" t="str">
            <v>KIT DE PORTA DE MADEIRA PARA VERNIZ, SEMI-OCA (LEVE OU MÉDIA), PADRÃO MÉDIO, 70X210CM, ESPESSURA DE 3,5CM, ITENS INCLUSOS: DOBRADIÇAS, MONTAGEM E INSTALAÇÃO DO BATENTE, SEM FECHADURA - FORNECIMENTO E INSTALAÇÃO. AF_12/2019</v>
          </cell>
          <cell r="D1944" t="str">
            <v>UN</v>
          </cell>
          <cell r="E1944">
            <v>792.1</v>
          </cell>
          <cell r="F1944" t="str">
            <v xml:space="preserve">SINAPI  </v>
          </cell>
        </row>
        <row r="1945">
          <cell r="B1945">
            <v>91015</v>
          </cell>
          <cell r="C1945" t="str">
            <v>KIT DE PORTA DE MADEIRA PARA VERNIZ, SEMI-OCA (LEVE OU MÉDIA), PADRÃO MÉDIO, 80X210CM, ESPESSURA DE 3,5CM, ITENS INCLUSOS: DOBRADIÇAS, MONTAGEM E INSTALAÇÃO DO BATENTE, SEM FECHADURA - FORNECIMENTO E INSTALAÇÃO. AF_12/2019</v>
          </cell>
          <cell r="D1945" t="str">
            <v>UN</v>
          </cell>
          <cell r="E1945">
            <v>836.41</v>
          </cell>
          <cell r="F1945" t="str">
            <v xml:space="preserve">SINAPI  </v>
          </cell>
        </row>
        <row r="1946">
          <cell r="B1946">
            <v>91016</v>
          </cell>
          <cell r="C1946" t="str">
            <v>KIT DE PORTA DE MADEIRA PARA VERNIZ, SEMI-OCA (LEVE OU MÉDIA), PADRÃO MÉDIO, 90X210CM, ESPESSURA DE 3,5CM, ITENS INCLUSOS: DOBRADIÇAS, MONTAGEM E INSTALAÇÃO DO BATENTE, SEM FECHADURA - FORNECIMENTO E INSTALAÇÃO. AF_12/2019</v>
          </cell>
          <cell r="D1946" t="str">
            <v>UN</v>
          </cell>
          <cell r="E1946">
            <v>871.16</v>
          </cell>
          <cell r="F1946" t="str">
            <v xml:space="preserve">SINAPI  </v>
          </cell>
        </row>
        <row r="1947">
          <cell r="B1947">
            <v>91287</v>
          </cell>
          <cell r="C1947" t="str">
            <v>BATENTE PARA PORTA DE MADEIRA, PADRÃO POPULAR - FORNECIMENTO E MONTAGEM. AF_12/2019</v>
          </cell>
          <cell r="D1947" t="str">
            <v>UN</v>
          </cell>
          <cell r="E1947">
            <v>219.59</v>
          </cell>
          <cell r="F1947" t="str">
            <v xml:space="preserve">SINAPI  </v>
          </cell>
        </row>
        <row r="1948">
          <cell r="B1948">
            <v>91292</v>
          </cell>
          <cell r="C1948" t="str">
            <v>BATENTE PARA PORTA DE MADEIRA, FIXAÇÃO COM ARGAMASSA, PADRÃO POPULAR. FORNECIMENTO E INSTALAÇÃO. AF_12/2019</v>
          </cell>
          <cell r="D1948" t="str">
            <v>UN</v>
          </cell>
          <cell r="E1948">
            <v>306.17</v>
          </cell>
          <cell r="F1948" t="str">
            <v xml:space="preserve">SINAPI  </v>
          </cell>
        </row>
        <row r="1949">
          <cell r="B1949">
            <v>91295</v>
          </cell>
          <cell r="C1949" t="str">
            <v>PORTA DE MADEIRA FRISADA, SEMI-OCA (LEVE OU MÉDIA), 60X210CM, ESPESSURA DE 3CM, INCLUSO DOBRADIÇAS - FORNECIMENTO E INSTALAÇÃO. AF_12/2019</v>
          </cell>
          <cell r="D1949" t="str">
            <v>UN</v>
          </cell>
          <cell r="E1949">
            <v>300.51</v>
          </cell>
          <cell r="F1949" t="str">
            <v xml:space="preserve">SINAPI  </v>
          </cell>
        </row>
        <row r="1950">
          <cell r="B1950">
            <v>91296</v>
          </cell>
          <cell r="C1950" t="str">
            <v>PORTA DE MADEIRA FRISADA, SEMI-OCA (LEVE OU MÉDIA), 70X210CM, ESPESSURA DE 3CM, INCLUSO DOBRADIÇAS - FORNECIMENTO E INSTALAÇÃO. AF_12/2019</v>
          </cell>
          <cell r="D1950" t="str">
            <v>UN</v>
          </cell>
          <cell r="E1950">
            <v>319.08</v>
          </cell>
          <cell r="F1950" t="str">
            <v xml:space="preserve">SINAPI  </v>
          </cell>
        </row>
        <row r="1951">
          <cell r="B1951">
            <v>91297</v>
          </cell>
          <cell r="C1951" t="str">
            <v>PORTA DE MADEIRA FRISADA, SEMI-OCA (LEVE OU MÉDIA), 80X210CM, ESPESSURA DE 3,5CM, INCLUSO DOBRADIÇAS - FORNECIMENTO E INSTALAÇÃO. AF_12/2019</v>
          </cell>
          <cell r="D1951" t="str">
            <v>UN</v>
          </cell>
          <cell r="E1951">
            <v>346.4</v>
          </cell>
          <cell r="F1951" t="str">
            <v xml:space="preserve">SINAPI  </v>
          </cell>
        </row>
        <row r="1952">
          <cell r="B1952">
            <v>91298</v>
          </cell>
          <cell r="C1952" t="str">
            <v>PORTA DE MADEIRA TIPO VENEZIANA, 80X210CM, ESPESSURA DE 3CM, INCLUSO DOBRADIÇAS - FORNECIMENTO E INSTALAÇÃO. AF_12/2019</v>
          </cell>
          <cell r="D1952" t="str">
            <v>UN</v>
          </cell>
          <cell r="E1952">
            <v>1159.98</v>
          </cell>
          <cell r="F1952" t="str">
            <v xml:space="preserve">SINAPI  </v>
          </cell>
        </row>
        <row r="1953">
          <cell r="B1953">
            <v>91299</v>
          </cell>
          <cell r="C1953" t="str">
            <v>PORTA DE MADEIRA, TIPO MEXICANA, MACIÇA (PESADA OU SUPERPESADA), 80X210CM, ESPESSURA DE 3,5CM, INCLUSO DOBRADIÇAS - FORNECIMENTO E INSTALAÇÃO. AF_12/2019</v>
          </cell>
          <cell r="D1953" t="str">
            <v>UN</v>
          </cell>
          <cell r="E1953">
            <v>1622.73</v>
          </cell>
          <cell r="F1953" t="str">
            <v xml:space="preserve">SINAPI  </v>
          </cell>
        </row>
        <row r="1954">
          <cell r="B1954">
            <v>91304</v>
          </cell>
          <cell r="C1954" t="str">
            <v>FECHADURA DE EMBUTIR COM CILINDRO, EXTERNA, COMPLETA, ACABAMENTO PADRÃO POPULAR, INCLUSO EXECUÇÃO DE FURO - FORNECIMENTO E INSTALAÇÃO. AF_12/2019</v>
          </cell>
          <cell r="D1954" t="str">
            <v>UN</v>
          </cell>
          <cell r="E1954">
            <v>104.24</v>
          </cell>
          <cell r="F1954" t="str">
            <v xml:space="preserve">SINAPI  </v>
          </cell>
        </row>
        <row r="1955">
          <cell r="B1955">
            <v>91305</v>
          </cell>
          <cell r="C1955" t="str">
            <v>FECHADURA DE EMBUTIR PARA PORTA DE BANHEIRO, COMPLETA, ACABAMENTO PADRÃO POPULAR, INCLUSO EXECUÇÃO DE FURO - FORNECIMENTO E INSTALAÇÃO. AF_12/2019</v>
          </cell>
          <cell r="D1955" t="str">
            <v>UN</v>
          </cell>
          <cell r="E1955">
            <v>104.86</v>
          </cell>
          <cell r="F1955" t="str">
            <v xml:space="preserve">SINAPI  </v>
          </cell>
        </row>
        <row r="1956">
          <cell r="B1956">
            <v>91306</v>
          </cell>
          <cell r="C1956" t="str">
            <v>FECHADURA DE EMBUTIR PARA PORTAS INTERNAS, COMPLETA, ACABAMENTO PADRÃO MÉDIO, COM EXECUÇÃO DE FURO - FORNECIMENTO E INSTALAÇÃO. AF_12/2019</v>
          </cell>
          <cell r="D1956" t="str">
            <v>UN</v>
          </cell>
          <cell r="E1956">
            <v>152.49</v>
          </cell>
          <cell r="F1956" t="str">
            <v xml:space="preserve">SINAPI  </v>
          </cell>
        </row>
        <row r="1957">
          <cell r="B1957">
            <v>91307</v>
          </cell>
          <cell r="C1957" t="str">
            <v>FECHADURA DE EMBUTIR PARA PORTAS INTERNAS, COMPLETA, ACABAMENTO PADRÃO POPULAR, COM EXECUÇÃO DE FURO - FORNECIMENTO E INSTALAÇÃO. AF_12/2019</v>
          </cell>
          <cell r="D1957" t="str">
            <v>UN</v>
          </cell>
          <cell r="E1957">
            <v>88.8</v>
          </cell>
          <cell r="F1957" t="str">
            <v xml:space="preserve">SINAPI  </v>
          </cell>
        </row>
        <row r="1958">
          <cell r="B1958">
            <v>91312</v>
          </cell>
          <cell r="C1958" t="str">
            <v>KIT DE PORTA DE MADEIRA PARA PINTURA, SEMI-OCA (LEVE OU MÉDIA), PADRÃO POPULAR, 60X210CM, ESPESSURA DE 3,5CM, ITENS INCLUSOS: DOBRADIÇAS, MONTAGEM E INSTALAÇÃO DO BATENTE, FECHADURA COM EXECUÇÃO DO FURO - FORNECIMENTO E INSTALAÇÃO. AF_12/2019</v>
          </cell>
          <cell r="D1958" t="str">
            <v>UN</v>
          </cell>
          <cell r="E1958">
            <v>769.43</v>
          </cell>
          <cell r="F1958" t="str">
            <v xml:space="preserve">SINAPI  </v>
          </cell>
        </row>
        <row r="1959">
          <cell r="B1959">
            <v>91313</v>
          </cell>
          <cell r="C1959" t="str">
            <v>KIT DE PORTA DE MADEIRA PARA PINTURA, SEMI-OCA (LEVE OU MÉDIA), PADRÃO POPULAR, 70X210CM, ESPESSURA DE 3,5CM, ITENS INCLUSOS: DOBRADIÇAS, MONTAGEM E INSTALAÇÃO DO BATENTE, FECHADURA COM EXECUÇÃO DO FURO - FORNECIMENTO E INSTALAÇÃO. AF_12/2019</v>
          </cell>
          <cell r="D1959" t="str">
            <v>UN</v>
          </cell>
          <cell r="E1959">
            <v>760.61</v>
          </cell>
          <cell r="F1959" t="str">
            <v xml:space="preserve">SINAPI  </v>
          </cell>
        </row>
        <row r="1960">
          <cell r="B1960">
            <v>91314</v>
          </cell>
          <cell r="C1960" t="str">
            <v>KIT DE PORTA DE MADEIRA PARA PINTURA, SEMI-OCA (LEVE OU MÉDIA), PADRÃO POPULAR, 80X210CM, ESPESSURA DE 3,5CM, ITENS INCLUSOS: DOBRADIÇAS, MONTAGEM E INSTALAÇÃO DO BATENTE, FECHADURA COM EXECUÇÃO DO FURO - FORNECIMENTO E INSTALAÇÃO. AF_12/2019</v>
          </cell>
          <cell r="D1960" t="str">
            <v>UN</v>
          </cell>
          <cell r="E1960">
            <v>795.49</v>
          </cell>
          <cell r="F1960" t="str">
            <v xml:space="preserve">SINAPI  </v>
          </cell>
        </row>
        <row r="1961">
          <cell r="B1961">
            <v>91315</v>
          </cell>
          <cell r="C1961" t="str">
            <v>KIT DE PORTA DE MADEIRA PARA PINTURA, SEMI-OCA (LEVE OU MÉDIA), PADRÃO POPULAR, 90X210CM, ESPESSURA DE 3,5CM, ITENS INCLUSOS: DOBRADIÇAS, MONTAGEM E INSTALAÇÃO DO BATENTE, FECHADURA COM EXECUÇÃO DO FURO - FORNECIMENTO E INSTALAÇÃO. AF_12/2019</v>
          </cell>
          <cell r="D1961" t="str">
            <v>UN</v>
          </cell>
          <cell r="E1961">
            <v>855.01</v>
          </cell>
          <cell r="F1961" t="str">
            <v xml:space="preserve">SINAPI  </v>
          </cell>
        </row>
        <row r="1962">
          <cell r="B1962">
            <v>91316</v>
          </cell>
          <cell r="C1962" t="str">
            <v>KIT DE PORTA DE MADEIRA PARA PINTURA, SEMI-OCA (PESADA OU SUPERPESADA), PADRÃO POPULAR, 80X210CM, ESPESSURA DE 3,5CM, ITENS INCLUSOS: DOBRADIÇAS, MONTAGEM E INSTALAÇÃO DO BATENTE, FECHADURA COM EXECUÇÃO DO FURO - FORNECIMENTO E INSTALAÇÃO. AF_12/2019</v>
          </cell>
          <cell r="D1962" t="str">
            <v>UN</v>
          </cell>
          <cell r="E1962">
            <v>988.63</v>
          </cell>
          <cell r="F1962" t="str">
            <v xml:space="preserve">SINAPI  </v>
          </cell>
        </row>
        <row r="1963">
          <cell r="B1963">
            <v>91317</v>
          </cell>
          <cell r="C1963" t="str">
            <v>KIT DE PORTA DE MADEIRA PARA PINTURA, SEMI-OCA (PESADA OU SUPERPESADA), PADRÃO POPULAR, 90X210CM, ESPESSURA DE 3,5CM, ITENS INCLUSOS: DOBRADIÇAS, MONTAGEM E INSTALAÇÃO DO BATENTE, FECHADURA COM EXECUÇÃO DO FURO - FORNECIMENTO E INSTALAÇÃO. AF_12/2019</v>
          </cell>
          <cell r="D1963" t="str">
            <v>UN</v>
          </cell>
          <cell r="E1963">
            <v>1041.29</v>
          </cell>
          <cell r="F1963" t="str">
            <v xml:space="preserve">SINAPI  </v>
          </cell>
        </row>
        <row r="1964">
          <cell r="B1964">
            <v>91318</v>
          </cell>
          <cell r="C1964" t="str">
            <v>KIT DE PORTA DE MADEIRA PARA PINTURA, SEMI-OCA (LEVE OU MÉDIA), PADRÃO POPULAR, 60X210CM, ESPESSURA DE 3,5CM, ITENS INCLUSOS: DOBRADIÇAS, MONTAGEM E INSTALAÇÃO DO BATENTE, SEM FECHADURA - FORNECIMENTO E INSTALAÇÃO. AF_12/2019</v>
          </cell>
          <cell r="D1964" t="str">
            <v>UN</v>
          </cell>
          <cell r="E1964">
            <v>664.57</v>
          </cell>
          <cell r="F1964" t="str">
            <v xml:space="preserve">SINAPI  </v>
          </cell>
        </row>
        <row r="1965">
          <cell r="B1965">
            <v>91319</v>
          </cell>
          <cell r="C1965" t="str">
            <v>KIT DE PORTA DE MADEIRA PARA PINTURA, SEMI-OCA (LEVE OU MÉDIA), PADRÃO POPULAR, 70X210CM, ESPESSURA DE 3,5CM, ITENS INCLUSOS: DOBRADIÇAS, MONTAGEM E INSTALAÇÃO DO BATENTE, SEM FECHADURA - FORNECIMENTO E INSTALAÇÃO. AF_12/2019</v>
          </cell>
          <cell r="D1965" t="str">
            <v>UN</v>
          </cell>
          <cell r="E1965">
            <v>671.81</v>
          </cell>
          <cell r="F1965" t="str">
            <v xml:space="preserve">SINAPI  </v>
          </cell>
        </row>
        <row r="1966">
          <cell r="B1966">
            <v>91320</v>
          </cell>
          <cell r="C1966" t="str">
            <v>KIT DE PORTA DE MADEIRA PARA PINTURA, SEMI-OCA (LEVE OU MÉDIA), PADRÃO POPULAR, 80X210CM, ESPESSURA DE 3,5CM, ITENS INCLUSOS: DOBRADIÇAS, MONTAGEM E INSTALAÇÃO DO BATENTE, SEM FECHADURA - FORNECIMENTO E INSTALAÇÃO. AF_12/2019</v>
          </cell>
          <cell r="D1966" t="str">
            <v>UN</v>
          </cell>
          <cell r="E1966">
            <v>691.25</v>
          </cell>
          <cell r="F1966" t="str">
            <v xml:space="preserve">SINAPI  </v>
          </cell>
        </row>
        <row r="1967">
          <cell r="B1967">
            <v>91321</v>
          </cell>
          <cell r="C1967" t="str">
            <v>KIT DE PORTA DE MADEIRA PARA PINTURA, SEMI-OCA (LEVE OU MÉDIA), PADRÃO POPULAR, 90X210CM, ESPESSURA DE 3,5CM, ITENS INCLUSOS: DOBRADIÇAS, MONTAGEM E INSTALAÇÃO DO BATENTE, SEM FECHADURA - FORNECIMENTO E INSTALAÇÃO. AF_12/2019</v>
          </cell>
          <cell r="D1967" t="str">
            <v>UN</v>
          </cell>
          <cell r="E1967">
            <v>750.77</v>
          </cell>
          <cell r="F1967" t="str">
            <v xml:space="preserve">SINAPI  </v>
          </cell>
        </row>
        <row r="1968">
          <cell r="B1968">
            <v>91322</v>
          </cell>
          <cell r="C1968" t="str">
            <v>KIT DE PORTA DE MADEIRA PARA PINTURA, SEMI-OCA (PESADA OU SUPERPESADA), PADRÃO POPULAR, 80X210CM, ESPESSURA DE 3,5CM, ITENS INCLUSOS: DOBRADIÇAS, MONTAGEM E INSTALAÇÃO DO BATENTE, SEM FECHADURA - FORNECIMENTO E INSTALAÇÃO. AF_12/2019</v>
          </cell>
          <cell r="D1968" t="str">
            <v>UN</v>
          </cell>
          <cell r="E1968">
            <v>884.39</v>
          </cell>
          <cell r="F1968" t="str">
            <v xml:space="preserve">SINAPI  </v>
          </cell>
        </row>
        <row r="1969">
          <cell r="B1969">
            <v>91323</v>
          </cell>
          <cell r="C1969" t="str">
            <v>KIT DE PORTA DE MADEIRA PARA PINTURA, SEMI-OCA (PESADA OU SUPERPESADA), PADRÃO POPULAR, 90X210CM, ESPESSURA DE 3,5CM, ITENS INCLUSOS: DOBRADIÇAS, MONTAGEM E INSTALAÇÃO DO BATENTE, SEM FECHADURA - FORNECIMENTO E INSTALAÇÃO. AF_12/2019</v>
          </cell>
          <cell r="D1969" t="str">
            <v>UN</v>
          </cell>
          <cell r="E1969">
            <v>937.05</v>
          </cell>
          <cell r="F1969" t="str">
            <v xml:space="preserve">SINAPI  </v>
          </cell>
        </row>
        <row r="1970">
          <cell r="B1970">
            <v>91324</v>
          </cell>
          <cell r="C1970" t="str">
            <v>KIT DE PORTA DE MADEIRA PARA VERNIZ, SEMI-OCA (LEVE OU MÉDIA), PADRÃO POPULAR, 60X210CM, ESPESSURA DE 3,5CM, ITENS INCLUSOS: DOBRADIÇAS, MONTAGEM E INSTALAÇÃO DO BATENTE, SEM FECHADURA - FORNECIMENTO E INSTALAÇÃO. AF_12/2019</v>
          </cell>
          <cell r="D1970" t="str">
            <v>UN</v>
          </cell>
          <cell r="E1970">
            <v>672.6</v>
          </cell>
          <cell r="F1970" t="str">
            <v xml:space="preserve">SINAPI  </v>
          </cell>
        </row>
        <row r="1971">
          <cell r="B1971">
            <v>91325</v>
          </cell>
          <cell r="C1971" t="str">
            <v>KIT DE PORTA DE MADEIRA PARA VERNIZ, SEMI-OCA (LEVE OU MÉDIA), PADRÃO POPULAR, 70X210CM, ESPESSURA DE 3,5CM, ITENS INCLUSOS: DOBRADIÇAS, MONTAGEM E INSTALAÇÃO DO BATENTE, SEM FECHADURA - FORNECIMENTO E INSTALAÇÃO. AF_12/2019</v>
          </cell>
          <cell r="D1971" t="str">
            <v>UN</v>
          </cell>
          <cell r="E1971">
            <v>680.22</v>
          </cell>
          <cell r="F1971" t="str">
            <v xml:space="preserve">SINAPI  </v>
          </cell>
        </row>
        <row r="1972">
          <cell r="B1972">
            <v>91326</v>
          </cell>
          <cell r="C1972" t="str">
            <v>KIT DE PORTA DE MADEIRA PARA VERNIZ, SEMI-OCA (LEVE OU MÉDIA), PADRÃO POPULAR, 80X210CM, ESPESSURA DE 3,5CM, ITENS INCLUSOS: DOBRADIÇAS, MONTAGEM E INSTALAÇÃO DO BATENTE, SEM FECHADURA - FORNECIMENTO E INSTALAÇÃO. AF_12/2019</v>
          </cell>
          <cell r="D1972" t="str">
            <v>UN</v>
          </cell>
          <cell r="E1972">
            <v>723.83</v>
          </cell>
          <cell r="F1972" t="str">
            <v xml:space="preserve">SINAPI  </v>
          </cell>
        </row>
        <row r="1973">
          <cell r="B1973">
            <v>91327</v>
          </cell>
          <cell r="C1973" t="str">
            <v>KIT DE PORTA DE MADEIRA PARA VERNIZ, SEMI-OCA (LEVE OU MÉDIA), PADRÃO POPULAR, 90X210CM, ESPESSURA DE 3,5CM, ITENS INCLUSOS: DOBRADIÇAS, MONTAGEM E INSTALAÇÃO DO BATENTE, SEM FECHADURA - FORNECIMENTO E INSTALAÇÃO. AF_12/2019</v>
          </cell>
          <cell r="D1973" t="str">
            <v>UN</v>
          </cell>
          <cell r="E1973">
            <v>757.88</v>
          </cell>
          <cell r="F1973" t="str">
            <v xml:space="preserve">SINAPI  </v>
          </cell>
        </row>
        <row r="1974">
          <cell r="B1974">
            <v>91328</v>
          </cell>
          <cell r="C1974" t="str">
            <v>KIT DE PORTA DE MADEIRA FRISADA, SEMI-OCA (LEVE OU MÉDIA), PADRÃO MÉDIO 60X210CM, ESPESSURA DE 3CM, ITENS INCLUSOS: DOBRADIÇAS, MONTAGEM E INSTALAÇÃO DO BATENTE, SEM FECHADURA - FORNECIMENTO E INSTALAÇÃO. AF_12/2019</v>
          </cell>
          <cell r="D1974" t="str">
            <v>UN</v>
          </cell>
          <cell r="E1974">
            <v>790.72</v>
          </cell>
          <cell r="F1974" t="str">
            <v xml:space="preserve">SINAPI  </v>
          </cell>
        </row>
        <row r="1975">
          <cell r="B1975">
            <v>91329</v>
          </cell>
          <cell r="C1975" t="str">
            <v>KIT DE PORTA DE MADEIRA FRISADA, SEMI-OCA (LEVE OU MÉDIA), PADRÃO POPULAR, 60X210CM, ESPESSURA DE 3CM, ITENS INCLUSOS: DOBRADIÇAS, MONTAGEM E INSTALAÇÃO DO BATENTE, SEM FECHADURA - FORNECIMENTO E INSTALAÇÃO. AF_12/2019</v>
          </cell>
          <cell r="D1975" t="str">
            <v>UN</v>
          </cell>
          <cell r="E1975">
            <v>679.54</v>
          </cell>
          <cell r="F1975" t="str">
            <v xml:space="preserve">SINAPI  </v>
          </cell>
        </row>
        <row r="1976">
          <cell r="B1976">
            <v>91330</v>
          </cell>
          <cell r="C1976" t="str">
            <v>KIT DE PORTA DE MADEIRA FRISADA, SEMI-OCA (LEVE OU MÉDIA), PADRÃO MÉDIO, 70X210CM, ESPESSURA DE 3CM, ITENS INCLUSOS: DOBRADIÇAS, MONTAGEM E INSTALAÇÃO DO BATENTE, SEM FECHADURA - FORNECIMENTO E INSTALAÇÃO. AF_12/2019</v>
          </cell>
          <cell r="D1976" t="str">
            <v>UN</v>
          </cell>
          <cell r="E1976">
            <v>811.51</v>
          </cell>
          <cell r="F1976" t="str">
            <v xml:space="preserve">SINAPI  </v>
          </cell>
        </row>
        <row r="1977">
          <cell r="B1977">
            <v>91331</v>
          </cell>
          <cell r="C1977" t="str">
            <v>KIT DE PORTA DE MADEIRA FRISADA, SEMI-OCA (LEVE OU MÉDIA), PADRÃO POPULAR, 70X210CM, ESPESSURA DE 3CM, ITENS INCLUSOS: DOBRADIÇAS, MONTAGEM E INSTALAÇÃO DO BATENTE, SEM FECHADURA - FORNECIMENTO E INSTALAÇÃO. AF_12/2019</v>
          </cell>
          <cell r="D1977" t="str">
            <v>UN</v>
          </cell>
          <cell r="E1977">
            <v>699.63</v>
          </cell>
          <cell r="F1977" t="str">
            <v xml:space="preserve">SINAPI  </v>
          </cell>
        </row>
        <row r="1978">
          <cell r="B1978">
            <v>91332</v>
          </cell>
          <cell r="C1978" t="str">
            <v>KIT DE PORTA DE MADEIRA FRISADA, SEMI-OCA (LEVE OU MÉDIA), PADRÃO MÉDIO, 80X210CM, ESPESSURA DE 3,5CM, ITENS INCLUSOS: DOBRADIÇAS, MONTAGEM E INSTALAÇÃO DO BATENTE, SEM FECHADURA - FORNECIMENTO E INSTALAÇÃO. AF_12/2019</v>
          </cell>
          <cell r="D1978" t="str">
            <v>UN</v>
          </cell>
          <cell r="E1978">
            <v>841.05</v>
          </cell>
          <cell r="F1978" t="str">
            <v xml:space="preserve">SINAPI  </v>
          </cell>
        </row>
        <row r="1979">
          <cell r="B1979">
            <v>91333</v>
          </cell>
          <cell r="C1979" t="str">
            <v>KIT DE PORTA DE MADEIRA FRISADA, SEMI-OCA (LEVE OU MÉDIA), PADRÃO POPULAR, 80X210CM, ESPESSURA DE 3,5CM, ITENS INCLUSOS: DOBRADIÇAS, MONTAGEM E INSTALAÇÃO DO BATENTE, SEM FECHADURA - FORNECIMENTO E INSTALAÇÃO. AF_12/2019</v>
          </cell>
          <cell r="D1979" t="str">
            <v>UN</v>
          </cell>
          <cell r="E1979">
            <v>728.47</v>
          </cell>
          <cell r="F1979" t="str">
            <v xml:space="preserve">SINAPI  </v>
          </cell>
        </row>
        <row r="1980">
          <cell r="B1980">
            <v>91334</v>
          </cell>
          <cell r="C1980" t="str">
            <v>KIT DE PORTA DE MADEIRA TIPO VENEZIANA, PADRÃO MÉDIO, 80X210CM, ESPESSURA DE 3CM, ITENS INCLUSOS: DOBRADIÇAS, MONTAGEM E INSTALAÇÃO DO BATENTE, SEM FECHADURA - FORNECIMENTO E INSTALAÇÃO. AF_12/2019</v>
          </cell>
          <cell r="D1980" t="str">
            <v>UN</v>
          </cell>
          <cell r="E1980">
            <v>1654.63</v>
          </cell>
          <cell r="F1980" t="str">
            <v xml:space="preserve">SINAPI  </v>
          </cell>
        </row>
        <row r="1981">
          <cell r="B1981">
            <v>91335</v>
          </cell>
          <cell r="C1981" t="str">
            <v>KIT DE PORTA DE MADEIRA TIPO VENEZIANA, PADRÃO POPULAR, 80X210CM, ESPESSURA DE 3CM, ITENS INCLUSOS: DOBRADIÇAS, MONTAGEM E INSTALAÇÃO DO BATENTE, SEM FECHADURA - FORNECIMENTO E INSTALAÇÃO. AF_12/2019</v>
          </cell>
          <cell r="D1981" t="str">
            <v>UN</v>
          </cell>
          <cell r="E1981">
            <v>1542.05</v>
          </cell>
          <cell r="F1981" t="str">
            <v xml:space="preserve">SINAPI  </v>
          </cell>
        </row>
        <row r="1982">
          <cell r="B1982">
            <v>91336</v>
          </cell>
          <cell r="C1982" t="str">
            <v>KIT DE PORTA DE MADEIRA TIPO MEXICANA, MACIÇA (PESADA OU SUPERPESADA), PADRÃO MÉDIO, 80X210CM, ESPESSURA DE 3CM, ITENS INCLUSOS: DOBRADIÇAS, MONTAGEM E INSTALAÇÃO DO BATENTE, SEM FECHADURA - FORNECIMENTO E INSTALAÇÃO. AF_12/2019</v>
          </cell>
          <cell r="D1982" t="str">
            <v>UN</v>
          </cell>
          <cell r="E1982">
            <v>2117.38</v>
          </cell>
          <cell r="F1982" t="str">
            <v xml:space="preserve">SINAPI  </v>
          </cell>
        </row>
        <row r="1983">
          <cell r="B1983">
            <v>91337</v>
          </cell>
          <cell r="C1983" t="str">
            <v>KIT DE PORTA DE MADEIRA TIPO MEXICANA, MACIÇA (PESADA OU SUPERPESADA), PADRÃO POPULAR, 80X210CM, ESPESSURA DE 3CM, ITENS INCLUSOS: DOBRADIÇAS, MONTAGEM E INSTALAÇÃO DO BATENTE, SEM FECHADURA - FORNECIMENTO E INSTALAÇÃO. AF_12/2019</v>
          </cell>
          <cell r="D1983" t="str">
            <v>UN</v>
          </cell>
          <cell r="E1983">
            <v>2004.8</v>
          </cell>
          <cell r="F1983" t="str">
            <v xml:space="preserve">SINAPI  </v>
          </cell>
        </row>
        <row r="1984">
          <cell r="B1984">
            <v>100659</v>
          </cell>
          <cell r="C1984" t="str">
            <v>ALIZAR DE 5X1,5CM PARA PORTA FIXADO COM PREGOS, PADRÃO MÉDIO - FORNECIMENTO E INSTALAÇÃO. AF_12/2019</v>
          </cell>
          <cell r="D1984" t="str">
            <v>M</v>
          </cell>
          <cell r="E1984">
            <v>11.08</v>
          </cell>
          <cell r="F1984" t="str">
            <v xml:space="preserve">SINAPI  </v>
          </cell>
        </row>
        <row r="1985">
          <cell r="B1985">
            <v>100660</v>
          </cell>
          <cell r="C1985" t="str">
            <v>ALIZAR DE 5X1,5CM PARA PORTA FIXADO COM PREGOS, PADRÃO POPULAR - FORNECIMENTO E INSTALAÇÃO. AF_12/2019</v>
          </cell>
          <cell r="D1985" t="str">
            <v>M</v>
          </cell>
          <cell r="E1985">
            <v>7.59</v>
          </cell>
          <cell r="F1985" t="str">
            <v xml:space="preserve">SINAPI  </v>
          </cell>
        </row>
        <row r="1986">
          <cell r="B1986">
            <v>100675</v>
          </cell>
          <cell r="C1986" t="str">
            <v>KIT DE PORTA-PRONTA DE MADEIRA EM ACABAMENTO MELAMÍNICO BRANCO, FOLHA LEVE OU MÉDIA, 90X210, EXCLUSIVE FECHADURA, FIXAÇÃO COM PREENCHIMENTO TOTAL DE ESPUMA EXPANSIVA - FORNECIMENTO E INSTALAÇÃO. AF_12/2019</v>
          </cell>
          <cell r="D1986" t="str">
            <v>UN</v>
          </cell>
          <cell r="E1986">
            <v>700.34</v>
          </cell>
          <cell r="F1986" t="str">
            <v xml:space="preserve">SINAPI  </v>
          </cell>
        </row>
        <row r="1987">
          <cell r="B1987">
            <v>100676</v>
          </cell>
          <cell r="C1987" t="str">
            <v>BATENTE PARA PORTA COM BANDEIRA, FIXAÇÃO COM PARAFUSO E BUCHA. AF_12/2019</v>
          </cell>
          <cell r="D1987" t="str">
            <v>UN</v>
          </cell>
          <cell r="E1987">
            <v>187.61</v>
          </cell>
          <cell r="F1987" t="str">
            <v xml:space="preserve">SINAPI  </v>
          </cell>
        </row>
        <row r="1988">
          <cell r="B1988">
            <v>100678</v>
          </cell>
          <cell r="C1988" t="str">
            <v>KIT DE PORTA DE MADEIRA PARA VERNIZ, SEMI-OCA (LEVE OU MÉDIA), PADRÃO MÉDIO, 60X210CM, ESPESSURA DE 3,5CM, ITENS INCLUSOS: DOBRADIÇAS, MONTAGEM E INSTALAÇÃO DE BATENTE, FECHADURA COM EXECUÇÃO DO FURO - FORNECIMENTO E INSTALAÇÃO. AF_12/2019</v>
          </cell>
          <cell r="D1988" t="str">
            <v>UN</v>
          </cell>
          <cell r="E1988">
            <v>936.27</v>
          </cell>
          <cell r="F1988" t="str">
            <v xml:space="preserve">SINAPI  </v>
          </cell>
        </row>
        <row r="1989">
          <cell r="B1989">
            <v>100679</v>
          </cell>
          <cell r="C1989" t="str">
            <v>KIT DE PORTA DE MADEIRA PARA VERNIZ, SEMI-OCA (LEVE OU MÉDIA), PADRÃO POPULAR, 60X210CM, ESPESSURA DE 3,5CM, ITENS INCLUSOS: DOBRADIÇAS, MONTAGEM E INSTALAÇÃO DE BATENTE, FECHADURA COM EXECUÇÃO DO FURO - FORNECIMENTO E INSTALAÇÃO. AF_12/2019</v>
          </cell>
          <cell r="D1989" t="str">
            <v>UN</v>
          </cell>
          <cell r="E1989">
            <v>777.46</v>
          </cell>
          <cell r="F1989" t="str">
            <v xml:space="preserve">SINAPI  </v>
          </cell>
        </row>
        <row r="1990">
          <cell r="B1990">
            <v>100680</v>
          </cell>
          <cell r="C1990" t="str">
            <v>KIT DE PORTA DE MADEIRA PARA VERNIZ, SEMI-OCA (LEVE OU MÉDIA), PADRÃO MÉDIO, 70X210CM, ESPESSURA DE 3,5CM, ITENS INCLUSOS: DOBRADIÇAS, MONTAGEM E INSTALAÇÃO DE BATENTE, FECHADURA COM EXECUÇÃO DO FURO - FORNECIMENTO E INSTALAÇÃO. AF_12/2019</v>
          </cell>
          <cell r="D1990" t="str">
            <v>UN</v>
          </cell>
          <cell r="E1990">
            <v>944.59</v>
          </cell>
          <cell r="F1990" t="str">
            <v xml:space="preserve">SINAPI  </v>
          </cell>
        </row>
        <row r="1991">
          <cell r="B1991">
            <v>100681</v>
          </cell>
          <cell r="C1991" t="str">
            <v>KIT DE PORTA DE MADEIRA FRISADA, SEMI-OCA (LEVE OU MÉDIA), PADRÃO MÉDIO, 70X210CM, ESPESSURA DE 3CM, ITENS INCLUSOS: DOBRADIÇAS, MONTAGEM E INSTALAÇÃO DE BATENTE, FECHADURA COM EXECUÇÃO DO FURO - FORNECIMENTO E INSTALAÇÃO. AF_12/2019</v>
          </cell>
          <cell r="D1991" t="str">
            <v>UN</v>
          </cell>
          <cell r="E1991">
            <v>964</v>
          </cell>
          <cell r="F1991" t="str">
            <v xml:space="preserve">SINAPI  </v>
          </cell>
        </row>
        <row r="1992">
          <cell r="B1992">
            <v>100682</v>
          </cell>
          <cell r="C1992" t="str">
            <v>KIT DE PORTA DE MADEIRA FRISADA, SEMI-OCA (LEVE OU MÉDIA), PADRÃO POPULAR, 70X210CM, ESPESSURA DE 3CM, ITENS INCLUSOS: DOBRADIÇAS, MONTAGEM E INSTALAÇÃO DE BATENTE, FECHADURA COM EXECUÇÃO DO FURO - FORNECIMENTO E INSTALAÇÃO. AF_12/2019</v>
          </cell>
          <cell r="D1992" t="str">
            <v>UN</v>
          </cell>
          <cell r="E1992">
            <v>788.43</v>
          </cell>
          <cell r="F1992" t="str">
            <v xml:space="preserve">SINAPI  </v>
          </cell>
        </row>
        <row r="1993">
          <cell r="B1993">
            <v>100683</v>
          </cell>
          <cell r="C1993" t="str">
            <v>KIT DE PORTA DE MADEIRA PARA VERNIZ, SEMI-OCA (LEVE OU MÉDIA), PADRÃO MÉDIO, 80X210CM, ESPESSURA DE 3,5CM, ITENS INCLUSOS: DOBRADIÇAS, MONTAGEM E INSTALAÇÃO DE BATENTE, FECHADURA COM EXECUÇÃO DO FURO - FORNECIMENTO E INSTALAÇÃO. AF_12/2019</v>
          </cell>
          <cell r="D1993" t="str">
            <v>UN</v>
          </cell>
          <cell r="E1993">
            <v>1009.88</v>
          </cell>
          <cell r="F1993" t="str">
            <v xml:space="preserve">SINAPI  </v>
          </cell>
        </row>
        <row r="1994">
          <cell r="B1994">
            <v>100684</v>
          </cell>
          <cell r="C1994" t="str">
            <v>KIT DE PORTA DE MADEIRA PARA VERNIZ, SEMI-OCA (LEVE OU MÉDIA), PADRÃO POPULAR, 80X210CM, ESPESSURA DE 3,5CM, ITENS INCLUSOS: DOBRADIÇAS, MONTAGEM E INSTALAÇÃO DE BATENTE, FECHADURA COM EXECUÇÃO DO FURO - FORNECIMENTO E INSTALAÇÃO. AF_12/2019</v>
          </cell>
          <cell r="D1994" t="str">
            <v>UN</v>
          </cell>
          <cell r="E1994">
            <v>828.07</v>
          </cell>
          <cell r="F1994" t="str">
            <v xml:space="preserve">SINAPI  </v>
          </cell>
        </row>
        <row r="1995">
          <cell r="B1995">
            <v>100685</v>
          </cell>
          <cell r="C1995" t="str">
            <v>KIT DE PORTA DE MADEIRA PARA VERNIZ, SEMI-OCA (LEVE OU MÉDIA), PADRÃO MÉDIO, 90X210CM, ESPESSURA DE 3,5CM, ITENS INCLUSOS: DOBRADIÇAS, MONTAGEM E INSTALAÇÃO DE BATENTE, FECHADURA COM EXECUÇÃO DO FURO - FORNECIMENTO E INSTALAÇÃO. AF_12/2019</v>
          </cell>
          <cell r="D1995" t="str">
            <v>UN</v>
          </cell>
          <cell r="E1995">
            <v>1044.6300000000001</v>
          </cell>
          <cell r="F1995" t="str">
            <v xml:space="preserve">SINAPI  </v>
          </cell>
        </row>
        <row r="1996">
          <cell r="B1996">
            <v>100686</v>
          </cell>
          <cell r="C1996" t="str">
            <v>KIT DE PORTA DE MADEIRA PARA VERNIZ, SEMI-OCA (LEVE OU MÉDIA), PADRÃO POPULAR, 90X210CM, ESPESSURA DE 3CM, ITENS INCLUSOS: DOBRADIÇAS, MONTAGEM E INSTALAÇÃO DE BATENTE, FECHADURA COM EXECUÇÃO DO FURO - FORNECIMENTO E INSTALAÇÃO. AF_12/2019</v>
          </cell>
          <cell r="D1996" t="str">
            <v>UN</v>
          </cell>
          <cell r="E1996">
            <v>862.12</v>
          </cell>
          <cell r="F1996" t="str">
            <v xml:space="preserve">SINAPI  </v>
          </cell>
        </row>
        <row r="1997">
          <cell r="B1997">
            <v>100687</v>
          </cell>
          <cell r="C1997" t="str">
            <v>KIT DE PORTA DE MADEIRA FRISADA, SEMI-OCA (LEVE OU MÉDIA), PADRÃO MÉDIO, 60X210CM, ESPESSURA DE 3,5CM, ITENS INCLUSOS: DOBRADIÇAS, MONTAGEM E INSTALAÇÃO DE BATENTE, FECHADURA COM EXECUÇÃO DO FURO - FORNECIMENTO E INSTALAÇÃO. AF_12/2019</v>
          </cell>
          <cell r="D1997" t="str">
            <v>UN</v>
          </cell>
          <cell r="E1997">
            <v>943.21</v>
          </cell>
          <cell r="F1997" t="str">
            <v xml:space="preserve">SINAPI  </v>
          </cell>
        </row>
        <row r="1998">
          <cell r="B1998">
            <v>100688</v>
          </cell>
          <cell r="C1998" t="str">
            <v>KIT DE PORTA DE MADEIRA FRISADA, SEMI-OCA (LEVE OU MÉDIA), PADRÃO POPULAR, 60X210CM, ESPESSURA DE 3CM, ITENS INCLUSOS: DOBRADIÇAS, MONTAGEM E INSTALAÇÃO DE BATENTE, FECHADURA COM EXECUÇÃO DO FURO - FORNECIMENTO E INSTALAÇÃO. AF_12/2019</v>
          </cell>
          <cell r="D1998" t="str">
            <v>UN</v>
          </cell>
          <cell r="E1998">
            <v>784.4</v>
          </cell>
          <cell r="F1998" t="str">
            <v xml:space="preserve">SINAPI  </v>
          </cell>
        </row>
        <row r="1999">
          <cell r="B1999">
            <v>100689</v>
          </cell>
          <cell r="C1999" t="str">
            <v>KIT DE PORTA DE MADEIRA FRISADA, SEMI-OCA (LEVE OU MÉDIA), PADRÃO MÉDIO, 80X210CM, ESPESSURA DE 3,5CM, ITENS INCLUSOS: DOBRADIÇAS, MONTAGEM E INSTALAÇÃO DE BATENTE, FECHADURA COM EXECUÇÃO DO FURO - FORNECIMENTO E INSTALAÇÃO. AF_12/2019</v>
          </cell>
          <cell r="D1999" t="str">
            <v>UN</v>
          </cell>
          <cell r="E1999">
            <v>1014.52</v>
          </cell>
          <cell r="F1999" t="str">
            <v xml:space="preserve">SINAPI  </v>
          </cell>
        </row>
        <row r="2000">
          <cell r="B2000">
            <v>100690</v>
          </cell>
          <cell r="C2000" t="str">
            <v>KIT DE PORTA DE MADEIRA FRISADA, SEMI-OCA (LEVE OU MÉDIA), PADRÃO POPULAR, 80X210CM, ESPESSURA DE 3,5CM, ITENS INCLUSOS: DOBRADIÇAS, MONTAGEM E INSTALAÇÃO DE BATENTE, FECHADURA COM EXECUÇÃO DO FURO - FORNECIMENTO E INSTALAÇÃO. AF_12/2019</v>
          </cell>
          <cell r="D2000" t="str">
            <v>UN</v>
          </cell>
          <cell r="E2000">
            <v>832.71</v>
          </cell>
          <cell r="F2000" t="str">
            <v xml:space="preserve">SINAPI  </v>
          </cell>
        </row>
        <row r="2001">
          <cell r="B2001">
            <v>100691</v>
          </cell>
          <cell r="C2001" t="str">
            <v>KIT DE PORTA DE MADEIRA TIPO VENEZIANA, 80X210CM (ESPESSURA DE 3CM), PADRÃO MÉDIO, ITENS INCLUSOS: DOBRADIÇAS, MONTAGEM E INSTALAÇÃO DE BATENTE, FECHADURA COM EXECUÇÃO DO FURO - FORNECIMENTO E INSTALAÇÃO. AF_12/2019</v>
          </cell>
          <cell r="D2001" t="str">
            <v>UN</v>
          </cell>
          <cell r="E2001">
            <v>1828.1</v>
          </cell>
          <cell r="F2001" t="str">
            <v xml:space="preserve">SINAPI  </v>
          </cell>
        </row>
        <row r="2002">
          <cell r="B2002">
            <v>100692</v>
          </cell>
          <cell r="C2002" t="str">
            <v>KIT DE PORTA DE MADEIRA TIPO VENEZIANA, 80X210CM (ESPESSURA DE 3CM), PADRÃO POPULAR, ITENS INCLUSOS: DOBRADIÇAS, MONTAGEM E INSTALAÇÃO DE BATENTE, FECHADURA COM EXECUÇÃO DO FURO - FORNECIMENTO E INSTALAÇÃO. AF_12/2019</v>
          </cell>
          <cell r="D2002" t="str">
            <v>UN</v>
          </cell>
          <cell r="E2002">
            <v>1646.29</v>
          </cell>
          <cell r="F2002" t="str">
            <v xml:space="preserve">SINAPI  </v>
          </cell>
        </row>
        <row r="2003">
          <cell r="B2003">
            <v>100693</v>
          </cell>
          <cell r="C2003" t="str">
            <v>KIT DE PORTA DE MADEIRA TIPO MEXICANA, MACIÇA (PESADA OU SUPERPESADA), PADRÃO MÉDIO, 80X210CM, ESPESSURA DE 3,5CM, ITENS INCLUSOS: DOBRADIÇAS, MONTAGEM E INSTALAÇÃO DE BATENTE, FECHADURA COM EXECUÇÃO DO FURO - FORNECIMENTO E INSTALAÇÃO. AF_12/2019</v>
          </cell>
          <cell r="D2003" t="str">
            <v>UN</v>
          </cell>
          <cell r="E2003">
            <v>2290.85</v>
          </cell>
          <cell r="F2003" t="str">
            <v xml:space="preserve">SINAPI  </v>
          </cell>
        </row>
        <row r="2004">
          <cell r="B2004">
            <v>100694</v>
          </cell>
          <cell r="C2004" t="str">
            <v>KIT DE PORTA DE MADEIRA TIPO MEXICANA, MACIÇA (PESADA OU SUPERPESADA), PADRÃO POPULAR, 80X210CM, ESPESSURA DE 3,5CM, ITENS INCLUSOS: DOBRADIÇAS, MONTAGEM E INSTALAÇÃO DE BATENTE, FECHADURA COM EXECUÇÃO DO FURO - FORNECIMENTO E INSTALAÇÃO. AF_12/2019</v>
          </cell>
          <cell r="D2004" t="str">
            <v>UN</v>
          </cell>
          <cell r="E2004">
            <v>2109.04</v>
          </cell>
          <cell r="F2004" t="str">
            <v xml:space="preserve">SINAPI  </v>
          </cell>
        </row>
        <row r="2005">
          <cell r="B2005">
            <v>100695</v>
          </cell>
          <cell r="C2005" t="str">
            <v>RECOLOCAÇÃO DE FOLHAS DE PORTA DE MADEIRA LEVE OU MÉDIA DE 60CM DE LARGURA, CONSIDERANDO REAPROVEITAMENTO DO MATERIAL. AF_12/2019</v>
          </cell>
          <cell r="D2005" t="str">
            <v>UN</v>
          </cell>
          <cell r="E2005">
            <v>54.56</v>
          </cell>
          <cell r="F2005" t="str">
            <v xml:space="preserve">SINAPI  </v>
          </cell>
        </row>
        <row r="2006">
          <cell r="B2006">
            <v>100696</v>
          </cell>
          <cell r="C2006" t="str">
            <v>RECOLOCAÇÃO DE FOLHAS DE PORTA DE MADEIRA LEVE OU MÉDIA DE 70CM DE LARGURA, CONSIDERANDO REAPROVEITAMENTO DO MATERIAL. AF_12/2019</v>
          </cell>
          <cell r="D2006" t="str">
            <v>UN</v>
          </cell>
          <cell r="E2006">
            <v>60.71</v>
          </cell>
          <cell r="F2006" t="str">
            <v xml:space="preserve">SINAPI  </v>
          </cell>
        </row>
        <row r="2007">
          <cell r="B2007">
            <v>100697</v>
          </cell>
          <cell r="C2007" t="str">
            <v>RECOLOCAÇÃO DE FOLHAS DE PORTA DE MADEIRA LEVE OU MÉDIA DE 80CM DE LARGURA, CONSIDERANDO REAPROVEITAMENTO DO MATERIAL. AF_12/2019</v>
          </cell>
          <cell r="D2007" t="str">
            <v>UN</v>
          </cell>
          <cell r="E2007">
            <v>66.900000000000006</v>
          </cell>
          <cell r="F2007" t="str">
            <v xml:space="preserve">SINAPI  </v>
          </cell>
        </row>
        <row r="2008">
          <cell r="B2008">
            <v>100698</v>
          </cell>
          <cell r="C2008" t="str">
            <v>RECOLOCAÇÃO DE FOLHAS DE PORTA DE MADEIRA LEVE OU MÉDIA DE 90CM DE LARGURA, CONSIDERANDO REAPROVEITAMENTO DO MATERIAL. AF_12/2019</v>
          </cell>
          <cell r="D2008" t="str">
            <v>UN</v>
          </cell>
          <cell r="E2008">
            <v>73.09</v>
          </cell>
          <cell r="F2008" t="str">
            <v xml:space="preserve">SINAPI  </v>
          </cell>
        </row>
        <row r="2009">
          <cell r="B2009">
            <v>100699</v>
          </cell>
          <cell r="C2009" t="str">
            <v>RECOLOCAÇÃO DE FOLHAS DE PORTA DE MADEIRA PESADA OU SUPERPESADA DE 80CM DE LARGURA, CONSIDERANDO REAPROVEITAMENTO DO MATERIAL. AF_12/2019</v>
          </cell>
          <cell r="D2009" t="str">
            <v>UN</v>
          </cell>
          <cell r="E2009">
            <v>86.92</v>
          </cell>
          <cell r="F2009" t="str">
            <v xml:space="preserve">SINAPI  </v>
          </cell>
        </row>
        <row r="2010">
          <cell r="B2010">
            <v>100700</v>
          </cell>
          <cell r="C2010" t="str">
            <v>PORTA DE MADEIRA COMPENSADA LISA PARA PINTURA, 120X210X3,5CM, 2 FOLHAS, INCLUSO ADUELA 2A, ALIZAR 2A E DOBRADIÇAS. AF_12/2019</v>
          </cell>
          <cell r="D2010" t="str">
            <v>UN</v>
          </cell>
          <cell r="E2010">
            <v>721.27</v>
          </cell>
          <cell r="F2010" t="str">
            <v xml:space="preserve">SINAPI  </v>
          </cell>
        </row>
        <row r="2011">
          <cell r="B2011">
            <v>100712</v>
          </cell>
          <cell r="C2011" t="str">
            <v>KIT DE PORTA DE MADEIRA PARA VERNIZ, SEMI-OCA (LEVE OU MÉDIA), PADRÃO POPULAR, 70X210CM, ESPESSURA DE 3,5CM, ITENS INCLUSOS: DOBRADIÇAS, MONTAGEM E INSTALAÇÃO DE BATENTE, FECHADURA COM EXECUÇÃO DO FURO - FORNECIMENTO E INSTALAÇÃO. AF_12/2019</v>
          </cell>
          <cell r="D2011" t="str">
            <v>UN</v>
          </cell>
          <cell r="E2011">
            <v>769.02</v>
          </cell>
          <cell r="F2011" t="str">
            <v xml:space="preserve">SINAPI  </v>
          </cell>
        </row>
        <row r="2012">
          <cell r="B2012">
            <v>100665</v>
          </cell>
          <cell r="C2012" t="str">
            <v>JANELA DE MADEIRA - CEDRINHO/ANGELIM OU EQUIVALENTE DA REGIÃO - DE ABRIR COM 4 FOLHAS (2 VENEZIANAS E 2 GUILHOTINAS PARA VIDRO), COM BATENTE, ALIZAR E FERRAGENS. EXCLUSIVE VIDROS, ACABAMENTO E CONTRAMARCO. FORNECIMENTO E INSTALAÇÃO. AF_12/2019</v>
          </cell>
          <cell r="D2012" t="str">
            <v>M2</v>
          </cell>
          <cell r="E2012">
            <v>1130.48</v>
          </cell>
          <cell r="F2012" t="str">
            <v xml:space="preserve">SINAPI  </v>
          </cell>
        </row>
        <row r="2013">
          <cell r="B2013">
            <v>100666</v>
          </cell>
          <cell r="C2013" t="str">
            <v>JANELA DE MADEIRA (PINUS/EUCALIPTO OU EQUIV.) DE ABRIR COM 4 FOLHAS (2 VENEZIANAS E 2 GUILHOTINAS PARA VIDRO), COM BATENTE, ALIZAR E FERRAGENS. EXCLUSIVE VIDROS, ACABAMENTO E CONTRAMARCO. FORNECIMENTO E INSTALAÇÃO. AF_12/2019</v>
          </cell>
          <cell r="D2013" t="str">
            <v>M2</v>
          </cell>
          <cell r="E2013">
            <v>889.99</v>
          </cell>
          <cell r="F2013" t="str">
            <v xml:space="preserve">SINAPI  </v>
          </cell>
        </row>
        <row r="2014">
          <cell r="B2014">
            <v>100667</v>
          </cell>
          <cell r="C2014" t="str">
            <v>JANELA DE MADEIRA (IMBUIA/CEDRO OU EQUIV.) DE ABRIR COM 4 FOLHAS (2 VENEZIANAS E 2 GUILHOTINAS PARA VIDRO), COM BATENTE, ALIZAR E FERRAGENS. EXCLUSIVE VIDROS, ACABAMENTO E CONTRAMARCO. FORNECIMENTO E INSTALAÇÃO. AF_12/2019</v>
          </cell>
          <cell r="D2014" t="str">
            <v>M2</v>
          </cell>
          <cell r="E2014">
            <v>1470.46</v>
          </cell>
          <cell r="F2014" t="str">
            <v xml:space="preserve">SINAPI  </v>
          </cell>
        </row>
        <row r="2015">
          <cell r="B2015">
            <v>100668</v>
          </cell>
          <cell r="C2015" t="str">
            <v>JANELA DE MADEIRA (CEDRINHO/ANGELIM OU EQUIV.) TIPO MAXIM-AR, PARA VIDRO, COM BATENTE, ALIZAR E FERRAGENS. EXCLUSIVE VIDRO, ACABAMENTO E CONTRAMARCO. FORNECIMENTO E INSTALAÇÃO. AF_12/2019</v>
          </cell>
          <cell r="D2015" t="str">
            <v>M2</v>
          </cell>
          <cell r="E2015">
            <v>1760.32</v>
          </cell>
          <cell r="F2015" t="str">
            <v xml:space="preserve">SINAPI  </v>
          </cell>
        </row>
        <row r="2016">
          <cell r="B2016">
            <v>100669</v>
          </cell>
          <cell r="C2016" t="str">
            <v>JANELA DE MADEIRA (PINUS/EUCALIPTO OU EQUIV.) TIPO BASCULANTE COM 2 FOLHAS PARA VIDRO, COM BATENTE, ALIZAR E FERRAGENS. EXCLUSIVE VIDROS, ACABAMENTO E CONTRAMARCO. FORNECIMENTO E INSTALAÇÃO. AF_12/2019</v>
          </cell>
          <cell r="D2016" t="str">
            <v>M2</v>
          </cell>
          <cell r="E2016">
            <v>1044.5</v>
          </cell>
          <cell r="F2016" t="str">
            <v xml:space="preserve">SINAPI  </v>
          </cell>
        </row>
        <row r="2017">
          <cell r="B2017">
            <v>100670</v>
          </cell>
          <cell r="C2017" t="str">
            <v>JANELA DE MADEIRA (CEDRINHO/ANGELIM OU EQUIV.) DE CORRER COM 6 FOLHAS (2 VENEZ. FIXAS, 2 VENEZ. DE CORRER E 2 DE CORRER PARA VIDRO), COM BATENTE, ALIZAR E FERRAGENS. EXCLUSIVE VIDROS, ACABAMENTO E CONTRAMARCO. FORNECIMENTO E INSTALAÇÃO. AF_12/2019</v>
          </cell>
          <cell r="D2017" t="str">
            <v>M2</v>
          </cell>
          <cell r="E2017">
            <v>1413.6</v>
          </cell>
          <cell r="F2017" t="str">
            <v xml:space="preserve">SINAPI  </v>
          </cell>
        </row>
        <row r="2018">
          <cell r="B2018">
            <v>100671</v>
          </cell>
          <cell r="C2018" t="str">
            <v>JANELA DE MADEIRA (IMBUIA/CEDRO OU EQUIV) DE CORRER COM 6 FOLHAS (2 VENEZIANAS FIXAS, 2 VENEZIANAS DE CORRER E 2 DE CORRER PARA VIDRO), COM BATENTE, ALIZAR E FERRAGENS. EXCLUSIVE VIDROS, ACABAMENTO E CONTRAMARCO. FORNECIMENTO E INSTALAÇÃO. AF_12/2019</v>
          </cell>
          <cell r="D2018" t="str">
            <v>M2</v>
          </cell>
          <cell r="E2018">
            <v>1759.23</v>
          </cell>
          <cell r="F2018" t="str">
            <v xml:space="preserve">SINAPI  </v>
          </cell>
        </row>
        <row r="2019">
          <cell r="B2019">
            <v>100672</v>
          </cell>
          <cell r="C2019" t="str">
            <v>JANELA DE MADEIRA (PINUS/EUCALIPTO OU EQUIV.) DE CORRER COM 6 FOLHAS (2 VENEZ. FIXAS, 2 VENEZ. DE CORRER E 2 DE CORRER PARA VIDRO), COM BATENTE, ALIZAR E FERRAGENS. EXCLUSIVE VIDROS, ACABAMENTO E CONTRAMARCO. FORNECIMENTO EINSTALAÇÃO. AF_12/2019</v>
          </cell>
          <cell r="D2019" t="str">
            <v>M2</v>
          </cell>
          <cell r="E2019">
            <v>1128.7</v>
          </cell>
          <cell r="F2019" t="str">
            <v xml:space="preserve">SINAPI  </v>
          </cell>
        </row>
        <row r="2020">
          <cell r="B2020">
            <v>100701</v>
          </cell>
          <cell r="C2020" t="str">
            <v>PORTA DE FERRO, DE ABRIR, TIPO GRADE COM CHAPA, COM GUARNIÇÕES. AF_12/2019</v>
          </cell>
          <cell r="D2020" t="str">
            <v>M2</v>
          </cell>
          <cell r="E2020">
            <v>587.84</v>
          </cell>
          <cell r="F2020" t="str">
            <v xml:space="preserve">SINAPI  </v>
          </cell>
        </row>
        <row r="2021">
          <cell r="B2021">
            <v>94559</v>
          </cell>
          <cell r="C2021" t="str">
            <v>JANELA DE AÇO TIPO BASCULANTE PARA VIDROS, COM BATENTE, FERRAGENS E PINTURA ANTICORROSIVA. EXCLUSIVE VIDROS, ACABAMENTO, ALIZAR E CONTRAMARCO. FORNECIMENTO E INSTALAÇÃO. AF_12/2019</v>
          </cell>
          <cell r="D2021" t="str">
            <v>M2</v>
          </cell>
          <cell r="E2021">
            <v>807.83</v>
          </cell>
          <cell r="F2021" t="str">
            <v xml:space="preserve">SINAPI  </v>
          </cell>
        </row>
        <row r="2022">
          <cell r="B2022">
            <v>94562</v>
          </cell>
          <cell r="C2022" t="str">
            <v>JANELA DE AÇO DE CORRER COM 4 FOLHAS PARA VIDRO, COM BATENTE, FERRAGENS E PINTURA ANTICORROSIVA. EXCLUSIVE VIDROS, ALIZAR E CONTRAMARCO. FORNECIMENTO E INSTALAÇÃO. AF_12/2019</v>
          </cell>
          <cell r="D2022" t="str">
            <v>M2</v>
          </cell>
          <cell r="E2022">
            <v>780.54</v>
          </cell>
          <cell r="F2022" t="str">
            <v xml:space="preserve">SINAPI  </v>
          </cell>
        </row>
        <row r="2023">
          <cell r="B2023">
            <v>94587</v>
          </cell>
          <cell r="C2023" t="str">
            <v>CONTRAMARCO DE AÇO, FIXAÇÃO COM ARGAMASSA - FORNECIMENTO E INSTALAÇÃO. AF_12/2019</v>
          </cell>
          <cell r="D2023" t="str">
            <v>M</v>
          </cell>
          <cell r="E2023">
            <v>72.260000000000005</v>
          </cell>
          <cell r="F2023" t="str">
            <v xml:space="preserve">SINAPI  </v>
          </cell>
        </row>
        <row r="2024">
          <cell r="B2024">
            <v>94588</v>
          </cell>
          <cell r="C2024" t="str">
            <v>CONTRAMARCO DE AÇO, FIXAÇÃO COM PARAFUSO - FORNECIMENTO E INSTALAÇÃO. AF_12/2019</v>
          </cell>
          <cell r="D2024" t="str">
            <v>M</v>
          </cell>
          <cell r="E2024">
            <v>67.239999999999995</v>
          </cell>
          <cell r="F2024" t="str">
            <v xml:space="preserve">SINAPI  </v>
          </cell>
        </row>
        <row r="2025">
          <cell r="B2025">
            <v>99837</v>
          </cell>
          <cell r="C2025" t="str">
            <v>GUARDA-CORPO DE AÇO GALVANIZADO DE 1,10M, MONTANTES TUBULARES DE 1.1/4" ESPAÇADOS DE 1,20M, TRAVESSA SUPERIOR DE 1.1/2", GRADIL FORMADO POR TUBOS HORIZONTAIS DE 1" E VERTICAIS DE 3/4", FIXADO COM CHUMBADOR MECÂNICO. AF_04/2019_P</v>
          </cell>
          <cell r="D2025" t="str">
            <v>M</v>
          </cell>
          <cell r="E2025">
            <v>619.39</v>
          </cell>
          <cell r="F2025" t="str">
            <v xml:space="preserve">SINAPI  </v>
          </cell>
        </row>
        <row r="2026">
          <cell r="B2026">
            <v>99839</v>
          </cell>
          <cell r="C2026" t="str">
            <v>GUARDA-CORPO DE AÇO GALVANIZADO DE 1,10M DE ALTURA, MONTANTES TUBULARES DE 1.1/2 ESPAÇADOS DE 1,20M, TRAVESSA SUPERIOR DE 2, GRADIL FORMADO POR BARRAS CHATAS EM FERRO DE 32X4,8MM, FIXADO COM CHUMBADOR MECÂNICO. AF_04/2019_P</v>
          </cell>
          <cell r="D2026" t="str">
            <v>M</v>
          </cell>
          <cell r="E2026">
            <v>506.66</v>
          </cell>
          <cell r="F2026" t="str">
            <v xml:space="preserve">SINAPI  </v>
          </cell>
        </row>
        <row r="2027">
          <cell r="B2027">
            <v>99841</v>
          </cell>
          <cell r="C2027" t="str">
            <v>GUARDA-CORPO PANORÂMICO COM PERFIS DE ALUMÍNIO E VIDRO LAMINADO 8 MM, FIXADO COM CHUMBADOR MECÂNICO. AF_04/2019_P</v>
          </cell>
          <cell r="D2027" t="str">
            <v>M</v>
          </cell>
          <cell r="E2027">
            <v>1057.31</v>
          </cell>
          <cell r="F2027" t="str">
            <v xml:space="preserve">SINAPI  </v>
          </cell>
        </row>
        <row r="2028">
          <cell r="B2028">
            <v>99855</v>
          </cell>
          <cell r="C2028" t="str">
            <v>CORRIMÃO SIMPLES, DIÂMETRO EXTERNO = 1 1/2", EM AÇO GALVANIZADO. AF_04/2019_P</v>
          </cell>
          <cell r="D2028" t="str">
            <v>M</v>
          </cell>
          <cell r="E2028">
            <v>113.14</v>
          </cell>
          <cell r="F2028" t="str">
            <v xml:space="preserve">SINAPI  </v>
          </cell>
        </row>
        <row r="2029">
          <cell r="B2029">
            <v>99857</v>
          </cell>
          <cell r="C2029" t="str">
            <v>CORRIMÃO SIMPLES, DIÂMETRO EXTERNO = 1 1/2", EM ALUMÍNIO. AF_04/2019_P</v>
          </cell>
          <cell r="D2029" t="str">
            <v>M</v>
          </cell>
          <cell r="E2029">
            <v>85.97</v>
          </cell>
          <cell r="F2029" t="str">
            <v xml:space="preserve">SINAPI  </v>
          </cell>
        </row>
        <row r="2030">
          <cell r="B2030">
            <v>99861</v>
          </cell>
          <cell r="C2030" t="str">
            <v>GRADIL EM FERRO FIXADO EM VÃOS DE JANELAS, FORMADO POR BARRAS CHATAS DE 25X4,8 MM. AF_04/2019</v>
          </cell>
          <cell r="D2030" t="str">
            <v>M2</v>
          </cell>
          <cell r="E2030">
            <v>626.59</v>
          </cell>
          <cell r="F2030" t="str">
            <v xml:space="preserve">SINAPI  </v>
          </cell>
        </row>
        <row r="2031">
          <cell r="B2031">
            <v>99862</v>
          </cell>
          <cell r="C2031" t="str">
            <v>GRADIL EM ALUMÍNIO FIXADO EM VÃOS DE JANELAS, FORMADO POR TUBOS DE 3/4". AF_04/2019</v>
          </cell>
          <cell r="D2031" t="str">
            <v>M2</v>
          </cell>
          <cell r="E2031">
            <v>565.23</v>
          </cell>
          <cell r="F2031" t="str">
            <v xml:space="preserve">SINAPI  </v>
          </cell>
        </row>
        <row r="2032">
          <cell r="B2032">
            <v>90838</v>
          </cell>
          <cell r="C2032" t="str">
            <v>PORTA CORTA-FOGO 90X210X4CM - FORNECIMENTO E INSTALAÇÃO. AF_12/2019</v>
          </cell>
          <cell r="D2032" t="str">
            <v>UN</v>
          </cell>
          <cell r="E2032">
            <v>1478.69</v>
          </cell>
          <cell r="F2032" t="str">
            <v xml:space="preserve">SINAPI  </v>
          </cell>
        </row>
        <row r="2033">
          <cell r="B2033">
            <v>91338</v>
          </cell>
          <cell r="C2033" t="str">
            <v>PORTA DE ALUMÍNIO DE ABRIR COM LAMBRI, COM GUARNIÇÃO, FIXAÇÃO COM PARAFUSOS - FORNECIMENTO E INSTALAÇÃO. AF_12/2019</v>
          </cell>
          <cell r="D2033" t="str">
            <v>M2</v>
          </cell>
          <cell r="E2033">
            <v>642.20000000000005</v>
          </cell>
          <cell r="F2033" t="str">
            <v xml:space="preserve">SINAPI  </v>
          </cell>
        </row>
        <row r="2034">
          <cell r="B2034">
            <v>91341</v>
          </cell>
          <cell r="C2034" t="str">
            <v>PORTA EM ALUMÍNIO DE ABRIR TIPO VENEZIANA COM GUARNIÇÃO, FIXAÇÃO COM PARAFUSOS - FORNECIMENTO E INSTALAÇÃO. AF_12/2019</v>
          </cell>
          <cell r="D2034" t="str">
            <v>M2</v>
          </cell>
          <cell r="E2034">
            <v>511.69</v>
          </cell>
          <cell r="F2034" t="str">
            <v xml:space="preserve">SINAPI  </v>
          </cell>
        </row>
        <row r="2035">
          <cell r="B2035">
            <v>94805</v>
          </cell>
          <cell r="C2035" t="str">
            <v>PORTA DE ALUMÍNIO DE ABRIR PARA VIDRO SEM GUARNIÇÃO, 87X210CM, FIXAÇÃO COM PARAFUSOS, INCLUSIVE VIDROS - FORNECIMENTO E INSTALAÇÃO. AF_12/2019</v>
          </cell>
          <cell r="D2035" t="str">
            <v>UN</v>
          </cell>
          <cell r="E2035">
            <v>632.29999999999995</v>
          </cell>
          <cell r="F2035" t="str">
            <v xml:space="preserve">SINAPI  </v>
          </cell>
        </row>
        <row r="2036">
          <cell r="B2036">
            <v>94806</v>
          </cell>
          <cell r="C2036" t="str">
            <v>PORTA EM AÇO DE ABRIR PARA VIDRO SEM GUARNIÇÃO, 87X210CM, FIXAÇÃO COM PARAFUSOS, EXCLUSIVE VIDROS - FORNECIMENTO E INSTALAÇÃO. AF_12/2019</v>
          </cell>
          <cell r="D2036" t="str">
            <v>UN</v>
          </cell>
          <cell r="E2036">
            <v>715.08</v>
          </cell>
          <cell r="F2036" t="str">
            <v xml:space="preserve">SINAPI  </v>
          </cell>
        </row>
        <row r="2037">
          <cell r="B2037">
            <v>94807</v>
          </cell>
          <cell r="C2037" t="str">
            <v>PORTA EM AÇO DE ABRIR TIPO VENEZIANA SEM GUARNIÇÃO, 87X210CM, FIXAÇÃO COM PARAFUSOS - FORNECIMENTO E INSTALAÇÃO. AF_12/2019</v>
          </cell>
          <cell r="D2037" t="str">
            <v>UN</v>
          </cell>
          <cell r="E2037">
            <v>654.21</v>
          </cell>
          <cell r="F2037" t="str">
            <v xml:space="preserve">SINAPI  </v>
          </cell>
        </row>
        <row r="2038">
          <cell r="B2038">
            <v>100702</v>
          </cell>
          <cell r="C2038" t="str">
            <v>PORTA DE CORRER DE ALUMÍNIO, COM DUAS FOLHAS PARA VIDRO, INCLUSO VIDRO LISO INCOLOR, FECHADURA E PUXADOR, SEM ALIZAR. AF_12/2019</v>
          </cell>
          <cell r="D2038" t="str">
            <v>M2</v>
          </cell>
          <cell r="E2038">
            <v>342.14</v>
          </cell>
          <cell r="F2038" t="str">
            <v xml:space="preserve">SINAPI  </v>
          </cell>
        </row>
        <row r="2039">
          <cell r="B2039">
            <v>102188</v>
          </cell>
          <cell r="C2039" t="str">
            <v>MOLA HIDRAULICA DE PISO PARA PORTA DE VIDRO TEMPERADO. AF_01/2021</v>
          </cell>
          <cell r="D2039" t="str">
            <v>UN</v>
          </cell>
          <cell r="E2039">
            <v>950.13</v>
          </cell>
          <cell r="F2039" t="str">
            <v xml:space="preserve">SINAPI  </v>
          </cell>
        </row>
        <row r="2040">
          <cell r="B2040">
            <v>102189</v>
          </cell>
          <cell r="C2040" t="str">
            <v>JOGO DE FERRAGENS CROMADAS PARA PORTA DE VIDRO TEMPERADO, UMA FOLHA COMPOSTO DE DOBRADICAS SUPERIOR E INFERIOR, TRINCO, FECHADURA, CONTRA FECHADURA COM CAPUCHINHO SEM MOLA E PUXADOR. AF_01/2021</v>
          </cell>
          <cell r="D2040" t="str">
            <v>UN</v>
          </cell>
          <cell r="E2040">
            <v>242.45</v>
          </cell>
          <cell r="F2040" t="str">
            <v xml:space="preserve">SINAPI  </v>
          </cell>
        </row>
        <row r="2041">
          <cell r="B2041">
            <v>100703</v>
          </cell>
          <cell r="C2041" t="str">
            <v>PUXADOR CENTRAL PARA ESQUADRIA DE MADEIRA. AF_12/2019</v>
          </cell>
          <cell r="D2041" t="str">
            <v>UN</v>
          </cell>
          <cell r="E2041">
            <v>33.1</v>
          </cell>
          <cell r="F2041" t="str">
            <v xml:space="preserve">SINAPI  </v>
          </cell>
        </row>
        <row r="2042">
          <cell r="B2042">
            <v>100704</v>
          </cell>
          <cell r="C2042" t="str">
            <v>PORTA CADEADO ZINCADO OXIDADO PRETO COM CADEADO DE AÇO INOX, LARGURA DE *50* MM. AF_12/2019</v>
          </cell>
          <cell r="D2042" t="str">
            <v>UN</v>
          </cell>
          <cell r="E2042">
            <v>71.150000000000006</v>
          </cell>
          <cell r="F2042" t="str">
            <v xml:space="preserve">SINAPI  </v>
          </cell>
        </row>
        <row r="2043">
          <cell r="B2043">
            <v>100705</v>
          </cell>
          <cell r="C2043" t="str">
            <v>TARJETA TIPO LIVRE/OCUPADO PARA PORTA DE BANHEIRO. AF_12/2019</v>
          </cell>
          <cell r="D2043" t="str">
            <v>UN</v>
          </cell>
          <cell r="E2043">
            <v>80.239999999999995</v>
          </cell>
          <cell r="F2043" t="str">
            <v xml:space="preserve">SINAPI  </v>
          </cell>
        </row>
        <row r="2044">
          <cell r="B2044">
            <v>100706</v>
          </cell>
          <cell r="C2044" t="str">
            <v>CREMONA EM LATÃO CROMADO OU POLIDO, COMPLETA. AF_12/2019</v>
          </cell>
          <cell r="D2044" t="str">
            <v>UN</v>
          </cell>
          <cell r="E2044">
            <v>69.489999999999995</v>
          </cell>
          <cell r="F2044" t="str">
            <v xml:space="preserve">SINAPI  </v>
          </cell>
        </row>
        <row r="2045">
          <cell r="B2045">
            <v>100707</v>
          </cell>
          <cell r="C2045" t="str">
            <v>FECHO DE EMBUTIR TIPO UNHA 22CM. AF_12/2019</v>
          </cell>
          <cell r="D2045" t="str">
            <v>UN</v>
          </cell>
          <cell r="E2045">
            <v>150.49</v>
          </cell>
          <cell r="F2045" t="str">
            <v xml:space="preserve">SINAPI  </v>
          </cell>
        </row>
        <row r="2046">
          <cell r="B2046">
            <v>100708</v>
          </cell>
          <cell r="C2046" t="str">
            <v>FECHO DE EMBUTIR TIPO UNHA 40CM. AF_12/2019</v>
          </cell>
          <cell r="D2046" t="str">
            <v>UN</v>
          </cell>
          <cell r="E2046">
            <v>189.36</v>
          </cell>
          <cell r="F2046" t="str">
            <v xml:space="preserve">SINAPI  </v>
          </cell>
        </row>
        <row r="2047">
          <cell r="B2047">
            <v>100709</v>
          </cell>
          <cell r="C2047" t="str">
            <v>DOBRADIÇA EM AÇO/FERRO, 3" X 21/2", E=1,9 A 2MM, SEN ANEL, CROMADO OU ZINCADO, TAMPA BOLA, COM PARAFUSOS. AF_12/2019</v>
          </cell>
          <cell r="D2047" t="str">
            <v>UN</v>
          </cell>
          <cell r="E2047">
            <v>48.79</v>
          </cell>
          <cell r="F2047" t="str">
            <v xml:space="preserve">SINAPI  </v>
          </cell>
        </row>
        <row r="2048">
          <cell r="B2048">
            <v>100710</v>
          </cell>
          <cell r="C2048" t="str">
            <v>DOBRADIÇA TIPO VAI E VEM EM LATÃO POLIDO 3". AF_12/2019</v>
          </cell>
          <cell r="D2048" t="str">
            <v>UN</v>
          </cell>
          <cell r="E2048">
            <v>137.13</v>
          </cell>
          <cell r="F2048" t="str">
            <v xml:space="preserve">SINAPI  </v>
          </cell>
        </row>
        <row r="2049">
          <cell r="B2049">
            <v>102151</v>
          </cell>
          <cell r="C2049" t="str">
            <v>INSTALAÇÃO DE VIDRO LISO INCOLOR, E = 3 MM, EM ESQUADRIA DE MADEIRA, FIXADO COM BAGUETE. AF_01/2021</v>
          </cell>
          <cell r="D2049" t="str">
            <v>M2</v>
          </cell>
          <cell r="E2049">
            <v>150.63999999999999</v>
          </cell>
          <cell r="F2049" t="str">
            <v xml:space="preserve">SINAPI  </v>
          </cell>
        </row>
        <row r="2050">
          <cell r="B2050">
            <v>102152</v>
          </cell>
          <cell r="C2050" t="str">
            <v>INSTALAÇÃO DE VIDRO LISO, E = 4 MM, EM ESQUADRIA DE MADEIRA, FIXADO COM BAGUETE. AF_01/2021</v>
          </cell>
          <cell r="D2050" t="str">
            <v>M2</v>
          </cell>
          <cell r="E2050">
            <v>186.47</v>
          </cell>
          <cell r="F2050" t="str">
            <v xml:space="preserve">SINAPI  </v>
          </cell>
        </row>
        <row r="2051">
          <cell r="B2051">
            <v>102153</v>
          </cell>
          <cell r="C2051" t="str">
            <v>INSTALAÇÃO DE VIDRO LISO FUME, E = 4 MM, EM ESQUADRIA DE MADEIRA, FIXADO COM BAGUETE. AF_01/2021</v>
          </cell>
          <cell r="D2051" t="str">
            <v>M2</v>
          </cell>
          <cell r="E2051">
            <v>234.25</v>
          </cell>
          <cell r="F2051" t="str">
            <v xml:space="preserve">SINAPI  </v>
          </cell>
        </row>
        <row r="2052">
          <cell r="B2052">
            <v>102154</v>
          </cell>
          <cell r="C2052" t="str">
            <v>INSTALAÇÃO DE VIDRO LISO INCOLOR, E = 5 MM, EM ESQUADRIA DE MADEIRA, FIXADO COM BAGUETE. AF_01/2021</v>
          </cell>
          <cell r="D2052" t="str">
            <v>M2</v>
          </cell>
          <cell r="E2052">
            <v>202</v>
          </cell>
          <cell r="F2052" t="str">
            <v xml:space="preserve">SINAPI  </v>
          </cell>
        </row>
        <row r="2053">
          <cell r="B2053">
            <v>102155</v>
          </cell>
          <cell r="C2053" t="str">
            <v>INSTALAÇÃO DE VIDRO LISO FUME, E = 5 MM, EM ESQUADRIA DE MADEIRA, FIXADO COM BAGUETE. AF_01/2021</v>
          </cell>
          <cell r="D2053" t="str">
            <v>M2</v>
          </cell>
          <cell r="E2053">
            <v>241.07</v>
          </cell>
          <cell r="F2053" t="str">
            <v xml:space="preserve">SINAPI  </v>
          </cell>
        </row>
        <row r="2054">
          <cell r="B2054">
            <v>102156</v>
          </cell>
          <cell r="C2054" t="str">
            <v>INSTALAÇÃO DE VIDRO LISO INCOLOR, E = 6 MM, EM ESQUADRIA DE MADEIRA, FIXADO COM BAGUETE. AF_01/2021</v>
          </cell>
          <cell r="D2054" t="str">
            <v>M2</v>
          </cell>
          <cell r="E2054">
            <v>229.76</v>
          </cell>
          <cell r="F2054" t="str">
            <v xml:space="preserve">SINAPI  </v>
          </cell>
        </row>
        <row r="2055">
          <cell r="B2055">
            <v>102157</v>
          </cell>
          <cell r="C2055" t="str">
            <v>INSTALAÇÃO DE VIDRO LISO FUME, E = 6 MM, EM ESQUADRIA DE MADEIRA, FIXADO COM BAGUETE. AF_01/2021</v>
          </cell>
          <cell r="D2055" t="str">
            <v>M2</v>
          </cell>
          <cell r="E2055">
            <v>313.37</v>
          </cell>
          <cell r="F2055" t="str">
            <v xml:space="preserve">SINAPI  </v>
          </cell>
        </row>
        <row r="2056">
          <cell r="B2056">
            <v>102158</v>
          </cell>
          <cell r="C2056" t="str">
            <v>INSTALAÇÃO DE VIDRO LISO INCOLOR, E = 8 MM, EM ESQUADRIA DE MADEIRA, FIXADO COM BAGUETE. AF_01/2021</v>
          </cell>
          <cell r="D2056" t="str">
            <v>M2</v>
          </cell>
          <cell r="E2056">
            <v>316.05</v>
          </cell>
          <cell r="F2056" t="str">
            <v xml:space="preserve">SINAPI  </v>
          </cell>
        </row>
        <row r="2057">
          <cell r="B2057">
            <v>102159</v>
          </cell>
          <cell r="C2057" t="str">
            <v>INSTALAÇÃO DE VIDRO LISO INCOLOR, E = 10 MM, EM ESQUADRIA DE MADEIRA, FIXADO COM BAGUETE. AF_01/2021</v>
          </cell>
          <cell r="D2057" t="str">
            <v>M2</v>
          </cell>
          <cell r="E2057">
            <v>375.68</v>
          </cell>
          <cell r="F2057" t="str">
            <v xml:space="preserve">SINAPI  </v>
          </cell>
        </row>
        <row r="2058">
          <cell r="B2058">
            <v>102160</v>
          </cell>
          <cell r="C2058" t="str">
            <v>INSTALAÇÃO DE VIDRO IMPRESSO, E = 4 MM, EM ESQUADRIA DE MADEIRA, FIXADO COM BAGUETE. AF_01/2021</v>
          </cell>
          <cell r="D2058" t="str">
            <v>M2</v>
          </cell>
          <cell r="E2058">
            <v>162.58000000000001</v>
          </cell>
          <cell r="F2058" t="str">
            <v xml:space="preserve">SINAPI  </v>
          </cell>
        </row>
        <row r="2059">
          <cell r="B2059">
            <v>102161</v>
          </cell>
          <cell r="C2059" t="str">
            <v>INSTALAÇÃO DE VIDRO LISO INCOLOR, E = 3 MM, EM ESQUADRIA DE ALUMÍNIO OU PVC, FIXADO COM BAGUETE. AF_01/2021_P</v>
          </cell>
          <cell r="D2059" t="str">
            <v>M2</v>
          </cell>
          <cell r="E2059">
            <v>234.25</v>
          </cell>
          <cell r="F2059" t="str">
            <v xml:space="preserve">SINAPI  </v>
          </cell>
        </row>
        <row r="2060">
          <cell r="B2060">
            <v>102162</v>
          </cell>
          <cell r="C2060" t="str">
            <v>INSTALAÇÃO DE VIDRO LISO INCOLOR, E = 4 MM, EM ESQUADRIA DE ALUMÍNIO OU PVC, FIXADO COM BAGUETE. AF_01/2021_P</v>
          </cell>
          <cell r="D2060" t="str">
            <v>M2</v>
          </cell>
          <cell r="E2060">
            <v>270.08</v>
          </cell>
          <cell r="F2060" t="str">
            <v xml:space="preserve">SINAPI  </v>
          </cell>
        </row>
        <row r="2061">
          <cell r="B2061">
            <v>102163</v>
          </cell>
          <cell r="C2061" t="str">
            <v>INSTALAÇÃO DE VIDRO LISO FUME, E = 4 MM, EM ESQUADRIA DE ALUMÍNIO OU PVC, FIXADO COM BAGUETE. AF_01/2021_P</v>
          </cell>
          <cell r="D2061" t="str">
            <v>M2</v>
          </cell>
          <cell r="E2061">
            <v>317.86</v>
          </cell>
          <cell r="F2061" t="str">
            <v xml:space="preserve">SINAPI  </v>
          </cell>
        </row>
        <row r="2062">
          <cell r="B2062">
            <v>102164</v>
          </cell>
          <cell r="C2062" t="str">
            <v>INSTALAÇÃO DE VIDRO LISO INCOLOR, E = 5 MM, EM ESQUADRIA DE ALUMÍNIO OU PVC, FIXADO COM BAGUETE. AF_01/2021_P</v>
          </cell>
          <cell r="D2062" t="str">
            <v>M2</v>
          </cell>
          <cell r="E2062">
            <v>270.23</v>
          </cell>
          <cell r="F2062" t="str">
            <v xml:space="preserve">SINAPI  </v>
          </cell>
        </row>
        <row r="2063">
          <cell r="B2063">
            <v>102165</v>
          </cell>
          <cell r="C2063" t="str">
            <v>INSTALAÇÃO DE VIDRO LISO FUME, E = 5 MM, EM ESQUADRIA DE ALUMÍNIO OU PVC, FIXADO COM BAGUETE. AF_01/2021_P</v>
          </cell>
          <cell r="D2063" t="str">
            <v>M2</v>
          </cell>
          <cell r="E2063">
            <v>309.3</v>
          </cell>
          <cell r="F2063" t="str">
            <v xml:space="preserve">SINAPI  </v>
          </cell>
        </row>
        <row r="2064">
          <cell r="B2064">
            <v>102166</v>
          </cell>
          <cell r="C2064" t="str">
            <v>INSTALAÇÃO DE VIDRO LISO INCOLOR, E = 6 MM, EM ESQUADRIA DE ALUMÍNIO OU PVC, FIXADO COM BAGUETE. AF_01/2021_P</v>
          </cell>
          <cell r="D2064" t="str">
            <v>M2</v>
          </cell>
          <cell r="E2064">
            <v>282.58</v>
          </cell>
          <cell r="F2064" t="str">
            <v xml:space="preserve">SINAPI  </v>
          </cell>
        </row>
        <row r="2065">
          <cell r="B2065">
            <v>102167</v>
          </cell>
          <cell r="C2065" t="str">
            <v>INSTALAÇÃO DE VIDRO LISO FUME, E = 6 MM, EM ESQUADRIA DE ALUMÍNIO OU PVC, FIXADO COM BAGUETE. AF_01/2021_P</v>
          </cell>
          <cell r="D2065" t="str">
            <v>M2</v>
          </cell>
          <cell r="E2065">
            <v>366.19</v>
          </cell>
          <cell r="F2065" t="str">
            <v xml:space="preserve">SINAPI  </v>
          </cell>
        </row>
        <row r="2066">
          <cell r="B2066">
            <v>102168</v>
          </cell>
          <cell r="C2066" t="str">
            <v>INSTALAÇÃO DE VIDRO LISO INCOLOR, E = 8 MM, EM ESQUADRIA DE ALUMÍNIO OU PVC, FIXADO COM BAGUETE. AF_01/2021_P</v>
          </cell>
          <cell r="D2066" t="str">
            <v>M2</v>
          </cell>
          <cell r="E2066">
            <v>355.21</v>
          </cell>
          <cell r="F2066" t="str">
            <v xml:space="preserve">SINAPI  </v>
          </cell>
        </row>
        <row r="2067">
          <cell r="B2067">
            <v>102169</v>
          </cell>
          <cell r="C2067" t="str">
            <v>INSTALAÇÃO DE VIDRO LISO INCOLOR, E = 10 MM, EM ESQUADRIA DE ALUMÍNIO OU PVC, FIXADO COM BAGUETE. AF_01/2021_P</v>
          </cell>
          <cell r="D2067" t="str">
            <v>M2</v>
          </cell>
          <cell r="E2067">
            <v>409.76</v>
          </cell>
          <cell r="F2067" t="str">
            <v xml:space="preserve">SINAPI  </v>
          </cell>
        </row>
        <row r="2068">
          <cell r="B2068">
            <v>102170</v>
          </cell>
          <cell r="C2068" t="str">
            <v>INSTALAÇÃO DE VIDRO IMPRESSO, E = 4 MM, EM ESQUADRIA DE ALUMÍNIO OU PVC, FIXADO COM BAGUETE. AF_01/2021_P</v>
          </cell>
          <cell r="D2068" t="str">
            <v>M2</v>
          </cell>
          <cell r="E2068">
            <v>246.19</v>
          </cell>
          <cell r="F2068" t="str">
            <v xml:space="preserve">SINAPI  </v>
          </cell>
        </row>
        <row r="2069">
          <cell r="B2069">
            <v>102171</v>
          </cell>
          <cell r="C2069" t="str">
            <v>INSTALAÇÃO DE VIDRO ARAMADO, E = 6 MM, EM ESQUADRIA DE ALUMÍNIO OU PVC, FIXADO COM BAGUETE. AF_01/2021_P</v>
          </cell>
          <cell r="D2069" t="str">
            <v>M2</v>
          </cell>
          <cell r="E2069">
            <v>461.34</v>
          </cell>
          <cell r="F2069" t="str">
            <v xml:space="preserve">SINAPI  </v>
          </cell>
        </row>
        <row r="2070">
          <cell r="B2070">
            <v>102172</v>
          </cell>
          <cell r="C2070" t="str">
            <v>INSTALAÇÃO DE VIDRO ARAMADO, E = 7 MM, EM ESQUADRIA DE ALUMÍNIO OU PVC, FIXADO COM BAGUETE. AF_01/2021_P</v>
          </cell>
          <cell r="D2070" t="str">
            <v>M2</v>
          </cell>
          <cell r="E2070">
            <v>449.8</v>
          </cell>
          <cell r="F2070" t="str">
            <v xml:space="preserve">SINAPI  </v>
          </cell>
        </row>
        <row r="2071">
          <cell r="B2071">
            <v>102176</v>
          </cell>
          <cell r="C2071" t="str">
            <v>INSTALAÇÃO DE VIDRO LAMINADO, E = 8 MM (4+4), ENCAIXADO EM PERFIL U. AF_01/2021_P</v>
          </cell>
          <cell r="D2071" t="str">
            <v>M2</v>
          </cell>
          <cell r="E2071">
            <v>836.94</v>
          </cell>
          <cell r="F2071" t="str">
            <v xml:space="preserve">SINAPI  </v>
          </cell>
        </row>
        <row r="2072">
          <cell r="B2072">
            <v>102177</v>
          </cell>
          <cell r="C2072" t="str">
            <v>INSTALAÇÃO DE VIDRO LAMINADO, E = 12 MM (4+4+4), ENCAIXADO EM PERFIL U. AF_01/2021_P</v>
          </cell>
          <cell r="D2072" t="str">
            <v>M2</v>
          </cell>
          <cell r="E2072">
            <v>1686.66</v>
          </cell>
          <cell r="F2072" t="str">
            <v xml:space="preserve">SINAPI  </v>
          </cell>
        </row>
        <row r="2073">
          <cell r="B2073">
            <v>102178</v>
          </cell>
          <cell r="C2073" t="str">
            <v>INSTALAÇÃO DE VIDRO LAMINADO, E = 15 MM (5+5+5), ENCAIXADO EM PERFIL U. AF_01/2021_P</v>
          </cell>
          <cell r="D2073" t="str">
            <v>M2</v>
          </cell>
          <cell r="E2073">
            <v>1936.38</v>
          </cell>
          <cell r="F2073" t="str">
            <v xml:space="preserve">SINAPI  </v>
          </cell>
        </row>
        <row r="2074">
          <cell r="B2074">
            <v>102179</v>
          </cell>
          <cell r="C2074" t="str">
            <v>INSTALAÇÃO DE VIDRO TEMPERADO, E = 6 MM, ENCAIXADO EM PERFIL U. AF_01/2021_P</v>
          </cell>
          <cell r="D2074" t="str">
            <v>M2</v>
          </cell>
          <cell r="E2074">
            <v>340.3</v>
          </cell>
          <cell r="F2074" t="str">
            <v xml:space="preserve">SINAPI  </v>
          </cell>
        </row>
        <row r="2075">
          <cell r="B2075">
            <v>102180</v>
          </cell>
          <cell r="C2075" t="str">
            <v>INSTALAÇÃO DE VIDRO TEMPERADO, E = 8 MM, ENCAIXADO EM PERFIL U. AF_01/2021_P</v>
          </cell>
          <cell r="D2075" t="str">
            <v>M2</v>
          </cell>
          <cell r="E2075">
            <v>396.25</v>
          </cell>
          <cell r="F2075" t="str">
            <v xml:space="preserve">SINAPI  </v>
          </cell>
        </row>
        <row r="2076">
          <cell r="B2076">
            <v>102181</v>
          </cell>
          <cell r="C2076" t="str">
            <v>INSTALAÇÃO DE VIDRO TEMPERADO, E = 10 MM, ENCAIXADO EM PERFIL U. AF_01/2021_P</v>
          </cell>
          <cell r="D2076" t="str">
            <v>M2</v>
          </cell>
          <cell r="E2076">
            <v>471.91</v>
          </cell>
          <cell r="F2076" t="str">
            <v xml:space="preserve">SINAPI  </v>
          </cell>
        </row>
        <row r="2077">
          <cell r="B2077">
            <v>102182</v>
          </cell>
          <cell r="C2077" t="str">
            <v>PORTA PIVOTANTE DE VIDRO TEMPERADO, 90X210 CM, ESPESSURA 10 MM, INCLUSIVE ACESSÓRIOS. AF_01/2021</v>
          </cell>
          <cell r="D2077" t="str">
            <v>UN</v>
          </cell>
          <cell r="E2077">
            <v>994.43</v>
          </cell>
          <cell r="F2077" t="str">
            <v xml:space="preserve">SINAPI  </v>
          </cell>
        </row>
        <row r="2078">
          <cell r="B2078">
            <v>102183</v>
          </cell>
          <cell r="C2078" t="str">
            <v>PORTA PIVOTANTE DE VIDRO TEMPERADO, 2 FOLHAS DE 90X210 CM, ESPESSURA DE 10MM, INCLUSIVE ACESSÓRIOS. AF_01/2021</v>
          </cell>
          <cell r="D2078" t="str">
            <v>UN</v>
          </cell>
          <cell r="E2078">
            <v>1999.1</v>
          </cell>
          <cell r="F2078" t="str">
            <v xml:space="preserve">SINAPI  </v>
          </cell>
        </row>
        <row r="2079">
          <cell r="B2079">
            <v>102184</v>
          </cell>
          <cell r="C2079" t="str">
            <v>PORTA DE ABRIR COM MOLA HIDRÁULICA, EM VIDRO TEMPERADO, 90X210 CM, ESPESSURA 10 MM, INCLUSIVE ACESSÓRIOS. AF_01/2021</v>
          </cell>
          <cell r="D2079" t="str">
            <v>UN</v>
          </cell>
          <cell r="E2079">
            <v>1925.52</v>
          </cell>
          <cell r="F2079" t="str">
            <v xml:space="preserve">SINAPI  </v>
          </cell>
        </row>
        <row r="2080">
          <cell r="B2080">
            <v>102185</v>
          </cell>
          <cell r="C2080" t="str">
            <v>PORTA DE ABRIR COM MOLA HIDRÁULICA, EM VIDRO TEMPERADO, 2 FOLHAS DE 90X210 CM, ESPESSURA DD 10MM, INCLUSIVE ACESSÓRIOS. AF_01/2021</v>
          </cell>
          <cell r="D2080" t="str">
            <v>UN</v>
          </cell>
          <cell r="E2080">
            <v>3861</v>
          </cell>
          <cell r="F2080" t="str">
            <v xml:space="preserve">SINAPI  </v>
          </cell>
        </row>
        <row r="2081">
          <cell r="B2081">
            <v>102190</v>
          </cell>
          <cell r="C2081" t="str">
            <v>REMOÇÃO DE VIDRO LISO COMUM DE ESQUADRIA COM BAGUETE DE MADEIRA. AF_01/2021</v>
          </cell>
          <cell r="D2081" t="str">
            <v>M2</v>
          </cell>
          <cell r="E2081">
            <v>15.74</v>
          </cell>
          <cell r="F2081" t="str">
            <v xml:space="preserve">SINAPI  </v>
          </cell>
        </row>
        <row r="2082">
          <cell r="B2082">
            <v>102191</v>
          </cell>
          <cell r="C2082" t="str">
            <v>REMOÇÃO DE VIDRO LISO COMUM DE ESQUADRIA COM BAGUETE DE ALUMÍNIO OU PVC. AF_01/2021</v>
          </cell>
          <cell r="D2082" t="str">
            <v>M2</v>
          </cell>
          <cell r="E2082">
            <v>19.12</v>
          </cell>
          <cell r="F2082" t="str">
            <v xml:space="preserve">SINAPI  </v>
          </cell>
        </row>
        <row r="2083">
          <cell r="B2083">
            <v>102192</v>
          </cell>
          <cell r="C2083" t="str">
            <v>REMOÇÃO DE VIDRO TEMPERADO FIXADO EM PERFIL U. AF_01/2021</v>
          </cell>
          <cell r="D2083" t="str">
            <v>M2</v>
          </cell>
          <cell r="E2083">
            <v>13.65</v>
          </cell>
          <cell r="F2083" t="str">
            <v xml:space="preserve">SINAPI  </v>
          </cell>
        </row>
        <row r="2084">
          <cell r="B2084">
            <v>94569</v>
          </cell>
          <cell r="C2084" t="str">
            <v>JANELA DE ALUMÍNIO TIPO MAXIM-AR, COM VIDROS, BATENTE E FERRAGENS. EXCLUSIVE ALIZAR, ACABAMENTO E CONTRAMARCO. FORNECIMENTO E INSTALAÇÃO. AF_12/2019</v>
          </cell>
          <cell r="D2084" t="str">
            <v>M2</v>
          </cell>
          <cell r="E2084">
            <v>582.71</v>
          </cell>
          <cell r="F2084" t="str">
            <v xml:space="preserve">SINAPI  </v>
          </cell>
        </row>
        <row r="2085">
          <cell r="B2085">
            <v>94570</v>
          </cell>
          <cell r="C2085" t="str">
            <v>JANELA DE ALUMÍNIO DE CORRER COM 2 FOLHAS PARA VIDROS, COM VIDROS, BATENTE, ACABAMENTO COM ACETATO OU BRILHANTE E FERRAGENS. EXCLUSIVE ALIZAR E CONTRAMARCO. FORNECIMENTO E INSTALAÇÃO. AF_12/2019</v>
          </cell>
          <cell r="D2085" t="str">
            <v>M2</v>
          </cell>
          <cell r="E2085">
            <v>299.83</v>
          </cell>
          <cell r="F2085" t="str">
            <v xml:space="preserve">SINAPI  </v>
          </cell>
        </row>
        <row r="2086">
          <cell r="B2086">
            <v>94572</v>
          </cell>
          <cell r="C2086" t="str">
            <v>JANELA DE ALUMÍNIO DE CORRER COM 3 FOLHAS (2 VENEZIANAS E 1 PARA VIDRO), COM VIDROS, BATENTE E FERRAGENS. EXCLUSIVE ACABAMENTO, ALIZAR E CONTRAMARCO. FORNECIMENTO E INSTALAÇÃO. AF_12/2019</v>
          </cell>
          <cell r="D2086" t="str">
            <v>M2</v>
          </cell>
          <cell r="E2086">
            <v>423.84</v>
          </cell>
          <cell r="F2086" t="str">
            <v xml:space="preserve">SINAPI  </v>
          </cell>
        </row>
        <row r="2087">
          <cell r="B2087">
            <v>94573</v>
          </cell>
          <cell r="C2087" t="str">
            <v>JANELA DE ALUMÍNIO DE CORRER COM 4 FOLHAS PARA VIDROS, COM VIDROS, BATENTE, ACABAMENTO COM ACETATO OU BRILHANTE E FERRAGENS. EXCLUSIVE ALIZAR E CONTRAMARCO. FORNECIMENTO E INSTALAÇÃO. AF_12/2019</v>
          </cell>
          <cell r="D2087" t="str">
            <v>M2</v>
          </cell>
          <cell r="E2087">
            <v>346.8</v>
          </cell>
          <cell r="F2087" t="str">
            <v xml:space="preserve">SINAPI  </v>
          </cell>
        </row>
        <row r="2088">
          <cell r="B2088">
            <v>94580</v>
          </cell>
          <cell r="C2088" t="str">
            <v>JANELA DE ALUMÍNIO DE CORRER COM 6 FOLHAS (2 VENEZIANAS FIXAS, 2 VENEZIANAS DE CORRER E 2 PARA VIDRO), COM VIDROS, BATENTE, ACABAMENTO COM ACETATO OU BRILHANTE E FERRAGENS. EXCLUSIVE ALIZAR E CONTRAMARCO. FORNECIMENTO E INSTALAÇÃO. AF_12/2019</v>
          </cell>
          <cell r="D2088" t="str">
            <v>M2</v>
          </cell>
          <cell r="E2088">
            <v>473.16</v>
          </cell>
          <cell r="F2088" t="str">
            <v xml:space="preserve">SINAPI  </v>
          </cell>
        </row>
        <row r="2089">
          <cell r="B2089">
            <v>94589</v>
          </cell>
          <cell r="C2089" t="str">
            <v>CONTRAMARCO DE ALUMÍNIO, FIXAÇÃO COM ARGAMASSA - FORNECIMENTO E INSTALAÇÃO. AF_12/2019</v>
          </cell>
          <cell r="D2089" t="str">
            <v>M</v>
          </cell>
          <cell r="E2089">
            <v>19.28</v>
          </cell>
          <cell r="F2089" t="str">
            <v xml:space="preserve">SINAPI  </v>
          </cell>
        </row>
        <row r="2090">
          <cell r="B2090">
            <v>94590</v>
          </cell>
          <cell r="C2090" t="str">
            <v>CONTRAMARCO DE ALUMÍNIO, FIXAÇÃO COM PARAFUSO - FORNECIMENTO E INSTALAÇÃO. AF_12/2019</v>
          </cell>
          <cell r="D2090" t="str">
            <v>M</v>
          </cell>
          <cell r="E2090">
            <v>18.3</v>
          </cell>
          <cell r="F2090" t="str">
            <v xml:space="preserve">SINAPI  </v>
          </cell>
        </row>
        <row r="2091">
          <cell r="B2091">
            <v>100674</v>
          </cell>
          <cell r="C2091" t="str">
            <v>JANELA FIXA DE ALUMÍNIO PARA VIDRO, COM VIDRO, BATENTE E FERRAGENS. EXCLUSIVE ACABAMENTO, ALIZAR E CONTRAMARCO. FORNECIMENTO E INSTALAÇÃO. AF_12/2019</v>
          </cell>
          <cell r="D2091" t="str">
            <v>M2</v>
          </cell>
          <cell r="E2091">
            <v>613.11</v>
          </cell>
          <cell r="F2091" t="str">
            <v xml:space="preserve">SINAPI  </v>
          </cell>
        </row>
        <row r="2092">
          <cell r="B2092">
            <v>101096</v>
          </cell>
          <cell r="C2092" t="str">
            <v>TUBULÃO A CÉU ABERTO, DIÂMETRO DO FUSTE DE 70CM, ESCAVAÇÃO MANUAL, SEM ALARGAMENTO DE BASE, CONCRETO FEITO EM OBRA E LANÇADO COM JERICA. AF_05/2020</v>
          </cell>
          <cell r="D2092" t="str">
            <v>M3</v>
          </cell>
          <cell r="E2092">
            <v>1276.3599999999999</v>
          </cell>
          <cell r="F2092" t="str">
            <v xml:space="preserve">SINAPI  </v>
          </cell>
        </row>
        <row r="2093">
          <cell r="B2093">
            <v>101097</v>
          </cell>
          <cell r="C2093" t="str">
            <v>TUBULÃO A CÉU ABERTO, DIÂMETRO DO FUSTE DE 80CM, ESCAVAÇÃO MANUAL, SEM ALARGAMENTO DE BASE, CONCRETO FEITO EM OBRA E LANÇADO COM JERICA. AF_05/2020</v>
          </cell>
          <cell r="D2093" t="str">
            <v>M3</v>
          </cell>
          <cell r="E2093">
            <v>1214.24</v>
          </cell>
          <cell r="F2093" t="str">
            <v xml:space="preserve">SINAPI  </v>
          </cell>
        </row>
        <row r="2094">
          <cell r="B2094">
            <v>101098</v>
          </cell>
          <cell r="C2094" t="str">
            <v>TUBULÃO A CÉU ABERTO, DIÂMETRO DO FUSTE DE 100CM, ESCAVAÇÃO MANUAL, SEM ALARGAMENTO DE BASE, CONCRETO FEITO EM OBRA E LANÇADO COM JERICA. AF_05/2020</v>
          </cell>
          <cell r="D2094" t="str">
            <v>M3</v>
          </cell>
          <cell r="E2094">
            <v>1140.29</v>
          </cell>
          <cell r="F2094" t="str">
            <v xml:space="preserve">SINAPI  </v>
          </cell>
        </row>
        <row r="2095">
          <cell r="B2095">
            <v>101099</v>
          </cell>
          <cell r="C2095" t="str">
            <v>TUBULÃO A CÉU ABERTO, DIÂMETRO DO FUSTE DE 120CM, ESCAVAÇÃO MANUAL, SEM ALARGAMENTO DE BASE, CONCRETO FEITO EM OBRA E LANÇADO COM JERICA. AF_05/2020</v>
          </cell>
          <cell r="D2095" t="str">
            <v>M3</v>
          </cell>
          <cell r="E2095">
            <v>1043.8</v>
          </cell>
          <cell r="F2095" t="str">
            <v xml:space="preserve">SINAPI  </v>
          </cell>
        </row>
        <row r="2096">
          <cell r="B2096">
            <v>101100</v>
          </cell>
          <cell r="C2096" t="str">
            <v>TUBULÃO A CÉU ABERTO, DIÂMETRO DO FUSTE DE 70CM, ESCAVAÇÃO MECÂNICA, SEM ALARGAMENTO DE BASE, CONCRETO FEITO EM OBRA E LANÇADO COM JERICA. AF_05/2020</v>
          </cell>
          <cell r="D2096" t="str">
            <v>M3</v>
          </cell>
          <cell r="E2096">
            <v>974.63</v>
          </cell>
          <cell r="F2096" t="str">
            <v xml:space="preserve">SINAPI  </v>
          </cell>
        </row>
        <row r="2097">
          <cell r="B2097">
            <v>101101</v>
          </cell>
          <cell r="C2097" t="str">
            <v>TUBULÃO A CÉU ABERTO, DIÂMETRO DO FUSTE DE 80CM, ESCAVAÇÃO MECÂNICA, SEM ALARGAMENTO DE BASE, CONCRETO FEITO EM OBRA E LANÇADO COM JERICA. AF_05/2020</v>
          </cell>
          <cell r="D2097" t="str">
            <v>M3</v>
          </cell>
          <cell r="E2097">
            <v>954.74</v>
          </cell>
          <cell r="F2097" t="str">
            <v xml:space="preserve">SINAPI  </v>
          </cell>
        </row>
        <row r="2098">
          <cell r="B2098">
            <v>101102</v>
          </cell>
          <cell r="C2098" t="str">
            <v>TUBULÃO A CÉU ABERTO, DIÂMETRO DO FUSTE DE 100CM, ESCAVAÇÃO MECÂNICA, SEM ALARGAMENTO DE BASE, CONCRETO FEITO EM OBRA E LANÇADO COM JERICA. AF_05/2020</v>
          </cell>
          <cell r="D2098" t="str">
            <v>M3</v>
          </cell>
          <cell r="E2098">
            <v>939.11</v>
          </cell>
          <cell r="F2098" t="str">
            <v xml:space="preserve">SINAPI  </v>
          </cell>
        </row>
        <row r="2099">
          <cell r="B2099">
            <v>101103</v>
          </cell>
          <cell r="C2099" t="str">
            <v>TUBULÃO A CÉU ABERTO, DIÂMETRO DO FUSTE DE 120CM, ESCAVAÇÃO MECÂNICA, SEM ALARGAMENTO DE BASE, CONCRETO FEITO EM OBRA E LANÇADO COM JERICA. AF_05/2020</v>
          </cell>
          <cell r="D2099" t="str">
            <v>M3</v>
          </cell>
          <cell r="E2099">
            <v>880.52</v>
          </cell>
          <cell r="F2099" t="str">
            <v xml:space="preserve">SINAPI  </v>
          </cell>
        </row>
        <row r="2100">
          <cell r="B2100">
            <v>101104</v>
          </cell>
          <cell r="C2100" t="str">
            <v>TUBULÃO A CÉU ABERTO, DIÂMETRO DO FUSTE DE 70CM, ESCAVAÇÃO MANUAL, SEM ALARGAMENTO DE BASE, CONCRETO USINADO E LANÇADO COM BOMBA OU DIRETAMENTE DO CAMINHÃO. AF_05/2020</v>
          </cell>
          <cell r="D2100" t="str">
            <v>M3</v>
          </cell>
          <cell r="E2100">
            <v>1221.02</v>
          </cell>
          <cell r="F2100" t="str">
            <v xml:space="preserve">SINAPI  </v>
          </cell>
        </row>
        <row r="2101">
          <cell r="B2101">
            <v>101105</v>
          </cell>
          <cell r="C2101" t="str">
            <v>TUBULÃO A CÉU ABERTO, DIÂMETRO DO FUSTE DE 80CM, ESCAVAÇÃO MANUAL, SEM ALARGAMENTO DE BASE, CONCRETO USINADO E LANÇADO COM BOMBA OU DIRETAMENTE DO CAMINHÃO. AF_05/2020</v>
          </cell>
          <cell r="D2101" t="str">
            <v>M3</v>
          </cell>
          <cell r="E2101">
            <v>1160.01</v>
          </cell>
          <cell r="F2101" t="str">
            <v xml:space="preserve">SINAPI  </v>
          </cell>
        </row>
        <row r="2102">
          <cell r="B2102">
            <v>101106</v>
          </cell>
          <cell r="C2102" t="str">
            <v>TUBULÃO A CÉU ABERTO, DIÂMETRO DO FUSTE DE 100CM, ESCAVAÇÃO MANUAL, SEM ALARGAMENTO DE BASE, CONCRETO USINADO E LANÇADO COM BOMBA OU DIRETAMENTE DO CAMINHÃO. AF_05/2020</v>
          </cell>
          <cell r="D2102" t="str">
            <v>M3</v>
          </cell>
          <cell r="E2102">
            <v>1088.1199999999999</v>
          </cell>
          <cell r="F2102" t="str">
            <v xml:space="preserve">SINAPI  </v>
          </cell>
        </row>
        <row r="2103">
          <cell r="B2103">
            <v>101107</v>
          </cell>
          <cell r="C2103" t="str">
            <v>TUBULÃO A CÉU ABERTO, DIÂMETRO DO FUSTE DE 120CM, ESCAVAÇÃO MANUAL, SEM ALARGAMENTO DE BASE, CONCRETO USINADO E LANÇADO COM BOMBA OU DIRETAMENTE DO CAMINHÃO. AF_05/2020</v>
          </cell>
          <cell r="D2103" t="str">
            <v>M3</v>
          </cell>
          <cell r="E2103">
            <v>993.82</v>
          </cell>
          <cell r="F2103" t="str">
            <v xml:space="preserve">SINAPI  </v>
          </cell>
        </row>
        <row r="2104">
          <cell r="B2104">
            <v>101108</v>
          </cell>
          <cell r="C2104" t="str">
            <v>TUBULÃO A CÉU ABERTO, DIÂMETRO DO FUSTE DE 70CM, ESCAVAÇÃO MECÂNICA, SEM ALARGAMENTO DE BASE, CONCRETO USINADO E LANÇADO COM BOMBA OU DIRETAMENTE DO CAMINHÃO. AF_05/2020</v>
          </cell>
          <cell r="D2104" t="str">
            <v>M3</v>
          </cell>
          <cell r="E2104">
            <v>913.69</v>
          </cell>
          <cell r="F2104" t="str">
            <v xml:space="preserve">SINAPI  </v>
          </cell>
        </row>
        <row r="2105">
          <cell r="B2105">
            <v>101109</v>
          </cell>
          <cell r="C2105" t="str">
            <v>TUBULÃO A CÉU ABERTO, DIÂMETRO DO FUSTE DE 80CM, ESCAVAÇÃO MECÂNICA, SEM ALARGAMENTO DE BASE, CONCRETO USINADO E LANÇADO COM BOMBA OU DIRETAMENTE DO CAMINHÃO. AF_05/2020</v>
          </cell>
          <cell r="D2105" t="str">
            <v>M3</v>
          </cell>
          <cell r="E2105">
            <v>895.22</v>
          </cell>
          <cell r="F2105" t="str">
            <v xml:space="preserve">SINAPI  </v>
          </cell>
        </row>
        <row r="2106">
          <cell r="B2106">
            <v>101110</v>
          </cell>
          <cell r="C2106" t="str">
            <v>TUBULÃO A CÉU ABERTO, DIÂMETRO DO FUSTE DE 100CM, ESCAVAÇÃO MECÂNICA, SEM ALARGAMENTO DE BASE, CONCRETO USINADO E LANÇADO COM BOMBA OU DIRETAMENTE DO CAMINHÃO. AF_05/2020</v>
          </cell>
          <cell r="D2106" t="str">
            <v>M3</v>
          </cell>
          <cell r="E2106">
            <v>882.28</v>
          </cell>
          <cell r="F2106" t="str">
            <v xml:space="preserve">SINAPI  </v>
          </cell>
        </row>
        <row r="2107">
          <cell r="B2107">
            <v>101111</v>
          </cell>
          <cell r="C2107" t="str">
            <v>TUBULÃO A CÉU ABERTO, DIÂMETRO DO FUSTE DE 120CM, ESCAVAÇÃO MECÂNICA, SEM ALARGAMENTO DE BASE, CONCRETO USINADO E LANÇADO COM BOMBA OU DIRETAMENTE DO CAMINHÃO. AF_05/2020</v>
          </cell>
          <cell r="D2107" t="str">
            <v>M3</v>
          </cell>
          <cell r="E2107">
            <v>826.51</v>
          </cell>
          <cell r="F2107" t="str">
            <v xml:space="preserve">SINAPI  </v>
          </cell>
        </row>
        <row r="2108">
          <cell r="B2108">
            <v>101112</v>
          </cell>
          <cell r="C2108" t="str">
            <v>ALARGAMENTO DE BASE DE TUBULÃO A CÉU ABERTO, ESCAVAÇÃO MANUAL, CONCRETO FEITO EM OBRA E LANÇADO COM JERICA. AF_05/2020</v>
          </cell>
          <cell r="D2108" t="str">
            <v>M3</v>
          </cell>
          <cell r="E2108">
            <v>872.89</v>
          </cell>
          <cell r="F2108" t="str">
            <v xml:space="preserve">SINAPI  </v>
          </cell>
        </row>
        <row r="2109">
          <cell r="B2109">
            <v>101113</v>
          </cell>
          <cell r="C2109" t="str">
            <v>ALARGAMENTO DE BASE DE TUBULÃO A CÉU ABERTO, ESCAVAÇÃO MANUAL, CONCRETO USINADO E LANÇADO COM BOMBA OU DIRETAMENTE DO CAMINHÃO. AF_05/2020</v>
          </cell>
          <cell r="D2109" t="str">
            <v>M3</v>
          </cell>
          <cell r="E2109">
            <v>820.81</v>
          </cell>
          <cell r="F2109" t="str">
            <v xml:space="preserve">SINAPI  </v>
          </cell>
        </row>
        <row r="2110">
          <cell r="B2110">
            <v>95601</v>
          </cell>
          <cell r="C2110" t="str">
            <v>ARRASAMENTO MECANICO DE ESTACA DE CONCRETO ARMADO, DIAMETROS DE ATÉ 40 CM. AF_05/2021</v>
          </cell>
          <cell r="D2110" t="str">
            <v>UN</v>
          </cell>
          <cell r="E2110">
            <v>18.25</v>
          </cell>
          <cell r="F2110" t="str">
            <v xml:space="preserve">SINAPI  </v>
          </cell>
        </row>
        <row r="2111">
          <cell r="B2111">
            <v>95602</v>
          </cell>
          <cell r="C2111" t="str">
            <v>ARRASAMENTO MECANICO DE ESTACA DE CONCRETO ARMADO, DIAMETROS DE 41 CM A 60 CM. AF_05/2021</v>
          </cell>
          <cell r="D2111" t="str">
            <v>UN</v>
          </cell>
          <cell r="E2111">
            <v>29.22</v>
          </cell>
          <cell r="F2111" t="str">
            <v xml:space="preserve">SINAPI  </v>
          </cell>
        </row>
        <row r="2112">
          <cell r="B2112">
            <v>95603</v>
          </cell>
          <cell r="C2112" t="str">
            <v>ARRASAMENTO MECANICO DE ESTACA DE CONCRETO ARMADO, DIAMETROS DE 61 CM A 80 CM. AF_05/2021</v>
          </cell>
          <cell r="D2112" t="str">
            <v>UN</v>
          </cell>
          <cell r="E2112">
            <v>49.85</v>
          </cell>
          <cell r="F2112" t="str">
            <v xml:space="preserve">SINAPI  </v>
          </cell>
        </row>
        <row r="2113">
          <cell r="B2113">
            <v>95604</v>
          </cell>
          <cell r="C2113" t="str">
            <v>ARRASAMENTO MECANICO DE ESTACA DE CONCRETO ARMADO, DIAMETROS DE 81 CM A 100 CM. AF_05/2021</v>
          </cell>
          <cell r="D2113" t="str">
            <v>UN</v>
          </cell>
          <cell r="E2113">
            <v>77.37</v>
          </cell>
          <cell r="F2113" t="str">
            <v xml:space="preserve">SINAPI  </v>
          </cell>
        </row>
        <row r="2114">
          <cell r="B2114">
            <v>95605</v>
          </cell>
          <cell r="C2114" t="str">
            <v>ARRASAMENTO MECANICO DE ESTACA DE CONCRETO ARMADO, DIAMETROS DE 101 CM A 150 CM. AF_05/2021</v>
          </cell>
          <cell r="D2114" t="str">
            <v>UN</v>
          </cell>
          <cell r="E2114">
            <v>142.07</v>
          </cell>
          <cell r="F2114" t="str">
            <v xml:space="preserve">SINAPI  </v>
          </cell>
        </row>
        <row r="2115">
          <cell r="B2115">
            <v>95607</v>
          </cell>
          <cell r="C2115" t="str">
            <v>ARRASAMENTO DE ESTACA METÁLICA, PERFIL LAMINADO TIPO  I  FAMÍLIA 250. AF_05/2021</v>
          </cell>
          <cell r="D2115" t="str">
            <v>UN</v>
          </cell>
          <cell r="E2115">
            <v>13.66</v>
          </cell>
          <cell r="F2115" t="str">
            <v xml:space="preserve">SINAPI  </v>
          </cell>
        </row>
        <row r="2116">
          <cell r="B2116">
            <v>95608</v>
          </cell>
          <cell r="C2116" t="str">
            <v>ARRASAMENTO MECÂNICO DE ESTACA METÁLICA, PERFIL LAMINADO TIPO  H - FAMÍLIA 250. AF_05/2021</v>
          </cell>
          <cell r="D2116" t="str">
            <v>UN</v>
          </cell>
          <cell r="E2116">
            <v>19.809999999999999</v>
          </cell>
          <cell r="F2116" t="str">
            <v xml:space="preserve">SINAPI  </v>
          </cell>
        </row>
        <row r="2117">
          <cell r="B2117">
            <v>95609</v>
          </cell>
          <cell r="C2117" t="str">
            <v>ARRASAMENTO MECÂNICO DE ESTACA METÁLICA, PERFIL LAMINADO TIPO  H - FAMÍLIA 310. AF_05/2021</v>
          </cell>
          <cell r="D2117" t="str">
            <v>UN</v>
          </cell>
          <cell r="E2117">
            <v>25.11</v>
          </cell>
          <cell r="F2117" t="str">
            <v xml:space="preserve">SINAPI  </v>
          </cell>
        </row>
        <row r="2118">
          <cell r="B2118">
            <v>100651</v>
          </cell>
          <cell r="C2118" t="str">
            <v>ESTACA HÉLICE CONTÍNUA, DIÂMETRO DE 30 CM, INCLUSO CONCRETO FCK=30MPA E ARMADURA MÍNIMA (EXCLUSIVE MOBILIZAÇÃO, DESMOBILIZAÇÃO E BOMBEAMENTO). AF_12/2019</v>
          </cell>
          <cell r="D2118" t="str">
            <v>M</v>
          </cell>
          <cell r="E2118">
            <v>136.75</v>
          </cell>
          <cell r="F2118" t="str">
            <v xml:space="preserve">SINAPI  </v>
          </cell>
        </row>
        <row r="2119">
          <cell r="B2119">
            <v>100652</v>
          </cell>
          <cell r="C2119" t="str">
            <v>ESTACA HÉLICE CONTÍNUA , DIÂMETRO DE 50 CM, INCLUSO CONCRETO FCK=30MPA E ARMADURA MÍNIMA (EXCLUSIVE MOBILIZAÇÃO, DESMOBILIZAÇÃO E BOMBEAMENTO). AF_12/2019</v>
          </cell>
          <cell r="D2119" t="str">
            <v>M</v>
          </cell>
          <cell r="E2119">
            <v>253.53</v>
          </cell>
          <cell r="F2119" t="str">
            <v xml:space="preserve">SINAPI  </v>
          </cell>
        </row>
        <row r="2120">
          <cell r="B2120">
            <v>100653</v>
          </cell>
          <cell r="C2120" t="str">
            <v>ESTACA HÉLICE CONTÍNUA, DIÂMETRO DE 70 CM, INCLUSO CONCRETO FCK=30MPA E ARMADURA MÍNIMA (EXCLUSIVE MOBILIZAÇÃO, DESMOBILIZAÇÃO E BOMBEAMENTO). AF_12/2019</v>
          </cell>
          <cell r="D2120" t="str">
            <v>M</v>
          </cell>
          <cell r="E2120">
            <v>418.03</v>
          </cell>
          <cell r="F2120" t="str">
            <v xml:space="preserve">SINAPI  </v>
          </cell>
        </row>
        <row r="2121">
          <cell r="B2121">
            <v>100654</v>
          </cell>
          <cell r="C2121" t="str">
            <v>ESTACA HÉLICE CONTÍNUA, DIÂMETRO DE 80 CM, INCLUSO CONCRETO FCK=30MPA E ARMADURA MÍNIMA (EXCLUSIVE MOBILIZAÇÃO, DESMOBILIZAÇÃO E BOMBEAMENTO). AF_12/2019.</v>
          </cell>
          <cell r="D2121" t="str">
            <v>M</v>
          </cell>
          <cell r="E2121">
            <v>580.35</v>
          </cell>
          <cell r="F2121" t="str">
            <v xml:space="preserve">SINAPI  </v>
          </cell>
        </row>
        <row r="2122">
          <cell r="B2122">
            <v>100655</v>
          </cell>
          <cell r="C2122" t="str">
            <v>ESTACA HÉLICE CONTÍNUA, DIÂMETRO DE 90 CM, INCLUSO CONCRETO FCK=30MPA E ARMADURA MÍNIMA (EXCLUSIVE MOBILIZAÇÃO, DESMOBILIZAÇÃO E BOMBEAMENTO). AF_12/2019.</v>
          </cell>
          <cell r="D2122" t="str">
            <v>M</v>
          </cell>
          <cell r="E2122">
            <v>663.8</v>
          </cell>
          <cell r="F2122" t="str">
            <v xml:space="preserve">SINAPI  </v>
          </cell>
        </row>
        <row r="2123">
          <cell r="B2123">
            <v>100656</v>
          </cell>
          <cell r="C2123" t="str">
            <v>ESTACA PRÉ-MOLDADA DE CONCRETO, SEÇÃO QUADRADA, CAPACIDADE DE 25 TONELADAS, INCLUSO EMENDA (EXCLUSIVE MOBILIZAÇÃO E DESMOBILIZAÇÃO). AF_12/2019</v>
          </cell>
          <cell r="D2123" t="str">
            <v>M</v>
          </cell>
          <cell r="E2123">
            <v>107.8</v>
          </cell>
          <cell r="F2123" t="str">
            <v xml:space="preserve">SINAPI  </v>
          </cell>
        </row>
        <row r="2124">
          <cell r="B2124">
            <v>100657</v>
          </cell>
          <cell r="C2124" t="str">
            <v>ESTACA PRÉ-MOLDADA DE CONCRETO SEÇÃO QUADRADA, CAPACIDADE DE 50 TONELADAS, INCLUSO EMENDA (EXCLUSIVE MOBILIZAÇÃO E DESMOBILIZAÇÃO). AF_12/2019</v>
          </cell>
          <cell r="D2124" t="str">
            <v>M</v>
          </cell>
          <cell r="E2124">
            <v>138.24</v>
          </cell>
          <cell r="F2124" t="str">
            <v xml:space="preserve">SINAPI  </v>
          </cell>
        </row>
        <row r="2125">
          <cell r="B2125">
            <v>100658</v>
          </cell>
          <cell r="C2125" t="str">
            <v>ESTACA PRÉ-MOLDADA DE CONCRETO CENTRIFUGADO, SEÇÃO CIRCULAR, CAPACIDADE DE 100 TONELADAS, INCLUSO EMENDA (EXCLUSIVE MOBILIZAÇÃO E DESMOBILIZAÇÃO). AF_12/2019</v>
          </cell>
          <cell r="D2125" t="str">
            <v>M</v>
          </cell>
          <cell r="E2125">
            <v>314.62</v>
          </cell>
          <cell r="F2125" t="str">
            <v xml:space="preserve">SINAPI  </v>
          </cell>
        </row>
        <row r="2126">
          <cell r="B2126">
            <v>100889</v>
          </cell>
          <cell r="C2126" t="str">
            <v>ESTACA METÁLICA PARA FUNDAÇÃO, UTILIZANDO PERFIL LAMINADO HP250X62 (EXCLUSIVE MOBILIZAÇÃO E DESMOBILIZAÇÃO). AF_01/2020</v>
          </cell>
          <cell r="D2126" t="str">
            <v>KG</v>
          </cell>
          <cell r="E2126">
            <v>16.84</v>
          </cell>
          <cell r="F2126" t="str">
            <v xml:space="preserve">SINAPI  </v>
          </cell>
        </row>
        <row r="2127">
          <cell r="B2127">
            <v>100890</v>
          </cell>
          <cell r="C2127" t="str">
            <v>ESTACA METÁLICA PARA FUNDAÇÃO, UTILIZANDO PERFIL LAMINADO HP310X79 (EXCLUSIVE MOBILIZAÇÃO E DESMOBILIZAÇÃO). AF_01/2020</v>
          </cell>
          <cell r="D2127" t="str">
            <v>KG</v>
          </cell>
          <cell r="E2127">
            <v>16.64</v>
          </cell>
          <cell r="F2127" t="str">
            <v xml:space="preserve">SINAPI  </v>
          </cell>
        </row>
        <row r="2128">
          <cell r="B2128">
            <v>100892</v>
          </cell>
          <cell r="C2128" t="str">
            <v>ESTACA METÁLICA PARA CONTENÇÃO, UTILIZANDO PERFIL LAMINADO W250X32,7 (EXCLUSIVE MOBILIZAÇÃO E DESMOBILIZAÇÃO). AF_01/2020</v>
          </cell>
          <cell r="D2128" t="str">
            <v>KG</v>
          </cell>
          <cell r="E2128">
            <v>15.96</v>
          </cell>
          <cell r="F2128" t="str">
            <v xml:space="preserve">SINAPI  </v>
          </cell>
        </row>
        <row r="2129">
          <cell r="B2129">
            <v>100893</v>
          </cell>
          <cell r="C2129" t="str">
            <v>ESTACA METÁLICA PARA CONTENÇÃO, UTILIZANDO PERFIL LAMINADO W250X38,5 (EXCLUSIVE MOBILIZAÇÃO E DESMOBILIZAÇÃO). AF_01/2020</v>
          </cell>
          <cell r="D2129" t="str">
            <v>KG</v>
          </cell>
          <cell r="E2129">
            <v>15.77</v>
          </cell>
          <cell r="F2129" t="str">
            <v xml:space="preserve">SINAPI  </v>
          </cell>
        </row>
        <row r="2130">
          <cell r="B2130">
            <v>100894</v>
          </cell>
          <cell r="C2130" t="str">
            <v>ESTACA METÁLICA PARA CONTENÇÃO, UTILIZANDO PERFIL LAMINADO W250X44,8 (EXCLUSIVE MOBILIZAÇÃO E DESMOBILIZAÇÃO). AF_01/2020</v>
          </cell>
          <cell r="D2130" t="str">
            <v>KG</v>
          </cell>
          <cell r="E2130">
            <v>15.63</v>
          </cell>
          <cell r="F2130" t="str">
            <v xml:space="preserve">SINAPI  </v>
          </cell>
        </row>
        <row r="2131">
          <cell r="B2131">
            <v>100896</v>
          </cell>
          <cell r="C2131" t="str">
            <v>ESTACA ESCAVADA MECANICAMENTE, SEM FLUIDO ESTABILIZANTE, COM 25CM DE DIÂMETRO, CONCRETO LANÇADO POR CAMINHÃO BETONEIRA (EXCLUSIVE MOBILIZAÇÃO E DESMOBILIZAÇÃO). AF_01/2020</v>
          </cell>
          <cell r="D2131" t="str">
            <v>M</v>
          </cell>
          <cell r="E2131">
            <v>60.68</v>
          </cell>
          <cell r="F2131" t="str">
            <v xml:space="preserve">SINAPI  </v>
          </cell>
        </row>
        <row r="2132">
          <cell r="B2132">
            <v>100897</v>
          </cell>
          <cell r="C2132" t="str">
            <v>ESTACA ESCAVADA MECANICAMENTE, SEM FLUIDO ESTABILIZANTE, COM 40CM DE DIÂMETRO, CONCRETO LANÇADO POR CAMINHÃO BETONEIRA (EXCLUSIVE MOBILIZAÇÃO E DESMOBILIZAÇÃO). AF_01/2020</v>
          </cell>
          <cell r="D2132" t="str">
            <v>M</v>
          </cell>
          <cell r="E2132">
            <v>114.88</v>
          </cell>
          <cell r="F2132" t="str">
            <v xml:space="preserve">SINAPI  </v>
          </cell>
        </row>
        <row r="2133">
          <cell r="B2133">
            <v>100898</v>
          </cell>
          <cell r="C2133" t="str">
            <v>ESTACA ESCAVADA MECANICAMENTE, SEM FLUIDO ESTABILIZANTE, COM 60CM DE DIÂMETRO, CONCRETO LANÇADO POR CAMINHÃO BETONEIRA (EXCLUSIVE MOBILIZAÇÃO E DESMOBILIZAÇÃO). AF_01/2020</v>
          </cell>
          <cell r="D2133" t="str">
            <v>M</v>
          </cell>
          <cell r="E2133">
            <v>217.55</v>
          </cell>
          <cell r="F2133" t="str">
            <v xml:space="preserve">SINAPI  </v>
          </cell>
        </row>
        <row r="2134">
          <cell r="B2134">
            <v>100899</v>
          </cell>
          <cell r="C2134" t="str">
            <v>ESTACA ESCAVADA MECANICAMENTE, SEM FLUIDO ESTABILIZANTE, COM 25CM DE DIÂMETRO, CONCRETO LANÇADO MANUALMENTE (EXCLUSIVE MOBILIZAÇÃO E DESMOBILIZAÇÃO). AF_01/2020</v>
          </cell>
          <cell r="D2134" t="str">
            <v>M</v>
          </cell>
          <cell r="E2134">
            <v>83.4</v>
          </cell>
          <cell r="F2134" t="str">
            <v xml:space="preserve">SINAPI  </v>
          </cell>
        </row>
        <row r="2135">
          <cell r="B2135">
            <v>100900</v>
          </cell>
          <cell r="C2135" t="str">
            <v>ESTACA ESCAVADA MECANICAMENTE, SEM FLUIDO ESTABILIZANTE, COM 60CM DE DIÂMETRO, CONCRETO LANÇADO POR BOMBA LANÇA (EXCLUSIVE MOBILIZAÇÃO E DESMOBILIZAÇÃO). AF_01/2020</v>
          </cell>
          <cell r="D2135" t="str">
            <v>M</v>
          </cell>
          <cell r="E2135">
            <v>247.47</v>
          </cell>
          <cell r="F2135" t="str">
            <v xml:space="preserve">SINAPI  </v>
          </cell>
        </row>
        <row r="2136">
          <cell r="B2136">
            <v>101173</v>
          </cell>
          <cell r="C2136" t="str">
            <v>ESTACA BROCA DE CONCRETO, DIÂMETRO DE 20CM, ESCAVAÇÃO MANUAL COM TRADO CONCHA, COM ARMADURA DE ARRANQUE. AF_05/2020</v>
          </cell>
          <cell r="D2136" t="str">
            <v>M</v>
          </cell>
          <cell r="E2136">
            <v>63.14</v>
          </cell>
          <cell r="F2136" t="str">
            <v xml:space="preserve">SINAPI  </v>
          </cell>
        </row>
        <row r="2137">
          <cell r="B2137">
            <v>101174</v>
          </cell>
          <cell r="C2137" t="str">
            <v>ESTACA BROCA DE CONCRETO, DIÂMETRO DE 25CM, ESCAVAÇÃO MANUAL COM TRADO CONCHA, COM ARMADURA DE ARRANQUE. AF_05/2020</v>
          </cell>
          <cell r="D2137" t="str">
            <v>M</v>
          </cell>
          <cell r="E2137">
            <v>85.93</v>
          </cell>
          <cell r="F2137" t="str">
            <v xml:space="preserve">SINAPI  </v>
          </cell>
        </row>
        <row r="2138">
          <cell r="B2138">
            <v>101175</v>
          </cell>
          <cell r="C2138" t="str">
            <v>ESTACA BROCA DE CONCRETO, DIÂMETRO DE 30CM, ESCAVAÇÃO MANUAL COM TRADO CONCHA, COM ARMADURA DE ARRANQUE. AF_05/2020</v>
          </cell>
          <cell r="D2138" t="str">
            <v>M</v>
          </cell>
          <cell r="E2138">
            <v>117.3</v>
          </cell>
          <cell r="F2138" t="str">
            <v xml:space="preserve">SINAPI  </v>
          </cell>
        </row>
        <row r="2139">
          <cell r="B2139">
            <v>101176</v>
          </cell>
          <cell r="C2139" t="str">
            <v>ESTACA BROCA DE CONCRETO, DIÂMETRO DE 30CM, ESCAVAÇÃO MANUAL COM TRADO CONCHA, INTEIRAMENTE ARMADA. AF_05/2020</v>
          </cell>
          <cell r="D2139" t="str">
            <v>M</v>
          </cell>
          <cell r="E2139">
            <v>153.99</v>
          </cell>
          <cell r="F2139" t="str">
            <v xml:space="preserve">SINAPI  </v>
          </cell>
        </row>
        <row r="2140">
          <cell r="B2140">
            <v>102521</v>
          </cell>
          <cell r="C2140" t="str">
            <v>ARRASAMENTO MECÂNICO DE ESTACA BARRETE DE CONCRETO ARMADO, SEÇÃO DE 0,40 X 2,50 M. AF_05/2021</v>
          </cell>
          <cell r="D2140" t="str">
            <v>UN</v>
          </cell>
          <cell r="E2140">
            <v>117.19</v>
          </cell>
          <cell r="F2140" t="str">
            <v xml:space="preserve">SINAPI  </v>
          </cell>
        </row>
        <row r="2141">
          <cell r="B2141">
            <v>102522</v>
          </cell>
          <cell r="C2141" t="str">
            <v>ARRASAMENTO MECÂNICO DE ESTACA BARRETE DE CONCRETO ARMADO, SEÇÃO DE 0,60 X 2,50 M. AF_05/2021</v>
          </cell>
          <cell r="D2141" t="str">
            <v>UN</v>
          </cell>
          <cell r="E2141">
            <v>171.94</v>
          </cell>
          <cell r="F2141" t="str">
            <v xml:space="preserve">SINAPI  </v>
          </cell>
        </row>
        <row r="2142">
          <cell r="B2142">
            <v>102523</v>
          </cell>
          <cell r="C2142" t="str">
            <v>ARRASAMENTO MECÂNICO DE ESTACA BARRETE DE CONCRETO ARMADO, SEÇÃO DE 0,80 X 2,50 M. AF_05/2021</v>
          </cell>
          <cell r="D2142" t="str">
            <v>UN</v>
          </cell>
          <cell r="E2142">
            <v>226.67</v>
          </cell>
          <cell r="F2142" t="str">
            <v xml:space="preserve">SINAPI  </v>
          </cell>
        </row>
        <row r="2143">
          <cell r="B2143">
            <v>95240</v>
          </cell>
          <cell r="C2143" t="str">
            <v>LASTRO DE CONCRETO MAGRO, APLICADO EM PISOS, LAJES SOBRE SOLO OU RADIERS, ESPESSURA DE 3 CM. AF_07/2016</v>
          </cell>
          <cell r="D2143" t="str">
            <v>M2</v>
          </cell>
          <cell r="E2143">
            <v>18</v>
          </cell>
          <cell r="F2143" t="str">
            <v xml:space="preserve">SINAPI  </v>
          </cell>
        </row>
        <row r="2144">
          <cell r="B2144">
            <v>95241</v>
          </cell>
          <cell r="C2144" t="str">
            <v>LASTRO DE CONCRETO MAGRO, APLICADO EM PISOS, LAJES SOBRE SOLO OU RADIERS, ESPESSURA DE 5 CM. AF_07/2016</v>
          </cell>
          <cell r="D2144" t="str">
            <v>M2</v>
          </cell>
          <cell r="E2144">
            <v>30.02</v>
          </cell>
          <cell r="F2144" t="str">
            <v xml:space="preserve">SINAPI  </v>
          </cell>
        </row>
        <row r="2145">
          <cell r="B2145">
            <v>96616</v>
          </cell>
          <cell r="C2145" t="str">
            <v>LASTRO DE CONCRETO MAGRO, APLICADO EM BLOCOS DE COROAMENTO OU SAPATAS. AF_08/2017</v>
          </cell>
          <cell r="D2145" t="str">
            <v>M3</v>
          </cell>
          <cell r="E2145">
            <v>624.03</v>
          </cell>
          <cell r="F2145" t="str">
            <v xml:space="preserve">SINAPI  </v>
          </cell>
        </row>
        <row r="2146">
          <cell r="B2146">
            <v>96617</v>
          </cell>
          <cell r="C2146" t="str">
            <v>LASTRO DE CONCRETO MAGRO, APLICADO EM BLOCOS DE COROAMENTO OU SAPATAS, ESPESSURA DE 3 CM. AF_08/2017</v>
          </cell>
          <cell r="D2146" t="str">
            <v>M2</v>
          </cell>
          <cell r="E2146">
            <v>18.7</v>
          </cell>
          <cell r="F2146" t="str">
            <v xml:space="preserve">SINAPI  </v>
          </cell>
        </row>
        <row r="2147">
          <cell r="B2147">
            <v>96619</v>
          </cell>
          <cell r="C2147" t="str">
            <v>LASTRO DE CONCRETO MAGRO, APLICADO EM BLOCOS DE COROAMENTO OU SAPATAS, ESPESSURA DE 5 CM. AF_08/2017</v>
          </cell>
          <cell r="D2147" t="str">
            <v>M2</v>
          </cell>
          <cell r="E2147">
            <v>31.18</v>
          </cell>
          <cell r="F2147" t="str">
            <v xml:space="preserve">SINAPI  </v>
          </cell>
        </row>
        <row r="2148">
          <cell r="B2148">
            <v>96620</v>
          </cell>
          <cell r="C2148" t="str">
            <v>LASTRO DE CONCRETO MAGRO, APLICADO EM PISOS, LAJES SOBRE SOLO OU RADIERS. AF_08/2017</v>
          </cell>
          <cell r="D2148" t="str">
            <v>M3</v>
          </cell>
          <cell r="E2148">
            <v>600.74</v>
          </cell>
          <cell r="F2148" t="str">
            <v xml:space="preserve">SINAPI  </v>
          </cell>
        </row>
        <row r="2149">
          <cell r="B2149">
            <v>96621</v>
          </cell>
          <cell r="C2149" t="str">
            <v>LASTRO COM MATERIAL GRANULAR, APLICAÇÃO EM BLOCOS DE COROAMENTO, ESPESSURA DE *5 CM*. AF_08/2017</v>
          </cell>
          <cell r="D2149" t="str">
            <v>M3</v>
          </cell>
          <cell r="E2149">
            <v>206.93</v>
          </cell>
          <cell r="F2149" t="str">
            <v xml:space="preserve">SINAPI  </v>
          </cell>
        </row>
        <row r="2150">
          <cell r="B2150">
            <v>96622</v>
          </cell>
          <cell r="C2150" t="str">
            <v>LASTRO COM MATERIAL GRANULAR, APLICADO EM PISOS OU LAJES SOBRE SOLO, ESPESSURA DE *5 CM*. AF_08/2017</v>
          </cell>
          <cell r="D2150" t="str">
            <v>M3</v>
          </cell>
          <cell r="E2150">
            <v>138.36000000000001</v>
          </cell>
          <cell r="F2150" t="str">
            <v xml:space="preserve">SINAPI  </v>
          </cell>
        </row>
        <row r="2151">
          <cell r="B2151">
            <v>96623</v>
          </cell>
          <cell r="C2151" t="str">
            <v>LASTRO COM MATERIAL GRANULAR, APLICADO EM BLOCOS DE COROAMENTO, ESPESSURA DE *10 CM*. AF_08/2017</v>
          </cell>
          <cell r="D2151" t="str">
            <v>M3</v>
          </cell>
          <cell r="E2151">
            <v>190.99</v>
          </cell>
          <cell r="F2151" t="str">
            <v xml:space="preserve">SINAPI  </v>
          </cell>
        </row>
        <row r="2152">
          <cell r="B2152">
            <v>96624</v>
          </cell>
          <cell r="C2152" t="str">
            <v>LASTRO COM MATERIAL GRANULAR (PEDRA BRITADA N.2), APLICADO EM PISOS OU LAJES SOBRE SOLO, ESPESSURA DE *10 CM*. AF_08/2017</v>
          </cell>
          <cell r="D2152" t="str">
            <v>M3</v>
          </cell>
          <cell r="E2152">
            <v>132.72999999999999</v>
          </cell>
          <cell r="F2152" t="str">
            <v xml:space="preserve">SINAPI  </v>
          </cell>
        </row>
        <row r="2153">
          <cell r="B2153">
            <v>97082</v>
          </cell>
          <cell r="C2153" t="str">
            <v>ESCAVAÇÃO MANUAL DE VIGA DE BORDA PARA RADIER. AF_09/2021</v>
          </cell>
          <cell r="D2153" t="str">
            <v>M3</v>
          </cell>
          <cell r="E2153">
            <v>57.49</v>
          </cell>
          <cell r="F2153" t="str">
            <v xml:space="preserve">SINAPI  </v>
          </cell>
        </row>
        <row r="2154">
          <cell r="B2154">
            <v>97083</v>
          </cell>
          <cell r="C2154" t="str">
            <v>COMPACTAÇÃO MECÂNICA DE SOLO PARA EXECUÇÃO DE RADIER, PISO DE CONCRETO OU LAJE SOBRE SOLO, COM COMPACTADOR DE SOLOS A PERCUSSÃO. AF_09/2021</v>
          </cell>
          <cell r="D2154" t="str">
            <v>M2</v>
          </cell>
          <cell r="E2154">
            <v>3.06</v>
          </cell>
          <cell r="F2154" t="str">
            <v xml:space="preserve">SINAPI  </v>
          </cell>
        </row>
        <row r="2155">
          <cell r="B2155">
            <v>97084</v>
          </cell>
          <cell r="C2155" t="str">
            <v>COMPACTAÇÃO MECÂNICA DE SOLO PARA EXECUÇÃO DE RADIER, PISO DE CONCRETO OU LAJE SOBRE SOLO, COM COMPACTADOR DE SOLOS TIPO PLACA VIBRATÓRIA. AF_09/2021</v>
          </cell>
          <cell r="D2155" t="str">
            <v>M2</v>
          </cell>
          <cell r="E2155">
            <v>0.64</v>
          </cell>
          <cell r="F2155" t="str">
            <v xml:space="preserve">SINAPI  </v>
          </cell>
        </row>
        <row r="2156">
          <cell r="B2156">
            <v>97086</v>
          </cell>
          <cell r="C2156" t="str">
            <v>FABRICAÇÃO, MONTAGEM E DESMONTAGEM DE FORMA PARA RADIER, PISO DE CONCRETO OU LAJE SOBRE SOLO, EM MADEIRA SERRADA, 4 UTILIZAÇÕES. AF_09/2021</v>
          </cell>
          <cell r="D2156" t="str">
            <v>M2</v>
          </cell>
          <cell r="E2156">
            <v>115.86</v>
          </cell>
          <cell r="F2156" t="str">
            <v xml:space="preserve">SINAPI  </v>
          </cell>
        </row>
        <row r="2157">
          <cell r="B2157">
            <v>97087</v>
          </cell>
          <cell r="C2157" t="str">
            <v>CAMADA SEPARADORA PARA EXECUÇÃO DE RADIER, PISO DE CONCRETO OU LAJE SOBRE SOLO, EM LONA PLÁSTICA. AF_09/2021</v>
          </cell>
          <cell r="D2157" t="str">
            <v>M2</v>
          </cell>
          <cell r="E2157">
            <v>2.88</v>
          </cell>
          <cell r="F2157" t="str">
            <v xml:space="preserve">SINAPI  </v>
          </cell>
        </row>
        <row r="2158">
          <cell r="B2158">
            <v>97088</v>
          </cell>
          <cell r="C2158" t="str">
            <v>ARMAÇÃO PARA EXECUÇÃO DE RADIER, PISO DE CONCRETO OU LAJE SOBRE SOLO, COM USO DE TELA Q-92. AF_09/2021</v>
          </cell>
          <cell r="D2158" t="str">
            <v>KG</v>
          </cell>
          <cell r="E2158">
            <v>21.59</v>
          </cell>
          <cell r="F2158" t="str">
            <v xml:space="preserve">SINAPI  </v>
          </cell>
        </row>
        <row r="2159">
          <cell r="B2159">
            <v>97089</v>
          </cell>
          <cell r="C2159" t="str">
            <v>ARMAÇÃO PARA EXECUÇÃO DE RADIER, PISO DE CONCRETO OU LAJE SOBRE SOLO, COM USO DE TELA Q-113. AF_09/2021</v>
          </cell>
          <cell r="D2159" t="str">
            <v>KG</v>
          </cell>
          <cell r="E2159">
            <v>19.75</v>
          </cell>
          <cell r="F2159" t="str">
            <v xml:space="preserve">SINAPI  </v>
          </cell>
        </row>
        <row r="2160">
          <cell r="B2160">
            <v>97090</v>
          </cell>
          <cell r="C2160" t="str">
            <v>ARMAÇÃO PARA EXECUÇÃO DE RADIER, PISO DE CONCRETO OU LAJE SOBRE SOLO, COM USO DE TELA Q-138. AF_09/2021</v>
          </cell>
          <cell r="D2160" t="str">
            <v>KG</v>
          </cell>
          <cell r="E2160">
            <v>19.420000000000002</v>
          </cell>
          <cell r="F2160" t="str">
            <v xml:space="preserve">SINAPI  </v>
          </cell>
        </row>
        <row r="2161">
          <cell r="B2161">
            <v>97091</v>
          </cell>
          <cell r="C2161" t="str">
            <v>ARMAÇÃO PARA EXECUÇÃO DE RADIER, PISO DE CONCRETO OU LAJE SOBRE SOLO, COM USO DE TELA Q-159. AF_09/2021</v>
          </cell>
          <cell r="D2161" t="str">
            <v>KG</v>
          </cell>
          <cell r="E2161">
            <v>18.84</v>
          </cell>
          <cell r="F2161" t="str">
            <v xml:space="preserve">SINAPI  </v>
          </cell>
        </row>
        <row r="2162">
          <cell r="B2162">
            <v>97092</v>
          </cell>
          <cell r="C2162" t="str">
            <v>ARMAÇÃO PARA EXECUÇÃO DE RADIER, PISO DE CONCRETO OU LAJE SOBRE SOLO, COM USO DE TELA Q-196. AF_09/2021</v>
          </cell>
          <cell r="D2162" t="str">
            <v>KG</v>
          </cell>
          <cell r="E2162">
            <v>18.260000000000002</v>
          </cell>
          <cell r="F2162" t="str">
            <v xml:space="preserve">SINAPI  </v>
          </cell>
        </row>
        <row r="2163">
          <cell r="B2163">
            <v>97093</v>
          </cell>
          <cell r="C2163" t="str">
            <v>ARMAÇÃO PARA EXECUÇÃO DE RADIER, PISO DE CONCRETO OU LAJE SOBRE SOLO, COM USO DE TELA Q-283. AF_09/2021</v>
          </cell>
          <cell r="D2163" t="str">
            <v>KG</v>
          </cell>
          <cell r="E2163">
            <v>17.16</v>
          </cell>
          <cell r="F2163" t="str">
            <v xml:space="preserve">SINAPI  </v>
          </cell>
        </row>
        <row r="2164">
          <cell r="B2164">
            <v>97096</v>
          </cell>
          <cell r="C2164" t="str">
            <v>CONCRETAGEM DE RADIER, PISO DE CONCRETO OU LAJE SOBRE SOLO, FCK 30 MPA - LANÇAMENTO, ADENSAMENTO E ACABAMENTO. AF_09/2021</v>
          </cell>
          <cell r="D2164" t="str">
            <v>M3</v>
          </cell>
          <cell r="E2164">
            <v>532.54</v>
          </cell>
          <cell r="F2164" t="str">
            <v xml:space="preserve">SINAPI  </v>
          </cell>
        </row>
        <row r="2165">
          <cell r="B2165">
            <v>97097</v>
          </cell>
          <cell r="C2165" t="str">
            <v>ACABAMENTO POLIDO PARA PISO DE CONCRETO ARMADO OU LAJE SOBRE SOLO DE ALTA RESISTÊNCIA. AF_09/2021</v>
          </cell>
          <cell r="D2165" t="str">
            <v>M2</v>
          </cell>
          <cell r="E2165">
            <v>48.8</v>
          </cell>
          <cell r="F2165" t="str">
            <v xml:space="preserve">SINAPI  </v>
          </cell>
        </row>
        <row r="2166">
          <cell r="B2166">
            <v>97101</v>
          </cell>
          <cell r="C2166" t="str">
            <v>EXECUÇÃO DE RADIER, ESPESSURA DE 10 CM, FCK = 30 MPA, COM USO DE FORMAS EM MADEIRA SERRADA. AF_09/2021</v>
          </cell>
          <cell r="D2166" t="str">
            <v>M2</v>
          </cell>
          <cell r="E2166">
            <v>174.16</v>
          </cell>
          <cell r="F2166" t="str">
            <v xml:space="preserve">SINAPI  </v>
          </cell>
        </row>
        <row r="2167">
          <cell r="B2167">
            <v>97102</v>
          </cell>
          <cell r="C2167" t="str">
            <v>EXECUÇÃO DE RADIER, ESPESSURA DE 15 CM, FCK = 30 MPA, COM USO DE FORMAS EM MADEIRA SERRADA. AF_09/2021</v>
          </cell>
          <cell r="D2167" t="str">
            <v>M2</v>
          </cell>
          <cell r="E2167">
            <v>217.44</v>
          </cell>
          <cell r="F2167" t="str">
            <v xml:space="preserve">SINAPI  </v>
          </cell>
        </row>
        <row r="2168">
          <cell r="B2168">
            <v>97103</v>
          </cell>
          <cell r="C2168" t="str">
            <v>EXECUÇÃO DE RADIER, ESPESSURA DE 20 CM, FCK = 30 MPA, COM USO DE FORMAS EM MADEIRA SERRADA. AF_09/2021</v>
          </cell>
          <cell r="D2168" t="str">
            <v>M2</v>
          </cell>
          <cell r="E2168">
            <v>255.9</v>
          </cell>
          <cell r="F2168" t="str">
            <v xml:space="preserve">SINAPI  </v>
          </cell>
        </row>
        <row r="2169">
          <cell r="B2169">
            <v>100322</v>
          </cell>
          <cell r="C2169" t="str">
            <v>LASTRO COM MATERIAL GRANULAR (PEDRA BRITADA N.3), APLICADO EM PISOS OU LAJES SOBRE SOLO, ESPESSURA DE *10 CM*. AF_07/2019</v>
          </cell>
          <cell r="D2169" t="str">
            <v>M3</v>
          </cell>
          <cell r="E2169">
            <v>126.68</v>
          </cell>
          <cell r="F2169" t="str">
            <v xml:space="preserve">SINAPI  </v>
          </cell>
        </row>
        <row r="2170">
          <cell r="B2170">
            <v>100323</v>
          </cell>
          <cell r="C2170" t="str">
            <v>LASTRO COM MATERIAL GRANULAR (AREIA MÉDIA), APLICADO EM PISOS OU LAJES SOBRE SOLO, ESPESSURA DE *10 CM*. AF_07/2019</v>
          </cell>
          <cell r="D2170" t="str">
            <v>M3</v>
          </cell>
          <cell r="E2170">
            <v>178.29</v>
          </cell>
          <cell r="F2170" t="str">
            <v xml:space="preserve">SINAPI  </v>
          </cell>
        </row>
        <row r="2171">
          <cell r="B2171">
            <v>100324</v>
          </cell>
          <cell r="C2171" t="str">
            <v>LASTRO COM MATERIAL GRANULAR (PEDRA BRITADA N.1 E PEDRA BRITADA N.2), APLICADO EM PISOS OU LAJES SOBRE SOLO, ESPESSURA DE *10 CM*. AF_07/2019</v>
          </cell>
          <cell r="D2171" t="str">
            <v>M3</v>
          </cell>
          <cell r="E2171">
            <v>132.46</v>
          </cell>
          <cell r="F2171" t="str">
            <v xml:space="preserve">SINAPI  </v>
          </cell>
        </row>
        <row r="2172">
          <cell r="B2172">
            <v>103072</v>
          </cell>
          <cell r="C2172" t="str">
            <v>EXECUÇÃO DE RADIER, ESPESSURA DE 25 CM, FCK = 30 MPA, COM USO DE FORMAS EM MADEIRA SERRADA. AF_09/2021</v>
          </cell>
          <cell r="D2172" t="str">
            <v>M2</v>
          </cell>
          <cell r="E2172">
            <v>303.47000000000003</v>
          </cell>
          <cell r="F2172" t="str">
            <v xml:space="preserve">SINAPI  </v>
          </cell>
        </row>
        <row r="2173">
          <cell r="B2173">
            <v>103073</v>
          </cell>
          <cell r="C2173" t="str">
            <v>EXECUÇÃO DE RADIER, ESPESSURA DE 30 CM, FCK = 30 MPA, COM USO DE FORMAS EM MADEIRA SERRADA. AF_09/2021</v>
          </cell>
          <cell r="D2173" t="str">
            <v>M2</v>
          </cell>
          <cell r="E2173">
            <v>372.59</v>
          </cell>
          <cell r="F2173" t="str">
            <v xml:space="preserve">SINAPI  </v>
          </cell>
        </row>
        <row r="2174">
          <cell r="B2174">
            <v>103074</v>
          </cell>
          <cell r="C2174" t="str">
            <v>EXECUÇÃO DE PISO DE CONCRETO, SEM ACABAMENTO SUPERFICIAL, ESPESSURA DE 15 CM, FCK = 30 MPA, COM USO DE FORMAS EM MADEIRA SERRADA. AF_09/2021</v>
          </cell>
          <cell r="D2174" t="str">
            <v>M2</v>
          </cell>
          <cell r="E2174">
            <v>167.45</v>
          </cell>
          <cell r="F2174" t="str">
            <v xml:space="preserve">SINAPI  </v>
          </cell>
        </row>
        <row r="2175">
          <cell r="B2175">
            <v>103075</v>
          </cell>
          <cell r="C2175" t="str">
            <v>EXECUÇÃO DE PISO DE CONCRETO, COM ACABAMENTO SUPERFICIAL, ESPESSURA DE 15 CM, FCK = 30 MPA, COM USO DE FORMAS EM MADEIRA SERRADA. AF_09/2021</v>
          </cell>
          <cell r="D2175" t="str">
            <v>M2</v>
          </cell>
          <cell r="E2175">
            <v>216.25</v>
          </cell>
          <cell r="F2175" t="str">
            <v xml:space="preserve">SINAPI  </v>
          </cell>
        </row>
        <row r="2176">
          <cell r="B2176">
            <v>103076</v>
          </cell>
          <cell r="C2176" t="str">
            <v>EXECUÇÃO DE LAJE SOBRE SOLO, ESPESSURA DE 10 CM, FCK = 30 MPA, COM USO DE FORMAS EM MADEIRA SERRADA. AF_09/2021</v>
          </cell>
          <cell r="D2176" t="str">
            <v>M2</v>
          </cell>
          <cell r="E2176">
            <v>152.82</v>
          </cell>
          <cell r="F2176" t="str">
            <v xml:space="preserve">SINAPI  </v>
          </cell>
        </row>
        <row r="2177">
          <cell r="B2177">
            <v>103077</v>
          </cell>
          <cell r="C2177" t="str">
            <v>EXECUÇÃO DE LAJE SOBRE SOLO, ESPESSURA DE 15 CM, FCK = 30 MPA, COM USO DE FORMAS EM MADEIRA SERRADA. AF_09/2021</v>
          </cell>
          <cell r="D2177" t="str">
            <v>M2</v>
          </cell>
          <cell r="E2177">
            <v>196.11</v>
          </cell>
          <cell r="F2177" t="str">
            <v xml:space="preserve">SINAPI  </v>
          </cell>
        </row>
        <row r="2178">
          <cell r="B2178">
            <v>103078</v>
          </cell>
          <cell r="C2178" t="str">
            <v>EXECUÇÃO DE LAJE SOBRE SOLO, ESPESSURA DE 20 CM, FCK = 30 MPA, COM USO DE FORMAS EM MADEIRA SERRADA. AF_09/2021</v>
          </cell>
          <cell r="D2178" t="str">
            <v>M2</v>
          </cell>
          <cell r="E2178">
            <v>234.56</v>
          </cell>
          <cell r="F2178" t="str">
            <v xml:space="preserve">SINAPI  </v>
          </cell>
        </row>
        <row r="2179">
          <cell r="B2179">
            <v>103079</v>
          </cell>
          <cell r="C2179" t="str">
            <v>EXECUÇÃO DE LAJE SOBRE SOLO, ESPESSURA DE 25 CM, FCK = 30 MPA, COM USO DE FORMAS EM MADEIRA SERRADA. AF_09/2021</v>
          </cell>
          <cell r="D2179" t="str">
            <v>M2</v>
          </cell>
          <cell r="E2179">
            <v>282.13</v>
          </cell>
          <cell r="F2179" t="str">
            <v xml:space="preserve">SINAPI  </v>
          </cell>
        </row>
        <row r="2180">
          <cell r="B2180">
            <v>103080</v>
          </cell>
          <cell r="C2180" t="str">
            <v>EXECUÇÃO DE LAJE SOBRE SOLO, ESPESSURA DE 30 CM, FCK = 30 MPA, COM USO DE FORMAS EM MADEIRA SERRADA. AF_09/2021</v>
          </cell>
          <cell r="D2180" t="str">
            <v>M2</v>
          </cell>
          <cell r="E2180">
            <v>351.25</v>
          </cell>
          <cell r="F2180" t="str">
            <v xml:space="preserve">SINAPI  </v>
          </cell>
        </row>
        <row r="2181">
          <cell r="B2181">
            <v>92263</v>
          </cell>
          <cell r="C2181" t="str">
            <v>FABRICAÇÃO DE FÔRMA PARA PILARES E ESTRUTURAS SIMILARES, EM CHAPA DE MADEIRA COMPENSADA RESINADA, E = 17 MM. AF_09/2020</v>
          </cell>
          <cell r="D2181" t="str">
            <v>M2</v>
          </cell>
          <cell r="E2181">
            <v>183.55</v>
          </cell>
          <cell r="F2181" t="str">
            <v xml:space="preserve">SINAPI  </v>
          </cell>
        </row>
        <row r="2182">
          <cell r="B2182">
            <v>92264</v>
          </cell>
          <cell r="C2182" t="str">
            <v>FABRICAÇÃO DE FÔRMA PARA PILARES E ESTRUTURAS SIMILARES, EM CHAPA DE MADEIRA COMPENSADA PLASTIFICADA, E = 18 MM. AF_09/2020</v>
          </cell>
          <cell r="D2182" t="str">
            <v>M2</v>
          </cell>
          <cell r="E2182">
            <v>235.2</v>
          </cell>
          <cell r="F2182" t="str">
            <v xml:space="preserve">SINAPI  </v>
          </cell>
        </row>
        <row r="2183">
          <cell r="B2183">
            <v>92265</v>
          </cell>
          <cell r="C2183" t="str">
            <v>FABRICAÇÃO DE FÔRMA PARA VIGAS, EM CHAPA DE MADEIRA COMPENSADA RESINADA, E = 17 MM. AF_09/2020</v>
          </cell>
          <cell r="D2183" t="str">
            <v>M2</v>
          </cell>
          <cell r="E2183">
            <v>131.35</v>
          </cell>
          <cell r="F2183" t="str">
            <v xml:space="preserve">SINAPI  </v>
          </cell>
        </row>
        <row r="2184">
          <cell r="B2184">
            <v>92266</v>
          </cell>
          <cell r="C2184" t="str">
            <v>FABRICAÇÃO DE FÔRMA PARA VIGAS, EM CHAPA DE MADEIRA COMPENSADA PLASTIFICADA, E = 18 MM. AF_09/2020</v>
          </cell>
          <cell r="D2184" t="str">
            <v>M2</v>
          </cell>
          <cell r="E2184">
            <v>175.66</v>
          </cell>
          <cell r="F2184" t="str">
            <v xml:space="preserve">SINAPI  </v>
          </cell>
        </row>
        <row r="2185">
          <cell r="B2185">
            <v>92267</v>
          </cell>
          <cell r="C2185" t="str">
            <v>FABRICAÇÃO DE FÔRMA PARA LAJES, EM CHAPA DE MADEIRA COMPENSADA RESINADA, E = 17 MM. AF_09/2020</v>
          </cell>
          <cell r="D2185" t="str">
            <v>M2</v>
          </cell>
          <cell r="E2185">
            <v>59.6</v>
          </cell>
          <cell r="F2185" t="str">
            <v xml:space="preserve">SINAPI  </v>
          </cell>
        </row>
        <row r="2186">
          <cell r="B2186">
            <v>92268</v>
          </cell>
          <cell r="C2186" t="str">
            <v>FABRICAÇÃO DE FÔRMA PARA LAJES, EM CHAPA DE MADEIRA COMPENSADA PLASTIFICADA, E = 18 MM. AF_09/2020</v>
          </cell>
          <cell r="D2186" t="str">
            <v>M2</v>
          </cell>
          <cell r="E2186">
            <v>100.2</v>
          </cell>
          <cell r="F2186" t="str">
            <v xml:space="preserve">SINAPI  </v>
          </cell>
        </row>
        <row r="2187">
          <cell r="B2187">
            <v>92269</v>
          </cell>
          <cell r="C2187" t="str">
            <v>FABRICAÇÃO DE FÔRMA PARA PILARES E ESTRUTURAS SIMILARES, EM MADEIRA SERRADA, E=25 MM. AF_09/2020</v>
          </cell>
          <cell r="D2187" t="str">
            <v>M2</v>
          </cell>
          <cell r="E2187">
            <v>196.15</v>
          </cell>
          <cell r="F2187" t="str">
            <v xml:space="preserve">SINAPI  </v>
          </cell>
        </row>
        <row r="2188">
          <cell r="B2188">
            <v>92270</v>
          </cell>
          <cell r="C2188" t="str">
            <v>FABRICAÇÃO DE FÔRMA PARA VIGAS, COM MADEIRA SERRADA, E = 25 MM. AF_09/2020</v>
          </cell>
          <cell r="D2188" t="str">
            <v>M2</v>
          </cell>
          <cell r="E2188">
            <v>154.22</v>
          </cell>
          <cell r="F2188" t="str">
            <v xml:space="preserve">SINAPI  </v>
          </cell>
        </row>
        <row r="2189">
          <cell r="B2189">
            <v>92271</v>
          </cell>
          <cell r="C2189" t="str">
            <v>FABRICAÇÃO DE FÔRMA PARA LAJES, EM MADEIRA SERRADA, E=25 MM. AF_09/2020</v>
          </cell>
          <cell r="D2189" t="str">
            <v>M2</v>
          </cell>
          <cell r="E2189">
            <v>89.98</v>
          </cell>
          <cell r="F2189" t="str">
            <v xml:space="preserve">SINAPI  </v>
          </cell>
        </row>
        <row r="2190">
          <cell r="B2190">
            <v>92272</v>
          </cell>
          <cell r="C2190" t="str">
            <v>FABRICAÇÃO DE ESCORAS DE VIGA DO TIPO GARFO, EM MADEIRA. AF_09/2020</v>
          </cell>
          <cell r="D2190" t="str">
            <v>M</v>
          </cell>
          <cell r="E2190">
            <v>44.75</v>
          </cell>
          <cell r="F2190" t="str">
            <v xml:space="preserve">SINAPI  </v>
          </cell>
        </row>
        <row r="2191">
          <cell r="B2191">
            <v>92273</v>
          </cell>
          <cell r="C2191" t="str">
            <v>FABRICAÇÃO DE ESCORAS DO TIPO PONTALETE, EM MADEIRA, PARA PÉ-DIREITO SIMPLES. AF_09/2020</v>
          </cell>
          <cell r="D2191" t="str">
            <v>M</v>
          </cell>
          <cell r="E2191">
            <v>18.559999999999999</v>
          </cell>
          <cell r="F2191" t="str">
            <v xml:space="preserve">SINAPI  </v>
          </cell>
        </row>
        <row r="2192">
          <cell r="B2192">
            <v>92409</v>
          </cell>
          <cell r="C2192" t="str">
            <v>MONTAGEM E DESMONTAGEM DE FÔRMA DE PILARES RETANGULARES E ESTRUTURAS SIMILARES, PÉ-DIREITO SIMPLES, EM MADEIRA SERRADA, 1 UTILIZAÇÃO. AF_09/2020</v>
          </cell>
          <cell r="D2192" t="str">
            <v>M2</v>
          </cell>
          <cell r="E2192">
            <v>285.62</v>
          </cell>
          <cell r="F2192" t="str">
            <v xml:space="preserve">SINAPI  </v>
          </cell>
        </row>
        <row r="2193">
          <cell r="B2193">
            <v>92411</v>
          </cell>
          <cell r="C2193" t="str">
            <v>MONTAGEM E DESMONTAGEM DE FÔRMA DE PILARES RETANGULARES E ESTRUTURAS SIMILARES, PÉ-DIREITO SIMPLES, EM MADEIRA SERRADA, 2 UTILIZAÇÕES. AF_09/2020</v>
          </cell>
          <cell r="D2193" t="str">
            <v>M2</v>
          </cell>
          <cell r="E2193">
            <v>179.56</v>
          </cell>
          <cell r="F2193" t="str">
            <v xml:space="preserve">SINAPI  </v>
          </cell>
        </row>
        <row r="2194">
          <cell r="B2194">
            <v>92413</v>
          </cell>
          <cell r="C2194" t="str">
            <v>MONTAGEM E DESMONTAGEM DE FÔRMA DE PILARES RETANGULARES E ESTRUTURAS SIMILARES, PÉ-DIREITO SIMPLES, EM MADEIRA SERRADA, 4 UTILIZAÇÕES. AF_09/2020</v>
          </cell>
          <cell r="D2194" t="str">
            <v>M2</v>
          </cell>
          <cell r="E2194">
            <v>112.29</v>
          </cell>
          <cell r="F2194" t="str">
            <v xml:space="preserve">SINAPI  </v>
          </cell>
        </row>
        <row r="2195">
          <cell r="B2195">
            <v>92415</v>
          </cell>
          <cell r="C2195" t="str">
            <v>MONTAGEM E DESMONTAGEM DE FÔRMA DE PILARES RETANGULARES E ESTRUTURAS SIMILARES, PÉ-DIREITO SIMPLES, EM CHAPA DE MADEIRA COMPENSADA RESINADA, 2 UTILIZAÇÕES. AF_09/2020</v>
          </cell>
          <cell r="D2195" t="str">
            <v>M2</v>
          </cell>
          <cell r="E2195">
            <v>137.05000000000001</v>
          </cell>
          <cell r="F2195" t="str">
            <v xml:space="preserve">SINAPI  </v>
          </cell>
        </row>
        <row r="2196">
          <cell r="B2196">
            <v>92417</v>
          </cell>
          <cell r="C2196" t="str">
            <v>MONTAGEM E DESMONTAGEM DE FÔRMA DE PILARES RETANGULARES E ESTRUTURAS SIMILARES, PÉ-DIREITO DUPLO, EM CHAPA DE MADEIRA COMPENSADA RESINADA, 2 UTILIZAÇÕES. AF_09/2020</v>
          </cell>
          <cell r="D2196" t="str">
            <v>M2</v>
          </cell>
          <cell r="E2196">
            <v>157.43</v>
          </cell>
          <cell r="F2196" t="str">
            <v xml:space="preserve">SINAPI  </v>
          </cell>
        </row>
        <row r="2197">
          <cell r="B2197">
            <v>92419</v>
          </cell>
          <cell r="C2197" t="str">
            <v>MONTAGEM E DESMONTAGEM DE FÔRMA DE PILARES RETANGULARES E ESTRUTURAS SIMILARES, PÉ-DIREITO SIMPLES, EM CHAPA DE MADEIRA COMPENSADA RESINADA, 4 UTILIZAÇÕES. AF_09/2020</v>
          </cell>
          <cell r="D2197" t="str">
            <v>M2</v>
          </cell>
          <cell r="E2197">
            <v>81.72</v>
          </cell>
          <cell r="F2197" t="str">
            <v xml:space="preserve">SINAPI  </v>
          </cell>
        </row>
        <row r="2198">
          <cell r="B2198">
            <v>92421</v>
          </cell>
          <cell r="C2198" t="str">
            <v>MONTAGEM E DESMONTAGEM DE FÔRMA DE PILARES RETANGULARES E ESTRUTURAS SIMILARES, PÉ-DIREITO DUPLO, EM CHAPA DE MADEIRA COMPENSADA RESINADA, 4 UTILIZAÇÕES. AF_09/2020</v>
          </cell>
          <cell r="D2198" t="str">
            <v>M2</v>
          </cell>
          <cell r="E2198">
            <v>97.34</v>
          </cell>
          <cell r="F2198" t="str">
            <v xml:space="preserve">SINAPI  </v>
          </cell>
        </row>
        <row r="2199">
          <cell r="B2199">
            <v>92423</v>
          </cell>
          <cell r="C2199" t="str">
            <v>MONTAGEM E DESMONTAGEM DE FÔRMA DE PILARES RETANGULARES E ESTRUTURAS SIMILARES, PÉ-DIREITO SIMPLES, EM CHAPA DE MADEIRA COMPENSADA RESINADA, 6 UTILIZAÇÕES. AF_09/2020</v>
          </cell>
          <cell r="D2199" t="str">
            <v>M2</v>
          </cell>
          <cell r="E2199">
            <v>64.760000000000005</v>
          </cell>
          <cell r="F2199" t="str">
            <v xml:space="preserve">SINAPI  </v>
          </cell>
        </row>
        <row r="2200">
          <cell r="B2200">
            <v>92425</v>
          </cell>
          <cell r="C2200" t="str">
            <v>MONTAGEM E DESMONTAGEM DE FÔRMA DE PILARES RETANGULARES E ESTRUTURAS SIMILARES, PÉ-DIREITO DUPLO, EM CHAPA DE MADEIRA COMPENSADA RESINADA, 6 UTILIZAÇÕES. AF_09/2020</v>
          </cell>
          <cell r="D2200" t="str">
            <v>M2</v>
          </cell>
          <cell r="E2200">
            <v>78.34</v>
          </cell>
          <cell r="F2200" t="str">
            <v xml:space="preserve">SINAPI  </v>
          </cell>
        </row>
        <row r="2201">
          <cell r="B2201">
            <v>92427</v>
          </cell>
          <cell r="C2201" t="str">
            <v>MONTAGEM E DESMONTAGEM DE FÔRMA DE PILARES RETANGULARES E ESTRUTURAS SIMILARES, PÉ-DIREITO SIMPLES, EM CHAPA DE MADEIRA COMPENSADA RESINADA, 8 UTILIZAÇÕES. AF_09/2020</v>
          </cell>
          <cell r="D2201" t="str">
            <v>M2</v>
          </cell>
          <cell r="E2201">
            <v>56.18</v>
          </cell>
          <cell r="F2201" t="str">
            <v xml:space="preserve">SINAPI  </v>
          </cell>
        </row>
        <row r="2202">
          <cell r="B2202">
            <v>92429</v>
          </cell>
          <cell r="C2202" t="str">
            <v>MONTAGEM E DESMONTAGEM DE FÔRMA DE PILARES RETANGULARES E ESTRUTURAS SIMILARES, PÉ-DIREITO DUPLO, EM CHAPA DE MADEIRA COMPENSADA RESINADA, 8 UTILIZAÇÕES. AF_09/2020</v>
          </cell>
          <cell r="D2202" t="str">
            <v>M2</v>
          </cell>
          <cell r="E2202">
            <v>68.77</v>
          </cell>
          <cell r="F2202" t="str">
            <v xml:space="preserve">SINAPI  </v>
          </cell>
        </row>
        <row r="2203">
          <cell r="B2203">
            <v>92431</v>
          </cell>
          <cell r="C2203" t="str">
            <v>MONTAGEM E DESMONTAGEM DE FÔRMA DE PILARES RETANGULARES E ESTRUTURAS SIMILARES, PÉ-DIREITO SIMPLES, EM CHAPA DE MADEIRA COMPENSADA PLASTIFICADA, 10 UTILIZAÇÕES. AF_09/2020</v>
          </cell>
          <cell r="D2203" t="str">
            <v>M2</v>
          </cell>
          <cell r="E2203">
            <v>52.34</v>
          </cell>
          <cell r="F2203" t="str">
            <v xml:space="preserve">SINAPI  </v>
          </cell>
        </row>
        <row r="2204">
          <cell r="B2204">
            <v>92433</v>
          </cell>
          <cell r="C2204" t="str">
            <v>MONTAGEM E DESMONTAGEM DE FÔRMA DE PILARES RETANGULARES E ESTRUTURAS SIMILARES, PÉ-DIREITO DUPLO, EM CHAPA DE MADEIRA COMPENSADA PLASTIFICADA, 10 UTILIZAÇÕES. AF_09/2020</v>
          </cell>
          <cell r="D2204" t="str">
            <v>M2</v>
          </cell>
          <cell r="E2204">
            <v>64.28</v>
          </cell>
          <cell r="F2204" t="str">
            <v xml:space="preserve">SINAPI  </v>
          </cell>
        </row>
        <row r="2205">
          <cell r="B2205">
            <v>92435</v>
          </cell>
          <cell r="C2205" t="str">
            <v>MONTAGEM E DESMONTAGEM DE FÔRMA DE PILARES RETANGULARES E ESTRUTURAS SIMILARES, PÉ-DIREITO SIMPLES, EM CHAPA DE MADEIRA COMPENSADA PLASTIFICADA, 12 UTILIZAÇÕES. AF_09/2020</v>
          </cell>
          <cell r="D2205" t="str">
            <v>M2</v>
          </cell>
          <cell r="E2205">
            <v>49.11</v>
          </cell>
          <cell r="F2205" t="str">
            <v xml:space="preserve">SINAPI  </v>
          </cell>
        </row>
        <row r="2206">
          <cell r="B2206">
            <v>92437</v>
          </cell>
          <cell r="C2206" t="str">
            <v>MONTAGEM E DESMONTAGEM DE FÔRMA DE PILARES RETANGULARES E ESTRUTURAS SIMILARES, PÉ-DIREITO DUPLO, EM CHAPA DE MADEIRA COMPENSADA PLASTIFICADA, 12 UTILIZAÇÕES. AF_09/2020</v>
          </cell>
          <cell r="D2206" t="str">
            <v>M2</v>
          </cell>
          <cell r="E2206">
            <v>60.64</v>
          </cell>
          <cell r="F2206" t="str">
            <v xml:space="preserve">SINAPI  </v>
          </cell>
        </row>
        <row r="2207">
          <cell r="B2207">
            <v>92439</v>
          </cell>
          <cell r="C2207" t="str">
            <v>MONTAGEM E DESMONTAGEM DE FÔRMA DE PILARES RETANGULARES E ESTRUTURAS SIMILARES, PÉ-DIREITO SIMPLES, EM CHAPA DE MADEIRA COMPENSADA PLASTIFICADA, 14 UTILIZAÇÕES. AF_09/2020</v>
          </cell>
          <cell r="D2207" t="str">
            <v>M2</v>
          </cell>
          <cell r="E2207">
            <v>46.78</v>
          </cell>
          <cell r="F2207" t="str">
            <v xml:space="preserve">SINAPI  </v>
          </cell>
        </row>
        <row r="2208">
          <cell r="B2208">
            <v>92441</v>
          </cell>
          <cell r="C2208" t="str">
            <v>MONTAGEM E DESMONTAGEM DE FÔRMA DE PILARES RETANGULARES E ESTRUTURAS SIMILARES, PÉ-DIREITO DUPLO, EM CHAPA DE MADEIRA COMPENSADA PLASTIFICADA, 14 UTILIZAÇÕES. AF_09/2020</v>
          </cell>
          <cell r="D2208" t="str">
            <v>M2</v>
          </cell>
          <cell r="E2208">
            <v>58.03</v>
          </cell>
          <cell r="F2208" t="str">
            <v xml:space="preserve">SINAPI  </v>
          </cell>
        </row>
        <row r="2209">
          <cell r="B2209">
            <v>92443</v>
          </cell>
          <cell r="C2209" t="str">
            <v>MONTAGEM E DESMONTAGEM DE FÔRMA DE PILARES RETANGULARES E ESTRUTURAS SIMILARES, PÉ-DIREITO SIMPLES, EM CHAPA DE MADEIRA COMPENSADA PLASTIFICADA, 18 UTILIZAÇÕES. AF_09/2020</v>
          </cell>
          <cell r="D2209" t="str">
            <v>M2</v>
          </cell>
          <cell r="E2209">
            <v>41.69</v>
          </cell>
          <cell r="F2209" t="str">
            <v xml:space="preserve">SINAPI  </v>
          </cell>
        </row>
        <row r="2210">
          <cell r="B2210">
            <v>92445</v>
          </cell>
          <cell r="C2210" t="str">
            <v>MONTAGEM E DESMONTAGEM DE FÔRMA DE PILARES RETANGULARES E ESTRUTURAS SIMILARES, PÉ-DIREITO DUPLO, EM CHAPA DE MADEIRA COMPENSADA PLASTIFICADA, 18 UTILIZAÇÕES. AF_09/2020</v>
          </cell>
          <cell r="D2210" t="str">
            <v>M2</v>
          </cell>
          <cell r="E2210">
            <v>52.55</v>
          </cell>
          <cell r="F2210" t="str">
            <v xml:space="preserve">SINAPI  </v>
          </cell>
        </row>
        <row r="2211">
          <cell r="B2211">
            <v>92446</v>
          </cell>
          <cell r="C2211" t="str">
            <v>MONTAGEM E DESMONTAGEM DE FÔRMA DE VIGA, ESCORAMENTO COM PONTALETE DE MADEIRA, PÉ-DIREITO SIMPLES, EM MADEIRA SERRADA, 1 UTILIZAÇÃO. AF_09/2020</v>
          </cell>
          <cell r="D2211" t="str">
            <v>M2</v>
          </cell>
          <cell r="E2211">
            <v>274.51</v>
          </cell>
          <cell r="F2211" t="str">
            <v xml:space="preserve">SINAPI  </v>
          </cell>
        </row>
        <row r="2212">
          <cell r="B2212">
            <v>92447</v>
          </cell>
          <cell r="C2212" t="str">
            <v>MONTAGEM E DESMONTAGEM DE FÔRMA DE VIGA, ESCORAMENTO COM PONTALETE DE MADEIRA, PÉ-DIREITO SIMPLES, EM MADEIRA SERRADA, 2 UTILIZAÇÕES. AF_09/2020</v>
          </cell>
          <cell r="D2212" t="str">
            <v>M2</v>
          </cell>
          <cell r="E2212">
            <v>192.67</v>
          </cell>
          <cell r="F2212" t="str">
            <v xml:space="preserve">SINAPI  </v>
          </cell>
        </row>
        <row r="2213">
          <cell r="B2213">
            <v>92448</v>
          </cell>
          <cell r="C2213" t="str">
            <v>MONTAGEM E DESMONTAGEM DE FÔRMA DE VIGA, ESCORAMENTO COM PONTALETE DE MADEIRA, PÉ-DIREITO SIMPLES, EM MADEIRA SERRADA, 4 UTILIZAÇÕES. AF_09/2020</v>
          </cell>
          <cell r="D2213" t="str">
            <v>M2</v>
          </cell>
          <cell r="E2213">
            <v>153.94</v>
          </cell>
          <cell r="F2213" t="str">
            <v xml:space="preserve">SINAPI  </v>
          </cell>
        </row>
        <row r="2214">
          <cell r="B2214">
            <v>92449</v>
          </cell>
          <cell r="C2214" t="str">
            <v>MONTAGEM E DESMONTAGEM DE FÔRMA DE VIGA, ESCORAMENTO COM GARFO DE MADEIRA, PÉ-DIREITO DUPLO, EM CHAPA DE MADEIRA RESINADA, 2 UTILIZAÇÕES. AF_09/2020</v>
          </cell>
          <cell r="D2214" t="str">
            <v>M2</v>
          </cell>
          <cell r="E2214">
            <v>303.02999999999997</v>
          </cell>
          <cell r="F2214" t="str">
            <v xml:space="preserve">SINAPI  </v>
          </cell>
        </row>
        <row r="2215">
          <cell r="B2215">
            <v>92450</v>
          </cell>
          <cell r="C2215" t="str">
            <v>MONTAGEM E DESMONTAGEM DE FÔRMA DE VIGA, ESCORAMENTO METÁLICO, PÉ-DIREITO DUPLO, EM CHAPA DE MADEIRA RESINADA, 2 UTILIZAÇÕES. AF_09/2020</v>
          </cell>
          <cell r="D2215" t="str">
            <v>M2</v>
          </cell>
          <cell r="E2215">
            <v>253.74</v>
          </cell>
          <cell r="F2215" t="str">
            <v xml:space="preserve">SINAPI  </v>
          </cell>
        </row>
        <row r="2216">
          <cell r="B2216">
            <v>92451</v>
          </cell>
          <cell r="C2216" t="str">
            <v>MONTAGEM E DESMONTAGEM DE FÔRMA DE VIGA, ESCORAMENTO COM GARFO DE MADEIRA, PÉ-DIREITO SIMPLES, EM CHAPA DE MADEIRA RESINADA, 2 UTILIZAÇÕES. AF_09/2020</v>
          </cell>
          <cell r="D2216" t="str">
            <v>M2</v>
          </cell>
          <cell r="E2216">
            <v>203.19</v>
          </cell>
          <cell r="F2216" t="str">
            <v xml:space="preserve">SINAPI  </v>
          </cell>
        </row>
        <row r="2217">
          <cell r="B2217">
            <v>92452</v>
          </cell>
          <cell r="C2217" t="str">
            <v>MONTAGEM E DESMONTAGEM DE FÔRMA DE VIGA, ESCORAMENTO METÁLICO, PÉ-DIREITO SIMPLES, EM CHAPA DE MADEIRA RESINADA, 2 UTILIZAÇÕES. AF_09/2020</v>
          </cell>
          <cell r="D2217" t="str">
            <v>M2</v>
          </cell>
          <cell r="E2217">
            <v>155.72999999999999</v>
          </cell>
          <cell r="F2217" t="str">
            <v xml:space="preserve">SINAPI  </v>
          </cell>
        </row>
        <row r="2218">
          <cell r="B2218">
            <v>92453</v>
          </cell>
          <cell r="C2218" t="str">
            <v>MONTAGEM E DESMONTAGEM DE FÔRMA DE VIGA, ESCORAMENTO COM GARFO DE MADEIRA, PÉ-DIREITO DUPLO, EM CHAPA DE MADEIRA RESINADA, 4 UTILIZAÇÕES. AF_09/2020</v>
          </cell>
          <cell r="D2218" t="str">
            <v>M2</v>
          </cell>
          <cell r="E2218">
            <v>261.18</v>
          </cell>
          <cell r="F2218" t="str">
            <v xml:space="preserve">SINAPI  </v>
          </cell>
        </row>
        <row r="2219">
          <cell r="B2219">
            <v>92454</v>
          </cell>
          <cell r="C2219" t="str">
            <v>MONTAGEM E DESMONTAGEM DE FÔRMA DE VIGA, ESCORAMENTO METÁLICO, PÉ-DIREITO DUPLO, EM CHAPA DE MADEIRA RESINADA, 4 UTILIZAÇÕES. AF_09/2020</v>
          </cell>
          <cell r="D2219" t="str">
            <v>M2</v>
          </cell>
          <cell r="E2219">
            <v>221.58</v>
          </cell>
          <cell r="F2219" t="str">
            <v xml:space="preserve">SINAPI  </v>
          </cell>
        </row>
        <row r="2220">
          <cell r="B2220">
            <v>92455</v>
          </cell>
          <cell r="C2220" t="str">
            <v>MONTAGEM E DESMONTAGEM DE FÔRMA DE VIGA, ESCORAMENTO COM GARFO DE MADEIRA, PÉ-DIREITO SIMPLES, EM CHAPA DE MADEIRA RESINADA, 4 UTILIZAÇÕES. AF_09/2020</v>
          </cell>
          <cell r="D2220" t="str">
            <v>M2</v>
          </cell>
          <cell r="E2220">
            <v>167.42</v>
          </cell>
          <cell r="F2220" t="str">
            <v xml:space="preserve">SINAPI  </v>
          </cell>
        </row>
        <row r="2221">
          <cell r="B2221">
            <v>92456</v>
          </cell>
          <cell r="C2221" t="str">
            <v>MONTAGEM E DESMONTAGEM DE FÔRMA DE VIGA, ESCORAMENTO METÁLICO, PÉ-DIREITO SIMPLES, EM CHAPA DE MADEIRA RESINADA, 4 UTILIZAÇÕES. AF_09/2020</v>
          </cell>
          <cell r="D2221" t="str">
            <v>M2</v>
          </cell>
          <cell r="E2221">
            <v>122.56</v>
          </cell>
          <cell r="F2221" t="str">
            <v xml:space="preserve">SINAPI  </v>
          </cell>
        </row>
        <row r="2222">
          <cell r="B2222">
            <v>92457</v>
          </cell>
          <cell r="C2222" t="str">
            <v>MONTAGEM E DESMONTAGEM DE FÔRMA DE VIGA, ESCORAMENTO COM GARFO DE MADEIRA, PÉ-DIREITO DUPLO, EM CHAPA DE MADEIRA RESINADA, 6 UTILIZAÇÕES. AF_09/2020</v>
          </cell>
          <cell r="D2222" t="str">
            <v>M2</v>
          </cell>
          <cell r="E2222">
            <v>226.62</v>
          </cell>
          <cell r="F2222" t="str">
            <v xml:space="preserve">SINAPI  </v>
          </cell>
        </row>
        <row r="2223">
          <cell r="B2223">
            <v>92458</v>
          </cell>
          <cell r="C2223" t="str">
            <v>MONTAGEM E DESMONTAGEM DE FÔRMA DE VIGA, ESCORAMENTO METÁLICO, PÉ-DIREITO DUPLO, EM CHAPA DE MADEIRA RESINADA, 6 UTILIZAÇÕES. AF_12/2015</v>
          </cell>
          <cell r="D2223" t="str">
            <v>M2</v>
          </cell>
          <cell r="E2223">
            <v>201.59</v>
          </cell>
          <cell r="F2223" t="str">
            <v xml:space="preserve">SINAPI  </v>
          </cell>
        </row>
        <row r="2224">
          <cell r="B2224">
            <v>92459</v>
          </cell>
          <cell r="C2224" t="str">
            <v>MONTAGEM E DESMONTAGEM DE FÔRMA DE VIGA, ESCORAMENTO COM GARFO DE MADEIRA, PÉ-DIREITO SIMPLES, EM CHAPA DE MADEIRA RESINADA, 6 UTILIZAÇÕES. AF_09/2020</v>
          </cell>
          <cell r="D2224" t="str">
            <v>M2</v>
          </cell>
          <cell r="E2224">
            <v>141.9</v>
          </cell>
          <cell r="F2224" t="str">
            <v xml:space="preserve">SINAPI  </v>
          </cell>
        </row>
        <row r="2225">
          <cell r="B2225">
            <v>92460</v>
          </cell>
          <cell r="C2225" t="str">
            <v>MONTAGEM E DESMONTAGEM DE FÔRMA DE VIGA, ESCORAMENTO METÁLICO, PÉ-DIREITO SIMPLES, EM CHAPA DE MADEIRA RESINADA, 6 UTILIZAÇÕES. AF_09/2020</v>
          </cell>
          <cell r="D2225" t="str">
            <v>M2</v>
          </cell>
          <cell r="E2225">
            <v>98.94</v>
          </cell>
          <cell r="F2225" t="str">
            <v xml:space="preserve">SINAPI  </v>
          </cell>
        </row>
        <row r="2226">
          <cell r="B2226">
            <v>92461</v>
          </cell>
          <cell r="C2226" t="str">
            <v>MONTAGEM E DESMONTAGEM DE FÔRMA DE VIGA, ESCORAMENTO COM GARFO DE MADEIRA, PÉ-DIREITO DUPLO, EM CHAPA DE MADEIRA RESINADA, 8 UTILIZAÇÕES. AF_09/2020</v>
          </cell>
          <cell r="D2226" t="str">
            <v>M2</v>
          </cell>
          <cell r="E2226">
            <v>209.44</v>
          </cell>
          <cell r="F2226" t="str">
            <v xml:space="preserve">SINAPI  </v>
          </cell>
        </row>
        <row r="2227">
          <cell r="B2227">
            <v>92462</v>
          </cell>
          <cell r="C2227" t="str">
            <v>MONTAGEM E DESMONTAGEM DE FÔRMA DE VIGA, ESCORAMENTO METÁLICO, PÉ-DIREITO DUPLO, EM CHAPA DE MADEIRA RESINADA, 8 UTILIZAÇÕES. AF_09/2020</v>
          </cell>
          <cell r="D2227" t="str">
            <v>M2</v>
          </cell>
          <cell r="E2227">
            <v>189.28</v>
          </cell>
          <cell r="F2227" t="str">
            <v xml:space="preserve">SINAPI  </v>
          </cell>
        </row>
        <row r="2228">
          <cell r="B2228">
            <v>92463</v>
          </cell>
          <cell r="C2228" t="str">
            <v>MONTAGEM E DESMONTAGEM DE FÔRMA DE VIGA, ESCORAMENTO COM GARFO DE MADEIRA, PÉ-DIREITO SIMPLES, EM CHAPA DE MADEIRA RESINADA, 8 UTILIZAÇÕES. AF_09/2020</v>
          </cell>
          <cell r="D2228" t="str">
            <v>M2</v>
          </cell>
          <cell r="E2228">
            <v>128.75</v>
          </cell>
          <cell r="F2228" t="str">
            <v xml:space="preserve">SINAPI  </v>
          </cell>
        </row>
        <row r="2229">
          <cell r="B2229">
            <v>92464</v>
          </cell>
          <cell r="C2229" t="str">
            <v>MONTAGEM E DESMONTAGEM DE FÔRMA DE VIGA, ESCORAMENTO METÁLICO, PÉ-DIREITO SIMPLES, EM CHAPA DE MADEIRA RESINADA, 8 UTILIZAÇÕES. AF_09/2020</v>
          </cell>
          <cell r="D2229" t="str">
            <v>M2</v>
          </cell>
          <cell r="E2229">
            <v>90.09</v>
          </cell>
          <cell r="F2229" t="str">
            <v xml:space="preserve">SINAPI  </v>
          </cell>
        </row>
        <row r="2230">
          <cell r="B2230">
            <v>92465</v>
          </cell>
          <cell r="C2230" t="str">
            <v>MONTAGEM E DESMONTAGEM DE FÔRMA DE VIGA, ESCORAMENTO COM GARFO DE MADEIRA, PÉ-DIREITO DUPLO, EM CHAPA DE MADEIRA PLASTIFICADA, 10 UTILIZAÇÕES. AF_09/2020</v>
          </cell>
          <cell r="D2230" t="str">
            <v>M2</v>
          </cell>
          <cell r="E2230">
            <v>164.81</v>
          </cell>
          <cell r="F2230" t="str">
            <v xml:space="preserve">SINAPI  </v>
          </cell>
        </row>
        <row r="2231">
          <cell r="B2231">
            <v>92466</v>
          </cell>
          <cell r="C2231" t="str">
            <v>MONTAGEM E DESMONTAGEM DE FÔRMA DE VIGA, ESCORAMENTO METÁLICO, PÉ-DIREITO DUPLO, EM CHAPA DE MADEIRA PLASTIFICADA, 10 UTILIZAÇÕES. AF_09/2020</v>
          </cell>
          <cell r="D2231" t="str">
            <v>M2</v>
          </cell>
          <cell r="E2231">
            <v>183.28</v>
          </cell>
          <cell r="F2231" t="str">
            <v xml:space="preserve">SINAPI  </v>
          </cell>
        </row>
        <row r="2232">
          <cell r="B2232">
            <v>92467</v>
          </cell>
          <cell r="C2232" t="str">
            <v>MONTAGEM E DESMONTAGEM DE FÔRMA DE VIGA, ESCORAMENTO COM GARFO DE MADEIRA, PÉ-DIREITO SIMPLES, EM CHAPA DE MADEIRA PLASTIFICADA, 10 UTILIZAÇÕES. AF_09/2020</v>
          </cell>
          <cell r="D2232" t="str">
            <v>M2</v>
          </cell>
          <cell r="E2232">
            <v>104.95</v>
          </cell>
          <cell r="F2232" t="str">
            <v xml:space="preserve">SINAPI  </v>
          </cell>
        </row>
        <row r="2233">
          <cell r="B2233">
            <v>92468</v>
          </cell>
          <cell r="C2233" t="str">
            <v>MONTAGEM E DESMONTAGEM DE FÔRMA DE VIGA, ESCORAMENTO METÁLICO, PÉ-DIREITO SIMPLES, EM CHAPA DE MADEIRA PLASTIFICADA, 10 UTILIZAÇÕES. AF_09/2020</v>
          </cell>
          <cell r="D2233" t="str">
            <v>M2</v>
          </cell>
          <cell r="E2233">
            <v>84.1</v>
          </cell>
          <cell r="F2233" t="str">
            <v xml:space="preserve">SINAPI  </v>
          </cell>
        </row>
        <row r="2234">
          <cell r="B2234">
            <v>92469</v>
          </cell>
          <cell r="C2234" t="str">
            <v>MONTAGEM E DESMONTAGEM DE FÔRMA DE VIGA, ESCORAMENTO COM GARFO DE MADEIRA, PÉ-DIREITO DUPLO, EM CHAPA DE MADEIRA PLASTIFICADA, 12 UTILIZAÇÕES. AF_09/2020</v>
          </cell>
          <cell r="D2234" t="str">
            <v>M2</v>
          </cell>
          <cell r="E2234">
            <v>149.66999999999999</v>
          </cell>
          <cell r="F2234" t="str">
            <v xml:space="preserve">SINAPI  </v>
          </cell>
        </row>
        <row r="2235">
          <cell r="B2235">
            <v>92470</v>
          </cell>
          <cell r="C2235" t="str">
            <v>MONTAGEM E DESMONTAGEM DE FÔRMA DE VIGA, ESCORAMENTO METÁLICO, PÉ-DIREITO DUPLO, EM CHAPA DE MADEIRA PLASTIFICADA, 12 UTILIZAÇÕES. AF_09/2020</v>
          </cell>
          <cell r="D2235" t="str">
            <v>M2</v>
          </cell>
          <cell r="E2235">
            <v>176.65</v>
          </cell>
          <cell r="F2235" t="str">
            <v xml:space="preserve">SINAPI  </v>
          </cell>
        </row>
        <row r="2236">
          <cell r="B2236">
            <v>92471</v>
          </cell>
          <cell r="C2236" t="str">
            <v>MONTAGEM E DESMONTAGEM DE FÔRMA DE VIGA, ESCORAMENTO COM GARFO DE MADEIRA, PÉ-DIREITO SIMPLES, EM CHAPA DE MADEIRA PLASTIFICADA, 12 UTILIZAÇÕES. AF_09/2020</v>
          </cell>
          <cell r="D2236" t="str">
            <v>M2</v>
          </cell>
          <cell r="E2236">
            <v>95.44</v>
          </cell>
          <cell r="F2236" t="str">
            <v xml:space="preserve">SINAPI  </v>
          </cell>
        </row>
        <row r="2237">
          <cell r="B2237">
            <v>92472</v>
          </cell>
          <cell r="C2237" t="str">
            <v>MONTAGEM E DESMONTAGEM DE FÔRMA DE VIGA, ESCORAMENTO METÁLICO, PÉ-DIREITO SIMPLES, EM CHAPA DE MADEIRA PLASTIFICADA, 12 UTILIZAÇÕES. AF_09/2020</v>
          </cell>
          <cell r="D2237" t="str">
            <v>M2</v>
          </cell>
          <cell r="E2237">
            <v>78.12</v>
          </cell>
          <cell r="F2237" t="str">
            <v xml:space="preserve">SINAPI  </v>
          </cell>
        </row>
        <row r="2238">
          <cell r="B2238">
            <v>92473</v>
          </cell>
          <cell r="C2238" t="str">
            <v>MONTAGEM E DESMONTAGEM DE FÔRMA DE VIGA, ESCORAMENTO COM GARFO DE MADEIRA, PÉ-DIREITO DUPLO, EM CHAPA DE MADEIRA PLASTIFICADA, 14 UTILIZAÇÕES. AF_09/2020</v>
          </cell>
          <cell r="D2238" t="str">
            <v>M2</v>
          </cell>
          <cell r="E2238">
            <v>137.53</v>
          </cell>
          <cell r="F2238" t="str">
            <v xml:space="preserve">SINAPI  </v>
          </cell>
        </row>
        <row r="2239">
          <cell r="B2239">
            <v>92474</v>
          </cell>
          <cell r="C2239" t="str">
            <v>MONTAGEM E DESMONTAGEM DE FÔRMA DE VIGA, ESCORAMENTO METÁLICO, PÉ-DIREITO DUPLO, EM CHAPA DE MADEIRA PLASTIFICADA, 14 UTILIZAÇÕES. AF_09/2020</v>
          </cell>
          <cell r="D2239" t="str">
            <v>M2</v>
          </cell>
          <cell r="E2239">
            <v>171.01</v>
          </cell>
          <cell r="F2239" t="str">
            <v xml:space="preserve">SINAPI  </v>
          </cell>
        </row>
        <row r="2240">
          <cell r="B2240">
            <v>92475</v>
          </cell>
          <cell r="C2240" t="str">
            <v>MONTAGEM E DESMONTAGEM DE FÔRMA DE VIGA, ESCORAMENTO COM GARFO DE MADEIRA, PÉ-DIREITO SIMPLES, EM CHAPA DE MADEIRA PLASTIFICADA, 14 UTILIZAÇÕES. AF_09/2020</v>
          </cell>
          <cell r="D2240" t="str">
            <v>M2</v>
          </cell>
          <cell r="E2240">
            <v>87.79</v>
          </cell>
          <cell r="F2240" t="str">
            <v xml:space="preserve">SINAPI  </v>
          </cell>
        </row>
        <row r="2241">
          <cell r="B2241">
            <v>92476</v>
          </cell>
          <cell r="C2241" t="str">
            <v>MONTAGEM E DESMONTAGEM DE FÔRMA DE VIGA, ESCORAMENTO METÁLICO, PÉ-DIREITO SIMPLES, EM CHAPA DE MADEIRA PLASTIFICADA, 14 UTILIZAÇÕES. AF_09/2020</v>
          </cell>
          <cell r="D2241" t="str">
            <v>M2</v>
          </cell>
          <cell r="E2241">
            <v>73.14</v>
          </cell>
          <cell r="F2241" t="str">
            <v xml:space="preserve">SINAPI  </v>
          </cell>
        </row>
        <row r="2242">
          <cell r="B2242">
            <v>92477</v>
          </cell>
          <cell r="C2242" t="str">
            <v>MONTAGEM E DESMONTAGEM DE FÔRMA DE VIGA, ESCORAMENTO COM GARFO DE MADEIRA, PÉ-DIREITO DUPLO, EM CHAPA DE MADEIRA PLASTIFICADA, 18 UTILIZAÇÕES. AF_09/2020</v>
          </cell>
          <cell r="D2242" t="str">
            <v>M2</v>
          </cell>
          <cell r="E2242">
            <v>111.25</v>
          </cell>
          <cell r="F2242" t="str">
            <v xml:space="preserve">SINAPI  </v>
          </cell>
        </row>
        <row r="2243">
          <cell r="B2243">
            <v>92478</v>
          </cell>
          <cell r="C2243" t="str">
            <v>MONTAGEM E DESMONTAGEM DE FÔRMA DE VIGA, ESCORAMENTO METÁLICO, PÉ-DIREITO DUPLO, EM CHAPA DE MADEIRA PLASTIFICADA, 18 UTILIZAÇÕES. AF_09/2020</v>
          </cell>
          <cell r="D2243" t="str">
            <v>M2</v>
          </cell>
          <cell r="E2243">
            <v>159.69999999999999</v>
          </cell>
          <cell r="F2243" t="str">
            <v xml:space="preserve">SINAPI  </v>
          </cell>
        </row>
        <row r="2244">
          <cell r="B2244">
            <v>92479</v>
          </cell>
          <cell r="C2244" t="str">
            <v>MONTAGEM E DESMONTAGEM DE FÔRMA DE VIGA, ESCORAMENTO COM GARFO DE MADEIRA, PÉ-DIREITO SIMPLES, EM CHAPA DE MADEIRA PLASTIFICADA, 18 UTILIZAÇÕES. AF_09/2020</v>
          </cell>
          <cell r="D2244" t="str">
            <v>M2</v>
          </cell>
          <cell r="E2244">
            <v>71.25</v>
          </cell>
          <cell r="F2244" t="str">
            <v xml:space="preserve">SINAPI  </v>
          </cell>
        </row>
        <row r="2245">
          <cell r="B2245">
            <v>92480</v>
          </cell>
          <cell r="C2245" t="str">
            <v>MONTAGEM E DESMONTAGEM DE FÔRMA DE VIGA, ESCORAMENTO METÁLICO, PÉ-DIREITO SIMPLES, EM CHAPA DE MADEIRA PLASTIFICADA, 18 UTILIZAÇÕES. AF_09/2020</v>
          </cell>
          <cell r="D2245" t="str">
            <v>M2</v>
          </cell>
          <cell r="E2245">
            <v>62.97</v>
          </cell>
          <cell r="F2245" t="str">
            <v xml:space="preserve">SINAPI  </v>
          </cell>
        </row>
        <row r="2246">
          <cell r="B2246">
            <v>92482</v>
          </cell>
          <cell r="C2246" t="str">
            <v>MONTAGEM E DESMONTAGEM DE FÔRMA DE LAJE MACIÇA, PÉ-DIREITO SIMPLES, EM MADEIRA SERRADA, 1 UTILIZAÇÃO. AF_09/2020</v>
          </cell>
          <cell r="D2246" t="str">
            <v>M2</v>
          </cell>
          <cell r="E2246">
            <v>291.45</v>
          </cell>
          <cell r="F2246" t="str">
            <v xml:space="preserve">SINAPI  </v>
          </cell>
        </row>
        <row r="2247">
          <cell r="B2247">
            <v>92484</v>
          </cell>
          <cell r="C2247" t="str">
            <v>MONTAGEM E DESMONTAGEM DE FÔRMA DE LAJE MACIÇA, PÉ-DIREITO SIMPLES, EM MADEIRA SERRADA, 2 UTILIZAÇÕES. AF_09/2020</v>
          </cell>
          <cell r="D2247" t="str">
            <v>M2</v>
          </cell>
          <cell r="E2247">
            <v>204.2</v>
          </cell>
          <cell r="F2247" t="str">
            <v xml:space="preserve">SINAPI  </v>
          </cell>
        </row>
        <row r="2248">
          <cell r="B2248">
            <v>92486</v>
          </cell>
          <cell r="C2248" t="str">
            <v>MONTAGEM E DESMONTAGEM DE FÔRMA DE LAJE MACIÇA, PÉ-DIREITO SIMPLES, EM MADEIRA SERRADA, 4 UTILIZAÇÕES. AF_09/2020</v>
          </cell>
          <cell r="D2248" t="str">
            <v>M2</v>
          </cell>
          <cell r="E2248">
            <v>147.96</v>
          </cell>
          <cell r="F2248" t="str">
            <v xml:space="preserve">SINAPI  </v>
          </cell>
        </row>
        <row r="2249">
          <cell r="B2249">
            <v>92488</v>
          </cell>
          <cell r="C2249" t="str">
            <v>MONTAGEM E DESMONTAGEM DE FÔRMA DE LAJE NERVURADA COM CUBETA E ASSOALHO, PÉ-DIREITO DUPLO, EM CHAPA DE MADEIRA COMPENSADA RESINADA, 8 UTILIZAÇÕES. AF_09/2020</v>
          </cell>
          <cell r="D2249" t="str">
            <v>M2</v>
          </cell>
          <cell r="E2249">
            <v>93.75</v>
          </cell>
          <cell r="F2249" t="str">
            <v xml:space="preserve">SINAPI  </v>
          </cell>
        </row>
        <row r="2250">
          <cell r="B2250">
            <v>92490</v>
          </cell>
          <cell r="C2250" t="str">
            <v>MONTAGEM E DESMONTAGEM DE FÔRMA DE LAJE NERVURADA COM CUBETA E ASSOALHO, PÉ-DIREITO SIMPLES, EM CHAPA DE MADEIRA COMPENSADA RESINADA, 8 UTILIZAÇÕES. AF_09/2020</v>
          </cell>
          <cell r="D2250" t="str">
            <v>M2</v>
          </cell>
          <cell r="E2250">
            <v>62.65</v>
          </cell>
          <cell r="F2250" t="str">
            <v xml:space="preserve">SINAPI  </v>
          </cell>
        </row>
        <row r="2251">
          <cell r="B2251">
            <v>92492</v>
          </cell>
          <cell r="C2251" t="str">
            <v>MONTAGEM E DESMONTAGEM DE FÔRMA DE LAJE NERVURADA COM CUBETA E ASSOALHO, PÉ-DIREITO DUPLO, EM CHAPA DE MADEIRA COMPENSADA RESINADA, 10 UTILIZAÇÕES. AF_09/2020</v>
          </cell>
          <cell r="D2251" t="str">
            <v>M2</v>
          </cell>
          <cell r="E2251">
            <v>88.33</v>
          </cell>
          <cell r="F2251" t="str">
            <v xml:space="preserve">SINAPI  </v>
          </cell>
        </row>
        <row r="2252">
          <cell r="B2252">
            <v>92494</v>
          </cell>
          <cell r="C2252" t="str">
            <v>MONTAGEM E DESMONTAGEM DE FÔRMA DE LAJE NERVURADA COM CUBETA E ASSOALHO, PÉ-DIREITO SIMPLES, EM CHAPA DE MADEIRA COMPENSADA RESINADA, 10 UTILIZAÇÕES. AF_09/2020</v>
          </cell>
          <cell r="D2252" t="str">
            <v>M2</v>
          </cell>
          <cell r="E2252">
            <v>58.19</v>
          </cell>
          <cell r="F2252" t="str">
            <v xml:space="preserve">SINAPI  </v>
          </cell>
        </row>
        <row r="2253">
          <cell r="B2253">
            <v>92496</v>
          </cell>
          <cell r="C2253" t="str">
            <v>MONTAGEM E DESMONTAGEM DE FÔRMA DE LAJE NERVURADA COM CUBETA E ASSOALHO, PÉ-DIREITO DUPLO, EM CHAPA DE MADEIRA COMPENSADA RESINADA, 12 UTILIZAÇÕES. AF_09/2020</v>
          </cell>
          <cell r="D2253" t="str">
            <v>M2</v>
          </cell>
          <cell r="E2253">
            <v>83.86</v>
          </cell>
          <cell r="F2253" t="str">
            <v xml:space="preserve">SINAPI  </v>
          </cell>
        </row>
        <row r="2254">
          <cell r="B2254">
            <v>92498</v>
          </cell>
          <cell r="C2254" t="str">
            <v>MONTAGEM E DESMONTAGEM DE FÔRMA DE LAJE NERVURADA COM CUBETA E ASSOALHO, PÉ-DIREITO SIMPLES, EM CHAPA DE MADEIRA COMPENSADA RESINADA, 12 UTILIZAÇÕES. AF_09/2020</v>
          </cell>
          <cell r="D2254" t="str">
            <v>M2</v>
          </cell>
          <cell r="E2254">
            <v>54.55</v>
          </cell>
          <cell r="F2254" t="str">
            <v xml:space="preserve">SINAPI  </v>
          </cell>
        </row>
        <row r="2255">
          <cell r="B2255">
            <v>92500</v>
          </cell>
          <cell r="C2255" t="str">
            <v>MONTAGEM E DESMONTAGEM DE FÔRMA DE LAJE NERVURADA COM CUBETA E ASSOALHO, PÉ-DIREITO DUPLO, EM CHAPA DE MADEIRA COMPENSADA RESINADA, 14 UTILIZAÇÕES. AF_09/2020</v>
          </cell>
          <cell r="D2255" t="str">
            <v>M2</v>
          </cell>
          <cell r="E2255">
            <v>80.38</v>
          </cell>
          <cell r="F2255" t="str">
            <v xml:space="preserve">SINAPI  </v>
          </cell>
        </row>
        <row r="2256">
          <cell r="B2256">
            <v>92502</v>
          </cell>
          <cell r="C2256" t="str">
            <v>MONTAGEM E DESMONTAGEM DE FÔRMA DE LAJE NERVURADA COM CUBETA E ASSOALHO, PÉ-DIREITO SIMPLES, EM CHAPA DE MADEIRA COMPENSADA RESINADA, 14 UTILIZAÇÕES. AF_09/2020</v>
          </cell>
          <cell r="D2256" t="str">
            <v>M2</v>
          </cell>
          <cell r="E2256">
            <v>51.87</v>
          </cell>
          <cell r="F2256" t="str">
            <v xml:space="preserve">SINAPI  </v>
          </cell>
        </row>
        <row r="2257">
          <cell r="B2257">
            <v>92504</v>
          </cell>
          <cell r="C2257" t="str">
            <v>MONTAGEM E DESMONTAGEM DE FÔRMA DE LAJE NERVURADA COM CUBETA E ASSOALHO, PÉ-DIREITO DUPLO, EM CHAPA DE MADEIRA COMPENSADA RESINADA, 18 UTILIZAÇÕES. AF_09/2020</v>
          </cell>
          <cell r="D2257" t="str">
            <v>M2</v>
          </cell>
          <cell r="E2257">
            <v>55.16</v>
          </cell>
          <cell r="F2257" t="str">
            <v xml:space="preserve">SINAPI  </v>
          </cell>
        </row>
        <row r="2258">
          <cell r="B2258">
            <v>92506</v>
          </cell>
          <cell r="C2258" t="str">
            <v>MONTAGEM E DESMONTAGEM DE FÔRMA DE LAJE NERVURADA COM CUBETA E ASSOALHO, PÉ-DIREITO SIMPLES, EM CHAPA DE MADEIRA COMPENSADA RESINADA, 18 UTILIZAÇÕES. AF_09/2020</v>
          </cell>
          <cell r="D2258" t="str">
            <v>M2</v>
          </cell>
          <cell r="E2258">
            <v>46.9</v>
          </cell>
          <cell r="F2258" t="str">
            <v xml:space="preserve">SINAPI  </v>
          </cell>
        </row>
        <row r="2259">
          <cell r="B2259">
            <v>92508</v>
          </cell>
          <cell r="C2259" t="str">
            <v>MONTAGEM E DESMONTAGEM DE FÔRMA DE LAJE MACIÇA, PÉ-DIREITO DUPLO, EM CHAPA DE MADEIRA COMPENSADA RESINADA, 2 UTILIZAÇÕES. AF_09/2020</v>
          </cell>
          <cell r="D2259" t="str">
            <v>M2</v>
          </cell>
          <cell r="E2259">
            <v>99.2</v>
          </cell>
          <cell r="F2259" t="str">
            <v xml:space="preserve">SINAPI  </v>
          </cell>
        </row>
        <row r="2260">
          <cell r="B2260">
            <v>92510</v>
          </cell>
          <cell r="C2260" t="str">
            <v>MONTAGEM E DESMONTAGEM DE FÔRMA DE LAJE MACIÇA, PÉ-DIREITO SIMPLES, EM CHAPA DE MADEIRA COMPENSADA RESINADA, 2 UTILIZAÇÕES. AF_09/2020</v>
          </cell>
          <cell r="D2260" t="str">
            <v>M2</v>
          </cell>
          <cell r="E2260">
            <v>66.400000000000006</v>
          </cell>
          <cell r="F2260" t="str">
            <v xml:space="preserve">SINAPI  </v>
          </cell>
        </row>
        <row r="2261">
          <cell r="B2261">
            <v>92512</v>
          </cell>
          <cell r="C2261" t="str">
            <v>MONTAGEM E DESMONTAGEM DE FÔRMA DE LAJE MACIÇA, PÉ-DIREITO DUPLO, EM CHAPA DE MADEIRA COMPENSADA RESINADA, 4 UTILIZAÇÕES. AF_09/2020</v>
          </cell>
          <cell r="D2261" t="str">
            <v>M2</v>
          </cell>
          <cell r="E2261">
            <v>82.63</v>
          </cell>
          <cell r="F2261" t="str">
            <v xml:space="preserve">SINAPI  </v>
          </cell>
        </row>
        <row r="2262">
          <cell r="B2262">
            <v>92514</v>
          </cell>
          <cell r="C2262" t="str">
            <v>MONTAGEM E DESMONTAGEM DE FÔRMA DE LAJE MACIÇA, PÉ-DIREITO SIMPLES, EM CHAPA DE MADEIRA COMPENSADA RESINADA, 4 UTILIZAÇÕES. AF_09/2020</v>
          </cell>
          <cell r="D2262" t="str">
            <v>M2</v>
          </cell>
          <cell r="E2262">
            <v>50.88</v>
          </cell>
          <cell r="F2262" t="str">
            <v xml:space="preserve">SINAPI  </v>
          </cell>
        </row>
        <row r="2263">
          <cell r="B2263">
            <v>92515</v>
          </cell>
          <cell r="C2263" t="str">
            <v>MONTAGEM E DESMONTAGEM DE FÔRMA DE LAJE MACIÇA, PÉ-DIREITO DUPLO, EM CHAPA DE MADEIRA COMPENSADA RESINADA, 6 UTILIZAÇÕES. AF_09/2020</v>
          </cell>
          <cell r="D2263" t="str">
            <v>M2</v>
          </cell>
          <cell r="E2263">
            <v>74.599999999999994</v>
          </cell>
          <cell r="F2263" t="str">
            <v xml:space="preserve">SINAPI  </v>
          </cell>
        </row>
        <row r="2264">
          <cell r="B2264">
            <v>92518</v>
          </cell>
          <cell r="C2264" t="str">
            <v>MONTAGEM E DESMONTAGEM DE FÔRMA DE LAJE MACIÇA, PÉ-DIREITO SIMPLES, EM CHAPA DE MADEIRA COMPENSADA RESINADA, 6 UTILIZAÇÕES. AF_09/2020</v>
          </cell>
          <cell r="D2264" t="str">
            <v>M2</v>
          </cell>
          <cell r="E2264">
            <v>43.83</v>
          </cell>
          <cell r="F2264" t="str">
            <v xml:space="preserve">SINAPI  </v>
          </cell>
        </row>
        <row r="2265">
          <cell r="B2265">
            <v>92520</v>
          </cell>
          <cell r="C2265" t="str">
            <v>MONTAGEM E DESMONTAGEM DE FÔRMA DE LAJE MACIÇA, PÉ-DIREITO DUPLO, EM CHAPA DE MADEIRA COMPENSADA RESINADA, 8 UTILIZAÇÕES. AF_09/2020</v>
          </cell>
          <cell r="D2265" t="str">
            <v>M2</v>
          </cell>
          <cell r="E2265">
            <v>69.459999999999994</v>
          </cell>
          <cell r="F2265" t="str">
            <v xml:space="preserve">SINAPI  </v>
          </cell>
        </row>
        <row r="2266">
          <cell r="B2266">
            <v>92522</v>
          </cell>
          <cell r="C2266" t="str">
            <v>MONTAGEM E DESMONTAGEM DE FÔRMA DE LAJE MACIÇA, PÉ-DIREITO SIMPLES, EM CHAPA DE MADEIRA COMPENSADA RESINADA, 8 UTILIZAÇÕES. AF_09/2020</v>
          </cell>
          <cell r="D2266" t="str">
            <v>M2</v>
          </cell>
          <cell r="E2266">
            <v>39.6</v>
          </cell>
          <cell r="F2266" t="str">
            <v xml:space="preserve">SINAPI  </v>
          </cell>
        </row>
        <row r="2267">
          <cell r="B2267">
            <v>92524</v>
          </cell>
          <cell r="C2267" t="str">
            <v>MONTAGEM E DESMONTAGEM DE FÔRMA DE LAJE MACIÇA, PÉ-DIREITO DUPLO, EM CHAPA DE MADEIRA COMPENSADA PLASTIFICADA, 10 UTILIZAÇÕES. AF_09/2020</v>
          </cell>
          <cell r="D2267" t="str">
            <v>M2</v>
          </cell>
          <cell r="E2267">
            <v>69.41</v>
          </cell>
          <cell r="F2267" t="str">
            <v xml:space="preserve">SINAPI  </v>
          </cell>
        </row>
        <row r="2268">
          <cell r="B2268">
            <v>92526</v>
          </cell>
          <cell r="C2268" t="str">
            <v>MONTAGEM E DESMONTAGEM DE FÔRMA DE LAJE MACIÇA, PÉ-DIREITO SIMPLES, EM CHAPA DE MADEIRA COMPENSADA PLASTIFICADA, 10 UTILIZAÇÕES. AF_09/2020</v>
          </cell>
          <cell r="D2268" t="str">
            <v>M2</v>
          </cell>
          <cell r="E2268">
            <v>40.409999999999997</v>
          </cell>
          <cell r="F2268" t="str">
            <v xml:space="preserve">SINAPI  </v>
          </cell>
        </row>
        <row r="2269">
          <cell r="B2269">
            <v>92528</v>
          </cell>
          <cell r="C2269" t="str">
            <v>MONTAGEM E DESMONTAGEM DE FÔRMA DE LAJE MACIÇA, PÉ-DIREITO DUPLO, EM CHAPA DE MADEIRA COMPENSADA PLASTIFICADA, 12 UTILIZAÇÕES. AF_09/2020</v>
          </cell>
          <cell r="D2269" t="str">
            <v>M2</v>
          </cell>
          <cell r="E2269">
            <v>66.17</v>
          </cell>
          <cell r="F2269" t="str">
            <v xml:space="preserve">SINAPI  </v>
          </cell>
        </row>
        <row r="2270">
          <cell r="B2270">
            <v>92530</v>
          </cell>
          <cell r="C2270" t="str">
            <v>MONTAGEM E DESMONTAGEM DE FÔRMA DE LAJE MACIÇA, PÉ-DIREITO SIMPLES, EM CHAPA DE MADEIRA COMPENSADA PLASTIFICADA, 12 UTILIZAÇÕES. AF_09/2020</v>
          </cell>
          <cell r="D2270" t="str">
            <v>M2</v>
          </cell>
          <cell r="E2270">
            <v>37.94</v>
          </cell>
          <cell r="F2270" t="str">
            <v xml:space="preserve">SINAPI  </v>
          </cell>
        </row>
        <row r="2271">
          <cell r="B2271">
            <v>92532</v>
          </cell>
          <cell r="C2271" t="str">
            <v>MONTAGEM E DESMONTAGEM DE FÔRMA DE LAJE MACIÇA, PÉ-DIREITO DUPLO, EM CHAPA DE MADEIRA COMPENSADA PLASTIFICADA, 14 UTILIZAÇÕES. AF_09/2020</v>
          </cell>
          <cell r="D2271" t="str">
            <v>M2</v>
          </cell>
          <cell r="E2271">
            <v>63.38</v>
          </cell>
          <cell r="F2271" t="str">
            <v xml:space="preserve">SINAPI  </v>
          </cell>
        </row>
        <row r="2272">
          <cell r="B2272">
            <v>92534</v>
          </cell>
          <cell r="C2272" t="str">
            <v>MONTAGEM E DESMONTAGEM DE FÔRMA DE LAJE MACIÇA, PÉ-DIREITO SIMPLES, EM CHAPA DE MADEIRA COMPENSADA PLASTIFICADA, 14 UTILIZAÇÕES. AF_09/2020</v>
          </cell>
          <cell r="D2272" t="str">
            <v>M2</v>
          </cell>
          <cell r="E2272">
            <v>35.869999999999997</v>
          </cell>
          <cell r="F2272" t="str">
            <v xml:space="preserve">SINAPI  </v>
          </cell>
        </row>
        <row r="2273">
          <cell r="B2273">
            <v>92536</v>
          </cell>
          <cell r="C2273" t="str">
            <v>MONTAGEM E DESMONTAGEM DE FÔRMA DE LAJE MACIÇA, PÉ-DIREITO DUPLO, EM CHAPA DE MADEIRA COMPENSADA PLASTIFICADA, 18 UTILIZAÇÕES. AF_09/2020</v>
          </cell>
          <cell r="D2273" t="str">
            <v>M2</v>
          </cell>
          <cell r="E2273">
            <v>57.95</v>
          </cell>
          <cell r="F2273" t="str">
            <v xml:space="preserve">SINAPI  </v>
          </cell>
        </row>
        <row r="2274">
          <cell r="B2274">
            <v>92538</v>
          </cell>
          <cell r="C2274" t="str">
            <v>MONTAGEM E DESMONTAGEM DE FÔRMA DE LAJE MACIÇA, PÉ-DIREITO SIMPLES, EM CHAPA DE MADEIRA COMPENSADA PLASTIFICADA, 18 UTILIZAÇÕES. AF_09/2020</v>
          </cell>
          <cell r="D2274" t="str">
            <v>M2</v>
          </cell>
          <cell r="E2274">
            <v>31.68</v>
          </cell>
          <cell r="F2274" t="str">
            <v xml:space="preserve">SINAPI  </v>
          </cell>
        </row>
        <row r="2275">
          <cell r="B2275">
            <v>96252</v>
          </cell>
          <cell r="C2275" t="str">
            <v>FABRICAÇÃO DE FÔRMA PARA PILARES CIRCULARES, EM CHAPA DE MADEIRA COMPENSADA RESINADA. AF_06/2017</v>
          </cell>
          <cell r="D2275" t="str">
            <v>M2</v>
          </cell>
          <cell r="E2275">
            <v>264.8</v>
          </cell>
          <cell r="F2275" t="str">
            <v xml:space="preserve">SINAPI  </v>
          </cell>
        </row>
        <row r="2276">
          <cell r="B2276">
            <v>96257</v>
          </cell>
          <cell r="C2276" t="str">
            <v>MONTAGEM E DESMONTAGEM DE FÔRMA DE PILARES CIRCULARES, COM ÁREA MÉDIA DAS SEÇÕES MENOR OU IGUAL A 0,28 M², PÉ-DIREITO SIMPLES, EM MADEIRA, 2 UTILIZAÇÕES. AF_06/2017</v>
          </cell>
          <cell r="D2276" t="str">
            <v>M2</v>
          </cell>
          <cell r="E2276">
            <v>203.42</v>
          </cell>
          <cell r="F2276" t="str">
            <v xml:space="preserve">SINAPI  </v>
          </cell>
        </row>
        <row r="2277">
          <cell r="B2277">
            <v>96258</v>
          </cell>
          <cell r="C2277" t="str">
            <v>MONTAGEM E DESMONTAGEM DE FÔRMA DE PILARES CIRCULARES, COM ÁREA MÉDIA DAS SEÇÕES MAIOR QUE 0,28 M², PÉ-DIREITO SIMPLES, EM MADEIRA, 2 UTILIZAÇÕES. AF_06/2017</v>
          </cell>
          <cell r="D2277" t="str">
            <v>M2</v>
          </cell>
          <cell r="E2277">
            <v>192.53</v>
          </cell>
          <cell r="F2277" t="str">
            <v xml:space="preserve">SINAPI  </v>
          </cell>
        </row>
        <row r="2278">
          <cell r="B2278">
            <v>96259</v>
          </cell>
          <cell r="C2278" t="str">
            <v>MONTAGEM E DESMONTAGEM DE FÔRMA DE PILARES CIRCULARES, COM ÁREA MÉDIA DAS SEÇÕES MENOR OU IGUAL A 0,28 M², PÉ-DIREITO DUPLO, EM MADEIRA, 2 UTILIZAÇÕES. AF_06/2017</v>
          </cell>
          <cell r="D2278" t="str">
            <v>M2</v>
          </cell>
          <cell r="E2278">
            <v>225.47</v>
          </cell>
          <cell r="F2278" t="str">
            <v xml:space="preserve">SINAPI  </v>
          </cell>
        </row>
        <row r="2279">
          <cell r="B2279">
            <v>96529</v>
          </cell>
          <cell r="C2279" t="str">
            <v>FABRICAÇÃO, MONTAGEM E DESMONTAGEM DE FÔRMA PARA SAPATA, EM MADEIRA SERRADA, E=25 MM, 1 UTILIZAÇÃO. AF_06/2017</v>
          </cell>
          <cell r="D2279" t="str">
            <v>M2</v>
          </cell>
          <cell r="E2279">
            <v>330.01</v>
          </cell>
          <cell r="F2279" t="str">
            <v xml:space="preserve">SINAPI  </v>
          </cell>
        </row>
        <row r="2280">
          <cell r="B2280">
            <v>96530</v>
          </cell>
          <cell r="C2280" t="str">
            <v>FABRICAÇÃO, MONTAGEM E DESMONTAGEM DE FÔRMA PARA VIGA BALDRAME, EM MADEIRA SERRADA, E=25 MM, 1 UTILIZAÇÃO. AF_06/2017</v>
          </cell>
          <cell r="D2280" t="str">
            <v>M2</v>
          </cell>
          <cell r="E2280">
            <v>175.4</v>
          </cell>
          <cell r="F2280" t="str">
            <v xml:space="preserve">SINAPI  </v>
          </cell>
        </row>
        <row r="2281">
          <cell r="B2281">
            <v>96531</v>
          </cell>
          <cell r="C2281" t="str">
            <v>FABRICAÇÃO, MONTAGEM E DESMONTAGEM DE FÔRMA PARA BLOCO DE COROAMENTO, EM MADEIRA SERRADA, E=25 MM, 2 UTILIZAÇÕES. AF_06/2017</v>
          </cell>
          <cell r="D2281" t="str">
            <v>M2</v>
          </cell>
          <cell r="E2281">
            <v>121.55</v>
          </cell>
          <cell r="F2281" t="str">
            <v xml:space="preserve">SINAPI  </v>
          </cell>
        </row>
        <row r="2282">
          <cell r="B2282">
            <v>96532</v>
          </cell>
          <cell r="C2282" t="str">
            <v>FABRICAÇÃO, MONTAGEM E DESMONTAGEM DE FÔRMA PARA SAPATA, EM MADEIRA SERRADA, E=25 MM, 2 UTILIZAÇÕES. AF_06/2017</v>
          </cell>
          <cell r="D2282" t="str">
            <v>M2</v>
          </cell>
          <cell r="E2282">
            <v>206.36</v>
          </cell>
          <cell r="F2282" t="str">
            <v xml:space="preserve">SINAPI  </v>
          </cell>
        </row>
        <row r="2283">
          <cell r="B2283">
            <v>96533</v>
          </cell>
          <cell r="C2283" t="str">
            <v>FABRICAÇÃO, MONTAGEM E DESMONTAGEM DE FÔRMA PARA VIGA BALDRAME, EM MADEIRA SERRADA, E=25 MM, 2 UTILIZAÇÕES. AF_06/2017</v>
          </cell>
          <cell r="D2283" t="str">
            <v>M2</v>
          </cell>
          <cell r="E2283">
            <v>107.4</v>
          </cell>
          <cell r="F2283" t="str">
            <v xml:space="preserve">SINAPI  </v>
          </cell>
        </row>
        <row r="2284">
          <cell r="B2284">
            <v>96534</v>
          </cell>
          <cell r="C2284" t="str">
            <v>FABRICAÇÃO, MONTAGEM E DESMONTAGEM DE FÔRMA PARA BLOCO DE COROAMENTO, EM MADEIRA SERRADA, E=25 MM, 4 UTILIZAÇÕES. AF_06/2017</v>
          </cell>
          <cell r="D2284" t="str">
            <v>M2</v>
          </cell>
          <cell r="E2284">
            <v>83.65</v>
          </cell>
          <cell r="F2284" t="str">
            <v xml:space="preserve">SINAPI  </v>
          </cell>
        </row>
        <row r="2285">
          <cell r="B2285">
            <v>96535</v>
          </cell>
          <cell r="C2285" t="str">
            <v>FABRICAÇÃO, MONTAGEM E DESMONTAGEM DE FÔRMA PARA SAPATA, EM MADEIRA SERRADA, E=25 MM, 4 UTILIZAÇÕES. AF_06/2017</v>
          </cell>
          <cell r="D2285" t="str">
            <v>M2</v>
          </cell>
          <cell r="E2285">
            <v>141.94</v>
          </cell>
          <cell r="F2285" t="str">
            <v xml:space="preserve">SINAPI  </v>
          </cell>
        </row>
        <row r="2286">
          <cell r="B2286">
            <v>96536</v>
          </cell>
          <cell r="C2286" t="str">
            <v>FABRICAÇÃO, MONTAGEM E DESMONTAGEM DE FÔRMA PARA VIGA BALDRAME, EM MADEIRA SERRADA, E=25 MM, 4 UTILIZAÇÕES. AF_06/2017</v>
          </cell>
          <cell r="D2286" t="str">
            <v>M2</v>
          </cell>
          <cell r="E2286">
            <v>72.040000000000006</v>
          </cell>
          <cell r="F2286" t="str">
            <v xml:space="preserve">SINAPI  </v>
          </cell>
        </row>
        <row r="2287">
          <cell r="B2287">
            <v>96537</v>
          </cell>
          <cell r="C2287" t="str">
            <v>FABRICAÇÃO, MONTAGEM E DESMONTAGEM DE FÔRMA PARA BLOCO DE COROAMENTO, EM CHAPA DE MADEIRA COMPENSADA RESINADA, E=17 MM, 2 UTILIZAÇÕES. AF_06/2017</v>
          </cell>
          <cell r="D2287" t="str">
            <v>M2</v>
          </cell>
          <cell r="E2287">
            <v>194.99</v>
          </cell>
          <cell r="F2287" t="str">
            <v xml:space="preserve">SINAPI  </v>
          </cell>
        </row>
        <row r="2288">
          <cell r="B2288">
            <v>96538</v>
          </cell>
          <cell r="C2288" t="str">
            <v>FABRICAÇÃO, MONTAGEM E DESMONTAGEM DE FÔRMA PARA SAPATA, EM CHAPA DE MADEIRA COMPENSADA RESINADA, E=17 MM, 2 UTILIZAÇÕES. AF_06/2017</v>
          </cell>
          <cell r="D2288" t="str">
            <v>M2</v>
          </cell>
          <cell r="E2288">
            <v>282.88</v>
          </cell>
          <cell r="F2288" t="str">
            <v xml:space="preserve">SINAPI  </v>
          </cell>
        </row>
        <row r="2289">
          <cell r="B2289">
            <v>96539</v>
          </cell>
          <cell r="C2289" t="str">
            <v>FABRICAÇÃO, MONTAGEM E DESMONTAGEM DE FÔRMA PARA VIGA BALDRAME, EM CHAPA DE MADEIRA COMPENSADA RESINADA, E=17 MM, 2 UTILIZAÇÕES. AF_06/2017</v>
          </cell>
          <cell r="D2289" t="str">
            <v>M2</v>
          </cell>
          <cell r="E2289">
            <v>129.38999999999999</v>
          </cell>
          <cell r="F2289" t="str">
            <v xml:space="preserve">SINAPI  </v>
          </cell>
        </row>
        <row r="2290">
          <cell r="B2290">
            <v>96540</v>
          </cell>
          <cell r="C2290" t="str">
            <v>FABRICAÇÃO, MONTAGEM E DESMONTAGEM DE FÔRMA PARA BLOCO DE COROAMENTO, EM CHAPA DE MADEIRA COMPENSADA RESINADA, E=17 MM, 4 UTILIZAÇÕES. AF_06/2017</v>
          </cell>
          <cell r="D2290" t="str">
            <v>M2</v>
          </cell>
          <cell r="E2290">
            <v>131.80000000000001</v>
          </cell>
          <cell r="F2290" t="str">
            <v xml:space="preserve">SINAPI  </v>
          </cell>
        </row>
        <row r="2291">
          <cell r="B2291">
            <v>96541</v>
          </cell>
          <cell r="C2291" t="str">
            <v>FABRICAÇÃO, MONTAGEM E DESMONTAGEM DE FÔRMA PARA SAPATA, EM CHAPA DE MADEIRA COMPENSADA RESINADA, E=17 MM, 4 UTILIZAÇÕES. AF_06/2017</v>
          </cell>
          <cell r="D2291" t="str">
            <v>M2</v>
          </cell>
          <cell r="E2291">
            <v>192.87</v>
          </cell>
          <cell r="F2291" t="str">
            <v xml:space="preserve">SINAPI  </v>
          </cell>
        </row>
        <row r="2292">
          <cell r="B2292">
            <v>96542</v>
          </cell>
          <cell r="C2292" t="str">
            <v>FABRICAÇÃO, MONTAGEM E DESMONTAGEM DE FÔRMA PARA VIGA BALDRAME, EM CHAPA DE MADEIRA COMPENSADA RESINADA, E=17 MM, 4 UTILIZAÇÕES. AF_06/2017</v>
          </cell>
          <cell r="D2292" t="str">
            <v>M2</v>
          </cell>
          <cell r="E2292">
            <v>92.74</v>
          </cell>
          <cell r="F2292" t="str">
            <v xml:space="preserve">SINAPI  </v>
          </cell>
        </row>
        <row r="2293">
          <cell r="B2293">
            <v>96543</v>
          </cell>
          <cell r="C2293" t="str">
            <v>ARMAÇÃO DE BLOCO, VIGA BALDRAME E SAPATA UTILIZANDO AÇO CA-60 DE 5 MM - MONTAGEM. AF_06/2017</v>
          </cell>
          <cell r="D2293" t="str">
            <v>KG</v>
          </cell>
          <cell r="E2293">
            <v>20.92</v>
          </cell>
          <cell r="F2293" t="str">
            <v xml:space="preserve">SINAPI  </v>
          </cell>
        </row>
        <row r="2294">
          <cell r="B2294">
            <v>97747</v>
          </cell>
          <cell r="C2294" t="str">
            <v>MONTAGEM E DESMONTAGEM DE FÔRMA DE PILARES CIRCULARES, COM ÁREA MÉDIA DAS SEÇÕES MAIOR QUE 0,28 M², PÉ-DIREITO DUPLO, EM MADEIRA, 2 UTILIZAÇÕES.  AF_06/2017</v>
          </cell>
          <cell r="D2294" t="str">
            <v>M2</v>
          </cell>
          <cell r="E2294">
            <v>211.44</v>
          </cell>
          <cell r="F2294" t="str">
            <v xml:space="preserve">SINAPI  </v>
          </cell>
        </row>
        <row r="2295">
          <cell r="B2295">
            <v>101791</v>
          </cell>
          <cell r="C2295" t="str">
            <v>FABRICAÇÃO DE ESCORAS DO TIPO PONTALETE, EM MADEIRA, PARA PÉ-DIREITO DUPLO. AF_09/2020</v>
          </cell>
          <cell r="D2295" t="str">
            <v>M</v>
          </cell>
          <cell r="E2295">
            <v>33.49</v>
          </cell>
          <cell r="F2295" t="str">
            <v xml:space="preserve">SINAPI  </v>
          </cell>
        </row>
        <row r="2296">
          <cell r="B2296">
            <v>101792</v>
          </cell>
          <cell r="C2296" t="str">
            <v>ESCORAMENTO DE FÔRMAS DE LAJE EM MADEIRA NÃO APARELHADA, PÉ-DIREITO SIMPLES, INCLUSO TRAVAMENTO, 4 UTILIZAÇÕES. AF_09/2020</v>
          </cell>
          <cell r="D2296" t="str">
            <v>M3</v>
          </cell>
          <cell r="E2296">
            <v>17.55</v>
          </cell>
          <cell r="F2296" t="str">
            <v xml:space="preserve">SINAPI  </v>
          </cell>
        </row>
        <row r="2297">
          <cell r="B2297">
            <v>101793</v>
          </cell>
          <cell r="C2297" t="str">
            <v>ESCORAMENTO DE FÔRMAS DE LAJE EM MADEIRA NÃO APARELHADA, PÉ-DIREITO DUPLO, INCLUSO TRAVAMENTO, 4 UTILIZAÇÕES. AF_09/2020</v>
          </cell>
          <cell r="D2297" t="str">
            <v>M3</v>
          </cell>
          <cell r="E2297">
            <v>28.33</v>
          </cell>
          <cell r="F2297" t="str">
            <v xml:space="preserve">SINAPI  </v>
          </cell>
        </row>
        <row r="2298">
          <cell r="B2298">
            <v>101969</v>
          </cell>
          <cell r="C2298" t="str">
            <v>FABRICAÇÃO DE FÔRMA PARA ESCADAS, COM 2 LANCES EM "U" E LAJE PLANA, EM CHAPA DE MADEIRA COMPENSADA PLASTIFICADA, E=18 MM. AF_11/2020</v>
          </cell>
          <cell r="D2298" t="str">
            <v>M2</v>
          </cell>
          <cell r="E2298">
            <v>219.04</v>
          </cell>
          <cell r="F2298" t="str">
            <v xml:space="preserve">SINAPI  </v>
          </cell>
        </row>
        <row r="2299">
          <cell r="B2299">
            <v>101971</v>
          </cell>
          <cell r="C2299" t="str">
            <v>FABRICAÇÃO DE FÔRMA PARA ESCADAS, COM 2 LANCES EM "U" E LAJE PLANA, EM CHAPA DE MADEIRA COMPENSADA RESINADA, E= 17 MM. AF_11/2020</v>
          </cell>
          <cell r="D2299" t="str">
            <v>M2</v>
          </cell>
          <cell r="E2299">
            <v>172.72</v>
          </cell>
          <cell r="F2299" t="str">
            <v xml:space="preserve">SINAPI  </v>
          </cell>
        </row>
        <row r="2300">
          <cell r="B2300">
            <v>101973</v>
          </cell>
          <cell r="C2300" t="str">
            <v>FABRICAÇÃO DE FÔRMA PARA ESCADAS, COM 2 LANCES EM "U" E LAJE PLANA, EM MADEIRA SERRADA, E=25 MM. AF_11/2020</v>
          </cell>
          <cell r="D2300" t="str">
            <v>M2</v>
          </cell>
          <cell r="E2300">
            <v>187.95</v>
          </cell>
          <cell r="F2300" t="str">
            <v xml:space="preserve">SINAPI  </v>
          </cell>
        </row>
        <row r="2301">
          <cell r="B2301">
            <v>101974</v>
          </cell>
          <cell r="C2301" t="str">
            <v>MONTAGEM E DESMONTAGEM DE FÔRMA PARA ESCADAS, COM 2 LANCES EM "U" E LAJE PLANA, EM MADEIRA SERRADA, 1 UTILIZAÇÃO. AF_11/2020</v>
          </cell>
          <cell r="D2301" t="str">
            <v>M2</v>
          </cell>
          <cell r="E2301">
            <v>458.32</v>
          </cell>
          <cell r="F2301" t="str">
            <v xml:space="preserve">SINAPI  </v>
          </cell>
        </row>
        <row r="2302">
          <cell r="B2302">
            <v>101975</v>
          </cell>
          <cell r="C2302" t="str">
            <v>MONTAGEM E DESMONTAGEM DE FÔRMA PARA ESCADAS, COM 2 LANCES EM "U"  E LAJE PLANA, EM MADEIRA SERRADA, 2 UTILIZAÇÕES. AF_11/2020</v>
          </cell>
          <cell r="D2302" t="str">
            <v>M2</v>
          </cell>
          <cell r="E2302">
            <v>391.09</v>
          </cell>
          <cell r="F2302" t="str">
            <v xml:space="preserve">SINAPI  </v>
          </cell>
        </row>
        <row r="2303">
          <cell r="B2303">
            <v>101977</v>
          </cell>
          <cell r="C2303" t="str">
            <v>MONTAGEM E DESMONTAGEM DE FÔRMA PARA ESCADAS, COM 2 LANCES EM "U" E LAJE PLANA, EM CHAPA DE MADEIRA COMPENSADA RESINADA, 2 UTILIZAÇÕES. AF_11/2020</v>
          </cell>
          <cell r="D2303" t="str">
            <v>M2</v>
          </cell>
          <cell r="E2303">
            <v>292.10000000000002</v>
          </cell>
          <cell r="F2303" t="str">
            <v xml:space="preserve">SINAPI  </v>
          </cell>
        </row>
        <row r="2304">
          <cell r="B2304">
            <v>101980</v>
          </cell>
          <cell r="C2304" t="str">
            <v>MONTAGEM E DESMONTAGEM DE FÔRMA PARA ESCADAS, COM 2 LANCES EM "U" E LAJE PLANA, EM CHAPA DE MADEIRA COMPENSADA RESINADA, 4 UTILIZAÇÕES. AF_11/2020</v>
          </cell>
          <cell r="D2304" t="str">
            <v>M2</v>
          </cell>
          <cell r="E2304">
            <v>264.27999999999997</v>
          </cell>
          <cell r="F2304" t="str">
            <v xml:space="preserve">SINAPI  </v>
          </cell>
        </row>
        <row r="2305">
          <cell r="B2305">
            <v>101981</v>
          </cell>
          <cell r="C2305" t="str">
            <v>MONTAGEM E DESMONTAGEM DE FÔRMA PARA ESCADAS, COM 2 LANCES EM "U" E LAJE PLANA, EM CHAPA DE MADEIRA COMPENSADA PLASTIFICADA, 6 UTILIZAÇÕES. AF_11/2020</v>
          </cell>
          <cell r="D2305" t="str">
            <v>M2</v>
          </cell>
          <cell r="E2305">
            <v>221.71</v>
          </cell>
          <cell r="F2305" t="str">
            <v xml:space="preserve">SINAPI  </v>
          </cell>
        </row>
        <row r="2306">
          <cell r="B2306">
            <v>101982</v>
          </cell>
          <cell r="C2306" t="str">
            <v>MONTAGEM E DESMONTAGEM DE FÔRMA PARA ESCADAS, COM 2 LANCES EM "U" E LAJE PLANA, EM CHAPA DE MADEIRA COMPENSADA PLASTIFICADA, 8 UTILIZAÇÕES. AF_11/2020</v>
          </cell>
          <cell r="D2306" t="str">
            <v>M2</v>
          </cell>
          <cell r="E2306">
            <v>192.75</v>
          </cell>
          <cell r="F2306" t="str">
            <v xml:space="preserve">SINAPI  </v>
          </cell>
        </row>
        <row r="2307">
          <cell r="B2307">
            <v>101983</v>
          </cell>
          <cell r="C2307" t="str">
            <v>MONTAGEM E DESMONTAGEM DE FÔRMA PARA ESCADAS, COM 2 LANCES EM "U" E LAJE PLANA, EM CHAPA DE MADEIRA COMPENSADA PLASTIFICADA, 10 UTILIZAÇÕES. AF_11/2020</v>
          </cell>
          <cell r="D2307" t="str">
            <v>M2</v>
          </cell>
          <cell r="E2307">
            <v>174.5</v>
          </cell>
          <cell r="F2307" t="str">
            <v xml:space="preserve">SINAPI  </v>
          </cell>
        </row>
        <row r="2308">
          <cell r="B2308">
            <v>101985</v>
          </cell>
          <cell r="C2308" t="str">
            <v>FABRICAÇÃO DE FÔRMA PARA ESCADAS, COM 2 LANCES EM "U" E LAJE CASCATA, EM CHAPA DE MADEIRA COMPENSADA PLASTIFICADA, E=18 MM. AF_11/2020</v>
          </cell>
          <cell r="D2308" t="str">
            <v>M2</v>
          </cell>
          <cell r="E2308">
            <v>222.67</v>
          </cell>
          <cell r="F2308" t="str">
            <v xml:space="preserve">SINAPI  </v>
          </cell>
        </row>
        <row r="2309">
          <cell r="B2309">
            <v>101986</v>
          </cell>
          <cell r="C2309" t="str">
            <v>FABRICAÇÃO DE FÔRMA PARA ESCADAS, COM 2 LANCES EM "U" E LAJE CASCATA, EM CHAPA DE MADEIRA COMPENSADA RESINADA, E= 17 MM. AF_11/2020</v>
          </cell>
          <cell r="D2309" t="str">
            <v>M2</v>
          </cell>
          <cell r="E2309">
            <v>163.79</v>
          </cell>
          <cell r="F2309" t="str">
            <v xml:space="preserve">SINAPI  </v>
          </cell>
        </row>
        <row r="2310">
          <cell r="B2310">
            <v>101987</v>
          </cell>
          <cell r="C2310" t="str">
            <v>FABRICAÇÃO DE FÔRMA PARA ESCADAS, COM 2 LANCES EM "U" E LAJE CASCATA, EM MADEIRA SERRADA, E=25 MM. AF_11/2020</v>
          </cell>
          <cell r="D2310" t="str">
            <v>M2</v>
          </cell>
          <cell r="E2310">
            <v>215.45</v>
          </cell>
          <cell r="F2310" t="str">
            <v xml:space="preserve">SINAPI  </v>
          </cell>
        </row>
        <row r="2311">
          <cell r="B2311">
            <v>101988</v>
          </cell>
          <cell r="C2311" t="str">
            <v>FABRICAÇÃO DE FÔRMA PARA ESCADAS, COM 2 LANCES EM "L" E LAJE PLANA, EM CHAPA DE MADEIRA COMPENSADA PLASTIFICADA, E=18 MM. AF_11/2020</v>
          </cell>
          <cell r="D2311" t="str">
            <v>M2</v>
          </cell>
          <cell r="E2311">
            <v>226.91</v>
          </cell>
          <cell r="F2311" t="str">
            <v xml:space="preserve">SINAPI  </v>
          </cell>
        </row>
        <row r="2312">
          <cell r="B2312">
            <v>101989</v>
          </cell>
          <cell r="C2312" t="str">
            <v>FABRICAÇÃO DE FÔRMA PARA ESCADAS, COM 2 LANCES EM "L" E LAJE PLANA, EM CHAPA DE MADEIRA COMPENSADA RESINADA, E= 17 MM. AF_11/2020</v>
          </cell>
          <cell r="D2312" t="str">
            <v>M2</v>
          </cell>
          <cell r="E2312">
            <v>181.18</v>
          </cell>
          <cell r="F2312" t="str">
            <v xml:space="preserve">SINAPI  </v>
          </cell>
        </row>
        <row r="2313">
          <cell r="B2313">
            <v>101990</v>
          </cell>
          <cell r="C2313" t="str">
            <v>FABRICAÇÃO DE FÔRMA PARA ESCADAS, COM 2 LANCES EM "L" E LAJE PLANA, EM MADEIRA SERRADA, E=25 MM. AF_11/2020</v>
          </cell>
          <cell r="D2313" t="str">
            <v>M2</v>
          </cell>
          <cell r="E2313">
            <v>201.96</v>
          </cell>
          <cell r="F2313" t="str">
            <v xml:space="preserve">SINAPI  </v>
          </cell>
        </row>
        <row r="2314">
          <cell r="B2314">
            <v>101991</v>
          </cell>
          <cell r="C2314" t="str">
            <v>FABRICAÇÃO DE FÔRMA PARA ESCADAS, COM 2 LANCES EM "L" E LAJE CASCATA, EM CHAPA DE MADEIRA COMPENSADA PLASTIFICADA, E=18 MM. AF_11/2020</v>
          </cell>
          <cell r="D2314" t="str">
            <v>M2</v>
          </cell>
          <cell r="E2314">
            <v>222.4</v>
          </cell>
          <cell r="F2314" t="str">
            <v xml:space="preserve">SINAPI  </v>
          </cell>
        </row>
        <row r="2315">
          <cell r="B2315">
            <v>101992</v>
          </cell>
          <cell r="C2315" t="str">
            <v>FABRICAÇÃO DE FÔRMA PARA ESCADAS, COM 2 LANCES EM "L" E LAJE CASCATA, EM CHAPA DE MADEIRA COMPENSADA RESINADA, E= 17 MM. AF_11/2020</v>
          </cell>
          <cell r="D2315" t="str">
            <v>M2</v>
          </cell>
          <cell r="E2315">
            <v>166.11</v>
          </cell>
          <cell r="F2315" t="str">
            <v xml:space="preserve">SINAPI  </v>
          </cell>
        </row>
        <row r="2316">
          <cell r="B2316">
            <v>101993</v>
          </cell>
          <cell r="C2316" t="str">
            <v>FABRICAÇÃO DE FÔRMA PARA ESCADAS, COM 2 LANCES EM "L" E LAJE CASCATA, EM MADEIRA SERRADA, E=25 MM. AF_11/2020</v>
          </cell>
          <cell r="D2316" t="str">
            <v>M2</v>
          </cell>
          <cell r="E2316">
            <v>251.13</v>
          </cell>
          <cell r="F2316" t="str">
            <v xml:space="preserve">SINAPI  </v>
          </cell>
        </row>
        <row r="2317">
          <cell r="B2317">
            <v>101994</v>
          </cell>
          <cell r="C2317" t="str">
            <v>FABRICAÇÃO DE FÔRMA PARA ESCADAS, COM 1 LANCE E LAJE PLANA, EM CHAPA DE MADEIRA COMPENSADA PLASTIFICADA, E=18 MM. AF_11/2020</v>
          </cell>
          <cell r="D2317" t="str">
            <v>M2</v>
          </cell>
          <cell r="E2317">
            <v>241.12</v>
          </cell>
          <cell r="F2317" t="str">
            <v xml:space="preserve">SINAPI  </v>
          </cell>
        </row>
        <row r="2318">
          <cell r="B2318">
            <v>101995</v>
          </cell>
          <cell r="C2318" t="str">
            <v>FABRICAÇÃO DE FÔRMA PARA ESCADAS, COM 1 LANCE E LAJE PLANA, EM CHAPA DE MADEIRA COMPENSADA RESINADA, E= 17 MM. AF_11/2020</v>
          </cell>
          <cell r="D2318" t="str">
            <v>M2</v>
          </cell>
          <cell r="E2318">
            <v>189.78</v>
          </cell>
          <cell r="F2318" t="str">
            <v xml:space="preserve">SINAPI  </v>
          </cell>
        </row>
        <row r="2319">
          <cell r="B2319">
            <v>101996</v>
          </cell>
          <cell r="C2319" t="str">
            <v>FABRICAÇÃO DE FÔRMA PARA ESCADAS, COM 1 LANCE E LAJE PLANA, EM MADEIRA SERRADA, E=25 MM. AF_11/2020</v>
          </cell>
          <cell r="D2319" t="str">
            <v>M2</v>
          </cell>
          <cell r="E2319">
            <v>216.24</v>
          </cell>
          <cell r="F2319" t="str">
            <v xml:space="preserve">SINAPI  </v>
          </cell>
        </row>
        <row r="2320">
          <cell r="B2320">
            <v>101997</v>
          </cell>
          <cell r="C2320" t="str">
            <v>FABRICAÇÃO DE FÔRMA PARA ESCADAS, COM 1 LANCE E LAJE CASCATA, EM CHAPA DE MADEIRA COMPENSADA PLASTIFICADA, E=18 MM. AF_11/2020</v>
          </cell>
          <cell r="D2320" t="str">
            <v>M2</v>
          </cell>
          <cell r="E2320">
            <v>221.58</v>
          </cell>
          <cell r="F2320" t="str">
            <v xml:space="preserve">SINAPI  </v>
          </cell>
        </row>
        <row r="2321">
          <cell r="B2321">
            <v>101998</v>
          </cell>
          <cell r="C2321" t="str">
            <v>FABRICAÇÃO DE FÔRMA PARA ESCADAS, COM 1 LANCE E LAJE CASCATA, EM CHAPA DE MADEIRA COMPENSADA RESINADA, E= 17 MM. AF_11/2020</v>
          </cell>
          <cell r="D2321" t="str">
            <v>M2</v>
          </cell>
          <cell r="E2321">
            <v>164.01</v>
          </cell>
          <cell r="F2321" t="str">
            <v xml:space="preserve">SINAPI  </v>
          </cell>
        </row>
        <row r="2322">
          <cell r="B2322">
            <v>101999</v>
          </cell>
          <cell r="C2322" t="str">
            <v>FABRICAÇÃO DE FÔRMA PARA ESCADAS, COM 1 LANCE E LAJE CASCATA, EM MADEIRA SERRADA, E=25 MM. AF_11/2020</v>
          </cell>
          <cell r="D2322" t="str">
            <v>M2</v>
          </cell>
          <cell r="E2322">
            <v>268.25</v>
          </cell>
          <cell r="F2322" t="str">
            <v xml:space="preserve">SINAPI  </v>
          </cell>
        </row>
        <row r="2323">
          <cell r="B2323">
            <v>102000</v>
          </cell>
          <cell r="C2323" t="str">
            <v>MONTAGEM E DESMONTAGEM DE FÔRMA PARA ESCADAS, COM 2 LANCES EM "U" E LAJE CASCATA, EM MADEIRA SERRADA, 1 UTILIZAÇÃO. AF_11/2020</v>
          </cell>
          <cell r="D2323" t="str">
            <v>M2</v>
          </cell>
          <cell r="E2323">
            <v>451.18</v>
          </cell>
          <cell r="F2323" t="str">
            <v xml:space="preserve">SINAPI  </v>
          </cell>
        </row>
        <row r="2324">
          <cell r="B2324">
            <v>102001</v>
          </cell>
          <cell r="C2324" t="str">
            <v>MONTAGEM E DESMONTAGEM DE FÔRMA PARA ESCADAS, COM 2 LANCES EM "U" E LAJE CASCATA, EM MADEIRA SERRADA, 2 UTILIZAÇÕES. AF_11/2020</v>
          </cell>
          <cell r="D2324" t="str">
            <v>M2</v>
          </cell>
          <cell r="E2324">
            <v>388.73</v>
          </cell>
          <cell r="F2324" t="str">
            <v xml:space="preserve">SINAPI  </v>
          </cell>
        </row>
        <row r="2325">
          <cell r="B2325">
            <v>102002</v>
          </cell>
          <cell r="C2325" t="str">
            <v>MONTAGEM E DESMONTAGEM DE FÔRMA PARA ESCADAS, COM 2 LANCES EM "U" E LAJE CASCATA, EM CHAPA DE MADEIRA COMPENSADA RESINADA, 2 UTILIZAÇÕES. AF_11/2020</v>
          </cell>
          <cell r="D2325" t="str">
            <v>M2</v>
          </cell>
          <cell r="E2325">
            <v>285.16000000000003</v>
          </cell>
          <cell r="F2325" t="str">
            <v xml:space="preserve">SINAPI  </v>
          </cell>
        </row>
        <row r="2326">
          <cell r="B2326">
            <v>102003</v>
          </cell>
          <cell r="C2326" t="str">
            <v>MONTAGEM E DESMONTAGEM DE FÔRMA PARA ESCADAS, COM 2 LANCES EM "U" E LAJE CASCATA, EM CHAPA DE MADEIRA COMPENSADA RESINADA, 4 UTILIZAÇÕES. AF_11/2020</v>
          </cell>
          <cell r="D2326" t="str">
            <v>M2</v>
          </cell>
          <cell r="E2326">
            <v>259.66000000000003</v>
          </cell>
          <cell r="F2326" t="str">
            <v xml:space="preserve">SINAPI  </v>
          </cell>
        </row>
        <row r="2327">
          <cell r="B2327">
            <v>102004</v>
          </cell>
          <cell r="C2327" t="str">
            <v>MONTAGEM E DESMONTAGEM DE FÔRMA PARA ESCADAS, COM 2 LANCES EM "U" E LAJE CASCATA, EM CHAPA DE MADEIRA COMPENSADA PLASTIFICADA, 6 UTILIZAÇÕES. AF_11/2020</v>
          </cell>
          <cell r="D2327" t="str">
            <v>M2</v>
          </cell>
          <cell r="E2327">
            <v>225.05</v>
          </cell>
          <cell r="F2327" t="str">
            <v xml:space="preserve">SINAPI  </v>
          </cell>
        </row>
        <row r="2328">
          <cell r="B2328">
            <v>102005</v>
          </cell>
          <cell r="C2328" t="str">
            <v>MONTAGEM E DESMONTAGEM DE FÔRMA PARA ESCADAS, COM 2 LANCES EM "U" E LAJE CASCATA, EM CHAPA DE MADEIRA COMPENSADA PLASTIFICADA, 8 UTILIZAÇÕES. AF_11/2020</v>
          </cell>
          <cell r="D2328" t="str">
            <v>M2</v>
          </cell>
          <cell r="E2328">
            <v>195.7</v>
          </cell>
          <cell r="F2328" t="str">
            <v xml:space="preserve">SINAPI  </v>
          </cell>
        </row>
        <row r="2329">
          <cell r="B2329">
            <v>102006</v>
          </cell>
          <cell r="C2329" t="str">
            <v>MONTAGEM E DESMONTAGEM DE FÔRMA PARA ESCADAS, COM 2 LANCES EM "U" E LAJE CASCATA, EM CHAPA DE MADEIRA COMPENSADA PLASTIFICADA, 10 UTILIZAÇÕES. AF_11/2020</v>
          </cell>
          <cell r="D2329" t="str">
            <v>M2</v>
          </cell>
          <cell r="E2329">
            <v>177.19</v>
          </cell>
          <cell r="F2329" t="str">
            <v xml:space="preserve">SINAPI  </v>
          </cell>
        </row>
        <row r="2330">
          <cell r="B2330">
            <v>102007</v>
          </cell>
          <cell r="C2330" t="str">
            <v>MONTAGEM E DESMONTAGEM DE FÔRMA PARA ESCADAS, COM 2 LANCES EM "L" E LAJE PLANA, EM MADEIRA SERRADA, 1 UTILIZAÇÃO. AF_11/2020</v>
          </cell>
          <cell r="D2330" t="str">
            <v>M2</v>
          </cell>
          <cell r="E2330">
            <v>450.68</v>
          </cell>
          <cell r="F2330" t="str">
            <v xml:space="preserve">SINAPI  </v>
          </cell>
        </row>
        <row r="2331">
          <cell r="B2331">
            <v>102008</v>
          </cell>
          <cell r="C2331" t="str">
            <v>MONTAGEM E DESMONTAGEM DE FÔRMA PARA ESCADAS, COM 2 LANCES EM "L" E LAJE PLANA, EM MADEIRA SERRADA, 2 UTILIZAÇÕES. AF_11/2020</v>
          </cell>
          <cell r="D2331" t="str">
            <v>M2</v>
          </cell>
          <cell r="E2331">
            <v>378.01</v>
          </cell>
          <cell r="F2331" t="str">
            <v xml:space="preserve">SINAPI  </v>
          </cell>
        </row>
        <row r="2332">
          <cell r="B2332">
            <v>102009</v>
          </cell>
          <cell r="C2332" t="str">
            <v>MONTAGEM E DESMONTAGEM DE FÔRMA PARA ESCADAS, COM 2 LANCES EM "L" E LAJE PLANA, EM CHAPA DE MADEIRA COMPENSADA RESINADA, 2 UTILIZAÇÕES. AF_11/2020</v>
          </cell>
          <cell r="D2332" t="str">
            <v>M2</v>
          </cell>
          <cell r="E2332">
            <v>295.74</v>
          </cell>
          <cell r="F2332" t="str">
            <v xml:space="preserve">SINAPI  </v>
          </cell>
        </row>
        <row r="2333">
          <cell r="B2333">
            <v>102010</v>
          </cell>
          <cell r="C2333" t="str">
            <v>MONTAGEM E DESMONTAGEM DE FÔRMA PARA ESCADAS, COM 2 LANCES EM "L" E LAJE PLANA, EM CHAPA DE MADEIRA COMPENSADA RESINADA, 4 UTILIZAÇÕES. AF_11/2020</v>
          </cell>
          <cell r="D2333" t="str">
            <v>M2</v>
          </cell>
          <cell r="E2333">
            <v>265.7</v>
          </cell>
          <cell r="F2333" t="str">
            <v xml:space="preserve">SINAPI  </v>
          </cell>
        </row>
        <row r="2334">
          <cell r="B2334">
            <v>102011</v>
          </cell>
          <cell r="C2334" t="str">
            <v>MONTAGEM E DESMONTAGEM DE FÔRMA PARA ESCADAS, COM 2 LANCES EM "L" E LAJE PLANA, EM CHAPA DE MADEIRA COMPENSADA PLASTIFICADA, 6 UTILIZAÇÕES. AF_11/2020</v>
          </cell>
          <cell r="D2334" t="str">
            <v>M2</v>
          </cell>
          <cell r="E2334">
            <v>220.82</v>
          </cell>
          <cell r="F2334" t="str">
            <v xml:space="preserve">SINAPI  </v>
          </cell>
        </row>
        <row r="2335">
          <cell r="B2335">
            <v>102012</v>
          </cell>
          <cell r="C2335" t="str">
            <v>MONTAGEM E DESMONTAGEM DE FÔRMA PARA ESCADAS, COM 2 LANCES EM "L" E LAJE PLANA, EM CHAPA DE MADEIRA COMPENSADA PLASTIFICADA, 8 UTILIZAÇÕES. AF_11/2020</v>
          </cell>
          <cell r="D2335" t="str">
            <v>M2</v>
          </cell>
          <cell r="E2335">
            <v>191</v>
          </cell>
          <cell r="F2335" t="str">
            <v xml:space="preserve">SINAPI  </v>
          </cell>
        </row>
        <row r="2336">
          <cell r="B2336">
            <v>102013</v>
          </cell>
          <cell r="C2336" t="str">
            <v>MONTAGEM E DESMONTAGEM DE FÔRMA PARA ESCADAS, COM 2 LANCES EM "L" E LAJE PLANA, EM CHAPA DE MADEIRA COMPENSADA PLASTIFICADA, 10 UTILIZAÇÕES. AF_11/2020</v>
          </cell>
          <cell r="D2336" t="str">
            <v>M2</v>
          </cell>
          <cell r="E2336">
            <v>174.46</v>
          </cell>
          <cell r="F2336" t="str">
            <v xml:space="preserve">SINAPI  </v>
          </cell>
        </row>
        <row r="2337">
          <cell r="B2337">
            <v>102014</v>
          </cell>
          <cell r="C2337" t="str">
            <v>MONTAGEM E DESMONTAGEM DE FÔRMA PARA ESCADAS, COM 2 LANCES EM "L" E LAJE CASCATA, EM MADEIRA SERRADA, 1 UTILIZAÇÃO. AF_11/2020</v>
          </cell>
          <cell r="D2337" t="str">
            <v>M2</v>
          </cell>
          <cell r="E2337">
            <v>486.35</v>
          </cell>
          <cell r="F2337" t="str">
            <v xml:space="preserve">SINAPI  </v>
          </cell>
        </row>
        <row r="2338">
          <cell r="B2338">
            <v>102015</v>
          </cell>
          <cell r="C2338" t="str">
            <v>MONTAGEM E DESMONTAGEM DE FÔRMA PARA ESCADAS, COM 2 LANCES EM "L" E LAJE CASCATA, EM MADEIRA SERRADA, 2 UTILIZAÇÕES. AF_11/2020</v>
          </cell>
          <cell r="D2338" t="str">
            <v>M2</v>
          </cell>
          <cell r="E2338">
            <v>408.43</v>
          </cell>
          <cell r="F2338" t="str">
            <v xml:space="preserve">SINAPI  </v>
          </cell>
        </row>
        <row r="2339">
          <cell r="B2339">
            <v>102016</v>
          </cell>
          <cell r="C2339" t="str">
            <v>MONTAGEM E DESMONTAGEM DE FÔRMA PARA ESCADAS, COM 2 LANCES EM "L" E LAJE CASCATA, EM CHAPA DE MADEIRA COMPENSADA RESINADA, 2 UTILIZAÇÕES. AF_11/2020</v>
          </cell>
          <cell r="D2339" t="str">
            <v>M2</v>
          </cell>
          <cell r="E2339">
            <v>283.89</v>
          </cell>
          <cell r="F2339" t="str">
            <v xml:space="preserve">SINAPI  </v>
          </cell>
        </row>
        <row r="2340">
          <cell r="B2340">
            <v>102017</v>
          </cell>
          <cell r="C2340" t="str">
            <v>MONTAGEM E DESMONTAGEM DE FÔRMA PARA ESCADAS, COM 2 LANCES EM "L" E LAJE CASCATA, EM CHAPA DE MADEIRA COMPENSADA RESINADA, 4 UTILIZAÇÕES. AF_11/2020</v>
          </cell>
          <cell r="D2340" t="str">
            <v>M2</v>
          </cell>
          <cell r="E2340">
            <v>256.58</v>
          </cell>
          <cell r="F2340" t="str">
            <v xml:space="preserve">SINAPI  </v>
          </cell>
        </row>
        <row r="2341">
          <cell r="B2341">
            <v>102036</v>
          </cell>
          <cell r="C2341" t="str">
            <v>MONTAGEM E DESMONTAGEM DE FÔRMA PARA ESCADAS, COM 2 LANCES EM "L" E LAJE CASCATA, EM CHAPA DE MADEIRA COMPENSADA PLASTIFICADA, 6 UTILIZAÇÕES. AF_11/2020</v>
          </cell>
          <cell r="D2341" t="str">
            <v>M2</v>
          </cell>
          <cell r="E2341">
            <v>220.17</v>
          </cell>
          <cell r="F2341" t="str">
            <v xml:space="preserve">SINAPI  </v>
          </cell>
        </row>
        <row r="2342">
          <cell r="B2342">
            <v>102037</v>
          </cell>
          <cell r="C2342" t="str">
            <v>MONTAGEM E DESMONTAGEM DE FÔRMA PARA ESCADAS, COM 2 LANCES EM "L" E LAJE CASCATA, EM CHAPA DE MADEIRA COMPENSADA PLASTIFICADA, 8 UTILIZAÇÕES. AF_11/2020</v>
          </cell>
          <cell r="D2342" t="str">
            <v>M2</v>
          </cell>
          <cell r="E2342">
            <v>190.85</v>
          </cell>
          <cell r="F2342" t="str">
            <v xml:space="preserve">SINAPI  </v>
          </cell>
        </row>
        <row r="2343">
          <cell r="B2343">
            <v>102038</v>
          </cell>
          <cell r="C2343" t="str">
            <v>MONTAGEM E DESMONTAGEM DE FÔRMA PARA ESCADAS, COM 2 LANCES EM "L" E LAJE CASCATA, EM CHAPA DE MADEIRA COMPENSADA PLASTIFICADA, 10 UTILIZAÇÕES. AF_11/2020</v>
          </cell>
          <cell r="D2343" t="str">
            <v>M2</v>
          </cell>
          <cell r="E2343">
            <v>174.58</v>
          </cell>
          <cell r="F2343" t="str">
            <v xml:space="preserve">SINAPI  </v>
          </cell>
        </row>
        <row r="2344">
          <cell r="B2344">
            <v>102039</v>
          </cell>
          <cell r="C2344" t="str">
            <v>MONTAGEM E DESMONTAGEM DE FÔRMA PARA ESCADAS, COM 1 LANCE E LAJE PLANA, EM MADEIRA SERRADA, 1 UTILIZAÇÃO. AF_11/2020</v>
          </cell>
          <cell r="D2344" t="str">
            <v>M2</v>
          </cell>
          <cell r="E2344">
            <v>466.72</v>
          </cell>
          <cell r="F2344" t="str">
            <v xml:space="preserve">SINAPI  </v>
          </cell>
        </row>
        <row r="2345">
          <cell r="B2345">
            <v>102040</v>
          </cell>
          <cell r="C2345" t="str">
            <v>MONTAGEM E DESMONTAGEM DE FÔRMA PARA ESCADAS, COM 1 LANCE E LAJE PLANA, EM MADEIRA SERRADA, 2 UTILIZAÇÕES. AF_11/2020</v>
          </cell>
          <cell r="D2345" t="str">
            <v>M2</v>
          </cell>
          <cell r="E2345">
            <v>390.15</v>
          </cell>
          <cell r="F2345" t="str">
            <v xml:space="preserve">SINAPI  </v>
          </cell>
        </row>
        <row r="2346">
          <cell r="B2346">
            <v>102041</v>
          </cell>
          <cell r="C2346" t="str">
            <v>MONTAGEM E DESMONTAGEM DE FÔRMA PARA ESCADAS, COM 1 LANCE E LAJE PLANA, EM CHAPA DE MADEIRA COMPENSADA RESINADA, 2 UTILIZAÇÕES. AF_11/2020</v>
          </cell>
          <cell r="D2346" t="str">
            <v>M2</v>
          </cell>
          <cell r="E2346">
            <v>299.14</v>
          </cell>
          <cell r="F2346" t="str">
            <v xml:space="preserve">SINAPI  </v>
          </cell>
        </row>
        <row r="2347">
          <cell r="B2347">
            <v>102042</v>
          </cell>
          <cell r="C2347" t="str">
            <v>MONTAGEM E DESMONTAGEM DE FÔRMA PARA ESCADAS, COM 1 LANCE E LAJE PLANA, EM CHAPA DE MADEIRA COMPENSADA RESINADA, 4 UTILIZAÇÕES. AF_11/2020</v>
          </cell>
          <cell r="D2347" t="str">
            <v>M2</v>
          </cell>
          <cell r="E2347">
            <v>266.74</v>
          </cell>
          <cell r="F2347" t="str">
            <v xml:space="preserve">SINAPI  </v>
          </cell>
        </row>
        <row r="2348">
          <cell r="B2348">
            <v>102043</v>
          </cell>
          <cell r="C2348" t="str">
            <v>MONTAGEM E DESMONTAGEM DE FÔRMA PARA ESCADAS, COM 1 LANCE E LAJE PLANA, EM CHAPA DE MADEIRA COMPENSADA PLASTIFICADA, 6 UTILIZAÇÕES. AF_11/2020</v>
          </cell>
          <cell r="D2348" t="str">
            <v>M2</v>
          </cell>
          <cell r="E2348">
            <v>222.92</v>
          </cell>
          <cell r="F2348" t="str">
            <v xml:space="preserve">SINAPI  </v>
          </cell>
        </row>
        <row r="2349">
          <cell r="B2349">
            <v>102044</v>
          </cell>
          <cell r="C2349" t="str">
            <v>MONTAGEM E DESMONTAGEM DE FÔRMA PARA ESCADAS, COM 1 LANCE E LAJE PLANA, EM CHAPA DE MADEIRA COMPENSADA PLASTIFICADA, 8 UTILIZAÇÕES. AF_11/2020</v>
          </cell>
          <cell r="D2349" t="str">
            <v>M2</v>
          </cell>
          <cell r="E2349">
            <v>193.95</v>
          </cell>
          <cell r="F2349" t="str">
            <v xml:space="preserve">SINAPI  </v>
          </cell>
        </row>
        <row r="2350">
          <cell r="B2350">
            <v>102045</v>
          </cell>
          <cell r="C2350" t="str">
            <v>MONTAGEM E DESMONTAGEM DE FÔRMA PARA ESCADAS, COM 1 LANCE E LAJE PLANA, EM CHAPA DE MADEIRA COMPENSADA PLASTIFICADA, 10 UTILIZAÇÕES. AF_11/2020</v>
          </cell>
          <cell r="D2350" t="str">
            <v>M2</v>
          </cell>
          <cell r="E2350">
            <v>176.56</v>
          </cell>
          <cell r="F2350" t="str">
            <v xml:space="preserve">SINAPI  </v>
          </cell>
        </row>
        <row r="2351">
          <cell r="B2351">
            <v>102046</v>
          </cell>
          <cell r="C2351" t="str">
            <v>MONTAGEM E DESMONTAGEM DE FÔRMA PARA ESCADAS, COM 1 LANCE E LAJE CASCATA, EM MADEIRA SERRADA, 1 UTILIZAÇÃO. AF_11/2020</v>
          </cell>
          <cell r="D2351" t="str">
            <v>M2</v>
          </cell>
          <cell r="E2351">
            <v>490.81</v>
          </cell>
          <cell r="F2351" t="str">
            <v xml:space="preserve">SINAPI  </v>
          </cell>
        </row>
        <row r="2352">
          <cell r="B2352">
            <v>102047</v>
          </cell>
          <cell r="C2352" t="str">
            <v>MONTAGEM E DESMONTAGEM DE FÔRMA PARA ESCADAS, COM 1 LANCE E LAJE CASCATA, EM MADEIRA SERRADA, 2 UTILIZAÇÕES. AF_11/2020</v>
          </cell>
          <cell r="D2352" t="str">
            <v>M2</v>
          </cell>
          <cell r="E2352">
            <v>419.1</v>
          </cell>
          <cell r="F2352" t="str">
            <v xml:space="preserve">SINAPI  </v>
          </cell>
        </row>
        <row r="2353">
          <cell r="B2353">
            <v>102048</v>
          </cell>
          <cell r="C2353" t="str">
            <v>MONTAGEM E DESMONTAGEM DE FÔRMA PARA ESCADAS, COM 1 LANCE E LAJE CASCATA, EM CHAPA DE MADEIRA COMPENSADA RESINADA, 2 UTILIZAÇÕES. AF_11/2020</v>
          </cell>
          <cell r="D2353" t="str">
            <v>M2</v>
          </cell>
          <cell r="E2353">
            <v>279.23</v>
          </cell>
          <cell r="F2353" t="str">
            <v xml:space="preserve">SINAPI  </v>
          </cell>
        </row>
        <row r="2354">
          <cell r="B2354">
            <v>102049</v>
          </cell>
          <cell r="C2354" t="str">
            <v>MONTAGEM E DESMONTAGEM DE FÔRMA PARA ESCADAS, COM 1 LANCE E LAJE CASCATA, EM CHAPA DE MADEIRA COMPENSADA RESINADA, 4 UTILIZAÇÕES. AF_11/2020</v>
          </cell>
          <cell r="D2354" t="str">
            <v>M2</v>
          </cell>
          <cell r="E2354">
            <v>249.68</v>
          </cell>
          <cell r="F2354" t="str">
            <v xml:space="preserve">SINAPI  </v>
          </cell>
        </row>
        <row r="2355">
          <cell r="B2355">
            <v>102050</v>
          </cell>
          <cell r="C2355" t="str">
            <v>MONTAGEM E DESMONTAGEM DE FÔRMA PARA ESCADAS, COM 1 LANCE E LAJE CASCATA, EM CHAPA DE MADEIRA COMPENSADA PLASTIFICADA, 6 UTILIZAÇÕES. AF_11/2020</v>
          </cell>
          <cell r="D2355" t="str">
            <v>M2</v>
          </cell>
          <cell r="E2355">
            <v>215.79</v>
          </cell>
          <cell r="F2355" t="str">
            <v xml:space="preserve">SINAPI  </v>
          </cell>
        </row>
        <row r="2356">
          <cell r="B2356">
            <v>102051</v>
          </cell>
          <cell r="C2356" t="str">
            <v>MONTAGEM E DESMONTAGEM DE FÔRMA PARA ESCADAS, COM 1 LANCE E LAJE CASCATA, EM CHAPA DE MADEIRA COMPENSADA PLASTIFICADA, 8 UTILIZAÇÕES. AF_11/2020</v>
          </cell>
          <cell r="D2356" t="str">
            <v>M2</v>
          </cell>
          <cell r="E2356">
            <v>186.56</v>
          </cell>
          <cell r="F2356" t="str">
            <v xml:space="preserve">SINAPI  </v>
          </cell>
        </row>
        <row r="2357">
          <cell r="B2357">
            <v>102052</v>
          </cell>
          <cell r="C2357" t="str">
            <v>MONTAGEM E DESMONTAGEM DE FÔRMA PARA ESCADAS, COM 1 LANCE E LAJE CASCATA, EM CHAPA DE MADEIRA COMPENSADA PLASTIFICADA, 10 UTILIZAÇÕES. AF_11/2020</v>
          </cell>
          <cell r="D2357" t="str">
            <v>M2</v>
          </cell>
          <cell r="E2357">
            <v>170.35</v>
          </cell>
          <cell r="F2357" t="str">
            <v xml:space="preserve">SINAPI  </v>
          </cell>
        </row>
        <row r="2358">
          <cell r="B2358">
            <v>102059</v>
          </cell>
          <cell r="C2358" t="str">
            <v>MONTAGEM E DESMONTAGEM DE FÔRMA PARA ESCADA DUPLA COM 2 LANCES EM "X" E LAJE PLANA, EM MADEIRA SERRADA, 1 UTILIZAÇÃO. AF_11/2020</v>
          </cell>
          <cell r="D2358" t="str">
            <v>M2</v>
          </cell>
          <cell r="E2358">
            <v>440.6</v>
          </cell>
          <cell r="F2358" t="str">
            <v xml:space="preserve">SINAPI  </v>
          </cell>
        </row>
        <row r="2359">
          <cell r="B2359">
            <v>102060</v>
          </cell>
          <cell r="C2359" t="str">
            <v>MONTAGEM E DESMONTAGEM DE FÔRMA PARA ESCADA DUPLA COM 2 LANCES EM "X" E LAJE PLANA, EM MADEIRA SERRADA, 2 UTILIZAÇÕES. AF_11/2020</v>
          </cell>
          <cell r="D2359" t="str">
            <v>M2</v>
          </cell>
          <cell r="E2359">
            <v>371.69</v>
          </cell>
          <cell r="F2359" t="str">
            <v xml:space="preserve">SINAPI  </v>
          </cell>
        </row>
        <row r="2360">
          <cell r="B2360">
            <v>102061</v>
          </cell>
          <cell r="C2360" t="str">
            <v>MONTAGEM E DESMONTAGEM DE FÔRMA PARA ESCADA DUPLA COM 2 LANCES EM "X" E LAJE PLANA, EM CHAPA DE MADEIRA COMPENSADA RESINADA, 2 UTILIZAÇÕES. AF_11/2020</v>
          </cell>
          <cell r="D2360" t="str">
            <v>M2</v>
          </cell>
          <cell r="E2360">
            <v>277.14999999999998</v>
          </cell>
          <cell r="F2360" t="str">
            <v xml:space="preserve">SINAPI  </v>
          </cell>
        </row>
        <row r="2361">
          <cell r="B2361">
            <v>102062</v>
          </cell>
          <cell r="C2361" t="str">
            <v>MONTAGEM E DESMONTAGEM DE FÔRMA PARA ESCADA DUPLA COM 2 LANCES EM "X" E LAJE PLANA, EM CHAPA DE MADEIRA COMPENSADA RESINADA, 4 UTILIZAÇÕES. AF_11/2020</v>
          </cell>
          <cell r="D2361" t="str">
            <v>M2</v>
          </cell>
          <cell r="E2361">
            <v>251.82</v>
          </cell>
          <cell r="F2361" t="str">
            <v xml:space="preserve">SINAPI  </v>
          </cell>
        </row>
        <row r="2362">
          <cell r="B2362">
            <v>102063</v>
          </cell>
          <cell r="C2362" t="str">
            <v>MONTAGEM E DESMONTAGEM DE FÔRMA PARA ESCADA DUPLA COM 2 LANCES EM "X" E LAJE PLANA, EM CHAPA DE MADEIRA COMPENSADA PLASTIFICADA, 6 UTILIZAÇÕES. AF_11/2020</v>
          </cell>
          <cell r="D2362" t="str">
            <v>M2</v>
          </cell>
          <cell r="E2362">
            <v>209.08</v>
          </cell>
          <cell r="F2362" t="str">
            <v xml:space="preserve">SINAPI  </v>
          </cell>
        </row>
        <row r="2363">
          <cell r="B2363">
            <v>102064</v>
          </cell>
          <cell r="C2363" t="str">
            <v>MONTAGEM E DESMONTAGEM DE FÔRMA PARA ESCADA DUPLA COM 2 LANCES EM "X" E LAJE PLANA, EM CHAPA DE MADEIRA COMPENSADA PLASTIFICADA, 8 UTILIZAÇÕES. AF_11/2020</v>
          </cell>
          <cell r="D2363" t="str">
            <v>M2</v>
          </cell>
          <cell r="E2363">
            <v>179.56</v>
          </cell>
          <cell r="F2363" t="str">
            <v xml:space="preserve">SINAPI  </v>
          </cell>
        </row>
        <row r="2364">
          <cell r="B2364">
            <v>102065</v>
          </cell>
          <cell r="C2364" t="str">
            <v>MONTAGEM E DESMONTAGEM DE FÔRMA PARA ESCADA DUPLA COM 2 LANCES EM "X" E LAJE PLANA, EM CHAPA DE MADEIRA COMPENSADA PLASTIFICADA, 10 UTILIZAÇÕES. AF_11/2020</v>
          </cell>
          <cell r="D2364" t="str">
            <v>M2</v>
          </cell>
          <cell r="E2364">
            <v>163.25</v>
          </cell>
          <cell r="F2364" t="str">
            <v xml:space="preserve">SINAPI  </v>
          </cell>
        </row>
        <row r="2365">
          <cell r="B2365">
            <v>102066</v>
          </cell>
          <cell r="C2365" t="str">
            <v>MONTAGEM E DESMONTAGEM DE FÔRMA PARA ESCADA DUPLA COM 2 LANCES EM "X" E LAJE CASCATA, EM MADEIRA SERRADA, 1 UTILIZAÇÃO. AF_11/2020</v>
          </cell>
          <cell r="D2365" t="str">
            <v>M2</v>
          </cell>
          <cell r="E2365">
            <v>443.21</v>
          </cell>
          <cell r="F2365" t="str">
            <v xml:space="preserve">SINAPI  </v>
          </cell>
        </row>
        <row r="2366">
          <cell r="B2366">
            <v>102067</v>
          </cell>
          <cell r="C2366" t="str">
            <v>MONTAGEM E DESMONTAGEM DE FÔRMA PARA ESCADA DUPLA COM 2 LANCES EM "X" E LAJE CASCATA, EM MADEIRA SERRADA, 2 UTILIZAÇÕES. AF_11/2020</v>
          </cell>
          <cell r="D2366" t="str">
            <v>M2</v>
          </cell>
          <cell r="E2366">
            <v>379.97</v>
          </cell>
          <cell r="F2366" t="str">
            <v xml:space="preserve">SINAPI  </v>
          </cell>
        </row>
        <row r="2367">
          <cell r="B2367">
            <v>102068</v>
          </cell>
          <cell r="C2367" t="str">
            <v>MONTAGEM E DESMONTAGEM DE FÔRMA PARA ESCADA DUPLA COM 2 LANCES EM "X" E LAJE CASCATA, EM CHAPA DE MADEIRA COMPENSADA RESINADA, 2 UTILIZAÇÕES. AF_11/2020</v>
          </cell>
          <cell r="D2367" t="str">
            <v>M2</v>
          </cell>
          <cell r="E2367">
            <v>254.77</v>
          </cell>
          <cell r="F2367" t="str">
            <v xml:space="preserve">SINAPI  </v>
          </cell>
        </row>
        <row r="2368">
          <cell r="B2368">
            <v>102069</v>
          </cell>
          <cell r="C2368" t="str">
            <v>MONTAGEM E DESMONTAGEM DE FÔRMA PARA ESCADA DUPLA COM 2 LANCES EM "X" E LAJE CASCATA, EM CHAPA DE MADEIRA COMPENSADA RESINADA, 4 UTILIZAÇÕES. AF_11/2020</v>
          </cell>
          <cell r="D2368" t="str">
            <v>M2</v>
          </cell>
          <cell r="E2368">
            <v>232.2</v>
          </cell>
          <cell r="F2368" t="str">
            <v xml:space="preserve">SINAPI  </v>
          </cell>
        </row>
        <row r="2369">
          <cell r="B2369">
            <v>102070</v>
          </cell>
          <cell r="C2369" t="str">
            <v>MONTAGEM E DESMONTAGEM DE FÔRMA PARA ESCADA DUPLA COM 2 LANCES EM "X" E LAJE CASCATA, EM CHAPA DE MADEIRA COMPENSADA PLASTIFICADA, 6 UTILIZAÇÕES. AF_11/2020</v>
          </cell>
          <cell r="D2369" t="str">
            <v>M2</v>
          </cell>
          <cell r="E2369">
            <v>199.71</v>
          </cell>
          <cell r="F2369" t="str">
            <v xml:space="preserve">SINAPI  </v>
          </cell>
        </row>
        <row r="2370">
          <cell r="B2370">
            <v>102071</v>
          </cell>
          <cell r="C2370" t="str">
            <v>MONTAGEM E DESMONTAGEM DE FÔRMA PARA ESCADA DUPLA COM 2 LANCES EM "X" E LAJE CASCATA, EM CHAPA DE MADEIRA COMPENSADA PLASTIFICADA, 8 UTILIZAÇÕES. AF_11/2020</v>
          </cell>
          <cell r="D2370" t="str">
            <v>M2</v>
          </cell>
          <cell r="E2370">
            <v>172.42</v>
          </cell>
          <cell r="F2370" t="str">
            <v xml:space="preserve">SINAPI  </v>
          </cell>
        </row>
        <row r="2371">
          <cell r="B2371">
            <v>102072</v>
          </cell>
          <cell r="C2371" t="str">
            <v>MONTAGEM E DESMONTAGEM DE FÔRMA PARA ESCADA DUPLA COM 2 LANCES EM "X" E LAJE CASCATA, EM CHAPA DE MADEIRA COMPENSADA PLASTIFICADA, 10 UTILIZAÇÕES. AF_11/2020</v>
          </cell>
          <cell r="D2371" t="str">
            <v>M2</v>
          </cell>
          <cell r="E2371">
            <v>164.99</v>
          </cell>
          <cell r="F2371" t="str">
            <v xml:space="preserve">SINAPI  </v>
          </cell>
        </row>
        <row r="2372">
          <cell r="B2372">
            <v>102073</v>
          </cell>
          <cell r="C2372" t="str">
            <v>ESCADA EM CONCRETO ARMADO MOLDADO IN LOCO, FCK 20 MPA, COM 1 LANCE E LAJE PLANA, FÔRMA EM CHAPA DE MADEIRA COMPENSADA RESINADA. AF_11/2020</v>
          </cell>
          <cell r="D2372" t="str">
            <v>M3</v>
          </cell>
          <cell r="E2372">
            <v>3721.35</v>
          </cell>
          <cell r="F2372" t="str">
            <v xml:space="preserve">SINAPI  </v>
          </cell>
        </row>
        <row r="2373">
          <cell r="B2373">
            <v>102074</v>
          </cell>
          <cell r="C2373" t="str">
            <v>ESCADA EM CONCRETO ARMADO MOLDADO IN LOCO, FCK 20 MPA, COM 2 LANCES EM "U" E LAJE PLANA, FÔRMA EM CHAPA DE MADEIRA COMPENSADA RESINADA. AF_11/2020</v>
          </cell>
          <cell r="D2373" t="str">
            <v>M3</v>
          </cell>
          <cell r="E2373">
            <v>4600.51</v>
          </cell>
          <cell r="F2373" t="str">
            <v xml:space="preserve">SINAPI  </v>
          </cell>
        </row>
        <row r="2374">
          <cell r="B2374">
            <v>102075</v>
          </cell>
          <cell r="C2374" t="str">
            <v>ESCADA EM CONCRETO ARMADO MOLDADO IN LOCO, FCK 20 MPA, COM 2 LANCES EM "L" E LAJE PLANA, FÔRMA EM CHAPA DE MADEIRA COMPENSADA RESINADA. AF_11/2020</v>
          </cell>
          <cell r="D2374" t="str">
            <v>M3</v>
          </cell>
          <cell r="E2374">
            <v>4878.49</v>
          </cell>
          <cell r="F2374" t="str">
            <v xml:space="preserve">SINAPI  </v>
          </cell>
        </row>
        <row r="2375">
          <cell r="B2375">
            <v>102076</v>
          </cell>
          <cell r="C2375" t="str">
            <v>ESCADA EM CONCRETO ARMADO MOLDADO IN LOCO, FCK 20 MPA, COM 2 LANCES EM "X" E LAJE PLANA, FÔRMA EM CHAPA DE MADEIRA COMPENSADA RESINADA. AF_11/2020</v>
          </cell>
          <cell r="D2375" t="str">
            <v>M3</v>
          </cell>
          <cell r="E2375">
            <v>5007.62</v>
          </cell>
          <cell r="F2375" t="str">
            <v xml:space="preserve">SINAPI  </v>
          </cell>
        </row>
        <row r="2376">
          <cell r="B2376">
            <v>102077</v>
          </cell>
          <cell r="C2376" t="str">
            <v>ESCADA EM CONCRETO ARMADO MOLDADO IN LOCO, FCK 20 MPA, COM 1 LANCE E LAJE CASCATA, FÔRMA EM CHAPA DE MADEIRA COMPENSADA RESINADA. AF_11/2020</v>
          </cell>
          <cell r="D2376" t="str">
            <v>M3</v>
          </cell>
          <cell r="E2376">
            <v>5417.41</v>
          </cell>
          <cell r="F2376" t="str">
            <v xml:space="preserve">SINAPI  </v>
          </cell>
        </row>
        <row r="2377">
          <cell r="B2377">
            <v>102078</v>
          </cell>
          <cell r="C2377" t="str">
            <v>ESCADA EM CONCRETO ARMADO MOLDADO IN LOCO, FCK 20 MPA, COM 2 LANCES EM "U" E LAJE CASCATA, FÔRMA EM CHAPA DE MADEIRA COMPENSADA RESINADA. AF_11/2020</v>
          </cell>
          <cell r="D2377" t="str">
            <v>M3</v>
          </cell>
          <cell r="E2377">
            <v>5445.49</v>
          </cell>
          <cell r="F2377" t="str">
            <v xml:space="preserve">SINAPI  </v>
          </cell>
        </row>
        <row r="2378">
          <cell r="B2378">
            <v>102079</v>
          </cell>
          <cell r="C2378" t="str">
            <v>ESCADA EM CONCRETO ARMADO MOLDADO IN LOCO, FCK 20 MPA, COM 2 LANCES EM "L" E LAJE CASCATA, FÔRMA EM CHAPA DE MADEIRA COMPENSADA RESINADA. AF_11/2020</v>
          </cell>
          <cell r="D2378" t="str">
            <v>M3</v>
          </cell>
          <cell r="E2378">
            <v>5302.33</v>
          </cell>
          <cell r="F2378" t="str">
            <v xml:space="preserve">SINAPI  </v>
          </cell>
        </row>
        <row r="2379">
          <cell r="B2379">
            <v>102080</v>
          </cell>
          <cell r="C2379" t="str">
            <v>ESCADA EM CONCRETO ARMADO MOLDADO IN LOCO, FCK 20 MPA, COM 2 LANCES EM "X" E LAJE CASCATA, FÔRMA EM CHAPA DE MADEIRA COMPENSADA RESINADA. AF_11/2020</v>
          </cell>
          <cell r="D2379" t="str">
            <v>M3</v>
          </cell>
          <cell r="E2379">
            <v>4714.95</v>
          </cell>
          <cell r="F2379" t="str">
            <v xml:space="preserve">SINAPI  </v>
          </cell>
        </row>
        <row r="2380">
          <cell r="B2380">
            <v>102086</v>
          </cell>
          <cell r="C2380" t="str">
            <v>FABRICAÇÃO DE FÔRMA PARA ESCADA DUPLA COM 2 LANCES EM "X" E LAJE PLANA, EM CHAPA DE MADEIRA COMPENSADA PLASTIFICADA, E=18 MM. AF_11/2020</v>
          </cell>
          <cell r="D2380" t="str">
            <v>M2</v>
          </cell>
          <cell r="E2380">
            <v>231.25</v>
          </cell>
          <cell r="F2380" t="str">
            <v xml:space="preserve">SINAPI  </v>
          </cell>
        </row>
        <row r="2381">
          <cell r="B2381">
            <v>102087</v>
          </cell>
          <cell r="C2381" t="str">
            <v>FABRICAÇÃO DE FÔRMA PARA ESCADA DUPLA COM 2 LANCES EM "X" E LAJE PLANA, EM CHAPA DE MADEIRA COMPENSADA RESINADA, E= 17 MM. AF_11/2020</v>
          </cell>
          <cell r="D2381" t="str">
            <v>M2</v>
          </cell>
          <cell r="E2381">
            <v>183.23</v>
          </cell>
          <cell r="F2381" t="str">
            <v xml:space="preserve">SINAPI  </v>
          </cell>
        </row>
        <row r="2382">
          <cell r="B2382">
            <v>102088</v>
          </cell>
          <cell r="C2382" t="str">
            <v>FABRICAÇÃO DE FÔRMA PARA ESCADA DUPLA COM 2 LANCES EM X E LAJE PLANA, EM MADEIRA SERRADA, E=25 MM. AF_11/2020</v>
          </cell>
          <cell r="D2382" t="str">
            <v>M2</v>
          </cell>
          <cell r="E2382">
            <v>202.2</v>
          </cell>
          <cell r="F2382" t="str">
            <v xml:space="preserve">SINAPI  </v>
          </cell>
        </row>
        <row r="2383">
          <cell r="B2383">
            <v>102089</v>
          </cell>
          <cell r="C2383" t="str">
            <v>FABRICAÇÃO DE FÔRMA PARA ESCADA DUPLA COM 2 LANCES EM "X" E LAJE CASCATA, EM CHAPA DE MADEIRA COMPENSADA PLASTIFICADA, E=18 MM. AF_11/2020</v>
          </cell>
          <cell r="D2383" t="str">
            <v>M2</v>
          </cell>
          <cell r="E2383">
            <v>211.01</v>
          </cell>
          <cell r="F2383" t="str">
            <v xml:space="preserve">SINAPI  </v>
          </cell>
        </row>
        <row r="2384">
          <cell r="B2384">
            <v>102090</v>
          </cell>
          <cell r="C2384" t="str">
            <v>FABRICAÇÃO DE FÔRMA PARA ESCADA DUPLA COM 2 LANCES EM "X" E LAJE CASCATA, EM CHAPA DE MADEIRA COMPENSADA RESINADA, E= 17 MM. AF_11/2020</v>
          </cell>
          <cell r="D2384" t="str">
            <v>M2</v>
          </cell>
          <cell r="E2384">
            <v>156.54</v>
          </cell>
          <cell r="F2384" t="str">
            <v xml:space="preserve">SINAPI  </v>
          </cell>
        </row>
        <row r="2385">
          <cell r="B2385">
            <v>102091</v>
          </cell>
          <cell r="C2385" t="str">
            <v>FABRICAÇÃO DE FÔRMA PARA ESCADA DUPLA COM 2 LANCES EM X E LAJE CASCATA, EM MADEIRA SERRADA, E=25 MM. AF_11/2020</v>
          </cell>
          <cell r="D2385" t="str">
            <v>M2</v>
          </cell>
          <cell r="E2385">
            <v>228.9</v>
          </cell>
          <cell r="F2385" t="str">
            <v xml:space="preserve">SINAPI  </v>
          </cell>
        </row>
        <row r="2386">
          <cell r="B2386">
            <v>103760</v>
          </cell>
          <cell r="C2386" t="str">
            <v>MONTAGEM E DESMONTAGEM DE FÔRMA DE LAJE MACIÇA, PÉ-DIREITO SIMPLES, EM CHAPA DE MADEIRA COMPENSADA RESINADA E CIMBRAMENTO DE MADEIRA, 2 UTILIZAÇÕES. AF_03/2022</v>
          </cell>
          <cell r="D2386" t="str">
            <v>M2</v>
          </cell>
          <cell r="E2386">
            <v>113.89</v>
          </cell>
          <cell r="F2386" t="str">
            <v xml:space="preserve">SINAPI  </v>
          </cell>
        </row>
        <row r="2387">
          <cell r="B2387">
            <v>103761</v>
          </cell>
          <cell r="C2387" t="str">
            <v>MONTAGEM E DESMONTAGEM DE FÔRMA DE LAJE MACIÇA, PÉ-DIREITO SIMPLES, EM CHAPA DE MADEIRA COMPENSADA RESINADA E CIMBRAMENTO DE MADEIRA, 4 UTILIZAÇÕES. AF_03/2022</v>
          </cell>
          <cell r="D2387" t="str">
            <v>M2</v>
          </cell>
          <cell r="E2387">
            <v>78.77</v>
          </cell>
          <cell r="F2387" t="str">
            <v xml:space="preserve">SINAPI  </v>
          </cell>
        </row>
        <row r="2388">
          <cell r="B2388">
            <v>103762</v>
          </cell>
          <cell r="C2388" t="str">
            <v>MONTAGEM E DESMONTAGEM DE FÔRMA DE LAJE MACIÇA, PÉ-DIREITO SIMPLES, EM CHAPA DE MADEIRA COMPENSADA RESINADA E CIMBRAMENTO DE MADEIRA, 6 UTILIZAÇÕES. AF_03/2022</v>
          </cell>
          <cell r="D2388" t="str">
            <v>M2</v>
          </cell>
          <cell r="E2388">
            <v>67</v>
          </cell>
          <cell r="F2388" t="str">
            <v xml:space="preserve">SINAPI  </v>
          </cell>
        </row>
        <row r="2389">
          <cell r="B2389">
            <v>103763</v>
          </cell>
          <cell r="C2389" t="str">
            <v>MONTAGEM E DESMONTAGEM DE FÔRMA DE LAJE MACIÇA, PÉ-DIREITO SIMPLES, EM CHAPA DE MADEIRA COMPENSADA RESINADA E CIMBRAMENTO DE MADEIRA, 8 UTILIZAÇÕES. AF_03/2022</v>
          </cell>
          <cell r="D2389" t="str">
            <v>M2</v>
          </cell>
          <cell r="E2389">
            <v>59.24</v>
          </cell>
          <cell r="F2389" t="str">
            <v xml:space="preserve">SINAPI  </v>
          </cell>
        </row>
        <row r="2390">
          <cell r="B2390">
            <v>89996</v>
          </cell>
          <cell r="C2390" t="str">
            <v>ARMAÇÃO VERTICAL DE ALVENARIA ESTRUTURAL; DIÂMETRO DE 10,0 MM. AF_09/2021</v>
          </cell>
          <cell r="D2390" t="str">
            <v>KG</v>
          </cell>
          <cell r="E2390">
            <v>14.43</v>
          </cell>
          <cell r="F2390" t="str">
            <v xml:space="preserve">SINAPI  </v>
          </cell>
        </row>
        <row r="2391">
          <cell r="B2391">
            <v>89997</v>
          </cell>
          <cell r="C2391" t="str">
            <v>ARMAÇÃO VERTICAL DE ALVENARIA ESTRUTURAL; DIÂMETRO DE 12,5 MM. AF_09/2021</v>
          </cell>
          <cell r="D2391" t="str">
            <v>KG</v>
          </cell>
          <cell r="E2391">
            <v>11.98</v>
          </cell>
          <cell r="F2391" t="str">
            <v xml:space="preserve">SINAPI  </v>
          </cell>
        </row>
        <row r="2392">
          <cell r="B2392">
            <v>89998</v>
          </cell>
          <cell r="C2392" t="str">
            <v>ARMAÇÃO DE CINTA DE ALVENARIA ESTRUTURAL; DIÂMETRO DE 10,0 MM. AF_09/2021</v>
          </cell>
          <cell r="D2392" t="str">
            <v>KG</v>
          </cell>
          <cell r="E2392">
            <v>13.95</v>
          </cell>
          <cell r="F2392" t="str">
            <v xml:space="preserve">SINAPI  </v>
          </cell>
        </row>
        <row r="2393">
          <cell r="B2393">
            <v>89999</v>
          </cell>
          <cell r="C2393" t="str">
            <v>ARMAÇÃO DE VERGA E CONTRAVERGA DE ALVENARIA ESTRUTURAL; DIÂMETRO DE 8,0 MM. AF_09/2021</v>
          </cell>
          <cell r="D2393" t="str">
            <v>KG</v>
          </cell>
          <cell r="E2393">
            <v>19.61</v>
          </cell>
          <cell r="F2393" t="str">
            <v xml:space="preserve">SINAPI  </v>
          </cell>
        </row>
        <row r="2394">
          <cell r="B2394">
            <v>90000</v>
          </cell>
          <cell r="C2394" t="str">
            <v>ARMAÇÃO DE VERGA E CONTRAVERGA DE ALVENARIA ESTRUTURAL; DIÂMETRO DE 10,0 MM. AF_09/2021</v>
          </cell>
          <cell r="D2394" t="str">
            <v>KG</v>
          </cell>
          <cell r="E2394">
            <v>16.440000000000001</v>
          </cell>
          <cell r="F2394" t="str">
            <v xml:space="preserve">SINAPI  </v>
          </cell>
        </row>
        <row r="2395">
          <cell r="B2395">
            <v>91593</v>
          </cell>
          <cell r="C2395" t="str">
            <v>ARMAÇÃO DO SISTEMA DE PAREDES DE CONCRETO, EXECUTADA EM PAREDES DE EDIFICAÇÕES DE MÚLTIPLOS PAVIMENTOS, TELA Q-138. AF_06/2019</v>
          </cell>
          <cell r="D2395" t="str">
            <v>KG</v>
          </cell>
          <cell r="E2395">
            <v>13.53</v>
          </cell>
          <cell r="F2395" t="str">
            <v xml:space="preserve">SINAPI  </v>
          </cell>
        </row>
        <row r="2396">
          <cell r="B2396">
            <v>91594</v>
          </cell>
          <cell r="C2396" t="str">
            <v>ARMAÇÃO DO SISTEMA DE PAREDES DE CONCRETO, EXECUTADA EM PAREDES DE EDIFICAÇÕES TÉRREAS OU DE MÚLTIPLOS PAVIMENTOS, TELA Q-92. AF_06/2019</v>
          </cell>
          <cell r="D2396" t="str">
            <v>KG</v>
          </cell>
          <cell r="E2396">
            <v>13.91</v>
          </cell>
          <cell r="F2396" t="str">
            <v xml:space="preserve">SINAPI  </v>
          </cell>
        </row>
        <row r="2397">
          <cell r="B2397">
            <v>91595</v>
          </cell>
          <cell r="C2397" t="str">
            <v>ARMAÇÃO DO SISTEMA DE PAREDES DE CONCRETO, EXECUTADA EM PAREDES DE EDIFICAÇÕES TÉRREAS, TELA Q-61. AF_06/2019</v>
          </cell>
          <cell r="D2397" t="str">
            <v>KG</v>
          </cell>
          <cell r="E2397">
            <v>14.49</v>
          </cell>
          <cell r="F2397" t="str">
            <v xml:space="preserve">SINAPI  </v>
          </cell>
        </row>
        <row r="2398">
          <cell r="B2398">
            <v>91596</v>
          </cell>
          <cell r="C2398" t="str">
            <v>ARMAÇÃO DO SISTEMA DE PAREDES DE CONCRETO, EXECUTADA COMO ARMADURA POSITIVA DE LAJES, TELA Q-138. AF_06/2019</v>
          </cell>
          <cell r="D2398" t="str">
            <v>KG</v>
          </cell>
          <cell r="E2398">
            <v>13.82</v>
          </cell>
          <cell r="F2398" t="str">
            <v xml:space="preserve">SINAPI  </v>
          </cell>
        </row>
        <row r="2399">
          <cell r="B2399">
            <v>91597</v>
          </cell>
          <cell r="C2399" t="str">
            <v>ARMAÇÃO DO SISTEMA DE PAREDES DE CONCRETO, EXECUTADA COMO ARMADURA NEGATIVA DE LAJES, TELA T-196. AF_06/2019</v>
          </cell>
          <cell r="D2399" t="str">
            <v>KG</v>
          </cell>
          <cell r="E2399">
            <v>9.73</v>
          </cell>
          <cell r="F2399" t="str">
            <v xml:space="preserve">SINAPI  </v>
          </cell>
        </row>
        <row r="2400">
          <cell r="B2400">
            <v>91598</v>
          </cell>
          <cell r="C2400" t="str">
            <v>ARMAÇÃO DO SISTEMA DE PAREDES DE CONCRETO, EXECUTADA COMO ARMADURA POSITIVA DE LAJES, TELA Q-113. AF_06/2019</v>
          </cell>
          <cell r="D2400" t="str">
            <v>KG</v>
          </cell>
          <cell r="E2400">
            <v>13.48</v>
          </cell>
          <cell r="F2400" t="str">
            <v xml:space="preserve">SINAPI  </v>
          </cell>
        </row>
        <row r="2401">
          <cell r="B2401">
            <v>91599</v>
          </cell>
          <cell r="C2401" t="str">
            <v>ARMAÇÃO DO SISTEMA DE PAREDES DE CONCRETO, EXECUTADA COMO ARMADURA NEGATIVA DE LAJES, TELA L-159. AF_06/2019</v>
          </cell>
          <cell r="D2401" t="str">
            <v>KG</v>
          </cell>
          <cell r="E2401">
            <v>10.11</v>
          </cell>
          <cell r="F2401" t="str">
            <v xml:space="preserve">SINAPI  </v>
          </cell>
        </row>
        <row r="2402">
          <cell r="B2402">
            <v>91600</v>
          </cell>
          <cell r="C2402" t="str">
            <v>ARMAÇÃO DO SISTEMA DE PAREDES DE CONCRETO, EXECUTADA EM PLATIBANDAS, TELA Q-92. AF_06/2019</v>
          </cell>
          <cell r="D2402" t="str">
            <v>KG</v>
          </cell>
          <cell r="E2402">
            <v>16.170000000000002</v>
          </cell>
          <cell r="F2402" t="str">
            <v xml:space="preserve">SINAPI  </v>
          </cell>
        </row>
        <row r="2403">
          <cell r="B2403">
            <v>91601</v>
          </cell>
          <cell r="C2403" t="str">
            <v>ARMAÇÃO DO SISTEMA DE PAREDES DE CONCRETO, EXECUTADA COMO REFORÇO, VERGALHÃO DE 6,3 MM DE DIÂMETRO. AF_06/2019</v>
          </cell>
          <cell r="D2403" t="str">
            <v>KG</v>
          </cell>
          <cell r="E2403">
            <v>16.86</v>
          </cell>
          <cell r="F2403" t="str">
            <v xml:space="preserve">SINAPI  </v>
          </cell>
        </row>
        <row r="2404">
          <cell r="B2404">
            <v>91602</v>
          </cell>
          <cell r="C2404" t="str">
            <v>ARMAÇÃO DO SISTEMA DE PAREDES DE CONCRETO, EXECUTADA COMO REFORÇO, VERGALHÃO DE 8,0 MM DE DIÂMETRO. AF_06/2019</v>
          </cell>
          <cell r="D2404" t="str">
            <v>KG</v>
          </cell>
          <cell r="E2404">
            <v>15.99</v>
          </cell>
          <cell r="F2404" t="str">
            <v xml:space="preserve">SINAPI  </v>
          </cell>
        </row>
        <row r="2405">
          <cell r="B2405">
            <v>91603</v>
          </cell>
          <cell r="C2405" t="str">
            <v>ARMAÇÃO DO SISTEMA DE PAREDES DE CONCRETO, EXECUTADA COMO REFORÇO, VERGALHÃO DE 10,0 MM DE DIÂMETRO. AF_06/2019</v>
          </cell>
          <cell r="D2405" t="str">
            <v>KG</v>
          </cell>
          <cell r="E2405">
            <v>15.1</v>
          </cell>
          <cell r="F2405" t="str">
            <v xml:space="preserve">SINAPI  </v>
          </cell>
        </row>
        <row r="2406">
          <cell r="B2406">
            <v>92759</v>
          </cell>
          <cell r="C2406" t="str">
            <v>ARMAÇÃO DE PILAR OU VIGA DE ESTRUTURA CONVENCIONAL DE CONCRETO ARMADO UTILIZANDO AÇO CA-60 DE 5,0 MM - MONTAGEM. AF_06/2022</v>
          </cell>
          <cell r="D2406" t="str">
            <v>KG</v>
          </cell>
          <cell r="E2406">
            <v>17.73</v>
          </cell>
          <cell r="F2406" t="str">
            <v xml:space="preserve">SINAPI  </v>
          </cell>
        </row>
        <row r="2407">
          <cell r="B2407">
            <v>92760</v>
          </cell>
          <cell r="C2407" t="str">
            <v>ARMAÇÃO DE PILAR OU VIGA DE ESTRUTURA CONVENCIONAL DE CONCRETO ARMADO UTILIZANDO AÇO CA-50 DE 6,3 MM - MONTAGEM. AF_06/2022</v>
          </cell>
          <cell r="D2407" t="str">
            <v>KG</v>
          </cell>
          <cell r="E2407">
            <v>17.57</v>
          </cell>
          <cell r="F2407" t="str">
            <v xml:space="preserve">SINAPI  </v>
          </cell>
        </row>
        <row r="2408">
          <cell r="B2408">
            <v>92761</v>
          </cell>
          <cell r="C2408" t="str">
            <v>ARMAÇÃO DE PILAR OU VIGA DE ESTRUTURA CONVENCIONAL DE CONCRETO ARMADO UTILIZANDO AÇO CA-50 DE 8,0 MM - MONTAGEM. AF_06/2022</v>
          </cell>
          <cell r="D2408" t="str">
            <v>KG</v>
          </cell>
          <cell r="E2408">
            <v>17.079999999999998</v>
          </cell>
          <cell r="F2408" t="str">
            <v xml:space="preserve">SINAPI  </v>
          </cell>
        </row>
        <row r="2409">
          <cell r="B2409">
            <v>92762</v>
          </cell>
          <cell r="C2409" t="str">
            <v>ARMAÇÃO DE PILAR OU VIGA DE ESTRUTURA CONVENCIONAL DE CONCRETO ARMADO UTILIZANDO AÇO CA-50 DE 10,0 MM - MONTAGEM. AF_06/2022</v>
          </cell>
          <cell r="D2409" t="str">
            <v>KG</v>
          </cell>
          <cell r="E2409">
            <v>15.54</v>
          </cell>
          <cell r="F2409" t="str">
            <v xml:space="preserve">SINAPI  </v>
          </cell>
        </row>
        <row r="2410">
          <cell r="B2410">
            <v>92763</v>
          </cell>
          <cell r="C2410" t="str">
            <v>ARMAÇÃO DE PILAR OU VIGA DE ESTRUTURA CONVENCIONAL DE CONCRETO ARMADO UTILIZANDO AÇO CA-50 DE 12,5 MM - MONTAGEM. AF_06/2022</v>
          </cell>
          <cell r="D2410" t="str">
            <v>KG</v>
          </cell>
          <cell r="E2410">
            <v>13.22</v>
          </cell>
          <cell r="F2410" t="str">
            <v xml:space="preserve">SINAPI  </v>
          </cell>
        </row>
        <row r="2411">
          <cell r="B2411">
            <v>92764</v>
          </cell>
          <cell r="C2411" t="str">
            <v>ARMAÇÃO DE PILAR OU VIGA DE ESTRUTURA CONVENCIONAL DE CONCRETO ARMADO UTILIZANDO AÇO CA-50 DE 16,0 MM - MONTAGEM. AF_06/2022</v>
          </cell>
          <cell r="D2411" t="str">
            <v>KG</v>
          </cell>
          <cell r="E2411">
            <v>12.96</v>
          </cell>
          <cell r="F2411" t="str">
            <v xml:space="preserve">SINAPI  </v>
          </cell>
        </row>
        <row r="2412">
          <cell r="B2412">
            <v>92765</v>
          </cell>
          <cell r="C2412" t="str">
            <v>ARMAÇÃO DE PILAR OU VIGA DE ESTRUTURA CONVENCIONAL DE CONCRETO ARMADO UTILIZANDO AÇO CA-50 DE 20,0 MM - MONTAGEM. AF_06/2022</v>
          </cell>
          <cell r="D2412" t="str">
            <v>KG</v>
          </cell>
          <cell r="E2412">
            <v>14.95</v>
          </cell>
          <cell r="F2412" t="str">
            <v xml:space="preserve">SINAPI  </v>
          </cell>
        </row>
        <row r="2413">
          <cell r="B2413">
            <v>92766</v>
          </cell>
          <cell r="C2413" t="str">
            <v>ARMAÇÃO DE PILAR OU VIGA DE ESTRUTURA CONVENCIONAL DE CONCRETO ARMADO UTILIZANDO AÇO CA-50 DE 25,0 MM - MONTAGEM. AF_06/2022</v>
          </cell>
          <cell r="D2413" t="str">
            <v>KG</v>
          </cell>
          <cell r="E2413">
            <v>14.83</v>
          </cell>
          <cell r="F2413" t="str">
            <v xml:space="preserve">SINAPI  </v>
          </cell>
        </row>
        <row r="2414">
          <cell r="B2414">
            <v>92767</v>
          </cell>
          <cell r="C2414" t="str">
            <v>ARMAÇÃO DE LAJE DE ESTRUTURA CONVENCIONAL DE CONCRETO ARMADO UTILIZANDO AÇO CA-60 DE 4,2 MM - MONTAGEM. AF_06/2022</v>
          </cell>
          <cell r="D2414" t="str">
            <v>KG</v>
          </cell>
          <cell r="E2414">
            <v>18.96</v>
          </cell>
          <cell r="F2414" t="str">
            <v xml:space="preserve">SINAPI  </v>
          </cell>
        </row>
        <row r="2415">
          <cell r="B2415">
            <v>92768</v>
          </cell>
          <cell r="C2415" t="str">
            <v>ARMAÇÃO DE LAJE DE ESTRUTURA CONVENCIONAL DE CONCRETO ARMADO UTILIZANDO AÇO CA-60 DE 5,0 MM - MONTAGEM. AF_06/2022</v>
          </cell>
          <cell r="D2415" t="str">
            <v>KG</v>
          </cell>
          <cell r="E2415">
            <v>17.239999999999998</v>
          </cell>
          <cell r="F2415" t="str">
            <v xml:space="preserve">SINAPI  </v>
          </cell>
        </row>
        <row r="2416">
          <cell r="B2416">
            <v>92769</v>
          </cell>
          <cell r="C2416" t="str">
            <v>ARMAÇÃO DE LAJE DE ESTRUTURA CONVENCIONAL DE CONCRETO ARMADO UTILIZANDO AÇO CA-50 DE 6,3 MM - MONTAGEM. AF_06/2022</v>
          </cell>
          <cell r="D2416" t="str">
            <v>KG</v>
          </cell>
          <cell r="E2416">
            <v>17.100000000000001</v>
          </cell>
          <cell r="F2416" t="str">
            <v xml:space="preserve">SINAPI  </v>
          </cell>
        </row>
        <row r="2417">
          <cell r="B2417">
            <v>92770</v>
          </cell>
          <cell r="C2417" t="str">
            <v>ARMAÇÃO DE LAJE DE ESTRUTURA CONVENCIONAL DE CONCRETO ARMADO UTILIZANDO AÇO CA-50 DE 8,0 MM - MONTAGEM. AF_06/2022</v>
          </cell>
          <cell r="D2417" t="str">
            <v>KG</v>
          </cell>
          <cell r="E2417">
            <v>16.64</v>
          </cell>
          <cell r="F2417" t="str">
            <v xml:space="preserve">SINAPI  </v>
          </cell>
        </row>
        <row r="2418">
          <cell r="B2418">
            <v>92771</v>
          </cell>
          <cell r="C2418" t="str">
            <v>ARMAÇÃO DE LAJE DE ESTRUTURA CONVENCIONAL DE CONCRETO ARMADO UTILIZANDO AÇO CA-50 DE 10,0 MM - MONTAGEM. AF_06/2022</v>
          </cell>
          <cell r="D2418" t="str">
            <v>KG</v>
          </cell>
          <cell r="E2418">
            <v>15.14</v>
          </cell>
          <cell r="F2418" t="str">
            <v xml:space="preserve">SINAPI  </v>
          </cell>
        </row>
        <row r="2419">
          <cell r="B2419">
            <v>92772</v>
          </cell>
          <cell r="C2419" t="str">
            <v>ARMAÇÃO DE LAJE DE ESTRUTURA CONVENCIONAL DE CONCRETO ARMADO UTILIZANDO AÇO CA-50 DE 12,5 MM - MONTAGEM. AF_06/2022</v>
          </cell>
          <cell r="D2419" t="str">
            <v>KG</v>
          </cell>
          <cell r="E2419">
            <v>12.87</v>
          </cell>
          <cell r="F2419" t="str">
            <v xml:space="preserve">SINAPI  </v>
          </cell>
        </row>
        <row r="2420">
          <cell r="B2420">
            <v>92773</v>
          </cell>
          <cell r="C2420" t="str">
            <v>ARMAÇÃO DE LAJE DE ESTRUTURA CONVENCIONAL DE CONCRETO ARMADO UTILIZANDO AÇO CA-50 DE 16,0 MM - MONTAGEM. AF_06/2022</v>
          </cell>
          <cell r="D2420" t="str">
            <v>KG</v>
          </cell>
          <cell r="E2420">
            <v>12.72</v>
          </cell>
          <cell r="F2420" t="str">
            <v xml:space="preserve">SINAPI  </v>
          </cell>
        </row>
        <row r="2421">
          <cell r="B2421">
            <v>92774</v>
          </cell>
          <cell r="C2421" t="str">
            <v>ARMAÇÃO DE LAJE DE ESTRUTURA CONVENCIONAL DE CONCRETO ARMADO UTILIZANDO AÇO CA-50 DE 20,0 MM - MONTAGEM. AF_06/2022</v>
          </cell>
          <cell r="D2421" t="str">
            <v>KG</v>
          </cell>
          <cell r="E2421">
            <v>14.81</v>
          </cell>
          <cell r="F2421" t="str">
            <v xml:space="preserve">SINAPI  </v>
          </cell>
        </row>
        <row r="2422">
          <cell r="B2422">
            <v>92798</v>
          </cell>
          <cell r="C2422" t="str">
            <v>CORTE E DOBRA DE AÇO CA-50, DIÂMETRO DE 25,0 MM. AF_06/2022</v>
          </cell>
          <cell r="D2422" t="str">
            <v>KG</v>
          </cell>
          <cell r="E2422">
            <v>13.82</v>
          </cell>
          <cell r="F2422" t="str">
            <v xml:space="preserve">SINAPI  </v>
          </cell>
        </row>
        <row r="2423">
          <cell r="B2423">
            <v>92799</v>
          </cell>
          <cell r="C2423" t="str">
            <v>CORTE E DOBRA DE AÇO CA-60, DIÂMETRO DE 4,2 MM. AF_06/2022</v>
          </cell>
          <cell r="D2423" t="str">
            <v>KG</v>
          </cell>
          <cell r="E2423">
            <v>14.85</v>
          </cell>
          <cell r="F2423" t="str">
            <v xml:space="preserve">SINAPI  </v>
          </cell>
        </row>
        <row r="2424">
          <cell r="B2424">
            <v>92800</v>
          </cell>
          <cell r="C2424" t="str">
            <v>CORTE E DOBRA DE AÇO CA-60, DIÂMETRO DE 5,0 MM. AF_06/2022</v>
          </cell>
          <cell r="D2424" t="str">
            <v>KG</v>
          </cell>
          <cell r="E2424">
            <v>13.87</v>
          </cell>
          <cell r="F2424" t="str">
            <v xml:space="preserve">SINAPI  </v>
          </cell>
        </row>
        <row r="2425">
          <cell r="B2425">
            <v>92801</v>
          </cell>
          <cell r="C2425" t="str">
            <v>CORTE E DOBRA DE AÇO CA-50, DIÂMETRO DE 6,3 MM. AF_06/2022</v>
          </cell>
          <cell r="D2425" t="str">
            <v>KG</v>
          </cell>
          <cell r="E2425">
            <v>14.53</v>
          </cell>
          <cell r="F2425" t="str">
            <v xml:space="preserve">SINAPI  </v>
          </cell>
        </row>
        <row r="2426">
          <cell r="B2426">
            <v>92802</v>
          </cell>
          <cell r="C2426" t="str">
            <v>CORTE E DOBRA DE AÇO CA-50, DIÂMETRO DE 8,0 MM. AF_06/2022</v>
          </cell>
          <cell r="D2426" t="str">
            <v>KG</v>
          </cell>
          <cell r="E2426">
            <v>14.71</v>
          </cell>
          <cell r="F2426" t="str">
            <v xml:space="preserve">SINAPI  </v>
          </cell>
        </row>
        <row r="2427">
          <cell r="B2427">
            <v>92803</v>
          </cell>
          <cell r="C2427" t="str">
            <v>CORTE E DOBRA DE AÇO CA-50, DIÂMETRO DE 10,0 MM. AF_06/2022</v>
          </cell>
          <cell r="D2427" t="str">
            <v>KG</v>
          </cell>
          <cell r="E2427">
            <v>13.68</v>
          </cell>
          <cell r="F2427" t="str">
            <v xml:space="preserve">SINAPI  </v>
          </cell>
        </row>
        <row r="2428">
          <cell r="B2428">
            <v>92804</v>
          </cell>
          <cell r="C2428" t="str">
            <v>CORTE E DOBRA DE AÇO CA-50, DIÂMETRO DE 12,5 MM. AF_06/2022</v>
          </cell>
          <cell r="D2428" t="str">
            <v>KG</v>
          </cell>
          <cell r="E2428">
            <v>11.77</v>
          </cell>
          <cell r="F2428" t="str">
            <v xml:space="preserve">SINAPI  </v>
          </cell>
        </row>
        <row r="2429">
          <cell r="B2429">
            <v>92805</v>
          </cell>
          <cell r="C2429" t="str">
            <v>CORTE E DOBRA DE AÇO CA-50, DIÂMETRO DE 16,0 MM. AF_06/2022</v>
          </cell>
          <cell r="D2429" t="str">
            <v>KG</v>
          </cell>
          <cell r="E2429">
            <v>11.71</v>
          </cell>
          <cell r="F2429" t="str">
            <v xml:space="preserve">SINAPI  </v>
          </cell>
        </row>
        <row r="2430">
          <cell r="B2430">
            <v>92806</v>
          </cell>
          <cell r="C2430" t="str">
            <v>CORTE E DOBRA DE AÇO CA-50, DIÂMETRO DE 20,0 MM. AF_06/2022</v>
          </cell>
          <cell r="D2430" t="str">
            <v>KG</v>
          </cell>
          <cell r="E2430">
            <v>13.83</v>
          </cell>
          <cell r="F2430" t="str">
            <v xml:space="preserve">SINAPI  </v>
          </cell>
        </row>
        <row r="2431">
          <cell r="B2431">
            <v>92875</v>
          </cell>
          <cell r="C2431" t="str">
            <v>CORTE E DOBRA DE AÇO CA-25, DIÂMETRO DE 6,3 MM. AF_06/2022</v>
          </cell>
          <cell r="D2431" t="str">
            <v>KG</v>
          </cell>
          <cell r="E2431">
            <v>13.57</v>
          </cell>
          <cell r="F2431" t="str">
            <v xml:space="preserve">SINAPI  </v>
          </cell>
        </row>
        <row r="2432">
          <cell r="B2432">
            <v>92876</v>
          </cell>
          <cell r="C2432" t="str">
            <v>CORTE E DOBRA DE AÇO CA-25, DIÂMETRO DE 8,0 MM. AF_06/2022</v>
          </cell>
          <cell r="D2432" t="str">
            <v>KG</v>
          </cell>
          <cell r="E2432">
            <v>13.5</v>
          </cell>
          <cell r="F2432" t="str">
            <v xml:space="preserve">SINAPI  </v>
          </cell>
        </row>
        <row r="2433">
          <cell r="B2433">
            <v>92877</v>
          </cell>
          <cell r="C2433" t="str">
            <v>CORTE E DOBRA DE AÇO CA-25, DIÂMETRO DE 10,0 MM. AF_06/2022</v>
          </cell>
          <cell r="D2433" t="str">
            <v>KG</v>
          </cell>
          <cell r="E2433">
            <v>14.78</v>
          </cell>
          <cell r="F2433" t="str">
            <v xml:space="preserve">SINAPI  </v>
          </cell>
        </row>
        <row r="2434">
          <cell r="B2434">
            <v>92878</v>
          </cell>
          <cell r="C2434" t="str">
            <v>CORTE E DOBRA DE AÇO CA-25, DIÂMETRO DE 12,5 MM. AF_06/2022</v>
          </cell>
          <cell r="D2434" t="str">
            <v>KG</v>
          </cell>
          <cell r="E2434">
            <v>14.63</v>
          </cell>
          <cell r="F2434" t="str">
            <v xml:space="preserve">SINAPI  </v>
          </cell>
        </row>
        <row r="2435">
          <cell r="B2435">
            <v>92879</v>
          </cell>
          <cell r="C2435" t="str">
            <v>CORTE E DOBRA DE AÇO CA-25, DIÂMETRO DE 16,0 MM. AF_06/2022</v>
          </cell>
          <cell r="D2435" t="str">
            <v>KG</v>
          </cell>
          <cell r="E2435">
            <v>14.54</v>
          </cell>
          <cell r="F2435" t="str">
            <v xml:space="preserve">SINAPI  </v>
          </cell>
        </row>
        <row r="2436">
          <cell r="B2436">
            <v>92880</v>
          </cell>
          <cell r="C2436" t="str">
            <v>CORTE E DOBRA DE AÇO CA-25, DIÂMETRO DE 20,0 MM. AF_06/2022</v>
          </cell>
          <cell r="D2436" t="str">
            <v>KG</v>
          </cell>
          <cell r="E2436">
            <v>14.88</v>
          </cell>
          <cell r="F2436" t="str">
            <v xml:space="preserve">SINAPI  </v>
          </cell>
        </row>
        <row r="2437">
          <cell r="B2437">
            <v>92881</v>
          </cell>
          <cell r="C2437" t="str">
            <v>CORTE E DOBRA DE AÇO CA-25, DIÂMETRO DE 25,0 MM. AF_06/2022</v>
          </cell>
          <cell r="D2437" t="str">
            <v>KG</v>
          </cell>
          <cell r="E2437">
            <v>14.86</v>
          </cell>
          <cell r="F2437" t="str">
            <v xml:space="preserve">SINAPI  </v>
          </cell>
        </row>
        <row r="2438">
          <cell r="B2438">
            <v>92882</v>
          </cell>
          <cell r="C2438" t="str">
            <v>ARMAÇÃO UTILIZANDO AÇO CA-25 DE 6,3 MM - MONTAGEM. AF_06/2022</v>
          </cell>
          <cell r="D2438" t="str">
            <v>KG</v>
          </cell>
          <cell r="E2438">
            <v>17.05</v>
          </cell>
          <cell r="F2438" t="str">
            <v xml:space="preserve">SINAPI  </v>
          </cell>
        </row>
        <row r="2439">
          <cell r="B2439">
            <v>92883</v>
          </cell>
          <cell r="C2439" t="str">
            <v>ARMAÇÃO UTILIZANDO AÇO CA-25 DE 8,0 MM - MONTAGEM. AF_06/2022</v>
          </cell>
          <cell r="D2439" t="str">
            <v>KG</v>
          </cell>
          <cell r="E2439">
            <v>16.27</v>
          </cell>
          <cell r="F2439" t="str">
            <v xml:space="preserve">SINAPI  </v>
          </cell>
        </row>
        <row r="2440">
          <cell r="B2440">
            <v>92884</v>
          </cell>
          <cell r="C2440" t="str">
            <v>ARMAÇÃO UTILIZANDO AÇO CA-25 DE 10,0 MM - MONTAGEM. AF_06/2022</v>
          </cell>
          <cell r="D2440" t="str">
            <v>KG</v>
          </cell>
          <cell r="E2440">
            <v>17.02</v>
          </cell>
          <cell r="F2440" t="str">
            <v xml:space="preserve">SINAPI  </v>
          </cell>
        </row>
        <row r="2441">
          <cell r="B2441">
            <v>92885</v>
          </cell>
          <cell r="C2441" t="str">
            <v>ARMAÇÃO UTILIZANDO AÇO CA-25 DE 12,5 MM - MONTAGEM. AF_06/2022</v>
          </cell>
          <cell r="D2441" t="str">
            <v>KG</v>
          </cell>
          <cell r="E2441">
            <v>16.440000000000001</v>
          </cell>
          <cell r="F2441" t="str">
            <v xml:space="preserve">SINAPI  </v>
          </cell>
        </row>
        <row r="2442">
          <cell r="B2442">
            <v>92886</v>
          </cell>
          <cell r="C2442" t="str">
            <v>ARMAÇÃO UTILIZANDO AÇO CA-25 DE 16,0 MM - MONTAGEM. AF_06/2022</v>
          </cell>
          <cell r="D2442" t="str">
            <v>KG</v>
          </cell>
          <cell r="E2442">
            <v>15.97</v>
          </cell>
          <cell r="F2442" t="str">
            <v xml:space="preserve">SINAPI  </v>
          </cell>
        </row>
        <row r="2443">
          <cell r="B2443">
            <v>92887</v>
          </cell>
          <cell r="C2443" t="str">
            <v>ARMAÇÃO UTILIZANDO AÇO CA-25 DE 20,0 MM - MONTAGEM. AF_06/2022</v>
          </cell>
          <cell r="D2443" t="str">
            <v>KG</v>
          </cell>
          <cell r="E2443">
            <v>16.059999999999999</v>
          </cell>
          <cell r="F2443" t="str">
            <v xml:space="preserve">SINAPI  </v>
          </cell>
        </row>
        <row r="2444">
          <cell r="B2444">
            <v>92888</v>
          </cell>
          <cell r="C2444" t="str">
            <v>ARMAÇÃO UTILIZANDO AÇO CA-25 DE 25,0 MM - MONTAGEM. AF_06/2022</v>
          </cell>
          <cell r="D2444" t="str">
            <v>KG</v>
          </cell>
          <cell r="E2444">
            <v>15.82</v>
          </cell>
          <cell r="F2444" t="str">
            <v xml:space="preserve">SINAPI  </v>
          </cell>
        </row>
        <row r="2445">
          <cell r="B2445">
            <v>92915</v>
          </cell>
          <cell r="C2445" t="str">
            <v>ARMAÇÃO DE ESTRUTURAS DIVERSAS DE CONCRETO ARMADO, EXCETO VIGAS, PILARES, LAJES E FUNDAÇÕES, UTILIZANDO AÇO CA-60 DE 5,0 MM - MONTAGEM. AF_06/2022</v>
          </cell>
          <cell r="D2445" t="str">
            <v>KG</v>
          </cell>
          <cell r="E2445">
            <v>20.12</v>
          </cell>
          <cell r="F2445" t="str">
            <v xml:space="preserve">SINAPI  </v>
          </cell>
        </row>
        <row r="2446">
          <cell r="B2446">
            <v>92916</v>
          </cell>
          <cell r="C2446" t="str">
            <v>ARMAÇÃO DE ESTRUTURAS DIVERSAS DE CONCRETO ARMADO, EXCETO VIGAS, PILARES, LAJES E FUNDAÇÕES, UTILIZANDO AÇO CA-50 DE 6,3 MM - MONTAGEM. AF_06/2022</v>
          </cell>
          <cell r="D2446" t="str">
            <v>KG</v>
          </cell>
          <cell r="E2446">
            <v>19.350000000000001</v>
          </cell>
          <cell r="F2446" t="str">
            <v xml:space="preserve">SINAPI  </v>
          </cell>
        </row>
        <row r="2447">
          <cell r="B2447">
            <v>92917</v>
          </cell>
          <cell r="C2447" t="str">
            <v>ARMAÇÃO DE ESTRUTURAS DIVERSAS DE CONCRETO ARMADO, EXCETO VIGAS, PILARES, LAJES E FUNDAÇÕES, UTILIZANDO AÇO CA-50 DE 8,0 MM - MONTAGEM. AF_06/2022</v>
          </cell>
          <cell r="D2447" t="str">
            <v>KG</v>
          </cell>
          <cell r="E2447">
            <v>18.329999999999998</v>
          </cell>
          <cell r="F2447" t="str">
            <v xml:space="preserve">SINAPI  </v>
          </cell>
        </row>
        <row r="2448">
          <cell r="B2448">
            <v>92919</v>
          </cell>
          <cell r="C2448" t="str">
            <v>ARMAÇÃO DE ESTRUTURAS DIVERSAS DE CONCRETO ARMADO, EXCETO VIGAS, PILARES, LAJES E FUNDAÇÕES, UTILIZANDO AÇO CA-50 DE 10,0 MM - MONTAGEM. AF_06/2022</v>
          </cell>
          <cell r="D2448" t="str">
            <v>KG</v>
          </cell>
          <cell r="E2448">
            <v>16.41</v>
          </cell>
          <cell r="F2448" t="str">
            <v xml:space="preserve">SINAPI  </v>
          </cell>
        </row>
        <row r="2449">
          <cell r="B2449">
            <v>92921</v>
          </cell>
          <cell r="C2449" t="str">
            <v>ARMAÇÃO DE ESTRUTURAS DIVERSAS DE CONCRETO ARMADO, EXCETO VIGAS, PILARES, LAJES E FUNDAÇÕES, UTILIZANDO AÇO CA-50 DE 12,5 MM - MONTAGEM. AF_06/2022</v>
          </cell>
          <cell r="D2449" t="str">
            <v>KG</v>
          </cell>
          <cell r="E2449">
            <v>13.8</v>
          </cell>
          <cell r="F2449" t="str">
            <v xml:space="preserve">SINAPI  </v>
          </cell>
        </row>
        <row r="2450">
          <cell r="B2450">
            <v>92922</v>
          </cell>
          <cell r="C2450" t="str">
            <v>ARMAÇÃO DE ESTRUTURAS DIVERSAS DE CONCRETO ARMADO, EXCETO VIGAS, PILARES, LAJES E FUNDAÇÕES, UTILIZANDO AÇO CA-50 DE 16,0 MM - MONTAGEM. AF_06/2022</v>
          </cell>
          <cell r="D2450" t="str">
            <v>KG</v>
          </cell>
          <cell r="E2450">
            <v>13.4</v>
          </cell>
          <cell r="F2450" t="str">
            <v xml:space="preserve">SINAPI  </v>
          </cell>
        </row>
        <row r="2451">
          <cell r="B2451">
            <v>92923</v>
          </cell>
          <cell r="C2451" t="str">
            <v>ARMAÇÃO DE ESTRUTURAS DIVERSAS DE CONCRETO ARMADO, EXCETO VIGAS, PILARES, LAJES E FUNDAÇÕES, UTILIZANDO AÇO CA-50 DE 20,0 MM - MONTAGEM. AF_06/2022</v>
          </cell>
          <cell r="D2451" t="str">
            <v>KG</v>
          </cell>
          <cell r="E2451">
            <v>15.29</v>
          </cell>
          <cell r="F2451" t="str">
            <v xml:space="preserve">SINAPI  </v>
          </cell>
        </row>
        <row r="2452">
          <cell r="B2452">
            <v>92924</v>
          </cell>
          <cell r="C2452" t="str">
            <v>ARMAÇÃO DE ESTRUTURAS DIVERSAS DE CONCRETO ARMADO, EXCETO VIGAS, PILARES, LAJES E FUNDAÇÕES, UTILIZANDO AÇO CA-50 DE 25,0 MM - MONTAGEM. AF_06/2022</v>
          </cell>
          <cell r="D2452" t="str">
            <v>KG</v>
          </cell>
          <cell r="E2452">
            <v>15.09</v>
          </cell>
          <cell r="F2452" t="str">
            <v xml:space="preserve">SINAPI  </v>
          </cell>
        </row>
        <row r="2453">
          <cell r="B2453">
            <v>95448</v>
          </cell>
          <cell r="C2453" t="str">
            <v>CORTE E DOBRA DE AÇO CA-50, DIÂMERO DE 32 MM. AF_06/2022</v>
          </cell>
          <cell r="D2453" t="str">
            <v>KG</v>
          </cell>
          <cell r="E2453">
            <v>15.17</v>
          </cell>
          <cell r="F2453" t="str">
            <v xml:space="preserve">SINAPI  </v>
          </cell>
        </row>
        <row r="2454">
          <cell r="B2454">
            <v>95576</v>
          </cell>
          <cell r="C2454" t="str">
            <v>MONTAGEM DE ARMADURA DE ESTACAS, DIÂMETRO = 8,0 MM. AF_09/2021</v>
          </cell>
          <cell r="D2454" t="str">
            <v>KG</v>
          </cell>
          <cell r="E2454">
            <v>17.22</v>
          </cell>
          <cell r="F2454" t="str">
            <v xml:space="preserve">SINAPI  </v>
          </cell>
        </row>
        <row r="2455">
          <cell r="B2455">
            <v>95577</v>
          </cell>
          <cell r="C2455" t="str">
            <v>MONTAGEM DE ARMADURA DE ESTACAS, DIÂMETRO = 10,0 MM. AF_09/2021</v>
          </cell>
          <cell r="D2455" t="str">
            <v>KG</v>
          </cell>
          <cell r="E2455">
            <v>15.19</v>
          </cell>
          <cell r="F2455" t="str">
            <v xml:space="preserve">SINAPI  </v>
          </cell>
        </row>
        <row r="2456">
          <cell r="B2456">
            <v>95578</v>
          </cell>
          <cell r="C2456" t="str">
            <v>MONTAGEM DE ARMADURA DE ESTACAS, DIÂMETRO = 12,5 MM. AF_09/2021</v>
          </cell>
          <cell r="D2456" t="str">
            <v>KG</v>
          </cell>
          <cell r="E2456">
            <v>12.84</v>
          </cell>
          <cell r="F2456" t="str">
            <v xml:space="preserve">SINAPI  </v>
          </cell>
        </row>
        <row r="2457">
          <cell r="B2457">
            <v>95579</v>
          </cell>
          <cell r="C2457" t="str">
            <v>MONTAGEM DE ARMADURA DE ESTACAS, DIÂMETRO = 16,0 MM. AF_09/2021</v>
          </cell>
          <cell r="D2457" t="str">
            <v>KG</v>
          </cell>
          <cell r="E2457">
            <v>12.58</v>
          </cell>
          <cell r="F2457" t="str">
            <v xml:space="preserve">SINAPI  </v>
          </cell>
        </row>
        <row r="2458">
          <cell r="B2458">
            <v>95580</v>
          </cell>
          <cell r="C2458" t="str">
            <v>MONTAGEM DE ARMADURA DE ESTACAS, DIÂMETRO = 20,0 MM. AF_09/2021</v>
          </cell>
          <cell r="D2458" t="str">
            <v>KG</v>
          </cell>
          <cell r="E2458">
            <v>14.63</v>
          </cell>
          <cell r="F2458" t="str">
            <v xml:space="preserve">SINAPI  </v>
          </cell>
        </row>
        <row r="2459">
          <cell r="B2459">
            <v>95581</v>
          </cell>
          <cell r="C2459" t="str">
            <v>MONTAGEM DE ARMADURA DE ESTACAS, DIÂMETRO = 25,0 MM. AF_09/2021</v>
          </cell>
          <cell r="D2459" t="str">
            <v>KG</v>
          </cell>
          <cell r="E2459">
            <v>14.57</v>
          </cell>
          <cell r="F2459" t="str">
            <v xml:space="preserve">SINAPI  </v>
          </cell>
        </row>
        <row r="2460">
          <cell r="B2460">
            <v>95582</v>
          </cell>
          <cell r="C2460" t="str">
            <v>MONTAGEM DE ARMADURA DE ESTACAS, DIÂMETRO = 32,0 MM. AF_09/2021</v>
          </cell>
          <cell r="D2460" t="str">
            <v>KG</v>
          </cell>
          <cell r="E2460">
            <v>15.91</v>
          </cell>
          <cell r="F2460" t="str">
            <v xml:space="preserve">SINAPI  </v>
          </cell>
        </row>
        <row r="2461">
          <cell r="B2461">
            <v>95583</v>
          </cell>
          <cell r="C2461" t="str">
            <v>MONTAGEM DE ARMADURA TRANSVERSAL DE ESTACAS DE SEÇÃO CIRCULAR, DIÂMETRO = 5,0 MM. AF_09/2021</v>
          </cell>
          <cell r="D2461" t="str">
            <v>KG</v>
          </cell>
          <cell r="E2461">
            <v>19.32</v>
          </cell>
          <cell r="F2461" t="str">
            <v xml:space="preserve">SINAPI  </v>
          </cell>
        </row>
        <row r="2462">
          <cell r="B2462">
            <v>95584</v>
          </cell>
          <cell r="C2462" t="str">
            <v>MONTAGEM DE ARMADURA TRANSVERSAL DE ESTACAS DE SEÇÃO CIRCULAR, DIÂMETRO = 6,30 MM. AF_09/2021</v>
          </cell>
          <cell r="D2462" t="str">
            <v>KG</v>
          </cell>
          <cell r="E2462">
            <v>18.2</v>
          </cell>
          <cell r="F2462" t="str">
            <v xml:space="preserve">SINAPI  </v>
          </cell>
        </row>
        <row r="2463">
          <cell r="B2463">
            <v>95592</v>
          </cell>
          <cell r="C2463" t="str">
            <v>MONTAGEM DE ARMADURA TRANVERSAL DE ESTACAS DE SEÇÃO RETANGULAR, DIÂMETRO = 5,0 MM. AF_09/2021</v>
          </cell>
          <cell r="D2463" t="str">
            <v>KG</v>
          </cell>
          <cell r="E2463">
            <v>19.32</v>
          </cell>
          <cell r="F2463" t="str">
            <v xml:space="preserve">SINAPI  </v>
          </cell>
        </row>
        <row r="2464">
          <cell r="B2464">
            <v>95593</v>
          </cell>
          <cell r="C2464" t="str">
            <v>MONTAGEM DE ARMADURA TRANSVERSAL DE ESTACAS DE SEÇÃO RETANGULAR, DIÂMETRO = 6,30 MM. AF_09/2021</v>
          </cell>
          <cell r="D2464" t="str">
            <v>KG</v>
          </cell>
          <cell r="E2464">
            <v>18.2</v>
          </cell>
          <cell r="F2464" t="str">
            <v xml:space="preserve">SINAPI  </v>
          </cell>
        </row>
        <row r="2465">
          <cell r="B2465">
            <v>95943</v>
          </cell>
          <cell r="C2465" t="str">
            <v>ARMAÇÃO DE ESCADA, DE UMA ESTRUTURA CONVENCIONAL DE CONCRETO ARMADO UTILIZANDO AÇO CA-60 DE 5,0 MM - MONTAGEM. AF_11/2020</v>
          </cell>
          <cell r="D2465" t="str">
            <v>KG</v>
          </cell>
          <cell r="E2465">
            <v>24.85</v>
          </cell>
          <cell r="F2465" t="str">
            <v xml:space="preserve">SINAPI  </v>
          </cell>
        </row>
        <row r="2466">
          <cell r="B2466">
            <v>95944</v>
          </cell>
          <cell r="C2466" t="str">
            <v>ARMAÇÃO DE ESCADA, DE UMA ESTRUTURA CONVENCIONAL DE CONCRETO ARMADO UTILIZANDO AÇO CA-50 DE 6,3 MM - MONTAGEM. AF_11/2020</v>
          </cell>
          <cell r="D2466" t="str">
            <v>KG</v>
          </cell>
          <cell r="E2466">
            <v>23.56</v>
          </cell>
          <cell r="F2466" t="str">
            <v xml:space="preserve">SINAPI  </v>
          </cell>
        </row>
        <row r="2467">
          <cell r="B2467">
            <v>95945</v>
          </cell>
          <cell r="C2467" t="str">
            <v>ARMAÇÃO DE ESCADA, DE UMA ESTRUTURA CONVENCIONAL DE CONCRETO ARMADO UTILIZANDO AÇO CA-50 DE 8,0 MM - MONTAGEM. AF_11/2020</v>
          </cell>
          <cell r="D2467" t="str">
            <v>KG</v>
          </cell>
          <cell r="E2467">
            <v>20.34</v>
          </cell>
          <cell r="F2467" t="str">
            <v xml:space="preserve">SINAPI  </v>
          </cell>
        </row>
        <row r="2468">
          <cell r="B2468">
            <v>95946</v>
          </cell>
          <cell r="C2468" t="str">
            <v>ARMAÇÃO DE ESCADA, DE UMA ESTRUTURA CONVENCIONAL DE CONCRETO ARMADO UTILIZANDO AÇO CA-50 DE 10,0 MM - MONTAGEM. AF_11/2020</v>
          </cell>
          <cell r="D2468" t="str">
            <v>KG</v>
          </cell>
          <cell r="E2468">
            <v>17.03</v>
          </cell>
          <cell r="F2468" t="str">
            <v xml:space="preserve">SINAPI  </v>
          </cell>
        </row>
        <row r="2469">
          <cell r="B2469">
            <v>95947</v>
          </cell>
          <cell r="C2469" t="str">
            <v>ARMAÇÃO DE ESCADA, DE UMA ESTRUTURA CONVENCIONAL DE CONCRETO ARMADO UTILIZANDO AÇO CA-50 DE 12,5 MM - MONTAGEM. AF_11/2020</v>
          </cell>
          <cell r="D2469" t="str">
            <v>KG</v>
          </cell>
          <cell r="E2469">
            <v>13.66</v>
          </cell>
          <cell r="F2469" t="str">
            <v xml:space="preserve">SINAPI  </v>
          </cell>
        </row>
        <row r="2470">
          <cell r="B2470">
            <v>95948</v>
          </cell>
          <cell r="C2470" t="str">
            <v>ARMAÇÃO DE ESCADA, DE UMA ESTRUTURA CONVENCIONAL DE CONCRETO ARMADO UTILIZANDO AÇO CA-50 DE 16,0 MM - MONTAGEM. AF_11/2020</v>
          </cell>
          <cell r="D2470" t="str">
            <v>KG</v>
          </cell>
          <cell r="E2470">
            <v>12.6</v>
          </cell>
          <cell r="F2470" t="str">
            <v xml:space="preserve">SINAPI  </v>
          </cell>
        </row>
        <row r="2471">
          <cell r="B2471">
            <v>96544</v>
          </cell>
          <cell r="C2471" t="str">
            <v>ARMAÇÃO DE BLOCO, VIGA BALDRAME OU SAPATA UTILIZANDO AÇO CA-50 DE 6,3 MM - MONTAGEM. AF_06/2017</v>
          </cell>
          <cell r="D2471" t="str">
            <v>KG</v>
          </cell>
          <cell r="E2471">
            <v>20.09</v>
          </cell>
          <cell r="F2471" t="str">
            <v xml:space="preserve">SINAPI  </v>
          </cell>
        </row>
        <row r="2472">
          <cell r="B2472">
            <v>96545</v>
          </cell>
          <cell r="C2472" t="str">
            <v>ARMAÇÃO DE BLOCO, VIGA BALDRAME OU SAPATA UTILIZANDO AÇO CA-50 DE 8 MM - MONTAGEM. AF_06/2017</v>
          </cell>
          <cell r="D2472" t="str">
            <v>KG</v>
          </cell>
          <cell r="E2472">
            <v>19.100000000000001</v>
          </cell>
          <cell r="F2472" t="str">
            <v xml:space="preserve">SINAPI  </v>
          </cell>
        </row>
        <row r="2473">
          <cell r="B2473">
            <v>96546</v>
          </cell>
          <cell r="C2473" t="str">
            <v>ARMAÇÃO DE BLOCO, VIGA BALDRAME OU SAPATA UTILIZANDO AÇO CA-50 DE 10 MM - MONTAGEM. AF_06/2017</v>
          </cell>
          <cell r="D2473" t="str">
            <v>KG</v>
          </cell>
          <cell r="E2473">
            <v>17.2</v>
          </cell>
          <cell r="F2473" t="str">
            <v xml:space="preserve">SINAPI  </v>
          </cell>
        </row>
        <row r="2474">
          <cell r="B2474">
            <v>96547</v>
          </cell>
          <cell r="C2474" t="str">
            <v>ARMAÇÃO DE BLOCO, VIGA BALDRAME OU SAPATA UTILIZANDO AÇO CA-50 DE 12,5 MM - MONTAGEM. AF_06/2017</v>
          </cell>
          <cell r="D2474" t="str">
            <v>KG</v>
          </cell>
          <cell r="E2474">
            <v>14.6</v>
          </cell>
          <cell r="F2474" t="str">
            <v xml:space="preserve">SINAPI  </v>
          </cell>
        </row>
        <row r="2475">
          <cell r="B2475">
            <v>96548</v>
          </cell>
          <cell r="C2475" t="str">
            <v>ARMAÇÃO DE BLOCO, VIGA BALDRAME OU SAPATA UTILIZANDO AÇO CA-50 DE 16 MM - MONTAGEM. AF_06/2017</v>
          </cell>
          <cell r="D2475" t="str">
            <v>KG</v>
          </cell>
          <cell r="E2475">
            <v>13.95</v>
          </cell>
          <cell r="F2475" t="str">
            <v xml:space="preserve">SINAPI  </v>
          </cell>
        </row>
        <row r="2476">
          <cell r="B2476">
            <v>96549</v>
          </cell>
          <cell r="C2476" t="str">
            <v>ARMAÇÃO DE BLOCO, VIGA BALDRAME OU SAPATA UTILIZANDO AÇO CA-50 DE 20 MM - MONTAGEM. AF_06/2017</v>
          </cell>
          <cell r="D2476" t="str">
            <v>KG</v>
          </cell>
          <cell r="E2476">
            <v>15.66</v>
          </cell>
          <cell r="F2476" t="str">
            <v xml:space="preserve">SINAPI  </v>
          </cell>
        </row>
        <row r="2477">
          <cell r="B2477">
            <v>96550</v>
          </cell>
          <cell r="C2477" t="str">
            <v>ARMAÇÃO DE BLOCO, VIGA BALDRAME OU SAPATA UTILIZANDO AÇO CA-50 DE 25 MM - MONTAGEM. AF_06/2017</v>
          </cell>
          <cell r="D2477" t="str">
            <v>KG</v>
          </cell>
          <cell r="E2477">
            <v>15.31</v>
          </cell>
          <cell r="F2477" t="str">
            <v xml:space="preserve">SINAPI  </v>
          </cell>
        </row>
        <row r="2478">
          <cell r="B2478">
            <v>100064</v>
          </cell>
          <cell r="C2478" t="str">
            <v>ARMAÇÃO DO SISTEMA DE PAREDES DE CONCRETO, EXECUTADA COMO ARMADURA POSITIVA DE LAJES, TELA Q-159. AF_06/2019</v>
          </cell>
          <cell r="D2478" t="str">
            <v>KG</v>
          </cell>
          <cell r="E2478">
            <v>13.78</v>
          </cell>
          <cell r="F2478" t="str">
            <v xml:space="preserve">SINAPI  </v>
          </cell>
        </row>
        <row r="2479">
          <cell r="B2479">
            <v>100066</v>
          </cell>
          <cell r="C2479" t="str">
            <v>ARMAÇÃO DO SISTEMA DE PAREDES DE CONCRETO, EXECUTADA COMO ARMADURA POSITIVA DE LAJES, TELA Q-196. AF_06/2019</v>
          </cell>
          <cell r="D2479" t="str">
            <v>KG</v>
          </cell>
          <cell r="E2479">
            <v>13.75</v>
          </cell>
          <cell r="F2479" t="str">
            <v xml:space="preserve">SINAPI  </v>
          </cell>
        </row>
        <row r="2480">
          <cell r="B2480">
            <v>100067</v>
          </cell>
          <cell r="C2480" t="str">
            <v>ARMAÇÃO DO SISTEMA DE PAREDES DE CONCRETO, EXECUTADA COMO REFORÇO, VERGALHÃO DE 5,0 MM DE DIÂMETRO. AF_06/2019</v>
          </cell>
          <cell r="D2480" t="str">
            <v>KG</v>
          </cell>
          <cell r="E2480">
            <v>16</v>
          </cell>
          <cell r="F2480" t="str">
            <v xml:space="preserve">SINAPI  </v>
          </cell>
        </row>
        <row r="2481">
          <cell r="B2481">
            <v>100068</v>
          </cell>
          <cell r="C2481" t="str">
            <v>ARMAÇÃO DO SISTEMA DE PAREDES DE CONCRETO, EXECUTADA COMO REFORÇO, VERGALHÃO DE 12,5 MM DE DIÂMETRO. AF_06/2019</v>
          </cell>
          <cell r="D2481" t="str">
            <v>KG</v>
          </cell>
          <cell r="E2481">
            <v>12.99</v>
          </cell>
          <cell r="F2481" t="str">
            <v xml:space="preserve">SINAPI  </v>
          </cell>
        </row>
        <row r="2482">
          <cell r="B2482">
            <v>102920</v>
          </cell>
          <cell r="C2482" t="str">
            <v>ARMAÇÃO DE CINTA DE ALVENARIA ESTRUTURAL; DIÂMETRO DE 12,5 MM. AF_09/2021</v>
          </cell>
          <cell r="D2482" t="str">
            <v>KG</v>
          </cell>
          <cell r="E2482">
            <v>11.67</v>
          </cell>
          <cell r="F2482" t="str">
            <v xml:space="preserve">SINAPI  </v>
          </cell>
        </row>
        <row r="2483">
          <cell r="B2483">
            <v>102921</v>
          </cell>
          <cell r="C2483" t="str">
            <v>ARMAÇÃO VERTICAL DE ALVENARIA ESTRUTURAL; DIÂMETRO DE 16,0 MM. AF_09/2021</v>
          </cell>
          <cell r="D2483" t="str">
            <v>KG</v>
          </cell>
          <cell r="E2483">
            <v>11.4</v>
          </cell>
          <cell r="F2483" t="str">
            <v xml:space="preserve">SINAPI  </v>
          </cell>
        </row>
        <row r="2484">
          <cell r="B2484">
            <v>102922</v>
          </cell>
          <cell r="C2484" t="str">
            <v>ARMAÇÃO DE VERGA E CONTRAVERGA DE ALVENARIA ESTRUTURAL; DIÂMETRO DE 16,0 MM. AF_09/2021</v>
          </cell>
          <cell r="D2484" t="str">
            <v>KG</v>
          </cell>
          <cell r="E2484">
            <v>12.19</v>
          </cell>
          <cell r="F2484" t="str">
            <v xml:space="preserve">SINAPI  </v>
          </cell>
        </row>
        <row r="2485">
          <cell r="B2485">
            <v>102923</v>
          </cell>
          <cell r="C2485" t="str">
            <v>ARMAÇÃO DE CINTA DE ALVENARIA ESTRUTURAL; DIÂMETRO DE 16,0 MM. AF_09/2021</v>
          </cell>
          <cell r="D2485" t="str">
            <v>KG</v>
          </cell>
          <cell r="E2485">
            <v>11.21</v>
          </cell>
          <cell r="F2485" t="str">
            <v xml:space="preserve">SINAPI  </v>
          </cell>
        </row>
        <row r="2486">
          <cell r="B2486">
            <v>103088</v>
          </cell>
          <cell r="C2486" t="str">
            <v>ARMAÇÃO DE VERGA E CONTRAVERGA DE ALVENARIA ESTRUTURAL; DIÂMETRO DE 12,5 MM. AF_09/2021</v>
          </cell>
          <cell r="D2486" t="str">
            <v>KG</v>
          </cell>
          <cell r="E2486">
            <v>13.26</v>
          </cell>
          <cell r="F2486" t="str">
            <v xml:space="preserve">SINAPI  </v>
          </cell>
        </row>
        <row r="2487">
          <cell r="B2487">
            <v>104104</v>
          </cell>
          <cell r="C2487" t="str">
            <v>ARMAÇÃO DE ESTRUTURAS DIVERSAS DE CONCRETO ARMADO, EXCETO VIGAS, PILARES, LAJES E FUNDAÇÕES, UTILIZANDO AÇO CA-50 DE 32,0 MM - MONTAGEM. AF_06/2022</v>
          </cell>
          <cell r="D2487" t="str">
            <v>KG</v>
          </cell>
          <cell r="E2487">
            <v>16.100000000000001</v>
          </cell>
          <cell r="F2487" t="str">
            <v xml:space="preserve">SINAPI  </v>
          </cell>
        </row>
        <row r="2488">
          <cell r="B2488">
            <v>104105</v>
          </cell>
          <cell r="C2488" t="str">
            <v>ARMAÇÃO DE PILAR OU VIGA DE ESTRUTURA CONVENCIONAL DE CONCRETO ARMADO UTILIZANDO AÇO CA-50 DE 32,0 MM. AF_06/2022</v>
          </cell>
          <cell r="D2488" t="str">
            <v>KG</v>
          </cell>
          <cell r="E2488">
            <v>16.100000000000001</v>
          </cell>
          <cell r="F2488" t="str">
            <v xml:space="preserve">SINAPI  </v>
          </cell>
        </row>
        <row r="2489">
          <cell r="B2489">
            <v>104106</v>
          </cell>
          <cell r="C2489" t="str">
            <v>ARMAÇÃO DE PILAR OU VIGA DE ESTRUTURA DE CONCRETO ARMADO EMBUTIDA EM ALVENARIA DE VEDAÇÃO UTILIZANDO AÇO CA-50 DE 16,0 MM - MONTAGEM. AF_06/2022</v>
          </cell>
          <cell r="D2489" t="str">
            <v>KG</v>
          </cell>
          <cell r="E2489">
            <v>13.98</v>
          </cell>
          <cell r="F2489" t="str">
            <v xml:space="preserve">SINAPI  </v>
          </cell>
        </row>
        <row r="2490">
          <cell r="B2490">
            <v>104107</v>
          </cell>
          <cell r="C2490" t="str">
            <v>ARMAÇÃO DE PILAR OU VIGA DE ESTRUTURA DE CONCRETO ARMADO EMBUTIDA EM ALVENARIA DE VEDAÇÃO UTILIZANDO AÇO CA-50 DE 12,5 MM - MONTAGEM. AF_06/2022</v>
          </cell>
          <cell r="D2490" t="str">
            <v>KG</v>
          </cell>
          <cell r="E2490">
            <v>14.57</v>
          </cell>
          <cell r="F2490" t="str">
            <v xml:space="preserve">SINAPI  </v>
          </cell>
        </row>
        <row r="2491">
          <cell r="B2491">
            <v>104108</v>
          </cell>
          <cell r="C2491" t="str">
            <v>ARMAÇÃO DE PILAR OU VIGA DE ESTRUTURA DE CONCRETO ARMADO EMBUTIDA EM ALVENARIA DE VEDAÇÃO UTILIZANDO AÇO CA-50 DE 10,0 MM - MONTAGEM. AF_06/2022</v>
          </cell>
          <cell r="D2491" t="str">
            <v>KG</v>
          </cell>
          <cell r="E2491">
            <v>17.100000000000001</v>
          </cell>
          <cell r="F2491" t="str">
            <v xml:space="preserve">SINAPI  </v>
          </cell>
        </row>
        <row r="2492">
          <cell r="B2492">
            <v>104109</v>
          </cell>
          <cell r="C2492" t="str">
            <v>ARMAÇÃO DE PILAR OU VIGA DE ESTRUTURA DE CONCRETO ARMADO EMBUTIDA EM ALVENARIA DE VEDAÇÃO UTILIZANDO AÇO CA-50 DE 8,0 MM - MONTAGEM. AF_06/2022</v>
          </cell>
          <cell r="D2492" t="str">
            <v>KG</v>
          </cell>
          <cell r="E2492">
            <v>20.03</v>
          </cell>
          <cell r="F2492" t="str">
            <v xml:space="preserve">SINAPI  </v>
          </cell>
        </row>
        <row r="2493">
          <cell r="B2493">
            <v>104110</v>
          </cell>
          <cell r="C2493" t="str">
            <v>ARMAÇÃO DE PILAR OU VIGA DE ESTRUTURA DE CONCRETO ARMADO EMBUTIDA EM ALVENARIA DE VEDAÇÃO UTILIZANDO AÇO CA-50 DE 6,3 MM - MONTAGEM. AF_06/2022</v>
          </cell>
          <cell r="D2493" t="str">
            <v>KG</v>
          </cell>
          <cell r="E2493">
            <v>21.72</v>
          </cell>
          <cell r="F2493" t="str">
            <v xml:space="preserve">SINAPI  </v>
          </cell>
        </row>
        <row r="2494">
          <cell r="B2494">
            <v>104111</v>
          </cell>
          <cell r="C2494" t="str">
            <v>ARMAÇÃO DE PILAR OU VIGA DE ESTRUTURA DE CONCRETO ARMADO EMBUTIDA EM ALVENARIA DE VEDAÇÃO UTILIZANDO AÇO CA-60 DE 5,0 MM - MONTAGEM. AF_06/2022</v>
          </cell>
          <cell r="D2494" t="str">
            <v>KG</v>
          </cell>
          <cell r="E2494">
            <v>23.34</v>
          </cell>
          <cell r="F2494" t="str">
            <v xml:space="preserve">SINAPI  </v>
          </cell>
        </row>
        <row r="2495">
          <cell r="B2495">
            <v>89993</v>
          </cell>
          <cell r="C2495" t="str">
            <v>GRAUTEAMENTO VERTICAL EM ALVENARIA ESTRUTURAL. AF_09/2021</v>
          </cell>
          <cell r="D2495" t="str">
            <v>M3</v>
          </cell>
          <cell r="E2495">
            <v>969.92</v>
          </cell>
          <cell r="F2495" t="str">
            <v xml:space="preserve">SINAPI  </v>
          </cell>
        </row>
        <row r="2496">
          <cell r="B2496">
            <v>89994</v>
          </cell>
          <cell r="C2496" t="str">
            <v>GRAUTEAMENTO DE CINTA INTERMEDIÁRIA OU DE CONTRAVERGA EM ALVENARIA ESTRUTURAL. AF_09/2021</v>
          </cell>
          <cell r="D2496" t="str">
            <v>M3</v>
          </cell>
          <cell r="E2496">
            <v>839.28</v>
          </cell>
          <cell r="F2496" t="str">
            <v xml:space="preserve">SINAPI  </v>
          </cell>
        </row>
        <row r="2497">
          <cell r="B2497">
            <v>89995</v>
          </cell>
          <cell r="C2497" t="str">
            <v>GRAUTEAMENTO DE CINTA SUPERIOR OU DE VERGA EM ALVENARIA ESTRUTURAL. AF_09/2021</v>
          </cell>
          <cell r="D2497" t="str">
            <v>M3</v>
          </cell>
          <cell r="E2497">
            <v>936.5</v>
          </cell>
          <cell r="F2497" t="str">
            <v xml:space="preserve">SINAPI  </v>
          </cell>
        </row>
        <row r="2498">
          <cell r="B2498">
            <v>90278</v>
          </cell>
          <cell r="C2498" t="str">
            <v>GRAUTE FGK=15 MPA; TRAÇO 1:0,04:2,2:2,5 (EM MASSA SECA DE CIMENTO/CAL/AREIA GROSSA/BRITA 0) - PREPARO MECÂNICO COM BETONEIRA 400 L. AF_09/2021</v>
          </cell>
          <cell r="D2498" t="str">
            <v>M3</v>
          </cell>
          <cell r="E2498">
            <v>496.46</v>
          </cell>
          <cell r="F2498" t="str">
            <v xml:space="preserve">SINAPI  </v>
          </cell>
        </row>
        <row r="2499">
          <cell r="B2499">
            <v>90279</v>
          </cell>
          <cell r="C2499" t="str">
            <v>GRAUTE FGK=20 MPA; TRAÇO 1:0,04:1,8:2,1 (EM MASSA SECA DE CIMENTO/ CAL/ AREIA GROSSA/ BRITA 0) - PREPARO MECÂNICO COM BETONEIRA 400 L. AF_09/2021</v>
          </cell>
          <cell r="D2499" t="str">
            <v>M3</v>
          </cell>
          <cell r="E2499">
            <v>545.13</v>
          </cell>
          <cell r="F2499" t="str">
            <v xml:space="preserve">SINAPI  </v>
          </cell>
        </row>
        <row r="2500">
          <cell r="B2500">
            <v>90280</v>
          </cell>
          <cell r="C2500" t="str">
            <v>GRAUTE FGK=25 MPA; TRAÇO 1:0,02:1,3:1,6 (EM MASSA SECA DE CIMENTO/ CAL/ AREIA GROSSA/ BRITA 0) - PREPARO MECÂNICO COM BETONEIRA 400 L. AF_09/2021</v>
          </cell>
          <cell r="D2500" t="str">
            <v>M3</v>
          </cell>
          <cell r="E2500">
            <v>597.51</v>
          </cell>
          <cell r="F2500" t="str">
            <v xml:space="preserve">SINAPI  </v>
          </cell>
        </row>
        <row r="2501">
          <cell r="B2501">
            <v>90281</v>
          </cell>
          <cell r="C2501" t="str">
            <v>GRAUTE FGK=30 MPA; TRAÇO 1:0,02:0,9:1,2 (EM MASSA SECA DE CIMENTO/ CAL/ AREIA GROSSA/ BRITA 0) - PREPARO MECÂNICO COM BETONEIRA 400 L. AF_09/2021</v>
          </cell>
          <cell r="D2501" t="str">
            <v>M3</v>
          </cell>
          <cell r="E2501">
            <v>687.33</v>
          </cell>
          <cell r="F2501" t="str">
            <v xml:space="preserve">SINAPI  </v>
          </cell>
        </row>
        <row r="2502">
          <cell r="B2502">
            <v>90282</v>
          </cell>
          <cell r="C2502" t="str">
            <v>GRAUTE FGK=15 MPA; TRAÇO 1:2,2:2,5:0,3 (EM MASSA SECA DE CIMENTO/ AREIA GROSSA/ BRITA 0/ ADITIVO) - PREPARO MECÂNICO COM BETONEIRA 400 L. AF_09/2021</v>
          </cell>
          <cell r="D2502" t="str">
            <v>M3</v>
          </cell>
          <cell r="E2502">
            <v>483.45</v>
          </cell>
          <cell r="F2502" t="str">
            <v xml:space="preserve">SINAPI  </v>
          </cell>
        </row>
        <row r="2503">
          <cell r="B2503">
            <v>90283</v>
          </cell>
          <cell r="C2503" t="str">
            <v>GRAUTE FGK=20 MPA; TRAÇO 1:1,8:2,1:0,4 (EM MASSA SECA DE CIMENTO/ AREIA GROSSA/ BRITA 0/ ADITIVO) - PREPARO MECÂNICO COM BETONEIRA 400 L. AF_09/2021</v>
          </cell>
          <cell r="D2503" t="str">
            <v>M3</v>
          </cell>
          <cell r="E2503">
            <v>532.29999999999995</v>
          </cell>
          <cell r="F2503" t="str">
            <v xml:space="preserve">SINAPI  </v>
          </cell>
        </row>
        <row r="2504">
          <cell r="B2504">
            <v>90284</v>
          </cell>
          <cell r="C2504" t="str">
            <v>GRAUTE FGK=25 MPA; TRAÇO 1:1,3:1,6:0,4 (EM MASSA SECA DE CIMENTO/ AREIA GROSSA/ BRITA 0/ ADITIVO) - PREPARO MECÂNICO COM BETONEIRA 400 L. AF_09/2021</v>
          </cell>
          <cell r="D2504" t="str">
            <v>M3</v>
          </cell>
          <cell r="E2504">
            <v>590.04</v>
          </cell>
          <cell r="F2504" t="str">
            <v xml:space="preserve">SINAPI  </v>
          </cell>
        </row>
        <row r="2505">
          <cell r="B2505">
            <v>90285</v>
          </cell>
          <cell r="C2505" t="str">
            <v>GRAUTE FGK=30 MPA; TRAÇO 1:0,9:1,2:0,6 (EM MASSA SECA DE CIMENTO/ AREIA GROSSA/ BRITA 0/ ADITIVO) - PREPARO MECÂNICO COM BETONEIRA 400 L. AF_09/2021</v>
          </cell>
          <cell r="D2505" t="str">
            <v>M3</v>
          </cell>
          <cell r="E2505">
            <v>687.07</v>
          </cell>
          <cell r="F2505" t="str">
            <v xml:space="preserve">SINAPI  </v>
          </cell>
        </row>
        <row r="2506">
          <cell r="B2506">
            <v>94962</v>
          </cell>
          <cell r="C2506" t="str">
            <v>CONCRETO MAGRO PARA LASTRO, TRAÇO 1:4,5:4,5 (EM MASSA SECA DE CIMENTO/ AREIA MÉDIA/ BRITA 1) - PREPARO MECÂNICO COM BETONEIRA 400 L. AF_05/2021</v>
          </cell>
          <cell r="D2506" t="str">
            <v>M3</v>
          </cell>
          <cell r="E2506">
            <v>390.79</v>
          </cell>
          <cell r="F2506" t="str">
            <v xml:space="preserve">SINAPI  </v>
          </cell>
        </row>
        <row r="2507">
          <cell r="B2507">
            <v>94963</v>
          </cell>
          <cell r="C2507" t="str">
            <v>CONCRETO FCK = 15MPA, TRAÇO 1:3,4:3,5 (EM MASSA SECA DE CIMENTO/ AREIA MÉDIA/ BRITA 1) - PREPARO MECÂNICO COM BETONEIRA 400 L. AF_05/2021</v>
          </cell>
          <cell r="D2507" t="str">
            <v>M3</v>
          </cell>
          <cell r="E2507">
            <v>428.85</v>
          </cell>
          <cell r="F2507" t="str">
            <v xml:space="preserve">SINAPI  </v>
          </cell>
        </row>
        <row r="2508">
          <cell r="B2508">
            <v>94964</v>
          </cell>
          <cell r="C2508" t="str">
            <v>CONCRETO FCK = 20MPA, TRAÇO 1:2,7:3 (EM MASSA SECA DE CIMENTO/ AREIA MÉDIA/ BRITA 1) - PREPARO MECÂNICO COM BETONEIRA 400 L. AF_05/2021</v>
          </cell>
          <cell r="D2508" t="str">
            <v>M3</v>
          </cell>
          <cell r="E2508">
            <v>465.17</v>
          </cell>
          <cell r="F2508" t="str">
            <v xml:space="preserve">SINAPI  </v>
          </cell>
        </row>
        <row r="2509">
          <cell r="B2509">
            <v>94965</v>
          </cell>
          <cell r="C2509" t="str">
            <v>CONCRETO FCK = 25MPA, TRAÇO 1:2,3:2,7 (EM MASSA SECA DE CIMENTO/ AREIA MÉDIA/ BRITA 1) - PREPARO MECÂNICO COM BETONEIRA 400 L. AF_05/2021</v>
          </cell>
          <cell r="D2509" t="str">
            <v>M3</v>
          </cell>
          <cell r="E2509">
            <v>480.01</v>
          </cell>
          <cell r="F2509" t="str">
            <v xml:space="preserve">SINAPI  </v>
          </cell>
        </row>
        <row r="2510">
          <cell r="B2510">
            <v>94966</v>
          </cell>
          <cell r="C2510" t="str">
            <v>CONCRETO FCK = 30MPA, TRAÇO 1:2,1:2,5 (EM MASSA SECA DE CIMENTO/ AREIA MÉDIA/ BRITA 1) - PREPARO MECÂNICO COM BETONEIRA 400 L. AF_05/2021</v>
          </cell>
          <cell r="D2510" t="str">
            <v>M3</v>
          </cell>
          <cell r="E2510">
            <v>494.79</v>
          </cell>
          <cell r="F2510" t="str">
            <v xml:space="preserve">SINAPI  </v>
          </cell>
        </row>
        <row r="2511">
          <cell r="B2511">
            <v>94967</v>
          </cell>
          <cell r="C2511" t="str">
            <v>CONCRETO FCK = 40MPA, TRAÇO 1:1,6:1,9 (EM MASSA SECA DE CIMENTO/ AREIA MÉDIA/ BRITA 1) - PREPARO MECÂNICO COM BETONEIRA 400 L. AF_05/2021</v>
          </cell>
          <cell r="D2511" t="str">
            <v>M3</v>
          </cell>
          <cell r="E2511">
            <v>560.15</v>
          </cell>
          <cell r="F2511" t="str">
            <v xml:space="preserve">SINAPI  </v>
          </cell>
        </row>
        <row r="2512">
          <cell r="B2512">
            <v>94968</v>
          </cell>
          <cell r="C2512" t="str">
            <v>CONCRETO MAGRO PARA LASTRO, TRAÇO 1:4,5:4,5 (EM MASSA SECA DE CIMENTO/ AREIA MÉDIA/ BRITA 1) - PREPARO MECÂNICO COM BETONEIRA 600 L. AF_05/2021</v>
          </cell>
          <cell r="D2512" t="str">
            <v>M3</v>
          </cell>
          <cell r="E2512">
            <v>387</v>
          </cell>
          <cell r="F2512" t="str">
            <v xml:space="preserve">SINAPI  </v>
          </cell>
        </row>
        <row r="2513">
          <cell r="B2513">
            <v>94969</v>
          </cell>
          <cell r="C2513" t="str">
            <v>CONCRETO FCK = 15MPA, TRAÇO 1:3,4:3,5 (EM MASSA SECA DE CIMENTO/ AREIA MÉDIA/ BRITA 1) - PREPARO MECÂNICO COM BETONEIRA 600 L. AF_05/2021</v>
          </cell>
          <cell r="D2513" t="str">
            <v>M3</v>
          </cell>
          <cell r="E2513">
            <v>421.83</v>
          </cell>
          <cell r="F2513" t="str">
            <v xml:space="preserve">SINAPI  </v>
          </cell>
        </row>
        <row r="2514">
          <cell r="B2514">
            <v>94970</v>
          </cell>
          <cell r="C2514" t="str">
            <v>CONCRETO FCK = 20MPA, TRAÇO 1:2,7:3 (EM MASSA SECA DE CIMENTO/ AREIA MÉDIA/ BRITA 1) - PREPARO MECÂNICO COM BETONEIRA 600 L. AF_05/2021</v>
          </cell>
          <cell r="D2514" t="str">
            <v>M3</v>
          </cell>
          <cell r="E2514">
            <v>451.24</v>
          </cell>
          <cell r="F2514" t="str">
            <v xml:space="preserve">SINAPI  </v>
          </cell>
        </row>
        <row r="2515">
          <cell r="B2515">
            <v>94971</v>
          </cell>
          <cell r="C2515" t="str">
            <v>CONCRETO FCK = 25MPA, TRAÇO 1:2,3:2,7 (EM MASSA SECA DE CIMENTO/ AREIA MÉDIA/ BRITA 1) - PREPARO MECÂNICO COM BETONEIRA 600 L. AF_05/2021</v>
          </cell>
          <cell r="D2515" t="str">
            <v>M3</v>
          </cell>
          <cell r="E2515">
            <v>472.74</v>
          </cell>
          <cell r="F2515" t="str">
            <v xml:space="preserve">SINAPI  </v>
          </cell>
        </row>
        <row r="2516">
          <cell r="B2516">
            <v>94972</v>
          </cell>
          <cell r="C2516" t="str">
            <v>CONCRETO FCK = 30MPA, TRAÇO 1:2,1:2,5 (EM MASSA SECA DE CIMENTO/ AREIA MÉDIA/ BRITA 1) - PREPARO MECÂNICO COM BETONEIRA 600 L. AF_05/2021</v>
          </cell>
          <cell r="D2516" t="str">
            <v>M3</v>
          </cell>
          <cell r="E2516">
            <v>487.54</v>
          </cell>
          <cell r="F2516" t="str">
            <v xml:space="preserve">SINAPI  </v>
          </cell>
        </row>
        <row r="2517">
          <cell r="B2517">
            <v>94973</v>
          </cell>
          <cell r="C2517" t="str">
            <v>CONCRETO FCK = 40MPA, TRAÇO 1:1,6:1,9 (EM MASSA SECA DE CIMENTO/ AREIA MÉDIA/ BRITA 1) - PREPARO MECÂNICO COM BETONEIRA 600 L. AF_05/2021</v>
          </cell>
          <cell r="D2517" t="str">
            <v>M3</v>
          </cell>
          <cell r="E2517">
            <v>550.82000000000005</v>
          </cell>
          <cell r="F2517" t="str">
            <v xml:space="preserve">SINAPI  </v>
          </cell>
        </row>
        <row r="2518">
          <cell r="B2518">
            <v>94974</v>
          </cell>
          <cell r="C2518" t="str">
            <v>CONCRETO MAGRO PARA LASTRO, TRAÇO 1:4,5:4,5 (EM MASSA SECA DE CIMENTO/ AREIA MÉDIA/ BRITA 1) - PREPARO MANUAL. AF_05/2021</v>
          </cell>
          <cell r="D2518" t="str">
            <v>M3</v>
          </cell>
          <cell r="E2518">
            <v>436.13</v>
          </cell>
          <cell r="F2518" t="str">
            <v xml:space="preserve">SINAPI  </v>
          </cell>
        </row>
        <row r="2519">
          <cell r="B2519">
            <v>94975</v>
          </cell>
          <cell r="C2519" t="str">
            <v>CONCRETO FCK = 15MPA, TRAÇO 1:3,4:3,5 (EM MASSA SECA DE CIMENTO/ AREIA MÉDIA/ BRITA 1) - PREPARO MANUAL. AF_05/2021</v>
          </cell>
          <cell r="D2519" t="str">
            <v>M3</v>
          </cell>
          <cell r="E2519">
            <v>469.42</v>
          </cell>
          <cell r="F2519" t="str">
            <v xml:space="preserve">SINAPI  </v>
          </cell>
        </row>
        <row r="2520">
          <cell r="B2520">
            <v>96555</v>
          </cell>
          <cell r="C2520" t="str">
            <v>CONCRETAGEM DE BLOCOS DE COROAMENTO E VIGAS BALDRAME, FCK 30 MPA, COM USO DE JERICA  LANÇAMENTO, ADENSAMENTO E ACABAMENTO. AF_06/2017</v>
          </cell>
          <cell r="D2520" t="str">
            <v>M3</v>
          </cell>
          <cell r="E2520">
            <v>668.96</v>
          </cell>
          <cell r="F2520" t="str">
            <v xml:space="preserve">SINAPI  </v>
          </cell>
        </row>
        <row r="2521">
          <cell r="B2521">
            <v>96556</v>
          </cell>
          <cell r="C2521" t="str">
            <v>CONCRETAGEM DE SAPATAS, FCK 30 MPA, COM USO DE JERICA  LANÇAMENTO, ADENSAMENTO E ACABAMENTO. AF_06/2017</v>
          </cell>
          <cell r="D2521" t="str">
            <v>M3</v>
          </cell>
          <cell r="E2521">
            <v>748.18</v>
          </cell>
          <cell r="F2521" t="str">
            <v xml:space="preserve">SINAPI  </v>
          </cell>
        </row>
        <row r="2522">
          <cell r="B2522">
            <v>96557</v>
          </cell>
          <cell r="C2522" t="str">
            <v>CONCRETAGEM DE BLOCOS DE COROAMENTO E VIGAS BALDRAMES, FCK 30 MPA, COM USO DE BOMBA  LANÇAMENTO, ADENSAMENTO E ACABAMENTO. AF_06/2017</v>
          </cell>
          <cell r="D2522" t="str">
            <v>M3</v>
          </cell>
          <cell r="E2522">
            <v>577.74</v>
          </cell>
          <cell r="F2522" t="str">
            <v xml:space="preserve">SINAPI  </v>
          </cell>
        </row>
        <row r="2523">
          <cell r="B2523">
            <v>96558</v>
          </cell>
          <cell r="C2523" t="str">
            <v>CONCRETAGEM DE SAPATAS, FCK 30 MPA, COM USO DE BOMBA  LANÇAMENTO, ADENSAMENTO E ACABAMENTO. AF_11/2016</v>
          </cell>
          <cell r="D2523" t="str">
            <v>M3</v>
          </cell>
          <cell r="E2523">
            <v>584.88</v>
          </cell>
          <cell r="F2523" t="str">
            <v xml:space="preserve">SINAPI  </v>
          </cell>
        </row>
        <row r="2524">
          <cell r="B2524">
            <v>99235</v>
          </cell>
          <cell r="C2524" t="str">
            <v>CONCRETAGEM DE EDIFICAÇÕES (PAREDES E LAJES) FEITAS COM SISTEMA DE FÔRMAS MANUSEÁVEIS, COM CONCRETO USINADO AUTOADENSÁVEL FCK 25 MPA - LANÇAMENTO E ACABAMENTO. AF_10/2021</v>
          </cell>
          <cell r="D2524" t="str">
            <v>M3</v>
          </cell>
          <cell r="E2524">
            <v>559.78</v>
          </cell>
          <cell r="F2524" t="str">
            <v xml:space="preserve">SINAPI  </v>
          </cell>
        </row>
        <row r="2525">
          <cell r="B2525">
            <v>99431</v>
          </cell>
          <cell r="C2525" t="str">
            <v>CONCRETAGEM DE LAJES EM EDIFICAÇÕES UNIFAMILIARES FEITAS COM SISTEMA DE FÔRMAS MANUSEÁVEIS, COM CONCRETO USINADO BOMBEÁVEL FCK 25 MPA - LANÇAMENTO, ADENSAMENTO E ACABAMENTO (EXCLUSIVE BOMBA LANÇA). AF_10/2021</v>
          </cell>
          <cell r="D2525" t="str">
            <v>M3</v>
          </cell>
          <cell r="E2525">
            <v>580.04999999999995</v>
          </cell>
          <cell r="F2525" t="str">
            <v xml:space="preserve">SINAPI  </v>
          </cell>
        </row>
        <row r="2526">
          <cell r="B2526">
            <v>99432</v>
          </cell>
          <cell r="C2526" t="str">
            <v>CONCRETAGEM DE PAREDES EM EDIFICAÇÕES UNIFAMILIARES FEITAS COM SISTEMA DE FÔRMAS MANUSEÁVEIS, COM CONCRETO USINADO BOMBEÁVEL FCK 25 MPA - LANÇAMENTO, ADENSAMENTO E ACABAMENTO (EXCLUSIVE BOMBA LANÇA). AF_10/2021</v>
          </cell>
          <cell r="D2526" t="str">
            <v>M3</v>
          </cell>
          <cell r="E2526">
            <v>563.17999999999995</v>
          </cell>
          <cell r="F2526" t="str">
            <v xml:space="preserve">SINAPI  </v>
          </cell>
        </row>
        <row r="2527">
          <cell r="B2527">
            <v>99433</v>
          </cell>
          <cell r="C2527" t="str">
            <v>CONCRETAGEM DE PLATIBANDA EM EDIFICAÇÕES UNIFAMILIARES FEITAS COM SISTEMA DE FÔRMAS MANUSEÁVEIS, COM CONCRETO USINADO BOMBEÁVEL FCK 25 MPA, - LANÇAMENTO, ADENSAMENTO E ACABAMENTO (EXCLUSIVE BOMBA LANÇA). AF_10/2021</v>
          </cell>
          <cell r="D2527" t="str">
            <v>M3</v>
          </cell>
          <cell r="E2527">
            <v>611.65</v>
          </cell>
          <cell r="F2527" t="str">
            <v xml:space="preserve">SINAPI  </v>
          </cell>
        </row>
        <row r="2528">
          <cell r="B2528">
            <v>99434</v>
          </cell>
          <cell r="C2528" t="str">
            <v>CONCRETAGEM DE LAJES EM EDIFICAÇÕES MULTIFAMILIARES FEITAS COM SISTEMA DE FÔRMAS MANUSEÁVEIS, COM CONCRETO USINADO BOMBEÁVEL FCK 25 MPA - LANÇAMENTO, ADENSAMENTO E ACABAMENTO (EXCLUSIVE BOMBA LANÇA). AF_10/2021</v>
          </cell>
          <cell r="D2528" t="str">
            <v>M3</v>
          </cell>
          <cell r="E2528">
            <v>583.88</v>
          </cell>
          <cell r="F2528" t="str">
            <v xml:space="preserve">SINAPI  </v>
          </cell>
        </row>
        <row r="2529">
          <cell r="B2529">
            <v>99435</v>
          </cell>
          <cell r="C2529" t="str">
            <v>CONCRETAGEM DE PAREDES EM EDIFICAÇÕES MULTIFAMILIARES FEITAS COM SISTEMA DE FÔRMAS MANUSEÁVEIS, COM CONCRETO USINADO BOMBEÁVEL FCK 25 MPA - LANÇAMENTO, ADENSAMENTO E ACABAMENTO (EXCLUSIVE BOMBA LANÇA). AF_10/2021</v>
          </cell>
          <cell r="D2529" t="str">
            <v>M3</v>
          </cell>
          <cell r="E2529">
            <v>565.79999999999995</v>
          </cell>
          <cell r="F2529" t="str">
            <v xml:space="preserve">SINAPI  </v>
          </cell>
        </row>
        <row r="2530">
          <cell r="B2530">
            <v>99436</v>
          </cell>
          <cell r="C2530" t="str">
            <v>CONCRETAGEM DE PLATIBANDA EM EDIFICAÇÕES MULTIFAMILIARES FEITAS COM SISTEMA DE FÔRMAS MANUSEÁVEIS, COM CONCRETO USINADO BOMBEÁVEL FCK 25 MPA - LANÇAMENTO, ADENSAMENTO E ACABAMENTO (EXCLUSIVE BOMBA LANÇA). AF_10/2021</v>
          </cell>
          <cell r="D2530" t="str">
            <v>M3</v>
          </cell>
          <cell r="E2530">
            <v>631.65</v>
          </cell>
          <cell r="F2530" t="str">
            <v xml:space="preserve">SINAPI  </v>
          </cell>
        </row>
        <row r="2531">
          <cell r="B2531">
            <v>99437</v>
          </cell>
          <cell r="C2531" t="str">
            <v>CONCRETAGEM DE PLATIBANDA EM EDIFICAÇÕES UNIFAMILIARES FEITAS COM SISTEMA DE FÔRMAS MANUSEÁVEIS, COM CONCRETO USINADO AUTOADENSÁVEL FCK 25 MPA - LANÇAMENTO E ACABAMENTO. AF_10/2021</v>
          </cell>
          <cell r="D2531" t="str">
            <v>M3</v>
          </cell>
          <cell r="E2531">
            <v>593.83000000000004</v>
          </cell>
          <cell r="F2531" t="str">
            <v xml:space="preserve">SINAPI  </v>
          </cell>
        </row>
        <row r="2532">
          <cell r="B2532">
            <v>99438</v>
          </cell>
          <cell r="C2532" t="str">
            <v>CONCRETAGEM DE PLATIBANDA EM EDIFICAÇÕES MULTIFAMILIARES FEITAS COM SISTEMA DE FÔRMAS MANUSEÁVEIS, COM CONCRETO USINADO AUTOADENSÁVEL FCK 25 MPA - LANÇAMENTO E ACABAMENTO. AF_10/2021</v>
          </cell>
          <cell r="D2532" t="str">
            <v>M3</v>
          </cell>
          <cell r="E2532">
            <v>599.33000000000004</v>
          </cell>
          <cell r="F2532" t="str">
            <v xml:space="preserve">SINAPI  </v>
          </cell>
        </row>
        <row r="2533">
          <cell r="B2533">
            <v>99439</v>
          </cell>
          <cell r="C2533" t="str">
            <v>CONCRETAGEM DE EDIFICAÇÕES (PAREDES E LAJES) FEITAS COM SISTEMA DE FÔRMAS MANUSEÁVEIS, COM CONCRETO USINADO BOMBEÁVEL FCK 25 MPA - LANÇAMENTO, ADENSAMENTO E ACABAMENTO (EXCLUSIVE BOMBA LANÇA). AF_10/2021</v>
          </cell>
          <cell r="D2533" t="str">
            <v>M3</v>
          </cell>
          <cell r="E2533">
            <v>571.16</v>
          </cell>
          <cell r="F2533" t="str">
            <v xml:space="preserve">SINAPI  </v>
          </cell>
        </row>
        <row r="2534">
          <cell r="B2534">
            <v>102473</v>
          </cell>
          <cell r="C2534" t="str">
            <v>CONCRETO MAGRO PARA LASTRO, TRAÇO 1:4,5:4,5 (EM MASSA SECA DE CIMENTO/ AREIA MÉDIA/ SEIXO ROLADO) - PREPARO MECÂNICO COM BETONEIRA 400 L. AF_05/2021</v>
          </cell>
          <cell r="D2534" t="str">
            <v>M3</v>
          </cell>
          <cell r="E2534">
            <v>519.59</v>
          </cell>
          <cell r="F2534" t="str">
            <v xml:space="preserve">SINAPI  </v>
          </cell>
        </row>
        <row r="2535">
          <cell r="B2535">
            <v>102474</v>
          </cell>
          <cell r="C2535" t="str">
            <v>CONCRETO FCK = 15MPA, TRAÇO 1:3,4:3,4 (EM MASSA SECA DE CIMENTO/ AREIA MÉDIA/ SEIXO ROLADO) - PREPARO MECÂNICO COM BETONEIRA 400 L. AF_05/2021</v>
          </cell>
          <cell r="D2535" t="str">
            <v>M3</v>
          </cell>
          <cell r="E2535">
            <v>555.02</v>
          </cell>
          <cell r="F2535" t="str">
            <v xml:space="preserve">SINAPI  </v>
          </cell>
        </row>
        <row r="2536">
          <cell r="B2536">
            <v>102475</v>
          </cell>
          <cell r="C2536" t="str">
            <v>CONCRETO FCK = 20MPA, TRAÇO 1:2,6:2,9 (EM MASSA SECA DE CIMENTO/ AREIA MÉDIA/ SEIXO ROLADO) - PREPARO MECÂNICO COM BETONEIRA 400 L. AF_05/2021</v>
          </cell>
          <cell r="D2536" t="str">
            <v>M3</v>
          </cell>
          <cell r="E2536">
            <v>595.29</v>
          </cell>
          <cell r="F2536" t="str">
            <v xml:space="preserve">SINAPI  </v>
          </cell>
        </row>
        <row r="2537">
          <cell r="B2537">
            <v>102476</v>
          </cell>
          <cell r="C2537" t="str">
            <v>CONCRETO FCK = 25MPA, TRAÇO 1:2,2:2,5 (EM MASSA SECA DE CIMENTO/ AREIA MÉDIA/ SEIXO ROLADO) - PREPARO MECÂNICO COM BETONEIRA 400 L. AF_05/2021</v>
          </cell>
          <cell r="D2537" t="str">
            <v>M3</v>
          </cell>
          <cell r="E2537">
            <v>609.6</v>
          </cell>
          <cell r="F2537" t="str">
            <v xml:space="preserve">SINAPI  </v>
          </cell>
        </row>
        <row r="2538">
          <cell r="B2538">
            <v>102477</v>
          </cell>
          <cell r="C2538" t="str">
            <v>CONCRETO FCK = 30MPA, TRAÇO 1:1,9:2,3 (EM MASSA SECA DE CIMENTO/ AREIA MÉDIA/ SEIXO ROLADO) - PREPARO MECÂNICO COM BETONEIRA 400 L. AF_05/2021</v>
          </cell>
          <cell r="D2538" t="str">
            <v>M3</v>
          </cell>
          <cell r="E2538">
            <v>642</v>
          </cell>
          <cell r="F2538" t="str">
            <v xml:space="preserve">SINAPI  </v>
          </cell>
        </row>
        <row r="2539">
          <cell r="B2539">
            <v>102478</v>
          </cell>
          <cell r="C2539" t="str">
            <v>CONCRETO FCK = 40MPA, TRAÇO 1:1,4:1,8 (EM MASSA SECA DE CIMENTO/ AREIA MÉDIA/ SEIXO ROLADO) - PREPARO MECÂNICO COM BETONEIRA 400 L. AF_05/2021</v>
          </cell>
          <cell r="D2539" t="str">
            <v>M3</v>
          </cell>
          <cell r="E2539">
            <v>686.67</v>
          </cell>
          <cell r="F2539" t="str">
            <v xml:space="preserve">SINAPI  </v>
          </cell>
        </row>
        <row r="2540">
          <cell r="B2540">
            <v>102479</v>
          </cell>
          <cell r="C2540" t="str">
            <v>CONCRETO MAGRO PARA LASTRO, TRAÇO 1:4,5:4,5 (EM MASSA SECA DE CIMENTO/ AREIA MÉDIA/ SEIXO ROLADO) - PREPARO MECÂNICO COM BETONEIRA 600 L. AF_05/2021</v>
          </cell>
          <cell r="D2540" t="str">
            <v>M3</v>
          </cell>
          <cell r="E2540">
            <v>516.32000000000005</v>
          </cell>
          <cell r="F2540" t="str">
            <v xml:space="preserve">SINAPI  </v>
          </cell>
        </row>
        <row r="2541">
          <cell r="B2541">
            <v>102480</v>
          </cell>
          <cell r="C2541" t="str">
            <v>CONCRETO FCK = 15MPA, TRAÇO 1:3,4:3,4 (EM MASSA SECA DE CIMENTO/ AREIA MÉDIA/ SEIXO ROLADO) - PREPARO MECÂNICO COM BETONEIRA 600 L. AF_05/2021</v>
          </cell>
          <cell r="D2541" t="str">
            <v>M3</v>
          </cell>
          <cell r="E2541">
            <v>548.4</v>
          </cell>
          <cell r="F2541" t="str">
            <v xml:space="preserve">SINAPI  </v>
          </cell>
        </row>
        <row r="2542">
          <cell r="B2542">
            <v>102481</v>
          </cell>
          <cell r="C2542" t="str">
            <v>CONCRETO FCK = 20MPA, TRAÇO 1:2,6:2,9 (EM MASSA SECA DE CIMENTO/ AREIA MÉDIA/ SEIXO ROLADO) - PREPARO MECÂNICO COM BETONEIRA 600 L. AF_05/2021</v>
          </cell>
          <cell r="D2542" t="str">
            <v>M3</v>
          </cell>
          <cell r="E2542">
            <v>581.74</v>
          </cell>
          <cell r="F2542" t="str">
            <v xml:space="preserve">SINAPI  </v>
          </cell>
        </row>
        <row r="2543">
          <cell r="B2543">
            <v>102482</v>
          </cell>
          <cell r="C2543" t="str">
            <v>CONCRETO FCK = 25MPA, TRAÇO 1:2,2:2,5 (EM MASSA SECA DE CIMENTO/ AREIA MÉDIA/ SEIXO ROLADO) - PREPARO MECÂNICO COM BETONEIRA 600 L. AF_05/2021</v>
          </cell>
          <cell r="D2543" t="str">
            <v>M3</v>
          </cell>
          <cell r="E2543">
            <v>606.39</v>
          </cell>
          <cell r="F2543" t="str">
            <v xml:space="preserve">SINAPI  </v>
          </cell>
        </row>
        <row r="2544">
          <cell r="B2544">
            <v>102483</v>
          </cell>
          <cell r="C2544" t="str">
            <v>CONCRETO FCK = 30MPA, TRAÇO 1:1,9:2,3 (EM MASSA SECA DE CIMENTO/ AREIA MÉDIA/ SEIXO ROLADO) - PREPARO MECÂNICO COM BETONEIRA 600 L. AF_05/2021</v>
          </cell>
          <cell r="D2544" t="str">
            <v>M3</v>
          </cell>
          <cell r="E2544">
            <v>634.16999999999996</v>
          </cell>
          <cell r="F2544" t="str">
            <v xml:space="preserve">SINAPI  </v>
          </cell>
        </row>
        <row r="2545">
          <cell r="B2545">
            <v>102484</v>
          </cell>
          <cell r="C2545" t="str">
            <v>CONCRETO FCK = 40MPA, TRAÇO 1:1,4:1,8 (EM MASSA SECA DE CIMENTO/ AREIA MÉDIA/ SEIXO ROLADO) - PREPARO MECÂNICO COM BETONEIRA 600 L. AF_05/2021</v>
          </cell>
          <cell r="D2545" t="str">
            <v>M3</v>
          </cell>
          <cell r="E2545">
            <v>685.42</v>
          </cell>
          <cell r="F2545" t="str">
            <v xml:space="preserve">SINAPI  </v>
          </cell>
        </row>
        <row r="2546">
          <cell r="B2546">
            <v>102485</v>
          </cell>
          <cell r="C2546" t="str">
            <v>CONCRETO MAGRO PARA LASTRO, TRAÇO 1:4,5:4,5 (EM MASSA SECA DE CIMENTO/ AREIA MÉDIA/ SEIXO ROLADO) - PREPARO MANUAL. AF_05/2021</v>
          </cell>
          <cell r="D2546" t="str">
            <v>M3</v>
          </cell>
          <cell r="E2546">
            <v>567.41999999999996</v>
          </cell>
          <cell r="F2546" t="str">
            <v xml:space="preserve">SINAPI  </v>
          </cell>
        </row>
        <row r="2547">
          <cell r="B2547">
            <v>102486</v>
          </cell>
          <cell r="C2547" t="str">
            <v>CONCRETO FCK = 15MPA, TRAÇO 1:3,4:3,4 (EM MASSA SECA DE CIMENTO/ AREIA MÉDIA/ SEIXO ROLADO) - PREPARO MANUAL. AF_05/2021</v>
          </cell>
          <cell r="D2547" t="str">
            <v>M3</v>
          </cell>
          <cell r="E2547">
            <v>596.28</v>
          </cell>
          <cell r="F2547" t="str">
            <v xml:space="preserve">SINAPI  </v>
          </cell>
        </row>
        <row r="2548">
          <cell r="B2548">
            <v>102487</v>
          </cell>
          <cell r="C2548" t="str">
            <v>CONCRETO CICLÓPICO FCK = 15MPA, 30% PEDRA DE MÃO EM VOLUME REAL, INCLUSIVE LANÇAMENTO. AF_05/2021</v>
          </cell>
          <cell r="D2548" t="str">
            <v>M3</v>
          </cell>
          <cell r="E2548">
            <v>552.79</v>
          </cell>
          <cell r="F2548" t="str">
            <v xml:space="preserve">SINAPI  </v>
          </cell>
        </row>
        <row r="2549">
          <cell r="B2549">
            <v>103183</v>
          </cell>
          <cell r="C2549" t="str">
            <v>CONCRETAGEM DE ESCADAS EM EDIFICAÇÕES MULTIFAMILIARES FEITAS COM SISTEMA DE FÔRMAS MANUSEÁVEIS - CONCRETO USINADO BOMBEÁVEL, FCK 25 MPA - LANÇAMENTO, ADENSAMENTO E ACABAMENTO (EXCLUSIVE BOMBA LANÇA). AF_10/2021</v>
          </cell>
          <cell r="D2549" t="str">
            <v>M3</v>
          </cell>
          <cell r="E2549">
            <v>608.95000000000005</v>
          </cell>
          <cell r="F2549" t="str">
            <v xml:space="preserve">SINAPI  </v>
          </cell>
        </row>
        <row r="2550">
          <cell r="B2550">
            <v>103184</v>
          </cell>
          <cell r="C2550" t="str">
            <v>CONCRETAGEM DE ESCADAS EM EDIFICAÇÕES MULTIFAMILIARES FEITAS COM SISTEMA DE FÔRMAS MANUSEÁVEIS - CONCRETO USINADO AUTOADENSÁVEL, FCK 25 MPA - LANÇAMENTO, ADENSAMENTO E ACABAMENTO. AF_10/2021</v>
          </cell>
          <cell r="D2550" t="str">
            <v>M3</v>
          </cell>
          <cell r="E2550">
            <v>570.89</v>
          </cell>
          <cell r="F2550" t="str">
            <v xml:space="preserve">SINAPI  </v>
          </cell>
        </row>
        <row r="2551">
          <cell r="B2551">
            <v>103669</v>
          </cell>
          <cell r="C2551" t="str">
            <v>CONCRETAGEM DE PILARES, FCK = 25 MPA,  COM USO DE BALDES - LANÇAMENTO, ADENSAMENTO E ACABAMENTO. AF_02/2022</v>
          </cell>
          <cell r="D2551" t="str">
            <v>M3</v>
          </cell>
          <cell r="E2551">
            <v>819.69</v>
          </cell>
          <cell r="F2551" t="str">
            <v xml:space="preserve">SINAPI  </v>
          </cell>
        </row>
        <row r="2552">
          <cell r="B2552">
            <v>103670</v>
          </cell>
          <cell r="C2552" t="str">
            <v>LANÇAMENTO COM USO DE BALDES, ADENSAMENTO E ACABAMENTO DE CONCRETO EM ESTRUTURAS. AF_02/2022</v>
          </cell>
          <cell r="D2552" t="str">
            <v>M3</v>
          </cell>
          <cell r="E2552">
            <v>268.91000000000003</v>
          </cell>
          <cell r="F2552" t="str">
            <v xml:space="preserve">SINAPI  </v>
          </cell>
        </row>
        <row r="2553">
          <cell r="B2553">
            <v>103671</v>
          </cell>
          <cell r="C2553" t="str">
            <v>CONCRETAGEM DE PILARES, FCK = 25 MPA, COM USO DE GRUA - LANÇAMENTO, ADENSAMENTO E ACABAMENTO. AF_02/2022</v>
          </cell>
          <cell r="D2553" t="str">
            <v>M3</v>
          </cell>
          <cell r="E2553">
            <v>594.38</v>
          </cell>
          <cell r="F2553" t="str">
            <v xml:space="preserve">SINAPI  </v>
          </cell>
        </row>
        <row r="2554">
          <cell r="B2554">
            <v>103672</v>
          </cell>
          <cell r="C2554" t="str">
            <v>CONCRETAGEM DE PILARES, FCK = 25 MPA, COM USO DE BOMBA - LANÇAMENTO, ADENSAMENTO E ACABAMENTO. AF_02/2022</v>
          </cell>
          <cell r="D2554" t="str">
            <v>M3</v>
          </cell>
          <cell r="E2554">
            <v>556.89</v>
          </cell>
          <cell r="F2554" t="str">
            <v xml:space="preserve">SINAPI  </v>
          </cell>
        </row>
        <row r="2555">
          <cell r="B2555">
            <v>103673</v>
          </cell>
          <cell r="C2555" t="str">
            <v>LANÇAMENTO COM USO DE BOMBA, ADENSAMENTO E ACABAMENTO DE CONCRETO EM ESTRUTURAS. AF_02/2022</v>
          </cell>
          <cell r="D2555" t="str">
            <v>M3</v>
          </cell>
          <cell r="E2555">
            <v>37.81</v>
          </cell>
          <cell r="F2555" t="str">
            <v xml:space="preserve">SINAPI  </v>
          </cell>
        </row>
        <row r="2556">
          <cell r="B2556">
            <v>103674</v>
          </cell>
          <cell r="C2556" t="str">
            <v>CONCRETAGEM DE VIGAS E LAJES, FCK=25 MPA, PARA LAJES PREMOLDADAS COM USO DE BOMBA - LANÇAMENTO, ADENSAMENTO E ACABAMENTO. AF_02/2022</v>
          </cell>
          <cell r="D2556" t="str">
            <v>M3</v>
          </cell>
          <cell r="E2556">
            <v>575.16999999999996</v>
          </cell>
          <cell r="F2556" t="str">
            <v xml:space="preserve">SINAPI  </v>
          </cell>
        </row>
        <row r="2557">
          <cell r="B2557">
            <v>103675</v>
          </cell>
          <cell r="C2557" t="str">
            <v>CONCRETAGEM DE VIGAS E LAJES, FCK=25 MPA, PARA LAJES MACIÇAS OU NERVURADAS COM USO DE BOMBA - LANÇAMENTO, ADENSAMENTO E ACABAMENTO. AF_02/2022</v>
          </cell>
          <cell r="D2557" t="str">
            <v>M3</v>
          </cell>
          <cell r="E2557">
            <v>557.26</v>
          </cell>
          <cell r="F2557" t="str">
            <v xml:space="preserve">SINAPI  </v>
          </cell>
        </row>
        <row r="2558">
          <cell r="B2558">
            <v>103676</v>
          </cell>
          <cell r="C2558" t="str">
            <v>CONCRETAGEM DE VIGAS E LAJES, FCK=25 MPA, PARA LAJES PREMOLDADAS COM JERICAS EM ELEVADOR DE CABO EM EDIFICAÇÃO DE MULTIPAVIMENTOS ATÉ 16 ANDARES - LANÇAMENTO, ADENSAMENTO E ACABAMENTO. AF_02/2022</v>
          </cell>
          <cell r="D2558" t="str">
            <v>M3</v>
          </cell>
          <cell r="E2558">
            <v>870.76</v>
          </cell>
          <cell r="F2558" t="str">
            <v xml:space="preserve">SINAPI  </v>
          </cell>
        </row>
        <row r="2559">
          <cell r="B2559">
            <v>103677</v>
          </cell>
          <cell r="C2559" t="str">
            <v>CONCRETAGEM DE VIGAS E LAJES, FCK=25 MPA, PARA LAJES MACIÇAS OU NERVURADAS COM JERICAS EM ELEVADOR DE CABO EM EDIFICAÇÃO DE MULTIPAVIMENTOS ATÉ 16 ANDARES  - LANÇAMENTO, ADENSAMENTO E ACABAMENTO. AF_02/2022</v>
          </cell>
          <cell r="D2559" t="str">
            <v>M3</v>
          </cell>
          <cell r="E2559">
            <v>716.63</v>
          </cell>
          <cell r="F2559" t="str">
            <v xml:space="preserve">SINAPI  </v>
          </cell>
        </row>
        <row r="2560">
          <cell r="B2560">
            <v>103678</v>
          </cell>
          <cell r="C2560" t="str">
            <v>CONCRETAGEM DE VIGAS E LAJES, FCK=25 MPA, PARA LAJES PREMOLDADAS COM JERICAS EM CREMALHEIRA EM EDIFICAÇÃO DE MULTIPAVIMENTOS ATÉ 16 ANDARES  - LANÇAMENTO, ADENSAMENTO E ACABAMENTO. AF_02/2022</v>
          </cell>
          <cell r="D2560" t="str">
            <v>M3</v>
          </cell>
          <cell r="E2560">
            <v>784.67</v>
          </cell>
          <cell r="F2560" t="str">
            <v xml:space="preserve">SINAPI  </v>
          </cell>
        </row>
        <row r="2561">
          <cell r="B2561">
            <v>103679</v>
          </cell>
          <cell r="C2561" t="str">
            <v>CONCRETAGEM DE VIGAS E LAJES, FCK=25 MPA, PARA LAJES MACIÇAS OU NERVURADAS COM JERICAS EM CREMALHEIRA EM EDIFICAÇÃO DE MULTIPAVIMENTOS ATÉ 16 ANDARES - LANÇAMENTO, ADENSAMENTO E ACABAMENTO. AF_02/2022</v>
          </cell>
          <cell r="D2561" t="str">
            <v>M3</v>
          </cell>
          <cell r="E2561">
            <v>678.45</v>
          </cell>
          <cell r="F2561" t="str">
            <v xml:space="preserve">SINAPI  </v>
          </cell>
        </row>
        <row r="2562">
          <cell r="B2562">
            <v>103680</v>
          </cell>
          <cell r="C2562" t="str">
            <v>CONCRETAGEM DE VIGAS E LAJES, FCK=25 MPA, PARA LAJES PREMOLDADAS COM GRUA DE CAÇAMBA DE 350 L EM EDIFICAÇÃO DE MULTIPAVIMENTOS ATÉ 16 ANDARES - LANÇAMENTO, ADENSAMENTO E ACABAMENTO. AF_02/2022</v>
          </cell>
          <cell r="D2562" t="str">
            <v>M3</v>
          </cell>
          <cell r="E2562">
            <v>720.81</v>
          </cell>
          <cell r="F2562" t="str">
            <v xml:space="preserve">SINAPI  </v>
          </cell>
        </row>
        <row r="2563">
          <cell r="B2563">
            <v>103681</v>
          </cell>
          <cell r="C2563" t="str">
            <v>CONCRETAGEM DE VIGAS E LAJES, FCK=25 MPA, PARA LAJES MACIÇAS OU NERVURADAS COM GRUA DE CAÇAMBA DE 500 L EM EDIFICAÇÃO DE MULTIPAVIMENTOS ATÉ 16 ANDARES - LANÇAMENTO, ADENSAMENTO E ACABAMENTO. AF_02/2022</v>
          </cell>
          <cell r="D2563" t="str">
            <v>M3</v>
          </cell>
          <cell r="E2563">
            <v>617.72</v>
          </cell>
          <cell r="F2563" t="str">
            <v xml:space="preserve">SINAPI  </v>
          </cell>
        </row>
        <row r="2564">
          <cell r="B2564">
            <v>103682</v>
          </cell>
          <cell r="C2564" t="str">
            <v>CONCRETAGEM DE VIGAS E LAJES, FCK=25 MPA, PARA QUALQUER TIPO DE LAJE COM BALDES EM EDIFICAÇÃO TÉRREA - LANÇAMENTO, ADENSAMENTO E ACABAMENTO. AF_02/2022</v>
          </cell>
          <cell r="D2564" t="str">
            <v>M3</v>
          </cell>
          <cell r="E2564">
            <v>835.76</v>
          </cell>
          <cell r="F2564" t="str">
            <v xml:space="preserve">SINAPI  </v>
          </cell>
        </row>
        <row r="2565">
          <cell r="B2565">
            <v>103683</v>
          </cell>
          <cell r="C2565" t="str">
            <v>CONCRETAGEM DE VIGAS E LAJES, FCK=25 MPA, PARA QUALQUER TIPO DE LAJE COM BALDES EM EDIFICAÇÃO DE MULTIPAVIMENTOS ATÉ 04 ANDARES - LANÇAMENTO, ADENSAMENTO E ACABAMENTO. AF_02/2022</v>
          </cell>
          <cell r="D2565" t="str">
            <v>M3</v>
          </cell>
          <cell r="E2565">
            <v>1096.68</v>
          </cell>
          <cell r="F2565" t="str">
            <v xml:space="preserve">SINAPI  </v>
          </cell>
        </row>
        <row r="2566">
          <cell r="B2566">
            <v>103684</v>
          </cell>
          <cell r="C2566" t="str">
            <v>CONCRETAGEM DE RESERVATÓRIOS, FCK=25 MPA, COM USO DE BOMBA - LANÇAMENTO, ADENSAMENTO E ACABAMENTO. AF_02/2022</v>
          </cell>
          <cell r="D2566" t="str">
            <v>M3</v>
          </cell>
          <cell r="E2566">
            <v>572.74</v>
          </cell>
          <cell r="F2566" t="str">
            <v xml:space="preserve">SINAPI  </v>
          </cell>
        </row>
        <row r="2567">
          <cell r="B2567">
            <v>103685</v>
          </cell>
          <cell r="C2567" t="str">
            <v>CONCRETAGEM DE MURETAS, FCK=25 MPA, COM USO DE BOMBA - LANÇAMENTO, ADENSAMENTO E ACABAMENTO. AF_02/2022</v>
          </cell>
          <cell r="D2567" t="str">
            <v>M3</v>
          </cell>
          <cell r="E2567">
            <v>561.4</v>
          </cell>
          <cell r="F2567" t="str">
            <v xml:space="preserve">SINAPI  </v>
          </cell>
        </row>
        <row r="2568">
          <cell r="B2568">
            <v>103686</v>
          </cell>
          <cell r="C2568" t="str">
            <v>CONCRETAGEM DE ESCADAS, FCK=25 MPA, COM USO DE BOMBA - LANÇAMENTO, ADENSAMENTO E ACABAMENTO. AF_02/2022</v>
          </cell>
          <cell r="D2568" t="str">
            <v>M3</v>
          </cell>
          <cell r="E2568">
            <v>615.38</v>
          </cell>
          <cell r="F2568" t="str">
            <v xml:space="preserve">SINAPI  </v>
          </cell>
        </row>
        <row r="2569">
          <cell r="B2569">
            <v>103687</v>
          </cell>
          <cell r="C2569" t="str">
            <v>CONCRETAGEM DE PILARES, FCK=25 MPA, COM USO DE JERICAS EM ELEVADOR DE CABO - LANÇAMENTO, ADENSAMENTO E ACABAMENTO. AF_02/2022</v>
          </cell>
          <cell r="D2569" t="str">
            <v>M3</v>
          </cell>
          <cell r="E2569">
            <v>931.26</v>
          </cell>
          <cell r="F2569" t="str">
            <v xml:space="preserve">SINAPI  </v>
          </cell>
        </row>
        <row r="2570">
          <cell r="B2570">
            <v>103688</v>
          </cell>
          <cell r="C2570" t="str">
            <v>CONCRETAGEM DE PILARES, FCK=25 MPA, COM USO DE JERICAS EM CREMALHEIRA - LANÇAMENTO, ADENSAMENTO E ACABAMENTO. AF_02/2022</v>
          </cell>
          <cell r="D2570" t="str">
            <v>M3</v>
          </cell>
          <cell r="E2570">
            <v>710.74</v>
          </cell>
          <cell r="F2570" t="str">
            <v xml:space="preserve">SINAPI  </v>
          </cell>
        </row>
        <row r="2571">
          <cell r="B2571">
            <v>101963</v>
          </cell>
          <cell r="C2571" t="str">
            <v>LAJE PRÉ-MOLDADA UNIDIRECIONAL, BIAPOIADA, PARA PISO, ENCHIMENTO EM CERÂMICA, VIGOTA CONVENCIONAL, ALTURA TOTAL DA LAJE (ENCHIMENTO+CAPA) = (8+4). AF_11/2020</v>
          </cell>
          <cell r="D2571" t="str">
            <v>M2</v>
          </cell>
          <cell r="E2571">
            <v>189.59</v>
          </cell>
          <cell r="F2571" t="str">
            <v xml:space="preserve">SINAPI  </v>
          </cell>
        </row>
        <row r="2572">
          <cell r="B2572">
            <v>101964</v>
          </cell>
          <cell r="C2572" t="str">
            <v>LAJE PRÉ-MOLDADA UNIDIRECIONAL, BIAPOIADA, PARA FORRO, ENCHIMENTO EM CERÂMICA, VIGOTA CONVENCIONAL, ALTURA TOTAL DA LAJE (ENCHIMENTO+CAPA) = (8+3). AF_11/2020</v>
          </cell>
          <cell r="D2572" t="str">
            <v>M2</v>
          </cell>
          <cell r="E2572">
            <v>177.15</v>
          </cell>
          <cell r="F2572" t="str">
            <v xml:space="preserve">SINAPI  </v>
          </cell>
        </row>
        <row r="2573">
          <cell r="B2573">
            <v>101165</v>
          </cell>
          <cell r="C2573" t="str">
            <v>ALVENARIA DE EMBASAMENTO COM BLOCO ESTRUTURAL DE CONCRETO, DE 14X19X29CM E ARGAMASSA DE ASSENTAMENTO COM PREPARO EM BETONEIRA. AF_05/2020</v>
          </cell>
          <cell r="D2573" t="str">
            <v>M3</v>
          </cell>
          <cell r="E2573">
            <v>866.06</v>
          </cell>
          <cell r="F2573" t="str">
            <v xml:space="preserve">SINAPI  </v>
          </cell>
        </row>
        <row r="2574">
          <cell r="B2574">
            <v>101166</v>
          </cell>
          <cell r="C2574" t="str">
            <v>ALVENARIA DE EMBASAMENTO COM BLOCO ESTRUTURAL DE CERÂMICA, DE 14X19X29CM E ARGAMASSA DE ASSENTAMENTO COM PREPARO EM BETONEIRA. AF_05/2020</v>
          </cell>
          <cell r="D2574" t="str">
            <v>M3</v>
          </cell>
          <cell r="E2574">
            <v>567.41999999999996</v>
          </cell>
          <cell r="F2574" t="str">
            <v xml:space="preserve">SINAPI  </v>
          </cell>
        </row>
        <row r="2575">
          <cell r="B2575">
            <v>98575</v>
          </cell>
          <cell r="C2575" t="str">
            <v>TRATAMENTO DE JUNTA DE DILATAÇÃO, COM TARUGO DE POLIETILENO E SELANTE PU, INCLUSO PREENCHIMENTO COM ESPUMA EXPANSIVA PU. AF_06/2018</v>
          </cell>
          <cell r="D2575" t="str">
            <v>M</v>
          </cell>
          <cell r="E2575">
            <v>114.71</v>
          </cell>
          <cell r="F2575" t="str">
            <v xml:space="preserve">SINAPI  </v>
          </cell>
        </row>
        <row r="2576">
          <cell r="B2576">
            <v>98576</v>
          </cell>
          <cell r="C2576" t="str">
            <v>TRATAMENTO DE JUNTA DE DILATAÇÃO COM MANTA ASFÁLTICA ADERIDA COM MAÇARICO. AF_06/2018</v>
          </cell>
          <cell r="D2576" t="str">
            <v>M</v>
          </cell>
          <cell r="E2576">
            <v>28.1</v>
          </cell>
          <cell r="F2576" t="str">
            <v xml:space="preserve">SINAPI  </v>
          </cell>
        </row>
        <row r="2577">
          <cell r="B2577">
            <v>98577</v>
          </cell>
          <cell r="C2577" t="str">
            <v>TRATAMENTO DE JUNTA SERRADA, COM TARUGO DE POLIETILENO E SELANTE À BASE DE SILICONE. AF_06/2018</v>
          </cell>
          <cell r="D2577" t="str">
            <v>M</v>
          </cell>
          <cell r="E2577">
            <v>47.57</v>
          </cell>
          <cell r="F2577" t="str">
            <v xml:space="preserve">SINAPI  </v>
          </cell>
        </row>
        <row r="2578">
          <cell r="B2578">
            <v>93182</v>
          </cell>
          <cell r="C2578" t="str">
            <v>VERGA PRÉ-MOLDADA PARA JANELAS COM ATÉ 1,5 M DE VÃO. AF_03/2016</v>
          </cell>
          <cell r="D2578" t="str">
            <v>M</v>
          </cell>
          <cell r="E2578">
            <v>47.8</v>
          </cell>
          <cell r="F2578" t="str">
            <v xml:space="preserve">SINAPI  </v>
          </cell>
        </row>
        <row r="2579">
          <cell r="B2579">
            <v>93183</v>
          </cell>
          <cell r="C2579" t="str">
            <v>VERGA PRÉ-MOLDADA PARA JANELAS COM MAIS DE 1,5 M DE VÃO. AF_03/2016</v>
          </cell>
          <cell r="D2579" t="str">
            <v>M</v>
          </cell>
          <cell r="E2579">
            <v>61.72</v>
          </cell>
          <cell r="F2579" t="str">
            <v xml:space="preserve">SINAPI  </v>
          </cell>
        </row>
        <row r="2580">
          <cell r="B2580">
            <v>93184</v>
          </cell>
          <cell r="C2580" t="str">
            <v>VERGA PRÉ-MOLDADA PARA PORTAS COM ATÉ 1,5 M DE VÃO. AF_03/2016</v>
          </cell>
          <cell r="D2580" t="str">
            <v>M</v>
          </cell>
          <cell r="E2580">
            <v>35.18</v>
          </cell>
          <cell r="F2580" t="str">
            <v xml:space="preserve">SINAPI  </v>
          </cell>
        </row>
        <row r="2581">
          <cell r="B2581">
            <v>93185</v>
          </cell>
          <cell r="C2581" t="str">
            <v>VERGA PRÉ-MOLDADA PARA PORTAS COM MAIS DE 1,5 M DE VÃO. AF_03/2016</v>
          </cell>
          <cell r="D2581" t="str">
            <v>M</v>
          </cell>
          <cell r="E2581">
            <v>60.86</v>
          </cell>
          <cell r="F2581" t="str">
            <v xml:space="preserve">SINAPI  </v>
          </cell>
        </row>
        <row r="2582">
          <cell r="B2582">
            <v>93186</v>
          </cell>
          <cell r="C2582" t="str">
            <v>VERGA MOLDADA IN LOCO EM CONCRETO PARA JANELAS COM ATÉ 1,5 M DE VÃO. AF_03/2016</v>
          </cell>
          <cell r="D2582" t="str">
            <v>M</v>
          </cell>
          <cell r="E2582">
            <v>87.13</v>
          </cell>
          <cell r="F2582" t="str">
            <v xml:space="preserve">SINAPI  </v>
          </cell>
        </row>
        <row r="2583">
          <cell r="B2583">
            <v>93187</v>
          </cell>
          <cell r="C2583" t="str">
            <v>VERGA MOLDADA IN LOCO EM CONCRETO PARA JANELAS COM MAIS DE 1,5 M DE VÃO. AF_03/2016</v>
          </cell>
          <cell r="D2583" t="str">
            <v>M</v>
          </cell>
          <cell r="E2583">
            <v>100.07</v>
          </cell>
          <cell r="F2583" t="str">
            <v xml:space="preserve">SINAPI  </v>
          </cell>
        </row>
        <row r="2584">
          <cell r="B2584">
            <v>93188</v>
          </cell>
          <cell r="C2584" t="str">
            <v>VERGA MOLDADA IN LOCO EM CONCRETO PARA PORTAS COM ATÉ 1,5 M DE VÃO. AF_03/2016</v>
          </cell>
          <cell r="D2584" t="str">
            <v>M</v>
          </cell>
          <cell r="E2584">
            <v>83.64</v>
          </cell>
          <cell r="F2584" t="str">
            <v xml:space="preserve">SINAPI  </v>
          </cell>
        </row>
        <row r="2585">
          <cell r="B2585">
            <v>93189</v>
          </cell>
          <cell r="C2585" t="str">
            <v>VERGA MOLDADA IN LOCO EM CONCRETO PARA PORTAS COM MAIS DE 1,5 M DE VÃO. AF_03/2016</v>
          </cell>
          <cell r="D2585" t="str">
            <v>M</v>
          </cell>
          <cell r="E2585">
            <v>101.46</v>
          </cell>
          <cell r="F2585" t="str">
            <v xml:space="preserve">SINAPI  </v>
          </cell>
        </row>
        <row r="2586">
          <cell r="B2586">
            <v>93190</v>
          </cell>
          <cell r="C2586" t="str">
            <v>VERGA MOLDADA IN LOCO COM UTILIZAÇÃO DE BLOCOS CANALETA PARA JANELAS COM ATÉ 1,5 M DE VÃO. AF_03/2016</v>
          </cell>
          <cell r="D2586" t="str">
            <v>M</v>
          </cell>
          <cell r="E2586">
            <v>47.04</v>
          </cell>
          <cell r="F2586" t="str">
            <v xml:space="preserve">SINAPI  </v>
          </cell>
        </row>
        <row r="2587">
          <cell r="B2587">
            <v>93191</v>
          </cell>
          <cell r="C2587" t="str">
            <v>VERGA MOLDADA IN LOCO COM UTILIZAÇÃO DE BLOCOS CANALETA PARA JANELAS COM MAIS DE 1,5 M DE VÃO. AF_03/2016</v>
          </cell>
          <cell r="D2587" t="str">
            <v>M</v>
          </cell>
          <cell r="E2587">
            <v>49.67</v>
          </cell>
          <cell r="F2587" t="str">
            <v xml:space="preserve">SINAPI  </v>
          </cell>
        </row>
        <row r="2588">
          <cell r="B2588">
            <v>93192</v>
          </cell>
          <cell r="C2588" t="str">
            <v>VERGA MOLDADA IN LOCO COM UTILIZAÇÃO DE BLOCOS CANALETA PARA PORTAS COM ATÉ 1,5 M DE VÃO. AF_03/2016</v>
          </cell>
          <cell r="D2588" t="str">
            <v>M</v>
          </cell>
          <cell r="E2588">
            <v>53.91</v>
          </cell>
          <cell r="F2588" t="str">
            <v xml:space="preserve">SINAPI  </v>
          </cell>
        </row>
        <row r="2589">
          <cell r="B2589">
            <v>93193</v>
          </cell>
          <cell r="C2589" t="str">
            <v>VERGA MOLDADA IN LOCO COM UTILIZAÇÃO DE BLOCOS CANALETA PARA PORTAS COM MAIS DE 1,5 M DE VÃO. AF_03/2016</v>
          </cell>
          <cell r="D2589" t="str">
            <v>M</v>
          </cell>
          <cell r="E2589">
            <v>51.17</v>
          </cell>
          <cell r="F2589" t="str">
            <v xml:space="preserve">SINAPI  </v>
          </cell>
        </row>
        <row r="2590">
          <cell r="B2590">
            <v>93194</v>
          </cell>
          <cell r="C2590" t="str">
            <v>CONTRAVERGA PRÉ-MOLDADA PARA VÃOS DE ATÉ 1,5 M DE COMPRIMENTO. AF_03/2016</v>
          </cell>
          <cell r="D2590" t="str">
            <v>M</v>
          </cell>
          <cell r="E2590">
            <v>46.88</v>
          </cell>
          <cell r="F2590" t="str">
            <v xml:space="preserve">SINAPI  </v>
          </cell>
        </row>
        <row r="2591">
          <cell r="B2591">
            <v>93195</v>
          </cell>
          <cell r="C2591" t="str">
            <v>CONTRAVERGA PRÉ-MOLDADA PARA VÃOS DE MAIS DE 1,5 M DE COMPRIMENTO. AF_03/2016</v>
          </cell>
          <cell r="D2591" t="str">
            <v>M</v>
          </cell>
          <cell r="E2591">
            <v>56.59</v>
          </cell>
          <cell r="F2591" t="str">
            <v xml:space="preserve">SINAPI  </v>
          </cell>
        </row>
        <row r="2592">
          <cell r="B2592">
            <v>93196</v>
          </cell>
          <cell r="C2592" t="str">
            <v>CONTRAVERGA MOLDADA IN LOCO EM CONCRETO PARA VÃOS DE ATÉ 1,5 M DE COMPRIMENTO. AF_03/2016</v>
          </cell>
          <cell r="D2592" t="str">
            <v>M</v>
          </cell>
          <cell r="E2592">
            <v>83.32</v>
          </cell>
          <cell r="F2592" t="str">
            <v xml:space="preserve">SINAPI  </v>
          </cell>
        </row>
        <row r="2593">
          <cell r="B2593">
            <v>93197</v>
          </cell>
          <cell r="C2593" t="str">
            <v>CONTRAVERGA MOLDADA IN LOCO EM CONCRETO PARA VÃOS DE MAIS DE 1,5 M DE COMPRIMENTO. AF_03/2016</v>
          </cell>
          <cell r="D2593" t="str">
            <v>M</v>
          </cell>
          <cell r="E2593">
            <v>93.18</v>
          </cell>
          <cell r="F2593" t="str">
            <v xml:space="preserve">SINAPI  </v>
          </cell>
        </row>
        <row r="2594">
          <cell r="B2594">
            <v>93198</v>
          </cell>
          <cell r="C2594" t="str">
            <v>CONTRAVERGA MOLDADA IN LOCO COM UTILIZAÇÃO DE BLOCOS CANALETA PARA VÃOS DE ATÉ 1,5 M DE COMPRIMENTO. AF_03/2016</v>
          </cell>
          <cell r="D2594" t="str">
            <v>M</v>
          </cell>
          <cell r="E2594">
            <v>40.44</v>
          </cell>
          <cell r="F2594" t="str">
            <v xml:space="preserve">SINAPI  </v>
          </cell>
        </row>
        <row r="2595">
          <cell r="B2595">
            <v>93199</v>
          </cell>
          <cell r="C2595" t="str">
            <v>CONTRAVERGA MOLDADA IN LOCO COM UTILIZAÇÃO DE BLOCOS CANALETA PARA VÃOS DE MAIS DE 1,5 M DE COMPRIMENTO. AF_03/2016</v>
          </cell>
          <cell r="D2595" t="str">
            <v>M</v>
          </cell>
          <cell r="E2595">
            <v>39.880000000000003</v>
          </cell>
          <cell r="F2595" t="str">
            <v xml:space="preserve">SINAPI  </v>
          </cell>
        </row>
        <row r="2596">
          <cell r="B2596">
            <v>93200</v>
          </cell>
          <cell r="C2596" t="str">
            <v>FIXAÇÃO (ENCUNHAMENTO) DE ALVENARIA DE VEDAÇÃO COM ARGAMASSA APLICADA COM BISNAGA. AF_03/2016</v>
          </cell>
          <cell r="D2596" t="str">
            <v>M</v>
          </cell>
          <cell r="E2596">
            <v>3.35</v>
          </cell>
          <cell r="F2596" t="str">
            <v xml:space="preserve">SINAPI  </v>
          </cell>
        </row>
        <row r="2597">
          <cell r="B2597">
            <v>93201</v>
          </cell>
          <cell r="C2597" t="str">
            <v>FIXAÇÃO (ENCUNHAMENTO) DE ALVENARIA DE VEDAÇÃO COM ARGAMASSA APLICADA COM COLHER. AF_03/2016</v>
          </cell>
          <cell r="D2597" t="str">
            <v>M</v>
          </cell>
          <cell r="E2597">
            <v>6.4</v>
          </cell>
          <cell r="F2597" t="str">
            <v xml:space="preserve">SINAPI  </v>
          </cell>
        </row>
        <row r="2598">
          <cell r="B2598">
            <v>93202</v>
          </cell>
          <cell r="C2598" t="str">
            <v>FIXAÇÃO (ENCUNHAMENTO) DE ALVENARIA DE VEDAÇÃO COM TIJOLO MACIÇO. AF_03/2016</v>
          </cell>
          <cell r="D2598" t="str">
            <v>M</v>
          </cell>
          <cell r="E2598">
            <v>23.76</v>
          </cell>
          <cell r="F2598" t="str">
            <v xml:space="preserve">SINAPI  </v>
          </cell>
        </row>
        <row r="2599">
          <cell r="B2599">
            <v>93203</v>
          </cell>
          <cell r="C2599" t="str">
            <v>FIXAÇÃO (ENCUNHAMENTO) DE ALVENARIA DE VEDAÇÃO COM ESPUMA DE POLIURETANO EXPANSIVA. AF_03/2016</v>
          </cell>
          <cell r="D2599" t="str">
            <v>M</v>
          </cell>
          <cell r="E2599">
            <v>19.47</v>
          </cell>
          <cell r="F2599" t="str">
            <v xml:space="preserve">SINAPI  </v>
          </cell>
        </row>
        <row r="2600">
          <cell r="B2600">
            <v>93204</v>
          </cell>
          <cell r="C2600" t="str">
            <v>CINTA DE AMARRAÇÃO DE ALVENARIA MOLDADA IN LOCO EM CONCRETO. AF_03/2016</v>
          </cell>
          <cell r="D2600" t="str">
            <v>M</v>
          </cell>
          <cell r="E2600">
            <v>62.94</v>
          </cell>
          <cell r="F2600" t="str">
            <v xml:space="preserve">SINAPI  </v>
          </cell>
        </row>
        <row r="2601">
          <cell r="B2601">
            <v>93205</v>
          </cell>
          <cell r="C2601" t="str">
            <v>CINTA DE AMARRAÇÃO DE ALVENARIA MOLDADA IN LOCO COM UTILIZAÇÃO DE BLOCOS CANALETA. AF_03/2016</v>
          </cell>
          <cell r="D2601" t="str">
            <v>M</v>
          </cell>
          <cell r="E2601">
            <v>40.1</v>
          </cell>
          <cell r="F2601" t="str">
            <v xml:space="preserve">SINAPI  </v>
          </cell>
        </row>
        <row r="2602">
          <cell r="B2602">
            <v>95952</v>
          </cell>
          <cell r="C2602" t="str">
            <v>(COMPOSIÇÃO REPRESENTATIVA) EXECUÇÃO DE ESTRUTURAS DE CONCRETO ARMADO CONVENCIONAL, PARA EDIFICAÇÃO HABITACIONAL MULTIFAMILIAR (PRÉDIO), FCK = 25 MPA. AF_01/2017</v>
          </cell>
          <cell r="D2602" t="str">
            <v>M3</v>
          </cell>
          <cell r="E2602">
            <v>2436</v>
          </cell>
          <cell r="F2602" t="str">
            <v xml:space="preserve">SINAPI  </v>
          </cell>
        </row>
        <row r="2603">
          <cell r="B2603">
            <v>95953</v>
          </cell>
          <cell r="C2603" t="str">
            <v>(COMPOSIÇÃO REPRESENTATIVA) EXECUÇÃO DE ESTRUTURAS DE CONCRETO ARMADO, PARA EDIFICAÇÃO HABITACIONAL UNIFAMILIAR COM DOIS PAVIMENTOS (CASA ISOLADA), FCK = 25 MPA. AF_01/2017</v>
          </cell>
          <cell r="D2603" t="str">
            <v>M3</v>
          </cell>
          <cell r="E2603">
            <v>3897.6</v>
          </cell>
          <cell r="F2603" t="str">
            <v xml:space="preserve">SINAPI  </v>
          </cell>
        </row>
        <row r="2604">
          <cell r="B2604">
            <v>95954</v>
          </cell>
          <cell r="C2604" t="str">
            <v>(COMPOSIÇÃO REPRESENTATIVA) EXECUÇÃO DE ESTRUTURAS DE CONCRETO ARMADO, PARA EDIFICAÇÃO HABITACIONAL UNIFAMILIAR COM DOIS PAVIMENTOS (CASA EM EMPREENDIMENTOS), FCK = 25 MPA. AF_01/2017</v>
          </cell>
          <cell r="D2604" t="str">
            <v>M3</v>
          </cell>
          <cell r="E2604">
            <v>2697.82</v>
          </cell>
          <cell r="F2604" t="str">
            <v xml:space="preserve">SINAPI  </v>
          </cell>
        </row>
        <row r="2605">
          <cell r="B2605">
            <v>95955</v>
          </cell>
          <cell r="C2605" t="str">
            <v>(COMPOSIÇÃO REPRESENTATIVA) EXECUÇÃO DE ESTRUTURAS DE CONCRETO ARMADO, PARA EDIFICAÇÃO HABITACIONAL UNIFAMILIAR TÉRREA (CASA ISOLADA), FCK = 25 MPA. AF_01/2017</v>
          </cell>
          <cell r="D2605" t="str">
            <v>M3</v>
          </cell>
          <cell r="E2605">
            <v>3415.26</v>
          </cell>
          <cell r="F2605" t="str">
            <v xml:space="preserve">SINAPI  </v>
          </cell>
        </row>
        <row r="2606">
          <cell r="B2606">
            <v>95956</v>
          </cell>
          <cell r="C2606" t="str">
            <v>(COMPOSIÇÃO REPRESENTATIVA) EXECUÇÃO DE ESTRUTURAS DE CONCRETO ARMADO, PARA EDIFICAÇÃO HABITACIONAL UNIFAMILIAR TÉRREA (CASA EM EMPREENDIMENTOS), FCK = 25 MPA. AF_01/2017</v>
          </cell>
          <cell r="D2606" t="str">
            <v>M3</v>
          </cell>
          <cell r="E2606">
            <v>2623.25</v>
          </cell>
          <cell r="F2606" t="str">
            <v xml:space="preserve">SINAPI  </v>
          </cell>
        </row>
        <row r="2607">
          <cell r="B2607">
            <v>95957</v>
          </cell>
          <cell r="C2607" t="str">
            <v>(COMPOSIÇÃO REPRESENTATIVA) EXECUÇÃO DE ESTRUTURAS DE CONCRETO ARMADO, PARA EDIFICAÇÃO INSTITUCIONAL TÉRREA, FCK = 25 MPA. AF_01/2017</v>
          </cell>
          <cell r="D2607" t="str">
            <v>M3</v>
          </cell>
          <cell r="E2607">
            <v>3512.33</v>
          </cell>
          <cell r="F2607" t="str">
            <v xml:space="preserve">SINAPI  </v>
          </cell>
        </row>
        <row r="2608">
          <cell r="B2608">
            <v>95969</v>
          </cell>
          <cell r="C2608" t="str">
            <v>(COMPOSIÇÃO REPRESENTATIVA) EXECUÇÃO DE ESCADA EM CONCRETO ARMADO, MOLDADA IN LOCO, FCK = 25 MPA. AF_02/2017</v>
          </cell>
          <cell r="D2608" t="str">
            <v>M3</v>
          </cell>
          <cell r="E2608">
            <v>3394.06</v>
          </cell>
          <cell r="F2608" t="str">
            <v xml:space="preserve">SINAPI  </v>
          </cell>
        </row>
        <row r="2609">
          <cell r="B2609">
            <v>97733</v>
          </cell>
          <cell r="C2609" t="str">
            <v>PEÇA RETANGULAR PRÉ-MOLDADA, VOLUME DE CONCRETO DE ATÉ 10 LITROS, TAXA DE AÇO APROXIMADA DE 30KG/M³. AF_01/2018</v>
          </cell>
          <cell r="D2609" t="str">
            <v>M3</v>
          </cell>
          <cell r="E2609">
            <v>3319.53</v>
          </cell>
          <cell r="F2609" t="str">
            <v xml:space="preserve">SINAPI  </v>
          </cell>
        </row>
        <row r="2610">
          <cell r="B2610">
            <v>97734</v>
          </cell>
          <cell r="C2610" t="str">
            <v>PEÇA RETANGULAR PRÉ-MOLDADA, VOLUME DE CONCRETO DE 10 A 30 LITROS, TAXA DE AÇO APROXIMADA DE 30KG/M³. AF_01/2018</v>
          </cell>
          <cell r="D2610" t="str">
            <v>M3</v>
          </cell>
          <cell r="E2610">
            <v>2862.95</v>
          </cell>
          <cell r="F2610" t="str">
            <v xml:space="preserve">SINAPI  </v>
          </cell>
        </row>
        <row r="2611">
          <cell r="B2611">
            <v>97735</v>
          </cell>
          <cell r="C2611" t="str">
            <v>PEÇA RETANGULAR PRÉ-MOLDADA, VOLUME DE CONCRETO DE 30 A 100 LITROS, TAXA DE AÇO APROXIMADA DE 30KG/M³. AF_01/2018</v>
          </cell>
          <cell r="D2611" t="str">
            <v>M3</v>
          </cell>
          <cell r="E2611">
            <v>2388</v>
          </cell>
          <cell r="F2611" t="str">
            <v xml:space="preserve">SINAPI  </v>
          </cell>
        </row>
        <row r="2612">
          <cell r="B2612">
            <v>97736</v>
          </cell>
          <cell r="C2612" t="str">
            <v>PEÇA RETANGULAR PRÉ-MOLDADA, VOLUME DE CONCRETO ACIMA DE 100 LITROS, TAXA DE AÇO APROXIMADA DE 30KG/M³. AF_01/2018</v>
          </cell>
          <cell r="D2612" t="str">
            <v>M3</v>
          </cell>
          <cell r="E2612">
            <v>1537.38</v>
          </cell>
          <cell r="F2612" t="str">
            <v xml:space="preserve">SINAPI  </v>
          </cell>
        </row>
        <row r="2613">
          <cell r="B2613">
            <v>97737</v>
          </cell>
          <cell r="C2613" t="str">
            <v>PEÇA RETANGULAR PRÉ-MOLDADA, VOLUME DE CONCRETO DE 30 A 70 LITROS , TAXA DE AÇO APROXIMADA DE 70KG/M³. AF_01/2018</v>
          </cell>
          <cell r="D2613" t="str">
            <v>M3</v>
          </cell>
          <cell r="E2613">
            <v>3316.31</v>
          </cell>
          <cell r="F2613" t="str">
            <v xml:space="preserve">SINAPI  </v>
          </cell>
        </row>
        <row r="2614">
          <cell r="B2614">
            <v>97738</v>
          </cell>
          <cell r="C2614" t="str">
            <v>PEÇA CIRCULAR PRÉ-MOLDADA, VOLUME DE CONCRETO DE 10 A 30 LITROS, TAXA DE FIBRA DE POLIPROPILENO APROXIMADA DE 6 KG/M³. AF_01/2018_P</v>
          </cell>
          <cell r="D2614" t="str">
            <v>M3</v>
          </cell>
          <cell r="E2614">
            <v>5097.74</v>
          </cell>
          <cell r="F2614" t="str">
            <v xml:space="preserve">SINAPI  </v>
          </cell>
        </row>
        <row r="2615">
          <cell r="B2615">
            <v>97739</v>
          </cell>
          <cell r="C2615" t="str">
            <v>PEÇA CIRCULAR PRÉ-MOLDADA, VOLUME DE CONCRETO DE 30 A 100 LITROS, TAXA DE AÇO APROXIMADA DE 30KG/M³. AF_01/2018</v>
          </cell>
          <cell r="D2615" t="str">
            <v>M3</v>
          </cell>
          <cell r="E2615">
            <v>2861.33</v>
          </cell>
          <cell r="F2615" t="str">
            <v xml:space="preserve">SINAPI  </v>
          </cell>
        </row>
        <row r="2616">
          <cell r="B2616">
            <v>97740</v>
          </cell>
          <cell r="C2616" t="str">
            <v>PEÇA CIRCULAR PRÉ-MOLDADA, VOLUME DE CONCRETO ACIMA DE 100 LITROS, TAXA DE AÇO APROXIMADA DE 30KG/M³. AF_01/2018</v>
          </cell>
          <cell r="D2616" t="str">
            <v>M3</v>
          </cell>
          <cell r="E2616">
            <v>2127.5500000000002</v>
          </cell>
          <cell r="F2616" t="str">
            <v xml:space="preserve">SINAPI  </v>
          </cell>
        </row>
        <row r="2617">
          <cell r="B2617">
            <v>98615</v>
          </cell>
          <cell r="C2617" t="str">
            <v>CONTENÇÃO EM CORTINA COM ESTACAS ESPAÇADAS COM 30 CM DE DIÂMETRO E PROFUNDIDADE MENOR OU IGUAL A 10 M. AF_06/2018</v>
          </cell>
          <cell r="D2617" t="str">
            <v>M2</v>
          </cell>
          <cell r="E2617">
            <v>142.21</v>
          </cell>
          <cell r="F2617" t="str">
            <v xml:space="preserve">SINAPI  </v>
          </cell>
        </row>
        <row r="2618">
          <cell r="B2618">
            <v>98616</v>
          </cell>
          <cell r="C2618" t="str">
            <v>CONTENÇÃO EM CORTINA COM ESTACAS ESPAÇADAS COM 30 CM DE DIÂMETRO E PROFUNDIDADE MAIOR QUE 10 M E MENOR OU IGUAL A 15 M. AF_06/2018</v>
          </cell>
          <cell r="D2618" t="str">
            <v>M2</v>
          </cell>
          <cell r="E2618">
            <v>107.15</v>
          </cell>
          <cell r="F2618" t="str">
            <v xml:space="preserve">SINAPI  </v>
          </cell>
        </row>
        <row r="2619">
          <cell r="B2619">
            <v>98617</v>
          </cell>
          <cell r="C2619" t="str">
            <v>CONTENÇÃO EM CORTINA COM ESTACAS ESPAÇADAS COM 30 CM DE DIÂMETRO E PROFUNDIDADE MAIOR QUE 15 M. AF_06/2018</v>
          </cell>
          <cell r="D2619" t="str">
            <v>M2</v>
          </cell>
          <cell r="E2619">
            <v>98.12</v>
          </cell>
          <cell r="F2619" t="str">
            <v xml:space="preserve">SINAPI  </v>
          </cell>
        </row>
        <row r="2620">
          <cell r="B2620">
            <v>98618</v>
          </cell>
          <cell r="C2620" t="str">
            <v>CONTENÇÃO EM CORTINA COM ESTACAS ESPAÇADAS COM 40 CM DE DIÂMETRO E PROFUNDIDADE MENOR OU IGUAL A 10 M. AF_06/2018</v>
          </cell>
          <cell r="D2620" t="str">
            <v>M2</v>
          </cell>
          <cell r="E2620">
            <v>135.13999999999999</v>
          </cell>
          <cell r="F2620" t="str">
            <v xml:space="preserve">SINAPI  </v>
          </cell>
        </row>
        <row r="2621">
          <cell r="B2621">
            <v>98619</v>
          </cell>
          <cell r="C2621" t="str">
            <v>CONTENÇÃO EM CORTINA COM ESTACAS ESPAÇADAS COM 40 CM DE DIÂMETRO E PROFUNDIDADE MAIOR QUE 10 M E MENOR OU IGUAL A 15 M. AF_06/2018</v>
          </cell>
          <cell r="D2621" t="str">
            <v>M2</v>
          </cell>
          <cell r="E2621">
            <v>121.47</v>
          </cell>
          <cell r="F2621" t="str">
            <v xml:space="preserve">SINAPI  </v>
          </cell>
        </row>
        <row r="2622">
          <cell r="B2622">
            <v>98620</v>
          </cell>
          <cell r="C2622" t="str">
            <v>CONTENÇÃO EM CORTINA COM ESTACAS ESPAÇADAS COM 40 CM DE DIÂMETRO E PROFUNDIDADE MAIOR QUE 15 M. AF_06/2018</v>
          </cell>
          <cell r="D2622" t="str">
            <v>M2</v>
          </cell>
          <cell r="E2622">
            <v>114.57</v>
          </cell>
          <cell r="F2622" t="str">
            <v xml:space="preserve">SINAPI  </v>
          </cell>
        </row>
        <row r="2623">
          <cell r="B2623">
            <v>98621</v>
          </cell>
          <cell r="C2623" t="str">
            <v>CONTENÇÃO EM CORTINA COM ESTACAS ESPAÇADAS COM 50 CM DE DIÂMETRO E PROFUNDIDADE MENOR OU IGUAL A 10 M. AF_06/2018</v>
          </cell>
          <cell r="D2623" t="str">
            <v>M2</v>
          </cell>
          <cell r="E2623">
            <v>151.32</v>
          </cell>
          <cell r="F2623" t="str">
            <v xml:space="preserve">SINAPI  </v>
          </cell>
        </row>
        <row r="2624">
          <cell r="B2624">
            <v>98622</v>
          </cell>
          <cell r="C2624" t="str">
            <v>CONTENÇÃO EM CORTINA COM ESTACAS ESPAÇADAS COM 50 CM DE DIÂMETRO E PROFUNDIDADE MAIOR QUE 10 M E MENOR OU IGUAL A 15 M. AF_06/2018</v>
          </cell>
          <cell r="D2624" t="str">
            <v>M2</v>
          </cell>
          <cell r="E2624">
            <v>140.33000000000001</v>
          </cell>
          <cell r="F2624" t="str">
            <v xml:space="preserve">SINAPI  </v>
          </cell>
        </row>
        <row r="2625">
          <cell r="B2625">
            <v>98623</v>
          </cell>
          <cell r="C2625" t="str">
            <v>CONTENÇÃO EM CORTINA COM ESTACAS ESPAÇADAS COM 50 CM DE DIÂMETRO E PROFUNDIDADE MAIOR QUE 15 M. AF_06/2018</v>
          </cell>
          <cell r="D2625" t="str">
            <v>M2</v>
          </cell>
          <cell r="E2625">
            <v>134.75</v>
          </cell>
          <cell r="F2625" t="str">
            <v xml:space="preserve">SINAPI  </v>
          </cell>
        </row>
        <row r="2626">
          <cell r="B2626">
            <v>98624</v>
          </cell>
          <cell r="C2626" t="str">
            <v>CONTENÇÃO EM CORTINA COM ESTACAS ESPAÇADAS COM 60 CM DE DIÂMETRO E PROFUNDIDADE MENOR OU IGUAL A 10 M. AF_06/2018</v>
          </cell>
          <cell r="D2626" t="str">
            <v>M2</v>
          </cell>
          <cell r="E2626">
            <v>169.25</v>
          </cell>
          <cell r="F2626" t="str">
            <v xml:space="preserve">SINAPI  </v>
          </cell>
        </row>
        <row r="2627">
          <cell r="B2627">
            <v>98625</v>
          </cell>
          <cell r="C2627" t="str">
            <v>CONTENÇÃO EM CORTINA COM ESTACAS ESPAÇADAS COM 60 CM DE DIÂMETRO E PROFUNDIDADE MAIOR QUE 10 M E MENOR OU IGUAL A 15 M. AF_06/2018</v>
          </cell>
          <cell r="D2627" t="str">
            <v>M2</v>
          </cell>
          <cell r="E2627">
            <v>159.99</v>
          </cell>
          <cell r="F2627" t="str">
            <v xml:space="preserve">SINAPI  </v>
          </cell>
        </row>
        <row r="2628">
          <cell r="B2628">
            <v>98626</v>
          </cell>
          <cell r="C2628" t="str">
            <v>CONTENÇÃO EM CORTINA COM ESTACAS ESPAÇADAS COM 60 CM DE DIÂMETRO E PROFUNDIDADE MAIOR QUE 15 M. AF_06/2018</v>
          </cell>
          <cell r="D2628" t="str">
            <v>M2</v>
          </cell>
          <cell r="E2628">
            <v>155.22999999999999</v>
          </cell>
          <cell r="F2628" t="str">
            <v xml:space="preserve">SINAPI  </v>
          </cell>
        </row>
        <row r="2629">
          <cell r="B2629">
            <v>98655</v>
          </cell>
          <cell r="C2629" t="str">
            <v>EXECUÇÃO DE MURETA GUIA PARA CONTENÇÃO/ FUNDAÇÃO COM 30 CM DE ESPESSURA. AF_06/2018</v>
          </cell>
          <cell r="D2629" t="str">
            <v>M</v>
          </cell>
          <cell r="E2629">
            <v>726.66</v>
          </cell>
          <cell r="F2629" t="str">
            <v xml:space="preserve">SINAPI  </v>
          </cell>
        </row>
        <row r="2630">
          <cell r="B2630">
            <v>98656</v>
          </cell>
          <cell r="C2630" t="str">
            <v>EXECUÇÃO DE MURETA GUIA PARA CONTENÇÃO/ FUNDAÇÃO COM 40 CM DE ESPESSURA. AF_06/2018</v>
          </cell>
          <cell r="D2630" t="str">
            <v>M</v>
          </cell>
          <cell r="E2630">
            <v>738.52</v>
          </cell>
          <cell r="F2630" t="str">
            <v xml:space="preserve">SINAPI  </v>
          </cell>
        </row>
        <row r="2631">
          <cell r="B2631">
            <v>98657</v>
          </cell>
          <cell r="C2631" t="str">
            <v>EXECUÇÃO DE MURETA GUIA PARA CONTENÇÃO/ FUNDAÇÃO COM 50 CM DE ESPESSURA. AF_06/2018</v>
          </cell>
          <cell r="D2631" t="str">
            <v>M</v>
          </cell>
          <cell r="E2631">
            <v>750.41</v>
          </cell>
          <cell r="F2631" t="str">
            <v xml:space="preserve">SINAPI  </v>
          </cell>
        </row>
        <row r="2632">
          <cell r="B2632">
            <v>98658</v>
          </cell>
          <cell r="C2632" t="str">
            <v>EXECUÇÃO DE MURETA GUIA PARA CONTENÇÃO/ FUNDAÇÃO COM 60 CM DE ESPESSURA. AF_06/2018</v>
          </cell>
          <cell r="D2632" t="str">
            <v>M</v>
          </cell>
          <cell r="E2632">
            <v>762.27</v>
          </cell>
          <cell r="F2632" t="str">
            <v xml:space="preserve">SINAPI  </v>
          </cell>
        </row>
        <row r="2633">
          <cell r="B2633">
            <v>98659</v>
          </cell>
          <cell r="C2633" t="str">
            <v>EXECUÇÃO DE MURETA GUIA PARA CONTENÇÃO/ FUNDAÇÃO COM 80 CM DE ESPESSURA. AF_06/2018</v>
          </cell>
          <cell r="D2633" t="str">
            <v>M</v>
          </cell>
          <cell r="E2633">
            <v>786.03</v>
          </cell>
          <cell r="F2633" t="str">
            <v xml:space="preserve">SINAPI  </v>
          </cell>
        </row>
        <row r="2634">
          <cell r="B2634">
            <v>98746</v>
          </cell>
          <cell r="C2634" t="str">
            <v>SOLDA DE TOPO EM CHAPA/PERFIL/TUBO DE AÇO CHANFRADO, ESPESSURA=1/4''. AF_06/2018</v>
          </cell>
          <cell r="D2634" t="str">
            <v>M</v>
          </cell>
          <cell r="E2634">
            <v>58.37</v>
          </cell>
          <cell r="F2634" t="str">
            <v xml:space="preserve">SINAPI  </v>
          </cell>
        </row>
        <row r="2635">
          <cell r="B2635">
            <v>98749</v>
          </cell>
          <cell r="C2635" t="str">
            <v>SOLDA DE TOPO EM CHAPA/PERFIL/TUBO DE AÇO CHANFRADO, ESPESSURA=5/16''. AF_06/2018</v>
          </cell>
          <cell r="D2635" t="str">
            <v>M</v>
          </cell>
          <cell r="E2635">
            <v>69.48</v>
          </cell>
          <cell r="F2635" t="str">
            <v xml:space="preserve">SINAPI  </v>
          </cell>
        </row>
        <row r="2636">
          <cell r="B2636">
            <v>98750</v>
          </cell>
          <cell r="C2636" t="str">
            <v>SOLDA DE TOPO EM CHAPA/PERFIL/TUBO DE AÇO CHANFRADO, ESPESSURA=3/8''. AF_06/2018</v>
          </cell>
          <cell r="D2636" t="str">
            <v>M</v>
          </cell>
          <cell r="E2636">
            <v>82.9</v>
          </cell>
          <cell r="F2636" t="str">
            <v xml:space="preserve">SINAPI  </v>
          </cell>
        </row>
        <row r="2637">
          <cell r="B2637">
            <v>98751</v>
          </cell>
          <cell r="C2637" t="str">
            <v>SOLDA DE TOPO EM CHAPA/PERFIL/TUBO DE AÇO CHANFRADO, ESPESSURA=1/2''. AF_06/2018</v>
          </cell>
          <cell r="D2637" t="str">
            <v>M</v>
          </cell>
          <cell r="E2637">
            <v>117.91</v>
          </cell>
          <cell r="F2637" t="str">
            <v xml:space="preserve">SINAPI  </v>
          </cell>
        </row>
        <row r="2638">
          <cell r="B2638">
            <v>98752</v>
          </cell>
          <cell r="C2638" t="str">
            <v>SOLDA DE TOPO EM CHAPA/PERFIL/TUBO DE AÇO CHANFRADO, ESPESSURA=5/8''. AF_06/2018</v>
          </cell>
          <cell r="D2638" t="str">
            <v>M</v>
          </cell>
          <cell r="E2638">
            <v>160.01</v>
          </cell>
          <cell r="F2638" t="str">
            <v xml:space="preserve">SINAPI  </v>
          </cell>
        </row>
        <row r="2639">
          <cell r="B2639">
            <v>98753</v>
          </cell>
          <cell r="C2639" t="str">
            <v>SOLDA DE TOPO EM CHAPA/PERFIL/TUBO DE AÇO CHANFRADO, ESPESSURA=3/4''. AF_06/2018</v>
          </cell>
          <cell r="D2639" t="str">
            <v>M</v>
          </cell>
          <cell r="E2639">
            <v>212.35</v>
          </cell>
          <cell r="F2639" t="str">
            <v xml:space="preserve">SINAPI  </v>
          </cell>
        </row>
        <row r="2640">
          <cell r="B2640">
            <v>100763</v>
          </cell>
          <cell r="C2640" t="str">
            <v>VIGA METÁLICA EM PERFIL LAMINADO OU SOLDADO EM AÇO ESTRUTURAL, COM CONEXÕES PARAFUSADAS, INCLUSOS MÃO DE OBRA, TRANSPORTE E IÇAMENTO UTILIZANDO GUINDASTE - FORNECIMENTO E INSTALAÇÃO. AF_01/2020_P</v>
          </cell>
          <cell r="D2640" t="str">
            <v>KG</v>
          </cell>
          <cell r="E2640">
            <v>17.95</v>
          </cell>
          <cell r="F2640" t="str">
            <v xml:space="preserve">SINAPI  </v>
          </cell>
        </row>
        <row r="2641">
          <cell r="B2641">
            <v>100764</v>
          </cell>
          <cell r="C2641" t="str">
            <v>VIGA METÁLICA EM PERFIL LAMINADO OU SOLDADO EM AÇO ESTRUTURAL, COM CONEXÕES SOLDADAS, INCLUSOS MÃO DE OBRA, TRANSPORTE E IÇAMENTO UTILIZANDO GUINDASTE - FORNECIMENTO E INSTALAÇÃO. AF_01/2020_P</v>
          </cell>
          <cell r="D2641" t="str">
            <v>KG</v>
          </cell>
          <cell r="E2641">
            <v>17.670000000000002</v>
          </cell>
          <cell r="F2641" t="str">
            <v xml:space="preserve">SINAPI  </v>
          </cell>
        </row>
        <row r="2642">
          <cell r="B2642">
            <v>100765</v>
          </cell>
          <cell r="C2642" t="str">
            <v>PILAR METÁLICO PERFIL LAMINADO/SOLDADO EM AÇO ESTRUTURAL, COM CONEXÕES PARAFUSADAS, INCLUSOS MÃO DE OBRA, TRANSPORTE E IÇAMENTO UTILIZANDO GUINDASTE - FORNECIMENTO E INSTALAÇÃO. AF_01/2020_P</v>
          </cell>
          <cell r="D2642" t="str">
            <v>KG</v>
          </cell>
          <cell r="E2642">
            <v>17.309999999999999</v>
          </cell>
          <cell r="F2642" t="str">
            <v xml:space="preserve">SINAPI  </v>
          </cell>
        </row>
        <row r="2643">
          <cell r="B2643">
            <v>100766</v>
          </cell>
          <cell r="C2643" t="str">
            <v>PILAR METÁLICO PERFIL LAMINADO OU SOLDADO EM AÇO ESTRUTURAL, COM CONEXÕES SOLDADAS, INCLUSOS MÃO DE OBRA, TRANSPORTE E IÇAMENTO UTILIZANDO GUINDASTE - FORNECIMENTO E INSTALAÇÃO. AF_01/2020_P</v>
          </cell>
          <cell r="D2643" t="str">
            <v>KG</v>
          </cell>
          <cell r="E2643">
            <v>17.440000000000001</v>
          </cell>
          <cell r="F2643" t="str">
            <v xml:space="preserve">SINAPI  </v>
          </cell>
        </row>
        <row r="2644">
          <cell r="B2644">
            <v>100767</v>
          </cell>
          <cell r="C2644" t="str">
            <v>CONTRAVENTAMENTO COM CANTONEIRAS DE AÇO, ABAS IGUAIS, COM CONEXÕES PARAFUSADAS, INCLUSOS MÃO DE OBRA, TRANSPORTE E IÇAMENTO UTILIZANDO TALHA MANUAL, PARA EDIFÍCIOS DE ATÉ 2 PAVIMENTOS - FORNECIMENTO E INSTALAÇÃO. AF_01/2020_P</v>
          </cell>
          <cell r="D2644" t="str">
            <v>KG</v>
          </cell>
          <cell r="E2644">
            <v>18.59</v>
          </cell>
          <cell r="F2644" t="str">
            <v xml:space="preserve">SINAPI  </v>
          </cell>
        </row>
        <row r="2645">
          <cell r="B2645">
            <v>100768</v>
          </cell>
          <cell r="C2645" t="str">
            <v>CONTRAVENTAMENTO COM CANTONEIRAS DE AÇO, ABAS IGUAIS, COM CONEXÕES SOLDADAS, INCLUSOS MÃO DE OBRA, TRANSPORTE E IÇAMENTO UTILIZANDO TALHA MANUAL, PARA EDIFÍCIOS DE ATÉ 2 PAVIMENTOS - FORNECIMENTO E INSTALAÇÃO. AF_01/2020_P</v>
          </cell>
          <cell r="D2645" t="str">
            <v>KG</v>
          </cell>
          <cell r="E2645">
            <v>24.31</v>
          </cell>
          <cell r="F2645" t="str">
            <v xml:space="preserve">SINAPI  </v>
          </cell>
        </row>
        <row r="2646">
          <cell r="B2646">
            <v>100769</v>
          </cell>
          <cell r="C2646" t="str">
            <v>CONTRAVENTAMENTO COM CANTONEIRAS DE AÇO, ABAS IGUAIS, COM CONEXÕES PARAFUSADAS, INCLUSOS MÃO DE OBRA, TRANSPORTE E IÇAMENTO UTILIZANDO GUINDASTE, PARA EDIFÍCIOS DE 3 A 5 PAVIMENTOS - FORNECIMENTO E INSTALAÇÃO. AF_01/2020_P</v>
          </cell>
          <cell r="D2646" t="str">
            <v>KG</v>
          </cell>
          <cell r="E2646">
            <v>23.57</v>
          </cell>
          <cell r="F2646" t="str">
            <v xml:space="preserve">SINAPI  </v>
          </cell>
        </row>
        <row r="2647">
          <cell r="B2647">
            <v>100770</v>
          </cell>
          <cell r="C2647" t="str">
            <v>CONTRAVENTAMENTO COM CANTONEIRAS DE AÇO, ABAS IGUAIS, COM CONEXÕES SOLDADAS, INCLUSOS MÃO DE OBRA, TRANSPORTE E IÇAMENTO UTILIZANDO GUINDASTE, PARA EDIFÍCIOS DE 3 A 5 PAVIMENTOS - FORNECIMENTO E INSTALAÇÃO. AF_01/2020_P</v>
          </cell>
          <cell r="D2647" t="str">
            <v>KG</v>
          </cell>
          <cell r="E2647">
            <v>22.53</v>
          </cell>
          <cell r="F2647" t="str">
            <v xml:space="preserve">SINAPI  </v>
          </cell>
        </row>
        <row r="2648">
          <cell r="B2648">
            <v>100771</v>
          </cell>
          <cell r="C2648" t="str">
            <v>CONTRAVENTAMENTO COM CANTONEIRAS DE AÇO, ABAS IGUAIS, COM CONEXÕES PARAFUSADAS, INCLUSOS MÃO DE OBRA, TRANSPORTE E IÇAMENTO UTILIZANDO GRUA, PARA EDIFÍCIOS DE 6 A 10 PAVIMENTOS - FORNECIMENTO E INSTALAÇÃO. AF_01/2020_P</v>
          </cell>
          <cell r="D2648" t="str">
            <v>KG</v>
          </cell>
          <cell r="E2648">
            <v>30.48</v>
          </cell>
          <cell r="F2648" t="str">
            <v xml:space="preserve">SINAPI  </v>
          </cell>
        </row>
        <row r="2649">
          <cell r="B2649">
            <v>100772</v>
          </cell>
          <cell r="C2649" t="str">
            <v>CONTRAVENTAMENTO COM CANTONEIRAS DE AÇO, ABAS IGUAIS, COM CONEXÕES SOLDADAS, INCLUSOS MÃO DE OBRA, TRANSPORTE E IÇAMENTO UTILIZANDO GRUA, PARA EDIFÍCIOS DE 6 A 10 PAVIMENTOS - FORNECIMENTO E INSTALAÇÃO. AF_01/2020_P</v>
          </cell>
          <cell r="D2649" t="str">
            <v>KG</v>
          </cell>
          <cell r="E2649">
            <v>17.97</v>
          </cell>
          <cell r="F2649" t="str">
            <v xml:space="preserve">SINAPI  </v>
          </cell>
        </row>
        <row r="2650">
          <cell r="B2650">
            <v>100773</v>
          </cell>
          <cell r="C2650" t="str">
            <v>ESTRUTURA TRELIÇADA DE COBERTURA, TIPO ARCO, COM LIGAÇÕES SOLDADAS, INCLUSOS PERFIS METÁLICOS, CHAPAS METÁLICAS, MÃO DE OBRA E TRANSPORTE COM GUINDASTE - FORNECIMENTO E INSTALAÇÃO. AF_01/2020_P</v>
          </cell>
          <cell r="D2650" t="str">
            <v>KG</v>
          </cell>
          <cell r="E2650">
            <v>21.54</v>
          </cell>
          <cell r="F2650" t="str">
            <v xml:space="preserve">SINAPI  </v>
          </cell>
        </row>
        <row r="2651">
          <cell r="B2651">
            <v>100774</v>
          </cell>
          <cell r="C2651" t="str">
            <v>ESTRUTURA TRELIÇADA DE COBERTURA, TIPO SHED, COM LIGAÇÕES SOLDADAS, INCLUSOS PERFIS METÁLICOS, CHAPAS METÁLICAS, MÃO DE OBRA E TRANSPORTE COM GUINDASTE - FORNECIMENTO E INSTALAÇÃO. AF_01/2020_P</v>
          </cell>
          <cell r="D2651" t="str">
            <v>KG</v>
          </cell>
          <cell r="E2651">
            <v>13.35</v>
          </cell>
          <cell r="F2651" t="str">
            <v xml:space="preserve">SINAPI  </v>
          </cell>
        </row>
        <row r="2652">
          <cell r="B2652">
            <v>100775</v>
          </cell>
          <cell r="C2652" t="str">
            <v>ESTRUTURA TRELIÇADA DE COBERTURA, TIPO FINK, COM LIGAÇÕES SOLDADAS, INCLUSOS PERFIS METÁLICOS, CHAPAS METÁLICAS, MÃO DE OBRA E TRANSPORTE COM GUINDASTE - FORNECIMENTO E INSTALAÇÃO. AF_01/2020_P</v>
          </cell>
          <cell r="D2652" t="str">
            <v>KG</v>
          </cell>
          <cell r="E2652">
            <v>15.52</v>
          </cell>
          <cell r="F2652" t="str">
            <v xml:space="preserve">SINAPI  </v>
          </cell>
        </row>
        <row r="2653">
          <cell r="B2653">
            <v>100776</v>
          </cell>
          <cell r="C2653" t="str">
            <v>ESTRUTURA TRELIÇADA DE COBERTURA, TIPO ARCO, COM LIGAÇÕES PARAFUSADAS, INCLUSOS PERFIS METÁLICOS, CHAPAS METÁLICAS, MÃO DE OBRA E TRANSPORTE COM GUINDASTE - FORNECIMENTO E INSTALAÇÃO. AF_01/2020_P</v>
          </cell>
          <cell r="D2653" t="str">
            <v>KG</v>
          </cell>
          <cell r="E2653">
            <v>21.71</v>
          </cell>
          <cell r="F2653" t="str">
            <v xml:space="preserve">SINAPI  </v>
          </cell>
        </row>
        <row r="2654">
          <cell r="B2654">
            <v>100777</v>
          </cell>
          <cell r="C2654" t="str">
            <v>ESTRUTURA TRELIÇADA DE COBERTURA, TIPO SHED, COM LIGAÇÕES PARAFUSADAS, INCLUSOS PERFIS METÁLICOS, CHAPAS METÁLICAS, MÃO DE OBRA E TRANSPORTE COM GUINDASTE - FORNECIMENTO E INSTALAÇÃO. AF_01/2020_P</v>
          </cell>
          <cell r="D2654" t="str">
            <v>KG</v>
          </cell>
          <cell r="E2654">
            <v>15.87</v>
          </cell>
          <cell r="F2654" t="str">
            <v xml:space="preserve">SINAPI  </v>
          </cell>
        </row>
        <row r="2655">
          <cell r="B2655">
            <v>100778</v>
          </cell>
          <cell r="C2655" t="str">
            <v>ESTRUTURA TRELIÇADA DE COBERTURA, TIPO FINK, COM LIGAÇÕES PARAFUSADAS, INCLUSOS PERFIS METÁLICOS, CHAPAS METÁLICAS, MÃO DE OBRA E TRANSPORTE COM GUINDASTE - FORNECIMENTO E INSTALAÇÃO. AF_01/2020_P</v>
          </cell>
          <cell r="D2655" t="str">
            <v>KG</v>
          </cell>
          <cell r="E2655">
            <v>11.68</v>
          </cell>
          <cell r="F2655" t="str">
            <v xml:space="preserve">SINAPI  </v>
          </cell>
        </row>
        <row r="2656">
          <cell r="B2656">
            <v>98560</v>
          </cell>
          <cell r="C2656" t="str">
            <v>IMPERMEABILIZAÇÃO DE PISO COM ARGAMASSA DE CIMENTO E AREIA, COM ADITIVO IMPERMEABILIZANTE, E = 2CM. AF_06/2018</v>
          </cell>
          <cell r="D2656" t="str">
            <v>M2</v>
          </cell>
          <cell r="E2656">
            <v>47.55</v>
          </cell>
          <cell r="F2656" t="str">
            <v xml:space="preserve">SINAPI  </v>
          </cell>
        </row>
        <row r="2657">
          <cell r="B2657">
            <v>98561</v>
          </cell>
          <cell r="C2657" t="str">
            <v>IMPERMEABILIZAÇÃO DE PAREDES COM ARGAMASSA DE CIMENTO E AREIA, COM ADITIVO IMPERMEABILIZANTE, E = 2CM. AF_06/2018</v>
          </cell>
          <cell r="D2657" t="str">
            <v>M2</v>
          </cell>
          <cell r="E2657">
            <v>44.32</v>
          </cell>
          <cell r="F2657" t="str">
            <v xml:space="preserve">SINAPI  </v>
          </cell>
        </row>
        <row r="2658">
          <cell r="B2658">
            <v>98562</v>
          </cell>
          <cell r="C2658" t="str">
            <v>IMPERMEABILIZAÇÃO DE FLOREIRA OU VIGA BALDRAME COM ARGAMASSA DE CIMENTO E AREIA, COM ADITIVO IMPERMEABILIZANTE, E = 2 CM. AF_06/2018</v>
          </cell>
          <cell r="D2658" t="str">
            <v>M2</v>
          </cell>
          <cell r="E2658">
            <v>43.18</v>
          </cell>
          <cell r="F2658" t="str">
            <v xml:space="preserve">SINAPI  </v>
          </cell>
        </row>
        <row r="2659">
          <cell r="B2659">
            <v>98555</v>
          </cell>
          <cell r="C2659" t="str">
            <v>IMPERMEABILIZAÇÃO DE SUPERFÍCIE COM ARGAMASSA POLIMÉRICA / MEMBRANA ACRÍLICA, 3 DEMÃOS. AF_06/2018</v>
          </cell>
          <cell r="D2659" t="str">
            <v>M2</v>
          </cell>
          <cell r="E2659">
            <v>29.37</v>
          </cell>
          <cell r="F2659" t="str">
            <v xml:space="preserve">SINAPI  </v>
          </cell>
        </row>
        <row r="2660">
          <cell r="B2660">
            <v>98556</v>
          </cell>
          <cell r="C2660" t="str">
            <v>IMPERMEABILIZAÇÃO DE SUPERFÍCIE COM ARGAMASSA POLIMÉRICA / MEMBRANA ACRÍLICA, 4 DEMÃOS, REFORÇADA COM VÉU DE POLIÉSTER (MAV). AF_06/2018</v>
          </cell>
          <cell r="D2660" t="str">
            <v>M2</v>
          </cell>
          <cell r="E2660">
            <v>56.39</v>
          </cell>
          <cell r="F2660" t="str">
            <v xml:space="preserve">SINAPI  </v>
          </cell>
        </row>
        <row r="2661">
          <cell r="B2661">
            <v>98558</v>
          </cell>
          <cell r="C2661" t="str">
            <v>TRATAMENTO DE RALO OU PONTO EMERGENTE COM ARGAMASSA POLIMÉRICA / MEMBRANA ACRÍLICA REFORÇADO COM VÉU DE POLIÉSTER (MAV). AF_06/2018</v>
          </cell>
          <cell r="D2661" t="str">
            <v>UN</v>
          </cell>
          <cell r="E2661">
            <v>8.82</v>
          </cell>
          <cell r="F2661" t="str">
            <v xml:space="preserve">SINAPI  </v>
          </cell>
        </row>
        <row r="2662">
          <cell r="B2662">
            <v>98559</v>
          </cell>
          <cell r="C2662" t="str">
            <v>TRATAMENTO DE RODAPÉ COM VÉU DE POLIÉSTER. AF_06/2018</v>
          </cell>
          <cell r="D2662" t="str">
            <v>M</v>
          </cell>
          <cell r="E2662">
            <v>5.41</v>
          </cell>
          <cell r="F2662" t="str">
            <v xml:space="preserve">SINAPI  </v>
          </cell>
        </row>
        <row r="2663">
          <cell r="B2663">
            <v>98546</v>
          </cell>
          <cell r="C2663" t="str">
            <v>IMPERMEABILIZAÇÃO DE SUPERFÍCIE COM MANTA ASFÁLTICA, UMA CAMADA, INCLUSIVE APLICAÇÃO DE PRIMER ASFÁLTICO, E=3MM. AF_06/2018</v>
          </cell>
          <cell r="D2663" t="str">
            <v>M2</v>
          </cell>
          <cell r="E2663">
            <v>123.16</v>
          </cell>
          <cell r="F2663" t="str">
            <v xml:space="preserve">SINAPI  </v>
          </cell>
        </row>
        <row r="2664">
          <cell r="B2664">
            <v>98547</v>
          </cell>
          <cell r="C2664" t="str">
            <v>IMPERMEABILIZAÇÃO DE SUPERFÍCIE COM MANTA ASFÁLTICA, DUAS CAMADAS, INCLUSIVE APLICAÇÃO DE PRIMER ASFÁLTICO, E=3MM E E=4MM. AF_06/2018</v>
          </cell>
          <cell r="D2664" t="str">
            <v>M2</v>
          </cell>
          <cell r="E2664">
            <v>235.51</v>
          </cell>
          <cell r="F2664" t="str">
            <v xml:space="preserve">SINAPI  </v>
          </cell>
        </row>
        <row r="2665">
          <cell r="B2665">
            <v>98553</v>
          </cell>
          <cell r="C2665" t="str">
            <v>IMPERMEABILIZAÇÃO DE SUPERFÍCIE COM MEMBRANA À BASE DE POLIURETANO, 2 DEMÃOS. AF_06/2018</v>
          </cell>
          <cell r="D2665" t="str">
            <v>M2</v>
          </cell>
          <cell r="E2665">
            <v>171.22</v>
          </cell>
          <cell r="F2665" t="str">
            <v xml:space="preserve">SINAPI  </v>
          </cell>
        </row>
        <row r="2666">
          <cell r="B2666">
            <v>98554</v>
          </cell>
          <cell r="C2666" t="str">
            <v>IMPERMEABILIZAÇÃO DE SUPERFÍCIE COM MEMBRANA À BASE DE RESINA ACRÍLICA, 3 DEMÃOS. AF_06/2018</v>
          </cell>
          <cell r="D2666" t="str">
            <v>M2</v>
          </cell>
          <cell r="E2666">
            <v>53.39</v>
          </cell>
          <cell r="F2666" t="str">
            <v xml:space="preserve">SINAPI  </v>
          </cell>
        </row>
        <row r="2667">
          <cell r="B2667">
            <v>98557</v>
          </cell>
          <cell r="C2667" t="str">
            <v>IMPERMEABILIZAÇÃO DE SUPERFÍCIE COM EMULSÃO ASFÁLTICA, 2 DEMÃOS AF_06/2018</v>
          </cell>
          <cell r="D2667" t="str">
            <v>M2</v>
          </cell>
          <cell r="E2667">
            <v>43.62</v>
          </cell>
          <cell r="F2667" t="str">
            <v xml:space="preserve">SINAPI  </v>
          </cell>
        </row>
        <row r="2668">
          <cell r="B2668">
            <v>98563</v>
          </cell>
          <cell r="C2668" t="str">
            <v>PROTEÇÃO MECÂNICA DE SUPERFÍCIE HORIZONTAL COM ARGAMASSA DE CIMENTO E AREIA, TRAÇO 1:3, E=2CM. AF_06/2018</v>
          </cell>
          <cell r="D2668" t="str">
            <v>M2</v>
          </cell>
          <cell r="E2668">
            <v>34.22</v>
          </cell>
          <cell r="F2668" t="str">
            <v xml:space="preserve">SINAPI  </v>
          </cell>
        </row>
        <row r="2669">
          <cell r="B2669">
            <v>98564</v>
          </cell>
          <cell r="C2669" t="str">
            <v>PROTEÇÃO MECÂNICA DE SUPERFÍCIE VERTICAL COM ARGAMASSA DE CIMENTO E AREIA, TRAÇO 1:3, E=2CM. AF_06/2018</v>
          </cell>
          <cell r="D2669" t="str">
            <v>M2</v>
          </cell>
          <cell r="E2669">
            <v>53.58</v>
          </cell>
          <cell r="F2669" t="str">
            <v xml:space="preserve">SINAPI  </v>
          </cell>
        </row>
        <row r="2670">
          <cell r="B2670">
            <v>98565</v>
          </cell>
          <cell r="C2670" t="str">
            <v>PROTEÇÃO MECÂNICA DE SUPERFICIE HORIZONTAL COM ARGAMASSA DE CIMENTO E AREIA, TRAÇO 1:3, E=3CM. AF_06/2018</v>
          </cell>
          <cell r="D2670" t="str">
            <v>M2</v>
          </cell>
          <cell r="E2670">
            <v>48.85</v>
          </cell>
          <cell r="F2670" t="str">
            <v xml:space="preserve">SINAPI  </v>
          </cell>
        </row>
        <row r="2671">
          <cell r="B2671">
            <v>98566</v>
          </cell>
          <cell r="C2671" t="str">
            <v>PROTEÇÃO MECÂNICA DE SUPERFÍCIE VERTICAL COM ARGAMASSA DE CIMENTO E AREIA, TRAÇO 1:3, E=3CM. AF_06/2018</v>
          </cell>
          <cell r="D2671" t="str">
            <v>M2</v>
          </cell>
          <cell r="E2671">
            <v>68.2</v>
          </cell>
          <cell r="F2671" t="str">
            <v xml:space="preserve">SINAPI  </v>
          </cell>
        </row>
        <row r="2672">
          <cell r="B2672">
            <v>98567</v>
          </cell>
          <cell r="C2672" t="str">
            <v>PROTEÇÃO MECÂNICA DE SUPERFICIE HORIZONTAL COM ARGAMASSA DE CIMENTO E AREIA, TRAÇO 1:3, E=4CM. AF_06/2018</v>
          </cell>
          <cell r="D2672" t="str">
            <v>M2</v>
          </cell>
          <cell r="E2672">
            <v>62.7</v>
          </cell>
          <cell r="F2672" t="str">
            <v xml:space="preserve">SINAPI  </v>
          </cell>
        </row>
        <row r="2673">
          <cell r="B2673">
            <v>98568</v>
          </cell>
          <cell r="C2673" t="str">
            <v>PROTEÇÃO MECÂNICA DE SUPERFÍCIE VERTICAL COM ARGAMASSA DE CIMENTO E AREIA, TRAÇO 1:3, E=4CM. AF_06/2018</v>
          </cell>
          <cell r="D2673" t="str">
            <v>M2</v>
          </cell>
          <cell r="E2673">
            <v>82.04</v>
          </cell>
          <cell r="F2673" t="str">
            <v xml:space="preserve">SINAPI  </v>
          </cell>
        </row>
        <row r="2674">
          <cell r="B2674">
            <v>98569</v>
          </cell>
          <cell r="C2674" t="str">
            <v>PROTEÇÃO MECÂNICA DE SUPERFICIE HORIZONTAL COM ARGAMASSA DE CIMENTO E AREIA, TRAÇO 1:3, E=5CM. AF_06/2018</v>
          </cell>
          <cell r="D2674" t="str">
            <v>M2</v>
          </cell>
          <cell r="E2674">
            <v>77.3</v>
          </cell>
          <cell r="F2674" t="str">
            <v xml:space="preserve">SINAPI  </v>
          </cell>
        </row>
        <row r="2675">
          <cell r="B2675">
            <v>98570</v>
          </cell>
          <cell r="C2675" t="str">
            <v>PROTEÇÃO MECÂNICA DE SUPERFÍCIE VERTICAL COM ARGAMASSA DE CIMENTO E AREIA, TRAÇO 1:3, E=5CM. AF_06/2018</v>
          </cell>
          <cell r="D2675" t="str">
            <v>M2</v>
          </cell>
          <cell r="E2675">
            <v>96.68</v>
          </cell>
          <cell r="F2675" t="str">
            <v xml:space="preserve">SINAPI  </v>
          </cell>
        </row>
        <row r="2676">
          <cell r="B2676">
            <v>98571</v>
          </cell>
          <cell r="C2676" t="str">
            <v>PROTEÇÃO MECÂNICA DE SUPERFICIE HORIZONTAL COM CONCRETO 15 MPA, E=4CM. AF_06/2018</v>
          </cell>
          <cell r="D2676" t="str">
            <v>M2</v>
          </cell>
          <cell r="E2676">
            <v>38.92</v>
          </cell>
          <cell r="F2676" t="str">
            <v xml:space="preserve">SINAPI  </v>
          </cell>
        </row>
        <row r="2677">
          <cell r="B2677">
            <v>98572</v>
          </cell>
          <cell r="C2677" t="str">
            <v>PROTEÇÃO MECÂNICA DE SUPERFICIE HORIZONTAL COM CONCRETO 15 MPA, E=5CM. AF_06/2018</v>
          </cell>
          <cell r="D2677" t="str">
            <v>M2</v>
          </cell>
          <cell r="E2677">
            <v>47.8</v>
          </cell>
          <cell r="F2677" t="str">
            <v xml:space="preserve">SINAPI  </v>
          </cell>
        </row>
        <row r="2678">
          <cell r="B2678">
            <v>98573</v>
          </cell>
          <cell r="C2678" t="str">
            <v>PROTEÇÃO MECÂNICA DE SUPERFÍCIE VERTICAL COM CONCRETO 15 MPA, E=5CM. AF_06/2018</v>
          </cell>
          <cell r="D2678" t="str">
            <v>M2</v>
          </cell>
          <cell r="E2678">
            <v>66.77</v>
          </cell>
          <cell r="F2678" t="str">
            <v xml:space="preserve">SINAPI  </v>
          </cell>
        </row>
        <row r="2679">
          <cell r="B2679">
            <v>91831</v>
          </cell>
          <cell r="C2679" t="str">
            <v>ELETRODUTO FLEXÍVEL CORRUGADO, PVC, DN 20 MM (1/2"), PARA CIRCUITOS TERMINAIS, INSTALADO EM FORRO - FORNECIMENTO E INSTALAÇÃO. AF_12/2015</v>
          </cell>
          <cell r="D2679" t="str">
            <v>M</v>
          </cell>
          <cell r="E2679">
            <v>8.6300000000000008</v>
          </cell>
          <cell r="F2679" t="str">
            <v xml:space="preserve">SINAPI  </v>
          </cell>
        </row>
        <row r="2680">
          <cell r="B2680">
            <v>91833</v>
          </cell>
          <cell r="C2680" t="str">
            <v>ELETRODUTO FLEXÍVEL CORRUGADO REFORÇADO, PVC, DN 20 MM (1/2"), PARA CIRCUITOS TERMINAIS, INSTALADO EM FORRO - FORNECIMENTO E INSTALAÇÃO. AF_12/2015</v>
          </cell>
          <cell r="D2680" t="str">
            <v>M</v>
          </cell>
          <cell r="E2680">
            <v>9.25</v>
          </cell>
          <cell r="F2680" t="str">
            <v xml:space="preserve">SINAPI  </v>
          </cell>
        </row>
        <row r="2681">
          <cell r="B2681">
            <v>91834</v>
          </cell>
          <cell r="C2681" t="str">
            <v>ELETRODUTO FLEXÍVEL CORRUGADO, PVC, DN 25 MM (3/4"), PARA CIRCUITOS TERMINAIS, INSTALADO EM FORRO - FORNECIMENTO E INSTALAÇÃO. AF_12/2015</v>
          </cell>
          <cell r="D2681" t="str">
            <v>M</v>
          </cell>
          <cell r="E2681">
            <v>9.52</v>
          </cell>
          <cell r="F2681" t="str">
            <v xml:space="preserve">SINAPI  </v>
          </cell>
        </row>
        <row r="2682">
          <cell r="B2682">
            <v>91835</v>
          </cell>
          <cell r="C2682" t="str">
            <v>ELETRODUTO FLEXÍVEL CORRUGADO REFORÇADO, PVC, DN 25 MM (3/4"), PARA CIRCUITOS TERMINAIS, INSTALADO EM FORRO - FORNECIMENTO E INSTALAÇÃO. AF_12/2015</v>
          </cell>
          <cell r="D2682" t="str">
            <v>M</v>
          </cell>
          <cell r="E2682">
            <v>11.14</v>
          </cell>
          <cell r="F2682" t="str">
            <v xml:space="preserve">SINAPI  </v>
          </cell>
        </row>
        <row r="2683">
          <cell r="B2683">
            <v>91836</v>
          </cell>
          <cell r="C2683" t="str">
            <v>ELETRODUTO FLEXÍVEL CORRUGADO, PVC, DN 32 MM (1"), PARA CIRCUITOS TERMINAIS, INSTALADO EM FORRO - FORNECIMENTO E INSTALAÇÃO. AF_12/2015</v>
          </cell>
          <cell r="D2683" t="str">
            <v>M</v>
          </cell>
          <cell r="E2683">
            <v>12.61</v>
          </cell>
          <cell r="F2683" t="str">
            <v xml:space="preserve">SINAPI  </v>
          </cell>
        </row>
        <row r="2684">
          <cell r="B2684">
            <v>91837</v>
          </cell>
          <cell r="C2684" t="str">
            <v>ELETRODUTO FLEXÍVEL CORRUGADO REFORÇADO, PVC, DN 32 MM (1"), PARA CIRCUITOS TERMINAIS, INSTALADO EM FORRO - FORNECIMENTO E INSTALAÇÃO. AF_12/2015</v>
          </cell>
          <cell r="D2684" t="str">
            <v>M</v>
          </cell>
          <cell r="E2684">
            <v>16.39</v>
          </cell>
          <cell r="F2684" t="str">
            <v xml:space="preserve">SINAPI  </v>
          </cell>
        </row>
        <row r="2685">
          <cell r="B2685">
            <v>91839</v>
          </cell>
          <cell r="C2685" t="str">
            <v>ELETRODUTO FLEXÍVEL LISO, PEAD, DN 32 MM (1"), PARA CIRCUITOS TERMINAIS, INSTALADO EM FORRO - FORNECIMENTO E INSTALAÇÃO. AF_12/2015</v>
          </cell>
          <cell r="D2685" t="str">
            <v>M</v>
          </cell>
          <cell r="E2685">
            <v>12.05</v>
          </cell>
          <cell r="F2685" t="str">
            <v xml:space="preserve">SINAPI  </v>
          </cell>
        </row>
        <row r="2686">
          <cell r="B2686">
            <v>91840</v>
          </cell>
          <cell r="C2686" t="str">
            <v>ELETRODUTO FLEXÍVEL CORRUGADO, PEAD, DN 40 MM (1 1/4"), PARA CIRCUITOS TERMINAIS, INSTALADO EM FORRO - FORNECIMENTO E INSTALAÇÃO. AF_12/2015</v>
          </cell>
          <cell r="D2686" t="str">
            <v>M</v>
          </cell>
          <cell r="E2686">
            <v>15.51</v>
          </cell>
          <cell r="F2686" t="str">
            <v xml:space="preserve">SINAPI  </v>
          </cell>
        </row>
        <row r="2687">
          <cell r="B2687">
            <v>91841</v>
          </cell>
          <cell r="C2687" t="str">
            <v>ELETRODUTO FLEXÍVEL LISO, PEAD, DN 40 MM (1 1/4"), PARA CIRCUITOS TERMINAIS, INSTALADO EM FORRO - FORNECIMENTO E INSTALAÇÃO. AF_12/2015</v>
          </cell>
          <cell r="D2687" t="str">
            <v>M</v>
          </cell>
          <cell r="E2687">
            <v>14.41</v>
          </cell>
          <cell r="F2687" t="str">
            <v xml:space="preserve">SINAPI  </v>
          </cell>
        </row>
        <row r="2688">
          <cell r="B2688">
            <v>91842</v>
          </cell>
          <cell r="C2688" t="str">
            <v>ELETRODUTO FLEXÍVEL CORRUGADO, PVC, DN 20 MM (1/2"), PARA CIRCUITOS TERMINAIS, INSTALADO EM LAJE - FORNECIMENTO E INSTALAÇÃO. AF_12/2015</v>
          </cell>
          <cell r="D2688" t="str">
            <v>M</v>
          </cell>
          <cell r="E2688">
            <v>6.08</v>
          </cell>
          <cell r="F2688" t="str">
            <v xml:space="preserve">SINAPI  </v>
          </cell>
        </row>
        <row r="2689">
          <cell r="B2689">
            <v>91843</v>
          </cell>
          <cell r="C2689" t="str">
            <v>ELETRODUTO FLEXÍVEL CORRUGADO REFORÇADO, PVC, DN 20 MM (1/2"), PARA CIRCUITOS TERMINAIS, INSTALADO EM LAJE - FORNECIMENTO E INSTALAÇÃO. AF_12/2015</v>
          </cell>
          <cell r="D2689" t="str">
            <v>M</v>
          </cell>
          <cell r="E2689">
            <v>6.7</v>
          </cell>
          <cell r="F2689" t="str">
            <v xml:space="preserve">SINAPI  </v>
          </cell>
        </row>
        <row r="2690">
          <cell r="B2690">
            <v>91844</v>
          </cell>
          <cell r="C2690" t="str">
            <v>ELETRODUTO FLEXÍVEL CORRUGADO, PVC, DN 25 MM (3/4"), PARA CIRCUITOS TERMINAIS, INSTALADO EM LAJE - FORNECIMENTO E INSTALAÇÃO. AF_12/2015</v>
          </cell>
          <cell r="D2690" t="str">
            <v>M</v>
          </cell>
          <cell r="E2690">
            <v>6.96</v>
          </cell>
          <cell r="F2690" t="str">
            <v xml:space="preserve">SINAPI  </v>
          </cell>
        </row>
        <row r="2691">
          <cell r="B2691">
            <v>91845</v>
          </cell>
          <cell r="C2691" t="str">
            <v>ELETRODUTO FLEXÍVEL CORRUGADO REFORÇADO, PVC, DN 25 MM (3/4"), PARA CIRCUITOS TERMINAIS, INSTALADO EM LAJE - FORNECIMENTO E INSTALAÇÃO. AF_12/2015</v>
          </cell>
          <cell r="D2691" t="str">
            <v>M</v>
          </cell>
          <cell r="E2691">
            <v>8.58</v>
          </cell>
          <cell r="F2691" t="str">
            <v xml:space="preserve">SINAPI  </v>
          </cell>
        </row>
        <row r="2692">
          <cell r="B2692">
            <v>91846</v>
          </cell>
          <cell r="C2692" t="str">
            <v>ELETRODUTO FLEXÍVEL CORRUGADO, PVC, DN 32 MM (1"), PARA CIRCUITOS TERMINAIS, INSTALADO EM LAJE - FORNECIMENTO E INSTALAÇÃO. AF_12/2015</v>
          </cell>
          <cell r="D2692" t="str">
            <v>M</v>
          </cell>
          <cell r="E2692">
            <v>10.07</v>
          </cell>
          <cell r="F2692" t="str">
            <v xml:space="preserve">SINAPI  </v>
          </cell>
        </row>
        <row r="2693">
          <cell r="B2693">
            <v>91847</v>
          </cell>
          <cell r="C2693" t="str">
            <v>ELETRODUTO FLEXÍVEL CORRUGADO REFORÇADO, PVC, DN 32 MM (1"), PARA CIRCUITOS TERMINAIS, INSTALADO EM LAJE - FORNECIMENTO E INSTALAÇÃO. AF_12/2015</v>
          </cell>
          <cell r="D2693" t="str">
            <v>M</v>
          </cell>
          <cell r="E2693">
            <v>13.85</v>
          </cell>
          <cell r="F2693" t="str">
            <v xml:space="preserve">SINAPI  </v>
          </cell>
        </row>
        <row r="2694">
          <cell r="B2694">
            <v>91849</v>
          </cell>
          <cell r="C2694" t="str">
            <v>ELETRODUTO FLEXÍVEL LISO, PEAD, DN 32 MM (1"), PARA CIRCUITOS TERMINAIS, INSTALADO EM LAJE - FORNECIMENTO E INSTALAÇÃO. AF_12/2015</v>
          </cell>
          <cell r="D2694" t="str">
            <v>M</v>
          </cell>
          <cell r="E2694">
            <v>9.51</v>
          </cell>
          <cell r="F2694" t="str">
            <v xml:space="preserve">SINAPI  </v>
          </cell>
        </row>
        <row r="2695">
          <cell r="B2695">
            <v>91850</v>
          </cell>
          <cell r="C2695" t="str">
            <v>ELETRODUTO FLEXÍVEL CORRUGADO, PEAD, DN 40 MM (1 1/4"), PARA CIRCUITOS TERMINAIS, INSTALADO EM LAJE - FORNECIMENTO E INSTALAÇÃO. AF_12/2015</v>
          </cell>
          <cell r="D2695" t="str">
            <v>M</v>
          </cell>
          <cell r="E2695">
            <v>13.02</v>
          </cell>
          <cell r="F2695" t="str">
            <v xml:space="preserve">SINAPI  </v>
          </cell>
        </row>
        <row r="2696">
          <cell r="B2696">
            <v>91851</v>
          </cell>
          <cell r="C2696" t="str">
            <v>ELETRODUTO FLEXÍVEL LISO, PEAD, DN 40 MM (1 1/4"), PARA CIRCUITOS TERMINAIS, INSTALADO EM LAJE - FORNECIMENTO E INSTALAÇÃO. AF_12/2015</v>
          </cell>
          <cell r="D2696" t="str">
            <v>M</v>
          </cell>
          <cell r="E2696">
            <v>11.92</v>
          </cell>
          <cell r="F2696" t="str">
            <v xml:space="preserve">SINAPI  </v>
          </cell>
        </row>
        <row r="2697">
          <cell r="B2697">
            <v>91852</v>
          </cell>
          <cell r="C2697" t="str">
            <v>ELETRODUTO FLEXÍVEL CORRUGADO, PVC, DN 20 MM (1/2"), PARA CIRCUITOS TERMINAIS, INSTALADO EM PAREDE - FORNECIMENTO E INSTALAÇÃO. AF_12/2015</v>
          </cell>
          <cell r="D2697" t="str">
            <v>M</v>
          </cell>
          <cell r="E2697">
            <v>8.34</v>
          </cell>
          <cell r="F2697" t="str">
            <v xml:space="preserve">SINAPI  </v>
          </cell>
        </row>
        <row r="2698">
          <cell r="B2698">
            <v>91853</v>
          </cell>
          <cell r="C2698" t="str">
            <v>ELETRODUTO FLEXÍVEL CORRUGADO REFORÇADO, PVC, DN 20 MM (1/2"), PARA CIRCUITOS TERMINAIS, INSTALADO EM PAREDE - FORNECIMENTO E INSTALAÇÃO. AF_12/2015</v>
          </cell>
          <cell r="D2698" t="str">
            <v>M</v>
          </cell>
          <cell r="E2698">
            <v>8.92</v>
          </cell>
          <cell r="F2698" t="str">
            <v xml:space="preserve">SINAPI  </v>
          </cell>
        </row>
        <row r="2699">
          <cell r="B2699">
            <v>91854</v>
          </cell>
          <cell r="C2699" t="str">
            <v>ELETRODUTO FLEXÍVEL CORRUGADO, PVC, DN 25 MM (3/4"), PARA CIRCUITOS TERMINAIS, INSTALADO EM PAREDE - FORNECIMENTO E INSTALAÇÃO. AF_12/2015</v>
          </cell>
          <cell r="D2699" t="str">
            <v>M</v>
          </cell>
          <cell r="E2699">
            <v>9.2100000000000009</v>
          </cell>
          <cell r="F2699" t="str">
            <v xml:space="preserve">SINAPI  </v>
          </cell>
        </row>
        <row r="2700">
          <cell r="B2700">
            <v>91855</v>
          </cell>
          <cell r="C2700" t="str">
            <v>ELETRODUTO FLEXÍVEL CORRUGADO REFORÇADO, PVC, DN 25 MM (3/4"), PARA CIRCUITOS TERMINAIS, INSTALADO EM PAREDE - FORNECIMENTO E INSTALAÇÃO. AF_12/2015</v>
          </cell>
          <cell r="D2700" t="str">
            <v>M</v>
          </cell>
          <cell r="E2700">
            <v>10.72</v>
          </cell>
          <cell r="F2700" t="str">
            <v xml:space="preserve">SINAPI  </v>
          </cell>
        </row>
        <row r="2701">
          <cell r="B2701">
            <v>91856</v>
          </cell>
          <cell r="C2701" t="str">
            <v>ELETRODUTO FLEXÍVEL CORRUGADO, PVC, DN 32 MM (1"), PARA CIRCUITOS TERMINAIS, INSTALADO EM PAREDE - FORNECIMENTO E INSTALAÇÃO. AF_12/2015</v>
          </cell>
          <cell r="D2701" t="str">
            <v>M</v>
          </cell>
          <cell r="E2701">
            <v>12.14</v>
          </cell>
          <cell r="F2701" t="str">
            <v xml:space="preserve">SINAPI  </v>
          </cell>
        </row>
        <row r="2702">
          <cell r="B2702">
            <v>91857</v>
          </cell>
          <cell r="C2702" t="str">
            <v>ELETRODUTO FLEXÍVEL CORRUGADO REFORÇADO, PVC, DN 32 MM (1"), PARA CIRCUITOS TERMINAIS, INSTALADO EM PAREDE - FORNECIMENTO E INSTALAÇÃO. AF_12/2015</v>
          </cell>
          <cell r="D2702" t="str">
            <v>M</v>
          </cell>
          <cell r="E2702">
            <v>15.64</v>
          </cell>
          <cell r="F2702" t="str">
            <v xml:space="preserve">SINAPI  </v>
          </cell>
        </row>
        <row r="2703">
          <cell r="B2703">
            <v>91859</v>
          </cell>
          <cell r="C2703" t="str">
            <v>ELETRODUTO FLEXÍVEL LISO, PEAD, DN 32 MM (1"), PARA CIRCUITOS TERMINAIS, INSTALADO EM PAREDE - FORNECIMENTO E INSTALAÇÃO. AF_12/2015</v>
          </cell>
          <cell r="D2703" t="str">
            <v>M</v>
          </cell>
          <cell r="E2703">
            <v>11.62</v>
          </cell>
          <cell r="F2703" t="str">
            <v xml:space="preserve">SINAPI  </v>
          </cell>
        </row>
        <row r="2704">
          <cell r="B2704">
            <v>91860</v>
          </cell>
          <cell r="C2704" t="str">
            <v>ELETRODUTO FLEXÍVEL CORRUGADO, PEAD, DN 40 MM (1 1/4"), PARA CIRCUITOS TERMINAIS, INSTALADO EM PAREDE - FORNECIMENTO E INSTALAÇÃO. AF_12/2015</v>
          </cell>
          <cell r="D2704" t="str">
            <v>M</v>
          </cell>
          <cell r="E2704">
            <v>14.95</v>
          </cell>
          <cell r="F2704" t="str">
            <v xml:space="preserve">SINAPI  </v>
          </cell>
        </row>
        <row r="2705">
          <cell r="B2705">
            <v>91861</v>
          </cell>
          <cell r="C2705" t="str">
            <v>ELETRODUTO FLEXÍVEL LISO, PEAD, DN 40 MM (1 1/4"), PARA CIRCUITOS TERMINAIS, INSTALADO EM PAREDE - FORNECIMENTO E INSTALAÇÃO. AF_12/2015</v>
          </cell>
          <cell r="D2705" t="str">
            <v>M</v>
          </cell>
          <cell r="E2705">
            <v>13.93</v>
          </cell>
          <cell r="F2705" t="str">
            <v xml:space="preserve">SINAPI  </v>
          </cell>
        </row>
        <row r="2706">
          <cell r="B2706">
            <v>91862</v>
          </cell>
          <cell r="C2706" t="str">
            <v>ELETRODUTO RÍGIDO ROSCÁVEL, PVC, DN 20 MM (1/2"), PARA CIRCUITOS TERMINAIS, INSTALADO EM FORRO - FORNECIMENTO E INSTALAÇÃO. AF_12/2015</v>
          </cell>
          <cell r="D2706" t="str">
            <v>M</v>
          </cell>
          <cell r="E2706">
            <v>10.57</v>
          </cell>
          <cell r="F2706" t="str">
            <v xml:space="preserve">SINAPI  </v>
          </cell>
        </row>
        <row r="2707">
          <cell r="B2707">
            <v>91863</v>
          </cell>
          <cell r="C2707" t="str">
            <v>ELETRODUTO RÍGIDO ROSCÁVEL, PVC, DN 25 MM (3/4"), PARA CIRCUITOS TERMINAIS, INSTALADO EM FORRO - FORNECIMENTO E INSTALAÇÃO. AF_12/2015</v>
          </cell>
          <cell r="D2707" t="str">
            <v>M</v>
          </cell>
          <cell r="E2707">
            <v>12.4</v>
          </cell>
          <cell r="F2707" t="str">
            <v xml:space="preserve">SINAPI  </v>
          </cell>
        </row>
        <row r="2708">
          <cell r="B2708">
            <v>91864</v>
          </cell>
          <cell r="C2708" t="str">
            <v>ELETRODUTO RÍGIDO ROSCÁVEL, PVC, DN 32 MM (1"), PARA CIRCUITOS TERMINAIS, INSTALADO EM FORRO - FORNECIMENTO E INSTALAÇÃO. AF_12/2015</v>
          </cell>
          <cell r="D2708" t="str">
            <v>M</v>
          </cell>
          <cell r="E2708">
            <v>16.53</v>
          </cell>
          <cell r="F2708" t="str">
            <v xml:space="preserve">SINAPI  </v>
          </cell>
        </row>
        <row r="2709">
          <cell r="B2709">
            <v>91865</v>
          </cell>
          <cell r="C2709" t="str">
            <v>ELETRODUTO RÍGIDO ROSCÁVEL, PVC, DN 40 MM (1 1/4"), PARA CIRCUITOS TERMINAIS, INSTALADO EM FORRO - FORNECIMENTO E INSTALAÇÃO. AF_12/2015</v>
          </cell>
          <cell r="D2709" t="str">
            <v>M</v>
          </cell>
          <cell r="E2709">
            <v>20.57</v>
          </cell>
          <cell r="F2709" t="str">
            <v xml:space="preserve">SINAPI  </v>
          </cell>
        </row>
        <row r="2710">
          <cell r="B2710">
            <v>91866</v>
          </cell>
          <cell r="C2710" t="str">
            <v>ELETRODUTO RÍGIDO ROSCÁVEL, PVC, DN 20 MM (1/2"), PARA CIRCUITOS TERMINAIS, INSTALADO EM LAJE - FORNECIMENTO E INSTALAÇÃO. AF_12/2015</v>
          </cell>
          <cell r="D2710" t="str">
            <v>M</v>
          </cell>
          <cell r="E2710">
            <v>8.16</v>
          </cell>
          <cell r="F2710" t="str">
            <v xml:space="preserve">SINAPI  </v>
          </cell>
        </row>
        <row r="2711">
          <cell r="B2711">
            <v>91867</v>
          </cell>
          <cell r="C2711" t="str">
            <v>ELETRODUTO RÍGIDO ROSCÁVEL, PVC, DN 25 MM (3/4"), PARA CIRCUITOS TERMINAIS, INSTALADO EM LAJE - FORNECIMENTO E INSTALAÇÃO. AF_12/2015</v>
          </cell>
          <cell r="D2711" t="str">
            <v>M</v>
          </cell>
          <cell r="E2711">
            <v>9.98</v>
          </cell>
          <cell r="F2711" t="str">
            <v xml:space="preserve">SINAPI  </v>
          </cell>
        </row>
        <row r="2712">
          <cell r="B2712">
            <v>91868</v>
          </cell>
          <cell r="C2712" t="str">
            <v>ELETRODUTO RÍGIDO ROSCÁVEL, PVC, DN 32 MM (1"), PARA CIRCUITOS TERMINAIS, INSTALADO EM LAJE - FORNECIMENTO E INSTALAÇÃO. AF_12/2015</v>
          </cell>
          <cell r="D2712" t="str">
            <v>M</v>
          </cell>
          <cell r="E2712">
            <v>14.12</v>
          </cell>
          <cell r="F2712" t="str">
            <v xml:space="preserve">SINAPI  </v>
          </cell>
        </row>
        <row r="2713">
          <cell r="B2713">
            <v>91869</v>
          </cell>
          <cell r="C2713" t="str">
            <v>ELETRODUTO RÍGIDO ROSCÁVEL, PVC, DN 40 MM (1 1/4"), PARA CIRCUITOS TERMINAIS, INSTALADO EM LAJE - FORNECIMENTO E INSTALAÇÃO. AF_12/2015</v>
          </cell>
          <cell r="D2713" t="str">
            <v>M</v>
          </cell>
          <cell r="E2713">
            <v>18.18</v>
          </cell>
          <cell r="F2713" t="str">
            <v xml:space="preserve">SINAPI  </v>
          </cell>
        </row>
        <row r="2714">
          <cell r="B2714">
            <v>91870</v>
          </cell>
          <cell r="C2714" t="str">
            <v>ELETRODUTO RÍGIDO ROSCÁVEL, PVC, DN 20 MM (1/2"), PARA CIRCUITOS TERMINAIS, INSTALADO EM PAREDE - FORNECIMENTO E INSTALAÇÃO. AF_12/2015</v>
          </cell>
          <cell r="D2714" t="str">
            <v>M</v>
          </cell>
          <cell r="E2714">
            <v>11.08</v>
          </cell>
          <cell r="F2714" t="str">
            <v xml:space="preserve">SINAPI  </v>
          </cell>
        </row>
        <row r="2715">
          <cell r="B2715">
            <v>91871</v>
          </cell>
          <cell r="C2715" t="str">
            <v>ELETRODUTO RÍGIDO ROSCÁVEL, PVC, DN 25 MM (3/4"), PARA CIRCUITOS TERMINAIS, INSTALADO EM PAREDE - FORNECIMENTO E INSTALAÇÃO. AF_12/2015</v>
          </cell>
          <cell r="D2715" t="str">
            <v>M</v>
          </cell>
          <cell r="E2715">
            <v>12.95</v>
          </cell>
          <cell r="F2715" t="str">
            <v xml:space="preserve">SINAPI  </v>
          </cell>
        </row>
        <row r="2716">
          <cell r="B2716">
            <v>91872</v>
          </cell>
          <cell r="C2716" t="str">
            <v>ELETRODUTO RÍGIDO ROSCÁVEL, PVC, DN 32 MM (1"), PARA CIRCUITOS TERMINAIS, INSTALADO EM PAREDE - FORNECIMENTO E INSTALAÇÃO. AF_12/2015</v>
          </cell>
          <cell r="D2716" t="str">
            <v>M</v>
          </cell>
          <cell r="E2716">
            <v>17.079999999999998</v>
          </cell>
          <cell r="F2716" t="str">
            <v xml:space="preserve">SINAPI  </v>
          </cell>
        </row>
        <row r="2717">
          <cell r="B2717">
            <v>91873</v>
          </cell>
          <cell r="C2717" t="str">
            <v>ELETRODUTO RÍGIDO ROSCÁVEL, PVC, DN 40 MM (1 1/4"), PARA CIRCUITOS TERMINAIS, INSTALADO EM PAREDE - FORNECIMENTO E INSTALAÇÃO. AF_12/2015</v>
          </cell>
          <cell r="D2717" t="str">
            <v>M</v>
          </cell>
          <cell r="E2717">
            <v>21.08</v>
          </cell>
          <cell r="F2717" t="str">
            <v xml:space="preserve">SINAPI  </v>
          </cell>
        </row>
        <row r="2718">
          <cell r="B2718">
            <v>93008</v>
          </cell>
          <cell r="C2718" t="str">
            <v>ELETRODUTO RÍGIDO ROSCÁVEL, PVC, DN 50 MM (1 1/2"), PARA REDE ENTERRADA DE DISTRIBUIÇÃO DE ENERGIA ELÉTRICA - FORNECIMENTO E INSTALAÇÃO. AF_12/2021</v>
          </cell>
          <cell r="D2718" t="str">
            <v>M</v>
          </cell>
          <cell r="E2718">
            <v>18.41</v>
          </cell>
          <cell r="F2718" t="str">
            <v xml:space="preserve">SINAPI  </v>
          </cell>
        </row>
        <row r="2719">
          <cell r="B2719">
            <v>93009</v>
          </cell>
          <cell r="C2719" t="str">
            <v>ELETRODUTO RÍGIDO ROSCÁVEL, PVC, DN 60 MM (2"), PARA REDE ENTERRADA DE DISTRIBUIÇÃO DE ENERGIA ELÉTRICA - FORNECIMENTO E INSTALAÇÃO. AF_12/2021</v>
          </cell>
          <cell r="D2719" t="str">
            <v>M</v>
          </cell>
          <cell r="E2719">
            <v>27.71</v>
          </cell>
          <cell r="F2719" t="str">
            <v xml:space="preserve">SINAPI  </v>
          </cell>
        </row>
        <row r="2720">
          <cell r="B2720">
            <v>93010</v>
          </cell>
          <cell r="C2720" t="str">
            <v>ELETRODUTO RÍGIDO ROSCÁVEL, PVC, DN 75 MM (2 1/2"), PARA REDE ENTERRADA DE DISTRIBUIÇÃO DE ENERGIA ELÉTRICA - FORNECIMENTO E INSTALAÇÃO. AF_12/2021</v>
          </cell>
          <cell r="D2720" t="str">
            <v>M</v>
          </cell>
          <cell r="E2720">
            <v>38.909999999999997</v>
          </cell>
          <cell r="F2720" t="str">
            <v xml:space="preserve">SINAPI  </v>
          </cell>
        </row>
        <row r="2721">
          <cell r="B2721">
            <v>93011</v>
          </cell>
          <cell r="C2721" t="str">
            <v>ELETRODUTO RÍGIDO ROSCÁVEL, PVC, DN 85 MM (3"), PARA REDE ENTERRADA DE DISTRIBUIÇÃO DE ENERGIA ELÉTRICA - FORNECIMENTO E INSTALAÇÃO. AF_12/2021</v>
          </cell>
          <cell r="D2721" t="str">
            <v>M</v>
          </cell>
          <cell r="E2721">
            <v>47.83</v>
          </cell>
          <cell r="F2721" t="str">
            <v xml:space="preserve">SINAPI  </v>
          </cell>
        </row>
        <row r="2722">
          <cell r="B2722">
            <v>93012</v>
          </cell>
          <cell r="C2722" t="str">
            <v>ELETRODUTO RÍGIDO ROSCÁVEL, PVC, DN 110 MM (4"), PARA REDE ENTERRADA DE DISTRIBUIÇÃO DE ENERGIA ELÉTRICA - FORNECIMENTO E INSTALAÇÃO. AF_12/2021</v>
          </cell>
          <cell r="D2722" t="str">
            <v>M</v>
          </cell>
          <cell r="E2722">
            <v>72.849999999999994</v>
          </cell>
          <cell r="F2722" t="str">
            <v xml:space="preserve">SINAPI  </v>
          </cell>
        </row>
        <row r="2723">
          <cell r="B2723">
            <v>95726</v>
          </cell>
          <cell r="C2723" t="str">
            <v>ELETRODUTO RÍGIDO SOLDÁVEL, PVC, DN 20 MM (½"), APARENTE, INSTALADO EM TETO - FORNECIMENTO E INSTALAÇÃO. AF_11/2016</v>
          </cell>
          <cell r="D2723" t="str">
            <v>M</v>
          </cell>
          <cell r="E2723">
            <v>7.32</v>
          </cell>
          <cell r="F2723" t="str">
            <v xml:space="preserve">SINAPI  </v>
          </cell>
        </row>
        <row r="2724">
          <cell r="B2724">
            <v>95727</v>
          </cell>
          <cell r="C2724" t="str">
            <v>ELETRODUTO RÍGIDO SOLDÁVEL, PVC, DN 25 MM (3/4"), APARENTE, INSTALADO EM TETO - FORNECIMENTO E INSTALAÇÃO. AF_11/2016</v>
          </cell>
          <cell r="D2724" t="str">
            <v>M</v>
          </cell>
          <cell r="E2724">
            <v>8.34</v>
          </cell>
          <cell r="F2724" t="str">
            <v xml:space="preserve">SINAPI  </v>
          </cell>
        </row>
        <row r="2725">
          <cell r="B2725">
            <v>95728</v>
          </cell>
          <cell r="C2725" t="str">
            <v>ELETRODUTO RÍGIDO SOLDÁVEL, PVC, DN 32 MM (1"), APARENTE, INSTALADO EM TETO - FORNECIMENTO E INSTALAÇÃO. AF_11/2016</v>
          </cell>
          <cell r="D2725" t="str">
            <v>M</v>
          </cell>
          <cell r="E2725">
            <v>10.63</v>
          </cell>
          <cell r="F2725" t="str">
            <v xml:space="preserve">SINAPI  </v>
          </cell>
        </row>
        <row r="2726">
          <cell r="B2726">
            <v>95729</v>
          </cell>
          <cell r="C2726" t="str">
            <v>ELETRODUTO RÍGIDO SOLDÁVEL, PVC, DN 20 MM (½"), APARENTE, INSTALADO EM PAREDE - FORNECIMENTO E INSTALAÇÃO. AF_11/2016</v>
          </cell>
          <cell r="D2726" t="str">
            <v>M</v>
          </cell>
          <cell r="E2726">
            <v>9.23</v>
          </cell>
          <cell r="F2726" t="str">
            <v xml:space="preserve">SINAPI  </v>
          </cell>
        </row>
        <row r="2727">
          <cell r="B2727">
            <v>95730</v>
          </cell>
          <cell r="C2727" t="str">
            <v>ELETRODUTO RÍGIDO SOLDÁVEL, PVC, DN 25 MM (3/4"), APARENTE, INSTALADO EM PAREDE - FORNECIMENTO E INSTALAÇÃO. AF_11/2016</v>
          </cell>
          <cell r="D2727" t="str">
            <v>M</v>
          </cell>
          <cell r="E2727">
            <v>10.26</v>
          </cell>
          <cell r="F2727" t="str">
            <v xml:space="preserve">SINAPI  </v>
          </cell>
        </row>
        <row r="2728">
          <cell r="B2728">
            <v>95731</v>
          </cell>
          <cell r="C2728" t="str">
            <v>ELETRODUTO RÍGIDO SOLDÁVEL, PVC, DN 32 MM (1"), APARENTE, INSTALADO EM PAREDE - FORNECIMENTO E INSTALAÇÃO. AF_11/2016</v>
          </cell>
          <cell r="D2728" t="str">
            <v>M</v>
          </cell>
          <cell r="E2728">
            <v>12.54</v>
          </cell>
          <cell r="F2728" t="str">
            <v xml:space="preserve">SINAPI  </v>
          </cell>
        </row>
        <row r="2729">
          <cell r="B2729">
            <v>97667</v>
          </cell>
          <cell r="C2729" t="str">
            <v>ELETRODUTO FLEXÍVEL CORRUGADO, PEAD, DN 50 (1 1/2"), PARA REDE ENTERRADA DE DISTRIBUIÇÃO DE ENERGIA ELÉTRICA - FORNECIMENTO E INSTALAÇÃO. AF_12/2021</v>
          </cell>
          <cell r="D2729" t="str">
            <v>M</v>
          </cell>
          <cell r="E2729">
            <v>11.19</v>
          </cell>
          <cell r="F2729" t="str">
            <v xml:space="preserve">SINAPI  </v>
          </cell>
        </row>
        <row r="2730">
          <cell r="B2730">
            <v>97668</v>
          </cell>
          <cell r="C2730" t="str">
            <v>ELETRODUTO FLEXÍVEL CORRUGADO, PEAD, DN 63 (2"), PARA REDE ENTERRADA DE DISTRIBUIÇÃO DE ENERGIA ELÉTRICA - FORNECIMENTO E INSTALAÇÃO. AF_12/2021</v>
          </cell>
          <cell r="D2730" t="str">
            <v>M</v>
          </cell>
          <cell r="E2730">
            <v>15.99</v>
          </cell>
          <cell r="F2730" t="str">
            <v xml:space="preserve">SINAPI  </v>
          </cell>
        </row>
        <row r="2731">
          <cell r="B2731">
            <v>97669</v>
          </cell>
          <cell r="C2731" t="str">
            <v>ELETRODUTO FLEXÍVEL CORRUGADO, PEAD, DN 90 (3"), PARA REDE ENTERRADA DE DISTRIBUIÇÃO DE ENERGIA ELÉTRICA - FORNECIMENTO E INSTALAÇÃO. AF_12/2021</v>
          </cell>
          <cell r="D2731" t="str">
            <v>M</v>
          </cell>
          <cell r="E2731">
            <v>23.23</v>
          </cell>
          <cell r="F2731" t="str">
            <v xml:space="preserve">SINAPI  </v>
          </cell>
        </row>
        <row r="2732">
          <cell r="B2732">
            <v>97670</v>
          </cell>
          <cell r="C2732" t="str">
            <v>ELETRODUTO FLEXÍVEL CORRUGADO, PEAD, DN 100 (4"), PARA REDE ENTERRADA DE DISTRIBUIÇÃO DE ENERGIA ELÉTRICA - FORNECIMENTO E INSTALAÇÃO. AF_12/2021</v>
          </cell>
          <cell r="D2732" t="str">
            <v>M</v>
          </cell>
          <cell r="E2732">
            <v>30.68</v>
          </cell>
          <cell r="F2732" t="str">
            <v xml:space="preserve">SINAPI  </v>
          </cell>
        </row>
        <row r="2733">
          <cell r="B2733">
            <v>91874</v>
          </cell>
          <cell r="C2733" t="str">
            <v>LUVA PARA ELETRODUTO, PVC, ROSCÁVEL, DN 20 MM (1/2"), PARA CIRCUITOS TERMINAIS, INSTALADA EM FORRO - FORNECIMENTO E INSTALAÇÃO. AF_12/2015</v>
          </cell>
          <cell r="D2733" t="str">
            <v>UN</v>
          </cell>
          <cell r="E2733">
            <v>4.55</v>
          </cell>
          <cell r="F2733" t="str">
            <v xml:space="preserve">SINAPI  </v>
          </cell>
        </row>
        <row r="2734">
          <cell r="B2734">
            <v>91875</v>
          </cell>
          <cell r="C2734" t="str">
            <v>LUVA PARA ELETRODUTO, PVC, ROSCÁVEL, DN 25 MM (3/4"), PARA CIRCUITOS TERMINAIS, INSTALADA EM FORRO - FORNECIMENTO E INSTALAÇÃO. AF_12/2015</v>
          </cell>
          <cell r="D2734" t="str">
            <v>UN</v>
          </cell>
          <cell r="E2734">
            <v>6.04</v>
          </cell>
          <cell r="F2734" t="str">
            <v xml:space="preserve">SINAPI  </v>
          </cell>
        </row>
        <row r="2735">
          <cell r="B2735">
            <v>91876</v>
          </cell>
          <cell r="C2735" t="str">
            <v>LUVA PARA ELETRODUTO, PVC, ROSCÁVEL, DN 32 MM (1"), PARA CIRCUITOS TERMINAIS, INSTALADA EM FORRO - FORNECIMENTO E INSTALAÇÃO. AF_12/2015</v>
          </cell>
          <cell r="D2735" t="str">
            <v>UN</v>
          </cell>
          <cell r="E2735">
            <v>7.98</v>
          </cell>
          <cell r="F2735" t="str">
            <v xml:space="preserve">SINAPI  </v>
          </cell>
        </row>
        <row r="2736">
          <cell r="B2736">
            <v>91877</v>
          </cell>
          <cell r="C2736" t="str">
            <v>LUVA PARA ELETRODUTO, PVC, ROSCÁVEL, DN 40 MM (1 1/4"), PARA CIRCUITOS TERMINAIS, INSTALADA EM FORRO - FORNECIMENTO E INSTALAÇÃO. AF_12/2015</v>
          </cell>
          <cell r="D2736" t="str">
            <v>UN</v>
          </cell>
          <cell r="E2736">
            <v>10.63</v>
          </cell>
          <cell r="F2736" t="str">
            <v xml:space="preserve">SINAPI  </v>
          </cell>
        </row>
        <row r="2737">
          <cell r="B2737">
            <v>91878</v>
          </cell>
          <cell r="C2737" t="str">
            <v>LUVA PARA ELETRODUTO, PVC, ROSCÁVEL, DN 20 MM (1/2"), PARA CIRCUITOS TERMINAIS, INSTALADA EM LAJE - FORNECIMENTO E INSTALAÇÃO. AF_12/2015</v>
          </cell>
          <cell r="D2737" t="str">
            <v>UN</v>
          </cell>
          <cell r="E2737">
            <v>5.84</v>
          </cell>
          <cell r="F2737" t="str">
            <v xml:space="preserve">SINAPI  </v>
          </cell>
        </row>
        <row r="2738">
          <cell r="B2738">
            <v>91879</v>
          </cell>
          <cell r="C2738" t="str">
            <v>LUVA PARA ELETRODUTO, PVC, ROSCÁVEL, DN 25 MM (3/4"), PARA CIRCUITOS TERMINAIS, INSTALADA EM LAJE - FORNECIMENTO E INSTALAÇÃO. AF_12/2015</v>
          </cell>
          <cell r="D2738" t="str">
            <v>UN</v>
          </cell>
          <cell r="E2738">
            <v>7.28</v>
          </cell>
          <cell r="F2738" t="str">
            <v xml:space="preserve">SINAPI  </v>
          </cell>
        </row>
        <row r="2739">
          <cell r="B2739">
            <v>91880</v>
          </cell>
          <cell r="C2739" t="str">
            <v>LUVA PARA ELETRODUTO, PVC, ROSCÁVEL, DN 32 MM (1"), PARA CIRCUITOS TERMINAIS, INSTALADA EM LAJE - FORNECIMENTO E INSTALAÇÃO. AF_12/2015</v>
          </cell>
          <cell r="D2739" t="str">
            <v>UN</v>
          </cell>
          <cell r="E2739">
            <v>9.26</v>
          </cell>
          <cell r="F2739" t="str">
            <v xml:space="preserve">SINAPI  </v>
          </cell>
        </row>
        <row r="2740">
          <cell r="B2740">
            <v>91881</v>
          </cell>
          <cell r="C2740" t="str">
            <v>LUVA PARA ELETRODUTO, PVC, ROSCÁVEL, DN 40 MM (1 1/4"), PARA CIRCUITOS TERMINAIS, INSTALADA EM LAJE - FORNECIMENTO E INSTALAÇÃO. AF_12/2015</v>
          </cell>
          <cell r="D2740" t="str">
            <v>UN</v>
          </cell>
          <cell r="E2740">
            <v>11.91</v>
          </cell>
          <cell r="F2740" t="str">
            <v xml:space="preserve">SINAPI  </v>
          </cell>
        </row>
        <row r="2741">
          <cell r="B2741">
            <v>91882</v>
          </cell>
          <cell r="C2741" t="str">
            <v>LUVA PARA ELETRODUTO, PVC, ROSCÁVEL, DN 20 MM (1/2"), PARA CIRCUITOS TERMINAIS, INSTALADA EM PAREDE - FORNECIMENTO E INSTALAÇÃO. AF_12/2015</v>
          </cell>
          <cell r="D2741" t="str">
            <v>UN</v>
          </cell>
          <cell r="E2741">
            <v>7.21</v>
          </cell>
          <cell r="F2741" t="str">
            <v xml:space="preserve">SINAPI  </v>
          </cell>
        </row>
        <row r="2742">
          <cell r="B2742">
            <v>91884</v>
          </cell>
          <cell r="C2742" t="str">
            <v>LUVA PARA ELETRODUTO, PVC, ROSCÁVEL, DN 25 MM (3/4"), PARA CIRCUITOS TERMINAIS, INSTALADA EM PAREDE - FORNECIMENTO E INSTALAÇÃO. AF_12/2015</v>
          </cell>
          <cell r="D2742" t="str">
            <v>UN</v>
          </cell>
          <cell r="E2742">
            <v>8.35</v>
          </cell>
          <cell r="F2742" t="str">
            <v xml:space="preserve">SINAPI  </v>
          </cell>
        </row>
        <row r="2743">
          <cell r="B2743">
            <v>91885</v>
          </cell>
          <cell r="C2743" t="str">
            <v>LUVA PARA ELETRODUTO, PVC, ROSCÁVEL, DN 32 MM (1"), PARA CIRCUITOS TERMINAIS, INSTALADA EM PAREDE - FORNECIMENTO E INSTALAÇÃO. AF_12/2015</v>
          </cell>
          <cell r="D2743" t="str">
            <v>UN</v>
          </cell>
          <cell r="E2743">
            <v>9.8800000000000008</v>
          </cell>
          <cell r="F2743" t="str">
            <v xml:space="preserve">SINAPI  </v>
          </cell>
        </row>
        <row r="2744">
          <cell r="B2744">
            <v>91886</v>
          </cell>
          <cell r="C2744" t="str">
            <v>LUVA PARA ELETRODUTO, PVC, ROSCÁVEL, DN 40 MM (1 1/4"), PARA CIRCUITOS TERMINAIS, INSTALADA EM PAREDE - FORNECIMENTO E INSTALAÇÃO. AF_12/2015</v>
          </cell>
          <cell r="D2744" t="str">
            <v>UN</v>
          </cell>
          <cell r="E2744">
            <v>12.05</v>
          </cell>
          <cell r="F2744" t="str">
            <v xml:space="preserve">SINAPI  </v>
          </cell>
        </row>
        <row r="2745">
          <cell r="B2745">
            <v>91887</v>
          </cell>
          <cell r="C2745" t="str">
            <v>CURVA 90 GRAUS PARA ELETRODUTO, PVC, ROSCÁVEL, DN 20 MM (1/2"), PARA CIRCUITOS TERMINAIS, INSTALADA EM FORRO - FORNECIMENTO E INSTALAÇÃO. AF_12/2015</v>
          </cell>
          <cell r="D2745" t="str">
            <v>UN</v>
          </cell>
          <cell r="E2745">
            <v>8.52</v>
          </cell>
          <cell r="F2745" t="str">
            <v xml:space="preserve">SINAPI  </v>
          </cell>
        </row>
        <row r="2746">
          <cell r="B2746">
            <v>91889</v>
          </cell>
          <cell r="C2746" t="str">
            <v>CURVA 180 GRAUS PARA ELETRODUTO, PVC, ROSCÁVEL, DN 20 MM (1/2"), PARA CIRCUITOS TERMINAIS, INSTALADA EM FORRO - FORNECIMENTO E INSTALAÇÃO. AF_12/2015</v>
          </cell>
          <cell r="D2746" t="str">
            <v>UN</v>
          </cell>
          <cell r="E2746">
            <v>8.19</v>
          </cell>
          <cell r="F2746" t="str">
            <v xml:space="preserve">SINAPI  </v>
          </cell>
        </row>
        <row r="2747">
          <cell r="B2747">
            <v>91890</v>
          </cell>
          <cell r="C2747" t="str">
            <v>CURVA 90 GRAUS PARA ELETRODUTO, PVC, ROSCÁVEL, DN 25 MM (3/4"), PARA CIRCUITOS TERMINAIS, INSTALADA EM FORRO - FORNECIMENTO E INSTALAÇÃO. AF_12/2015</v>
          </cell>
          <cell r="D2747" t="str">
            <v>UN</v>
          </cell>
          <cell r="E2747">
            <v>10.1</v>
          </cell>
          <cell r="F2747" t="str">
            <v xml:space="preserve">SINAPI  </v>
          </cell>
        </row>
        <row r="2748">
          <cell r="B2748">
            <v>91892</v>
          </cell>
          <cell r="C2748" t="str">
            <v>CURVA 180 GRAUS PARA ELETRODUTO, PVC, ROSCÁVEL, DN 25 MM (3/4"), PARA CIRCUITOS TERMINAIS, INSTALADA EM FORRO - FORNECIMENTO E INSTALAÇÃO. AF_12/2015</v>
          </cell>
          <cell r="D2748" t="str">
            <v>UN</v>
          </cell>
          <cell r="E2748">
            <v>12.27</v>
          </cell>
          <cell r="F2748" t="str">
            <v xml:space="preserve">SINAPI  </v>
          </cell>
        </row>
        <row r="2749">
          <cell r="B2749">
            <v>91893</v>
          </cell>
          <cell r="C2749" t="str">
            <v>CURVA 90 GRAUS PARA ELETRODUTO, PVC, ROSCÁVEL, DN 32 MM (1"), PARA CIRCUITOS TERMINAIS, INSTALADA EM FORRO - FORNECIMENTO E INSTALAÇÃO. AF_12/2015</v>
          </cell>
          <cell r="D2749" t="str">
            <v>UN</v>
          </cell>
          <cell r="E2749">
            <v>13.83</v>
          </cell>
          <cell r="F2749" t="str">
            <v xml:space="preserve">SINAPI  </v>
          </cell>
        </row>
        <row r="2750">
          <cell r="B2750">
            <v>91895</v>
          </cell>
          <cell r="C2750" t="str">
            <v>CURVA 180 GRAUS PARA ELETRODUTO, PVC, ROSCÁVEL, DN 32 MM (1"), PARA CIRCUITOS TERMINAIS, INSTALADA EM FORRO - FORNECIMENTO E INSTALAÇÃO. AF_12/2015</v>
          </cell>
          <cell r="D2750" t="str">
            <v>UN</v>
          </cell>
          <cell r="E2750">
            <v>16.04</v>
          </cell>
          <cell r="F2750" t="str">
            <v xml:space="preserve">SINAPI  </v>
          </cell>
        </row>
        <row r="2751">
          <cell r="B2751">
            <v>91896</v>
          </cell>
          <cell r="C2751" t="str">
            <v>CURVA 90 GRAUS PARA ELETRODUTO, PVC, ROSCÁVEL, DN 40 MM (1 1/4"), PARA CIRCUITOS TERMINAIS, INSTALADA EM FORRO - FORNECIMENTO E INSTALAÇÃO. AF_12/2015</v>
          </cell>
          <cell r="D2751" t="str">
            <v>UN</v>
          </cell>
          <cell r="E2751">
            <v>16.850000000000001</v>
          </cell>
          <cell r="F2751" t="str">
            <v xml:space="preserve">SINAPI  </v>
          </cell>
        </row>
        <row r="2752">
          <cell r="B2752">
            <v>91898</v>
          </cell>
          <cell r="C2752" t="str">
            <v>CURVA 180 GRAUS PARA ELETRODUTO, PVC, ROSCÁVEL, DN 40 MM (1 1/4"), PARA CIRCUITOS TERMINAIS, INSTALADA EM FORRO - FORNECIMENTO E INSTALAÇÃO. AF_12/2015</v>
          </cell>
          <cell r="D2752" t="str">
            <v>UN</v>
          </cell>
          <cell r="E2752">
            <v>19.22</v>
          </cell>
          <cell r="F2752" t="str">
            <v xml:space="preserve">SINAPI  </v>
          </cell>
        </row>
        <row r="2753">
          <cell r="B2753">
            <v>91899</v>
          </cell>
          <cell r="C2753" t="str">
            <v>CURVA 90 GRAUS PARA ELETRODUTO, PVC, ROSCÁVEL, DN 20 MM (1/2"), PARA CIRCUITOS TERMINAIS, INSTALADA EM LAJE - FORNECIMENTO E INSTALAÇÃO. AF_12/2015</v>
          </cell>
          <cell r="D2753" t="str">
            <v>UN</v>
          </cell>
          <cell r="E2753">
            <v>10.38</v>
          </cell>
          <cell r="F2753" t="str">
            <v xml:space="preserve">SINAPI  </v>
          </cell>
        </row>
        <row r="2754">
          <cell r="B2754">
            <v>91901</v>
          </cell>
          <cell r="C2754" t="str">
            <v>CURVA 180 GRAUS PARA ELETRODUTO, PVC, ROSCÁVEL, DN 20 MM (1/2"), PARA CIRCUITOS TERMINAIS, INSTALADA EM LAJE - FORNECIMENTO E INSTALAÇÃO. AF_12/2015</v>
          </cell>
          <cell r="D2754" t="str">
            <v>UN</v>
          </cell>
          <cell r="E2754">
            <v>10.050000000000001</v>
          </cell>
          <cell r="F2754" t="str">
            <v xml:space="preserve">SINAPI  </v>
          </cell>
        </row>
        <row r="2755">
          <cell r="B2755">
            <v>91902</v>
          </cell>
          <cell r="C2755" t="str">
            <v>CURVA 90 GRAUS PARA ELETRODUTO, PVC, ROSCÁVEL, DN 25 MM (3/4"), PARA CIRCUITOS TERMINAIS, INSTALADA EM LAJE - FORNECIMENTO E INSTALAÇÃO. AF_12/2015</v>
          </cell>
          <cell r="D2755" t="str">
            <v>UN</v>
          </cell>
          <cell r="E2755">
            <v>11.97</v>
          </cell>
          <cell r="F2755" t="str">
            <v xml:space="preserve">SINAPI  </v>
          </cell>
        </row>
        <row r="2756">
          <cell r="B2756">
            <v>91904</v>
          </cell>
          <cell r="C2756" t="str">
            <v>CURVA 180 GRAUS PARA ELETRODUTO, PVC, ROSCÁVEL, DN 25 MM (3/4"), PARA CIRCUITOS TERMINAIS, INSTALADA EM LAJE - FORNECIMENTO E INSTALAÇÃO. AF_12/2015</v>
          </cell>
          <cell r="D2756" t="str">
            <v>UN</v>
          </cell>
          <cell r="E2756">
            <v>14.14</v>
          </cell>
          <cell r="F2756" t="str">
            <v xml:space="preserve">SINAPI  </v>
          </cell>
        </row>
        <row r="2757">
          <cell r="B2757">
            <v>91905</v>
          </cell>
          <cell r="C2757" t="str">
            <v>CURVA 90 GRAUS PARA ELETRODUTO, PVC, ROSCÁVEL, DN 32 MM (1"), PARA CIRCUITOS TERMINAIS, INSTALADA EM LAJE - FORNECIMENTO E INSTALAÇÃO. AF_12/2015</v>
          </cell>
          <cell r="D2757" t="str">
            <v>UN</v>
          </cell>
          <cell r="E2757">
            <v>15.69</v>
          </cell>
          <cell r="F2757" t="str">
            <v xml:space="preserve">SINAPI  </v>
          </cell>
        </row>
        <row r="2758">
          <cell r="B2758">
            <v>91907</v>
          </cell>
          <cell r="C2758" t="str">
            <v>CURVA 180 GRAUS PARA ELETRODUTO, PVC, ROSCÁVEL, DN 32 MM (1), PARA CIRCUITOS TERMINAIS, INSTALADA EM LAJE - FORNECIMENTO E INSTALAÇÃO. AF_12/2015</v>
          </cell>
          <cell r="D2758" t="str">
            <v>UN</v>
          </cell>
          <cell r="E2758">
            <v>17.899999999999999</v>
          </cell>
          <cell r="F2758" t="str">
            <v xml:space="preserve">SINAPI  </v>
          </cell>
        </row>
        <row r="2759">
          <cell r="B2759">
            <v>91908</v>
          </cell>
          <cell r="C2759" t="str">
            <v>CURVA 90 GRAUS PARA ELETRODUTO, PVC, ROSCÁVEL, DN 40 MM (1 1/4"), PARA CIRCUITOS TERMINAIS, INSTALADA EM LAJE - FORNECIMENTO E INSTALAÇÃO. AF_12/2015</v>
          </cell>
          <cell r="D2759" t="str">
            <v>UN</v>
          </cell>
          <cell r="E2759">
            <v>18.760000000000002</v>
          </cell>
          <cell r="F2759" t="str">
            <v xml:space="preserve">SINAPI  </v>
          </cell>
        </row>
        <row r="2760">
          <cell r="B2760">
            <v>91910</v>
          </cell>
          <cell r="C2760" t="str">
            <v>CURVA 180 GRAUS PARA ELETRODUTO, PVC, ROSCÁVEL, DN 40 MM (1 1/4"), PARA CIRCUITOS TERMINAIS, INSTALADA EM LAJE - FORNECIMENTO E INSTALAÇÃO. AF_12/2015</v>
          </cell>
          <cell r="D2760" t="str">
            <v>UN</v>
          </cell>
          <cell r="E2760">
            <v>21.13</v>
          </cell>
          <cell r="F2760" t="str">
            <v xml:space="preserve">SINAPI  </v>
          </cell>
        </row>
        <row r="2761">
          <cell r="B2761">
            <v>91911</v>
          </cell>
          <cell r="C2761" t="str">
            <v>CURVA 90 GRAUS PARA ELETRODUTO, PVC, ROSCÁVEL, DN 20 MM (1/2"), PARA CIRCUITOS TERMINAIS, INSTALADA EM PAREDE - FORNECIMENTO E INSTALAÇÃO. AF_12/2015</v>
          </cell>
          <cell r="D2761" t="str">
            <v>UN</v>
          </cell>
          <cell r="E2761">
            <v>12.5</v>
          </cell>
          <cell r="F2761" t="str">
            <v xml:space="preserve">SINAPI  </v>
          </cell>
        </row>
        <row r="2762">
          <cell r="B2762">
            <v>91913</v>
          </cell>
          <cell r="C2762" t="str">
            <v>CURVA 180 GRAUS PARA ELETRODUTO, PVC, ROSCÁVEL, DN 20 MM (1/2"), PARA CIRCUITOS TERMINAIS, INSTALADA EM PAREDE - FORNECIMENTO E INSTALAÇÃO. AF_12/2015</v>
          </cell>
          <cell r="D2762" t="str">
            <v>UN</v>
          </cell>
          <cell r="E2762">
            <v>12.17</v>
          </cell>
          <cell r="F2762" t="str">
            <v xml:space="preserve">SINAPI  </v>
          </cell>
        </row>
        <row r="2763">
          <cell r="B2763">
            <v>91914</v>
          </cell>
          <cell r="C2763" t="str">
            <v>CURVA 90 GRAUS PARA ELETRODUTO, PVC, ROSCÁVEL, DN 25 MM (3/4"), PARA CIRCUITOS TERMINAIS, INSTALADA EM PAREDE - FORNECIMENTO E INSTALAÇÃO. AF_12/2015</v>
          </cell>
          <cell r="D2763" t="str">
            <v>UN</v>
          </cell>
          <cell r="E2763">
            <v>13.6</v>
          </cell>
          <cell r="F2763" t="str">
            <v xml:space="preserve">SINAPI  </v>
          </cell>
        </row>
        <row r="2764">
          <cell r="B2764">
            <v>91916</v>
          </cell>
          <cell r="C2764" t="str">
            <v>CURVA 180 GRAUS PARA ELETRODUTO, PVC, ROSCÁVEL, DN 25 MM (3/4"), PARA CIRCUITOS TERMINAIS, INSTALADA EM PAREDE - FORNECIMENTO E INSTALAÇÃO. AF_12/2015</v>
          </cell>
          <cell r="D2764" t="str">
            <v>UN</v>
          </cell>
          <cell r="E2764">
            <v>15.77</v>
          </cell>
          <cell r="F2764" t="str">
            <v xml:space="preserve">SINAPI  </v>
          </cell>
        </row>
        <row r="2765">
          <cell r="B2765">
            <v>91917</v>
          </cell>
          <cell r="C2765" t="str">
            <v>CURVA 90 GRAUS PARA ELETRODUTO, PVC, ROSCÁVEL, DN 32 MM (1"), PARA CIRCUITOS TERMINAIS, INSTALADA EM PAREDE - FORNECIMENTO E INSTALAÇÃO. AF_12/2015</v>
          </cell>
          <cell r="D2765" t="str">
            <v>UN</v>
          </cell>
          <cell r="E2765">
            <v>16.670000000000002</v>
          </cell>
          <cell r="F2765" t="str">
            <v xml:space="preserve">SINAPI  </v>
          </cell>
        </row>
        <row r="2766">
          <cell r="B2766">
            <v>91919</v>
          </cell>
          <cell r="C2766" t="str">
            <v>CURVA 180 GRAUS PARA ELETRODUTO, PVC, ROSCÁVEL, DN 32 MM (1), PARA CIRCUITOS TERMINAIS, INSTALADA EM PAREDE - FORNECIMENTO E INSTALAÇÃO. AF_12/2015</v>
          </cell>
          <cell r="D2766" t="str">
            <v>UN</v>
          </cell>
          <cell r="E2766">
            <v>18.88</v>
          </cell>
          <cell r="F2766" t="str">
            <v xml:space="preserve">SINAPI  </v>
          </cell>
        </row>
        <row r="2767">
          <cell r="B2767">
            <v>91920</v>
          </cell>
          <cell r="C2767" t="str">
            <v>CURVA 90 GRAUS PARA ELETRODUTO, PVC, ROSCÁVEL, DN 40 MM (1 1/4"), PARA CIRCUITOS TERMINAIS, INSTALADA EM PAREDE - FORNECIMENTO E INSTALAÇÃO. AF_12/2015</v>
          </cell>
          <cell r="D2767" t="str">
            <v>UN</v>
          </cell>
          <cell r="E2767">
            <v>18.98</v>
          </cell>
          <cell r="F2767" t="str">
            <v xml:space="preserve">SINAPI  </v>
          </cell>
        </row>
        <row r="2768">
          <cell r="B2768">
            <v>91922</v>
          </cell>
          <cell r="C2768" t="str">
            <v>CURVA 180 GRAUS PARA ELETRODUTO, PVC, ROSCÁVEL, DN 40 MM (1 1/4"), PARA CIRCUITOS TERMINAIS, INSTALADA EM PAREDE - FORNECIMENTO E INSTALAÇÃO. AF_12/2015</v>
          </cell>
          <cell r="D2768" t="str">
            <v>UN</v>
          </cell>
          <cell r="E2768">
            <v>21.35</v>
          </cell>
          <cell r="F2768" t="str">
            <v xml:space="preserve">SINAPI  </v>
          </cell>
        </row>
        <row r="2769">
          <cell r="B2769">
            <v>93013</v>
          </cell>
          <cell r="C2769" t="str">
            <v>LUVA PARA ELETRODUTO, PVC, ROSCÁVEL, DN 50 MM (1 1/2"), PARA REDE ENTERRADA DE DISTRIBUIÇÃO DE ENERGIA ELÉTRICA - FORNECIMENTO E INSTALAÇÃO. AF_12/2021</v>
          </cell>
          <cell r="D2769" t="str">
            <v>UN</v>
          </cell>
          <cell r="E2769">
            <v>13.84</v>
          </cell>
          <cell r="F2769" t="str">
            <v xml:space="preserve">SINAPI  </v>
          </cell>
        </row>
        <row r="2770">
          <cell r="B2770">
            <v>93014</v>
          </cell>
          <cell r="C2770" t="str">
            <v>LUVA PARA ELETRODUTO, PVC, ROSCÁVEL, DN 60 MM (2"), PARA REDE ENTERRADA DE DISTRIBUIÇÃO DE ENERGIA ELÉTRICA - FORNECIMENTO E INSTALAÇÃO. AF_12/2021</v>
          </cell>
          <cell r="D2770" t="str">
            <v>UN</v>
          </cell>
          <cell r="E2770">
            <v>17.079999999999998</v>
          </cell>
          <cell r="F2770" t="str">
            <v xml:space="preserve">SINAPI  </v>
          </cell>
        </row>
        <row r="2771">
          <cell r="B2771">
            <v>93015</v>
          </cell>
          <cell r="C2771" t="str">
            <v>LUVA PARA ELETRODUTO, PVC, ROSCÁVEL, DN 75 MM (2 1/2"), PARA REDE ENTERRADA DE DISTRIBUIÇÃO DE ENERGIA ELÉTRICA - FORNECIMENTO E INSTALAÇÃO. AF_12/2021</v>
          </cell>
          <cell r="D2771" t="str">
            <v>UN</v>
          </cell>
          <cell r="E2771">
            <v>26.27</v>
          </cell>
          <cell r="F2771" t="str">
            <v xml:space="preserve">SINAPI  </v>
          </cell>
        </row>
        <row r="2772">
          <cell r="B2772">
            <v>93016</v>
          </cell>
          <cell r="C2772" t="str">
            <v>LUVA PARA ELETRODUTO, PVC, ROSCÁVEL, DN 85 MM (3"), PARA REDE ENTERRADA DE DISTRIBUIÇÃO DE ENERGIA ELÉTRICA - FORNECIMENTO E INSTALAÇÃO. AF_12/2021</v>
          </cell>
          <cell r="D2772" t="str">
            <v>UN</v>
          </cell>
          <cell r="E2772">
            <v>32.090000000000003</v>
          </cell>
          <cell r="F2772" t="str">
            <v xml:space="preserve">SINAPI  </v>
          </cell>
        </row>
        <row r="2773">
          <cell r="B2773">
            <v>93017</v>
          </cell>
          <cell r="C2773" t="str">
            <v>LUVA PARA ELETRODUTO, PVC, ROSCÁVEL, DN 110 MM (4"), PARA REDE ENTERRADA DE DISTRIBUIÇÃO DE ENERGIA ELÉTRICA - FORNECIMENTO E INSTALAÇÃO. AF_12/2021</v>
          </cell>
          <cell r="D2773" t="str">
            <v>UN</v>
          </cell>
          <cell r="E2773">
            <v>48.65</v>
          </cell>
          <cell r="F2773" t="str">
            <v xml:space="preserve">SINAPI  </v>
          </cell>
        </row>
        <row r="2774">
          <cell r="B2774">
            <v>93018</v>
          </cell>
          <cell r="C2774" t="str">
            <v>CURVA 90 GRAUS PARA ELETRODUTO, PVC, ROSCÁVEL, DN 50 MM (1 1/2"), PARA REDE ENTERRADA DE DISTRIBUIÇÃO DE ENERGIA ELÉTRICA - FORNECIMENTO E INSTALAÇÃO. AF_12/2021</v>
          </cell>
          <cell r="D2774" t="str">
            <v>UN</v>
          </cell>
          <cell r="E2774">
            <v>21.16</v>
          </cell>
          <cell r="F2774" t="str">
            <v xml:space="preserve">SINAPI  </v>
          </cell>
        </row>
        <row r="2775">
          <cell r="B2775">
            <v>93020</v>
          </cell>
          <cell r="C2775" t="str">
            <v>CURVA 90 GRAUS PARA ELETRODUTO, PVC, ROSCÁVEL, DN 60 MM (2"), PARA REDE ENTERRADA DE DISTRIBUIÇÃO DE ENERGIA ELÉTRICA - FORNECIMENTO E INSTALAÇÃO. AF_12/2021</v>
          </cell>
          <cell r="D2775" t="str">
            <v>UN</v>
          </cell>
          <cell r="E2775">
            <v>27.33</v>
          </cell>
          <cell r="F2775" t="str">
            <v xml:space="preserve">SINAPI  </v>
          </cell>
        </row>
        <row r="2776">
          <cell r="B2776">
            <v>93022</v>
          </cell>
          <cell r="C2776" t="str">
            <v>CURVA 90 GRAUS PARA ELETRODUTO, PVC, ROSCÁVEL, DN 75 MM (2 1/2"), PARA REDE ENTERRADA DE DISTRIBUIÇÃO DE ENERGIA ELÉTRICA - FORNECIMENTO E INSTALAÇÃO. AF_12/2021</v>
          </cell>
          <cell r="D2776" t="str">
            <v>UN</v>
          </cell>
          <cell r="E2776">
            <v>46.53</v>
          </cell>
          <cell r="F2776" t="str">
            <v xml:space="preserve">SINAPI  </v>
          </cell>
        </row>
        <row r="2777">
          <cell r="B2777">
            <v>93024</v>
          </cell>
          <cell r="C2777" t="str">
            <v>CURVA 90 GRAUS PARA ELETRODUTO, PVC, ROSCÁVEL, DN 85 MM (3"), PARA REDE ENTERRADA DE DISTRIBUIÇÃO DE ENERGIA ELÉTRICA - FORNECIMENTO E INSTALAÇÃO. AF_12/2021</v>
          </cell>
          <cell r="D2777" t="str">
            <v>UN</v>
          </cell>
          <cell r="E2777">
            <v>48.8</v>
          </cell>
          <cell r="F2777" t="str">
            <v xml:space="preserve">SINAPI  </v>
          </cell>
        </row>
        <row r="2778">
          <cell r="B2778">
            <v>93026</v>
          </cell>
          <cell r="C2778" t="str">
            <v>CURVA 90 GRAUS PARA ELETRODUTO, PVC, ROSCÁVEL, DN 110 MM (4"), PARA REDE ENTERRADA DE DISTRIBUIÇÃO DE ENERGIA ELÉTRICA - FORNECIMENTO E INSTALAÇÃO. AF_12/2021</v>
          </cell>
          <cell r="D2778" t="str">
            <v>UN</v>
          </cell>
          <cell r="E2778">
            <v>80.72</v>
          </cell>
          <cell r="F2778" t="str">
            <v xml:space="preserve">SINAPI  </v>
          </cell>
        </row>
        <row r="2779">
          <cell r="B2779">
            <v>97559</v>
          </cell>
          <cell r="C2779" t="str">
            <v>CURVA 135 GRAUS PARA ELETRODUTO, PVC, ROSCÁVEL, DN 25 MM (3/4), PARA CIRCUITOS TERMINAIS, INSTALADA EM FORRO - FORNECIMENTO E INSTALAÇÃO. AF_12/2015</v>
          </cell>
          <cell r="D2779" t="str">
            <v>UN</v>
          </cell>
          <cell r="E2779">
            <v>9.85</v>
          </cell>
          <cell r="F2779" t="str">
            <v xml:space="preserve">SINAPI  </v>
          </cell>
        </row>
        <row r="2780">
          <cell r="B2780">
            <v>97562</v>
          </cell>
          <cell r="C2780" t="str">
            <v>CURVA 135 GRAUS PARA ELETRODUTO, PVC, ROSCÁVEL, DN 25 MM (3/4), PARA CIRCUITOS TERMINAIS, INSTALADA EM LAJE - FORNECIMENTO E INSTALAÇÃO. AF_12/2015</v>
          </cell>
          <cell r="D2780" t="str">
            <v>UN</v>
          </cell>
          <cell r="E2780">
            <v>11.72</v>
          </cell>
          <cell r="F2780" t="str">
            <v xml:space="preserve">SINAPI  </v>
          </cell>
        </row>
        <row r="2781">
          <cell r="B2781">
            <v>97564</v>
          </cell>
          <cell r="C2781" t="str">
            <v>CURVA 135 GRAUS PARA ELETRODUTO, PVC, ROSCÁVEL, DN 25 MM (3/4), PARA CIRCUITOS TERMINAIS, INSTALADA EM PAREDE - FORNECIMENTO E INSTALAÇÃO. AF_12/2015</v>
          </cell>
          <cell r="D2781" t="str">
            <v>UN</v>
          </cell>
          <cell r="E2781">
            <v>13.35</v>
          </cell>
          <cell r="F2781" t="str">
            <v xml:space="preserve">SINAPI  </v>
          </cell>
        </row>
        <row r="2782">
          <cell r="B2782">
            <v>91924</v>
          </cell>
          <cell r="C2782" t="str">
            <v>CABO DE COBRE FLEXÍVEL ISOLADO, 1,5 MM², ANTI-CHAMA 450/750 V, PARA CIRCUITOS TERMINAIS - FORNECIMENTO E INSTALAÇÃO. AF_12/2015</v>
          </cell>
          <cell r="D2782" t="str">
            <v>M</v>
          </cell>
          <cell r="E2782">
            <v>2.83</v>
          </cell>
          <cell r="F2782" t="str">
            <v xml:space="preserve">SINAPI  </v>
          </cell>
        </row>
        <row r="2783">
          <cell r="B2783">
            <v>91925</v>
          </cell>
          <cell r="C2783" t="str">
            <v>CABO DE COBRE FLEXÍVEL ISOLADO, 1,5 MM², ANTI-CHAMA 0,6/1,0 KV, PARA CIRCUITOS TERMINAIS - FORNECIMENTO E INSTALAÇÃO. AF_12/2015</v>
          </cell>
          <cell r="D2783" t="str">
            <v>M</v>
          </cell>
          <cell r="E2783">
            <v>4.03</v>
          </cell>
          <cell r="F2783" t="str">
            <v xml:space="preserve">SINAPI  </v>
          </cell>
        </row>
        <row r="2784">
          <cell r="B2784">
            <v>91926</v>
          </cell>
          <cell r="C2784" t="str">
            <v>CABO DE COBRE FLEXÍVEL ISOLADO, 2,5 MM², ANTI-CHAMA 450/750 V, PARA CIRCUITOS TERMINAIS - FORNECIMENTO E INSTALAÇÃO. AF_12/2015</v>
          </cell>
          <cell r="D2784" t="str">
            <v>M</v>
          </cell>
          <cell r="E2784">
            <v>4.0999999999999996</v>
          </cell>
          <cell r="F2784" t="str">
            <v xml:space="preserve">SINAPI  </v>
          </cell>
        </row>
        <row r="2785">
          <cell r="B2785">
            <v>91927</v>
          </cell>
          <cell r="C2785" t="str">
            <v>CABO DE COBRE FLEXÍVEL ISOLADO, 2,5 MM², ANTI-CHAMA 0,6/1,0 KV, PARA CIRCUITOS TERMINAIS - FORNECIMENTO E INSTALAÇÃO. AF_12/2015</v>
          </cell>
          <cell r="D2785" t="str">
            <v>M</v>
          </cell>
          <cell r="E2785">
            <v>5.43</v>
          </cell>
          <cell r="F2785" t="str">
            <v xml:space="preserve">SINAPI  </v>
          </cell>
        </row>
        <row r="2786">
          <cell r="B2786">
            <v>91928</v>
          </cell>
          <cell r="C2786" t="str">
            <v>CABO DE COBRE FLEXÍVEL ISOLADO, 4 MM², ANTI-CHAMA 450/750 V, PARA CIRCUITOS TERMINAIS - FORNECIMENTO E INSTALAÇÃO. AF_12/2015</v>
          </cell>
          <cell r="D2786" t="str">
            <v>M</v>
          </cell>
          <cell r="E2786">
            <v>6.7</v>
          </cell>
          <cell r="F2786" t="str">
            <v xml:space="preserve">SINAPI  </v>
          </cell>
        </row>
        <row r="2787">
          <cell r="B2787">
            <v>91929</v>
          </cell>
          <cell r="C2787" t="str">
            <v>CABO DE COBRE FLEXÍVEL ISOLADO, 4 MM², ANTI-CHAMA 0,6/1,0 KV, PARA CIRCUITOS TERMINAIS - FORNECIMENTO E INSTALAÇÃO. AF_12/2015</v>
          </cell>
          <cell r="D2787" t="str">
            <v>M</v>
          </cell>
          <cell r="E2787">
            <v>7.63</v>
          </cell>
          <cell r="F2787" t="str">
            <v xml:space="preserve">SINAPI  </v>
          </cell>
        </row>
        <row r="2788">
          <cell r="B2788">
            <v>91930</v>
          </cell>
          <cell r="C2788" t="str">
            <v>CABO DE COBRE FLEXÍVEL ISOLADO, 6 MM², ANTI-CHAMA 450/750 V, PARA CIRCUITOS TERMINAIS - FORNECIMENTO E INSTALAÇÃO. AF_12/2015</v>
          </cell>
          <cell r="D2788" t="str">
            <v>M</v>
          </cell>
          <cell r="E2788">
            <v>9.17</v>
          </cell>
          <cell r="F2788" t="str">
            <v xml:space="preserve">SINAPI  </v>
          </cell>
        </row>
        <row r="2789">
          <cell r="B2789">
            <v>91931</v>
          </cell>
          <cell r="C2789" t="str">
            <v>CABO DE COBRE FLEXÍVEL ISOLADO, 6 MM², ANTI-CHAMA 0,6/1,0 KV, PARA CIRCUITOS TERMINAIS - FORNECIMENTO E INSTALAÇÃO. AF_12/2015</v>
          </cell>
          <cell r="D2789" t="str">
            <v>M</v>
          </cell>
          <cell r="E2789">
            <v>10.29</v>
          </cell>
          <cell r="F2789" t="str">
            <v xml:space="preserve">SINAPI  </v>
          </cell>
        </row>
        <row r="2790">
          <cell r="B2790">
            <v>91932</v>
          </cell>
          <cell r="C2790" t="str">
            <v>CABO DE COBRE FLEXÍVEL ISOLADO, 10 MM², ANTI-CHAMA 450/750 V, PARA CIRCUITOS TERMINAIS - FORNECIMENTO E INSTALAÇÃO. AF_12/2015</v>
          </cell>
          <cell r="D2790" t="str">
            <v>M</v>
          </cell>
          <cell r="E2790">
            <v>15.12</v>
          </cell>
          <cell r="F2790" t="str">
            <v xml:space="preserve">SINAPI  </v>
          </cell>
        </row>
        <row r="2791">
          <cell r="B2791">
            <v>91933</v>
          </cell>
          <cell r="C2791" t="str">
            <v>CABO DE COBRE FLEXÍVEL ISOLADO, 10 MM², ANTI-CHAMA 0,6/1,0 KV, PARA CIRCUITOS TERMINAIS - FORNECIMENTO E INSTALAÇÃO. AF_12/2015</v>
          </cell>
          <cell r="D2791" t="str">
            <v>M</v>
          </cell>
          <cell r="E2791">
            <v>16.18</v>
          </cell>
          <cell r="F2791" t="str">
            <v xml:space="preserve">SINAPI  </v>
          </cell>
        </row>
        <row r="2792">
          <cell r="B2792">
            <v>91934</v>
          </cell>
          <cell r="C2792" t="str">
            <v>CABO DE COBRE FLEXÍVEL ISOLADO, 16 MM², ANTI-CHAMA 450/750 V, PARA CIRCUITOS TERMINAIS - FORNECIMENTO E INSTALAÇÃO. AF_12/2015</v>
          </cell>
          <cell r="D2792" t="str">
            <v>M</v>
          </cell>
          <cell r="E2792">
            <v>23.11</v>
          </cell>
          <cell r="F2792" t="str">
            <v xml:space="preserve">SINAPI  </v>
          </cell>
        </row>
        <row r="2793">
          <cell r="B2793">
            <v>91935</v>
          </cell>
          <cell r="C2793" t="str">
            <v>CABO DE COBRE FLEXÍVEL ISOLADO, 16 MM², ANTI-CHAMA 0,6/1,0 KV, PARA CIRCUITOS TERMINAIS - FORNECIMENTO E INSTALAÇÃO. AF_12/2015</v>
          </cell>
          <cell r="D2793" t="str">
            <v>M</v>
          </cell>
          <cell r="E2793">
            <v>24.65</v>
          </cell>
          <cell r="F2793" t="str">
            <v xml:space="preserve">SINAPI  </v>
          </cell>
        </row>
        <row r="2794">
          <cell r="B2794">
            <v>92979</v>
          </cell>
          <cell r="C2794" t="str">
            <v>CABO DE COBRE FLEXÍVEL ISOLADO, 10 MM², ANTI-CHAMA 450/750 V, PARA DISTRIBUIÇÃO - FORNECIMENTO E INSTALAÇÃO. AF_12/2015</v>
          </cell>
          <cell r="D2794" t="str">
            <v>M</v>
          </cell>
          <cell r="E2794">
            <v>10.53</v>
          </cell>
          <cell r="F2794" t="str">
            <v xml:space="preserve">SINAPI  </v>
          </cell>
        </row>
        <row r="2795">
          <cell r="B2795">
            <v>92980</v>
          </cell>
          <cell r="C2795" t="str">
            <v>CABO DE COBRE FLEXÍVEL ISOLADO, 10 MM², ANTI-CHAMA 0,6/1,0 KV, PARA DISTRIBUIÇÃO - FORNECIMENTO E INSTALAÇÃO. AF_12/2015</v>
          </cell>
          <cell r="D2795" t="str">
            <v>M</v>
          </cell>
          <cell r="E2795">
            <v>11.44</v>
          </cell>
          <cell r="F2795" t="str">
            <v xml:space="preserve">SINAPI  </v>
          </cell>
        </row>
        <row r="2796">
          <cell r="B2796">
            <v>92981</v>
          </cell>
          <cell r="C2796" t="str">
            <v>CABO DE COBRE FLEXÍVEL ISOLADO, 16 MM², ANTI-CHAMA 450/750 V, PARA DISTRIBUIÇÃO - FORNECIMENTO E INSTALAÇÃO. AF_12/2015</v>
          </cell>
          <cell r="D2796" t="str">
            <v>M</v>
          </cell>
          <cell r="E2796">
            <v>16.149999999999999</v>
          </cell>
          <cell r="F2796" t="str">
            <v xml:space="preserve">SINAPI  </v>
          </cell>
        </row>
        <row r="2797">
          <cell r="B2797">
            <v>92982</v>
          </cell>
          <cell r="C2797" t="str">
            <v>CABO DE COBRE FLEXÍVEL ISOLADO, 16 MM², ANTI-CHAMA 0,6/1,0 KV, PARA DISTRIBUIÇÃO - FORNECIMENTO E INSTALAÇÃO. AF_12/2015</v>
          </cell>
          <cell r="D2797" t="str">
            <v>M</v>
          </cell>
          <cell r="E2797">
            <v>17.48</v>
          </cell>
          <cell r="F2797" t="str">
            <v xml:space="preserve">SINAPI  </v>
          </cell>
        </row>
        <row r="2798">
          <cell r="B2798">
            <v>92984</v>
          </cell>
          <cell r="C2798" t="str">
            <v>CABO DE COBRE FLEXÍVEL ISOLADO, 25 MM², ANTI-CHAMA 0,6/1,0 KV, PARA REDE ENTERRADA DE DISTRIBUIÇÃO DE ENERGIA ELÉTRICA - FORNECIMENTO E INSTALAÇÃO. AF_12/2021</v>
          </cell>
          <cell r="D2798" t="str">
            <v>M</v>
          </cell>
          <cell r="E2798">
            <v>28.08</v>
          </cell>
          <cell r="F2798" t="str">
            <v xml:space="preserve">SINAPI  </v>
          </cell>
        </row>
        <row r="2799">
          <cell r="B2799">
            <v>92986</v>
          </cell>
          <cell r="C2799" t="str">
            <v>CABO DE COBRE FLEXÍVEL ISOLADO, 35 MM², ANTI-CHAMA 0,6/1,0 KV, PARA REDE ENTERRADA DE DISTRIBUIÇÃO DE ENERGIA ELÉTRICA - FORNECIMENTO E INSTALAÇÃO. AF_12/2021</v>
          </cell>
          <cell r="D2799" t="str">
            <v>M</v>
          </cell>
          <cell r="E2799">
            <v>38.049999999999997</v>
          </cell>
          <cell r="F2799" t="str">
            <v xml:space="preserve">SINAPI  </v>
          </cell>
        </row>
        <row r="2800">
          <cell r="B2800">
            <v>92988</v>
          </cell>
          <cell r="C2800" t="str">
            <v>CABO DE COBRE FLEXÍVEL ISOLADO, 50 MM², ANTI-CHAMA 0,6/1,0 KV, PARA REDE ENTERRADA DE DISTRIBUIÇÃO DE ENERGIA ELÉTRICA - FORNECIMENTO E INSTALAÇÃO. AF_12/2021</v>
          </cell>
          <cell r="D2800" t="str">
            <v>M</v>
          </cell>
          <cell r="E2800">
            <v>53.49</v>
          </cell>
          <cell r="F2800" t="str">
            <v xml:space="preserve">SINAPI  </v>
          </cell>
        </row>
        <row r="2801">
          <cell r="B2801">
            <v>92990</v>
          </cell>
          <cell r="C2801" t="str">
            <v>CABO DE COBRE FLEXÍVEL ISOLADO, 70 MM², ANTI-CHAMA 0,6/1,0 KV, PARA REDE ENTERRADA DE DISTRIBUIÇÃO DE ENERGIA ELÉTRICA - FORNECIMENTO E INSTALAÇÃO. AF_12/2021</v>
          </cell>
          <cell r="D2801" t="str">
            <v>M</v>
          </cell>
          <cell r="E2801">
            <v>73.44</v>
          </cell>
          <cell r="F2801" t="str">
            <v xml:space="preserve">SINAPI  </v>
          </cell>
        </row>
        <row r="2802">
          <cell r="B2802">
            <v>92992</v>
          </cell>
          <cell r="C2802" t="str">
            <v>CABO DE COBRE FLEXÍVEL ISOLADO, 95 MM², ANTI-CHAMA 0,6/1,0 KV, PARA REDE ENTERRADA DE DISTRIBUIÇÃO DE ENERGIA ELÉTRICA - FORNECIMENTO E INSTALAÇÃO. AF_12/2021</v>
          </cell>
          <cell r="D2802" t="str">
            <v>M</v>
          </cell>
          <cell r="E2802">
            <v>97.08</v>
          </cell>
          <cell r="F2802" t="str">
            <v xml:space="preserve">SINAPI  </v>
          </cell>
        </row>
        <row r="2803">
          <cell r="B2803">
            <v>92994</v>
          </cell>
          <cell r="C2803" t="str">
            <v>CABO DE COBRE FLEXÍVEL ISOLADO, 120 MM², ANTI-CHAMA 0,6/1,0 KV, PARA REDE ENTERRADA DE DISTRIBUIÇÃO DE ENERGIA ELÉTRICA - FORNECIMENTO E INSTALAÇÃO. AF_12/2021</v>
          </cell>
          <cell r="D2803" t="str">
            <v>M</v>
          </cell>
          <cell r="E2803">
            <v>125.68</v>
          </cell>
          <cell r="F2803" t="str">
            <v xml:space="preserve">SINAPI  </v>
          </cell>
        </row>
        <row r="2804">
          <cell r="B2804">
            <v>92996</v>
          </cell>
          <cell r="C2804" t="str">
            <v>CABO DE COBRE FLEXÍVEL ISOLADO, 150 MM², ANTI-CHAMA 0,6/1,0 KV, PARA REDE ENTERRADA DE DISTRIBUIÇÃO DE ENERGIA ELÉTRICA - FORNECIMENTO E INSTALAÇÃO. AF_12/2021</v>
          </cell>
          <cell r="D2804" t="str">
            <v>M</v>
          </cell>
          <cell r="E2804">
            <v>155.36000000000001</v>
          </cell>
          <cell r="F2804" t="str">
            <v xml:space="preserve">SINAPI  </v>
          </cell>
        </row>
        <row r="2805">
          <cell r="B2805">
            <v>92998</v>
          </cell>
          <cell r="C2805" t="str">
            <v>CABO DE COBRE FLEXÍVEL ISOLADO, 185 MM², ANTI-CHAMA 0,6/1,0 KV, PARA REDE ENTERRADA DE DISTRIBUIÇÃO DE ENERGIA ELÉTRICA - FORNECIMENTO E INSTALAÇÃO. AF_12/2021</v>
          </cell>
          <cell r="D2805" t="str">
            <v>M</v>
          </cell>
          <cell r="E2805">
            <v>190.08</v>
          </cell>
          <cell r="F2805" t="str">
            <v xml:space="preserve">SINAPI  </v>
          </cell>
        </row>
        <row r="2806">
          <cell r="B2806">
            <v>93000</v>
          </cell>
          <cell r="C2806" t="str">
            <v>CABO DE COBRE FLEXÍVEL ISOLADO, 240 MM², ANTI-CHAMA 0,6/1,0 KV, PARA REDE ENTERRADA DE DISTRIBUIÇÃO DE ENERGIA ELÉTRICA - FORNECIMENTO E INSTALAÇÃO. AF_12/2021</v>
          </cell>
          <cell r="D2806" t="str">
            <v>M</v>
          </cell>
          <cell r="E2806">
            <v>249.6</v>
          </cell>
          <cell r="F2806" t="str">
            <v xml:space="preserve">SINAPI  </v>
          </cell>
        </row>
        <row r="2807">
          <cell r="B2807">
            <v>93002</v>
          </cell>
          <cell r="C2807" t="str">
            <v>CABO DE COBRE FLEXÍVEL ISOLADO, 300 MM², ANTI-CHAMA 0,6/1,0 KV, PARA REDE ENTERRADA DE DISTRIBUIÇÃO DE ENERGIA ELÉTRICA - FORNECIMENTO E INSTALAÇÃO. AF_12/2021</v>
          </cell>
          <cell r="D2807" t="str">
            <v>M</v>
          </cell>
          <cell r="E2807">
            <v>311.89</v>
          </cell>
          <cell r="F2807" t="str">
            <v xml:space="preserve">SINAPI  </v>
          </cell>
        </row>
        <row r="2808">
          <cell r="B2808">
            <v>101884</v>
          </cell>
          <cell r="C2808" t="str">
            <v>CABO DE COBRE ISOLADO, 10 MM², ANTI-CHAMA 450/750 V, INSTALADO EM ELETROCALHA OU PERFILADO - FORNECIMENTO E INSTALAÇÃO. AF_10/2020</v>
          </cell>
          <cell r="D2808" t="str">
            <v>M</v>
          </cell>
          <cell r="E2808">
            <v>10.3</v>
          </cell>
          <cell r="F2808" t="str">
            <v xml:space="preserve">SINAPI  </v>
          </cell>
        </row>
        <row r="2809">
          <cell r="B2809">
            <v>101885</v>
          </cell>
          <cell r="C2809" t="str">
            <v>CABO DE COBRE ISOLADO, 10 MM², ANTI-CHAMA 0,6/1 KV, INSTALADO EM ELETROCALHA OU PERFILADO - FORNECIMENTO E INSTALAÇÃO. AF_10/2020</v>
          </cell>
          <cell r="D2809" t="str">
            <v>M</v>
          </cell>
          <cell r="E2809">
            <v>11.21</v>
          </cell>
          <cell r="F2809" t="str">
            <v xml:space="preserve">SINAPI  </v>
          </cell>
        </row>
        <row r="2810">
          <cell r="B2810">
            <v>101886</v>
          </cell>
          <cell r="C2810" t="str">
            <v>CABO DE COBRE ISOLADO, 16 MM², ANTI-CHAMA 450/750 V, INSTALADO EM ELETROCALHA OU PERFILADO - FORNECIMENTO E INSTALAÇÃO. AF_10/2020</v>
          </cell>
          <cell r="D2810" t="str">
            <v>M</v>
          </cell>
          <cell r="E2810">
            <v>15.88</v>
          </cell>
          <cell r="F2810" t="str">
            <v xml:space="preserve">SINAPI  </v>
          </cell>
        </row>
        <row r="2811">
          <cell r="B2811">
            <v>101887</v>
          </cell>
          <cell r="C2811" t="str">
            <v>CABO DE COBRE ISOLADO, 16 MM², ANTI-CHAMA 0,6/1 KV, INSTALADO EM ELETROCALHA OU PERFILADO - FORNECIMENTO E INSTALAÇÃO. AF_10/2020</v>
          </cell>
          <cell r="D2811" t="str">
            <v>M</v>
          </cell>
          <cell r="E2811">
            <v>17.21</v>
          </cell>
          <cell r="F2811" t="str">
            <v xml:space="preserve">SINAPI  </v>
          </cell>
        </row>
        <row r="2812">
          <cell r="B2812">
            <v>101888</v>
          </cell>
          <cell r="C2812" t="str">
            <v>CABO DE COBRE ISOLADO, 25 MM², ANTI-CHAMA 450/750 V, INSTALADO EM ELETROCALHA OU PERFILADO - FORNECIMENTO E INSTALAÇÃO. AF_10/2020</v>
          </cell>
          <cell r="D2812" t="str">
            <v>M</v>
          </cell>
          <cell r="E2812">
            <v>25.47</v>
          </cell>
          <cell r="F2812" t="str">
            <v xml:space="preserve">SINAPI  </v>
          </cell>
        </row>
        <row r="2813">
          <cell r="B2813">
            <v>101889</v>
          </cell>
          <cell r="C2813" t="str">
            <v>CABO DE COBRE ISOLADO, 25 MM², ANTI-CHAMA 0,6/1 KV, INSTALADO EM ELETROCALHA OU PERFILADO - FORNECIMENTO E INSTALAÇÃO. AF_10/2020</v>
          </cell>
          <cell r="D2813" t="str">
            <v>M</v>
          </cell>
          <cell r="E2813">
            <v>26.22</v>
          </cell>
          <cell r="F2813" t="str">
            <v xml:space="preserve">SINAPI  </v>
          </cell>
        </row>
        <row r="2814">
          <cell r="B2814">
            <v>91936</v>
          </cell>
          <cell r="C2814" t="str">
            <v>CAIXA OCTOGONAL 4" X 4", PVC, INSTALADA EM LAJE - FORNECIMENTO E INSTALAÇÃO. AF_12/2015</v>
          </cell>
          <cell r="D2814" t="str">
            <v>UN</v>
          </cell>
          <cell r="E2814">
            <v>13.1</v>
          </cell>
          <cell r="F2814" t="str">
            <v xml:space="preserve">SINAPI  </v>
          </cell>
        </row>
        <row r="2815">
          <cell r="B2815">
            <v>91937</v>
          </cell>
          <cell r="C2815" t="str">
            <v>CAIXA OCTOGONAL 3" X 3", PVC, INSTALADA EM LAJE - FORNECIMENTO E INSTALAÇÃO. AF_12/2015</v>
          </cell>
          <cell r="D2815" t="str">
            <v>UN</v>
          </cell>
          <cell r="E2815">
            <v>11.01</v>
          </cell>
          <cell r="F2815" t="str">
            <v xml:space="preserve">SINAPI  </v>
          </cell>
        </row>
        <row r="2816">
          <cell r="B2816">
            <v>91939</v>
          </cell>
          <cell r="C2816" t="str">
            <v>CAIXA RETANGULAR 4" X 2" ALTA (2,00 M DO PISO), PVC, INSTALADA EM PAREDE - FORNECIMENTO E INSTALAÇÃO. AF_12/2015</v>
          </cell>
          <cell r="D2816" t="str">
            <v>UN</v>
          </cell>
          <cell r="E2816">
            <v>26.14</v>
          </cell>
          <cell r="F2816" t="str">
            <v xml:space="preserve">SINAPI  </v>
          </cell>
        </row>
        <row r="2817">
          <cell r="B2817">
            <v>91940</v>
          </cell>
          <cell r="C2817" t="str">
            <v>CAIXA RETANGULAR 4" X 2" MÉDIA (1,30 M DO PISO), PVC, INSTALADA EM PAREDE - FORNECIMENTO E INSTALAÇÃO. AF_12/2015</v>
          </cell>
          <cell r="D2817" t="str">
            <v>UN</v>
          </cell>
          <cell r="E2817">
            <v>14.1</v>
          </cell>
          <cell r="F2817" t="str">
            <v xml:space="preserve">SINAPI  </v>
          </cell>
        </row>
        <row r="2818">
          <cell r="B2818">
            <v>91941</v>
          </cell>
          <cell r="C2818" t="str">
            <v>CAIXA RETANGULAR 4" X 2" BAIXA (0,30 M DO PISO), PVC, INSTALADA EM PAREDE - FORNECIMENTO E INSTALAÇÃO. AF_12/2015</v>
          </cell>
          <cell r="D2818" t="str">
            <v>UN</v>
          </cell>
          <cell r="E2818">
            <v>9.59</v>
          </cell>
          <cell r="F2818" t="str">
            <v xml:space="preserve">SINAPI  </v>
          </cell>
        </row>
        <row r="2819">
          <cell r="B2819">
            <v>91942</v>
          </cell>
          <cell r="C2819" t="str">
            <v>CAIXA RETANGULAR 4" X 4" ALTA (2,00 M DO PISO), PVC, INSTALADA EM PAREDE - FORNECIMENTO E INSTALAÇÃO. AF_12/2015</v>
          </cell>
          <cell r="D2819" t="str">
            <v>UN</v>
          </cell>
          <cell r="E2819">
            <v>32.32</v>
          </cell>
          <cell r="F2819" t="str">
            <v xml:space="preserve">SINAPI  </v>
          </cell>
        </row>
        <row r="2820">
          <cell r="B2820">
            <v>91943</v>
          </cell>
          <cell r="C2820" t="str">
            <v>CAIXA RETANGULAR 4" X 4" MÉDIA (1,30 M DO PISO), PVC, INSTALADA EM PAREDE - FORNECIMENTO E INSTALAÇÃO. AF_12/2015</v>
          </cell>
          <cell r="D2820" t="str">
            <v>UN</v>
          </cell>
          <cell r="E2820">
            <v>18.48</v>
          </cell>
          <cell r="F2820" t="str">
            <v xml:space="preserve">SINAPI  </v>
          </cell>
        </row>
        <row r="2821">
          <cell r="B2821">
            <v>91944</v>
          </cell>
          <cell r="C2821" t="str">
            <v>CAIXA RETANGULAR 4" X 4" BAIXA (0,30 M DO PISO), PVC, INSTALADA EM PAREDE - FORNECIMENTO E INSTALAÇÃO. AF_12/2015</v>
          </cell>
          <cell r="D2821" t="str">
            <v>UN</v>
          </cell>
          <cell r="E2821">
            <v>13.3</v>
          </cell>
          <cell r="F2821" t="str">
            <v xml:space="preserve">SINAPI  </v>
          </cell>
        </row>
        <row r="2822">
          <cell r="B2822">
            <v>92865</v>
          </cell>
          <cell r="C2822" t="str">
            <v>CAIXA OCTOGONAL 4" X 4", METÁLICA, INSTALADA EM LAJE - FORNECIMENTO E INSTALAÇÃO. AF_12/2015</v>
          </cell>
          <cell r="D2822" t="str">
            <v>UN</v>
          </cell>
          <cell r="E2822">
            <v>10.39</v>
          </cell>
          <cell r="F2822" t="str">
            <v xml:space="preserve">SINAPI  </v>
          </cell>
        </row>
        <row r="2823">
          <cell r="B2823">
            <v>92866</v>
          </cell>
          <cell r="C2823" t="str">
            <v>CAIXA SEXTAVADA 3" X 3", METÁLICA, INSTALADA EM LAJE - FORNECIMENTO E INSTALAÇÃO. AF_12/2015</v>
          </cell>
          <cell r="D2823" t="str">
            <v>UN</v>
          </cell>
          <cell r="E2823">
            <v>8.18</v>
          </cell>
          <cell r="F2823" t="str">
            <v xml:space="preserve">SINAPI  </v>
          </cell>
        </row>
        <row r="2824">
          <cell r="B2824">
            <v>92867</v>
          </cell>
          <cell r="C2824" t="str">
            <v>CAIXA RETANGULAR 4" X 2" ALTA (2,00 M DO PISO), METÁLICA, INSTALADA EM PAREDE - FORNECIMENTO E INSTALAÇÃO. AF_12/2015</v>
          </cell>
          <cell r="D2824" t="str">
            <v>UN</v>
          </cell>
          <cell r="E2824">
            <v>25.44</v>
          </cell>
          <cell r="F2824" t="str">
            <v xml:space="preserve">SINAPI  </v>
          </cell>
        </row>
        <row r="2825">
          <cell r="B2825">
            <v>92868</v>
          </cell>
          <cell r="C2825" t="str">
            <v>CAIXA RETANGULAR 4" X 2" MÉDIA (1,30 M DO PISO), METÁLICA, INSTALADA EM PAREDE - FORNECIMENTO E INSTALAÇÃO. AF_12/2015</v>
          </cell>
          <cell r="D2825" t="str">
            <v>UN</v>
          </cell>
          <cell r="E2825">
            <v>13.4</v>
          </cell>
          <cell r="F2825" t="str">
            <v xml:space="preserve">SINAPI  </v>
          </cell>
        </row>
        <row r="2826">
          <cell r="B2826">
            <v>92869</v>
          </cell>
          <cell r="C2826" t="str">
            <v>CAIXA RETANGULAR 4" X 2" BAIXA (0,30 M DO PISO), METÁLICA, INSTALADA EM PAREDE - FORNECIMENTO E INSTALAÇÃO. AF_12/2015</v>
          </cell>
          <cell r="D2826" t="str">
            <v>UN</v>
          </cell>
          <cell r="E2826">
            <v>8.89</v>
          </cell>
          <cell r="F2826" t="str">
            <v xml:space="preserve">SINAPI  </v>
          </cell>
        </row>
        <row r="2827">
          <cell r="B2827">
            <v>92870</v>
          </cell>
          <cell r="C2827" t="str">
            <v>CAIXA RETANGULAR 4" X 4" ALTA (2,00 M DO PISO), METÁLICA, INSTALADA EM PAREDE - FORNECIMENTO E INSTALAÇÃO. AF_12/2015</v>
          </cell>
          <cell r="D2827" t="str">
            <v>UN</v>
          </cell>
          <cell r="E2827">
            <v>31.18</v>
          </cell>
          <cell r="F2827" t="str">
            <v xml:space="preserve">SINAPI  </v>
          </cell>
        </row>
        <row r="2828">
          <cell r="B2828">
            <v>92871</v>
          </cell>
          <cell r="C2828" t="str">
            <v>CAIXA RETANGULAR 4" X 4" MÉDIA (1,30 M DO PISO), METÁLICA, INSTALADA EM PAREDE - FORNECIMENTO E INSTALAÇÃO. AF_12/2015</v>
          </cell>
          <cell r="D2828" t="str">
            <v>UN</v>
          </cell>
          <cell r="E2828">
            <v>17.34</v>
          </cell>
          <cell r="F2828" t="str">
            <v xml:space="preserve">SINAPI  </v>
          </cell>
        </row>
        <row r="2829">
          <cell r="B2829">
            <v>92872</v>
          </cell>
          <cell r="C2829" t="str">
            <v>CAIXA RETANGULAR 4" X 4" BAIXA (0,30 M DO PISO), METÁLICA, INSTALADA EM PAREDE - FORNECIMENTO E INSTALAÇÃO. AF_12/2015</v>
          </cell>
          <cell r="D2829" t="str">
            <v>UN</v>
          </cell>
          <cell r="E2829">
            <v>12.16</v>
          </cell>
          <cell r="F2829" t="str">
            <v xml:space="preserve">SINAPI  </v>
          </cell>
        </row>
        <row r="2830">
          <cell r="B2830">
            <v>95777</v>
          </cell>
          <cell r="C2830" t="str">
            <v>CONDULETE DE ALUMÍNIO, TIPO B, PARA ELETRODUTO DE AÇO GALVANIZADO DN 20 MM (3/4''), APARENTE - FORNECIMENTO E INSTALAÇÃO. AF_11/2016_P</v>
          </cell>
          <cell r="D2830" t="str">
            <v>UN</v>
          </cell>
          <cell r="E2830">
            <v>27.31</v>
          </cell>
          <cell r="F2830" t="str">
            <v xml:space="preserve">SINAPI  </v>
          </cell>
        </row>
        <row r="2831">
          <cell r="B2831">
            <v>95778</v>
          </cell>
          <cell r="C2831" t="str">
            <v>CONDULETE DE ALUMÍNIO, TIPO C, PARA ELETRODUTO DE AÇO GALVANIZADO DN 20 MM (3/4''), APARENTE - FORNECIMENTO E INSTALAÇÃO. AF_11/2016_P</v>
          </cell>
          <cell r="D2831" t="str">
            <v>UN</v>
          </cell>
          <cell r="E2831">
            <v>27.99</v>
          </cell>
          <cell r="F2831" t="str">
            <v xml:space="preserve">SINAPI  </v>
          </cell>
        </row>
        <row r="2832">
          <cell r="B2832">
            <v>95779</v>
          </cell>
          <cell r="C2832" t="str">
            <v>CONDULETE DE ALUMÍNIO, TIPO E, PARA ELETRODUTO DE AÇO GALVANIZADO DN 20 MM (3/4''), APARENTE - FORNECIMENTO E INSTALAÇÃO. AF_11/2016_P</v>
          </cell>
          <cell r="D2832" t="str">
            <v>UN</v>
          </cell>
          <cell r="E2832">
            <v>25.7</v>
          </cell>
          <cell r="F2832" t="str">
            <v xml:space="preserve">SINAPI  </v>
          </cell>
        </row>
        <row r="2833">
          <cell r="B2833">
            <v>95780</v>
          </cell>
          <cell r="C2833" t="str">
            <v>CONDULETE DE ALUMÍNIO, TIPO B, PARA ELETRODUTO DE AÇO GALVANIZADO DN 25 MM (1''), APARENTE - FORNECIMENTO E INSTALAÇÃO. AF_11/2016_P</v>
          </cell>
          <cell r="D2833" t="str">
            <v>UN</v>
          </cell>
          <cell r="E2833">
            <v>31.09</v>
          </cell>
          <cell r="F2833" t="str">
            <v xml:space="preserve">SINAPI  </v>
          </cell>
        </row>
        <row r="2834">
          <cell r="B2834">
            <v>95781</v>
          </cell>
          <cell r="C2834" t="str">
            <v>CONDULETE DE ALUMÍNIO, TIPO C, PARA ELETRODUTO DE AÇO GALVANIZADO DN 25 MM (1''), APARENTE - FORNECIMENTO E INSTALAÇÃO. AF_11/2016_P</v>
          </cell>
          <cell r="D2834" t="str">
            <v>UN</v>
          </cell>
          <cell r="E2834">
            <v>31.6</v>
          </cell>
          <cell r="F2834" t="str">
            <v xml:space="preserve">SINAPI  </v>
          </cell>
        </row>
        <row r="2835">
          <cell r="B2835">
            <v>95782</v>
          </cell>
          <cell r="C2835" t="str">
            <v>CONDULETE DE ALUMÍNIO, TIPO E, ELETRODUTO DE AÇO GALVANIZADO DN 25 MM (1''), APARENTE - FORNECIMENTO E INSTALAÇÃO. AF_11/2016_P</v>
          </cell>
          <cell r="D2835" t="str">
            <v>UN</v>
          </cell>
          <cell r="E2835">
            <v>32.93</v>
          </cell>
          <cell r="F2835" t="str">
            <v xml:space="preserve">SINAPI  </v>
          </cell>
        </row>
        <row r="2836">
          <cell r="B2836">
            <v>95785</v>
          </cell>
          <cell r="C2836" t="str">
            <v>CONDULETE DE ALUMÍNIO, TIPO E, PARA ELETRODUTO DE AÇO GALVANIZADO DN 32 MM (1 1/4''), APARENTE - FORNECIMENTO E INSTALAÇÃO. AF_11/2016_P</v>
          </cell>
          <cell r="D2836" t="str">
            <v>UN</v>
          </cell>
          <cell r="E2836">
            <v>37.479999999999997</v>
          </cell>
          <cell r="F2836" t="str">
            <v xml:space="preserve">SINAPI  </v>
          </cell>
        </row>
        <row r="2837">
          <cell r="B2837">
            <v>95787</v>
          </cell>
          <cell r="C2837" t="str">
            <v>CONDULETE DE ALUMÍNIO, TIPO LR, PARA ELETRODUTO DE AÇO GALVANIZADO DN 20 MM (3/4''), APARENTE - FORNECIMENTO E INSTALAÇÃO. AF_11/2016_P</v>
          </cell>
          <cell r="D2837" t="str">
            <v>UN</v>
          </cell>
          <cell r="E2837">
            <v>27.51</v>
          </cell>
          <cell r="F2837" t="str">
            <v xml:space="preserve">SINAPI  </v>
          </cell>
        </row>
        <row r="2838">
          <cell r="B2838">
            <v>95789</v>
          </cell>
          <cell r="C2838" t="str">
            <v>CONDULETE DE ALUMÍNIO, TIPO LR, PARA ELETRODUTO DE AÇO GALVANIZADO DN 25 MM (1''), APARENTE - FORNECIMENTO E INSTALAÇÃO. AF_11/2016_P</v>
          </cell>
          <cell r="D2838" t="str">
            <v>UN</v>
          </cell>
          <cell r="E2838">
            <v>34.200000000000003</v>
          </cell>
          <cell r="F2838" t="str">
            <v xml:space="preserve">SINAPI  </v>
          </cell>
        </row>
        <row r="2839">
          <cell r="B2839">
            <v>95791</v>
          </cell>
          <cell r="C2839" t="str">
            <v>CONDULETE DE ALUMÍNIO, TIPO LR, PARA ELETRODUTO DE AÇO GALVANIZADO DN 32 MM (1 1/4''), APARENTE - FORNECIMENTO E INSTALAÇÃO. AF_11/2016_P</v>
          </cell>
          <cell r="D2839" t="str">
            <v>UN</v>
          </cell>
          <cell r="E2839">
            <v>44.16</v>
          </cell>
          <cell r="F2839" t="str">
            <v xml:space="preserve">SINAPI  </v>
          </cell>
        </row>
        <row r="2840">
          <cell r="B2840">
            <v>95795</v>
          </cell>
          <cell r="C2840" t="str">
            <v>CONDULETE DE ALUMÍNIO, TIPO T, PARA ELETRODUTO DE AÇO GALVANIZADO DN 20 MM (3/4''), APARENTE - FORNECIMENTO E INSTALAÇÃO. AF_11/2016_P</v>
          </cell>
          <cell r="D2840" t="str">
            <v>UN</v>
          </cell>
          <cell r="E2840">
            <v>31.7</v>
          </cell>
          <cell r="F2840" t="str">
            <v xml:space="preserve">SINAPI  </v>
          </cell>
        </row>
        <row r="2841">
          <cell r="B2841">
            <v>95796</v>
          </cell>
          <cell r="C2841" t="str">
            <v>CONDULETE DE ALUMÍNIO, TIPO T, PARA ELETRODUTO DE AÇO GALVANIZADO DN 25 MM (1''), APARENTE - FORNECIMENTO E INSTALAÇÃO. AF_11/2016_P</v>
          </cell>
          <cell r="D2841" t="str">
            <v>UN</v>
          </cell>
          <cell r="E2841">
            <v>40.18</v>
          </cell>
          <cell r="F2841" t="str">
            <v xml:space="preserve">SINAPI  </v>
          </cell>
        </row>
        <row r="2842">
          <cell r="B2842">
            <v>95797</v>
          </cell>
          <cell r="C2842" t="str">
            <v>CONDULETE DE ALUMÍNIO, TIPO T, PARA ELETRODUTO DE AÇO GALVANIZADO DN 32 MM (1 1/4''), APARENTE - FORNECIMENTO E INSTALAÇÃO. AF_11/2016_P</v>
          </cell>
          <cell r="D2842" t="str">
            <v>UN</v>
          </cell>
          <cell r="E2842">
            <v>51.2</v>
          </cell>
          <cell r="F2842" t="str">
            <v xml:space="preserve">SINAPI  </v>
          </cell>
        </row>
        <row r="2843">
          <cell r="B2843">
            <v>95801</v>
          </cell>
          <cell r="C2843" t="str">
            <v>CONDULETE DE ALUMÍNIO, TIPO X, PARA ELETRODUTO DE AÇO GALVANIZADO DN 20 MM (3/4''), APARENTE - FORNECIMENTO E INSTALAÇÃO. AF_11/2016_P</v>
          </cell>
          <cell r="D2843" t="str">
            <v>UN</v>
          </cell>
          <cell r="E2843">
            <v>38.07</v>
          </cell>
          <cell r="F2843" t="str">
            <v xml:space="preserve">SINAPI  </v>
          </cell>
        </row>
        <row r="2844">
          <cell r="B2844">
            <v>95802</v>
          </cell>
          <cell r="C2844" t="str">
            <v>CONDULETE DE ALUMÍNIO, TIPO X, PARA ELETRODUTO DE AÇO GALVANIZADO DN 25 MM (1''), APARENTE - FORNECIMENTO E INSTALAÇÃO. AF_11/2016_P</v>
          </cell>
          <cell r="D2844" t="str">
            <v>UN</v>
          </cell>
          <cell r="E2844">
            <v>42.48</v>
          </cell>
          <cell r="F2844" t="str">
            <v xml:space="preserve">SINAPI  </v>
          </cell>
        </row>
        <row r="2845">
          <cell r="B2845">
            <v>95803</v>
          </cell>
          <cell r="C2845" t="str">
            <v>CONDULETE DE ALUMÍNIO, TIPO X, PARA ELETRODUTO DE AÇO GALVANIZADO DN 32 MM (1 1/4''), APARENTE - FORNECIMENTO E INSTALAÇÃO. AF_11/2016_P</v>
          </cell>
          <cell r="D2845" t="str">
            <v>UN</v>
          </cell>
          <cell r="E2845">
            <v>56.56</v>
          </cell>
          <cell r="F2845" t="str">
            <v xml:space="preserve">SINAPI  </v>
          </cell>
        </row>
        <row r="2846">
          <cell r="B2846">
            <v>95804</v>
          </cell>
          <cell r="C2846" t="str">
            <v>CONDULETE DE PVC, TIPO B, PARA ELETRODUTO DE PVC SOLDÁVEL DN 20 MM (1/2''), APARENTE - FORNECIMENTO E INSTALAÇÃO. AF_11/2016</v>
          </cell>
          <cell r="D2846" t="str">
            <v>UN</v>
          </cell>
          <cell r="E2846">
            <v>24.36</v>
          </cell>
          <cell r="F2846" t="str">
            <v xml:space="preserve">SINAPI  </v>
          </cell>
        </row>
        <row r="2847">
          <cell r="B2847">
            <v>95805</v>
          </cell>
          <cell r="C2847" t="str">
            <v>CONDULETE DE PVC, TIPO B, PARA ELETRODUTO DE PVC SOLDÁVEL DN 25 MM (3/4''), APARENTE - FORNECIMENTO E INSTALAÇÃO. AF_11/2016</v>
          </cell>
          <cell r="D2847" t="str">
            <v>UN</v>
          </cell>
          <cell r="E2847">
            <v>24.56</v>
          </cell>
          <cell r="F2847" t="str">
            <v xml:space="preserve">SINAPI  </v>
          </cell>
        </row>
        <row r="2848">
          <cell r="B2848">
            <v>95806</v>
          </cell>
          <cell r="C2848" t="str">
            <v>CONDULETE DE PVC, TIPO B, PARA ELETRODUTO DE PVC SOLDÁVEL DN 32 MM (1''), APARENTE - FORNECIMENTO E INSTALAÇÃO. AF_11/2016</v>
          </cell>
          <cell r="D2848" t="str">
            <v>UN</v>
          </cell>
          <cell r="E2848">
            <v>25.37</v>
          </cell>
          <cell r="F2848" t="str">
            <v xml:space="preserve">SINAPI  </v>
          </cell>
        </row>
        <row r="2849">
          <cell r="B2849">
            <v>95807</v>
          </cell>
          <cell r="C2849" t="str">
            <v>CONDULETE DE PVC, TIPO LL, PARA ELETRODUTO DE PVC SOLDÁVEL DN 20 MM (1/2''), APARENTE - FORNECIMENTO E INSTALAÇÃO. AF_11/2016</v>
          </cell>
          <cell r="D2849" t="str">
            <v>UN</v>
          </cell>
          <cell r="E2849">
            <v>27.87</v>
          </cell>
          <cell r="F2849" t="str">
            <v xml:space="preserve">SINAPI  </v>
          </cell>
        </row>
        <row r="2850">
          <cell r="B2850">
            <v>95808</v>
          </cell>
          <cell r="C2850" t="str">
            <v>CONDULETE DE PVC, TIPO LL, PARA ELETRODUTO DE PVC SOLDÁVEL DN 25 MM (3/4''), APARENTE - FORNECIMENTO E INSTALAÇÃO. AF_11/2016</v>
          </cell>
          <cell r="D2850" t="str">
            <v>UN</v>
          </cell>
          <cell r="E2850">
            <v>28.49</v>
          </cell>
          <cell r="F2850" t="str">
            <v xml:space="preserve">SINAPI  </v>
          </cell>
        </row>
        <row r="2851">
          <cell r="B2851">
            <v>95809</v>
          </cell>
          <cell r="C2851" t="str">
            <v>CONDULETE DE PVC, TIPO LL, PARA ELETRODUTO DE PVC SOLDÁVEL DN 32 MM (1''), APARENTE - FORNECIMENTO E INSTALAÇÃO. AF_11/2016</v>
          </cell>
          <cell r="D2851" t="str">
            <v>UN</v>
          </cell>
          <cell r="E2851">
            <v>31.36</v>
          </cell>
          <cell r="F2851" t="str">
            <v xml:space="preserve">SINAPI  </v>
          </cell>
        </row>
        <row r="2852">
          <cell r="B2852">
            <v>95810</v>
          </cell>
          <cell r="C2852" t="str">
            <v>CONDULETE DE PVC, TIPO LB, PARA ELETRODUTO DE PVC SOLDÁVEL DN 20 MM (1/2''), APARENTE - FORNECIMENTO E INSTALAÇÃO. AF_11/2016</v>
          </cell>
          <cell r="D2852" t="str">
            <v>UN</v>
          </cell>
          <cell r="E2852">
            <v>15.72</v>
          </cell>
          <cell r="F2852" t="str">
            <v xml:space="preserve">SINAPI  </v>
          </cell>
        </row>
        <row r="2853">
          <cell r="B2853">
            <v>95811</v>
          </cell>
          <cell r="C2853" t="str">
            <v>CONDULETE DE PVC, TIPO LB, PARA ELETRODUTO DE PVC SOLDÁVEL DN 25 MM (3/4''), APARENTE - FORNECIMENTO E INSTALAÇÃO. AF_11/2016</v>
          </cell>
          <cell r="D2853" t="str">
            <v>UN</v>
          </cell>
          <cell r="E2853">
            <v>16.34</v>
          </cell>
          <cell r="F2853" t="str">
            <v xml:space="preserve">SINAPI  </v>
          </cell>
        </row>
        <row r="2854">
          <cell r="B2854">
            <v>95812</v>
          </cell>
          <cell r="C2854" t="str">
            <v>CONDULETE DE PVC, TIPO LB, PARA ELETRODUTO DE PVC SOLDÁVEL DN 32 MM (1''), APARENTE - FORNECIMENTO E INSTALAÇÃO. AF_11/2016</v>
          </cell>
          <cell r="D2854" t="str">
            <v>UN</v>
          </cell>
          <cell r="E2854">
            <v>19.21</v>
          </cell>
          <cell r="F2854" t="str">
            <v xml:space="preserve">SINAPI  </v>
          </cell>
        </row>
        <row r="2855">
          <cell r="B2855">
            <v>95813</v>
          </cell>
          <cell r="C2855" t="str">
            <v>CONDULETE DE PVC, TIPO TB, PARA ELETRODUTO DE PVC SOLDÁVEL DN 20 MM (1/2''), APARENTE - FORNECIMENTO E INSTALAÇÃO. AF_11/2016</v>
          </cell>
          <cell r="D2855" t="str">
            <v>UN</v>
          </cell>
          <cell r="E2855">
            <v>18.77</v>
          </cell>
          <cell r="F2855" t="str">
            <v xml:space="preserve">SINAPI  </v>
          </cell>
        </row>
        <row r="2856">
          <cell r="B2856">
            <v>95814</v>
          </cell>
          <cell r="C2856" t="str">
            <v>CONDULETE DE PVC, TIPO TB, PARA ELETRODUTO DE PVC SOLDÁVEL DN 25 MM (3/4''), APARENTE - FORNECIMENTO E INSTALAÇÃO. AF_11/2016</v>
          </cell>
          <cell r="D2856" t="str">
            <v>UN</v>
          </cell>
          <cell r="E2856">
            <v>19.7</v>
          </cell>
          <cell r="F2856" t="str">
            <v xml:space="preserve">SINAPI  </v>
          </cell>
        </row>
        <row r="2857">
          <cell r="B2857">
            <v>95815</v>
          </cell>
          <cell r="C2857" t="str">
            <v>CONDULETE DE PVC, TIPO TB, PARA ELETRODUTO DE PVC SOLDÁVEL DN 32 MM (1''), APARENTE - FORNECIMENTO E INSTALAÇÃO. AF_11/2016</v>
          </cell>
          <cell r="D2857" t="str">
            <v>UN</v>
          </cell>
          <cell r="E2857">
            <v>25.28</v>
          </cell>
          <cell r="F2857" t="str">
            <v xml:space="preserve">SINAPI  </v>
          </cell>
        </row>
        <row r="2858">
          <cell r="B2858">
            <v>95816</v>
          </cell>
          <cell r="C2858" t="str">
            <v>CONDULETE DE PVC, TIPO X, PARA ELETRODUTO DE PVC SOLDÁVEL DN 20 MM (1/2''), APARENTE - FORNECIMENTO E INSTALAÇÃO. AF_11/2016</v>
          </cell>
          <cell r="D2858" t="str">
            <v>UN</v>
          </cell>
          <cell r="E2858">
            <v>34.229999999999997</v>
          </cell>
          <cell r="F2858" t="str">
            <v xml:space="preserve">SINAPI  </v>
          </cell>
        </row>
        <row r="2859">
          <cell r="B2859">
            <v>95817</v>
          </cell>
          <cell r="C2859" t="str">
            <v>CONDULETE DE PVC, TIPO X, PARA ELETRODUTO DE PVC SOLDÁVEL DN 25 MM (3/4''), APARENTE - FORNECIMENTO E INSTALAÇÃO. AF_11/2016</v>
          </cell>
          <cell r="D2859" t="str">
            <v>UN</v>
          </cell>
          <cell r="E2859">
            <v>34.99</v>
          </cell>
          <cell r="F2859" t="str">
            <v xml:space="preserve">SINAPI  </v>
          </cell>
        </row>
        <row r="2860">
          <cell r="B2860">
            <v>95818</v>
          </cell>
          <cell r="C2860" t="str">
            <v>CONDULETE DE PVC, TIPO X, PARA ELETRODUTO DE PVC SOLDÁVEL DN 32 MM (1''), APARENTE - FORNECIMENTO E INSTALAÇÃO. AF_11/2016</v>
          </cell>
          <cell r="D2860" t="str">
            <v>UN</v>
          </cell>
          <cell r="E2860">
            <v>42.51</v>
          </cell>
          <cell r="F2860" t="str">
            <v xml:space="preserve">SINAPI  </v>
          </cell>
        </row>
        <row r="2861">
          <cell r="B2861">
            <v>97881</v>
          </cell>
          <cell r="C2861" t="str">
            <v>CAIXA ENTERRADA ELÉTRICA RETANGULAR, EM CONCRETO PRÉ-MOLDADO, FUNDO COM BRITA, DIMENSÕES INTERNAS: 0,3X0,3X0,3 M. AF_12/2020</v>
          </cell>
          <cell r="D2861" t="str">
            <v>UN</v>
          </cell>
          <cell r="E2861">
            <v>121.08</v>
          </cell>
          <cell r="F2861" t="str">
            <v xml:space="preserve">SINAPI  </v>
          </cell>
        </row>
        <row r="2862">
          <cell r="B2862">
            <v>97882</v>
          </cell>
          <cell r="C2862" t="str">
            <v>CAIXA ENTERRADA ELÉTRICA RETANGULAR, EM CONCRETO PRÉ-MOLDADO, FUNDO COM BRITA, DIMENSÕES INTERNAS: 0,4X0,4X0,4 M. AF_12/2020</v>
          </cell>
          <cell r="D2862" t="str">
            <v>UN</v>
          </cell>
          <cell r="E2862">
            <v>190.24</v>
          </cell>
          <cell r="F2862" t="str">
            <v xml:space="preserve">SINAPI  </v>
          </cell>
        </row>
        <row r="2863">
          <cell r="B2863">
            <v>97883</v>
          </cell>
          <cell r="C2863" t="str">
            <v>CAIXA ENTERRADA ELÉTRICA RETANGULAR, EM CONCRETO PRÉ-MOLDADO, FUNDO COM BRITA, DIMENSÕES INTERNAS: 0,6X0,6X0,5 M. AF_12/2020</v>
          </cell>
          <cell r="D2863" t="str">
            <v>UN</v>
          </cell>
          <cell r="E2863">
            <v>371.26</v>
          </cell>
          <cell r="F2863" t="str">
            <v xml:space="preserve">SINAPI  </v>
          </cell>
        </row>
        <row r="2864">
          <cell r="B2864">
            <v>97884</v>
          </cell>
          <cell r="C2864" t="str">
            <v>CAIXA ENTERRADA ELÉTRICA RETANGULAR, EM CONCRETO PRÉ-MOLDADO, FUNDO COM BRITA, DIMENSÕES INTERNAS: 0,8X0,8X0,5 M. AF_12/2020</v>
          </cell>
          <cell r="D2864" t="str">
            <v>UN</v>
          </cell>
          <cell r="E2864">
            <v>725.59</v>
          </cell>
          <cell r="F2864" t="str">
            <v xml:space="preserve">SINAPI  </v>
          </cell>
        </row>
        <row r="2865">
          <cell r="B2865">
            <v>97885</v>
          </cell>
          <cell r="C2865" t="str">
            <v>CAIXA ENTERRADA ELÉTRICA RETANGULAR, EM CONCRETO PRÉ-MOLDADO, FUNDO COM BRITA, DIMENSÕES INTERNAS: 1X1X0,5 M. AF_12/2020</v>
          </cell>
          <cell r="D2865" t="str">
            <v>UN</v>
          </cell>
          <cell r="E2865">
            <v>1118.33</v>
          </cell>
          <cell r="F2865" t="str">
            <v xml:space="preserve">SINAPI  </v>
          </cell>
        </row>
        <row r="2866">
          <cell r="B2866">
            <v>97886</v>
          </cell>
          <cell r="C2866" t="str">
            <v>CAIXA ENTERRADA ELÉTRICA RETANGULAR, EM ALVENARIA COM TIJOLOS CERÂMICOS MACIÇOS, FUNDO COM BRITA, DIMENSÕES INTERNAS: 0,3X0,3X0,3 M. AF_12/2020</v>
          </cell>
          <cell r="D2866" t="str">
            <v>UN</v>
          </cell>
          <cell r="E2866">
            <v>152.21</v>
          </cell>
          <cell r="F2866" t="str">
            <v xml:space="preserve">SINAPI  </v>
          </cell>
        </row>
        <row r="2867">
          <cell r="B2867">
            <v>97887</v>
          </cell>
          <cell r="C2867" t="str">
            <v>CAIXA ENTERRADA ELÉTRICA RETANGULAR, EM ALVENARIA COM TIJOLOS CERÂMICOS MACIÇOS, FUNDO COM BRITA, DIMENSÕES INTERNAS: 0,4X0,4X0,4 M. AF_12/2020</v>
          </cell>
          <cell r="D2867" t="str">
            <v>UN</v>
          </cell>
          <cell r="E2867">
            <v>239.49</v>
          </cell>
          <cell r="F2867" t="str">
            <v xml:space="preserve">SINAPI  </v>
          </cell>
        </row>
        <row r="2868">
          <cell r="B2868">
            <v>97888</v>
          </cell>
          <cell r="C2868" t="str">
            <v>CAIXA ENTERRADA ELÉTRICA RETANGULAR, EM ALVENARIA COM TIJOLOS CERÂMICOS MACIÇOS, FUNDO COM BRITA, DIMENSÕES INTERNAS: 0,6X0,6X0,6 M. AF_12/2020</v>
          </cell>
          <cell r="D2868" t="str">
            <v>UN</v>
          </cell>
          <cell r="E2868">
            <v>462.57</v>
          </cell>
          <cell r="F2868" t="str">
            <v xml:space="preserve">SINAPI  </v>
          </cell>
        </row>
        <row r="2869">
          <cell r="B2869">
            <v>97889</v>
          </cell>
          <cell r="C2869" t="str">
            <v>CAIXA ENTERRADA ELÉTRICA RETANGULAR, EM ALVENARIA COM TIJOLOS CERÂMICOS MACIÇOS, FUNDO COM BRITA, DIMENSÕES INTERNAS: 0,8X0,8X0,6 M. AF_12/2020</v>
          </cell>
          <cell r="D2869" t="str">
            <v>UN</v>
          </cell>
          <cell r="E2869">
            <v>629.30999999999995</v>
          </cell>
          <cell r="F2869" t="str">
            <v xml:space="preserve">SINAPI  </v>
          </cell>
        </row>
        <row r="2870">
          <cell r="B2870">
            <v>97890</v>
          </cell>
          <cell r="C2870" t="str">
            <v>CAIXA ENTERRADA ELÉTRICA RETANGULAR, EM ALVENARIA COM TIJOLOS CERÂMICOS MACIÇOS, FUNDO COM BRITA, DIMENSÕES INTERNAS: 1X1X0,6 M. AF_12/2020</v>
          </cell>
          <cell r="D2870" t="str">
            <v>UN</v>
          </cell>
          <cell r="E2870">
            <v>721.91</v>
          </cell>
          <cell r="F2870" t="str">
            <v xml:space="preserve">SINAPI  </v>
          </cell>
        </row>
        <row r="2871">
          <cell r="B2871">
            <v>97891</v>
          </cell>
          <cell r="C2871" t="str">
            <v>CAIXA ENTERRADA ELÉTRICA RETANGULAR, EM ALVENARIA COM BLOCOS DE CONCRETO, FUNDO COM BRITA, DIMENSÕES INTERNAS: 0,4X0,4X0,4 M. AF_12/2020</v>
          </cell>
          <cell r="D2871" t="str">
            <v>UN</v>
          </cell>
          <cell r="E2871">
            <v>188.77</v>
          </cell>
          <cell r="F2871" t="str">
            <v xml:space="preserve">SINAPI  </v>
          </cell>
        </row>
        <row r="2872">
          <cell r="B2872">
            <v>97892</v>
          </cell>
          <cell r="C2872" t="str">
            <v>CAIXA ENTERRADA ELÉTRICA RETANGULAR, EM ALVENARIA COM BLOCOS DE CONCRETO, FUNDO COM BRITA, DIMENSÕES INTERNAS: 0,6X0,6X0,6 M. AF_12/2020</v>
          </cell>
          <cell r="D2872" t="str">
            <v>UN</v>
          </cell>
          <cell r="E2872">
            <v>355.36</v>
          </cell>
          <cell r="F2872" t="str">
            <v xml:space="preserve">SINAPI  </v>
          </cell>
        </row>
        <row r="2873">
          <cell r="B2873">
            <v>97893</v>
          </cell>
          <cell r="C2873" t="str">
            <v>CAIXA ENTERRADA ELÉTRICA RETANGULAR, EM ALVENARIA COM BLOCOS DE CONCRETO, FUNDO COM BRITA, DIMENSÕES INTERNAS: 0,8X0,8X0,6 M. AF_12/2020</v>
          </cell>
          <cell r="D2873" t="str">
            <v>UN</v>
          </cell>
          <cell r="E2873">
            <v>492.53</v>
          </cell>
          <cell r="F2873" t="str">
            <v xml:space="preserve">SINAPI  </v>
          </cell>
        </row>
        <row r="2874">
          <cell r="B2874">
            <v>97894</v>
          </cell>
          <cell r="C2874" t="str">
            <v>CAIXA ENTERRADA ELÉTRICA RETANGULAR, EM ALVENARIA COM BLOCOS DE CONCRETO, FUNDO COM BRITA, DIMENSÕES INTERNAS: 1X1X0,6 M. AF_12/2020</v>
          </cell>
          <cell r="D2874" t="str">
            <v>UN</v>
          </cell>
          <cell r="E2874">
            <v>556.17999999999995</v>
          </cell>
          <cell r="F2874" t="str">
            <v xml:space="preserve">SINAPI  </v>
          </cell>
        </row>
        <row r="2875">
          <cell r="B2875">
            <v>93653</v>
          </cell>
          <cell r="C2875" t="str">
            <v>DISJUNTOR MONOPOLAR TIPO DIN, CORRENTE NOMINAL DE 10A - FORNECIMENTO E INSTALAÇÃO. AF_10/2020</v>
          </cell>
          <cell r="D2875" t="str">
            <v>UN</v>
          </cell>
          <cell r="E2875">
            <v>13.96</v>
          </cell>
          <cell r="F2875" t="str">
            <v xml:space="preserve">SINAPI  </v>
          </cell>
        </row>
        <row r="2876">
          <cell r="B2876">
            <v>93654</v>
          </cell>
          <cell r="C2876" t="str">
            <v>DISJUNTOR MONOPOLAR TIPO DIN, CORRENTE NOMINAL DE 16A - FORNECIMENTO E INSTALAÇÃO. AF_10/2020</v>
          </cell>
          <cell r="D2876" t="str">
            <v>UN</v>
          </cell>
          <cell r="E2876">
            <v>14.51</v>
          </cell>
          <cell r="F2876" t="str">
            <v xml:space="preserve">SINAPI  </v>
          </cell>
        </row>
        <row r="2877">
          <cell r="B2877">
            <v>93655</v>
          </cell>
          <cell r="C2877" t="str">
            <v>DISJUNTOR MONOPOLAR TIPO DIN, CORRENTE NOMINAL DE 20A - FORNECIMENTO E INSTALAÇÃO. AF_10/2020</v>
          </cell>
          <cell r="D2877" t="str">
            <v>UN</v>
          </cell>
          <cell r="E2877">
            <v>15.67</v>
          </cell>
          <cell r="F2877" t="str">
            <v xml:space="preserve">SINAPI  </v>
          </cell>
        </row>
        <row r="2878">
          <cell r="B2878">
            <v>93656</v>
          </cell>
          <cell r="C2878" t="str">
            <v>DISJUNTOR MONOPOLAR TIPO DIN, CORRENTE NOMINAL DE 25A - FORNECIMENTO E INSTALAÇÃO. AF_10/2020</v>
          </cell>
          <cell r="D2878" t="str">
            <v>UN</v>
          </cell>
          <cell r="E2878">
            <v>15.67</v>
          </cell>
          <cell r="F2878" t="str">
            <v xml:space="preserve">SINAPI  </v>
          </cell>
        </row>
        <row r="2879">
          <cell r="B2879">
            <v>93657</v>
          </cell>
          <cell r="C2879" t="str">
            <v>DISJUNTOR MONOPOLAR TIPO DIN, CORRENTE NOMINAL DE 32A - FORNECIMENTO E INSTALAÇÃO. AF_10/2020</v>
          </cell>
          <cell r="D2879" t="str">
            <v>UN</v>
          </cell>
          <cell r="E2879">
            <v>17.03</v>
          </cell>
          <cell r="F2879" t="str">
            <v xml:space="preserve">SINAPI  </v>
          </cell>
        </row>
        <row r="2880">
          <cell r="B2880">
            <v>93658</v>
          </cell>
          <cell r="C2880" t="str">
            <v>DISJUNTOR MONOPOLAR TIPO DIN, CORRENTE NOMINAL DE 40A - FORNECIMENTO E INSTALAÇÃO. AF_10/2020</v>
          </cell>
          <cell r="D2880" t="str">
            <v>UN</v>
          </cell>
          <cell r="E2880">
            <v>24.59</v>
          </cell>
          <cell r="F2880" t="str">
            <v xml:space="preserve">SINAPI  </v>
          </cell>
        </row>
        <row r="2881">
          <cell r="B2881">
            <v>93659</v>
          </cell>
          <cell r="C2881" t="str">
            <v>DISJUNTOR MONOPOLAR TIPO DIN, CORRENTE NOMINAL DE 50A - FORNECIMENTO E INSTALAÇÃO. AF_10/2020</v>
          </cell>
          <cell r="D2881" t="str">
            <v>UN</v>
          </cell>
          <cell r="E2881">
            <v>27.32</v>
          </cell>
          <cell r="F2881" t="str">
            <v xml:space="preserve">SINAPI  </v>
          </cell>
        </row>
        <row r="2882">
          <cell r="B2882">
            <v>93660</v>
          </cell>
          <cell r="C2882" t="str">
            <v>DISJUNTOR BIPOLAR TIPO DIN, CORRENTE NOMINAL DE 10A - FORNECIMENTO E INSTALAÇÃO. AF_10/2020</v>
          </cell>
          <cell r="D2882" t="str">
            <v>UN</v>
          </cell>
          <cell r="E2882">
            <v>70.3</v>
          </cell>
          <cell r="F2882" t="str">
            <v xml:space="preserve">SINAPI  </v>
          </cell>
        </row>
        <row r="2883">
          <cell r="B2883">
            <v>93661</v>
          </cell>
          <cell r="C2883" t="str">
            <v>DISJUNTOR BIPOLAR TIPO DIN, CORRENTE NOMINAL DE 16A - FORNECIMENTO E INSTALAÇÃO. AF_10/2020</v>
          </cell>
          <cell r="D2883" t="str">
            <v>UN</v>
          </cell>
          <cell r="E2883">
            <v>71.400000000000006</v>
          </cell>
          <cell r="F2883" t="str">
            <v xml:space="preserve">SINAPI  </v>
          </cell>
        </row>
        <row r="2884">
          <cell r="B2884">
            <v>93662</v>
          </cell>
          <cell r="C2884" t="str">
            <v>DISJUNTOR BIPOLAR TIPO DIN, CORRENTE NOMINAL DE 20A - FORNECIMENTO E INSTALAÇÃO. AF_10/2020</v>
          </cell>
          <cell r="D2884" t="str">
            <v>UN</v>
          </cell>
          <cell r="E2884">
            <v>73.69</v>
          </cell>
          <cell r="F2884" t="str">
            <v xml:space="preserve">SINAPI  </v>
          </cell>
        </row>
        <row r="2885">
          <cell r="B2885">
            <v>93663</v>
          </cell>
          <cell r="C2885" t="str">
            <v>DISJUNTOR BIPOLAR TIPO DIN, CORRENTE NOMINAL DE 25A - FORNECIMENTO E INSTALAÇÃO. AF_10/2020</v>
          </cell>
          <cell r="D2885" t="str">
            <v>UN</v>
          </cell>
          <cell r="E2885">
            <v>73.69</v>
          </cell>
          <cell r="F2885" t="str">
            <v xml:space="preserve">SINAPI  </v>
          </cell>
        </row>
        <row r="2886">
          <cell r="B2886">
            <v>93664</v>
          </cell>
          <cell r="C2886" t="str">
            <v>DISJUNTOR BIPOLAR TIPO DIN, CORRENTE NOMINAL DE 32A - FORNECIMENTO E INSTALAÇÃO. AF_10/2020</v>
          </cell>
          <cell r="D2886" t="str">
            <v>UN</v>
          </cell>
          <cell r="E2886">
            <v>76.44</v>
          </cell>
          <cell r="F2886" t="str">
            <v xml:space="preserve">SINAPI  </v>
          </cell>
        </row>
        <row r="2887">
          <cell r="B2887">
            <v>93665</v>
          </cell>
          <cell r="C2887" t="str">
            <v>DISJUNTOR BIPOLAR TIPO DIN, CORRENTE NOMINAL DE 40A - FORNECIMENTO E INSTALAÇÃO. AF_10/2020</v>
          </cell>
          <cell r="D2887" t="str">
            <v>UN</v>
          </cell>
          <cell r="E2887">
            <v>79.599999999999994</v>
          </cell>
          <cell r="F2887" t="str">
            <v xml:space="preserve">SINAPI  </v>
          </cell>
        </row>
        <row r="2888">
          <cell r="B2888">
            <v>93666</v>
          </cell>
          <cell r="C2888" t="str">
            <v>DISJUNTOR BIPOLAR TIPO DIN, CORRENTE NOMINAL DE 50A - FORNECIMENTO E INSTALAÇÃO. AF_10/2020</v>
          </cell>
          <cell r="D2888" t="str">
            <v>UN</v>
          </cell>
          <cell r="E2888">
            <v>85.04</v>
          </cell>
          <cell r="F2888" t="str">
            <v xml:space="preserve">SINAPI  </v>
          </cell>
        </row>
        <row r="2889">
          <cell r="B2889">
            <v>93667</v>
          </cell>
          <cell r="C2889" t="str">
            <v>DISJUNTOR TRIPOLAR TIPO DIN, CORRENTE NOMINAL DE 10A - FORNECIMENTO E INSTALAÇÃO. AF_10/2020</v>
          </cell>
          <cell r="D2889" t="str">
            <v>UN</v>
          </cell>
          <cell r="E2889">
            <v>87.57</v>
          </cell>
          <cell r="F2889" t="str">
            <v xml:space="preserve">SINAPI  </v>
          </cell>
        </row>
        <row r="2890">
          <cell r="B2890">
            <v>93668</v>
          </cell>
          <cell r="C2890" t="str">
            <v>DISJUNTOR TRIPOLAR TIPO DIN, CORRENTE NOMINAL DE 16A - FORNECIMENTO E INSTALAÇÃO. AF_10/2020</v>
          </cell>
          <cell r="D2890" t="str">
            <v>UN</v>
          </cell>
          <cell r="E2890">
            <v>89.22</v>
          </cell>
          <cell r="F2890" t="str">
            <v xml:space="preserve">SINAPI  </v>
          </cell>
        </row>
        <row r="2891">
          <cell r="B2891">
            <v>93669</v>
          </cell>
          <cell r="C2891" t="str">
            <v>DISJUNTOR TRIPOLAR TIPO DIN, CORRENTE NOMINAL DE 20A - FORNECIMENTO E INSTALAÇÃO. AF_10/2020</v>
          </cell>
          <cell r="D2891" t="str">
            <v>UN</v>
          </cell>
          <cell r="E2891">
            <v>92.66</v>
          </cell>
          <cell r="F2891" t="str">
            <v xml:space="preserve">SINAPI  </v>
          </cell>
        </row>
        <row r="2892">
          <cell r="B2892">
            <v>93670</v>
          </cell>
          <cell r="C2892" t="str">
            <v>DISJUNTOR TRIPOLAR TIPO DIN, CORRENTE NOMINAL DE 25A - FORNECIMENTO E INSTALAÇÃO. AF_10/2020</v>
          </cell>
          <cell r="D2892" t="str">
            <v>UN</v>
          </cell>
          <cell r="E2892">
            <v>92.66</v>
          </cell>
          <cell r="F2892" t="str">
            <v xml:space="preserve">SINAPI  </v>
          </cell>
        </row>
        <row r="2893">
          <cell r="B2893">
            <v>93671</v>
          </cell>
          <cell r="C2893" t="str">
            <v>DISJUNTOR TRIPOLAR TIPO DIN, CORRENTE NOMINAL DE 32A - FORNECIMENTO E INSTALAÇÃO. AF_10/2020</v>
          </cell>
          <cell r="D2893" t="str">
            <v>UN</v>
          </cell>
          <cell r="E2893">
            <v>96.77</v>
          </cell>
          <cell r="F2893" t="str">
            <v xml:space="preserve">SINAPI  </v>
          </cell>
        </row>
        <row r="2894">
          <cell r="B2894">
            <v>93672</v>
          </cell>
          <cell r="C2894" t="str">
            <v>DISJUNTOR TRIPOLAR TIPO DIN, CORRENTE NOMINAL DE 40A - FORNECIMENTO E INSTALAÇÃO. AF_10/2020</v>
          </cell>
          <cell r="D2894" t="str">
            <v>UN</v>
          </cell>
          <cell r="E2894">
            <v>103.02</v>
          </cell>
          <cell r="F2894" t="str">
            <v xml:space="preserve">SINAPI  </v>
          </cell>
        </row>
        <row r="2895">
          <cell r="B2895">
            <v>93673</v>
          </cell>
          <cell r="C2895" t="str">
            <v>DISJUNTOR TRIPOLAR TIPO DIN, CORRENTE NOMINAL DE 50A - FORNECIMENTO E INSTALAÇÃO. AF_10/2020</v>
          </cell>
          <cell r="D2895" t="str">
            <v>UN</v>
          </cell>
          <cell r="E2895">
            <v>111.2</v>
          </cell>
          <cell r="F2895" t="str">
            <v xml:space="preserve">SINAPI  </v>
          </cell>
        </row>
        <row r="2896">
          <cell r="B2896">
            <v>97359</v>
          </cell>
          <cell r="C2896" t="str">
            <v>QUADRO DE MEDIÇÃO GERAL DE ENERGIA COM 8 MEDIDORES - FORNECIMENTO E INSTALAÇÃO. AF_10/2020</v>
          </cell>
          <cell r="D2896" t="str">
            <v>UN</v>
          </cell>
          <cell r="E2896">
            <v>3845.19</v>
          </cell>
          <cell r="F2896" t="str">
            <v xml:space="preserve">SINAPI  </v>
          </cell>
        </row>
        <row r="2897">
          <cell r="B2897">
            <v>97360</v>
          </cell>
          <cell r="C2897" t="str">
            <v>QUADRO DE MEDIÇÃO GERAL DE ENERGIA COM 12 MEDIDORES - FORNECIMENTO E INSTALAÇÃO. AF_10/2020</v>
          </cell>
          <cell r="D2897" t="str">
            <v>UN</v>
          </cell>
          <cell r="E2897">
            <v>7425.29</v>
          </cell>
          <cell r="F2897" t="str">
            <v xml:space="preserve">SINAPI  </v>
          </cell>
        </row>
        <row r="2898">
          <cell r="B2898">
            <v>97361</v>
          </cell>
          <cell r="C2898" t="str">
            <v>QUADRO DE MEDIÇÃO GERAL DE ENERGIA COM 16 MEDIDORES - FORNECIMENTO E INSTALAÇÃO. AF_10/2020</v>
          </cell>
          <cell r="D2898" t="str">
            <v>UN</v>
          </cell>
          <cell r="E2898">
            <v>9900.39</v>
          </cell>
          <cell r="F2898" t="str">
            <v xml:space="preserve">SINAPI  </v>
          </cell>
        </row>
        <row r="2899">
          <cell r="B2899">
            <v>97362</v>
          </cell>
          <cell r="C2899" t="str">
            <v>QUADRO DE MEDIÇÃO GERAL DE ENERGIA PARA BARRAMENTO BLINDADO COM 4 MEDIDORES - FORNECIMENTO E INSTALAÇÃO. AF_10/2020</v>
          </cell>
          <cell r="D2899" t="str">
            <v>UN</v>
          </cell>
          <cell r="E2899">
            <v>2188.46</v>
          </cell>
          <cell r="F2899" t="str">
            <v xml:space="preserve">SINAPI  </v>
          </cell>
        </row>
        <row r="2900">
          <cell r="B2900">
            <v>101875</v>
          </cell>
          <cell r="C2900" t="str">
            <v>QUADRO DE DISTRIBUIÇÃO DE ENERGIA EM CHAPA DE AÇO GALVANIZADO, DE EMBUTIR, COM BARRAMENTO TRIFÁSICO, PARA 12 DISJUNTORES DIN 100A - FORNECIMENTO E INSTALAÇÃO. AF_10/2020</v>
          </cell>
          <cell r="D2900" t="str">
            <v>UN</v>
          </cell>
          <cell r="E2900">
            <v>465.3</v>
          </cell>
          <cell r="F2900" t="str">
            <v xml:space="preserve">SINAPI  </v>
          </cell>
        </row>
        <row r="2901">
          <cell r="B2901">
            <v>101876</v>
          </cell>
          <cell r="C2901" t="str">
            <v>QUADRO DE DISTRIBUIÇÃO DE ENERGIA EM PVC, DE EMBUTIR, SEM BARRAMENTO, PARA 6 DISJUNTORES - FORNECIMENTO E INSTALAÇÃO. AF_10/2020</v>
          </cell>
          <cell r="D2901" t="str">
            <v>UN</v>
          </cell>
          <cell r="E2901">
            <v>84.15</v>
          </cell>
          <cell r="F2901" t="str">
            <v xml:space="preserve">SINAPI  </v>
          </cell>
        </row>
        <row r="2902">
          <cell r="B2902">
            <v>101877</v>
          </cell>
          <cell r="C2902" t="str">
            <v>QUADRO DE DISTRIBUIÇÃO DE ENERGIA EM PVC, DE EMBUTIR, SEM BARRAMENTO, PARA 3 DISJUNTORES - FORNECIMENTO E INSTALAÇÃO. AF_10/2020</v>
          </cell>
          <cell r="D2902" t="str">
            <v>UN</v>
          </cell>
          <cell r="E2902">
            <v>57.45</v>
          </cell>
          <cell r="F2902" t="str">
            <v xml:space="preserve">SINAPI  </v>
          </cell>
        </row>
        <row r="2903">
          <cell r="B2903">
            <v>101878</v>
          </cell>
          <cell r="C2903" t="str">
            <v>QUADRO DE DISTRIBUIÇÃO DE ENERGIA EM CHAPA DE AÇO GALVANIZADO, DE SOBREPOR, COM BARRAMENTO TRIFÁSICO, PARA 18 DISJUNTORES DIN 100A - FORNECIMENTO E INSTALAÇÃO. AF_10/2020</v>
          </cell>
          <cell r="D2903" t="str">
            <v>UN</v>
          </cell>
          <cell r="E2903">
            <v>632.6</v>
          </cell>
          <cell r="F2903" t="str">
            <v xml:space="preserve">SINAPI  </v>
          </cell>
        </row>
        <row r="2904">
          <cell r="B2904">
            <v>101879</v>
          </cell>
          <cell r="C2904" t="str">
            <v>QUADRO DE DISTRIBUIÇÃO DE ENERGIA EM CHAPA DE AÇO GALVANIZADO, DE EMBUTIR, COM BARRAMENTO TRIFÁSICO, PARA 24 DISJUNTORES DIN 100A - FORNECIMENTO E INSTALAÇÃO. AF_10/2020</v>
          </cell>
          <cell r="D2904" t="str">
            <v>UN</v>
          </cell>
          <cell r="E2904">
            <v>675.58</v>
          </cell>
          <cell r="F2904" t="str">
            <v xml:space="preserve">SINAPI  </v>
          </cell>
        </row>
        <row r="2905">
          <cell r="B2905">
            <v>101880</v>
          </cell>
          <cell r="C2905" t="str">
            <v>QUADRO DE DISTRIBUIÇÃO DE ENERGIA EM CHAPA DE AÇO GALVANIZADO, DE EMBUTIR, COM BARRAMENTO TRIFÁSICO, PARA 30 DISJUNTORES DIN 150A - FORNECIMENTO E INSTALAÇÃO. AF_10/2020</v>
          </cell>
          <cell r="D2905" t="str">
            <v>UN</v>
          </cell>
          <cell r="E2905">
            <v>777.56</v>
          </cell>
          <cell r="F2905" t="str">
            <v xml:space="preserve">SINAPI  </v>
          </cell>
        </row>
        <row r="2906">
          <cell r="B2906">
            <v>101881</v>
          </cell>
          <cell r="C2906" t="str">
            <v>QUADRO DE DISTRIBUIÇÃO DE ENERGIA EM CHAPA DE AÇO GALVANIZADO, DE EMBUTIR, COM BARRAMENTO TRIFÁSICO, PARA 40 DISJUNTORES DIN 100A - FORNECIMENTO E INSTALAÇÃO. AF_10/2020</v>
          </cell>
          <cell r="D2906" t="str">
            <v>UN</v>
          </cell>
          <cell r="E2906">
            <v>1121.52</v>
          </cell>
          <cell r="F2906" t="str">
            <v xml:space="preserve">SINAPI  </v>
          </cell>
        </row>
        <row r="2907">
          <cell r="B2907">
            <v>101882</v>
          </cell>
          <cell r="C2907" t="str">
            <v>QUADRO DE DISTRIBUIÇÃO DE ENERGIA EM CHAPA DE AÇO GALVANIZADO, DE EMBUTIR, COM BARRAMENTO TRIFÁSICO, PARA 30 DISJUNTORES DIN 225A - FORNECIMENTO E INSTALAÇÃO. AF_10/2020</v>
          </cell>
          <cell r="D2907" t="str">
            <v>UN</v>
          </cell>
          <cell r="E2907">
            <v>1595.68</v>
          </cell>
          <cell r="F2907" t="str">
            <v xml:space="preserve">SINAPI  </v>
          </cell>
        </row>
        <row r="2908">
          <cell r="B2908">
            <v>101883</v>
          </cell>
          <cell r="C2908" t="str">
            <v>QUADRO DE DISTRIBUIÇÃO DE ENERGIA EM CHAPA DE AÇO GALVANIZADO, DE EMBUTIR, COM BARRAMENTO TRIFÁSICO, PARA 18 DISJUNTORES DIN 100A - FORNECIMENTO E INSTALAÇÃO. AF_10/2020</v>
          </cell>
          <cell r="D2908" t="str">
            <v>UN</v>
          </cell>
          <cell r="E2908">
            <v>643.74</v>
          </cell>
          <cell r="F2908" t="str">
            <v xml:space="preserve">SINAPI  </v>
          </cell>
        </row>
        <row r="2909">
          <cell r="B2909">
            <v>101890</v>
          </cell>
          <cell r="C2909" t="str">
            <v>DISJUNTOR MONOPOLAR TIPO NEMA, CORRENTE NOMINAL DE 10 ATÉ 30A - FORNECIMENTO E INSTALAÇÃO. AF_10/2020</v>
          </cell>
          <cell r="D2909" t="str">
            <v>UN</v>
          </cell>
          <cell r="E2909">
            <v>19.02</v>
          </cell>
          <cell r="F2909" t="str">
            <v xml:space="preserve">SINAPI  </v>
          </cell>
        </row>
        <row r="2910">
          <cell r="B2910">
            <v>101891</v>
          </cell>
          <cell r="C2910" t="str">
            <v>DISJUNTOR MONOPOLAR TIPO NEMA, CORRENTE NOMINAL DE 35 ATÉ 50A - FORNECIMENTO E INSTALAÇÃO. AF_10/2020</v>
          </cell>
          <cell r="D2910" t="str">
            <v>UN</v>
          </cell>
          <cell r="E2910">
            <v>32.42</v>
          </cell>
          <cell r="F2910" t="str">
            <v xml:space="preserve">SINAPI  </v>
          </cell>
        </row>
        <row r="2911">
          <cell r="B2911">
            <v>101892</v>
          </cell>
          <cell r="C2911" t="str">
            <v>DISJUNTOR BIPOLAR TIPO NEMA, CORRENTE NOMINAL DE 10 ATÉ 50A - FORNECIMENTO E INSTALAÇÃO. AF_10/2020</v>
          </cell>
          <cell r="D2911" t="str">
            <v>UN</v>
          </cell>
          <cell r="E2911">
            <v>87.74</v>
          </cell>
          <cell r="F2911" t="str">
            <v xml:space="preserve">SINAPI  </v>
          </cell>
        </row>
        <row r="2912">
          <cell r="B2912">
            <v>101893</v>
          </cell>
          <cell r="C2912" t="str">
            <v>DISJUNTOR TRIPOLAR TIPO NEMA, CORRENTE NOMINAL DE 10 ATÉ 50A - FORNECIMENTO E INSTALAÇÃO. AF_10/2020</v>
          </cell>
          <cell r="D2912" t="str">
            <v>UN</v>
          </cell>
          <cell r="E2912">
            <v>111.63</v>
          </cell>
          <cell r="F2912" t="str">
            <v xml:space="preserve">SINAPI  </v>
          </cell>
        </row>
        <row r="2913">
          <cell r="B2913">
            <v>101894</v>
          </cell>
          <cell r="C2913" t="str">
            <v>DISJUNTOR TRIPOLAR TIPO NEMA, CORRENTE NOMINAL DE 60 ATÉ 100A - FORNECIMENTO E INSTALAÇÃO. AF_10/2020</v>
          </cell>
          <cell r="D2913" t="str">
            <v>UN</v>
          </cell>
          <cell r="E2913">
            <v>182.5</v>
          </cell>
          <cell r="F2913" t="str">
            <v xml:space="preserve">SINAPI  </v>
          </cell>
        </row>
        <row r="2914">
          <cell r="B2914">
            <v>101895</v>
          </cell>
          <cell r="C2914" t="str">
            <v>DISJUNTOR TERMOMAGNÉTICO TRIPOLAR , CORRENTE NOMINAL DE 125A - FORNECIMENTO E INSTALAÇÃO. AF_10/2020</v>
          </cell>
          <cell r="D2914" t="str">
            <v>UN</v>
          </cell>
          <cell r="E2914">
            <v>510.59</v>
          </cell>
          <cell r="F2914" t="str">
            <v xml:space="preserve">SINAPI  </v>
          </cell>
        </row>
        <row r="2915">
          <cell r="B2915">
            <v>101896</v>
          </cell>
          <cell r="C2915" t="str">
            <v>DISJUNTOR TERMOMAGNÉTICO TRIPOLAR , CORRENTE NOMINAL DE 200A - FORNECIMENTO E INSTALAÇÃO. AF_10/2020</v>
          </cell>
          <cell r="D2915" t="str">
            <v>UN</v>
          </cell>
          <cell r="E2915">
            <v>777.31</v>
          </cell>
          <cell r="F2915" t="str">
            <v xml:space="preserve">SINAPI  </v>
          </cell>
        </row>
        <row r="2916">
          <cell r="B2916">
            <v>101897</v>
          </cell>
          <cell r="C2916" t="str">
            <v>DISJUNTOR TERMOMAGNÉTICO TRIPOLAR , CORRENTE NOMINAL DE 250A - FORNECIMENTO E INSTALAÇÃO. AF_10/2020</v>
          </cell>
          <cell r="D2916" t="str">
            <v>UN</v>
          </cell>
          <cell r="E2916">
            <v>1255.1099999999999</v>
          </cell>
          <cell r="F2916" t="str">
            <v xml:space="preserve">SINAPI  </v>
          </cell>
        </row>
        <row r="2917">
          <cell r="B2917">
            <v>101898</v>
          </cell>
          <cell r="C2917" t="str">
            <v>DISJUNTOR TERMOMAGNÉTICO TRIPOLAR , CORRENTE NOMINAL DE 400A - FORNECIMENTO E INSTALAÇÃO. AF_10/2020</v>
          </cell>
          <cell r="D2917" t="str">
            <v>UN</v>
          </cell>
          <cell r="E2917">
            <v>1688.24</v>
          </cell>
          <cell r="F2917" t="str">
            <v xml:space="preserve">SINAPI  </v>
          </cell>
        </row>
        <row r="2918">
          <cell r="B2918">
            <v>101899</v>
          </cell>
          <cell r="C2918" t="str">
            <v>DISJUNTOR TERMOMAGNÉTICO TRIPOLAR , CORRENTE NOMINAL DE 600A - FORNECIMENTO E INSTALAÇÃO. AF_10/2020</v>
          </cell>
          <cell r="D2918" t="str">
            <v>UN</v>
          </cell>
          <cell r="E2918">
            <v>2718.49</v>
          </cell>
          <cell r="F2918" t="str">
            <v xml:space="preserve">SINAPI  </v>
          </cell>
        </row>
        <row r="2919">
          <cell r="B2919">
            <v>101900</v>
          </cell>
          <cell r="C2919" t="str">
            <v>DISJUNTOR BAIXA TENSÃO TRIPOLAR A SECO  800A/600V - FORNECIMENTO E INSTALAÇÃO. AF_10/2020</v>
          </cell>
          <cell r="D2919" t="str">
            <v>UN</v>
          </cell>
          <cell r="E2919">
            <v>5702.56</v>
          </cell>
          <cell r="F2919" t="str">
            <v xml:space="preserve">SINAPI  </v>
          </cell>
        </row>
        <row r="2920">
          <cell r="B2920">
            <v>101901</v>
          </cell>
          <cell r="C2920" t="str">
            <v>CONTATOR TRIPOLAR I NOMINAL 12A - FORNECIMENTO E INSTALAÇÃO. AF_10/2020</v>
          </cell>
          <cell r="D2920" t="str">
            <v>UN</v>
          </cell>
          <cell r="E2920">
            <v>139.25</v>
          </cell>
          <cell r="F2920" t="str">
            <v xml:space="preserve">SINAPI  </v>
          </cell>
        </row>
        <row r="2921">
          <cell r="B2921">
            <v>101902</v>
          </cell>
          <cell r="C2921" t="str">
            <v>CONTATOR TRIPOLAR I NOMINAL 22A - FORNECIMENTO E INSTALAÇÃO. AF_10/2020</v>
          </cell>
          <cell r="D2921" t="str">
            <v>UN</v>
          </cell>
          <cell r="E2921">
            <v>172.03</v>
          </cell>
          <cell r="F2921" t="str">
            <v xml:space="preserve">SINAPI  </v>
          </cell>
        </row>
        <row r="2922">
          <cell r="B2922">
            <v>101903</v>
          </cell>
          <cell r="C2922" t="str">
            <v>CONTATOR TRIPOLAR I NOMINAL 38A - FORNECIMENTO E INSTALAÇÃO. AF_10/2020</v>
          </cell>
          <cell r="D2922" t="str">
            <v>UN</v>
          </cell>
          <cell r="E2922">
            <v>358.43</v>
          </cell>
          <cell r="F2922" t="str">
            <v xml:space="preserve">SINAPI  </v>
          </cell>
        </row>
        <row r="2923">
          <cell r="B2923">
            <v>101904</v>
          </cell>
          <cell r="C2923" t="str">
            <v>CONTATOR TRIPOLAR I NOMIMAL 95A - FORNECIMENTO E INSTALAÇÃO. AF_10/2020</v>
          </cell>
          <cell r="D2923" t="str">
            <v>UN</v>
          </cell>
          <cell r="E2923">
            <v>1318.2</v>
          </cell>
          <cell r="F2923" t="str">
            <v xml:space="preserve">SINAPI  </v>
          </cell>
        </row>
        <row r="2924">
          <cell r="B2924">
            <v>101938</v>
          </cell>
          <cell r="C2924" t="str">
            <v>CAIXA DE PROTEÇÃO PARA MEDIDOR MONOFÁSICO DE EMBUTIR - FORNECIMENTO E INSTALAÇÃO. AF_10/2020</v>
          </cell>
          <cell r="D2924" t="str">
            <v>UN</v>
          </cell>
          <cell r="E2924">
            <v>113.29</v>
          </cell>
          <cell r="F2924" t="str">
            <v xml:space="preserve">SINAPI  </v>
          </cell>
        </row>
        <row r="2925">
          <cell r="B2925">
            <v>101946</v>
          </cell>
          <cell r="C2925" t="str">
            <v>QUADRO DE MEDIÇÃO GERAL DE ENERGIA PARA 1 MEDIDOR DE SOBREPOR - FORNECIMENTO E INSTALAÇÃO. AF_10/2020</v>
          </cell>
          <cell r="D2925" t="str">
            <v>UN</v>
          </cell>
          <cell r="E2925">
            <v>158.71</v>
          </cell>
          <cell r="F2925" t="str">
            <v xml:space="preserve">SINAPI  </v>
          </cell>
        </row>
        <row r="2926">
          <cell r="B2926">
            <v>91945</v>
          </cell>
          <cell r="C2926" t="str">
            <v>SUPORTE PARAFUSADO COM PLACA DE ENCAIXE 4" X 2" ALTO (2,00 M DO PISO) PARA PONTO ELÉTRICO - FORNECIMENTO E INSTALAÇÃO. AF_12/2015</v>
          </cell>
          <cell r="D2926" t="str">
            <v>UN</v>
          </cell>
          <cell r="E2926">
            <v>9.34</v>
          </cell>
          <cell r="F2926" t="str">
            <v xml:space="preserve">SINAPI  </v>
          </cell>
        </row>
        <row r="2927">
          <cell r="B2927">
            <v>91946</v>
          </cell>
          <cell r="C2927" t="str">
            <v>SUPORTE PARAFUSADO COM PLACA DE ENCAIXE 4" X 2" MÉDIO (1,30 M DO PISO) PARA PONTO ELÉTRICO - FORNECIMENTO E INSTALAÇÃO. AF_12/2015</v>
          </cell>
          <cell r="D2927" t="str">
            <v>UN</v>
          </cell>
          <cell r="E2927">
            <v>7.9</v>
          </cell>
          <cell r="F2927" t="str">
            <v xml:space="preserve">SINAPI  </v>
          </cell>
        </row>
        <row r="2928">
          <cell r="B2928">
            <v>91947</v>
          </cell>
          <cell r="C2928" t="str">
            <v>SUPORTE PARAFUSADO COM PLACA DE ENCAIXE 4" X 2" BAIXO (0,30 M DO PISO) PARA PONTO ELÉTRICO - FORNECIMENTO E INSTALAÇÃO. AF_12/2015</v>
          </cell>
          <cell r="D2928" t="str">
            <v>UN</v>
          </cell>
          <cell r="E2928">
            <v>7</v>
          </cell>
          <cell r="F2928" t="str">
            <v xml:space="preserve">SINAPI  </v>
          </cell>
        </row>
        <row r="2929">
          <cell r="B2929">
            <v>91949</v>
          </cell>
          <cell r="C2929" t="str">
            <v>SUPORTE PARAFUSADO COM PLACA DE ENCAIXE 4" X 4" ALTO (2,00 M DO PISO) PARA PONTO ELÉTRICO - FORNECIMENTO E INSTALAÇÃO. AF_12/2015</v>
          </cell>
          <cell r="D2929" t="str">
            <v>UN</v>
          </cell>
          <cell r="E2929">
            <v>14.5</v>
          </cell>
          <cell r="F2929" t="str">
            <v xml:space="preserve">SINAPI  </v>
          </cell>
        </row>
        <row r="2930">
          <cell r="B2930">
            <v>91950</v>
          </cell>
          <cell r="C2930" t="str">
            <v>SUPORTE PARAFUSADO COM PLACA DE ENCAIXE 4" X 4" MÉDIO (1,30 M DO PISO) PARA PONTO ELÉTRICO - FORNECIMENTO E INSTALAÇÃO. AF_12/2015</v>
          </cell>
          <cell r="D2930" t="str">
            <v>UN</v>
          </cell>
          <cell r="E2930">
            <v>12.75</v>
          </cell>
          <cell r="F2930" t="str">
            <v xml:space="preserve">SINAPI  </v>
          </cell>
        </row>
        <row r="2931">
          <cell r="B2931">
            <v>91951</v>
          </cell>
          <cell r="C2931" t="str">
            <v>SUPORTE PARAFUSADO COM PLACA DE ENCAIXE 4" X 4" BAIXO (0,30 M DO PISO) PARA PONTO ELÉTRICO - FORNECIMENTO E INSTALAÇÃO. AF_12/2015</v>
          </cell>
          <cell r="D2931" t="str">
            <v>UN</v>
          </cell>
          <cell r="E2931">
            <v>11.71</v>
          </cell>
          <cell r="F2931" t="str">
            <v xml:space="preserve">SINAPI  </v>
          </cell>
        </row>
        <row r="2932">
          <cell r="B2932">
            <v>91952</v>
          </cell>
          <cell r="C2932" t="str">
            <v>INTERRUPTOR SIMPLES (1 MÓDULO), 10A/250V, SEM SUPORTE E SEM PLACA - FORNECIMENTO E INSTALAÇÃO. AF_12/2015</v>
          </cell>
          <cell r="D2932" t="str">
            <v>UN</v>
          </cell>
          <cell r="E2932">
            <v>17.420000000000002</v>
          </cell>
          <cell r="F2932" t="str">
            <v xml:space="preserve">SINAPI  </v>
          </cell>
        </row>
        <row r="2933">
          <cell r="B2933">
            <v>91953</v>
          </cell>
          <cell r="C2933" t="str">
            <v>INTERRUPTOR SIMPLES (1 MÓDULO), 10A/250V, INCLUINDO SUPORTE E PLACA - FORNECIMENTO E INSTALAÇÃO. AF_12/2015</v>
          </cell>
          <cell r="D2933" t="str">
            <v>UN</v>
          </cell>
          <cell r="E2933">
            <v>25.32</v>
          </cell>
          <cell r="F2933" t="str">
            <v xml:space="preserve">SINAPI  </v>
          </cell>
        </row>
        <row r="2934">
          <cell r="B2934">
            <v>91954</v>
          </cell>
          <cell r="C2934" t="str">
            <v>INTERRUPTOR PARALELO (1 MÓDULO), 10A/250V, SEM SUPORTE E SEM PLACA - FORNECIMENTO E INSTALAÇÃO. AF_12/2015</v>
          </cell>
          <cell r="D2934" t="str">
            <v>UN</v>
          </cell>
          <cell r="E2934">
            <v>23.35</v>
          </cell>
          <cell r="F2934" t="str">
            <v xml:space="preserve">SINAPI  </v>
          </cell>
        </row>
        <row r="2935">
          <cell r="B2935">
            <v>91955</v>
          </cell>
          <cell r="C2935" t="str">
            <v>INTERRUPTOR PARALELO (1 MÓDULO), 10A/250V, INCLUINDO SUPORTE E PLACA - FORNECIMENTO E INSTALAÇÃO. AF_12/2015</v>
          </cell>
          <cell r="D2935" t="str">
            <v>UN</v>
          </cell>
          <cell r="E2935">
            <v>31.25</v>
          </cell>
          <cell r="F2935" t="str">
            <v xml:space="preserve">SINAPI  </v>
          </cell>
        </row>
        <row r="2936">
          <cell r="B2936">
            <v>91956</v>
          </cell>
          <cell r="C2936" t="str">
            <v>INTERRUPTOR SIMPLES (1 MÓDULO) COM INTERRUPTOR PARALELO (1 MÓDULO), 10A/250V, SEM SUPORTE E SEM PLACA - FORNECIMENTO E INSTALAÇÃO. AF_12/2015</v>
          </cell>
          <cell r="D2936" t="str">
            <v>UN</v>
          </cell>
          <cell r="E2936">
            <v>38.090000000000003</v>
          </cell>
          <cell r="F2936" t="str">
            <v xml:space="preserve">SINAPI  </v>
          </cell>
        </row>
        <row r="2937">
          <cell r="B2937">
            <v>91957</v>
          </cell>
          <cell r="C2937" t="str">
            <v>INTERRUPTOR SIMPLES (1 MÓDULO) COM INTERRUPTOR PARALELO (1 MÓDULO), 10A/250V, INCLUINDO SUPORTE E PLACA - FORNECIMENTO E INSTALAÇÃO. AF_12/2015</v>
          </cell>
          <cell r="D2937" t="str">
            <v>UN</v>
          </cell>
          <cell r="E2937">
            <v>45.99</v>
          </cell>
          <cell r="F2937" t="str">
            <v xml:space="preserve">SINAPI  </v>
          </cell>
        </row>
        <row r="2938">
          <cell r="B2938">
            <v>91958</v>
          </cell>
          <cell r="C2938" t="str">
            <v>INTERRUPTOR SIMPLES (2 MÓDULOS), 10A/250V, SEM SUPORTE E SEM PLACA - FORNECIMENTO E INSTALAÇÃO. AF_12/2015</v>
          </cell>
          <cell r="D2938" t="str">
            <v>UN</v>
          </cell>
          <cell r="E2938">
            <v>32.200000000000003</v>
          </cell>
          <cell r="F2938" t="str">
            <v xml:space="preserve">SINAPI  </v>
          </cell>
        </row>
        <row r="2939">
          <cell r="B2939">
            <v>91959</v>
          </cell>
          <cell r="C2939" t="str">
            <v>INTERRUPTOR SIMPLES (2 MÓDULOS), 10A/250V, INCLUINDO SUPORTE E PLACA - FORNECIMENTO E INSTALAÇÃO. AF_12/2015</v>
          </cell>
          <cell r="D2939" t="str">
            <v>UN</v>
          </cell>
          <cell r="E2939">
            <v>40.1</v>
          </cell>
          <cell r="F2939" t="str">
            <v xml:space="preserve">SINAPI  </v>
          </cell>
        </row>
        <row r="2940">
          <cell r="B2940">
            <v>91960</v>
          </cell>
          <cell r="C2940" t="str">
            <v>INTERRUPTOR PARALELO (2 MÓDULOS), 10A/250V, SEM SUPORTE E SEM PLACA - FORNECIMENTO E INSTALAÇÃO. AF_12/2015</v>
          </cell>
          <cell r="D2940" t="str">
            <v>UN</v>
          </cell>
          <cell r="E2940">
            <v>44.02</v>
          </cell>
          <cell r="F2940" t="str">
            <v xml:space="preserve">SINAPI  </v>
          </cell>
        </row>
        <row r="2941">
          <cell r="B2941">
            <v>91961</v>
          </cell>
          <cell r="C2941" t="str">
            <v>INTERRUPTOR PARALELO (2 MÓDULOS), 10A/250V, INCLUINDO SUPORTE E PLACA - FORNECIMENTO E INSTALAÇÃO. AF_12/2015</v>
          </cell>
          <cell r="D2941" t="str">
            <v>UN</v>
          </cell>
          <cell r="E2941">
            <v>51.92</v>
          </cell>
          <cell r="F2941" t="str">
            <v xml:space="preserve">SINAPI  </v>
          </cell>
        </row>
        <row r="2942">
          <cell r="B2942">
            <v>91962</v>
          </cell>
          <cell r="C2942" t="str">
            <v>INTERRUPTOR SIMPLES (1 MÓDULO) COM INTERRUPTOR PARALELO (2 MÓDULOS), 10A/250V, SEM SUPORTE E SEM PLACA - FORNECIMENTO E INSTALAÇÃO. AF_12/2015</v>
          </cell>
          <cell r="D2942" t="str">
            <v>UN</v>
          </cell>
          <cell r="E2942">
            <v>58.8</v>
          </cell>
          <cell r="F2942" t="str">
            <v xml:space="preserve">SINAPI  </v>
          </cell>
        </row>
        <row r="2943">
          <cell r="B2943">
            <v>91963</v>
          </cell>
          <cell r="C2943" t="str">
            <v>INTERRUPTOR SIMPLES (1 MÓDULO) COM INTERRUPTOR PARALELO (2 MÓDULOS), 10A/250V, INCLUINDO SUPORTE E PLACA - FORNECIMENTO E INSTALAÇÃO. AF_12/2015</v>
          </cell>
          <cell r="D2943" t="str">
            <v>UN</v>
          </cell>
          <cell r="E2943">
            <v>66.7</v>
          </cell>
          <cell r="F2943" t="str">
            <v xml:space="preserve">SINAPI  </v>
          </cell>
        </row>
        <row r="2944">
          <cell r="B2944">
            <v>91964</v>
          </cell>
          <cell r="C2944" t="str">
            <v>INTERRUPTOR SIMPLES (2 MÓDULOS) COM INTERRUPTOR PARALELO (1 MÓDULO), 10A/250V, SEM SUPORTE E SEM PLACA - FORNECIMENTO E INSTALAÇÃO. AF_12/2015</v>
          </cell>
          <cell r="D2944" t="str">
            <v>UN</v>
          </cell>
          <cell r="E2944">
            <v>52.87</v>
          </cell>
          <cell r="F2944" t="str">
            <v xml:space="preserve">SINAPI  </v>
          </cell>
        </row>
        <row r="2945">
          <cell r="B2945">
            <v>91965</v>
          </cell>
          <cell r="C2945" t="str">
            <v>INTERRUPTOR SIMPLES (2 MÓDULOS) COM INTERRUPTOR PARALELO (1 MÓDULO), 10A/250V, INCLUINDO SUPORTE E PLACA - FORNECIMENTO E INSTALAÇÃO. AF_12/2015</v>
          </cell>
          <cell r="D2945" t="str">
            <v>UN</v>
          </cell>
          <cell r="E2945">
            <v>60.77</v>
          </cell>
          <cell r="F2945" t="str">
            <v xml:space="preserve">SINAPI  </v>
          </cell>
        </row>
        <row r="2946">
          <cell r="B2946">
            <v>91966</v>
          </cell>
          <cell r="C2946" t="str">
            <v>INTERRUPTOR SIMPLES (3 MÓDULOS), 10A/250V, SEM SUPORTE E SEM PLACA - FORNECIMENTO E INSTALAÇÃO. AF_12/2015</v>
          </cell>
          <cell r="D2946" t="str">
            <v>UN</v>
          </cell>
          <cell r="E2946">
            <v>46.98</v>
          </cell>
          <cell r="F2946" t="str">
            <v xml:space="preserve">SINAPI  </v>
          </cell>
        </row>
        <row r="2947">
          <cell r="B2947">
            <v>91967</v>
          </cell>
          <cell r="C2947" t="str">
            <v>INTERRUPTOR SIMPLES (3 MÓDULOS), 10A/250V, INCLUINDO SUPORTE E PLACA - FORNECIMENTO E INSTALAÇÃO. AF_12/2015</v>
          </cell>
          <cell r="D2947" t="str">
            <v>UN</v>
          </cell>
          <cell r="E2947">
            <v>54.88</v>
          </cell>
          <cell r="F2947" t="str">
            <v xml:space="preserve">SINAPI  </v>
          </cell>
        </row>
        <row r="2948">
          <cell r="B2948">
            <v>91968</v>
          </cell>
          <cell r="C2948" t="str">
            <v>INTERRUPTOR PARALELO (3 MÓDULOS), 10A/250V, SEM SUPORTE E SEM PLACA - FORNECIMENTO E INSTALAÇÃO. AF_12/2015</v>
          </cell>
          <cell r="D2948" t="str">
            <v>UN</v>
          </cell>
          <cell r="E2948">
            <v>64.680000000000007</v>
          </cell>
          <cell r="F2948" t="str">
            <v xml:space="preserve">SINAPI  </v>
          </cell>
        </row>
        <row r="2949">
          <cell r="B2949">
            <v>91969</v>
          </cell>
          <cell r="C2949" t="str">
            <v>INTERRUPTOR PARALELO (3 MÓDULOS), 10A/250V, INCLUINDO SUPORTE E PLACA - FORNECIMENTO E INSTALAÇÃO. AF_12/2015</v>
          </cell>
          <cell r="D2949" t="str">
            <v>UN</v>
          </cell>
          <cell r="E2949">
            <v>72.58</v>
          </cell>
          <cell r="F2949" t="str">
            <v xml:space="preserve">SINAPI  </v>
          </cell>
        </row>
        <row r="2950">
          <cell r="B2950">
            <v>91970</v>
          </cell>
          <cell r="C2950" t="str">
            <v>INTERRUPTOR SIMPLES (3 MÓDULOS) COM INTERRUPTOR PARALELO (1 MÓDULO), 10A/250V, SEM SUPORTE E SEM PLACA - FORNECIMENTO E INSTALAÇÃO. AF_12/2015</v>
          </cell>
          <cell r="D2950" t="str">
            <v>UN</v>
          </cell>
          <cell r="E2950">
            <v>67.959999999999994</v>
          </cell>
          <cell r="F2950" t="str">
            <v xml:space="preserve">SINAPI  </v>
          </cell>
        </row>
        <row r="2951">
          <cell r="B2951">
            <v>91971</v>
          </cell>
          <cell r="C2951" t="str">
            <v>INTERRUPTOR SIMPLES (3 MÓDULOS) COM INTERRUPTOR PARALELO (1 MÓDULO), 10A/250V, INCLUINDO SUPORTE E PLACA - FORNECIMENTO E INSTALAÇÃO. AF_12/2015</v>
          </cell>
          <cell r="D2951" t="str">
            <v>UN</v>
          </cell>
          <cell r="E2951">
            <v>80.709999999999994</v>
          </cell>
          <cell r="F2951" t="str">
            <v xml:space="preserve">SINAPI  </v>
          </cell>
        </row>
        <row r="2952">
          <cell r="B2952">
            <v>91972</v>
          </cell>
          <cell r="C2952" t="str">
            <v>INTERRUPTOR SIMPLES (2 MÓDULOS) COM INTERRUPTOR PARALELO (2 MÓDULOS), 10A/250V, SEM SUPORTE E SEM PLACA - FORNECIMENTO E INSTALAÇÃO. AF_12/2015</v>
          </cell>
          <cell r="D2952" t="str">
            <v>UN</v>
          </cell>
          <cell r="E2952">
            <v>73.88</v>
          </cell>
          <cell r="F2952" t="str">
            <v xml:space="preserve">SINAPI  </v>
          </cell>
        </row>
        <row r="2953">
          <cell r="B2953">
            <v>91973</v>
          </cell>
          <cell r="C2953" t="str">
            <v>INTERRUPTOR SIMPLES (2 MÓDULOS) COM INTERRUPTOR PARALELO (2 MÓDULOS), 10A/250V, INCLUINDO SUPORTE E PLACA - FORNECIMENTO E INSTALAÇÃO. AF_12/2015</v>
          </cell>
          <cell r="D2953" t="str">
            <v>UN</v>
          </cell>
          <cell r="E2953">
            <v>86.63</v>
          </cell>
          <cell r="F2953" t="str">
            <v xml:space="preserve">SINAPI  </v>
          </cell>
        </row>
        <row r="2954">
          <cell r="B2954">
            <v>91974</v>
          </cell>
          <cell r="C2954" t="str">
            <v>INTERRUPTOR SIMPLES (4 MÓDULOS), 10A/250V, SEM SUPORTE E SEM PLACA - FORNECIMENTO E INSTALAÇÃO. AF_12/2015</v>
          </cell>
          <cell r="D2954" t="str">
            <v>UN</v>
          </cell>
          <cell r="E2954">
            <v>62.02</v>
          </cell>
          <cell r="F2954" t="str">
            <v xml:space="preserve">SINAPI  </v>
          </cell>
        </row>
        <row r="2955">
          <cell r="B2955">
            <v>91975</v>
          </cell>
          <cell r="C2955" t="str">
            <v>INTERRUPTOR SIMPLES (4 MÓDULOS), 10A/250V, INCLUINDO SUPORTE E PLACA - FORNECIMENTO E INSTALAÇÃO. AF_12/2015</v>
          </cell>
          <cell r="D2955" t="str">
            <v>UN</v>
          </cell>
          <cell r="E2955">
            <v>74.77</v>
          </cell>
          <cell r="F2955" t="str">
            <v xml:space="preserve">SINAPI  </v>
          </cell>
        </row>
        <row r="2956">
          <cell r="B2956">
            <v>91976</v>
          </cell>
          <cell r="C2956" t="str">
            <v>INTERRUPTOR SIMPLES (6 MÓDULOS), 10A/250V, SEM SUPORTE E SEM PLACA - FORNECIMENTO E INSTALAÇÃO. AF_12/2015</v>
          </cell>
          <cell r="D2956" t="str">
            <v>UN</v>
          </cell>
          <cell r="E2956">
            <v>91.66</v>
          </cell>
          <cell r="F2956" t="str">
            <v xml:space="preserve">SINAPI  </v>
          </cell>
        </row>
        <row r="2957">
          <cell r="B2957">
            <v>91977</v>
          </cell>
          <cell r="C2957" t="str">
            <v>INTERRUPTOR SIMPLES (6 MÓDULOS), 10A/250V, INCLUINDO SUPORTE E PLACA - FORNECIMENTO E INSTALAÇÃO. AF_12/2015</v>
          </cell>
          <cell r="D2957" t="str">
            <v>UN</v>
          </cell>
          <cell r="E2957">
            <v>104.41</v>
          </cell>
          <cell r="F2957" t="str">
            <v xml:space="preserve">SINAPI  </v>
          </cell>
        </row>
        <row r="2958">
          <cell r="B2958">
            <v>91978</v>
          </cell>
          <cell r="C2958" t="str">
            <v>INTERRUPTOR INTERMEDIÁRIO (1 MÓDULO), 10A/250V, SEM SUPORTE E SEM PLACA - FORNECIMENTO E INSTALAÇÃO. AF_09/2017</v>
          </cell>
          <cell r="D2958" t="str">
            <v>UN</v>
          </cell>
          <cell r="E2958">
            <v>37.93</v>
          </cell>
          <cell r="F2958" t="str">
            <v xml:space="preserve">SINAPI  </v>
          </cell>
        </row>
        <row r="2959">
          <cell r="B2959">
            <v>91979</v>
          </cell>
          <cell r="C2959" t="str">
            <v>INTERRUPTOR INTERMEDIÁRIO (1 MÓDULO), 10A/250V, INCLUINDO SUPORTE E PLACA - FORNECIMENTO E INSTALAÇÃO. AF_09/2017</v>
          </cell>
          <cell r="D2959" t="str">
            <v>UN</v>
          </cell>
          <cell r="E2959">
            <v>45.83</v>
          </cell>
          <cell r="F2959" t="str">
            <v xml:space="preserve">SINAPI  </v>
          </cell>
        </row>
        <row r="2960">
          <cell r="B2960">
            <v>91980</v>
          </cell>
          <cell r="C2960" t="str">
            <v>INTERRUPTOR BIPOLAR (1 MÓDULO), 10A/250V, SEM SUPORTE E SEM PLACA - FORNECIMENTO E INSTALAÇÃO. AF_09/2017</v>
          </cell>
          <cell r="D2960" t="str">
            <v>UN</v>
          </cell>
          <cell r="E2960">
            <v>36.61</v>
          </cell>
          <cell r="F2960" t="str">
            <v xml:space="preserve">SINAPI  </v>
          </cell>
        </row>
        <row r="2961">
          <cell r="B2961">
            <v>91981</v>
          </cell>
          <cell r="C2961" t="str">
            <v>INTERRUPTOR BIPOLAR (1 MÓDULO), 10A/250V, INCLUINDO SUPORTE E PLACA - FORNECIMENTO E INSTALAÇÃO. AF_09/2017</v>
          </cell>
          <cell r="D2961" t="str">
            <v>UN</v>
          </cell>
          <cell r="E2961">
            <v>44.51</v>
          </cell>
          <cell r="F2961" t="str">
            <v xml:space="preserve">SINAPI  </v>
          </cell>
        </row>
        <row r="2962">
          <cell r="B2962">
            <v>91982</v>
          </cell>
          <cell r="C2962" t="str">
            <v>DIMMER ROTATIVO (1 MÓDULO), 220V/600W, SEM SUPORTE E SEM PLACA - FORNECIMENTO E INSTALAÇÃO. AF_09/2017</v>
          </cell>
          <cell r="D2962" t="str">
            <v>UN</v>
          </cell>
          <cell r="E2962">
            <v>93.17</v>
          </cell>
          <cell r="F2962" t="str">
            <v xml:space="preserve">SINAPI  </v>
          </cell>
        </row>
        <row r="2963">
          <cell r="B2963">
            <v>91983</v>
          </cell>
          <cell r="C2963" t="str">
            <v>DIMMER ROTATIVO (1 MÓDULO), 220V/600W, INCLUINDO SUPORTE E PLACA - FORNECIMENTO E INSTALAÇÃO. AF_09/2017</v>
          </cell>
          <cell r="D2963" t="str">
            <v>UN</v>
          </cell>
          <cell r="E2963">
            <v>101.07</v>
          </cell>
          <cell r="F2963" t="str">
            <v xml:space="preserve">SINAPI  </v>
          </cell>
        </row>
        <row r="2964">
          <cell r="B2964">
            <v>91984</v>
          </cell>
          <cell r="C2964" t="str">
            <v>INTERRUPTOR PULSADOR CAMPAINHA (1 MÓDULO), 10A/250V, SEM SUPORTE E SEM PLACA - FORNECIMENTO E INSTALAÇÃO. AF_09/2017</v>
          </cell>
          <cell r="D2964" t="str">
            <v>UN</v>
          </cell>
          <cell r="E2964">
            <v>16.2</v>
          </cell>
          <cell r="F2964" t="str">
            <v xml:space="preserve">SINAPI  </v>
          </cell>
        </row>
        <row r="2965">
          <cell r="B2965">
            <v>91985</v>
          </cell>
          <cell r="C2965" t="str">
            <v>INTERRUPTOR PULSADOR CAMPAINHA (1 MÓDULO), 10A/250V, INCLUINDO SUPORTE E PLACA - FORNECIMENTO E INSTALAÇÃO. AF_09/2017</v>
          </cell>
          <cell r="D2965" t="str">
            <v>UN</v>
          </cell>
          <cell r="E2965">
            <v>24.1</v>
          </cell>
          <cell r="F2965" t="str">
            <v xml:space="preserve">SINAPI  </v>
          </cell>
        </row>
        <row r="2966">
          <cell r="B2966">
            <v>91986</v>
          </cell>
          <cell r="C2966" t="str">
            <v>CAMPAINHA CIGARRA (1 MÓDULO), 10A/250V, SEM SUPORTE E SEM PLACA - FORNECIMENTO E INSTALAÇÃO. AF_09/2017</v>
          </cell>
          <cell r="D2966" t="str">
            <v>UN</v>
          </cell>
          <cell r="E2966">
            <v>35.549999999999997</v>
          </cell>
          <cell r="F2966" t="str">
            <v xml:space="preserve">SINAPI  </v>
          </cell>
        </row>
        <row r="2967">
          <cell r="B2967">
            <v>91987</v>
          </cell>
          <cell r="C2967" t="str">
            <v>CAMPAINHA CIGARRA (1 MÓDULO), 10A/250V, INCLUINDO SUPORTE E PLACA - FORNECIMENTO E INSTALAÇÃO. AF_09/2017</v>
          </cell>
          <cell r="D2967" t="str">
            <v>UN</v>
          </cell>
          <cell r="E2967">
            <v>43.45</v>
          </cell>
          <cell r="F2967" t="str">
            <v xml:space="preserve">SINAPI  </v>
          </cell>
        </row>
        <row r="2968">
          <cell r="B2968">
            <v>91988</v>
          </cell>
          <cell r="C2968" t="str">
            <v>INTERRUPTOR PULSADOR MINUTERIA (1 MÓDULO), 10A/250V, SEM SUPORTE E SEM PLACA - FORNECIMENTO E INSTALAÇÃO. AF_09/2017</v>
          </cell>
          <cell r="D2968" t="str">
            <v>UN</v>
          </cell>
          <cell r="E2968">
            <v>20.61</v>
          </cell>
          <cell r="F2968" t="str">
            <v xml:space="preserve">SINAPI  </v>
          </cell>
        </row>
        <row r="2969">
          <cell r="B2969">
            <v>91989</v>
          </cell>
          <cell r="C2969" t="str">
            <v>INTERRUPTOR PULSADOR MINUTERIA (1 MÓDULO), 10A/250V, INCLUINDO SUPORTE E PLACA - FORNECIMENTO E INSTALAÇÃO. AF_09/2017</v>
          </cell>
          <cell r="D2969" t="str">
            <v>UN</v>
          </cell>
          <cell r="E2969">
            <v>28.51</v>
          </cell>
          <cell r="F2969" t="str">
            <v xml:space="preserve">SINAPI  </v>
          </cell>
        </row>
        <row r="2970">
          <cell r="B2970">
            <v>91990</v>
          </cell>
          <cell r="C2970" t="str">
            <v>TOMADA ALTA DE EMBUTIR (1 MÓDULO), 2P+T 10 A, SEM SUPORTE E SEM PLACA - FORNECIMENTO E INSTALAÇÃO. AF_12/2015</v>
          </cell>
          <cell r="D2970" t="str">
            <v>UN</v>
          </cell>
          <cell r="E2970">
            <v>30.44</v>
          </cell>
          <cell r="F2970" t="str">
            <v xml:space="preserve">SINAPI  </v>
          </cell>
        </row>
        <row r="2971">
          <cell r="B2971">
            <v>91991</v>
          </cell>
          <cell r="C2971" t="str">
            <v>TOMADA ALTA DE EMBUTIR (1 MÓDULO), 2P+T 20 A, SEM SUPORTE E SEM PLACA - FORNECIMENTO E INSTALAÇÃO. AF_12/2015</v>
          </cell>
          <cell r="D2971" t="str">
            <v>UN</v>
          </cell>
          <cell r="E2971">
            <v>32.82</v>
          </cell>
          <cell r="F2971" t="str">
            <v xml:space="preserve">SINAPI  </v>
          </cell>
        </row>
        <row r="2972">
          <cell r="B2972">
            <v>91992</v>
          </cell>
          <cell r="C2972" t="str">
            <v>TOMADA ALTA DE EMBUTIR (1 MÓDULO), 2P+T 10 A, INCLUINDO SUPORTE E PLACA - FORNECIMENTO E INSTALAÇÃO. AF_12/2015</v>
          </cell>
          <cell r="D2972" t="str">
            <v>UN</v>
          </cell>
          <cell r="E2972">
            <v>38.340000000000003</v>
          </cell>
          <cell r="F2972" t="str">
            <v xml:space="preserve">SINAPI  </v>
          </cell>
        </row>
        <row r="2973">
          <cell r="B2973">
            <v>91993</v>
          </cell>
          <cell r="C2973" t="str">
            <v>TOMADA ALTA DE EMBUTIR (1 MÓDULO), 2P+T 20 A, INCLUINDO SUPORTE E PLACA - FORNECIMENTO E INSTALAÇÃO. AF_12/2015</v>
          </cell>
          <cell r="D2973" t="str">
            <v>UN</v>
          </cell>
          <cell r="E2973">
            <v>40.72</v>
          </cell>
          <cell r="F2973" t="str">
            <v xml:space="preserve">SINAPI  </v>
          </cell>
        </row>
        <row r="2974">
          <cell r="B2974">
            <v>91994</v>
          </cell>
          <cell r="C2974" t="str">
            <v>TOMADA MÉDIA DE EMBUTIR (1 MÓDULO), 2P+T 10 A, SEM SUPORTE E SEM PLACA - FORNECIMENTO E INSTALAÇÃO. AF_12/2015</v>
          </cell>
          <cell r="D2974" t="str">
            <v>UN</v>
          </cell>
          <cell r="E2974">
            <v>22.12</v>
          </cell>
          <cell r="F2974" t="str">
            <v xml:space="preserve">SINAPI  </v>
          </cell>
        </row>
        <row r="2975">
          <cell r="B2975">
            <v>91995</v>
          </cell>
          <cell r="C2975" t="str">
            <v>TOMADA MÉDIA DE EMBUTIR (1 MÓDULO), 2P+T 20 A, SEM SUPORTE E SEM PLACA - FORNECIMENTO E INSTALAÇÃO. AF_12/2015</v>
          </cell>
          <cell r="D2975" t="str">
            <v>UN</v>
          </cell>
          <cell r="E2975">
            <v>24.5</v>
          </cell>
          <cell r="F2975" t="str">
            <v xml:space="preserve">SINAPI  </v>
          </cell>
        </row>
        <row r="2976">
          <cell r="B2976">
            <v>91996</v>
          </cell>
          <cell r="C2976" t="str">
            <v>TOMADA MÉDIA DE EMBUTIR (1 MÓDULO), 2P+T 10 A, INCLUINDO SUPORTE E PLACA - FORNECIMENTO E INSTALAÇÃO. AF_12/2015</v>
          </cell>
          <cell r="D2976" t="str">
            <v>UN</v>
          </cell>
          <cell r="E2976">
            <v>30.02</v>
          </cell>
          <cell r="F2976" t="str">
            <v xml:space="preserve">SINAPI  </v>
          </cell>
        </row>
        <row r="2977">
          <cell r="B2977">
            <v>91997</v>
          </cell>
          <cell r="C2977" t="str">
            <v>TOMADA MÉDIA DE EMBUTIR (1 MÓDULO), 2P+T 20 A, INCLUINDO SUPORTE E PLACA - FORNECIMENTO E INSTALAÇÃO. AF_12/2015</v>
          </cell>
          <cell r="D2977" t="str">
            <v>UN</v>
          </cell>
          <cell r="E2977">
            <v>32.4</v>
          </cell>
          <cell r="F2977" t="str">
            <v xml:space="preserve">SINAPI  </v>
          </cell>
        </row>
        <row r="2978">
          <cell r="B2978">
            <v>91998</v>
          </cell>
          <cell r="C2978" t="str">
            <v>TOMADA BAIXA DE EMBUTIR (1 MÓDULO), 2P+T 10 A, SEM SUPORTE E SEM PLACA - FORNECIMENTO E INSTALAÇÃO. AF_12/2015</v>
          </cell>
          <cell r="D2978" t="str">
            <v>UN</v>
          </cell>
          <cell r="E2978">
            <v>18.89</v>
          </cell>
          <cell r="F2978" t="str">
            <v xml:space="preserve">SINAPI  </v>
          </cell>
        </row>
        <row r="2979">
          <cell r="B2979">
            <v>91999</v>
          </cell>
          <cell r="C2979" t="str">
            <v>TOMADA BAIXA DE EMBUTIR (1 MÓDULO), 2P+T 20 A, SEM SUPORTE E SEM PLACA - FORNECIMENTO E INSTALAÇÃO. AF_12/2015</v>
          </cell>
          <cell r="D2979" t="str">
            <v>UN</v>
          </cell>
          <cell r="E2979">
            <v>21.27</v>
          </cell>
          <cell r="F2979" t="str">
            <v xml:space="preserve">SINAPI  </v>
          </cell>
        </row>
        <row r="2980">
          <cell r="B2980">
            <v>92000</v>
          </cell>
          <cell r="C2980" t="str">
            <v>TOMADA BAIXA DE EMBUTIR (1 MÓDULO), 2P+T 10 A, INCLUINDO SUPORTE E PLACA - FORNECIMENTO E INSTALAÇÃO. AF_12/2015</v>
          </cell>
          <cell r="D2980" t="str">
            <v>UN</v>
          </cell>
          <cell r="E2980">
            <v>26.79</v>
          </cell>
          <cell r="F2980" t="str">
            <v xml:space="preserve">SINAPI  </v>
          </cell>
        </row>
        <row r="2981">
          <cell r="B2981">
            <v>92001</v>
          </cell>
          <cell r="C2981" t="str">
            <v>TOMADA BAIXA DE EMBUTIR (1 MÓDULO), 2P+T 20 A, INCLUINDO SUPORTE E PLACA - FORNECIMENTO E INSTALAÇÃO. AF_12/2015</v>
          </cell>
          <cell r="D2981" t="str">
            <v>UN</v>
          </cell>
          <cell r="E2981">
            <v>29.17</v>
          </cell>
          <cell r="F2981" t="str">
            <v xml:space="preserve">SINAPI  </v>
          </cell>
        </row>
        <row r="2982">
          <cell r="B2982">
            <v>92002</v>
          </cell>
          <cell r="C2982" t="str">
            <v>TOMADA MÉDIA DE EMBUTIR (2 MÓDULOS), 2P+T 10 A, SEM SUPORTE E SEM PLACA - FORNECIMENTO E INSTALAÇÃO. AF_12/2015</v>
          </cell>
          <cell r="D2982" t="str">
            <v>UN</v>
          </cell>
          <cell r="E2982">
            <v>41.56</v>
          </cell>
          <cell r="F2982" t="str">
            <v xml:space="preserve">SINAPI  </v>
          </cell>
        </row>
        <row r="2983">
          <cell r="B2983">
            <v>92003</v>
          </cell>
          <cell r="C2983" t="str">
            <v>TOMADA MÉDIA DE EMBUTIR (2 MÓDULOS), 2P+T 20 A, SEM SUPORTE E SEM PLACA - FORNECIMENTO E INSTALAÇÃO. AF_12/2015</v>
          </cell>
          <cell r="D2983" t="str">
            <v>UN</v>
          </cell>
          <cell r="E2983">
            <v>46.32</v>
          </cell>
          <cell r="F2983" t="str">
            <v xml:space="preserve">SINAPI  </v>
          </cell>
        </row>
        <row r="2984">
          <cell r="B2984">
            <v>92004</v>
          </cell>
          <cell r="C2984" t="str">
            <v>TOMADA MÉDIA DE EMBUTIR (2 MÓDULOS), 2P+T 10 A, INCLUINDO SUPORTE E PLACA - FORNECIMENTO E INSTALAÇÃO. AF_12/2015</v>
          </cell>
          <cell r="D2984" t="str">
            <v>UN</v>
          </cell>
          <cell r="E2984">
            <v>49.46</v>
          </cell>
          <cell r="F2984" t="str">
            <v xml:space="preserve">SINAPI  </v>
          </cell>
        </row>
        <row r="2985">
          <cell r="B2985">
            <v>92005</v>
          </cell>
          <cell r="C2985" t="str">
            <v>TOMADA MÉDIA DE EMBUTIR (2 MÓDULOS), 2P+T 20 A, INCLUINDO SUPORTE E PLACA - FORNECIMENTO E INSTALAÇÃO. AF_12/2015</v>
          </cell>
          <cell r="D2985" t="str">
            <v>UN</v>
          </cell>
          <cell r="E2985">
            <v>54.22</v>
          </cell>
          <cell r="F2985" t="str">
            <v xml:space="preserve">SINAPI  </v>
          </cell>
        </row>
        <row r="2986">
          <cell r="B2986">
            <v>92006</v>
          </cell>
          <cell r="C2986" t="str">
            <v>TOMADA BAIXA DE EMBUTIR (2 MÓDULOS), 2P+T 10 A, SEM SUPORTE E SEM PLACA - FORNECIMENTO E INSTALAÇÃO. AF_12/2015</v>
          </cell>
          <cell r="D2986" t="str">
            <v>UN</v>
          </cell>
          <cell r="E2986">
            <v>35.1</v>
          </cell>
          <cell r="F2986" t="str">
            <v xml:space="preserve">SINAPI  </v>
          </cell>
        </row>
        <row r="2987">
          <cell r="B2987">
            <v>92007</v>
          </cell>
          <cell r="C2987" t="str">
            <v>TOMADA BAIXA DE EMBUTIR (2 MÓDULOS), 2P+T 20 A, SEM SUPORTE E SEM PLACA - FORNECIMENTO E INSTALAÇÃO. AF_12/2015</v>
          </cell>
          <cell r="D2987" t="str">
            <v>UN</v>
          </cell>
          <cell r="E2987">
            <v>39.86</v>
          </cell>
          <cell r="F2987" t="str">
            <v xml:space="preserve">SINAPI  </v>
          </cell>
        </row>
        <row r="2988">
          <cell r="B2988">
            <v>92008</v>
          </cell>
          <cell r="C2988" t="str">
            <v>TOMADA BAIXA DE EMBUTIR (2 MÓDULOS), 2P+T 10 A, INCLUINDO SUPORTE E PLACA - FORNECIMENTO E INSTALAÇÃO. AF_12/2015</v>
          </cell>
          <cell r="D2988" t="str">
            <v>UN</v>
          </cell>
          <cell r="E2988">
            <v>43</v>
          </cell>
          <cell r="F2988" t="str">
            <v xml:space="preserve">SINAPI  </v>
          </cell>
        </row>
        <row r="2989">
          <cell r="B2989">
            <v>92009</v>
          </cell>
          <cell r="C2989" t="str">
            <v>TOMADA BAIXA DE EMBUTIR (2 MÓDULOS), 2P+T 20 A, INCLUINDO SUPORTE E PLACA - FORNECIMENTO E INSTALAÇÃO. AF_12/2015</v>
          </cell>
          <cell r="D2989" t="str">
            <v>UN</v>
          </cell>
          <cell r="E2989">
            <v>47.76</v>
          </cell>
          <cell r="F2989" t="str">
            <v xml:space="preserve">SINAPI  </v>
          </cell>
        </row>
        <row r="2990">
          <cell r="B2990">
            <v>92010</v>
          </cell>
          <cell r="C2990" t="str">
            <v>TOMADA MÉDIA DE EMBUTIR (3 MÓDULOS), 2P+T 10 A, SEM SUPORTE E SEM PLACA - FORNECIMENTO E INSTALAÇÃO. AF_12/2015</v>
          </cell>
          <cell r="D2990" t="str">
            <v>UN</v>
          </cell>
          <cell r="E2990">
            <v>60.99</v>
          </cell>
          <cell r="F2990" t="str">
            <v xml:space="preserve">SINAPI  </v>
          </cell>
        </row>
        <row r="2991">
          <cell r="B2991">
            <v>92011</v>
          </cell>
          <cell r="C2991" t="str">
            <v>TOMADA MÉDIA DE EMBUTIR (3 MÓDULOS), 2P+T 20 A, SEM SUPORTE E SEM PLACA - FORNECIMENTO E INSTALAÇÃO. AF_12/2015</v>
          </cell>
          <cell r="D2991" t="str">
            <v>UN</v>
          </cell>
          <cell r="E2991">
            <v>68.13</v>
          </cell>
          <cell r="F2991" t="str">
            <v xml:space="preserve">SINAPI  </v>
          </cell>
        </row>
        <row r="2992">
          <cell r="B2992">
            <v>92012</v>
          </cell>
          <cell r="C2992" t="str">
            <v>TOMADA MÉDIA DE EMBUTIR (3 MÓDULOS), 2P+T 10 A, INCLUINDO SUPORTE E PLACA - FORNECIMENTO E INSTALAÇÃO. AF_12/2015</v>
          </cell>
          <cell r="D2992" t="str">
            <v>UN</v>
          </cell>
          <cell r="E2992">
            <v>68.89</v>
          </cell>
          <cell r="F2992" t="str">
            <v xml:space="preserve">SINAPI  </v>
          </cell>
        </row>
        <row r="2993">
          <cell r="B2993">
            <v>92013</v>
          </cell>
          <cell r="C2993" t="str">
            <v>TOMADA MÉDIA DE EMBUTIR (3 MÓDULOS), 2P+T 20 A, INCLUINDO SUPORTE E PLACA - FORNECIMENTO E INSTALAÇÃO. AF_12/2015</v>
          </cell>
          <cell r="D2993" t="str">
            <v>UN</v>
          </cell>
          <cell r="E2993">
            <v>76.03</v>
          </cell>
          <cell r="F2993" t="str">
            <v xml:space="preserve">SINAPI  </v>
          </cell>
        </row>
        <row r="2994">
          <cell r="B2994">
            <v>92014</v>
          </cell>
          <cell r="C2994" t="str">
            <v>TOMADA BAIXA DE EMBUTIR (3 MÓDULOS), 2P+T 10 A, SEM SUPORTE E SEM PLACA - FORNECIMENTO E INSTALAÇÃO. AF_12/2015</v>
          </cell>
          <cell r="D2994" t="str">
            <v>UN</v>
          </cell>
          <cell r="E2994">
            <v>51.3</v>
          </cell>
          <cell r="F2994" t="str">
            <v xml:space="preserve">SINAPI  </v>
          </cell>
        </row>
        <row r="2995">
          <cell r="B2995">
            <v>92015</v>
          </cell>
          <cell r="C2995" t="str">
            <v>TOMADA BAIXA DE EMBUTIR (3 MÓDULOS), 2P+T 20 A, SEM SUPORTE E SEM PLACA - FORNECIMENTO E INSTALAÇÃO. AF_12/2015</v>
          </cell>
          <cell r="D2995" t="str">
            <v>UN</v>
          </cell>
          <cell r="E2995">
            <v>58.44</v>
          </cell>
          <cell r="F2995" t="str">
            <v xml:space="preserve">SINAPI  </v>
          </cell>
        </row>
        <row r="2996">
          <cell r="B2996">
            <v>92016</v>
          </cell>
          <cell r="C2996" t="str">
            <v>TOMADA BAIXA DE EMBUTIR (3 MÓDULOS), 2P+T 10 A, INCLUINDO SUPORTE E PLACA - FORNECIMENTO E INSTALAÇÃO. AF_12/2015</v>
          </cell>
          <cell r="D2996" t="str">
            <v>UN</v>
          </cell>
          <cell r="E2996">
            <v>59.2</v>
          </cell>
          <cell r="F2996" t="str">
            <v xml:space="preserve">SINAPI  </v>
          </cell>
        </row>
        <row r="2997">
          <cell r="B2997">
            <v>92017</v>
          </cell>
          <cell r="C2997" t="str">
            <v>TOMADA BAIXA DE EMBUTIR (3 MÓDULOS), 2P+T 20 A, INCLUINDO SUPORTE E PLACA - FORNECIMENTO E INSTALAÇÃO. AF_12/2015</v>
          </cell>
          <cell r="D2997" t="str">
            <v>UN</v>
          </cell>
          <cell r="E2997">
            <v>66.34</v>
          </cell>
          <cell r="F2997" t="str">
            <v xml:space="preserve">SINAPI  </v>
          </cell>
        </row>
        <row r="2998">
          <cell r="B2998">
            <v>92018</v>
          </cell>
          <cell r="C2998" t="str">
            <v>TOMADA BAIXA DE EMBUTIR (4 MÓDULOS), 2P+T 10 A, SEM SUPORTE E SEM PLACA - FORNECIMENTO E INSTALAÇÃO. AF_12/2015</v>
          </cell>
          <cell r="D2998" t="str">
            <v>UN</v>
          </cell>
          <cell r="E2998">
            <v>67.959999999999994</v>
          </cell>
          <cell r="F2998" t="str">
            <v xml:space="preserve">SINAPI  </v>
          </cell>
        </row>
        <row r="2999">
          <cell r="B2999">
            <v>92019</v>
          </cell>
          <cell r="C2999" t="str">
            <v>TOMADA BAIXA DE EMBUTIR (4 MÓDULOS), 2P+T 10 A, INCLUINDO SUPORTE E PLACA - FORNECIMENTO E INSTALAÇÃO. AF_12/2015</v>
          </cell>
          <cell r="D2999" t="str">
            <v>UN</v>
          </cell>
          <cell r="E2999">
            <v>80.709999999999994</v>
          </cell>
          <cell r="F2999" t="str">
            <v xml:space="preserve">SINAPI  </v>
          </cell>
        </row>
        <row r="3000">
          <cell r="B3000">
            <v>92020</v>
          </cell>
          <cell r="C3000" t="str">
            <v>TOMADA BAIXA DE EMBUTIR (6 MÓDULOS), 2P+T 10 A, SEM SUPORTE E SEM PLACA - FORNECIMENTO E INSTALAÇÃO. AF_12/2015</v>
          </cell>
          <cell r="D3000" t="str">
            <v>UN</v>
          </cell>
          <cell r="E3000">
            <v>100.59</v>
          </cell>
          <cell r="F3000" t="str">
            <v xml:space="preserve">SINAPI  </v>
          </cell>
        </row>
        <row r="3001">
          <cell r="B3001">
            <v>92021</v>
          </cell>
          <cell r="C3001" t="str">
            <v>TOMADA BAIXA DE EMBUTIR (6 MÓDULOS), 2P+T 10 A, INCLUINDO SUPORTE E PLACA - FORNECIMENTO E INSTALAÇÃO. AF_12/2015</v>
          </cell>
          <cell r="D3001" t="str">
            <v>UN</v>
          </cell>
          <cell r="E3001">
            <v>113.34</v>
          </cell>
          <cell r="F3001" t="str">
            <v xml:space="preserve">SINAPI  </v>
          </cell>
        </row>
        <row r="3002">
          <cell r="B3002">
            <v>92022</v>
          </cell>
          <cell r="C3002" t="str">
            <v>INTERRUPTOR SIMPLES (1 MÓDULO) COM 1 TOMADA DE EMBUTIR 2P+T 10 A,  SEM SUPORTE E SEM PLACA - FORNECIMENTO E INSTALAÇÃO. AF_12/2015</v>
          </cell>
          <cell r="D3002" t="str">
            <v>UN</v>
          </cell>
          <cell r="E3002">
            <v>36.86</v>
          </cell>
          <cell r="F3002" t="str">
            <v xml:space="preserve">SINAPI  </v>
          </cell>
        </row>
        <row r="3003">
          <cell r="B3003">
            <v>92023</v>
          </cell>
          <cell r="C3003" t="str">
            <v>INTERRUPTOR SIMPLES (1 MÓDULO) COM 1 TOMADA DE EMBUTIR 2P+T 10 A,  INCLUINDO SUPORTE E PLACA - FORNECIMENTO E INSTALAÇÃO. AF_12/2015</v>
          </cell>
          <cell r="D3003" t="str">
            <v>UN</v>
          </cell>
          <cell r="E3003">
            <v>44.76</v>
          </cell>
          <cell r="F3003" t="str">
            <v xml:space="preserve">SINAPI  </v>
          </cell>
        </row>
        <row r="3004">
          <cell r="B3004">
            <v>92024</v>
          </cell>
          <cell r="C3004" t="str">
            <v>INTERRUPTOR SIMPLES (1 MÓDULO) COM 2 TOMADAS DE EMBUTIR 2P+T 10 A,  SEM SUPORTE E SEM PLACA - FORNECIMENTO E INSTALAÇÃO. AF_12/2015</v>
          </cell>
          <cell r="D3004" t="str">
            <v>UN</v>
          </cell>
          <cell r="E3004">
            <v>56.34</v>
          </cell>
          <cell r="F3004" t="str">
            <v xml:space="preserve">SINAPI  </v>
          </cell>
        </row>
        <row r="3005">
          <cell r="B3005">
            <v>92025</v>
          </cell>
          <cell r="C3005" t="str">
            <v>INTERRUPTOR SIMPLES (1 MÓDULO) COM 2 TOMADAS DE EMBUTIR 2P+T 10 A,  INCLUINDO SUPORTE E PLACA - FORNECIMENTO E INSTALAÇÃO. AF_12/2015</v>
          </cell>
          <cell r="D3005" t="str">
            <v>UN</v>
          </cell>
          <cell r="E3005">
            <v>64.239999999999995</v>
          </cell>
          <cell r="F3005" t="str">
            <v xml:space="preserve">SINAPI  </v>
          </cell>
        </row>
        <row r="3006">
          <cell r="B3006">
            <v>92026</v>
          </cell>
          <cell r="C3006" t="str">
            <v>INTERRUPTOR SIMPLES (2 MÓDULOS) COM 1 TOMADA DE EMBUTIR 2P+T 10 A,  SEM SUPORTE E SEM PLACA - FORNECIMENTO E INSTALAÇÃO. AF_12/2015</v>
          </cell>
          <cell r="D3006" t="str">
            <v>UN</v>
          </cell>
          <cell r="E3006">
            <v>51.64</v>
          </cell>
          <cell r="F3006" t="str">
            <v xml:space="preserve">SINAPI  </v>
          </cell>
        </row>
        <row r="3007">
          <cell r="B3007">
            <v>92027</v>
          </cell>
          <cell r="C3007" t="str">
            <v>INTERRUPTOR SIMPLES (2 MÓDULOS) COM 1 TOMADA DE EMBUTIR 2P+T 10 A,  INCLUINDO SUPORTE E PLACA - FORNECIMENTO E INSTALAÇÃO. AF_12/2015</v>
          </cell>
          <cell r="D3007" t="str">
            <v>UN</v>
          </cell>
          <cell r="E3007">
            <v>59.54</v>
          </cell>
          <cell r="F3007" t="str">
            <v xml:space="preserve">SINAPI  </v>
          </cell>
        </row>
        <row r="3008">
          <cell r="B3008">
            <v>92028</v>
          </cell>
          <cell r="C3008" t="str">
            <v>INTERRUPTOR PARALELO (1 MÓDULO) COM 1 TOMADA DE EMBUTIR 2P+T 10 A,  SEM SUPORTE E SEM PLACA - FORNECIMENTO E INSTALAÇÃO. AF_12/2015</v>
          </cell>
          <cell r="D3008" t="str">
            <v>UN</v>
          </cell>
          <cell r="E3008">
            <v>42.79</v>
          </cell>
          <cell r="F3008" t="str">
            <v xml:space="preserve">SINAPI  </v>
          </cell>
        </row>
        <row r="3009">
          <cell r="B3009">
            <v>92029</v>
          </cell>
          <cell r="C3009" t="str">
            <v>INTERRUPTOR PARALELO (1 MÓDULO) COM 1 TOMADA DE EMBUTIR 2P+T 10 A,  INCLUINDO SUPORTE E PLACA - FORNECIMENTO E INSTALAÇÃO. AF_12/2015</v>
          </cell>
          <cell r="D3009" t="str">
            <v>UN</v>
          </cell>
          <cell r="E3009">
            <v>50.69</v>
          </cell>
          <cell r="F3009" t="str">
            <v xml:space="preserve">SINAPI  </v>
          </cell>
        </row>
        <row r="3010">
          <cell r="B3010">
            <v>92030</v>
          </cell>
          <cell r="C3010" t="str">
            <v>INTERRUPTOR PARALELO (1 MÓDULO) COM 2 TOMADAS DE EMBUTIR 2P+T 10 A,  SEM SUPORTE E SEM PLACA - FORNECIMENTO E INSTALAÇÃO. AF_12/2015</v>
          </cell>
          <cell r="D3010" t="str">
            <v>UN</v>
          </cell>
          <cell r="E3010">
            <v>62.22</v>
          </cell>
          <cell r="F3010" t="str">
            <v xml:space="preserve">SINAPI  </v>
          </cell>
        </row>
        <row r="3011">
          <cell r="B3011">
            <v>92031</v>
          </cell>
          <cell r="C3011" t="str">
            <v>INTERRUPTOR PARALELO (1 MÓDULO) COM 2 TOMADAS DE EMBUTIR 2P+T 10 A,  INCLUINDO SUPORTE E PLACA - FORNECIMENTO E INSTALAÇÃO. AF_12/2015</v>
          </cell>
          <cell r="D3011" t="str">
            <v>UN</v>
          </cell>
          <cell r="E3011">
            <v>70.12</v>
          </cell>
          <cell r="F3011" t="str">
            <v xml:space="preserve">SINAPI  </v>
          </cell>
        </row>
        <row r="3012">
          <cell r="B3012">
            <v>92032</v>
          </cell>
          <cell r="C3012" t="str">
            <v>INTERRUPTOR PARALELO (2 MÓDULOS) COM 1 TOMADA DE EMBUTIR 2P+T 10 A,  SEM SUPORTE E SEM PLACA - FORNECIMENTO E INSTALAÇÃO. AF_12/2015</v>
          </cell>
          <cell r="D3012" t="str">
            <v>UN</v>
          </cell>
          <cell r="E3012">
            <v>63.45</v>
          </cell>
          <cell r="F3012" t="str">
            <v xml:space="preserve">SINAPI  </v>
          </cell>
        </row>
        <row r="3013">
          <cell r="B3013">
            <v>92033</v>
          </cell>
          <cell r="C3013" t="str">
            <v>INTERRUPTOR PARALELO (2 MÓDULOS) COM 1 TOMADA DE EMBUTIR 2P+T 10 A,  INCLUINDO SUPORTE E PLACA - FORNECIMENTO E INSTALAÇÃO. AF_12/2015</v>
          </cell>
          <cell r="D3013" t="str">
            <v>UN</v>
          </cell>
          <cell r="E3013">
            <v>71.349999999999994</v>
          </cell>
          <cell r="F3013" t="str">
            <v xml:space="preserve">SINAPI  </v>
          </cell>
        </row>
        <row r="3014">
          <cell r="B3014">
            <v>92034</v>
          </cell>
          <cell r="C3014" t="str">
            <v>INTERRUPTOR SIMPLES (1 MÓDULO), INTERRUPTOR PARALELO (1 MÓDULO) E 1 TOMADA DE EMBUTIR 2P+T 10 A,  SEM SUPORTE E SEM PLACA - FORNECIMENTO E INSTALAÇÃO. AF_12/2015</v>
          </cell>
          <cell r="D3014" t="str">
            <v>UN</v>
          </cell>
          <cell r="E3014">
            <v>57.57</v>
          </cell>
          <cell r="F3014" t="str">
            <v xml:space="preserve">SINAPI  </v>
          </cell>
        </row>
        <row r="3015">
          <cell r="B3015">
            <v>92035</v>
          </cell>
          <cell r="C3015" t="str">
            <v>INTERRUPTOR SIMPLES (1 MÓDULO), INTERRUPTOR PARALELO (1 MÓDULO) E 1 TOMADA DE EMBUTIR 2P+T 10 A,  INCLUINDO SUPORTE E PLACA - FORNECIMENTO E INSTALAÇÃO. AF_12/2015</v>
          </cell>
          <cell r="D3015" t="str">
            <v>UN</v>
          </cell>
          <cell r="E3015">
            <v>65.47</v>
          </cell>
          <cell r="F3015" t="str">
            <v xml:space="preserve">SINAPI  </v>
          </cell>
        </row>
        <row r="3016">
          <cell r="B3016">
            <v>97583</v>
          </cell>
          <cell r="C3016" t="str">
            <v>LUMINÁRIA TIPO CALHA, DE SOBREPOR, COM 1 LÂMPADA TUBULAR FLUORESCENTE DE 18 W, COM REATOR DE PARTIDA RÁPIDA - FORNECIMENTO E INSTALAÇÃO. AF_02/2020</v>
          </cell>
          <cell r="D3016" t="str">
            <v>UN</v>
          </cell>
          <cell r="E3016">
            <v>63.45</v>
          </cell>
          <cell r="F3016" t="str">
            <v xml:space="preserve">SINAPI  </v>
          </cell>
        </row>
        <row r="3017">
          <cell r="B3017">
            <v>97584</v>
          </cell>
          <cell r="C3017" t="str">
            <v>LUMINÁRIA TIPO CALHA, DE SOBREPOR, COM 1 LÂMPADA TUBULAR FLUORESCENTE DE 36 W, COM REATOR DE PARTIDA RÁPIDA - FORNECIMENTO E INSTALAÇÃO. AF_02/2020</v>
          </cell>
          <cell r="D3017" t="str">
            <v>UN</v>
          </cell>
          <cell r="E3017">
            <v>87.91</v>
          </cell>
          <cell r="F3017" t="str">
            <v xml:space="preserve">SINAPI  </v>
          </cell>
        </row>
        <row r="3018">
          <cell r="B3018">
            <v>97585</v>
          </cell>
          <cell r="C3018" t="str">
            <v>LUMINÁRIA TIPO CALHA, DE SOBREPOR, COM 2 LÂMPADAS TUBULARES FLUORESCENTES DE 18 W, COM REATOR DE PARTIDA RÁPIDA - FORNECIMENTO E INSTALAÇÃO. AF_02/2020</v>
          </cell>
          <cell r="D3018" t="str">
            <v>UN</v>
          </cell>
          <cell r="E3018">
            <v>84.94</v>
          </cell>
          <cell r="F3018" t="str">
            <v xml:space="preserve">SINAPI  </v>
          </cell>
        </row>
        <row r="3019">
          <cell r="B3019">
            <v>97586</v>
          </cell>
          <cell r="C3019" t="str">
            <v>LUMINÁRIA TIPO CALHA, DE SOBREPOR, COM 2 LÂMPADAS TUBULARES FLUORESCENTES DE 36 W, COM REATOR DE PARTIDA RÁPIDA - FORNECIMENTO E INSTALAÇÃO. AF_02/2020</v>
          </cell>
          <cell r="D3019" t="str">
            <v>UN</v>
          </cell>
          <cell r="E3019">
            <v>114.47</v>
          </cell>
          <cell r="F3019" t="str">
            <v xml:space="preserve">SINAPI  </v>
          </cell>
        </row>
        <row r="3020">
          <cell r="B3020">
            <v>97587</v>
          </cell>
          <cell r="C3020" t="str">
            <v>LUMINÁRIA TIPO CALHA, DE EMBUTIR, COM 2 LÂMPADAS FLUORESCENTES DE 14 W, COM REATOR DE PARTIDA RÁPIDA - FORNECIMENTO E INSTALAÇÃO. AF_02/2020</v>
          </cell>
          <cell r="D3020" t="str">
            <v>UN</v>
          </cell>
          <cell r="E3020">
            <v>206.52</v>
          </cell>
          <cell r="F3020" t="str">
            <v xml:space="preserve">SINAPI  </v>
          </cell>
        </row>
        <row r="3021">
          <cell r="B3021">
            <v>97589</v>
          </cell>
          <cell r="C3021" t="str">
            <v>LUMINÁRIA TIPO PLAFON EM PLÁSTICO, DE SOBREPOR, COM 1 LÂMPADA FLUORESCENTE DE 15 W, SEM REATOR - FORNECIMENTO E INSTALAÇÃO. AF_02/2020</v>
          </cell>
          <cell r="D3021" t="str">
            <v>UN</v>
          </cell>
          <cell r="E3021">
            <v>37.61</v>
          </cell>
          <cell r="F3021" t="str">
            <v xml:space="preserve">SINAPI  </v>
          </cell>
        </row>
        <row r="3022">
          <cell r="B3022">
            <v>97590</v>
          </cell>
          <cell r="C3022" t="str">
            <v>LUMINÁRIA TIPO PLAFON REDONDO COM VIDRO FOSCO, DE SOBREPOR, COM 1 LÂMPADA FLUORESCENTE DE 15 W, SEM REATOR - FORNECIMENTO E INSTALAÇÃO. AF_02/2020</v>
          </cell>
          <cell r="D3022" t="str">
            <v>UN</v>
          </cell>
          <cell r="E3022">
            <v>78.42</v>
          </cell>
          <cell r="F3022" t="str">
            <v xml:space="preserve">SINAPI  </v>
          </cell>
        </row>
        <row r="3023">
          <cell r="B3023">
            <v>97591</v>
          </cell>
          <cell r="C3023" t="str">
            <v>LUMINÁRIA TIPO PLAFON REDONDO COM VIDRO FOSCO, DE SOBREPOR, COM 2 LÂMPADAS FLUORESCENTES DE 15 W, SEM REATOR - FORNECIMENTO E INSTALAÇÃO. AF_02/2020</v>
          </cell>
          <cell r="D3023" t="str">
            <v>UN</v>
          </cell>
          <cell r="E3023">
            <v>105.92</v>
          </cell>
          <cell r="F3023" t="str">
            <v xml:space="preserve">SINAPI  </v>
          </cell>
        </row>
        <row r="3024">
          <cell r="B3024">
            <v>97593</v>
          </cell>
          <cell r="C3024" t="str">
            <v>LUMINÁRIA TIPO SPOT, DE SOBREPOR, COM 1 LÂMPADA FLUORESCENTE DE 15 W, SEM REATOR - FORNECIMENTO E INSTALAÇÃO. AF_02/2020</v>
          </cell>
          <cell r="D3024" t="str">
            <v>UN</v>
          </cell>
          <cell r="E3024">
            <v>109.19</v>
          </cell>
          <cell r="F3024" t="str">
            <v xml:space="preserve">SINAPI  </v>
          </cell>
        </row>
        <row r="3025">
          <cell r="B3025">
            <v>97594</v>
          </cell>
          <cell r="C3025" t="str">
            <v>LUMINÁRIA TIPO SPOT, DE SOBREPOR, COM 2 LÂMPADAS FLUORESCENTES DE 15 W, SEM REATOR - FORNECIMENTO E INSTALAÇÃO. AF_02/2020</v>
          </cell>
          <cell r="D3025" t="str">
            <v>UN</v>
          </cell>
          <cell r="E3025">
            <v>105.7</v>
          </cell>
          <cell r="F3025" t="str">
            <v xml:space="preserve">SINAPI  </v>
          </cell>
        </row>
        <row r="3026">
          <cell r="B3026">
            <v>97595</v>
          </cell>
          <cell r="C3026" t="str">
            <v>SENSOR DE PRESENÇA COM FOTOCÉLULA, FIXAÇÃO EM PAREDE - FORNECIMENTO E INSTALAÇÃO. AF_02/2020</v>
          </cell>
          <cell r="D3026" t="str">
            <v>UN</v>
          </cell>
          <cell r="E3026">
            <v>76.38</v>
          </cell>
          <cell r="F3026" t="str">
            <v xml:space="preserve">SINAPI  </v>
          </cell>
        </row>
        <row r="3027">
          <cell r="B3027">
            <v>97596</v>
          </cell>
          <cell r="C3027" t="str">
            <v>SENSOR DE PRESENÇA SEM FOTOCÉLULA, FIXAÇÃO EM PAREDE - FORNECIMENTO E INSTALAÇÃO. AF_02/2020</v>
          </cell>
          <cell r="D3027" t="str">
            <v>UN</v>
          </cell>
          <cell r="E3027">
            <v>54.33</v>
          </cell>
          <cell r="F3027" t="str">
            <v xml:space="preserve">SINAPI  </v>
          </cell>
        </row>
        <row r="3028">
          <cell r="B3028">
            <v>97597</v>
          </cell>
          <cell r="C3028" t="str">
            <v>SENSOR DE PRESENÇA COM FOTOCÉLULA, FIXAÇÃO EM TETO - FORNECIMENTO E INSTALAÇÃO. AF_02/2020</v>
          </cell>
          <cell r="D3028" t="str">
            <v>UN</v>
          </cell>
          <cell r="E3028">
            <v>52.6</v>
          </cell>
          <cell r="F3028" t="str">
            <v xml:space="preserve">SINAPI  </v>
          </cell>
        </row>
        <row r="3029">
          <cell r="B3029">
            <v>97598</v>
          </cell>
          <cell r="C3029" t="str">
            <v>SENSOR DE PRESENÇA SEM FOTOCÉLULA, FIXAÇÃO EM TETO - FORNECIMENTO E INSTALAÇÃO. AF_02/2020</v>
          </cell>
          <cell r="D3029" t="str">
            <v>UN</v>
          </cell>
          <cell r="E3029">
            <v>49.78</v>
          </cell>
          <cell r="F3029" t="str">
            <v xml:space="preserve">SINAPI  </v>
          </cell>
        </row>
        <row r="3030">
          <cell r="B3030">
            <v>97599</v>
          </cell>
          <cell r="C3030" t="str">
            <v>LUMINÁRIA DE EMERGÊNCIA, COM 30 LÂMPADAS LED DE 2 W, SEM REATOR - FORNECIMENTO E INSTALAÇÃO. AF_02/2020</v>
          </cell>
          <cell r="D3030" t="str">
            <v>UN</v>
          </cell>
          <cell r="E3030">
            <v>30.78</v>
          </cell>
          <cell r="F3030" t="str">
            <v xml:space="preserve">SINAPI  </v>
          </cell>
        </row>
        <row r="3031">
          <cell r="B3031">
            <v>97609</v>
          </cell>
          <cell r="C3031" t="str">
            <v>LÂMPADA COMPACTA DE LED 6 W, BASE E27 - FORNECIMENTO E INSTALAÇÃO. AF_02/2020</v>
          </cell>
          <cell r="D3031" t="str">
            <v>UN</v>
          </cell>
          <cell r="E3031">
            <v>17.14</v>
          </cell>
          <cell r="F3031" t="str">
            <v xml:space="preserve">SINAPI  </v>
          </cell>
        </row>
        <row r="3032">
          <cell r="B3032">
            <v>97610</v>
          </cell>
          <cell r="C3032" t="str">
            <v>LÂMPADA COMPACTA DE LED 10 W, BASE E27 - FORNECIMENTO E INSTALAÇÃO. AF_02/2020</v>
          </cell>
          <cell r="D3032" t="str">
            <v>UN</v>
          </cell>
          <cell r="E3032">
            <v>18.440000000000001</v>
          </cell>
          <cell r="F3032" t="str">
            <v xml:space="preserve">SINAPI  </v>
          </cell>
        </row>
        <row r="3033">
          <cell r="B3033">
            <v>97611</v>
          </cell>
          <cell r="C3033" t="str">
            <v>LÂMPADA COMPACTA FLUORESCENTE DE 15 W, BASE E27 - FORNECIMENTO E INSTALAÇÃO. AF_02/2020</v>
          </cell>
          <cell r="D3033" t="str">
            <v>UN</v>
          </cell>
          <cell r="E3033">
            <v>23.67</v>
          </cell>
          <cell r="F3033" t="str">
            <v xml:space="preserve">SINAPI  </v>
          </cell>
        </row>
        <row r="3034">
          <cell r="B3034">
            <v>97612</v>
          </cell>
          <cell r="C3034" t="str">
            <v>LÂMPADA COMPACTA FLUORESCENTE DE 20 W, BASE E27 - FORNECIMENTO E INSTALAÇÃO. AF_02/2020</v>
          </cell>
          <cell r="D3034" t="str">
            <v>UN</v>
          </cell>
          <cell r="E3034">
            <v>25.8</v>
          </cell>
          <cell r="F3034" t="str">
            <v xml:space="preserve">SINAPI  </v>
          </cell>
        </row>
        <row r="3035">
          <cell r="B3035">
            <v>97613</v>
          </cell>
          <cell r="C3035" t="str">
            <v>LÂMPADA COMPACTA DE VAPOR MERCURIO 125 W, BASE E27 - FORNECIMENTO E INSTALAÇÃO. AF_02/2020</v>
          </cell>
          <cell r="D3035" t="str">
            <v>UN</v>
          </cell>
          <cell r="E3035">
            <v>32.89</v>
          </cell>
          <cell r="F3035" t="str">
            <v xml:space="preserve">SINAPI  </v>
          </cell>
        </row>
        <row r="3036">
          <cell r="B3036">
            <v>97614</v>
          </cell>
          <cell r="C3036" t="str">
            <v>LÂMPADA COMPACTA DE VAPOR METÁLICO OVOIDE 150 W, BASE E27 - FORNECIMENTO E INSTALAÇÃO. AF_02/2020</v>
          </cell>
          <cell r="D3036" t="str">
            <v>UN</v>
          </cell>
          <cell r="E3036">
            <v>58.47</v>
          </cell>
          <cell r="F3036" t="str">
            <v xml:space="preserve">SINAPI  </v>
          </cell>
        </row>
        <row r="3037">
          <cell r="B3037">
            <v>97615</v>
          </cell>
          <cell r="C3037" t="str">
            <v>LÂMPADA TUBULAR FLUORESCENTE T8 DE 16/18 W, BASE G13 - FORNECIMENTO E INSTALAÇÃO. AF_02/2020_P</v>
          </cell>
          <cell r="D3037" t="str">
            <v>UN</v>
          </cell>
          <cell r="E3037">
            <v>44.52</v>
          </cell>
          <cell r="F3037" t="str">
            <v xml:space="preserve">SINAPI  </v>
          </cell>
        </row>
        <row r="3038">
          <cell r="B3038">
            <v>97616</v>
          </cell>
          <cell r="C3038" t="str">
            <v>LÂMPADA TUBULAR FLUORESCENTE T8 DE 32/36 W, BASE G13 - FORNECIMENTO E INSTALAÇÃO. AF_02/2020_P</v>
          </cell>
          <cell r="D3038" t="str">
            <v>UN</v>
          </cell>
          <cell r="E3038">
            <v>50.33</v>
          </cell>
          <cell r="F3038" t="str">
            <v xml:space="preserve">SINAPI  </v>
          </cell>
        </row>
        <row r="3039">
          <cell r="B3039">
            <v>97617</v>
          </cell>
          <cell r="C3039" t="str">
            <v>LÂMPADA TUBULAR FLUORESCENTE T10 DE 20/40 W, BASE G13 - FORNECIMENTO E INSTALAÇÃO. AF_02/2020_P</v>
          </cell>
          <cell r="D3039" t="str">
            <v>UN</v>
          </cell>
          <cell r="E3039">
            <v>50</v>
          </cell>
          <cell r="F3039" t="str">
            <v xml:space="preserve">SINAPI  </v>
          </cell>
        </row>
        <row r="3040">
          <cell r="B3040">
            <v>97618</v>
          </cell>
          <cell r="C3040" t="str">
            <v>LÂMPADA TUBULAR FLUORESCENTE T5 DE 14 W, BASE G13 - FORNECIMENTO E INSTALAÇÃO. AF_02/2020_P</v>
          </cell>
          <cell r="D3040" t="str">
            <v>UN</v>
          </cell>
          <cell r="E3040">
            <v>47.52</v>
          </cell>
          <cell r="F3040" t="str">
            <v xml:space="preserve">SINAPI  </v>
          </cell>
        </row>
        <row r="3041">
          <cell r="B3041">
            <v>100902</v>
          </cell>
          <cell r="C3041" t="str">
            <v>LÂMPADA TUBULAR LED DE 9/10 W, BASE G13 - FORNECIMENTO E INSTALAÇÃO. AF_02/2020_P</v>
          </cell>
          <cell r="D3041" t="str">
            <v>UN</v>
          </cell>
          <cell r="E3041">
            <v>27.57</v>
          </cell>
          <cell r="F3041" t="str">
            <v xml:space="preserve">SINAPI  </v>
          </cell>
        </row>
        <row r="3042">
          <cell r="B3042">
            <v>100903</v>
          </cell>
          <cell r="C3042" t="str">
            <v>LÂMPADA TUBULAR LED DE 18/20 W, BASE G13 - FORNECIMENTO E INSTALAÇÃO. AF_02/2020_P</v>
          </cell>
          <cell r="D3042" t="str">
            <v>UN</v>
          </cell>
          <cell r="E3042">
            <v>33.32</v>
          </cell>
          <cell r="F3042" t="str">
            <v xml:space="preserve">SINAPI  </v>
          </cell>
        </row>
        <row r="3043">
          <cell r="B3043">
            <v>100904</v>
          </cell>
          <cell r="C3043" t="str">
            <v>LUMINÁRIA TIPO CALHA, DE SOBREPOR, COM 1 LÂMPADA TUBULAR FLUORESCENTE DE 20 W, COM REATOR DE PARTIDA CONVENCIONAL - FORNECIMENTO E INSTALAÇÃO. AF_02/2020</v>
          </cell>
          <cell r="D3043" t="str">
            <v>UN</v>
          </cell>
          <cell r="E3043">
            <v>63.45</v>
          </cell>
          <cell r="F3043" t="str">
            <v xml:space="preserve">SINAPI  </v>
          </cell>
        </row>
        <row r="3044">
          <cell r="B3044">
            <v>100905</v>
          </cell>
          <cell r="C3044" t="str">
            <v>LUMINÁRIA DUPLA TIPO CALHA, DE SOBREPOR, COM 4 LÂMPADAS TUBULARES FLUORESCENTES DE 18 W,COM REATORES DE PARTIDA RÁPIDA - FORNECIMENTO E INSTALAÇÃO. AF_02/2020</v>
          </cell>
          <cell r="D3044" t="str">
            <v>UN</v>
          </cell>
          <cell r="E3044">
            <v>169.89</v>
          </cell>
          <cell r="F3044" t="str">
            <v xml:space="preserve">SINAPI  </v>
          </cell>
        </row>
        <row r="3045">
          <cell r="B3045">
            <v>100906</v>
          </cell>
          <cell r="C3045" t="str">
            <v>LUMINÁRIA DUPLA TIPO CALHA, DE SOBREPOR, COM 4 LÂMPADAS TUBULARES FLUORESCENTES DE 36 W, COM REATORES DE PARTIDA RÁPIDA -FORNECIMENTO E INSTALAÇÃO. AF_02/2020</v>
          </cell>
          <cell r="D3045" t="str">
            <v>UN</v>
          </cell>
          <cell r="E3045">
            <v>228.95</v>
          </cell>
          <cell r="F3045" t="str">
            <v xml:space="preserve">SINAPI  </v>
          </cell>
        </row>
        <row r="3046">
          <cell r="B3046">
            <v>100919</v>
          </cell>
          <cell r="C3046" t="str">
            <v>LÂMPADA FLUORESCENTE ESPIRAL BRANCA 45 W, BASE E27 - FORNECIMENTO E INSTALAÇÃO. AF_02/2020</v>
          </cell>
          <cell r="D3046" t="str">
            <v>UN</v>
          </cell>
          <cell r="E3046">
            <v>66.83</v>
          </cell>
          <cell r="F3046" t="str">
            <v xml:space="preserve">SINAPI  </v>
          </cell>
        </row>
        <row r="3047">
          <cell r="B3047">
            <v>100920</v>
          </cell>
          <cell r="C3047" t="str">
            <v>LÂMPADA FLUORESCENTE ESPIRAL BRANCA 65 W, BASE E27 - FORNECIMENTO E INSTALAÇÃO. AF_02/2020</v>
          </cell>
          <cell r="D3047" t="str">
            <v>UN</v>
          </cell>
          <cell r="E3047">
            <v>114.01</v>
          </cell>
          <cell r="F3047" t="str">
            <v xml:space="preserve">SINAPI  </v>
          </cell>
        </row>
        <row r="3048">
          <cell r="B3048">
            <v>100921</v>
          </cell>
          <cell r="C3048" t="str">
            <v>REATOR DE PARTIDA RÁPIDA PARA LÂMPADA FLUORESCENTE 2X40W - FORNECIMENTO E INSTALAÇÃO. AF_02/2020</v>
          </cell>
          <cell r="D3048" t="str">
            <v>UN</v>
          </cell>
          <cell r="E3048">
            <v>51.43</v>
          </cell>
          <cell r="F3048" t="str">
            <v xml:space="preserve">SINAPI  </v>
          </cell>
        </row>
        <row r="3049">
          <cell r="B3049">
            <v>100922</v>
          </cell>
          <cell r="C3049" t="str">
            <v>REATOR DE PARTIDA RÁPIDA PARA LÂMPADA FLUORESCENTE 1X20W - FORNECIMENTO E INSTALAÇÃO. AF_02/2020</v>
          </cell>
          <cell r="D3049" t="str">
            <v>UN</v>
          </cell>
          <cell r="E3049">
            <v>36.79</v>
          </cell>
          <cell r="F3049" t="str">
            <v xml:space="preserve">SINAPI  </v>
          </cell>
        </row>
        <row r="3050">
          <cell r="B3050">
            <v>100923</v>
          </cell>
          <cell r="C3050" t="str">
            <v>REATOR DE PARTIDA RÁPIDA PARA LÂMPADA FLUORESCENTE 1X40W - FORNECIMENTO E INSTALAÇÃO. AF_02/2020</v>
          </cell>
          <cell r="D3050" t="str">
            <v>UN</v>
          </cell>
          <cell r="E3050">
            <v>42.06</v>
          </cell>
          <cell r="F3050" t="str">
            <v xml:space="preserve">SINAPI  </v>
          </cell>
        </row>
        <row r="3051">
          <cell r="B3051">
            <v>103782</v>
          </cell>
          <cell r="C3051" t="str">
            <v>LUMINÁRIA TIPO PLAFON CIRCULAR, DE SOBREPOR, COM LED DE 12/13 W - FORNECIMENTO E INSTALAÇÃO. AF_03/2022</v>
          </cell>
          <cell r="D3051" t="str">
            <v>UN</v>
          </cell>
          <cell r="E3051">
            <v>39.11</v>
          </cell>
          <cell r="F3051" t="str">
            <v xml:space="preserve">SINAPI  </v>
          </cell>
        </row>
        <row r="3052">
          <cell r="B3052">
            <v>101489</v>
          </cell>
          <cell r="C3052" t="str">
            <v>ENTRADA DE ENERGIA ELÉTRICA, AÉREA, MONOFÁSICA, COM CAIXA DE SOBREPOR, CABO DE 10 MM2 E DISJUNTOR DIN 50A (NÃO INCLUSO O POSTE DE CONCRETO). AF_07/2020_P</v>
          </cell>
          <cell r="D3052" t="str">
            <v>UN</v>
          </cell>
          <cell r="E3052">
            <v>1478.6</v>
          </cell>
          <cell r="F3052" t="str">
            <v xml:space="preserve">SINAPI  </v>
          </cell>
        </row>
        <row r="3053">
          <cell r="B3053">
            <v>101490</v>
          </cell>
          <cell r="C3053" t="str">
            <v>ENTRADA DE ENERGIA ELÉTRICA, AÉREA, MONOFÁSICA, COM CAIXA DE SOBREPOR, CABO DE 16 MM2 E DISJUNTOR DIN 50A (NÃO INCLUSO O POSTE DE CONCRETO). AF_07/2020_P</v>
          </cell>
          <cell r="D3053" t="str">
            <v>UN</v>
          </cell>
          <cell r="E3053">
            <v>1571.77</v>
          </cell>
          <cell r="F3053" t="str">
            <v xml:space="preserve">SINAPI  </v>
          </cell>
        </row>
        <row r="3054">
          <cell r="B3054">
            <v>101491</v>
          </cell>
          <cell r="C3054" t="str">
            <v>ENTRADA DE ENERGIA ELÉTRICA, AÉREA, MONOFÁSICA, COM CAIXA DE SOBREPOR, CABO DE 25 MM2 E DISJUNTOR DIN 50A (NÃO INCLUSO O POSTE DE CONCRETO). AF_07/2020_P</v>
          </cell>
          <cell r="D3054" t="str">
            <v>UN</v>
          </cell>
          <cell r="E3054">
            <v>1609.5</v>
          </cell>
          <cell r="F3054" t="str">
            <v xml:space="preserve">SINAPI  </v>
          </cell>
        </row>
        <row r="3055">
          <cell r="B3055">
            <v>101492</v>
          </cell>
          <cell r="C3055" t="str">
            <v>ENTRADA DE ENERGIA ELÉTRICA, AÉREA, MONOFÁSICA, COM CAIXA DE SOBREPOR, CABO DE 35 MM2 E DISJUNTOR DIN 50A (NÃO INCLUSO O POSTE DE CONCRETO). AF_07/2020_P</v>
          </cell>
          <cell r="D3055" t="str">
            <v>UN</v>
          </cell>
          <cell r="E3055">
            <v>1750.32</v>
          </cell>
          <cell r="F3055" t="str">
            <v xml:space="preserve">SINAPI  </v>
          </cell>
        </row>
        <row r="3056">
          <cell r="B3056">
            <v>101493</v>
          </cell>
          <cell r="C3056" t="str">
            <v>ENTRADA DE ENERGIA ELÉTRICA, AÉREA, MONOFÁSICA, COM CAIXA DE EMBUTIR, CABO DE 10 MM2 E DISJUNTOR DIN 50A (NÃO INCLUSO O POSTE DE CONCRETO). AF_07/2020_P</v>
          </cell>
          <cell r="D3056" t="str">
            <v>UN</v>
          </cell>
          <cell r="E3056">
            <v>1464.76</v>
          </cell>
          <cell r="F3056" t="str">
            <v xml:space="preserve">SINAPI  </v>
          </cell>
        </row>
        <row r="3057">
          <cell r="B3057">
            <v>101494</v>
          </cell>
          <cell r="C3057" t="str">
            <v>ENTRADA DE ENERGIA ELÉTRICA, AÉREA, MONOFÁSICA, COM CAIXA DE EMBUTIR, CABO DE 16 MM2 E DISJUNTOR DIN 50A (NÃO INCLUSO O POSTE DE CONCRETO). AF_07/2020_P</v>
          </cell>
          <cell r="D3057" t="str">
            <v>UN</v>
          </cell>
          <cell r="E3057">
            <v>1557.93</v>
          </cell>
          <cell r="F3057" t="str">
            <v xml:space="preserve">SINAPI  </v>
          </cell>
        </row>
        <row r="3058">
          <cell r="B3058">
            <v>101495</v>
          </cell>
          <cell r="C3058" t="str">
            <v>ENTRADA DE ENERGIA ELÉTRICA, AÉREA, MONOFÁSICA, COM CAIXA DE EMBUTIR, CABO DE 25 MM2 E DISJUNTOR DIN 50A (NÃO INCLUSO O POSTE DE CONCRETO). AF_07/2020_P</v>
          </cell>
          <cell r="D3058" t="str">
            <v>UN</v>
          </cell>
          <cell r="E3058">
            <v>1595.66</v>
          </cell>
          <cell r="F3058" t="str">
            <v xml:space="preserve">SINAPI  </v>
          </cell>
        </row>
        <row r="3059">
          <cell r="B3059">
            <v>101496</v>
          </cell>
          <cell r="C3059" t="str">
            <v>ENTRADA DE ENERGIA ELÉTRICA, AÉREA, MONOFÁSICA, COM CAIXA DE EMBUTIR, CABO DE 35 MM2 E DISJUNTOR DIN 50A (NÃO INCLUSO O POSTE DE CONCRETO). AF_07/2020_P</v>
          </cell>
          <cell r="D3059" t="str">
            <v>UN</v>
          </cell>
          <cell r="E3059">
            <v>1736.48</v>
          </cell>
          <cell r="F3059" t="str">
            <v xml:space="preserve">SINAPI  </v>
          </cell>
        </row>
        <row r="3060">
          <cell r="B3060">
            <v>101497</v>
          </cell>
          <cell r="C3060" t="str">
            <v>ENTRADA DE ENERGIA ELÉTRICA, AÉREA, BIFÁSICA, COM CAIXA DE SOBREPOR, CABO DE 10 MM2 E DISJUNTOR DIN 50A (NÃO INCLUSO O POSTE DE CONCRETO). AF_07/2020_P</v>
          </cell>
          <cell r="D3060" t="str">
            <v>UN</v>
          </cell>
          <cell r="E3060">
            <v>1750.89</v>
          </cell>
          <cell r="F3060" t="str">
            <v xml:space="preserve">SINAPI  </v>
          </cell>
        </row>
        <row r="3061">
          <cell r="B3061">
            <v>101498</v>
          </cell>
          <cell r="C3061" t="str">
            <v>ENTRADA DE ENERGIA ELÉTRICA, AÉREA, BIFÁSICA, COM CAIXA DE SOBREPOR, CABO DE 16 MM2 E DISJUNTOR DIN 50A (NÃO INCLUSO O POSTE DE CONCRETO). AF_07/2020_P</v>
          </cell>
          <cell r="D3061" t="str">
            <v>UN</v>
          </cell>
          <cell r="E3061">
            <v>1891.92</v>
          </cell>
          <cell r="F3061" t="str">
            <v xml:space="preserve">SINAPI  </v>
          </cell>
        </row>
        <row r="3062">
          <cell r="B3062">
            <v>101499</v>
          </cell>
          <cell r="C3062" t="str">
            <v>ENTRADA DE ENERGIA ELÉTRICA, AÉREA, BIFÁSICA, COM CAIXA DE SOBREPOR, CABO DE 25 MM2 E DISJUNTOR DIN 50A (NÃO INCLUSO O POSTE DE CONCRETO). AF_07/2020_P</v>
          </cell>
          <cell r="D3062" t="str">
            <v>UN</v>
          </cell>
          <cell r="E3062">
            <v>1949.03</v>
          </cell>
          <cell r="F3062" t="str">
            <v xml:space="preserve">SINAPI  </v>
          </cell>
        </row>
        <row r="3063">
          <cell r="B3063">
            <v>101500</v>
          </cell>
          <cell r="C3063" t="str">
            <v>ENTRADA DE ENERGIA ELÉTRICA, AÉREA, BIFÁSICA, COM CAIXA DE SOBREPOR, CABO DE 35 MM2 E DISJUNTOR DIN 50A (NÃO INCLUSO O POSTE DE CONCRETO). AF_07/2020_P</v>
          </cell>
          <cell r="D3063" t="str">
            <v>UN</v>
          </cell>
          <cell r="E3063">
            <v>2146.1799999999998</v>
          </cell>
          <cell r="F3063" t="str">
            <v xml:space="preserve">SINAPI  </v>
          </cell>
        </row>
        <row r="3064">
          <cell r="B3064">
            <v>101501</v>
          </cell>
          <cell r="C3064" t="str">
            <v>ENTRADA DE ENERGIA ELÉTRICA, AÉREA, BIFÁSICA, COM CAIXA DE EMBUTIR, CABO DE 10 MM2 E DISJUNTOR DIN 50A (NÃO INCLUSO O POSTE DE CONCRETO). AF_07/2020_P</v>
          </cell>
          <cell r="D3064" t="str">
            <v>UN</v>
          </cell>
          <cell r="E3064">
            <v>1744.86</v>
          </cell>
          <cell r="F3064" t="str">
            <v xml:space="preserve">SINAPI  </v>
          </cell>
        </row>
        <row r="3065">
          <cell r="B3065">
            <v>101502</v>
          </cell>
          <cell r="C3065" t="str">
            <v>ENTRADA DE ENERGIA ELÉTRICA, AÉREA, BIFÁSICA, COM CAIXA DE EMBUTIR, CABO DE 16 MM2 E DISJUNTOR DIN 50A (NÃO INCLUSO O POSTE DE CONCRETO). AF_07/2020_P</v>
          </cell>
          <cell r="D3065" t="str">
            <v>UN</v>
          </cell>
          <cell r="E3065">
            <v>1885.89</v>
          </cell>
          <cell r="F3065" t="str">
            <v xml:space="preserve">SINAPI  </v>
          </cell>
        </row>
        <row r="3066">
          <cell r="B3066">
            <v>101503</v>
          </cell>
          <cell r="C3066" t="str">
            <v>ENTRADA DE ENERGIA ELÉTRICA, AÉREA, BIFÁSICA, COM CAIXA DE EMBUTIR, CABO DE 25 MM2 E DISJUNTOR DIN 50A (NÃO INCLUSO O POSTE DE CONCRETO). AF_07/2020_P</v>
          </cell>
          <cell r="D3066" t="str">
            <v>UN</v>
          </cell>
          <cell r="E3066">
            <v>1943</v>
          </cell>
          <cell r="F3066" t="str">
            <v xml:space="preserve">SINAPI  </v>
          </cell>
        </row>
        <row r="3067">
          <cell r="B3067">
            <v>101504</v>
          </cell>
          <cell r="C3067" t="str">
            <v>ENTRADA DE ENERGIA ELÉTRICA, AÉREA, BIFÁSICA, COM CAIXA DE EMBUTIR, CABO DE 35 MM2 E DISJUNTOR DIN 50A (NÃO INCLUSO O POSTE DE CONCRETO). AF_07/2020_P</v>
          </cell>
          <cell r="D3067" t="str">
            <v>UN</v>
          </cell>
          <cell r="E3067">
            <v>2140.15</v>
          </cell>
          <cell r="F3067" t="str">
            <v xml:space="preserve">SINAPI  </v>
          </cell>
        </row>
        <row r="3068">
          <cell r="B3068">
            <v>101505</v>
          </cell>
          <cell r="C3068" t="str">
            <v>ENTRADA DE ENERGIA ELÉTRICA, AÉREA, TRIFÁSICA, COM CAIXA DE SOBREPOR, CABO DE 10 MM2 E DISJUNTOR DIN 50A (NÃO INCLUSO O POSTE DE CONCRETO). AF_07/2020_P</v>
          </cell>
          <cell r="D3068" t="str">
            <v>UN</v>
          </cell>
          <cell r="E3068">
            <v>1866.85</v>
          </cell>
          <cell r="F3068" t="str">
            <v xml:space="preserve">SINAPI  </v>
          </cell>
        </row>
        <row r="3069">
          <cell r="B3069">
            <v>101506</v>
          </cell>
          <cell r="C3069" t="str">
            <v>ENTRADA DE ENERGIA ELÉTRICA, AÉREA, TRIFÁSICA, COM CAIXA DE SOBREPOR, CABO DE 16 MM2 E DISJUNTOR DIN 50A (NÃO INCLUSO O POSTE DE CONCRETO). AF_07/2020_P</v>
          </cell>
          <cell r="D3069" t="str">
            <v>UN</v>
          </cell>
          <cell r="E3069">
            <v>2054.89</v>
          </cell>
          <cell r="F3069" t="str">
            <v xml:space="preserve">SINAPI  </v>
          </cell>
        </row>
        <row r="3070">
          <cell r="B3070">
            <v>101507</v>
          </cell>
          <cell r="C3070" t="str">
            <v>ENTRADA DE ENERGIA ELÉTRICA, AÉREA, TRIFÁSICA, COM CAIXA DE SOBREPOR, CABO DE 25 MM2 E DISJUNTOR DIN 50A (NÃO INCLUSO O POSTE DE CONCRETO). AF_07/2020_P</v>
          </cell>
          <cell r="D3070" t="str">
            <v>UN</v>
          </cell>
          <cell r="E3070">
            <v>2131.0300000000002</v>
          </cell>
          <cell r="F3070" t="str">
            <v xml:space="preserve">SINAPI  </v>
          </cell>
        </row>
        <row r="3071">
          <cell r="B3071">
            <v>101508</v>
          </cell>
          <cell r="C3071" t="str">
            <v>ENTRADA DE ENERGIA ELÉTRICA, AÉREA, TRIFÁSICA, COM CAIXA DE SOBREPOR, CABO DE 35 MM2 E DISJUNTOR DIN 50A (NÃO INCLUSO O POSTE DE CONCRETO). AF_07/2020_P</v>
          </cell>
          <cell r="D3071" t="str">
            <v>UN</v>
          </cell>
          <cell r="E3071">
            <v>2383.52</v>
          </cell>
          <cell r="F3071" t="str">
            <v xml:space="preserve">SINAPI  </v>
          </cell>
        </row>
        <row r="3072">
          <cell r="B3072">
            <v>101509</v>
          </cell>
          <cell r="C3072" t="str">
            <v>ENTRADA DE ENERGIA ELÉTRICA, AÉREA, TRIFÁSICA, COM CAIXA DE EMBUTIR, CABO DE 10 MM2 E DISJUNTOR DIN 50A (NÃO INCLUSO O POSTE DE CONCRETO). AF_07/2020</v>
          </cell>
          <cell r="D3072" t="str">
            <v>UN</v>
          </cell>
          <cell r="E3072">
            <v>1975.95</v>
          </cell>
          <cell r="F3072" t="str">
            <v xml:space="preserve">SINAPI  </v>
          </cell>
        </row>
        <row r="3073">
          <cell r="B3073">
            <v>101510</v>
          </cell>
          <cell r="C3073" t="str">
            <v>ENTRADA DE ENERGIA ELÉTRICA, AÉREA, TRIFÁSICA, COM CAIXA DE EMBUTIR, CABO DE 16 MM2 E DISJUNTOR DIN 50A (NÃO INCLUSO O POSTE DE CONCRETO). AF_07/2020</v>
          </cell>
          <cell r="D3073" t="str">
            <v>UN</v>
          </cell>
          <cell r="E3073">
            <v>2163.9899999999998</v>
          </cell>
          <cell r="F3073" t="str">
            <v xml:space="preserve">SINAPI  </v>
          </cell>
        </row>
        <row r="3074">
          <cell r="B3074">
            <v>101511</v>
          </cell>
          <cell r="C3074" t="str">
            <v>ENTRADA DE ENERGIA ELÉTRICA, AÉREA, TRIFÁSICA, COM CAIXA DE EMBUTIR, CABO DE 25 MM2 E DISJUNTOR DIN 50A (NÃO INCLUSO O POSTE DE CONCRETO). AF_07/2020</v>
          </cell>
          <cell r="D3074" t="str">
            <v>UN</v>
          </cell>
          <cell r="E3074">
            <v>2240.13</v>
          </cell>
          <cell r="F3074" t="str">
            <v xml:space="preserve">SINAPI  </v>
          </cell>
        </row>
        <row r="3075">
          <cell r="B3075">
            <v>101512</v>
          </cell>
          <cell r="C3075" t="str">
            <v>ENTRADA DE ENERGIA ELÉTRICA, AÉREA, TRIFÁSICA, COM CAIXA DE EMBUTIR, CABO DE 35 MM2 E DISJUNTOR DIN 50A (NÃO INCLUSO O POSTE DE CONCRETO). AF_07/2020</v>
          </cell>
          <cell r="D3075" t="str">
            <v>UN</v>
          </cell>
          <cell r="E3075">
            <v>2492.62</v>
          </cell>
          <cell r="F3075" t="str">
            <v xml:space="preserve">SINAPI  </v>
          </cell>
        </row>
        <row r="3076">
          <cell r="B3076">
            <v>101513</v>
          </cell>
          <cell r="C3076" t="str">
            <v>ENTRADA DE ENERGIA ELÉTRICA, SUBTERRÂNEA, MONOFÁSICA, COM CAIXA DE SOBREPOR, CABO DE 10 MM2 E DISJUNTOR DIN 50A (NÃO INCLUSA MURETA DE ALVENARIA). AF_07/2020_P</v>
          </cell>
          <cell r="D3076" t="str">
            <v>UN</v>
          </cell>
          <cell r="E3076">
            <v>850.08</v>
          </cell>
          <cell r="F3076" t="str">
            <v xml:space="preserve">SINAPI  </v>
          </cell>
        </row>
        <row r="3077">
          <cell r="B3077">
            <v>101514</v>
          </cell>
          <cell r="C3077" t="str">
            <v>ENTRADA DE ENERGIA ELÉTRICA, SUBTERRÂNEA, MONOFÁSICA, COM CAIXA DE SOBREPOR, CABO DE 16 MM2 E DISJUNTOR DIN 50A (NÃO INCLUSA MURETA DE ALVENARIA). AF_07/2020_P</v>
          </cell>
          <cell r="D3077" t="str">
            <v>UN</v>
          </cell>
          <cell r="E3077">
            <v>961.89</v>
          </cell>
          <cell r="F3077" t="str">
            <v xml:space="preserve">SINAPI  </v>
          </cell>
        </row>
        <row r="3078">
          <cell r="B3078">
            <v>101515</v>
          </cell>
          <cell r="C3078" t="str">
            <v>ENTRADA DE ENERGIA ELÉTRICA, SUBTERRÂNEA, MONOFÁSICA, COM CAIXA DE SOBREPOR, CABO DE 25 MM2 E DISJUNTOR DIN 50A (NÃO INCLUSA MURETA DE ALVENARIA). AF_07/2020_P</v>
          </cell>
          <cell r="D3078" t="str">
            <v>UN</v>
          </cell>
          <cell r="E3078">
            <v>1007.16</v>
          </cell>
          <cell r="F3078" t="str">
            <v xml:space="preserve">SINAPI  </v>
          </cell>
        </row>
        <row r="3079">
          <cell r="B3079">
            <v>101516</v>
          </cell>
          <cell r="C3079" t="str">
            <v>ENTRADA DE ENERGIA ELÉTRICA, SUBTERRÂNEA, MONOFÁSICA, COM CAIXA DE SOBREPOR, CABO DE 35 MM2 E DISJUNTOR DIN 50A (NÃO INCLUSA MURETA DE ALVENARIA). AF_07/2020_P</v>
          </cell>
          <cell r="D3079" t="str">
            <v>UN</v>
          </cell>
          <cell r="E3079">
            <v>1138.77</v>
          </cell>
          <cell r="F3079" t="str">
            <v xml:space="preserve">SINAPI  </v>
          </cell>
        </row>
        <row r="3080">
          <cell r="B3080">
            <v>101517</v>
          </cell>
          <cell r="C3080" t="str">
            <v>ENTRADA DE ENERGIA ELÉTRICA, SUBTERRÂNEA, MONOFÁSICA, COM CAIXA DE EMBUTIR, CABO DE 10 MM2 E DISJUNTOR DIN 50A (NÃO INCLUSA MURETA DE ALVENARIA). AF_07/2020_P</v>
          </cell>
          <cell r="D3080" t="str">
            <v>UN</v>
          </cell>
          <cell r="E3080">
            <v>836.24</v>
          </cell>
          <cell r="F3080" t="str">
            <v xml:space="preserve">SINAPI  </v>
          </cell>
        </row>
        <row r="3081">
          <cell r="B3081">
            <v>101518</v>
          </cell>
          <cell r="C3081" t="str">
            <v>ENTRADA DE ENERGIA ELÉTRICA, SUBTERRÂNEA, MONOFÁSICA, COM CAIXA DE EMBUTIR, CABO DE 16 MM2 E DISJUNTOR DIN 50A (NÃO INCLUSA MURETA DE ALVENARIA). AF_07/2020_P</v>
          </cell>
          <cell r="D3081" t="str">
            <v>UN</v>
          </cell>
          <cell r="E3081">
            <v>948.05</v>
          </cell>
          <cell r="F3081" t="str">
            <v xml:space="preserve">SINAPI  </v>
          </cell>
        </row>
        <row r="3082">
          <cell r="B3082">
            <v>101519</v>
          </cell>
          <cell r="C3082" t="str">
            <v>ENTRADA DE ENERGIA ELÉTRICA, SUBTERRÂNEA, MONOFÁSICA, COM CAIXA DE EMBUTIR, CABO DE 25 MM2 E DISJUNTOR DIN 50A (NÃO INCLUSA MURETA DE ALVENARIA). AF_07/2020_P</v>
          </cell>
          <cell r="D3082" t="str">
            <v>UN</v>
          </cell>
          <cell r="E3082">
            <v>993.32</v>
          </cell>
          <cell r="F3082" t="str">
            <v xml:space="preserve">SINAPI  </v>
          </cell>
        </row>
        <row r="3083">
          <cell r="B3083">
            <v>101520</v>
          </cell>
          <cell r="C3083" t="str">
            <v>ENTRADA DE ENERGIA ELÉTRICA, SUBTERRÂNEA, MONOFÁSICA, COM CAIXA DE EMBUTIR, CABO DE 35 MM2 E DISJUNTOR DIN 50A (NÃO INCLUSA MURETA DE ALVENARIA). AF_07/2020_P</v>
          </cell>
          <cell r="D3083" t="str">
            <v>UN</v>
          </cell>
          <cell r="E3083">
            <v>1124.93</v>
          </cell>
          <cell r="F3083" t="str">
            <v xml:space="preserve">SINAPI  </v>
          </cell>
        </row>
        <row r="3084">
          <cell r="B3084">
            <v>101521</v>
          </cell>
          <cell r="C3084" t="str">
            <v>ENTRADA DE ENERGIA ELÉTRICA, SUBTERRÂNEA, BIFÁSICA, COM CAIXA DE SOBREPOR, CABO DE 10 MM2 E DISJUNTOR DIN 50A (NÃO INCLUSA MURETA DE ALVENARIA). AF_07/2020_P</v>
          </cell>
          <cell r="D3084" t="str">
            <v>UN</v>
          </cell>
          <cell r="E3084">
            <v>1137.75</v>
          </cell>
          <cell r="F3084" t="str">
            <v xml:space="preserve">SINAPI  </v>
          </cell>
        </row>
        <row r="3085">
          <cell r="B3085">
            <v>101522</v>
          </cell>
          <cell r="C3085" t="str">
            <v>ENTRADA DE ENERGIA ELÉTRICA, SUBTERRÂNEA, BIFÁSICA, COM CAIXA DE SOBREPOR, CABO DE 16 MM2 E DISJUNTOR DIN 50A (NÃO INCLUSA MURETA DE ALVENARIA). AF_07/2020_P</v>
          </cell>
          <cell r="D3085" t="str">
            <v>UN</v>
          </cell>
          <cell r="E3085">
            <v>1305.46</v>
          </cell>
          <cell r="F3085" t="str">
            <v xml:space="preserve">SINAPI  </v>
          </cell>
        </row>
        <row r="3086">
          <cell r="B3086">
            <v>101523</v>
          </cell>
          <cell r="C3086" t="str">
            <v>ENTRADA DE ENERGIA ELÉTRICA, SUBTERRÂNEA, BIFÁSICA, COM CAIXA DE SOBREPOR, CABO DE 25 MM2 E DISJUNTOR DIN 50A (NÃO INCLUSA MURETA DE ALVENARIA). AF_07/2020_P</v>
          </cell>
          <cell r="D3086" t="str">
            <v>UN</v>
          </cell>
          <cell r="E3086">
            <v>1373.37</v>
          </cell>
          <cell r="F3086" t="str">
            <v xml:space="preserve">SINAPI  </v>
          </cell>
        </row>
        <row r="3087">
          <cell r="B3087">
            <v>101524</v>
          </cell>
          <cell r="C3087" t="str">
            <v>ENTRADA DE ENERGIA ELÉTRICA, SUBTERRÂNEA, BIFÁSICA, COM CAIXA DE SOBREPOR, CABO DE 35 MM2 E DISJUNTOR DIN 50A (NÃO INCLUSA MURETA DE ALVENARIA). AF_07/2020_P</v>
          </cell>
          <cell r="D3087" t="str">
            <v>UN</v>
          </cell>
          <cell r="E3087">
            <v>1570.78</v>
          </cell>
          <cell r="F3087" t="str">
            <v xml:space="preserve">SINAPI  </v>
          </cell>
        </row>
        <row r="3088">
          <cell r="B3088">
            <v>101525</v>
          </cell>
          <cell r="C3088" t="str">
            <v>ENTRADA DE ENERGIA ELÉTRICA, SUBTERRÂNEA, BIFÁSICA, COM CAIXA DE EMBUTIR, CABO DE 10 MM2 E DISJUNTOR DIN 50A (NÃO INCLUSA MURETA DE ALVENARIA). AF_07/2020_P</v>
          </cell>
          <cell r="D3088" t="str">
            <v>UN</v>
          </cell>
          <cell r="E3088">
            <v>1131.71</v>
          </cell>
          <cell r="F3088" t="str">
            <v xml:space="preserve">SINAPI  </v>
          </cell>
        </row>
        <row r="3089">
          <cell r="B3089">
            <v>101526</v>
          </cell>
          <cell r="C3089" t="str">
            <v>ENTRADA DE ENERGIA ELÉTRICA, SUBTERRÂNEA, BIFÁSICA, COM CAIXA DE EMBUTIR, CABO DE 16 MM2 E DISJUNTOR DIN 50A (NÃO INCLUSA MURETA DE ALVENARIA). AF_07/2020_P</v>
          </cell>
          <cell r="D3089" t="str">
            <v>UN</v>
          </cell>
          <cell r="E3089">
            <v>1299.42</v>
          </cell>
          <cell r="F3089" t="str">
            <v xml:space="preserve">SINAPI  </v>
          </cell>
        </row>
        <row r="3090">
          <cell r="B3090">
            <v>101527</v>
          </cell>
          <cell r="C3090" t="str">
            <v>ENTRADA DE ENERGIA ELÉTRICA, SUBTERRÂNEA, BIFÁSICA, COM CAIXA DE EMBUTIR, CABO DE 25 MM2 E DISJUNTOR DIN 50A (NÃO INCLUSA MURETA DE ALVENARIA). AF_07/2020_P</v>
          </cell>
          <cell r="D3090" t="str">
            <v>UN</v>
          </cell>
          <cell r="E3090">
            <v>1367.33</v>
          </cell>
          <cell r="F3090" t="str">
            <v xml:space="preserve">SINAPI  </v>
          </cell>
        </row>
        <row r="3091">
          <cell r="B3091">
            <v>101528</v>
          </cell>
          <cell r="C3091" t="str">
            <v>ENTRADA DE ENERGIA ELÉTRICA, SUBTERRÂNEA, BIFÁSICA, COM CAIXA DE EMBUTIR, CABO DE 35 MM2 E DISJUNTOR DIN 50A (NÃO INCLUSA MURETA DE ALVENARIA). AF_07/2020_P</v>
          </cell>
          <cell r="D3091" t="str">
            <v>UN</v>
          </cell>
          <cell r="E3091">
            <v>1564.74</v>
          </cell>
          <cell r="F3091" t="str">
            <v xml:space="preserve">SINAPI  </v>
          </cell>
        </row>
        <row r="3092">
          <cell r="B3092">
            <v>101529</v>
          </cell>
          <cell r="C3092" t="str">
            <v>ENTRADA DE ENERGIA ELÉTRICA, SUBTERRÂNEA, TRIFÁSICA, COM CAIXA DE SOBREPOR, CABO DE 10 MM2 E DISJUNTOR DIN 50A (NÃO INCLUSA MURETA DE ALVENARIA). AF_07/2020_P</v>
          </cell>
          <cell r="D3092" t="str">
            <v>UN</v>
          </cell>
          <cell r="E3092">
            <v>1270.7</v>
          </cell>
          <cell r="F3092" t="str">
            <v xml:space="preserve">SINAPI  </v>
          </cell>
        </row>
        <row r="3093">
          <cell r="B3093">
            <v>101530</v>
          </cell>
          <cell r="C3093" t="str">
            <v>ENTRADA DE ENERGIA ELÉTRICA, SUBTERRÂNEA, TRIFÁSICA, COM CAIXA DE SOBREPOR, CABO DE 16 MM2 E DISJUNTOR DIN 50A (NÃO INCLUSA MURETA DE ALVENARIA). AF_07/2020_P</v>
          </cell>
          <cell r="D3093" t="str">
            <v>UN</v>
          </cell>
          <cell r="E3093">
            <v>1494.31</v>
          </cell>
          <cell r="F3093" t="str">
            <v xml:space="preserve">SINAPI  </v>
          </cell>
        </row>
        <row r="3094">
          <cell r="B3094">
            <v>101531</v>
          </cell>
          <cell r="C3094" t="str">
            <v>ENTRADA DE ENERGIA ELÉTRICA, SUBTERRÂNEA, TRIFÁSICA, COM CAIXA DE SOBREPOR, CABO DE 25 MM2 E DISJUNTOR DIN 50A (NÃO INCLUSA MURETA DE ALVENARIA). AF_07/2020_P</v>
          </cell>
          <cell r="D3094" t="str">
            <v>UN</v>
          </cell>
          <cell r="E3094">
            <v>1584.86</v>
          </cell>
          <cell r="F3094" t="str">
            <v xml:space="preserve">SINAPI  </v>
          </cell>
        </row>
        <row r="3095">
          <cell r="B3095">
            <v>101532</v>
          </cell>
          <cell r="C3095" t="str">
            <v>ENTRADA DE ENERGIA ELÉTRICA, SUBTERRÂNEA, TRIFÁSICA, COM CAIXA DE SOBREPOR, CABO DE 35 MM2 E DISJUNTOR DIN 50A (NÃO INCLUSA MURETA DE ALVENARIA). AF_07/2020_P</v>
          </cell>
          <cell r="D3095" t="str">
            <v>UN</v>
          </cell>
          <cell r="E3095">
            <v>1848.07</v>
          </cell>
          <cell r="F3095" t="str">
            <v xml:space="preserve">SINAPI  </v>
          </cell>
        </row>
        <row r="3096">
          <cell r="B3096">
            <v>101533</v>
          </cell>
          <cell r="C3096" t="str">
            <v>ENTRADA DE ENERGIA ELÉTRICA, SUBTERRÂNEA, TRIFÁSICA, COM CAIXA DE EMBUTIR, CABO DE 10 MM2 E DISJUNTOR DIN 50A (NÃO INCLUSA MURETA DE ALVENARIA). AF_07/2020</v>
          </cell>
          <cell r="D3096" t="str">
            <v>UN</v>
          </cell>
          <cell r="E3096">
            <v>1379.79</v>
          </cell>
          <cell r="F3096" t="str">
            <v xml:space="preserve">SINAPI  </v>
          </cell>
        </row>
        <row r="3097">
          <cell r="B3097">
            <v>101534</v>
          </cell>
          <cell r="C3097" t="str">
            <v>ENTRADA DE ENERGIA ELÉTRICA, SUBTERRÂNEA, TRIFÁSICA, COM CAIXA DE EMBUTIR, CABO DE 16 MM2 E DISJUNTOR DIN 50A (NÃO INCLUSA MURETA DE ALVENARIA). AF_07/2020</v>
          </cell>
          <cell r="D3097" t="str">
            <v>UN</v>
          </cell>
          <cell r="E3097">
            <v>1603.4</v>
          </cell>
          <cell r="F3097" t="str">
            <v xml:space="preserve">SINAPI  </v>
          </cell>
        </row>
        <row r="3098">
          <cell r="B3098">
            <v>101535</v>
          </cell>
          <cell r="C3098" t="str">
            <v>ENTRADA DE ENERGIA ELÉTRICA, SUBTERRÂNEA, TRIFÁSICA, COM CAIXA DE EMBUTIR, CABO DE 25 MM2 E DISJUNTOR DIN 50A (NÃO INCLUSA MURETA DE ALVENARIA). AF_07/2020</v>
          </cell>
          <cell r="D3098" t="str">
            <v>UN</v>
          </cell>
          <cell r="E3098">
            <v>1693.95</v>
          </cell>
          <cell r="F3098" t="str">
            <v xml:space="preserve">SINAPI  </v>
          </cell>
        </row>
        <row r="3099">
          <cell r="B3099">
            <v>101536</v>
          </cell>
          <cell r="C3099" t="str">
            <v>ENTRADA DE ENERGIA ELÉTRICA, SUBTERRÂNEA, TRIFÁSICA, COM CAIXA DE EMBUTIR, CABO DE 35 MM2 E DISJUNTOR DIN 50A (NÃO INCLUSA MURETA DE ALVENARIA). AF_07/2020</v>
          </cell>
          <cell r="D3099" t="str">
            <v>UN</v>
          </cell>
          <cell r="E3099">
            <v>1957.16</v>
          </cell>
          <cell r="F3099" t="str">
            <v xml:space="preserve">SINAPI  </v>
          </cell>
        </row>
        <row r="3100">
          <cell r="B3100">
            <v>101537</v>
          </cell>
          <cell r="C3100" t="str">
            <v>APARELHO SINALIZADOR DE SAÍDA DE GARAGEM, COM CÉLULA FOTOELÉTRICA - FORNECIMENTO E INSTALAÇÃO. AF_07/2020</v>
          </cell>
          <cell r="D3100" t="str">
            <v>UN</v>
          </cell>
          <cell r="E3100">
            <v>145.47999999999999</v>
          </cell>
          <cell r="F3100" t="str">
            <v xml:space="preserve">SINAPI  </v>
          </cell>
        </row>
        <row r="3101">
          <cell r="B3101">
            <v>101538</v>
          </cell>
          <cell r="C3101" t="str">
            <v>ARMAÇÃO SECUNDÁRIA, COM 1 ESTRIBO E 1 ISOLADOR - FORNECIMENTO E INSTALAÇÃO. AF_07/2020</v>
          </cell>
          <cell r="D3101" t="str">
            <v>UN</v>
          </cell>
          <cell r="E3101">
            <v>61.53</v>
          </cell>
          <cell r="F3101" t="str">
            <v xml:space="preserve">SINAPI  </v>
          </cell>
        </row>
        <row r="3102">
          <cell r="B3102">
            <v>101539</v>
          </cell>
          <cell r="C3102" t="str">
            <v>ARMAÇÃO SECUNDÁRIA, COM 2 ESTRIBOS E 2 ISOLADORES - FORNECIMENTO E INSTALAÇÃO. AF_07/2020</v>
          </cell>
          <cell r="D3102" t="str">
            <v>UN</v>
          </cell>
          <cell r="E3102">
            <v>98.57</v>
          </cell>
          <cell r="F3102" t="str">
            <v xml:space="preserve">SINAPI  </v>
          </cell>
        </row>
        <row r="3103">
          <cell r="B3103">
            <v>101540</v>
          </cell>
          <cell r="C3103" t="str">
            <v>ARMAÇÃO SECUNDÁRIA, COM 3 ESTRIBOS E 3 ISOLADORES - FORNECIMENTO E INSTALAÇÃO. AF_07/2020</v>
          </cell>
          <cell r="D3103" t="str">
            <v>UN</v>
          </cell>
          <cell r="E3103">
            <v>169.64</v>
          </cell>
          <cell r="F3103" t="str">
            <v xml:space="preserve">SINAPI  </v>
          </cell>
        </row>
        <row r="3104">
          <cell r="B3104">
            <v>101541</v>
          </cell>
          <cell r="C3104" t="str">
            <v>ARMAÇÃO SECUNDÁRIA, COM 4 ESTRIBOS E 4 ISOLADORES - FORNECIMENTO E INSTALAÇÃO. AF_07/2020</v>
          </cell>
          <cell r="D3104" t="str">
            <v>UN</v>
          </cell>
          <cell r="E3104">
            <v>220.45</v>
          </cell>
          <cell r="F3104" t="str">
            <v xml:space="preserve">SINAPI  </v>
          </cell>
        </row>
        <row r="3105">
          <cell r="B3105">
            <v>101542</v>
          </cell>
          <cell r="C3105" t="str">
            <v>ARMAÇÃO SECUNDÁRIA, COM 1 ESTRIBO, SEM ISOLADOR - FORNECIMENTO E INSTALAÇÃO. AF_07/2020</v>
          </cell>
          <cell r="D3105" t="str">
            <v>UN</v>
          </cell>
          <cell r="E3105">
            <v>45.5</v>
          </cell>
          <cell r="F3105" t="str">
            <v xml:space="preserve">SINAPI  </v>
          </cell>
        </row>
        <row r="3106">
          <cell r="B3106">
            <v>101543</v>
          </cell>
          <cell r="C3106" t="str">
            <v>ARMAÇÃO SECUNDÁRIA, COM 2 ESTRIBOS, SEM ISOLADOR - FORNECIMENTO E INSTALAÇÃO. AF_07/2020</v>
          </cell>
          <cell r="D3106" t="str">
            <v>UN</v>
          </cell>
          <cell r="E3106">
            <v>79.16</v>
          </cell>
          <cell r="F3106" t="str">
            <v xml:space="preserve">SINAPI  </v>
          </cell>
        </row>
        <row r="3107">
          <cell r="B3107">
            <v>101544</v>
          </cell>
          <cell r="C3107" t="str">
            <v>ARMAÇÃO SECUNDÁRIA, COM 3 ESTRIBOS, SEM ISOLADOR - FORNECIMENTO E INSTALAÇÃO. AF_07/2020</v>
          </cell>
          <cell r="D3107" t="str">
            <v>UN</v>
          </cell>
          <cell r="E3107">
            <v>128.19</v>
          </cell>
          <cell r="F3107" t="str">
            <v xml:space="preserve">SINAPI  </v>
          </cell>
        </row>
        <row r="3108">
          <cell r="B3108">
            <v>101545</v>
          </cell>
          <cell r="C3108" t="str">
            <v>ARMAÇÃO SECUNDÁRIA, COM 4 ESTRIBOS, SEM ISOLADOR - FORNECIMENTO E INSTALAÇÃO. AF_07/2020</v>
          </cell>
          <cell r="D3108" t="str">
            <v>UN</v>
          </cell>
          <cell r="E3108">
            <v>188.78</v>
          </cell>
          <cell r="F3108" t="str">
            <v xml:space="preserve">SINAPI  </v>
          </cell>
        </row>
        <row r="3109">
          <cell r="B3109">
            <v>101546</v>
          </cell>
          <cell r="C3109" t="str">
            <v>ISOLADOR, TIPO PINO, PARA TENSÃO 15 KV - FORNECIMENTO E INSTALAÇÃO. AF_07/2020</v>
          </cell>
          <cell r="D3109" t="str">
            <v>UN</v>
          </cell>
          <cell r="E3109">
            <v>31.67</v>
          </cell>
          <cell r="F3109" t="str">
            <v xml:space="preserve">SINAPI  </v>
          </cell>
        </row>
        <row r="3110">
          <cell r="B3110">
            <v>101547</v>
          </cell>
          <cell r="C3110" t="str">
            <v>ISOLADOR, TIPO DISCO, PARA TENSÃO 15 KV - FORNECIMENTO E INSTALAÇÃO. AF_07/2020</v>
          </cell>
          <cell r="D3110" t="str">
            <v>UN</v>
          </cell>
          <cell r="E3110">
            <v>99.68</v>
          </cell>
          <cell r="F3110" t="str">
            <v xml:space="preserve">SINAPI  </v>
          </cell>
        </row>
        <row r="3111">
          <cell r="B3111">
            <v>101548</v>
          </cell>
          <cell r="C3111" t="str">
            <v>ISOLADOR, TIPO ROLDANA, PARA BAIXA TENSÃO - FORNECIMENTO E INSTALAÇÃO. AF_07/2020</v>
          </cell>
          <cell r="D3111" t="str">
            <v>UN</v>
          </cell>
          <cell r="E3111">
            <v>7.68</v>
          </cell>
          <cell r="F3111" t="str">
            <v xml:space="preserve">SINAPI  </v>
          </cell>
        </row>
        <row r="3112">
          <cell r="B3112">
            <v>101549</v>
          </cell>
          <cell r="C3112" t="str">
            <v>GRAMPO PARALELO METÁLICO, PARA REDES AÉREAS DE DISTRIBUIÇÃO DE ENERGIA ELÉTRICA DE BAIXA TENSÃO - FORNECIMENTO E INSTALAÇÃO. AF_07/2020</v>
          </cell>
          <cell r="D3112" t="str">
            <v>UN</v>
          </cell>
          <cell r="E3112">
            <v>22.27</v>
          </cell>
          <cell r="F3112" t="str">
            <v xml:space="preserve">SINAPI  </v>
          </cell>
        </row>
        <row r="3113">
          <cell r="B3113">
            <v>101553</v>
          </cell>
          <cell r="C3113" t="str">
            <v>ALÇA PREFORMADA DE DISTRIBUIÇÃO, EM  AÇO GALVANIZADO, AWG 1 - FORNECIMENTO E INSTALAÇÃO. AF_07/2020</v>
          </cell>
          <cell r="D3113" t="str">
            <v>UN</v>
          </cell>
          <cell r="E3113">
            <v>21.77</v>
          </cell>
          <cell r="F3113" t="str">
            <v xml:space="preserve">SINAPI  </v>
          </cell>
        </row>
        <row r="3114">
          <cell r="B3114">
            <v>101554</v>
          </cell>
          <cell r="C3114" t="str">
            <v>ALÇA PREFORMADA DE DISTRIBUIÇÃO, EM  AÇO GALVANIZADO, AWG 2 - FORNECIMENTO E INSTALAÇÃO. AF_07/2020</v>
          </cell>
          <cell r="D3114" t="str">
            <v>UN</v>
          </cell>
          <cell r="E3114">
            <v>14.82</v>
          </cell>
          <cell r="F3114" t="str">
            <v xml:space="preserve">SINAPI  </v>
          </cell>
        </row>
        <row r="3115">
          <cell r="B3115">
            <v>101555</v>
          </cell>
          <cell r="C3115" t="str">
            <v>ALÇA PREFORMADA DE DISTRIBUIÇÃO, EM  AÇO GALVANIZADO, AWG 4 - FORNECIMENTO E INSTALAÇÃO. AF_07/2020</v>
          </cell>
          <cell r="D3115" t="str">
            <v>UN</v>
          </cell>
          <cell r="E3115">
            <v>8.48</v>
          </cell>
          <cell r="F3115" t="str">
            <v xml:space="preserve">SINAPI  </v>
          </cell>
        </row>
        <row r="3116">
          <cell r="B3116">
            <v>101556</v>
          </cell>
          <cell r="C3116" t="str">
            <v>ALÇA PREFORMADA DE DISTRIBUIÇÃO, EM  AÇO GALVANIZADO, AWG 6 - FORNECIMENTO E INSTALAÇÃO. AF_07/2020</v>
          </cell>
          <cell r="D3116" t="str">
            <v>UN</v>
          </cell>
          <cell r="E3116">
            <v>7.47</v>
          </cell>
          <cell r="F3116" t="str">
            <v xml:space="preserve">SINAPI  </v>
          </cell>
        </row>
        <row r="3117">
          <cell r="B3117">
            <v>101560</v>
          </cell>
          <cell r="C3117" t="str">
            <v>CABO DE COBRE FLEXÍVEL ISOLADO, 10 MM², 0,6/1,0 KV, PARA REDE AÉREA DE DISTRIBUIÇÃO DE ENERGIA ELÉTRICA DE BAIXA TENSÃO - FORNECIMENTO E INSTALAÇÃO. AF_07/2020</v>
          </cell>
          <cell r="D3117" t="str">
            <v>M</v>
          </cell>
          <cell r="E3117">
            <v>11.18</v>
          </cell>
          <cell r="F3117" t="str">
            <v xml:space="preserve">SINAPI  </v>
          </cell>
        </row>
        <row r="3118">
          <cell r="B3118">
            <v>101561</v>
          </cell>
          <cell r="C3118" t="str">
            <v>CABO DE COBRE FLEXÍVEL ISOLADO, 16 MM², 0,6/1,0 KV, PARA REDE AÉREA DE DISTRIBUIÇÃO DE ENERGIA ELÉTRICA DE BAIXA TENSÃO - FORNECIMENTO E INSTALAÇÃO. AF_07/2020</v>
          </cell>
          <cell r="D3118" t="str">
            <v>M</v>
          </cell>
          <cell r="E3118">
            <v>17.11</v>
          </cell>
          <cell r="F3118" t="str">
            <v xml:space="preserve">SINAPI  </v>
          </cell>
        </row>
        <row r="3119">
          <cell r="B3119">
            <v>101562</v>
          </cell>
          <cell r="C3119" t="str">
            <v>CABO DE COBRE FLEXÍVEL ISOLADO, 25 MM², 0,6/1,0 KV, PARA REDE AÉREA DE DISTRIBUIÇÃO DE ENERGIA ELÉTRICA DE BAIXA TENSÃO - FORNECIMENTO E INSTALAÇÃO. AF_07/2020</v>
          </cell>
          <cell r="D3119" t="str">
            <v>M</v>
          </cell>
          <cell r="E3119">
            <v>26.03</v>
          </cell>
          <cell r="F3119" t="str">
            <v xml:space="preserve">SINAPI  </v>
          </cell>
        </row>
        <row r="3120">
          <cell r="B3120">
            <v>101563</v>
          </cell>
          <cell r="C3120" t="str">
            <v>CABO DE COBRE FLEXÍVEL ISOLADO, 35 MM², 0,6/1,0 KV, PARA REDE AÉREA DE DISTRIBUIÇÃO DE ENERGIA ELÉTRICA DE BAIXA TENSÃO - FORNECIMENTO E INSTALAÇÃO. AF_07/2020</v>
          </cell>
          <cell r="D3120" t="str">
            <v>M</v>
          </cell>
          <cell r="E3120">
            <v>35.840000000000003</v>
          </cell>
          <cell r="F3120" t="str">
            <v xml:space="preserve">SINAPI  </v>
          </cell>
        </row>
        <row r="3121">
          <cell r="B3121">
            <v>101564</v>
          </cell>
          <cell r="C3121" t="str">
            <v>CABO DE COBRE FLEXÍVEL ISOLADO, 50 MM², 0,6/1,0 KV, PARA REDE AÉREA DE DISTRIBUIÇÃO DE ENERGIA ELÉTRICA DE BAIXA TENSÃO - FORNECIMENTO E INSTALAÇÃO. AF_07/2020</v>
          </cell>
          <cell r="D3121" t="str">
            <v>M</v>
          </cell>
          <cell r="E3121">
            <v>51.06</v>
          </cell>
          <cell r="F3121" t="str">
            <v xml:space="preserve">SINAPI  </v>
          </cell>
        </row>
        <row r="3122">
          <cell r="B3122">
            <v>101565</v>
          </cell>
          <cell r="C3122" t="str">
            <v>CABO DE COBRE FLEXÍVEL ISOLADO, 70 MM², 0,6/1,0 KV, PARA REDE AÉREA DE DISTRIBUIÇÃO DE ENERGIA ELÉTRICA DE BAIXA TENSÃO - FORNECIMENTO E INSTALAÇÃO. AF_07/2020</v>
          </cell>
          <cell r="D3122" t="str">
            <v>M</v>
          </cell>
          <cell r="E3122">
            <v>70.709999999999994</v>
          </cell>
          <cell r="F3122" t="str">
            <v xml:space="preserve">SINAPI  </v>
          </cell>
        </row>
        <row r="3123">
          <cell r="B3123">
            <v>101567</v>
          </cell>
          <cell r="C3123" t="str">
            <v>CABO DE COBRE FLEXÍVEL ISOLADO, 95 MM², 0,6/1,0 KV, PARA REDE AÉREA DE DISTRIBUIÇÃO DE ENERGIA ELÉTRICA DE BAIXA TENSÃO - FORNECIMENTO E INSTALAÇÃO. AF_07/2020</v>
          </cell>
          <cell r="D3123" t="str">
            <v>M</v>
          </cell>
          <cell r="E3123">
            <v>93.91</v>
          </cell>
          <cell r="F3123" t="str">
            <v xml:space="preserve">SINAPI  </v>
          </cell>
        </row>
        <row r="3124">
          <cell r="B3124">
            <v>101568</v>
          </cell>
          <cell r="C3124" t="str">
            <v>CABO DE COBRE FLEXÍVEL ISOLADO, 120 MM², 0,6/1,0 KV, PARA REDE AÉREA DE DISTRIBUIÇÃO DE ENERGIA ELÉTRICA DE BAIXA TENSÃO - FORNECIMENTO E INSTALAÇÃO. AF_07/2020</v>
          </cell>
          <cell r="D3124" t="str">
            <v>M</v>
          </cell>
          <cell r="E3124">
            <v>122.23</v>
          </cell>
          <cell r="F3124" t="str">
            <v xml:space="preserve">SINAPI  </v>
          </cell>
        </row>
        <row r="3125">
          <cell r="B3125">
            <v>101626</v>
          </cell>
          <cell r="C3125" t="str">
            <v>REATOR PARA LÂMPADA VAPOR DE MERCÚRIO 400 W, USO EXTERNO - FORNECIMENTO E INSTALAÇÃO. AF_08/2020</v>
          </cell>
          <cell r="D3125" t="str">
            <v>UN</v>
          </cell>
          <cell r="E3125">
            <v>122.52</v>
          </cell>
          <cell r="F3125" t="str">
            <v xml:space="preserve">SINAPI  </v>
          </cell>
        </row>
        <row r="3126">
          <cell r="B3126">
            <v>101627</v>
          </cell>
          <cell r="C3126" t="str">
            <v>REATOR PARA LÂMPADA VAPOR DE SÓDIO 250 W, USO EXTERNO - FORNECIMENTO E INSTALAÇÃO. AF_08/2020</v>
          </cell>
          <cell r="D3126" t="str">
            <v>UN</v>
          </cell>
          <cell r="E3126">
            <v>189.39</v>
          </cell>
          <cell r="F3126" t="str">
            <v xml:space="preserve">SINAPI  </v>
          </cell>
        </row>
        <row r="3127">
          <cell r="B3127">
            <v>101628</v>
          </cell>
          <cell r="C3127" t="str">
            <v>REATOR PARA LÂMPADA VAPOR DE MERCÚRIO 125 W, USO EXTERNO - FORNECIMENTO E INSTALAÇÃO. AF_08/2020</v>
          </cell>
          <cell r="D3127" t="str">
            <v>UN</v>
          </cell>
          <cell r="E3127">
            <v>91.58</v>
          </cell>
          <cell r="F3127" t="str">
            <v xml:space="preserve">SINAPI  </v>
          </cell>
        </row>
        <row r="3128">
          <cell r="B3128">
            <v>101629</v>
          </cell>
          <cell r="C3128" t="str">
            <v>REATOR PARA LÂMPADA VAPOR DE MERCÚRIO 250 W, USO EXTERNO - FORNECIMENTO E INSTALAÇÃO. AF_08/2020</v>
          </cell>
          <cell r="D3128" t="str">
            <v>UN</v>
          </cell>
          <cell r="E3128">
            <v>107.52</v>
          </cell>
          <cell r="F3128" t="str">
            <v xml:space="preserve">SINAPI  </v>
          </cell>
        </row>
        <row r="3129">
          <cell r="B3129">
            <v>101630</v>
          </cell>
          <cell r="C3129" t="str">
            <v>SUBSTITUIÇÃO DE REATOR PARA ILUMINAÇÃO PÚBLICA (NÃO INCLUI FORNECIMENTO). AF_08/2020</v>
          </cell>
          <cell r="D3129" t="str">
            <v>UN</v>
          </cell>
          <cell r="E3129">
            <v>87.5</v>
          </cell>
          <cell r="F3129" t="str">
            <v xml:space="preserve">SINAPI  </v>
          </cell>
        </row>
        <row r="3130">
          <cell r="B3130">
            <v>101631</v>
          </cell>
          <cell r="C3130" t="str">
            <v>IGNITOR PARA PARTIDA LÂMPADA VAPOR SÓDIO / VAPOR METÁLICO ATÉ 400 W - FORNECIMENTO E INSTALAÇÃO. AF_08/2020</v>
          </cell>
          <cell r="D3130" t="str">
            <v>UN</v>
          </cell>
          <cell r="E3130">
            <v>23.27</v>
          </cell>
          <cell r="F3130" t="str">
            <v xml:space="preserve">SINAPI  </v>
          </cell>
        </row>
        <row r="3131">
          <cell r="B3131">
            <v>101632</v>
          </cell>
          <cell r="C3131" t="str">
            <v>RELÉ FOTOELÉTRICO PARA COMANDO DE ILUMINAÇÃO EXTERNA 1000 W - FORNECIMENTO E INSTALAÇÃO. AF_08/2020</v>
          </cell>
          <cell r="D3131" t="str">
            <v>UN</v>
          </cell>
          <cell r="E3131">
            <v>27.07</v>
          </cell>
          <cell r="F3131" t="str">
            <v xml:space="preserve">SINAPI  </v>
          </cell>
        </row>
        <row r="3132">
          <cell r="B3132">
            <v>101633</v>
          </cell>
          <cell r="C3132" t="str">
            <v>SUBSTITUIÇÃO DE RELÉ FOTOELÉTRICO PARA COMANDO DE ILUMINAÇÃO EXTERNA 1000 W - FORNECIMENTO E INSTALAÇÃO. AF_08/2020</v>
          </cell>
          <cell r="D3132" t="str">
            <v>UN</v>
          </cell>
          <cell r="E3132">
            <v>103.04</v>
          </cell>
          <cell r="F3132" t="str">
            <v xml:space="preserve">SINAPI  </v>
          </cell>
        </row>
        <row r="3133">
          <cell r="B3133">
            <v>101636</v>
          </cell>
          <cell r="C3133" t="str">
            <v>BRAÇO PARA ILUMINAÇÃO PÚBLICA, EM TUBO DE AÇO GALVANIZADO, COMPRIMENTO DE 1,50 M, PARA FIXAÇÃO EM POSTE DE CONCRETO - FORNECIMENTO E INSTALAÇÃO. AF_08/2020</v>
          </cell>
          <cell r="D3133" t="str">
            <v>UN</v>
          </cell>
          <cell r="E3133">
            <v>150.80000000000001</v>
          </cell>
          <cell r="F3133" t="str">
            <v xml:space="preserve">SINAPI  </v>
          </cell>
        </row>
        <row r="3134">
          <cell r="B3134">
            <v>101637</v>
          </cell>
          <cell r="C3134" t="str">
            <v>BRAÇO PARA ILUMINAÇÃO PÚBLICA, EM TUBO DE AÇO GALVANIZADO, COMPRIMENTO DE 1,50 M, PARA FIXAÇÃO EM POSTE METÁLICO - FORNECIMENTO E INSTALAÇÃO. AF_08/2020</v>
          </cell>
          <cell r="D3134" t="str">
            <v>UN</v>
          </cell>
          <cell r="E3134">
            <v>143.97999999999999</v>
          </cell>
          <cell r="F3134" t="str">
            <v xml:space="preserve">SINAPI  </v>
          </cell>
        </row>
        <row r="3135">
          <cell r="B3135">
            <v>101640</v>
          </cell>
          <cell r="C3135" t="str">
            <v>LÂMPADA VAPOR METÁLICO 400 W - FORNECIMENTO E INSTALAÇÃO. AF_08/2020</v>
          </cell>
          <cell r="D3135" t="str">
            <v>UN</v>
          </cell>
          <cell r="E3135">
            <v>98.9</v>
          </cell>
          <cell r="F3135" t="str">
            <v xml:space="preserve">SINAPI  </v>
          </cell>
        </row>
        <row r="3136">
          <cell r="B3136">
            <v>101641</v>
          </cell>
          <cell r="C3136" t="str">
            <v>LÂMPADA VAPOR METÁLICO 150 W - FORNECIMENTO E INSTALAÇÃO. AF_08/2020</v>
          </cell>
          <cell r="D3136" t="str">
            <v>UN</v>
          </cell>
          <cell r="E3136">
            <v>51.13</v>
          </cell>
          <cell r="F3136" t="str">
            <v xml:space="preserve">SINAPI  </v>
          </cell>
        </row>
        <row r="3137">
          <cell r="B3137">
            <v>101642</v>
          </cell>
          <cell r="C3137" t="str">
            <v>LÂMPADA VAPOR DE MERCÚRIO 125 W - FORNECIMENTO E INSTALAÇÃO. AF_08/2020</v>
          </cell>
          <cell r="D3137" t="str">
            <v>UN</v>
          </cell>
          <cell r="E3137">
            <v>25.55</v>
          </cell>
          <cell r="F3137" t="str">
            <v xml:space="preserve">SINAPI  </v>
          </cell>
        </row>
        <row r="3138">
          <cell r="B3138">
            <v>101643</v>
          </cell>
          <cell r="C3138" t="str">
            <v>LÂMPADA VAPOR DE MERCÚRIO 250 W - FORNECIMENTO E INSTALAÇÃO. AF_08/2020</v>
          </cell>
          <cell r="D3138" t="str">
            <v>UN</v>
          </cell>
          <cell r="E3138">
            <v>44.6</v>
          </cell>
          <cell r="F3138" t="str">
            <v xml:space="preserve">SINAPI  </v>
          </cell>
        </row>
        <row r="3139">
          <cell r="B3139">
            <v>101644</v>
          </cell>
          <cell r="C3139" t="str">
            <v>LÂMPADA VAPOR DE MERCÚRIO 400 W - FORNECIMENTO E INSTALAÇÃO. AF_08/2020</v>
          </cell>
          <cell r="D3139" t="str">
            <v>UN</v>
          </cell>
          <cell r="E3139">
            <v>60.43</v>
          </cell>
          <cell r="F3139" t="str">
            <v xml:space="preserve">SINAPI  </v>
          </cell>
        </row>
        <row r="3140">
          <cell r="B3140">
            <v>101645</v>
          </cell>
          <cell r="C3140" t="str">
            <v>LÂMPADA MISTA 160 W - FORNECIMENTO E INSTALAÇÃO. AF_08/2020</v>
          </cell>
          <cell r="D3140" t="str">
            <v>UN</v>
          </cell>
          <cell r="E3140">
            <v>28.5</v>
          </cell>
          <cell r="F3140" t="str">
            <v xml:space="preserve">SINAPI  </v>
          </cell>
        </row>
        <row r="3141">
          <cell r="B3141">
            <v>101646</v>
          </cell>
          <cell r="C3141" t="str">
            <v>LÂMPADA MISTA 250 W - FORNECIMENTO E INSTALAÇÃO. AF_08/2020</v>
          </cell>
          <cell r="D3141" t="str">
            <v>UN</v>
          </cell>
          <cell r="E3141">
            <v>37.909999999999997</v>
          </cell>
          <cell r="F3141" t="str">
            <v xml:space="preserve">SINAPI  </v>
          </cell>
        </row>
        <row r="3142">
          <cell r="B3142">
            <v>101647</v>
          </cell>
          <cell r="C3142" t="str">
            <v>LÂMPADA MISTA 500 W - FORNECIMENTO E INSTALAÇÃO. AF_08/2020</v>
          </cell>
          <cell r="D3142" t="str">
            <v>UN</v>
          </cell>
          <cell r="E3142">
            <v>69.8</v>
          </cell>
          <cell r="F3142" t="str">
            <v xml:space="preserve">SINAPI  </v>
          </cell>
        </row>
        <row r="3143">
          <cell r="B3143">
            <v>101648</v>
          </cell>
          <cell r="C3143" t="str">
            <v>LÂMPADA VAPOR DE SÓDIO 150 W - FORNECIMENTO E INSTALAÇÃO. AF_08/2020</v>
          </cell>
          <cell r="D3143" t="str">
            <v>UN</v>
          </cell>
          <cell r="E3143">
            <v>53.94</v>
          </cell>
          <cell r="F3143" t="str">
            <v xml:space="preserve">SINAPI  </v>
          </cell>
        </row>
        <row r="3144">
          <cell r="B3144">
            <v>101649</v>
          </cell>
          <cell r="C3144" t="str">
            <v>LÂMPADA VAPOR DE SÓDIO 250 W - FORNECIMENTO E INSTALAÇÃO. AF_08/2020</v>
          </cell>
          <cell r="D3144" t="str">
            <v>UN</v>
          </cell>
          <cell r="E3144">
            <v>62.19</v>
          </cell>
          <cell r="F3144" t="str">
            <v xml:space="preserve">SINAPI  </v>
          </cell>
        </row>
        <row r="3145">
          <cell r="B3145">
            <v>101650</v>
          </cell>
          <cell r="C3145" t="str">
            <v>LÂMPADA VAPOR DE SÓDIO 400 W - FORNECIMENTO E INSTALAÇÃO. AF_08/2020</v>
          </cell>
          <cell r="D3145" t="str">
            <v>UN</v>
          </cell>
          <cell r="E3145">
            <v>72.31</v>
          </cell>
          <cell r="F3145" t="str">
            <v xml:space="preserve">SINAPI  </v>
          </cell>
        </row>
        <row r="3146">
          <cell r="B3146">
            <v>101651</v>
          </cell>
          <cell r="C3146" t="str">
            <v>SUBSTITUIÇÃO DE LÂMPADA PARA ILUMINAÇÃO PÚBLICA (NÃO INCLUI FORNECIMENTO). AF_08/2020</v>
          </cell>
          <cell r="D3146" t="str">
            <v>UN</v>
          </cell>
          <cell r="E3146">
            <v>77.8</v>
          </cell>
          <cell r="F3146" t="str">
            <v xml:space="preserve">SINAPI  </v>
          </cell>
        </row>
        <row r="3147">
          <cell r="B3147">
            <v>101652</v>
          </cell>
          <cell r="C3147" t="str">
            <v>LUMINÁRIA FECHADA, PARA ILUMINAÇÃO PÚBLICA, PARA LÂMPADA DE VAPOR - FORNECIMENTO E INSTALAÇÃO (EXCLUSIVE LÂMPADA E REATOR). AF_08/2020</v>
          </cell>
          <cell r="D3147" t="str">
            <v>UN</v>
          </cell>
          <cell r="E3147">
            <v>398.86</v>
          </cell>
          <cell r="F3147" t="str">
            <v xml:space="preserve">SINAPI  </v>
          </cell>
        </row>
        <row r="3148">
          <cell r="B3148">
            <v>101653</v>
          </cell>
          <cell r="C3148" t="str">
            <v>LUMINÁRIA ABERTA PARA ILUMINAÇÃO PÚBLICA, PARA LÂMPADA VAPOR DE MERCÚRIO ATÉ 400 W E MISTA ATÉ 500 W, COM BRAÇO EM TUBO DE AÇO GALV 1", COMPRIMENTO DE 1,50 M, PARA POSTE DE CONCRETO - FORNECIMENTO E INSTALAÇÃO (EXCLUSIVE LÂMPADA E REATOR). AF_08/2020</v>
          </cell>
          <cell r="D3148" t="str">
            <v>UN</v>
          </cell>
          <cell r="E3148">
            <v>248.42</v>
          </cell>
          <cell r="F3148" t="str">
            <v xml:space="preserve">SINAPI  </v>
          </cell>
        </row>
        <row r="3149">
          <cell r="B3149">
            <v>101654</v>
          </cell>
          <cell r="C3149" t="str">
            <v>LUMINÁRIA DE LED PARA ILUMINAÇÃO PÚBLICA, DE 33 W ATÉ 50 W - FORNECIMENTO E INSTALAÇÃO. AF_08/2020</v>
          </cell>
          <cell r="D3149" t="str">
            <v>UN</v>
          </cell>
          <cell r="E3149">
            <v>340.99</v>
          </cell>
          <cell r="F3149" t="str">
            <v xml:space="preserve">SINAPI  </v>
          </cell>
        </row>
        <row r="3150">
          <cell r="B3150">
            <v>101655</v>
          </cell>
          <cell r="C3150" t="str">
            <v>LUMINÁRIA DE LED PARA ILUMINAÇÃO PÚBLICA, DE 51 W ATÉ 67 W - FORNECIMENTO E INSTALAÇÃO. AF_08/2020</v>
          </cell>
          <cell r="D3150" t="str">
            <v>UN</v>
          </cell>
          <cell r="E3150">
            <v>556.64</v>
          </cell>
          <cell r="F3150" t="str">
            <v xml:space="preserve">SINAPI  </v>
          </cell>
        </row>
        <row r="3151">
          <cell r="B3151">
            <v>101656</v>
          </cell>
          <cell r="C3151" t="str">
            <v>LUMINÁRIA DE LED PARA ILUMINAÇÃO PÚBLICA, DE 68 W ATÉ 97 W - FORNECIMENTO E INSTALAÇÃO. AF_08/2020</v>
          </cell>
          <cell r="D3151" t="str">
            <v>UN</v>
          </cell>
          <cell r="E3151">
            <v>606.99</v>
          </cell>
          <cell r="F3151" t="str">
            <v xml:space="preserve">SINAPI  </v>
          </cell>
        </row>
        <row r="3152">
          <cell r="B3152">
            <v>101657</v>
          </cell>
          <cell r="C3152" t="str">
            <v>LUMINÁRIA DE LED PARA ILUMINAÇÃO PÚBLICA, DE 98 W ATÉ 137 W - FORNECIMENTO E INSTALAÇÃO. AF_08/2020</v>
          </cell>
          <cell r="D3152" t="str">
            <v>UN</v>
          </cell>
          <cell r="E3152">
            <v>714.24</v>
          </cell>
          <cell r="F3152" t="str">
            <v xml:space="preserve">SINAPI  </v>
          </cell>
        </row>
        <row r="3153">
          <cell r="B3153">
            <v>101658</v>
          </cell>
          <cell r="C3153" t="str">
            <v>LUMINÁRIA DE LED PARA ILUMINAÇÃO PÚBLICA, DE 138 W ATÉ 180 W - FORNECIMENTO E INSTALAÇÃO. AF_08/2020</v>
          </cell>
          <cell r="D3153" t="str">
            <v>UN</v>
          </cell>
          <cell r="E3153">
            <v>934.78</v>
          </cell>
          <cell r="F3153" t="str">
            <v xml:space="preserve">SINAPI  </v>
          </cell>
        </row>
        <row r="3154">
          <cell r="B3154">
            <v>101659</v>
          </cell>
          <cell r="C3154" t="str">
            <v>LUMINÁRIA DE LED PARA ILUMINAÇÃO PÚBLICA, DE 181 W ATÉ 239 W - FORNECIMENTO E INSTALAÇÃO. AF_08/2020</v>
          </cell>
          <cell r="D3154" t="str">
            <v>UN</v>
          </cell>
          <cell r="E3154">
            <v>1071.94</v>
          </cell>
          <cell r="F3154" t="str">
            <v xml:space="preserve">SINAPI  </v>
          </cell>
        </row>
        <row r="3155">
          <cell r="B3155">
            <v>101660</v>
          </cell>
          <cell r="C3155" t="str">
            <v>LUMINÁRIA DE LED PARA ILUMINAÇÃO PÚBLICA, DE 240 W ATÉ 350 W - FORNECIMENTO E INSTALAÇÃO. AF_08/2020</v>
          </cell>
          <cell r="D3155" t="str">
            <v>UN</v>
          </cell>
          <cell r="E3155">
            <v>1719.45</v>
          </cell>
          <cell r="F3155" t="str">
            <v xml:space="preserve">SINAPI  </v>
          </cell>
        </row>
        <row r="3156">
          <cell r="B3156">
            <v>101661</v>
          </cell>
          <cell r="C3156" t="str">
            <v>SUBSTITUIÇÃO DE LUMINÁRIA DE VAPOR DE MERCÚRIO/VAPOR DE SÓDIO POR LUMINÁRIA DE LED PARA ILUMINAÇÃO PÚBLICA (NÃO INCLUI FORNECIMENTO). AF_08/2020</v>
          </cell>
          <cell r="D3156" t="str">
            <v>UN</v>
          </cell>
          <cell r="E3156">
            <v>121.61</v>
          </cell>
          <cell r="F3156" t="str">
            <v xml:space="preserve">SINAPI  </v>
          </cell>
        </row>
        <row r="3157">
          <cell r="B3157">
            <v>101662</v>
          </cell>
          <cell r="C3157" t="str">
            <v>LUMINÁRIA FECHADA PARA ILUMINAÇÃO PÚBLICA, COM REATOR DE PARTIDA RÁPIDA, COM LÂMPADA VAPOR DE MERCÚRIO 250 W - FORNECIMENTO E INSTALAÇÃO. AF_08/2020</v>
          </cell>
          <cell r="D3157" t="str">
            <v>UN</v>
          </cell>
          <cell r="E3157">
            <v>550.99</v>
          </cell>
          <cell r="F3157" t="str">
            <v xml:space="preserve">SINAPI  </v>
          </cell>
        </row>
        <row r="3158">
          <cell r="B3158">
            <v>101663</v>
          </cell>
          <cell r="C3158" t="str">
            <v>ABRAÇADEIRA DE FIXAÇÃO DE BRAÇOS DE LUMINÁRIAS DE 2" - FORNECIMENTO E INSTALAÇÃO. AF_08/2020</v>
          </cell>
          <cell r="D3158" t="str">
            <v>UN</v>
          </cell>
          <cell r="E3158">
            <v>25.8</v>
          </cell>
          <cell r="F3158" t="str">
            <v xml:space="preserve">SINAPI  </v>
          </cell>
        </row>
        <row r="3159">
          <cell r="B3159">
            <v>101664</v>
          </cell>
          <cell r="C3159" t="str">
            <v>ABRAÇADEIRA DE FIXAÇÃO DE BRAÇOS DE LUMINÁRIAS DE 3" - FORNECIMENTO E INSTALAÇÃO. AF_08/2020</v>
          </cell>
          <cell r="D3159" t="str">
            <v>UN</v>
          </cell>
          <cell r="E3159">
            <v>27.19</v>
          </cell>
          <cell r="F3159" t="str">
            <v xml:space="preserve">SINAPI  </v>
          </cell>
        </row>
        <row r="3160">
          <cell r="B3160">
            <v>101665</v>
          </cell>
          <cell r="C3160" t="str">
            <v>ABRAÇADEIRA DE FIXAÇÃO DE BRAÇOS DE LUMINÁRIAS DE 4" - FORNECIMENTO E INSTALAÇÃO. AF_08/2020</v>
          </cell>
          <cell r="D3160" t="str">
            <v>UN</v>
          </cell>
          <cell r="E3160">
            <v>33.18</v>
          </cell>
          <cell r="F3160" t="str">
            <v xml:space="preserve">SINAPI  </v>
          </cell>
        </row>
        <row r="3161">
          <cell r="B3161">
            <v>101666</v>
          </cell>
          <cell r="C3161" t="str">
            <v>REFLETOR RETANGULAR FECHADO, COM LÂMPADA VAPOR METÁLICO 400 W - FORNECIMENTO E INSTALAÇÃO. AF_08/2020</v>
          </cell>
          <cell r="D3161" t="str">
            <v>UN</v>
          </cell>
          <cell r="E3161">
            <v>317.44</v>
          </cell>
          <cell r="F3161" t="str">
            <v xml:space="preserve">SINAPI  </v>
          </cell>
        </row>
        <row r="3162">
          <cell r="B3162">
            <v>102085</v>
          </cell>
          <cell r="C3162" t="str">
            <v>LUMINÁRIA ESTANQUE COM PROTEÇÃO CONTRA ÁGUA, POEIRA OU IMPACTOS - FORNECIMENTO E INSTALAÇÃO. AF_08/2020</v>
          </cell>
          <cell r="D3162" t="str">
            <v>UN</v>
          </cell>
          <cell r="E3162">
            <v>146.80000000000001</v>
          </cell>
          <cell r="F3162" t="str">
            <v xml:space="preserve">SINAPI  </v>
          </cell>
        </row>
        <row r="3163">
          <cell r="B3163">
            <v>100578</v>
          </cell>
          <cell r="C3163" t="str">
            <v>ASSENTAMENTO DE POSTE DE CONCRETO COM COMPRIMENTO NOMINAL DE 9 M, CARGA NOMINAL MENOR OU IGUAL A 1000 DAN, ENGASTAMENTO SIMPLES COM 1,5 M DE SOLO (NÃO INCLUI FORNECIMENTO). AF_11/2019</v>
          </cell>
          <cell r="D3163" t="str">
            <v>UN</v>
          </cell>
          <cell r="E3163">
            <v>511.79</v>
          </cell>
          <cell r="F3163" t="str">
            <v xml:space="preserve">SINAPI  </v>
          </cell>
        </row>
        <row r="3164">
          <cell r="B3164">
            <v>100579</v>
          </cell>
          <cell r="C3164" t="str">
            <v>ASSENTAMENTO DE POSTE DE CONCRETO COM COMPRIMENTO NOMINAL DE 10 M, CARGA NOMINAL MENOR OU IGUAL A 1000 DAN, ENGASTAMENTO SIMPLES COM 1,6 M DE SOLO (NÃO INCLUI FORNECIMENTO). AF_11/2019</v>
          </cell>
          <cell r="D3164" t="str">
            <v>UN</v>
          </cell>
          <cell r="E3164">
            <v>561.94000000000005</v>
          </cell>
          <cell r="F3164" t="str">
            <v xml:space="preserve">SINAPI  </v>
          </cell>
        </row>
        <row r="3165">
          <cell r="B3165">
            <v>100580</v>
          </cell>
          <cell r="C3165" t="str">
            <v>ASSENTAMENTO DE POSTE DE CONCRETO COM COMPRIMENTO NOMINAL DE 10 M, CARGA NOMINAL MAIOR QUE 1000 DAN, ENGASTAMENTO SIMPLES COM 1,6 M DE SOLO (NÃO INCLUI FORNECIMENTO). AF_11/2019</v>
          </cell>
          <cell r="D3165" t="str">
            <v>UN</v>
          </cell>
          <cell r="E3165">
            <v>605.79999999999995</v>
          </cell>
          <cell r="F3165" t="str">
            <v xml:space="preserve">SINAPI  </v>
          </cell>
        </row>
        <row r="3166">
          <cell r="B3166">
            <v>100581</v>
          </cell>
          <cell r="C3166" t="str">
            <v>ASSENTAMENTO DE POSTE DE CONCRETO COM COMPRIMENTO NOMINAL DE 10,5 M, CARGA NOMINAL MENOR OU IGUAL A 1000 DAN, ENGASTAMENTO SIMPLES COM 1,65 M DE SOLO (NÃO INCLUI FORNECIMENTO). AF_11/2019</v>
          </cell>
          <cell r="D3166" t="str">
            <v>UN</v>
          </cell>
          <cell r="E3166">
            <v>586.78</v>
          </cell>
          <cell r="F3166" t="str">
            <v xml:space="preserve">SINAPI  </v>
          </cell>
        </row>
        <row r="3167">
          <cell r="B3167">
            <v>100582</v>
          </cell>
          <cell r="C3167" t="str">
            <v>ASSENTAMENTO DE POSTE DE CONCRETO COM COMPRIMENTO NOMINAL DE 10,5 M, CARGA NOMINAL MAIOR QUE 1000 DAN, ENGASTAMENTO SIMPLES COM 1,65 M DE SOLO (NÃO INCLUI FORNECIMENTO). AF_11/2019</v>
          </cell>
          <cell r="D3167" t="str">
            <v>UN</v>
          </cell>
          <cell r="E3167">
            <v>665.64</v>
          </cell>
          <cell r="F3167" t="str">
            <v xml:space="preserve">SINAPI  </v>
          </cell>
        </row>
        <row r="3168">
          <cell r="B3168">
            <v>100583</v>
          </cell>
          <cell r="C3168" t="str">
            <v>ASSENTAMENTO DE POSTE DE CONCRETO COM COMPRIMENTO NOMINAL DE 11 M, CARGA NOMINAL MENOR OU IGUAL A 1000 DAN, ENGASTAMENTO SIMPLES COM 1,7 M DE SOLO (NÃO INCLUI FORNECIMENTO). AF_11/2019</v>
          </cell>
          <cell r="D3168" t="str">
            <v>UN</v>
          </cell>
          <cell r="E3168">
            <v>613.11</v>
          </cell>
          <cell r="F3168" t="str">
            <v xml:space="preserve">SINAPI  </v>
          </cell>
        </row>
        <row r="3169">
          <cell r="B3169">
            <v>100584</v>
          </cell>
          <cell r="C3169" t="str">
            <v>ASSENTAMENTO DE POSTE DE CONCRETO COM COMPRIMENTO NOMINAL DE 11 M, CARGA NOMINAL MAIOR QUE 1000 DAN, ENGASTAMENTO SIMPLES COM 1,7 M DE SOLO (NÃO INCLUI FORNECIMENTO). AF_11/2019</v>
          </cell>
          <cell r="D3169" t="str">
            <v>UN</v>
          </cell>
          <cell r="E3169">
            <v>660.66</v>
          </cell>
          <cell r="F3169" t="str">
            <v xml:space="preserve">SINAPI  </v>
          </cell>
        </row>
        <row r="3170">
          <cell r="B3170">
            <v>100585</v>
          </cell>
          <cell r="C3170" t="str">
            <v>ASSENTAMENTO DE POSTE DE CONCRETO COM COMPRIMENTO NOMINAL DE 12 M, CARGA NOMINAL MENOR OU IGUAL A 1000 DAN, ENGASTAMENTO SIMPLES COM 1,8 M DE SOLO (NÃO INCLUI FORNECIMENTO). AF_11/2019</v>
          </cell>
          <cell r="D3170" t="str">
            <v>UN</v>
          </cell>
          <cell r="E3170">
            <v>664.5</v>
          </cell>
          <cell r="F3170" t="str">
            <v xml:space="preserve">SINAPI  </v>
          </cell>
        </row>
        <row r="3171">
          <cell r="B3171">
            <v>100586</v>
          </cell>
          <cell r="C3171" t="str">
            <v>ASSENTAMENTO DE POSTE DE CONCRETO COM COMPRIMENTO NOMINAL DE 12 M, CARGA NOMINAL MAIOR QUE 1000 DAN, ENGASTAMENTO SIMPLES COM 1,8 M DE SOLO (NÃO INCLUI FORNECIMENTO). AF_11/2019</v>
          </cell>
          <cell r="D3171" t="str">
            <v>UN</v>
          </cell>
          <cell r="E3171">
            <v>740.41</v>
          </cell>
          <cell r="F3171" t="str">
            <v xml:space="preserve">SINAPI  </v>
          </cell>
        </row>
        <row r="3172">
          <cell r="B3172">
            <v>100587</v>
          </cell>
          <cell r="C3172" t="str">
            <v>ASSENTAMENTO DE POSTE DE CONCRETO COM COMPRIMENTO NOMINAL DE 13 M, CARGA NOMINAL MENOR OU IGUAL A 1000 DAN, ENGASTAMENTO SIMPLES COM 1,9 M DE SOLO (NÃO INCLUI FORNECIMENTO). AF_11/2019</v>
          </cell>
          <cell r="D3172" t="str">
            <v>UN</v>
          </cell>
          <cell r="E3172">
            <v>717.35</v>
          </cell>
          <cell r="F3172" t="str">
            <v xml:space="preserve">SINAPI  </v>
          </cell>
        </row>
        <row r="3173">
          <cell r="B3173">
            <v>100588</v>
          </cell>
          <cell r="C3173" t="str">
            <v>ASSENTAMENTO DE POSTE DE CONCRETO COM COMPRIMENTO NOMINAL DE 13 M, CARGA NOMINAL MAIOR QUE 1000 DAN, ENGASTAMENTO SIMPLES COM 1,9 M DE SOLO (NÃO INCLUI FORNECIMENTO). AF_11/2019</v>
          </cell>
          <cell r="D3173" t="str">
            <v>UN</v>
          </cell>
          <cell r="E3173">
            <v>776.39</v>
          </cell>
          <cell r="F3173" t="str">
            <v xml:space="preserve">SINAPI  </v>
          </cell>
        </row>
        <row r="3174">
          <cell r="B3174">
            <v>100589</v>
          </cell>
          <cell r="C3174" t="str">
            <v>ASSENTAMENTO DE POSTE DE CONCRETO COM COMPRIMENTO NOMINAL DE 13,5 M, CARGA NOMINAL MENOR OU IGUAL A 1000 DAN, ENGASTAMENTO SIMPLES COM 1,95 M DE SOLO (NÃO INCLUI FORNECIMENTO). AF_11/2019</v>
          </cell>
          <cell r="D3174" t="str">
            <v>UN</v>
          </cell>
          <cell r="E3174">
            <v>784.24</v>
          </cell>
          <cell r="F3174" t="str">
            <v xml:space="preserve">SINAPI  </v>
          </cell>
        </row>
        <row r="3175">
          <cell r="B3175">
            <v>100590</v>
          </cell>
          <cell r="C3175" t="str">
            <v>ASSENTAMENTO DE POSTE DE CONCRETO COM COMPRIMENTO NOMINAL DE 13,5 M, CARGA NOMINAL MAIOR QUE 1000 DAN, ENGASTAMENTO SIMPLES COM 1,95 M DE SOLO (NÃO INCLUI FORNECIMENTO). AF_11/2019</v>
          </cell>
          <cell r="D3175" t="str">
            <v>UN</v>
          </cell>
          <cell r="E3175">
            <v>842.23</v>
          </cell>
          <cell r="F3175" t="str">
            <v xml:space="preserve">SINAPI  </v>
          </cell>
        </row>
        <row r="3176">
          <cell r="B3176">
            <v>100591</v>
          </cell>
          <cell r="C3176" t="str">
            <v>ASSENTAMENTO DE POSTE DE CONCRETO COM COMPRIMENTO NOMINAL DE 14 M, CARGA NOMINAL MENOR OU IGUAL A 1000 DAN, ENGASTAMENTO SIMPLES COM 2 M DE SOLO (NÃO INCLUI FORNECIMENTO). AF_11/2019</v>
          </cell>
          <cell r="D3176" t="str">
            <v>UN</v>
          </cell>
          <cell r="E3176">
            <v>785.88</v>
          </cell>
          <cell r="F3176" t="str">
            <v xml:space="preserve">SINAPI  </v>
          </cell>
        </row>
        <row r="3177">
          <cell r="B3177">
            <v>100592</v>
          </cell>
          <cell r="C3177" t="str">
            <v>ASSENTAMENTO DE POSTE DE CONCRETO COM COMPRIMENTO NOMINAL DE 14 M, CARGA NOMINAL MAIOR QUE 1000 DAN, ENGASTAMENTO SIMPLES COM 2 M DE SOLO (NÃO INCLUI FORNECIMENTO). AF_11/2019</v>
          </cell>
          <cell r="D3177" t="str">
            <v>UN</v>
          </cell>
          <cell r="E3177">
            <v>834.01</v>
          </cell>
          <cell r="F3177" t="str">
            <v xml:space="preserve">SINAPI  </v>
          </cell>
        </row>
        <row r="3178">
          <cell r="B3178">
            <v>100593</v>
          </cell>
          <cell r="C3178" t="str">
            <v>ASSENTAMENTO DE POSTE DE CONCRETO COM COMPRIMENTO NOMINAL DE 15 M, CARGA NOMINAL MENOR OU IGUAL A 1000 DAN, ENGASTAMENTO SIMPLES COM 2,1 M DE SOLO (NÃO INCLUI FORNECIMENTO). AF_11/2019</v>
          </cell>
          <cell r="D3178" t="str">
            <v>UN</v>
          </cell>
          <cell r="E3178">
            <v>841.4</v>
          </cell>
          <cell r="F3178" t="str">
            <v xml:space="preserve">SINAPI  </v>
          </cell>
        </row>
        <row r="3179">
          <cell r="B3179">
            <v>100594</v>
          </cell>
          <cell r="C3179" t="str">
            <v>ASSENTAMENTO DE POSTE DE CONCRETO COM COMPRIMENTO NOMINAL DE 15 M, CARGA NOMINAL MAIOR QUE 1000 DAN, ENGASTAMENTO SIMPLES COM 2,1 M DE SOLO (NÃO INCLUI FORNECIMENTO). AF_11/2019</v>
          </cell>
          <cell r="D3179" t="str">
            <v>UN</v>
          </cell>
          <cell r="E3179">
            <v>923.29</v>
          </cell>
          <cell r="F3179" t="str">
            <v xml:space="preserve">SINAPI  </v>
          </cell>
        </row>
        <row r="3180">
          <cell r="B3180">
            <v>100595</v>
          </cell>
          <cell r="C3180" t="str">
            <v>ASSENTAMENTO DE POSTE DE CONCRETO COM COMPRIMENTO NOMINAL DE 18 M, CARGA NOMINAL MENOR OU IGUAL A 1000 DAN, ENGASTAMENTO SIMPLES COM 2,4 M DE SOLO (NÃO INCLUI FORNECIMENTO). AF_11/2019</v>
          </cell>
          <cell r="D3180" t="str">
            <v>UN</v>
          </cell>
          <cell r="E3180">
            <v>1007.81</v>
          </cell>
          <cell r="F3180" t="str">
            <v xml:space="preserve">SINAPI  </v>
          </cell>
        </row>
        <row r="3181">
          <cell r="B3181">
            <v>100596</v>
          </cell>
          <cell r="C3181" t="str">
            <v>ASSENTAMENTO DE POSTE DE CONCRETO COM COMPRIMENTO NOMINAL DE 18 M, CARGA NOMINAL MAIOR QUE 1000 DAN, ENGASTAMENTO SIMPLES COM 2,4 M DE SOLO (NÃO INCLUI FORNECIMENTO). AF_11/2019</v>
          </cell>
          <cell r="D3181" t="str">
            <v>UN</v>
          </cell>
          <cell r="E3181">
            <v>1118.58</v>
          </cell>
          <cell r="F3181" t="str">
            <v xml:space="preserve">SINAPI  </v>
          </cell>
        </row>
        <row r="3182">
          <cell r="B3182">
            <v>100597</v>
          </cell>
          <cell r="C3182" t="str">
            <v>ASSENTAMENTO DE POSTE DE CONCRETO COM COMPRIMENTO NOMINAL DE 20 M, CARGA NOMINAL MENOR OU IGUAL A 1000 DAN, ENGASTAMENTO SIMPLES COM 2,6 M DE SOLO (NÃO INCLUI FORNECIMENTO). AF_11/2019</v>
          </cell>
          <cell r="D3182" t="str">
            <v>UN</v>
          </cell>
          <cell r="E3182">
            <v>1156.33</v>
          </cell>
          <cell r="F3182" t="str">
            <v xml:space="preserve">SINAPI  </v>
          </cell>
        </row>
        <row r="3183">
          <cell r="B3183">
            <v>100598</v>
          </cell>
          <cell r="C3183" t="str">
            <v>ASSENTAMENTO DE POSTE DE CONCRETO COM COMPRIMENTO NOMINAL DE 20 M, CARGA NOMINAL MAIOR QUE 1000, ENGASTAMENTO SIMPLES COM 2,6 M DE SOLO (NÃO INCLUI FORNECIMENTO). AF_11/2019</v>
          </cell>
          <cell r="D3183" t="str">
            <v>UN</v>
          </cell>
          <cell r="E3183">
            <v>1247.69</v>
          </cell>
          <cell r="F3183" t="str">
            <v xml:space="preserve">SINAPI  </v>
          </cell>
        </row>
        <row r="3184">
          <cell r="B3184">
            <v>100599</v>
          </cell>
          <cell r="C3184" t="str">
            <v>ASSENTAMENTO DE POSTE DE CONCRETO COM COMPRIMENTO NOMINAL DE 9 M, CARGA NOMINAL DE 150 DAN, ENGASTAMENTO BASE CONCRETADA COM 1 M DE CONCRETO E 0,5 M DE SOLO (NÃO INCLUI FORNECIMENTO). AF_11/2019</v>
          </cell>
          <cell r="D3184" t="str">
            <v>UN</v>
          </cell>
          <cell r="E3184">
            <v>536.58000000000004</v>
          </cell>
          <cell r="F3184" t="str">
            <v xml:space="preserve">SINAPI  </v>
          </cell>
        </row>
        <row r="3185">
          <cell r="B3185">
            <v>100600</v>
          </cell>
          <cell r="C3185" t="str">
            <v>ASSENTAMENTO DE POSTE DE CONCRETO COM COMPRIMENTO NOMINAL DE 9 M, CARGA NOMINAL DE 300 DAN, ENGASTAMENTO BASE CONCRETADA COM 1 M DE CONCRETO E 0,5 M DE SOLO (NÃO INCLUI FORNECIMENTO). AF_11/2019</v>
          </cell>
          <cell r="D3185" t="str">
            <v>UN</v>
          </cell>
          <cell r="E3185">
            <v>625.52</v>
          </cell>
          <cell r="F3185" t="str">
            <v xml:space="preserve">SINAPI  </v>
          </cell>
        </row>
        <row r="3186">
          <cell r="B3186">
            <v>100601</v>
          </cell>
          <cell r="C3186" t="str">
            <v>ASSENTAMENTO DE POSTE DE CONCRETO COM COMPRIMENTO NOMINAL DE 9 M, CARGA NOMINAL DE 400 DAN, ENGASTAMENTO BASE CONCRETADA COM 1 M DE CONCRETO E 0,5 M DE SOLO (NÃO INCLUI FORNECIMENTO). AF_11/2019</v>
          </cell>
          <cell r="D3186" t="str">
            <v>UN</v>
          </cell>
          <cell r="E3186">
            <v>778.47</v>
          </cell>
          <cell r="F3186" t="str">
            <v xml:space="preserve">SINAPI  </v>
          </cell>
        </row>
        <row r="3187">
          <cell r="B3187">
            <v>100602</v>
          </cell>
          <cell r="C3187" t="str">
            <v>ASSENTAMENTO DE POSTE DE CONCRETO COM COMPRIMENTO NOMINAL DE 9 M, CARGA NOMINAL DE 600 DAN, ENGASTAMENTO BASE CONCRETADA COM 1 M DE CONCRETO E 0,5 M DE SOLO (NÃO INCLUI FORNECIMENTO). AF_11/2019</v>
          </cell>
          <cell r="D3187" t="str">
            <v>UN</v>
          </cell>
          <cell r="E3187">
            <v>969.23</v>
          </cell>
          <cell r="F3187" t="str">
            <v xml:space="preserve">SINAPI  </v>
          </cell>
        </row>
        <row r="3188">
          <cell r="B3188">
            <v>100603</v>
          </cell>
          <cell r="C3188" t="str">
            <v>ASSENTAMENTO DE POSTE DE CONCRETO COM COMPRIMENTO NOMINAL DE 9 M, CARGA NOMINAL DE 1000 DAN, ENGASTAMENTO BASE CONCRETADA COM 1 M DE CONCRETO E 0,5 M DE SOLO (NÃO INCLUI FORNECIMENTO). AF_11/2019</v>
          </cell>
          <cell r="D3188" t="str">
            <v>UN</v>
          </cell>
          <cell r="E3188">
            <v>1459.06</v>
          </cell>
          <cell r="F3188" t="str">
            <v xml:space="preserve">SINAPI  </v>
          </cell>
        </row>
        <row r="3189">
          <cell r="B3189">
            <v>100604</v>
          </cell>
          <cell r="C3189" t="str">
            <v>ASSENTAMENTO DE POSTE DE CONCRETO COM COMPRIMENTO NOMINAL DE 10 M, CARGA NOMINAL DE 300 DAN, ENGASTAMENTO BASE CONCRETADA COM 1 M DE CONCRETO E 0,6 M DE SOLO (NÃO INCLUI FORNECIMENTO). AF_11/2019</v>
          </cell>
          <cell r="D3189" t="str">
            <v>UN</v>
          </cell>
          <cell r="E3189">
            <v>666.55</v>
          </cell>
          <cell r="F3189" t="str">
            <v xml:space="preserve">SINAPI  </v>
          </cell>
        </row>
        <row r="3190">
          <cell r="B3190">
            <v>100605</v>
          </cell>
          <cell r="C3190" t="str">
            <v>ASSENTAMENTO DE POSTE DE CONCRETO COM COMPRIMENTO NOMINAL DE 10 M, CARGA NOMINAL DE 600 DAN, ENGASTAMENTO BASE CONCRETADA COM 1 M DE CONCRETO E 0,6 M DE SOLO (NÃO INCLUI FORNECIMENTO). AF_11/2019</v>
          </cell>
          <cell r="D3190" t="str">
            <v>UN</v>
          </cell>
          <cell r="E3190">
            <v>1018.01</v>
          </cell>
          <cell r="F3190" t="str">
            <v xml:space="preserve">SINAPI  </v>
          </cell>
        </row>
        <row r="3191">
          <cell r="B3191">
            <v>100606</v>
          </cell>
          <cell r="C3191" t="str">
            <v>ASSENTAMENTO DE POSTE DE CONCRETO COM COMPRIMENTO NOMINAL DE 10 M, CARGA NOMINAL DE 1000 DAN, ENGASTAMENTO BASE CONCRETADA COM 1 M DE CONCRETO E 0,6 M DE SOLO (NÃO INCLUI FORNECIMENTO). AF_11/2019</v>
          </cell>
          <cell r="D3191" t="str">
            <v>UN</v>
          </cell>
          <cell r="E3191">
            <v>1517.73</v>
          </cell>
          <cell r="F3191" t="str">
            <v xml:space="preserve">SINAPI  </v>
          </cell>
        </row>
        <row r="3192">
          <cell r="B3192">
            <v>100607</v>
          </cell>
          <cell r="C3192" t="str">
            <v>ASSENTAMENTO DE POSTE DE CONCRETO COM COMPRIMENTO NOMINAL DE 10,5 M, CARGA NOMINAL DE 300 DAN, ENGASTAMENTO BASE CONCRETADA COM 1 M DE CONCRETO E 0,65 M DE SOLO (NÃO INCLUI FORNECIMENTO). AF_11/2019</v>
          </cell>
          <cell r="D3192" t="str">
            <v>UN</v>
          </cell>
          <cell r="E3192">
            <v>686.09</v>
          </cell>
          <cell r="F3192" t="str">
            <v xml:space="preserve">SINAPI  </v>
          </cell>
        </row>
        <row r="3193">
          <cell r="B3193">
            <v>100608</v>
          </cell>
          <cell r="C3193" t="str">
            <v>ASSENTAMENTO DE POSTE DE CONCRETO COM COMPRIMENTO NOMINAL DE 10,5 M, CARGA NOMINAL DE 600 DAN, ENGASTAMENTO BASE CONCRETADA COM 1 M DE CONCRETO E 0,65 M DE SOLO (NÃO INCLUI FORNECIMENTO). AF_11/2019</v>
          </cell>
          <cell r="D3193" t="str">
            <v>UN</v>
          </cell>
          <cell r="E3193">
            <v>1042.04</v>
          </cell>
          <cell r="F3193" t="str">
            <v xml:space="preserve">SINAPI  </v>
          </cell>
        </row>
        <row r="3194">
          <cell r="B3194">
            <v>100609</v>
          </cell>
          <cell r="C3194" t="str">
            <v>ASSENTAMENTO DE POSTE DE CONCRETO COM COMPRIMENTO NOMINAL DE 10,5 M, CARGA NOMINAL DE 1000 DAN, ENGASTAMENTO BASE CONCRETADA COM 1 M DE CONCRETO E 0,65 M DE SOLO (NÃO INCLUI FORNECIMENTO). AF_11/2019</v>
          </cell>
          <cell r="D3194" t="str">
            <v>UN</v>
          </cell>
          <cell r="E3194">
            <v>1548.9</v>
          </cell>
          <cell r="F3194" t="str">
            <v xml:space="preserve">SINAPI  </v>
          </cell>
        </row>
        <row r="3195">
          <cell r="B3195">
            <v>100610</v>
          </cell>
          <cell r="C3195" t="str">
            <v>ASSENTAMENTO DE POSTE DE CONCRETO COM COMPRIMENTO NOMINAL DE 11 M, CARGA NOMINAL DE 300 DAN, ENGASTAMENTO BASE CONCRETADA COM 1 M DE CONCRETO E 0,7 M DE SOLO (NÃO INCLUI FORNECIMENTO). AF_11/2019</v>
          </cell>
          <cell r="D3195" t="str">
            <v>UN</v>
          </cell>
          <cell r="E3195">
            <v>705.68</v>
          </cell>
          <cell r="F3195" t="str">
            <v xml:space="preserve">SINAPI  </v>
          </cell>
        </row>
        <row r="3196">
          <cell r="B3196">
            <v>100611</v>
          </cell>
          <cell r="C3196" t="str">
            <v>ASSENTAMENTO DE POSTE DE CONCRETO COM COMPRIMENTO NOMINAL DE 11 M, CARGA NOMINAL DE 400 DAN, ENGASTAMENTO BASE CONCRETADA COM 1 M DE CONCRETO E 0,7 M DE SOLO (NÃO INCLUI FORNECIMENTO). AF_11/2019</v>
          </cell>
          <cell r="D3196" t="str">
            <v>UN</v>
          </cell>
          <cell r="E3196">
            <v>865.47</v>
          </cell>
          <cell r="F3196" t="str">
            <v xml:space="preserve">SINAPI  </v>
          </cell>
        </row>
        <row r="3197">
          <cell r="B3197">
            <v>100612</v>
          </cell>
          <cell r="C3197" t="str">
            <v>ASSENTAMENTO DE POSTE DE CONCRETO COM COMPRIMENTO NOMINAL DE 11 M, CARGA NOMINAL DE 600 DAN, ENGASTAMENTO BASE CONCRETADA COM 1 M DE CONCRETO E 0,7 M DE SOLO (NÃO INCLUI FORNECIMENTO). AF_11/2019</v>
          </cell>
          <cell r="D3197" t="str">
            <v>UN</v>
          </cell>
          <cell r="E3197">
            <v>1065.72</v>
          </cell>
          <cell r="F3197" t="str">
            <v xml:space="preserve">SINAPI  </v>
          </cell>
        </row>
        <row r="3198">
          <cell r="B3198">
            <v>100613</v>
          </cell>
          <cell r="C3198" t="str">
            <v>ASSENTAMENTO DE POSTE DE CONCRETO COM COMPRIMENTO NOMINAL DE 11 M, CARGA NOMINAL DE 1000 DAN, ENGASTAMENTO BASE CONCRETADA COM 1 M DE CONCRETO E 0,7 M DE SOLO (NÃO INCLUI FORNECIMENTO). AF_11/2019</v>
          </cell>
          <cell r="D3198" t="str">
            <v>UN</v>
          </cell>
          <cell r="E3198">
            <v>1579.31</v>
          </cell>
          <cell r="F3198" t="str">
            <v xml:space="preserve">SINAPI  </v>
          </cell>
        </row>
        <row r="3199">
          <cell r="B3199">
            <v>100614</v>
          </cell>
          <cell r="C3199" t="str">
            <v>ASSENTAMENTO DE POSTE DE CONCRETO COM COMPRIMENTO NOMINAL DE 12 M, CARGA NOMINAL DE 400 DAN, ENGASTAMENTO BASE CONCRETADA COM 1 M DE CONCRETO E 0,8 M DE SOLO (NÃO INCLUI FORNECIMENTO). AF_11/2019</v>
          </cell>
          <cell r="D3199" t="str">
            <v>UN</v>
          </cell>
          <cell r="E3199">
            <v>908.36</v>
          </cell>
          <cell r="F3199" t="str">
            <v xml:space="preserve">SINAPI  </v>
          </cell>
        </row>
        <row r="3200">
          <cell r="B3200">
            <v>100615</v>
          </cell>
          <cell r="C3200" t="str">
            <v>ASSENTAMENTO DE POSTE DE CONCRETO COM COMPRIMENTO NOMINAL DE 12 M, CARGA NOMINAL DE 600 DAN, ENGASTAMENTO BASE CONCRETADA COM 1 M DE CONCRETO E 0,8 M DE SOLO (NÃO INCLUI FORNECIMENTO). AF_11/2019</v>
          </cell>
          <cell r="D3200" t="str">
            <v>UN</v>
          </cell>
          <cell r="E3200">
            <v>1112.74</v>
          </cell>
          <cell r="F3200" t="str">
            <v xml:space="preserve">SINAPI  </v>
          </cell>
        </row>
        <row r="3201">
          <cell r="B3201">
            <v>100616</v>
          </cell>
          <cell r="C3201" t="str">
            <v>ASSENTAMENTO DE POSTE DE CONCRETO COM COMPRIMENTO NOMINAL DE 12 M, CARGA NOMINAL DE 1000 DAN, ENGASTAMENTO BASE CONCRETADA COM 1 M DE CONCRETO E 0,8 M DE SOLO (NÃO INCLUI FORNECIMENTO). AF_11/2019</v>
          </cell>
          <cell r="D3201" t="str">
            <v>UN</v>
          </cell>
          <cell r="E3201">
            <v>1642.97</v>
          </cell>
          <cell r="F3201" t="str">
            <v xml:space="preserve">SINAPI  </v>
          </cell>
        </row>
        <row r="3202">
          <cell r="B3202">
            <v>100617</v>
          </cell>
          <cell r="C3202" t="str">
            <v>ASSENTAMENTO DE POSTE DE CONCRETO COM COMPRIMENTO NOMINAL DE 13 M, CARGA NOMINAL DE 600 DAN, ENGASTAMENTO BASE CONCRETADA COM 1 M DE CONCRETO E 0,9 M DE SOLO (NÃO INCLUI FORNECIMENTO). AF_11/2019</v>
          </cell>
          <cell r="D3202" t="str">
            <v>UN</v>
          </cell>
          <cell r="E3202">
            <v>1159.54</v>
          </cell>
          <cell r="F3202" t="str">
            <v xml:space="preserve">SINAPI  </v>
          </cell>
        </row>
        <row r="3203">
          <cell r="B3203">
            <v>100618</v>
          </cell>
          <cell r="C3203" t="str">
            <v>ASSENTAMENTO DE POSTE DE CONCRETO COM COMPRIMENTO NOMINAL DE 13 M, CARGA NOMINAL DE 1000 DAN, ENGASTAMENTO BASE CONCRETADA COM 1 M DE CONCRETO E 0,9 M DE SOLO - SOMENTE INSTALAÇÃO, SEM FORNECIMENTO. AF_11/2019</v>
          </cell>
          <cell r="D3203" t="str">
            <v>UN</v>
          </cell>
          <cell r="E3203">
            <v>1712.53</v>
          </cell>
          <cell r="F3203" t="str">
            <v xml:space="preserve">SINAPI  </v>
          </cell>
        </row>
        <row r="3204">
          <cell r="B3204">
            <v>100619</v>
          </cell>
          <cell r="C3204" t="str">
            <v>POSTE DECORATIVO PARA JARDIM EM AÇO TUBULAR, H = *2,5* M, SEM LUMINÁRIA - FORNECIMENTO E INSTALAÇÃO. AF_11/2019</v>
          </cell>
          <cell r="D3204" t="str">
            <v>UN</v>
          </cell>
          <cell r="E3204">
            <v>617.04</v>
          </cell>
          <cell r="F3204" t="str">
            <v xml:space="preserve">SINAPI  </v>
          </cell>
        </row>
        <row r="3205">
          <cell r="B3205">
            <v>100620</v>
          </cell>
          <cell r="C3205" t="str">
            <v>POSTE DE AÇO CONICO CONTÍNUO CURVO SIMPLES, FLANGEADO, H=9M, INCLUSIVE LUMINÁRIA, SEM LÂMPADA - FORNECIMENTO E INSTALACAO. AF_11/2019</v>
          </cell>
          <cell r="D3205" t="str">
            <v>UN</v>
          </cell>
          <cell r="E3205">
            <v>3897.08</v>
          </cell>
          <cell r="F3205" t="str">
            <v xml:space="preserve">SINAPI  </v>
          </cell>
        </row>
        <row r="3206">
          <cell r="B3206">
            <v>100621</v>
          </cell>
          <cell r="C3206" t="str">
            <v>POSTE DE AÇO CONICO CONTÍNUO CURVO DUPLO, FLANGEADO, H=9M, INCLUSIVE LUMINÁRIAS, SEM LÂMPADAS - FORNECIMENTO E INSTALACAO. AF_11/2019</v>
          </cell>
          <cell r="D3206" t="str">
            <v>UN</v>
          </cell>
          <cell r="E3206">
            <v>4353.42</v>
          </cell>
          <cell r="F3206" t="str">
            <v xml:space="preserve">SINAPI  </v>
          </cell>
        </row>
        <row r="3207">
          <cell r="B3207">
            <v>100622</v>
          </cell>
          <cell r="C3207" t="str">
            <v>POSTE DE AÇO CONICO CONTÍNUO CURVO SIMPLES, ENGASTADO, H=9M, INCLUSIVE LUMINÁRIA, SEM LÂMPADA - FORNECIMENTO E INSTALACAO. AF_11/2019</v>
          </cell>
          <cell r="D3207" t="str">
            <v>UN</v>
          </cell>
          <cell r="E3207">
            <v>2636.14</v>
          </cell>
          <cell r="F3207" t="str">
            <v xml:space="preserve">SINAPI  </v>
          </cell>
        </row>
        <row r="3208">
          <cell r="B3208">
            <v>100623</v>
          </cell>
          <cell r="C3208" t="str">
            <v>POSTE DE AÇO CONICO CONTÍNUO CURVO DUPLO, ENGASTADO, H=9M, INCLUSIVE LUMINÁRIAS, SEM LÂMPADAS - FORNECIMENTO E INSTALACAO. AF_11/2019</v>
          </cell>
          <cell r="D3208" t="str">
            <v>UN</v>
          </cell>
          <cell r="E3208">
            <v>2797.99</v>
          </cell>
          <cell r="F3208" t="str">
            <v xml:space="preserve">SINAPI  </v>
          </cell>
        </row>
        <row r="3209">
          <cell r="B3209">
            <v>97600</v>
          </cell>
          <cell r="C3209" t="str">
            <v>REFLETOR EM ALUMÍNIO, DE SUPORTE E ALÇA, COM 1 LÂMPADA VAPOR DE MERCÚRIO DE 125 W, COM REATOR ALTO FATOR DE POTÊNCIA - FORNECIMENTO E INSTALAÇÃO. AF_02/2020</v>
          </cell>
          <cell r="D3209" t="str">
            <v>UN</v>
          </cell>
          <cell r="E3209">
            <v>272.41000000000003</v>
          </cell>
          <cell r="F3209" t="str">
            <v xml:space="preserve">SINAPI  </v>
          </cell>
        </row>
        <row r="3210">
          <cell r="B3210">
            <v>97601</v>
          </cell>
          <cell r="C3210" t="str">
            <v>REFLETOR EM ALUMÍNIO, DE SUPORTE E ALÇA, COM LÂMPADA VAPOR DE MERCÚRIO DE 250 W, COM REATOR ALTO FATOR DE POTÊNCIA - FORNECIMENTO E INSTALAÇÃO. AF_02/2020</v>
          </cell>
          <cell r="D3210" t="str">
            <v>UN</v>
          </cell>
          <cell r="E3210">
            <v>291.45999999999998</v>
          </cell>
          <cell r="F3210" t="str">
            <v xml:space="preserve">SINAPI  </v>
          </cell>
        </row>
        <row r="3211">
          <cell r="B3211">
            <v>97605</v>
          </cell>
          <cell r="C3211" t="str">
            <v>LUMINÁRIA ARANDELA TIPO MEIA LUA, DE SOBREPOR, COM 1 LÂMPADA LED DE 6 W, SEM REATOR - FORNECIMENTO E INSTALAÇÃO. AF_02/2020</v>
          </cell>
          <cell r="D3211" t="str">
            <v>UN</v>
          </cell>
          <cell r="E3211">
            <v>72.33</v>
          </cell>
          <cell r="F3211" t="str">
            <v xml:space="preserve">SINAPI  </v>
          </cell>
        </row>
        <row r="3212">
          <cell r="B3212">
            <v>97606</v>
          </cell>
          <cell r="C3212" t="str">
            <v>LUMINÁRIA ARANDELA TIPO MEIA LUA, DE SOBREPOR, COM 1 LÂMPADA FLUORESCENTE DE 15 W, SEM REATOR - FORNECIMENTO E INSTALAÇÃO. AF_02/2020</v>
          </cell>
          <cell r="D3212" t="str">
            <v>UN</v>
          </cell>
          <cell r="E3212">
            <v>78.86</v>
          </cell>
          <cell r="F3212" t="str">
            <v xml:space="preserve">SINAPI  </v>
          </cell>
        </row>
        <row r="3213">
          <cell r="B3213">
            <v>97607</v>
          </cell>
          <cell r="C3213" t="str">
            <v>LUMINÁRIA ARANDELA TIPO TARTARUGA, DE SOBREPOR, COM 1 LÂMPADA LED DE 6 W, SEM REATOR - FORNECIMENTO E INSTALAÇÃO. AF_02/2020</v>
          </cell>
          <cell r="D3213" t="str">
            <v>UN</v>
          </cell>
          <cell r="E3213">
            <v>86.37</v>
          </cell>
          <cell r="F3213" t="str">
            <v xml:space="preserve">SINAPI  </v>
          </cell>
        </row>
        <row r="3214">
          <cell r="B3214">
            <v>97608</v>
          </cell>
          <cell r="C3214" t="str">
            <v>LUMINÁRIA ARANDELA TIPO TARTARUGA, COM GRADE, DE SOBREPOR, COM 1 LÂMPADA FLUORESCENTE DE 15 W, SEM REATOR - FORNECIMENTO E INSTALAÇÃO. AF_02/2020</v>
          </cell>
          <cell r="D3214" t="str">
            <v>UN</v>
          </cell>
          <cell r="E3214">
            <v>92.9</v>
          </cell>
          <cell r="F3214" t="str">
            <v xml:space="preserve">SINAPI  </v>
          </cell>
        </row>
        <row r="3215">
          <cell r="B3215">
            <v>102102</v>
          </cell>
          <cell r="C3215" t="str">
            <v>TRANSFORMADOR DE DISTRIBUIÇÃO, 30 KVA, TRIFÁSICO, 60 HZ, CLASSE 15 KV, IMERSO EM ÓLEO MINERAL, INSTALAÇÃO EM POSTE (NÃO INCLUSO SUPORTE) - FORNECIMENTO E INSTALAÇÃO. AF_12/2020</v>
          </cell>
          <cell r="D3215" t="str">
            <v>UN</v>
          </cell>
          <cell r="E3215">
            <v>9828.93</v>
          </cell>
          <cell r="F3215" t="str">
            <v xml:space="preserve">SINAPI  </v>
          </cell>
        </row>
        <row r="3216">
          <cell r="B3216">
            <v>102103</v>
          </cell>
          <cell r="C3216" t="str">
            <v>TRANSFORMADOR DE DISTRIBUIÇÃO, 45 KVA, TRIFÁSICO, 60 HZ, CLASSE 15 KV, IMERSO EM ÓLEO MINERAL, INSTALAÇÃO EM POSTE (NÃO INCLUSO SUPORTE) - FORNECIMENTO E INSTALAÇÃO. AF_12/2020</v>
          </cell>
          <cell r="D3216" t="str">
            <v>UN</v>
          </cell>
          <cell r="E3216">
            <v>10940.95</v>
          </cell>
          <cell r="F3216" t="str">
            <v xml:space="preserve">SINAPI  </v>
          </cell>
        </row>
        <row r="3217">
          <cell r="B3217">
            <v>102104</v>
          </cell>
          <cell r="C3217" t="str">
            <v>TRANSFORMADOR DE DISTRIBUIÇÃO, 75 KVA, TRIFÁSICO, 60 HZ, CLASSE 15 KV, IMERSO EM ÓLEO MINERAL, INSTALAÇÃO EM POSTE (NÃO INCLUSO SUPORTE) - FORNECIMENTO E INSTALAÇÃO. AF_12/2020</v>
          </cell>
          <cell r="D3217" t="str">
            <v>UN</v>
          </cell>
          <cell r="E3217">
            <v>14040.23</v>
          </cell>
          <cell r="F3217" t="str">
            <v xml:space="preserve">SINAPI  </v>
          </cell>
        </row>
        <row r="3218">
          <cell r="B3218">
            <v>102105</v>
          </cell>
          <cell r="C3218" t="str">
            <v>TRANSFORMADOR DE DISTRIBUIÇÃO, 112,5 KVA, TRIFÁSICO, 60 HZ, CLASSE 15 KV, IMERSO EM ÓLEO MINERAL, INSTALAÇÃO EM POSTE (NÃO INCLUSO SUPORTE) - FORNECIMENTO E INSTALAÇÃO. AF_12/2020</v>
          </cell>
          <cell r="D3218" t="str">
            <v>UN</v>
          </cell>
          <cell r="E3218">
            <v>17260.439999999999</v>
          </cell>
          <cell r="F3218" t="str">
            <v xml:space="preserve">SINAPI  </v>
          </cell>
        </row>
        <row r="3219">
          <cell r="B3219">
            <v>102106</v>
          </cell>
          <cell r="C3219" t="str">
            <v>TRANSFORMADOR DE DISTRIBUIÇÃO, 150 KVA, TRIFÁSICO, 60 HZ, CLASSE 15 KV, IMERSO EM ÓLEO MINERAL, INSTALAÇÃO EM POSTE (NÃO INCLUSO SUPORTE) - FORNECIMENTO E INSTALAÇÃO. AF_12/2020</v>
          </cell>
          <cell r="D3219" t="str">
            <v>UN</v>
          </cell>
          <cell r="E3219">
            <v>21654.06</v>
          </cell>
          <cell r="F3219" t="str">
            <v xml:space="preserve">SINAPI  </v>
          </cell>
        </row>
        <row r="3220">
          <cell r="B3220">
            <v>102107</v>
          </cell>
          <cell r="C3220" t="str">
            <v>TRANSFORMADOR DE DISTRIBUIÇÃO, 225 KVA, TRIFÁSICO, 60 HZ, CLASSE 15 KV, IMERSO EM ÓLEO MINERAL, INSTALAÇÃO EM POSTE (NÃO INCLUSO SUPORTE) - FORNECIMENTO E INSTALAÇÃO. AF_12/2020</v>
          </cell>
          <cell r="D3220" t="str">
            <v>UN</v>
          </cell>
          <cell r="E3220">
            <v>30222.77</v>
          </cell>
          <cell r="F3220" t="str">
            <v xml:space="preserve">SINAPI  </v>
          </cell>
        </row>
        <row r="3221">
          <cell r="B3221">
            <v>102108</v>
          </cell>
          <cell r="C3221" t="str">
            <v>TRANSFORMADOR DE DISTRIBUIÇÃO, 300 KVA, TRIFÁSICO, 60 HZ, CLASSE 15 KV, IMERSO EM ÓLEO MINERAL, INSTALAÇÃO EM POSTE (NÃO INCLUSO SUPORTE) - FORNECIMENTO E INSTALAÇÃO. AF_12/2020</v>
          </cell>
          <cell r="D3221" t="str">
            <v>UN</v>
          </cell>
          <cell r="E3221">
            <v>35197.599999999999</v>
          </cell>
          <cell r="F3221" t="str">
            <v xml:space="preserve">SINAPI  </v>
          </cell>
        </row>
        <row r="3222">
          <cell r="B3222">
            <v>102109</v>
          </cell>
          <cell r="C3222" t="str">
            <v>SUPORTE PARA TRANSFORMADOR EM POSTE DE CONCRETO CIRCULAR - FORNECIMENTO E INSTALAÇÃO. AF_12/2020</v>
          </cell>
          <cell r="D3222" t="str">
            <v>UN</v>
          </cell>
          <cell r="E3222">
            <v>78.91</v>
          </cell>
          <cell r="F3222" t="str">
            <v xml:space="preserve">SINAPI  </v>
          </cell>
        </row>
        <row r="3223">
          <cell r="B3223">
            <v>102110</v>
          </cell>
          <cell r="C3223" t="str">
            <v>SUPORTE PARA TRANSFORMADOR EM POSTE DE CONCRETO DUPLO T - FORNECIMENTO E INSTALAÇÃO. AF_12/2020</v>
          </cell>
          <cell r="D3223" t="str">
            <v>UN</v>
          </cell>
          <cell r="E3223">
            <v>278.19</v>
          </cell>
          <cell r="F3223" t="str">
            <v xml:space="preserve">SINAPI  </v>
          </cell>
        </row>
        <row r="3224">
          <cell r="B3224">
            <v>103654</v>
          </cell>
          <cell r="C3224" t="str">
            <v>TRANSFORMADOR DE DISTRIBUIÇÃO, 500KVA, TRIFÁSICO, 60 HZ, CLASSE 15 KV, IMERSO EM ÓLEO MINERAL, INSTALAÇÃO EM SOLO (NÃO INCLUSO ABRIGO) - FORNECIMENTO E INSTALAÇÃO. AF_02/2022</v>
          </cell>
          <cell r="D3224" t="str">
            <v>UN</v>
          </cell>
          <cell r="E3224">
            <v>56986.43</v>
          </cell>
          <cell r="F3224" t="str">
            <v xml:space="preserve">SINAPI  </v>
          </cell>
        </row>
        <row r="3225">
          <cell r="B3225">
            <v>103655</v>
          </cell>
          <cell r="C3225" t="str">
            <v>TRANSFORMADOR DE DISTRIBUIÇÃO, 750 KVA, TRIFÁSICO, 60 HZ, CLASSE 15 KV, IMERSO EM ÓLEO MINERAL, INSTALAÇÃO EM SOLO (NÃO INCLUSO ABRIGO) - FORNECIMENTO E INSTALAÇÃO. AF_02/2022</v>
          </cell>
          <cell r="D3225" t="str">
            <v>UN</v>
          </cell>
          <cell r="E3225">
            <v>78068.570000000007</v>
          </cell>
          <cell r="F3225" t="str">
            <v xml:space="preserve">SINAPI  </v>
          </cell>
        </row>
        <row r="3226">
          <cell r="B3226">
            <v>103656</v>
          </cell>
          <cell r="C3226" t="str">
            <v>TRANSFORMADOR DE DISTRIBUIÇÃO, 1000 KVA, TRIFÁSICO, 60 HZ, CLASSE 15 KV, IMERSO EM ÓLEO MINERAL, INSTALAÇÃO EM SOLO (NÃO INCLUSO ABRIGO) - FORNECIMENTO E INSTALAÇÃO. AF_02/2022</v>
          </cell>
          <cell r="D3226" t="str">
            <v>UN</v>
          </cell>
          <cell r="E3226">
            <v>109157</v>
          </cell>
          <cell r="F3226" t="str">
            <v xml:space="preserve">SINAPI  </v>
          </cell>
        </row>
        <row r="3227">
          <cell r="B3227">
            <v>93128</v>
          </cell>
          <cell r="C3227" t="str">
            <v>PONTO DE ILUMINAÇÃO RESIDENCIAL INCLUINDO INTERRUPTOR SIMPLES, CAIXA ELÉTRICA, ELETRODUTO, CABO, RASGO, QUEBRA E CHUMBAMENTO (EXCLUINDO LUMINÁRIA E LÂMPADA). AF_01/2016</v>
          </cell>
          <cell r="D3227" t="str">
            <v>UN</v>
          </cell>
          <cell r="E3227">
            <v>142.11000000000001</v>
          </cell>
          <cell r="F3227" t="str">
            <v xml:space="preserve">SINAPI  </v>
          </cell>
        </row>
        <row r="3228">
          <cell r="B3228">
            <v>93137</v>
          </cell>
          <cell r="C3228" t="str">
            <v>PONTO DE ILUMINAÇÃO RESIDENCIAL INCLUINDO INTERRUPTOR SIMPLES (2 MÓDULOS), CAIXA ELÉTRICA, ELETRODUTO, CABO, RASGO, QUEBRA E CHUMBAMENTO (EXCLUINDO LUMINÁRIA E LÂMPADA). AF_01/2016</v>
          </cell>
          <cell r="D3228" t="str">
            <v>UN</v>
          </cell>
          <cell r="E3228">
            <v>168.77</v>
          </cell>
          <cell r="F3228" t="str">
            <v xml:space="preserve">SINAPI  </v>
          </cell>
        </row>
        <row r="3229">
          <cell r="B3229">
            <v>93138</v>
          </cell>
          <cell r="C3229" t="str">
            <v>PONTO DE ILUMINAÇÃO RESIDENCIAL INCLUINDO INTERRUPTOR PARALELO, CAIXA ELÉTRICA, ELETRODUTO, CABO, RASGO, QUEBRA E CHUMBAMENTO (EXCLUINDO LUMINÁRIA E LÂMPADA). AF_01/2016</v>
          </cell>
          <cell r="D3229" t="str">
            <v>UN</v>
          </cell>
          <cell r="E3229">
            <v>159.91999999999999</v>
          </cell>
          <cell r="F3229" t="str">
            <v xml:space="preserve">SINAPI  </v>
          </cell>
        </row>
        <row r="3230">
          <cell r="B3230">
            <v>93139</v>
          </cell>
          <cell r="C3230" t="str">
            <v>PONTO DE ILUMINAÇÃO RESIDENCIAL INCLUINDO INTERRUPTOR PARALELO (2 MÓDULOS), CAIXA ELÉTRICA, ELETRODUTO, CABO, RASGO, QUEBRA E CHUMBAMENTO (EXCLUINDO LUMINÁRIA E LÂMPADA). AF_01/2016</v>
          </cell>
          <cell r="D3230" t="str">
            <v>UN</v>
          </cell>
          <cell r="E3230">
            <v>204.37</v>
          </cell>
          <cell r="F3230" t="str">
            <v xml:space="preserve">SINAPI  </v>
          </cell>
        </row>
        <row r="3231">
          <cell r="B3231">
            <v>93140</v>
          </cell>
          <cell r="C3231" t="str">
            <v>PONTO DE ILUMINAÇÃO RESIDENCIAL INCLUINDO INTERRUPTOR SIMPLES CONJUGADO COM PARALELO, CAIXA ELÉTRICA, ELETRODUTO, CABO, RASGO, QUEBRA E CHUMBAMENTO (EXCLUINDO LUMINÁRIA E LÂMPADA). AF_01/2016</v>
          </cell>
          <cell r="D3231" t="str">
            <v>UN</v>
          </cell>
          <cell r="E3231">
            <v>192.49</v>
          </cell>
          <cell r="F3231" t="str">
            <v xml:space="preserve">SINAPI  </v>
          </cell>
        </row>
        <row r="3232">
          <cell r="B3232">
            <v>93141</v>
          </cell>
          <cell r="C3232" t="str">
            <v>PONTO DE TOMADA RESIDENCIAL INCLUINDO TOMADA 10A/250V, CAIXA ELÉTRICA, ELETRODUTO, CABO, RASGO, QUEBRA E CHUMBAMENTO. AF_01/2016</v>
          </cell>
          <cell r="D3232" t="str">
            <v>UN</v>
          </cell>
          <cell r="E3232">
            <v>174.7</v>
          </cell>
          <cell r="F3232" t="str">
            <v xml:space="preserve">SINAPI  </v>
          </cell>
        </row>
        <row r="3233">
          <cell r="B3233">
            <v>93142</v>
          </cell>
          <cell r="C3233" t="str">
            <v>PONTO DE TOMADA RESIDENCIAL INCLUINDO TOMADA (2 MÓDULOS) 10A/250V, CAIXA ELÉTRICA, ELETRODUTO, CABO, RASGO, QUEBRA E CHUMBAMENTO. AF_01/2016</v>
          </cell>
          <cell r="D3233" t="str">
            <v>UN</v>
          </cell>
          <cell r="E3233">
            <v>194.14</v>
          </cell>
          <cell r="F3233" t="str">
            <v xml:space="preserve">SINAPI  </v>
          </cell>
        </row>
        <row r="3234">
          <cell r="B3234">
            <v>93143</v>
          </cell>
          <cell r="C3234" t="str">
            <v>PONTO DE TOMADA RESIDENCIAL INCLUINDO TOMADA 20A/250V, CAIXA ELÉTRICA, ELETRODUTO, CABO, RASGO, QUEBRA E CHUMBAMENTO. AF_01/2016</v>
          </cell>
          <cell r="D3234" t="str">
            <v>UN</v>
          </cell>
          <cell r="E3234">
            <v>177.08</v>
          </cell>
          <cell r="F3234" t="str">
            <v xml:space="preserve">SINAPI  </v>
          </cell>
        </row>
        <row r="3235">
          <cell r="B3235">
            <v>93144</v>
          </cell>
          <cell r="C3235" t="str">
            <v>PONTO DE UTILIZAÇÃO DE EQUIPAMENTOS ELÉTRICOS, RESIDENCIAL, INCLUINDO SUPORTE E PLACA, CAIXA ELÉTRICA, ELETRODUTO, CABO, RASGO, QUEBRA E CHUMBAMENTO. AF_01/2016</v>
          </cell>
          <cell r="D3235" t="str">
            <v>UN</v>
          </cell>
          <cell r="E3235">
            <v>235.12</v>
          </cell>
          <cell r="F3235" t="str">
            <v xml:space="preserve">SINAPI  </v>
          </cell>
        </row>
        <row r="3236">
          <cell r="B3236">
            <v>93145</v>
          </cell>
          <cell r="C3236" t="str">
            <v>PONTO DE ILUMINAÇÃO E TOMADA, RESIDENCIAL, INCLUINDO INTERRUPTOR SIMPLES E TOMADA 10A/250V, CAIXA ELÉTRICA, ELETRODUTO, CABO, RASGO, QUEBRA E CHUMBAMENTO (EXCLUINDO LUMINÁRIA E LÂMPADA). AF_01/2016</v>
          </cell>
          <cell r="D3236" t="str">
            <v>UN</v>
          </cell>
          <cell r="E3236">
            <v>213.21</v>
          </cell>
          <cell r="F3236" t="str">
            <v xml:space="preserve">SINAPI  </v>
          </cell>
        </row>
        <row r="3237">
          <cell r="B3237">
            <v>93146</v>
          </cell>
          <cell r="C3237" t="str">
            <v>PONTO DE ILUMINAÇÃO E TOMADA, RESIDENCIAL, INCLUINDO INTERRUPTOR PARALELO E TOMADA 10A/250V, CAIXA ELÉTRICA, ELETRODUTO, CABO, RASGO, QUEBRA E CHUMBAMENTO (EXCLUINDO LUMINÁRIA E LÂMPADA). AF_01/2016</v>
          </cell>
          <cell r="D3237" t="str">
            <v>UN</v>
          </cell>
          <cell r="E3237">
            <v>231.02</v>
          </cell>
          <cell r="F3237" t="str">
            <v xml:space="preserve">SINAPI  </v>
          </cell>
        </row>
        <row r="3238">
          <cell r="B3238">
            <v>93147</v>
          </cell>
          <cell r="C3238" t="str">
            <v>PONTO DE ILUMINAÇÃO E TOMADA, RESIDENCIAL, INCLUINDO INTERRUPTOR SIMPLES, INTERRUPTOR PARALELO E TOMADA 10A/250V, CAIXA ELÉTRICA, ELETRODUTO, CABO, RASGO, QUEBRA E CHUMBAMENTO (EXCLUINDO LUMINÁRIA E LÂMPADA). AF_01/2016</v>
          </cell>
          <cell r="D3238" t="str">
            <v>UN</v>
          </cell>
          <cell r="E3238">
            <v>263.63</v>
          </cell>
          <cell r="F3238" t="str">
            <v xml:space="preserve">SINAPI  </v>
          </cell>
        </row>
        <row r="3239">
          <cell r="B3239">
            <v>96971</v>
          </cell>
          <cell r="C3239" t="str">
            <v>CORDOALHA DE COBRE NU 16 MM², NÃO ENTERRADA, COM ISOLADOR - FORNECIMENTO E INSTALAÇÃO. AF_12/2017</v>
          </cell>
          <cell r="D3239" t="str">
            <v>M</v>
          </cell>
          <cell r="E3239">
            <v>35.71</v>
          </cell>
          <cell r="F3239" t="str">
            <v xml:space="preserve">SINAPI  </v>
          </cell>
        </row>
        <row r="3240">
          <cell r="B3240">
            <v>96972</v>
          </cell>
          <cell r="C3240" t="str">
            <v>CORDOALHA DE COBRE NU 25 MM², NÃO ENTERRADA, COM ISOLADOR - FORNECIMENTO E INSTALAÇÃO. AF_12/2017</v>
          </cell>
          <cell r="D3240" t="str">
            <v>M</v>
          </cell>
          <cell r="E3240">
            <v>50.52</v>
          </cell>
          <cell r="F3240" t="str">
            <v xml:space="preserve">SINAPI  </v>
          </cell>
        </row>
        <row r="3241">
          <cell r="B3241">
            <v>96973</v>
          </cell>
          <cell r="C3241" t="str">
            <v>CORDOALHA DE COBRE NU 35 MM², NÃO ENTERRADA, COM ISOLADOR - FORNECIMENTO E INSTALAÇÃO. AF_12/2017</v>
          </cell>
          <cell r="D3241" t="str">
            <v>M</v>
          </cell>
          <cell r="E3241">
            <v>65.25</v>
          </cell>
          <cell r="F3241" t="str">
            <v xml:space="preserve">SINAPI  </v>
          </cell>
        </row>
        <row r="3242">
          <cell r="B3242">
            <v>96974</v>
          </cell>
          <cell r="C3242" t="str">
            <v>CORDOALHA DE COBRE NU 50 MM², NÃO ENTERRADA, COM ISOLADOR - FORNECIMENTO E INSTALAÇÃO. AF_12/2017</v>
          </cell>
          <cell r="D3242" t="str">
            <v>M</v>
          </cell>
          <cell r="E3242">
            <v>85.09</v>
          </cell>
          <cell r="F3242" t="str">
            <v xml:space="preserve">SINAPI  </v>
          </cell>
        </row>
        <row r="3243">
          <cell r="B3243">
            <v>96975</v>
          </cell>
          <cell r="C3243" t="str">
            <v>CORDOALHA DE COBRE NU 70 MM², NÃO ENTERRADA, COM ISOLADOR - FORNECIMENTO E INSTALAÇÃO. AF_12/2017</v>
          </cell>
          <cell r="D3243" t="str">
            <v>M</v>
          </cell>
          <cell r="E3243">
            <v>112.25</v>
          </cell>
          <cell r="F3243" t="str">
            <v xml:space="preserve">SINAPI  </v>
          </cell>
        </row>
        <row r="3244">
          <cell r="B3244">
            <v>96976</v>
          </cell>
          <cell r="C3244" t="str">
            <v>CORDOALHA DE COBRE NU 95 MM², NÃO ENTERRADA, COM ISOLADOR - FORNECIMENTO E INSTALAÇÃO. AF_12/2017</v>
          </cell>
          <cell r="D3244" t="str">
            <v>M</v>
          </cell>
          <cell r="E3244">
            <v>149.01</v>
          </cell>
          <cell r="F3244" t="str">
            <v xml:space="preserve">SINAPI  </v>
          </cell>
        </row>
        <row r="3245">
          <cell r="B3245">
            <v>96977</v>
          </cell>
          <cell r="C3245" t="str">
            <v>CORDOALHA DE COBRE NU 50 MM², ENTERRADA, SEM ISOLADOR - FORNECIMENTO E INSTALAÇÃO. AF_12/2017</v>
          </cell>
          <cell r="D3245" t="str">
            <v>M</v>
          </cell>
          <cell r="E3245">
            <v>63.42</v>
          </cell>
          <cell r="F3245" t="str">
            <v xml:space="preserve">SINAPI  </v>
          </cell>
        </row>
        <row r="3246">
          <cell r="B3246">
            <v>96978</v>
          </cell>
          <cell r="C3246" t="str">
            <v>CORDOALHA DE COBRE NU 70 MM², ENTERRADA, SEM ISOLADOR - FORNECIMENTO E INSTALAÇÃO. AF_12/2017</v>
          </cell>
          <cell r="D3246" t="str">
            <v>M</v>
          </cell>
          <cell r="E3246">
            <v>89.05</v>
          </cell>
          <cell r="F3246" t="str">
            <v xml:space="preserve">SINAPI  </v>
          </cell>
        </row>
        <row r="3247">
          <cell r="B3247">
            <v>96979</v>
          </cell>
          <cell r="C3247" t="str">
            <v>CORDOALHA DE COBRE NU 95 MM², ENTERRADA, SEM ISOLADOR - FORNECIMENTO E INSTALAÇÃO. AF_12/2017</v>
          </cell>
          <cell r="D3247" t="str">
            <v>M</v>
          </cell>
          <cell r="E3247">
            <v>124.98</v>
          </cell>
          <cell r="F3247" t="str">
            <v xml:space="preserve">SINAPI  </v>
          </cell>
        </row>
        <row r="3248">
          <cell r="B3248">
            <v>96984</v>
          </cell>
          <cell r="C3248" t="str">
            <v>ELETRODUTO PVC 40MM (1 ¼ ) PARA SPDA - FORNECIMENTO E INSTALAÇÃO. AF_12/2017</v>
          </cell>
          <cell r="D3248" t="str">
            <v>UN</v>
          </cell>
          <cell r="E3248">
            <v>59</v>
          </cell>
          <cell r="F3248" t="str">
            <v xml:space="preserve">SINAPI  </v>
          </cell>
        </row>
        <row r="3249">
          <cell r="B3249">
            <v>96985</v>
          </cell>
          <cell r="C3249" t="str">
            <v>HASTE DE ATERRAMENTO 5/8  PARA SPDA - FORNECIMENTO E INSTALAÇÃO. AF_12/2017</v>
          </cell>
          <cell r="D3249" t="str">
            <v>UN</v>
          </cell>
          <cell r="E3249">
            <v>97.78</v>
          </cell>
          <cell r="F3249" t="str">
            <v xml:space="preserve">SINAPI  </v>
          </cell>
        </row>
        <row r="3250">
          <cell r="B3250">
            <v>96986</v>
          </cell>
          <cell r="C3250" t="str">
            <v>HASTE DE ATERRAMENTO 3/4  PARA SPDA - FORNECIMENTO E INSTALAÇÃO. AF_12/2017</v>
          </cell>
          <cell r="D3250" t="str">
            <v>UN</v>
          </cell>
          <cell r="E3250">
            <v>145.62</v>
          </cell>
          <cell r="F3250" t="str">
            <v xml:space="preserve">SINAPI  </v>
          </cell>
        </row>
        <row r="3251">
          <cell r="B3251">
            <v>96987</v>
          </cell>
          <cell r="C3251" t="str">
            <v>BASE METÁLICA PARA MASTRO 1 ½  PARA SPDA - FORNECIMENTO E INSTALAÇÃO. AF_12/2017</v>
          </cell>
          <cell r="D3251" t="str">
            <v>UN</v>
          </cell>
          <cell r="E3251">
            <v>109.53</v>
          </cell>
          <cell r="F3251" t="str">
            <v xml:space="preserve">SINAPI  </v>
          </cell>
        </row>
        <row r="3252">
          <cell r="B3252">
            <v>96988</v>
          </cell>
          <cell r="C3252" t="str">
            <v>MASTRO 1 ½  PARA SPDA - FORNECIMENTO E INSTALAÇÃO. AF_12/2017</v>
          </cell>
          <cell r="D3252" t="str">
            <v>UN</v>
          </cell>
          <cell r="E3252">
            <v>182.61</v>
          </cell>
          <cell r="F3252" t="str">
            <v xml:space="preserve">SINAPI  </v>
          </cell>
        </row>
        <row r="3253">
          <cell r="B3253">
            <v>96989</v>
          </cell>
          <cell r="C3253" t="str">
            <v>CAPTOR TIPO FRANKLIN PARA SPDA - FORNECIMENTO E INSTALAÇÃO. AF_12/2017</v>
          </cell>
          <cell r="D3253" t="str">
            <v>UN</v>
          </cell>
          <cell r="E3253">
            <v>152.88</v>
          </cell>
          <cell r="F3253" t="str">
            <v xml:space="preserve">SINAPI  </v>
          </cell>
        </row>
        <row r="3254">
          <cell r="B3254">
            <v>98463</v>
          </cell>
          <cell r="C3254" t="str">
            <v>SUPORTE ISOLADOR PARA CORDOALHA DE COBRE - FORNECIMENTO E INSTALAÇÃO. AF_12/2017</v>
          </cell>
          <cell r="D3254" t="str">
            <v>UN</v>
          </cell>
          <cell r="E3254">
            <v>23.2</v>
          </cell>
          <cell r="F3254" t="str">
            <v xml:space="preserve">SINAPI  </v>
          </cell>
        </row>
        <row r="3255">
          <cell r="B3255">
            <v>103490</v>
          </cell>
          <cell r="C3255" t="str">
            <v>PLACA DE CONCRETO PRÉ-MOLDADO COMO PROTEÇÃO MECÂNICA ADICIONAL NO REATERRO PARA REDE ENTERRADA DE DISTRIBUIÇÃO DE ENERGIA ELÉTRICA - FORNECIMENTO E INSTALAÇÃO. AF_12/2021</v>
          </cell>
          <cell r="D3255" t="str">
            <v>M3</v>
          </cell>
          <cell r="E3255">
            <v>2998.07</v>
          </cell>
          <cell r="F3255" t="str">
            <v xml:space="preserve">SINAPI  </v>
          </cell>
        </row>
        <row r="3256">
          <cell r="B3256">
            <v>103491</v>
          </cell>
          <cell r="C3256" t="str">
            <v>CONCRETAGEM COMO PROTEÇÃO MECÂNICA ADICIONAL NO REATERRO PARA REDE ENTERRADA DE DISTRIBUIÇÃO DE ENERGIA ELÉTRICA - FORNECIMENTO E INSTALAÇÃO. AF_12/2021</v>
          </cell>
          <cell r="D3256" t="str">
            <v>M3</v>
          </cell>
          <cell r="E3256">
            <v>743.59</v>
          </cell>
          <cell r="F3256" t="str">
            <v xml:space="preserve">SINAPI  </v>
          </cell>
        </row>
        <row r="3257">
          <cell r="B3257">
            <v>96765</v>
          </cell>
          <cell r="C3257" t="str">
            <v>ABRIGO PARA HIDRANTE, 90X60X17CM, COM REGISTRO GLOBO ANGULAR 45 GRAUS 2 1/2", ADAPTADOR STORZ 2 1/2", MANGUEIRA DE INCÊNDIO 20M, REDUÇÃO 2 1/2" X 1 1/2" E ESGUICHO EM LATÃO 1 1/2" - FORNECIMENTO E INSTALAÇÃO. AF_10/2020</v>
          </cell>
          <cell r="D3257" t="str">
            <v>UN</v>
          </cell>
          <cell r="E3257">
            <v>1862.7</v>
          </cell>
          <cell r="F3257" t="str">
            <v xml:space="preserve">SINAPI  </v>
          </cell>
        </row>
        <row r="3258">
          <cell r="B3258">
            <v>101905</v>
          </cell>
          <cell r="C3258" t="str">
            <v>EXTINTOR DE INCÊNDIO PORTÁTIL COM CARGA DE ÁGUA PRESSURIZADA DE 10 L, CLASSE A - FORNECIMENTO E INSTALAÇÃO. AF_10/2020_P</v>
          </cell>
          <cell r="D3258" t="str">
            <v>UN</v>
          </cell>
          <cell r="E3258">
            <v>240.11</v>
          </cell>
          <cell r="F3258" t="str">
            <v xml:space="preserve">SINAPI  </v>
          </cell>
        </row>
        <row r="3259">
          <cell r="B3259">
            <v>101906</v>
          </cell>
          <cell r="C3259" t="str">
            <v>EXTINTOR DE INCÊNDIO PORTÁTIL COM CARGA DE CO2 DE 4 KG, CLASSE BC - FORNECIMENTO E INSTALAÇÃO. AF_10/2020_P</v>
          </cell>
          <cell r="D3259" t="str">
            <v>UN</v>
          </cell>
          <cell r="E3259">
            <v>713.66</v>
          </cell>
          <cell r="F3259" t="str">
            <v xml:space="preserve">SINAPI  </v>
          </cell>
        </row>
        <row r="3260">
          <cell r="B3260">
            <v>101907</v>
          </cell>
          <cell r="C3260" t="str">
            <v>EXTINTOR DE INCÊNDIO PORTÁTIL COM CARGA DE CO2 DE 6 KG, CLASSE BC - FORNECIMENTO E INSTALAÇÃO. AF_10/2020_P</v>
          </cell>
          <cell r="D3260" t="str">
            <v>UN</v>
          </cell>
          <cell r="E3260">
            <v>771.36</v>
          </cell>
          <cell r="F3260" t="str">
            <v xml:space="preserve">SINAPI  </v>
          </cell>
        </row>
        <row r="3261">
          <cell r="B3261">
            <v>101908</v>
          </cell>
          <cell r="C3261" t="str">
            <v>EXTINTOR DE INCÊNDIO PORTÁTIL COM CARGA DE PQS DE 4 KG, CLASSE BC - FORNECIMENTO E INSTALAÇÃO. AF_10/2020_P</v>
          </cell>
          <cell r="D3261" t="str">
            <v>UN</v>
          </cell>
          <cell r="E3261">
            <v>232.89</v>
          </cell>
          <cell r="F3261" t="str">
            <v xml:space="preserve">SINAPI  </v>
          </cell>
        </row>
        <row r="3262">
          <cell r="B3262">
            <v>101909</v>
          </cell>
          <cell r="C3262" t="str">
            <v>EXTINTOR DE INCÊNDIO PORTÁTIL COM CARGA DE PQS DE 6 KG, CLASSE BC - FORNECIMENTO E INSTALAÇÃO. AF_10/2020_P</v>
          </cell>
          <cell r="D3262" t="str">
            <v>UN</v>
          </cell>
          <cell r="E3262">
            <v>271.36</v>
          </cell>
          <cell r="F3262" t="str">
            <v xml:space="preserve">SINAPI  </v>
          </cell>
        </row>
        <row r="3263">
          <cell r="B3263">
            <v>101910</v>
          </cell>
          <cell r="C3263" t="str">
            <v>EXTINTOR DE INCÊNDIO PORTÁTIL COM CARGA DE PQS DE 8 KG, CLASSE BC - FORNECIMENTO E INSTALAÇÃO. AF_10/2020_P</v>
          </cell>
          <cell r="D3263" t="str">
            <v>UN</v>
          </cell>
          <cell r="E3263">
            <v>319.43</v>
          </cell>
          <cell r="F3263" t="str">
            <v xml:space="preserve">SINAPI  </v>
          </cell>
        </row>
        <row r="3264">
          <cell r="B3264">
            <v>101911</v>
          </cell>
          <cell r="C3264" t="str">
            <v>EXTINTOR DE INCÊNDIO PORTÁTIL COM CARGA DE PQS DE 12 KG, CLASSE BC - FORNECIMENTO E INSTALAÇÃO. AF_10/2020_P</v>
          </cell>
          <cell r="D3264" t="str">
            <v>UN</v>
          </cell>
          <cell r="E3264">
            <v>367.51</v>
          </cell>
          <cell r="F3264" t="str">
            <v xml:space="preserve">SINAPI  </v>
          </cell>
        </row>
        <row r="3265">
          <cell r="B3265">
            <v>101912</v>
          </cell>
          <cell r="C3265" t="str">
            <v>ABRIGO PARA HIDRANTE, 75X45X17CM, COM REGISTRO GLOBO ANGULAR 45 GRAUS 2 1/2", ADAPTADOR STORZ 2 1/2", MANGUEIRA DE INCÊNDIO 15M 2 1/2" E ESGUICHO EM LATÃO 2 1/2" - FORNECIMENTO E INSTALAÇÃO. AF_10/2020</v>
          </cell>
          <cell r="D3265" t="str">
            <v>UN</v>
          </cell>
          <cell r="E3265">
            <v>2283.04</v>
          </cell>
          <cell r="F3265" t="str">
            <v xml:space="preserve">SINAPI  </v>
          </cell>
        </row>
        <row r="3266">
          <cell r="B3266">
            <v>101913</v>
          </cell>
          <cell r="C3266" t="str">
            <v>CAIXA DE INCÊNDIO 45X75X17CM - FORNECIMENTO E INSTALAÇÃO. AF_10/2020</v>
          </cell>
          <cell r="D3266" t="str">
            <v>UN</v>
          </cell>
          <cell r="E3266">
            <v>687.41</v>
          </cell>
          <cell r="F3266" t="str">
            <v xml:space="preserve">SINAPI  </v>
          </cell>
        </row>
        <row r="3267">
          <cell r="B3267">
            <v>101914</v>
          </cell>
          <cell r="C3267" t="str">
            <v>CAIXA DE INCÊNDIO 60X90X17CM - FORNECIMENTO E INSTALAÇÃO. AF_10/2020</v>
          </cell>
          <cell r="D3267" t="str">
            <v>UN</v>
          </cell>
          <cell r="E3267">
            <v>636.80999999999995</v>
          </cell>
          <cell r="F3267" t="str">
            <v xml:space="preserve">SINAPI  </v>
          </cell>
        </row>
        <row r="3268">
          <cell r="B3268">
            <v>101915</v>
          </cell>
          <cell r="C3268" t="str">
            <v>CONJUNTO DE MANGUEIRA PARA COMBATE A INCÊNDIO EM FIBRA DE POLIESTER PURA, COM 1.1/2", REVESTIDA INTERNAMENTE, COMPRIMENTO DE 15M - FORNECIMENTO E INSTALAÇÃO. AF_10/2020</v>
          </cell>
          <cell r="D3268" t="str">
            <v>UN</v>
          </cell>
          <cell r="E3268">
            <v>401.12</v>
          </cell>
          <cell r="F3268" t="str">
            <v xml:space="preserve">SINAPI  </v>
          </cell>
        </row>
        <row r="3269">
          <cell r="B3269">
            <v>101916</v>
          </cell>
          <cell r="C3269" t="str">
            <v>HIDRANTE SUBTERRÂNEO PREDIAL (COM CURVA LONGA E CAIXA), DN 75 MM - FORNECIMENTO E INSTALAÇÃO. AF_10/2020</v>
          </cell>
          <cell r="D3269" t="str">
            <v>UN</v>
          </cell>
          <cell r="E3269">
            <v>3357.62</v>
          </cell>
          <cell r="F3269" t="str">
            <v xml:space="preserve">SINAPI  </v>
          </cell>
        </row>
        <row r="3270">
          <cell r="B3270">
            <v>101917</v>
          </cell>
          <cell r="C3270" t="str">
            <v>MANÔMETRO 0 A 200 PSI (0 A 14 KGF/CM2), D = 50MM - FORNECIMENTO E INSTALAÇÃO. AF_10/2020</v>
          </cell>
          <cell r="D3270" t="str">
            <v>UN</v>
          </cell>
          <cell r="E3270">
            <v>143.66</v>
          </cell>
          <cell r="F3270" t="str">
            <v xml:space="preserve">SINAPI  </v>
          </cell>
        </row>
        <row r="3271">
          <cell r="B3271">
            <v>98261</v>
          </cell>
          <cell r="C3271" t="str">
            <v>CABO TELEFÔNICO CCI-50 1 PAR, INSTALADO EM ENTRADA DE EDIFICAÇÃO - FORNECIMENTO E INSTALAÇÃO. AF_11/2019</v>
          </cell>
          <cell r="D3271" t="str">
            <v>M</v>
          </cell>
          <cell r="E3271">
            <v>3.49</v>
          </cell>
          <cell r="F3271" t="str">
            <v xml:space="preserve">SINAPI  </v>
          </cell>
        </row>
        <row r="3272">
          <cell r="B3272">
            <v>98262</v>
          </cell>
          <cell r="C3272" t="str">
            <v>CABO TELEFÔNICO CCI-50 2 PARES, SEM BLINDAGEM, INSTALADO EM ENTRADA DE EDIFICAÇÃO - FORNECIMENTO E INSTALAÇÃO. AF_11/2019</v>
          </cell>
          <cell r="D3272" t="str">
            <v>M</v>
          </cell>
          <cell r="E3272">
            <v>4.34</v>
          </cell>
          <cell r="F3272" t="str">
            <v xml:space="preserve">SINAPI  </v>
          </cell>
        </row>
        <row r="3273">
          <cell r="B3273">
            <v>98263</v>
          </cell>
          <cell r="C3273" t="str">
            <v>CABO TELEFÔNICO CCI-50 3 PARES, SEM BLINDAGEM, INSTALADO EM ENTRADA DE EDIFICAÇÃO - FORNECIMENTO E INSTALAÇÃO. AF_11/2019</v>
          </cell>
          <cell r="D3273" t="str">
            <v>M</v>
          </cell>
          <cell r="E3273">
            <v>4.53</v>
          </cell>
          <cell r="F3273" t="str">
            <v xml:space="preserve">SINAPI  </v>
          </cell>
        </row>
        <row r="3274">
          <cell r="B3274">
            <v>98264</v>
          </cell>
          <cell r="C3274" t="str">
            <v>CABO TELEFÔNICO CCI-50 4 PARES, SEM BLINDAGEM, INSTALADO EM ENTRADA DE EDIFICAÇÃO - FORNECIMENTO E INSTALAÇÃO. AF_11/2019</v>
          </cell>
          <cell r="D3274" t="str">
            <v>M</v>
          </cell>
          <cell r="E3274">
            <v>5.45</v>
          </cell>
          <cell r="F3274" t="str">
            <v xml:space="preserve">SINAPI  </v>
          </cell>
        </row>
        <row r="3275">
          <cell r="B3275">
            <v>98265</v>
          </cell>
          <cell r="C3275" t="str">
            <v>CABO TELEFÔNICO CCI-50 5 PARES, SEM BLINDAGEM, INSTALADO EM ENTRADA DE EDIFICAÇÃO - FORNECIMENTO E INSTALAÇÃO. AF_11/2019</v>
          </cell>
          <cell r="D3275" t="str">
            <v>M</v>
          </cell>
          <cell r="E3275">
            <v>6.07</v>
          </cell>
          <cell r="F3275" t="str">
            <v xml:space="preserve">SINAPI  </v>
          </cell>
        </row>
        <row r="3276">
          <cell r="B3276">
            <v>98266</v>
          </cell>
          <cell r="C3276" t="str">
            <v>CABO TELEFÔNICO CCI-50 6 PARES, SEM BLINDAGEM, INSTALADO EM ENTRADA DE EDIFICAÇÃO - FORNECIMENTO E INSTALAÇÃO. AF_11/2019</v>
          </cell>
          <cell r="D3276" t="str">
            <v>M</v>
          </cell>
          <cell r="E3276">
            <v>6.93</v>
          </cell>
          <cell r="F3276" t="str">
            <v xml:space="preserve">SINAPI  </v>
          </cell>
        </row>
        <row r="3277">
          <cell r="B3277">
            <v>98267</v>
          </cell>
          <cell r="C3277" t="str">
            <v>CABO TELEFÔNICO CI-50 10 PARES INSTALADO EM ENTRADA DE EDIFICAÇÃO - FORNECIMENTO E INSTALAÇÃO. AF_11/2019</v>
          </cell>
          <cell r="D3277" t="str">
            <v>M</v>
          </cell>
          <cell r="E3277">
            <v>11</v>
          </cell>
          <cell r="F3277" t="str">
            <v xml:space="preserve">SINAPI  </v>
          </cell>
        </row>
        <row r="3278">
          <cell r="B3278">
            <v>98268</v>
          </cell>
          <cell r="C3278" t="str">
            <v>CABO TELEFÔNICO CI-50 20 PARES INSTALADO EM ENTRADA DE EDIFICAÇÃO - FORNECIMENTO E INSTALAÇÃO. AF_11/2019</v>
          </cell>
          <cell r="D3278" t="str">
            <v>M</v>
          </cell>
          <cell r="E3278">
            <v>17.77</v>
          </cell>
          <cell r="F3278" t="str">
            <v xml:space="preserve">SINAPI  </v>
          </cell>
        </row>
        <row r="3279">
          <cell r="B3279">
            <v>98269</v>
          </cell>
          <cell r="C3279" t="str">
            <v>CABO TELEFÔNICO CI-50 30 PARES INSTALADO EM ENTRADA DE EDIFICAÇÃO - FORNECIMENTO E INSTALAÇÃO. AF_11/2019</v>
          </cell>
          <cell r="D3279" t="str">
            <v>M</v>
          </cell>
          <cell r="E3279">
            <v>24.32</v>
          </cell>
          <cell r="F3279" t="str">
            <v xml:space="preserve">SINAPI  </v>
          </cell>
        </row>
        <row r="3280">
          <cell r="B3280">
            <v>98270</v>
          </cell>
          <cell r="C3280" t="str">
            <v>CABO TELEFÔNICO CI-50 50 PARES INSTALADO EM ENTRADA DE EDIFICAÇÃO - FORNECIMENTO E INSTALAÇÃO. AF_11/2019</v>
          </cell>
          <cell r="D3280" t="str">
            <v>M</v>
          </cell>
          <cell r="E3280">
            <v>36.770000000000003</v>
          </cell>
          <cell r="F3280" t="str">
            <v xml:space="preserve">SINAPI  </v>
          </cell>
        </row>
        <row r="3281">
          <cell r="B3281">
            <v>98271</v>
          </cell>
          <cell r="C3281" t="str">
            <v>CABO TELEFÔNICO CI-50 75 PARES INSTALADO EM ENTRADA DE EDIFICAÇÃO - FORNECIMENTO E INSTALAÇÃO. AF_11/2019</v>
          </cell>
          <cell r="D3281" t="str">
            <v>M</v>
          </cell>
          <cell r="E3281">
            <v>51.78</v>
          </cell>
          <cell r="F3281" t="str">
            <v xml:space="preserve">SINAPI  </v>
          </cell>
        </row>
        <row r="3282">
          <cell r="B3282">
            <v>98272</v>
          </cell>
          <cell r="C3282" t="str">
            <v>CABO TELEFÔNICO CI-50 200 PARES INSTALADO EM ENTRADA DE EDIFICAÇÃO - FORNECIMENTO E INSTALAÇÃO. AF_11/2019</v>
          </cell>
          <cell r="D3282" t="str">
            <v>M</v>
          </cell>
          <cell r="E3282">
            <v>119.02</v>
          </cell>
          <cell r="F3282" t="str">
            <v xml:space="preserve">SINAPI  </v>
          </cell>
        </row>
        <row r="3283">
          <cell r="B3283">
            <v>98273</v>
          </cell>
          <cell r="C3283" t="str">
            <v>CABO TELEFÔNICO CCI-50 4 PARES, SEM BLINDAGEM, INSTALADO EM PRUMADA - FORNECIMENTO E INSTALAÇÃO. AF_11/2019</v>
          </cell>
          <cell r="D3283" t="str">
            <v>M</v>
          </cell>
          <cell r="E3283">
            <v>2.79</v>
          </cell>
          <cell r="F3283" t="str">
            <v xml:space="preserve">SINAPI  </v>
          </cell>
        </row>
        <row r="3284">
          <cell r="B3284">
            <v>98274</v>
          </cell>
          <cell r="C3284" t="str">
            <v>CABO TELEFÔNICO CCI-50 5 PARES, SEM BLINDAGEM, INSTALADO EM PRUMADA - FORNECIMENTO E INSTALAÇÃO. AF_11/2019</v>
          </cell>
          <cell r="D3284" t="str">
            <v>M</v>
          </cell>
          <cell r="E3284">
            <v>3.4</v>
          </cell>
          <cell r="F3284" t="str">
            <v xml:space="preserve">SINAPI  </v>
          </cell>
        </row>
        <row r="3285">
          <cell r="B3285">
            <v>98275</v>
          </cell>
          <cell r="C3285" t="str">
            <v>CABO TELEFÔNICO CCI-50 6 PARES, SEM BLINDAGEM, INSTALADO EM PRUMADA - FORNECIMENTO E INSTALAÇÃO. AF_11/2019</v>
          </cell>
          <cell r="D3285" t="str">
            <v>M</v>
          </cell>
          <cell r="E3285">
            <v>4.25</v>
          </cell>
          <cell r="F3285" t="str">
            <v xml:space="preserve">SINAPI  </v>
          </cell>
        </row>
        <row r="3286">
          <cell r="B3286">
            <v>98276</v>
          </cell>
          <cell r="C3286" t="str">
            <v>CABO TELEFÔNICO CI-50 10 PARES INSTALADO EM PRUMADA - FORNECIMENTO E INSTALAÇÃO. AF_11/2019</v>
          </cell>
          <cell r="D3286" t="str">
            <v>M</v>
          </cell>
          <cell r="E3286">
            <v>8.33</v>
          </cell>
          <cell r="F3286" t="str">
            <v xml:space="preserve">SINAPI  </v>
          </cell>
        </row>
        <row r="3287">
          <cell r="B3287">
            <v>98277</v>
          </cell>
          <cell r="C3287" t="str">
            <v>CABO TELEFÔNICO CI-50 20 PARES INSTALADO EM PRUMADA - FORNECIMENTO E INSTALAÇÃO. AF_11/2019</v>
          </cell>
          <cell r="D3287" t="str">
            <v>M</v>
          </cell>
          <cell r="E3287">
            <v>15.1</v>
          </cell>
          <cell r="F3287" t="str">
            <v xml:space="preserve">SINAPI  </v>
          </cell>
        </row>
        <row r="3288">
          <cell r="B3288">
            <v>98278</v>
          </cell>
          <cell r="C3288" t="str">
            <v>CABO TELEFÔNICO CI-50 30 PARES INSTALADO EM PRUMADA - FORNECIMENTO E INSTALAÇÃO. AF_11/2019</v>
          </cell>
          <cell r="D3288" t="str">
            <v>M</v>
          </cell>
          <cell r="E3288">
            <v>21.66</v>
          </cell>
          <cell r="F3288" t="str">
            <v xml:space="preserve">SINAPI  </v>
          </cell>
        </row>
        <row r="3289">
          <cell r="B3289">
            <v>98279</v>
          </cell>
          <cell r="C3289" t="str">
            <v>CABO TELEFÔNICO CI-50 50 PARES INSTALADO EM PRUMADA - FORNECIMENTO E INSTALAÇÃO. AF_11/2019</v>
          </cell>
          <cell r="D3289" t="str">
            <v>M</v>
          </cell>
          <cell r="E3289">
            <v>34.11</v>
          </cell>
          <cell r="F3289" t="str">
            <v xml:space="preserve">SINAPI  </v>
          </cell>
        </row>
        <row r="3290">
          <cell r="B3290">
            <v>98280</v>
          </cell>
          <cell r="C3290" t="str">
            <v>CABO TELEFÔNICO CCI-50 1 PAR, SEM BLINDAGEM, INSTALADO EM DISTRIBUIÇÃO DE EDIFICAÇÃO RESIDENCIAL - FORNECIMENTO E INSTALAÇÃO. AF_11/2019</v>
          </cell>
          <cell r="D3290" t="str">
            <v>M</v>
          </cell>
          <cell r="E3290">
            <v>6.92</v>
          </cell>
          <cell r="F3290" t="str">
            <v xml:space="preserve">SINAPI  </v>
          </cell>
        </row>
        <row r="3291">
          <cell r="B3291">
            <v>98281</v>
          </cell>
          <cell r="C3291" t="str">
            <v>CABO TELEFÔNICO CCI-50 2 PARES, SEM BLINDAGEM, INSTALADO EM DISTRIBUIÇÃO DE EDIFICAÇÃO RESIDENCIAL - FORNECIMENTO E INSTALAÇÃO. AF_11/2019</v>
          </cell>
          <cell r="D3291" t="str">
            <v>M</v>
          </cell>
          <cell r="E3291">
            <v>7.77</v>
          </cell>
          <cell r="F3291" t="str">
            <v xml:space="preserve">SINAPI  </v>
          </cell>
        </row>
        <row r="3292">
          <cell r="B3292">
            <v>98282</v>
          </cell>
          <cell r="C3292" t="str">
            <v>CABO TELEFÔNICO CCI-50 3 PARES, SEM BLINDAGEM, INSTALADO EM DISTRIBUIÇÃO DE EDIFICAÇÃO RESIDENCIAL - FORNECIMENTO E INSTALAÇÃO. AF_11/2019</v>
          </cell>
          <cell r="D3292" t="str">
            <v>M</v>
          </cell>
          <cell r="E3292">
            <v>7.97</v>
          </cell>
          <cell r="F3292" t="str">
            <v xml:space="preserve">SINAPI  </v>
          </cell>
        </row>
        <row r="3293">
          <cell r="B3293">
            <v>98283</v>
          </cell>
          <cell r="C3293" t="str">
            <v>CABO TELEFÔNICO CCI-50 4 PARES, SEM BLINDAGEM, INSTALADO EM DISTRIBUIÇÃO DE EDIFICAÇÃO RESIDENCIAL - FORNECIMENTO E INSTALAÇÃO. AF_11/2019</v>
          </cell>
          <cell r="D3293" t="str">
            <v>M</v>
          </cell>
          <cell r="E3293">
            <v>8.89</v>
          </cell>
          <cell r="F3293" t="str">
            <v xml:space="preserve">SINAPI  </v>
          </cell>
        </row>
        <row r="3294">
          <cell r="B3294">
            <v>98284</v>
          </cell>
          <cell r="C3294" t="str">
            <v>CABO TELEFÔNICO CCI-50 5 PARES, SEM BLINDAGEM, INSTALADO EM DISTRIBUIÇÃO DE EDIFICAÇÃO RESIDENCIAL - FORNECIMENTO E INSTALAÇÃO. AF_11/2019</v>
          </cell>
          <cell r="D3294" t="str">
            <v>M</v>
          </cell>
          <cell r="E3294">
            <v>9.5</v>
          </cell>
          <cell r="F3294" t="str">
            <v xml:space="preserve">SINAPI  </v>
          </cell>
        </row>
        <row r="3295">
          <cell r="B3295">
            <v>98285</v>
          </cell>
          <cell r="C3295" t="str">
            <v>CABO TELEFÔNICO CCI-50 6 PARES, SEM BLINDAGEM, INSTALADO EM DISTRIBUIÇÃO DE EDIFICAÇÃO RESIDENCIAL - FORNECIMENTO E INSTALAÇÃO. AF_11/2019</v>
          </cell>
          <cell r="D3295" t="str">
            <v>M</v>
          </cell>
          <cell r="E3295">
            <v>10.35</v>
          </cell>
          <cell r="F3295" t="str">
            <v xml:space="preserve">SINAPI  </v>
          </cell>
        </row>
        <row r="3296">
          <cell r="B3296">
            <v>98286</v>
          </cell>
          <cell r="C3296" t="str">
            <v>CABO TELEFÔNICO CI-50 10 PARES INSTALADO EM DISTRIBUIÇÃO DE EDIFICAÇÃO RESIDENCIAL - FORNECIMENTO E INSTALAÇÃO. AF_11/2019</v>
          </cell>
          <cell r="D3296" t="str">
            <v>M</v>
          </cell>
          <cell r="E3296">
            <v>14.43</v>
          </cell>
          <cell r="F3296" t="str">
            <v xml:space="preserve">SINAPI  </v>
          </cell>
        </row>
        <row r="3297">
          <cell r="B3297">
            <v>98287</v>
          </cell>
          <cell r="C3297" t="str">
            <v>CABO TELEFÔNICO CCI-50 1 PAR, SEM BLINDAGEM, INSTALADO EM DISTRIBUIÇÃO DE EDIFICAÇÃO INSTITUCIONAL - FORNECIMENTO E INSTALAÇÃO. AF_11/2019</v>
          </cell>
          <cell r="D3297" t="str">
            <v>M</v>
          </cell>
          <cell r="E3297">
            <v>1.43</v>
          </cell>
          <cell r="F3297" t="str">
            <v xml:space="preserve">SINAPI  </v>
          </cell>
        </row>
        <row r="3298">
          <cell r="B3298">
            <v>98288</v>
          </cell>
          <cell r="C3298" t="str">
            <v>CABO TELEFÔNICO CCI-50 2 PARES, SEM BLINDAGEM, INSTALADO EM DISTRIBUIÇÃO DE EDIFICAÇÃO INSTITUCIONAL - FORNECIMENTO E INSTALAÇÃO. AF_11/2019</v>
          </cell>
          <cell r="D3298" t="str">
            <v>M</v>
          </cell>
          <cell r="E3298">
            <v>2.2799999999999998</v>
          </cell>
          <cell r="F3298" t="str">
            <v xml:space="preserve">SINAPI  </v>
          </cell>
        </row>
        <row r="3299">
          <cell r="B3299">
            <v>98289</v>
          </cell>
          <cell r="C3299" t="str">
            <v>CABO TELEFÔNICO CCI-50 3 PARES, SEM BLINDAGEM, INSTALADO EM DISTRIBUIÇÃO DE EDIFICAÇÃO INSTITUCIONAL - FORNECIMENTO E INSTALAÇÃO. AF_11/2019</v>
          </cell>
          <cell r="D3299" t="str">
            <v>M</v>
          </cell>
          <cell r="E3299">
            <v>2.48</v>
          </cell>
          <cell r="F3299" t="str">
            <v xml:space="preserve">SINAPI  </v>
          </cell>
        </row>
        <row r="3300">
          <cell r="B3300">
            <v>98290</v>
          </cell>
          <cell r="C3300" t="str">
            <v>CABO TELEFÔNICO CCI-50 4 PARES, SEM BLINDAGEM, INSTALADO EM DISTRIBUIÇÃO DE EDIFICAÇÃO INSTITUCIONAL - FORNECIMENTO E INSTALAÇÃO. AF_11/2019</v>
          </cell>
          <cell r="D3300" t="str">
            <v>M</v>
          </cell>
          <cell r="E3300">
            <v>3.4</v>
          </cell>
          <cell r="F3300" t="str">
            <v xml:space="preserve">SINAPI  </v>
          </cell>
        </row>
        <row r="3301">
          <cell r="B3301">
            <v>98291</v>
          </cell>
          <cell r="C3301" t="str">
            <v>CABO TELEFÔNICO CCI-50 5 PARES, SEM BLINDAGEM, INSTALADO EM DISTRIBUIÇÃO DE EDIFICAÇÃO INSTITUCIONAL - FORNECIMENTO E INSTALAÇÃO. AF_11/2019</v>
          </cell>
          <cell r="D3301" t="str">
            <v>M</v>
          </cell>
          <cell r="E3301">
            <v>4.01</v>
          </cell>
          <cell r="F3301" t="str">
            <v xml:space="preserve">SINAPI  </v>
          </cell>
        </row>
        <row r="3302">
          <cell r="B3302">
            <v>98292</v>
          </cell>
          <cell r="C3302" t="str">
            <v>CABO TELEFÔNICO CCI-50 6 PARES, SEM BLINDAGEM, INSTALADO EM DISTRIBUIÇÃO DE EDIFICAÇÃO INSTITUCIONAL - FORNECIMENTO E INSTALAÇÃO. AF_11/2019</v>
          </cell>
          <cell r="D3302" t="str">
            <v>M</v>
          </cell>
          <cell r="E3302">
            <v>4.87</v>
          </cell>
          <cell r="F3302" t="str">
            <v xml:space="preserve">SINAPI  </v>
          </cell>
        </row>
        <row r="3303">
          <cell r="B3303">
            <v>98293</v>
          </cell>
          <cell r="C3303" t="str">
            <v>CABO TELEFÔNICO CI-50 10 PARES INSTALADO EM DISTRIBUIÇÃO DE EDIFICAÇÃO INSTITUCIONAL - FORNECIMENTO E INSTALAÇÃO. AF_11/2019</v>
          </cell>
          <cell r="D3303" t="str">
            <v>M</v>
          </cell>
          <cell r="E3303">
            <v>8.94</v>
          </cell>
          <cell r="F3303" t="str">
            <v xml:space="preserve">SINAPI  </v>
          </cell>
        </row>
        <row r="3304">
          <cell r="B3304">
            <v>98400</v>
          </cell>
          <cell r="C3304" t="str">
            <v>CABO TELEFÔNICO CTP-APL-50 10 PARES INSTALADO EM ENTRADA DE EDIFICAÇÃO - FORNECIMENTO E INSTALAÇÃO. AF_11/2019</v>
          </cell>
          <cell r="D3304" t="str">
            <v>M</v>
          </cell>
          <cell r="E3304">
            <v>13.55</v>
          </cell>
          <cell r="F3304" t="str">
            <v xml:space="preserve">SINAPI  </v>
          </cell>
        </row>
        <row r="3305">
          <cell r="B3305">
            <v>98401</v>
          </cell>
          <cell r="C3305" t="str">
            <v>CABO TELEFÔNICO CTP-APL-50 20 PARES INSTALADO EM ENTRADA DE EDIFICAÇÃO - FORNECIMENTO E INSTALAÇÃO. AF_11/2019</v>
          </cell>
          <cell r="D3305" t="str">
            <v>M</v>
          </cell>
          <cell r="E3305">
            <v>21.31</v>
          </cell>
          <cell r="F3305" t="str">
            <v xml:space="preserve">SINAPI  </v>
          </cell>
        </row>
        <row r="3306">
          <cell r="B3306">
            <v>98402</v>
          </cell>
          <cell r="C3306" t="str">
            <v>CABO TELEFÔNICO CTP-APL-50 30 PARES INSTALADO EM ENTRADA DE EDIFICAÇÃO - FORNECIMENTO E INSTALAÇÃO. AF_11/2019</v>
          </cell>
          <cell r="D3306" t="str">
            <v>M</v>
          </cell>
          <cell r="E3306">
            <v>24.87</v>
          </cell>
          <cell r="F3306" t="str">
            <v xml:space="preserve">SINAPI  </v>
          </cell>
        </row>
        <row r="3307">
          <cell r="B3307">
            <v>100556</v>
          </cell>
          <cell r="C3307" t="str">
            <v>CAIXA DE PASSAGEM PARA TELEFONE 15X15X10CM (SOBREPOR), FORNECIMENTO E INSTALACAO. AF_11/2019</v>
          </cell>
          <cell r="D3307" t="str">
            <v>UN</v>
          </cell>
          <cell r="E3307">
            <v>42.7</v>
          </cell>
          <cell r="F3307" t="str">
            <v xml:space="preserve">SINAPI  </v>
          </cell>
        </row>
        <row r="3308">
          <cell r="B3308">
            <v>100557</v>
          </cell>
          <cell r="C3308" t="str">
            <v>CAIXA DE PASSAGEM PARA TELEFONE 80X80X15CM (SOBREPOR) FORNECIMENTO E INSTALACAO. AF_11/2019</v>
          </cell>
          <cell r="D3308" t="str">
            <v>UN</v>
          </cell>
          <cell r="E3308">
            <v>557.74</v>
          </cell>
          <cell r="F3308" t="str">
            <v xml:space="preserve">SINAPI  </v>
          </cell>
        </row>
        <row r="3309">
          <cell r="B3309">
            <v>100560</v>
          </cell>
          <cell r="C3309" t="str">
            <v>QUADRO DE DISTRIBUIÇÃO PARA TELEFONE N.2, 20X20X12CM EM CHAPA METALICA, DE EMBUTIR, SEM ACESSORIOS, PADRÃO TELEBRAS, FORNECIMENTO E INSTALAÇÃO. AF_11/2019</v>
          </cell>
          <cell r="D3309" t="str">
            <v>UN</v>
          </cell>
          <cell r="E3309">
            <v>116.43</v>
          </cell>
          <cell r="F3309" t="str">
            <v xml:space="preserve">SINAPI  </v>
          </cell>
        </row>
        <row r="3310">
          <cell r="B3310">
            <v>100561</v>
          </cell>
          <cell r="C3310" t="str">
            <v>QUADRO DE DISTRIBUICAO PARA TELEFONE N.3, 40X40X12CM EM CHAPA METALICA, DE EMBUTIR, SEM ACESSORIOS, PADRAO TELEBRAS, FORNECIMENTO E INSTALAÇÃO. AF_11/2019</v>
          </cell>
          <cell r="D3310" t="str">
            <v>UN</v>
          </cell>
          <cell r="E3310">
            <v>217.53</v>
          </cell>
          <cell r="F3310" t="str">
            <v xml:space="preserve">SINAPI  </v>
          </cell>
        </row>
        <row r="3311">
          <cell r="B3311">
            <v>100562</v>
          </cell>
          <cell r="C3311" t="str">
            <v>QUADRO DE DISTRIBUICAO PARA TELEFONE N.4, 60X60X12CM EM CHAPA METALICA, DE EMBUTIR, SEM ACESSORIOS, PADRAO TELEBRAS, FORNECIMENTO E INSTALAÇÃO. AF_11/2019</v>
          </cell>
          <cell r="D3311" t="str">
            <v>UN</v>
          </cell>
          <cell r="E3311">
            <v>340.06</v>
          </cell>
          <cell r="F3311" t="str">
            <v xml:space="preserve">SINAPI  </v>
          </cell>
        </row>
        <row r="3312">
          <cell r="B3312">
            <v>100563</v>
          </cell>
          <cell r="C3312" t="str">
            <v>QUADRO DE DISTRIBUIÇÃO PARA TELEFONE N.5, 80X80X12CM EM CHAPA METALICA, SEM ACESSORIOS, PADRAO TELEBRAS, FORNECIMENTO E INSTALAÇÃO. AF_11/2019</v>
          </cell>
          <cell r="D3312" t="str">
            <v>UN</v>
          </cell>
          <cell r="E3312">
            <v>493.01</v>
          </cell>
          <cell r="F3312" t="str">
            <v xml:space="preserve">SINAPI  </v>
          </cell>
        </row>
        <row r="3313">
          <cell r="B3313">
            <v>101795</v>
          </cell>
          <cell r="C3313" t="str">
            <v>CAIXA ENTERRADA PARA INSTALAÇÕES TELEFÔNICAS TIPO R1, EM ALVENARIA COM BLOCOS DE CONCRETO, DIMENSÕES INTERNAS: 0,35X0,60X0,60 M, EXCLUINDO TAMPÃO. AF_12/2020</v>
          </cell>
          <cell r="D3313" t="str">
            <v>UN</v>
          </cell>
          <cell r="E3313">
            <v>546.69000000000005</v>
          </cell>
          <cell r="F3313" t="str">
            <v xml:space="preserve">SINAPI  </v>
          </cell>
        </row>
        <row r="3314">
          <cell r="B3314">
            <v>101798</v>
          </cell>
          <cell r="C3314" t="str">
            <v>TAMPA PARA CAIXA TIPO R1, EM FERRO FUNDIDO, DIMENSÕES INTERNAS: 0,40 X 0,60 M - FORNECIMENTO E INSTALAÇÃO. AF_12/2020</v>
          </cell>
          <cell r="D3314" t="str">
            <v>UN</v>
          </cell>
          <cell r="E3314">
            <v>375.08</v>
          </cell>
          <cell r="F3314" t="str">
            <v xml:space="preserve">SINAPI  </v>
          </cell>
        </row>
        <row r="3315">
          <cell r="B3315">
            <v>101799</v>
          </cell>
          <cell r="C3315" t="str">
            <v>TAMPA PARA CAIXA TIPO R2 E R3, EM FERRO FUNDIDO, DIMENSÕES INTERNAS: 0,55 X 1,10 M - FORNECIMENTO E INSTALAÇÃO. AF_12/2020</v>
          </cell>
          <cell r="D3315" t="str">
            <v>UN</v>
          </cell>
          <cell r="E3315">
            <v>913.45</v>
          </cell>
          <cell r="F3315" t="str">
            <v xml:space="preserve">SINAPI  </v>
          </cell>
        </row>
        <row r="3316">
          <cell r="B3316">
            <v>98397</v>
          </cell>
          <cell r="C3316" t="str">
            <v>PINTURA ANTICORROSIVA DE DUTO METÁLICO. AF_04/2018</v>
          </cell>
          <cell r="D3316" t="str">
            <v>M2</v>
          </cell>
          <cell r="E3316">
            <v>11.94</v>
          </cell>
          <cell r="F3316" t="str">
            <v xml:space="preserve">SINAPI  </v>
          </cell>
        </row>
        <row r="3317">
          <cell r="B3317">
            <v>103244</v>
          </cell>
          <cell r="C3317" t="str">
            <v>AR CONDICIONADO SPLIT INVERTER, HI-WALL (PAREDE), 9000 BTU/H, CICLO FRIO - FORNECIMENTO E INSTALAÇÃO. AF_11/2021_P</v>
          </cell>
          <cell r="D3317" t="str">
            <v>UN</v>
          </cell>
          <cell r="E3317">
            <v>2240.42</v>
          </cell>
          <cell r="F3317" t="str">
            <v xml:space="preserve">SINAPI  </v>
          </cell>
        </row>
        <row r="3318">
          <cell r="B3318">
            <v>103245</v>
          </cell>
          <cell r="C3318" t="str">
            <v>AR CONDICIONADO SPLIT ON/OFF, HI-WALL (PAREDE), 9000 BTUS/H, CICLO FRIO - FORNECIMENTO E INSTALAÇÃO. AF_11/2021_P</v>
          </cell>
          <cell r="D3318" t="str">
            <v>UN</v>
          </cell>
          <cell r="E3318">
            <v>1769.78</v>
          </cell>
          <cell r="F3318" t="str">
            <v xml:space="preserve">SINAPI  </v>
          </cell>
        </row>
        <row r="3319">
          <cell r="B3319">
            <v>103246</v>
          </cell>
          <cell r="C3319" t="str">
            <v>AR CONDICIONADO SPLIT ON/OFF, HI-WALL (PAREDE), 9000 BTUS/H, CICLO QUENTE/FRIO - FORNECIMENTO E INSTALAÇÃO. AF_11/2021_P</v>
          </cell>
          <cell r="D3319" t="str">
            <v>UN</v>
          </cell>
          <cell r="E3319">
            <v>1928.94</v>
          </cell>
          <cell r="F3319" t="str">
            <v xml:space="preserve">SINAPI  </v>
          </cell>
        </row>
        <row r="3320">
          <cell r="B3320">
            <v>103247</v>
          </cell>
          <cell r="C3320" t="str">
            <v>AR CONDICIONADO SPLIT INVERTER, HI-WALL (PAREDE), 12000 BTU/H, CICLO FRIO - FORNECIMENTO E INSTALAÇÃO. AF_11/2021_P</v>
          </cell>
          <cell r="D3320" t="str">
            <v>UN</v>
          </cell>
          <cell r="E3320">
            <v>2485.21</v>
          </cell>
          <cell r="F3320" t="str">
            <v xml:space="preserve">SINAPI  </v>
          </cell>
        </row>
        <row r="3321">
          <cell r="B3321">
            <v>103248</v>
          </cell>
          <cell r="C3321" t="str">
            <v>AR CONDICIONADO SPLIT ON/OFF, HI-WALL (PAREDE), 12000 BTUS/H, CICLO FRIO - FORNECIMENTO E INSTALAÇÃO. AF_11/2021_P</v>
          </cell>
          <cell r="D3321" t="str">
            <v>UN</v>
          </cell>
          <cell r="E3321">
            <v>2033.16</v>
          </cell>
          <cell r="F3321" t="str">
            <v xml:space="preserve">SINAPI  </v>
          </cell>
        </row>
        <row r="3322">
          <cell r="B3322">
            <v>103249</v>
          </cell>
          <cell r="C3322" t="str">
            <v>AR CONDICIONADO SPLIT ON/OFF, HI-WALL (PAREDE), 12000 BTUS/H, CICLO QUENTE/FRIO - FORNECIMENTO E INSTALAÇÃO. AF_11/2021_P</v>
          </cell>
          <cell r="D3322" t="str">
            <v>UN</v>
          </cell>
          <cell r="E3322">
            <v>2183.37</v>
          </cell>
          <cell r="F3322" t="str">
            <v xml:space="preserve">SINAPI  </v>
          </cell>
        </row>
        <row r="3323">
          <cell r="B3323">
            <v>103250</v>
          </cell>
          <cell r="C3323" t="str">
            <v>AR CONDICIONADO SPLIT INVERTER, HI-WALL (PAREDE), 18000 BTU/H, CICLO FRIO - FORNECIMENTO E INSTALAÇÃO. AF_11/2021_P</v>
          </cell>
          <cell r="D3323" t="str">
            <v>UN</v>
          </cell>
          <cell r="E3323">
            <v>3603.54</v>
          </cell>
          <cell r="F3323" t="str">
            <v xml:space="preserve">SINAPI  </v>
          </cell>
        </row>
        <row r="3324">
          <cell r="B3324">
            <v>103251</v>
          </cell>
          <cell r="C3324" t="str">
            <v>AR CONDICIONADO SPLIT ON/OFF, HI-WALL (PAREDE), 18000 BTUS/H, CICLO FRIO - FORNECIMENTO E INSTALAÇÃO. AF_11/2021_P</v>
          </cell>
          <cell r="D3324" t="str">
            <v>UN</v>
          </cell>
          <cell r="E3324">
            <v>2848.54</v>
          </cell>
          <cell r="F3324" t="str">
            <v xml:space="preserve">SINAPI  </v>
          </cell>
        </row>
        <row r="3325">
          <cell r="B3325">
            <v>103252</v>
          </cell>
          <cell r="C3325" t="str">
            <v>AR CONDICIONADO SPLIT ON/OFF, HI-WALL (PAREDE), 18000 BTUS/H, CICLO QUENTE/FRIO - FORNECIMENTO E INSTALAÇÃO. AF_11/2021_P</v>
          </cell>
          <cell r="D3325" t="str">
            <v>UN</v>
          </cell>
          <cell r="E3325">
            <v>3153.01</v>
          </cell>
          <cell r="F3325" t="str">
            <v xml:space="preserve">SINAPI  </v>
          </cell>
        </row>
        <row r="3326">
          <cell r="B3326">
            <v>103253</v>
          </cell>
          <cell r="C3326" t="str">
            <v>AR CONDICIONADO SPLIT INVERTER, HI-WALL (PAREDE), 24000 BTU/H, CICLO FRIO - FORNECIMENTO E INSTALAÇÃO. AF_11/2021_P</v>
          </cell>
          <cell r="D3326" t="str">
            <v>UN</v>
          </cell>
          <cell r="E3326">
            <v>4907.5</v>
          </cell>
          <cell r="F3326" t="str">
            <v xml:space="preserve">SINAPI  </v>
          </cell>
        </row>
        <row r="3327">
          <cell r="B3327">
            <v>103254</v>
          </cell>
          <cell r="C3327" t="str">
            <v>AR CONDICIONADO SPLIT ON/OFF, HI-WALL (PAREDE), 24000 BTUS/H, CICLO FRIO - FORNECIMENTO E INSTALAÇÃO. AF_11/2021_P</v>
          </cell>
          <cell r="D3327" t="str">
            <v>UN</v>
          </cell>
          <cell r="E3327">
            <v>3673.17</v>
          </cell>
          <cell r="F3327" t="str">
            <v xml:space="preserve">SINAPI  </v>
          </cell>
        </row>
        <row r="3328">
          <cell r="B3328">
            <v>103255</v>
          </cell>
          <cell r="C3328" t="str">
            <v>AR CONDICIONADO SPLIT ON/OFF, HI-WALL (PAREDE), 24000 BTUS/H, CICLO QUENTE/FRIO - FORNECIMENTO E INSTALAÇÃO. AF_11/2021_P</v>
          </cell>
          <cell r="D3328" t="str">
            <v>UN</v>
          </cell>
          <cell r="E3328">
            <v>4108.67</v>
          </cell>
          <cell r="F3328" t="str">
            <v xml:space="preserve">SINAPI  </v>
          </cell>
        </row>
        <row r="3329">
          <cell r="B3329">
            <v>103256</v>
          </cell>
          <cell r="C3329" t="str">
            <v>AR CONDICIONADO SPLIT INVERTER, PISO TETO, 18000 BTU/H, CICLO FRIO - FORNECIMENTO E INSTALAÇÃO. AF_11/2021_P</v>
          </cell>
          <cell r="D3329" t="str">
            <v>UN</v>
          </cell>
          <cell r="E3329">
            <v>9097.76</v>
          </cell>
          <cell r="F3329" t="str">
            <v xml:space="preserve">SINAPI  </v>
          </cell>
        </row>
        <row r="3330">
          <cell r="B3330">
            <v>103257</v>
          </cell>
          <cell r="C3330" t="str">
            <v>AR CONDICIONADO SPLIT ON/OFF, PISO TETO, 18.000 BTU/H, CICLO FRIO - FORNECIMENTO E INSTALAÇÃO. AF_11/2021_P</v>
          </cell>
          <cell r="D3330" t="str">
            <v>UN</v>
          </cell>
          <cell r="E3330">
            <v>5199.38</v>
          </cell>
          <cell r="F3330" t="str">
            <v xml:space="preserve">SINAPI  </v>
          </cell>
        </row>
        <row r="3331">
          <cell r="B3331">
            <v>103258</v>
          </cell>
          <cell r="C3331" t="str">
            <v>AR CONDICIONADO SPLIT INVERTER, PISO TETO, 24000 BTU/H, CICLO FRIO - FORNECIMENTO E INSTALAÇÃO. AF_11/2021_P</v>
          </cell>
          <cell r="D3331" t="str">
            <v>UN</v>
          </cell>
          <cell r="E3331">
            <v>10169.94</v>
          </cell>
          <cell r="F3331" t="str">
            <v xml:space="preserve">SINAPI  </v>
          </cell>
        </row>
        <row r="3332">
          <cell r="B3332">
            <v>103259</v>
          </cell>
          <cell r="C3332" t="str">
            <v>AR CONDICIONADO SPLIT ON/OFF, PISO TETO, 24.000 BTU/H, CICLO FRIO - FORNECIMENTO E INSTALAÇÃO. AF_11/2021_P</v>
          </cell>
          <cell r="D3332" t="str">
            <v>UN</v>
          </cell>
          <cell r="E3332">
            <v>5483.41</v>
          </cell>
          <cell r="F3332" t="str">
            <v xml:space="preserve">SINAPI  </v>
          </cell>
        </row>
        <row r="3333">
          <cell r="B3333">
            <v>103260</v>
          </cell>
          <cell r="C3333" t="str">
            <v>AR CONDICIONADO SPLIT INVERTER, PISO TETO, 24000 BTU/H, QUENTE/FRIO - FORNECIMENTO E INSTALAÇÃO. AF_11/2021_P</v>
          </cell>
          <cell r="D3333" t="str">
            <v>UN</v>
          </cell>
          <cell r="E3333">
            <v>5632.55</v>
          </cell>
          <cell r="F3333" t="str">
            <v xml:space="preserve">SINAPI  </v>
          </cell>
        </row>
        <row r="3334">
          <cell r="B3334">
            <v>103261</v>
          </cell>
          <cell r="C3334" t="str">
            <v>AR CONDICIONADO SPLIT INVERTER, PISO TETO, 36000 BTU/H, CICLO FRIO - FORNECIMENTO E INSTALAÇÃO. AF_11/2021_P</v>
          </cell>
          <cell r="D3334" t="str">
            <v>UN</v>
          </cell>
          <cell r="E3334">
            <v>11470.9</v>
          </cell>
          <cell r="F3334" t="str">
            <v xml:space="preserve">SINAPI  </v>
          </cell>
        </row>
        <row r="3335">
          <cell r="B3335">
            <v>103262</v>
          </cell>
          <cell r="C3335" t="str">
            <v>AR CONDICIONADO SPLIT ON/OFF, PISO TETO, 36.000 BTU/H, CICLO FRIO - FORNECIMENTO E INSTALAÇÃO. AF_11/2021_P</v>
          </cell>
          <cell r="D3335" t="str">
            <v>UN</v>
          </cell>
          <cell r="E3335">
            <v>7200.83</v>
          </cell>
          <cell r="F3335" t="str">
            <v xml:space="preserve">SINAPI  </v>
          </cell>
        </row>
        <row r="3336">
          <cell r="B3336">
            <v>103263</v>
          </cell>
          <cell r="C3336" t="str">
            <v>AR CONDICIONADO SPLIT INVERTER, PISO TETO, 48000 BTU/H, CICLO FRIO - FORNECIMENTO E INSTALAÇÃO. AF_11/2021_P</v>
          </cell>
          <cell r="D3336" t="str">
            <v>UN</v>
          </cell>
          <cell r="E3336">
            <v>15896.76</v>
          </cell>
          <cell r="F3336" t="str">
            <v xml:space="preserve">SINAPI  </v>
          </cell>
        </row>
        <row r="3337">
          <cell r="B3337">
            <v>103264</v>
          </cell>
          <cell r="C3337" t="str">
            <v>AR CONDICIONADO SPLIT ON/OFF, PISO TETO, 48.000 BTU/H, CICLO FRIO - FORNECIMENTO E INSTALAÇÃO. AF_11/2021_P</v>
          </cell>
          <cell r="D3337" t="str">
            <v>UN</v>
          </cell>
          <cell r="E3337">
            <v>8905.44</v>
          </cell>
          <cell r="F3337" t="str">
            <v xml:space="preserve">SINAPI  </v>
          </cell>
        </row>
        <row r="3338">
          <cell r="B3338">
            <v>103265</v>
          </cell>
          <cell r="C3338" t="str">
            <v>AR CONDICIONADO SPLIT INVERTER, PISO TETO, APRESENTANDO ENTRE 54000 E 58000 BTU/H, CICLO FRIO - FORNECIMENTO E INSTALAÇÃO. AF_11/2021_P</v>
          </cell>
          <cell r="D3338" t="str">
            <v>UN</v>
          </cell>
          <cell r="E3338">
            <v>19169.27</v>
          </cell>
          <cell r="F3338" t="str">
            <v xml:space="preserve">SINAPI  </v>
          </cell>
        </row>
        <row r="3339">
          <cell r="B3339">
            <v>103266</v>
          </cell>
          <cell r="C3339" t="str">
            <v>AR CONDICIONADO SPLIT ON/OFF, PISO TETO, 60.000 BTU/H, CICLO FRIO - FORNECIMENTO E INSTALAÇÃO. AF_11/2021_P</v>
          </cell>
          <cell r="D3339" t="str">
            <v>UN</v>
          </cell>
          <cell r="E3339">
            <v>9948.2999999999993</v>
          </cell>
          <cell r="F3339" t="str">
            <v xml:space="preserve">SINAPI  </v>
          </cell>
        </row>
        <row r="3340">
          <cell r="B3340">
            <v>103267</v>
          </cell>
          <cell r="C3340" t="str">
            <v>AR CONDICIONADO SPLIT ON/OFF, CASSETE (TETO), FRIO 4 VIAS 18000 BTU/H - FORNECIMENTO E INSTALAÇÃO. AF_11/2021_P</v>
          </cell>
          <cell r="D3340" t="str">
            <v>UN</v>
          </cell>
          <cell r="E3340">
            <v>5685.47</v>
          </cell>
          <cell r="F3340" t="str">
            <v xml:space="preserve">SINAPI  </v>
          </cell>
        </row>
        <row r="3341">
          <cell r="B3341">
            <v>103268</v>
          </cell>
          <cell r="C3341" t="str">
            <v>AR CONDICIONADO SPLIT ON/OFF, CASSETE (TETO), 18000 BTU/H, CICLO QUENTE/FRIO - FORNECIMENTO E INSTALAÇÃO. AF_11/2021_P</v>
          </cell>
          <cell r="D3341" t="str">
            <v>UN</v>
          </cell>
          <cell r="E3341">
            <v>6747.71</v>
          </cell>
          <cell r="F3341" t="str">
            <v xml:space="preserve">SINAPI  </v>
          </cell>
        </row>
        <row r="3342">
          <cell r="B3342">
            <v>103269</v>
          </cell>
          <cell r="C3342" t="str">
            <v>AR CONDICIONADO SPLIT ON/OFF, CASSETE (TETO), FRIO 4 VIAS 24000 BTU/H - FORNECIMENTO E INSTALAÇÃO. AF_11/2021_P</v>
          </cell>
          <cell r="D3342" t="str">
            <v>UN</v>
          </cell>
          <cell r="E3342">
            <v>6986.21</v>
          </cell>
          <cell r="F3342" t="str">
            <v xml:space="preserve">SINAPI  </v>
          </cell>
        </row>
        <row r="3343">
          <cell r="B3343">
            <v>103270</v>
          </cell>
          <cell r="C3343" t="str">
            <v>AR CONDICIONADO SPLIT ON/OFF, CASSETE (TETO), 24000 BTU/H, CICLO QUENTE/FRIO - FORNECIMENTO E INSTALAÇÃO. AF_11/2021_P</v>
          </cell>
          <cell r="D3343" t="str">
            <v>UN</v>
          </cell>
          <cell r="E3343">
            <v>7251.58</v>
          </cell>
          <cell r="F3343" t="str">
            <v xml:space="preserve">SINAPI  </v>
          </cell>
        </row>
        <row r="3344">
          <cell r="B3344">
            <v>103271</v>
          </cell>
          <cell r="C3344" t="str">
            <v>AR CONDICIONADO SPLIT ON/OFF, CASSETE (TETO), FRIO 4 VIAS 36000 BTU/H - FORNECIMENTO E INSTALAÇÃO. AF_11/2021_P</v>
          </cell>
          <cell r="D3344" t="str">
            <v>UN</v>
          </cell>
          <cell r="E3344">
            <v>10270.06</v>
          </cell>
          <cell r="F3344" t="str">
            <v xml:space="preserve">SINAPI  </v>
          </cell>
        </row>
        <row r="3345">
          <cell r="B3345">
            <v>103272</v>
          </cell>
          <cell r="C3345" t="str">
            <v>AR CONDICIONADO SPLIT ON/OFF, CASSETE (TETO), 36000 BTU/H, CICLO QUENTE/FRIO - FORNECIMENTO E INSTALAÇÃO. AF_11/2021_P</v>
          </cell>
          <cell r="D3345" t="str">
            <v>UN</v>
          </cell>
          <cell r="E3345">
            <v>10607.52</v>
          </cell>
          <cell r="F3345" t="str">
            <v xml:space="preserve">SINAPI  </v>
          </cell>
        </row>
        <row r="3346">
          <cell r="B3346">
            <v>103273</v>
          </cell>
          <cell r="C3346" t="str">
            <v>AR CONDICIONADO SPLIT ON/OFF, CASSETE (TETO), FRIO 4 VIAS 48000 BTU/H - FORNECIMENTO E INSTALAÇÃO. AF_11/2021_P</v>
          </cell>
          <cell r="D3346" t="str">
            <v>UN</v>
          </cell>
          <cell r="E3346">
            <v>10882.17</v>
          </cell>
          <cell r="F3346" t="str">
            <v xml:space="preserve">SINAPI  </v>
          </cell>
        </row>
        <row r="3347">
          <cell r="B3347">
            <v>103274</v>
          </cell>
          <cell r="C3347" t="str">
            <v>AR CONDICIONADO SPLIT ON/OFF, CASSETE (TETO), 48000 BTU/H, CICLO QUENTE/FRIO - FORNECIMENTO E INSTALAÇÃO. AF_11/2021_P</v>
          </cell>
          <cell r="D3347" t="str">
            <v>UN</v>
          </cell>
          <cell r="E3347">
            <v>12469.28</v>
          </cell>
          <cell r="F3347" t="str">
            <v xml:space="preserve">SINAPI  </v>
          </cell>
        </row>
        <row r="3348">
          <cell r="B3348">
            <v>103275</v>
          </cell>
          <cell r="C3348" t="str">
            <v>AR CONDICIONADO SPLIT ON/OFF, CASSETE (TETO), FRIO 4 VIAS 60000 BTU/H - FORNECIMENTO E INSTALAÇÃO. AF_11/2021_P</v>
          </cell>
          <cell r="D3348" t="str">
            <v>UN</v>
          </cell>
          <cell r="E3348">
            <v>12404.48</v>
          </cell>
          <cell r="F3348" t="str">
            <v xml:space="preserve">SINAPI  </v>
          </cell>
        </row>
        <row r="3349">
          <cell r="B3349">
            <v>103276</v>
          </cell>
          <cell r="C3349" t="str">
            <v>AR CONDICIONADO SPLIT ON/OFF, CASSETE (TETO), 60000 BTU/H, CICLO QUENTE/FRIO - FORNECIMENTO E INSTALAÇÃO. AF_11/2021_P</v>
          </cell>
          <cell r="D3349" t="str">
            <v>UN</v>
          </cell>
          <cell r="E3349">
            <v>13018.33</v>
          </cell>
          <cell r="F3349" t="str">
            <v xml:space="preserve">SINAPI  </v>
          </cell>
        </row>
        <row r="3350">
          <cell r="B3350">
            <v>103277</v>
          </cell>
          <cell r="C3350" t="str">
            <v>AR CONDICIONADO SPLITÃO 10 TR - FORNECIMENTO E INSTALAÇÃO. AF_11/2021_P</v>
          </cell>
          <cell r="D3350" t="str">
            <v>UN</v>
          </cell>
          <cell r="E3350">
            <v>24040.98</v>
          </cell>
          <cell r="F3350" t="str">
            <v xml:space="preserve">SINAPI  </v>
          </cell>
        </row>
        <row r="3351">
          <cell r="B3351">
            <v>103278</v>
          </cell>
          <cell r="C3351" t="str">
            <v>AR CONDICIONADO SPLITÃO 15 TR - FORNECIMENTO E INSTALAÇÃO. AF_11/2021_P</v>
          </cell>
          <cell r="D3351" t="str">
            <v>UN</v>
          </cell>
          <cell r="E3351">
            <v>30784.33</v>
          </cell>
          <cell r="F3351" t="str">
            <v xml:space="preserve">SINAPI  </v>
          </cell>
        </row>
        <row r="3352">
          <cell r="B3352">
            <v>103288</v>
          </cell>
          <cell r="C3352" t="str">
            <v>RASGO E CHUMBAMENTO EM ALVENARIA PARA TUBOS DE SPLIT PAREDE DE 9000 A 24000 BTUS/H. AF_11/2021</v>
          </cell>
          <cell r="D3352" t="str">
            <v>UN</v>
          </cell>
          <cell r="E3352">
            <v>15.9</v>
          </cell>
          <cell r="F3352" t="str">
            <v xml:space="preserve">SINAPI  </v>
          </cell>
        </row>
        <row r="3353">
          <cell r="B3353">
            <v>103289</v>
          </cell>
          <cell r="C3353" t="str">
            <v>TUBO EM COBRE FLEXÍVEL, DN 1/4", COM ISOLAMENTO, INSTALADO EM FORRO, PARA RAMAL DE ALIMENTAÇÃO DE AR CONDICIONADO, INCLUSO FIXADOR. AF_11/2021</v>
          </cell>
          <cell r="D3353" t="str">
            <v>M</v>
          </cell>
          <cell r="E3353">
            <v>33.81</v>
          </cell>
          <cell r="F3353" t="str">
            <v xml:space="preserve">SINAPI  </v>
          </cell>
        </row>
        <row r="3354">
          <cell r="B3354">
            <v>103290</v>
          </cell>
          <cell r="C3354" t="str">
            <v>TUBO EM COBRE FLEXÍVEL, DN 3/8", COM ISOLAMENTO, INSTALADO EM FORRO, PARA RAMAL DE ALIMENTAÇÃO DE AR CONDICIONADO, INCLUSO FIXADOR. AF_11/2021</v>
          </cell>
          <cell r="D3354" t="str">
            <v>M</v>
          </cell>
          <cell r="E3354">
            <v>55.24</v>
          </cell>
          <cell r="F3354" t="str">
            <v xml:space="preserve">SINAPI  </v>
          </cell>
        </row>
        <row r="3355">
          <cell r="B3355">
            <v>103291</v>
          </cell>
          <cell r="C3355" t="str">
            <v>TUBO EM COBRE FLEXÍVEL, DN 1/2", COM ISOLAMENTO, INSTALADO EM FORRO, PARA RAMAL DE ALIMENTAÇÃO DE AR CONDICIONADO, INCLUSO FIXADOR. AF_11/2021</v>
          </cell>
          <cell r="D3355" t="str">
            <v>M</v>
          </cell>
          <cell r="E3355">
            <v>68.72</v>
          </cell>
          <cell r="F3355" t="str">
            <v xml:space="preserve">SINAPI  </v>
          </cell>
        </row>
        <row r="3356">
          <cell r="B3356">
            <v>103292</v>
          </cell>
          <cell r="C3356" t="str">
            <v>TUBO EM COBRE FLEXÍVEL, DN 5/8", COM ISOLAMENTO, INSTALADO EM FORRO, PARA RAMAL DE ALIMENTAÇÃO DE AR CONDICIONADO, INCLUSO FIXADOR. AF_11/2021</v>
          </cell>
          <cell r="D3356" t="str">
            <v>M</v>
          </cell>
          <cell r="E3356">
            <v>83.14</v>
          </cell>
          <cell r="F3356" t="str">
            <v xml:space="preserve">SINAPI  </v>
          </cell>
        </row>
        <row r="3357">
          <cell r="B3357">
            <v>101936</v>
          </cell>
          <cell r="C3357" t="str">
            <v>INSTALAÇÃO DE TUBOS E CONEXÕES, EM AÇO/FERRO GALVANIZADO, PARA O CENTRO DE MEDIÇÃO DE GÁS DE EDIFÍCIO RESIDENCIAL, COM 4 PAVIMENTOS, 16 UNIDADES HABITACIONAIS, DN 32 (1 1/4) - FORNECIMENTO E INSTALAÇÃO. AF_10/2020</v>
          </cell>
          <cell r="D3357" t="str">
            <v>UN</v>
          </cell>
          <cell r="E3357">
            <v>7919.43</v>
          </cell>
          <cell r="F3357" t="str">
            <v xml:space="preserve">SINAPI  </v>
          </cell>
        </row>
        <row r="3358">
          <cell r="B3358">
            <v>101937</v>
          </cell>
          <cell r="C3358" t="str">
            <v>INSTALAÇÃO DE TUBOS E CONEXÕES, EM AÇO/FERRO GALVANIZADO, PARA O CENTRO DE MEDIÇÃO DE GÁS DE EDIFÍCIO RESIDENCIAL, COM 4 PAVIMENTOS, 16 UNIDADES HABITACIONAIS, DN 50 (2) - FORNECIMENTO E INSTALAÇÃO. AF_10/2020</v>
          </cell>
          <cell r="D3358" t="str">
            <v>UN</v>
          </cell>
          <cell r="E3358">
            <v>14133.85</v>
          </cell>
          <cell r="F3358" t="str">
            <v xml:space="preserve">SINAPI  </v>
          </cell>
        </row>
        <row r="3359">
          <cell r="B3359">
            <v>98294</v>
          </cell>
          <cell r="C3359" t="str">
            <v>CABO ELETRÔNICO CATEGORIA 5E, INSTALADO EM EDIFICAÇÃO RESIDENCIAL - FORNECIMENTO E INSTALAÇÃO. AF_11/2019</v>
          </cell>
          <cell r="D3359" t="str">
            <v>M</v>
          </cell>
          <cell r="E3359">
            <v>6.87</v>
          </cell>
          <cell r="F3359" t="str">
            <v xml:space="preserve">SINAPI  </v>
          </cell>
        </row>
        <row r="3360">
          <cell r="B3360">
            <v>98295</v>
          </cell>
          <cell r="C3360" t="str">
            <v>CABO ELETRÔNICO CATEGORIA 5E, INSTALADO EM EDIFICAÇÃO INSTITUCIONAL - FORNECIMENTO E INSTALAÇÃO. AF_11/2019</v>
          </cell>
          <cell r="D3360" t="str">
            <v>M</v>
          </cell>
          <cell r="E3360">
            <v>6.24</v>
          </cell>
          <cell r="F3360" t="str">
            <v xml:space="preserve">SINAPI  </v>
          </cell>
        </row>
        <row r="3361">
          <cell r="B3361">
            <v>98296</v>
          </cell>
          <cell r="C3361" t="str">
            <v>CABO ELETRÔNICO CATEGORIA 6, INSTALADO EM EDIFICAÇÃO RESIDENCIAL - FORNECIMENTO E INSTALAÇÃO. AF_11/2019</v>
          </cell>
          <cell r="D3361" t="str">
            <v>M</v>
          </cell>
          <cell r="E3361">
            <v>10</v>
          </cell>
          <cell r="F3361" t="str">
            <v xml:space="preserve">SINAPI  </v>
          </cell>
        </row>
        <row r="3362">
          <cell r="B3362">
            <v>98297</v>
          </cell>
          <cell r="C3362" t="str">
            <v>CABO ELETRÔNICO CATEGORIA 6, INSTALADO EM EDIFICAÇÃO INSTITUCIONAL - FORNECIMENTO E INSTALAÇÃO. AF_11/2019</v>
          </cell>
          <cell r="D3362" t="str">
            <v>M</v>
          </cell>
          <cell r="E3362">
            <v>9.01</v>
          </cell>
          <cell r="F3362" t="str">
            <v xml:space="preserve">SINAPI  </v>
          </cell>
        </row>
        <row r="3363">
          <cell r="B3363">
            <v>98301</v>
          </cell>
          <cell r="C3363" t="str">
            <v>PATCH PANEL 24 PORTAS, CATEGORIA 5E - FORNECIMENTO E INSTALAÇÃO. AF_11/2019</v>
          </cell>
          <cell r="D3363" t="str">
            <v>UN</v>
          </cell>
          <cell r="E3363">
            <v>620.96</v>
          </cell>
          <cell r="F3363" t="str">
            <v xml:space="preserve">SINAPI  </v>
          </cell>
        </row>
        <row r="3364">
          <cell r="B3364">
            <v>98302</v>
          </cell>
          <cell r="C3364" t="str">
            <v>PATCH PANEL 24 PORTAS, CATEGORIA 6 - FORNECIMENTO E INSTALAÇÃO. AF_11/2019</v>
          </cell>
          <cell r="D3364" t="str">
            <v>UN</v>
          </cell>
          <cell r="E3364">
            <v>1202.77</v>
          </cell>
          <cell r="F3364" t="str">
            <v xml:space="preserve">SINAPI  </v>
          </cell>
        </row>
        <row r="3365">
          <cell r="B3365">
            <v>98304</v>
          </cell>
          <cell r="C3365" t="str">
            <v>PATCH PANEL 48 PORTAS, CATEGORIA 6 - FORNECIMENTO E INSTALAÇÃO. AF_11/2019</v>
          </cell>
          <cell r="D3365" t="str">
            <v>UN</v>
          </cell>
          <cell r="E3365">
            <v>3817.62</v>
          </cell>
          <cell r="F3365" t="str">
            <v xml:space="preserve">SINAPI  </v>
          </cell>
        </row>
        <row r="3366">
          <cell r="B3366">
            <v>98305</v>
          </cell>
          <cell r="C3366" t="str">
            <v>RACK FECHADO PARA SERVIDOR - FORNECIMENTO E INSTALAÇÃO. AF_11/2019</v>
          </cell>
          <cell r="D3366" t="str">
            <v>UN</v>
          </cell>
          <cell r="E3366">
            <v>2866.83</v>
          </cell>
          <cell r="F3366" t="str">
            <v xml:space="preserve">SINAPI  </v>
          </cell>
        </row>
        <row r="3367">
          <cell r="B3367">
            <v>98306</v>
          </cell>
          <cell r="C3367" t="str">
            <v>BLOCO DE ENGATE RÁPIDO PARA BASTIDOR TIPO M10 - FORNECIMENTO E INSTALAÇÃO. AF_11/2019</v>
          </cell>
          <cell r="D3367" t="str">
            <v>UN</v>
          </cell>
          <cell r="E3367">
            <v>60.84</v>
          </cell>
          <cell r="F3367" t="str">
            <v xml:space="preserve">SINAPI  </v>
          </cell>
        </row>
        <row r="3368">
          <cell r="B3368">
            <v>98307</v>
          </cell>
          <cell r="C3368" t="str">
            <v>TOMADA DE REDE RJ45 - FORNECIMENTO E INSTALAÇÃO. AF_11/2019</v>
          </cell>
          <cell r="D3368" t="str">
            <v>UN</v>
          </cell>
          <cell r="E3368">
            <v>48.01</v>
          </cell>
          <cell r="F3368" t="str">
            <v xml:space="preserve">SINAPI  </v>
          </cell>
        </row>
        <row r="3369">
          <cell r="B3369">
            <v>98308</v>
          </cell>
          <cell r="C3369" t="str">
            <v>TOMADA PARA TELEFONE RJ11 - FORNECIMENTO E INSTALAÇÃO. AF_11/2019</v>
          </cell>
          <cell r="D3369" t="str">
            <v>UN</v>
          </cell>
          <cell r="E3369">
            <v>31.15</v>
          </cell>
          <cell r="F3369" t="str">
            <v xml:space="preserve">SINAPI  </v>
          </cell>
        </row>
        <row r="3370">
          <cell r="B3370">
            <v>98593</v>
          </cell>
          <cell r="C3370" t="str">
            <v>PATCH PANEL 48 PORTAS, CATEGORIA 5E - FORNECIMENTO E INSTALAÇÃO. AF_11/2019</v>
          </cell>
          <cell r="D3370" t="str">
            <v>UN</v>
          </cell>
          <cell r="E3370">
            <v>2631.31</v>
          </cell>
          <cell r="F3370" t="str">
            <v xml:space="preserve">SINAPI  </v>
          </cell>
        </row>
        <row r="3371">
          <cell r="B3371">
            <v>100555</v>
          </cell>
          <cell r="C3371" t="str">
            <v>RACK ABERTO EM COLUNA 44U PARA SERVIDOR - FORNECIMENTO E INSTALAÇÃO. AF_11/2019</v>
          </cell>
          <cell r="D3371" t="str">
            <v>UN</v>
          </cell>
          <cell r="E3371">
            <v>1431.96</v>
          </cell>
          <cell r="F3371" t="str">
            <v xml:space="preserve">SINAPI  </v>
          </cell>
        </row>
        <row r="3372">
          <cell r="B3372">
            <v>89355</v>
          </cell>
          <cell r="C3372" t="str">
            <v>TUBO, PVC, SOLDÁVEL, DN 20MM, INSTALADO EM RAMAL OU SUB-RAMAL DE ÁGUA - FORNECIMENTO E INSTALAÇÃO. AF_06/2022</v>
          </cell>
          <cell r="D3372" t="str">
            <v>M</v>
          </cell>
          <cell r="E3372">
            <v>18.41</v>
          </cell>
          <cell r="F3372" t="str">
            <v xml:space="preserve">SINAPI  </v>
          </cell>
        </row>
        <row r="3373">
          <cell r="B3373">
            <v>89356</v>
          </cell>
          <cell r="C3373" t="str">
            <v>TUBO, PVC, SOLDÁVEL, DN 25MM, INSTALADO EM RAMAL OU SUB-RAMAL DE ÁGUA - FORNECIMENTO E INSTALAÇÃO. AF_06/2022</v>
          </cell>
          <cell r="D3373" t="str">
            <v>M</v>
          </cell>
          <cell r="E3373">
            <v>21.84</v>
          </cell>
          <cell r="F3373" t="str">
            <v xml:space="preserve">SINAPI  </v>
          </cell>
        </row>
        <row r="3374">
          <cell r="B3374">
            <v>89357</v>
          </cell>
          <cell r="C3374" t="str">
            <v>TUBO, PVC, SOLDÁVEL, DN 32MM, INSTALADO EM RAMAL OU SUB-RAMAL DE ÁGUA - FORNECIMENTO E INSTALAÇÃO. AF_06/2022</v>
          </cell>
          <cell r="D3374" t="str">
            <v>M</v>
          </cell>
          <cell r="E3374">
            <v>31.5</v>
          </cell>
          <cell r="F3374" t="str">
            <v xml:space="preserve">SINAPI  </v>
          </cell>
        </row>
        <row r="3375">
          <cell r="B3375">
            <v>89401</v>
          </cell>
          <cell r="C3375" t="str">
            <v>TUBO, PVC, SOLDÁVEL, DN 20MM, INSTALADO EM RAMAL DE DISTRIBUIÇÃO DE ÁGUA - FORNECIMENTO E INSTALAÇÃO. AF_06/2022</v>
          </cell>
          <cell r="D3375" t="str">
            <v>M</v>
          </cell>
          <cell r="E3375">
            <v>10.029999999999999</v>
          </cell>
          <cell r="F3375" t="str">
            <v xml:space="preserve">SINAPI  </v>
          </cell>
        </row>
        <row r="3376">
          <cell r="B3376">
            <v>89402</v>
          </cell>
          <cell r="C3376" t="str">
            <v>TUBO, PVC, SOLDÁVEL, DN 25MM, INSTALADO EM RAMAL DE DISTRIBUIÇÃO DE ÁGUA - FORNECIMENTO E INSTALAÇÃO. AF_06/2022</v>
          </cell>
          <cell r="D3376" t="str">
            <v>M</v>
          </cell>
          <cell r="E3376">
            <v>12.13</v>
          </cell>
          <cell r="F3376" t="str">
            <v xml:space="preserve">SINAPI  </v>
          </cell>
        </row>
        <row r="3377">
          <cell r="B3377">
            <v>89403</v>
          </cell>
          <cell r="C3377" t="str">
            <v>TUBO, PVC, SOLDÁVEL, DN 32MM, INSTALADO EM RAMAL DE DISTRIBUIÇÃO DE ÁGUA - FORNECIMENTO E INSTALAÇÃO. AF_06/2022</v>
          </cell>
          <cell r="D3377" t="str">
            <v>M</v>
          </cell>
          <cell r="E3377">
            <v>19.93</v>
          </cell>
          <cell r="F3377" t="str">
            <v xml:space="preserve">SINAPI  </v>
          </cell>
        </row>
        <row r="3378">
          <cell r="B3378">
            <v>89446</v>
          </cell>
          <cell r="C3378" t="str">
            <v>TUBO, PVC, SOLDÁVEL, DN 25MM, INSTALADO EM PRUMADA DE ÁGUA - FORNECIMENTO E INSTALAÇÃO. AF_06/2022</v>
          </cell>
          <cell r="D3378" t="str">
            <v>M</v>
          </cell>
          <cell r="E3378">
            <v>6.03</v>
          </cell>
          <cell r="F3378" t="str">
            <v xml:space="preserve">SINAPI  </v>
          </cell>
        </row>
        <row r="3379">
          <cell r="B3379">
            <v>89447</v>
          </cell>
          <cell r="C3379" t="str">
            <v>TUBO, PVC, SOLDÁVEL, DN 32MM, INSTALADO EM PRUMADA DE ÁGUA - FORNECIMENTO E INSTALAÇÃO. AF_06/2022</v>
          </cell>
          <cell r="D3379" t="str">
            <v>M</v>
          </cell>
          <cell r="E3379">
            <v>12.67</v>
          </cell>
          <cell r="F3379" t="str">
            <v xml:space="preserve">SINAPI  </v>
          </cell>
        </row>
        <row r="3380">
          <cell r="B3380">
            <v>89448</v>
          </cell>
          <cell r="C3380" t="str">
            <v>TUBO, PVC, SOLDÁVEL, DN 40MM, INSTALADO EM PRUMADA DE ÁGUA - FORNECIMENTO E INSTALAÇÃO. AF_06/2022</v>
          </cell>
          <cell r="D3380" t="str">
            <v>M</v>
          </cell>
          <cell r="E3380">
            <v>18.190000000000001</v>
          </cell>
          <cell r="F3380" t="str">
            <v xml:space="preserve">SINAPI  </v>
          </cell>
        </row>
        <row r="3381">
          <cell r="B3381">
            <v>89449</v>
          </cell>
          <cell r="C3381" t="str">
            <v>TUBO, PVC, SOLDÁVEL, DN 50MM, INSTALADO EM PRUMADA DE ÁGUA - FORNECIMENTO E INSTALAÇÃO. AF_06/2022</v>
          </cell>
          <cell r="D3381" t="str">
            <v>M</v>
          </cell>
          <cell r="E3381">
            <v>20.92</v>
          </cell>
          <cell r="F3381" t="str">
            <v xml:space="preserve">SINAPI  </v>
          </cell>
        </row>
        <row r="3382">
          <cell r="B3382">
            <v>89450</v>
          </cell>
          <cell r="C3382" t="str">
            <v>TUBO, PVC, SOLDÁVEL, DN 60MM, INSTALADO EM PRUMADA DE ÁGUA - FORNECIMENTO E INSTALAÇÃO. AF_06/2022</v>
          </cell>
          <cell r="D3382" t="str">
            <v>M</v>
          </cell>
          <cell r="E3382">
            <v>34.56</v>
          </cell>
          <cell r="F3382" t="str">
            <v xml:space="preserve">SINAPI  </v>
          </cell>
        </row>
        <row r="3383">
          <cell r="B3383">
            <v>89451</v>
          </cell>
          <cell r="C3383" t="str">
            <v>TUBO, PVC, SOLDÁVEL, DN 75MM, INSTALADO EM PRUMADA DE ÁGUA - FORNECIMENTO E INSTALAÇÃO. AF_06/2022</v>
          </cell>
          <cell r="D3383" t="str">
            <v>M</v>
          </cell>
          <cell r="E3383">
            <v>57.12</v>
          </cell>
          <cell r="F3383" t="str">
            <v xml:space="preserve">SINAPI  </v>
          </cell>
        </row>
        <row r="3384">
          <cell r="B3384">
            <v>89452</v>
          </cell>
          <cell r="C3384" t="str">
            <v>TUBO, PVC, SOLDÁVEL, DN 85MM, INSTALADO EM PRUMADA DE ÁGUA - FORNECIMENTO E INSTALAÇÃO. AF_06/2022</v>
          </cell>
          <cell r="D3384" t="str">
            <v>M</v>
          </cell>
          <cell r="E3384">
            <v>71.09</v>
          </cell>
          <cell r="F3384" t="str">
            <v xml:space="preserve">SINAPI  </v>
          </cell>
        </row>
        <row r="3385">
          <cell r="B3385">
            <v>89508</v>
          </cell>
          <cell r="C3385" t="str">
            <v>TUBO PVC, SÉRIE R, ÁGUA PLUVIAL, DN 40 MM, FORNECIDO E INSTALADO EM RAMAL DE ENCAMINHAMENTO. AF_06/2022</v>
          </cell>
          <cell r="D3385" t="str">
            <v>M</v>
          </cell>
          <cell r="E3385">
            <v>21.27</v>
          </cell>
          <cell r="F3385" t="str">
            <v xml:space="preserve">SINAPI  </v>
          </cell>
        </row>
        <row r="3386">
          <cell r="B3386">
            <v>89509</v>
          </cell>
          <cell r="C3386" t="str">
            <v>TUBO PVC, SÉRIE R, ÁGUA PLUVIAL, DN 50 MM, FORNECIDO E INSTALADO EM RAMAL DE ENCAMINHAMENTO. AF_06/2022</v>
          </cell>
          <cell r="D3386" t="str">
            <v>M</v>
          </cell>
          <cell r="E3386">
            <v>28.61</v>
          </cell>
          <cell r="F3386" t="str">
            <v xml:space="preserve">SINAPI  </v>
          </cell>
        </row>
        <row r="3387">
          <cell r="B3387">
            <v>89511</v>
          </cell>
          <cell r="C3387" t="str">
            <v>TUBO PVC, SÉRIE R, ÁGUA PLUVIAL, DN 75 MM, FORNECIDO E INSTALADO EM RAMAL DE ENCAMINHAMENTO. AF_06/2022</v>
          </cell>
          <cell r="D3387" t="str">
            <v>M</v>
          </cell>
          <cell r="E3387">
            <v>41.37</v>
          </cell>
          <cell r="F3387" t="str">
            <v xml:space="preserve">SINAPI  </v>
          </cell>
        </row>
        <row r="3388">
          <cell r="B3388">
            <v>89512</v>
          </cell>
          <cell r="C3388" t="str">
            <v>TUBO PVC, SÉRIE R, ÁGUA PLUVIAL, DN 100 MM, FORNECIDO E INSTALADO EM RAMAL DE ENCAMINHAMENTO. AF_06/2022</v>
          </cell>
          <cell r="D3388" t="str">
            <v>M</v>
          </cell>
          <cell r="E3388">
            <v>66.59</v>
          </cell>
          <cell r="F3388" t="str">
            <v xml:space="preserve">SINAPI  </v>
          </cell>
        </row>
        <row r="3389">
          <cell r="B3389">
            <v>89576</v>
          </cell>
          <cell r="C3389" t="str">
            <v>TUBO PVC, SÉRIE R, ÁGUA PLUVIAL, DN 75 MM, FORNECIDO E INSTALADO EM CONDUTORES VERTICAIS DE ÁGUAS PLUVIAIS. AF_06/2022</v>
          </cell>
          <cell r="D3389" t="str">
            <v>M</v>
          </cell>
          <cell r="E3389">
            <v>26.91</v>
          </cell>
          <cell r="F3389" t="str">
            <v xml:space="preserve">SINAPI  </v>
          </cell>
        </row>
        <row r="3390">
          <cell r="B3390">
            <v>89578</v>
          </cell>
          <cell r="C3390" t="str">
            <v>TUBO PVC, SÉRIE R, ÁGUA PLUVIAL, DN 100 MM, FORNECIDO E INSTALADO EM CONDUTORES VERTICAIS DE ÁGUAS PLUVIAIS. AF_06/2022</v>
          </cell>
          <cell r="D3390" t="str">
            <v>M</v>
          </cell>
          <cell r="E3390">
            <v>46.67</v>
          </cell>
          <cell r="F3390" t="str">
            <v xml:space="preserve">SINAPI  </v>
          </cell>
        </row>
        <row r="3391">
          <cell r="B3391">
            <v>89580</v>
          </cell>
          <cell r="C3391" t="str">
            <v>TUBO PVC, SÉRIE R, ÁGUA PLUVIAL, DN 150 MM, FORNECIDO E INSTALADO EM CONDUTORES VERTICAIS DE ÁGUAS PLUVIAIS. AF_06/2022</v>
          </cell>
          <cell r="D3391" t="str">
            <v>M</v>
          </cell>
          <cell r="E3391">
            <v>93.24</v>
          </cell>
          <cell r="F3391" t="str">
            <v xml:space="preserve">SINAPI  </v>
          </cell>
        </row>
        <row r="3392">
          <cell r="B3392">
            <v>89633</v>
          </cell>
          <cell r="C3392" t="str">
            <v>TUBO, CPVC, SOLDÁVEL, DN 15MM, INSTALADO EM RAMAL OU SUB-RAMAL DE ÁGUA - FORNECIMENTO E INSTALAÇÃO. AF_06/2022</v>
          </cell>
          <cell r="D3392" t="str">
            <v>M</v>
          </cell>
          <cell r="E3392">
            <v>24.13</v>
          </cell>
          <cell r="F3392" t="str">
            <v xml:space="preserve">SINAPI  </v>
          </cell>
        </row>
        <row r="3393">
          <cell r="B3393">
            <v>89634</v>
          </cell>
          <cell r="C3393" t="str">
            <v>TUBO, CPVC, SOLDÁVEL, DN 22MM, INSTALADO EM RAMAL OU SUB-RAMAL DE ÁGUA - FORNECIMENTO E INSTALAÇÃO. AF_06/2022</v>
          </cell>
          <cell r="D3393" t="str">
            <v>M</v>
          </cell>
          <cell r="E3393">
            <v>36.72</v>
          </cell>
          <cell r="F3393" t="str">
            <v xml:space="preserve">SINAPI  </v>
          </cell>
        </row>
        <row r="3394">
          <cell r="B3394">
            <v>89635</v>
          </cell>
          <cell r="C3394" t="str">
            <v>TUBO, CPVC, SOLDÁVEL, DN 28MM, INSTALADO EM RAMAL OU SUB-RAMAL DE ÁGUA - FORNECIMENTO E INSTALAÇÃO. AF_06/2022</v>
          </cell>
          <cell r="D3394" t="str">
            <v>M</v>
          </cell>
          <cell r="E3394">
            <v>52.53</v>
          </cell>
          <cell r="F3394" t="str">
            <v xml:space="preserve">SINAPI  </v>
          </cell>
        </row>
        <row r="3395">
          <cell r="B3395">
            <v>89636</v>
          </cell>
          <cell r="C3395" t="str">
            <v>TUBO, CPVC, SOLDÁVEL, DN 35MM, INSTALADO EM RAMAL OU SUB-RAMAL DE ÁGUA   FORNECIMENTO E INSTALAÇÃO. AF_06/2022</v>
          </cell>
          <cell r="D3395" t="str">
            <v>M</v>
          </cell>
          <cell r="E3395">
            <v>63.97</v>
          </cell>
          <cell r="F3395" t="str">
            <v xml:space="preserve">SINAPI  </v>
          </cell>
        </row>
        <row r="3396">
          <cell r="B3396">
            <v>89711</v>
          </cell>
          <cell r="C3396" t="str">
            <v>TUBO PVC, SERIE NORMAL, ESGOTO PREDIAL, DN 40 MM, FORNECIDO E INSTALADO EM RAMAL DE DESCARGA OU RAMAL DE ESGOTO SANITÁRIO. AF_12/2014</v>
          </cell>
          <cell r="D3396" t="str">
            <v>M</v>
          </cell>
          <cell r="E3396">
            <v>19.52</v>
          </cell>
          <cell r="F3396" t="str">
            <v xml:space="preserve">SINAPI  </v>
          </cell>
        </row>
        <row r="3397">
          <cell r="B3397">
            <v>89712</v>
          </cell>
          <cell r="C3397" t="str">
            <v>TUBO PVC, SERIE NORMAL, ESGOTO PREDIAL, DN 50 MM, FORNECIDO E INSTALADO EM RAMAL DE DESCARGA OU RAMAL DE ESGOTO SANITÁRIO. AF_12/2014</v>
          </cell>
          <cell r="D3397" t="str">
            <v>M</v>
          </cell>
          <cell r="E3397">
            <v>29.04</v>
          </cell>
          <cell r="F3397" t="str">
            <v xml:space="preserve">SINAPI  </v>
          </cell>
        </row>
        <row r="3398">
          <cell r="B3398">
            <v>89713</v>
          </cell>
          <cell r="C3398" t="str">
            <v>TUBO PVC, SERIE NORMAL, ESGOTO PREDIAL, DN 75 MM, FORNECIDO E INSTALADO EM RAMAL DE DESCARGA OU RAMAL DE ESGOTO SANITÁRIO. AF_12/2014</v>
          </cell>
          <cell r="D3398" t="str">
            <v>M</v>
          </cell>
          <cell r="E3398">
            <v>43.84</v>
          </cell>
          <cell r="F3398" t="str">
            <v xml:space="preserve">SINAPI  </v>
          </cell>
        </row>
        <row r="3399">
          <cell r="B3399">
            <v>89714</v>
          </cell>
          <cell r="C3399" t="str">
            <v>TUBO PVC, SERIE NORMAL, ESGOTO PREDIAL, DN 100 MM, FORNECIDO E INSTALADO EM RAMAL DE DESCARGA OU RAMAL DE ESGOTO SANITÁRIO. AF_12/2014</v>
          </cell>
          <cell r="D3399" t="str">
            <v>M</v>
          </cell>
          <cell r="E3399">
            <v>55.64</v>
          </cell>
          <cell r="F3399" t="str">
            <v xml:space="preserve">SINAPI  </v>
          </cell>
        </row>
        <row r="3400">
          <cell r="B3400">
            <v>89716</v>
          </cell>
          <cell r="C3400" t="str">
            <v>TUBO, CPVC, SOLDÁVEL, DN 22MM, INSTALADO EM RAMAL DE DISTRIBUIÇÃO DE ÁGUA - FORNECIMENTO E INSTALAÇÃO. AF_06/2022</v>
          </cell>
          <cell r="D3400" t="str">
            <v>M</v>
          </cell>
          <cell r="E3400">
            <v>27.92</v>
          </cell>
          <cell r="F3400" t="str">
            <v xml:space="preserve">SINAPI  </v>
          </cell>
        </row>
        <row r="3401">
          <cell r="B3401">
            <v>89717</v>
          </cell>
          <cell r="C3401" t="str">
            <v>TUBO, CPVC, SOLDÁVEL, DN 28MM, INSTALADO EM RAMAL DE DISTRIBUIÇÃO DE ÁGUA - FORNECIMENTO E INSTALAÇÃO. AF_06/2022</v>
          </cell>
          <cell r="D3401" t="str">
            <v>M</v>
          </cell>
          <cell r="E3401">
            <v>42.15</v>
          </cell>
          <cell r="F3401" t="str">
            <v xml:space="preserve">SINAPI  </v>
          </cell>
        </row>
        <row r="3402">
          <cell r="B3402">
            <v>89770</v>
          </cell>
          <cell r="C3402" t="str">
            <v>TUBO, CPVC, SOLDÁVEL, DN 35MM, INSTALADO EM PRUMADA DE ÁGUA   FORNECIMENTO E INSTALAÇÃO. AF_06/2022</v>
          </cell>
          <cell r="D3402" t="str">
            <v>M</v>
          </cell>
          <cell r="E3402">
            <v>44.06</v>
          </cell>
          <cell r="F3402" t="str">
            <v xml:space="preserve">SINAPI  </v>
          </cell>
        </row>
        <row r="3403">
          <cell r="B3403">
            <v>89771</v>
          </cell>
          <cell r="C3403" t="str">
            <v>TUBO, CPVC, SOLDÁVEL, DN 42MM, INSTALADO EM PRUMADA DE ÁGUA   FORNECIMENTO E INSTALAÇÃO. AF_06/2022</v>
          </cell>
          <cell r="D3403" t="str">
            <v>M</v>
          </cell>
          <cell r="E3403">
            <v>60.18</v>
          </cell>
          <cell r="F3403" t="str">
            <v xml:space="preserve">SINAPI  </v>
          </cell>
        </row>
        <row r="3404">
          <cell r="B3404">
            <v>89773</v>
          </cell>
          <cell r="C3404" t="str">
            <v>TUBO, CPVC, SOLDÁVEL, DN 73MM, INSTALADO EM PRUMADA DE ÁGUA   FORNECIMENTO E INSTALAÇÃO. AF_06/2022</v>
          </cell>
          <cell r="D3404" t="str">
            <v>M</v>
          </cell>
          <cell r="E3404">
            <v>140.05000000000001</v>
          </cell>
          <cell r="F3404" t="str">
            <v xml:space="preserve">SINAPI  </v>
          </cell>
        </row>
        <row r="3405">
          <cell r="B3405">
            <v>89775</v>
          </cell>
          <cell r="C3405" t="str">
            <v>TUBO, CPVC, SOLDÁVEL, DN 89MM, INSTALADO EM PRUMADA DE ÁGUA   FORNECIMENTO E INSTALAÇÃO. AF_06/2022</v>
          </cell>
          <cell r="D3405" t="str">
            <v>M</v>
          </cell>
          <cell r="E3405">
            <v>221.14</v>
          </cell>
          <cell r="F3405" t="str">
            <v xml:space="preserve">SINAPI  </v>
          </cell>
        </row>
        <row r="3406">
          <cell r="B3406">
            <v>89798</v>
          </cell>
          <cell r="C3406" t="str">
            <v>TUBO PVC, SERIE NORMAL, ESGOTO PREDIAL, DN 50 MM, FORNECIDO E INSTALADO EM PRUMADA DE ESGOTO SANITÁRIO OU VENTILAÇÃO. AF_12/2014</v>
          </cell>
          <cell r="D3406" t="str">
            <v>M</v>
          </cell>
          <cell r="E3406">
            <v>13.39</v>
          </cell>
          <cell r="F3406" t="str">
            <v xml:space="preserve">SINAPI  </v>
          </cell>
        </row>
        <row r="3407">
          <cell r="B3407">
            <v>89799</v>
          </cell>
          <cell r="C3407" t="str">
            <v>TUBO PVC, SERIE NORMAL, ESGOTO PREDIAL, DN 75 MM, FORNECIDO E INSTALADO EM PRUMADA DE ESGOTO SANITÁRIO OU VENTILAÇÃO. AF_12/2014</v>
          </cell>
          <cell r="D3407" t="str">
            <v>M</v>
          </cell>
          <cell r="E3407">
            <v>21.5</v>
          </cell>
          <cell r="F3407" t="str">
            <v xml:space="preserve">SINAPI  </v>
          </cell>
        </row>
        <row r="3408">
          <cell r="B3408">
            <v>89800</v>
          </cell>
          <cell r="C3408" t="str">
            <v>TUBO PVC, SERIE NORMAL, ESGOTO PREDIAL, DN 100 MM, FORNECIDO E INSTALADO EM PRUMADA DE ESGOTO SANITÁRIO OU VENTILAÇÃO. AF_12/2014</v>
          </cell>
          <cell r="D3408" t="str">
            <v>M</v>
          </cell>
          <cell r="E3408">
            <v>26.31</v>
          </cell>
          <cell r="F3408" t="str">
            <v xml:space="preserve">SINAPI  </v>
          </cell>
        </row>
        <row r="3409">
          <cell r="B3409">
            <v>89848</v>
          </cell>
          <cell r="C3409" t="str">
            <v>TUBO PVC, SERIE NORMAL, ESGOTO PREDIAL, DN 100 MM, FORNECIDO E INSTALADO EM SUBCOLETOR AÉREO DE ESGOTO SANITÁRIO. AF_12/2014</v>
          </cell>
          <cell r="D3409" t="str">
            <v>M</v>
          </cell>
          <cell r="E3409">
            <v>31.48</v>
          </cell>
          <cell r="F3409" t="str">
            <v xml:space="preserve">SINAPI  </v>
          </cell>
        </row>
        <row r="3410">
          <cell r="B3410">
            <v>89849</v>
          </cell>
          <cell r="C3410" t="str">
            <v>TUBO PVC, SERIE NORMAL, ESGOTO PREDIAL, DN 150 MM, FORNECIDO E INSTALADO EM SUBCOLETOR AÉREO DE ESGOTO SANITÁRIO. AF_12/2014</v>
          </cell>
          <cell r="D3410" t="str">
            <v>M</v>
          </cell>
          <cell r="E3410">
            <v>63.64</v>
          </cell>
          <cell r="F3410" t="str">
            <v xml:space="preserve">SINAPI  </v>
          </cell>
        </row>
        <row r="3411">
          <cell r="B3411">
            <v>89865</v>
          </cell>
          <cell r="C3411" t="str">
            <v>TUBO, PVC, SOLDÁVEL, DN 25MM, INSTALADO EM DRENO DE AR-CONDICIONADO - FORNECIMENTO E INSTALAÇÃO. AF_12/2014</v>
          </cell>
          <cell r="D3411" t="str">
            <v>M</v>
          </cell>
          <cell r="E3411">
            <v>13.55</v>
          </cell>
          <cell r="F3411" t="str">
            <v xml:space="preserve">SINAPI  </v>
          </cell>
        </row>
        <row r="3412">
          <cell r="B3412">
            <v>91784</v>
          </cell>
          <cell r="C3412" t="str">
            <v>(COMPOSIÇÃO REPRESENTATIVA) DO SERVIÇO DE INSTALAÇÃO DE TUBOS DE PVC, SOLDÁVEL, ÁGUA FRIA, DN 20 MM (INSTALADO EM RAMAL, SUB-RAMAL OU RAMAL DE DISTRIBUIÇÃO), INCLUSIVE CONEXÕES, CORTES E FIXAÇÕES, PARA PRÉDIOS. AF_10/2015</v>
          </cell>
          <cell r="D3412" t="str">
            <v>M</v>
          </cell>
          <cell r="E3412">
            <v>42.95</v>
          </cell>
          <cell r="F3412" t="str">
            <v xml:space="preserve">SINAPI  </v>
          </cell>
        </row>
        <row r="3413">
          <cell r="B3413">
            <v>91785</v>
          </cell>
          <cell r="C3413" t="str">
            <v>(COMPOSIÇÃO REPRESENTATIVA) DO SERVIÇO DE INSTALAÇÃO DE TUBOS DE PVC, SOLDÁVEL, ÁGUA FRIA, DN 25 MM (INSTALADO EM RAMAL, SUB-RAMAL, RAMAL DE DISTRIBUIÇÃO OU PRUMADA), INCLUSIVE CONEXÕES, CORTES E FIXAÇÕES, PARA PRÉDIOS. AF_10/2015</v>
          </cell>
          <cell r="D3413" t="str">
            <v>M</v>
          </cell>
          <cell r="E3413">
            <v>42.6</v>
          </cell>
          <cell r="F3413" t="str">
            <v xml:space="preserve">SINAPI  </v>
          </cell>
        </row>
        <row r="3414">
          <cell r="B3414">
            <v>91786</v>
          </cell>
          <cell r="C3414" t="str">
            <v>(COMPOSIÇÃO REPRESENTATIVA) DO SERVIÇO DE INSTALAÇÃO TUBOS DE PVC, SOLDÁVEL, ÁGUA FRIA, DN 32 MM (INSTALADO EM RAMAL, SUB-RAMAL, RAMAL DE DISTRIBUIÇÃO OU PRUMADA), INCLUSIVE CONEXÕES, CORTES E FIXAÇÕES, PARA PRÉDIOS. AF_10/2015</v>
          </cell>
          <cell r="D3414" t="str">
            <v>M</v>
          </cell>
          <cell r="E3414">
            <v>32.76</v>
          </cell>
          <cell r="F3414" t="str">
            <v xml:space="preserve">SINAPI  </v>
          </cell>
        </row>
        <row r="3415">
          <cell r="B3415">
            <v>91787</v>
          </cell>
          <cell r="C3415" t="str">
            <v>(COMPOSIÇÃO REPRESENTATIVA) DO SERVIÇO DE INSTALAÇÃO DE TUBOS DE PVC, SOLDÁVEL, ÁGUA FRIA, DN 40 MM (INSTALADO EM PRUMADA), INCLUSIVE CONEXÕES, CORTES E FIXAÇÕES, PARA PRÉDIOS. AF_10/2015</v>
          </cell>
          <cell r="D3415" t="str">
            <v>M</v>
          </cell>
          <cell r="E3415">
            <v>37.770000000000003</v>
          </cell>
          <cell r="F3415" t="str">
            <v xml:space="preserve">SINAPI  </v>
          </cell>
        </row>
        <row r="3416">
          <cell r="B3416">
            <v>91788</v>
          </cell>
          <cell r="C3416" t="str">
            <v>(COMPOSIÇÃO REPRESENTATIVA) DO SERVIÇO DE INSTALAÇÃO DE TUBOS DE PVC, SOLDÁVEL, ÁGUA FRIA, DN 50 MM (INSTALADO EM PRUMADA), INCLUSIVE CONEXÕES, CORTES E FIXAÇÕES, PARA PRÉDIOS. AF_10/2015</v>
          </cell>
          <cell r="D3416" t="str">
            <v>M</v>
          </cell>
          <cell r="E3416">
            <v>47.4</v>
          </cell>
          <cell r="F3416" t="str">
            <v xml:space="preserve">SINAPI  </v>
          </cell>
        </row>
        <row r="3417">
          <cell r="B3417">
            <v>91789</v>
          </cell>
          <cell r="C3417" t="str">
            <v>(COMPOSIÇÃO REPRESENTATIVA) DO SERVIÇO DE INSTALAÇÃO DE TUBOS DE PVC, SÉRIE R, ÁGUA PLUVIAL, DN 75 MM (INSTALADO EM RAMAL DE ENCAMINHAMENTO, OU CONDUTORES VERTICAIS), INCLUSIVE CONEXÕES, CORTE E FIXAÇÕES, PARA PRÉDIOS. AF_10/2015</v>
          </cell>
          <cell r="D3417" t="str">
            <v>M</v>
          </cell>
          <cell r="E3417">
            <v>53.17</v>
          </cell>
          <cell r="F3417" t="str">
            <v xml:space="preserve">SINAPI  </v>
          </cell>
        </row>
        <row r="3418">
          <cell r="B3418">
            <v>91790</v>
          </cell>
          <cell r="C3418" t="str">
            <v>(COMPOSIÇÃO REPRESENTATIVA) DO SERVIÇO DE INSTALAÇÃO DE TUBOS DE PVC, SÉRIE R, ÁGUA PLUVIAL, DN 100 MM (INSTALADO EM RAMAL DE ENCAMINHAMENTO, OU CONDUTORES VERTICAIS), INCLUSIVE CONEXÕES, CORTES E FIXAÇÕES, PARA PRÉDIOS. AF_10/2015</v>
          </cell>
          <cell r="D3418" t="str">
            <v>M</v>
          </cell>
          <cell r="E3418">
            <v>76.44</v>
          </cell>
          <cell r="F3418" t="str">
            <v xml:space="preserve">SINAPI  </v>
          </cell>
        </row>
        <row r="3419">
          <cell r="B3419">
            <v>91791</v>
          </cell>
          <cell r="C3419" t="str">
            <v>(COMPOSIÇÃO REPRESENTATIVA) DO SERVIÇO DE INSTALAÇÃO DE TUBOS DE PVC, SÉRIE R, ÁGUA PLUVIAL, DN 150 MM (INSTALADO EM CONDUTORES VERTICAIS), INCLUSIVE CONEXÕES, CORTES E FIXAÇÕES, PARA PRÉDIOS. AF_10/2015</v>
          </cell>
          <cell r="D3419" t="str">
            <v>M</v>
          </cell>
          <cell r="E3419">
            <v>100.6</v>
          </cell>
          <cell r="F3419" t="str">
            <v xml:space="preserve">SINAPI  </v>
          </cell>
        </row>
        <row r="3420">
          <cell r="B3420">
            <v>91792</v>
          </cell>
          <cell r="C3420" t="str">
            <v>(COMPOSIÇÃO REPRESENTATIVA) DO SERVIÇO DE INSTALAÇÃO DE TUBO DE PVC, SÉRIE NORMAL, ESGOTO PREDIAL, DN 40 MM (INSTALADO EM RAMAL DE DESCARGA OU RAMAL DE ESGOTO SANITÁRIO), INCLUSIVE CONEXÕES, CORTES E FIXAÇÕES, PARA PRÉDIOS. AF_10/2015</v>
          </cell>
          <cell r="D3420" t="str">
            <v>M</v>
          </cell>
          <cell r="E3420">
            <v>56.12</v>
          </cell>
          <cell r="F3420" t="str">
            <v xml:space="preserve">SINAPI  </v>
          </cell>
        </row>
        <row r="3421">
          <cell r="B3421">
            <v>91793</v>
          </cell>
          <cell r="C3421" t="str">
            <v>(COMPOSIÇÃO REPRESENTATIVA) DO SERVIÇO DE INSTALAÇÃO DE TUBO DE PVC, SÉRIE NORMAL, ESGOTO PREDIAL, DN 50 MM (INSTALADO EM RAMAL DE DESCARGA OU RAMAL DE ESGOTO SANITÁRIO), INCLUSIVE CONEXÕES, CORTES E FIXAÇÕES PARA, PRÉDIOS. AF_10/2015</v>
          </cell>
          <cell r="D3421" t="str">
            <v>M</v>
          </cell>
          <cell r="E3421">
            <v>88.17</v>
          </cell>
          <cell r="F3421" t="str">
            <v xml:space="preserve">SINAPI  </v>
          </cell>
        </row>
        <row r="3422">
          <cell r="B3422">
            <v>91794</v>
          </cell>
          <cell r="C3422" t="str">
            <v>(COMPOSIÇÃO REPRESENTATIVA) DO SERVIÇO DE INST. TUBO PVC, SÉRIE N, ESGOTO PREDIAL, DN 75 MM, (INST. EM RAMAL DE DESCARGA, RAMAL DE ESG. SANITÁRIO, PRUMADA DE ESG. SANITÁRIO OU VENTILAÇÃO), INCL. CONEXÕES, CORTES E FIXAÇÕES, P/ PRÉDIOS. AF_10/2015</v>
          </cell>
          <cell r="D3422" t="str">
            <v>M</v>
          </cell>
          <cell r="E3422">
            <v>42.53</v>
          </cell>
          <cell r="F3422" t="str">
            <v xml:space="preserve">SINAPI  </v>
          </cell>
        </row>
        <row r="3423">
          <cell r="B3423">
            <v>91795</v>
          </cell>
          <cell r="C3423" t="str">
            <v>(COMPOSIÇÃO REPRESENTATIVA) DO SERVIÇO DE INST. TUBO PVC, SÉRIE N, ESGOTO PREDIAL, 100 MM (INST. RAMAL DESCARGA, RAMAL DE ESG. SANIT., PRUMADA ESG. SANIT., VENTILAÇÃO OU SUB-COLETOR AÉREO), INCL. CONEXÕES E CORTES, FIXAÇÕES, P/ PRÉDIOS. AF_10/2015</v>
          </cell>
          <cell r="D3423" t="str">
            <v>M</v>
          </cell>
          <cell r="E3423">
            <v>70.930000000000007</v>
          </cell>
          <cell r="F3423" t="str">
            <v xml:space="preserve">SINAPI  </v>
          </cell>
        </row>
        <row r="3424">
          <cell r="B3424">
            <v>91796</v>
          </cell>
          <cell r="C3424" t="str">
            <v>(COMPOSIÇÃO REPRESENTATIVA) DO SERVIÇO DE INSTALAÇÃO DE TUBO DE PVC, SÉRIE NORMAL, ESGOTO PREDIAL, DN 150 MM (INSTALADO EM SUB-COLETOR AÉREO), INCLUSIVE CONEXÕES, CORTES E FIXAÇÕES, PARA PRÉDIOS. AF_10/2015</v>
          </cell>
          <cell r="D3424" t="str">
            <v>M</v>
          </cell>
          <cell r="E3424">
            <v>78.2</v>
          </cell>
          <cell r="F3424" t="str">
            <v xml:space="preserve">SINAPI  </v>
          </cell>
        </row>
        <row r="3425">
          <cell r="B3425">
            <v>92275</v>
          </cell>
          <cell r="C3425" t="str">
            <v>TUBO EM COBRE RÍGIDO, DN 22 MM, CLASSE E, SEM ISOLAMENTO, INSTALADO EM PRUMADA DE HIDRÁULICA PREDIAL - FORNECIMENTO E INSTALAÇÃO. AF_04/2022</v>
          </cell>
          <cell r="D3425" t="str">
            <v>M</v>
          </cell>
          <cell r="E3425">
            <v>59.75</v>
          </cell>
          <cell r="F3425" t="str">
            <v xml:space="preserve">SINAPI  </v>
          </cell>
        </row>
        <row r="3426">
          <cell r="B3426">
            <v>92276</v>
          </cell>
          <cell r="C3426" t="str">
            <v>TUBO EM COBRE RÍGIDO, DN 28 MM, CLASSE E, SEM ISOLAMENTO, INSTALADO EM PRUMADA DE HIDRÁULICA PREDIAL - FORNECIMENTO E INSTALAÇÃO. AF_04/2022</v>
          </cell>
          <cell r="D3426" t="str">
            <v>M</v>
          </cell>
          <cell r="E3426">
            <v>75.89</v>
          </cell>
          <cell r="F3426" t="str">
            <v xml:space="preserve">SINAPI  </v>
          </cell>
        </row>
        <row r="3427">
          <cell r="B3427">
            <v>92277</v>
          </cell>
          <cell r="C3427" t="str">
            <v>TUBO EM COBRE RÍGIDO, DN 35 MM, CLASSE E, SEM ISOLAMENTO, INSTALADO EM PRUMADA DE HIDRÁULICA PREDIAL - FORNECIMENTO E INSTALAÇÃO. AF_04/2022</v>
          </cell>
          <cell r="D3427" t="str">
            <v>M</v>
          </cell>
          <cell r="E3427">
            <v>109.73</v>
          </cell>
          <cell r="F3427" t="str">
            <v xml:space="preserve">SINAPI  </v>
          </cell>
        </row>
        <row r="3428">
          <cell r="B3428">
            <v>92278</v>
          </cell>
          <cell r="C3428" t="str">
            <v>TUBO EM COBRE RÍGIDO, DN 42 MM, CLASSE E, SEM ISOLAMENTO, INSTALADO EM PRUMADA DE HIDRÁULICA PREDIAL - FORNECIMENTO E INSTALAÇÃO. AF_04/2022</v>
          </cell>
          <cell r="D3428" t="str">
            <v>M</v>
          </cell>
          <cell r="E3428">
            <v>147.74</v>
          </cell>
          <cell r="F3428" t="str">
            <v xml:space="preserve">SINAPI  </v>
          </cell>
        </row>
        <row r="3429">
          <cell r="B3429">
            <v>92279</v>
          </cell>
          <cell r="C3429" t="str">
            <v>TUBO EM COBRE RÍGIDO, DN 54 MM, CLASSE E, SEM ISOLAMENTO, INSTALADO EM PRUMADA DE HIDRÁULICA PREDIAL - FORNECIMENTO E INSTALAÇÃO. AF_04/2022</v>
          </cell>
          <cell r="D3429" t="str">
            <v>M</v>
          </cell>
          <cell r="E3429">
            <v>213.69</v>
          </cell>
          <cell r="F3429" t="str">
            <v xml:space="preserve">SINAPI  </v>
          </cell>
        </row>
        <row r="3430">
          <cell r="B3430">
            <v>92280</v>
          </cell>
          <cell r="C3430" t="str">
            <v>TUBO EM COBRE RÍGIDO, DN 66 MM, CLASSE E, SEM ISOLAMENTO, INSTALADO EM PRUMADA DE HIDRÁULICA PREDIAL - FORNECIMENTO E INSTALAÇÃO. AF_04/2022</v>
          </cell>
          <cell r="D3430" t="str">
            <v>M</v>
          </cell>
          <cell r="E3430">
            <v>300.19</v>
          </cell>
          <cell r="F3430" t="str">
            <v xml:space="preserve">SINAPI  </v>
          </cell>
        </row>
        <row r="3431">
          <cell r="B3431">
            <v>92281</v>
          </cell>
          <cell r="C3431" t="str">
            <v>TUBO EM COBRE RÍGIDO, DN 22 MM, CLASSE E, COM ISOLAMENTO, INSTALADO EM PRUMADA DE HIDRÁULICA PREDIAL - FORNECIMENTO E INSTALAÇÃO. AF_04/2022</v>
          </cell>
          <cell r="D3431" t="str">
            <v>M</v>
          </cell>
          <cell r="E3431">
            <v>148.37</v>
          </cell>
          <cell r="F3431" t="str">
            <v xml:space="preserve">SINAPI  </v>
          </cell>
        </row>
        <row r="3432">
          <cell r="B3432">
            <v>92282</v>
          </cell>
          <cell r="C3432" t="str">
            <v>TUBO EM COBRE RÍGIDO, DN 28 MM, CLASSE E, COM ISOLAMENTO, INSTALADO EM PRUMADA DE HIDRÁULICA PREDIAL - FORNECIMENTO E INSTALAÇÃO. AF_04/2022</v>
          </cell>
          <cell r="D3432" t="str">
            <v>M</v>
          </cell>
          <cell r="E3432">
            <v>168.14</v>
          </cell>
          <cell r="F3432" t="str">
            <v xml:space="preserve">SINAPI  </v>
          </cell>
        </row>
        <row r="3433">
          <cell r="B3433">
            <v>92283</v>
          </cell>
          <cell r="C3433" t="str">
            <v>TUBO EM COBRE RÍGIDO, DN 35 MM, CLASSE E, COM ISOLAMENTO, INSTALADO EM PRUMADA DE HIDRÁULICA PREDIAL - FORNECIMENTO E INSTALAÇÃO. AF_04/2022</v>
          </cell>
          <cell r="D3433" t="str">
            <v>M</v>
          </cell>
          <cell r="E3433">
            <v>226.37</v>
          </cell>
          <cell r="F3433" t="str">
            <v xml:space="preserve">SINAPI  </v>
          </cell>
        </row>
        <row r="3434">
          <cell r="B3434">
            <v>92284</v>
          </cell>
          <cell r="C3434" t="str">
            <v>TUBO EM COBRE RÍGIDO, DN 42 MM, CLASSE E, COM ISOLAMENTO, INSTALADO EM PRUMADA DE HIDRÁULICA PREDIAL - FORNECIMENTO E INSTALAÇÃO. AF_04/2022</v>
          </cell>
          <cell r="D3434" t="str">
            <v>M</v>
          </cell>
          <cell r="E3434">
            <v>280.73</v>
          </cell>
          <cell r="F3434" t="str">
            <v xml:space="preserve">SINAPI  </v>
          </cell>
        </row>
        <row r="3435">
          <cell r="B3435">
            <v>92285</v>
          </cell>
          <cell r="C3435" t="str">
            <v>TUBO EM COBRE RÍGIDO, DN 54 MM, CLASSE E, COM ISOLAMENTO, INSTALADO EM PRUMADA DE HIDRÁULICA PREDIAL - FORNECIMENTO E INSTALAÇÃO. AF_04/2022</v>
          </cell>
          <cell r="D3435" t="str">
            <v>M</v>
          </cell>
          <cell r="E3435">
            <v>372.66</v>
          </cell>
          <cell r="F3435" t="str">
            <v xml:space="preserve">SINAPI  </v>
          </cell>
        </row>
        <row r="3436">
          <cell r="B3436">
            <v>92286</v>
          </cell>
          <cell r="C3436" t="str">
            <v>TUBO EM COBRE RÍGIDO, DN 66 MM, CLASSE E, COM ISOLAMENTO, INSTALADO EM PRUMADA DE HIDRÁULICA PREDIAL - FORNECIMENTO E INSTALAÇÃO. AF_04/2022</v>
          </cell>
          <cell r="D3436" t="str">
            <v>M</v>
          </cell>
          <cell r="E3436">
            <v>461.39</v>
          </cell>
          <cell r="F3436" t="str">
            <v xml:space="preserve">SINAPI  </v>
          </cell>
        </row>
        <row r="3437">
          <cell r="B3437">
            <v>92305</v>
          </cell>
          <cell r="C3437" t="str">
            <v>TUBO EM COBRE RÍGIDO, DN 15 MM, CLASSE E, SEM ISOLAMENTO, INSTALADO EM RAMAL DE DISTRIBUIÇÃO DE HIDRÁULICA PREDIAL - FORNECIMENTO E INSTALAÇÃO. AF_04/2022</v>
          </cell>
          <cell r="D3437" t="str">
            <v>M</v>
          </cell>
          <cell r="E3437">
            <v>39.51</v>
          </cell>
          <cell r="F3437" t="str">
            <v xml:space="preserve">SINAPI  </v>
          </cell>
        </row>
        <row r="3438">
          <cell r="B3438">
            <v>92306</v>
          </cell>
          <cell r="C3438" t="str">
            <v>TUBO EM COBRE RÍGIDO, DN 22 MM, CLASSE E, SEM ISOLAMENTO, INSTALADO EM RAMAL DE DISTRIBUIÇÃO DE HIDRÁULICA PREDIAL - FORNECIMENTO E INSTALAÇÃO. AF_04/2022</v>
          </cell>
          <cell r="D3438" t="str">
            <v>M</v>
          </cell>
          <cell r="E3438">
            <v>64.63</v>
          </cell>
          <cell r="F3438" t="str">
            <v xml:space="preserve">SINAPI  </v>
          </cell>
        </row>
        <row r="3439">
          <cell r="B3439">
            <v>92307</v>
          </cell>
          <cell r="C3439" t="str">
            <v>TUBO EM COBRE RÍGIDO, DN 28 MM, CLASSE E, SEM ISOLAMENTO, INSTALADO EM RAMAL DE DISTRIBUIÇÃO DE HIDRÁULICA PREDIAL - FORNECIMENTO E INSTALAÇÃO. AF_04/2022</v>
          </cell>
          <cell r="D3439" t="str">
            <v>M</v>
          </cell>
          <cell r="E3439">
            <v>80.989999999999995</v>
          </cell>
          <cell r="F3439" t="str">
            <v xml:space="preserve">SINAPI  </v>
          </cell>
        </row>
        <row r="3440">
          <cell r="B3440">
            <v>92308</v>
          </cell>
          <cell r="C3440" t="str">
            <v>TUBO EM COBRE RÍGIDO, DN 15 MM, CLASSE E, COM ISOLAMENTO, INSTALADO EM RAMAL DE DISTRIBUIÇÃO DE HIDRÁULICA PREDIAL - FORNECIMENTO E INSTALAÇÃO. AF_04/2022</v>
          </cell>
          <cell r="D3440" t="str">
            <v>M</v>
          </cell>
          <cell r="E3440">
            <v>60.62</v>
          </cell>
          <cell r="F3440" t="str">
            <v xml:space="preserve">SINAPI  </v>
          </cell>
        </row>
        <row r="3441">
          <cell r="B3441">
            <v>92309</v>
          </cell>
          <cell r="C3441" t="str">
            <v>TUBO EM COBRE RÍGIDO, DN 22 MM, CLASSE E, COM ISOLAMENTO, INSTALADO EM RAMAL DE DISTRIBUIÇÃO DE HIDRÁULICA PREDIAL - FORNECIMENTO E INSTALAÇÃO. AF_04/2022</v>
          </cell>
          <cell r="D3441" t="str">
            <v>M</v>
          </cell>
          <cell r="E3441">
            <v>155.69</v>
          </cell>
          <cell r="F3441" t="str">
            <v xml:space="preserve">SINAPI  </v>
          </cell>
        </row>
        <row r="3442">
          <cell r="B3442">
            <v>92310</v>
          </cell>
          <cell r="C3442" t="str">
            <v>TUBO EM COBRE RÍGIDO, DN 28 MM, CLASSE E, COM ISOLAMENTO, INSTALADO EM RAMAL DE DISTRIBUIÇÃO DE HIDRÁULICA PREDIAL - FORNECIMENTO E INSTALAÇÃO. AF_04/2022</v>
          </cell>
          <cell r="D3442" t="str">
            <v>M</v>
          </cell>
          <cell r="E3442">
            <v>175.67</v>
          </cell>
          <cell r="F3442" t="str">
            <v xml:space="preserve">SINAPI  </v>
          </cell>
        </row>
        <row r="3443">
          <cell r="B3443">
            <v>92320</v>
          </cell>
          <cell r="C3443" t="str">
            <v>TUBO EM COBRE RÍGIDO, DN 15 MM, CLASSE E, SEM ISOLAMENTO, INSTALADO EM RAMAL E SUB-RAMAL DE HIDRÁULICA PREDIAL - FORNECIMENTO E INSTALAÇÃO. AF_04/2022</v>
          </cell>
          <cell r="D3443" t="str">
            <v>M</v>
          </cell>
          <cell r="E3443">
            <v>49.55</v>
          </cell>
          <cell r="F3443" t="str">
            <v xml:space="preserve">SINAPI  </v>
          </cell>
        </row>
        <row r="3444">
          <cell r="B3444">
            <v>92321</v>
          </cell>
          <cell r="C3444" t="str">
            <v>TUBO EM COBRE RÍGIDO, DN 22 MM, CLASSE E, SEM ISOLAMENTO, INSTALADO EM RAMAL E SUB-RAMAL DE HIDRÁULICA PREDIAL - FORNECIMENTO E INSTALAÇÃO. AF_04/2022</v>
          </cell>
          <cell r="D3444" t="str">
            <v>M</v>
          </cell>
          <cell r="E3444">
            <v>81.93</v>
          </cell>
          <cell r="F3444" t="str">
            <v xml:space="preserve">SINAPI  </v>
          </cell>
        </row>
        <row r="3445">
          <cell r="B3445">
            <v>92322</v>
          </cell>
          <cell r="C3445" t="str">
            <v>TUBO EM COBRE RÍGIDO, DN 28 MM, CLASSE E, SEM ISOLAMENTO, INSTALADO EM RAMAL E SUB-RAMAL DE HIDRÁULICA PREDIAL - FORNECIMENTO E INSTALAÇÃO. AF_04/2022</v>
          </cell>
          <cell r="D3445" t="str">
            <v>M</v>
          </cell>
          <cell r="E3445">
            <v>104.5</v>
          </cell>
          <cell r="F3445" t="str">
            <v xml:space="preserve">SINAPI  </v>
          </cell>
        </row>
        <row r="3446">
          <cell r="B3446">
            <v>92323</v>
          </cell>
          <cell r="C3446" t="str">
            <v>TUBO EM COBRE RÍGIDO, DN 15 MM, CLASSE E, COM ISOLAMENTO, INSTALADO EM RAMAL E SUB-RAMAL DE HIDRÁULICA PREDIAL - FORNECIMENTO E INSTALAÇÃO. AF_04/2022</v>
          </cell>
          <cell r="D3446" t="str">
            <v>M</v>
          </cell>
          <cell r="E3446">
            <v>68.239999999999995</v>
          </cell>
          <cell r="F3446" t="str">
            <v xml:space="preserve">SINAPI  </v>
          </cell>
        </row>
        <row r="3447">
          <cell r="B3447">
            <v>92324</v>
          </cell>
          <cell r="C3447" t="str">
            <v>TUBO EM COBRE RÍGIDO, DN 22 MM, CLASSE E, COM ISOLAMENTO, INSTALADO EM RAMAL E SUB-RAMAL DE HIDRÁULICA PREDIAL - FORNECIMENTO E INSTALAÇÃO. AF_04/2022</v>
          </cell>
          <cell r="D3447" t="str">
            <v>M</v>
          </cell>
          <cell r="E3447">
            <v>170.57</v>
          </cell>
          <cell r="F3447" t="str">
            <v xml:space="preserve">SINAPI  </v>
          </cell>
        </row>
        <row r="3448">
          <cell r="B3448">
            <v>92325</v>
          </cell>
          <cell r="C3448" t="str">
            <v>TUBO EM COBRE RÍGIDO, DN 28 MM, CLASSE E, COM ISOLAMENTO, INSTALADO EM RAMAL E SUB-RAMAL DE HIDRÁULICA PREDIAL - FORNECIMENTO E INSTALAÇÃO. AF_04/2022</v>
          </cell>
          <cell r="D3448" t="str">
            <v>M</v>
          </cell>
          <cell r="E3448">
            <v>196.77</v>
          </cell>
          <cell r="F3448" t="str">
            <v xml:space="preserve">SINAPI  </v>
          </cell>
        </row>
        <row r="3449">
          <cell r="B3449">
            <v>92335</v>
          </cell>
          <cell r="C3449" t="str">
            <v>TUBO DE AÇO GALVANIZADO COM COSTURA, CLASSE MÉDIA, CONEXÃO RANHURADA, DN 50 (2"), INSTALADO EM PRUMADAS - FORNECIMENTO E INSTALAÇÃO. AF_10/2020</v>
          </cell>
          <cell r="D3449" t="str">
            <v>M</v>
          </cell>
          <cell r="E3449">
            <v>101.7</v>
          </cell>
          <cell r="F3449" t="str">
            <v xml:space="preserve">SINAPI  </v>
          </cell>
        </row>
        <row r="3450">
          <cell r="B3450">
            <v>92336</v>
          </cell>
          <cell r="C3450" t="str">
            <v>TUBO DE AÇO GALVANIZADO COM COSTURA, CLASSE MÉDIA, CONEXÃO RANHURADA, DN 65 (2 1/2"), INSTALADO EM PRUMADAS - FORNECIMENTO E INSTALAÇÃO. AF_10/2020</v>
          </cell>
          <cell r="D3450" t="str">
            <v>M</v>
          </cell>
          <cell r="E3450">
            <v>125.2</v>
          </cell>
          <cell r="F3450" t="str">
            <v xml:space="preserve">SINAPI  </v>
          </cell>
        </row>
        <row r="3451">
          <cell r="B3451">
            <v>92337</v>
          </cell>
          <cell r="C3451" t="str">
            <v>TUBO DE AÇO GALVANIZADO COM COSTURA, CLASSE MÉDIA, CONEXÃO RANHURADA, DN 80 (3"), INSTALADO EM PRUMADAS - FORNECIMENTO E INSTALAÇÃO. AF_10/2020</v>
          </cell>
          <cell r="D3451" t="str">
            <v>M</v>
          </cell>
          <cell r="E3451">
            <v>165.63</v>
          </cell>
          <cell r="F3451" t="str">
            <v xml:space="preserve">SINAPI  </v>
          </cell>
        </row>
        <row r="3452">
          <cell r="B3452">
            <v>92338</v>
          </cell>
          <cell r="C3452" t="str">
            <v>TUBO DE AÇO PRETO SEM COSTURA, CONEXÃO SOLDADA, DN 50 (2"), INSTALADO EM PRUMADAS - FORNECIMENTO E INSTALAÇÃO. AF_10/2020</v>
          </cell>
          <cell r="D3452" t="str">
            <v>M</v>
          </cell>
          <cell r="E3452">
            <v>161.16</v>
          </cell>
          <cell r="F3452" t="str">
            <v xml:space="preserve">SINAPI  </v>
          </cell>
        </row>
        <row r="3453">
          <cell r="B3453">
            <v>92339</v>
          </cell>
          <cell r="C3453" t="str">
            <v>TUBO DE AÇO PRETO SEM COSTURA, CONEXÃO SOLDADA, DN 65 (2 1/2"), INSTALADO EM PRUMADAS - FORNECIMENTO E INSTALAÇÃO. AF_10/2020</v>
          </cell>
          <cell r="D3453" t="str">
            <v>M</v>
          </cell>
          <cell r="E3453">
            <v>247.86</v>
          </cell>
          <cell r="F3453" t="str">
            <v xml:space="preserve">SINAPI  </v>
          </cell>
        </row>
        <row r="3454">
          <cell r="B3454">
            <v>92341</v>
          </cell>
          <cell r="C3454" t="str">
            <v>TUBO DE AÇO GALVANIZADO COM COSTURA, CLASSE MÉDIA, DN 50 (2"), CONEXÃO ROSQUEADA, INSTALADO EM PRUMADAS - FORNECIMENTO E INSTALAÇÃO. AF_10/2020</v>
          </cell>
          <cell r="D3454" t="str">
            <v>M</v>
          </cell>
          <cell r="E3454">
            <v>110.91</v>
          </cell>
          <cell r="F3454" t="str">
            <v xml:space="preserve">SINAPI  </v>
          </cell>
        </row>
        <row r="3455">
          <cell r="B3455">
            <v>92342</v>
          </cell>
          <cell r="C3455" t="str">
            <v>TUBO DE AÇO GALVANIZADO COM COSTURA, CLASSE MÉDIA, DN 65 (2 1/2"), CONEXÃO ROSQUEADA, INSTALADO EM PRUMADAS - FORNECIMENTO E INSTALAÇÃO. AF_10/2020</v>
          </cell>
          <cell r="D3455" t="str">
            <v>M</v>
          </cell>
          <cell r="E3455">
            <v>134.47999999999999</v>
          </cell>
          <cell r="F3455" t="str">
            <v xml:space="preserve">SINAPI  </v>
          </cell>
        </row>
        <row r="3456">
          <cell r="B3456">
            <v>92343</v>
          </cell>
          <cell r="C3456" t="str">
            <v>TUBO DE AÇO GALVANIZADO COM COSTURA, CLASSE MÉDIA, DN 80 (3"), CONEXÃO ROSQUEADA, INSTALADO EM PRUMADAS - FORNECIMENTO E INSTALAÇÃO. AF_10/2020</v>
          </cell>
          <cell r="D3456" t="str">
            <v>M</v>
          </cell>
          <cell r="E3456">
            <v>174.99</v>
          </cell>
          <cell r="F3456" t="str">
            <v xml:space="preserve">SINAPI  </v>
          </cell>
        </row>
        <row r="3457">
          <cell r="B3457">
            <v>92359</v>
          </cell>
          <cell r="C3457" t="str">
            <v>TUBO DE AÇO PRETO SEM COSTURA, CONEXÃO SOLDADA, DN 25 (1"), INSTALADO EM REDE DE ALIMENTAÇÃO PARA HIDRANTE - FORNECIMENTO E INSTALAÇÃO. AF_10/2020</v>
          </cell>
          <cell r="D3457" t="str">
            <v>M</v>
          </cell>
          <cell r="E3457">
            <v>78.88</v>
          </cell>
          <cell r="F3457" t="str">
            <v xml:space="preserve">SINAPI  </v>
          </cell>
        </row>
        <row r="3458">
          <cell r="B3458">
            <v>92360</v>
          </cell>
          <cell r="C3458" t="str">
            <v>TUBO DE AÇO PRETO SEM COSTURA, CONEXÃO SOLDADA, DN 32 (1 1/4"), INSTALADO EM REDE DE ALIMENTAÇÃO PARA HIDRANTE - FORNECIMENTO E INSTALAÇÃO. AF_10/2020</v>
          </cell>
          <cell r="D3458" t="str">
            <v>M</v>
          </cell>
          <cell r="E3458">
            <v>105.5</v>
          </cell>
          <cell r="F3458" t="str">
            <v xml:space="preserve">SINAPI  </v>
          </cell>
        </row>
        <row r="3459">
          <cell r="B3459">
            <v>92361</v>
          </cell>
          <cell r="C3459" t="str">
            <v>TUBO DE AÇO PRETO SEM COSTURA, CONEXÃO SOLDADA, DN 50 (2"), INSTALADO EM REDE DE ALIMENTAÇÃO PARA HIDRANTE - FORNECIMENTO E INSTALAÇÃO. AF_10/2020</v>
          </cell>
          <cell r="D3459" t="str">
            <v>M</v>
          </cell>
          <cell r="E3459">
            <v>142.08000000000001</v>
          </cell>
          <cell r="F3459" t="str">
            <v xml:space="preserve">SINAPI  </v>
          </cell>
        </row>
        <row r="3460">
          <cell r="B3460">
            <v>92362</v>
          </cell>
          <cell r="C3460" t="str">
            <v>TUBO DE AÇO PRETO SEM COSTURA, CONEXÃO SOLDADA, DN 65 (2 1/2"), INSTALADO EM REDE DE ALIMENTAÇÃO PARA HIDRANTE - FORNECIMENTO E INSTALAÇÃO. AF_10/2020</v>
          </cell>
          <cell r="D3460" t="str">
            <v>M</v>
          </cell>
          <cell r="E3460">
            <v>228.02</v>
          </cell>
          <cell r="F3460" t="str">
            <v xml:space="preserve">SINAPI  </v>
          </cell>
        </row>
        <row r="3461">
          <cell r="B3461">
            <v>92364</v>
          </cell>
          <cell r="C3461" t="str">
            <v>TUBO DE AÇO GALVANIZADO COM COSTURA, CLASSE MÉDIA, DN 32 (1 1/4"), CONEXÃO ROSQUEADA, INSTALADO EM REDE DE ALIMENTAÇÃO PARA HIDRANTE - FORNECIMENTO E INSTALAÇÃO. AF_10/2020</v>
          </cell>
          <cell r="D3461" t="str">
            <v>M</v>
          </cell>
          <cell r="E3461">
            <v>61.55</v>
          </cell>
          <cell r="F3461" t="str">
            <v xml:space="preserve">SINAPI  </v>
          </cell>
        </row>
        <row r="3462">
          <cell r="B3462">
            <v>92365</v>
          </cell>
          <cell r="C3462" t="str">
            <v>TUBO DE AÇO GALVANIZADO COM COSTURA, CLASSE MÉDIA, DN 40 (1 1/2"), CONEXÃO ROSQUEADA, INSTALADO EM REDE DE ALIMENTAÇÃO PARA HIDRANTE - FORNECIMENTO E INSTALAÇÃO. AF_10/2020</v>
          </cell>
          <cell r="D3462" t="str">
            <v>M</v>
          </cell>
          <cell r="E3462">
            <v>70.95</v>
          </cell>
          <cell r="F3462" t="str">
            <v xml:space="preserve">SINAPI  </v>
          </cell>
        </row>
        <row r="3463">
          <cell r="B3463">
            <v>92366</v>
          </cell>
          <cell r="C3463" t="str">
            <v>TUBO DE AÇO GALVANIZADO COM COSTURA, CLASSE MÉDIA, DN 50 (2"), CONEXÃO ROSQUEADA, INSTALADO EM REDE DE ALIMENTAÇÃO PARA HIDRANTE - FORNECIMENTO E INSTALAÇÃO. AF_10/2020</v>
          </cell>
          <cell r="D3463" t="str">
            <v>M</v>
          </cell>
          <cell r="E3463">
            <v>99.51</v>
          </cell>
          <cell r="F3463" t="str">
            <v xml:space="preserve">SINAPI  </v>
          </cell>
        </row>
        <row r="3464">
          <cell r="B3464">
            <v>92367</v>
          </cell>
          <cell r="C3464" t="str">
            <v>TUBO DE AÇO GALVANIZADO COM COSTURA, CLASSE MÉDIA, DN 65 (2 1/2"), CONEXÃO ROSQUEADA, INSTALADO EM REDE DE ALIMENTAÇÃO PARA HIDRANTE - FORNECIMENTO E INSTALAÇÃO. AF_10/2020</v>
          </cell>
          <cell r="D3464" t="str">
            <v>M</v>
          </cell>
          <cell r="E3464">
            <v>122.56</v>
          </cell>
          <cell r="F3464" t="str">
            <v xml:space="preserve">SINAPI  </v>
          </cell>
        </row>
        <row r="3465">
          <cell r="B3465">
            <v>92368</v>
          </cell>
          <cell r="C3465" t="str">
            <v>TUBO DE AÇO GALVANIZADO COM COSTURA, CLASSE MÉDIA, DN 80 (3"), CONEXÃO ROSQUEADA, INSTALADO EM REDE DE ALIMENTAÇÃO PARA HIDRANTE - FORNECIMENTO E INSTALAÇÃO. AF_10/2020</v>
          </cell>
          <cell r="D3465" t="str">
            <v>M</v>
          </cell>
          <cell r="E3465">
            <v>162.6</v>
          </cell>
          <cell r="F3465" t="str">
            <v xml:space="preserve">SINAPI  </v>
          </cell>
        </row>
        <row r="3466">
          <cell r="B3466">
            <v>92645</v>
          </cell>
          <cell r="C3466" t="str">
            <v>TUBO DE AÇO PRETO SEM COSTURA, CONEXÃO SOLDADA, DN 25 (1"), INSTALADO EM REDE DE ALIMENTAÇÃO PARA SPRINKLER - FORNECIMENTO E INSTALAÇÃO. AF_10/2020</v>
          </cell>
          <cell r="D3466" t="str">
            <v>M</v>
          </cell>
          <cell r="E3466">
            <v>82.31</v>
          </cell>
          <cell r="F3466" t="str">
            <v xml:space="preserve">SINAPI  </v>
          </cell>
        </row>
        <row r="3467">
          <cell r="B3467">
            <v>92646</v>
          </cell>
          <cell r="C3467" t="str">
            <v>TUBO DE AÇO PRETO SEM COSTURA, CONEXÃO SOLDADA, DN 32 (1 1/4"), INSTALADO EM REDE DE ALIMENTAÇÃO PARA SPRINKLER - FORNECIMENTO E INSTALAÇÃO. AF_10/2020</v>
          </cell>
          <cell r="D3467" t="str">
            <v>M</v>
          </cell>
          <cell r="E3467">
            <v>108.93</v>
          </cell>
          <cell r="F3467" t="str">
            <v xml:space="preserve">SINAPI  </v>
          </cell>
        </row>
        <row r="3468">
          <cell r="B3468">
            <v>92648</v>
          </cell>
          <cell r="C3468" t="str">
            <v>TUBO DE AÇO PRETO SEM COSTURA, CONEXÃO SOLDADA, DN 40 (1 1/2"), INSTALADO EM REDE DE ALIMENTAÇÃO PARA SPRINKLER - FORNECIMENTO E INSTALAÇÃO. AF_10/2020</v>
          </cell>
          <cell r="D3468" t="str">
            <v>M</v>
          </cell>
          <cell r="E3468">
            <v>119.11</v>
          </cell>
          <cell r="F3468" t="str">
            <v xml:space="preserve">SINAPI  </v>
          </cell>
        </row>
        <row r="3469">
          <cell r="B3469">
            <v>92649</v>
          </cell>
          <cell r="C3469" t="str">
            <v>TUBO DE AÇO PRETO SEM COSTURA, CONEXÃO SOLDADA, DN 50 (2"), INSTALADO EM REDE DE ALIMENTAÇÃO PARA SPRINKLER - FORNECIMENTO E INSTALAÇÃO. AF_10/2020</v>
          </cell>
          <cell r="D3469" t="str">
            <v>M</v>
          </cell>
          <cell r="E3469">
            <v>145.51</v>
          </cell>
          <cell r="F3469" t="str">
            <v xml:space="preserve">SINAPI  </v>
          </cell>
        </row>
        <row r="3470">
          <cell r="B3470">
            <v>92650</v>
          </cell>
          <cell r="C3470" t="str">
            <v>TUBO DE AÇO PRETO SEM COSTURA, CONEXÃO SOLDADA, DN 65 (2 1/2"), INSTALADO EM REDE DE ALIMENTAÇÃO PARA SPRINKLER - FORNECIMENTO E INSTALAÇÃO. AF_10/2020</v>
          </cell>
          <cell r="D3470" t="str">
            <v>M</v>
          </cell>
          <cell r="E3470">
            <v>231.44</v>
          </cell>
          <cell r="F3470" t="str">
            <v xml:space="preserve">SINAPI  </v>
          </cell>
        </row>
        <row r="3471">
          <cell r="B3471">
            <v>92652</v>
          </cell>
          <cell r="C3471" t="str">
            <v>TUBO DE AÇO GALVANIZADO COM COSTURA, CLASSE MÉDIA, CONEXÃO ROSQUEADA, DN 32 (1 1/4"), INSTALADO EM REDE DE ALIMENTAÇÃO PARA SPRINKLER - FORNECIMENTO E INSTALAÇÃO. AF_10/2020</v>
          </cell>
          <cell r="D3471" t="str">
            <v>M</v>
          </cell>
          <cell r="E3471">
            <v>65.75</v>
          </cell>
          <cell r="F3471" t="str">
            <v xml:space="preserve">SINAPI  </v>
          </cell>
        </row>
        <row r="3472">
          <cell r="B3472">
            <v>92653</v>
          </cell>
          <cell r="C3472" t="str">
            <v>TUBO DE AÇO GALVANIZADO COM COSTURA, CLASSE MÉDIA, CONEXÃO ROSQUEADA, DN 40 (1 1/2"), INSTALADO EM REDE DE ALIMENTAÇÃO PARA SPRINKLER - FORNECIMENTO E INSTALAÇÃO. AF_10/2020</v>
          </cell>
          <cell r="D3472" t="str">
            <v>M</v>
          </cell>
          <cell r="E3472">
            <v>75.19</v>
          </cell>
          <cell r="F3472" t="str">
            <v xml:space="preserve">SINAPI  </v>
          </cell>
        </row>
        <row r="3473">
          <cell r="B3473">
            <v>92654</v>
          </cell>
          <cell r="C3473" t="str">
            <v>TUBO DE AÇO GALVANIZADO COM COSTURA, CLASSE MÉDIA, CONEXÃO ROSQUEADA, DN 50 (2"), INSTALADO EM REDE DE ALIMENTAÇÃO PARA SPRINKLER - FORNECIMENTO E INSTALAÇÃO. AF_10/2020</v>
          </cell>
          <cell r="D3473" t="str">
            <v>M</v>
          </cell>
          <cell r="E3473">
            <v>103.76</v>
          </cell>
          <cell r="F3473" t="str">
            <v xml:space="preserve">SINAPI  </v>
          </cell>
        </row>
        <row r="3474">
          <cell r="B3474">
            <v>92655</v>
          </cell>
          <cell r="C3474" t="str">
            <v>TUBO DE AÇO GALVANIZADO COM COSTURA, CLASSE MÉDIA, CONEXÃO ROSQUEADA, DN 65 (2 1/2"), INSTALADO EM REDE DE ALIMENTAÇÃO PARA SPRINKLER - FORNECIMENTO E INSTALAÇÃO. AF_10/2020</v>
          </cell>
          <cell r="D3474" t="str">
            <v>M</v>
          </cell>
          <cell r="E3474">
            <v>126.89</v>
          </cell>
          <cell r="F3474" t="str">
            <v xml:space="preserve">SINAPI  </v>
          </cell>
        </row>
        <row r="3475">
          <cell r="B3475">
            <v>92656</v>
          </cell>
          <cell r="C3475" t="str">
            <v>TUBO DE AÇO GALVANIZADO COM COSTURA, CLASSE MÉDIA, CONEXÃO ROSQUEADA, DN 80 (3"), INSTALADO EM REDE DE ALIMENTAÇÃO PARA SPRINKLER - FORNECIMENTO E INSTALAÇÃO. AF_10/2020</v>
          </cell>
          <cell r="D3475" t="str">
            <v>M</v>
          </cell>
          <cell r="E3475">
            <v>166.93</v>
          </cell>
          <cell r="F3475" t="str">
            <v xml:space="preserve">SINAPI  </v>
          </cell>
        </row>
        <row r="3476">
          <cell r="B3476">
            <v>92687</v>
          </cell>
          <cell r="C3476" t="str">
            <v>TUBO DE AÇO GALVANIZADO COM COSTURA, CLASSE MÉDIA, CONEXÃO ROSQUEADA, DN 15 (1/2"), INSTALADO EM RAMAIS E SUB-RAMAIS DE GÁS - FORNECIMENTO E INSTALAÇÃO. AF_10/2020</v>
          </cell>
          <cell r="D3476" t="str">
            <v>M</v>
          </cell>
          <cell r="E3476">
            <v>30.23</v>
          </cell>
          <cell r="F3476" t="str">
            <v xml:space="preserve">SINAPI  </v>
          </cell>
        </row>
        <row r="3477">
          <cell r="B3477">
            <v>92688</v>
          </cell>
          <cell r="C3477" t="str">
            <v>TUBO DE AÇO GALVANIZADO COM COSTURA, CLASSE MÉDIA, CONEXÃO ROSQUEADA, DN 20 (3/4"), INSTALADO EM RAMAIS E SUB-RAMAIS DE GÁS - FORNECIMENTO E INSTALAÇÃO. AF_10/2020</v>
          </cell>
          <cell r="D3477" t="str">
            <v>M</v>
          </cell>
          <cell r="E3477">
            <v>41.63</v>
          </cell>
          <cell r="F3477" t="str">
            <v xml:space="preserve">SINAPI  </v>
          </cell>
        </row>
        <row r="3478">
          <cell r="B3478">
            <v>92689</v>
          </cell>
          <cell r="C3478" t="str">
            <v>TUBO DE AÇO PRETO SEM COSTURA, CLASSE MÉDIA, CONEXÃO SOLDADA, DN 15 (1/2"), INSTALADO EM RAMAIS E SUB-RAMAIS DE GÁS - FORNECIMENTO E INSTALAÇÃO. AF_10/2020</v>
          </cell>
          <cell r="D3478" t="str">
            <v>M</v>
          </cell>
          <cell r="E3478">
            <v>56.96</v>
          </cell>
          <cell r="F3478" t="str">
            <v xml:space="preserve">SINAPI  </v>
          </cell>
        </row>
        <row r="3479">
          <cell r="B3479">
            <v>92690</v>
          </cell>
          <cell r="C3479" t="str">
            <v>TUBO DE AÇO PRETO SEM COSTURA, CLASSE MÉDIA, CONEXÃO SOLDADA, DN 20 (3/4"), INSTALADO EM RAMAIS E SUB-RAMAIS DE GÁS - FORNECIMENTO E INSTALAÇÃO. AF_10/2020</v>
          </cell>
          <cell r="D3479" t="str">
            <v>M</v>
          </cell>
          <cell r="E3479">
            <v>80.489999999999995</v>
          </cell>
          <cell r="F3479" t="str">
            <v xml:space="preserve">SINAPI  </v>
          </cell>
        </row>
        <row r="3480">
          <cell r="B3480">
            <v>92691</v>
          </cell>
          <cell r="C3480" t="str">
            <v>TUBO DE AÇO PRETO SEM COSTURA, CLASSE MÉDIA, CONEXÃO SOLDADA, DN 25 (1"), INSTALADO EM RAMAIS  E SUB-RAMAIS DE GÁS - FORNECIMENTO E INSTALAÇÃO. AF_10/2020</v>
          </cell>
          <cell r="D3480" t="str">
            <v>M</v>
          </cell>
          <cell r="E3480">
            <v>101.67</v>
          </cell>
          <cell r="F3480" t="str">
            <v xml:space="preserve">SINAPI  </v>
          </cell>
        </row>
        <row r="3481">
          <cell r="B3481">
            <v>94462</v>
          </cell>
          <cell r="C3481" t="str">
            <v>TUBO DE AÇO GALVANIZADO COM COSTURA, CLASSE MÉDIA, DN 50 (2), CONEXÃO ROSQUEADA, INSTALADO EM RESERVAÇÃO DE ÁGUA DE EDIFICAÇÃO QUE POSSUA RESERVATÓRIO DE FIBRA/FIBROCIMENTO  FORNECIMENTO E INSTALAÇÃO. AF_06/2016</v>
          </cell>
          <cell r="D3481" t="str">
            <v>M</v>
          </cell>
          <cell r="E3481">
            <v>108.29</v>
          </cell>
          <cell r="F3481" t="str">
            <v xml:space="preserve">SINAPI  </v>
          </cell>
        </row>
        <row r="3482">
          <cell r="B3482">
            <v>94463</v>
          </cell>
          <cell r="C3482" t="str">
            <v>TUBO DE AÇO GALVANIZADO COM COSTURA, CLASSE MÉDIA, DN 65 (2 1/2), CONEXÃO ROSQUEADA, INSTALADO EM RESERVAÇÃO DE ÁGUA DE EDIFICAÇÃO QUE POSSUA RESERVATÓRIO DE FIBRA/FIBROCIMENTO  FORNECIMENTO E INSTALAÇÃO. AF_06/2016</v>
          </cell>
          <cell r="D3482" t="str">
            <v>M</v>
          </cell>
          <cell r="E3482">
            <v>128.34</v>
          </cell>
          <cell r="F3482" t="str">
            <v xml:space="preserve">SINAPI  </v>
          </cell>
        </row>
        <row r="3483">
          <cell r="B3483">
            <v>94464</v>
          </cell>
          <cell r="C3483" t="str">
            <v>TUBO DE AÇO GALVANIZADO COM COSTURA, CLASSE MÉDIA, DN 80 (3), CONEXÃO ROSQUEADA, INSTALADO EM RESERVAÇÃO DE ÁGUA DE EDIFICAÇÃO QUE POSSUA RESERVATÓRIO DE FIBRA/FIBROCIMENTO  FORNECIMENTO E INSTALAÇÃO. AF_06/2016</v>
          </cell>
          <cell r="D3483" t="str">
            <v>M</v>
          </cell>
          <cell r="E3483">
            <v>182.05</v>
          </cell>
          <cell r="F3483" t="str">
            <v xml:space="preserve">SINAPI  </v>
          </cell>
        </row>
        <row r="3484">
          <cell r="B3484">
            <v>94602</v>
          </cell>
          <cell r="C3484" t="str">
            <v>TUBO EM COBRE RÍGIDO, DN 54 MM, CLASSE E, SEM ISOLAMENTO, INSTALADO EM RESERVAÇÃO DE ÁGUA DE EDIFICAÇÃO QUE POSSUA RESERVATÓRIO DE FIBRA/FIBROCIMENTO  FORNECIMENTO E INSTALAÇÃO. AF_06/2016</v>
          </cell>
          <cell r="D3484" t="str">
            <v>M</v>
          </cell>
          <cell r="E3484">
            <v>223.99</v>
          </cell>
          <cell r="F3484" t="str">
            <v xml:space="preserve">SINAPI  </v>
          </cell>
        </row>
        <row r="3485">
          <cell r="B3485">
            <v>94603</v>
          </cell>
          <cell r="C3485" t="str">
            <v>TUBO EM COBRE RÍGIDO, DN 66 MM, CLASSE E, SEM ISOLAMENTO, INSTALADO EM RESERVAÇÃO DE ÁGUA DE EDIFICAÇÃO QUE POSSUA RESERVATÓRIO DE FIBRA/FIBROCIMENTO  FORNECIMENTO E INSTALAÇÃO. AF_06/2016</v>
          </cell>
          <cell r="D3485" t="str">
            <v>M</v>
          </cell>
          <cell r="E3485">
            <v>303.49</v>
          </cell>
          <cell r="F3485" t="str">
            <v xml:space="preserve">SINAPI  </v>
          </cell>
        </row>
        <row r="3486">
          <cell r="B3486">
            <v>94604</v>
          </cell>
          <cell r="C3486" t="str">
            <v>TUBO EM COBRE RÍGIDO, DN 79 MM, CLASSE E, SEM ISOLAMENTO, INSTALADO EM RESERVAÇÃO DE ÁGUA DE EDIFICAÇÃO QUE POSSUA RESERVATÓRIO DE FIBRA/FIBROCIMENTO  FORNECIMENTO E INSTALAÇÃO. AF_06/2016</v>
          </cell>
          <cell r="D3486" t="str">
            <v>M</v>
          </cell>
          <cell r="E3486">
            <v>416.68</v>
          </cell>
          <cell r="F3486" t="str">
            <v xml:space="preserve">SINAPI  </v>
          </cell>
        </row>
        <row r="3487">
          <cell r="B3487">
            <v>94605</v>
          </cell>
          <cell r="C3487" t="str">
            <v>TUBO EM COBRE RÍGIDO, DN 104 MM, CLASSE E, SEM ISOLAMENTO, INSTALADO EM RESERVAÇÃO DE ÁGUA DE EDIFICAÇÃO QUE POSSUA RESERVATÓRIO DE FIBRA/FIBROCIMENTO  FORNECIMENTO E INSTALAÇÃO. AF_06/2016</v>
          </cell>
          <cell r="D3487" t="str">
            <v>M</v>
          </cell>
          <cell r="E3487">
            <v>599.15</v>
          </cell>
          <cell r="F3487" t="str">
            <v xml:space="preserve">SINAPI  </v>
          </cell>
        </row>
        <row r="3488">
          <cell r="B3488">
            <v>94648</v>
          </cell>
          <cell r="C3488" t="str">
            <v>TUBO, PVC, SOLDÁVEL, DN  25 MM, INSTALADO EM RESERVAÇÃO DE ÁGUA DE EDIFICAÇÃO QUE POSSUA RESERVATÓRIO DE FIBRA/FIBROCIMENTO   FORNECIMENTO E INSTALAÇÃO. AF_06/2016</v>
          </cell>
          <cell r="D3488" t="str">
            <v>M</v>
          </cell>
          <cell r="E3488">
            <v>10.91</v>
          </cell>
          <cell r="F3488" t="str">
            <v xml:space="preserve">SINAPI  </v>
          </cell>
        </row>
        <row r="3489">
          <cell r="B3489">
            <v>94649</v>
          </cell>
          <cell r="C3489" t="str">
            <v>TUBO, PVC, SOLDÁVEL, DN 32 MM, INSTALADO EM RESERVAÇÃO DE ÁGUA DE EDIFICAÇÃO QUE POSSUA RESERVATÓRIO DE FIBRA/FIBROCIMENTO   FORNECIMENTO E INSTALAÇÃO. AF_06/2016</v>
          </cell>
          <cell r="D3489" t="str">
            <v>M</v>
          </cell>
          <cell r="E3489">
            <v>17.329999999999998</v>
          </cell>
          <cell r="F3489" t="str">
            <v xml:space="preserve">SINAPI  </v>
          </cell>
        </row>
        <row r="3490">
          <cell r="B3490">
            <v>94650</v>
          </cell>
          <cell r="C3490" t="str">
            <v>TUBO, PVC, SOLDÁVEL, DN 40 MM, INSTALADO EM RESERVAÇÃO DE ÁGUA DE EDIFICAÇÃO QUE POSSUA RESERVATÓRIO DE FIBRA/FIBROCIMENTO   FORNECIMENTO E INSTALAÇÃO. AF_06/2016</v>
          </cell>
          <cell r="D3490" t="str">
            <v>M</v>
          </cell>
          <cell r="E3490">
            <v>24.81</v>
          </cell>
          <cell r="F3490" t="str">
            <v xml:space="preserve">SINAPI  </v>
          </cell>
        </row>
        <row r="3491">
          <cell r="B3491">
            <v>94651</v>
          </cell>
          <cell r="C3491" t="str">
            <v>TUBO, PVC, SOLDÁVEL, DN 50 MM, INSTALADO EM RESERVAÇÃO DE ÁGUA DE EDIFICAÇÃO QUE POSSUA RESERVATÓRIO DE FIBRA/FIBROCIMENTO   FORNECIMENTO E INSTALAÇÃO. AF_06/2016</v>
          </cell>
          <cell r="D3491" t="str">
            <v>M</v>
          </cell>
          <cell r="E3491">
            <v>27.24</v>
          </cell>
          <cell r="F3491" t="str">
            <v xml:space="preserve">SINAPI  </v>
          </cell>
        </row>
        <row r="3492">
          <cell r="B3492">
            <v>94652</v>
          </cell>
          <cell r="C3492" t="str">
            <v>TUBO, PVC, SOLDÁVEL, DN 60 MM, INSTALADO EM RESERVAÇÃO DE ÁGUA DE EDIFICAÇÃO QUE POSSUA RESERVATÓRIO DE FIBRA/FIBROCIMENTO   FORNECIMENTO E INSTALAÇÃO. AF_06/2016</v>
          </cell>
          <cell r="D3492" t="str">
            <v>M</v>
          </cell>
          <cell r="E3492">
            <v>44.3</v>
          </cell>
          <cell r="F3492" t="str">
            <v xml:space="preserve">SINAPI  </v>
          </cell>
        </row>
        <row r="3493">
          <cell r="B3493">
            <v>94653</v>
          </cell>
          <cell r="C3493" t="str">
            <v>TUBO, PVC, SOLDÁVEL, DN 75 MM, INSTALADO EM RESERVAÇÃO DE ÁGUA DE EDIFICAÇÃO QUE POSSUA RESERVATÓRIO DE FIBRA/FIBROCIMENTO   FORNECIMENTO E INSTALAÇÃO. AF_06/2016</v>
          </cell>
          <cell r="D3493" t="str">
            <v>M</v>
          </cell>
          <cell r="E3493">
            <v>65.23</v>
          </cell>
          <cell r="F3493" t="str">
            <v xml:space="preserve">SINAPI  </v>
          </cell>
        </row>
        <row r="3494">
          <cell r="B3494">
            <v>94654</v>
          </cell>
          <cell r="C3494" t="str">
            <v>TUBO, PVC, SOLDÁVEL, DN 85 MM, INSTALADO EM RESERVAÇÃO DE ÁGUA DE EDIFICAÇÃO QUE POSSUA RESERVATÓRIO DE FIBRA/FIBROCIMENTO   FORNECIMENTO E INSTALAÇÃO. AF_06/2016</v>
          </cell>
          <cell r="D3494" t="str">
            <v>M</v>
          </cell>
          <cell r="E3494">
            <v>85.01</v>
          </cell>
          <cell r="F3494" t="str">
            <v xml:space="preserve">SINAPI  </v>
          </cell>
        </row>
        <row r="3495">
          <cell r="B3495">
            <v>94655</v>
          </cell>
          <cell r="C3495" t="str">
            <v>TUBO, PVC, SOLDÁVEL, DN 110 MM, INSTALADO EM RESERVAÇÃO DE ÁGUA DE EDIFICAÇÃO QUE POSSUA RESERVATÓRIO DE FIBRA/FIBROCIMENTO   FORNECIMENTO E INSTALAÇÃO. AF_06/2016</v>
          </cell>
          <cell r="D3495" t="str">
            <v>M</v>
          </cell>
          <cell r="E3495">
            <v>122.26</v>
          </cell>
          <cell r="F3495" t="str">
            <v xml:space="preserve">SINAPI  </v>
          </cell>
        </row>
        <row r="3496">
          <cell r="B3496">
            <v>94716</v>
          </cell>
          <cell r="C3496" t="str">
            <v>TUBO, CPVC, SOLDÁVEL, DN 22 MM, INSTALADO EM RESERVAÇÃO DE ÁGUA DE EDIFICAÇÃO QUE POSSUA RESERVATÓRIO DE FIBRA/FIBROCIMENTO  FORNECIMENTO E INSTALAÇÃO. AF_06/2016</v>
          </cell>
          <cell r="D3496" t="str">
            <v>M</v>
          </cell>
          <cell r="E3496">
            <v>26.53</v>
          </cell>
          <cell r="F3496" t="str">
            <v xml:space="preserve">SINAPI  </v>
          </cell>
        </row>
        <row r="3497">
          <cell r="B3497">
            <v>94717</v>
          </cell>
          <cell r="C3497" t="str">
            <v>TUBO, CPVC, SOLDÁVEL, DN 28 MM, INSTALADO EM RESERVAÇÃO DE ÁGUA DE EDIFICAÇÃO QUE POSSUA RESERVATÓRIO DE FIBRA/FIBROCIMENTO  FORNECIMENTO E INSTALAÇÃO. AF_06/2016</v>
          </cell>
          <cell r="D3497" t="str">
            <v>M</v>
          </cell>
          <cell r="E3497">
            <v>39.35</v>
          </cell>
          <cell r="F3497" t="str">
            <v xml:space="preserve">SINAPI  </v>
          </cell>
        </row>
        <row r="3498">
          <cell r="B3498">
            <v>94718</v>
          </cell>
          <cell r="C3498" t="str">
            <v>TUBO, CPVC, SOLDÁVEL, DN 35 MM, INSTALADO EM RESERVAÇÃO DE ÁGUA DE EDIFICAÇÃO QUE POSSUA RESERVATÓRIO DE FIBRA/FIBROCIMENTO  FORNECIMENTO E INSTALAÇÃO. AF_06/2016</v>
          </cell>
          <cell r="D3498" t="str">
            <v>M</v>
          </cell>
          <cell r="E3498">
            <v>48.61</v>
          </cell>
          <cell r="F3498" t="str">
            <v xml:space="preserve">SINAPI  </v>
          </cell>
        </row>
        <row r="3499">
          <cell r="B3499">
            <v>94719</v>
          </cell>
          <cell r="C3499" t="str">
            <v>TUBO, CPVC, SOLDÁVEL, DN 42 MM, INSTALADO EM RESERVAÇÃO DE ÁGUA DE EDIFICAÇÃO QUE POSSUA RESERVATÓRIO DE FIBRA/FIBROCIMENTO  FORNECIMENTO E INSTALAÇÃO. AF_06/2016</v>
          </cell>
          <cell r="D3499" t="str">
            <v>M</v>
          </cell>
          <cell r="E3499">
            <v>63.99</v>
          </cell>
          <cell r="F3499" t="str">
            <v xml:space="preserve">SINAPI  </v>
          </cell>
        </row>
        <row r="3500">
          <cell r="B3500">
            <v>94720</v>
          </cell>
          <cell r="C3500" t="str">
            <v>TUBO, CPVC, SOLDÁVEL, DN 54 MM, INSTALADO EM RESERVAÇÃO DE ÁGUA DE EDIFICAÇÃO QUE POSSUA RESERVATÓRIO DE FIBRA/FIBROCIMENTO  FORNECIMENTO E INSTALAÇÃO. AF_06/2016</v>
          </cell>
          <cell r="D3500" t="str">
            <v>M</v>
          </cell>
          <cell r="E3500">
            <v>96.35</v>
          </cell>
          <cell r="F3500" t="str">
            <v xml:space="preserve">SINAPI  </v>
          </cell>
        </row>
        <row r="3501">
          <cell r="B3501">
            <v>94721</v>
          </cell>
          <cell r="C3501" t="str">
            <v>TUBO, CPVC, SOLDÁVEL, DN 73 MM, INSTALADO EM RESERVAÇÃO DE ÁGUA DE EDIFICAÇÃO QUE POSSUA RESERVATÓRIO DE FIBRA/FIBROCIMENTO  FORNECIMENTO E INSTALAÇÃO. AF_06/2016</v>
          </cell>
          <cell r="D3501" t="str">
            <v>M</v>
          </cell>
          <cell r="E3501">
            <v>141.41999999999999</v>
          </cell>
          <cell r="F3501" t="str">
            <v xml:space="preserve">SINAPI  </v>
          </cell>
        </row>
        <row r="3502">
          <cell r="B3502">
            <v>94722</v>
          </cell>
          <cell r="C3502" t="str">
            <v>TUBO, CPVC, SOLDÁVEL, DN 89 MM, INSTALADO EM RESERVAÇÃO DE ÁGUA DE EDIFICAÇÃO QUE POSSUA RESERVATÓRIO DE FIBRA/FIBROCIMENTO  FORNECIMENTO E INSTALAÇÃO. AF_06/2016</v>
          </cell>
          <cell r="D3502" t="str">
            <v>M</v>
          </cell>
          <cell r="E3502">
            <v>245.99</v>
          </cell>
          <cell r="F3502" t="str">
            <v xml:space="preserve">SINAPI  </v>
          </cell>
        </row>
        <row r="3503">
          <cell r="B3503">
            <v>95697</v>
          </cell>
          <cell r="C3503" t="str">
            <v>TUBO DE AÇO PRETO SEM COSTURA, CONEXÃO SOLDADA, DN 40 (1 1/2"), INSTALADO EM REDE DE ALIMENTAÇÃO PARA HIDRANTE - FORNECIMENTO E INSTALAÇÃO. AF_10/2020</v>
          </cell>
          <cell r="D3503" t="str">
            <v>M</v>
          </cell>
          <cell r="E3503">
            <v>115.68</v>
          </cell>
          <cell r="F3503" t="str">
            <v xml:space="preserve">SINAPI  </v>
          </cell>
        </row>
        <row r="3504">
          <cell r="B3504">
            <v>96635</v>
          </cell>
          <cell r="C3504" t="str">
            <v>TUBO, PPR, DN 25, CLASSE PN 20,  INSTALADO EM RAMAL OU SUB-RAMAL DE ÁGUA  FORNECIMENTO E INSTALAÇÃO. AF_06/2015</v>
          </cell>
          <cell r="D3504" t="str">
            <v>M</v>
          </cell>
          <cell r="E3504">
            <v>31.8</v>
          </cell>
          <cell r="F3504" t="str">
            <v xml:space="preserve">SINAPI  </v>
          </cell>
        </row>
        <row r="3505">
          <cell r="B3505">
            <v>96636</v>
          </cell>
          <cell r="C3505" t="str">
            <v>TUBO, PPR, DN 25, CLASSE PN 25 INSTALADO EM RAMAL OU SUB-RAMAL DE ÁGUA  FORNECIMENTO E INSTALAÇÃO. AF_06/2015</v>
          </cell>
          <cell r="D3505" t="str">
            <v>M</v>
          </cell>
          <cell r="E3505">
            <v>33.35</v>
          </cell>
          <cell r="F3505" t="str">
            <v xml:space="preserve">SINAPI  </v>
          </cell>
        </row>
        <row r="3506">
          <cell r="B3506">
            <v>96644</v>
          </cell>
          <cell r="C3506" t="str">
            <v>TUBO, PPR, DN 25, CLASSE PN 20,  INSTALADO EM RAMAL DE DISTRIBUIÇÃO DE ÁGUA  FORNECIMENTO E INSTALAÇÃO. AF_06/2015</v>
          </cell>
          <cell r="D3506" t="str">
            <v>M</v>
          </cell>
          <cell r="E3506">
            <v>22.22</v>
          </cell>
          <cell r="F3506" t="str">
            <v xml:space="preserve">SINAPI  </v>
          </cell>
        </row>
        <row r="3507">
          <cell r="B3507">
            <v>96645</v>
          </cell>
          <cell r="C3507" t="str">
            <v>TUBO, PPR, DN 32, CLASSE PN 12,  INSTALADO EM RAMAL DE DISTRIBUIÇÃO DE ÁGUA  FORNECIMENTO E INSTALAÇÃO. AF_06/2015</v>
          </cell>
          <cell r="D3507" t="str">
            <v>M</v>
          </cell>
          <cell r="E3507">
            <v>28.6</v>
          </cell>
          <cell r="F3507" t="str">
            <v xml:space="preserve">SINAPI  </v>
          </cell>
        </row>
        <row r="3508">
          <cell r="B3508">
            <v>96646</v>
          </cell>
          <cell r="C3508" t="str">
            <v>TUBO, PPR, DN 40, CLASSE PN 12,  INSTALADO EM RAMAL DE DISTRIBUIÇÃO DE ÁGUA  FORNECIMENTO E INSTALAÇÃO. AF_06/2015</v>
          </cell>
          <cell r="D3508" t="str">
            <v>M</v>
          </cell>
          <cell r="E3508">
            <v>44.22</v>
          </cell>
          <cell r="F3508" t="str">
            <v xml:space="preserve">SINAPI  </v>
          </cell>
        </row>
        <row r="3509">
          <cell r="B3509">
            <v>96647</v>
          </cell>
          <cell r="C3509" t="str">
            <v>TUBO, PPR, DN 25, CLASSE PN 25,  INSTALADO EM RAMAL DE DISTRIBUIÇÃO DE ÁGUA  FORNECIMENTO E INSTALAÇÃO. AF_06/2015</v>
          </cell>
          <cell r="D3509" t="str">
            <v>M</v>
          </cell>
          <cell r="E3509">
            <v>20.49</v>
          </cell>
          <cell r="F3509" t="str">
            <v xml:space="preserve">SINAPI  </v>
          </cell>
        </row>
        <row r="3510">
          <cell r="B3510">
            <v>96648</v>
          </cell>
          <cell r="C3510" t="str">
            <v>TUBO, PPR, DN 32, CLASSE PN 25,  INSTALADO EM RAMAL DE DISTRIBUIÇÃO DE ÁGUA  FORNECIMENTO E INSTALAÇÃO. AF_06/2015</v>
          </cell>
          <cell r="D3510" t="str">
            <v>M</v>
          </cell>
          <cell r="E3510">
            <v>36.69</v>
          </cell>
          <cell r="F3510" t="str">
            <v xml:space="preserve">SINAPI  </v>
          </cell>
        </row>
        <row r="3511">
          <cell r="B3511">
            <v>96649</v>
          </cell>
          <cell r="C3511" t="str">
            <v>TUBO, PPR, DN 40, CLASSE PN 25,  INSTALADO EM RAMAL DE DISTRIBUIÇÃO DE ÁGUA  FORNECIMENTO E INSTALAÇÃO. AF_06/2015</v>
          </cell>
          <cell r="D3511" t="str">
            <v>M</v>
          </cell>
          <cell r="E3511">
            <v>53.42</v>
          </cell>
          <cell r="F3511" t="str">
            <v xml:space="preserve">SINAPI  </v>
          </cell>
        </row>
        <row r="3512">
          <cell r="B3512">
            <v>96668</v>
          </cell>
          <cell r="C3512" t="str">
            <v>TUBO, PPR, DN 25, CLASSE PN 20,  INSTALADO EM PRUMADA DE ÁGUA  FORNECIMENTO E INSTALAÇÃO. AF_06/2015</v>
          </cell>
          <cell r="D3512" t="str">
            <v>M</v>
          </cell>
          <cell r="E3512">
            <v>15.55</v>
          </cell>
          <cell r="F3512" t="str">
            <v xml:space="preserve">SINAPI  </v>
          </cell>
        </row>
        <row r="3513">
          <cell r="B3513">
            <v>96669</v>
          </cell>
          <cell r="C3513" t="str">
            <v>TUBO, PPR, DN 32, CLASSE PN 12,  INSTALADO EM PRUMADA DE ÁGUA  FORNECIMENTO E INSTALAÇÃO. AF_06/2015</v>
          </cell>
          <cell r="D3513" t="str">
            <v>M</v>
          </cell>
          <cell r="E3513">
            <v>19.38</v>
          </cell>
          <cell r="F3513" t="str">
            <v xml:space="preserve">SINAPI  </v>
          </cell>
        </row>
        <row r="3514">
          <cell r="B3514">
            <v>96670</v>
          </cell>
          <cell r="C3514" t="str">
            <v>TUBO, PPR, DN 40, CLASSE PN 12,  INSTALADO EM PRUMADA DE ÁGUA  FORNECIMENTO E INSTALAÇÃO. AF_06/2015</v>
          </cell>
          <cell r="D3514" t="str">
            <v>M</v>
          </cell>
          <cell r="E3514">
            <v>29.45</v>
          </cell>
          <cell r="F3514" t="str">
            <v xml:space="preserve">SINAPI  </v>
          </cell>
        </row>
        <row r="3515">
          <cell r="B3515">
            <v>96671</v>
          </cell>
          <cell r="C3515" t="str">
            <v>TUBO, PPR, DN 50, CLASSE PN 12,  INSTALADO EM PRUMADA DE ÁGUA  FORNECIMENTO E INSTALAÇÃO. AF_06/2015</v>
          </cell>
          <cell r="D3515" t="str">
            <v>M</v>
          </cell>
          <cell r="E3515">
            <v>39.31</v>
          </cell>
          <cell r="F3515" t="str">
            <v xml:space="preserve">SINAPI  </v>
          </cell>
        </row>
        <row r="3516">
          <cell r="B3516">
            <v>96672</v>
          </cell>
          <cell r="C3516" t="str">
            <v>TUBO, PPR, DN 63, CLASSE PN 12,  INSTALADO EM PRUMADA DE ÁGUA  FORNECIMENTO E INSTALAÇÃO. AF_06/2015</v>
          </cell>
          <cell r="D3516" t="str">
            <v>M</v>
          </cell>
          <cell r="E3516">
            <v>57.6</v>
          </cell>
          <cell r="F3516" t="str">
            <v xml:space="preserve">SINAPI  </v>
          </cell>
        </row>
        <row r="3517">
          <cell r="B3517">
            <v>96673</v>
          </cell>
          <cell r="C3517" t="str">
            <v>TUBO, PPR, DN 75, CLASSE PN 12,  INSTALADO EM PRUMADA DE ÁGUA  FORNECIMENTO E INSTALAÇÃO. AF_06/2015</v>
          </cell>
          <cell r="D3517" t="str">
            <v>M</v>
          </cell>
          <cell r="E3517">
            <v>94.57</v>
          </cell>
          <cell r="F3517" t="str">
            <v xml:space="preserve">SINAPI  </v>
          </cell>
        </row>
        <row r="3518">
          <cell r="B3518">
            <v>96674</v>
          </cell>
          <cell r="C3518" t="str">
            <v>TUBO, PPR, DN 90, CLASSE PN 12,  INSTALADO EM PRUMADA DE ÁGUA  FORNECIMENTO E INSTALAÇÃO. AF_06/2015</v>
          </cell>
          <cell r="D3518" t="str">
            <v>M</v>
          </cell>
          <cell r="E3518">
            <v>132.80000000000001</v>
          </cell>
          <cell r="F3518" t="str">
            <v xml:space="preserve">SINAPI  </v>
          </cell>
        </row>
        <row r="3519">
          <cell r="B3519">
            <v>96675</v>
          </cell>
          <cell r="C3519" t="str">
            <v>TUBO, PPR, DN 110, CLASSE PN 12,  INSTALADO EM PRUMADA DE ÁGUA  FORNECIMENTO E INSTALAÇÃO. AF_06/2015</v>
          </cell>
          <cell r="D3519" t="str">
            <v>M</v>
          </cell>
          <cell r="E3519">
            <v>231.78</v>
          </cell>
          <cell r="F3519" t="str">
            <v xml:space="preserve">SINAPI  </v>
          </cell>
        </row>
        <row r="3520">
          <cell r="B3520">
            <v>96676</v>
          </cell>
          <cell r="C3520" t="str">
            <v>TUBO, PPR, DN 25, CLASSE PN 25,  INSTALADO EM PRUMADA DE ÁGUA  FORNECIMENTO E INSTALAÇÃO. AF_06/2015</v>
          </cell>
          <cell r="D3520" t="str">
            <v>M</v>
          </cell>
          <cell r="E3520">
            <v>15.51</v>
          </cell>
          <cell r="F3520" t="str">
            <v xml:space="preserve">SINAPI  </v>
          </cell>
        </row>
        <row r="3521">
          <cell r="B3521">
            <v>96677</v>
          </cell>
          <cell r="C3521" t="str">
            <v>TUBO, PPR, DN 32, CLASSE PN 25,  INSTALADO EM PRUMADA DE ÁGUA  FORNECIMENTO E INSTALAÇÃO. AF_06/2015</v>
          </cell>
          <cell r="D3521" t="str">
            <v>M</v>
          </cell>
          <cell r="E3521">
            <v>25.68</v>
          </cell>
          <cell r="F3521" t="str">
            <v xml:space="preserve">SINAPI  </v>
          </cell>
        </row>
        <row r="3522">
          <cell r="B3522">
            <v>96678</v>
          </cell>
          <cell r="C3522" t="str">
            <v>TUBO, PPR, DN 40, CLASSE PN 25,  INSTALADO EM PRUMADA DE ÁGUA  FORNECIMENTO E INSTALAÇÃO. AF_06/2015</v>
          </cell>
          <cell r="D3522" t="str">
            <v>M</v>
          </cell>
          <cell r="E3522">
            <v>35.659999999999997</v>
          </cell>
          <cell r="F3522" t="str">
            <v xml:space="preserve">SINAPI  </v>
          </cell>
        </row>
        <row r="3523">
          <cell r="B3523">
            <v>96679</v>
          </cell>
          <cell r="C3523" t="str">
            <v>TUBO, PPR, DN 50, CLASSE PN 25,  INSTALADO EM PRUMADA DE ÁGUA  FORNECIMENTO E INSTALAÇÃO. AF_06/2015</v>
          </cell>
          <cell r="D3523" t="str">
            <v>M</v>
          </cell>
          <cell r="E3523">
            <v>51.99</v>
          </cell>
          <cell r="F3523" t="str">
            <v xml:space="preserve">SINAPI  </v>
          </cell>
        </row>
        <row r="3524">
          <cell r="B3524">
            <v>96680</v>
          </cell>
          <cell r="C3524" t="str">
            <v>TUBO, PPR, DN 63, CLASSE PN 25,  INSTALADO EM PRUMADA DE ÁGUA  FORNECIMENTO E INSTALAÇÃO. AF_06/2015</v>
          </cell>
          <cell r="D3524" t="str">
            <v>M</v>
          </cell>
          <cell r="E3524">
            <v>69.78</v>
          </cell>
          <cell r="F3524" t="str">
            <v xml:space="preserve">SINAPI  </v>
          </cell>
        </row>
        <row r="3525">
          <cell r="B3525">
            <v>96681</v>
          </cell>
          <cell r="C3525" t="str">
            <v>TUBO, PPR, DN 75, CLASSE PN 25,  INSTALADO EM PRUMADA DE ÁGUA  FORNECIMENTO E INSTALAÇÃO. AF_06/2015</v>
          </cell>
          <cell r="D3525" t="str">
            <v>M</v>
          </cell>
          <cell r="E3525">
            <v>131.28</v>
          </cell>
          <cell r="F3525" t="str">
            <v xml:space="preserve">SINAPI  </v>
          </cell>
        </row>
        <row r="3526">
          <cell r="B3526">
            <v>96682</v>
          </cell>
          <cell r="C3526" t="str">
            <v>TUBO, PPR, DN 90, CLASSE PN 25,  INSTALADO EM PRUMADA DE ÁGUA  FORNECIMENTO E INSTALAÇÃO. AF_06/2015</v>
          </cell>
          <cell r="D3526" t="str">
            <v>M</v>
          </cell>
          <cell r="E3526">
            <v>193.81</v>
          </cell>
          <cell r="F3526" t="str">
            <v xml:space="preserve">SINAPI  </v>
          </cell>
        </row>
        <row r="3527">
          <cell r="B3527">
            <v>96683</v>
          </cell>
          <cell r="C3527" t="str">
            <v>TUBO, PPR, DN 110, CLASSE PN 25,  INSTALADO EM PRUMADA DE ÁGUA  FORNECIMENTO E INSTALAÇÃO. AF_06/2015</v>
          </cell>
          <cell r="D3527" t="str">
            <v>M</v>
          </cell>
          <cell r="E3527">
            <v>264.79000000000002</v>
          </cell>
          <cell r="F3527" t="str">
            <v xml:space="preserve">SINAPI  </v>
          </cell>
        </row>
        <row r="3528">
          <cell r="B3528">
            <v>96718</v>
          </cell>
          <cell r="C3528" t="str">
            <v>TUBO, PPR, DN 20, CLASSE PN 20,  INSTALADO EM RESERVAÇÃO DE ÁGUA DE EDIFICAÇÃO QUE POSSUA RESERVATÓRIO DE FIBRA/FIBROCIMENTO  FORNECIMENTO E INSTALAÇÃO. AF_06/2016</v>
          </cell>
          <cell r="D3528" t="str">
            <v>M</v>
          </cell>
          <cell r="E3528">
            <v>10.41</v>
          </cell>
          <cell r="F3528" t="str">
            <v xml:space="preserve">SINAPI  </v>
          </cell>
        </row>
        <row r="3529">
          <cell r="B3529">
            <v>96719</v>
          </cell>
          <cell r="C3529" t="str">
            <v>TUBO, PPR, DN 25, CLASSE PN 20,  INSTALADO EM RESERVAÇÃO DE ÁGUA DE EDIFICAÇÃO QUE POSSUA RESERVATÓRIO DE FIBRA/FIBROCIMENTO  FORNECIMENTO E INSTALAÇÃO. AF_06/2016</v>
          </cell>
          <cell r="D3529" t="str">
            <v>M</v>
          </cell>
          <cell r="E3529">
            <v>19.39</v>
          </cell>
          <cell r="F3529" t="str">
            <v xml:space="preserve">SINAPI  </v>
          </cell>
        </row>
        <row r="3530">
          <cell r="B3530">
            <v>96720</v>
          </cell>
          <cell r="C3530" t="str">
            <v>TUBO, PPR, DN 32, CLASSE PN 12,  INSTALADO EM RESERVAÇÃO DE ÁGUA DE EDIFICAÇÃO QUE POSSUA RESERVATÓRIO DE FIBRA/FIBROCIMENTO  FORNECIMENTO E INSTALAÇÃO. AF_06/2016</v>
          </cell>
          <cell r="D3530" t="str">
            <v>M</v>
          </cell>
          <cell r="E3530">
            <v>23.66</v>
          </cell>
          <cell r="F3530" t="str">
            <v xml:space="preserve">SINAPI  </v>
          </cell>
        </row>
        <row r="3531">
          <cell r="B3531">
            <v>96721</v>
          </cell>
          <cell r="C3531" t="str">
            <v>TUBO, PPR, DN 40, CLASSE PN 12,  INSTALADO EM RESERVAÇÃO DE ÁGUA DE EDIFICAÇÃO QUE POSSUA RESERVATÓRIO DE FIBRA/FIBROCIMENTO  FORNECIMENTO E INSTALAÇÃO. AF_06/2016</v>
          </cell>
          <cell r="D3531" t="str">
            <v>M</v>
          </cell>
          <cell r="E3531">
            <v>32.57</v>
          </cell>
          <cell r="F3531" t="str">
            <v xml:space="preserve">SINAPI  </v>
          </cell>
        </row>
        <row r="3532">
          <cell r="B3532">
            <v>96722</v>
          </cell>
          <cell r="C3532" t="str">
            <v>TUBO, PPR, DN 50, CLASSE PN 12,  INSTALADO EM RESERVAÇÃO DE ÁGUA DE EDIFICAÇÃO QUE POSSUA RESERVATÓRIO DE FIBRA/FIBROCIMENTO  FORNECIMENTO E INSTALAÇÃO. AF_06/2016</v>
          </cell>
          <cell r="D3532" t="str">
            <v>M</v>
          </cell>
          <cell r="E3532">
            <v>44.13</v>
          </cell>
          <cell r="F3532" t="str">
            <v xml:space="preserve">SINAPI  </v>
          </cell>
        </row>
        <row r="3533">
          <cell r="B3533">
            <v>96723</v>
          </cell>
          <cell r="C3533" t="str">
            <v>TUBO, PPR, DN 63, CLASSE PN 12,  INSTALADO EM RESERVAÇÃO DE ÁGUA DE EDIFICAÇÃO QUE POSSUA RESERVATÓRIO DE FIBRA/FIBROCIMENTO  FORNECIMENTO E INSTALAÇÃO. AF_06/2016</v>
          </cell>
          <cell r="D3533" t="str">
            <v>M</v>
          </cell>
          <cell r="E3533">
            <v>59.74</v>
          </cell>
          <cell r="F3533" t="str">
            <v xml:space="preserve">SINAPI  </v>
          </cell>
        </row>
        <row r="3534">
          <cell r="B3534">
            <v>96724</v>
          </cell>
          <cell r="C3534" t="str">
            <v>TUBO, PPR, DN 75, CLASSE PN 12,  INSTALADO EM RESERVAÇÃO DE ÁGUA DE EDIFICAÇÃO QUE POSSUA RESERVATÓRIO DE FIBRA/FIBROCIMENTO  FORNECIMENTO E INSTALAÇÃO. AF_06/2016</v>
          </cell>
          <cell r="D3534" t="str">
            <v>M</v>
          </cell>
          <cell r="E3534">
            <v>97.49</v>
          </cell>
          <cell r="F3534" t="str">
            <v xml:space="preserve">SINAPI  </v>
          </cell>
        </row>
        <row r="3535">
          <cell r="B3535">
            <v>96725</v>
          </cell>
          <cell r="C3535" t="str">
            <v>TUBO, PPR, DN 90, CLASSE PN 12,  INSTALADO EM RESERVAÇÃO DE ÁGUA DE EDIFICAÇÃO QUE POSSUA RESERVATÓRIO DE FIBRA/FIBROCIMENTO  FORNECIMENTO E INSTALAÇÃO. AF_06/2016</v>
          </cell>
          <cell r="D3535" t="str">
            <v>M</v>
          </cell>
          <cell r="E3535">
            <v>130.03</v>
          </cell>
          <cell r="F3535" t="str">
            <v xml:space="preserve">SINAPI  </v>
          </cell>
        </row>
        <row r="3536">
          <cell r="B3536">
            <v>96726</v>
          </cell>
          <cell r="C3536" t="str">
            <v>TUBO, PPR, DN 110, CLASSE PN 12,  INSTALADO EM RESERVAÇÃO DE ÁGUA DE EDIFICAÇÃO QUE POSSUA RESERVATÓRIO DE FIBRA/FIBROCIMENTO  FORNECIMENTO E INSTALAÇÃO. AF_06/2016</v>
          </cell>
          <cell r="D3536" t="str">
            <v>M</v>
          </cell>
          <cell r="E3536">
            <v>212.35</v>
          </cell>
          <cell r="F3536" t="str">
            <v xml:space="preserve">SINAPI  </v>
          </cell>
        </row>
        <row r="3537">
          <cell r="B3537">
            <v>96727</v>
          </cell>
          <cell r="C3537" t="str">
            <v>TUBO, PPR, DN 20, CLASSE PN 25,  INSTALADO EM RESERVAÇÃO DE ÁGUA DE EDIFICAÇÃO QUE POSSUA RESERVATÓRIO DE FIBRA/FIBROCIMENTO  FORNECIMENTO E INSTALAÇÃO. AF_06/2016</v>
          </cell>
          <cell r="D3537" t="str">
            <v>M</v>
          </cell>
          <cell r="E3537">
            <v>16.3</v>
          </cell>
          <cell r="F3537" t="str">
            <v xml:space="preserve">SINAPI  </v>
          </cell>
        </row>
        <row r="3538">
          <cell r="B3538">
            <v>96728</v>
          </cell>
          <cell r="C3538" t="str">
            <v>TUBO, PPR, DN 25, CLASSE PN 25,  INSTALADO EM RESERVAÇÃO DE ÁGUA DE EDIFICAÇÃO QUE POSSUA RESERVATÓRIO DE FIBRA/FIBROCIMENTO  FORNECIMENTO E INSTALAÇÃO. AF_06/2016</v>
          </cell>
          <cell r="D3538" t="str">
            <v>M</v>
          </cell>
          <cell r="E3538">
            <v>19.91</v>
          </cell>
          <cell r="F3538" t="str">
            <v xml:space="preserve">SINAPI  </v>
          </cell>
        </row>
        <row r="3539">
          <cell r="B3539">
            <v>96729</v>
          </cell>
          <cell r="C3539" t="str">
            <v>TUBO, PPR, DN 32, CLASSE PN 25,  INSTALADO EM RESERVAÇÃO DE ÁGUA DE EDIFICAÇÃO QUE POSSUA RESERVATÓRIO DE FIBRA/FIBROCIMENTO  FORNECIMENTO E INSTALAÇÃO. AF_06/2016</v>
          </cell>
          <cell r="D3539" t="str">
            <v>M</v>
          </cell>
          <cell r="E3539">
            <v>30.65</v>
          </cell>
          <cell r="F3539" t="str">
            <v xml:space="preserve">SINAPI  </v>
          </cell>
        </row>
        <row r="3540">
          <cell r="B3540">
            <v>96730</v>
          </cell>
          <cell r="C3540" t="str">
            <v>TUBO, PPR, DN 40, CLASSE PN 25,  INSTALADO EM RESERVAÇÃO DE ÁGUA DE EDIFICAÇÃO QUE POSSUA RESERVATÓRIO DE FIBRA/FIBROCIMENTO  FORNECIMENTO E INSTALAÇÃO. AF_06/2016</v>
          </cell>
          <cell r="D3540" t="str">
            <v>M</v>
          </cell>
          <cell r="E3540">
            <v>39.39</v>
          </cell>
          <cell r="F3540" t="str">
            <v xml:space="preserve">SINAPI  </v>
          </cell>
        </row>
        <row r="3541">
          <cell r="B3541">
            <v>96731</v>
          </cell>
          <cell r="C3541" t="str">
            <v>TUBO, PPR, DN 50, CLASSE PN 25,  INSTALADO EM RESERVAÇÃO DE ÁGUA DE EDIFICAÇÃO QUE POSSUA RESERVATÓRIO DE FIBRA/FIBROCIMENTO  FORNECIMENTO E INSTALAÇÃO. AF_06/2016</v>
          </cell>
          <cell r="D3541" t="str">
            <v>M</v>
          </cell>
          <cell r="E3541">
            <v>57.48</v>
          </cell>
          <cell r="F3541" t="str">
            <v xml:space="preserve">SINAPI  </v>
          </cell>
        </row>
        <row r="3542">
          <cell r="B3542">
            <v>96732</v>
          </cell>
          <cell r="C3542" t="str">
            <v>TUBO, PPR, DN 63, CLASSE PN 25,  INSTALADO EM RESERVAÇÃO DE ÁGUA DE EDIFICAÇÃO QUE POSSUA RESERVATÓRIO DE FIBRA/FIBROCIMENTO  FORNECIMENTO E INSTALAÇÃO. AF_06/2016</v>
          </cell>
          <cell r="D3542" t="str">
            <v>M</v>
          </cell>
          <cell r="E3542">
            <v>72.28</v>
          </cell>
          <cell r="F3542" t="str">
            <v xml:space="preserve">SINAPI  </v>
          </cell>
        </row>
        <row r="3543">
          <cell r="B3543">
            <v>96733</v>
          </cell>
          <cell r="C3543" t="str">
            <v>TUBO, PPR, DN 75, CLASSE PN 25,  INSTALADO EM RESERVAÇÃO DE ÁGUA DE EDIFICAÇÃO QUE POSSUA RESERVATÓRIO DE FIBRA/FIBROCIMENTO  FORNECIMENTO E INSTALAÇÃO. AF_06/2016</v>
          </cell>
          <cell r="D3543" t="str">
            <v>M</v>
          </cell>
          <cell r="E3543">
            <v>133.44</v>
          </cell>
          <cell r="F3543" t="str">
            <v xml:space="preserve">SINAPI  </v>
          </cell>
        </row>
        <row r="3544">
          <cell r="B3544">
            <v>96734</v>
          </cell>
          <cell r="C3544" t="str">
            <v>TUBO, PPR, DN 90, CLASSE PN 25,  INSTALADO EM RESERVAÇÃO DE ÁGUA DE EDIFICAÇÃO QUE POSSUA RESERVATÓRIO DE FIBRA/FIBROCIMENTO  FORNECIMENTO E INSTALAÇÃO. AF_06/2016</v>
          </cell>
          <cell r="D3544" t="str">
            <v>M</v>
          </cell>
          <cell r="E3544">
            <v>187.97</v>
          </cell>
          <cell r="F3544" t="str">
            <v xml:space="preserve">SINAPI  </v>
          </cell>
        </row>
        <row r="3545">
          <cell r="B3545">
            <v>96735</v>
          </cell>
          <cell r="C3545" t="str">
            <v>TUBO, PPR, DN 110, CLASSE PN 25,  INSTALADO EM RESERVAÇÃO DE ÁGUA DE EDIFICAÇÃO QUE POSSUA RESERVATÓRIO DE FIBRA/FIBROCIMENTO  FORNECIMENTO E INSTALAÇÃO. AF_06/2016</v>
          </cell>
          <cell r="D3545" t="str">
            <v>M</v>
          </cell>
          <cell r="E3545">
            <v>243.34</v>
          </cell>
          <cell r="F3545" t="str">
            <v xml:space="preserve">SINAPI  </v>
          </cell>
        </row>
        <row r="3546">
          <cell r="B3546">
            <v>96794</v>
          </cell>
          <cell r="C3546" t="str">
            <v>TUBO, PEX, MONOCAMADA, DN 16, INSTALADO EM RAMAL OU SUB-RAMAL DE ÁGUA  FORNECIMENTO E INSTALAÇÃO. AF_06/2015</v>
          </cell>
          <cell r="D3546" t="str">
            <v>M</v>
          </cell>
          <cell r="E3546">
            <v>8.99</v>
          </cell>
          <cell r="F3546" t="str">
            <v xml:space="preserve">SINAPI  </v>
          </cell>
        </row>
        <row r="3547">
          <cell r="B3547">
            <v>96795</v>
          </cell>
          <cell r="C3547" t="str">
            <v>TUBO, PEX, MONOCAMADA, DN 20, INSTALADO EM RAMAL OU SUB-RAMAL DE ÁGUA  FORNECIMENTO E INSTALAÇÃO. AF_06/2015</v>
          </cell>
          <cell r="D3547" t="str">
            <v>M</v>
          </cell>
          <cell r="E3547">
            <v>11.46</v>
          </cell>
          <cell r="F3547" t="str">
            <v xml:space="preserve">SINAPI  </v>
          </cell>
        </row>
        <row r="3548">
          <cell r="B3548">
            <v>96796</v>
          </cell>
          <cell r="C3548" t="str">
            <v>TUBO, PEX, MONOCAMADA, DN 25, INSTALADO EM RAMAL OU SUB-RAMAL DE ÁGUA  FORNECIMENTO E INSTALAÇÃO. AF_06/2015</v>
          </cell>
          <cell r="D3548" t="str">
            <v>M</v>
          </cell>
          <cell r="E3548">
            <v>16.09</v>
          </cell>
          <cell r="F3548" t="str">
            <v xml:space="preserve">SINAPI  </v>
          </cell>
        </row>
        <row r="3549">
          <cell r="B3549">
            <v>96797</v>
          </cell>
          <cell r="C3549" t="str">
            <v>TUBO, PEX, MONOCAMADA, DN 32, INSTALADO EM RAMAL OU SUB-RAMAL DE ÁGUA  FORNECIMENTO E INSTALAÇÃO. AF_06/2015</v>
          </cell>
          <cell r="D3549" t="str">
            <v>M</v>
          </cell>
          <cell r="E3549">
            <v>24.4</v>
          </cell>
          <cell r="F3549" t="str">
            <v xml:space="preserve">SINAPI  </v>
          </cell>
        </row>
        <row r="3550">
          <cell r="B3550">
            <v>96798</v>
          </cell>
          <cell r="C3550" t="str">
            <v>TUBO, PEX, MONOCAMADA, DN 16, INSTALADO EM RAMAL DE DISTRIBUIÇÃO DE ÁGUA  FORNECIMENTO E INSTALAÇÃO. AF_06/2015</v>
          </cell>
          <cell r="D3550" t="str">
            <v>M</v>
          </cell>
          <cell r="E3550">
            <v>9.1300000000000008</v>
          </cell>
          <cell r="F3550" t="str">
            <v xml:space="preserve">SINAPI  </v>
          </cell>
        </row>
        <row r="3551">
          <cell r="B3551">
            <v>96799</v>
          </cell>
          <cell r="C3551" t="str">
            <v>TUBO, PEX, MONOCAMADA, DN 20, INSTALADO EM RAMAL DE DISTRIBUIÇÃO DE ÁGUA  FORNECIMENTO E INSTALAÇÃO. AF_06/2015</v>
          </cell>
          <cell r="D3551" t="str">
            <v>M</v>
          </cell>
          <cell r="E3551">
            <v>12.21</v>
          </cell>
          <cell r="F3551" t="str">
            <v xml:space="preserve">SINAPI  </v>
          </cell>
        </row>
        <row r="3552">
          <cell r="B3552">
            <v>96800</v>
          </cell>
          <cell r="C3552" t="str">
            <v>TUBO, PEX, MONOCAMADA, DN 25, INSTALADO EM RAMAL DE DISTRIBUIÇÃO DE ÁGUA  FORNECIMENTO E INSTALAÇÃO. AF_06/2015</v>
          </cell>
          <cell r="D3552" t="str">
            <v>M</v>
          </cell>
          <cell r="E3552">
            <v>17.649999999999999</v>
          </cell>
          <cell r="F3552" t="str">
            <v xml:space="preserve">SINAPI  </v>
          </cell>
        </row>
        <row r="3553">
          <cell r="B3553">
            <v>96801</v>
          </cell>
          <cell r="C3553" t="str">
            <v>TUBO, PEX, MONOCAMADA, DN 32, INSTALADO EM RAMAL DE DISTRIBUIÇÃO DE ÁGUA  FORNECIMENTO E INSTALAÇÃO. AF_06/2015</v>
          </cell>
          <cell r="D3553" t="str">
            <v>M</v>
          </cell>
          <cell r="E3553">
            <v>27.08</v>
          </cell>
          <cell r="F3553" t="str">
            <v xml:space="preserve">SINAPI  </v>
          </cell>
        </row>
        <row r="3554">
          <cell r="B3554">
            <v>97327</v>
          </cell>
          <cell r="C3554" t="str">
            <v>TUBO EM COBRE FLEXÍVEL, DN 1/4, COM ISOLAMENTO, INSTALADO EM RAMAL DE ALIMENTAÇÃO DE AR CONDICIONADO COM CONDENSADORA INDIVIDUAL   FORNECIMENTO E INSTALAÇÃO. AF_12/2015</v>
          </cell>
          <cell r="D3554" t="str">
            <v>M</v>
          </cell>
          <cell r="E3554">
            <v>29.86</v>
          </cell>
          <cell r="F3554" t="str">
            <v xml:space="preserve">SINAPI  </v>
          </cell>
        </row>
        <row r="3555">
          <cell r="B3555">
            <v>97328</v>
          </cell>
          <cell r="C3555" t="str">
            <v>TUBO EM COBRE FLEXÍVEL, DN 3/8", COM ISOLAMENTO, INSTALADO EM RAMAL DE ALIMENTAÇÃO DE AR CONDICIONADO COM CONDENSADORA INDIVIDUAL  FORNECIMENTO E INSTALAÇÃO. AF_12/2015</v>
          </cell>
          <cell r="D3555" t="str">
            <v>M</v>
          </cell>
          <cell r="E3555">
            <v>51.23</v>
          </cell>
          <cell r="F3555" t="str">
            <v xml:space="preserve">SINAPI  </v>
          </cell>
        </row>
        <row r="3556">
          <cell r="B3556">
            <v>97329</v>
          </cell>
          <cell r="C3556" t="str">
            <v>TUBO EM COBRE FLEXÍVEL, DN 1/2", COM ISOLAMENTO, INSTALADO EM RAMAL DE ALIMENTAÇÃO DE AR CONDICIONADO COM CONDENSADORA INDIVIDUAL  FORNECIMENTO E INSTALAÇÃO. AF_12/2015</v>
          </cell>
          <cell r="D3556" t="str">
            <v>M</v>
          </cell>
          <cell r="E3556">
            <v>64.63</v>
          </cell>
          <cell r="F3556" t="str">
            <v xml:space="preserve">SINAPI  </v>
          </cell>
        </row>
        <row r="3557">
          <cell r="B3557">
            <v>97330</v>
          </cell>
          <cell r="C3557" t="str">
            <v>TUBO EM COBRE FLEXÍVEL, DN 5/8", COM ISOLAMENTO, INSTALADO EM RAMAL DE ALIMENTAÇÃO DE AR CONDICIONADO COM CONDENSADORA INDIVIDUAL  FORNECIMENTO E INSTALAÇÃO. AF_12/2015</v>
          </cell>
          <cell r="D3557" t="str">
            <v>M</v>
          </cell>
          <cell r="E3557">
            <v>79</v>
          </cell>
          <cell r="F3557" t="str">
            <v xml:space="preserve">SINAPI  </v>
          </cell>
        </row>
        <row r="3558">
          <cell r="B3558">
            <v>97331</v>
          </cell>
          <cell r="C3558" t="str">
            <v>TUBO EM COBRE FLEXÍVEL, DN 1/4", COM ISOLAMENTO, INSTALADO EM RAMAL DE ALIMENTAÇÃO DE AR CONDICIONADO COM CONDENSADORA CENTRAL  FORNECIMENTO E INSTALAÇÃO. AF_12/2015</v>
          </cell>
          <cell r="D3558" t="str">
            <v>M</v>
          </cell>
          <cell r="E3558">
            <v>30.15</v>
          </cell>
          <cell r="F3558" t="str">
            <v xml:space="preserve">SINAPI  </v>
          </cell>
        </row>
        <row r="3559">
          <cell r="B3559">
            <v>97332</v>
          </cell>
          <cell r="C3559" t="str">
            <v>TUBO EM COBRE FLEXÍVEL, DN 3/8", COM ISOLAMENTO, INSTALADO EM RAMAL DE ALIMENTAÇÃO DE AR CONDICIONADO COM CONDENSADORA CENTRAL  FORNECIMENTO E INSTALAÇÃO. AF_12/2015</v>
          </cell>
          <cell r="D3559" t="str">
            <v>M</v>
          </cell>
          <cell r="E3559">
            <v>51.58</v>
          </cell>
          <cell r="F3559" t="str">
            <v xml:space="preserve">SINAPI  </v>
          </cell>
        </row>
        <row r="3560">
          <cell r="B3560">
            <v>97333</v>
          </cell>
          <cell r="C3560" t="str">
            <v>TUBO EM COBRE FLEXÍVEL, DN 1/2", COM ISOLAMENTO, INSTALADO EM RAMAL DE ALIMENTAÇÃO DE AR CONDICIONADO COM CONDENSADORA CENTRAL  FORNECIMENTO E INSTALAÇÃO. AF_12/2015</v>
          </cell>
          <cell r="D3560" t="str">
            <v>M</v>
          </cell>
          <cell r="E3560">
            <v>65.06</v>
          </cell>
          <cell r="F3560" t="str">
            <v xml:space="preserve">SINAPI  </v>
          </cell>
        </row>
        <row r="3561">
          <cell r="B3561">
            <v>97334</v>
          </cell>
          <cell r="C3561" t="str">
            <v>TUBO EM COBRE FLEXÍVEL, DN 5/8, COM ISOLAMENTO, INSTALADO EM RAMAL DE ALIMENTAÇÃO DE AR CONDICIONADO COM CONDENSADORA CENTRAL   FORNECIMENTO E INSTALAÇÃO. AF_12/2015</v>
          </cell>
          <cell r="D3561" t="str">
            <v>M</v>
          </cell>
          <cell r="E3561">
            <v>79.48</v>
          </cell>
          <cell r="F3561" t="str">
            <v xml:space="preserve">SINAPI  </v>
          </cell>
        </row>
        <row r="3562">
          <cell r="B3562">
            <v>97335</v>
          </cell>
          <cell r="C3562" t="str">
            <v>TUBO EM COBRE RÍGIDO, DN 22 MM, CLASSE A, SEM ISOLAMENTO, INSTALADO EM PRUMADA DE GÁS COMBUSTÍVEL - FORNECIMENTO E INSTALAÇÃO. AF_04/2022</v>
          </cell>
          <cell r="D3562" t="str">
            <v>M</v>
          </cell>
          <cell r="E3562">
            <v>86.16</v>
          </cell>
          <cell r="F3562" t="str">
            <v xml:space="preserve">SINAPI  </v>
          </cell>
        </row>
        <row r="3563">
          <cell r="B3563">
            <v>97336</v>
          </cell>
          <cell r="C3563" t="str">
            <v>TUBO EM COBRE RÍGIDO, DN 28 MM, CLASSE A, SEM ISOLAMENTO, INSTALADO EM PRUMADA DE GÁS COMBUSTÍVEL - FORNECIMENTO E INSTALAÇÃO. AF_04/2022</v>
          </cell>
          <cell r="D3563" t="str">
            <v>M</v>
          </cell>
          <cell r="E3563">
            <v>109.65</v>
          </cell>
          <cell r="F3563" t="str">
            <v xml:space="preserve">SINAPI  </v>
          </cell>
        </row>
        <row r="3564">
          <cell r="B3564">
            <v>97337</v>
          </cell>
          <cell r="C3564" t="str">
            <v>TUBO EM COBRE RÍGIDO, DN 35 MM, CLASSE A, SEM ISOLAMENTO, INSTALADO EM PRUMADA DE GÁS COMBUSTÍVEL - FORNECIMENTO E INSTALAÇÃO. AF_04/2022</v>
          </cell>
          <cell r="D3564" t="str">
            <v>M</v>
          </cell>
          <cell r="E3564">
            <v>165</v>
          </cell>
          <cell r="F3564" t="str">
            <v xml:space="preserve">SINAPI  </v>
          </cell>
        </row>
        <row r="3565">
          <cell r="B3565">
            <v>97338</v>
          </cell>
          <cell r="C3565" t="str">
            <v>TUBO EM COBRE RÍGIDO, DN 42 MM, CLASSE A, SEM ISOLAMENTO, INSTALADO EM PRUMADA DE GÁS COMBUSTÍVEL - FORNECIMENTO E INSTALAÇÃO. AF_04/2022</v>
          </cell>
          <cell r="D3565" t="str">
            <v>M</v>
          </cell>
          <cell r="E3565">
            <v>198.53</v>
          </cell>
          <cell r="F3565" t="str">
            <v xml:space="preserve">SINAPI  </v>
          </cell>
        </row>
        <row r="3566">
          <cell r="B3566">
            <v>97339</v>
          </cell>
          <cell r="C3566" t="str">
            <v>TUBO EM COBRE RÍGIDO, DN 54 MM, CLASSE A, SEM ISOLAMENTO, INSTALADO EM PRUMADA DE GÁS COMBUSTÍVEL - FORNECIMENTO E INSTALAÇÃO. AF_04/2022</v>
          </cell>
          <cell r="D3566" t="str">
            <v>M</v>
          </cell>
          <cell r="E3566">
            <v>213.69</v>
          </cell>
          <cell r="F3566" t="str">
            <v xml:space="preserve">SINAPI  </v>
          </cell>
        </row>
        <row r="3567">
          <cell r="B3567">
            <v>97340</v>
          </cell>
          <cell r="C3567" t="str">
            <v>TUBO EM COBRE RÍGIDO, DN 66 MM, CLASSE A, SEM ISOLAMENTO, INSTALADO EM PRUMADA DE GÁS COMBUSTÍVEL - FORNECIMENTO E INSTALAÇÃO. AF_04/2022</v>
          </cell>
          <cell r="D3567" t="str">
            <v>M</v>
          </cell>
          <cell r="E3567">
            <v>214.8</v>
          </cell>
          <cell r="F3567" t="str">
            <v xml:space="preserve">SINAPI  </v>
          </cell>
        </row>
        <row r="3568">
          <cell r="B3568">
            <v>97347</v>
          </cell>
          <cell r="C3568" t="str">
            <v>TUBO EM COBRE RÍGIDO, DN 22 MM, CLASSE I, SEM ISOLAMENTO, INSTALADO EM PRUMADA  FORNECIMENTO E INSTALAÇÃO. AF_12/2015</v>
          </cell>
          <cell r="D3568" t="str">
            <v>M</v>
          </cell>
          <cell r="E3568">
            <v>103.85</v>
          </cell>
          <cell r="F3568" t="str">
            <v xml:space="preserve">SINAPI  </v>
          </cell>
        </row>
        <row r="3569">
          <cell r="B3569">
            <v>97348</v>
          </cell>
          <cell r="C3569" t="str">
            <v>TUBO EM COBRE RÍGIDO, DN 28 MM, CLASSE I, SEM ISOLAMENTO, INSTALADO EM PRUMADA  FORNECIMENTO E INSTALAÇÃO. AF_12/2015</v>
          </cell>
          <cell r="D3569" t="str">
            <v>M</v>
          </cell>
          <cell r="E3569">
            <v>143.5</v>
          </cell>
          <cell r="F3569" t="str">
            <v xml:space="preserve">SINAPI  </v>
          </cell>
        </row>
        <row r="3570">
          <cell r="B3570">
            <v>97349</v>
          </cell>
          <cell r="C3570" t="str">
            <v>TUBO EM COBRE RÍGIDO, DN 35 MM, CLASSE I, SEM ISOLAMENTO, INSTALADO EM PRUMADA  FORNECIMENTO E INSTALAÇÃO. AF_12/2015</v>
          </cell>
          <cell r="D3570" t="str">
            <v>M</v>
          </cell>
          <cell r="E3570">
            <v>206.91</v>
          </cell>
          <cell r="F3570" t="str">
            <v xml:space="preserve">SINAPI  </v>
          </cell>
        </row>
        <row r="3571">
          <cell r="B3571">
            <v>97350</v>
          </cell>
          <cell r="C3571" t="str">
            <v>TUBO EM COBRE RÍGIDO, DN 42 MM, CLASSE I, SEM ISOLAMENTO, INSTALADO EM PRUMADA  FORNECIMENTO E INSTALAÇÃO. AF_12/2015</v>
          </cell>
          <cell r="D3571" t="str">
            <v>M</v>
          </cell>
          <cell r="E3571">
            <v>251.25</v>
          </cell>
          <cell r="F3571" t="str">
            <v xml:space="preserve">SINAPI  </v>
          </cell>
        </row>
        <row r="3572">
          <cell r="B3572">
            <v>97351</v>
          </cell>
          <cell r="C3572" t="str">
            <v>TUBO EM COBRE RÍGIDO, DN 54 MM, CLASSE I, SEM ISOLAMENTO, INSTALADO EM PRUMADA  FORNECIMENTO E INSTALAÇÃO. AF_12/2015</v>
          </cell>
          <cell r="D3572" t="str">
            <v>M</v>
          </cell>
          <cell r="E3572">
            <v>347.45</v>
          </cell>
          <cell r="F3572" t="str">
            <v xml:space="preserve">SINAPI  </v>
          </cell>
        </row>
        <row r="3573">
          <cell r="B3573">
            <v>97352</v>
          </cell>
          <cell r="C3573" t="str">
            <v>TUBO EM COBRE RÍGIDO, DN 66 MM, CLASSE I, SEM ISOLAMENTO, INSTALADO EM PRUMADA  FORNECIMENTO E INSTALAÇÃO. AF_12/2015</v>
          </cell>
          <cell r="D3573" t="str">
            <v>M</v>
          </cell>
          <cell r="E3573">
            <v>450.33</v>
          </cell>
          <cell r="F3573" t="str">
            <v xml:space="preserve">SINAPI  </v>
          </cell>
        </row>
        <row r="3574">
          <cell r="B3574">
            <v>97353</v>
          </cell>
          <cell r="C3574" t="str">
            <v>TUBO EM COBRE RÍGIDO, DN 15 MM, CLASSE I, SEM ISOLAMENTO, INSTALADO EM RAMAL DE DISTRIBUIÇÃO  FORNECIMENTO E INSTALAÇÃO. AF_12/2015</v>
          </cell>
          <cell r="D3574" t="str">
            <v>M</v>
          </cell>
          <cell r="E3574">
            <v>67.88</v>
          </cell>
          <cell r="F3574" t="str">
            <v xml:space="preserve">SINAPI  </v>
          </cell>
        </row>
        <row r="3575">
          <cell r="B3575">
            <v>97354</v>
          </cell>
          <cell r="C3575" t="str">
            <v>TUBO EM COBRE RÍGIDO, DN 22 MM, CLASSE I, SEM ISOLAMENTO, INSTALADO EM RAMAL DE DISTRIBUIÇÃO FORNECIMENTO E INSTALAÇÃO. AF_12/2015</v>
          </cell>
          <cell r="D3575" t="str">
            <v>M</v>
          </cell>
          <cell r="E3575">
            <v>108.06</v>
          </cell>
          <cell r="F3575" t="str">
            <v xml:space="preserve">SINAPI  </v>
          </cell>
        </row>
        <row r="3576">
          <cell r="B3576">
            <v>97355</v>
          </cell>
          <cell r="C3576" t="str">
            <v>TUBO EM COBRE RÍGIDO, DN 28 MM, CLASSE I, SEM ISOLAMENTO, INSTALADO EM RAMAL DE DISTRIBUIÇÃO FORNECIMENTO E INSTALAÇÃO. AF_12/2015</v>
          </cell>
          <cell r="D3576" t="str">
            <v>M</v>
          </cell>
          <cell r="E3576">
            <v>148.01</v>
          </cell>
          <cell r="F3576" t="str">
            <v xml:space="preserve">SINAPI  </v>
          </cell>
        </row>
        <row r="3577">
          <cell r="B3577">
            <v>97356</v>
          </cell>
          <cell r="C3577" t="str">
            <v>TUBO EM COBRE RÍGIDO, DN 15 MM, CLASSE I, SEM ISOLAMENTO, INSTALADO EM RAMAL E SUB-RAMAL  FORNECIMENTO E INSTALAÇÃO. AF_12/2015</v>
          </cell>
          <cell r="D3577" t="str">
            <v>M</v>
          </cell>
          <cell r="E3577">
            <v>77.11</v>
          </cell>
          <cell r="F3577" t="str">
            <v xml:space="preserve">SINAPI  </v>
          </cell>
        </row>
        <row r="3578">
          <cell r="B3578">
            <v>97357</v>
          </cell>
          <cell r="C3578" t="str">
            <v>TUBO EM COBRE RÍGIDO, DN 22 MM, CLASSE I, SEM ISOLAMENTO, INSTALADO EM RAMAL E SUB-RAMAL  FORNECIMENTO E INSTALAÇÃO. AF_12/2015</v>
          </cell>
          <cell r="D3578" t="str">
            <v>M</v>
          </cell>
          <cell r="E3578">
            <v>123.91</v>
          </cell>
          <cell r="F3578" t="str">
            <v xml:space="preserve">SINAPI  </v>
          </cell>
        </row>
        <row r="3579">
          <cell r="B3579">
            <v>97358</v>
          </cell>
          <cell r="C3579" t="str">
            <v>TUBO EM COBRE RÍGIDO, DN 28 MM, CLASSE I, SEM ISOLAMENTO, INSTALADO EM RAMAL E SUB-RAMAL  FORNECIMENTO E INSTALAÇÃO. AF_12/2015</v>
          </cell>
          <cell r="D3579" t="str">
            <v>M</v>
          </cell>
          <cell r="E3579">
            <v>169.62</v>
          </cell>
          <cell r="F3579" t="str">
            <v xml:space="preserve">SINAPI  </v>
          </cell>
        </row>
        <row r="3580">
          <cell r="B3580">
            <v>97498</v>
          </cell>
          <cell r="C3580" t="str">
            <v>TUBO DE AÇO GALVANIZADO COM COSTURA, CLASSE MÉDIA, DN 25 (1"), CONEXÃO ROSQUEADA, INSTALADO EM REDE DE ALIMENTAÇÃO PARA HIDRANTE - FORNECIMENTO E INSTALAÇÃO. AF_10/2020</v>
          </cell>
          <cell r="D3580" t="str">
            <v>M</v>
          </cell>
          <cell r="E3580">
            <v>49.75</v>
          </cell>
          <cell r="F3580" t="str">
            <v xml:space="preserve">SINAPI  </v>
          </cell>
        </row>
        <row r="3581">
          <cell r="B3581">
            <v>97535</v>
          </cell>
          <cell r="C3581" t="str">
            <v>TUBO DE AÇO GALVANIZADO COM COSTURA, CLASSE MÉDIA, CONEXÃO ROSQUEADA, DN 25 (1"), INSTALADO EM REDE DE ALIMENTAÇÃO PARA SPRINKLER - FORNECIMENTO E INSTALAÇÃO. AF_10/2020</v>
          </cell>
          <cell r="D3581" t="str">
            <v>M</v>
          </cell>
          <cell r="E3581">
            <v>53.96</v>
          </cell>
          <cell r="F3581" t="str">
            <v xml:space="preserve">SINAPI  </v>
          </cell>
        </row>
        <row r="3582">
          <cell r="B3582">
            <v>97536</v>
          </cell>
          <cell r="C3582" t="str">
            <v>TUBO DE AÇO GALVANIZADO COM COSTURA, CLASSE MÉDIA, CONEXÃO ROSQUEADA, DN 25 (1"), INSTALADO EM RAMAIS  E SUB-RAMAIS DE GÁS - FORNECIMENTO E INSTALAÇÃO. AF_10/2020</v>
          </cell>
          <cell r="D3582" t="str">
            <v>M</v>
          </cell>
          <cell r="E3582">
            <v>63.61</v>
          </cell>
          <cell r="F3582" t="str">
            <v xml:space="preserve">SINAPI  </v>
          </cell>
        </row>
        <row r="3583">
          <cell r="B3583">
            <v>100788</v>
          </cell>
          <cell r="C3583" t="str">
            <v>KIT CAVALETE PARA GÁS - SEM MEDIDOR OU REGULADOR - ENTRADA INDIVIDUAL PRINCIPAL, EM AÇO GALVANIZADO DN 15 E 25 MM (1/2" E 1") - FORNECIMENTO E INSTALAÇÃO. AF_01/2020</v>
          </cell>
          <cell r="D3583" t="str">
            <v>UN</v>
          </cell>
          <cell r="E3583">
            <v>706.58</v>
          </cell>
          <cell r="F3583" t="str">
            <v xml:space="preserve">SINAPI  </v>
          </cell>
        </row>
        <row r="3584">
          <cell r="B3584">
            <v>100791</v>
          </cell>
          <cell r="C3584" t="str">
            <v>TUBO, PEX, MULTICAMADA, DN 16, INSTALADO EM IMPLANTAÇÃO DE INSTALAÇÕES DE GÁS - FORNECIMENTO E INSTALAÇÃO. AF_01/2020</v>
          </cell>
          <cell r="D3584" t="str">
            <v>M</v>
          </cell>
          <cell r="E3584">
            <v>18.649999999999999</v>
          </cell>
          <cell r="F3584" t="str">
            <v xml:space="preserve">SINAPI  </v>
          </cell>
        </row>
        <row r="3585">
          <cell r="B3585">
            <v>100792</v>
          </cell>
          <cell r="C3585" t="str">
            <v>TUBO, PEX, MULTICAMADA, DN 20, INSTALADO EM IMPLANTAÇÃO DE INSTALAÇÕES DE GÁS - FORNECIMENTO E INSTALAÇÃO. AF_01/2020</v>
          </cell>
          <cell r="D3585" t="str">
            <v>M</v>
          </cell>
          <cell r="E3585">
            <v>27.49</v>
          </cell>
          <cell r="F3585" t="str">
            <v xml:space="preserve">SINAPI  </v>
          </cell>
        </row>
        <row r="3586">
          <cell r="B3586">
            <v>100793</v>
          </cell>
          <cell r="C3586" t="str">
            <v>TUBO, PEX, MULTICAMADA, DN 26, INSTALADO EM IMPLANTAÇÃO DE INSTALAÇÕES DE GÁS - FORNECIMENTO E INSTALAÇÃO. AF_01/2020</v>
          </cell>
          <cell r="D3586" t="str">
            <v>M</v>
          </cell>
          <cell r="E3586">
            <v>36.54</v>
          </cell>
          <cell r="F3586" t="str">
            <v xml:space="preserve">SINAPI  </v>
          </cell>
        </row>
        <row r="3587">
          <cell r="B3587">
            <v>100794</v>
          </cell>
          <cell r="C3587" t="str">
            <v>TUBO, PEX, MULTICAMADA, DN 32, INSTALADO EM IMPLANTAÇÃO DE INSTALAÇÕES DE GÁS - FORNECIMENTO E INSTALAÇÃO. AF_01/2020</v>
          </cell>
          <cell r="D3587" t="str">
            <v>M</v>
          </cell>
          <cell r="E3587">
            <v>49.37</v>
          </cell>
          <cell r="F3587" t="str">
            <v xml:space="preserve">SINAPI  </v>
          </cell>
        </row>
        <row r="3588">
          <cell r="B3588">
            <v>100799</v>
          </cell>
          <cell r="C3588" t="str">
            <v>TUBO, PEX, MULTICAMADA, COM TUBO LUVA, DN 16, INSTALADO EM IMPLANTAÇÃO DE INSTALAÇÕES DE GÁS - FORNECIMENTO E INSTALAÇÃO. AF_01/2020</v>
          </cell>
          <cell r="D3588" t="str">
            <v>M</v>
          </cell>
          <cell r="E3588">
            <v>19.079999999999998</v>
          </cell>
          <cell r="F3588" t="str">
            <v xml:space="preserve">SINAPI  </v>
          </cell>
        </row>
        <row r="3589">
          <cell r="B3589">
            <v>100800</v>
          </cell>
          <cell r="C3589" t="str">
            <v>TUBO, PEX, MULTICAMADA, COM TUBO LUVA, DN 20, INSTALADO EM IMPLANTAÇÃO DE INSTALAÇÕES DE GÁS - FORNECIMENTO E INSTALAÇÃO. AF_01/2020</v>
          </cell>
          <cell r="D3589" t="str">
            <v>M</v>
          </cell>
          <cell r="E3589">
            <v>27.92</v>
          </cell>
          <cell r="F3589" t="str">
            <v xml:space="preserve">SINAPI  </v>
          </cell>
        </row>
        <row r="3590">
          <cell r="B3590">
            <v>100801</v>
          </cell>
          <cell r="C3590" t="str">
            <v>TUBO, PEX, MULTICAMADA, COM TUBO LUVA, DN 26, INSTALADO EM IMPLANTAÇÃO DE INSTALAÇÕES DE GÁS - FORNECIMENTO E INSTALAÇÃO. AF_01/2020</v>
          </cell>
          <cell r="D3590" t="str">
            <v>M</v>
          </cell>
          <cell r="E3590">
            <v>36.979999999999997</v>
          </cell>
          <cell r="F3590" t="str">
            <v xml:space="preserve">SINAPI  </v>
          </cell>
        </row>
        <row r="3591">
          <cell r="B3591">
            <v>100802</v>
          </cell>
          <cell r="C3591" t="str">
            <v>TUBO, PEX, MULTICAMADA, COM TUBO LUVA, DN 32, INSTALADO EM IMPLANTAÇÃO DE INSTALAÇÕES DE GÁS - FORNECIMENTO E INSTALAÇÃO. AF_01/2020</v>
          </cell>
          <cell r="D3591" t="str">
            <v>M</v>
          </cell>
          <cell r="E3591">
            <v>49.81</v>
          </cell>
          <cell r="F3591" t="str">
            <v xml:space="preserve">SINAPI  </v>
          </cell>
        </row>
        <row r="3592">
          <cell r="B3592">
            <v>100803</v>
          </cell>
          <cell r="C3592" t="str">
            <v>TUBO, PEX, MULTICAMADA, DN 16, INSTALADO EM RAMAL INTERNO DE INSTALAÇÕES DE GÁS - FORNECIMENTO E INSTALAÇÃO. AF_01/2020</v>
          </cell>
          <cell r="D3592" t="str">
            <v>M</v>
          </cell>
          <cell r="E3592">
            <v>17.760000000000002</v>
          </cell>
          <cell r="F3592" t="str">
            <v xml:space="preserve">SINAPI  </v>
          </cell>
        </row>
        <row r="3593">
          <cell r="B3593">
            <v>100804</v>
          </cell>
          <cell r="C3593" t="str">
            <v>TUBO, PEX, MULTICAMADA, DN 20, INSTALADO EM RAMAL INTERNO DE INSTALAÇÕES DE GÁS - FORNECIMENTO E INSTALAÇÃO. AF_01/2020</v>
          </cell>
          <cell r="D3593" t="str">
            <v>M</v>
          </cell>
          <cell r="E3593">
            <v>26.44</v>
          </cell>
          <cell r="F3593" t="str">
            <v xml:space="preserve">SINAPI  </v>
          </cell>
        </row>
        <row r="3594">
          <cell r="B3594">
            <v>100805</v>
          </cell>
          <cell r="C3594" t="str">
            <v>TUBO, PEX, MULTICAMADA, DN 26, INSTALADO EM RAMAL INTERNO DE INSTALAÇÕES DE GÁS - FORNECIMENTO E INSTALAÇÃO. AF_01/2020</v>
          </cell>
          <cell r="D3594" t="str">
            <v>M</v>
          </cell>
          <cell r="E3594">
            <v>35.29</v>
          </cell>
          <cell r="F3594" t="str">
            <v xml:space="preserve">SINAPI  </v>
          </cell>
        </row>
        <row r="3595">
          <cell r="B3595">
            <v>100806</v>
          </cell>
          <cell r="C3595" t="str">
            <v>TUBO, PEX, MULTICAMADA, DN 32, INSTALADO EM RAMAL INTERNO DE INSTALAÇÕES DE GÁS - FORNECIMENTO E INSTALAÇÃO. AF_01/2020</v>
          </cell>
          <cell r="D3595" t="str">
            <v>M</v>
          </cell>
          <cell r="E3595">
            <v>47.83</v>
          </cell>
          <cell r="F3595" t="str">
            <v xml:space="preserve">SINAPI  </v>
          </cell>
        </row>
        <row r="3596">
          <cell r="B3596">
            <v>100807</v>
          </cell>
          <cell r="C3596" t="str">
            <v>TUBO, PEX, MULTICAMADA, COM TUBO LUVA, DN 16, INSTALADO EM RAMAL INTERNO DE INSTALAÇÕES DE GÁS - FORNECIMENTO E INSTALAÇÃO. AF_01/2020</v>
          </cell>
          <cell r="D3596" t="str">
            <v>M</v>
          </cell>
          <cell r="E3596">
            <v>24.11</v>
          </cell>
          <cell r="F3596" t="str">
            <v xml:space="preserve">SINAPI  </v>
          </cell>
        </row>
        <row r="3597">
          <cell r="B3597">
            <v>100808</v>
          </cell>
          <cell r="C3597" t="str">
            <v>TUBO, PEX, MULTICAMADA, COM TUBO LUVA, DN 20, INSTALADO EM RAMAL INTERNO DE INSTALAÇÕES DE GÁS - FORNECIMENTO E INSTALAÇÃO. AF_01/2020</v>
          </cell>
          <cell r="D3597" t="str">
            <v>M</v>
          </cell>
          <cell r="E3597">
            <v>33.89</v>
          </cell>
          <cell r="F3597" t="str">
            <v xml:space="preserve">SINAPI  </v>
          </cell>
        </row>
        <row r="3598">
          <cell r="B3598">
            <v>100809</v>
          </cell>
          <cell r="C3598" t="str">
            <v>TUBO, PEX, MULTICAMADA, COM TUBO LUVA, DN 26, INSTALADO EM RAMAL INTERNO DE INSTALAÇÕES DE GÁS - FORNECIMENTO E INSTALAÇÃO. AF_01/2020</v>
          </cell>
          <cell r="D3598" t="str">
            <v>M</v>
          </cell>
          <cell r="E3598">
            <v>44.11</v>
          </cell>
          <cell r="F3598" t="str">
            <v xml:space="preserve">SINAPI  </v>
          </cell>
        </row>
        <row r="3599">
          <cell r="B3599">
            <v>100810</v>
          </cell>
          <cell r="C3599" t="str">
            <v>TUBO, PEX, MULTICAMADA, COM TUBO LUVA, DN 32, INSTALADO EM RAMAL INTERNO DE INSTALAÇÕES DE GÁS - FORNECIMENTO E INSTALAÇÃO. AF_01/2020</v>
          </cell>
          <cell r="D3599" t="str">
            <v>M</v>
          </cell>
          <cell r="E3599">
            <v>58.58</v>
          </cell>
          <cell r="F3599" t="str">
            <v xml:space="preserve">SINAPI  </v>
          </cell>
        </row>
        <row r="3600">
          <cell r="B3600">
            <v>101918</v>
          </cell>
          <cell r="C3600" t="str">
            <v>TUBO DE AÇO GALVANIZADO COM COSTURA, CLASSE MÉDIA, DN 100 (4"), CONEXÃO ROSQUEADA, INSTALADO EM PRUMADAS - FORNECIMENTO E INSTALAÇÃO. AF_10/2020</v>
          </cell>
          <cell r="D3600" t="str">
            <v>M</v>
          </cell>
          <cell r="E3600">
            <v>234.41</v>
          </cell>
          <cell r="F3600" t="str">
            <v xml:space="preserve">SINAPI  </v>
          </cell>
        </row>
        <row r="3601">
          <cell r="B3601">
            <v>101919</v>
          </cell>
          <cell r="C3601" t="str">
            <v>UNIÃO, EM FERRO GALVANIZADO, 4", CONEXÃO ROSQUEADA, INSTALADO EM PRUMADAS - FORNECIMENTO E INSTALAÇÃO. AF_10/2020</v>
          </cell>
          <cell r="D3601" t="str">
            <v>UN</v>
          </cell>
          <cell r="E3601">
            <v>421.48</v>
          </cell>
          <cell r="F3601" t="str">
            <v xml:space="preserve">SINAPI  </v>
          </cell>
        </row>
        <row r="3602">
          <cell r="B3602">
            <v>101920</v>
          </cell>
          <cell r="C3602" t="str">
            <v>LUVA, EM FERRO GALVANIZADO, 4", CONEXÃO ROSQUEADA, INSTALADO EM PRUMADAS - FORNECIMENTO E INSTALAÇÃO. AF_10/2020</v>
          </cell>
          <cell r="D3602" t="str">
            <v>UN</v>
          </cell>
          <cell r="E3602">
            <v>197.06</v>
          </cell>
          <cell r="F3602" t="str">
            <v xml:space="preserve">SINAPI  </v>
          </cell>
        </row>
        <row r="3603">
          <cell r="B3603">
            <v>101921</v>
          </cell>
          <cell r="C3603" t="str">
            <v>LUVA DE REDUÇÃO, EM FERRO GALVANIZADO, 4" X 2 1/2", CONEXÃO ROSQUEADA, INSTALADO EM PRUMADAS - FORNECIMENTO E INSTALAÇÃO. AF_10/2020</v>
          </cell>
          <cell r="D3603" t="str">
            <v>UN</v>
          </cell>
          <cell r="E3603">
            <v>225.96</v>
          </cell>
          <cell r="F3603" t="str">
            <v xml:space="preserve">SINAPI  </v>
          </cell>
        </row>
        <row r="3604">
          <cell r="B3604">
            <v>101922</v>
          </cell>
          <cell r="C3604" t="str">
            <v>LUVA DE REDUÇÃO, EM FERRO GALVANIZADO, 4" X 2", CONEXÃO ROSQUEADA, INSTALADO EM PRUMADAS - FORNECIMENTO E INSTALAÇÃO. AF_10/2020</v>
          </cell>
          <cell r="D3604" t="str">
            <v>UN</v>
          </cell>
          <cell r="E3604">
            <v>225.96</v>
          </cell>
          <cell r="F3604" t="str">
            <v xml:space="preserve">SINAPI  </v>
          </cell>
        </row>
        <row r="3605">
          <cell r="B3605">
            <v>101923</v>
          </cell>
          <cell r="C3605" t="str">
            <v>LUVA DE REDUÇÃO, EM FERRO GALVANIZADO, 4" X 3", CONEXÃO ROSQUEADA, INSTALADO EM PRUMADAS - FORNECIMENTO E INSTALAÇÃO. AF_10/2020</v>
          </cell>
          <cell r="D3605" t="str">
            <v>UN</v>
          </cell>
          <cell r="E3605">
            <v>225.96</v>
          </cell>
          <cell r="F3605" t="str">
            <v xml:space="preserve">SINAPI  </v>
          </cell>
        </row>
        <row r="3606">
          <cell r="B3606">
            <v>101924</v>
          </cell>
          <cell r="C3606" t="str">
            <v>NIPLE, EM FERRO GALVANIZADO, 4", CONEXÃO ROSQUEADA, INSTALADO EM PRUMADAS - FORNECIMENTO E INSTALAÇÃO. AF_10/2020</v>
          </cell>
          <cell r="D3606" t="str">
            <v>UN</v>
          </cell>
          <cell r="E3606">
            <v>184.97</v>
          </cell>
          <cell r="F3606" t="str">
            <v xml:space="preserve">SINAPI  </v>
          </cell>
        </row>
        <row r="3607">
          <cell r="B3607">
            <v>101925</v>
          </cell>
          <cell r="C3607" t="str">
            <v>JOELHO 90°, EM FERRO GALVANIZADO, 4", CONEXÃO ROSQUEADA, INSTALADO EM PRUMADAS - FORNECIMENTO E INSTALAÇÃO. AF_10/2020</v>
          </cell>
          <cell r="D3607" t="str">
            <v>UN</v>
          </cell>
          <cell r="E3607">
            <v>310.77</v>
          </cell>
          <cell r="F3607" t="str">
            <v xml:space="preserve">SINAPI  </v>
          </cell>
        </row>
        <row r="3608">
          <cell r="B3608">
            <v>101926</v>
          </cell>
          <cell r="C3608" t="str">
            <v>TÊ, EM FERRO GALVANIZADO, 4", CONEXÃO ROSQUEADA, INSTALADO EM PRUMADAS - FORNECIMENTO E INSTALAÇÃO. AF_10/2020</v>
          </cell>
          <cell r="D3608" t="str">
            <v>UN</v>
          </cell>
          <cell r="E3608">
            <v>400.13</v>
          </cell>
          <cell r="F3608" t="str">
            <v xml:space="preserve">SINAPI  </v>
          </cell>
        </row>
        <row r="3609">
          <cell r="B3609">
            <v>101927</v>
          </cell>
          <cell r="C3609" t="str">
            <v>TUBO DE AÇO GALVANIZADO COM COSTURA, CLASSE MÉDIA, DN 100 (4"), CONEXÃO ROSQUEADA, INSTALADO EM REDE DE ALIMENTAÇÃO PARA HIDRANTE - FORNECIMENTO E INSTALAÇÃO. AF_10/2020</v>
          </cell>
          <cell r="D3609" t="str">
            <v>M</v>
          </cell>
          <cell r="E3609">
            <v>221.31</v>
          </cell>
          <cell r="F3609" t="str">
            <v xml:space="preserve">SINAPI  </v>
          </cell>
        </row>
        <row r="3610">
          <cell r="B3610">
            <v>101928</v>
          </cell>
          <cell r="C3610" t="str">
            <v>UNIÃO, EM FERRO GALVANIZADO, 4", CONEXÃO ROSQUEADA, INSTALADO EM REDE DE ALIMENTAÇÃO PARA HIDRANTE - FORNECIMENTO E INSTALAÇÃO. AF_10/2020</v>
          </cell>
          <cell r="D3610" t="str">
            <v>UN</v>
          </cell>
          <cell r="E3610">
            <v>426.49</v>
          </cell>
          <cell r="F3610" t="str">
            <v xml:space="preserve">SINAPI  </v>
          </cell>
        </row>
        <row r="3611">
          <cell r="B3611">
            <v>101929</v>
          </cell>
          <cell r="C3611" t="str">
            <v>LUVA, EM FERRO GALVANIZADO, 4", CONEXÃO ROSQUEADA, INSTALADO EM REDE DE ALIMENTAÇÃO PARA HIDRANTE - FORNECIMENTO E INSTALAÇÃO. AF_10/2020</v>
          </cell>
          <cell r="D3611" t="str">
            <v>UN</v>
          </cell>
          <cell r="E3611">
            <v>202.07</v>
          </cell>
          <cell r="F3611" t="str">
            <v xml:space="preserve">SINAPI  </v>
          </cell>
        </row>
        <row r="3612">
          <cell r="B3612">
            <v>101930</v>
          </cell>
          <cell r="C3612" t="str">
            <v>LUVA DE REDUÇÃO, EM FERRO GALVANIZADO, 4" X 2 1/2", CONEXÃO ROSQUEADA, INSTALADO EM REDE DE ALIMENTAÇÃO PARA HIDRANTE - FORNECIMENTO E INSTALAÇÃO. AF_10/2020</v>
          </cell>
          <cell r="D3612" t="str">
            <v>UN</v>
          </cell>
          <cell r="E3612">
            <v>230.97</v>
          </cell>
          <cell r="F3612" t="str">
            <v xml:space="preserve">SINAPI  </v>
          </cell>
        </row>
        <row r="3613">
          <cell r="B3613">
            <v>101931</v>
          </cell>
          <cell r="C3613" t="str">
            <v>LUVA DE REDUÇÃO, EM FERRO GALVANIZADO, 4" X 2", CONEXÃO ROSQUEADA, INSTALADO EM REDE DE ALIMENTAÇÃO PARA HIDRANTE - FORNECIMENTO E INSTALAÇÃO. AF_10/2020</v>
          </cell>
          <cell r="D3613" t="str">
            <v>UN</v>
          </cell>
          <cell r="E3613">
            <v>230.97</v>
          </cell>
          <cell r="F3613" t="str">
            <v xml:space="preserve">SINAPI  </v>
          </cell>
        </row>
        <row r="3614">
          <cell r="B3614">
            <v>101932</v>
          </cell>
          <cell r="C3614" t="str">
            <v>LUVA DE REDUÇÃO, EM FERRO GALVANIZADO, 4" X 3", CONEXÃO ROSQUEADA, INSTALADO EM REDE DE ALIMENTAÇÃO PARA HIDRANTE - FORNECIMENTO E INSTALAÇÃO. AF_10/2020</v>
          </cell>
          <cell r="D3614" t="str">
            <v>UN</v>
          </cell>
          <cell r="E3614">
            <v>230.97</v>
          </cell>
          <cell r="F3614" t="str">
            <v xml:space="preserve">SINAPI  </v>
          </cell>
        </row>
        <row r="3615">
          <cell r="B3615">
            <v>101933</v>
          </cell>
          <cell r="C3615" t="str">
            <v>NIPLE, EM FERRO GALVANIZADO, 4", CONEXÃO ROSQUEADA, INSTALADO EM REDE DE ALIMENTAÇÃO PARA HIDRANTE - FORNECIMENTO E INSTALAÇÃO. AF_10/2020</v>
          </cell>
          <cell r="D3615" t="str">
            <v>UN</v>
          </cell>
          <cell r="E3615">
            <v>189.98</v>
          </cell>
          <cell r="F3615" t="str">
            <v xml:space="preserve">SINAPI  </v>
          </cell>
        </row>
        <row r="3616">
          <cell r="B3616">
            <v>101934</v>
          </cell>
          <cell r="C3616" t="str">
            <v>JOELHO 90°, EM FERRO GALVANIZADO, 4", CONEXÃO ROSQUEADA, INSTALADO EM REDE DE ALIMENTAÇÃO PARA HIDRANTE - FORNECIMENTO E INSTALAÇÃO. AF_10/2020</v>
          </cell>
          <cell r="D3616" t="str">
            <v>UN</v>
          </cell>
          <cell r="E3616">
            <v>318.3</v>
          </cell>
          <cell r="F3616" t="str">
            <v xml:space="preserve">SINAPI  </v>
          </cell>
        </row>
        <row r="3617">
          <cell r="B3617">
            <v>101935</v>
          </cell>
          <cell r="C3617" t="str">
            <v>TÊ, EM FERRO GALVANIZADO, 4", CONEXÃO ROSQUEADA, INSTALADO EM REDE DE ALIMENTAÇÃO PARA HIDRANTE - FORNECIMENTO E INSTALAÇÃO. AF_10/2020</v>
          </cell>
          <cell r="D3617" t="str">
            <v>UN</v>
          </cell>
          <cell r="E3617">
            <v>410.16</v>
          </cell>
          <cell r="F3617" t="str">
            <v xml:space="preserve">SINAPI  </v>
          </cell>
        </row>
        <row r="3618">
          <cell r="B3618">
            <v>103802</v>
          </cell>
          <cell r="C3618" t="str">
            <v>TUBO EM COBRE RÍGIDO, DN 15 MM, CLASSE E, SEM ISOLAMENTO, INSTALADO EM RAMAL E SUB-RAMAL DE GÁS COMBUSTÍVEL - FORNECIMENTO E INSTALAÇÃO. AF_04/2022</v>
          </cell>
          <cell r="D3618" t="str">
            <v>M</v>
          </cell>
          <cell r="E3618">
            <v>41.44</v>
          </cell>
          <cell r="F3618" t="str">
            <v xml:space="preserve">SINAPI  </v>
          </cell>
        </row>
        <row r="3619">
          <cell r="B3619">
            <v>103803</v>
          </cell>
          <cell r="C3619" t="str">
            <v>TUBO EM COBRE RÍGIDO, DN 22 MM, CLASSE E, SEM ISOLAMENTO, INSTALADO EM RAMAL E SUB-RAMAL DE GÁS COMBUSTÍVEL - FORNECIMENTO E INSTALAÇÃO. AF_04/2022</v>
          </cell>
          <cell r="D3619" t="str">
            <v>M</v>
          </cell>
          <cell r="E3619">
            <v>71.23</v>
          </cell>
          <cell r="F3619" t="str">
            <v xml:space="preserve">SINAPI  </v>
          </cell>
        </row>
        <row r="3620">
          <cell r="B3620">
            <v>103804</v>
          </cell>
          <cell r="C3620" t="str">
            <v>TUBO EM COBRE RÍGIDO, DN 28 MM, CLASSE E, SEM ISOLAMENTO, INSTALADO EM RAMAL E SUB-RAMAL DE GÁS COMBUSTÍVEL - FORNECIMENTO E INSTALAÇÃO. AF_04/2022</v>
          </cell>
          <cell r="D3620" t="str">
            <v>M</v>
          </cell>
          <cell r="E3620">
            <v>86.81</v>
          </cell>
          <cell r="F3620" t="str">
            <v xml:space="preserve">SINAPI  </v>
          </cell>
        </row>
        <row r="3621">
          <cell r="B3621">
            <v>103835</v>
          </cell>
          <cell r="C3621" t="str">
            <v>TUBO EM COBRE RÍGIDO, DN 15 MM, CLASSE A, SEM ISOLAMENTO, INSTALADO EM RAMAL E SUB-RAMAL DE GÁS MEDICINAL - FORNECIMENTO E INSTALAÇÃO. AF_04/2022</v>
          </cell>
          <cell r="D3621" t="str">
            <v>M</v>
          </cell>
          <cell r="E3621">
            <v>64.67</v>
          </cell>
          <cell r="F3621" t="str">
            <v xml:space="preserve">SINAPI  </v>
          </cell>
        </row>
        <row r="3622">
          <cell r="B3622">
            <v>103836</v>
          </cell>
          <cell r="C3622" t="str">
            <v>TUBO EM COBRE RÍGIDO, DN 22 MM, CLASSE A, SEM ISOLAMENTO, INSTALADO EM RAMAL E SUB-RAMAL DE GÁS MEDICINAL - FORNECIMENTO E INSTALAÇÃO. AF_04/2022</v>
          </cell>
          <cell r="D3622" t="str">
            <v>M</v>
          </cell>
          <cell r="E3622">
            <v>101.04</v>
          </cell>
          <cell r="F3622" t="str">
            <v xml:space="preserve">SINAPI  </v>
          </cell>
        </row>
        <row r="3623">
          <cell r="B3623">
            <v>103837</v>
          </cell>
          <cell r="C3623" t="str">
            <v>TUBO EM COBRE RÍGIDO, DN 28 MM, CLASSE A, SEM ISOLAMENTO, INSTALADO EM RAMAL E SUB-RAMAL DE GÁS MEDICINAL - FORNECIMENTO E INSTALAÇÃO. AF_04/2022</v>
          </cell>
          <cell r="D3623" t="str">
            <v>M</v>
          </cell>
          <cell r="E3623">
            <v>127.57</v>
          </cell>
          <cell r="F3623" t="str">
            <v xml:space="preserve">SINAPI  </v>
          </cell>
        </row>
        <row r="3624">
          <cell r="B3624">
            <v>103868</v>
          </cell>
          <cell r="C3624" t="str">
            <v>TUBO EM COBRE RÍGIDO, DN 15 MM, CLASSE E, SEM ISOLAMENTO, INSTALADO EM RAMAL E SUB-RAMAL DE AQUECIMENTO SOLAR - FORNECIMENTO E INSTALAÇÃO. AF_04/2022</v>
          </cell>
          <cell r="D3624" t="str">
            <v>M</v>
          </cell>
          <cell r="E3624">
            <v>50.1</v>
          </cell>
          <cell r="F3624" t="str">
            <v xml:space="preserve">SINAPI  </v>
          </cell>
        </row>
        <row r="3625">
          <cell r="B3625">
            <v>103869</v>
          </cell>
          <cell r="C3625" t="str">
            <v>TUBO EM COBRE RÍGIDO, DN 22 MM, CLASSE E, SEM ISOLAMENTO, INSTALADO EM RAMAL E SUB-RAMAL DE AQUECIMENTO SOLAR - FORNECIMENTO E INSTALAÇÃO. AF_04/2022</v>
          </cell>
          <cell r="D3625" t="str">
            <v>M</v>
          </cell>
          <cell r="E3625">
            <v>77.3</v>
          </cell>
          <cell r="F3625" t="str">
            <v xml:space="preserve">SINAPI  </v>
          </cell>
        </row>
        <row r="3626">
          <cell r="B3626">
            <v>103870</v>
          </cell>
          <cell r="C3626" t="str">
            <v>TUBO EM COBRE RÍGIDO, DN 28 MM, CLASSE E, SEM ISOLAMENTO, INSTALADO EM RAMAL E SUB-RAMAL DE AQUECIMENTO SOLAR - FORNECIMENTO E INSTALAÇÃO. AF_04/2022</v>
          </cell>
          <cell r="D3626" t="str">
            <v>M</v>
          </cell>
          <cell r="E3626">
            <v>95.43</v>
          </cell>
          <cell r="F3626" t="str">
            <v xml:space="preserve">SINAPI  </v>
          </cell>
        </row>
        <row r="3627">
          <cell r="B3627">
            <v>103871</v>
          </cell>
          <cell r="C3627" t="str">
            <v>TUBO EM COBRE RÍGIDO, DN 15 MM, CLASSE E, COM ISOLAMENTO, INSTALADO EM RAMAL E SUB-RAMAL DE AQUECIMENTO SOLAR - FORNECIMENTO E INSTALAÇÃO. AF_04/2022</v>
          </cell>
          <cell r="D3627" t="str">
            <v>M</v>
          </cell>
          <cell r="E3627">
            <v>68.69</v>
          </cell>
          <cell r="F3627" t="str">
            <v xml:space="preserve">SINAPI  </v>
          </cell>
        </row>
        <row r="3628">
          <cell r="B3628">
            <v>103872</v>
          </cell>
          <cell r="C3628" t="str">
            <v>TUBO EM COBRE RÍGIDO, DN 22 MM, CLASSE E, COM ISOLAMENTO, INSTALADO EM RAMAL E SUB-RAMAL DE AQUECIMENTO SOLAR - FORNECIMENTO E INSTALAÇÃO. AF_04/2022</v>
          </cell>
          <cell r="D3628" t="str">
            <v>M</v>
          </cell>
          <cell r="E3628">
            <v>165.84</v>
          </cell>
          <cell r="F3628" t="str">
            <v xml:space="preserve">SINAPI  </v>
          </cell>
        </row>
        <row r="3629">
          <cell r="B3629">
            <v>103873</v>
          </cell>
          <cell r="C3629" t="str">
            <v>TUBO EM COBRE RÍGIDO, DN 28 MM, CLASSE E, COM ISOLAMENTO, INSTALADO EM RAMAL E SUB-RAMAL DE AQUECIMENTO SOLAR - FORNECIMENTO E INSTALAÇÃO. AF_04/2022</v>
          </cell>
          <cell r="D3629" t="str">
            <v>M</v>
          </cell>
          <cell r="E3629">
            <v>187.6</v>
          </cell>
          <cell r="F3629" t="str">
            <v xml:space="preserve">SINAPI  </v>
          </cell>
        </row>
        <row r="3630">
          <cell r="B3630">
            <v>103978</v>
          </cell>
          <cell r="C3630" t="str">
            <v>TUBO, PVC, SOLDÁVEL, DN 40MM, INSTALADO EM RAMAL DE DISTRIBUIÇÃO DE ÁGUA - FORNECIMENTO E INSTALAÇÃO. AF_06/2022</v>
          </cell>
          <cell r="D3630" t="str">
            <v>M</v>
          </cell>
          <cell r="E3630">
            <v>26.72</v>
          </cell>
          <cell r="F3630" t="str">
            <v xml:space="preserve">SINAPI  </v>
          </cell>
        </row>
        <row r="3631">
          <cell r="B3631">
            <v>103979</v>
          </cell>
          <cell r="C3631" t="str">
            <v>TUBO, PVC, SOLDÁVEL, DN 50MM, INSTALADO EM RAMAL DE DISTRIBUIÇÃO DE ÁGUA - FORNECIMENTO E INSTALAÇÃO. AF_06/2022</v>
          </cell>
          <cell r="D3631" t="str">
            <v>M</v>
          </cell>
          <cell r="E3631">
            <v>31.1</v>
          </cell>
          <cell r="F3631" t="str">
            <v xml:space="preserve">SINAPI  </v>
          </cell>
        </row>
        <row r="3632">
          <cell r="B3632">
            <v>104021</v>
          </cell>
          <cell r="C3632" t="str">
            <v>TUBO, CPVC, SOLDÁVEL, DN 42MM, INSTALADO EM RAMAL DE DISTRIBUIÇÃO DE ÁGUA - FORNECIMENTO E INSTALAÇÃO. AF_06/2022</v>
          </cell>
          <cell r="D3632" t="str">
            <v>M</v>
          </cell>
          <cell r="E3632">
            <v>68.989999999999995</v>
          </cell>
          <cell r="F3632" t="str">
            <v xml:space="preserve">SINAPI  </v>
          </cell>
        </row>
        <row r="3633">
          <cell r="B3633">
            <v>104166</v>
          </cell>
          <cell r="C3633" t="str">
            <v>TUBO PVC, SÉRIE R, ÁGUA PLUVIAL, DN 150 MM, FORNECIDO E INSTALADO EM RAMAL DE ENCAMINHAMENTO. AF_06/2022</v>
          </cell>
          <cell r="D3633" t="str">
            <v>M</v>
          </cell>
          <cell r="E3633">
            <v>97.45</v>
          </cell>
          <cell r="F3633" t="str">
            <v xml:space="preserve">SINAPI  </v>
          </cell>
        </row>
        <row r="3634">
          <cell r="B3634">
            <v>89358</v>
          </cell>
          <cell r="C3634" t="str">
            <v>JOELHO 90 GRAUS, PVC, SOLDÁVEL, DN 20MM, INSTALADO EM RAMAL OU SUB-RAMAL DE ÁGUA - FORNECIMENTO E INSTALAÇÃO. AF_06/2022</v>
          </cell>
          <cell r="D3634" t="str">
            <v>UN</v>
          </cell>
          <cell r="E3634">
            <v>7.05</v>
          </cell>
          <cell r="F3634" t="str">
            <v xml:space="preserve">SINAPI  </v>
          </cell>
        </row>
        <row r="3635">
          <cell r="B3635">
            <v>89359</v>
          </cell>
          <cell r="C3635" t="str">
            <v>JOELHO 45 GRAUS, PVC, SOLDÁVEL, DN 20MM, INSTALADO EM RAMAL OU SUB-RAMAL DE ÁGUA - FORNECIMENTO E INSTALAÇÃO. AF_06/2022</v>
          </cell>
          <cell r="D3635" t="str">
            <v>UN</v>
          </cell>
          <cell r="E3635">
            <v>7.52</v>
          </cell>
          <cell r="F3635" t="str">
            <v xml:space="preserve">SINAPI  </v>
          </cell>
        </row>
        <row r="3636">
          <cell r="B3636">
            <v>89360</v>
          </cell>
          <cell r="C3636" t="str">
            <v>CURVA 90 GRAUS, PVC, SOLDÁVEL, DN 20MM, INSTALADO EM RAMAL OU SUB-RAMAL DE ÁGUA - FORNECIMENTO E INSTALAÇÃO. AF_06/2022</v>
          </cell>
          <cell r="D3636" t="str">
            <v>UN</v>
          </cell>
          <cell r="E3636">
            <v>9.51</v>
          </cell>
          <cell r="F3636" t="str">
            <v xml:space="preserve">SINAPI  </v>
          </cell>
        </row>
        <row r="3637">
          <cell r="B3637">
            <v>89361</v>
          </cell>
          <cell r="C3637" t="str">
            <v>CURVA 45 GRAUS, PVC, SOLDÁVEL, DN 20MM, INSTALADO EM RAMAL OU SUB-RAMAL DE ÁGUA - FORNECIMENTO E INSTALAÇÃO. AF_06/2022</v>
          </cell>
          <cell r="D3637" t="str">
            <v>UN</v>
          </cell>
          <cell r="E3637">
            <v>8.74</v>
          </cell>
          <cell r="F3637" t="str">
            <v xml:space="preserve">SINAPI  </v>
          </cell>
        </row>
        <row r="3638">
          <cell r="B3638">
            <v>89362</v>
          </cell>
          <cell r="C3638" t="str">
            <v>JOELHO 90 GRAUS, PVC, SOLDÁVEL, DN 25MM, INSTALADO EM RAMAL OU SUB-RAMAL DE ÁGUA - FORNECIMENTO E INSTALAÇÃO. AF_06/2022</v>
          </cell>
          <cell r="D3638" t="str">
            <v>UN</v>
          </cell>
          <cell r="E3638">
            <v>8.4700000000000006</v>
          </cell>
          <cell r="F3638" t="str">
            <v xml:space="preserve">SINAPI  </v>
          </cell>
        </row>
        <row r="3639">
          <cell r="B3639">
            <v>89363</v>
          </cell>
          <cell r="C3639" t="str">
            <v>JOELHO 45 GRAUS, PVC, SOLDÁVEL, DN 25MM, INSTALADO EM RAMAL OU SUB-RAMAL DE ÁGUA - FORNECIMENTO E INSTALAÇÃO. AF_06/2022</v>
          </cell>
          <cell r="D3639" t="str">
            <v>UN</v>
          </cell>
          <cell r="E3639">
            <v>9.49</v>
          </cell>
          <cell r="F3639" t="str">
            <v xml:space="preserve">SINAPI  </v>
          </cell>
        </row>
        <row r="3640">
          <cell r="B3640">
            <v>89364</v>
          </cell>
          <cell r="C3640" t="str">
            <v>CURVA 90 GRAUS, PVC, SOLDÁVEL, DN 25MM, INSTALADO EM RAMAL OU SUB-RAMAL DE ÁGUA - FORNECIMENTO E INSTALAÇÃO. AF_06/2022</v>
          </cell>
          <cell r="D3640" t="str">
            <v>UN</v>
          </cell>
          <cell r="E3640">
            <v>11.6</v>
          </cell>
          <cell r="F3640" t="str">
            <v xml:space="preserve">SINAPI  </v>
          </cell>
        </row>
        <row r="3641">
          <cell r="B3641">
            <v>89365</v>
          </cell>
          <cell r="C3641" t="str">
            <v>CURVA 45 GRAUS, PVC, SOLDÁVEL, DN 25MM, INSTALADO EM RAMAL OU SUB-RAMAL DE ÁGUA - FORNECIMENTO E INSTALAÇÃO. AF_06/2022</v>
          </cell>
          <cell r="D3641" t="str">
            <v>UN</v>
          </cell>
          <cell r="E3641">
            <v>10.66</v>
          </cell>
          <cell r="F3641" t="str">
            <v xml:space="preserve">SINAPI  </v>
          </cell>
        </row>
        <row r="3642">
          <cell r="B3642">
            <v>89366</v>
          </cell>
          <cell r="C3642" t="str">
            <v>JOELHO 90 GRAUS COM BUCHA DE LATÃO, PVC, SOLDÁVEL, DN 25MM, X 3/4  INSTALADO EM RAMAL OU SUB-RAMAL DE ÁGUA - FORNECIMENTO E INSTALAÇÃO. AF_06/2022</v>
          </cell>
          <cell r="D3642" t="str">
            <v>UN</v>
          </cell>
          <cell r="E3642">
            <v>16.579999999999998</v>
          </cell>
          <cell r="F3642" t="str">
            <v xml:space="preserve">SINAPI  </v>
          </cell>
        </row>
        <row r="3643">
          <cell r="B3643">
            <v>89367</v>
          </cell>
          <cell r="C3643" t="str">
            <v>JOELHO 90 GRAUS, PVC, SOLDÁVEL, DN 32MM, INSTALADO EM RAMAL OU SUB-RAMAL DE ÁGUA - FORNECIMENTO E INSTALAÇÃO. AF_06/2022</v>
          </cell>
          <cell r="D3643" t="str">
            <v>UN</v>
          </cell>
          <cell r="E3643">
            <v>12.01</v>
          </cell>
          <cell r="F3643" t="str">
            <v xml:space="preserve">SINAPI  </v>
          </cell>
        </row>
        <row r="3644">
          <cell r="B3644">
            <v>89368</v>
          </cell>
          <cell r="C3644" t="str">
            <v>JOELHO 45 GRAUS, PVC, SOLDÁVEL, DN 32MM, INSTALADO EM RAMAL OU SUB-RAMAL DE ÁGUA - FORNECIMENTO E INSTALAÇÃO. AF_06/2022</v>
          </cell>
          <cell r="D3644" t="str">
            <v>UN</v>
          </cell>
          <cell r="E3644">
            <v>14.87</v>
          </cell>
          <cell r="F3644" t="str">
            <v xml:space="preserve">SINAPI  </v>
          </cell>
        </row>
        <row r="3645">
          <cell r="B3645">
            <v>89369</v>
          </cell>
          <cell r="C3645" t="str">
            <v>CURVA 90 GRAUS, PVC, SOLDÁVEL, DN 32MM, INSTALADO EM RAMAL OU SUB-RAMAL DE ÁGUA - FORNECIMENTO E INSTALAÇÃO. AF_06/2022</v>
          </cell>
          <cell r="D3645" t="str">
            <v>UN</v>
          </cell>
          <cell r="E3645">
            <v>18.41</v>
          </cell>
          <cell r="F3645" t="str">
            <v xml:space="preserve">SINAPI  </v>
          </cell>
        </row>
        <row r="3646">
          <cell r="B3646">
            <v>89370</v>
          </cell>
          <cell r="C3646" t="str">
            <v>CURVA 45 GRAUS, PVC, SOLDÁVEL, DN 32MM, INSTALADO EM RAMAL OU SUB-RAMAL DE ÁGUA - FORNECIMENTO E INSTALAÇÃO. AF_06/2022</v>
          </cell>
          <cell r="D3646" t="str">
            <v>UN</v>
          </cell>
          <cell r="E3646">
            <v>14.27</v>
          </cell>
          <cell r="F3646" t="str">
            <v xml:space="preserve">SINAPI  </v>
          </cell>
        </row>
        <row r="3647">
          <cell r="B3647">
            <v>89371</v>
          </cell>
          <cell r="C3647" t="str">
            <v>LUVA, PVC, SOLDÁVEL, DN 20MM, INSTALADO EM RAMAL OU SUB-RAMAL DE ÁGUA - FORNECIMENTO E INSTALAÇÃO. AF_06/2022</v>
          </cell>
          <cell r="D3647" t="str">
            <v>UN</v>
          </cell>
          <cell r="E3647">
            <v>5.31</v>
          </cell>
          <cell r="F3647" t="str">
            <v xml:space="preserve">SINAPI  </v>
          </cell>
        </row>
        <row r="3648">
          <cell r="B3648">
            <v>89372</v>
          </cell>
          <cell r="C3648" t="str">
            <v>LUVA DE CORRER, PVC, SOLDÁVEL, DN 20MM, INSTALADO EM RAMAL OU SUB-RAMAL DE ÁGUA - FORNECIMENTO E INSTALAÇÃO. AF_06/2022</v>
          </cell>
          <cell r="D3648" t="str">
            <v>UN</v>
          </cell>
          <cell r="E3648">
            <v>14.73</v>
          </cell>
          <cell r="F3648" t="str">
            <v xml:space="preserve">SINAPI  </v>
          </cell>
        </row>
        <row r="3649">
          <cell r="B3649">
            <v>89373</v>
          </cell>
          <cell r="C3649" t="str">
            <v>LUVA DE REDUÇÃO, PVC, SOLDÁVEL, DN 25MM X 20MM, INSTALADO EM RAMAL OU SUB-RAMAL DE ÁGUA - FORNECIMENTO E INSTALAÇÃO. AF_06/2022</v>
          </cell>
          <cell r="D3649" t="str">
            <v>UN</v>
          </cell>
          <cell r="E3649">
            <v>6.58</v>
          </cell>
          <cell r="F3649" t="str">
            <v xml:space="preserve">SINAPI  </v>
          </cell>
        </row>
        <row r="3650">
          <cell r="B3650">
            <v>89374</v>
          </cell>
          <cell r="C3650" t="str">
            <v>LUVA COM BUCHA DE LATÃO, PVC, SOLDÁVEL, DN 20MM X 1/2", INSTALADO EM RAMAL OU SUB-RAMAL DE ÁGUA - FORNECIMENTO E INSTALAÇÃO. AF_06/2022</v>
          </cell>
          <cell r="D3650" t="str">
            <v>UN</v>
          </cell>
          <cell r="E3650">
            <v>10.97</v>
          </cell>
          <cell r="F3650" t="str">
            <v xml:space="preserve">SINAPI  </v>
          </cell>
        </row>
        <row r="3651">
          <cell r="B3651">
            <v>89375</v>
          </cell>
          <cell r="C3651" t="str">
            <v>UNIÃO, PVC, SOLDÁVEL, DN 20MM, INSTALADO EM RAMAL OU SUB-RAMAL DE ÁGUA - FORNECIMENTO E INSTALAÇÃO. AF_06/2022</v>
          </cell>
          <cell r="D3651" t="str">
            <v>UN</v>
          </cell>
          <cell r="E3651">
            <v>14.36</v>
          </cell>
          <cell r="F3651" t="str">
            <v xml:space="preserve">SINAPI  </v>
          </cell>
        </row>
        <row r="3652">
          <cell r="B3652">
            <v>89376</v>
          </cell>
          <cell r="C3652" t="str">
            <v>ADAPTADOR CURTO COM BOLSA E ROSCA PARA REGISTRO, PVC, SOLDÁVEL, DN 20MM X 1/2 , INSTALADO EM RAMAL OU SUB-RAMAL DE ÁGUA - FORNECIMENTO E INSTALAÇÃO. AF_06/2022</v>
          </cell>
          <cell r="D3652" t="str">
            <v>UN</v>
          </cell>
          <cell r="E3652">
            <v>5.0999999999999996</v>
          </cell>
          <cell r="F3652" t="str">
            <v xml:space="preserve">SINAPI  </v>
          </cell>
        </row>
        <row r="3653">
          <cell r="B3653">
            <v>89377</v>
          </cell>
          <cell r="C3653" t="str">
            <v>CURVA DE TRANSPOSIÇÃO, PVC, SOLDÁVEL, DN 20MM, INSTALADO EM RAMAL OU SUB-RAMAL DE ÁGUA - FORNECIMENTO E INSTALAÇÃO. AF_06/2022</v>
          </cell>
          <cell r="D3653" t="str">
            <v>UN</v>
          </cell>
          <cell r="E3653">
            <v>9.9600000000000009</v>
          </cell>
          <cell r="F3653" t="str">
            <v xml:space="preserve">SINAPI  </v>
          </cell>
        </row>
        <row r="3654">
          <cell r="B3654">
            <v>89378</v>
          </cell>
          <cell r="C3654" t="str">
            <v>LUVA, PVC, SOLDÁVEL, DN 25MM, INSTALADO EM RAMAL OU SUB-RAMAL DE ÁGUA - FORNECIMENTO E INSTALAÇÃO. AF_06/2022</v>
          </cell>
          <cell r="D3654" t="str">
            <v>UN</v>
          </cell>
          <cell r="E3654">
            <v>6.35</v>
          </cell>
          <cell r="F3654" t="str">
            <v xml:space="preserve">SINAPI  </v>
          </cell>
        </row>
        <row r="3655">
          <cell r="B3655">
            <v>89379</v>
          </cell>
          <cell r="C3655" t="str">
            <v>LUVA DE CORRER, PVC, SOLDÁVEL, DN 25MM, INSTALADO EM RAMAL OU SUB-RAMAL DE ÁGUA - FORNECIMENTO E INSTALAÇÃO. AF_12/2014</v>
          </cell>
          <cell r="D3655" t="str">
            <v>UN</v>
          </cell>
          <cell r="E3655">
            <v>18.920000000000002</v>
          </cell>
          <cell r="F3655" t="str">
            <v xml:space="preserve">SINAPI  </v>
          </cell>
        </row>
        <row r="3656">
          <cell r="B3656">
            <v>89380</v>
          </cell>
          <cell r="C3656" t="str">
            <v>LUVA DE REDUÇÃO, PVC, SOLDÁVEL, DN 32MM X 25MM, INSTALADO EM RAMAL OU SUB-RAMAL DE ÁGUA - FORNECIMENTO E INSTALAÇÃO. AF_06/2022</v>
          </cell>
          <cell r="D3656" t="str">
            <v>UN</v>
          </cell>
          <cell r="E3656">
            <v>10.8</v>
          </cell>
          <cell r="F3656" t="str">
            <v xml:space="preserve">SINAPI  </v>
          </cell>
        </row>
        <row r="3657">
          <cell r="B3657">
            <v>89381</v>
          </cell>
          <cell r="C3657" t="str">
            <v>LUVA COM BUCHA DE LATÃO, PVC, SOLDÁVEL, DN 25MM X 3/4 , INSTALADO EM RAMAL OU SUB-RAMAL DE ÁGUA - FORNECIMENTO E INSTALAÇÃO. AF_06/2022</v>
          </cell>
          <cell r="D3657" t="str">
            <v>UN</v>
          </cell>
          <cell r="E3657">
            <v>13.86</v>
          </cell>
          <cell r="F3657" t="str">
            <v xml:space="preserve">SINAPI  </v>
          </cell>
        </row>
        <row r="3658">
          <cell r="B3658">
            <v>89382</v>
          </cell>
          <cell r="C3658" t="str">
            <v>UNIÃO, PVC, SOLDÁVEL, DN 25MM, INSTALADO EM RAMAL OU SUB-RAMAL DE ÁGUA - FORNECIMENTO E INSTALAÇÃO. AF_06/2022</v>
          </cell>
          <cell r="D3658" t="str">
            <v>UN</v>
          </cell>
          <cell r="E3658">
            <v>17.18</v>
          </cell>
          <cell r="F3658" t="str">
            <v xml:space="preserve">SINAPI  </v>
          </cell>
        </row>
        <row r="3659">
          <cell r="B3659">
            <v>89383</v>
          </cell>
          <cell r="C3659" t="str">
            <v>ADAPTADOR CURTO COM BOLSA E ROSCA PARA REGISTRO, PVC, SOLDÁVEL, DN 25MM X 3/4 , INSTALADO EM RAMAL OU SUB-RAMAL DE ÁGUA - FORNECIMENTO E INSTALAÇÃO. AF_06/2022</v>
          </cell>
          <cell r="D3659" t="str">
            <v>UN</v>
          </cell>
          <cell r="E3659">
            <v>6.04</v>
          </cell>
          <cell r="F3659" t="str">
            <v xml:space="preserve">SINAPI  </v>
          </cell>
        </row>
        <row r="3660">
          <cell r="B3660">
            <v>89384</v>
          </cell>
          <cell r="C3660" t="str">
            <v>CURVA DE TRANSPOSIÇÃO, PVC, SOLDÁVEL, DN 25MM, INSTALADO EM RAMAL OU SUB-RAMAL DE ÁGUA   FORNECIMENTO E INSTALAÇÃO. AF_06/2022</v>
          </cell>
          <cell r="D3660" t="str">
            <v>UN</v>
          </cell>
          <cell r="E3660">
            <v>14.51</v>
          </cell>
          <cell r="F3660" t="str">
            <v xml:space="preserve">SINAPI  </v>
          </cell>
        </row>
        <row r="3661">
          <cell r="B3661">
            <v>89385</v>
          </cell>
          <cell r="C3661" t="str">
            <v>LUVA SOLDÁVEL E COM ROSCA, PVC, SOLDÁVEL, DN 25MM X 3/4 , INSTALADO EM RAMAL OU SUB-RAMAL DE ÁGUA - FORNECIMENTO E INSTALAÇÃO. AF_06/2022</v>
          </cell>
          <cell r="D3661" t="str">
            <v>UN</v>
          </cell>
          <cell r="E3661">
            <v>7.04</v>
          </cell>
          <cell r="F3661" t="str">
            <v xml:space="preserve">SINAPI  </v>
          </cell>
        </row>
        <row r="3662">
          <cell r="B3662">
            <v>89386</v>
          </cell>
          <cell r="C3662" t="str">
            <v>LUVA, PVC, SOLDÁVEL, DN 32MM, INSTALADO EM RAMAL OU SUB-RAMAL DE ÁGUA - FORNECIMENTO E INSTALAÇÃO. AF_06/2022</v>
          </cell>
          <cell r="D3662" t="str">
            <v>UN</v>
          </cell>
          <cell r="E3662">
            <v>9.0500000000000007</v>
          </cell>
          <cell r="F3662" t="str">
            <v xml:space="preserve">SINAPI  </v>
          </cell>
        </row>
        <row r="3663">
          <cell r="B3663">
            <v>89387</v>
          </cell>
          <cell r="C3663" t="str">
            <v>LUVA DE CORRER, PVC, SOLDÁVEL, DN 32MM, INSTALADO EM RAMAL OU SUB-RAMAL DE ÁGUA   FORNECIMENTO E INSTALAÇÃO. AF_06/2022</v>
          </cell>
          <cell r="D3663" t="str">
            <v>UN</v>
          </cell>
          <cell r="E3663">
            <v>39.03</v>
          </cell>
          <cell r="F3663" t="str">
            <v xml:space="preserve">SINAPI  </v>
          </cell>
        </row>
        <row r="3664">
          <cell r="B3664">
            <v>89389</v>
          </cell>
          <cell r="C3664" t="str">
            <v>LUVA SOLDÁVEL E COM ROSCA, PVC, SOLDÁVEL, DN 32MM X 1 , INSTALADO EM RAMAL OU SUB-RAMAL DE ÁGUA - FORNECIMENTO E INSTALAÇÃO. AF_06/2022</v>
          </cell>
          <cell r="D3664" t="str">
            <v>UN</v>
          </cell>
          <cell r="E3664">
            <v>13.02</v>
          </cell>
          <cell r="F3664" t="str">
            <v xml:space="preserve">SINAPI  </v>
          </cell>
        </row>
        <row r="3665">
          <cell r="B3665">
            <v>89390</v>
          </cell>
          <cell r="C3665" t="str">
            <v>UNIÃO, PVC, SOLDÁVEL, DN 32MM, INSTALADO EM RAMAL OU SUB-RAMAL DE ÁGUA - FORNECIMENTO E INSTALAÇÃO. AF_06/2022</v>
          </cell>
          <cell r="D3665" t="str">
            <v>UN</v>
          </cell>
          <cell r="E3665">
            <v>25.96</v>
          </cell>
          <cell r="F3665" t="str">
            <v xml:space="preserve">SINAPI  </v>
          </cell>
        </row>
        <row r="3666">
          <cell r="B3666">
            <v>89391</v>
          </cell>
          <cell r="C3666" t="str">
            <v>ADAPTADOR CURTO COM BOLSA E ROSCA PARA REGISTRO, PVC, SOLDÁVEL, DN 32MM X 1 , INSTALADO EM RAMAL OU SUB-RAMAL DE ÁGUA - FORNECIMENTO E INSTALAÇÃO. AF_06/2022</v>
          </cell>
          <cell r="D3666" t="str">
            <v>UN</v>
          </cell>
          <cell r="E3666">
            <v>8.33</v>
          </cell>
          <cell r="F3666" t="str">
            <v xml:space="preserve">SINAPI  </v>
          </cell>
        </row>
        <row r="3667">
          <cell r="B3667">
            <v>89392</v>
          </cell>
          <cell r="C3667" t="str">
            <v>CURVA DE TRANSPOSIÇÃO, PVC, SOLDÁVEL, DN 32MM, INSTALADO EM RAMAL OU SUB-RAMAL DE ÁGUA   FORNECIMENTO E INSTALAÇÃO. AF_06/2022</v>
          </cell>
          <cell r="D3667" t="str">
            <v>UN</v>
          </cell>
          <cell r="E3667">
            <v>31.12</v>
          </cell>
          <cell r="F3667" t="str">
            <v xml:space="preserve">SINAPI  </v>
          </cell>
        </row>
        <row r="3668">
          <cell r="B3668">
            <v>89393</v>
          </cell>
          <cell r="C3668" t="str">
            <v>TE, PVC, SOLDÁVEL, DN 20MM, INSTALADO EM RAMAL OU SUB-RAMAL DE ÁGUA - FORNECIMENTO E INSTALAÇÃO. AF_06/2022</v>
          </cell>
          <cell r="D3668" t="str">
            <v>UN</v>
          </cell>
          <cell r="E3668">
            <v>9.84</v>
          </cell>
          <cell r="F3668" t="str">
            <v xml:space="preserve">SINAPI  </v>
          </cell>
        </row>
        <row r="3669">
          <cell r="B3669">
            <v>89394</v>
          </cell>
          <cell r="C3669" t="str">
            <v>TÊ COM BUCHA DE LATÃO NA BOLSA CENTRAL, PVC, SOLDÁVEL, DN 20MM X 1/2 , INSTALADO EM RAMAL OU SUB-RAMAL DE ÁGUA - FORNECIMENTO E INSTALAÇÃO. AF_06/2022</v>
          </cell>
          <cell r="D3669" t="str">
            <v>UN</v>
          </cell>
          <cell r="E3669">
            <v>21.01</v>
          </cell>
          <cell r="F3669" t="str">
            <v xml:space="preserve">SINAPI  </v>
          </cell>
        </row>
        <row r="3670">
          <cell r="B3670">
            <v>89395</v>
          </cell>
          <cell r="C3670" t="str">
            <v>TE, PVC, SOLDÁVEL, DN 25MM, INSTALADO EM RAMAL OU SUB-RAMAL DE ÁGUA - FORNECIMENTO E INSTALAÇÃO. AF_06/2022</v>
          </cell>
          <cell r="D3670" t="str">
            <v>UN</v>
          </cell>
          <cell r="E3670">
            <v>11.83</v>
          </cell>
          <cell r="F3670" t="str">
            <v xml:space="preserve">SINAPI  </v>
          </cell>
        </row>
        <row r="3671">
          <cell r="B3671">
            <v>89396</v>
          </cell>
          <cell r="C3671" t="str">
            <v>TÊ COM BUCHA DE LATÃO NA BOLSA CENTRAL, PVC, SOLDÁVEL, DN 25MM X 1/2 , INSTALADO EM RAMAL OU SUB-RAMAL DE ÁGUA - FORNECIMENTO E INSTALAÇÃO. AF_06/2022</v>
          </cell>
          <cell r="D3671" t="str">
            <v>UN</v>
          </cell>
          <cell r="E3671">
            <v>20.51</v>
          </cell>
          <cell r="F3671" t="str">
            <v xml:space="preserve">SINAPI  </v>
          </cell>
        </row>
        <row r="3672">
          <cell r="B3672">
            <v>89397</v>
          </cell>
          <cell r="C3672" t="str">
            <v>TÊ DE REDUÇÃO, PVC, SOLDÁVEL, DN 25MM X 20MM, INSTALADO EM RAMAL OU SUB-RAMAL DE ÁGUA - FORNECIMENTO E INSTALAÇÃO. AF_06/2022</v>
          </cell>
          <cell r="D3672" t="str">
            <v>UN</v>
          </cell>
          <cell r="E3672">
            <v>13.73</v>
          </cell>
          <cell r="F3672" t="str">
            <v xml:space="preserve">SINAPI  </v>
          </cell>
        </row>
        <row r="3673">
          <cell r="B3673">
            <v>89398</v>
          </cell>
          <cell r="C3673" t="str">
            <v>TE, PVC, SOLDÁVEL, DN 32MM, INSTALADO EM RAMAL OU SUB-RAMAL DE ÁGUA - FORNECIMENTO E INSTALAÇÃO. AF_06/2022</v>
          </cell>
          <cell r="D3673" t="str">
            <v>UN</v>
          </cell>
          <cell r="E3673">
            <v>17.850000000000001</v>
          </cell>
          <cell r="F3673" t="str">
            <v xml:space="preserve">SINAPI  </v>
          </cell>
        </row>
        <row r="3674">
          <cell r="B3674">
            <v>89399</v>
          </cell>
          <cell r="C3674" t="str">
            <v>TÊ COM BUCHA DE LATÃO NA BOLSA CENTRAL, PVC, SOLDÁVEL, DN 32MM X 3/4 , INSTALADO EM RAMAL OU SUB-RAMAL DE ÁGUA - FORNECIMENTO E INSTALAÇÃO. AF_06/2022</v>
          </cell>
          <cell r="D3674" t="str">
            <v>UN</v>
          </cell>
          <cell r="E3674">
            <v>32.659999999999997</v>
          </cell>
          <cell r="F3674" t="str">
            <v xml:space="preserve">SINAPI  </v>
          </cell>
        </row>
        <row r="3675">
          <cell r="B3675">
            <v>89400</v>
          </cell>
          <cell r="C3675" t="str">
            <v>TÊ DE REDUÇÃO, PVC, SOLDÁVEL, DN 32MM X 25MM, INSTALADO EM RAMAL OU SUB-RAMAL DE ÁGUA - FORNECIMENTO E INSTALAÇÃO. AF_06/2022</v>
          </cell>
          <cell r="D3675" t="str">
            <v>UN</v>
          </cell>
          <cell r="E3675">
            <v>19.43</v>
          </cell>
          <cell r="F3675" t="str">
            <v xml:space="preserve">SINAPI  </v>
          </cell>
        </row>
        <row r="3676">
          <cell r="B3676">
            <v>89404</v>
          </cell>
          <cell r="C3676" t="str">
            <v>JOELHO 90 GRAUS, PVC, SOLDÁVEL, DN 20MM, INSTALADO EM RAMAL DE DISTRIBUIÇÃO DE ÁGUA - FORNECIMENTO E INSTALAÇÃO. AF_06/2022</v>
          </cell>
          <cell r="D3676" t="str">
            <v>UN</v>
          </cell>
          <cell r="E3676">
            <v>6.44</v>
          </cell>
          <cell r="F3676" t="str">
            <v xml:space="preserve">SINAPI  </v>
          </cell>
        </row>
        <row r="3677">
          <cell r="B3677">
            <v>89405</v>
          </cell>
          <cell r="C3677" t="str">
            <v>JOELHO 45 GRAUS, PVC, SOLDÁVEL, DN 20MM, INSTALADO EM RAMAL DE DISTRIBUIÇÃO DE ÁGUA - FORNECIMENTO E INSTALAÇÃO. AF_06/2022</v>
          </cell>
          <cell r="D3677" t="str">
            <v>UN</v>
          </cell>
          <cell r="E3677">
            <v>6.91</v>
          </cell>
          <cell r="F3677" t="str">
            <v xml:space="preserve">SINAPI  </v>
          </cell>
        </row>
        <row r="3678">
          <cell r="B3678">
            <v>89406</v>
          </cell>
          <cell r="C3678" t="str">
            <v>CURVA 90 GRAUS, PVC, SOLDÁVEL, DN 20MM, INSTALADO EM RAMAL DE DISTRIBUIÇÃO DE ÁGUA - FORNECIMENTO E INSTALAÇÃO. AF_06/2022</v>
          </cell>
          <cell r="D3678" t="str">
            <v>UN</v>
          </cell>
          <cell r="E3678">
            <v>8.9</v>
          </cell>
          <cell r="F3678" t="str">
            <v xml:space="preserve">SINAPI  </v>
          </cell>
        </row>
        <row r="3679">
          <cell r="B3679">
            <v>89407</v>
          </cell>
          <cell r="C3679" t="str">
            <v>CURVA 45 GRAUS, PVC, SOLDÁVEL, DN 20MM, INSTALADO EM RAMAL DE DISTRIBUIÇÃO DE ÁGUA - FORNECIMENTO E INSTALAÇÃO. AF_06/2022</v>
          </cell>
          <cell r="D3679" t="str">
            <v>UN</v>
          </cell>
          <cell r="E3679">
            <v>8.1300000000000008</v>
          </cell>
          <cell r="F3679" t="str">
            <v xml:space="preserve">SINAPI  </v>
          </cell>
        </row>
        <row r="3680">
          <cell r="B3680">
            <v>89408</v>
          </cell>
          <cell r="C3680" t="str">
            <v>JOELHO 90 GRAUS, PVC, SOLDÁVEL, DN 25MM, INSTALADO EM RAMAL DE DISTRIBUIÇÃO DE ÁGUA - FORNECIMENTO E INSTALAÇÃO. AF_06/2022</v>
          </cell>
          <cell r="D3680" t="str">
            <v>UN</v>
          </cell>
          <cell r="E3680">
            <v>7.77</v>
          </cell>
          <cell r="F3680" t="str">
            <v xml:space="preserve">SINAPI  </v>
          </cell>
        </row>
        <row r="3681">
          <cell r="B3681">
            <v>89409</v>
          </cell>
          <cell r="C3681" t="str">
            <v>JOELHO 45 GRAUS, PVC, SOLDÁVEL, DN 25MM, INSTALADO EM RAMAL DE DISTRIBUIÇÃO DE ÁGUA - FORNECIMENTO E INSTALAÇÃO. AF_06/2022</v>
          </cell>
          <cell r="D3681" t="str">
            <v>UN</v>
          </cell>
          <cell r="E3681">
            <v>8.7899999999999991</v>
          </cell>
          <cell r="F3681" t="str">
            <v xml:space="preserve">SINAPI  </v>
          </cell>
        </row>
        <row r="3682">
          <cell r="B3682">
            <v>89410</v>
          </cell>
          <cell r="C3682" t="str">
            <v>CURVA 90 GRAUS, PVC, SOLDÁVEL, DN 25MM, INSTALADO EM RAMAL DE DISTRIBUIÇÃO DE ÁGUA - FORNECIMENTO E INSTALAÇÃO. AF_06/2022</v>
          </cell>
          <cell r="D3682" t="str">
            <v>UN</v>
          </cell>
          <cell r="E3682">
            <v>10.9</v>
          </cell>
          <cell r="F3682" t="str">
            <v xml:space="preserve">SINAPI  </v>
          </cell>
        </row>
        <row r="3683">
          <cell r="B3683">
            <v>89411</v>
          </cell>
          <cell r="C3683" t="str">
            <v>CURVA 45 GRAUS, PVC, SOLDÁVEL, DN 25MM, INSTALADO EM RAMAL DE DISTRIBUIÇÃO DE ÁGUA - FORNECIMENTO E INSTALAÇÃO. AF_06/2022</v>
          </cell>
          <cell r="D3683" t="str">
            <v>UN</v>
          </cell>
          <cell r="E3683">
            <v>9.9600000000000009</v>
          </cell>
          <cell r="F3683" t="str">
            <v xml:space="preserve">SINAPI  </v>
          </cell>
        </row>
        <row r="3684">
          <cell r="B3684">
            <v>89412</v>
          </cell>
          <cell r="C3684" t="str">
            <v>JOELHO 90 GRAUS, PVC, SOLDÁVEL, DN 25MM, X 3/4  INSTALADO EM RAMAL DE DISTRIBUIÇÃO DE ÁGUA - FORNECIMENTO E INSTALAÇÃO. AF_06/2022</v>
          </cell>
          <cell r="D3684" t="str">
            <v>UN</v>
          </cell>
          <cell r="E3684">
            <v>10.7</v>
          </cell>
          <cell r="F3684" t="str">
            <v xml:space="preserve">SINAPI  </v>
          </cell>
        </row>
        <row r="3685">
          <cell r="B3685">
            <v>89413</v>
          </cell>
          <cell r="C3685" t="str">
            <v>JOELHO 90 GRAUS, PVC, SOLDÁVEL, DN 32MM, INSTALADO EM RAMAL DE DISTRIBUIÇÃO DE ÁGUA - FORNECIMENTO E INSTALAÇÃO. AF_06/2022</v>
          </cell>
          <cell r="D3685" t="str">
            <v>UN</v>
          </cell>
          <cell r="E3685">
            <v>11.17</v>
          </cell>
          <cell r="F3685" t="str">
            <v xml:space="preserve">SINAPI  </v>
          </cell>
        </row>
        <row r="3686">
          <cell r="B3686">
            <v>89414</v>
          </cell>
          <cell r="C3686" t="str">
            <v>JOELHO 45 GRAUS, PVC, SOLDÁVEL, DN 32MM, INSTALADO EM RAMAL DE DISTRIBUIÇÃO DE ÁGUA - FORNECIMENTO E INSTALAÇÃO. AF_06/2022</v>
          </cell>
          <cell r="D3686" t="str">
            <v>UN</v>
          </cell>
          <cell r="E3686">
            <v>14.03</v>
          </cell>
          <cell r="F3686" t="str">
            <v xml:space="preserve">SINAPI  </v>
          </cell>
        </row>
        <row r="3687">
          <cell r="B3687">
            <v>89415</v>
          </cell>
          <cell r="C3687" t="str">
            <v>CURVA 90 GRAUS, PVC, SOLDÁVEL, DN 32MM, INSTALADO EM RAMAL DE DISTRIBUIÇÃO DE ÁGUA - FORNECIMENTO E INSTALAÇÃO. AF_06/2022</v>
          </cell>
          <cell r="D3687" t="str">
            <v>UN</v>
          </cell>
          <cell r="E3687">
            <v>17.57</v>
          </cell>
          <cell r="F3687" t="str">
            <v xml:space="preserve">SINAPI  </v>
          </cell>
        </row>
        <row r="3688">
          <cell r="B3688">
            <v>89416</v>
          </cell>
          <cell r="C3688" t="str">
            <v>CURVA 45 GRAUS, PVC, SOLDÁVEL, DN 32MM, INSTALADO EM RAMAL DE DISTRIBUIÇÃO DE ÁGUA - FORNECIMENTO E INSTALAÇÃO. AF_06/2022</v>
          </cell>
          <cell r="D3688" t="str">
            <v>UN</v>
          </cell>
          <cell r="E3688">
            <v>13.43</v>
          </cell>
          <cell r="F3688" t="str">
            <v xml:space="preserve">SINAPI  </v>
          </cell>
        </row>
        <row r="3689">
          <cell r="B3689">
            <v>89417</v>
          </cell>
          <cell r="C3689" t="str">
            <v>LUVA, PVC, SOLDÁVEL, DN 20MM, INSTALADO EM RAMAL DE DISTRIBUIÇÃO DE ÁGUA - FORNECIMENTO E INSTALAÇÃO. AF_06/2022</v>
          </cell>
          <cell r="D3689" t="str">
            <v>UN</v>
          </cell>
          <cell r="E3689">
            <v>4.9000000000000004</v>
          </cell>
          <cell r="F3689" t="str">
            <v xml:space="preserve">SINAPI  </v>
          </cell>
        </row>
        <row r="3690">
          <cell r="B3690">
            <v>89418</v>
          </cell>
          <cell r="C3690" t="str">
            <v>LUVA DE CORRER, PVC, SOLDÁVEL, DN 20MM, INSTALADO EM RAMAL DE DISTRIBUIÇÃO DE ÁGUA - FORNECIMENTO E INSTALAÇÃO. AF_06/2022</v>
          </cell>
          <cell r="D3690" t="str">
            <v>UN</v>
          </cell>
          <cell r="E3690">
            <v>14.32</v>
          </cell>
          <cell r="F3690" t="str">
            <v xml:space="preserve">SINAPI  </v>
          </cell>
        </row>
        <row r="3691">
          <cell r="B3691">
            <v>89419</v>
          </cell>
          <cell r="C3691" t="str">
            <v>LUVA DE REDUÇÃO, PVC, SOLDÁVEL, DN 25MM X 20MM, INSTALADO EM RAMAL DE DISTRIBUIÇÃO DE ÁGUA - FORNECIMENTO E INSTALAÇÃO. AF_06/2022</v>
          </cell>
          <cell r="D3691" t="str">
            <v>UN</v>
          </cell>
          <cell r="E3691">
            <v>6.14</v>
          </cell>
          <cell r="F3691" t="str">
            <v xml:space="preserve">SINAPI  </v>
          </cell>
        </row>
        <row r="3692">
          <cell r="B3692">
            <v>89421</v>
          </cell>
          <cell r="C3692" t="str">
            <v>UNIÃO, PVC, SOLDÁVEL, DN 20MM, INSTALADO EM RAMAL DE DISTRIBUIÇÃO DE ÁGUA - FORNECIMENTO E INSTALAÇÃO. AF_06/2022</v>
          </cell>
          <cell r="D3692" t="str">
            <v>UN</v>
          </cell>
          <cell r="E3692">
            <v>13.95</v>
          </cell>
          <cell r="F3692" t="str">
            <v xml:space="preserve">SINAPI  </v>
          </cell>
        </row>
        <row r="3693">
          <cell r="B3693">
            <v>89423</v>
          </cell>
          <cell r="C3693" t="str">
            <v>CURVA DE TRANSPOSIÇÃO, PVC, SOLDÁVEL, DN 20MM, INSTALADO EM RAMAL DE DISTRIBUIÇÃO DE ÁGUA   FORNECIMENTO E INSTALAÇÃO. AF_06/2022</v>
          </cell>
          <cell r="D3693" t="str">
            <v>UN</v>
          </cell>
          <cell r="E3693">
            <v>9.5500000000000007</v>
          </cell>
          <cell r="F3693" t="str">
            <v xml:space="preserve">SINAPI  </v>
          </cell>
        </row>
        <row r="3694">
          <cell r="B3694">
            <v>89424</v>
          </cell>
          <cell r="C3694" t="str">
            <v>LUVA, PVC, SOLDÁVEL, DN 25MM, INSTALADO EM RAMAL DE DISTRIBUIÇÃO DE ÁGUA - FORNECIMENTO E INSTALAÇÃO. AF_06/2022</v>
          </cell>
          <cell r="D3694" t="str">
            <v>UN</v>
          </cell>
          <cell r="E3694">
            <v>5.88</v>
          </cell>
          <cell r="F3694" t="str">
            <v xml:space="preserve">SINAPI  </v>
          </cell>
        </row>
        <row r="3695">
          <cell r="B3695">
            <v>89425</v>
          </cell>
          <cell r="C3695" t="str">
            <v>LUVA DE CORRER, PVC, SOLDÁVEL, DN 25MM, INSTALADO EM RAMAL DE DISTRIBUIÇÃO DE ÁGUA - FORNECIMENTO E INSTALAÇÃO. AF_06/2022</v>
          </cell>
          <cell r="D3695" t="str">
            <v>UN</v>
          </cell>
          <cell r="E3695">
            <v>18.45</v>
          </cell>
          <cell r="F3695" t="str">
            <v xml:space="preserve">SINAPI  </v>
          </cell>
        </row>
        <row r="3696">
          <cell r="B3696">
            <v>89426</v>
          </cell>
          <cell r="C3696" t="str">
            <v>LUVA DE REDUÇÃO, PVC, SOLDÁVEL, DN 32MM X 25MM, INSTALADO EM RAMAL DE DISTRIBUIÇÃO DE ÁGUA - FORNECIMENTO E INSTALAÇÃO. AF_06/2022</v>
          </cell>
          <cell r="D3696" t="str">
            <v>UN</v>
          </cell>
          <cell r="E3696">
            <v>10.27</v>
          </cell>
          <cell r="F3696" t="str">
            <v xml:space="preserve">SINAPI  </v>
          </cell>
        </row>
        <row r="3697">
          <cell r="B3697">
            <v>89427</v>
          </cell>
          <cell r="C3697" t="str">
            <v>LUVA COM BUCHA DE LATÃO, PVC, SOLDÁVEL, DN 25MM X 3/4 , INSTALADO EM RAMAL DE DISTRIBUIÇÃO DE ÁGUA - FORNECIMENTO E INSTALAÇÃO. AF_06/2022</v>
          </cell>
          <cell r="D3697" t="str">
            <v>UN</v>
          </cell>
          <cell r="E3697">
            <v>13.42</v>
          </cell>
          <cell r="F3697" t="str">
            <v xml:space="preserve">SINAPI  </v>
          </cell>
        </row>
        <row r="3698">
          <cell r="B3698">
            <v>89428</v>
          </cell>
          <cell r="C3698" t="str">
            <v>UNIÃO, PVC, SOLDÁVEL, DN 25MM, INSTALADO EM RAMAL DE DISTRIBUIÇÃO DE ÁGUA - FORNECIMENTO E INSTALAÇÃO. AF_06/2022</v>
          </cell>
          <cell r="D3698" t="str">
            <v>UN</v>
          </cell>
          <cell r="E3698">
            <v>16.71</v>
          </cell>
          <cell r="F3698" t="str">
            <v xml:space="preserve">SINAPI  </v>
          </cell>
        </row>
        <row r="3699">
          <cell r="B3699">
            <v>89429</v>
          </cell>
          <cell r="C3699" t="str">
            <v>ADAPTADOR CURTO COM BOLSA E ROSCA PARA REGISTRO, PVC, SOLDÁVEL, DN 25MM X 3/4 , INSTALADO EM RAMAL DE DISTRIBUIÇÃO DE ÁGUA - FORNECIMENTO E INSTALAÇÃO. AF_06/2022</v>
          </cell>
          <cell r="D3699" t="str">
            <v>UN</v>
          </cell>
          <cell r="E3699">
            <v>5.6</v>
          </cell>
          <cell r="F3699" t="str">
            <v xml:space="preserve">SINAPI  </v>
          </cell>
        </row>
        <row r="3700">
          <cell r="B3700">
            <v>89430</v>
          </cell>
          <cell r="C3700" t="str">
            <v>CURVA DE TRANSPOSIÇÃO, PVC, SOLDÁVEL, DN 25MM, INSTALADO EM RAMAL DE DISTRIBUIÇÃO DE ÁGUA   FORNECIMENTO E INSTALAÇÃO. AF_06/2022</v>
          </cell>
          <cell r="D3700" t="str">
            <v>UN</v>
          </cell>
          <cell r="E3700">
            <v>14.04</v>
          </cell>
          <cell r="F3700" t="str">
            <v xml:space="preserve">SINAPI  </v>
          </cell>
        </row>
        <row r="3701">
          <cell r="B3701">
            <v>89431</v>
          </cell>
          <cell r="C3701" t="str">
            <v>LUVA, PVC, SOLDÁVEL, DN 32MM, INSTALADO EM RAMAL DE DISTRIBUIÇÃO DE ÁGUA - FORNECIMENTO E INSTALAÇÃO. AF_06/2022</v>
          </cell>
          <cell r="D3701" t="str">
            <v>UN</v>
          </cell>
          <cell r="E3701">
            <v>8.49</v>
          </cell>
          <cell r="F3701" t="str">
            <v xml:space="preserve">SINAPI  </v>
          </cell>
        </row>
        <row r="3702">
          <cell r="B3702">
            <v>89432</v>
          </cell>
          <cell r="C3702" t="str">
            <v>LUVA DE CORRER, PVC, SOLDÁVEL, DN 32MM, INSTALADO EM RAMAL DE DISTRIBUIÇÃO DE ÁGUA   FORNECIMENTO E INSTALAÇÃO. AF_06/2022</v>
          </cell>
          <cell r="D3702" t="str">
            <v>UN</v>
          </cell>
          <cell r="E3702">
            <v>38.47</v>
          </cell>
          <cell r="F3702" t="str">
            <v xml:space="preserve">SINAPI  </v>
          </cell>
        </row>
        <row r="3703">
          <cell r="B3703">
            <v>89433</v>
          </cell>
          <cell r="C3703" t="str">
            <v>LUVA DE REDUÇÃO, PVC, SOLDÁVEL, DN 40MM X 32MM, INSTALADO EM RAMAL DE DISTRIBUIÇÃO DE ÁGUA - FORNECIMENTO E INSTALAÇÃO. AF_06/2022</v>
          </cell>
          <cell r="D3703" t="str">
            <v>UN</v>
          </cell>
          <cell r="E3703">
            <v>12.48</v>
          </cell>
          <cell r="F3703" t="str">
            <v xml:space="preserve">SINAPI  </v>
          </cell>
        </row>
        <row r="3704">
          <cell r="B3704">
            <v>89434</v>
          </cell>
          <cell r="C3704" t="str">
            <v>LUVA SOLDÁVEL E COM ROSCA, PVC, SOLDÁVEL, DN 32MM X 1 , INSTALADO EM RAMAL DE DISTRIBUIÇÃO DE ÁGUA - FORNECIMENTO E INSTALAÇÃO. AF_06/2022</v>
          </cell>
          <cell r="D3704" t="str">
            <v>UN</v>
          </cell>
          <cell r="E3704">
            <v>12.49</v>
          </cell>
          <cell r="F3704" t="str">
            <v xml:space="preserve">SINAPI  </v>
          </cell>
        </row>
        <row r="3705">
          <cell r="B3705">
            <v>89435</v>
          </cell>
          <cell r="C3705" t="str">
            <v>UNIÃO, PVC, SOLDÁVEL, DN 32MM, INSTALADO EM RAMAL DE DISTRIBUIÇÃO DE ÁGUA - FORNECIMENTO E INSTALAÇÃO. AF_06/2022</v>
          </cell>
          <cell r="D3705" t="str">
            <v>UN</v>
          </cell>
          <cell r="E3705">
            <v>25.4</v>
          </cell>
          <cell r="F3705" t="str">
            <v xml:space="preserve">SINAPI  </v>
          </cell>
        </row>
        <row r="3706">
          <cell r="B3706">
            <v>89436</v>
          </cell>
          <cell r="C3706" t="str">
            <v>ADAPTADOR CURTO COM BOLSA E ROSCA PARA REGISTRO, PVC, SOLDÁVEL, DN 32MM X 1 , INSTALADO EM RAMAL DE DISTRIBUIÇÃO DE ÁGUA - FORNECIMENTO E INSTALAÇÃO. AF_06/2022</v>
          </cell>
          <cell r="D3706" t="str">
            <v>UN</v>
          </cell>
          <cell r="E3706">
            <v>7.8</v>
          </cell>
          <cell r="F3706" t="str">
            <v xml:space="preserve">SINAPI  </v>
          </cell>
        </row>
        <row r="3707">
          <cell r="B3707">
            <v>89437</v>
          </cell>
          <cell r="C3707" t="str">
            <v>CURVA DE TRANSPOSIÇÃO, PVC, SOLDÁVEL, DN 32MM, INSTALADO EM RAMAL DE DISTRIBUIÇÃO DE ÁGUA   FORNECIMENTO E INSTALAÇÃO. AF_06/2022</v>
          </cell>
          <cell r="D3707" t="str">
            <v>UN</v>
          </cell>
          <cell r="E3707">
            <v>30.56</v>
          </cell>
          <cell r="F3707" t="str">
            <v xml:space="preserve">SINAPI  </v>
          </cell>
        </row>
        <row r="3708">
          <cell r="B3708">
            <v>89438</v>
          </cell>
          <cell r="C3708" t="str">
            <v>TE, PVC, SOLDÁVEL, DN 20MM, INSTALADO EM RAMAL DE DISTRIBUIÇÃO DE ÁGUA - FORNECIMENTO E INSTALAÇÃO. AF_06/2022</v>
          </cell>
          <cell r="D3708" t="str">
            <v>UN</v>
          </cell>
          <cell r="E3708">
            <v>9.0299999999999994</v>
          </cell>
          <cell r="F3708" t="str">
            <v xml:space="preserve">SINAPI  </v>
          </cell>
        </row>
        <row r="3709">
          <cell r="B3709">
            <v>89439</v>
          </cell>
          <cell r="C3709" t="str">
            <v>TÊ SOLDÁVEL E COM ROSCA NA BOLSA CENTRAL, PVC, SOLDÁVEL, DN 20MM X 1/2 , INSTALADO EM RAMAL DE DISTRIBUIÇÃO DE ÁGUA - FORNECIMENTO E INSTALAÇÃO. AF_06/2022</v>
          </cell>
          <cell r="D3709" t="str">
            <v>UN</v>
          </cell>
          <cell r="E3709">
            <v>11.73</v>
          </cell>
          <cell r="F3709" t="str">
            <v xml:space="preserve">SINAPI  </v>
          </cell>
        </row>
        <row r="3710">
          <cell r="B3710">
            <v>89440</v>
          </cell>
          <cell r="C3710" t="str">
            <v>TE, PVC, SOLDÁVEL, DN 25MM, INSTALADO EM RAMAL DE DISTRIBUIÇÃO DE ÁGUA - FORNECIMENTO E INSTALAÇÃO. AF_06/2022</v>
          </cell>
          <cell r="D3710" t="str">
            <v>UN</v>
          </cell>
          <cell r="E3710">
            <v>10.89</v>
          </cell>
          <cell r="F3710" t="str">
            <v xml:space="preserve">SINAPI  </v>
          </cell>
        </row>
        <row r="3711">
          <cell r="B3711">
            <v>89442</v>
          </cell>
          <cell r="C3711" t="str">
            <v>TÊ DE REDUÇÃO, PVC, SOLDÁVEL, DN 25MM X 20MM, INSTALADO EM RAMAL DE DISTRIBUIÇÃO DE ÁGUA - FORNECIMENTO E INSTALAÇÃO. AF_06/2022</v>
          </cell>
          <cell r="D3711" t="str">
            <v>UN</v>
          </cell>
          <cell r="E3711">
            <v>12.86</v>
          </cell>
          <cell r="F3711" t="str">
            <v xml:space="preserve">SINAPI  </v>
          </cell>
        </row>
        <row r="3712">
          <cell r="B3712">
            <v>89443</v>
          </cell>
          <cell r="C3712" t="str">
            <v>TE, PVC, SOLDÁVEL, DN 32MM, INSTALADO EM RAMAL DE DISTRIBUIÇÃO DE ÁGUA - FORNECIMENTO E INSTALAÇÃO. AF_06/2022</v>
          </cell>
          <cell r="D3712" t="str">
            <v>UN</v>
          </cell>
          <cell r="E3712">
            <v>16.73</v>
          </cell>
          <cell r="F3712" t="str">
            <v xml:space="preserve">SINAPI  </v>
          </cell>
        </row>
        <row r="3713">
          <cell r="B3713">
            <v>89444</v>
          </cell>
          <cell r="C3713" t="str">
            <v>TÊ COM BUCHA DE LATÃO NA BOLSA CENTRAL, PVC, SOLDÁVEL, DN 32MM X 3/4 , INSTALADO EM RAMAL DE DISTRIBUIÇÃO DE ÁGUA - FORNECIMENTO E INSTALAÇÃO. AF_06/2022</v>
          </cell>
          <cell r="D3713" t="str">
            <v>UN</v>
          </cell>
          <cell r="E3713">
            <v>32.11</v>
          </cell>
          <cell r="F3713" t="str">
            <v xml:space="preserve">SINAPI  </v>
          </cell>
        </row>
        <row r="3714">
          <cell r="B3714">
            <v>89445</v>
          </cell>
          <cell r="C3714" t="str">
            <v>TÊ DE REDUÇÃO, PVC, SOLDÁVEL, DN 32MM X 25MM, INSTALADO EM RAMAL DE DISTRIBUIÇÃO DE ÁGUA - FORNECIMENTO E INSTALAÇÃO. AF_06/2022</v>
          </cell>
          <cell r="D3714" t="str">
            <v>UN</v>
          </cell>
          <cell r="E3714">
            <v>18.399999999999999</v>
          </cell>
          <cell r="F3714" t="str">
            <v xml:space="preserve">SINAPI  </v>
          </cell>
        </row>
        <row r="3715">
          <cell r="B3715">
            <v>89481</v>
          </cell>
          <cell r="C3715" t="str">
            <v>JOELHO 90 GRAUS, PVC, SOLDÁVEL, DN 25MM, INSTALADO EM PRUMADA DE ÁGUA - FORNECIMENTO E INSTALAÇÃO. AF_06/2022</v>
          </cell>
          <cell r="D3715" t="str">
            <v>UN</v>
          </cell>
          <cell r="E3715">
            <v>4.9000000000000004</v>
          </cell>
          <cell r="F3715" t="str">
            <v xml:space="preserve">SINAPI  </v>
          </cell>
        </row>
        <row r="3716">
          <cell r="B3716">
            <v>89485</v>
          </cell>
          <cell r="C3716" t="str">
            <v>JOELHO 45 GRAUS, PVC, SOLDÁVEL, DN 25MM, INSTALADO EM PRUMADA DE ÁGUA - FORNECIMENTO E INSTALAÇÃO. AF_06/2022</v>
          </cell>
          <cell r="D3716" t="str">
            <v>UN</v>
          </cell>
          <cell r="E3716">
            <v>5.92</v>
          </cell>
          <cell r="F3716" t="str">
            <v xml:space="preserve">SINAPI  </v>
          </cell>
        </row>
        <row r="3717">
          <cell r="B3717">
            <v>89489</v>
          </cell>
          <cell r="C3717" t="str">
            <v>CURVA 90 GRAUS, PVC, SOLDÁVEL, DN 25MM, INSTALADO EM PRUMADA DE ÁGUA - FORNECIMENTO E INSTALAÇÃO. AF_06/2022</v>
          </cell>
          <cell r="D3717" t="str">
            <v>UN</v>
          </cell>
          <cell r="E3717">
            <v>8.0299999999999994</v>
          </cell>
          <cell r="F3717" t="str">
            <v xml:space="preserve">SINAPI  </v>
          </cell>
        </row>
        <row r="3718">
          <cell r="B3718">
            <v>89490</v>
          </cell>
          <cell r="C3718" t="str">
            <v>CURVA 45 GRAUS, PVC, SOLDÁVEL, DN 25MM, INSTALADO EM PRUMADA DE ÁGUA - FORNECIMENTO E INSTALAÇÃO. AF_06/2022</v>
          </cell>
          <cell r="D3718" t="str">
            <v>UN</v>
          </cell>
          <cell r="E3718">
            <v>7.09</v>
          </cell>
          <cell r="F3718" t="str">
            <v xml:space="preserve">SINAPI  </v>
          </cell>
        </row>
        <row r="3719">
          <cell r="B3719">
            <v>89492</v>
          </cell>
          <cell r="C3719" t="str">
            <v>JOELHO 90 GRAUS, PVC, SOLDÁVEL, DN 32MM, INSTALADO EM PRUMADA DE ÁGUA - FORNECIMENTO E INSTALAÇÃO. AF_06/2022</v>
          </cell>
          <cell r="D3719" t="str">
            <v>UN</v>
          </cell>
          <cell r="E3719">
            <v>7.82</v>
          </cell>
          <cell r="F3719" t="str">
            <v xml:space="preserve">SINAPI  </v>
          </cell>
        </row>
        <row r="3720">
          <cell r="B3720">
            <v>89493</v>
          </cell>
          <cell r="C3720" t="str">
            <v>JOELHO 45 GRAUS, PVC, SOLDÁVEL, DN 32MM, INSTALADO EM PRUMADA DE ÁGUA - FORNECIMENTO E INSTALAÇÃO. AF_06/2022</v>
          </cell>
          <cell r="D3720" t="str">
            <v>UN</v>
          </cell>
          <cell r="E3720">
            <v>10.68</v>
          </cell>
          <cell r="F3720" t="str">
            <v xml:space="preserve">SINAPI  </v>
          </cell>
        </row>
        <row r="3721">
          <cell r="B3721">
            <v>89494</v>
          </cell>
          <cell r="C3721" t="str">
            <v>CURVA 90 GRAUS, PVC, SOLDÁVEL, DN 32MM, INSTALADO EM PRUMADA DE ÁGUA - FORNECIMENTO E INSTALAÇÃO. AF_06/2022</v>
          </cell>
          <cell r="D3721" t="str">
            <v>UN</v>
          </cell>
          <cell r="E3721">
            <v>14.22</v>
          </cell>
          <cell r="F3721" t="str">
            <v xml:space="preserve">SINAPI  </v>
          </cell>
        </row>
        <row r="3722">
          <cell r="B3722">
            <v>89496</v>
          </cell>
          <cell r="C3722" t="str">
            <v>CURVA 45 GRAUS, PVC, SOLDÁVEL, DN 32MM, INSTALADO EM PRUMADA DE ÁGUA - FORNECIMENTO E INSTALAÇÃO. AF_06/2022</v>
          </cell>
          <cell r="D3722" t="str">
            <v>UN</v>
          </cell>
          <cell r="E3722">
            <v>10.08</v>
          </cell>
          <cell r="F3722" t="str">
            <v xml:space="preserve">SINAPI  </v>
          </cell>
        </row>
        <row r="3723">
          <cell r="B3723">
            <v>89497</v>
          </cell>
          <cell r="C3723" t="str">
            <v>JOELHO 90 GRAUS, PVC, SOLDÁVEL, DN 40MM, INSTALADO EM PRUMADA DE ÁGUA - FORNECIMENTO E INSTALAÇÃO. AF_06/2022</v>
          </cell>
          <cell r="D3723" t="str">
            <v>UN</v>
          </cell>
          <cell r="E3723">
            <v>12.94</v>
          </cell>
          <cell r="F3723" t="str">
            <v xml:space="preserve">SINAPI  </v>
          </cell>
        </row>
        <row r="3724">
          <cell r="B3724">
            <v>89498</v>
          </cell>
          <cell r="C3724" t="str">
            <v>JOELHO 45 GRAUS, PVC, SOLDÁVEL, DN 40MM, INSTALADO EM PRUMADA DE ÁGUA - FORNECIMENTO E INSTALAÇÃO. AF_06/2022</v>
          </cell>
          <cell r="D3724" t="str">
            <v>UN</v>
          </cell>
          <cell r="E3724">
            <v>14.25</v>
          </cell>
          <cell r="F3724" t="str">
            <v xml:space="preserve">SINAPI  </v>
          </cell>
        </row>
        <row r="3725">
          <cell r="B3725">
            <v>89499</v>
          </cell>
          <cell r="C3725" t="str">
            <v>CURVA 90 GRAUS, PVC, SOLDÁVEL, DN 40MM, INSTALADO EM PRUMADA DE ÁGUA - FORNECIMENTO E INSTALAÇÃO. AF_06/2022</v>
          </cell>
          <cell r="D3725" t="str">
            <v>UN</v>
          </cell>
          <cell r="E3725">
            <v>22.57</v>
          </cell>
          <cell r="F3725" t="str">
            <v xml:space="preserve">SINAPI  </v>
          </cell>
        </row>
        <row r="3726">
          <cell r="B3726">
            <v>89500</v>
          </cell>
          <cell r="C3726" t="str">
            <v>CURVA 45 GRAUS, PVC, SOLDÁVEL, DN 40MM, INSTALADO EM PRUMADA DE ÁGUA - FORNECIMENTO E INSTALAÇÃO. AF_06/2022</v>
          </cell>
          <cell r="D3726" t="str">
            <v>UN</v>
          </cell>
          <cell r="E3726">
            <v>14.5</v>
          </cell>
          <cell r="F3726" t="str">
            <v xml:space="preserve">SINAPI  </v>
          </cell>
        </row>
        <row r="3727">
          <cell r="B3727">
            <v>89501</v>
          </cell>
          <cell r="C3727" t="str">
            <v>JOELHO 90 GRAUS, PVC, SOLDÁVEL, DN 50MM, INSTALADO EM PRUMADA DE ÁGUA - FORNECIMENTO E INSTALAÇÃO. AF_06/2022</v>
          </cell>
          <cell r="D3727" t="str">
            <v>UN</v>
          </cell>
          <cell r="E3727">
            <v>15.23</v>
          </cell>
          <cell r="F3727" t="str">
            <v xml:space="preserve">SINAPI  </v>
          </cell>
        </row>
        <row r="3728">
          <cell r="B3728">
            <v>89502</v>
          </cell>
          <cell r="C3728" t="str">
            <v>JOELHO 45 GRAUS, PVC, SOLDÁVEL, DN 50MM, INSTALADO EM PRUMADA DE ÁGUA - FORNECIMENTO E INSTALAÇÃO. AF_06/2022</v>
          </cell>
          <cell r="D3728" t="str">
            <v>UN</v>
          </cell>
          <cell r="E3728">
            <v>17.59</v>
          </cell>
          <cell r="F3728" t="str">
            <v xml:space="preserve">SINAPI  </v>
          </cell>
        </row>
        <row r="3729">
          <cell r="B3729">
            <v>89503</v>
          </cell>
          <cell r="C3729" t="str">
            <v>CURVA 90 GRAUS, PVC, SOLDÁVEL, DN 50MM, INSTALADO EM PRUMADA DE ÁGUA - FORNECIMENTO E INSTALAÇÃO. AF_06/2022</v>
          </cell>
          <cell r="D3729" t="str">
            <v>UN</v>
          </cell>
          <cell r="E3729">
            <v>27.91</v>
          </cell>
          <cell r="F3729" t="str">
            <v xml:space="preserve">SINAPI  </v>
          </cell>
        </row>
        <row r="3730">
          <cell r="B3730">
            <v>89504</v>
          </cell>
          <cell r="C3730" t="str">
            <v>CURVA 45 GRAUS, PVC, SOLDÁVEL, DN 50MM, INSTALADO EM PRUMADA DE ÁGUA - FORNECIMENTO E INSTALAÇÃO. AF_06/2022</v>
          </cell>
          <cell r="D3730" t="str">
            <v>UN</v>
          </cell>
          <cell r="E3730">
            <v>24.17</v>
          </cell>
          <cell r="F3730" t="str">
            <v xml:space="preserve">SINAPI  </v>
          </cell>
        </row>
        <row r="3731">
          <cell r="B3731">
            <v>89505</v>
          </cell>
          <cell r="C3731" t="str">
            <v>JOELHO 90 GRAUS, PVC, SOLDÁVEL, DN 60MM, INSTALADO EM PRUMADA DE ÁGUA - FORNECIMENTO E INSTALAÇÃO. AF_06/2022</v>
          </cell>
          <cell r="D3731" t="str">
            <v>UN</v>
          </cell>
          <cell r="E3731">
            <v>42.01</v>
          </cell>
          <cell r="F3731" t="str">
            <v xml:space="preserve">SINAPI  </v>
          </cell>
        </row>
        <row r="3732">
          <cell r="B3732">
            <v>89506</v>
          </cell>
          <cell r="C3732" t="str">
            <v>JOELHO 45 GRAUS, PVC, SOLDÁVEL, DN 60MM, INSTALADO EM PRUMADA DE ÁGUA - FORNECIMENTO E INSTALAÇÃO. AF_06/2022</v>
          </cell>
          <cell r="D3732" t="str">
            <v>UN</v>
          </cell>
          <cell r="E3732">
            <v>47.64</v>
          </cell>
          <cell r="F3732" t="str">
            <v xml:space="preserve">SINAPI  </v>
          </cell>
        </row>
        <row r="3733">
          <cell r="B3733">
            <v>89507</v>
          </cell>
          <cell r="C3733" t="str">
            <v>CURVA 90 GRAUS, PVC, SOLDÁVEL, DN 60MM, INSTALADO EM PRUMADA DE ÁGUA - FORNECIMENTO E INSTALAÇÃO. AF_06/2022</v>
          </cell>
          <cell r="D3733" t="str">
            <v>UN</v>
          </cell>
          <cell r="E3733">
            <v>59.38</v>
          </cell>
          <cell r="F3733" t="str">
            <v xml:space="preserve">SINAPI  </v>
          </cell>
        </row>
        <row r="3734">
          <cell r="B3734">
            <v>89510</v>
          </cell>
          <cell r="C3734" t="str">
            <v>CURVA 45 GRAUS, PVC, SOLDÁVEL, DN 60MM, INSTALADO EM PRUMADA DE ÁGUA - FORNECIMENTO E INSTALAÇÃO. AF_06/2022</v>
          </cell>
          <cell r="D3734" t="str">
            <v>UN</v>
          </cell>
          <cell r="E3734">
            <v>37.840000000000003</v>
          </cell>
          <cell r="F3734" t="str">
            <v xml:space="preserve">SINAPI  </v>
          </cell>
        </row>
        <row r="3735">
          <cell r="B3735">
            <v>89513</v>
          </cell>
          <cell r="C3735" t="str">
            <v>JOELHO 90 GRAUS, PVC, SOLDÁVEL, DN 75MM, INSTALADO EM PRUMADA DE ÁGUA - FORNECIMENTO E INSTALAÇÃO. AF_06/2022</v>
          </cell>
          <cell r="D3735" t="str">
            <v>UN</v>
          </cell>
          <cell r="E3735">
            <v>134.36000000000001</v>
          </cell>
          <cell r="F3735" t="str">
            <v xml:space="preserve">SINAPI  </v>
          </cell>
        </row>
        <row r="3736">
          <cell r="B3736">
            <v>89514</v>
          </cell>
          <cell r="C3736" t="str">
            <v>JOELHO 90 GRAUS, PVC, SERIE R, ÁGUA PLUVIAL, DN 40 MM, JUNTA SOLDÁVEL, FORNECIDO E INSTALADO EM RAMAL DE ENCAMINHAMENTO. AF_06/2022</v>
          </cell>
          <cell r="D3736" t="str">
            <v>UN</v>
          </cell>
          <cell r="E3736">
            <v>10.27</v>
          </cell>
          <cell r="F3736" t="str">
            <v xml:space="preserve">SINAPI  </v>
          </cell>
        </row>
        <row r="3737">
          <cell r="B3737">
            <v>89515</v>
          </cell>
          <cell r="C3737" t="str">
            <v>JOELHO 45 GRAUS, PVC, SOLDÁVEL, DN 75MM, INSTALADO EM PRUMADA DE ÁGUA - FORNECIMENTO E INSTALAÇÃO. AF_06/2022</v>
          </cell>
          <cell r="D3737" t="str">
            <v>UN</v>
          </cell>
          <cell r="E3737">
            <v>100.04</v>
          </cell>
          <cell r="F3737" t="str">
            <v xml:space="preserve">SINAPI  </v>
          </cell>
        </row>
        <row r="3738">
          <cell r="B3738">
            <v>89516</v>
          </cell>
          <cell r="C3738" t="str">
            <v>JOELHO 45 GRAUS, PVC, SERIE R, ÁGUA PLUVIAL, DN 40 MM, JUNTA SOLDÁVEL, FORNECIDO E INSTALADO EM RAMAL DE ENCAMINHAMENTO. AF_06/2022</v>
          </cell>
          <cell r="D3738" t="str">
            <v>UN</v>
          </cell>
          <cell r="E3738">
            <v>8.77</v>
          </cell>
          <cell r="F3738" t="str">
            <v xml:space="preserve">SINAPI  </v>
          </cell>
        </row>
        <row r="3739">
          <cell r="B3739">
            <v>89517</v>
          </cell>
          <cell r="C3739" t="str">
            <v>CURVA 90 GRAUS, PVC, SOLDÁVEL, DN 75MM, INSTALADO EM PRUMADA DE ÁGUA - FORNECIMENTO E INSTALAÇÃO. AF_06/2022</v>
          </cell>
          <cell r="D3739" t="str">
            <v>UN</v>
          </cell>
          <cell r="E3739">
            <v>83.34</v>
          </cell>
          <cell r="F3739" t="str">
            <v xml:space="preserve">SINAPI  </v>
          </cell>
        </row>
        <row r="3740">
          <cell r="B3740">
            <v>89518</v>
          </cell>
          <cell r="C3740" t="str">
            <v>JOELHO 90 GRAUS, PVC, SERIE R, ÁGUA PLUVIAL, DN 50 MM, JUNTA ELÁSTICA, FORNECIDO E INSTALADO EM RAMAL DE ENCAMINHAMENTO. AF_06/2022</v>
          </cell>
          <cell r="D3740" t="str">
            <v>UN</v>
          </cell>
          <cell r="E3740">
            <v>20.45</v>
          </cell>
          <cell r="F3740" t="str">
            <v xml:space="preserve">SINAPI  </v>
          </cell>
        </row>
        <row r="3741">
          <cell r="B3741">
            <v>89519</v>
          </cell>
          <cell r="C3741" t="str">
            <v>CURVA 45 GRAUS, PVC, SOLDÁVEL, DN 75MM, INSTALADO EM PRUMADA DE ÁGUA - FORNECIMENTO E INSTALAÇÃO. AF_06/2022</v>
          </cell>
          <cell r="D3741" t="str">
            <v>UN</v>
          </cell>
          <cell r="E3741">
            <v>54.53</v>
          </cell>
          <cell r="F3741" t="str">
            <v xml:space="preserve">SINAPI  </v>
          </cell>
        </row>
        <row r="3742">
          <cell r="B3742">
            <v>89520</v>
          </cell>
          <cell r="C3742" t="str">
            <v>JOELHO 45 GRAUS, PVC, SERIE R, ÁGUA PLUVIAL, DN 50 MM, JUNTA ELÁSTICA, FORNECIDO E INSTALADO EM RAMAL DE ENCAMINHAMENTO. AF_06/2022</v>
          </cell>
          <cell r="D3742" t="str">
            <v>UN</v>
          </cell>
          <cell r="E3742">
            <v>18.48</v>
          </cell>
          <cell r="F3742" t="str">
            <v xml:space="preserve">SINAPI  </v>
          </cell>
        </row>
        <row r="3743">
          <cell r="B3743">
            <v>89521</v>
          </cell>
          <cell r="C3743" t="str">
            <v>JOELHO 90 GRAUS, PVC, SOLDÁVEL, DN 85MM, INSTALADO EM PRUMADA DE ÁGUA - FORNECIMENTO E INSTALAÇÃO. AF_06/2022</v>
          </cell>
          <cell r="D3743" t="str">
            <v>UN</v>
          </cell>
          <cell r="E3743">
            <v>158.87</v>
          </cell>
          <cell r="F3743" t="str">
            <v xml:space="preserve">SINAPI  </v>
          </cell>
        </row>
        <row r="3744">
          <cell r="B3744">
            <v>89522</v>
          </cell>
          <cell r="C3744" t="str">
            <v>JOELHO 90 GRAUS, PVC, SERIE R, ÁGUA PLUVIAL, DN 75 MM, JUNTA ELÁSTICA, FORNECIDO E INSTALADO EM RAMAL DE ENCAMINHAMENTO. AF_06/2022</v>
          </cell>
          <cell r="D3744" t="str">
            <v>UN</v>
          </cell>
          <cell r="E3744">
            <v>36.47</v>
          </cell>
          <cell r="F3744" t="str">
            <v xml:space="preserve">SINAPI  </v>
          </cell>
        </row>
        <row r="3745">
          <cell r="B3745">
            <v>89523</v>
          </cell>
          <cell r="C3745" t="str">
            <v>JOELHO 45 GRAUS, PVC, SOLDÁVEL, DN 85MM, INSTALADO EM PRUMADA DE ÁGUA - FORNECIMENTO E INSTALAÇÃO. AF_06/2022</v>
          </cell>
          <cell r="D3745" t="str">
            <v>UN</v>
          </cell>
          <cell r="E3745">
            <v>118.45</v>
          </cell>
          <cell r="F3745" t="str">
            <v xml:space="preserve">SINAPI  </v>
          </cell>
        </row>
        <row r="3746">
          <cell r="B3746">
            <v>89524</v>
          </cell>
          <cell r="C3746" t="str">
            <v>JOELHO 45 GRAUS, PVC, SERIE R, ÁGUA PLUVIAL, DN 75 MM, JUNTA ELÁSTICA, FORNECIDO E INSTALADO EM RAMAL DE ENCAMINHAMENTO. AF_06/2022</v>
          </cell>
          <cell r="D3746" t="str">
            <v>UN</v>
          </cell>
          <cell r="E3746">
            <v>32.700000000000003</v>
          </cell>
          <cell r="F3746" t="str">
            <v xml:space="preserve">SINAPI  </v>
          </cell>
        </row>
        <row r="3747">
          <cell r="B3747">
            <v>89525</v>
          </cell>
          <cell r="C3747" t="str">
            <v>CURVA 90 GRAUS, PVC, SOLDÁVEL, DN 85MM, INSTALADO EM PRUMADA DE ÁGUA - FORNECIMENTO E INSTALAÇÃO. AF_06/2022</v>
          </cell>
          <cell r="D3747" t="str">
            <v>UN</v>
          </cell>
          <cell r="E3747">
            <v>116.41</v>
          </cell>
          <cell r="F3747" t="str">
            <v xml:space="preserve">SINAPI  </v>
          </cell>
        </row>
        <row r="3748">
          <cell r="B3748">
            <v>89526</v>
          </cell>
          <cell r="C3748" t="str">
            <v>CURVA 87 GRAUS E 30 MINUTOS, PVC, SERIE R, ÁGUA PLUVIAL, DN 75 MM, JUNTA ELÁSTICA, FORNECIDO E INSTALADO EM RAMAL DE ENCAMINHAMENTO. AF_06/2022</v>
          </cell>
          <cell r="D3748" t="str">
            <v>UN</v>
          </cell>
          <cell r="E3748">
            <v>46.44</v>
          </cell>
          <cell r="F3748" t="str">
            <v xml:space="preserve">SINAPI  </v>
          </cell>
        </row>
        <row r="3749">
          <cell r="B3749">
            <v>89527</v>
          </cell>
          <cell r="C3749" t="str">
            <v>CURVA 45 GRAUS, PVC, SOLDÁVEL, DN 85MM, INSTALADO EM PRUMADA DE ÁGUA - FORNECIMENTO E INSTALAÇÃO. AF_06/2022</v>
          </cell>
          <cell r="D3749" t="str">
            <v>UN</v>
          </cell>
          <cell r="E3749">
            <v>88.05</v>
          </cell>
          <cell r="F3749" t="str">
            <v xml:space="preserve">SINAPI  </v>
          </cell>
        </row>
        <row r="3750">
          <cell r="B3750">
            <v>89528</v>
          </cell>
          <cell r="C3750" t="str">
            <v>LUVA, PVC, SOLDÁVEL, DN 25MM, INSTALADO EM PRUMADA DE ÁGUA - FORNECIMENTO E INSTALAÇÃO. AF_06/2022</v>
          </cell>
          <cell r="D3750" t="str">
            <v>UN</v>
          </cell>
          <cell r="E3750">
            <v>3.95</v>
          </cell>
          <cell r="F3750" t="str">
            <v xml:space="preserve">SINAPI  </v>
          </cell>
        </row>
        <row r="3751">
          <cell r="B3751">
            <v>89529</v>
          </cell>
          <cell r="C3751" t="str">
            <v>JOELHO 90 GRAUS, PVC, SERIE R, ÁGUA PLUVIAL, DN 100 MM, JUNTA ELÁSTICA, FORNECIDO E INSTALADO EM RAMAL DE ENCAMINHAMENTO. AF_06/2022</v>
          </cell>
          <cell r="D3751" t="str">
            <v>UN</v>
          </cell>
          <cell r="E3751">
            <v>63.11</v>
          </cell>
          <cell r="F3751" t="str">
            <v xml:space="preserve">SINAPI  </v>
          </cell>
        </row>
        <row r="3752">
          <cell r="B3752">
            <v>89530</v>
          </cell>
          <cell r="C3752" t="str">
            <v>LUVA DE CORRER, PVC, SOLDÁVEL, DN 25MM, INSTALADO EM PRUMADA DE ÁGUA - FORNECIMENTO E INSTALAÇÃO. AF_06/2022</v>
          </cell>
          <cell r="D3752" t="str">
            <v>UN</v>
          </cell>
          <cell r="E3752">
            <v>16.52</v>
          </cell>
          <cell r="F3752" t="str">
            <v xml:space="preserve">SINAPI  </v>
          </cell>
        </row>
        <row r="3753">
          <cell r="B3753">
            <v>89531</v>
          </cell>
          <cell r="C3753" t="str">
            <v>JOELHO 45 GRAUS, PVC, SERIE R, ÁGUA PLUVIAL, DN 100 MM, JUNTA ELÁSTICA, FORNECIDO E INSTALADO EM RAMAL DE ENCAMINHAMENTO. AF_06/2022</v>
          </cell>
          <cell r="D3753" t="str">
            <v>UN</v>
          </cell>
          <cell r="E3753">
            <v>44.94</v>
          </cell>
          <cell r="F3753" t="str">
            <v xml:space="preserve">SINAPI  </v>
          </cell>
        </row>
        <row r="3754">
          <cell r="B3754">
            <v>89532</v>
          </cell>
          <cell r="C3754" t="str">
            <v>LUVA DE REDUÇÃO, PVC, SOLDÁVEL, DN 32MM X 25MM, INSTALADO EM PRUMADA DE ÁGUA - FORNECIMENTO E INSTALAÇÃO. AF_06/2022</v>
          </cell>
          <cell r="D3754" t="str">
            <v>UN</v>
          </cell>
          <cell r="E3754">
            <v>8.18</v>
          </cell>
          <cell r="F3754" t="str">
            <v xml:space="preserve">SINAPI  </v>
          </cell>
        </row>
        <row r="3755">
          <cell r="B3755">
            <v>89535</v>
          </cell>
          <cell r="C3755" t="str">
            <v>CURVA 87 GRAUS E 30 MINUTOS, PVC, SERIE R, ÁGUA PLUVIAL, DN 100 MM, JUNTA ELÁSTICA, FORNECIDO E INSTALADO EM RAMAL DE ENCAMINHAMENTO. AF_06/2022</v>
          </cell>
          <cell r="D3755" t="str">
            <v>UN</v>
          </cell>
          <cell r="E3755">
            <v>68.5</v>
          </cell>
          <cell r="F3755" t="str">
            <v xml:space="preserve">SINAPI  </v>
          </cell>
        </row>
        <row r="3756">
          <cell r="B3756">
            <v>89536</v>
          </cell>
          <cell r="C3756" t="str">
            <v>UNIÃO, PVC, SOLDÁVEL, DN 25MM, INSTALADO EM PRUMADA DE ÁGUA - FORNECIMENTO E INSTALAÇÃO. AF_06/2022</v>
          </cell>
          <cell r="D3756" t="str">
            <v>UN</v>
          </cell>
          <cell r="E3756">
            <v>14.78</v>
          </cell>
          <cell r="F3756" t="str">
            <v xml:space="preserve">SINAPI  </v>
          </cell>
        </row>
        <row r="3757">
          <cell r="B3757">
            <v>89539</v>
          </cell>
          <cell r="C3757" t="str">
            <v>CURVAR 45 GRAUS, PVC, SERIE R, ÁGUA PLUVIAL, DN 100 MM, JUNTA ELÁSTICA, FORNECIDO E INSTALADO EM RAMAL DE ENCAMINHAMENTO. AF_06/2022</v>
          </cell>
          <cell r="D3757" t="str">
            <v>UN</v>
          </cell>
          <cell r="E3757">
            <v>47.5</v>
          </cell>
          <cell r="F3757" t="str">
            <v xml:space="preserve">SINAPI  </v>
          </cell>
        </row>
        <row r="3758">
          <cell r="B3758">
            <v>89540</v>
          </cell>
          <cell r="C3758" t="str">
            <v>CURVA DE TRANSPOSIÇÃO, PVC, SOLDÁVEL, DN 25MM, INSTALADO EM PRUMADA DE ÁGUA  - FORNECIMENTO E INSTALAÇÃO. AF_06/2022</v>
          </cell>
          <cell r="D3758" t="str">
            <v>UN</v>
          </cell>
          <cell r="E3758">
            <v>12.11</v>
          </cell>
          <cell r="F3758" t="str">
            <v xml:space="preserve">SINAPI  </v>
          </cell>
        </row>
        <row r="3759">
          <cell r="B3759">
            <v>89541</v>
          </cell>
          <cell r="C3759" t="str">
            <v>LUVA, PVC, SOLDÁVEL, DN 32MM, INSTALADO EM PRUMADA DE ÁGUA - FORNECIMENTO E INSTALAÇÃO. AF_06/2022</v>
          </cell>
          <cell r="D3759" t="str">
            <v>UN</v>
          </cell>
          <cell r="E3759">
            <v>6.26</v>
          </cell>
          <cell r="F3759" t="str">
            <v xml:space="preserve">SINAPI  </v>
          </cell>
        </row>
        <row r="3760">
          <cell r="B3760">
            <v>89542</v>
          </cell>
          <cell r="C3760" t="str">
            <v>LUVA DE CORRER, PVC, SOLDÁVEL, DN 32MM, INSTALADO EM PRUMADA DE ÁGUA - FORNECIMENTO E INSTALAÇÃO. AF_06/2022</v>
          </cell>
          <cell r="D3760" t="str">
            <v>UN</v>
          </cell>
          <cell r="E3760">
            <v>36.24</v>
          </cell>
          <cell r="F3760" t="str">
            <v xml:space="preserve">SINAPI  </v>
          </cell>
        </row>
        <row r="3761">
          <cell r="B3761">
            <v>89544</v>
          </cell>
          <cell r="C3761" t="str">
            <v>LUVA SIMPLES, PVC, SERIE R, ÁGUA PLUVIAL, DN 40 MM, JUNTA SOLDÁVEL, FORNECIDO E INSTALADO EM RAMAL DE ENCAMINHAMENTO. AF_06/2022</v>
          </cell>
          <cell r="D3761" t="str">
            <v>UN</v>
          </cell>
          <cell r="E3761">
            <v>8.99</v>
          </cell>
          <cell r="F3761" t="str">
            <v xml:space="preserve">SINAPI  </v>
          </cell>
        </row>
        <row r="3762">
          <cell r="B3762">
            <v>89545</v>
          </cell>
          <cell r="C3762" t="str">
            <v>LUVA SIMPLES, PVC, SERIE R, ÁGUA PLUVIAL, DN 50 MM, JUNTA ELÁSTICA, FORNECIDO E INSTALADO EM RAMAL DE ENCAMINHAMENTO. AF_06/2022</v>
          </cell>
          <cell r="D3762" t="str">
            <v>UN</v>
          </cell>
          <cell r="E3762">
            <v>16.36</v>
          </cell>
          <cell r="F3762" t="str">
            <v xml:space="preserve">SINAPI  </v>
          </cell>
        </row>
        <row r="3763">
          <cell r="B3763">
            <v>89546</v>
          </cell>
          <cell r="C3763" t="str">
            <v>BUCHA DE REDUÇÃO LONGA, PVC, SERIE R, ÁGUA PLUVIAL, DN 50 X 40 MM, JUNTA ELÁSTICA, FORNECIDO E INSTALADO EM RAMAL DE ENCAMINHAMENTO. AF_06/2022</v>
          </cell>
          <cell r="D3763" t="str">
            <v>UN</v>
          </cell>
          <cell r="E3763">
            <v>13.82</v>
          </cell>
          <cell r="F3763" t="str">
            <v xml:space="preserve">SINAPI  </v>
          </cell>
        </row>
        <row r="3764">
          <cell r="B3764">
            <v>89547</v>
          </cell>
          <cell r="C3764" t="str">
            <v>LUVA SIMPLES, PVC, SERIE R, ÁGUA PLUVIAL, DN 75 MM, JUNTA ELÁSTICA, FORNECIDO E INSTALADO EM RAMAL DE ENCAMINHAMENTO. AF_06/2022</v>
          </cell>
          <cell r="D3764" t="str">
            <v>UN</v>
          </cell>
          <cell r="E3764">
            <v>23.75</v>
          </cell>
          <cell r="F3764" t="str">
            <v xml:space="preserve">SINAPI  </v>
          </cell>
        </row>
        <row r="3765">
          <cell r="B3765">
            <v>89548</v>
          </cell>
          <cell r="C3765" t="str">
            <v>LUVA DE CORRER, PVC, SERIE R, ÁGUA PLUVIAL, DN 75 MM, JUNTA ELÁSTICA, FORNECIDO E INSTALADO EM RAMAL DE ENCAMINHAMENTO. AF_06/2022</v>
          </cell>
          <cell r="D3765" t="str">
            <v>UN</v>
          </cell>
          <cell r="E3765">
            <v>27.99</v>
          </cell>
          <cell r="F3765" t="str">
            <v xml:space="preserve">SINAPI  </v>
          </cell>
        </row>
        <row r="3766">
          <cell r="B3766">
            <v>89549</v>
          </cell>
          <cell r="C3766" t="str">
            <v>REDUÇÃO EXCÊNTRICA, PVC, SERIE R, ÁGUA PLUVIAL, DN 75 X 50 MM, JUNTA ELÁSTICA, FORNECIDO E INSTALADO EM RAMAL DE ENCAMINHAMENTO. AF_06/2022</v>
          </cell>
          <cell r="D3766" t="str">
            <v>UN</v>
          </cell>
          <cell r="E3766">
            <v>19.62</v>
          </cell>
          <cell r="F3766" t="str">
            <v xml:space="preserve">SINAPI  </v>
          </cell>
        </row>
        <row r="3767">
          <cell r="B3767">
            <v>89550</v>
          </cell>
          <cell r="C3767" t="str">
            <v>TÊ DE INSPEÇÃO, PVC, SERIE R, ÁGUA PLUVIAL, DN 75 MM, JUNTA ELÁSTICA, FORNECIDO E INSTALADO EM RAMAL DE ENCAMINHAMENTO. AF_06/2022</v>
          </cell>
          <cell r="D3767" t="str">
            <v>UN</v>
          </cell>
          <cell r="E3767">
            <v>46.69</v>
          </cell>
          <cell r="F3767" t="str">
            <v xml:space="preserve">SINAPI  </v>
          </cell>
        </row>
        <row r="3768">
          <cell r="B3768">
            <v>89551</v>
          </cell>
          <cell r="C3768" t="str">
            <v>LUVA SOLDÁVEL E COM ROSCA, PVC, SOLDÁVEL, DN 32MM X 1 , INSTALADO EM PRUMADA DE ÁGUA - FORNECIMENTO E INSTALAÇÃO. AF_06/2022</v>
          </cell>
          <cell r="D3768" t="str">
            <v>UN</v>
          </cell>
          <cell r="E3768">
            <v>10.4</v>
          </cell>
          <cell r="F3768" t="str">
            <v xml:space="preserve">SINAPI  </v>
          </cell>
        </row>
        <row r="3769">
          <cell r="B3769">
            <v>89552</v>
          </cell>
          <cell r="C3769" t="str">
            <v>UNIÃO, PVC, SOLDÁVEL, DN 32MM, INSTALADO EM PRUMADA DE ÁGUA - FORNECIMENTO E INSTALAÇÃO. AF_06/2022</v>
          </cell>
          <cell r="D3769" t="str">
            <v>UN</v>
          </cell>
          <cell r="E3769">
            <v>23.17</v>
          </cell>
          <cell r="F3769" t="str">
            <v xml:space="preserve">SINAPI  </v>
          </cell>
        </row>
        <row r="3770">
          <cell r="B3770">
            <v>89553</v>
          </cell>
          <cell r="C3770" t="str">
            <v>ADAPTADOR CURTO COM BOLSA E ROSCA PARA REGISTRO, PVC, SOLDÁVEL, DN 32MM X 1 , INSTALADO EM PRUMADA DE ÁGUA - FORNECIMENTO E INSTALAÇÃO. AF_06/2022</v>
          </cell>
          <cell r="D3770" t="str">
            <v>UN</v>
          </cell>
          <cell r="E3770">
            <v>5.71</v>
          </cell>
          <cell r="F3770" t="str">
            <v xml:space="preserve">SINAPI  </v>
          </cell>
        </row>
        <row r="3771">
          <cell r="B3771">
            <v>89554</v>
          </cell>
          <cell r="C3771" t="str">
            <v>LUVA SIMPLES, PVC, SERIE R, ÁGUA PLUVIAL, DN 100 MM, JUNTA ELÁSTICA, FORNECIDO E INSTALADO EM RAMAL DE ENCAMINHAMENTO. AF_06/2022</v>
          </cell>
          <cell r="D3771" t="str">
            <v>UN</v>
          </cell>
          <cell r="E3771">
            <v>35.119999999999997</v>
          </cell>
          <cell r="F3771" t="str">
            <v xml:space="preserve">SINAPI  </v>
          </cell>
        </row>
        <row r="3772">
          <cell r="B3772">
            <v>89555</v>
          </cell>
          <cell r="C3772" t="str">
            <v>CURVA DE TRANSPOSIÇÃO, PVC, SOLDÁVEL, DN 32MM, INSTALADO EM PRUMADA DE ÁGUA   FORNECIMENTO E INSTALAÇÃO. AF_06/2022</v>
          </cell>
          <cell r="D3772" t="str">
            <v>UN</v>
          </cell>
          <cell r="E3772">
            <v>28.33</v>
          </cell>
          <cell r="F3772" t="str">
            <v xml:space="preserve">SINAPI  </v>
          </cell>
        </row>
        <row r="3773">
          <cell r="B3773">
            <v>89556</v>
          </cell>
          <cell r="C3773" t="str">
            <v>LUVA DE CORRER, PVC, SERIE R, ÁGUA PLUVIAL, DN 100 MM, JUNTA ELÁSTICA, FORNECIDO E INSTALADO EM RAMAL DE ENCAMINHAMENTO. AF_06/2022</v>
          </cell>
          <cell r="D3773" t="str">
            <v>UN</v>
          </cell>
          <cell r="E3773">
            <v>50.68</v>
          </cell>
          <cell r="F3773" t="str">
            <v xml:space="preserve">SINAPI  </v>
          </cell>
        </row>
        <row r="3774">
          <cell r="B3774">
            <v>89557</v>
          </cell>
          <cell r="C3774" t="str">
            <v>REDUÇÃO EXCÊNTRICA, PVC, SERIE R, ÁGUA PLUVIAL, DN 100 X 75 MM, JUNTA ELÁSTICA, FORNECIDO E INSTALADO EM RAMAL DE ENCAMINHAMENTO. AF_06/2022</v>
          </cell>
          <cell r="D3774" t="str">
            <v>UN</v>
          </cell>
          <cell r="E3774">
            <v>40.090000000000003</v>
          </cell>
          <cell r="F3774" t="str">
            <v xml:space="preserve">SINAPI  </v>
          </cell>
        </row>
        <row r="3775">
          <cell r="B3775">
            <v>89558</v>
          </cell>
          <cell r="C3775" t="str">
            <v>LUVA, PVC, SOLDÁVEL, DN 40MM, INSTALADO EM PRUMADA DE ÁGUA - FORNECIMENTO E INSTALAÇÃO. AF_06/2022</v>
          </cell>
          <cell r="D3775" t="str">
            <v>UN</v>
          </cell>
          <cell r="E3775">
            <v>9.7200000000000006</v>
          </cell>
          <cell r="F3775" t="str">
            <v xml:space="preserve">SINAPI  </v>
          </cell>
        </row>
        <row r="3776">
          <cell r="B3776">
            <v>89559</v>
          </cell>
          <cell r="C3776" t="str">
            <v>TÊ DE INSPEÇÃO, PVC, SERIE R, ÁGUA PLUVIAL, DN 100 MM, JUNTA ELÁSTICA, FORNECIDO E INSTALADO EM RAMAL DE ENCAMINHAMENTO. AF_06/2022</v>
          </cell>
          <cell r="D3776" t="str">
            <v>UN</v>
          </cell>
          <cell r="E3776">
            <v>81.260000000000005</v>
          </cell>
          <cell r="F3776" t="str">
            <v xml:space="preserve">SINAPI  </v>
          </cell>
        </row>
        <row r="3777">
          <cell r="B3777">
            <v>89561</v>
          </cell>
          <cell r="C3777" t="str">
            <v>JUNÇÃO SIMPLES, PVC, SERIE R, ÁGUA PLUVIAL, DN 40 MM, JUNTA SOLDÁVEL, FORNECIDO E INSTALADO EM RAMAL DE ENCAMINHAMENTO. AF_06/2022</v>
          </cell>
          <cell r="D3777" t="str">
            <v>UN</v>
          </cell>
          <cell r="E3777">
            <v>12.93</v>
          </cell>
          <cell r="F3777" t="str">
            <v xml:space="preserve">SINAPI  </v>
          </cell>
        </row>
        <row r="3778">
          <cell r="B3778">
            <v>89562</v>
          </cell>
          <cell r="C3778" t="str">
            <v>LUVA DE REDUÇÃO, PVC, SOLDÁVEL, DN 40MM X 32MM, INSTALADO EM PRUMADA DE ÁGUA - FORNECIMENTO E INSTALAÇÃO. AF_06/2022</v>
          </cell>
          <cell r="D3778" t="str">
            <v>UN</v>
          </cell>
          <cell r="E3778">
            <v>10.06</v>
          </cell>
          <cell r="F3778" t="str">
            <v xml:space="preserve">SINAPI  </v>
          </cell>
        </row>
        <row r="3779">
          <cell r="B3779">
            <v>89563</v>
          </cell>
          <cell r="C3779" t="str">
            <v>JUNÇÃO SIMPLES, PVC, SERIE R, ÁGUA PLUVIAL, DN 50 MM, JUNTA ELÁSTICA, FORNECIDO E INSTALADO EM RAMAL DE ENCAMINHAMENTO. AF_06/2022</v>
          </cell>
          <cell r="D3779" t="str">
            <v>UN</v>
          </cell>
          <cell r="E3779">
            <v>29.12</v>
          </cell>
          <cell r="F3779" t="str">
            <v xml:space="preserve">SINAPI  </v>
          </cell>
        </row>
        <row r="3780">
          <cell r="B3780">
            <v>89564</v>
          </cell>
          <cell r="C3780" t="str">
            <v>LUVA COM ROSCA, PVC, SOLDÁVEL, DN 40MM X 1.1/4 , INSTALADO EM PRUMADA DE ÁGUA - FORNECIMENTO E INSTALAÇÃO. AF_06/2022</v>
          </cell>
          <cell r="D3780" t="str">
            <v>UN</v>
          </cell>
          <cell r="E3780">
            <v>19.850000000000001</v>
          </cell>
          <cell r="F3780" t="str">
            <v xml:space="preserve">SINAPI  </v>
          </cell>
        </row>
        <row r="3781">
          <cell r="B3781">
            <v>89565</v>
          </cell>
          <cell r="C3781" t="str">
            <v>JUNÇÃO SIMPLES, PVC, SERIE R, ÁGUA PLUVIAL, DN 75 X 75 MM, JUNTA ELÁSTICA, FORNECIDO E INSTALADO EM RAMAL DE ENCAMINHAMENTO. AF_06/2022</v>
          </cell>
          <cell r="D3781" t="str">
            <v>UN</v>
          </cell>
          <cell r="E3781">
            <v>62.77</v>
          </cell>
          <cell r="F3781" t="str">
            <v xml:space="preserve">SINAPI  </v>
          </cell>
        </row>
        <row r="3782">
          <cell r="B3782">
            <v>89566</v>
          </cell>
          <cell r="C3782" t="str">
            <v>TÊ, PVC, SERIE R, ÁGUA PLUVIAL, DN 75 MM, JUNTA ELÁSTICA, FORNECIDO E INSTALADO EM RAMAL DE ENCAMINHAMENTO. AF_06/2022</v>
          </cell>
          <cell r="D3782" t="str">
            <v>UN</v>
          </cell>
          <cell r="E3782">
            <v>54.64</v>
          </cell>
          <cell r="F3782" t="str">
            <v xml:space="preserve">SINAPI  </v>
          </cell>
        </row>
        <row r="3783">
          <cell r="B3783">
            <v>89567</v>
          </cell>
          <cell r="C3783" t="str">
            <v>JUNÇÃO SIMPLES, PVC, SERIE R, ÁGUA PLUVIAL, DN 100 X 100 MM, JUNTA ELÁSTICA, FORNECIDO E INSTALADO EM RAMAL DE ENCAMINHAMENTO. AF_06/2022</v>
          </cell>
          <cell r="D3783" t="str">
            <v>UN</v>
          </cell>
          <cell r="E3783">
            <v>93.86</v>
          </cell>
          <cell r="F3783" t="str">
            <v xml:space="preserve">SINAPI  </v>
          </cell>
        </row>
        <row r="3784">
          <cell r="B3784">
            <v>89568</v>
          </cell>
          <cell r="C3784" t="str">
            <v>UNIÃO, PVC, SOLDÁVEL, DN 40MM, INSTALADO EM PRUMADA DE ÁGUA - FORNECIMENTO E INSTALAÇÃO. AF_06/2022</v>
          </cell>
          <cell r="D3784" t="str">
            <v>UN</v>
          </cell>
          <cell r="E3784">
            <v>42.45</v>
          </cell>
          <cell r="F3784" t="str">
            <v xml:space="preserve">SINAPI  </v>
          </cell>
        </row>
        <row r="3785">
          <cell r="B3785">
            <v>89569</v>
          </cell>
          <cell r="C3785" t="str">
            <v>JUNÇÃO SIMPLES, PVC, SERIE R, ÁGUA PLUVIAL, DN 100 X 75 MM, JUNTA ELÁSTICA, FORNECIDO E INSTALADO EM RAMAL DE ENCAMINHAMENTO. AF_06/2022</v>
          </cell>
          <cell r="D3785" t="str">
            <v>UN</v>
          </cell>
          <cell r="E3785">
            <v>91.63</v>
          </cell>
          <cell r="F3785" t="str">
            <v xml:space="preserve">SINAPI  </v>
          </cell>
        </row>
        <row r="3786">
          <cell r="B3786">
            <v>89570</v>
          </cell>
          <cell r="C3786" t="str">
            <v>ADAPTADOR CURTO COM BOLSA E ROSCA PARA REGISTRO, PVC, SOLDÁVEL, DN 40MM X 1.1/2 , INSTALADO EM PRUMADA DE ÁGUA - FORNECIMENTO E INSTALAÇÃO. AF_06/2022</v>
          </cell>
          <cell r="D3786" t="str">
            <v>UN</v>
          </cell>
          <cell r="E3786">
            <v>13.58</v>
          </cell>
          <cell r="F3786" t="str">
            <v xml:space="preserve">SINAPI  </v>
          </cell>
        </row>
        <row r="3787">
          <cell r="B3787">
            <v>89571</v>
          </cell>
          <cell r="C3787" t="str">
            <v>TÊ, PVC, SERIE R, ÁGUA PLUVIAL, DN 100 X 100 MM, JUNTA ELÁSTICA, FORNECIDO E INSTALADO EM RAMAL DE ENCAMINHAMENTO. AF_06/2022</v>
          </cell>
          <cell r="D3787" t="str">
            <v>UN</v>
          </cell>
          <cell r="E3787">
            <v>95.73</v>
          </cell>
          <cell r="F3787" t="str">
            <v xml:space="preserve">SINAPI  </v>
          </cell>
        </row>
        <row r="3788">
          <cell r="B3788">
            <v>89572</v>
          </cell>
          <cell r="C3788" t="str">
            <v>ADAPTADOR CURTO COM BOLSA E ROSCA PARA REGISTRO, PVC, SOLDÁVEL, DN 40MM X 1.1/4 , INSTALADO EM PRUMADA DE ÁGUA - FORNECIMENTO E INSTALAÇÃO. AF_06/2022</v>
          </cell>
          <cell r="D3788" t="str">
            <v>UN</v>
          </cell>
          <cell r="E3788">
            <v>8.7200000000000006</v>
          </cell>
          <cell r="F3788" t="str">
            <v xml:space="preserve">SINAPI  </v>
          </cell>
        </row>
        <row r="3789">
          <cell r="B3789">
            <v>89573</v>
          </cell>
          <cell r="C3789" t="str">
            <v>TÊ, PVC, SERIE R, ÁGUA PLUVIAL, DN 100 X 75 MM, JUNTA ELÁSTICA, FORNECIDO E INSTALADO EM RAMAL DE ENCAMINHAMENTO. AF_06/2022</v>
          </cell>
          <cell r="D3789" t="str">
            <v>UN</v>
          </cell>
          <cell r="E3789">
            <v>81.97</v>
          </cell>
          <cell r="F3789" t="str">
            <v xml:space="preserve">SINAPI  </v>
          </cell>
        </row>
        <row r="3790">
          <cell r="B3790">
            <v>89574</v>
          </cell>
          <cell r="C3790" t="str">
            <v>JUNÇÃO DUPLA, PVC, SERIE R, ÁGUA PLUVIAL, DN 100 X 100 X 100 MM, JUNTA ELÁSTICA, FORNECIDO E INSTALADO EM RAMAL DE ENCAMINHAMENTO. AF_06/2022</v>
          </cell>
          <cell r="D3790" t="str">
            <v>UN</v>
          </cell>
          <cell r="E3790">
            <v>164.04</v>
          </cell>
          <cell r="F3790" t="str">
            <v xml:space="preserve">SINAPI  </v>
          </cell>
        </row>
        <row r="3791">
          <cell r="B3791">
            <v>89575</v>
          </cell>
          <cell r="C3791" t="str">
            <v>LUVA, PVC, SOLDÁVEL, DN 50MM, INSTALADO EM PRUMADA DE ÁGUA - FORNECIMENTO E INSTALAÇÃO. AF_06/2022</v>
          </cell>
          <cell r="D3791" t="str">
            <v>UN</v>
          </cell>
          <cell r="E3791">
            <v>12.05</v>
          </cell>
          <cell r="F3791" t="str">
            <v xml:space="preserve">SINAPI  </v>
          </cell>
        </row>
        <row r="3792">
          <cell r="B3792">
            <v>89577</v>
          </cell>
          <cell r="C3792" t="str">
            <v>LUVA DE CORRER, PVC, SOLDÁVEL, DN 50MM, INSTALADO EM PRUMADA DE ÁGUA - FORNECIMENTO E INSTALAÇÃO. AF_06/2022</v>
          </cell>
          <cell r="D3792" t="str">
            <v>UN</v>
          </cell>
          <cell r="E3792">
            <v>42.88</v>
          </cell>
          <cell r="F3792" t="str">
            <v xml:space="preserve">SINAPI  </v>
          </cell>
        </row>
        <row r="3793">
          <cell r="B3793">
            <v>89579</v>
          </cell>
          <cell r="C3793" t="str">
            <v>LUVA DE REDUÇÃO, PVC, SOLDÁVEL, DN 50MM X 25MM, INSTALADO EM PRUMADA DE ÁGUA   FORNECIMENTO E INSTALAÇÃO. AF_06/2022</v>
          </cell>
          <cell r="D3793" t="str">
            <v>UN</v>
          </cell>
          <cell r="E3793">
            <v>10.89</v>
          </cell>
          <cell r="F3793" t="str">
            <v xml:space="preserve">SINAPI  </v>
          </cell>
        </row>
        <row r="3794">
          <cell r="B3794">
            <v>89581</v>
          </cell>
          <cell r="C3794" t="str">
            <v>JOELHO 90 GRAUS, PVC, SERIE R, ÁGUA PLUVIAL, DN 75 MM, JUNTA ELÁSTICA, FORNECIDO E INSTALADO EM CONDUTORES VERTICAIS DE ÁGUAS PLUVIAIS. AF_06/2022</v>
          </cell>
          <cell r="D3794" t="str">
            <v>UN</v>
          </cell>
          <cell r="E3794">
            <v>39.909999999999997</v>
          </cell>
          <cell r="F3794" t="str">
            <v xml:space="preserve">SINAPI  </v>
          </cell>
        </row>
        <row r="3795">
          <cell r="B3795">
            <v>89582</v>
          </cell>
          <cell r="C3795" t="str">
            <v>JOELHO 45 GRAUS, PVC, SERIE R, ÁGUA PLUVIAL, DN 75 MM, JUNTA ELÁSTICA, FORNECIDO E INSTALADO EM CONDUTORES VERTICAIS DE ÁGUAS PLUVIAIS. AF_06/2022</v>
          </cell>
          <cell r="D3795" t="str">
            <v>UN</v>
          </cell>
          <cell r="E3795">
            <v>36.14</v>
          </cell>
          <cell r="F3795" t="str">
            <v xml:space="preserve">SINAPI  </v>
          </cell>
        </row>
        <row r="3796">
          <cell r="B3796">
            <v>89583</v>
          </cell>
          <cell r="C3796" t="str">
            <v>CURVA 87 GRAUS E 30 MINUTOS, PVC, SERIE R, ÁGUA PLUVIAL, DN 75 MM, JUNTA ELÁSTICA, FORNECIDO E INSTALADO EM CONDUTORES VERTICAIS DE ÁGUAS PLUVIAIS. AF_06/2022</v>
          </cell>
          <cell r="D3796" t="str">
            <v>UN</v>
          </cell>
          <cell r="E3796">
            <v>49.88</v>
          </cell>
          <cell r="F3796" t="str">
            <v xml:space="preserve">SINAPI  </v>
          </cell>
        </row>
        <row r="3797">
          <cell r="B3797">
            <v>89584</v>
          </cell>
          <cell r="C3797" t="str">
            <v>JOELHO 90 GRAUS, PVC, SERIE R, ÁGUA PLUVIAL, DN 100 MM, JUNTA ELÁSTICA, FORNECIDO E INSTALADO EM CONDUTORES VERTICAIS DE ÁGUAS PLUVIAIS. AF_06/2022</v>
          </cell>
          <cell r="D3797" t="str">
            <v>UN</v>
          </cell>
          <cell r="E3797">
            <v>60.35</v>
          </cell>
          <cell r="F3797" t="str">
            <v xml:space="preserve">SINAPI  </v>
          </cell>
        </row>
        <row r="3798">
          <cell r="B3798">
            <v>89585</v>
          </cell>
          <cell r="C3798" t="str">
            <v>JOELHO 45 GRAUS, PVC, SERIE R, ÁGUA PLUVIAL, DN 100 MM, JUNTA ELÁSTICA, FORNECIDO E INSTALADO EM CONDUTORES VERTICAIS DE ÁGUAS PLUVIAIS. AF_06/2022</v>
          </cell>
          <cell r="D3798" t="str">
            <v>UN</v>
          </cell>
          <cell r="E3798">
            <v>51.18</v>
          </cell>
          <cell r="F3798" t="str">
            <v xml:space="preserve">SINAPI  </v>
          </cell>
        </row>
        <row r="3799">
          <cell r="B3799">
            <v>89587</v>
          </cell>
          <cell r="C3799" t="str">
            <v>CURVA 87 GRAUS E 30 MINUTOS, PVC, SERIE R, ÁGUA PLUVIAL, DN 100 MM, JUNTA ELÁSTICA, FORNECIDO E INSTALADO EM CONDUTORES VERTICAIS DE ÁGUAS PLUVIAIS. AF_06/2022</v>
          </cell>
          <cell r="D3799" t="str">
            <v>UN</v>
          </cell>
          <cell r="E3799">
            <v>74.739999999999995</v>
          </cell>
          <cell r="F3799" t="str">
            <v xml:space="preserve">SINAPI  </v>
          </cell>
        </row>
        <row r="3800">
          <cell r="B3800">
            <v>89589</v>
          </cell>
          <cell r="C3800" t="str">
            <v>CURVAR 45 GRAUS, PVC, SERIE R, ÁGUA PLUVIAL, DN 100 MM, JUNTA ELÁSTICA, FORNECIDO E INSTALADO EM CONDUTORES VERTICAIS DE ÁGUAS PLUVIAIS. AF_06/2022</v>
          </cell>
          <cell r="D3800" t="str">
            <v>UN</v>
          </cell>
          <cell r="E3800">
            <v>53.74</v>
          </cell>
          <cell r="F3800" t="str">
            <v xml:space="preserve">SINAPI  </v>
          </cell>
        </row>
        <row r="3801">
          <cell r="B3801">
            <v>89590</v>
          </cell>
          <cell r="C3801" t="str">
            <v>JOELHO 90 GRAUS, PVC, SERIE R, ÁGUA PLUVIAL, DN 150 MM, JUNTA ELÁSTICA, FORNECIDO E INSTALADO EM CONDUTORES VERTICAIS DE ÁGUAS PLUVIAIS. AF_06/2022</v>
          </cell>
          <cell r="D3801" t="str">
            <v>UN</v>
          </cell>
          <cell r="E3801">
            <v>178.56</v>
          </cell>
          <cell r="F3801" t="str">
            <v xml:space="preserve">SINAPI  </v>
          </cell>
        </row>
        <row r="3802">
          <cell r="B3802">
            <v>89591</v>
          </cell>
          <cell r="C3802" t="str">
            <v>JOELHO 45 GRAUS, PVC, SERIE R, ÁGUA PLUVIAL, DN 150 MM, JUNTA ELÁSTICA, FORNECIDO E INSTALADO EM CONDUTORES VERTICAIS DE ÁGUAS PLUVIAIS. AF_06/2022</v>
          </cell>
          <cell r="D3802" t="str">
            <v>UN</v>
          </cell>
          <cell r="E3802">
            <v>152.22999999999999</v>
          </cell>
          <cell r="F3802" t="str">
            <v xml:space="preserve">SINAPI  </v>
          </cell>
        </row>
        <row r="3803">
          <cell r="B3803">
            <v>89592</v>
          </cell>
          <cell r="C3803" t="str">
            <v>CURVA 87 GRAUS E 30 MINUTOS, PVC, SERIE R, ÁGUA PLUVIAL, DN 150 MM, JUNTA ELÁSTICA, FORNECIDO E INSTALADO EM CONDUTORES VERTICAIS DE ÁGUAS PLUVIAIS. AF_06/2022</v>
          </cell>
          <cell r="D3803" t="str">
            <v>UN</v>
          </cell>
          <cell r="E3803">
            <v>228.81</v>
          </cell>
          <cell r="F3803" t="str">
            <v xml:space="preserve">SINAPI  </v>
          </cell>
        </row>
        <row r="3804">
          <cell r="B3804">
            <v>89593</v>
          </cell>
          <cell r="C3804" t="str">
            <v>LUVA COM ROSCA, PVC, SOLDÁVEL, DN 50MM X 1.1/2 , INSTALADO EM PRUMADA DE ÁGUA - FORNECIMENTO E INSTALAÇÃO. AF_06/2022</v>
          </cell>
          <cell r="D3804" t="str">
            <v>UN</v>
          </cell>
          <cell r="E3804">
            <v>37.58</v>
          </cell>
          <cell r="F3804" t="str">
            <v xml:space="preserve">SINAPI  </v>
          </cell>
        </row>
        <row r="3805">
          <cell r="B3805">
            <v>89594</v>
          </cell>
          <cell r="C3805" t="str">
            <v>UNIÃO, PVC, SOLDÁVEL, DN 50MM, INSTALADO EM PRUMADA DE ÁGUA - FORNECIMENTO E INSTALAÇÃO. AF_06/2022</v>
          </cell>
          <cell r="D3805" t="str">
            <v>UN</v>
          </cell>
          <cell r="E3805">
            <v>47.01</v>
          </cell>
          <cell r="F3805" t="str">
            <v xml:space="preserve">SINAPI  </v>
          </cell>
        </row>
        <row r="3806">
          <cell r="B3806">
            <v>89595</v>
          </cell>
          <cell r="C3806" t="str">
            <v>ADAPTADOR CURTO COM BOLSA E ROSCA PARA REGISTRO, PVC, SOLDÁVEL, DN 50MM X 1.1/4 , INSTALADO EM PRUMADA DE ÁGUA - FORNECIMENTO E INSTALAÇÃO. AF_06/2022</v>
          </cell>
          <cell r="D3806" t="str">
            <v>UN</v>
          </cell>
          <cell r="E3806">
            <v>15.62</v>
          </cell>
          <cell r="F3806" t="str">
            <v xml:space="preserve">SINAPI  </v>
          </cell>
        </row>
        <row r="3807">
          <cell r="B3807">
            <v>89596</v>
          </cell>
          <cell r="C3807" t="str">
            <v>ADAPTADOR CURTO COM BOLSA E ROSCA PARA REGISTRO, PVC, SOLDÁVEL, DN 50MM X 1.1/2 , INSTALADO EM PRUMADA DE ÁGUA - FORNECIMENTO E INSTALAÇÃO. AF_06/2022</v>
          </cell>
          <cell r="D3807" t="str">
            <v>UN</v>
          </cell>
          <cell r="E3807">
            <v>10.78</v>
          </cell>
          <cell r="F3807" t="str">
            <v xml:space="preserve">SINAPI  </v>
          </cell>
        </row>
        <row r="3808">
          <cell r="B3808">
            <v>89597</v>
          </cell>
          <cell r="C3808" t="str">
            <v>LUVA, PVC, SOLDÁVEL, DN 60MM, INSTALADO EM PRUMADA DE ÁGUA - FORNECIMENTO E INSTALAÇÃO. AF_06/2022</v>
          </cell>
          <cell r="D3808" t="str">
            <v>UN</v>
          </cell>
          <cell r="E3808">
            <v>23.31</v>
          </cell>
          <cell r="F3808" t="str">
            <v xml:space="preserve">SINAPI  </v>
          </cell>
        </row>
        <row r="3809">
          <cell r="B3809">
            <v>89598</v>
          </cell>
          <cell r="C3809" t="str">
            <v>LUVA DE CORRER, PVC, SOLDÁVEL, DN 60MM, INSTALADO EM PRUMADA DE ÁGUA   FORNECIMENTO E INSTALAÇÃO. AF_06/2022</v>
          </cell>
          <cell r="D3809" t="str">
            <v>UN</v>
          </cell>
          <cell r="E3809">
            <v>65.06</v>
          </cell>
          <cell r="F3809" t="str">
            <v xml:space="preserve">SINAPI  </v>
          </cell>
        </row>
        <row r="3810">
          <cell r="B3810">
            <v>89599</v>
          </cell>
          <cell r="C3810" t="str">
            <v>LUVA SIMPLES, PVC, SERIE R, ÁGUA PLUVIAL, DN 75 MM, JUNTA ELÁSTICA, FORNECIDO E INSTALADO EM CONDUTORES VERTICAIS DE ÁGUAS PLUVIAIS. AF_06/2022</v>
          </cell>
          <cell r="D3810" t="str">
            <v>UN</v>
          </cell>
          <cell r="E3810">
            <v>26.07</v>
          </cell>
          <cell r="F3810" t="str">
            <v xml:space="preserve">SINAPI  </v>
          </cell>
        </row>
        <row r="3811">
          <cell r="B3811">
            <v>89600</v>
          </cell>
          <cell r="C3811" t="str">
            <v>LUVA DE CORRER, PVC, SERIE R, ÁGUA PLUVIAL, DN 75 MM, JUNTA ELÁSTICA, FORNECIDO E INSTALADO EM CONDUTORES VERTICAIS DE ÁGUAS PLUVIAIS. AF_06/2022</v>
          </cell>
          <cell r="D3811" t="str">
            <v>UN</v>
          </cell>
          <cell r="E3811">
            <v>30.3</v>
          </cell>
          <cell r="F3811" t="str">
            <v xml:space="preserve">SINAPI  </v>
          </cell>
        </row>
        <row r="3812">
          <cell r="B3812">
            <v>89605</v>
          </cell>
          <cell r="C3812" t="str">
            <v>LUVA DE REDUÇÃO, PVC, SOLDÁVEL, DN 60MM X 50MM, INSTALADO EM PRUMADA DE ÁGUA - FORNECIMENTO E INSTALAÇÃO. AF_06/2022</v>
          </cell>
          <cell r="D3812" t="str">
            <v>UN</v>
          </cell>
          <cell r="E3812">
            <v>21.98</v>
          </cell>
          <cell r="F3812" t="str">
            <v xml:space="preserve">SINAPI  </v>
          </cell>
        </row>
        <row r="3813">
          <cell r="B3813">
            <v>89609</v>
          </cell>
          <cell r="C3813" t="str">
            <v>UNIÃO, PVC, SOLDÁVEL, DN 60MM, INSTALADO EM PRUMADA DE ÁGUA - FORNECIMENTO E INSTALAÇÃO. AF_06/2022</v>
          </cell>
          <cell r="D3813" t="str">
            <v>UN</v>
          </cell>
          <cell r="E3813">
            <v>110.76</v>
          </cell>
          <cell r="F3813" t="str">
            <v xml:space="preserve">SINAPI  </v>
          </cell>
        </row>
        <row r="3814">
          <cell r="B3814">
            <v>89610</v>
          </cell>
          <cell r="C3814" t="str">
            <v>ADAPTADOR CURTO COM BOLSA E ROSCA PARA REGISTRO, PVC, SOLDÁVEL, DN 60MM X 2 , INSTALADO EM PRUMADA DE ÁGUA - FORNECIMENTO E INSTALAÇÃO. AF_06/2022</v>
          </cell>
          <cell r="D3814" t="str">
            <v>UN</v>
          </cell>
          <cell r="E3814">
            <v>22.62</v>
          </cell>
          <cell r="F3814" t="str">
            <v xml:space="preserve">SINAPI  </v>
          </cell>
        </row>
        <row r="3815">
          <cell r="B3815">
            <v>89611</v>
          </cell>
          <cell r="C3815" t="str">
            <v>LUVA, PVC, SOLDÁVEL, DN 75MM, INSTALADO EM PRUMADA DE ÁGUA - FORNECIMENTO E INSTALAÇÃO. AF_06/2022</v>
          </cell>
          <cell r="D3815" t="str">
            <v>UN</v>
          </cell>
          <cell r="E3815">
            <v>37.57</v>
          </cell>
          <cell r="F3815" t="str">
            <v xml:space="preserve">SINAPI  </v>
          </cell>
        </row>
        <row r="3816">
          <cell r="B3816">
            <v>89612</v>
          </cell>
          <cell r="C3816" t="str">
            <v>UNIÃO, PVC, SOLDÁVEL, DN 75MM, INSTALADO EM PRUMADA DE ÁGUA - FORNECIMENTO E INSTALAÇÃO. AF_06/2022</v>
          </cell>
          <cell r="D3816" t="str">
            <v>UN</v>
          </cell>
          <cell r="E3816">
            <v>218.49</v>
          </cell>
          <cell r="F3816" t="str">
            <v xml:space="preserve">SINAPI  </v>
          </cell>
        </row>
        <row r="3817">
          <cell r="B3817">
            <v>89613</v>
          </cell>
          <cell r="C3817" t="str">
            <v>ADAPTADOR CURTO COM BOLSA E ROSCA PARA REGISTRO, PVC, SOLDÁVEL, DN 75MM X 2.1/2, INSTALADO EM PRUMADA DE ÁGUA - FORNECIMENTO E INSTALAÇÃO. AF_12/2014</v>
          </cell>
          <cell r="D3817" t="str">
            <v>UN</v>
          </cell>
          <cell r="E3817">
            <v>31.81</v>
          </cell>
          <cell r="F3817" t="str">
            <v xml:space="preserve">SINAPI  </v>
          </cell>
        </row>
        <row r="3818">
          <cell r="B3818">
            <v>89614</v>
          </cell>
          <cell r="C3818" t="str">
            <v>LUVA, PVC, SOLDÁVEL, DN 85MM, INSTALADO EM PRUMADA DE ÁGUA - FORNECIMENTO E INSTALAÇÃO. AF_06/2022</v>
          </cell>
          <cell r="D3818" t="str">
            <v>UN</v>
          </cell>
          <cell r="E3818">
            <v>75.150000000000006</v>
          </cell>
          <cell r="F3818" t="str">
            <v xml:space="preserve">SINAPI  </v>
          </cell>
        </row>
        <row r="3819">
          <cell r="B3819">
            <v>89615</v>
          </cell>
          <cell r="C3819" t="str">
            <v>UNIÃO, PVC, SOLDÁVEL, DN 85MM, INSTALADO EM PRUMADA DE ÁGUA - FORNECIMENTO E INSTALAÇÃO. AF_06/2022</v>
          </cell>
          <cell r="D3819" t="str">
            <v>UN</v>
          </cell>
          <cell r="E3819">
            <v>332.48</v>
          </cell>
          <cell r="F3819" t="str">
            <v xml:space="preserve">SINAPI  </v>
          </cell>
        </row>
        <row r="3820">
          <cell r="B3820">
            <v>89616</v>
          </cell>
          <cell r="C3820" t="str">
            <v>ADAPTADOR CURTO COM BOLSA E ROSCA PARA REGISTRO, PVC, SOLDÁVEL, DN 85MM X 3 , INSTALADO EM PRUMADA DE ÁGUA - FORNECIMENTO E INSTALAÇÃO. AF_06/2022</v>
          </cell>
          <cell r="D3820" t="str">
            <v>UN</v>
          </cell>
          <cell r="E3820">
            <v>48.84</v>
          </cell>
          <cell r="F3820" t="str">
            <v xml:space="preserve">SINAPI  </v>
          </cell>
        </row>
        <row r="3821">
          <cell r="B3821">
            <v>89617</v>
          </cell>
          <cell r="C3821" t="str">
            <v>TE, PVC, SOLDÁVEL, DN 25MM, INSTALADO EM PRUMADA DE ÁGUA - FORNECIMENTO E INSTALAÇÃO. AF_06/2022</v>
          </cell>
          <cell r="D3821" t="str">
            <v>UN</v>
          </cell>
          <cell r="E3821">
            <v>7.05</v>
          </cell>
          <cell r="F3821" t="str">
            <v xml:space="preserve">SINAPI  </v>
          </cell>
        </row>
        <row r="3822">
          <cell r="B3822">
            <v>89620</v>
          </cell>
          <cell r="C3822" t="str">
            <v>TE, PVC, SOLDÁVEL, DN 32MM, INSTALADO EM PRUMADA DE ÁGUA - FORNECIMENTO E INSTALAÇÃO. AF_06/2022</v>
          </cell>
          <cell r="D3822" t="str">
            <v>UN</v>
          </cell>
          <cell r="E3822">
            <v>12.29</v>
          </cell>
          <cell r="F3822" t="str">
            <v xml:space="preserve">SINAPI  </v>
          </cell>
        </row>
        <row r="3823">
          <cell r="B3823">
            <v>89622</v>
          </cell>
          <cell r="C3823" t="str">
            <v>TÊ DE REDUÇÃO, PVC, SOLDÁVEL, DN 32MM X 25MM, INSTALADO EM PRUMADA DE ÁGUA - FORNECIMENTO E INSTALAÇÃO. AF_06/2022</v>
          </cell>
          <cell r="D3823" t="str">
            <v>UN</v>
          </cell>
          <cell r="E3823">
            <v>14.26</v>
          </cell>
          <cell r="F3823" t="str">
            <v xml:space="preserve">SINAPI  </v>
          </cell>
        </row>
        <row r="3824">
          <cell r="B3824">
            <v>89623</v>
          </cell>
          <cell r="C3824" t="str">
            <v>TE, PVC, SOLDÁVEL, DN 40MM, INSTALADO EM PRUMADA DE ÁGUA - FORNECIMENTO E INSTALAÇÃO. AF_06/2022</v>
          </cell>
          <cell r="D3824" t="str">
            <v>UN</v>
          </cell>
          <cell r="E3824">
            <v>20.37</v>
          </cell>
          <cell r="F3824" t="str">
            <v xml:space="preserve">SINAPI  </v>
          </cell>
        </row>
        <row r="3825">
          <cell r="B3825">
            <v>89624</v>
          </cell>
          <cell r="C3825" t="str">
            <v>TÊ DE REDUÇÃO, PVC, SOLDÁVEL, DN 40MM X 32MM, INSTALADO EM PRUMADA DE ÁGUA - FORNECIMENTO E INSTALAÇÃO. AF_06/2022</v>
          </cell>
          <cell r="D3825" t="str">
            <v>UN</v>
          </cell>
          <cell r="E3825">
            <v>20.95</v>
          </cell>
          <cell r="F3825" t="str">
            <v xml:space="preserve">SINAPI  </v>
          </cell>
        </row>
        <row r="3826">
          <cell r="B3826">
            <v>89625</v>
          </cell>
          <cell r="C3826" t="str">
            <v>TE, PVC, SOLDÁVEL, DN 50MM, INSTALADO EM PRUMADA DE ÁGUA - FORNECIMENTO E INSTALAÇÃO. AF_06/2022</v>
          </cell>
          <cell r="D3826" t="str">
            <v>UN</v>
          </cell>
          <cell r="E3826">
            <v>24.2</v>
          </cell>
          <cell r="F3826" t="str">
            <v xml:space="preserve">SINAPI  </v>
          </cell>
        </row>
        <row r="3827">
          <cell r="B3827">
            <v>89626</v>
          </cell>
          <cell r="C3827" t="str">
            <v>TÊ DE REDUÇÃO, PVC, SOLDÁVEL, DN 50MM X 40MM, INSTALADO EM PRUMADA DE ÁGUA - FORNECIMENTO E INSTALAÇÃO. AF_06/2022</v>
          </cell>
          <cell r="D3827" t="str">
            <v>UN</v>
          </cell>
          <cell r="E3827">
            <v>33.36</v>
          </cell>
          <cell r="F3827" t="str">
            <v xml:space="preserve">SINAPI  </v>
          </cell>
        </row>
        <row r="3828">
          <cell r="B3828">
            <v>89627</v>
          </cell>
          <cell r="C3828" t="str">
            <v>TÊ DE REDUÇÃO, PVC, SOLDÁVEL, DN 50MM X 25MM, INSTALADO EM PRUMADA DE ÁGUA - FORNECIMENTO E INSTALAÇÃO. AF_06/2022</v>
          </cell>
          <cell r="D3828" t="str">
            <v>UN</v>
          </cell>
          <cell r="E3828">
            <v>19.96</v>
          </cell>
          <cell r="F3828" t="str">
            <v xml:space="preserve">SINAPI  </v>
          </cell>
        </row>
        <row r="3829">
          <cell r="B3829">
            <v>89628</v>
          </cell>
          <cell r="C3829" t="str">
            <v>TE, PVC, SOLDÁVEL, DN 60MM, INSTALADO EM PRUMADA DE ÁGUA - FORNECIMENTO E INSTALAÇÃO. AF_06/2022</v>
          </cell>
          <cell r="D3829" t="str">
            <v>UN</v>
          </cell>
          <cell r="E3829">
            <v>53.31</v>
          </cell>
          <cell r="F3829" t="str">
            <v xml:space="preserve">SINAPI  </v>
          </cell>
        </row>
        <row r="3830">
          <cell r="B3830">
            <v>89629</v>
          </cell>
          <cell r="C3830" t="str">
            <v>TE, PVC, SOLDÁVEL, DN 75MM, INSTALADO EM PRUMADA DE ÁGUA - FORNECIMENTO E INSTALAÇÃO. AF_06/2022</v>
          </cell>
          <cell r="D3830" t="str">
            <v>UN</v>
          </cell>
          <cell r="E3830">
            <v>97.67</v>
          </cell>
          <cell r="F3830" t="str">
            <v xml:space="preserve">SINAPI  </v>
          </cell>
        </row>
        <row r="3831">
          <cell r="B3831">
            <v>89630</v>
          </cell>
          <cell r="C3831" t="str">
            <v>TE DE REDUÇÃO, PVC, SOLDÁVEL, DN 75MM X 50MM, INSTALADO EM PRUMADA DE ÁGUA - FORNECIMENTO E INSTALAÇÃO. AF_06/2022</v>
          </cell>
          <cell r="D3831" t="str">
            <v>UN</v>
          </cell>
          <cell r="E3831">
            <v>80.239999999999995</v>
          </cell>
          <cell r="F3831" t="str">
            <v xml:space="preserve">SINAPI  </v>
          </cell>
        </row>
        <row r="3832">
          <cell r="B3832">
            <v>89631</v>
          </cell>
          <cell r="C3832" t="str">
            <v>TE, PVC, SOLDÁVEL, DN 85MM, INSTALADO EM PRUMADA DE ÁGUA - FORNECIMENTO E INSTALAÇÃO. AF_06/2022</v>
          </cell>
          <cell r="D3832" t="str">
            <v>UN</v>
          </cell>
          <cell r="E3832">
            <v>152.06</v>
          </cell>
          <cell r="F3832" t="str">
            <v xml:space="preserve">SINAPI  </v>
          </cell>
        </row>
        <row r="3833">
          <cell r="B3833">
            <v>89632</v>
          </cell>
          <cell r="C3833" t="str">
            <v>TE DE REDUÇÃO, PVC, SOLDÁVEL, DN 85MM X 60MM, INSTALADO EM PRUMADA DE ÁGUA - FORNECIMENTO E INSTALAÇÃO. AF_06/2022</v>
          </cell>
          <cell r="D3833" t="str">
            <v>UN</v>
          </cell>
          <cell r="E3833">
            <v>119.57</v>
          </cell>
          <cell r="F3833" t="str">
            <v xml:space="preserve">SINAPI  </v>
          </cell>
        </row>
        <row r="3834">
          <cell r="B3834">
            <v>89637</v>
          </cell>
          <cell r="C3834" t="str">
            <v>JOELHO 90 GRAUS, CPVC, SOLDÁVEL, DN 15MM, INSTALADO EM RAMAL OU SUB-RAMAL DE ÁGUA - FORNECIMENTO E INSTALAÇÃO. AF_06/2022</v>
          </cell>
          <cell r="D3834" t="str">
            <v>UN</v>
          </cell>
          <cell r="E3834">
            <v>8.76</v>
          </cell>
          <cell r="F3834" t="str">
            <v xml:space="preserve">SINAPI  </v>
          </cell>
        </row>
        <row r="3835">
          <cell r="B3835">
            <v>89638</v>
          </cell>
          <cell r="C3835" t="str">
            <v>JOELHO 45 GRAUS, CPVC, SOLDÁVEL, DN 15MM, INSTALADO EM RAMAL OU SUB-RAMAL DE ÁGUA - FORNECIMENTO E INSTALAÇÃO. AF_06/2022</v>
          </cell>
          <cell r="D3835" t="str">
            <v>UN</v>
          </cell>
          <cell r="E3835">
            <v>9.57</v>
          </cell>
          <cell r="F3835" t="str">
            <v xml:space="preserve">SINAPI  </v>
          </cell>
        </row>
        <row r="3836">
          <cell r="B3836">
            <v>89639</v>
          </cell>
          <cell r="C3836" t="str">
            <v>CURVA 90 GRAUS, CPVC, SOLDÁVEL, DN 15MM, INSTALADO EM RAMAL OU SUB-RAMAL DE ÁGUA - FORNECIMENTO E INSTALAÇÃO. AF_06/2022</v>
          </cell>
          <cell r="D3836" t="str">
            <v>UN</v>
          </cell>
          <cell r="E3836">
            <v>9.89</v>
          </cell>
          <cell r="F3836" t="str">
            <v xml:space="preserve">SINAPI  </v>
          </cell>
        </row>
        <row r="3837">
          <cell r="B3837">
            <v>89640</v>
          </cell>
          <cell r="C3837" t="str">
            <v>JOELHO DE TRANSIÇÃO, 90 GRAUS, CPVC, SOLDÁVEL, DN 15MM X 1/2, INSTALADO EM RAMAL OU SUB-RAMAL DE ÁGUA - FORNECIMENTO E INSTALAÇÃO. AF_06/2022</v>
          </cell>
          <cell r="D3837" t="str">
            <v>UN</v>
          </cell>
          <cell r="E3837">
            <v>14.75</v>
          </cell>
          <cell r="F3837" t="str">
            <v xml:space="preserve">SINAPI  </v>
          </cell>
        </row>
        <row r="3838">
          <cell r="B3838">
            <v>89641</v>
          </cell>
          <cell r="C3838" t="str">
            <v>JOELHO 90 GRAUS, CPVC, SOLDÁVEL, DN 22MM, INSTALADO EM RAMAL OU SUB-RAMAL DE ÁGUA - FORNECIMENTO E INSTALAÇÃO. AF_06/2022</v>
          </cell>
          <cell r="D3838" t="str">
            <v>UN</v>
          </cell>
          <cell r="E3838">
            <v>12.22</v>
          </cell>
          <cell r="F3838" t="str">
            <v xml:space="preserve">SINAPI  </v>
          </cell>
        </row>
        <row r="3839">
          <cell r="B3839">
            <v>89642</v>
          </cell>
          <cell r="C3839" t="str">
            <v>JOELHO 45 GRAUS, CPVC, SOLDÁVEL, DN 22MM, INSTALADO EM RAMAL OU SUB-RAMAL DE ÁGUA - FORNECIMENTO E INSTALAÇÃO. AF_06/2022</v>
          </cell>
          <cell r="D3839" t="str">
            <v>UN</v>
          </cell>
          <cell r="E3839">
            <v>13.79</v>
          </cell>
          <cell r="F3839" t="str">
            <v xml:space="preserve">SINAPI  </v>
          </cell>
        </row>
        <row r="3840">
          <cell r="B3840">
            <v>89643</v>
          </cell>
          <cell r="C3840" t="str">
            <v>CURVA 90 GRAUS, CPVC, SOLDÁVEL, DN 22MM, INSTALADO EM RAMAL OU SUB-RAMAL DE ÁGUA - FORNECIMENTO E INSTALAÇÃO. AF_06/2022</v>
          </cell>
          <cell r="D3840" t="str">
            <v>UN</v>
          </cell>
          <cell r="E3840">
            <v>14.31</v>
          </cell>
          <cell r="F3840" t="str">
            <v xml:space="preserve">SINAPI  </v>
          </cell>
        </row>
        <row r="3841">
          <cell r="B3841">
            <v>89644</v>
          </cell>
          <cell r="C3841" t="str">
            <v>JOELHO DE TRANSIÇÃO, 90 GRAUS, CPVC, SOLDÁVEL, DN 22MM X 1/2, INSTALADO EM RAMAL OU SUB-RAMAL DE ÁGUA - FORNECIMENTO E INSTALAÇÃO. AF_06/2022</v>
          </cell>
          <cell r="D3841" t="str">
            <v>UN</v>
          </cell>
          <cell r="E3841">
            <v>20.72</v>
          </cell>
          <cell r="F3841" t="str">
            <v xml:space="preserve">SINAPI  </v>
          </cell>
        </row>
        <row r="3842">
          <cell r="B3842">
            <v>89645</v>
          </cell>
          <cell r="C3842" t="str">
            <v>JOELHO DE TRANSIÇÃO, 90 GRAUS, CPVC, SOLDÁVEL, DN 22MM X 3/4, INSTALADO EM RAMAL OU SUB-RAMAL DE ÁGUA - FORNECIMENTO E INSTALAÇÃO. AF_06/2022</v>
          </cell>
          <cell r="D3842" t="str">
            <v>UN</v>
          </cell>
          <cell r="E3842">
            <v>25.28</v>
          </cell>
          <cell r="F3842" t="str">
            <v xml:space="preserve">SINAPI  </v>
          </cell>
        </row>
        <row r="3843">
          <cell r="B3843">
            <v>89646</v>
          </cell>
          <cell r="C3843" t="str">
            <v>JOELHO 90 GRAUS, CPVC, SOLDÁVEL, DN 28MM, INSTALADO EM RAMAL OU SUB-RAMAL DE ÁGUA - FORNECIMENTO E INSTALAÇÃO. AF_06/2022</v>
          </cell>
          <cell r="D3843" t="str">
            <v>UN</v>
          </cell>
          <cell r="E3843">
            <v>18.47</v>
          </cell>
          <cell r="F3843" t="str">
            <v xml:space="preserve">SINAPI  </v>
          </cell>
        </row>
        <row r="3844">
          <cell r="B3844">
            <v>89647</v>
          </cell>
          <cell r="C3844" t="str">
            <v>JOELHO 45 GRAUS, CPVC, SOLDÁVEL, DN 28MM, INSTALADO EM RAMAL OU SUB-RAMAL DE ÁGUA   FORNECIMENTO E INSTALAÇÃO. AF_06/2022</v>
          </cell>
          <cell r="D3844" t="str">
            <v>UN</v>
          </cell>
          <cell r="E3844">
            <v>18.100000000000001</v>
          </cell>
          <cell r="F3844" t="str">
            <v xml:space="preserve">SINAPI  </v>
          </cell>
        </row>
        <row r="3845">
          <cell r="B3845">
            <v>89648</v>
          </cell>
          <cell r="C3845" t="str">
            <v>CURVA 90 GRAUS, CPVC, SOLDÁVEL, DN 28MM, INSTALADO EM RAMAL OU SUB-RAMAL DE ÁGUA   FORNECIMENTO E INSTALAÇÃO. AF_06/2022</v>
          </cell>
          <cell r="D3845" t="str">
            <v>UN</v>
          </cell>
          <cell r="E3845">
            <v>19.78</v>
          </cell>
          <cell r="F3845" t="str">
            <v xml:space="preserve">SINAPI  </v>
          </cell>
        </row>
        <row r="3846">
          <cell r="B3846">
            <v>89649</v>
          </cell>
          <cell r="C3846" t="str">
            <v>JOELHO 90 GRAUS, CPVC, SOLDÁVEL, DN 35MM, INSTALADO EM RAMAL OU SUB-RAMAL DE ÁGUA   FORNECIMENTO E INSTALAÇÃO. AF_06/2022</v>
          </cell>
          <cell r="D3846" t="str">
            <v>UN</v>
          </cell>
          <cell r="E3846">
            <v>26.65</v>
          </cell>
          <cell r="F3846" t="str">
            <v xml:space="preserve">SINAPI  </v>
          </cell>
        </row>
        <row r="3847">
          <cell r="B3847">
            <v>89650</v>
          </cell>
          <cell r="C3847" t="str">
            <v>JOELHO 45 GRAUS, CPVC, SOLDÁVEL, DN 35MM, INSTALADO EM RAMAL OU SUB-RAMAL DE ÁGUA   FORNECIMENTO E INSTALAÇÃO. AF_06/2022</v>
          </cell>
          <cell r="D3847" t="str">
            <v>UN</v>
          </cell>
          <cell r="E3847">
            <v>26.65</v>
          </cell>
          <cell r="F3847" t="str">
            <v xml:space="preserve">SINAPI  </v>
          </cell>
        </row>
        <row r="3848">
          <cell r="B3848">
            <v>89651</v>
          </cell>
          <cell r="C3848" t="str">
            <v>LUVA, CPVC, SOLDÁVEL, DN 15MM, INSTALADO EM RAMAL OU SUB-RAMAL DE ÁGUA - FORNECIMENTO E INSTALAÇÃO. AF_06/2022</v>
          </cell>
          <cell r="D3848" t="str">
            <v>UN</v>
          </cell>
          <cell r="E3848">
            <v>6.13</v>
          </cell>
          <cell r="F3848" t="str">
            <v xml:space="preserve">SINAPI  </v>
          </cell>
        </row>
        <row r="3849">
          <cell r="B3849">
            <v>89652</v>
          </cell>
          <cell r="C3849" t="str">
            <v>LUVA DE CORRER, CPVC, SOLDÁVEL, DN 15MM, INSTALADO EM RAMAL OU SUB-RAMAL DE ÁGUA   FORNECIMENTO E INSTALAÇÃO. AF_06/2022</v>
          </cell>
          <cell r="D3849" t="str">
            <v>UN</v>
          </cell>
          <cell r="E3849">
            <v>9.7200000000000006</v>
          </cell>
          <cell r="F3849" t="str">
            <v xml:space="preserve">SINAPI  </v>
          </cell>
        </row>
        <row r="3850">
          <cell r="B3850">
            <v>89653</v>
          </cell>
          <cell r="C3850" t="str">
            <v>LUVA DE TRANSIÇÃO, CPVC, SOLDÁVEL, DN15MM X 1/2, INSTALADO EM RAMAL OU SUB-RAMAL DE ÁGUA - FORNECIMENTO E INSTALAÇÃO. AF_06/2022</v>
          </cell>
          <cell r="D3850" t="str">
            <v>UN</v>
          </cell>
          <cell r="E3850">
            <v>15.24</v>
          </cell>
          <cell r="F3850" t="str">
            <v xml:space="preserve">SINAPI  </v>
          </cell>
        </row>
        <row r="3851">
          <cell r="B3851">
            <v>89654</v>
          </cell>
          <cell r="C3851" t="str">
            <v>UNIÃO, CPVC, SOLDÁVEL, DN15MM, INSTALADO EM RAMAL OU SUB-RAMAL DE ÁGUA   FORNECIMENTO E INSTALAÇÃO. AF_06/2022</v>
          </cell>
          <cell r="D3851" t="str">
            <v>UN</v>
          </cell>
          <cell r="E3851">
            <v>14.87</v>
          </cell>
          <cell r="F3851" t="str">
            <v xml:space="preserve">SINAPI  </v>
          </cell>
        </row>
        <row r="3852">
          <cell r="B3852">
            <v>89655</v>
          </cell>
          <cell r="C3852" t="str">
            <v>CONECTOR, CPVC, SOLDÁVEL, DN 15MM X 1/2 , INSTALADO EM RAMAL OU SUB-RAMAL DE ÁGUA   FORNECIMENTO E INSTALAÇÃO. AF_06/2022</v>
          </cell>
          <cell r="D3852" t="str">
            <v>UN</v>
          </cell>
          <cell r="E3852">
            <v>21.62</v>
          </cell>
          <cell r="F3852" t="str">
            <v xml:space="preserve">SINAPI  </v>
          </cell>
        </row>
        <row r="3853">
          <cell r="B3853">
            <v>89656</v>
          </cell>
          <cell r="C3853" t="str">
            <v>ADAPTADOR, CPVC, SOLDÁVEL, DN15MM, INSTALADO EM RAMAL OU SUB-RAMAL DE ÁGUA   FORNECIMENTO E INSTALAÇÃO. AF_06/2022</v>
          </cell>
          <cell r="D3853" t="str">
            <v>UN</v>
          </cell>
          <cell r="E3853">
            <v>10.29</v>
          </cell>
          <cell r="F3853" t="str">
            <v xml:space="preserve">SINAPI  </v>
          </cell>
        </row>
        <row r="3854">
          <cell r="B3854">
            <v>89657</v>
          </cell>
          <cell r="C3854" t="str">
            <v>CURVA DE TRANSPOSIÇÃO, CPVC, SOLDÁVEL, DN15MM, INSTALADO EM RAMAL OU SUB-RAMAL DE ÁGUA   FORNECIMENTO E INSTALAÇÃO. AF_06/2022</v>
          </cell>
          <cell r="D3854" t="str">
            <v>UN</v>
          </cell>
          <cell r="E3854">
            <v>10.47</v>
          </cell>
          <cell r="F3854" t="str">
            <v xml:space="preserve">SINAPI  </v>
          </cell>
        </row>
        <row r="3855">
          <cell r="B3855">
            <v>89658</v>
          </cell>
          <cell r="C3855" t="str">
            <v>LUVA, CPVC, SOLDÁVEL, DN 22MM, INSTALADO EM RAMAL OU SUB-RAMAL DE ÁGUA   FORNECIMENTO E INSTALAÇÃO. AF_06/2022</v>
          </cell>
          <cell r="D3855" t="str">
            <v>UN</v>
          </cell>
          <cell r="E3855">
            <v>8.44</v>
          </cell>
          <cell r="F3855" t="str">
            <v xml:space="preserve">SINAPI  </v>
          </cell>
        </row>
        <row r="3856">
          <cell r="B3856">
            <v>89659</v>
          </cell>
          <cell r="C3856" t="str">
            <v>LUVA DE CORRER, CPVC, SOLDÁVEL, DN 22MM, INSTALADO EM RAMAL OU SUB-RAMAL DE ÁGUA   FORNECIMENTO E INSTALAÇÃO. AF_06/2022</v>
          </cell>
          <cell r="D3856" t="str">
            <v>UN</v>
          </cell>
          <cell r="E3856">
            <v>13.93</v>
          </cell>
          <cell r="F3856" t="str">
            <v xml:space="preserve">SINAPI  </v>
          </cell>
        </row>
        <row r="3857">
          <cell r="B3857">
            <v>89660</v>
          </cell>
          <cell r="C3857" t="str">
            <v>LUVA DE TRANSIÇÃO, CPVC, SOLDÁVEL, DN22MM X 25MM, INSTALADO EM RAMAL OU SUB-RAMAL DE ÁGUA - FORNECIMENTO E INSTALAÇÃO. AF_06/2022</v>
          </cell>
          <cell r="D3857" t="str">
            <v>UN</v>
          </cell>
          <cell r="E3857">
            <v>8.14</v>
          </cell>
          <cell r="F3857" t="str">
            <v xml:space="preserve">SINAPI  </v>
          </cell>
        </row>
        <row r="3858">
          <cell r="B3858">
            <v>89661</v>
          </cell>
          <cell r="C3858" t="str">
            <v>UNIÃO, CPVC, SOLDÁVEL, DN22MM, INSTALADO EM RAMAL OU SUB-RAMAL DE ÁGUA   FORNECIMENTO E INSTALAÇÃO. AF_06/2022</v>
          </cell>
          <cell r="D3858" t="str">
            <v>UN</v>
          </cell>
          <cell r="E3858">
            <v>18.11</v>
          </cell>
          <cell r="F3858" t="str">
            <v xml:space="preserve">SINAPI  </v>
          </cell>
        </row>
        <row r="3859">
          <cell r="B3859">
            <v>89662</v>
          </cell>
          <cell r="C3859" t="str">
            <v>CONECTOR, CPVC, SOLDÁVEL, DN 22MM X 1/2 , INSTALADO EM RAMAL OU SUB-RAMAL DE ÁGUA   FORNECIMENTO E INSTALAÇÃO. AF_06/2022</v>
          </cell>
          <cell r="D3859" t="str">
            <v>UN</v>
          </cell>
          <cell r="E3859">
            <v>26.28</v>
          </cell>
          <cell r="F3859" t="str">
            <v xml:space="preserve">SINAPI  </v>
          </cell>
        </row>
        <row r="3860">
          <cell r="B3860">
            <v>89663</v>
          </cell>
          <cell r="C3860" t="str">
            <v>ADAPTADOR, CPVC, SOLDÁVEL, DN22MM, INSTALADO EM RAMAL OU SUB-RAMAL DE ÁGUA   FORNECIMENTO E INSTALAÇÃO. AF_06/2022</v>
          </cell>
          <cell r="D3860" t="str">
            <v>UN</v>
          </cell>
          <cell r="E3860">
            <v>12.07</v>
          </cell>
          <cell r="F3860" t="str">
            <v xml:space="preserve">SINAPI  </v>
          </cell>
        </row>
        <row r="3861">
          <cell r="B3861">
            <v>89664</v>
          </cell>
          <cell r="C3861" t="str">
            <v>CURVA DE TRANSPOSIÇÃO, CPVC, SOLDÁVEL, DN22MM, INSTALADO EM RAMAL OU SUB-RAMAL DE ÁGUA   FORNECIMENTO E INSTALAÇÃO. AF_06/2022</v>
          </cell>
          <cell r="D3861" t="str">
            <v>UN</v>
          </cell>
          <cell r="E3861">
            <v>13.93</v>
          </cell>
          <cell r="F3861" t="str">
            <v xml:space="preserve">SINAPI  </v>
          </cell>
        </row>
        <row r="3862">
          <cell r="B3862">
            <v>89666</v>
          </cell>
          <cell r="C3862" t="str">
            <v>BUCHA DE REDUÇÃO, CPVC, SOLDÁVEL, DN22MM X 15MM, INSTALADO EM RAMAL OU SUB-RAMAL DE ÁGUA   FORNECIMENTO E INSTALAÇÃO. AF_06/2022</v>
          </cell>
          <cell r="D3862" t="str">
            <v>UN</v>
          </cell>
          <cell r="E3862">
            <v>6.37</v>
          </cell>
          <cell r="F3862" t="str">
            <v xml:space="preserve">SINAPI  </v>
          </cell>
        </row>
        <row r="3863">
          <cell r="B3863">
            <v>89667</v>
          </cell>
          <cell r="C3863" t="str">
            <v>TÊ DE INSPEÇÃO, PVC, SERIE R, ÁGUA PLUVIAL, DN 75 MM, JUNTA ELÁSTICA, FORNECIDO E INSTALADO EM CONDUTORES VERTICAIS DE ÁGUAS PLUVIAIS. AF_06/2022</v>
          </cell>
          <cell r="D3863" t="str">
            <v>UN</v>
          </cell>
          <cell r="E3863">
            <v>49</v>
          </cell>
          <cell r="F3863" t="str">
            <v xml:space="preserve">SINAPI  </v>
          </cell>
        </row>
        <row r="3864">
          <cell r="B3864">
            <v>89668</v>
          </cell>
          <cell r="C3864" t="str">
            <v>CONECTOR, CPVC, SOLDÁVEL, DN22MM X 3/4, INSTALADO EM RAMAL OU SUB-RAMAL DE ÁGUA - FORNECIMENTO E INSTALAÇÃO. AF_06/2022</v>
          </cell>
          <cell r="D3864" t="str">
            <v>UN</v>
          </cell>
          <cell r="E3864">
            <v>25.61</v>
          </cell>
          <cell r="F3864" t="str">
            <v xml:space="preserve">SINAPI  </v>
          </cell>
        </row>
        <row r="3865">
          <cell r="B3865">
            <v>89669</v>
          </cell>
          <cell r="C3865" t="str">
            <v>LUVA SIMPLES, PVC, SERIE R, ÁGUA PLUVIAL, DN 100 MM, JUNTA ELÁSTICA, FORNECIDO E INSTALADO EM CONDUTORES VERTICAIS DE ÁGUAS PLUVIAIS. AF_06/2022</v>
          </cell>
          <cell r="D3865" t="str">
            <v>UN</v>
          </cell>
          <cell r="E3865">
            <v>39.31</v>
          </cell>
          <cell r="F3865" t="str">
            <v xml:space="preserve">SINAPI  </v>
          </cell>
        </row>
        <row r="3866">
          <cell r="B3866">
            <v>89670</v>
          </cell>
          <cell r="C3866" t="str">
            <v>LUVA, CPVC, SOLDÁVEL, DN 28MM, INSTALADO EM RAMAL OU SUB-RAMAL DE ÁGUA   FORNECIMENTO E INSTALAÇÃO. AF_06/2022</v>
          </cell>
          <cell r="D3866" t="str">
            <v>UN</v>
          </cell>
          <cell r="E3866">
            <v>12.19</v>
          </cell>
          <cell r="F3866" t="str">
            <v xml:space="preserve">SINAPI  </v>
          </cell>
        </row>
        <row r="3867">
          <cell r="B3867">
            <v>89671</v>
          </cell>
          <cell r="C3867" t="str">
            <v>LUVA DE CORRER, PVC, SERIE R, ÁGUA PLUVIAL, DN 100 MM, JUNTA ELÁSTICA, FORNECIDO E INSTALADO EM CONDUTORES VERTICAIS DE ÁGUAS PLUVIAIS. AF_06/2022</v>
          </cell>
          <cell r="D3867" t="str">
            <v>UN</v>
          </cell>
          <cell r="E3867">
            <v>54.84</v>
          </cell>
          <cell r="F3867" t="str">
            <v xml:space="preserve">SINAPI  </v>
          </cell>
        </row>
        <row r="3868">
          <cell r="B3868">
            <v>89672</v>
          </cell>
          <cell r="C3868" t="str">
            <v>LUVA DE CORRER, CPVC, SOLDÁVEL, DN 28MM, INSTALADO EM RAMAL OU SUB-RAMAL DE ÁGUA   FORNECIMENTO E INSTALAÇÃO. AF_06/2022</v>
          </cell>
          <cell r="D3868" t="str">
            <v>UN</v>
          </cell>
          <cell r="E3868">
            <v>18.48</v>
          </cell>
          <cell r="F3868" t="str">
            <v xml:space="preserve">SINAPI  </v>
          </cell>
        </row>
        <row r="3869">
          <cell r="B3869">
            <v>89673</v>
          </cell>
          <cell r="C3869" t="str">
            <v>REDUÇÃO EXCÊNTRICA, PVC, SERIE R, ÁGUA PLUVIAL, DN 100 X 75 MM, JUNTA ELÁSTICA, FORNECIDO E INSTALADO EM CONDUTORES VERTICAIS DE ÁGUAS PLUVIAIS. AF_06/2022</v>
          </cell>
          <cell r="D3869" t="str">
            <v>UN</v>
          </cell>
          <cell r="E3869">
            <v>43.31</v>
          </cell>
          <cell r="F3869" t="str">
            <v xml:space="preserve">SINAPI  </v>
          </cell>
        </row>
        <row r="3870">
          <cell r="B3870">
            <v>89674</v>
          </cell>
          <cell r="C3870" t="str">
            <v>UNIÃO, CPVC, SOLDÁVEL, DN28MM, INSTALADO EM RAMAL OU SUB-RAMAL DE ÁGUA   FORNECIMENTO E INSTALAÇÃO. AF_06/2022</v>
          </cell>
          <cell r="D3870" t="str">
            <v>UN</v>
          </cell>
          <cell r="E3870">
            <v>26.5</v>
          </cell>
          <cell r="F3870" t="str">
            <v xml:space="preserve">SINAPI  </v>
          </cell>
        </row>
        <row r="3871">
          <cell r="B3871">
            <v>89675</v>
          </cell>
          <cell r="C3871" t="str">
            <v>TÊ DE INSPEÇÃO, PVC, SERIE R, ÁGUA PLUVIAL, DN 100 MM, JUNTA ELÁSTICA, FORNECIDO E INSTALADO EM CONDUTORES VERTICAIS DE ÁGUAS PLUVIAIS. AF_06/2022</v>
          </cell>
          <cell r="D3871" t="str">
            <v>UN</v>
          </cell>
          <cell r="E3871">
            <v>80.92</v>
          </cell>
          <cell r="F3871" t="str">
            <v xml:space="preserve">SINAPI  </v>
          </cell>
        </row>
        <row r="3872">
          <cell r="B3872">
            <v>89676</v>
          </cell>
          <cell r="C3872" t="str">
            <v>CONECTOR, CPVC, SOLDÁVEL, DN 28MM X 1 , INSTALADO EM RAMAL OU SUB-RAMAL DE ÁGUA   FORNECIMENTO E INSTALAÇÃO. AF_06/2022</v>
          </cell>
          <cell r="D3872" t="str">
            <v>UN</v>
          </cell>
          <cell r="E3872">
            <v>39.020000000000003</v>
          </cell>
          <cell r="F3872" t="str">
            <v xml:space="preserve">SINAPI  </v>
          </cell>
        </row>
        <row r="3873">
          <cell r="B3873">
            <v>89677</v>
          </cell>
          <cell r="C3873" t="str">
            <v>LUVA SIMPLES, PVC, SERIE R, ÁGUA PLUVIAL, DN 150 MM, JUNTA ELÁSTICA, FORNECIDO E INSTALADO EM CONDUTORES VERTICAIS DE ÁGUAS PLUVIAIS. AF_06/2022</v>
          </cell>
          <cell r="D3873" t="str">
            <v>UN</v>
          </cell>
          <cell r="E3873">
            <v>87.79</v>
          </cell>
          <cell r="F3873" t="str">
            <v xml:space="preserve">SINAPI  </v>
          </cell>
        </row>
        <row r="3874">
          <cell r="B3874">
            <v>89678</v>
          </cell>
          <cell r="C3874" t="str">
            <v>BUCHA DE REDUÇÃO, CPVC, SOLDÁVEL, DN28MM X 22MM, INSTALADO EM RAMAL OU SUB-RAMAL DE ÁGUA   FORNECIMENTO E INSTALAÇÃO. AF_06/2022</v>
          </cell>
          <cell r="D3874" t="str">
            <v>UN</v>
          </cell>
          <cell r="E3874">
            <v>8.67</v>
          </cell>
          <cell r="F3874" t="str">
            <v xml:space="preserve">SINAPI  </v>
          </cell>
        </row>
        <row r="3875">
          <cell r="B3875">
            <v>89679</v>
          </cell>
          <cell r="C3875" t="str">
            <v>LUVA DE CORRER, PVC, SERIE R, ÁGUA PLUVIAL, DN 150 MM, JUNTA ELÁSTICA, FORNECIDO E INSTALADO EM CONDUTORES VERTICAIS DE ÁGUAS PLUVIAIS. AF_06/2022</v>
          </cell>
          <cell r="D3875" t="str">
            <v>UN</v>
          </cell>
          <cell r="E3875">
            <v>148.91</v>
          </cell>
          <cell r="F3875" t="str">
            <v xml:space="preserve">SINAPI  </v>
          </cell>
        </row>
        <row r="3876">
          <cell r="B3876">
            <v>89680</v>
          </cell>
          <cell r="C3876" t="str">
            <v>LUVA, CPVC, SOLDÁVEL, DN 35MM, INSTALADO EM RAMAL OU SUB-RAMAL DE ÁGUA   FORNECIMENTO E INSTALAÇÃO. AF_06/2022</v>
          </cell>
          <cell r="D3876" t="str">
            <v>UN</v>
          </cell>
          <cell r="E3876">
            <v>18.52</v>
          </cell>
          <cell r="F3876" t="str">
            <v xml:space="preserve">SINAPI  </v>
          </cell>
        </row>
        <row r="3877">
          <cell r="B3877">
            <v>89681</v>
          </cell>
          <cell r="C3877" t="str">
            <v>REDUÇÃO EXCÊNTRICA, PVC, SERIE R, ÁGUA PLUVIAL, DN 150 X 100 MM, JUNTA ELÁSTICA, FORNECIDO E INSTALADO EM CONDUTORES VERTICAIS DE ÁGUAS PLUVIAIS. AF_06/2022</v>
          </cell>
          <cell r="D3877" t="str">
            <v>UN</v>
          </cell>
          <cell r="E3877">
            <v>94.71</v>
          </cell>
          <cell r="F3877" t="str">
            <v xml:space="preserve">SINAPI  </v>
          </cell>
        </row>
        <row r="3878">
          <cell r="B3878">
            <v>89682</v>
          </cell>
          <cell r="C3878" t="str">
            <v>LUVA DE CORRER, CPVC, SOLDÁVEL, DN 35MM, INSTALADO EM RAMAL OU SUB-RAMAL DE ÁGUA   FORNECIMENTO E INSTALAÇÃO. AF_06/2022</v>
          </cell>
          <cell r="D3878" t="str">
            <v>UN</v>
          </cell>
          <cell r="E3878">
            <v>27.92</v>
          </cell>
          <cell r="F3878" t="str">
            <v xml:space="preserve">SINAPI  </v>
          </cell>
        </row>
        <row r="3879">
          <cell r="B3879">
            <v>89683</v>
          </cell>
          <cell r="C3879" t="str">
            <v>TÊ DE INSPEÇÃO, PVC, SERIE R, ÁGUA PLUVIAL, DN 150 X 100 MM, JUNTA ELÁSTICA, FORNECIDO E INSTALADO EM CONDUTORES VERTICAIS DE ÁGUAS PLUVIAIS. AF_06/2022</v>
          </cell>
          <cell r="D3879" t="str">
            <v>UN</v>
          </cell>
          <cell r="E3879">
            <v>335.66</v>
          </cell>
          <cell r="F3879" t="str">
            <v xml:space="preserve">SINAPI  </v>
          </cell>
        </row>
        <row r="3880">
          <cell r="B3880">
            <v>89684</v>
          </cell>
          <cell r="C3880" t="str">
            <v>UNIÃO, CPVC, SOLDÁVEL, DN35MM, INSTALADO EM RAMAL OU SUB-RAMAL DE ÁGUA   FORNECIMENTO E INSTALAÇÃO. AF_06/2022</v>
          </cell>
          <cell r="D3880" t="str">
            <v>UN</v>
          </cell>
          <cell r="E3880">
            <v>38</v>
          </cell>
          <cell r="F3880" t="str">
            <v xml:space="preserve">SINAPI  </v>
          </cell>
        </row>
        <row r="3881">
          <cell r="B3881">
            <v>89685</v>
          </cell>
          <cell r="C3881" t="str">
            <v>JUNÇÃO SIMPLES, PVC, SERIE R, ÁGUA PLUVIAL, DN 75 X 75 MM, JUNTA ELÁSTICA, FORNECIDO E INSTALADO EM CONDUTORES VERTICAIS DE ÁGUAS PLUVIAIS. AF_06/2022</v>
          </cell>
          <cell r="D3881" t="str">
            <v>UN</v>
          </cell>
          <cell r="E3881">
            <v>67.37</v>
          </cell>
          <cell r="F3881" t="str">
            <v xml:space="preserve">SINAPI  </v>
          </cell>
        </row>
        <row r="3882">
          <cell r="B3882">
            <v>89686</v>
          </cell>
          <cell r="C3882" t="str">
            <v>CONECTOR, CPVC, SOLDÁVEL, DN 35MM X 1 1/4 , INSTALADO EM RAMAL OU SUB-RAMAL DE ÁGUA   FORNECIMENTO E INSTALAÇÃO. AF_06/2022</v>
          </cell>
          <cell r="D3882" t="str">
            <v>UN</v>
          </cell>
          <cell r="E3882">
            <v>137.53</v>
          </cell>
          <cell r="F3882" t="str">
            <v xml:space="preserve">SINAPI  </v>
          </cell>
        </row>
        <row r="3883">
          <cell r="B3883">
            <v>89687</v>
          </cell>
          <cell r="C3883" t="str">
            <v>TÊ, PVC, SERIE R, ÁGUA PLUVIAL, DN 75 X 75 MM, JUNTA ELÁSTICA, FORNECIDO E INSTALADO EM CONDUTORES VERTICAIS DE ÁGUAS PLUVIAIS. AF_06/2022</v>
          </cell>
          <cell r="D3883" t="str">
            <v>UN</v>
          </cell>
          <cell r="E3883">
            <v>59.24</v>
          </cell>
          <cell r="F3883" t="str">
            <v xml:space="preserve">SINAPI  </v>
          </cell>
        </row>
        <row r="3884">
          <cell r="B3884">
            <v>89689</v>
          </cell>
          <cell r="C3884" t="str">
            <v>BUCHA DE REDUÇÃO, CPVC, SOLDÁVEL, DN35MM X 28MM, INSTALADO EM RAMAL OU SUB-RAMAL DE ÁGUA   FORNECIMENTO E INSTALAÇÃO. AF_06/2022</v>
          </cell>
          <cell r="D3884" t="str">
            <v>UN</v>
          </cell>
          <cell r="E3884">
            <v>29.16</v>
          </cell>
          <cell r="F3884" t="str">
            <v xml:space="preserve">SINAPI  </v>
          </cell>
        </row>
        <row r="3885">
          <cell r="B3885">
            <v>89690</v>
          </cell>
          <cell r="C3885" t="str">
            <v>JUNÇÃO SIMPLES, PVC, SERIE R, ÁGUA PLUVIAL, DN 100 X 100 MM, JUNTA ELÁSTICA, FORNECIDO E INSTALADO EM CONDUTORES VERTICAIS DE ÁGUAS PLUVIAIS. AF_06/2022</v>
          </cell>
          <cell r="D3885" t="str">
            <v>UN</v>
          </cell>
          <cell r="E3885">
            <v>102.19</v>
          </cell>
          <cell r="F3885" t="str">
            <v xml:space="preserve">SINAPI  </v>
          </cell>
        </row>
        <row r="3886">
          <cell r="B3886">
            <v>89691</v>
          </cell>
          <cell r="C3886" t="str">
            <v>TE, CPVC, SOLDÁVEL, DN 15MM, INSTALADO EM RAMAL OU SUB-RAMAL DE ÁGUA - FORNECIMENTO E INSTALAÇÃO. AF_06/2022</v>
          </cell>
          <cell r="D3886" t="str">
            <v>UN</v>
          </cell>
          <cell r="E3886">
            <v>11.42</v>
          </cell>
          <cell r="F3886" t="str">
            <v xml:space="preserve">SINAPI  </v>
          </cell>
        </row>
        <row r="3887">
          <cell r="B3887">
            <v>89692</v>
          </cell>
          <cell r="C3887" t="str">
            <v>JUNÇÃO SIMPLES, PVC, SERIE R, ÁGUA PLUVIAL, DN 100 X 75 MM, JUNTA ELÁSTICA, FORNECIDO E INSTALADO EM CONDUTORES VERTICAIS DE ÁGUAS PLUVIAIS. AF_06/2022</v>
          </cell>
          <cell r="D3887" t="str">
            <v>UN</v>
          </cell>
          <cell r="E3887">
            <v>94.21</v>
          </cell>
          <cell r="F3887" t="str">
            <v xml:space="preserve">SINAPI  </v>
          </cell>
        </row>
        <row r="3888">
          <cell r="B3888">
            <v>89693</v>
          </cell>
          <cell r="C3888" t="str">
            <v>TÊ, PVC, SERIE R, ÁGUA PLUVIAL, DN 100 X 100 MM, JUNTA ELÁSTICA, FORNECIDO E INSTALADO EM CONDUTORES VERTICAIS DE ÁGUAS PLUVIAIS. AF_06/2022</v>
          </cell>
          <cell r="D3888" t="str">
            <v>UN</v>
          </cell>
          <cell r="E3888">
            <v>95.06</v>
          </cell>
          <cell r="F3888" t="str">
            <v xml:space="preserve">SINAPI  </v>
          </cell>
        </row>
        <row r="3889">
          <cell r="B3889">
            <v>89694</v>
          </cell>
          <cell r="C3889" t="str">
            <v>TE DE TRANSIÇÃO, CPVC, SOLDÁVEL, DN 15MM X 1/2 , INSTALADO EM RAMAL OU SUB-RAMAL DE ÁGUA   FORNECIMENTO E INSTALAÇÃO. AF_06/2022</v>
          </cell>
          <cell r="D3889" t="str">
            <v>UN</v>
          </cell>
          <cell r="E3889">
            <v>17.57</v>
          </cell>
          <cell r="F3889" t="str">
            <v xml:space="preserve">SINAPI  </v>
          </cell>
        </row>
        <row r="3890">
          <cell r="B3890">
            <v>89695</v>
          </cell>
          <cell r="C3890" t="str">
            <v>TÊ MISTURADOR, CPVC, SOLDÁVEL, DN15MM, INSTALADO EM RAMAL OU SUB-RAMAL DE ÁGUA   FORNECIMENTO E INSTALAÇÃO. AF_06/2022</v>
          </cell>
          <cell r="D3890" t="str">
            <v>UN</v>
          </cell>
          <cell r="E3890">
            <v>16.41</v>
          </cell>
          <cell r="F3890" t="str">
            <v xml:space="preserve">SINAPI  </v>
          </cell>
        </row>
        <row r="3891">
          <cell r="B3891">
            <v>89696</v>
          </cell>
          <cell r="C3891" t="str">
            <v>TÊ, PVC, SERIE R, ÁGUA PLUVIAL, DN 100 X 75 MM, JUNTA ELÁSTICA, FORNECIDO E INSTALADO EM CONDUTORES VERTICAIS DE ÁGUAS PLUVIAIS. AF_06/2022</v>
          </cell>
          <cell r="D3891" t="str">
            <v>UN</v>
          </cell>
          <cell r="E3891">
            <v>84.55</v>
          </cell>
          <cell r="F3891" t="str">
            <v xml:space="preserve">SINAPI  </v>
          </cell>
        </row>
        <row r="3892">
          <cell r="B3892">
            <v>89697</v>
          </cell>
          <cell r="C3892" t="str">
            <v>TE, CPVC, SOLDÁVEL, DN 22MM, INSTALADO EM RAMAL OU SUB-RAMAL DE ÁGUA - FORNECIMENTO E INSTALAÇÃO. AF_06/2022</v>
          </cell>
          <cell r="D3892" t="str">
            <v>UN</v>
          </cell>
          <cell r="E3892">
            <v>16.03</v>
          </cell>
          <cell r="F3892" t="str">
            <v xml:space="preserve">SINAPI  </v>
          </cell>
        </row>
        <row r="3893">
          <cell r="B3893">
            <v>89698</v>
          </cell>
          <cell r="C3893" t="str">
            <v>JUNÇÃO SIMPLES, PVC, SERIE R, ÁGUA PLUVIAL, DN 150 X 150 MM, JUNTA ELÁSTICA, FORNECIDO E INSTALADO EM CONDUTORES VERTICAIS DE ÁGUAS PLUVIAIS. AF_06/2022</v>
          </cell>
          <cell r="D3893" t="str">
            <v>UN</v>
          </cell>
          <cell r="E3893">
            <v>287.38</v>
          </cell>
          <cell r="F3893" t="str">
            <v xml:space="preserve">SINAPI  </v>
          </cell>
        </row>
        <row r="3894">
          <cell r="B3894">
            <v>89699</v>
          </cell>
          <cell r="C3894" t="str">
            <v>JUNÇÃO SIMPLES, PVC, SERIE R, ÁGUA PLUVIAL, DN 150 X 100 MM, JUNTA ELÁSTICA, FORNECIDO E INSTALADO EM CONDUTORES VERTICAIS DE ÁGUAS PLUVIAIS. AF_06/2022</v>
          </cell>
          <cell r="D3894" t="str">
            <v>UN</v>
          </cell>
          <cell r="E3894">
            <v>247.32</v>
          </cell>
          <cell r="F3894" t="str">
            <v xml:space="preserve">SINAPI  </v>
          </cell>
        </row>
        <row r="3895">
          <cell r="B3895">
            <v>89700</v>
          </cell>
          <cell r="C3895" t="str">
            <v>TE DE TRANSIÇÃO, CPVC, SOLDÁVEL, DN 22MM X 1/2 , INSTALADO EM RAMAL OU SUB-RAMAL DE ÁGUA   FORNECIMENTO E INSTALAÇÃO. AF_06/2022</v>
          </cell>
          <cell r="D3895" t="str">
            <v>UN</v>
          </cell>
          <cell r="E3895">
            <v>19.899999999999999</v>
          </cell>
          <cell r="F3895" t="str">
            <v xml:space="preserve">SINAPI  </v>
          </cell>
        </row>
        <row r="3896">
          <cell r="B3896">
            <v>89701</v>
          </cell>
          <cell r="C3896" t="str">
            <v>TÊ, PVC, SERIE R, ÁGUA PLUVIAL, DN 150 X 150 MM, JUNTA ELÁSTICA, FORNECIDO E INSTALADO EM CONDUTORES VERTICAIS DE ÁGUAS PLUVIAIS. AF_06/2022</v>
          </cell>
          <cell r="D3896" t="str">
            <v>UN</v>
          </cell>
          <cell r="E3896">
            <v>231.51</v>
          </cell>
          <cell r="F3896" t="str">
            <v xml:space="preserve">SINAPI  </v>
          </cell>
        </row>
        <row r="3897">
          <cell r="B3897">
            <v>89702</v>
          </cell>
          <cell r="C3897" t="str">
            <v>TÊ MISTURADOR, CPVC, SOLDÁVEL, DN22MM, INSTALADO EM RAMAL OU SUB-RAMAL DE ÁGUA   FORNECIMENTO E INSTALAÇÃO. AF_06/2022</v>
          </cell>
          <cell r="D3897" t="str">
            <v>UN</v>
          </cell>
          <cell r="E3897">
            <v>21.3</v>
          </cell>
          <cell r="F3897" t="str">
            <v xml:space="preserve">SINAPI  </v>
          </cell>
        </row>
        <row r="3898">
          <cell r="B3898">
            <v>89703</v>
          </cell>
          <cell r="C3898" t="str">
            <v>TE MISTURADOR DE TRANSIÇÃO, CPVC, SOLDÁVEL, DN 22MM X 3/4, INSTALADO EM RAMAL OU SUB-RAMAL DE ÁGUA - FORNECIMENTO E INSTALAÇÃO. AF_06/2022</v>
          </cell>
          <cell r="D3898" t="str">
            <v>UN</v>
          </cell>
          <cell r="E3898">
            <v>42.43</v>
          </cell>
          <cell r="F3898" t="str">
            <v xml:space="preserve">SINAPI  </v>
          </cell>
        </row>
        <row r="3899">
          <cell r="B3899">
            <v>89704</v>
          </cell>
          <cell r="C3899" t="str">
            <v>TÊ, PVC, SERIE R, ÁGUA PLUVIAL, DN 150 X 100 MM, JUNTA ELÁSTICA, FORNECIDO E INSTALADO EM CONDUTORES VERTICAIS DE ÁGUAS PLUVIAIS. AF_06/2022</v>
          </cell>
          <cell r="D3899" t="str">
            <v>UN</v>
          </cell>
          <cell r="E3899">
            <v>167.21</v>
          </cell>
          <cell r="F3899" t="str">
            <v xml:space="preserve">SINAPI  </v>
          </cell>
        </row>
        <row r="3900">
          <cell r="B3900">
            <v>89705</v>
          </cell>
          <cell r="C3900" t="str">
            <v>TÊ, CPVC, SOLDÁVEL, DN28MM, INSTALADO EM RAMAL OU SUB-RAMAL DE ÁGUA   FORNECIMENTO E INSTALAÇÃO. AF_06/2022</v>
          </cell>
          <cell r="D3900" t="str">
            <v>UN</v>
          </cell>
          <cell r="E3900">
            <v>22.52</v>
          </cell>
          <cell r="F3900" t="str">
            <v xml:space="preserve">SINAPI  </v>
          </cell>
        </row>
        <row r="3901">
          <cell r="B3901">
            <v>89706</v>
          </cell>
          <cell r="C3901" t="str">
            <v>TÊ, CPVC, SOLDÁVEL, DN35MM, INSTALADO EM RAMAL OU SUB-RAMAL DE ÁGUA   FORNECIMENTO E INSTALAÇÃO. AF_06/2022</v>
          </cell>
          <cell r="D3901" t="str">
            <v>UN</v>
          </cell>
          <cell r="E3901">
            <v>46.15</v>
          </cell>
          <cell r="F3901" t="str">
            <v xml:space="preserve">SINAPI  </v>
          </cell>
        </row>
        <row r="3902">
          <cell r="B3902">
            <v>89718</v>
          </cell>
          <cell r="C3902" t="str">
            <v>TUBO, CPVC, SOLDÁVEL, DN 35MM, INSTALADO EM RAMAL DE DISTRIBUIÇÃO DE ÁGUA   FORNECIMENTO E INSTALAÇÃO. AF_06/2022</v>
          </cell>
          <cell r="D3902" t="str">
            <v>M</v>
          </cell>
          <cell r="E3902">
            <v>51.75</v>
          </cell>
          <cell r="F3902" t="str">
            <v xml:space="preserve">SINAPI  </v>
          </cell>
        </row>
        <row r="3903">
          <cell r="B3903">
            <v>89719</v>
          </cell>
          <cell r="C3903" t="str">
            <v>JOELHO 90 GRAUS, CPVC, SOLDÁVEL, DN 22MM, INSTALADO EM RAMAL DE DISTRIBUIÇÃO DE ÁGUA   FORNECIMENTO E INSTALAÇÃO. AF_06/2022</v>
          </cell>
          <cell r="D3903" t="str">
            <v>UN</v>
          </cell>
          <cell r="E3903">
            <v>11.58</v>
          </cell>
          <cell r="F3903" t="str">
            <v xml:space="preserve">SINAPI  </v>
          </cell>
        </row>
        <row r="3904">
          <cell r="B3904">
            <v>89720</v>
          </cell>
          <cell r="C3904" t="str">
            <v>JOELHO 45 GRAUS, CPVC, SOLDÁVEL, DN 22MM, INSTALADO EM RAMAL DE DISTRIBUIÇÃO DE ÁGUA   FORNECIMENTO E INSTALAÇÃO. AF_06/2022</v>
          </cell>
          <cell r="D3904" t="str">
            <v>UN</v>
          </cell>
          <cell r="E3904">
            <v>13.15</v>
          </cell>
          <cell r="F3904" t="str">
            <v xml:space="preserve">SINAPI  </v>
          </cell>
        </row>
        <row r="3905">
          <cell r="B3905">
            <v>89721</v>
          </cell>
          <cell r="C3905" t="str">
            <v>CURVA 90 GRAUS, CPVC, SOLDÁVEL, DN 22MM, INSTALADO EM RAMAL DE DISTRIBUIÇÃO DE ÁGUA - FORNECIMENTO E INSTALAÇÃO. AF_06/2022</v>
          </cell>
          <cell r="D3905" t="str">
            <v>UN</v>
          </cell>
          <cell r="E3905">
            <v>13.67</v>
          </cell>
          <cell r="F3905" t="str">
            <v xml:space="preserve">SINAPI  </v>
          </cell>
        </row>
        <row r="3906">
          <cell r="B3906">
            <v>89723</v>
          </cell>
          <cell r="C3906" t="str">
            <v>JOELHO 90 GRAUS, CPVC, SOLDÁVEL, DN 28MM, INSTALADO EM RAMAL DE DISTRIBUIÇÃO DE ÁGUA   FORNECIMENTO E INSTALAÇÃO. AF_06/2022</v>
          </cell>
          <cell r="D3906" t="str">
            <v>UN</v>
          </cell>
          <cell r="E3906">
            <v>17.72</v>
          </cell>
          <cell r="F3906" t="str">
            <v xml:space="preserve">SINAPI  </v>
          </cell>
        </row>
        <row r="3907">
          <cell r="B3907">
            <v>89724</v>
          </cell>
          <cell r="C3907" t="str">
            <v>JOELHO 90 GRAUS, PVC, SERIE NORMAL, ESGOTO PREDIAL, DN 40 MM, JUNTA SOLDÁVEL, FORNECIDO E INSTALADO EM RAMAL DE DESCARGA OU RAMAL DE ESGOTO SANITÁRIO. AF_12/2014</v>
          </cell>
          <cell r="D3907" t="str">
            <v>UN</v>
          </cell>
          <cell r="E3907">
            <v>9.9600000000000009</v>
          </cell>
          <cell r="F3907" t="str">
            <v xml:space="preserve">SINAPI  </v>
          </cell>
        </row>
        <row r="3908">
          <cell r="B3908">
            <v>89725</v>
          </cell>
          <cell r="C3908" t="str">
            <v>JOELHO 45 GRAUS, CPVC, SOLDÁVEL, DN 28MM, INSTALADO EM RAMAL DE DISTRIBUIÇÃO DE ÁGUA   FORNECIMENTO E INSTALAÇÃO. AF_06/2022</v>
          </cell>
          <cell r="D3908" t="str">
            <v>UN</v>
          </cell>
          <cell r="E3908">
            <v>17.350000000000001</v>
          </cell>
          <cell r="F3908" t="str">
            <v xml:space="preserve">SINAPI  </v>
          </cell>
        </row>
        <row r="3909">
          <cell r="B3909">
            <v>89726</v>
          </cell>
          <cell r="C3909" t="str">
            <v>JOELHO 45 GRAUS, PVC, SERIE NORMAL, ESGOTO PREDIAL, DN 40 MM, JUNTA SOLDÁVEL, FORNECIDO E INSTALADO EM RAMAL DE DESCARGA OU RAMAL DE ESGOTO SANITÁRIO. AF_12/2014</v>
          </cell>
          <cell r="D3909" t="str">
            <v>UN</v>
          </cell>
          <cell r="E3909">
            <v>6.99</v>
          </cell>
          <cell r="F3909" t="str">
            <v xml:space="preserve">SINAPI  </v>
          </cell>
        </row>
        <row r="3910">
          <cell r="B3910">
            <v>89727</v>
          </cell>
          <cell r="C3910" t="str">
            <v>CURVA 90 GRAUS, CPVC, SOLDÁVEL, DN 28MM, INSTALADO EM RAMAL DE DISTRIBUIÇÃO DE ÁGUA   FORNECIMENTO E INSTALAÇÃO. AF_06/2022</v>
          </cell>
          <cell r="D3910" t="str">
            <v>UN</v>
          </cell>
          <cell r="E3910">
            <v>19.03</v>
          </cell>
          <cell r="F3910" t="str">
            <v xml:space="preserve">SINAPI  </v>
          </cell>
        </row>
        <row r="3911">
          <cell r="B3911">
            <v>89728</v>
          </cell>
          <cell r="C3911" t="str">
            <v>CURVA CURTA 90 GRAUS, PVC, SERIE NORMAL, ESGOTO PREDIAL, DN 40 MM, JUNTA SOLDÁVEL, FORNECIDO E INSTALADO EM RAMAL DE DESCARGA OU RAMAL DE ESGOTO SANITÁRIO. AF_12/2014</v>
          </cell>
          <cell r="D3911" t="str">
            <v>UN</v>
          </cell>
          <cell r="E3911">
            <v>10.7</v>
          </cell>
          <cell r="F3911" t="str">
            <v xml:space="preserve">SINAPI  </v>
          </cell>
        </row>
        <row r="3912">
          <cell r="B3912">
            <v>89729</v>
          </cell>
          <cell r="C3912" t="str">
            <v>JOELHO 90 GRAUS, CPVC, SOLDÁVEL, DN 35MM, INSTALADO EM RAMAL DE DISTRIBUIÇÃO DE ÁGUA   FORNECIMENTO E INSTALAÇÃO. AF_06/2022</v>
          </cell>
          <cell r="D3912" t="str">
            <v>UN</v>
          </cell>
          <cell r="E3912">
            <v>25.76</v>
          </cell>
          <cell r="F3912" t="str">
            <v xml:space="preserve">SINAPI  </v>
          </cell>
        </row>
        <row r="3913">
          <cell r="B3913">
            <v>89730</v>
          </cell>
          <cell r="C3913" t="str">
            <v>CURVA LONGA 90 GRAUS, PVC, SERIE NORMAL, ESGOTO PREDIAL, DN 40 MM, JUNTA SOLDÁVEL, FORNECIDO E INSTALADO EM RAMAL DE DESCARGA OU RAMAL DE ESGOTO SANITÁRIO. AF_12/2014</v>
          </cell>
          <cell r="D3913" t="str">
            <v>UN</v>
          </cell>
          <cell r="E3913">
            <v>11.67</v>
          </cell>
          <cell r="F3913" t="str">
            <v xml:space="preserve">SINAPI  </v>
          </cell>
        </row>
        <row r="3914">
          <cell r="B3914">
            <v>89731</v>
          </cell>
          <cell r="C3914" t="str">
            <v>JOELHO 90 GRAUS, PVC, SERIE NORMAL, ESGOTO PREDIAL, DN 50 MM, JUNTA ELÁSTICA, FORNECIDO E INSTALADO EM RAMAL DE DESCARGA OU RAMAL DE ESGOTO SANITÁRIO. AF_12/2014</v>
          </cell>
          <cell r="D3914" t="str">
            <v>UN</v>
          </cell>
          <cell r="E3914">
            <v>11.46</v>
          </cell>
          <cell r="F3914" t="str">
            <v xml:space="preserve">SINAPI  </v>
          </cell>
        </row>
        <row r="3915">
          <cell r="B3915">
            <v>89732</v>
          </cell>
          <cell r="C3915" t="str">
            <v>JOELHO 45 GRAUS, PVC, SERIE NORMAL, ESGOTO PREDIAL, DN 50 MM, JUNTA ELÁSTICA, FORNECIDO E INSTALADO EM RAMAL DE DESCARGA OU RAMAL DE ESGOTO SANITÁRIO. AF_12/2014</v>
          </cell>
          <cell r="D3915" t="str">
            <v>UN</v>
          </cell>
          <cell r="E3915">
            <v>12.17</v>
          </cell>
          <cell r="F3915" t="str">
            <v xml:space="preserve">SINAPI  </v>
          </cell>
        </row>
        <row r="3916">
          <cell r="B3916">
            <v>89733</v>
          </cell>
          <cell r="C3916" t="str">
            <v>CURVA CURTA 90 GRAUS, PVC, SERIE NORMAL, ESGOTO PREDIAL, DN 50 MM, JUNTA ELÁSTICA, FORNECIDO E INSTALADO EM RAMAL DE DESCARGA OU RAMAL DE ESGOTO SANITÁRIO. AF_12/2014</v>
          </cell>
          <cell r="D3916" t="str">
            <v>UN</v>
          </cell>
          <cell r="E3916">
            <v>19.73</v>
          </cell>
          <cell r="F3916" t="str">
            <v xml:space="preserve">SINAPI  </v>
          </cell>
        </row>
        <row r="3917">
          <cell r="B3917">
            <v>89734</v>
          </cell>
          <cell r="C3917" t="str">
            <v>JOELHO 45 GRAUS, CPVC, SOLDÁVEL, DN 35MM, INSTALADO EM RAMAL DE DISTRIBUIÇÃO DE ÁGUA   FORNECIMENTO E INSTALAÇÃO. AF_06/2022</v>
          </cell>
          <cell r="D3917" t="str">
            <v>UN</v>
          </cell>
          <cell r="E3917">
            <v>25.76</v>
          </cell>
          <cell r="F3917" t="str">
            <v xml:space="preserve">SINAPI  </v>
          </cell>
        </row>
        <row r="3918">
          <cell r="B3918">
            <v>89735</v>
          </cell>
          <cell r="C3918" t="str">
            <v>CURVA LONGA 90 GRAUS, PVC, SERIE NORMAL, ESGOTO PREDIAL, DN 50 MM, JUNTA ELÁSTICA, FORNECIDO E INSTALADO EM RAMAL DE DESCARGA OU RAMAL DE ESGOTO SANITÁRIO. AF_12/2014</v>
          </cell>
          <cell r="D3918" t="str">
            <v>UN</v>
          </cell>
          <cell r="E3918">
            <v>20.89</v>
          </cell>
          <cell r="F3918" t="str">
            <v xml:space="preserve">SINAPI  </v>
          </cell>
        </row>
        <row r="3919">
          <cell r="B3919">
            <v>89736</v>
          </cell>
          <cell r="C3919" t="str">
            <v>LUVA, CPVC, SOLDÁVEL, DN 22MM, INSTALADO EM RAMAL DE DISTRIBUIÇÃO DE ÁGUA   FORNECIMENTO E INSTALAÇÃO. AF_06/2022</v>
          </cell>
          <cell r="D3919" t="str">
            <v>UN</v>
          </cell>
          <cell r="E3919">
            <v>8.01</v>
          </cell>
          <cell r="F3919" t="str">
            <v xml:space="preserve">SINAPI  </v>
          </cell>
        </row>
        <row r="3920">
          <cell r="B3920">
            <v>89737</v>
          </cell>
          <cell r="C3920" t="str">
            <v>JOELHO 90 GRAUS, PVC, SERIE NORMAL, ESGOTO PREDIAL, DN 75 MM, JUNTA ELÁSTICA, FORNECIDO E INSTALADO EM RAMAL DE DESCARGA OU RAMAL DE ESGOTO SANITÁRIO. AF_06/2022</v>
          </cell>
          <cell r="D3920" t="str">
            <v>UN</v>
          </cell>
          <cell r="E3920">
            <v>15.43</v>
          </cell>
          <cell r="F3920" t="str">
            <v xml:space="preserve">SINAPI  </v>
          </cell>
        </row>
        <row r="3921">
          <cell r="B3921">
            <v>89738</v>
          </cell>
          <cell r="C3921" t="str">
            <v>LUVA DE CORRER, CPVC, SOLDÁVEL, DN 22MM, INSTALADO EM RAMAL DE DISTRIBUIÇÃO DE ÁGUA   FORNECIMENTO E INSTALAÇÃO. AF_12/2014</v>
          </cell>
          <cell r="D3921" t="str">
            <v>UN</v>
          </cell>
          <cell r="E3921">
            <v>13.5</v>
          </cell>
          <cell r="F3921" t="str">
            <v xml:space="preserve">SINAPI  </v>
          </cell>
        </row>
        <row r="3922">
          <cell r="B3922">
            <v>89739</v>
          </cell>
          <cell r="C3922" t="str">
            <v>JOELHO 45 GRAUS, PVC, SERIE NORMAL, ESGOTO PREDIAL, DN 75 MM, JUNTA ELÁSTICA, FORNECIDO E INSTALADO EM RAMAL DE DESCARGA OU RAMAL DE ESGOTO SANITÁRIO. AF_12/2014</v>
          </cell>
          <cell r="D3922" t="str">
            <v>UN</v>
          </cell>
          <cell r="E3922">
            <v>21.07</v>
          </cell>
          <cell r="F3922" t="str">
            <v xml:space="preserve">SINAPI  </v>
          </cell>
        </row>
        <row r="3923">
          <cell r="B3923">
            <v>89740</v>
          </cell>
          <cell r="C3923" t="str">
            <v>LUVA DE TRANSIÇÃO, CPVC, SOLDÁVEL, DN 22MM X 25MM, INSTALADO EM RAMAL DE DISTRIBUIÇÃO DE ÁGUA   FORNECIMENTO E INSTALAÇÃO. AF_06/2022</v>
          </cell>
          <cell r="D3923" t="str">
            <v>UN</v>
          </cell>
          <cell r="E3923">
            <v>7.69</v>
          </cell>
          <cell r="F3923" t="str">
            <v xml:space="preserve">SINAPI  </v>
          </cell>
        </row>
        <row r="3924">
          <cell r="B3924">
            <v>89741</v>
          </cell>
          <cell r="C3924" t="str">
            <v>UNIÃO, CPVC, SOLDÁVEL, DN 22MM, INSTALADO EM RAMAL DE DISTRIBUIÇÃO DE ÁGUA   FORNECIMENTO E INSTALAÇÃO. AF_06/2022</v>
          </cell>
          <cell r="D3924" t="str">
            <v>UN</v>
          </cell>
          <cell r="E3924">
            <v>17.68</v>
          </cell>
          <cell r="F3924" t="str">
            <v xml:space="preserve">SINAPI  </v>
          </cell>
        </row>
        <row r="3925">
          <cell r="B3925">
            <v>89742</v>
          </cell>
          <cell r="C3925" t="str">
            <v>CURVA CURTA 90 GRAUS, PVC, SERIE NORMAL, ESGOTO PREDIAL, DN 75 MM, JUNTA ELÁSTICA, FORNECIDO E INSTALADO EM RAMAL DE DESCARGA OU RAMAL DE ESGOTO SANITÁRIO. AF_12/2014</v>
          </cell>
          <cell r="D3925" t="str">
            <v>UN</v>
          </cell>
          <cell r="E3925">
            <v>34.4</v>
          </cell>
          <cell r="F3925" t="str">
            <v xml:space="preserve">SINAPI  </v>
          </cell>
        </row>
        <row r="3926">
          <cell r="B3926">
            <v>89743</v>
          </cell>
          <cell r="C3926" t="str">
            <v>CURVA LONGA 90 GRAUS, PVC, SERIE NORMAL, ESGOTO PREDIAL, DN 75 MM, JUNTA ELÁSTICA, FORNECIDO E INSTALADO EM RAMAL DE DESCARGA OU RAMAL DE ESGOTO SANITÁRIO. AF_12/2014</v>
          </cell>
          <cell r="D3926" t="str">
            <v>UN</v>
          </cell>
          <cell r="E3926">
            <v>48.79</v>
          </cell>
          <cell r="F3926" t="str">
            <v xml:space="preserve">SINAPI  </v>
          </cell>
        </row>
        <row r="3927">
          <cell r="B3927">
            <v>89744</v>
          </cell>
          <cell r="C3927" t="str">
            <v>JOELHO 90 GRAUS, PVC, SERIE NORMAL, ESGOTO PREDIAL, DN 100 MM, JUNTA ELÁSTICA, FORNECIDO E INSTALADO EM RAMAL DE DESCARGA OU RAMAL DE ESGOTO SANITÁRIO. AF_12/2014</v>
          </cell>
          <cell r="D3927" t="str">
            <v>UN</v>
          </cell>
          <cell r="E3927">
            <v>25.8</v>
          </cell>
          <cell r="F3927" t="str">
            <v xml:space="preserve">SINAPI  </v>
          </cell>
        </row>
        <row r="3928">
          <cell r="B3928">
            <v>89746</v>
          </cell>
          <cell r="C3928" t="str">
            <v>JOELHO 45 GRAUS, PVC, SERIE NORMAL, ESGOTO PREDIAL, DN 100 MM, JUNTA ELÁSTICA, FORNECIDO E INSTALADO EM RAMAL DE DESCARGA OU RAMAL DE ESGOTO SANITÁRIO. AF_12/2014</v>
          </cell>
          <cell r="D3928" t="str">
            <v>UN</v>
          </cell>
          <cell r="E3928">
            <v>25.74</v>
          </cell>
          <cell r="F3928" t="str">
            <v xml:space="preserve">SINAPI  </v>
          </cell>
        </row>
        <row r="3929">
          <cell r="B3929">
            <v>89747</v>
          </cell>
          <cell r="C3929" t="str">
            <v>ADAPTADOR, CPVC, SOLDÁVEL, DN 22MM, INSTALADO EM RAMAL DE DISTRIBUIÇÃO DE ÁGUA   FORNECIMENTO E INSTALAÇÃO. AF_06/2022</v>
          </cell>
          <cell r="D3929" t="str">
            <v>UN</v>
          </cell>
          <cell r="E3929">
            <v>11.64</v>
          </cell>
          <cell r="F3929" t="str">
            <v xml:space="preserve">SINAPI  </v>
          </cell>
        </row>
        <row r="3930">
          <cell r="B3930">
            <v>89748</v>
          </cell>
          <cell r="C3930" t="str">
            <v>CURVA CURTA 90 GRAUS, PVC, SERIE NORMAL, ESGOTO PREDIAL, DN 100 MM, JUNTA ELÁSTICA, FORNECIDO E INSTALADO EM RAMAL DE DESCARGA OU RAMAL DE ESGOTO SANITÁRIO. AF_12/2014</v>
          </cell>
          <cell r="D3930" t="str">
            <v>UN</v>
          </cell>
          <cell r="E3930">
            <v>41.4</v>
          </cell>
          <cell r="F3930" t="str">
            <v xml:space="preserve">SINAPI  </v>
          </cell>
        </row>
        <row r="3931">
          <cell r="B3931">
            <v>89749</v>
          </cell>
          <cell r="C3931" t="str">
            <v>CURVA DE TRANSPOSIÇÃO, CPVC, SOLDÁVEL, DN 22MM, INSTALADO EM RAMAL DE DISTRIBUIÇÃO DE ÁGUA   FORNECIMENTO E INSTALAÇÃO. AF_06/2022</v>
          </cell>
          <cell r="D3931" t="str">
            <v>UN</v>
          </cell>
          <cell r="E3931">
            <v>13.5</v>
          </cell>
          <cell r="F3931" t="str">
            <v xml:space="preserve">SINAPI  </v>
          </cell>
        </row>
        <row r="3932">
          <cell r="B3932">
            <v>89750</v>
          </cell>
          <cell r="C3932" t="str">
            <v>CURVA LONGA 90 GRAUS, PVC, SERIE NORMAL, ESGOTO PREDIAL, DN 100 MM, JUNTA ELÁSTICA, FORNECIDO E INSTALADO EM RAMAL DE DESCARGA OU RAMAL DE ESGOTO SANITÁRIO. AF_12/2014</v>
          </cell>
          <cell r="D3932" t="str">
            <v>UN</v>
          </cell>
          <cell r="E3932">
            <v>69.069999999999993</v>
          </cell>
          <cell r="F3932" t="str">
            <v xml:space="preserve">SINAPI  </v>
          </cell>
        </row>
        <row r="3933">
          <cell r="B3933">
            <v>89752</v>
          </cell>
          <cell r="C3933" t="str">
            <v>LUVA SIMPLES, PVC, SERIE NORMAL, ESGOTO PREDIAL, DN 40 MM, JUNTA SOLDÁVEL, FORNECIDO E INSTALADO EM RAMAL DE DESCARGA OU RAMAL DE ESGOTO SANITÁRIO. AF_12/2014</v>
          </cell>
          <cell r="D3933" t="str">
            <v>UN</v>
          </cell>
          <cell r="E3933">
            <v>5.98</v>
          </cell>
          <cell r="F3933" t="str">
            <v xml:space="preserve">SINAPI  </v>
          </cell>
        </row>
        <row r="3934">
          <cell r="B3934">
            <v>89753</v>
          </cell>
          <cell r="C3934" t="str">
            <v>LUVA SIMPLES, PVC, SERIE NORMAL, ESGOTO PREDIAL, DN 50 MM, JUNTA ELÁSTICA, FORNECIDO E INSTALADO EM RAMAL DE DESCARGA OU RAMAL DE ESGOTO SANITÁRIO. AF_12/2014</v>
          </cell>
          <cell r="D3934" t="str">
            <v>UN</v>
          </cell>
          <cell r="E3934">
            <v>9.73</v>
          </cell>
          <cell r="F3934" t="str">
            <v xml:space="preserve">SINAPI  </v>
          </cell>
        </row>
        <row r="3935">
          <cell r="B3935">
            <v>89754</v>
          </cell>
          <cell r="C3935" t="str">
            <v>LUVA DE CORRER, PVC, SERIE NORMAL, ESGOTO PREDIAL, DN 50 MM, JUNTA ELÁSTICA, FORNECIDO E INSTALADO EM RAMAL DE DESCARGA OU RAMAL DE ESGOTO SANITÁRIO. AF_12/2014</v>
          </cell>
          <cell r="D3935" t="str">
            <v>UN</v>
          </cell>
          <cell r="E3935">
            <v>18.13</v>
          </cell>
          <cell r="F3935" t="str">
            <v xml:space="preserve">SINAPI  </v>
          </cell>
        </row>
        <row r="3936">
          <cell r="B3936">
            <v>89755</v>
          </cell>
          <cell r="C3936" t="str">
            <v>LUVA, CPVC, SOLDÁVEL, DN 28MM, INSTALADO EM RAMAL DE DISTRIBUIÇÃO DE ÁGUA   FORNECIMENTO E INSTALAÇÃO. AF_06/2022</v>
          </cell>
          <cell r="D3936" t="str">
            <v>UN</v>
          </cell>
          <cell r="E3936">
            <v>11.69</v>
          </cell>
          <cell r="F3936" t="str">
            <v xml:space="preserve">SINAPI  </v>
          </cell>
        </row>
        <row r="3937">
          <cell r="B3937">
            <v>89756</v>
          </cell>
          <cell r="C3937" t="str">
            <v>LUVA DE CORRER, CPVC, SOLDÁVEL, DN 28MM, INSTALADO EM RAMAL DE DISTRIBUIÇÃO DE ÁGUA   FORNECIMENTO E INSTALAÇÃO. AF_06/2022</v>
          </cell>
          <cell r="D3937" t="str">
            <v>UN</v>
          </cell>
          <cell r="E3937">
            <v>17.98</v>
          </cell>
          <cell r="F3937" t="str">
            <v xml:space="preserve">SINAPI  </v>
          </cell>
        </row>
        <row r="3938">
          <cell r="B3938">
            <v>89757</v>
          </cell>
          <cell r="C3938" t="str">
            <v>UNIÃO, CPVC, SOLDÁVEL, DN 28MM, INSTALADO EM RAMAL DE DISTRIBUIÇÃO DE ÁGUA   FORNECIMENTO E INSTALAÇÃO. AF_06/2022</v>
          </cell>
          <cell r="D3938" t="str">
            <v>UN</v>
          </cell>
          <cell r="E3938">
            <v>26</v>
          </cell>
          <cell r="F3938" t="str">
            <v xml:space="preserve">SINAPI  </v>
          </cell>
        </row>
        <row r="3939">
          <cell r="B3939">
            <v>89758</v>
          </cell>
          <cell r="C3939" t="str">
            <v>CONECTOR, CPVC, SOLDÁVEL, DN 28MM X 1 , INSTALADO EM RAMAL DE DISTRIBUIÇÃO DE ÁGUA   FORNECIMENTO E INSTALAÇÃO. AF_06/2022</v>
          </cell>
          <cell r="D3939" t="str">
            <v>UN</v>
          </cell>
          <cell r="E3939">
            <v>38.9</v>
          </cell>
          <cell r="F3939" t="str">
            <v xml:space="preserve">SINAPI  </v>
          </cell>
        </row>
        <row r="3940">
          <cell r="B3940">
            <v>89759</v>
          </cell>
          <cell r="C3940" t="str">
            <v>BUCHA DE REDUÇÃO, CPVC, SOLDÁVEL, DN 28MM X 22MM, INSTALADO EM RAMAL DE DISTRIBUIÇÃO DE ÁGUA - FORNECIMENTO E INSTALAÇÃO. AF_06/2022</v>
          </cell>
          <cell r="D3940" t="str">
            <v>UN</v>
          </cell>
          <cell r="E3940">
            <v>8.1999999999999993</v>
          </cell>
          <cell r="F3940" t="str">
            <v xml:space="preserve">SINAPI  </v>
          </cell>
        </row>
        <row r="3941">
          <cell r="B3941">
            <v>89760</v>
          </cell>
          <cell r="C3941" t="str">
            <v>LUVA, CPVC, SOLDÁVEL, DN 35MM, INSTALADO EM RAMAL DE DISTRIBUIÇÃO DE ÁGUA - FORNECIMENTO E INSTALAÇÃO. AF_06/2022</v>
          </cell>
          <cell r="D3941" t="str">
            <v>UN</v>
          </cell>
          <cell r="E3941">
            <v>17.93</v>
          </cell>
          <cell r="F3941" t="str">
            <v xml:space="preserve">SINAPI  </v>
          </cell>
        </row>
        <row r="3942">
          <cell r="B3942">
            <v>89761</v>
          </cell>
          <cell r="C3942" t="str">
            <v>LUVA DE CORRER, CPVC, SOLDÁVEL, DN 35MM, INSTALADO EM RAMAL DE DISTRIBUIÇÃO DE ÁGUA - FORNECIMENTO E INSTALAÇÃO. AF_06/2022</v>
          </cell>
          <cell r="D3942" t="str">
            <v>UN</v>
          </cell>
          <cell r="E3942">
            <v>27.33</v>
          </cell>
          <cell r="F3942" t="str">
            <v xml:space="preserve">SINAPI  </v>
          </cell>
        </row>
        <row r="3943">
          <cell r="B3943">
            <v>89762</v>
          </cell>
          <cell r="C3943" t="str">
            <v>UNIÃO, CPVC, SOLDÁVEL, DN35MM, INSTALADO EM RAMAL DE DISTRIBUIÇÃO DE ÁGUA - FORNECIMENTO E INSTALAÇÃO. AF_06/2022</v>
          </cell>
          <cell r="D3943" t="str">
            <v>UN</v>
          </cell>
          <cell r="E3943">
            <v>37.409999999999997</v>
          </cell>
          <cell r="F3943" t="str">
            <v xml:space="preserve">SINAPI  </v>
          </cell>
        </row>
        <row r="3944">
          <cell r="B3944">
            <v>89763</v>
          </cell>
          <cell r="C3944" t="str">
            <v>CONECTOR, CPVC, SOLDÁVEL, DN 35MM X 1 1/4 , INSTALADO EM RAMAL DE DISTRIBUIÇÃO DE ÁGUA - FORNECIMENTO E INSTALAÇÃO. AF_06/2022</v>
          </cell>
          <cell r="D3944" t="str">
            <v>UN</v>
          </cell>
          <cell r="E3944">
            <v>136.96</v>
          </cell>
          <cell r="F3944" t="str">
            <v xml:space="preserve">SINAPI  </v>
          </cell>
        </row>
        <row r="3945">
          <cell r="B3945">
            <v>89764</v>
          </cell>
          <cell r="C3945" t="str">
            <v>BUCHA DE REDUÇÃO, CPVC, SOLDÁVEL, DN35MM X 28MM, INSTALADO EM RAMAL DE DISTRIBUIÇÃO DE ÁGUA - FORNECIMENTO E INSTALAÇÃO. AF_06/2022</v>
          </cell>
          <cell r="D3945" t="str">
            <v>UN</v>
          </cell>
          <cell r="E3945">
            <v>28.6</v>
          </cell>
          <cell r="F3945" t="str">
            <v xml:space="preserve">SINAPI  </v>
          </cell>
        </row>
        <row r="3946">
          <cell r="B3946">
            <v>89765</v>
          </cell>
          <cell r="C3946" t="str">
            <v>TE, CPVC, SOLDÁVEL, DN 22MM, INSTALADO EM RAMAL DE DISTRIBUIÇÃO DE ÁGUA - FORNECIMENTO E INSTALAÇÃO. AF_06/2022</v>
          </cell>
          <cell r="D3946" t="str">
            <v>UN</v>
          </cell>
          <cell r="E3946">
            <v>15.17</v>
          </cell>
          <cell r="F3946" t="str">
            <v xml:space="preserve">SINAPI  </v>
          </cell>
        </row>
        <row r="3947">
          <cell r="B3947">
            <v>89767</v>
          </cell>
          <cell r="C3947" t="str">
            <v>TÊ MISTURADOR, CPVC, SOLDÁVEL, DN 22MM, INSTALADO EM RAMAL DE DISTRIBUIÇÃO DE ÁGUA - FORNECIMENTO E INSTALAÇÃO. AF_06/2022</v>
          </cell>
          <cell r="D3947" t="str">
            <v>UN</v>
          </cell>
          <cell r="E3947">
            <v>20.440000000000001</v>
          </cell>
          <cell r="F3947" t="str">
            <v xml:space="preserve">SINAPI  </v>
          </cell>
        </row>
        <row r="3948">
          <cell r="B3948">
            <v>89768</v>
          </cell>
          <cell r="C3948" t="str">
            <v>TÊ, CPVC, SOLDÁVEL, DN 28MM, INSTALADO EM RAMAL DE DISTRIBUIÇÃO DE ÁGUA - FORNECIMENTO E INSTALAÇÃO. AF_06/2022</v>
          </cell>
          <cell r="D3948" t="str">
            <v>UN</v>
          </cell>
          <cell r="E3948">
            <v>21.52</v>
          </cell>
          <cell r="F3948" t="str">
            <v xml:space="preserve">SINAPI  </v>
          </cell>
        </row>
        <row r="3949">
          <cell r="B3949">
            <v>89769</v>
          </cell>
          <cell r="C3949" t="str">
            <v>TÊ, CPVC, SOLDÁVEL, DN35MM, INSTALADO EM RAMAL DE DISTRIBUIÇÃO DE ÁGUA - FORNECIMENTO E INSTALAÇÃO. AF_06/2022</v>
          </cell>
          <cell r="D3949" t="str">
            <v>UN</v>
          </cell>
          <cell r="E3949">
            <v>44.98</v>
          </cell>
          <cell r="F3949" t="str">
            <v xml:space="preserve">SINAPI  </v>
          </cell>
        </row>
        <row r="3950">
          <cell r="B3950">
            <v>89772</v>
          </cell>
          <cell r="C3950" t="str">
            <v>TUBO, CPVC, SOLDÁVEL, DN 54MM, INSTALADO EM PRUMADA DE ÁGUA   FORNECIMENTO E INSTALAÇÃO. AF_06/2022</v>
          </cell>
          <cell r="D3950" t="str">
            <v>M</v>
          </cell>
          <cell r="E3950">
            <v>91.4</v>
          </cell>
          <cell r="F3950" t="str">
            <v xml:space="preserve">SINAPI  </v>
          </cell>
        </row>
        <row r="3951">
          <cell r="B3951">
            <v>89774</v>
          </cell>
          <cell r="C3951" t="str">
            <v>LUVA SIMPLES, PVC, SERIE NORMAL, ESGOTO PREDIAL, DN 75 MM, JUNTA ELÁSTICA, FORNECIDO E INSTALADO EM RAMAL DE DESCARGA OU RAMAL DE ESGOTO SANITÁRIO. AF_12/2014</v>
          </cell>
          <cell r="D3951" t="str">
            <v>UN</v>
          </cell>
          <cell r="E3951">
            <v>16.239999999999998</v>
          </cell>
          <cell r="F3951" t="str">
            <v xml:space="preserve">SINAPI  </v>
          </cell>
        </row>
        <row r="3952">
          <cell r="B3952">
            <v>89776</v>
          </cell>
          <cell r="C3952" t="str">
            <v>LUVA DE CORRER, PVC, SERIE NORMAL, ESGOTO PREDIAL, DN 75 MM, JUNTA ELÁSTICA, FORNECIDO E INSTALADO EM RAMAL DE DESCARGA OU RAMAL DE ESGOTO SANITÁRIO. AF_12/2014</v>
          </cell>
          <cell r="D3952" t="str">
            <v>UN</v>
          </cell>
          <cell r="E3952">
            <v>22.74</v>
          </cell>
          <cell r="F3952" t="str">
            <v xml:space="preserve">SINAPI  </v>
          </cell>
        </row>
        <row r="3953">
          <cell r="B3953">
            <v>89777</v>
          </cell>
          <cell r="C3953" t="str">
            <v>JOELHO 90 GRAUS, CPVC, SOLDÁVEL, DN 35MM, INSTALADO EM PRUMADA DE ÁGUA   FORNECIMENTO E INSTALAÇÃO. AF_06/2022</v>
          </cell>
          <cell r="D3953" t="str">
            <v>UN</v>
          </cell>
          <cell r="E3953">
            <v>22.29</v>
          </cell>
          <cell r="F3953" t="str">
            <v xml:space="preserve">SINAPI  </v>
          </cell>
        </row>
        <row r="3954">
          <cell r="B3954">
            <v>89778</v>
          </cell>
          <cell r="C3954" t="str">
            <v>LUVA SIMPLES, PVC, SERIE NORMAL, ESGOTO PREDIAL, DN 100 MM, JUNTA ELÁSTICA, FORNECIDO E INSTALADO EM RAMAL DE DESCARGA OU RAMAL DE ESGOTO SANITÁRIO. AF_12/2014</v>
          </cell>
          <cell r="D3954" t="str">
            <v>UN</v>
          </cell>
          <cell r="E3954">
            <v>20.079999999999998</v>
          </cell>
          <cell r="F3954" t="str">
            <v xml:space="preserve">SINAPI  </v>
          </cell>
        </row>
        <row r="3955">
          <cell r="B3955">
            <v>89779</v>
          </cell>
          <cell r="C3955" t="str">
            <v>LUVA DE CORRER, PVC, SERIE NORMAL, ESGOTO PREDIAL, DN 100 MM, JUNTA ELÁSTICA, FORNECIDO E INSTALADO EM RAMAL DE DESCARGA OU RAMAL DE ESGOTO SANITÁRIO. AF_12/2014</v>
          </cell>
          <cell r="D3955" t="str">
            <v>UN</v>
          </cell>
          <cell r="E3955">
            <v>32.11</v>
          </cell>
          <cell r="F3955" t="str">
            <v xml:space="preserve">SINAPI  </v>
          </cell>
        </row>
        <row r="3956">
          <cell r="B3956">
            <v>89780</v>
          </cell>
          <cell r="C3956" t="str">
            <v>JOELHO 45 GRAUS, CPVC, SOLDÁVEL, DN 35MM, INSTALADO EM PRUMADA DE ÁGUA - FORNECIMENTO E INSTALAÇÃO. AF_06/2022</v>
          </cell>
          <cell r="D3956" t="str">
            <v>UN</v>
          </cell>
          <cell r="E3956">
            <v>22.29</v>
          </cell>
          <cell r="F3956" t="str">
            <v xml:space="preserve">SINAPI  </v>
          </cell>
        </row>
        <row r="3957">
          <cell r="B3957">
            <v>89781</v>
          </cell>
          <cell r="C3957" t="str">
            <v>JOELHO 90 GRAUS, CPVC, SOLDÁVEL, DN 42MM, INSTALADO EM PRUMADA DE ÁGUA   FORNECIMENTO E INSTALAÇÃO. AF_06/2022</v>
          </cell>
          <cell r="D3957" t="str">
            <v>UN</v>
          </cell>
          <cell r="E3957">
            <v>32.53</v>
          </cell>
          <cell r="F3957" t="str">
            <v xml:space="preserve">SINAPI  </v>
          </cell>
        </row>
        <row r="3958">
          <cell r="B3958">
            <v>89782</v>
          </cell>
          <cell r="C3958" t="str">
            <v>TE, PVC, SERIE NORMAL, ESGOTO PREDIAL, DN 40 X 40 MM, JUNTA SOLDÁVEL, FORNECIDO E INSTALADO EM RAMAL DE DESCARGA OU RAMAL DE ESGOTO SANITÁRIO. AF_12/2014</v>
          </cell>
          <cell r="D3958" t="str">
            <v>UN</v>
          </cell>
          <cell r="E3958">
            <v>11.72</v>
          </cell>
          <cell r="F3958" t="str">
            <v xml:space="preserve">SINAPI  </v>
          </cell>
        </row>
        <row r="3959">
          <cell r="B3959">
            <v>89783</v>
          </cell>
          <cell r="C3959" t="str">
            <v>JUNÇÃO SIMPLES, PVC, SERIE NORMAL, ESGOTO PREDIAL, DN 40 MM, JUNTA SOLDÁVEL, FORNECIDO E INSTALADO EM RAMAL DE DESCARGA OU RAMAL DE ESGOTO SANITÁRIO. AF_12/2014</v>
          </cell>
          <cell r="D3959" t="str">
            <v>UN</v>
          </cell>
          <cell r="E3959">
            <v>12.03</v>
          </cell>
          <cell r="F3959" t="str">
            <v xml:space="preserve">SINAPI  </v>
          </cell>
        </row>
        <row r="3960">
          <cell r="B3960">
            <v>89784</v>
          </cell>
          <cell r="C3960" t="str">
            <v>TE, PVC, SERIE NORMAL, ESGOTO PREDIAL, DN 50 X 50 MM, JUNTA ELÁSTICA, FORNECIDO E INSTALADO EM RAMAL DE DESCARGA OU RAMAL DE ESGOTO SANITÁRIO. AF_12/2014</v>
          </cell>
          <cell r="D3960" t="str">
            <v>UN</v>
          </cell>
          <cell r="E3960">
            <v>21.38</v>
          </cell>
          <cell r="F3960" t="str">
            <v xml:space="preserve">SINAPI  </v>
          </cell>
        </row>
        <row r="3961">
          <cell r="B3961">
            <v>89785</v>
          </cell>
          <cell r="C3961" t="str">
            <v>JUNÇÃO SIMPLES, PVC, SERIE NORMAL, ESGOTO PREDIAL, DN 50 X 50 MM, JUNTA ELÁSTICA, FORNECIDO E INSTALADO EM RAMAL DE DESCARGA OU RAMAL DE ESGOTO SANITÁRIO. AF_12/2014</v>
          </cell>
          <cell r="D3961" t="str">
            <v>UN</v>
          </cell>
          <cell r="E3961">
            <v>23.39</v>
          </cell>
          <cell r="F3961" t="str">
            <v xml:space="preserve">SINAPI  </v>
          </cell>
        </row>
        <row r="3962">
          <cell r="B3962">
            <v>89786</v>
          </cell>
          <cell r="C3962" t="str">
            <v>TE, PVC, SERIE NORMAL, ESGOTO PREDIAL, DN 75 X 75 MM, JUNTA ELÁSTICA, FORNECIDO E INSTALADO EM RAMAL DE DESCARGA OU RAMAL DE ESGOTO SANITÁRIO. AF_12/2014</v>
          </cell>
          <cell r="D3962" t="str">
            <v>UN</v>
          </cell>
          <cell r="E3962">
            <v>35.76</v>
          </cell>
          <cell r="F3962" t="str">
            <v xml:space="preserve">SINAPI  </v>
          </cell>
        </row>
        <row r="3963">
          <cell r="B3963">
            <v>89787</v>
          </cell>
          <cell r="C3963" t="str">
            <v>JOELHO 45 GRAUS, CPVC, SOLDÁVEL, DN 42MM, INSTALADO EM PRUMADA DE ÁGUA   FORNECIMENTO E INSTALAÇÃO. AF_06/2022</v>
          </cell>
          <cell r="D3963" t="str">
            <v>UN</v>
          </cell>
          <cell r="E3963">
            <v>32.53</v>
          </cell>
          <cell r="F3963" t="str">
            <v xml:space="preserve">SINAPI  </v>
          </cell>
        </row>
        <row r="3964">
          <cell r="B3964">
            <v>89788</v>
          </cell>
          <cell r="C3964" t="str">
            <v>JOELHO 90 GRAUS, CPVC, SOLDÁVEL, DN 54MM, INSTALADO EM PRUMADA DE ÁGUA   FORNECIMENTO E INSTALAÇÃO. AF_06/2022</v>
          </cell>
          <cell r="D3964" t="str">
            <v>UN</v>
          </cell>
          <cell r="E3964">
            <v>61.83</v>
          </cell>
          <cell r="F3964" t="str">
            <v xml:space="preserve">SINAPI  </v>
          </cell>
        </row>
        <row r="3965">
          <cell r="B3965">
            <v>89789</v>
          </cell>
          <cell r="C3965" t="str">
            <v>JOELHO 45 GRAUS, CPVC, SOLDÁVEL, DN 54MM, INSTALADO EM PRUMADA DE ÁGUA   FORNECIMENTO E INSTALAÇÃO. AF_06/2022</v>
          </cell>
          <cell r="D3965" t="str">
            <v>UN</v>
          </cell>
          <cell r="E3965">
            <v>62.76</v>
          </cell>
          <cell r="F3965" t="str">
            <v xml:space="preserve">SINAPI  </v>
          </cell>
        </row>
        <row r="3966">
          <cell r="B3966">
            <v>89790</v>
          </cell>
          <cell r="C3966" t="str">
            <v>JOELHO 90 GRAUS, CPVC, SOLDÁVEL, DN 73MM, INSTALADO EM PRUMADA DE ÁGUA   FORNECIMENTO E INSTALAÇÃO. AF_06/2022</v>
          </cell>
          <cell r="D3966" t="str">
            <v>UN</v>
          </cell>
          <cell r="E3966">
            <v>148.11000000000001</v>
          </cell>
          <cell r="F3966" t="str">
            <v xml:space="preserve">SINAPI  </v>
          </cell>
        </row>
        <row r="3967">
          <cell r="B3967">
            <v>89791</v>
          </cell>
          <cell r="C3967" t="str">
            <v>JOELHO 45 GRAUS, CPVC, SOLDÁVEL, DN 73MM, INSTALADO EM PRUMADA DE ÁGUA   FORNECIMENTO E INSTALAÇÃO. AF_06/2022</v>
          </cell>
          <cell r="D3967" t="str">
            <v>UN</v>
          </cell>
          <cell r="E3967">
            <v>151.52000000000001</v>
          </cell>
          <cell r="F3967" t="str">
            <v xml:space="preserve">SINAPI  </v>
          </cell>
        </row>
        <row r="3968">
          <cell r="B3968">
            <v>89792</v>
          </cell>
          <cell r="C3968" t="str">
            <v>JOELHO 90 GRAUS, CPVC, SOLDÁVEL, DN 89MM, INSTALADO EM PRUMADA DE ÁGUA   FORNECIMENTO E INSTALAÇÃO. AF_06/2022</v>
          </cell>
          <cell r="D3968" t="str">
            <v>UN</v>
          </cell>
          <cell r="E3968">
            <v>175.78</v>
          </cell>
          <cell r="F3968" t="str">
            <v xml:space="preserve">SINAPI  </v>
          </cell>
        </row>
        <row r="3969">
          <cell r="B3969">
            <v>89793</v>
          </cell>
          <cell r="C3969" t="str">
            <v>JOELHO 45 GRAUS, CPVC, SOLDÁVEL, DN 89MM, INSTALADO EM PRUMADA DE ÁGUA   FORNECIMENTO E INSTALAÇÃO. AF_06/2022</v>
          </cell>
          <cell r="D3969" t="str">
            <v>UN</v>
          </cell>
          <cell r="E3969">
            <v>180.37</v>
          </cell>
          <cell r="F3969" t="str">
            <v xml:space="preserve">SINAPI  </v>
          </cell>
        </row>
        <row r="3970">
          <cell r="B3970">
            <v>89794</v>
          </cell>
          <cell r="C3970" t="str">
            <v>LUVA, CPVC, SOLDÁVEL, DN 35MM, INSTALADO EM PRUMADA DE ÁGUA   FORNECIMENTO E INSTALAÇÃO. AF_06/2022</v>
          </cell>
          <cell r="D3970" t="str">
            <v>UN</v>
          </cell>
          <cell r="E3970">
            <v>15.64</v>
          </cell>
          <cell r="F3970" t="str">
            <v xml:space="preserve">SINAPI  </v>
          </cell>
        </row>
        <row r="3971">
          <cell r="B3971">
            <v>89795</v>
          </cell>
          <cell r="C3971" t="str">
            <v>JUNÇÃO SIMPLES, PVC, SERIE NORMAL, ESGOTO PREDIAL, DN 75 X 75 MM, JUNTA ELÁSTICA, FORNECIDO E INSTALADO EM RAMAL DE DESCARGA OU RAMAL DE ESGOTO SANITÁRIO. AF_12/2014</v>
          </cell>
          <cell r="D3971" t="str">
            <v>UN</v>
          </cell>
          <cell r="E3971">
            <v>38.5</v>
          </cell>
          <cell r="F3971" t="str">
            <v xml:space="preserve">SINAPI  </v>
          </cell>
        </row>
        <row r="3972">
          <cell r="B3972">
            <v>89796</v>
          </cell>
          <cell r="C3972" t="str">
            <v>TE, PVC, SERIE NORMAL, ESGOTO PREDIAL, DN 100 X 100 MM, JUNTA ELÁSTICA, FORNECIDO E INSTALADO EM RAMAL DE DESCARGA OU RAMAL DE ESGOTO SANITÁRIO. AF_12/2014</v>
          </cell>
          <cell r="D3972" t="str">
            <v>UN</v>
          </cell>
          <cell r="E3972">
            <v>43.5</v>
          </cell>
          <cell r="F3972" t="str">
            <v xml:space="preserve">SINAPI  </v>
          </cell>
        </row>
        <row r="3973">
          <cell r="B3973">
            <v>89797</v>
          </cell>
          <cell r="C3973" t="str">
            <v>JUNÇÃO SIMPLES, PVC, SERIE NORMAL, ESGOTO PREDIAL, DN 100 X 100 MM, JUNTA ELÁSTICA, FORNECIDO E INSTALADO EM RAMAL DE DESCARGA OU RAMAL DE ESGOTO SANITÁRIO. AF_12/2014</v>
          </cell>
          <cell r="D3973" t="str">
            <v>UN</v>
          </cell>
          <cell r="E3973">
            <v>49.95</v>
          </cell>
          <cell r="F3973" t="str">
            <v xml:space="preserve">SINAPI  </v>
          </cell>
        </row>
        <row r="3974">
          <cell r="B3974">
            <v>89801</v>
          </cell>
          <cell r="C3974" t="str">
            <v>JOELHO 90 GRAUS, PVC, SERIE NORMAL, ESGOTO PREDIAL, DN 50 MM, JUNTA ELÁSTICA, FORNECIDO E INSTALADO EM PRUMADA DE ESGOTO SANITÁRIO OU VENTILAÇÃO. AF_12/2014</v>
          </cell>
          <cell r="D3974" t="str">
            <v>UN</v>
          </cell>
          <cell r="E3974">
            <v>7.57</v>
          </cell>
          <cell r="F3974" t="str">
            <v xml:space="preserve">SINAPI  </v>
          </cell>
        </row>
        <row r="3975">
          <cell r="B3975">
            <v>89802</v>
          </cell>
          <cell r="C3975" t="str">
            <v>JOELHO 45 GRAUS, PVC, SERIE NORMAL, ESGOTO PREDIAL, DN 50 MM, JUNTA ELÁSTICA, FORNECIDO E INSTALADO EM PRUMADA DE ESGOTO SANITÁRIO OU VENTILAÇÃO. AF_12/2014</v>
          </cell>
          <cell r="D3975" t="str">
            <v>UN</v>
          </cell>
          <cell r="E3975">
            <v>8.2799999999999994</v>
          </cell>
          <cell r="F3975" t="str">
            <v xml:space="preserve">SINAPI  </v>
          </cell>
        </row>
        <row r="3976">
          <cell r="B3976">
            <v>89803</v>
          </cell>
          <cell r="C3976" t="str">
            <v>CURVA CURTA 90 GRAUS, PVC, SERIE NORMAL, ESGOTO PREDIAL, DN 50 MM, JUNTA ELÁSTICA, FORNECIDO E INSTALADO EM PRUMADA DE ESGOTO SANITÁRIO OU VENTILAÇÃO. AF_12/2014</v>
          </cell>
          <cell r="D3976" t="str">
            <v>UN</v>
          </cell>
          <cell r="E3976">
            <v>15.84</v>
          </cell>
          <cell r="F3976" t="str">
            <v xml:space="preserve">SINAPI  </v>
          </cell>
        </row>
        <row r="3977">
          <cell r="B3977">
            <v>89804</v>
          </cell>
          <cell r="C3977" t="str">
            <v>CURVA LONGA 90 GRAUS, PVC, SERIE NORMAL, ESGOTO PREDIAL, DN 50 MM, JUNTA ELÁSTICA, FORNECIDO E INSTALADO EM PRUMADA DE ESGOTO SANITÁRIO OU VENTILAÇÃO. AF_12/2014</v>
          </cell>
          <cell r="D3977" t="str">
            <v>UN</v>
          </cell>
          <cell r="E3977">
            <v>17</v>
          </cell>
          <cell r="F3977" t="str">
            <v xml:space="preserve">SINAPI  </v>
          </cell>
        </row>
        <row r="3978">
          <cell r="B3978">
            <v>89805</v>
          </cell>
          <cell r="C3978" t="str">
            <v>JOELHO 90 GRAUS, PVC, SERIE NORMAL, ESGOTO PREDIAL, DN 75 MM, JUNTA ELÁSTICA, FORNECIDO E INSTALADO EM PRUMADA DE ESGOTO SANITÁRIO OU VENTILAÇÃO. AF_12/2014</v>
          </cell>
          <cell r="D3978" t="str">
            <v>UN</v>
          </cell>
          <cell r="E3978">
            <v>15.3</v>
          </cell>
          <cell r="F3978" t="str">
            <v xml:space="preserve">SINAPI  </v>
          </cell>
        </row>
        <row r="3979">
          <cell r="B3979">
            <v>89806</v>
          </cell>
          <cell r="C3979" t="str">
            <v>JOELHO 45 GRAUS, PVC, SERIE NORMAL, ESGOTO PREDIAL, DN 75 MM, JUNTA ELÁSTICA, FORNECIDO E INSTALADO EM PRUMADA DE ESGOTO SANITÁRIO OU VENTILAÇÃO. AF_12/2014</v>
          </cell>
          <cell r="D3979" t="str">
            <v>UN</v>
          </cell>
          <cell r="E3979">
            <v>16.309999999999999</v>
          </cell>
          <cell r="F3979" t="str">
            <v xml:space="preserve">SINAPI  </v>
          </cell>
        </row>
        <row r="3980">
          <cell r="B3980">
            <v>89807</v>
          </cell>
          <cell r="C3980" t="str">
            <v>CURVA CURTA 90 GRAUS, PVC, SERIE NORMAL, ESGOTO PREDIAL, DN 75 MM, JUNTA ELÁSTICA, FORNECIDO E INSTALADO EM PRUMADA DE ESGOTO SANITÁRIO OU VENTILAÇÃO. AF_12/2014</v>
          </cell>
          <cell r="D3980" t="str">
            <v>UN</v>
          </cell>
          <cell r="E3980">
            <v>29.64</v>
          </cell>
          <cell r="F3980" t="str">
            <v xml:space="preserve">SINAPI  </v>
          </cell>
        </row>
        <row r="3981">
          <cell r="B3981">
            <v>89808</v>
          </cell>
          <cell r="C3981" t="str">
            <v>CURVA LONGA 90 GRAUS, PVC, SERIE NORMAL, ESGOTO PREDIAL, DN 75 MM, JUNTA ELÁSTICA, FORNECIDO E INSTALADO EM PRUMADA DE ESGOTO SANITÁRIO OU VENTILAÇÃO. AF_12/2014</v>
          </cell>
          <cell r="D3981" t="str">
            <v>UN</v>
          </cell>
          <cell r="E3981">
            <v>44.03</v>
          </cell>
          <cell r="F3981" t="str">
            <v xml:space="preserve">SINAPI  </v>
          </cell>
        </row>
        <row r="3982">
          <cell r="B3982">
            <v>89809</v>
          </cell>
          <cell r="C3982" t="str">
            <v>JOELHO 90 GRAUS, PVC, SERIE NORMAL, ESGOTO PREDIAL, DN 100 MM, JUNTA ELÁSTICA, FORNECIDO E INSTALADO EM PRUMADA DE ESGOTO SANITÁRIO OU VENTILAÇÃO. AF_12/2014</v>
          </cell>
          <cell r="D3982" t="str">
            <v>UN</v>
          </cell>
          <cell r="E3982">
            <v>20.170000000000002</v>
          </cell>
          <cell r="F3982" t="str">
            <v xml:space="preserve">SINAPI  </v>
          </cell>
        </row>
        <row r="3983">
          <cell r="B3983">
            <v>89810</v>
          </cell>
          <cell r="C3983" t="str">
            <v>JOELHO 45 GRAUS, PVC, SERIE NORMAL, ESGOTO PREDIAL, DN 100 MM, JUNTA ELÁSTICA, FORNECIDO E INSTALADO EM PRUMADA DE ESGOTO SANITÁRIO OU VENTILAÇÃO. AF_12/2014</v>
          </cell>
          <cell r="D3983" t="str">
            <v>UN</v>
          </cell>
          <cell r="E3983">
            <v>20.11</v>
          </cell>
          <cell r="F3983" t="str">
            <v xml:space="preserve">SINAPI  </v>
          </cell>
        </row>
        <row r="3984">
          <cell r="B3984">
            <v>89811</v>
          </cell>
          <cell r="C3984" t="str">
            <v>CURVA CURTA 90 GRAUS, PVC, SERIE NORMAL, ESGOTO PREDIAL, DN 100 MM, JUNTA ELÁSTICA, FORNECIDO E INSTALADO EM PRUMADA DE ESGOTO SANITÁRIO OU VENTILAÇÃO. AF_12/2014</v>
          </cell>
          <cell r="D3984" t="str">
            <v>UN</v>
          </cell>
          <cell r="E3984">
            <v>35.770000000000003</v>
          </cell>
          <cell r="F3984" t="str">
            <v xml:space="preserve">SINAPI  </v>
          </cell>
        </row>
        <row r="3985">
          <cell r="B3985">
            <v>89812</v>
          </cell>
          <cell r="C3985" t="str">
            <v>CURVA LONGA 90 GRAUS, PVC, SERIE NORMAL, ESGOTO PREDIAL, DN 100 MM, JUNTA ELÁSTICA, FORNECIDO E INSTALADO EM PRUMADA DE ESGOTO SANITÁRIO OU VENTILAÇÃO. AF_12/2014</v>
          </cell>
          <cell r="D3985" t="str">
            <v>UN</v>
          </cell>
          <cell r="E3985">
            <v>63.44</v>
          </cell>
          <cell r="F3985" t="str">
            <v xml:space="preserve">SINAPI  </v>
          </cell>
        </row>
        <row r="3986">
          <cell r="B3986">
            <v>89813</v>
          </cell>
          <cell r="C3986" t="str">
            <v>LUVA SIMPLES, PVC, SERIE NORMAL, ESGOTO PREDIAL, DN 50 MM, JUNTA ELÁSTICA, FORNECIDO E INSTALADO EM PRUMADA DE ESGOTO SANITÁRIO OU VENTILAÇÃO. AF_12/2014</v>
          </cell>
          <cell r="D3986" t="str">
            <v>UN</v>
          </cell>
          <cell r="E3986">
            <v>7.56</v>
          </cell>
          <cell r="F3986" t="str">
            <v xml:space="preserve">SINAPI  </v>
          </cell>
        </row>
        <row r="3987">
          <cell r="B3987">
            <v>89814</v>
          </cell>
          <cell r="C3987" t="str">
            <v>LUVA DE CORRER, PVC, SERIE NORMAL, ESGOTO PREDIAL, DN 50 MM, JUNTA ELÁSTICA, FORNECIDO E INSTALADO EM PRUMADA DE ESGOTO SANITÁRIO OU VENTILAÇÃO. AF_12/2014</v>
          </cell>
          <cell r="D3987" t="str">
            <v>UN</v>
          </cell>
          <cell r="E3987">
            <v>15.96</v>
          </cell>
          <cell r="F3987" t="str">
            <v xml:space="preserve">SINAPI  </v>
          </cell>
        </row>
        <row r="3988">
          <cell r="B3988">
            <v>89815</v>
          </cell>
          <cell r="C3988" t="str">
            <v>LUVA DE CORRER, CPVC, SOLDÁVEL, DN 35MM, INSTALADO EM PRUMADA DE ÁGUA   FORNECIMENTO E INSTALAÇÃO. AF_06/2022</v>
          </cell>
          <cell r="D3988" t="str">
            <v>UN</v>
          </cell>
          <cell r="E3988">
            <v>25.04</v>
          </cell>
          <cell r="F3988" t="str">
            <v xml:space="preserve">SINAPI  </v>
          </cell>
        </row>
        <row r="3989">
          <cell r="B3989">
            <v>89816</v>
          </cell>
          <cell r="C3989" t="str">
            <v>UNIÃO, CPVC, SOLDÁVEL, DN35MM, INSTALADO EM PRUMADA DE ÁGUA   FORNECIMENTO E INSTALAÇÃO. AF_06/2022</v>
          </cell>
          <cell r="D3989" t="str">
            <v>UN</v>
          </cell>
          <cell r="E3989">
            <v>35.119999999999997</v>
          </cell>
          <cell r="F3989" t="str">
            <v xml:space="preserve">SINAPI  </v>
          </cell>
        </row>
        <row r="3990">
          <cell r="B3990">
            <v>89817</v>
          </cell>
          <cell r="C3990" t="str">
            <v>LUVA SIMPLES, PVC, SERIE NORMAL, ESGOTO PREDIAL, DN 75 MM, JUNTA ELÁSTICA, FORNECIDO E INSTALADO EM PRUMADA DE ESGOTO SANITÁRIO OU VENTILAÇÃO. AF_12/2014</v>
          </cell>
          <cell r="D3990" t="str">
            <v>UN</v>
          </cell>
          <cell r="E3990">
            <v>13.21</v>
          </cell>
          <cell r="F3990" t="str">
            <v xml:space="preserve">SINAPI  </v>
          </cell>
        </row>
        <row r="3991">
          <cell r="B3991">
            <v>89818</v>
          </cell>
          <cell r="C3991" t="str">
            <v>CONECTOR, CPVC, SOLDÁVEL, DN 35MM X 1 1/4 , INSTALADO EM PRUMADA DE ÁGUA   FORNECIMENTO E INSTALAÇÃO. AF_06/2022</v>
          </cell>
          <cell r="D3991" t="str">
            <v>UN</v>
          </cell>
          <cell r="E3991">
            <v>134.72</v>
          </cell>
          <cell r="F3991" t="str">
            <v xml:space="preserve">SINAPI  </v>
          </cell>
        </row>
        <row r="3992">
          <cell r="B3992">
            <v>89819</v>
          </cell>
          <cell r="C3992" t="str">
            <v>LUVA DE CORRER, PVC, SERIE NORMAL, ESGOTO PREDIAL, DN 75 MM, JUNTA ELÁSTICA, FORNECIDO E INSTALADO EM PRUMADA DE ESGOTO SANITÁRIO OU VENTILAÇÃO. AF_12/2014</v>
          </cell>
          <cell r="D3992" t="str">
            <v>UN</v>
          </cell>
          <cell r="E3992">
            <v>19.71</v>
          </cell>
          <cell r="F3992" t="str">
            <v xml:space="preserve">SINAPI  </v>
          </cell>
        </row>
        <row r="3993">
          <cell r="B3993">
            <v>89821</v>
          </cell>
          <cell r="C3993" t="str">
            <v>LUVA SIMPLES, PVC, SERIE NORMAL, ESGOTO PREDIAL, DN 100 MM, JUNTA ELÁSTICA, FORNECIDO E INSTALADO EM PRUMADA DE ESGOTO SANITÁRIO OU VENTILAÇÃO. AF_12/2014</v>
          </cell>
          <cell r="D3993" t="str">
            <v>UN</v>
          </cell>
          <cell r="E3993">
            <v>16.190000000000001</v>
          </cell>
          <cell r="F3993" t="str">
            <v xml:space="preserve">SINAPI  </v>
          </cell>
        </row>
        <row r="3994">
          <cell r="B3994">
            <v>89822</v>
          </cell>
          <cell r="C3994" t="str">
            <v>LUVA, CPVC, SOLDÁVEL, DN 42MM, INSTALADO EM PRUMADA DE ÁGUA   FORNECIMENTO E INSTALAÇÃO. AF_06/2022</v>
          </cell>
          <cell r="D3994" t="str">
            <v>UN</v>
          </cell>
          <cell r="E3994">
            <v>20.29</v>
          </cell>
          <cell r="F3994" t="str">
            <v xml:space="preserve">SINAPI  </v>
          </cell>
        </row>
        <row r="3995">
          <cell r="B3995">
            <v>89823</v>
          </cell>
          <cell r="C3995" t="str">
            <v>LUVA DE CORRER, PVC, SERIE NORMAL, ESGOTO PREDIAL, DN 100 MM, JUNTA ELÁSTICA, FORNECIDO E INSTALADO EM PRUMADA DE ESGOTO SANITÁRIO OU VENTILAÇÃO. AF_12/2014</v>
          </cell>
          <cell r="D3995" t="str">
            <v>UN</v>
          </cell>
          <cell r="E3995">
            <v>28.22</v>
          </cell>
          <cell r="F3995" t="str">
            <v xml:space="preserve">SINAPI  </v>
          </cell>
        </row>
        <row r="3996">
          <cell r="B3996">
            <v>89824</v>
          </cell>
          <cell r="C3996" t="str">
            <v>LUVA DE CORRER, CPVC, SOLDÁVEL, DN 42MM, INSTALADO EM PRUMADA DE ÁGUA   FORNECIMENTO E INSTALAÇÃO. AF_06/2022</v>
          </cell>
          <cell r="D3996" t="str">
            <v>UN</v>
          </cell>
          <cell r="E3996">
            <v>33.69</v>
          </cell>
          <cell r="F3996" t="str">
            <v xml:space="preserve">SINAPI  </v>
          </cell>
        </row>
        <row r="3997">
          <cell r="B3997">
            <v>89825</v>
          </cell>
          <cell r="C3997" t="str">
            <v>TE, PVC, SERIE NORMAL, ESGOTO PREDIAL, DN 50 X 50 MM, JUNTA ELÁSTICA, FORNECIDO E INSTALADO EM PRUMADA DE ESGOTO SANITÁRIO OU VENTILAÇÃO. AF_12/2014</v>
          </cell>
          <cell r="D3997" t="str">
            <v>UN</v>
          </cell>
          <cell r="E3997">
            <v>16.62</v>
          </cell>
          <cell r="F3997" t="str">
            <v xml:space="preserve">SINAPI  </v>
          </cell>
        </row>
        <row r="3998">
          <cell r="B3998">
            <v>89826</v>
          </cell>
          <cell r="C3998" t="str">
            <v>LUVA DE TRANSIÇÃO, CPVC, SOLDÁVEL, DN42MM X 1.1/2 , INSTALADO EM PRUMADA DE ÁGUA   FORNECIMENTO E INSTALAÇÃO. AF_06/2022</v>
          </cell>
          <cell r="D3998" t="str">
            <v>UN</v>
          </cell>
          <cell r="E3998">
            <v>137.37</v>
          </cell>
          <cell r="F3998" t="str">
            <v xml:space="preserve">SINAPI  </v>
          </cell>
        </row>
        <row r="3999">
          <cell r="B3999">
            <v>89827</v>
          </cell>
          <cell r="C3999" t="str">
            <v>JUNÇÃO SIMPLES, PVC, SERIE NORMAL, ESGOTO PREDIAL, DN 50 X 50 MM, JUNTA ELÁSTICA, FORNECIDO E INSTALADO EM PRUMADA DE ESGOTO SANITÁRIO OU VENTILAÇÃO. AF_12/2014</v>
          </cell>
          <cell r="D3999" t="str">
            <v>UN</v>
          </cell>
          <cell r="E3999">
            <v>18.63</v>
          </cell>
          <cell r="F3999" t="str">
            <v xml:space="preserve">SINAPI  </v>
          </cell>
        </row>
        <row r="4000">
          <cell r="B4000">
            <v>89828</v>
          </cell>
          <cell r="C4000" t="str">
            <v>UNIÃO, CPVC, SOLDÁVEL, DN42MM, INSTALADO EM PRUMADA DE ÁGUA   FORNECIMENTO E INSTALAÇÃO. AF_06/2022</v>
          </cell>
          <cell r="D4000" t="str">
            <v>UN</v>
          </cell>
          <cell r="E4000">
            <v>50.21</v>
          </cell>
          <cell r="F4000" t="str">
            <v xml:space="preserve">SINAPI  </v>
          </cell>
        </row>
        <row r="4001">
          <cell r="B4001">
            <v>89829</v>
          </cell>
          <cell r="C4001" t="str">
            <v>TE, PVC, SERIE NORMAL, ESGOTO PREDIAL, DN 75 X 75 MM, JUNTA ELÁSTICA, FORNECIDO E INSTALADO EM PRUMADA DE ESGOTO SANITÁRIO OU VENTILAÇÃO. AF_12/2014</v>
          </cell>
          <cell r="D4001" t="str">
            <v>UN</v>
          </cell>
          <cell r="E4001">
            <v>29.69</v>
          </cell>
          <cell r="F4001" t="str">
            <v xml:space="preserve">SINAPI  </v>
          </cell>
        </row>
        <row r="4002">
          <cell r="B4002">
            <v>89830</v>
          </cell>
          <cell r="C4002" t="str">
            <v>JUNÇÃO SIMPLES, PVC, SERIE NORMAL, ESGOTO PREDIAL, DN 75 X 75 MM, JUNTA ELÁSTICA, FORNECIDO E INSTALADO EM PRUMADA DE ESGOTO SANITÁRIO OU VENTILAÇÃO. AF_12/2014</v>
          </cell>
          <cell r="D4002" t="str">
            <v>UN</v>
          </cell>
          <cell r="E4002">
            <v>32.43</v>
          </cell>
          <cell r="F4002" t="str">
            <v xml:space="preserve">SINAPI  </v>
          </cell>
        </row>
        <row r="4003">
          <cell r="B4003">
            <v>89831</v>
          </cell>
          <cell r="C4003" t="str">
            <v>CONECTOR, CPVC, SOLDÁVEL, DN 42MM X 1.1/2 , INSTALADO EM PRUMADA DE ÁGUA   FORNECIMENTO E INSTALAÇÃO. AF_06/2022</v>
          </cell>
          <cell r="D4003" t="str">
            <v>UN</v>
          </cell>
          <cell r="E4003">
            <v>163.95</v>
          </cell>
          <cell r="F4003" t="str">
            <v xml:space="preserve">SINAPI  </v>
          </cell>
        </row>
        <row r="4004">
          <cell r="B4004">
            <v>89832</v>
          </cell>
          <cell r="C4004" t="str">
            <v>BUCHA DE REDUÇÃO, CPVC, SOLDÁVEL, DN 42MM X 22MM, INSTALADO EM RAMAL DE DISTRIBUIÇÃO DE ÁGUA - FORNECIMENTO E INSTALAÇÃO. AF_06/2022</v>
          </cell>
          <cell r="D4004" t="str">
            <v>UN</v>
          </cell>
          <cell r="E4004">
            <v>35.630000000000003</v>
          </cell>
          <cell r="F4004" t="str">
            <v xml:space="preserve">SINAPI  </v>
          </cell>
        </row>
        <row r="4005">
          <cell r="B4005">
            <v>89833</v>
          </cell>
          <cell r="C4005" t="str">
            <v>TE, PVC, SERIE NORMAL, ESGOTO PREDIAL, DN 100 X 100 MM, JUNTA ELÁSTICA, FORNECIDO E INSTALADO EM PRUMADA DE ESGOTO SANITÁRIO OU VENTILAÇÃO. AF_12/2014</v>
          </cell>
          <cell r="D4005" t="str">
            <v>UN</v>
          </cell>
          <cell r="E4005">
            <v>36.14</v>
          </cell>
          <cell r="F4005" t="str">
            <v xml:space="preserve">SINAPI  </v>
          </cell>
        </row>
        <row r="4006">
          <cell r="B4006">
            <v>89834</v>
          </cell>
          <cell r="C4006" t="str">
            <v>JUNÇÃO SIMPLES, PVC, SERIE NORMAL, ESGOTO PREDIAL, DN 100 X 100 MM, JUNTA ELÁSTICA, FORNECIDO E INSTALADO EM PRUMADA DE ESGOTO SANITÁRIO OU VENTILAÇÃO. AF_12/2014</v>
          </cell>
          <cell r="D4006" t="str">
            <v>UN</v>
          </cell>
          <cell r="E4006">
            <v>42.59</v>
          </cell>
          <cell r="F4006" t="str">
            <v xml:space="preserve">SINAPI  </v>
          </cell>
        </row>
        <row r="4007">
          <cell r="B4007">
            <v>89835</v>
          </cell>
          <cell r="C4007" t="str">
            <v>LUVA, CPVC, SOLDÁVEL, DN 54MM, INSTALADO EM PRUMADA DE ÁGUA   FORNECIMENTO E INSTALAÇÃO. AF_06/2022</v>
          </cell>
          <cell r="D4007" t="str">
            <v>UN</v>
          </cell>
          <cell r="E4007">
            <v>35.24</v>
          </cell>
          <cell r="F4007" t="str">
            <v xml:space="preserve">SINAPI  </v>
          </cell>
        </row>
        <row r="4008">
          <cell r="B4008">
            <v>89836</v>
          </cell>
          <cell r="C4008" t="str">
            <v>LUVA DE TRANSIÇÃO, CPVC, SOLDÁVEL, DN 54MM X 2 , INSTALADO EM PRUMADA DE ÁGUA   FORNECIMENTO E INSTALAÇÃO. AF_06/2022</v>
          </cell>
          <cell r="D4008" t="str">
            <v>UN</v>
          </cell>
          <cell r="E4008">
            <v>222</v>
          </cell>
          <cell r="F4008" t="str">
            <v xml:space="preserve">SINAPI  </v>
          </cell>
        </row>
        <row r="4009">
          <cell r="B4009">
            <v>89837</v>
          </cell>
          <cell r="C4009" t="str">
            <v>UNIÃO, CPVC, SOLDÁVEL, DN 54MM, INSTALADO EM PRUMADA DE ÁGUA   FORNECIMENTO E INSTALAÇÃO. AF_06/2022</v>
          </cell>
          <cell r="D4009" t="str">
            <v>UN</v>
          </cell>
          <cell r="E4009">
            <v>111.93</v>
          </cell>
          <cell r="F4009" t="str">
            <v xml:space="preserve">SINAPI  </v>
          </cell>
        </row>
        <row r="4010">
          <cell r="B4010">
            <v>89838</v>
          </cell>
          <cell r="C4010" t="str">
            <v>LUVA, CPVC, SOLDÁVEL, DN 73MM, INSTALADO EM PRUMADA DE ÁGUA   FORNECIMENTO E INSTALAÇÃO. AF_06/2022</v>
          </cell>
          <cell r="D4010" t="str">
            <v>UN</v>
          </cell>
          <cell r="E4010">
            <v>122.69</v>
          </cell>
          <cell r="F4010" t="str">
            <v xml:space="preserve">SINAPI  </v>
          </cell>
        </row>
        <row r="4011">
          <cell r="B4011">
            <v>89839</v>
          </cell>
          <cell r="C4011" t="str">
            <v>UNIÃO, CPVC, SOLDÁVEL, DN 73MM, INSTALADO EM PRUMADA DE ÁGUA   FORNECIMENTO E INSTALAÇÃO. AF_06/2022</v>
          </cell>
          <cell r="D4011" t="str">
            <v>UN</v>
          </cell>
          <cell r="E4011">
            <v>160.58000000000001</v>
          </cell>
          <cell r="F4011" t="str">
            <v xml:space="preserve">SINAPI  </v>
          </cell>
        </row>
        <row r="4012">
          <cell r="B4012">
            <v>89840</v>
          </cell>
          <cell r="C4012" t="str">
            <v>LUVA, CPVC, SOLDÁVEL, DN 89MM, INSTALADO EM PRUMADA DE ÁGUA   FORNECIMENTO E INSTALAÇÃO. AF_06/2022</v>
          </cell>
          <cell r="D4012" t="str">
            <v>UN</v>
          </cell>
          <cell r="E4012">
            <v>141.9</v>
          </cell>
          <cell r="F4012" t="str">
            <v xml:space="preserve">SINAPI  </v>
          </cell>
        </row>
        <row r="4013">
          <cell r="B4013">
            <v>89841</v>
          </cell>
          <cell r="C4013" t="str">
            <v>UNIÃO, CPVC, SOLDÁVEL, DN 89MM, INSTALADO EM PRUMADA DE ÁGUA   FORNECIMENTO E INSTALAÇÃO. AF_06/2022</v>
          </cell>
          <cell r="D4013" t="str">
            <v>UN</v>
          </cell>
          <cell r="E4013">
            <v>236.64</v>
          </cell>
          <cell r="F4013" t="str">
            <v xml:space="preserve">SINAPI  </v>
          </cell>
        </row>
        <row r="4014">
          <cell r="B4014">
            <v>89842</v>
          </cell>
          <cell r="C4014" t="str">
            <v>TÊ, CPVC, SOLDÁVEL, DN 35MM, INSTALADO EM PRUMADA DE ÁGUA   FORNECIMENTO E INSTALAÇÃO. AF_06/2022</v>
          </cell>
          <cell r="D4014" t="str">
            <v>UN</v>
          </cell>
          <cell r="E4014">
            <v>40.369999999999997</v>
          </cell>
          <cell r="F4014" t="str">
            <v xml:space="preserve">SINAPI  </v>
          </cell>
        </row>
        <row r="4015">
          <cell r="B4015">
            <v>89844</v>
          </cell>
          <cell r="C4015" t="str">
            <v>TE, CPVC, SOLDÁVEL, DN  42MM, INSTALADO EM PRUMADA DE ÁGUA   FORNECIMENTO E INSTALAÇÃO. AF_06/2022</v>
          </cell>
          <cell r="D4015" t="str">
            <v>UN</v>
          </cell>
          <cell r="E4015">
            <v>51.18</v>
          </cell>
          <cell r="F4015" t="str">
            <v xml:space="preserve">SINAPI  </v>
          </cell>
        </row>
        <row r="4016">
          <cell r="B4016">
            <v>89845</v>
          </cell>
          <cell r="C4016" t="str">
            <v>TÊ, CPVC, SOLDÁVEL, DN 54 MM, INSTALADO EM PRUMADA DE ÁGUA   FORNECIMENTO E INSTALAÇÃO. AF_06/2022</v>
          </cell>
          <cell r="D4016" t="str">
            <v>UN</v>
          </cell>
          <cell r="E4016">
            <v>78.42</v>
          </cell>
          <cell r="F4016" t="str">
            <v xml:space="preserve">SINAPI  </v>
          </cell>
        </row>
        <row r="4017">
          <cell r="B4017">
            <v>89846</v>
          </cell>
          <cell r="C4017" t="str">
            <v>TÊ, CPVC, SOLDÁVEL, DN 73MM, INSTALADO EM PRUMADA DE ÁGUA   FORNECIMENTO E INSTALAÇÃO. AF_06/2022</v>
          </cell>
          <cell r="D4017" t="str">
            <v>UN</v>
          </cell>
          <cell r="E4017">
            <v>170.63</v>
          </cell>
          <cell r="F4017" t="str">
            <v xml:space="preserve">SINAPI  </v>
          </cell>
        </row>
        <row r="4018">
          <cell r="B4018">
            <v>89847</v>
          </cell>
          <cell r="C4018" t="str">
            <v>TÊ, CPVC, SOLDÁVEL, DN 89MM, INSTALADO EM PRUMADA DE ÁGUA   FORNECIMENTO E INSTALAÇÃO. AF_06/2022</v>
          </cell>
          <cell r="D4018" t="str">
            <v>UN</v>
          </cell>
          <cell r="E4018">
            <v>211.94</v>
          </cell>
          <cell r="F4018" t="str">
            <v xml:space="preserve">SINAPI  </v>
          </cell>
        </row>
        <row r="4019">
          <cell r="B4019">
            <v>89850</v>
          </cell>
          <cell r="C4019" t="str">
            <v>JOELHO 90 GRAUS, PVC, SERIE NORMAL, ESGOTO PREDIAL, DN 100 MM, JUNTA ELÁSTICA, FORNECIDO E INSTALADO EM SUBCOLETOR AÉREO DE ESGOTO SANITÁRIO. AF_12/2014</v>
          </cell>
          <cell r="D4019" t="str">
            <v>UN</v>
          </cell>
          <cell r="E4019">
            <v>25.36</v>
          </cell>
          <cell r="F4019" t="str">
            <v xml:space="preserve">SINAPI  </v>
          </cell>
        </row>
        <row r="4020">
          <cell r="B4020">
            <v>89851</v>
          </cell>
          <cell r="C4020" t="str">
            <v>JOELHO 45 GRAUS, PVC, SERIE NORMAL, ESGOTO PREDIAL, DN 100 MM, JUNTA ELÁSTICA, FORNECIDO E INSTALADO EM SUBCOLETOR AÉREO DE ESGOTO SANITÁRIO. AF_12/2014</v>
          </cell>
          <cell r="D4020" t="str">
            <v>UN</v>
          </cell>
          <cell r="E4020">
            <v>25.3</v>
          </cell>
          <cell r="F4020" t="str">
            <v xml:space="preserve">SINAPI  </v>
          </cell>
        </row>
        <row r="4021">
          <cell r="B4021">
            <v>89852</v>
          </cell>
          <cell r="C4021" t="str">
            <v>CURVA CURTA 90 GRAUS, PVC, SERIE NORMAL, ESGOTO PREDIAL, DN 100 MM, JUNTA ELÁSTICA, FORNECIDO E INSTALADO EM SUBCOLETOR AÉREO DE ESGOTO SANITÁRIO. AF_12/2014</v>
          </cell>
          <cell r="D4021" t="str">
            <v>UN</v>
          </cell>
          <cell r="E4021">
            <v>40.96</v>
          </cell>
          <cell r="F4021" t="str">
            <v xml:space="preserve">SINAPI  </v>
          </cell>
        </row>
        <row r="4022">
          <cell r="B4022">
            <v>89853</v>
          </cell>
          <cell r="C4022" t="str">
            <v>CURVA LONGA 90 GRAUS, PVC, SERIE NORMAL, ESGOTO PREDIAL, DN 100 MM, JUNTA ELÁSTICA, FORNECIDO E INSTALADO EM SUBCOLETOR AÉREO DE ESGOTO SANITÁRIO. AF_12/2014</v>
          </cell>
          <cell r="D4022" t="str">
            <v>UN</v>
          </cell>
          <cell r="E4022">
            <v>68.63</v>
          </cell>
          <cell r="F4022" t="str">
            <v xml:space="preserve">SINAPI  </v>
          </cell>
        </row>
        <row r="4023">
          <cell r="B4023">
            <v>89854</v>
          </cell>
          <cell r="C4023" t="str">
            <v>JOELHO 90 GRAUS, PVC, SERIE NORMAL, ESGOTO PREDIAL, DN 150 MM, JUNTA ELÁSTICA, FORNECIDO E INSTALADO EM SUBCOLETOR AÉREO DE ESGOTO SANITÁRIO. AF_12/2014</v>
          </cell>
          <cell r="D4023" t="str">
            <v>UN</v>
          </cell>
          <cell r="E4023">
            <v>89.83</v>
          </cell>
          <cell r="F4023" t="str">
            <v xml:space="preserve">SINAPI  </v>
          </cell>
        </row>
        <row r="4024">
          <cell r="B4024">
            <v>89855</v>
          </cell>
          <cell r="C4024" t="str">
            <v>JOELHO 45 GRAUS, PVC, SERIE NORMAL, ESGOTO PREDIAL, DN 150 MM, JUNTA ELÁSTICA, FORNECIDO E INSTALADO EM SUBCOLETOR AÉREO DE ESGOTO SANITÁRIO. AF_12/2014</v>
          </cell>
          <cell r="D4024" t="str">
            <v>UN</v>
          </cell>
          <cell r="E4024">
            <v>95.4</v>
          </cell>
          <cell r="F4024" t="str">
            <v xml:space="preserve">SINAPI  </v>
          </cell>
        </row>
        <row r="4025">
          <cell r="B4025">
            <v>89856</v>
          </cell>
          <cell r="C4025" t="str">
            <v>LUVA SIMPLES, PVC, SERIE NORMAL, ESGOTO PREDIAL, DN 100 MM, JUNTA ELÁSTICA, FORNECIDO E INSTALADO EM SUBCOLETOR AÉREO DE ESGOTO SANITÁRIO. AF_12/2014</v>
          </cell>
          <cell r="D4025" t="str">
            <v>UN</v>
          </cell>
          <cell r="E4025">
            <v>19.649999999999999</v>
          </cell>
          <cell r="F4025" t="str">
            <v xml:space="preserve">SINAPI  </v>
          </cell>
        </row>
        <row r="4026">
          <cell r="B4026">
            <v>89857</v>
          </cell>
          <cell r="C4026" t="str">
            <v>LUVA DE CORRER, PVC, SERIE NORMAL, ESGOTO PREDIAL, DN 100 MM, JUNTA ELÁSTICA, FORNECIDO E INSTALADO EM SUBCOLETOR AÉREO DE ESGOTO SANITÁRIO. AF_12/2014</v>
          </cell>
          <cell r="D4026" t="str">
            <v>UN</v>
          </cell>
          <cell r="E4026">
            <v>31.68</v>
          </cell>
          <cell r="F4026" t="str">
            <v xml:space="preserve">SINAPI  </v>
          </cell>
        </row>
        <row r="4027">
          <cell r="B4027">
            <v>89859</v>
          </cell>
          <cell r="C4027" t="str">
            <v>LUVA DE CORRER, PVC, SERIE NORMAL, ESGOTO PREDIAL, DN 150 MM, JUNTA ELÁSTICA, FORNECIDO E INSTALADO EM SUBCOLETOR AÉREO DE ESGOTO SANITÁRIO. AF_12/2014</v>
          </cell>
          <cell r="D4027" t="str">
            <v>UN</v>
          </cell>
          <cell r="E4027">
            <v>119.25</v>
          </cell>
          <cell r="F4027" t="str">
            <v xml:space="preserve">SINAPI  </v>
          </cell>
        </row>
        <row r="4028">
          <cell r="B4028">
            <v>89860</v>
          </cell>
          <cell r="C4028" t="str">
            <v>TE, PVC, SERIE NORMAL, ESGOTO PREDIAL, DN 100 X 100 MM, JUNTA ELÁSTICA, FORNECIDO E INSTALADO EM SUBCOLETOR AÉREO DE ESGOTO SANITÁRIO. AF_12/2014</v>
          </cell>
          <cell r="D4028" t="str">
            <v>UN</v>
          </cell>
          <cell r="E4028">
            <v>43.07</v>
          </cell>
          <cell r="F4028" t="str">
            <v xml:space="preserve">SINAPI  </v>
          </cell>
        </row>
        <row r="4029">
          <cell r="B4029">
            <v>89861</v>
          </cell>
          <cell r="C4029" t="str">
            <v>JUNÇÃO SIMPLES, PVC, SERIE NORMAL, ESGOTO PREDIAL, DN 100 X 100 MM, JUNTA ELÁSTICA, FORNECIDO E INSTALADO EM SUBCOLETOR AÉREO DE ESGOTO SANITÁRIO. AF_12/2014</v>
          </cell>
          <cell r="D4029" t="str">
            <v>UN</v>
          </cell>
          <cell r="E4029">
            <v>49.52</v>
          </cell>
          <cell r="F4029" t="str">
            <v xml:space="preserve">SINAPI  </v>
          </cell>
        </row>
        <row r="4030">
          <cell r="B4030">
            <v>89862</v>
          </cell>
          <cell r="C4030" t="str">
            <v>TE, PVC, SERIE NORMAL, ESGOTO PREDIAL, DN 150 X 150 MM, JUNTA ELÁSTICA, FORNECIDO E INSTALADO EM SUBCOLETOR AÉREO DE ESGOTO SANITÁRIO. AF_12/2014</v>
          </cell>
          <cell r="D4030" t="str">
            <v>UN</v>
          </cell>
          <cell r="E4030">
            <v>97.81</v>
          </cell>
          <cell r="F4030" t="str">
            <v xml:space="preserve">SINAPI  </v>
          </cell>
        </row>
        <row r="4031">
          <cell r="B4031">
            <v>89863</v>
          </cell>
          <cell r="C4031" t="str">
            <v>JUNÇÃO SIMPLES, PVC, SERIE NORMAL, ESGOTO PREDIAL, DN 150 X 150 MM, JUNTA ELÁSTICA, FORNECIDO E INSTALADO EM SUBCOLETOR AÉREO DE ESGOTO SANITÁRIO. AF_12/2014</v>
          </cell>
          <cell r="D4031" t="str">
            <v>UN</v>
          </cell>
          <cell r="E4031">
            <v>205.51</v>
          </cell>
          <cell r="F4031" t="str">
            <v xml:space="preserve">SINAPI  </v>
          </cell>
        </row>
        <row r="4032">
          <cell r="B4032">
            <v>89866</v>
          </cell>
          <cell r="C4032" t="str">
            <v>JOELHO 90 GRAUS, PVC, SOLDÁVEL, DN 25MM, INSTALADO EM DRENO DE AR-CONDICIONADO - FORNECIMENTO E INSTALAÇÃO. AF_12/2014</v>
          </cell>
          <cell r="D4032" t="str">
            <v>UN</v>
          </cell>
          <cell r="E4032">
            <v>4.8899999999999997</v>
          </cell>
          <cell r="F4032" t="str">
            <v xml:space="preserve">SINAPI  </v>
          </cell>
        </row>
        <row r="4033">
          <cell r="B4033">
            <v>89867</v>
          </cell>
          <cell r="C4033" t="str">
            <v>JOELHO 45 GRAUS, PVC, SOLDÁVEL, DN 25MM, INSTALADO EM DRENO DE AR-CONDICIONADO - FORNECIMENTO E INSTALAÇÃO. AF_12/2014</v>
          </cell>
          <cell r="D4033" t="str">
            <v>UN</v>
          </cell>
          <cell r="E4033">
            <v>5.91</v>
          </cell>
          <cell r="F4033" t="str">
            <v xml:space="preserve">SINAPI  </v>
          </cell>
        </row>
        <row r="4034">
          <cell r="B4034">
            <v>89868</v>
          </cell>
          <cell r="C4034" t="str">
            <v>LUVA, PVC, SOLDÁVEL, DN 25MM, INSTALADO EM DRENO DE AR-CONDICIONADO - FORNECIMENTO E INSTALAÇÃO. AF_12/2014</v>
          </cell>
          <cell r="D4034" t="str">
            <v>UN</v>
          </cell>
          <cell r="E4034">
            <v>3.67</v>
          </cell>
          <cell r="F4034" t="str">
            <v xml:space="preserve">SINAPI  </v>
          </cell>
        </row>
        <row r="4035">
          <cell r="B4035">
            <v>89869</v>
          </cell>
          <cell r="C4035" t="str">
            <v>TE, PVC, SOLDÁVEL, DN 25MM, INSTALADO EM DRENO DE AR-CONDICIONADO - FORNECIMENTO E INSTALAÇÃO. AF_12/2014</v>
          </cell>
          <cell r="D4035" t="str">
            <v>UN</v>
          </cell>
          <cell r="E4035">
            <v>7.77</v>
          </cell>
          <cell r="F4035" t="str">
            <v xml:space="preserve">SINAPI  </v>
          </cell>
        </row>
        <row r="4036">
          <cell r="B4036">
            <v>89979</v>
          </cell>
          <cell r="C4036" t="str">
            <v>LUVA COM BUCHA DE LATÃO, PVC, SOLDÁVEL, DN 32MM X 1 , INSTALADO EM RAMAL OU SUB-RAMAL DE ÁGUA   FORNECIMENTO E INSTALAÇÃO. AF_06/2022</v>
          </cell>
          <cell r="D4036" t="str">
            <v>UN</v>
          </cell>
          <cell r="E4036">
            <v>30.38</v>
          </cell>
          <cell r="F4036" t="str">
            <v xml:space="preserve">SINAPI  </v>
          </cell>
        </row>
        <row r="4037">
          <cell r="B4037">
            <v>89981</v>
          </cell>
          <cell r="C4037" t="str">
            <v>LUVA SOLDÁVEL E COM BUCHA DE LATÃO, PVC, SOLDÁVEL, DN 32MM X 1 , INSTALADO EM PRUMADA DE ÁGUA   FORNECIMENTO E INSTALAÇÃO. AF_06/2022</v>
          </cell>
          <cell r="D4037" t="str">
            <v>UN</v>
          </cell>
          <cell r="E4037">
            <v>27.76</v>
          </cell>
          <cell r="F4037" t="str">
            <v xml:space="preserve">SINAPI  </v>
          </cell>
        </row>
        <row r="4038">
          <cell r="B4038">
            <v>90373</v>
          </cell>
          <cell r="C4038" t="str">
            <v>JOELHO 90 GRAUS COM BUCHA DE LATÃO, PVC, SOLDÁVEL, DN 25MM, X 1/2  INSTALADO EM RAMAL OU SUB-RAMAL DE ÁGUA - FORNECIMENTO E INSTALAÇÃO. AF_06/2022</v>
          </cell>
          <cell r="D4038" t="str">
            <v>UN</v>
          </cell>
          <cell r="E4038">
            <v>14.62</v>
          </cell>
          <cell r="F4038" t="str">
            <v xml:space="preserve">SINAPI  </v>
          </cell>
        </row>
        <row r="4039">
          <cell r="B4039">
            <v>90374</v>
          </cell>
          <cell r="C4039" t="str">
            <v>TÊ COM BUCHA DE LATÃO NA BOLSA CENTRAL, PVC, SOLDÁVEL, DN 25MM X 3/4 , INSTALADO EM RAMAL OU SUB-RAMAL DE ÁGUA - FORNECIMENTO E INSTALAÇÃO. AF_06/2022</v>
          </cell>
          <cell r="D4039" t="str">
            <v>UN</v>
          </cell>
          <cell r="E4039">
            <v>24.04</v>
          </cell>
          <cell r="F4039" t="str">
            <v xml:space="preserve">SINAPI  </v>
          </cell>
        </row>
        <row r="4040">
          <cell r="B4040">
            <v>92287</v>
          </cell>
          <cell r="C4040" t="str">
            <v>COTOVELO EM COBRE, DN 22 MM, 90 GRAUS, SEM ANEL DE SOLDA, INSTALADO EM PRUMADA DE HIDRÁULICA PREDIAL - FORNECIMENTO E INSTALAÇÃO. AF_04/2022</v>
          </cell>
          <cell r="D4040" t="str">
            <v>UN</v>
          </cell>
          <cell r="E4040">
            <v>17.95</v>
          </cell>
          <cell r="F4040" t="str">
            <v xml:space="preserve">SINAPI  </v>
          </cell>
        </row>
        <row r="4041">
          <cell r="B4041">
            <v>92288</v>
          </cell>
          <cell r="C4041" t="str">
            <v>COTOVELO EM COBRE, DN 28 MM, 90 GRAUS, SEM ANEL DE SOLDA, INSTALADO EM PRUMADA DE HIDRÁULICA PREDIAL - FORNECIMENTO E INSTALAÇÃO. AF_04/2022</v>
          </cell>
          <cell r="D4041" t="str">
            <v>UN</v>
          </cell>
          <cell r="E4041">
            <v>28.57</v>
          </cell>
          <cell r="F4041" t="str">
            <v xml:space="preserve">SINAPI  </v>
          </cell>
        </row>
        <row r="4042">
          <cell r="B4042">
            <v>92289</v>
          </cell>
          <cell r="C4042" t="str">
            <v>COTOVELO EM COBRE, DN 35 MM, 90 GRAUS, SEM ANEL DE SOLDA, INSTALADO EM PRUMADA DE HIDRÁULICA PREDIAL - FORNECIMENTO E INSTALAÇÃO. AF_04/2022</v>
          </cell>
          <cell r="D4042" t="str">
            <v>UN</v>
          </cell>
          <cell r="E4042">
            <v>51.25</v>
          </cell>
          <cell r="F4042" t="str">
            <v xml:space="preserve">SINAPI  </v>
          </cell>
        </row>
        <row r="4043">
          <cell r="B4043">
            <v>92290</v>
          </cell>
          <cell r="C4043" t="str">
            <v>COTOVELO EM COBRE, DN 42 MM, 90 GRAUS, SEM ANEL DE SOLDA, INSTALADO EM PRUMADA DE HIDRÁULICA PREDIAL - FORNECIMENTO E INSTALAÇÃO. AF_04/2022</v>
          </cell>
          <cell r="D4043" t="str">
            <v>UN</v>
          </cell>
          <cell r="E4043">
            <v>78.099999999999994</v>
          </cell>
          <cell r="F4043" t="str">
            <v xml:space="preserve">SINAPI  </v>
          </cell>
        </row>
        <row r="4044">
          <cell r="B4044">
            <v>92291</v>
          </cell>
          <cell r="C4044" t="str">
            <v>COTOVELO EM COBRE, DN 54 MM, 90 GRAUS, SEM ANEL DE SOLDA, INSTALADO EM PRUMADA DE HIDRÁULICA PREDIAL - FORNECIMENTO E INSTALAÇÃO. AF_04/2022</v>
          </cell>
          <cell r="D4044" t="str">
            <v>UN</v>
          </cell>
          <cell r="E4044">
            <v>121.44</v>
          </cell>
          <cell r="F4044" t="str">
            <v xml:space="preserve">SINAPI  </v>
          </cell>
        </row>
        <row r="4045">
          <cell r="B4045">
            <v>92292</v>
          </cell>
          <cell r="C4045" t="str">
            <v>COTOVELO EM COBRE, DN 66 MM, 90 GRAUS, SEM ANEL DE SOLDA, INSTALADO EM PRUMADA DE HIDRÁULICA PREDIAL - FORNECIMENTO E INSTALAÇÃO. AF_04/2022</v>
          </cell>
          <cell r="D4045" t="str">
            <v>UN</v>
          </cell>
          <cell r="E4045">
            <v>380.58</v>
          </cell>
          <cell r="F4045" t="str">
            <v xml:space="preserve">SINAPI  </v>
          </cell>
        </row>
        <row r="4046">
          <cell r="B4046">
            <v>92293</v>
          </cell>
          <cell r="C4046" t="str">
            <v>LUVA EM COBRE, DN 22 MM, SEM ANEL DE SOLDA, INSTALADO EM PRUMADA DE HIDRÁULICA PREDIAL - FORNECIMENTO E INSTALAÇÃO. AF_04/2022</v>
          </cell>
          <cell r="D4046" t="str">
            <v>UN</v>
          </cell>
          <cell r="E4046">
            <v>10.11</v>
          </cell>
          <cell r="F4046" t="str">
            <v xml:space="preserve">SINAPI  </v>
          </cell>
        </row>
        <row r="4047">
          <cell r="B4047">
            <v>92294</v>
          </cell>
          <cell r="C4047" t="str">
            <v>LUVA EM COBRE, DN 28 MM, SEM ANEL DE SOLDA, INSTALADO EM PRUMADA DE HIDRÁULICA PREDIAL - FORNECIMENTO E INSTALAÇÃO. AF_04/2022</v>
          </cell>
          <cell r="D4047" t="str">
            <v>UN</v>
          </cell>
          <cell r="E4047">
            <v>17.34</v>
          </cell>
          <cell r="F4047" t="str">
            <v xml:space="preserve">SINAPI  </v>
          </cell>
        </row>
        <row r="4048">
          <cell r="B4048">
            <v>92295</v>
          </cell>
          <cell r="C4048" t="str">
            <v>LUVA EM COBRE, DN 35 MM, SEM ANEL DE SOLDA, INSTALADO EM PRUMADA DE HIDRÁULICA PREDIAL - FORNECIMENTO E INSTALAÇÃO. AF_04/2022</v>
          </cell>
          <cell r="D4048" t="str">
            <v>UN</v>
          </cell>
          <cell r="E4048">
            <v>33.21</v>
          </cell>
          <cell r="F4048" t="str">
            <v xml:space="preserve">SINAPI  </v>
          </cell>
        </row>
        <row r="4049">
          <cell r="B4049">
            <v>92296</v>
          </cell>
          <cell r="C4049" t="str">
            <v>LUVA EM COBRE, DN 42 MM, SEM ANEL DE SOLDA, INSTALADO EM PRUMADA DE HIDRÁULICA PREDIAL - FORNECIMENTO E INSTALAÇÃO. AF_04/2022</v>
          </cell>
          <cell r="D4049" t="str">
            <v>UN</v>
          </cell>
          <cell r="E4049">
            <v>44.11</v>
          </cell>
          <cell r="F4049" t="str">
            <v xml:space="preserve">SINAPI  </v>
          </cell>
        </row>
        <row r="4050">
          <cell r="B4050">
            <v>92297</v>
          </cell>
          <cell r="C4050" t="str">
            <v>LUVA EM COBRE, DN 54 MM, SEM ANEL DE SOLDA, INSTALADO EM PRUMADA DE HIDRÁULICA PREDIAL - FORNECIMENTO E INSTALAÇÃO. AF_04/2022</v>
          </cell>
          <cell r="D4050" t="str">
            <v>UN</v>
          </cell>
          <cell r="E4050">
            <v>68.75</v>
          </cell>
          <cell r="F4050" t="str">
            <v xml:space="preserve">SINAPI  </v>
          </cell>
        </row>
        <row r="4051">
          <cell r="B4051">
            <v>92298</v>
          </cell>
          <cell r="C4051" t="str">
            <v>LUVA EM COBRE, DN 66 MM, SEM ANEL DE SOLDA, INSTALADO EM PRUMADA DE HIDRÁULICA PREDIAL - FORNECIMENTO E INSTALAÇÃO. AF_04/2022</v>
          </cell>
          <cell r="D4051" t="str">
            <v>UN</v>
          </cell>
          <cell r="E4051">
            <v>195.62</v>
          </cell>
          <cell r="F4051" t="str">
            <v xml:space="preserve">SINAPI  </v>
          </cell>
        </row>
        <row r="4052">
          <cell r="B4052">
            <v>92299</v>
          </cell>
          <cell r="C4052" t="str">
            <v>TE EM COBRE, DN 22 MM, SEM ANEL DE SOLDA, INSTALADO EM PRUMADA DE HIDRÁULICA PREDIAL - FORNECIMENTO E INSTALAÇÃO. AF_04/2022</v>
          </cell>
          <cell r="D4052" t="str">
            <v>UN</v>
          </cell>
          <cell r="E4052">
            <v>23.6</v>
          </cell>
          <cell r="F4052" t="str">
            <v xml:space="preserve">SINAPI  </v>
          </cell>
        </row>
        <row r="4053">
          <cell r="B4053">
            <v>92300</v>
          </cell>
          <cell r="C4053" t="str">
            <v>TE EM COBRE, DN 28 MM, SEM ANEL DE SOLDA, INSTALADO EM PRUMADA DE HIDRÁULICA PREDIAL - FORNECIMENTO E INSTALAÇÃO. AF_04/2022</v>
          </cell>
          <cell r="D4053" t="str">
            <v>UN</v>
          </cell>
          <cell r="E4053">
            <v>36.24</v>
          </cell>
          <cell r="F4053" t="str">
            <v xml:space="preserve">SINAPI  </v>
          </cell>
        </row>
        <row r="4054">
          <cell r="B4054">
            <v>92301</v>
          </cell>
          <cell r="C4054" t="str">
            <v>TE EM COBRE, DN 35 MM, SEM ANEL DE SOLDA, INSTALADO EM PRUMADA DE HIDRÁULICA PREDIAL - FORNECIMENTO E INSTALAÇÃO. AF_04/2022</v>
          </cell>
          <cell r="D4054" t="str">
            <v>UN</v>
          </cell>
          <cell r="E4054">
            <v>72.900000000000006</v>
          </cell>
          <cell r="F4054" t="str">
            <v xml:space="preserve">SINAPI  </v>
          </cell>
        </row>
        <row r="4055">
          <cell r="B4055">
            <v>92302</v>
          </cell>
          <cell r="C4055" t="str">
            <v>TE EM COBRE, DN 42 MM, SEM ANEL DE SOLDA, INSTALADO EM PRUMADA DE HIDRÁULICA PREDIAL - FORNECIMENTO E INSTALAÇÃO. AF_04/2022</v>
          </cell>
          <cell r="D4055" t="str">
            <v>UN</v>
          </cell>
          <cell r="E4055">
            <v>96.54</v>
          </cell>
          <cell r="F4055" t="str">
            <v xml:space="preserve">SINAPI  </v>
          </cell>
        </row>
        <row r="4056">
          <cell r="B4056">
            <v>92303</v>
          </cell>
          <cell r="C4056" t="str">
            <v>TE EM COBRE, DN 54 MM, SEM ANEL DE SOLDA, INSTALADO EM PRUMADA DE HIDRÁULICA PREDIAL - FORNECIMENTO E INSTALAÇÃO. AF_04/2022</v>
          </cell>
          <cell r="D4056" t="str">
            <v>UN</v>
          </cell>
          <cell r="E4056">
            <v>178.5</v>
          </cell>
          <cell r="F4056" t="str">
            <v xml:space="preserve">SINAPI  </v>
          </cell>
        </row>
        <row r="4057">
          <cell r="B4057">
            <v>92304</v>
          </cell>
          <cell r="C4057" t="str">
            <v>TE EM COBRE, DN 66 MM, SEM ANEL DE SOLDA, INSTALADO EM PRUMADA DE HIDRÁULICA PREDIAL - FORNECIMENTO E INSTALAÇÃO. AF_04/2022</v>
          </cell>
          <cell r="D4057" t="str">
            <v>UN</v>
          </cell>
          <cell r="E4057">
            <v>467.67</v>
          </cell>
          <cell r="F4057" t="str">
            <v xml:space="preserve">SINAPI  </v>
          </cell>
        </row>
        <row r="4058">
          <cell r="B4058">
            <v>92311</v>
          </cell>
          <cell r="C4058" t="str">
            <v>COTOVELO EM COBRE, DN 15 MM, 90 GRAUS, SEM ANEL DE SOLDA, INSTALADO EM RAMAL DE DISTRIBUIÇÃO   FORNECIMENTO E INSTALAÇÃO. AF_04/2022</v>
          </cell>
          <cell r="D4058" t="str">
            <v>UN</v>
          </cell>
          <cell r="E4058">
            <v>12.62</v>
          </cell>
          <cell r="F4058" t="str">
            <v xml:space="preserve">SINAPI  </v>
          </cell>
        </row>
        <row r="4059">
          <cell r="B4059">
            <v>92312</v>
          </cell>
          <cell r="C4059" t="str">
            <v>COTOVELO EM COBRE, DN 22 MM, 90 GRAUS, SEM ANEL DE SOLDA, INSTALADO EM RAMAL DE DISTRIBUIÇÃO DE HIDRÁULICA PREDIAL - FORNECIMENTO E INSTALAÇÃO. AF_04/2022</v>
          </cell>
          <cell r="D4059" t="str">
            <v>UN</v>
          </cell>
          <cell r="E4059">
            <v>21.61</v>
          </cell>
          <cell r="F4059" t="str">
            <v xml:space="preserve">SINAPI  </v>
          </cell>
        </row>
        <row r="4060">
          <cell r="B4060">
            <v>92313</v>
          </cell>
          <cell r="C4060" t="str">
            <v>COTOVELO EM COBRE, DN 28 MM, 90 GRAUS, SEM ANEL DE SOLDA, INSTALADO EM RAMAL DE DISTRIBUIÇÃO DE HIDRÁULICA PREDIAL - FORNECIMENTO E INSTALAÇÃO. AF_04/2022</v>
          </cell>
          <cell r="D4060" t="str">
            <v>UN</v>
          </cell>
          <cell r="E4060">
            <v>31.95</v>
          </cell>
          <cell r="F4060" t="str">
            <v xml:space="preserve">SINAPI  </v>
          </cell>
        </row>
        <row r="4061">
          <cell r="B4061">
            <v>92314</v>
          </cell>
          <cell r="C4061" t="str">
            <v>LUVA EM COBRE, DN 15 MM, SEM ANEL DE SOLDA, INSTALADO EM RAMAL DE DISTRIBUIÇÃO DE HIDRÁULICA PREDIAL - FORNECIMENTO E INSTALAÇÃO. AF_04/2022</v>
          </cell>
          <cell r="D4061" t="str">
            <v>UN</v>
          </cell>
          <cell r="E4061">
            <v>8.3800000000000008</v>
          </cell>
          <cell r="F4061" t="str">
            <v xml:space="preserve">SINAPI  </v>
          </cell>
        </row>
        <row r="4062">
          <cell r="B4062">
            <v>92315</v>
          </cell>
          <cell r="C4062" t="str">
            <v>LUVA EM COBRE, DN 22 MM, SEM ANEL DE SOLDA, INSTALADO EM RAMAL DE DISTRIBUIÇÃO DE HIDRÁULICA PREDIAL - FORNECIMENTO E INSTALAÇÃO. AF_04/2022</v>
          </cell>
          <cell r="D4062" t="str">
            <v>UN</v>
          </cell>
          <cell r="E4062">
            <v>12.56</v>
          </cell>
          <cell r="F4062" t="str">
            <v xml:space="preserve">SINAPI  </v>
          </cell>
        </row>
        <row r="4063">
          <cell r="B4063">
            <v>92316</v>
          </cell>
          <cell r="C4063" t="str">
            <v>LUVA EM COBRE, DN 28 MM, SEM ANEL DE SOLDA, INSTALADO EM RAMAL DE DISTRIBUIÇÃO DE HIDRÁULICA PREDIAL - FORNECIMENTO E INSTALAÇÃO. AF_04/2022</v>
          </cell>
          <cell r="D4063" t="str">
            <v>UN</v>
          </cell>
          <cell r="E4063">
            <v>19.600000000000001</v>
          </cell>
          <cell r="F4063" t="str">
            <v xml:space="preserve">SINAPI  </v>
          </cell>
        </row>
        <row r="4064">
          <cell r="B4064">
            <v>92317</v>
          </cell>
          <cell r="C4064" t="str">
            <v>TE EM COBRE, DN 15 MM, SEM ANEL DE SOLDA, INSTALADO EM RAMAL DE DISTRIBUIÇÃO DE HIDRÁULICA PREDIAL - FORNECIMENTO E INSTALAÇÃO. AF_04/2022</v>
          </cell>
          <cell r="D4064" t="str">
            <v>UN</v>
          </cell>
          <cell r="E4064">
            <v>17.670000000000002</v>
          </cell>
          <cell r="F4064" t="str">
            <v xml:space="preserve">SINAPI  </v>
          </cell>
        </row>
        <row r="4065">
          <cell r="B4065">
            <v>92318</v>
          </cell>
          <cell r="C4065" t="str">
            <v>TE EM COBRE, DN 22 MM, SEM ANEL DE SOLDA, INSTALADO EM RAMAL DE DISTRIBUIÇÃO DE HIDRÁULICA PREDIAL - FORNECIMENTO E INSTALAÇÃO. AF_04/2022</v>
          </cell>
          <cell r="D4065" t="str">
            <v>UN</v>
          </cell>
          <cell r="E4065">
            <v>28.49</v>
          </cell>
          <cell r="F4065" t="str">
            <v xml:space="preserve">SINAPI  </v>
          </cell>
        </row>
        <row r="4066">
          <cell r="B4066">
            <v>92319</v>
          </cell>
          <cell r="C4066" t="str">
            <v>TE EM COBRE, DN 28 MM, SEM ANEL DE SOLDA, INSTALADO EM RAMAL DE DISTRIBUIÇÃO DE HIDRÁULICA PREDIAL - FORNECIMENTO E INSTALAÇÃO. AF_04/2022</v>
          </cell>
          <cell r="D4066" t="str">
            <v>UN</v>
          </cell>
          <cell r="E4066">
            <v>40.76</v>
          </cell>
          <cell r="F4066" t="str">
            <v xml:space="preserve">SINAPI  </v>
          </cell>
        </row>
        <row r="4067">
          <cell r="B4067">
            <v>92326</v>
          </cell>
          <cell r="C4067" t="str">
            <v>COTOVELO EM COBRE, DN 15 MM, 90 GRAUS, SEM ANEL DE SOLDA, INSTALADO EM RAMAL E SUB-RAMAL DE HIDRÁULICA PREDIAL - FORNECIMENTO E INSTALAÇÃO. AF_04/2022</v>
          </cell>
          <cell r="D4067" t="str">
            <v>UN</v>
          </cell>
          <cell r="E4067">
            <v>13.2</v>
          </cell>
          <cell r="F4067" t="str">
            <v xml:space="preserve">SINAPI  </v>
          </cell>
        </row>
        <row r="4068">
          <cell r="B4068">
            <v>92327</v>
          </cell>
          <cell r="C4068" t="str">
            <v>COTOVELO EM COBRE, DN 22 MM, 90 GRAUS, SEM ANEL DE SOLDA, INSTALADO EM RAMAL E SUB-RAMAL DE HIDRÁULICA PREDIAL - FORNECIMENTO E INSTALAÇÃO. AF_04/2022</v>
          </cell>
          <cell r="D4068" t="str">
            <v>UN</v>
          </cell>
          <cell r="E4068">
            <v>24.32</v>
          </cell>
          <cell r="F4068" t="str">
            <v xml:space="preserve">SINAPI  </v>
          </cell>
        </row>
        <row r="4069">
          <cell r="B4069">
            <v>92328</v>
          </cell>
          <cell r="C4069" t="str">
            <v>COTOVELO EM COBRE, DN 28 MM, 90 GRAUS, SEM ANEL DE SOLDA, INSTALADO EM RAMAL E SUB-RAMAL DE HIDRÁULICA PREDIAL - FORNECIMENTO E INSTALAÇÃO. AF_04/2022</v>
          </cell>
          <cell r="D4069" t="str">
            <v>UN</v>
          </cell>
          <cell r="E4069">
            <v>36.79</v>
          </cell>
          <cell r="F4069" t="str">
            <v xml:space="preserve">SINAPI  </v>
          </cell>
        </row>
        <row r="4070">
          <cell r="B4070">
            <v>92329</v>
          </cell>
          <cell r="C4070" t="str">
            <v>LUVA EM COBRE, DN 15 MM, SEM ANEL DE SOLDA, INSTALADO EM RAMAL E SUB-RAMAL DE HIDRÁULICA PREDIAL - FORNECIMENTO E INSTALAÇÃO. AF_04/2022</v>
          </cell>
          <cell r="D4070" t="str">
            <v>UN</v>
          </cell>
          <cell r="E4070">
            <v>8.5299999999999994</v>
          </cell>
          <cell r="F4070" t="str">
            <v xml:space="preserve">SINAPI  </v>
          </cell>
        </row>
        <row r="4071">
          <cell r="B4071">
            <v>92330</v>
          </cell>
          <cell r="C4071" t="str">
            <v>LUVA EM COBRE, DN 22 MM, SEM ANEL DE SOLDA, INSTALADO EM RAMAL E SUB-RAMAL DE HIDRÁULICA PREDIAL - FORNECIMENTO E INSTALAÇÃO. AF_04/2022</v>
          </cell>
          <cell r="D4071" t="str">
            <v>UN</v>
          </cell>
          <cell r="E4071">
            <v>14.38</v>
          </cell>
          <cell r="F4071" t="str">
            <v xml:space="preserve">SINAPI  </v>
          </cell>
        </row>
        <row r="4072">
          <cell r="B4072">
            <v>92331</v>
          </cell>
          <cell r="C4072" t="str">
            <v>LUVA EM COBRE, DN 28 MM, SEM ANEL DE SOLDA, INSTALADO EM RAMAL E SUB-RAMAL DE HIDRÁULICA PREDIAL - FORNECIMENTO E INSTALAÇÃO. AF_04/2022</v>
          </cell>
          <cell r="D4072" t="str">
            <v>UN</v>
          </cell>
          <cell r="E4072">
            <v>22.86</v>
          </cell>
          <cell r="F4072" t="str">
            <v xml:space="preserve">SINAPI  </v>
          </cell>
        </row>
        <row r="4073">
          <cell r="B4073">
            <v>92332</v>
          </cell>
          <cell r="C4073" t="str">
            <v>TE EM COBRE, DN 15 MM, SEM ANEL DE SOLDA, INSTALADO EM RAMAL E SUB-RAMAL DE HIDRÁULICA PREDIAL - FORNECIMENTO E INSTALAÇÃO. AF_04/2022</v>
          </cell>
          <cell r="D4073" t="str">
            <v>UN</v>
          </cell>
          <cell r="E4073">
            <v>17.97</v>
          </cell>
          <cell r="F4073" t="str">
            <v xml:space="preserve">SINAPI  </v>
          </cell>
        </row>
        <row r="4074">
          <cell r="B4074">
            <v>92333</v>
          </cell>
          <cell r="C4074" t="str">
            <v>TE EM COBRE, DN 22 MM, SEM ANEL DE SOLDA, INSTALADO EM RAMAL E SUB-RAMAL DE HIDRÁULICA PREDIAL - FORNECIMENTO E INSTALAÇÃO. AF_04/2022</v>
          </cell>
          <cell r="D4074" t="str">
            <v>UN</v>
          </cell>
          <cell r="E4074">
            <v>32.1</v>
          </cell>
          <cell r="F4074" t="str">
            <v xml:space="preserve">SINAPI  </v>
          </cell>
        </row>
        <row r="4075">
          <cell r="B4075">
            <v>92334</v>
          </cell>
          <cell r="C4075" t="str">
            <v>TE EM COBRE, DN 28 MM, SEM ANEL DE SOLDA, INSTALADO EM RAMAL E SUB-RAMAL DE HIDRÁULICA PREDIAL - FORNECIMENTO E INSTALAÇÃO. AF_04/2022</v>
          </cell>
          <cell r="D4075" t="str">
            <v>UN</v>
          </cell>
          <cell r="E4075">
            <v>47.23</v>
          </cell>
          <cell r="F4075" t="str">
            <v xml:space="preserve">SINAPI  </v>
          </cell>
        </row>
        <row r="4076">
          <cell r="B4076">
            <v>92344</v>
          </cell>
          <cell r="C4076" t="str">
            <v>NIPLE, EM FERRO GALVANIZADO, DN 50 (2"), CONEXÃO ROSQUEADA, INSTALADO EM PRUMADAS - FORNECIMENTO E INSTALAÇÃO. AF_10/2020</v>
          </cell>
          <cell r="D4076" t="str">
            <v>UN</v>
          </cell>
          <cell r="E4076">
            <v>65.27</v>
          </cell>
          <cell r="F4076" t="str">
            <v xml:space="preserve">SINAPI  </v>
          </cell>
        </row>
        <row r="4077">
          <cell r="B4077">
            <v>92345</v>
          </cell>
          <cell r="C4077" t="str">
            <v>LUVA, EM FERRO GALVANIZADO, DN 50 (2"), CONEXÃO ROSQUEADA, INSTALADO EM PRUMADAS - FORNECIMENTO E INSTALAÇÃO. AF_10/2020</v>
          </cell>
          <cell r="D4077" t="str">
            <v>UN</v>
          </cell>
          <cell r="E4077">
            <v>65.239999999999995</v>
          </cell>
          <cell r="F4077" t="str">
            <v xml:space="preserve">SINAPI  </v>
          </cell>
        </row>
        <row r="4078">
          <cell r="B4078">
            <v>92346</v>
          </cell>
          <cell r="C4078" t="str">
            <v>NIPLE, EM FERRO GALVANIZADO, DN 65 (2 1/2"), CONEXÃO ROSQUEADA, INSTALADO EM PRUMADAS - FORNECIMENTO E INSTALAÇÃO. AF_10/2020</v>
          </cell>
          <cell r="D4078" t="str">
            <v>UN</v>
          </cell>
          <cell r="E4078">
            <v>87.4</v>
          </cell>
          <cell r="F4078" t="str">
            <v xml:space="preserve">SINAPI  </v>
          </cell>
        </row>
        <row r="4079">
          <cell r="B4079">
            <v>92347</v>
          </cell>
          <cell r="C4079" t="str">
            <v>LUVA, EM FERRO GALVANIZADO, DN 65 (2 1/2"), CONEXÃO ROSQUEADA, INSTALADO EM PRUMADAS - FORNECIMENTO E INSTALAÇÃO. AF_10/2020</v>
          </cell>
          <cell r="D4079" t="str">
            <v>UN</v>
          </cell>
          <cell r="E4079">
            <v>98.18</v>
          </cell>
          <cell r="F4079" t="str">
            <v xml:space="preserve">SINAPI  </v>
          </cell>
        </row>
        <row r="4080">
          <cell r="B4080">
            <v>92348</v>
          </cell>
          <cell r="C4080" t="str">
            <v>NIPLE, EM FERRO GALVANIZADO, DN 80 (3"), CONEXÃO ROSQUEADA, INSTALADO EM PRUMADAS - FORNECIMENTO E INSTALAÇÃO. AF_10/2020</v>
          </cell>
          <cell r="D4080" t="str">
            <v>UN</v>
          </cell>
          <cell r="E4080">
            <v>125.27</v>
          </cell>
          <cell r="F4080" t="str">
            <v xml:space="preserve">SINAPI  </v>
          </cell>
        </row>
        <row r="4081">
          <cell r="B4081">
            <v>92349</v>
          </cell>
          <cell r="C4081" t="str">
            <v>LUVA, EM FERRO GALVANIZADO, DN 80 (3"), CONEXÃO ROSQUEADA, INSTALADO EM PRUMADAS - FORNECIMENTO E INSTALAÇÃO. AF_10/2020</v>
          </cell>
          <cell r="D4081" t="str">
            <v>UN</v>
          </cell>
          <cell r="E4081">
            <v>134.86000000000001</v>
          </cell>
          <cell r="F4081" t="str">
            <v xml:space="preserve">SINAPI  </v>
          </cell>
        </row>
        <row r="4082">
          <cell r="B4082">
            <v>92350</v>
          </cell>
          <cell r="C4082" t="str">
            <v>JOELHO 45 GRAUS, EM FERRO GALVANIZADO, DN 50 (2"), CONEXÃO ROSQUEADA, INSTALADO EM PRUMADAS - FORNECIMENTO E INSTALAÇÃO. AF_10/2020</v>
          </cell>
          <cell r="D4082" t="str">
            <v>UN</v>
          </cell>
          <cell r="E4082">
            <v>97.08</v>
          </cell>
          <cell r="F4082" t="str">
            <v xml:space="preserve">SINAPI  </v>
          </cell>
        </row>
        <row r="4083">
          <cell r="B4083">
            <v>92351</v>
          </cell>
          <cell r="C4083" t="str">
            <v>JOELHO 90 GRAUS, EM FERRO GALVANIZADO, DN 50 (2"), CONEXÃO ROSQUEADA, INSTALADO EM PRUMADAS - FORNECIMENTO E INSTALAÇÃO. AF_10/2020</v>
          </cell>
          <cell r="D4083" t="str">
            <v>UN</v>
          </cell>
          <cell r="E4083">
            <v>94.68</v>
          </cell>
          <cell r="F4083" t="str">
            <v xml:space="preserve">SINAPI  </v>
          </cell>
        </row>
        <row r="4084">
          <cell r="B4084">
            <v>92352</v>
          </cell>
          <cell r="C4084" t="str">
            <v>JOELHO 45 GRAUS, EM FERRO GALVANIZADO, DN 65 (2 1/2"), CONEXÃO ROSQUEADA, INSTALADO EM PRUMADAS - FORNECIMENTO E INSTALAÇÃO. AF_10/2020</v>
          </cell>
          <cell r="D4084" t="str">
            <v>UN</v>
          </cell>
          <cell r="E4084">
            <v>151.91</v>
          </cell>
          <cell r="F4084" t="str">
            <v xml:space="preserve">SINAPI  </v>
          </cell>
        </row>
        <row r="4085">
          <cell r="B4085">
            <v>92353</v>
          </cell>
          <cell r="C4085" t="str">
            <v>JOELHO 90 GRAUS, EM FERRO GALVANIZADO, DN 65 (2 1/2"), CONEXÃO ROSQUEADA, INSTALADO EM PRUMADAS - FORNECIMENTO E INSTALAÇÃO. AF_10/2020</v>
          </cell>
          <cell r="D4085" t="str">
            <v>UN</v>
          </cell>
          <cell r="E4085">
            <v>141.37</v>
          </cell>
          <cell r="F4085" t="str">
            <v xml:space="preserve">SINAPI  </v>
          </cell>
        </row>
        <row r="4086">
          <cell r="B4086">
            <v>92354</v>
          </cell>
          <cell r="C4086" t="str">
            <v>JOELHO 45 GRAUS, EM FERRO GALVANIZADO, DN 80 (3"), CONEXÃO ROSQUEADA, INSTALADO EM PRUMADAS - FORNECIMENTO E INSTALAÇÃO. AF_10/2020</v>
          </cell>
          <cell r="D4086" t="str">
            <v>UN</v>
          </cell>
          <cell r="E4086">
            <v>204.53</v>
          </cell>
          <cell r="F4086" t="str">
            <v xml:space="preserve">SINAPI  </v>
          </cell>
        </row>
        <row r="4087">
          <cell r="B4087">
            <v>92355</v>
          </cell>
          <cell r="C4087" t="str">
            <v>JOELHO 90 GRAUS, EM FERRO GALVANIZADO, DN 80 (3"), CONEXÃO ROSQUEADA, INSTALADO EM PRUMADAS - FORNECIMENTO E INSTALAÇÃO. AF_10/2020</v>
          </cell>
          <cell r="D4087" t="str">
            <v>UN</v>
          </cell>
          <cell r="E4087">
            <v>184.21</v>
          </cell>
          <cell r="F4087" t="str">
            <v xml:space="preserve">SINAPI  </v>
          </cell>
        </row>
        <row r="4088">
          <cell r="B4088">
            <v>92356</v>
          </cell>
          <cell r="C4088" t="str">
            <v>TÊ, EM FERRO GALVANIZADO, DN 50 (2"), CONEXÃO ROSQUEADA, INSTALADO EM PRUMADAS - FORNECIMENTO E INSTALAÇÃO. AF_10/2020</v>
          </cell>
          <cell r="D4088" t="str">
            <v>UN</v>
          </cell>
          <cell r="E4088">
            <v>126.17</v>
          </cell>
          <cell r="F4088" t="str">
            <v xml:space="preserve">SINAPI  </v>
          </cell>
        </row>
        <row r="4089">
          <cell r="B4089">
            <v>92357</v>
          </cell>
          <cell r="C4089" t="str">
            <v>TÊ, EM FERRO GALVANIZADO, DN 65 (2 1/2"), CONEXÃO ROSQUEADA, INSTALADO EM PRUMADAS - FORNECIMENTO E INSTALAÇÃO. AF_10/2020</v>
          </cell>
          <cell r="D4089" t="str">
            <v>UN</v>
          </cell>
          <cell r="E4089">
            <v>193.75</v>
          </cell>
          <cell r="F4089" t="str">
            <v xml:space="preserve">SINAPI  </v>
          </cell>
        </row>
        <row r="4090">
          <cell r="B4090">
            <v>92358</v>
          </cell>
          <cell r="C4090" t="str">
            <v>TÊ, EM FERRO GALVANIZADO, DN 80 (3"), CONEXÃO ROSQUEADA, INSTALADO EM PRUMADAS - FORNECIMENTO E INSTALAÇÃO. AF_10/2020</v>
          </cell>
          <cell r="D4090" t="str">
            <v>UN</v>
          </cell>
          <cell r="E4090">
            <v>243.63</v>
          </cell>
          <cell r="F4090" t="str">
            <v xml:space="preserve">SINAPI  </v>
          </cell>
        </row>
        <row r="4091">
          <cell r="B4091">
            <v>92369</v>
          </cell>
          <cell r="C4091" t="str">
            <v>NIPLE, EM FERRO GALVANIZADO, DN 25 (1"), CONEXÃO ROSQUEADA, INSTALADO EM REDE DE ALIMENTAÇÃO PARA HIDRANTE - FORNECIMENTO E INSTALAÇÃO. AF_10/2020</v>
          </cell>
          <cell r="D4091" t="str">
            <v>UN</v>
          </cell>
          <cell r="E4091">
            <v>33.58</v>
          </cell>
          <cell r="F4091" t="str">
            <v xml:space="preserve">SINAPI  </v>
          </cell>
        </row>
        <row r="4092">
          <cell r="B4092">
            <v>92370</v>
          </cell>
          <cell r="C4092" t="str">
            <v>LUVA, EM FERRO GALVANIZADO, DN 25 (1"), CONEXÃO ROSQUEADA, INSTALADO EM REDE DE ALIMENTAÇÃO PARA HIDRANTE - FORNECIMENTO E INSTALAÇÃO. AF_10/2020</v>
          </cell>
          <cell r="D4092" t="str">
            <v>UN</v>
          </cell>
          <cell r="E4092">
            <v>35.520000000000003</v>
          </cell>
          <cell r="F4092" t="str">
            <v xml:space="preserve">SINAPI  </v>
          </cell>
        </row>
        <row r="4093">
          <cell r="B4093">
            <v>92371</v>
          </cell>
          <cell r="C4093" t="str">
            <v>NIPLE, EM FERRO GALVANIZADO, DN 32 (1 1/4"), CONEXÃO ROSQUEADA, INSTALADO EM REDE DE ALIMENTAÇÃO PARA HIDRANTE - FORNECIMENTO E INSTALAÇÃO. AF_10/2020</v>
          </cell>
          <cell r="D4093" t="str">
            <v>UN</v>
          </cell>
          <cell r="E4093">
            <v>41.26</v>
          </cell>
          <cell r="F4093" t="str">
            <v xml:space="preserve">SINAPI  </v>
          </cell>
        </row>
        <row r="4094">
          <cell r="B4094">
            <v>92372</v>
          </cell>
          <cell r="C4094" t="str">
            <v>LUVA, EM FERRO GALVANIZADO, DN 32 (1 1/4"), CONEXÃO ROSQUEADA, INSTALADO EM REDE DE ALIMENTAÇÃO PARA HIDRANTE - FORNECIMENTO E INSTALAÇÃO. AF_10/2020</v>
          </cell>
          <cell r="D4094" t="str">
            <v>UN</v>
          </cell>
          <cell r="E4094">
            <v>43.06</v>
          </cell>
          <cell r="F4094" t="str">
            <v xml:space="preserve">SINAPI  </v>
          </cell>
        </row>
        <row r="4095">
          <cell r="B4095">
            <v>92373</v>
          </cell>
          <cell r="C4095" t="str">
            <v>NIPLE, EM FERRO GALVANIZADO, DN 40 (1 1/2"), CONEXÃO ROSQUEADA, INSTALADO EM REDE DE ALIMENTAÇÃO PARA HIDRANTE - FORNECIMENTO E INSTALAÇÃO. AF_10/2020</v>
          </cell>
          <cell r="D4095" t="str">
            <v>UN</v>
          </cell>
          <cell r="E4095">
            <v>49.3</v>
          </cell>
          <cell r="F4095" t="str">
            <v xml:space="preserve">SINAPI  </v>
          </cell>
        </row>
        <row r="4096">
          <cell r="B4096">
            <v>92374</v>
          </cell>
          <cell r="C4096" t="str">
            <v>LUVA, EM FERRO GALVANIZADO, DN 40 (1 1/2"), CONEXÃO ROSQUEADA, INSTALADO EM REDE DE ALIMENTAÇÃO PARA HIDRANTE - FORNECIMENTO E INSTALAÇÃO. AF_10/2020</v>
          </cell>
          <cell r="D4096" t="str">
            <v>UN</v>
          </cell>
          <cell r="E4096">
            <v>49.65</v>
          </cell>
          <cell r="F4096" t="str">
            <v xml:space="preserve">SINAPI  </v>
          </cell>
        </row>
        <row r="4097">
          <cell r="B4097">
            <v>92375</v>
          </cell>
          <cell r="C4097" t="str">
            <v>NIPLE, EM FERRO GALVANIZADO, DN 50 (2"), CONEXÃO ROSQUEADA, INSTALADO EM REDE DE ALIMENTAÇÃO PARA HIDRANTE - FORNECIMENTO E INSTALAÇÃO. AF_10/2020</v>
          </cell>
          <cell r="D4097" t="str">
            <v>UN</v>
          </cell>
          <cell r="E4097">
            <v>65.23</v>
          </cell>
          <cell r="F4097" t="str">
            <v xml:space="preserve">SINAPI  </v>
          </cell>
        </row>
        <row r="4098">
          <cell r="B4098">
            <v>92376</v>
          </cell>
          <cell r="C4098" t="str">
            <v>LUVA, EM FERRO GALVANIZADO, DN 50 (2"), CONEXÃO ROSQUEADA, INSTALADO EM REDE DE ALIMENTAÇÃO PARA HIDRANTE - FORNECIMENTO E INSTALAÇÃO. AF_10/2020</v>
          </cell>
          <cell r="D4098" t="str">
            <v>UN</v>
          </cell>
          <cell r="E4098">
            <v>65.2</v>
          </cell>
          <cell r="F4098" t="str">
            <v xml:space="preserve">SINAPI  </v>
          </cell>
        </row>
        <row r="4099">
          <cell r="B4099">
            <v>92377</v>
          </cell>
          <cell r="C4099" t="str">
            <v>NIPLE, EM FERRO GALVANIZADO, DN 65 (2 1/2"), CONEXÃO ROSQUEADA, INSTALADO EM REDE DE ALIMENTAÇÃO PARA HIDRANTE - FORNECIMENTO E INSTALAÇÃO. AF_10/2020</v>
          </cell>
          <cell r="D4099" t="str">
            <v>UN</v>
          </cell>
          <cell r="E4099">
            <v>88.88</v>
          </cell>
          <cell r="F4099" t="str">
            <v xml:space="preserve">SINAPI  </v>
          </cell>
        </row>
        <row r="4100">
          <cell r="B4100">
            <v>92378</v>
          </cell>
          <cell r="C4100" t="str">
            <v>LUVA, EM FERRO GALVANIZADO, DN 65 (2 1/2"), CONEXÃO ROSQUEADA, INSTALADO EM REDE DE ALIMENTAÇÃO PARA HIDRANTE - FORNECIMENTO E INSTALAÇÃO. AF_10/2020</v>
          </cell>
          <cell r="D4100" t="str">
            <v>UN</v>
          </cell>
          <cell r="E4100">
            <v>99.66</v>
          </cell>
          <cell r="F4100" t="str">
            <v xml:space="preserve">SINAPI  </v>
          </cell>
        </row>
        <row r="4101">
          <cell r="B4101">
            <v>92379</v>
          </cell>
          <cell r="C4101" t="str">
            <v>NIPLE, EM FERRO GALVANIZADO, DN 80 (3"), CONEXÃO ROSQUEADA, INSTALADO EM REDE DE ALIMENTAÇÃO PARA HIDRANTE - FORNECIMENTO E INSTALAÇÃO. AF_10/2020</v>
          </cell>
          <cell r="D4101" t="str">
            <v>UN</v>
          </cell>
          <cell r="E4101">
            <v>128.30000000000001</v>
          </cell>
          <cell r="F4101" t="str">
            <v xml:space="preserve">SINAPI  </v>
          </cell>
        </row>
        <row r="4102">
          <cell r="B4102">
            <v>92380</v>
          </cell>
          <cell r="C4102" t="str">
            <v>LUVA, EM FERRO GALVANIZADO, DN 80 (3"), CONEXÃO ROSQUEADA, INSTALADO EM REDE DE ALIMENTAÇÃO PARA HIDRANTE - FORNECIMENTO E INSTALAÇÃO. AF_10/2020</v>
          </cell>
          <cell r="D4102" t="str">
            <v>UN</v>
          </cell>
          <cell r="E4102">
            <v>137.88999999999999</v>
          </cell>
          <cell r="F4102" t="str">
            <v xml:space="preserve">SINAPI  </v>
          </cell>
        </row>
        <row r="4103">
          <cell r="B4103">
            <v>92381</v>
          </cell>
          <cell r="C4103" t="str">
            <v>JOELHO 45 GRAUS, EM FERRO GALVANIZADO, DN 25 (1"), CONEXÃO ROSQUEADA, INSTALADO EM REDE DE ALIMENTAÇÃO PARA HIDRANTE - FORNECIMENTO E INSTALAÇÃO. AF_10/2020</v>
          </cell>
          <cell r="D4103" t="str">
            <v>UN</v>
          </cell>
          <cell r="E4103">
            <v>50.98</v>
          </cell>
          <cell r="F4103" t="str">
            <v xml:space="preserve">SINAPI  </v>
          </cell>
        </row>
        <row r="4104">
          <cell r="B4104">
            <v>92382</v>
          </cell>
          <cell r="C4104" t="str">
            <v>JOELHO 90 GRAUS, EM FERRO GALVANIZADO, DN 25 (1"), CONEXÃO ROSQUEADA, INSTALADO EM REDE DE ALIMENTAÇÃO PARA HIDRANTE - FORNECIMENTO E INSTALAÇÃO. AF_10/2020</v>
          </cell>
          <cell r="D4104" t="str">
            <v>UN</v>
          </cell>
          <cell r="E4104">
            <v>48.41</v>
          </cell>
          <cell r="F4104" t="str">
            <v xml:space="preserve">SINAPI  </v>
          </cell>
        </row>
        <row r="4105">
          <cell r="B4105">
            <v>92383</v>
          </cell>
          <cell r="C4105" t="str">
            <v>JOELHO 45 GRAUS, EM FERRO GALVANIZADO, DN 32 (1 1/4"), CONEXÃO ROSQUEADA, INSTALADO EM REDE DE ALIMENTAÇÃO PARA HIDRANTE - FORNECIMENTO E INSTALAÇÃO. AF_10/2020</v>
          </cell>
          <cell r="D4105" t="str">
            <v>UN</v>
          </cell>
          <cell r="E4105">
            <v>65.64</v>
          </cell>
          <cell r="F4105" t="str">
            <v xml:space="preserve">SINAPI  </v>
          </cell>
        </row>
        <row r="4106">
          <cell r="B4106">
            <v>92384</v>
          </cell>
          <cell r="C4106" t="str">
            <v>JOELHO 90 GRAUS, EM FERRO GALVANIZADO, DN 32 (1 1/4"), CONEXÃO ROSQUEADA, INSTALADO EM REDE DE ALIMENTAÇÃO PARA HIDRANTE - FORNECIMENTO E INSTALAÇÃO. AF_10/2020</v>
          </cell>
          <cell r="D4106" t="str">
            <v>UN</v>
          </cell>
          <cell r="E4106">
            <v>60.52</v>
          </cell>
          <cell r="F4106" t="str">
            <v xml:space="preserve">SINAPI  </v>
          </cell>
        </row>
        <row r="4107">
          <cell r="B4107">
            <v>92385</v>
          </cell>
          <cell r="C4107" t="str">
            <v>JOELHO 45 GRAUS, EM FERRO GALVANIZADO, DN 40 (1 1/2"), CONEXÃO ROSQUEADA, INSTALADO EM REDE DE ALIMENTAÇÃO PARA HIDRANTE - FORNECIMENTO E INSTALAÇÃO. AF_10/2020</v>
          </cell>
          <cell r="D4107" t="str">
            <v>UN</v>
          </cell>
          <cell r="E4107">
            <v>75.760000000000005</v>
          </cell>
          <cell r="F4107" t="str">
            <v xml:space="preserve">SINAPI  </v>
          </cell>
        </row>
        <row r="4108">
          <cell r="B4108">
            <v>92386</v>
          </cell>
          <cell r="C4108" t="str">
            <v>JOELHO 90 GRAUS, EM FERRO GALVANIZADO, DN 40 (1 1/2"), CONEXÃO ROSQUEADA, INSTALADO EM REDE DE ALIMENTAÇÃO PARA HIDRANTE - FORNECIMENTO E INSTALAÇÃO. AF_10/2020</v>
          </cell>
          <cell r="D4108" t="str">
            <v>UN</v>
          </cell>
          <cell r="E4108">
            <v>72.23</v>
          </cell>
          <cell r="F4108" t="str">
            <v xml:space="preserve">SINAPI  </v>
          </cell>
        </row>
        <row r="4109">
          <cell r="B4109">
            <v>92387</v>
          </cell>
          <cell r="C4109" t="str">
            <v>JOELHO 45 GRAUS, EM FERRO GALVANIZADO, DN 50 (2"), CONEXÃO ROSQUEADA, INSTALADO EM REDE DE ALIMENTAÇÃO PARA HIDRANTE - FORNECIMENTO E INSTALAÇÃO. AF_10/2020</v>
          </cell>
          <cell r="D4109" t="str">
            <v>UN</v>
          </cell>
          <cell r="E4109">
            <v>96.99</v>
          </cell>
          <cell r="F4109" t="str">
            <v xml:space="preserve">SINAPI  </v>
          </cell>
        </row>
        <row r="4110">
          <cell r="B4110">
            <v>92388</v>
          </cell>
          <cell r="C4110" t="str">
            <v>JOELHO 90 GRAUS, EM FERRO GALVANIZADO, DN 50 (2"), CONEXÃO ROSQUEADA, INSTALADO EM REDE DE ALIMENTAÇÃO PARA HIDRANTE - FORNECIMENTO E INSTALAÇÃO. AF_10/2020</v>
          </cell>
          <cell r="D4110" t="str">
            <v>UN</v>
          </cell>
          <cell r="E4110">
            <v>94.59</v>
          </cell>
          <cell r="F4110" t="str">
            <v xml:space="preserve">SINAPI  </v>
          </cell>
        </row>
        <row r="4111">
          <cell r="B4111">
            <v>92389</v>
          </cell>
          <cell r="C4111" t="str">
            <v>JOELHO 45 GRAUS, EM FERRO GALVANIZADO, DN 65 (2 1/2"), CONEXÃO ROSQUEADA, INSTALADO EM REDE DE ALIMENTAÇÃO PARA HIDRANTE - FORNECIMENTO E INSTALAÇÃO. AF_10/2020</v>
          </cell>
          <cell r="D4111" t="str">
            <v>UN</v>
          </cell>
          <cell r="E4111">
            <v>154.16</v>
          </cell>
          <cell r="F4111" t="str">
            <v xml:space="preserve">SINAPI  </v>
          </cell>
        </row>
        <row r="4112">
          <cell r="B4112">
            <v>92390</v>
          </cell>
          <cell r="C4112" t="str">
            <v>JOELHO 90 GRAUS, EM FERRO GALVANIZADO, DN 65 (2 1/2"), CONEXÃO ROSQUEADA, INSTALADO EM REDE DE ALIMENTAÇÃO PARA HIDRANTE - FORNECIMENTO E INSTALAÇÃO. AF_10/2020</v>
          </cell>
          <cell r="D4112" t="str">
            <v>UN</v>
          </cell>
          <cell r="E4112">
            <v>143.62</v>
          </cell>
          <cell r="F4112" t="str">
            <v xml:space="preserve">SINAPI  </v>
          </cell>
        </row>
        <row r="4113">
          <cell r="B4113">
            <v>92635</v>
          </cell>
          <cell r="C4113" t="str">
            <v>JOELHO 45 GRAUS, EM FERRO GALVANIZADO, CONEXÃO ROSQUEADA, DN 80 (3"), INSTALADO EM REDE DE ALIMENTAÇÃO PARA HIDRANTE - FORNECIMENTO E INSTALAÇÃO. AF_10/2020</v>
          </cell>
          <cell r="D4113" t="str">
            <v>UN</v>
          </cell>
          <cell r="E4113">
            <v>209.08</v>
          </cell>
          <cell r="F4113" t="str">
            <v xml:space="preserve">SINAPI  </v>
          </cell>
        </row>
        <row r="4114">
          <cell r="B4114">
            <v>92636</v>
          </cell>
          <cell r="C4114" t="str">
            <v>JOELHO 90 GRAUS, EM FERRO GALVANIZADO, CONEXÃO ROSQUEADA, DN 80 (3"), INSTALADO EM REDE DE ALIMENTAÇÃO PARA HIDRANTE - FORNECIMENTO E INSTALAÇÃO. AF_10/2020</v>
          </cell>
          <cell r="D4114" t="str">
            <v>UN</v>
          </cell>
          <cell r="E4114">
            <v>188.76</v>
          </cell>
          <cell r="F4114" t="str">
            <v xml:space="preserve">SINAPI  </v>
          </cell>
        </row>
        <row r="4115">
          <cell r="B4115">
            <v>92637</v>
          </cell>
          <cell r="C4115" t="str">
            <v>TÊ, EM FERRO GALVANIZADO, CONEXÃO ROSQUEADA, DN 25 (1"), INSTALADO EM REDE DE ALIMENTAÇÃO PARA HIDRANTE - FORNECIMENTO E INSTALAÇÃO. AF_10/2020</v>
          </cell>
          <cell r="D4115" t="str">
            <v>UN</v>
          </cell>
          <cell r="E4115">
            <v>65.48</v>
          </cell>
          <cell r="F4115" t="str">
            <v xml:space="preserve">SINAPI  </v>
          </cell>
        </row>
        <row r="4116">
          <cell r="B4116">
            <v>92638</v>
          </cell>
          <cell r="C4116" t="str">
            <v>TÊ, EM FERRO GALVANIZADO, CONEXÃO ROSQUEADA, DN 32 (1 1/4"), INSTALADO EM REDE DE ALIMENTAÇÃO PARA HIDRANTE - FORNECIMENTO E INSTALAÇÃO. AF_10/2020</v>
          </cell>
          <cell r="D4116" t="str">
            <v>UN</v>
          </cell>
          <cell r="E4116">
            <v>81.33</v>
          </cell>
          <cell r="F4116" t="str">
            <v xml:space="preserve">SINAPI  </v>
          </cell>
        </row>
        <row r="4117">
          <cell r="B4117">
            <v>92639</v>
          </cell>
          <cell r="C4117" t="str">
            <v>TÊ, EM FERRO GALVANIZADO, CONEXÃO ROSQUEADA, DN 40 (1 1/2"), INSTALADO EM REDE DE ALIMENTAÇÃO PARA HIDRANTE - FORNECIMENTO E INSTALAÇÃO. AF_10/2020</v>
          </cell>
          <cell r="D4117" t="str">
            <v>UN</v>
          </cell>
          <cell r="E4117">
            <v>94.92</v>
          </cell>
          <cell r="F4117" t="str">
            <v xml:space="preserve">SINAPI  </v>
          </cell>
        </row>
        <row r="4118">
          <cell r="B4118">
            <v>92640</v>
          </cell>
          <cell r="C4118" t="str">
            <v>TÊ, EM FERRO GALVANIZADO, CONEXÃO ROSQUEADA, DN 50 (2"), INSTALADO EM REDE DE ALIMENTAÇÃO PARA HIDRANTE - FORNECIMENTO E INSTALAÇÃO. AF_10/2020</v>
          </cell>
          <cell r="D4118" t="str">
            <v>UN</v>
          </cell>
          <cell r="E4118">
            <v>126.04</v>
          </cell>
          <cell r="F4118" t="str">
            <v xml:space="preserve">SINAPI  </v>
          </cell>
        </row>
        <row r="4119">
          <cell r="B4119">
            <v>92642</v>
          </cell>
          <cell r="C4119" t="str">
            <v>TÊ, EM FERRO GALVANIZADO, CONEXÃO ROSQUEADA, DN 65 (2 1/2"), INSTALADO EM REDE DE ALIMENTAÇÃO PARA HIDRANTE - FORNECIMENTO E INSTALAÇÃO. AF_10/2020</v>
          </cell>
          <cell r="D4119" t="str">
            <v>UN</v>
          </cell>
          <cell r="E4119">
            <v>196.7</v>
          </cell>
          <cell r="F4119" t="str">
            <v xml:space="preserve">SINAPI  </v>
          </cell>
        </row>
        <row r="4120">
          <cell r="B4120">
            <v>92644</v>
          </cell>
          <cell r="C4120" t="str">
            <v>TÊ, EM FERRO GALVANIZADO, CONEXÃO ROSQUEADA, DN 80 (3"), INSTALADO EM REDE DE ALIMENTAÇÃO PARA HIDRANTE - FORNECIMENTO E INSTALAÇÃO. AF_10/2020</v>
          </cell>
          <cell r="D4120" t="str">
            <v>UN</v>
          </cell>
          <cell r="E4120">
            <v>249.7</v>
          </cell>
          <cell r="F4120" t="str">
            <v xml:space="preserve">SINAPI  </v>
          </cell>
        </row>
        <row r="4121">
          <cell r="B4121">
            <v>92657</v>
          </cell>
          <cell r="C4121" t="str">
            <v>NIPLE, EM FERRO GALVANIZADO, CONEXÃO ROSQUEADA, DN 25 (1"), INSTALADO EM REDE DE ALIMENTAÇÃO PARA SPRINKLER - FORNECIMENTO E INSTALAÇÃO. AF_10/2020</v>
          </cell>
          <cell r="D4121" t="str">
            <v>UN</v>
          </cell>
          <cell r="E4121">
            <v>25.4</v>
          </cell>
          <cell r="F4121" t="str">
            <v xml:space="preserve">SINAPI  </v>
          </cell>
        </row>
        <row r="4122">
          <cell r="B4122">
            <v>92658</v>
          </cell>
          <cell r="C4122" t="str">
            <v>LUVA, EM FERRO GALVANIZADO, CONEXÃO ROSQUEADA, DN 25 (1"), INSTALADO EM REDE DE ALIMENTAÇÃO PARA SPRINKLER - FORNECIMENTO E INSTALAÇÃO. AF_10/2020</v>
          </cell>
          <cell r="D4122" t="str">
            <v>UN</v>
          </cell>
          <cell r="E4122">
            <v>27.34</v>
          </cell>
          <cell r="F4122" t="str">
            <v xml:space="preserve">SINAPI  </v>
          </cell>
        </row>
        <row r="4123">
          <cell r="B4123">
            <v>92659</v>
          </cell>
          <cell r="C4123" t="str">
            <v>NIPLE, EM FERRO GALVANIZADO, CONEXÃO ROSQUEADA, DN 32 (1 1/4"), INSTALADO EM REDE DE ALIMENTAÇÃO PARA SPRINKLER - FORNECIMENTO E INSTALAÇÃO. AF_10/2020</v>
          </cell>
          <cell r="D4123" t="str">
            <v>UN</v>
          </cell>
          <cell r="E4123">
            <v>31.94</v>
          </cell>
          <cell r="F4123" t="str">
            <v xml:space="preserve">SINAPI  </v>
          </cell>
        </row>
        <row r="4124">
          <cell r="B4124">
            <v>92660</v>
          </cell>
          <cell r="C4124" t="str">
            <v>LUVA, EM FERRO GALVANIZADO, CONEXÃO ROSQUEADA, DN 32 (1 1/4"), INSTALADO EM REDE DE ALIMENTAÇÃO PARA SPRINKLER - FORNECIMENTO E INSTALAÇÃO. AF_10/2020</v>
          </cell>
          <cell r="D4124" t="str">
            <v>UN</v>
          </cell>
          <cell r="E4124">
            <v>33.74</v>
          </cell>
          <cell r="F4124" t="str">
            <v xml:space="preserve">SINAPI  </v>
          </cell>
        </row>
        <row r="4125">
          <cell r="B4125">
            <v>92661</v>
          </cell>
          <cell r="C4125" t="str">
            <v>NIPLE, EM FERRO GALVANIZADO, CONEXÃO ROSQUEADA, DN 40 (1 1/2"), INSTALADO EM REDE DE ALIMENTAÇÃO PARA SPRINKLER - FORNECIMENTO E INSTALAÇÃO. AF_10/2020</v>
          </cell>
          <cell r="D4125" t="str">
            <v>UN</v>
          </cell>
          <cell r="E4125">
            <v>38.69</v>
          </cell>
          <cell r="F4125" t="str">
            <v xml:space="preserve">SINAPI  </v>
          </cell>
        </row>
        <row r="4126">
          <cell r="B4126">
            <v>92662</v>
          </cell>
          <cell r="C4126" t="str">
            <v>LUVA, EM FERRO GALVANIZADO, CONEXÃO ROSQUEADA, DN 40 (1 1/2"), INSTALADO EM REDE DE ALIMENTAÇÃO PARA SPRINKLER - FORNECIMENTO E INSTALAÇÃO. AF_10/2020</v>
          </cell>
          <cell r="D4126" t="str">
            <v>UN</v>
          </cell>
          <cell r="E4126">
            <v>39.04</v>
          </cell>
          <cell r="F4126" t="str">
            <v xml:space="preserve">SINAPI  </v>
          </cell>
        </row>
        <row r="4127">
          <cell r="B4127">
            <v>92663</v>
          </cell>
          <cell r="C4127" t="str">
            <v>NIPLE, EM FERRO GALVANIZADO, CONEXÃO ROSQUEADA, DN 50 (2"), INSTALADO EM REDE DE ALIMENTAÇÃO PARA SPRINKLER - FORNECIMENTO E INSTALAÇÃO. AF_10/2020</v>
          </cell>
          <cell r="D4127" t="str">
            <v>UN</v>
          </cell>
          <cell r="E4127">
            <v>53.02</v>
          </cell>
          <cell r="F4127" t="str">
            <v xml:space="preserve">SINAPI  </v>
          </cell>
        </row>
        <row r="4128">
          <cell r="B4128">
            <v>92664</v>
          </cell>
          <cell r="C4128" t="str">
            <v>LUVA, EM FERRO GALVANIZADO, CONEXÃO ROSQUEADA, DN 50 (2"), INSTALADO EM REDE DE ALIMENTAÇÃO PARA SPRINKLER - FORNECIMENTO E INSTALAÇÃO. AF_10/2020</v>
          </cell>
          <cell r="D4128" t="str">
            <v>UN</v>
          </cell>
          <cell r="E4128">
            <v>52.99</v>
          </cell>
          <cell r="F4128" t="str">
            <v xml:space="preserve">SINAPI  </v>
          </cell>
        </row>
        <row r="4129">
          <cell r="B4129">
            <v>92665</v>
          </cell>
          <cell r="C4129" t="str">
            <v>NIPLE, EM FERRO GALVANIZADO, CONEXÃO ROSQUEADA, DN 65 (2 1/2"), INSTALADO EM REDE DE ALIMENTAÇÃO PARA SPRINKLER - FORNECIMENTO E INSTALAÇÃO. AF_10/2020</v>
          </cell>
          <cell r="D4129" t="str">
            <v>UN</v>
          </cell>
          <cell r="E4129">
            <v>74.23</v>
          </cell>
          <cell r="F4129" t="str">
            <v xml:space="preserve">SINAPI  </v>
          </cell>
        </row>
        <row r="4130">
          <cell r="B4130">
            <v>92666</v>
          </cell>
          <cell r="C4130" t="str">
            <v>LUVA, EM FERRO GALVANIZADO, CONEXÃO ROSQUEADA, DN 65 (2 1/2"), INSTALADO EM REDE DE ALIMENTAÇÃO PARA SPRINKLER - FORNECIMENTO E INSTALAÇÃO. AF_10/2020</v>
          </cell>
          <cell r="D4130" t="str">
            <v>UN</v>
          </cell>
          <cell r="E4130">
            <v>85.01</v>
          </cell>
          <cell r="F4130" t="str">
            <v xml:space="preserve">SINAPI  </v>
          </cell>
        </row>
        <row r="4131">
          <cell r="B4131">
            <v>92667</v>
          </cell>
          <cell r="C4131" t="str">
            <v>NIPLE, EM FERRO GALVANIZADO, CONEXÃO ROSQUEADA, DN 80 (3"), INSTALADO EM REDE DE ALIMENTAÇÃO PARA SPRINKLER - FORNECIMENTO E INSTALAÇÃO. AF_10/2020</v>
          </cell>
          <cell r="D4131" t="str">
            <v>UN</v>
          </cell>
          <cell r="E4131">
            <v>111.28</v>
          </cell>
          <cell r="F4131" t="str">
            <v xml:space="preserve">SINAPI  </v>
          </cell>
        </row>
        <row r="4132">
          <cell r="B4132">
            <v>92668</v>
          </cell>
          <cell r="C4132" t="str">
            <v>LUVA, EM FERRO GALVANIZADO, CONEXÃO ROSQUEADA, DN 80 (3"), INSTALADO EM REDE DE ALIMENTAÇÃO PARA SPRINKLER - FORNECIMENTO E INSTALAÇÃO. AF_10/2020</v>
          </cell>
          <cell r="D4132" t="str">
            <v>UN</v>
          </cell>
          <cell r="E4132">
            <v>120.87</v>
          </cell>
          <cell r="F4132" t="str">
            <v xml:space="preserve">SINAPI  </v>
          </cell>
        </row>
        <row r="4133">
          <cell r="B4133">
            <v>92669</v>
          </cell>
          <cell r="C4133" t="str">
            <v>JOELHO 45 GRAUS, EM FERRO GALVANIZADO, CONEXÃO ROSQUEADA, DN 25 (1"), INSTALADO EM REDE DE ALIMENTAÇÃO PARA SPRINKLER - FORNECIMENTO E INSTALAÇÃO. AF_10/2020</v>
          </cell>
          <cell r="D4133" t="str">
            <v>UN</v>
          </cell>
          <cell r="E4133">
            <v>38.69</v>
          </cell>
          <cell r="F4133" t="str">
            <v xml:space="preserve">SINAPI  </v>
          </cell>
        </row>
        <row r="4134">
          <cell r="B4134">
            <v>92670</v>
          </cell>
          <cell r="C4134" t="str">
            <v>JOELHO 90 GRAUS, EM FERRO GALVANIZADO, CONEXÃO ROSQUEADA, DN 25 (1"), INSTALADO EM REDE DE ALIMENTAÇÃO PARA SPRINKLER - FORNECIMENTO E INSTALAÇÃO. AF_10/2020</v>
          </cell>
          <cell r="D4134" t="str">
            <v>UN</v>
          </cell>
          <cell r="E4134">
            <v>36.119999999999997</v>
          </cell>
          <cell r="F4134" t="str">
            <v xml:space="preserve">SINAPI  </v>
          </cell>
        </row>
        <row r="4135">
          <cell r="B4135">
            <v>92671</v>
          </cell>
          <cell r="C4135" t="str">
            <v>JOELHO 45 GRAUS, EM FERRO GALVANIZADO, CONEXÃO ROSQUEADA, DN 32 (1 1/4"), INSTALADO EM REDE DE ALIMENTAÇÃO PARA SPRINKLER - FORNECIMENTO E INSTALAÇÃO. AF_10/2020</v>
          </cell>
          <cell r="D4135" t="str">
            <v>UN</v>
          </cell>
          <cell r="E4135">
            <v>51.7</v>
          </cell>
          <cell r="F4135" t="str">
            <v xml:space="preserve">SINAPI  </v>
          </cell>
        </row>
        <row r="4136">
          <cell r="B4136">
            <v>92672</v>
          </cell>
          <cell r="C4136" t="str">
            <v>JOELHO 90 GRAUS, EM FERRO GALVANIZADO, CONEXÃO ROSQUEADA, DN 32 (1 1/4"), INSTALADO EM REDE DE ALIMENTAÇÃO PARA SPRINKLER - FORNECIMENTO E INSTALAÇÃO. AF_10/2020</v>
          </cell>
          <cell r="D4136" t="str">
            <v>UN</v>
          </cell>
          <cell r="E4136">
            <v>46.58</v>
          </cell>
          <cell r="F4136" t="str">
            <v xml:space="preserve">SINAPI  </v>
          </cell>
        </row>
        <row r="4137">
          <cell r="B4137">
            <v>92673</v>
          </cell>
          <cell r="C4137" t="str">
            <v>JOELHO 45 GRAUS, EM FERRO GALVANIZADO, CONEXÃO ROSQUEADA, DN 40 (1 1/2"), INSTALADO EM REDE DE ALIMENTAÇÃO PARA SPRINKLER - FORNECIMENTO E INSTALAÇÃO. AF_10/2020</v>
          </cell>
          <cell r="D4137" t="str">
            <v>UN</v>
          </cell>
          <cell r="E4137">
            <v>59.87</v>
          </cell>
          <cell r="F4137" t="str">
            <v xml:space="preserve">SINAPI  </v>
          </cell>
        </row>
        <row r="4138">
          <cell r="B4138">
            <v>92674</v>
          </cell>
          <cell r="C4138" t="str">
            <v>JOELHO 90 GRAUS, EM FERRO GALVANIZADO, CONEXÃO ROSQUEADA, DN 40 (1 1/2"), INSTALADO EM REDE DE ALIMENTAÇÃO PARA SPRINKLER - FORNECIMENTO E INSTALAÇÃO. AF_10/2020</v>
          </cell>
          <cell r="D4138" t="str">
            <v>UN</v>
          </cell>
          <cell r="E4138">
            <v>56.34</v>
          </cell>
          <cell r="F4138" t="str">
            <v xml:space="preserve">SINAPI  </v>
          </cell>
        </row>
        <row r="4139">
          <cell r="B4139">
            <v>92675</v>
          </cell>
          <cell r="C4139" t="str">
            <v>JOELHO 45 GRAUS, EM FERRO GALVANIZADO, CONEXÃO ROSQUEADA, DN 50 (2"), INSTALADO EM REDE DE ALIMENTAÇÃO PARA SPRINKLER - FORNECIMENTO E INSTALAÇÃO. AF_10/2020</v>
          </cell>
          <cell r="D4139" t="str">
            <v>UN</v>
          </cell>
          <cell r="E4139">
            <v>78.72</v>
          </cell>
          <cell r="F4139" t="str">
            <v xml:space="preserve">SINAPI  </v>
          </cell>
        </row>
        <row r="4140">
          <cell r="B4140">
            <v>92676</v>
          </cell>
          <cell r="C4140" t="str">
            <v>JOELHO 90 GRAUS, EM FERRO GALVANIZADO, CONEXÃO ROSQUEADA, DN 50 (2"), INSTALADO EM REDE DE ALIMENTAÇÃO PARA SPRINKLER - FORNECIMENTO E INSTALAÇÃO. AF_10/2020</v>
          </cell>
          <cell r="D4140" t="str">
            <v>UN</v>
          </cell>
          <cell r="E4140">
            <v>76.319999999999993</v>
          </cell>
          <cell r="F4140" t="str">
            <v xml:space="preserve">SINAPI  </v>
          </cell>
        </row>
        <row r="4141">
          <cell r="B4141">
            <v>92677</v>
          </cell>
          <cell r="C4141" t="str">
            <v>JOELHO 45 GRAUS, EM FERRO GALVANIZADO, CONEXÃO ROSQUEADA, DN 65 (2 1/2"), INSTALADO EM REDE DE ALIMENTAÇÃO PARA SPRINKLER - FORNECIMENTO E INSTALAÇÃO. AF_10/2020</v>
          </cell>
          <cell r="D4141" t="str">
            <v>UN</v>
          </cell>
          <cell r="E4141">
            <v>132.24</v>
          </cell>
          <cell r="F4141" t="str">
            <v xml:space="preserve">SINAPI  </v>
          </cell>
        </row>
        <row r="4142">
          <cell r="B4142">
            <v>92678</v>
          </cell>
          <cell r="C4142" t="str">
            <v>JOELHO 90 GRAUS, EM FERRO GALVANIZADO, CONEXÃO ROSQUEADA, DN 65 (2 1/2"), INSTALADO EM REDE DE ALIMENTAÇÃO PARA SPRINKLER - FORNECIMENTO E INSTALAÇÃO. AF_10/2020</v>
          </cell>
          <cell r="D4142" t="str">
            <v>UN</v>
          </cell>
          <cell r="E4142">
            <v>121.7</v>
          </cell>
          <cell r="F4142" t="str">
            <v xml:space="preserve">SINAPI  </v>
          </cell>
        </row>
        <row r="4143">
          <cell r="B4143">
            <v>92679</v>
          </cell>
          <cell r="C4143" t="str">
            <v>JOELHO 45 GRAUS, EM FERRO GALVANIZADO, CONEXÃO ROSQUEADA, DN 80 (3"), INSTALADO EM REDE DE ALIMENTAÇÃO PARA SPRINKLER - FORNECIMENTO E INSTALAÇÃO. AF_10/2020</v>
          </cell>
          <cell r="D4143" t="str">
            <v>UN</v>
          </cell>
          <cell r="E4143">
            <v>183.57</v>
          </cell>
          <cell r="F4143" t="str">
            <v xml:space="preserve">SINAPI  </v>
          </cell>
        </row>
        <row r="4144">
          <cell r="B4144">
            <v>92680</v>
          </cell>
          <cell r="C4144" t="str">
            <v>JOELHO 90 GRAUS, EM FERRO GALVANIZADO, CONEXÃO ROSQUEADA, DN 80 (3"), INSTALADO EM REDE DE ALIMENTAÇÃO PARA SPRINKLER - FORNECIMENTO E INSTALAÇÃO. AF_10/2020</v>
          </cell>
          <cell r="D4144" t="str">
            <v>UN</v>
          </cell>
          <cell r="E4144">
            <v>163.25</v>
          </cell>
          <cell r="F4144" t="str">
            <v xml:space="preserve">SINAPI  </v>
          </cell>
        </row>
        <row r="4145">
          <cell r="B4145">
            <v>92681</v>
          </cell>
          <cell r="C4145" t="str">
            <v>TÊ, EM FERRO GALVANIZADO, CONEXÃO ROSQUEADA, DN 25 (1"), INSTALADO EM REDE DE ALIMENTAÇÃO PARA SPRINKLER - FORNECIMENTO E INSTALAÇÃO. AF_10/2020</v>
          </cell>
          <cell r="D4145" t="str">
            <v>UN</v>
          </cell>
          <cell r="E4145">
            <v>49.07</v>
          </cell>
          <cell r="F4145" t="str">
            <v xml:space="preserve">SINAPI  </v>
          </cell>
        </row>
        <row r="4146">
          <cell r="B4146">
            <v>92682</v>
          </cell>
          <cell r="C4146" t="str">
            <v>TÊ, EM FERRO GALVANIZADO, CONEXÃO ROSQUEADA, DN 32 (1 1/4"), INSTALADO EM REDE DE ALIMENTAÇÃO PARA SPRINKLER - FORNECIMENTO E INSTALAÇÃO. AF_10/2020</v>
          </cell>
          <cell r="D4146" t="str">
            <v>UN</v>
          </cell>
          <cell r="E4146">
            <v>62.66</v>
          </cell>
          <cell r="F4146" t="str">
            <v xml:space="preserve">SINAPI  </v>
          </cell>
        </row>
        <row r="4147">
          <cell r="B4147">
            <v>92683</v>
          </cell>
          <cell r="C4147" t="str">
            <v>TÊ, EM FERRO GALVANIZADO, CONEXÃO ROSQUEADA, DN 40 (1 1/2"), INSTALADO EM REDE DE ALIMENTAÇÃO PARA SPRINKLER - FORNECIMENTO E INSTALAÇÃO. AF_10/2020</v>
          </cell>
          <cell r="D4147" t="str">
            <v>UN</v>
          </cell>
          <cell r="E4147">
            <v>73.73</v>
          </cell>
          <cell r="F4147" t="str">
            <v xml:space="preserve">SINAPI  </v>
          </cell>
        </row>
        <row r="4148">
          <cell r="B4148">
            <v>92684</v>
          </cell>
          <cell r="C4148" t="str">
            <v>TÊ, EM FERRO GALVANIZADO, CONEXÃO ROSQUEADA, DN 50 (2"), INSTALADO EM REDE DE ALIMENTAÇÃO PARA SPRINKLER - FORNECIMENTO E INSTALAÇÃO. AF_10/2020</v>
          </cell>
          <cell r="D4148" t="str">
            <v>UN</v>
          </cell>
          <cell r="E4148">
            <v>101.66</v>
          </cell>
          <cell r="F4148" t="str">
            <v xml:space="preserve">SINAPI  </v>
          </cell>
        </row>
        <row r="4149">
          <cell r="B4149">
            <v>92685</v>
          </cell>
          <cell r="C4149" t="str">
            <v>TÊ, EM FERRO GALVANIZADO, CONEXÃO ROSQUEADA, DN 65 (2 1/2"), INSTALADO EM REDE DE ALIMENTAÇÃO PARA SPRINKLER - FORNECIMENTO E INSTALAÇÃO. AF_10/2020</v>
          </cell>
          <cell r="D4149" t="str">
            <v>UN</v>
          </cell>
          <cell r="E4149">
            <v>167.5</v>
          </cell>
          <cell r="F4149" t="str">
            <v xml:space="preserve">SINAPI  </v>
          </cell>
        </row>
        <row r="4150">
          <cell r="B4150">
            <v>92686</v>
          </cell>
          <cell r="C4150" t="str">
            <v>TÊ, EM FERRO GALVANIZADO, CONEXÃO ROSQUEADA, DN 80 (3"), INSTALADO EM REDE DE ALIMENTAÇÃO PARA SPRINKLER - FORNECIMENTO E INSTALAÇÃO. AF_10/2020</v>
          </cell>
          <cell r="D4150" t="str">
            <v>UN</v>
          </cell>
          <cell r="E4150">
            <v>215.65</v>
          </cell>
          <cell r="F4150" t="str">
            <v xml:space="preserve">SINAPI  </v>
          </cell>
        </row>
        <row r="4151">
          <cell r="B4151">
            <v>92692</v>
          </cell>
          <cell r="C4151" t="str">
            <v>NIPLE, EM FERRO GALVANIZADO, CONEXÃO ROSQUEADA, DN 15 (1/2"), INSTALADO EM RAMAIS E SUB-RAMAIS DE GÁS - FORNECIMENTO E INSTALAÇÃO. AF_10/2020</v>
          </cell>
          <cell r="D4151" t="str">
            <v>UN</v>
          </cell>
          <cell r="E4151">
            <v>13.56</v>
          </cell>
          <cell r="F4151" t="str">
            <v xml:space="preserve">SINAPI  </v>
          </cell>
        </row>
        <row r="4152">
          <cell r="B4152">
            <v>92693</v>
          </cell>
          <cell r="C4152" t="str">
            <v>LUVA, EM FERRO GALVANIZADO, CONEXÃO ROSQUEADA, DN 15 (1/2"), INSTALADO EM RAMAIS E SUB-RAMAIS DE GÁS - FORNECIMENTO E INSTALAÇÃO. AF_10/2020</v>
          </cell>
          <cell r="D4152" t="str">
            <v>UN</v>
          </cell>
          <cell r="E4152">
            <v>13.99</v>
          </cell>
          <cell r="F4152" t="str">
            <v xml:space="preserve">SINAPI  </v>
          </cell>
        </row>
        <row r="4153">
          <cell r="B4153">
            <v>92694</v>
          </cell>
          <cell r="C4153" t="str">
            <v>NIPLE, EM FERRO GALVANIZADO, CONEXÃO ROSQUEADA, DN 20 (3/4"), INSTALADO EM RAMAIS E SUB-RAMAIS DE GÁS - FORNECIMENTO E INSTALAÇÃO. AF_10/2020</v>
          </cell>
          <cell r="D4153" t="str">
            <v>UN</v>
          </cell>
          <cell r="E4153">
            <v>21.3</v>
          </cell>
          <cell r="F4153" t="str">
            <v xml:space="preserve">SINAPI  </v>
          </cell>
        </row>
        <row r="4154">
          <cell r="B4154">
            <v>92695</v>
          </cell>
          <cell r="C4154" t="str">
            <v>LUVA, EM FERRO GALVANIZADO, CONEXÃO ROSQUEADA, DN 20 (3/4"), INSTALADO EM RAMAIS E SUB-RAMAIS DE GÁS - FORNECIMENTO E INSTALAÇÃO. AF_10/2020</v>
          </cell>
          <cell r="D4154" t="str">
            <v>UN</v>
          </cell>
          <cell r="E4154">
            <v>21.73</v>
          </cell>
          <cell r="F4154" t="str">
            <v xml:space="preserve">SINAPI  </v>
          </cell>
        </row>
        <row r="4155">
          <cell r="B4155">
            <v>92696</v>
          </cell>
          <cell r="C4155" t="str">
            <v>NIPLE, EM FERRO GALVANIZADO, CONEXÃO ROSQUEADA, DN 25 (1"), INSTALADO EM RAMAIS E SUB-RAMAIS DE GÁS - FORNECIMENTO E INSTALAÇÃO. AF_10/2020</v>
          </cell>
          <cell r="D4155" t="str">
            <v>UN</v>
          </cell>
          <cell r="E4155">
            <v>33.229999999999997</v>
          </cell>
          <cell r="F4155" t="str">
            <v xml:space="preserve">SINAPI  </v>
          </cell>
        </row>
        <row r="4156">
          <cell r="B4156">
            <v>92697</v>
          </cell>
          <cell r="C4156" t="str">
            <v>LUVA, EM FERRO GALVANIZADO, CONEXÃO ROSQUEADA, DN 25 (1"), INSTALADO EM RAMAIS E SUB-RAMAIS DE GÁS - FORNECIMENTO E INSTALAÇÃO. AF_10/2020</v>
          </cell>
          <cell r="D4156" t="str">
            <v>UN</v>
          </cell>
          <cell r="E4156">
            <v>35.17</v>
          </cell>
          <cell r="F4156" t="str">
            <v xml:space="preserve">SINAPI  </v>
          </cell>
        </row>
        <row r="4157">
          <cell r="B4157">
            <v>92698</v>
          </cell>
          <cell r="C4157" t="str">
            <v>JOELHO 45 GRAUS, EM FERRO GALVANIZADO, CONEXÃO ROSQUEADA, DN 15 (1/2"), INSTALADO EM RAMAIS E SUB-RAMAIS DE GÁS - FORNECIMENTO E INSTALAÇÃO. AF_10/2020</v>
          </cell>
          <cell r="D4157" t="str">
            <v>UN</v>
          </cell>
          <cell r="E4157">
            <v>20.04</v>
          </cell>
          <cell r="F4157" t="str">
            <v xml:space="preserve">SINAPI  </v>
          </cell>
        </row>
        <row r="4158">
          <cell r="B4158">
            <v>92699</v>
          </cell>
          <cell r="C4158" t="str">
            <v>JOELHO 90 GRAUS, EM FERRO GALVANIZADO, CONEXÃO ROSQUEADA, DN 15 (1/2"), INSTALADO EM RAMAIS E SUB-RAMAIS DE GÁS - FORNECIMENTO E INSTALAÇÃO. AF_10/2020</v>
          </cell>
          <cell r="D4158" t="str">
            <v>UN</v>
          </cell>
          <cell r="E4158">
            <v>18.64</v>
          </cell>
          <cell r="F4158" t="str">
            <v xml:space="preserve">SINAPI  </v>
          </cell>
        </row>
        <row r="4159">
          <cell r="B4159">
            <v>92700</v>
          </cell>
          <cell r="C4159" t="str">
            <v>JOELHO 45 GRAUS, EM FERRO GALVANIZADO, CONEXÃO ROSQUEADA, DN 20 (3/4"), INSTALADO EM RAMAIS E SUB-RAMAIS DE GÁS - FORNECIMENTO E INSTALAÇÃO. AF_10/2020</v>
          </cell>
          <cell r="D4159" t="str">
            <v>UN</v>
          </cell>
          <cell r="E4159">
            <v>32.46</v>
          </cell>
          <cell r="F4159" t="str">
            <v xml:space="preserve">SINAPI  </v>
          </cell>
        </row>
        <row r="4160">
          <cell r="B4160">
            <v>92701</v>
          </cell>
          <cell r="C4160" t="str">
            <v>JOELHO 90 GRAUS, EM FERRO GALVANIZADO, CONEXÃO ROSQUEADA, DN 20 (3/4"), INSTALADO EM RAMAIS E SUB-RAMAIS DE GÁS - FORNECIMENTO E INSTALAÇÃO. AF_10/2020</v>
          </cell>
          <cell r="D4160" t="str">
            <v>UN</v>
          </cell>
          <cell r="E4160">
            <v>30.38</v>
          </cell>
          <cell r="F4160" t="str">
            <v xml:space="preserve">SINAPI  </v>
          </cell>
        </row>
        <row r="4161">
          <cell r="B4161">
            <v>92702</v>
          </cell>
          <cell r="C4161" t="str">
            <v>JOELHO 45 GRAUS, EM FERRO GALVANIZADO, CONEXÃO ROSQUEADA, DN 25 (1"), INSTALADO EM RAMAIS E SUB-RAMAIS DE GÁS - FORNECIMENTO E INSTALAÇÃO. AF_10/2020</v>
          </cell>
          <cell r="D4161" t="str">
            <v>UN</v>
          </cell>
          <cell r="E4161">
            <v>50.51</v>
          </cell>
          <cell r="F4161" t="str">
            <v xml:space="preserve">SINAPI  </v>
          </cell>
        </row>
        <row r="4162">
          <cell r="B4162">
            <v>92703</v>
          </cell>
          <cell r="C4162" t="str">
            <v>JOELHO 90 GRAUS, EM FERRO GALVANIZADO, CONEXÃO ROSQUEADA, DN 25 (1"), INSTALADO EM RAMAIS E SUB-RAMAIS DE GÁS - FORNECIMENTO E INSTALAÇÃO. AF_10/2020</v>
          </cell>
          <cell r="D4162" t="str">
            <v>UN</v>
          </cell>
          <cell r="E4162">
            <v>47.94</v>
          </cell>
          <cell r="F4162" t="str">
            <v xml:space="preserve">SINAPI  </v>
          </cell>
        </row>
        <row r="4163">
          <cell r="B4163">
            <v>92704</v>
          </cell>
          <cell r="C4163" t="str">
            <v>TÊ, EM FERRO GALVANIZADO, CONEXÃO ROSQUEADA, DN 15 (1/2"), INSTALADO EM RAMAIS E SUB-RAMAIS DE GÁS - FORNECIMENTO E INSTALAÇÃO. AF_10/2020</v>
          </cell>
          <cell r="D4163" t="str">
            <v>UN</v>
          </cell>
          <cell r="E4163">
            <v>25.11</v>
          </cell>
          <cell r="F4163" t="str">
            <v xml:space="preserve">SINAPI  </v>
          </cell>
        </row>
        <row r="4164">
          <cell r="B4164">
            <v>92705</v>
          </cell>
          <cell r="C4164" t="str">
            <v>TÊ, EM FERRO GALVANIZADO, CONEXÃO ROSQUEADA, DN 20 (3/4"), INSTALADO EM RAMAIS E SUB-RAMAIS DE GÁS - FORNECIMENTO E INSTALAÇÃO. AF_10/2020</v>
          </cell>
          <cell r="D4164" t="str">
            <v>UN</v>
          </cell>
          <cell r="E4164">
            <v>40.07</v>
          </cell>
          <cell r="F4164" t="str">
            <v xml:space="preserve">SINAPI  </v>
          </cell>
        </row>
        <row r="4165">
          <cell r="B4165">
            <v>92706</v>
          </cell>
          <cell r="C4165" t="str">
            <v>TÊ, EM FERRO GALVANIZADO, CONEXÃO ROSQUEADA, DN 25 (1"), INSTALADO EM RAMAIS E SUB-RAMAIS DE GÁS - FORNECIMENTO E INSTALAÇÃO. AF_10/2020</v>
          </cell>
          <cell r="D4165" t="str">
            <v>UN</v>
          </cell>
          <cell r="E4165">
            <v>64.83</v>
          </cell>
          <cell r="F4165" t="str">
            <v xml:space="preserve">SINAPI  </v>
          </cell>
        </row>
        <row r="4166">
          <cell r="B4166">
            <v>92889</v>
          </cell>
          <cell r="C4166" t="str">
            <v>UNIÃO, EM FERRO GALVANIZADO, DN 50 (2"), CONEXÃO ROSQUEADA, INSTALADO EM PRUMADAS - FORNECIMENTO E INSTALAÇÃO. AF_10/2020</v>
          </cell>
          <cell r="D4166" t="str">
            <v>UN</v>
          </cell>
          <cell r="E4166">
            <v>135.19999999999999</v>
          </cell>
          <cell r="F4166" t="str">
            <v xml:space="preserve">SINAPI  </v>
          </cell>
        </row>
        <row r="4167">
          <cell r="B4167">
            <v>92890</v>
          </cell>
          <cell r="C4167" t="str">
            <v>UNIÃO, EM FERRO GALVANIZADO, DN 65 (2 1/2"), CONEXÃO ROSQUEADA, INSTALADO EM PRUMADAS - FORNECIMENTO E INSTALAÇÃO. AF_10/2020</v>
          </cell>
          <cell r="D4167" t="str">
            <v>UN</v>
          </cell>
          <cell r="E4167">
            <v>207.67</v>
          </cell>
          <cell r="F4167" t="str">
            <v xml:space="preserve">SINAPI  </v>
          </cell>
        </row>
        <row r="4168">
          <cell r="B4168">
            <v>92891</v>
          </cell>
          <cell r="C4168" t="str">
            <v>UNIÃO, EM FERRO GALVANIZADO, DN 80 (3"), CONEXÃO ROSQUEADA, INSTALADO EM PRUMADAS - FORNECIMENTO E INSTALAÇÃO. AF_10/2020</v>
          </cell>
          <cell r="D4168" t="str">
            <v>UN</v>
          </cell>
          <cell r="E4168">
            <v>307.22000000000003</v>
          </cell>
          <cell r="F4168" t="str">
            <v xml:space="preserve">SINAPI  </v>
          </cell>
        </row>
        <row r="4169">
          <cell r="B4169">
            <v>92892</v>
          </cell>
          <cell r="C4169" t="str">
            <v>UNIÃO, EM FERRO GALVANIZADO, DN 25 (1"), CONEXÃO ROSQUEADA, INSTALADO EM REDE DE ALIMENTAÇÃO PARA HIDRANTE - FORNECIMENTO E INSTALAÇÃO. AF_10/2020</v>
          </cell>
          <cell r="D4169" t="str">
            <v>UN</v>
          </cell>
          <cell r="E4169">
            <v>56.34</v>
          </cell>
          <cell r="F4169" t="str">
            <v xml:space="preserve">SINAPI  </v>
          </cell>
        </row>
        <row r="4170">
          <cell r="B4170">
            <v>92893</v>
          </cell>
          <cell r="C4170" t="str">
            <v>UNIÃO, EM FERRO GALVANIZADO, DN 32 (1 1/4"), CONEXÃO ROSQUEADA, INSTALADO EM REDE DE ALIMENTAÇÃO PARA HIDRANTE - FORNECIMENTO E INSTALAÇÃO. AF_10/2020</v>
          </cell>
          <cell r="D4170" t="str">
            <v>UN</v>
          </cell>
          <cell r="E4170">
            <v>81.760000000000005</v>
          </cell>
          <cell r="F4170" t="str">
            <v xml:space="preserve">SINAPI  </v>
          </cell>
        </row>
        <row r="4171">
          <cell r="B4171">
            <v>92894</v>
          </cell>
          <cell r="C4171" t="str">
            <v>UNIÃO, EM FERRO GALVANIZADO, DN 40 (1 1/2"), CONEXÃO ROSQUEADA, INSTALADO EM REDE DE ALIMENTAÇÃO PARA HIDRANTE - FORNECIMENTO E INSTALAÇÃO. AF_10/2020</v>
          </cell>
          <cell r="D4171" t="str">
            <v>UN</v>
          </cell>
          <cell r="E4171">
            <v>98.22</v>
          </cell>
          <cell r="F4171" t="str">
            <v xml:space="preserve">SINAPI  </v>
          </cell>
        </row>
        <row r="4172">
          <cell r="B4172">
            <v>92895</v>
          </cell>
          <cell r="C4172" t="str">
            <v>UNIÃO, EM FERRO GALVANIZADO, DN 50 (2"), CONEXÃO ROSQUEADA, INSTALADO EM REDE DE ALIMENTAÇÃO PARA HIDRANTE - FORNECIMENTO E INSTALAÇÃO. AF_10/2020</v>
          </cell>
          <cell r="D4172" t="str">
            <v>UN</v>
          </cell>
          <cell r="E4172">
            <v>135.16</v>
          </cell>
          <cell r="F4172" t="str">
            <v xml:space="preserve">SINAPI  </v>
          </cell>
        </row>
        <row r="4173">
          <cell r="B4173">
            <v>92896</v>
          </cell>
          <cell r="C4173" t="str">
            <v>UNIÃO, EM FERRO GALVANIZADO, DN 65 (2 1/2"), CONEXÃO ROSQUEADA, INSTALADO EM REDE DE ALIMENTAÇÃO PARA HIDRANTE - FORNECIMENTO E INSTALAÇÃO. AF_10/2020</v>
          </cell>
          <cell r="D4173" t="str">
            <v>UN</v>
          </cell>
          <cell r="E4173">
            <v>209.15</v>
          </cell>
          <cell r="F4173" t="str">
            <v xml:space="preserve">SINAPI  </v>
          </cell>
        </row>
        <row r="4174">
          <cell r="B4174">
            <v>92897</v>
          </cell>
          <cell r="C4174" t="str">
            <v>UNIÃO, EM FERRO GALVANIZADO, DN 80 (3"), CONEXÃO ROSQUEADA, INSTALADO EM REDE DE ALIMENTAÇÃO PARA HIDRANTE - FORNECIMENTO E INSTALAÇÃO. AF_10/2020</v>
          </cell>
          <cell r="D4174" t="str">
            <v>UN</v>
          </cell>
          <cell r="E4174">
            <v>310.25</v>
          </cell>
          <cell r="F4174" t="str">
            <v xml:space="preserve">SINAPI  </v>
          </cell>
        </row>
        <row r="4175">
          <cell r="B4175">
            <v>92898</v>
          </cell>
          <cell r="C4175" t="str">
            <v>UNIÃO, EM FERRO GALVANIZADO, CONEXÃO ROSQUEADA, DN 25 (1"), INSTALADO EM REDE DE ALIMENTAÇÃO PARA SPRINKLER - FORNECIMENTO E INSTALAÇÃO. AF_10/2020</v>
          </cell>
          <cell r="D4175" t="str">
            <v>UN</v>
          </cell>
          <cell r="E4175">
            <v>48.16</v>
          </cell>
          <cell r="F4175" t="str">
            <v xml:space="preserve">SINAPI  </v>
          </cell>
        </row>
        <row r="4176">
          <cell r="B4176">
            <v>92899</v>
          </cell>
          <cell r="C4176" t="str">
            <v>UNIÃO, EM FERRO GALVANIZADO, CONEXÃO ROSQUEADA, DN 32 (1 1/4"), INSTALADO EM REDE DE ALIMENTAÇÃO PARA SPRINKLER - FORNECIMENTO E INSTALAÇÃO. AF_10/2020</v>
          </cell>
          <cell r="D4176" t="str">
            <v>UN</v>
          </cell>
          <cell r="E4176">
            <v>72.44</v>
          </cell>
          <cell r="F4176" t="str">
            <v xml:space="preserve">SINAPI  </v>
          </cell>
        </row>
        <row r="4177">
          <cell r="B4177">
            <v>92900</v>
          </cell>
          <cell r="C4177" t="str">
            <v>UNIÃO, EM FERRO GALVANIZADO, CONEXÃO ROSQUEADA, DN 40 (1 1/2"), INSTALADO EM REDE DE ALIMENTAÇÃO PARA SPRINKLER - FORNECIMENTO E INSTALAÇÃO. AF_10/2020</v>
          </cell>
          <cell r="D4177" t="str">
            <v>UN</v>
          </cell>
          <cell r="E4177">
            <v>87.61</v>
          </cell>
          <cell r="F4177" t="str">
            <v xml:space="preserve">SINAPI  </v>
          </cell>
        </row>
        <row r="4178">
          <cell r="B4178">
            <v>92901</v>
          </cell>
          <cell r="C4178" t="str">
            <v>UNIÃO, EM FERRO GALVANIZADO, CONEXÃO ROSQUEADA, DN 50 (2"), INSTALADO EM REDE DE ALIMENTAÇÃO PARA SPRINKLER - FORNECIMENTO E INSTALAÇÃO. AF_10/2020</v>
          </cell>
          <cell r="D4178" t="str">
            <v>UN</v>
          </cell>
          <cell r="E4178">
            <v>122.95</v>
          </cell>
          <cell r="F4178" t="str">
            <v xml:space="preserve">SINAPI  </v>
          </cell>
        </row>
        <row r="4179">
          <cell r="B4179">
            <v>92902</v>
          </cell>
          <cell r="C4179" t="str">
            <v>UNIÃO, EM FERRO GALVANIZADO, CONEXÃO ROSQUEADA, DN 65 (2 1/2"), INSTALADO EM REDE DE ALIMENTAÇÃO PARA SPRINKLER - FORNECIMENTO E INSTALAÇÃO. AF_10/2020</v>
          </cell>
          <cell r="D4179" t="str">
            <v>UN</v>
          </cell>
          <cell r="E4179">
            <v>194.5</v>
          </cell>
          <cell r="F4179" t="str">
            <v xml:space="preserve">SINAPI  </v>
          </cell>
        </row>
        <row r="4180">
          <cell r="B4180">
            <v>92903</v>
          </cell>
          <cell r="C4180" t="str">
            <v>UNIÃO, EM FERRO GALVANIZADO, CONEXÃO ROSQUEADA, DN 80 (3"), INSTALADO EM REDE DE ALIMENTAÇÃO PARA SPRINKLER - FORNECIMENTO E INSTALAÇÃO. AF_10/2020</v>
          </cell>
          <cell r="D4180" t="str">
            <v>UN</v>
          </cell>
          <cell r="E4180">
            <v>293.23</v>
          </cell>
          <cell r="F4180" t="str">
            <v xml:space="preserve">SINAPI  </v>
          </cell>
        </row>
        <row r="4181">
          <cell r="B4181">
            <v>92904</v>
          </cell>
          <cell r="C4181" t="str">
            <v>UNIÃO, EM FERRO GALVANIZADO, CONEXÃO ROSQUEADA, DN 15 (1/2"), INSTALADO EM RAMAIS E SUB-RAMAIS DE GÁS - FORNECIMENTO E INSTALAÇÃO. AF_10/2020</v>
          </cell>
          <cell r="D4181" t="str">
            <v>UN</v>
          </cell>
          <cell r="E4181">
            <v>33.1</v>
          </cell>
          <cell r="F4181" t="str">
            <v xml:space="preserve">SINAPI  </v>
          </cell>
        </row>
        <row r="4182">
          <cell r="B4182">
            <v>92905</v>
          </cell>
          <cell r="C4182" t="str">
            <v>UNIÃO, EM FERRO GALVANIZADO, CONEXÃO ROSQUEADA, DN 20 (3/4"), INSTALADO EM RAMAIS E SUB-RAMAIS DE GÁS - FORNECIMENTO E INSTALAÇÃO. AF_10/2020</v>
          </cell>
          <cell r="D4182" t="str">
            <v>UN</v>
          </cell>
          <cell r="E4182">
            <v>46.8</v>
          </cell>
          <cell r="F4182" t="str">
            <v xml:space="preserve">SINAPI  </v>
          </cell>
        </row>
        <row r="4183">
          <cell r="B4183">
            <v>92906</v>
          </cell>
          <cell r="C4183" t="str">
            <v>UNIÃO, EM FERRO GALVANIZADO, CONEXÃO ROSQUEADA, DN 25 (1"), INSTALADO EM RAMAIS E SUB-RAMAIS DE GÁS - FORNECIMENTO E INSTALAÇÃO. AF_10/2020</v>
          </cell>
          <cell r="D4183" t="str">
            <v>UN</v>
          </cell>
          <cell r="E4183">
            <v>55.99</v>
          </cell>
          <cell r="F4183" t="str">
            <v xml:space="preserve">SINAPI  </v>
          </cell>
        </row>
        <row r="4184">
          <cell r="B4184">
            <v>92907</v>
          </cell>
          <cell r="C4184" t="str">
            <v>LUVA DE REDUÇÃO, EM FERRO GALVANIZADO, 2" X 1 1/2", CONEXÃO ROSQUEADA, INSTALADO EM PRUMADAS - FORNECIMENTO E INSTALAÇÃO. AF_10/2020</v>
          </cell>
          <cell r="D4184" t="str">
            <v>UN</v>
          </cell>
          <cell r="E4184">
            <v>69.31</v>
          </cell>
          <cell r="F4184" t="str">
            <v xml:space="preserve">SINAPI  </v>
          </cell>
        </row>
        <row r="4185">
          <cell r="B4185">
            <v>92908</v>
          </cell>
          <cell r="C4185" t="str">
            <v>LUVA DE REDUÇÃO, EM FERRO GALVANIZADO, 2" X 1 1/4", CONEXÃO ROSQUEADA, INSTALADO EM PRUMADAS - FORNECIMENTO E INSTALAÇÃO. AF_10/2020</v>
          </cell>
          <cell r="D4185" t="str">
            <v>UN</v>
          </cell>
          <cell r="E4185">
            <v>69.31</v>
          </cell>
          <cell r="F4185" t="str">
            <v xml:space="preserve">SINAPI  </v>
          </cell>
        </row>
        <row r="4186">
          <cell r="B4186">
            <v>92909</v>
          </cell>
          <cell r="C4186" t="str">
            <v>LUVA DE REDUÇÃO, EM FERRO GALVANIZADO, 2" X 1", CONEXÃO ROSQUEADA, INSTALADO EM PRUMADAS - FORNECIMENTO E INSTALAÇÃO. AF_10/2020</v>
          </cell>
          <cell r="D4186" t="str">
            <v>UN</v>
          </cell>
          <cell r="E4186">
            <v>69.31</v>
          </cell>
          <cell r="F4186" t="str">
            <v xml:space="preserve">SINAPI  </v>
          </cell>
        </row>
        <row r="4187">
          <cell r="B4187">
            <v>92910</v>
          </cell>
          <cell r="C4187" t="str">
            <v>LUVA DE REDUÇÃO, EM FERRO GALVANIZADO, 2 1/2" X 1 1/2", CONEXÃO ROSQUEADA, INSTALADO EM PRUMADAS - FORNECIMENTO E INSTALAÇÃO. AF_10/2020</v>
          </cell>
          <cell r="D4187" t="str">
            <v>UN</v>
          </cell>
          <cell r="E4187">
            <v>102.73</v>
          </cell>
          <cell r="F4187" t="str">
            <v xml:space="preserve">SINAPI  </v>
          </cell>
        </row>
        <row r="4188">
          <cell r="B4188">
            <v>92911</v>
          </cell>
          <cell r="C4188" t="str">
            <v>LUVA DE REDUÇÃO, EM FERRO GALVANIZADO, 2 1/2" X 2", CONEXÃO ROSQUEADA, INSTALADO EM PRUMADAS - FORNECIMENTO E INSTALAÇÃO. AF_10/2020</v>
          </cell>
          <cell r="D4188" t="str">
            <v>UN</v>
          </cell>
          <cell r="E4188">
            <v>102.73</v>
          </cell>
          <cell r="F4188" t="str">
            <v xml:space="preserve">SINAPI  </v>
          </cell>
        </row>
        <row r="4189">
          <cell r="B4189">
            <v>92912</v>
          </cell>
          <cell r="C4189" t="str">
            <v>LUVA DE REDUÇÃO, EM FERRO GALVANIZADO, 3" X 1 1/2", CONEXÃO ROSQUEADA, INSTALADO EM PRUMADAS - FORNECIMENTO E INSTALAÇÃO. AF_10/2020</v>
          </cell>
          <cell r="D4189" t="str">
            <v>UN</v>
          </cell>
          <cell r="E4189">
            <v>140.28</v>
          </cell>
          <cell r="F4189" t="str">
            <v xml:space="preserve">SINAPI  </v>
          </cell>
        </row>
        <row r="4190">
          <cell r="B4190">
            <v>92913</v>
          </cell>
          <cell r="C4190" t="str">
            <v>LUVA DE REDUÇÃO, EM FERRO GALVANIZADO, 3" X 2 1/2", CONEXÃO ROSQUEADA, INSTALADO EM PRUMADAS - FORNECIMENTO E INSTALAÇÃO. AF_10/2020</v>
          </cell>
          <cell r="D4190" t="str">
            <v>UN</v>
          </cell>
          <cell r="E4190">
            <v>142.80000000000001</v>
          </cell>
          <cell r="F4190" t="str">
            <v xml:space="preserve">SINAPI  </v>
          </cell>
        </row>
        <row r="4191">
          <cell r="B4191">
            <v>92914</v>
          </cell>
          <cell r="C4191" t="str">
            <v>LUVA DE REDUÇÃO, EM FERRO GALVANIZADO, 3" X 2", CONEXÃO ROSQUEADA, INSTALADO EM PRUMADAS - FORNECIMENTO E INSTALAÇÃO. AF_10/2020</v>
          </cell>
          <cell r="D4191" t="str">
            <v>UN</v>
          </cell>
          <cell r="E4191">
            <v>142.80000000000001</v>
          </cell>
          <cell r="F4191" t="str">
            <v xml:space="preserve">SINAPI  </v>
          </cell>
        </row>
        <row r="4192">
          <cell r="B4192">
            <v>92918</v>
          </cell>
          <cell r="C4192" t="str">
            <v>LUVA DE REDUÇÃO, EM FERRO GALVANIZADO, 1" X 1/2", CONEXÃO ROSQUEADA, INSTALADO EM REDE DE ALIMENTAÇÃO PARA HIDRANTE - FORNECIMENTO E INSTALAÇÃO. AF_10/2020</v>
          </cell>
          <cell r="D4192" t="str">
            <v>UN</v>
          </cell>
          <cell r="E4192">
            <v>35.36</v>
          </cell>
          <cell r="F4192" t="str">
            <v xml:space="preserve">SINAPI  </v>
          </cell>
        </row>
        <row r="4193">
          <cell r="B4193">
            <v>92920</v>
          </cell>
          <cell r="C4193" t="str">
            <v>LUVA DE REDUÇÃO, EM FERRO GALVANIZADO, 1" X 3/4", CONEXÃO ROSQUEADA, INSTALADO EM REDE DE ALIMENTAÇÃO PARA HIDRANTE - FORNECIMENTO E INSTALAÇÃO. AF_10/2020</v>
          </cell>
          <cell r="D4193" t="str">
            <v>UN</v>
          </cell>
          <cell r="E4193">
            <v>35.630000000000003</v>
          </cell>
          <cell r="F4193" t="str">
            <v xml:space="preserve">SINAPI  </v>
          </cell>
        </row>
        <row r="4194">
          <cell r="B4194">
            <v>92925</v>
          </cell>
          <cell r="C4194" t="str">
            <v>LUVA DE REDUÇÃO, EM FERRO GALVANIZADO, 1 1/4" X 1", CONEXÃO ROSQUEADA, INSTALADO EM REDE DE ALIMENTAÇÃO PARA HIDRANTE - FORNECIMENTO E INSTALAÇÃO. AF_10/2020</v>
          </cell>
          <cell r="D4194" t="str">
            <v>UN</v>
          </cell>
          <cell r="E4194">
            <v>44.5</v>
          </cell>
          <cell r="F4194" t="str">
            <v xml:space="preserve">SINAPI  </v>
          </cell>
        </row>
        <row r="4195">
          <cell r="B4195">
            <v>92926</v>
          </cell>
          <cell r="C4195" t="str">
            <v>LUVA DE REDUÇÃO, EM FERRO GALVANIZADO, 1 1/4" X 1/2", CONEXÃO ROSQUEADA, INSTALADO EM REDE DE ALIMENTAÇÃO PARA HIDRANTE - FORNECIMENTO E INSTALAÇÃO. AF_10/2020</v>
          </cell>
          <cell r="D4195" t="str">
            <v>UN</v>
          </cell>
          <cell r="E4195">
            <v>44.49</v>
          </cell>
          <cell r="F4195" t="str">
            <v xml:space="preserve">SINAPI  </v>
          </cell>
        </row>
        <row r="4196">
          <cell r="B4196">
            <v>92927</v>
          </cell>
          <cell r="C4196" t="str">
            <v>LUVA DE REDUÇÃO, EM FERRO GALVANIZADO, 1 1/4" X 3/4", CONEXÃO ROSQUEADA, INSTALADO EM REDE DE ALIMENTAÇÃO PARA HIDRANTE - FORNECIMENTO E INSTALAÇÃO. AF_10/2020</v>
          </cell>
          <cell r="D4196" t="str">
            <v>UN</v>
          </cell>
          <cell r="E4196">
            <v>44.49</v>
          </cell>
          <cell r="F4196" t="str">
            <v xml:space="preserve">SINAPI  </v>
          </cell>
        </row>
        <row r="4197">
          <cell r="B4197">
            <v>92928</v>
          </cell>
          <cell r="C4197" t="str">
            <v>LUVA DE REDUÇÃO, EM FERRO GALVANIZADO, 1 1/2" X 1 1/4", CONEXÃO ROSQUEADA, INSTALADO EM REDE DE ALIMENTAÇÃO PARA HIDRANTE - FORNECIMENTO E INSTALAÇÃO. AF_10/2020</v>
          </cell>
          <cell r="D4197" t="str">
            <v>UN</v>
          </cell>
          <cell r="E4197">
            <v>51.14</v>
          </cell>
          <cell r="F4197" t="str">
            <v xml:space="preserve">SINAPI  </v>
          </cell>
        </row>
        <row r="4198">
          <cell r="B4198">
            <v>92929</v>
          </cell>
          <cell r="C4198" t="str">
            <v>LUVA DE REDUÇÃO, EM FERRO GALVANIZADO, 1 1/2" X 1", CONEXÃO ROSQUEADA, INSTALADO EM REDE DE ALIMENTAÇÃO PARA HIDRANTE - FORNECIMENTO E INSTALAÇÃO. AF_10/2020</v>
          </cell>
          <cell r="D4198" t="str">
            <v>UN</v>
          </cell>
          <cell r="E4198">
            <v>51.14</v>
          </cell>
          <cell r="F4198" t="str">
            <v xml:space="preserve">SINAPI  </v>
          </cell>
        </row>
        <row r="4199">
          <cell r="B4199">
            <v>92930</v>
          </cell>
          <cell r="C4199" t="str">
            <v>LUVA DE REDUÇÃO, EM FERRO GALVANIZADO, 1 1/2" X 3/4", CONEXÃO ROSQUEADA, INSTALADO EM REDE DE ALIMENTAÇÃO PARA HIDRANTE - FORNECIMENTO E INSTALAÇÃO. AF_10/2020</v>
          </cell>
          <cell r="D4199" t="str">
            <v>UN</v>
          </cell>
          <cell r="E4199">
            <v>51.14</v>
          </cell>
          <cell r="F4199" t="str">
            <v xml:space="preserve">SINAPI  </v>
          </cell>
        </row>
        <row r="4200">
          <cell r="B4200">
            <v>92931</v>
          </cell>
          <cell r="C4200" t="str">
            <v>LUVA DE REDUÇÃO, EM FERRO GALVANIZADO, 2" X 1 1/2", CONEXÃO ROSQUEADA, INSTALADO EM REDE DE ALIMENTAÇÃO PARA HIDRANTE - FORNECIMENTO E INSTALAÇÃO. AF_10/2020</v>
          </cell>
          <cell r="D4200" t="str">
            <v>UN</v>
          </cell>
          <cell r="E4200">
            <v>69.27</v>
          </cell>
          <cell r="F4200" t="str">
            <v xml:space="preserve">SINAPI  </v>
          </cell>
        </row>
        <row r="4201">
          <cell r="B4201">
            <v>92932</v>
          </cell>
          <cell r="C4201" t="str">
            <v>LUVA DE REDUÇÃO, EM FERRO GALVANIZADO, 2" X 1 1/4", CONEXÃO ROSQUEADA, INSTALADO EM REDE DE ALIMENTAÇÃO PARA HIDRANTE - FORNECIMENTO E INSTALAÇÃO. AF_10/2020</v>
          </cell>
          <cell r="D4201" t="str">
            <v>UN</v>
          </cell>
          <cell r="E4201">
            <v>69.27</v>
          </cell>
          <cell r="F4201" t="str">
            <v xml:space="preserve">SINAPI  </v>
          </cell>
        </row>
        <row r="4202">
          <cell r="B4202">
            <v>92933</v>
          </cell>
          <cell r="C4202" t="str">
            <v>LUVA DE REDUÇÃO, EM FERRO GALVANIZADO, 2" X 1", CONEXÃO ROSQUEADA, INSTALADO EM REDE DE ALIMENTAÇÃO PARA HIDRANTE - FORNECIMENTO E INSTALAÇÃO. AF_10/2020</v>
          </cell>
          <cell r="D4202" t="str">
            <v>UN</v>
          </cell>
          <cell r="E4202">
            <v>69.27</v>
          </cell>
          <cell r="F4202" t="str">
            <v xml:space="preserve">SINAPI  </v>
          </cell>
        </row>
        <row r="4203">
          <cell r="B4203">
            <v>92934</v>
          </cell>
          <cell r="C4203" t="str">
            <v>LUVA DE REDUÇÃO, EM FERRO GALVANIZADO, 2 1/2" X 1 1/2", CONEXÃO ROSQUEADA, INSTALADO EM REDE DE ALIMENTAÇÃO PARA HIDRANTE - FORNECIMENTO E INSTALAÇÃO. AF_10/2020</v>
          </cell>
          <cell r="D4203" t="str">
            <v>UN</v>
          </cell>
          <cell r="E4203">
            <v>104.21</v>
          </cell>
          <cell r="F4203" t="str">
            <v xml:space="preserve">SINAPI  </v>
          </cell>
        </row>
        <row r="4204">
          <cell r="B4204">
            <v>92935</v>
          </cell>
          <cell r="C4204" t="str">
            <v>LUVA DE REDUÇÃO, EM FERRO GALVANIZADO, 2 1/2" X 2", CONEXÃO ROSQUEADA, INSTALADO EM REDE DE ALIMENTAÇÃO PARA HIDRANTE - FORNECIMENTO E INSTALAÇÃO. AF_10/2020</v>
          </cell>
          <cell r="D4204" t="str">
            <v>UN</v>
          </cell>
          <cell r="E4204">
            <v>104.21</v>
          </cell>
          <cell r="F4204" t="str">
            <v xml:space="preserve">SINAPI  </v>
          </cell>
        </row>
        <row r="4205">
          <cell r="B4205">
            <v>92936</v>
          </cell>
          <cell r="C4205" t="str">
            <v>LUVA DE REDUÇÃO, EM FERRO GALVANIZADO, 3" X 2 1/2", CONEXÃO ROSQUEADA, INSTALADO EM REDE DE ALIMENTAÇÃO PARA HIDRANTE - FORNECIMENTO E INSTALAÇÃO. AF_10/2020</v>
          </cell>
          <cell r="D4205" t="str">
            <v>UN</v>
          </cell>
          <cell r="E4205">
            <v>145.83000000000001</v>
          </cell>
          <cell r="F4205" t="str">
            <v xml:space="preserve">SINAPI  </v>
          </cell>
        </row>
        <row r="4206">
          <cell r="B4206">
            <v>92937</v>
          </cell>
          <cell r="C4206" t="str">
            <v>LUVA DE REDUÇÃO, EM FERRO GALVANIZADO, 3" X 2", CONEXÃO ROSQUEADA, INSTALADO EM REDE DE ALIMENTAÇÃO PARA HIDRANTE - FORNECIMENTO E INSTALAÇÃO. AF_10/2020</v>
          </cell>
          <cell r="D4206" t="str">
            <v>UN</v>
          </cell>
          <cell r="E4206">
            <v>145.83000000000001</v>
          </cell>
          <cell r="F4206" t="str">
            <v xml:space="preserve">SINAPI  </v>
          </cell>
        </row>
        <row r="4207">
          <cell r="B4207">
            <v>92938</v>
          </cell>
          <cell r="C4207" t="str">
            <v>LUVA DE REDUÇÃO, EM FERRO GALVANIZADO, 1" X 1/2", CONEXÃO ROSQUEADA, INSTALADO EM REDE DE ALIMENTAÇÃO PARA SPRINKLER - FORNECIMENTO E INSTALAÇÃO. AF_10/2020</v>
          </cell>
          <cell r="D4207" t="str">
            <v>UN</v>
          </cell>
          <cell r="E4207">
            <v>27.18</v>
          </cell>
          <cell r="F4207" t="str">
            <v xml:space="preserve">SINAPI  </v>
          </cell>
        </row>
        <row r="4208">
          <cell r="B4208">
            <v>92939</v>
          </cell>
          <cell r="C4208" t="str">
            <v>LUVA DE REDUÇÃO, EM FERRO GALVANIZADO, 1" X 3/4", CONEXÃO ROSQUEADA, INSTALADO EM REDE DE ALIMENTAÇÃO PARA SPRINKLER - FORNECIMENTO E INSTALAÇÃO. AF_10/2020</v>
          </cell>
          <cell r="D4208" t="str">
            <v>UN</v>
          </cell>
          <cell r="E4208">
            <v>27.45</v>
          </cell>
          <cell r="F4208" t="str">
            <v xml:space="preserve">SINAPI  </v>
          </cell>
        </row>
        <row r="4209">
          <cell r="B4209">
            <v>92940</v>
          </cell>
          <cell r="C4209" t="str">
            <v>LUVA DE REDUÇÃO, EM FERRO GALVANIZADO, 1 1/4" X 1", CONEXÃO ROSQUEADA, INSTALADO EM REDE DE ALIMENTAÇÃO PARA SPRINKLER - FORNECIMENTO E INSTALAÇÃO. AF_10/2020</v>
          </cell>
          <cell r="D4209" t="str">
            <v>UN</v>
          </cell>
          <cell r="E4209">
            <v>35.18</v>
          </cell>
          <cell r="F4209" t="str">
            <v xml:space="preserve">SINAPI  </v>
          </cell>
        </row>
        <row r="4210">
          <cell r="B4210">
            <v>92941</v>
          </cell>
          <cell r="C4210" t="str">
            <v>LUVA DE REDUÇÃO, EM FERRO GALVANIZADO, 1 1/4" X 1/2", CONEXÃO ROSQUEADA, INSTALADO EM REDE DE ALIMENTAÇÃO PARA SPRINKLER - FORNECIMENTO E INSTALAÇÃO. AF_10/2020</v>
          </cell>
          <cell r="D4210" t="str">
            <v>UN</v>
          </cell>
          <cell r="E4210">
            <v>35.17</v>
          </cell>
          <cell r="F4210" t="str">
            <v xml:space="preserve">SINAPI  </v>
          </cell>
        </row>
        <row r="4211">
          <cell r="B4211">
            <v>92942</v>
          </cell>
          <cell r="C4211" t="str">
            <v>LUVA DE REDUÇÃO, EM FERRO GALVANIZADO, 1 1/4" X 3/4", CONEXÃO ROSQUEADA, INSTALADO EM REDE DE ALIMENTAÇÃO PARA SPRINKLER - FORNECIMENTO E INSTALAÇÃO. AF_10/2020</v>
          </cell>
          <cell r="D4211" t="str">
            <v>UN</v>
          </cell>
          <cell r="E4211">
            <v>35.17</v>
          </cell>
          <cell r="F4211" t="str">
            <v xml:space="preserve">SINAPI  </v>
          </cell>
        </row>
        <row r="4212">
          <cell r="B4212">
            <v>92943</v>
          </cell>
          <cell r="C4212" t="str">
            <v>LUVA DE REDUÇÃO, EM FERRO GALVANIZADO, 1 1/2" X 1 1/4", CONEXÃO ROSQUEADA, INSTALADO EM REDE DE ALIMENTAÇÃO PARA SPRINKLER - FORNECIMENTO E INSTALAÇÃO. AF_10/2020</v>
          </cell>
          <cell r="D4212" t="str">
            <v>UN</v>
          </cell>
          <cell r="E4212">
            <v>40.53</v>
          </cell>
          <cell r="F4212" t="str">
            <v xml:space="preserve">SINAPI  </v>
          </cell>
        </row>
        <row r="4213">
          <cell r="B4213">
            <v>92944</v>
          </cell>
          <cell r="C4213" t="str">
            <v>LUVA DE REDUÇÃO, EM FERRO GALVANIZADO, 1 1/2" X 1", CONEXÃO ROSQUEADA, INSTALADO EM REDE DE ALIMENTAÇÃO PARA SPRINKLER - FORNECIMENTO E INSTALAÇÃO. AF_10/2020</v>
          </cell>
          <cell r="D4213" t="str">
            <v>UN</v>
          </cell>
          <cell r="E4213">
            <v>40.53</v>
          </cell>
          <cell r="F4213" t="str">
            <v xml:space="preserve">SINAPI  </v>
          </cell>
        </row>
        <row r="4214">
          <cell r="B4214">
            <v>92945</v>
          </cell>
          <cell r="C4214" t="str">
            <v>LUVA DE REDUÇÃO, EM FERRO GALVANIZADO, 1 1/2" X 3/4", CONEXÃO ROSQUEADA, INSTALADO EM REDE DE ALIMENTAÇÃO PARA SPRINKLER - FORNECIMENTO E INSTALAÇÃO. AF_10/2020</v>
          </cell>
          <cell r="D4214" t="str">
            <v>UN</v>
          </cell>
          <cell r="E4214">
            <v>40.53</v>
          </cell>
          <cell r="F4214" t="str">
            <v xml:space="preserve">SINAPI  </v>
          </cell>
        </row>
        <row r="4215">
          <cell r="B4215">
            <v>92946</v>
          </cell>
          <cell r="C4215" t="str">
            <v>LUVA DE REDUÇÃO, EM FERRO GALVANIZADO, 2" X 1 1/2", CONEXÃO ROSQUEADA, INSTALADO EM REDE DE ALIMENTAÇÃO PARA SPRINKLER - FORNECIMENTO E INSTALAÇÃO. AF_10/2020</v>
          </cell>
          <cell r="D4215" t="str">
            <v>UN</v>
          </cell>
          <cell r="E4215">
            <v>57.06</v>
          </cell>
          <cell r="F4215" t="str">
            <v xml:space="preserve">SINAPI  </v>
          </cell>
        </row>
        <row r="4216">
          <cell r="B4216">
            <v>92947</v>
          </cell>
          <cell r="C4216" t="str">
            <v>LUVA DE REDUÇÃO, EM FERRO GALVANIZADO, 2" X 1 1/4", CONEXÃO ROSQUEADA, INSTALADO EM REDE DE ALIMENTAÇÃO PARA SPRINKLER - FORNECIMENTO E INSTALAÇÃO. AF_10/2020</v>
          </cell>
          <cell r="D4216" t="str">
            <v>UN</v>
          </cell>
          <cell r="E4216">
            <v>57.06</v>
          </cell>
          <cell r="F4216" t="str">
            <v xml:space="preserve">SINAPI  </v>
          </cell>
        </row>
        <row r="4217">
          <cell r="B4217">
            <v>92948</v>
          </cell>
          <cell r="C4217" t="str">
            <v>LUVA DE REDUÇÃO, EM FERRO GALVANIZADO, 2" X 1", CONEXÃO ROSQUEADA, INSTALADO EM REDE DE ALIMENTAÇÃO PARA SPRINKLER - FORNECIMENTO E INSTALAÇÃO. AF_10/2020</v>
          </cell>
          <cell r="D4217" t="str">
            <v>UN</v>
          </cell>
          <cell r="E4217">
            <v>57.06</v>
          </cell>
          <cell r="F4217" t="str">
            <v xml:space="preserve">SINAPI  </v>
          </cell>
        </row>
        <row r="4218">
          <cell r="B4218">
            <v>92949</v>
          </cell>
          <cell r="C4218" t="str">
            <v>LUVA DE REDUÇÃO, EM FERRO GALVANIZADO, 2 1/2" X 1 1/2", CONEXÃO ROSQUEADA, INSTALADO EM REDE DE ALIMENTAÇÃO PARA SPRINKLER - FORNECIMENTO E INSTALAÇÃO. AF_10/2020</v>
          </cell>
          <cell r="D4218" t="str">
            <v>UN</v>
          </cell>
          <cell r="E4218">
            <v>89.56</v>
          </cell>
          <cell r="F4218" t="str">
            <v xml:space="preserve">SINAPI  </v>
          </cell>
        </row>
        <row r="4219">
          <cell r="B4219">
            <v>92950</v>
          </cell>
          <cell r="C4219" t="str">
            <v>LUVA DE REDUÇÃO, EM FERRO GALVANIZADO, 2 1/2" X 2", CONEXÃO ROSQUEADA, INSTALADO EM REDE DE ALIMENTAÇÃO PARA SPRINKLER - FORNECIMENTO E INSTALAÇÃO. AF_10/2020</v>
          </cell>
          <cell r="D4219" t="str">
            <v>UN</v>
          </cell>
          <cell r="E4219">
            <v>89.56</v>
          </cell>
          <cell r="F4219" t="str">
            <v xml:space="preserve">SINAPI  </v>
          </cell>
        </row>
        <row r="4220">
          <cell r="B4220">
            <v>92951</v>
          </cell>
          <cell r="C4220" t="str">
            <v>LUVA DE REDUÇÃO, EM FERRO GALVANIZADO, 3" X 2 1/2", CONEXÃO ROSQUEADA, INSTALADO EM REDE DE ALIMENTAÇÃO PARA SPRINKLER - FORNECIMENTO E INSTALAÇÃO. AF_10/2020</v>
          </cell>
          <cell r="D4220" t="str">
            <v>UN</v>
          </cell>
          <cell r="E4220">
            <v>128.81</v>
          </cell>
          <cell r="F4220" t="str">
            <v xml:space="preserve">SINAPI  </v>
          </cell>
        </row>
        <row r="4221">
          <cell r="B4221">
            <v>92952</v>
          </cell>
          <cell r="C4221" t="str">
            <v>LUVA DE REDUÇÃO, EM FERRO GALVANIZADO, 3" X 2", CONEXÃO ROSQUEADA, INSTALADO EM REDE DE ALIMENTAÇÃO PARA SPRINKLER - FORNECIMENTO E INSTALAÇÃO. AF_10/2020</v>
          </cell>
          <cell r="D4221" t="str">
            <v>UN</v>
          </cell>
          <cell r="E4221">
            <v>128.81</v>
          </cell>
          <cell r="F4221" t="str">
            <v xml:space="preserve">SINAPI  </v>
          </cell>
        </row>
        <row r="4222">
          <cell r="B4222">
            <v>92953</v>
          </cell>
          <cell r="C4222" t="str">
            <v>LUVA DE REDUÇÃO, EM FERRO GALVANIZADO, 3/4" X 1/2", CONEXÃO ROSQUEADA, INSTALADO EM RAMAIS E SUB-RAMAIS DE GÁS - FORNECIMENTO E INSTALAÇÃO. AF_10/2020</v>
          </cell>
          <cell r="D4222" t="str">
            <v>UN</v>
          </cell>
          <cell r="E4222">
            <v>23.13</v>
          </cell>
          <cell r="F4222" t="str">
            <v xml:space="preserve">SINAPI  </v>
          </cell>
        </row>
        <row r="4223">
          <cell r="B4223">
            <v>93050</v>
          </cell>
          <cell r="C4223" t="str">
            <v>LUVA PASSANTE EM COBRE, DN 22 MM, SEM ANEL DE SOLDA, INSTALADO EM PRUMADA DE HIDRÁULICA PREDIAL - FORNECIMENTO E INSTALAÇÃO. AF_04/2022</v>
          </cell>
          <cell r="D4223" t="str">
            <v>UN</v>
          </cell>
          <cell r="E4223">
            <v>11.52</v>
          </cell>
          <cell r="F4223" t="str">
            <v xml:space="preserve">SINAPI  </v>
          </cell>
        </row>
        <row r="4224">
          <cell r="B4224">
            <v>93052</v>
          </cell>
          <cell r="C4224" t="str">
            <v>JUNTA DE EXPANSÃO EM COBRE, DN 22 MM, PONTA X PONTA, INSTALADO EM PRUMADA DE HIDRÁULICA PREDIAL - FORNECIMENTO E INSTALAÇÃO. AF_04/2022</v>
          </cell>
          <cell r="D4224" t="str">
            <v>UN</v>
          </cell>
          <cell r="E4224">
            <v>556.9</v>
          </cell>
          <cell r="F4224" t="str">
            <v xml:space="preserve">SINAPI  </v>
          </cell>
        </row>
        <row r="4225">
          <cell r="B4225">
            <v>93054</v>
          </cell>
          <cell r="C4225" t="str">
            <v>CONECTOR EM BRONZE/LATÃO, DN 22 MM X 3/4", SEM ANEL DE SOLDA, BOLSA X ROSCA F, INSTALADO EM PRUMADA DE HIDRÁULICA PREDIAL - FORNECIMENTO E INSTALAÇÃO. AF_04/2022</v>
          </cell>
          <cell r="D4225" t="str">
            <v>UN</v>
          </cell>
          <cell r="E4225">
            <v>23.22</v>
          </cell>
          <cell r="F4225" t="str">
            <v xml:space="preserve">SINAPI  </v>
          </cell>
        </row>
        <row r="4226">
          <cell r="B4226">
            <v>93055</v>
          </cell>
          <cell r="C4226" t="str">
            <v>CURVA DE TRANSPOSIÇÃO EM BRONZE/LATÃO, DN 22 MM, SEM ANEL DE SOLDA, BOLSA X BOLSA, INSTALADO EM PRUMADA DE HIDRÁULICA PREDIAL - FORNECIMENTO E INSTALAÇÃO. AF_04/2022</v>
          </cell>
          <cell r="D4226" t="str">
            <v>UN</v>
          </cell>
          <cell r="E4226">
            <v>47.64</v>
          </cell>
          <cell r="F4226" t="str">
            <v xml:space="preserve">SINAPI  </v>
          </cell>
        </row>
        <row r="4227">
          <cell r="B4227">
            <v>93056</v>
          </cell>
          <cell r="C4227" t="str">
            <v>LUVA PASSANTE EM COBRE, DN 28 MM, SEM ANEL DE SOLDA, INSTALADO EM PRUMADA DE HIDRÁULICA PREDIAL - FORNECIMENTO E INSTALAÇÃO. AF_04/2022</v>
          </cell>
          <cell r="D4227" t="str">
            <v>UN</v>
          </cell>
          <cell r="E4227">
            <v>17.34</v>
          </cell>
          <cell r="F4227" t="str">
            <v xml:space="preserve">SINAPI  </v>
          </cell>
        </row>
        <row r="4228">
          <cell r="B4228">
            <v>93057</v>
          </cell>
          <cell r="C4228" t="str">
            <v>BUCHA DE REDUÇÃO EM COBRE, DN 28 MM X 22 MM, SEM ANEL DE SOLDA, PONTA X BOLSA, INSTALADO EM PRUMADA DE HIDRÁULICA PREDIAL - FORNECIMENTO E INSTALAÇÃO. AF_04/2022</v>
          </cell>
          <cell r="D4228" t="str">
            <v>UN</v>
          </cell>
          <cell r="E4228">
            <v>14.37</v>
          </cell>
          <cell r="F4228" t="str">
            <v xml:space="preserve">SINAPI  </v>
          </cell>
        </row>
        <row r="4229">
          <cell r="B4229">
            <v>93058</v>
          </cell>
          <cell r="C4229" t="str">
            <v>JUNTA DE EXPANSÃO EM COBRE, DN 28 MM, PONTA X PONTA, INSTALADO EM PRUMADA DE HIDRÁULICA PREDIAL - FORNECIMENTO E INSTALAÇÃO. AF_04/2022</v>
          </cell>
          <cell r="D4229" t="str">
            <v>UN</v>
          </cell>
          <cell r="E4229">
            <v>612.55999999999995</v>
          </cell>
          <cell r="F4229" t="str">
            <v xml:space="preserve">SINAPI  </v>
          </cell>
        </row>
        <row r="4230">
          <cell r="B4230">
            <v>93059</v>
          </cell>
          <cell r="C4230" t="str">
            <v>CONECTOR EM BRONZE/LATÃO, DN 28 MM X 1/2", SEM ANEL DE SOLDA, BOLSA X ROSCA F, INSTALADO EM PRUMADA DE HIDRÁULICA PREDIAL - FORNECIMENTO E INSTALAÇÃO. AF_04/2022</v>
          </cell>
          <cell r="D4230" t="str">
            <v>UN</v>
          </cell>
          <cell r="E4230">
            <v>30.68</v>
          </cell>
          <cell r="F4230" t="str">
            <v xml:space="preserve">SINAPI  </v>
          </cell>
        </row>
        <row r="4231">
          <cell r="B4231">
            <v>93060</v>
          </cell>
          <cell r="C4231" t="str">
            <v>CURVA DE TRANSPOSIÇÃO EM BRONZE/LATÃO, DN 28 MM, SEM ANEL DE SOLDA, BOLSA X BOLSA, INSTALADO EM PRUMADA DE HIDRÁULICA PREDIAL - FORNECIMENTO E INSTALAÇÃO. AF_04/2022</v>
          </cell>
          <cell r="D4231" t="str">
            <v>UN</v>
          </cell>
          <cell r="E4231">
            <v>83.75</v>
          </cell>
          <cell r="F4231" t="str">
            <v xml:space="preserve">SINAPI  </v>
          </cell>
        </row>
        <row r="4232">
          <cell r="B4232">
            <v>93061</v>
          </cell>
          <cell r="C4232" t="str">
            <v>LUVA PASSANTE EM COBRE, DN 35 MM, SEM ANEL DE SOLDA, INSTALADO EM PRUMADA DE HIDRÁULICA PREDIAL - FORNECIMENTO E INSTALAÇÃO. AF_04/2022</v>
          </cell>
          <cell r="D4232" t="str">
            <v>UN</v>
          </cell>
          <cell r="E4232">
            <v>33.35</v>
          </cell>
          <cell r="F4232" t="str">
            <v xml:space="preserve">SINAPI  </v>
          </cell>
        </row>
        <row r="4233">
          <cell r="B4233">
            <v>93062</v>
          </cell>
          <cell r="C4233" t="str">
            <v>BUCHA DE REDUÇÃO EM COBRE, DN 35 MM X 28 MM, SEM ANEL DE SOLDA, PONTA X BOLSA, INSTALADO EM PRUMADA DE HIDRÁULICA PREDIAL - FORNECIMENTO E INSTALAÇÃO. AF_04/2022</v>
          </cell>
          <cell r="D4233" t="str">
            <v>UN</v>
          </cell>
          <cell r="E4233">
            <v>28.07</v>
          </cell>
          <cell r="F4233" t="str">
            <v xml:space="preserve">SINAPI  </v>
          </cell>
        </row>
        <row r="4234">
          <cell r="B4234">
            <v>93063</v>
          </cell>
          <cell r="C4234" t="str">
            <v>JUNTA DE EXPANSÃO EM BRONZE/LATÃO, DN 35 MM, PONTA X PONTA, INSTALADO EM PRUMADA DE HIDRÁULICA PREDIAL - FORNECIMENTO E INSTALAÇÃO. AF_04/2022</v>
          </cell>
          <cell r="D4234" t="str">
            <v>UN</v>
          </cell>
          <cell r="E4234">
            <v>701.87</v>
          </cell>
          <cell r="F4234" t="str">
            <v xml:space="preserve">SINAPI  </v>
          </cell>
        </row>
        <row r="4235">
          <cell r="B4235">
            <v>93064</v>
          </cell>
          <cell r="C4235" t="str">
            <v>LUVA PASSANTE EM COBRE, DN 42 MM, SEM ANEL DE SOLDA, INSTALADO EM PRUMADA DE HIDRÁULICA PREDIAL - FORNECIMENTO E INSTALAÇÃO. AF_04/2022</v>
          </cell>
          <cell r="D4235" t="str">
            <v>UN</v>
          </cell>
          <cell r="E4235">
            <v>51.48</v>
          </cell>
          <cell r="F4235" t="str">
            <v xml:space="preserve">SINAPI  </v>
          </cell>
        </row>
        <row r="4236">
          <cell r="B4236">
            <v>93065</v>
          </cell>
          <cell r="C4236" t="str">
            <v>BUCHA DE REDUÇÃO EM COBRE, DN 42 MM X 35 MM, SEM ANEL DE SOLDA, PONTA X BOLSA, INSTALADO EM PRUMADA DE HIDRÁULICA PREDIAL - FORNECIMENTO E INSTALAÇÃO. AF_04/2022</v>
          </cell>
          <cell r="D4236" t="str">
            <v>UN</v>
          </cell>
          <cell r="E4236">
            <v>46.21</v>
          </cell>
          <cell r="F4236" t="str">
            <v xml:space="preserve">SINAPI  </v>
          </cell>
        </row>
        <row r="4237">
          <cell r="B4237">
            <v>93066</v>
          </cell>
          <cell r="C4237" t="str">
            <v>JUNTA DE EXPANSÃO EM BRONZE/LATÃO, DN 42 MM, PONTA X PONTA, INSTALADO EM PRUMADA DE HIDRÁULICA PREDIAL - FORNECIMENTO E INSTALAÇÃO. AF_04/2022</v>
          </cell>
          <cell r="D4237" t="str">
            <v>UN</v>
          </cell>
          <cell r="E4237">
            <v>880.85</v>
          </cell>
          <cell r="F4237" t="str">
            <v xml:space="preserve">SINAPI  </v>
          </cell>
        </row>
        <row r="4238">
          <cell r="B4238">
            <v>93067</v>
          </cell>
          <cell r="C4238" t="str">
            <v>LUVA PASSANTE EM COBRE, DN 54 MM, SEM ANEL DE SOLDA, INSTALADO EM PRUMADA DE HIDRÁULICA PREDIAL - FORNECIMENTO E INSTALAÇÃO. AF_04/2022</v>
          </cell>
          <cell r="D4238" t="str">
            <v>UN</v>
          </cell>
          <cell r="E4238">
            <v>76.77</v>
          </cell>
          <cell r="F4238" t="str">
            <v xml:space="preserve">SINAPI  </v>
          </cell>
        </row>
        <row r="4239">
          <cell r="B4239">
            <v>93068</v>
          </cell>
          <cell r="C4239" t="str">
            <v>BUCHA DE REDUÇÃO EM COBRE, DN 54 MM X 42 MM, SEM ANEL DE SOLDA, PONTA X BOLSA, INSTALADO EM PRUMADA DE HIDRÁULICA PREDIAL - FORNECIMENTO E INSTALAÇÃO. AF_04/2022</v>
          </cell>
          <cell r="D4239" t="str">
            <v>UN</v>
          </cell>
          <cell r="E4239">
            <v>65.22</v>
          </cell>
          <cell r="F4239" t="str">
            <v xml:space="preserve">SINAPI  </v>
          </cell>
        </row>
        <row r="4240">
          <cell r="B4240">
            <v>93069</v>
          </cell>
          <cell r="C4240" t="str">
            <v>JUNTA DE EXPANSÃO EM BRONZE/LATÃO, DN 54 MM, PONTA X PONTA, INSTALADO EM PRUMADA DE HIDRÁULICA PREDIAL - FORNECIMENTO E INSTALAÇÃO. AF_04/2022</v>
          </cell>
          <cell r="D4240" t="str">
            <v>UN</v>
          </cell>
          <cell r="E4240">
            <v>1221.0999999999999</v>
          </cell>
          <cell r="F4240" t="str">
            <v xml:space="preserve">SINAPI  </v>
          </cell>
        </row>
        <row r="4241">
          <cell r="B4241">
            <v>93070</v>
          </cell>
          <cell r="C4241" t="str">
            <v>LUVA PASSANTE EM COBRE, DN 66 MM, SEM ANEL DE SOLDA, INSTALADO EM PRUMADA DE HIDRÁULICA PREDIAL - FORNECIMENTO E INSTALAÇÃO. AF_04/2022</v>
          </cell>
          <cell r="D4241" t="str">
            <v>UN</v>
          </cell>
          <cell r="E4241">
            <v>195.62</v>
          </cell>
          <cell r="F4241" t="str">
            <v xml:space="preserve">SINAPI  </v>
          </cell>
        </row>
        <row r="4242">
          <cell r="B4242">
            <v>93071</v>
          </cell>
          <cell r="C4242" t="str">
            <v>BUCHA DE REDUÇÃO EM COBRE, DN 66 MM X 54 MM, SEM ANEL DE SOLDA, PONTA X BOLSA, INSTALADO EM PRUMADA DE HIDRÁULICA PREDIAL - FORNECIMENTO E INSTALAÇÃO. AF_04/2022</v>
          </cell>
          <cell r="D4242" t="str">
            <v>UN</v>
          </cell>
          <cell r="E4242">
            <v>179.87</v>
          </cell>
          <cell r="F4242" t="str">
            <v xml:space="preserve">SINAPI  </v>
          </cell>
        </row>
        <row r="4243">
          <cell r="B4243">
            <v>93072</v>
          </cell>
          <cell r="C4243" t="str">
            <v>JUNTA DE EXPANSÃO EM BRONZE/LATÃO, DN 66 MM, PONTA X PONTA, INSTALADO EM PRUMADA DE HIDRÁULICA PREDIAL - FORNECIMENTO E INSTALAÇÃO. AF_04/2022</v>
          </cell>
          <cell r="D4243" t="str">
            <v>UN</v>
          </cell>
          <cell r="E4243">
            <v>1611.65</v>
          </cell>
          <cell r="F4243" t="str">
            <v xml:space="preserve">SINAPI  </v>
          </cell>
        </row>
        <row r="4244">
          <cell r="B4244">
            <v>93074</v>
          </cell>
          <cell r="C4244" t="str">
            <v>CURVA EM COBRE, DN 15 MM, 45 GRAUS, SEM ANEL DE SOLDA, BOLSA X BOLSA, INSTALADO EM RAMAL DE DISTRIBUIÇÃO DE HIDRÁULICA PREDIAL - FORNECIMENTO E INSTALAÇÃO. AF_04/2022</v>
          </cell>
          <cell r="D4244" t="str">
            <v>UN</v>
          </cell>
          <cell r="E4244">
            <v>12.97</v>
          </cell>
          <cell r="F4244" t="str">
            <v xml:space="preserve">SINAPI  </v>
          </cell>
        </row>
        <row r="4245">
          <cell r="B4245">
            <v>93075</v>
          </cell>
          <cell r="C4245" t="str">
            <v>COTOVELO EM BRONZE/LATÃO, DN 15 MM X 1/2", 90 GRAUS, SEM ANEL DE SOLDA, BOLSA X ROSCA F, INSTALADO EM RAMAL DE DISTRIBUIÇÃO DE HIDRÁULICA PREDIAL - FORNECIMENTO E INSTALAÇÃO. AF_04/2022</v>
          </cell>
          <cell r="D4245" t="str">
            <v>UN</v>
          </cell>
          <cell r="E4245">
            <v>20.079999999999998</v>
          </cell>
          <cell r="F4245" t="str">
            <v xml:space="preserve">SINAPI  </v>
          </cell>
        </row>
        <row r="4246">
          <cell r="B4246">
            <v>93076</v>
          </cell>
          <cell r="C4246" t="str">
            <v>CURVA EM COBRE, DN 22 MM, 45 GRAUS, SEM ANEL DE SOLDA, BOLSA X BOLSA, INSTALADO EM RAMAL DE DISTRIBUIÇÃO DE HIDRÁULICA PREDIAL - FORNECIMENTO E INSTALAÇÃO. AF_04/2022</v>
          </cell>
          <cell r="D4246" t="str">
            <v>UN</v>
          </cell>
          <cell r="E4246">
            <v>21.3</v>
          </cell>
          <cell r="F4246" t="str">
            <v xml:space="preserve">SINAPI  </v>
          </cell>
        </row>
        <row r="4247">
          <cell r="B4247">
            <v>93077</v>
          </cell>
          <cell r="C4247" t="str">
            <v>COTOVELO EM BRONZE/LATÃO, DN 22 MM X 1/2", 90 GRAUS, SEM ANEL DE SOLDA, BOLSA X ROSCA F, INSTALADO EM RAMAL DE DISTRIBUIÇÃO DE HIDRÁULICA PREDIAL - FORNECIMENTO E INSTALAÇÃO. AF_04/2022</v>
          </cell>
          <cell r="D4247" t="str">
            <v>UN</v>
          </cell>
          <cell r="E4247">
            <v>28.72</v>
          </cell>
          <cell r="F4247" t="str">
            <v xml:space="preserve">SINAPI  </v>
          </cell>
        </row>
        <row r="4248">
          <cell r="B4248">
            <v>93078</v>
          </cell>
          <cell r="C4248" t="str">
            <v>COTOVELO EM BRONZE/LATÃO, DN 22 MM X 3/4", 90 GRAUS, SEM ANEL DE SOLDA, BOLSA X ROSCA F, INSTALADO EM RAMAL DE DISTRIBUIÇÃO DE HIDRÁULICA PREDIAL - FORNECIMENTO E INSTALAÇÃO. AF_04/2022</v>
          </cell>
          <cell r="D4248" t="str">
            <v>UN</v>
          </cell>
          <cell r="E4248">
            <v>32.29</v>
          </cell>
          <cell r="F4248" t="str">
            <v xml:space="preserve">SINAPI  </v>
          </cell>
        </row>
        <row r="4249">
          <cell r="B4249">
            <v>93079</v>
          </cell>
          <cell r="C4249" t="str">
            <v>CURVA EM COBRE, DN 28 MM, 45 GRAUS, SEM ANEL DE SOLDA, BOLSA X BOLSA, INSTALADO EM RAMAL DE DISTRIBUIÇÃO DE HIDRÁULICA PREDIAL - FORNECIMENTO E INSTALAÇÃO. AF_04/2022</v>
          </cell>
          <cell r="D4249" t="str">
            <v>UN</v>
          </cell>
          <cell r="E4249">
            <v>30.05</v>
          </cell>
          <cell r="F4249" t="str">
            <v xml:space="preserve">SINAPI  </v>
          </cell>
        </row>
        <row r="4250">
          <cell r="B4250">
            <v>93080</v>
          </cell>
          <cell r="C4250" t="str">
            <v>LUVA PASSANTE EM COBRE, DN 15 MM, SEM ANEL DE SOLDA, INSTALADO EM RAMAL DE DISTRIBUIÇÃO DE HIDRÁULICA PREDIAL - FORNECIMENTO E INSTALAÇÃO. AF_04/2022</v>
          </cell>
          <cell r="D4250" t="str">
            <v>UN</v>
          </cell>
          <cell r="E4250">
            <v>8.42</v>
          </cell>
          <cell r="F4250" t="str">
            <v xml:space="preserve">SINAPI  </v>
          </cell>
        </row>
        <row r="4251">
          <cell r="B4251">
            <v>93081</v>
          </cell>
          <cell r="C4251" t="str">
            <v>CONECTOR EM BRONZE/LATÃO, DN 15 MM X 1/2", SEM ANEL DE SOLDA, BOLSA X ROSCA F, INSTALADO EM RAMAL DE DISTRIBUIÇÃO DE HIDRÁULICA PREDIAL - FORNECIMENTO E INSTALAÇÃO. AF_04/2022</v>
          </cell>
          <cell r="D4251" t="str">
            <v>UN</v>
          </cell>
          <cell r="E4251">
            <v>19.11</v>
          </cell>
          <cell r="F4251" t="str">
            <v xml:space="preserve">SINAPI  </v>
          </cell>
        </row>
        <row r="4252">
          <cell r="B4252">
            <v>93082</v>
          </cell>
          <cell r="C4252" t="str">
            <v>CURVA DE TRANSPOSIÇÃO EM BRONZE/LATÃO, DN 15 MM, SEM ANEL DE SOLDA, BOLSA X BOLSA, INSTALADO EM RAMAL DE DISTRIBUIÇÃO DE HIDRÁULICA PREDIAL - FORNECIMENTO E INSTALAÇÃO. AF_04/2022</v>
          </cell>
          <cell r="D4252" t="str">
            <v>UN</v>
          </cell>
          <cell r="E4252">
            <v>24.85</v>
          </cell>
          <cell r="F4252" t="str">
            <v xml:space="preserve">SINAPI  </v>
          </cell>
        </row>
        <row r="4253">
          <cell r="B4253">
            <v>93083</v>
          </cell>
          <cell r="C4253" t="str">
            <v>JUNTA DE EXPANSÃO EM COBRE, DN 15 MM, PONTA X PONTA, INSTALADO EM RAMAL DE DISTRIBUIÇÃO DE HIDRÁULICA PREDIAL - FORNECIMENTO E INSTALAÇÃO. AF_04/2022</v>
          </cell>
          <cell r="D4253" t="str">
            <v>UN</v>
          </cell>
          <cell r="E4253">
            <v>481.8</v>
          </cell>
          <cell r="F4253" t="str">
            <v xml:space="preserve">SINAPI  </v>
          </cell>
        </row>
        <row r="4254">
          <cell r="B4254">
            <v>93084</v>
          </cell>
          <cell r="C4254" t="str">
            <v>LUVA PASSANTE EM COBRE, DN 22 MM, SEM ANEL DE SOLDA, INSTALADO EM RAMAL DE DISTRIBUIÇÃO DE HIDRÁULICA PREDIAL - FORNECIMENTO E INSTALAÇÃO. AF_04/2022</v>
          </cell>
          <cell r="D4254" t="str">
            <v>UN</v>
          </cell>
          <cell r="E4254">
            <v>13.97</v>
          </cell>
          <cell r="F4254" t="str">
            <v xml:space="preserve">SINAPI  </v>
          </cell>
        </row>
        <row r="4255">
          <cell r="B4255">
            <v>93085</v>
          </cell>
          <cell r="C4255" t="str">
            <v>BUCHA DE REDUÇÃO EM COBRE, DN 22 MM X 15 MM, SEM ANEL DE SOLDA, PONTA X BOLSA, INSTALADO EM RAMAL DE DISTRIBUIÇÃO DE HIDRÁULICA PREDIAL - FORNECIMENTO E INSTALAÇÃO. AF_04/2022</v>
          </cell>
          <cell r="D4255" t="str">
            <v>UN</v>
          </cell>
          <cell r="E4255">
            <v>14.67</v>
          </cell>
          <cell r="F4255" t="str">
            <v xml:space="preserve">SINAPI  </v>
          </cell>
        </row>
        <row r="4256">
          <cell r="B4256">
            <v>93086</v>
          </cell>
          <cell r="C4256" t="str">
            <v>JUNTA DE EXPANSÃO EM COBRE, DN 22 MM, PONTA X PONTA, INSTALADO EM RAMAL DE DISTRIBUIÇÃO DE HIDRÁULICA PREDIAL - FORNECIMENTO E INSTALAÇÃO. AF_04/2022</v>
          </cell>
          <cell r="D4256" t="str">
            <v>UN</v>
          </cell>
          <cell r="E4256">
            <v>559.35</v>
          </cell>
          <cell r="F4256" t="str">
            <v xml:space="preserve">SINAPI  </v>
          </cell>
        </row>
        <row r="4257">
          <cell r="B4257">
            <v>93087</v>
          </cell>
          <cell r="C4257" t="str">
            <v>CONECTOR EM BRONZE/LATÃO, DN 22 MM X 1/2", SEM ANEL DE SOLDA, BOLSA X ROSCA F, INSTALADO EM RAMAL DE DISTRIBUIÇÃO DE HIDRÁULICA PREDIAL - FORNECIMENTO E INSTALAÇÃO. AF_04/2022</v>
          </cell>
          <cell r="D4257" t="str">
            <v>UN</v>
          </cell>
          <cell r="E4257">
            <v>19.97</v>
          </cell>
          <cell r="F4257" t="str">
            <v xml:space="preserve">SINAPI  </v>
          </cell>
        </row>
        <row r="4258">
          <cell r="B4258">
            <v>93088</v>
          </cell>
          <cell r="C4258" t="str">
            <v>CONECTOR EM BRONZE/LATÃO, DN 22 MM X 3/4", SEM ANEL DE SOLDA, BOLSA X ROSCA F, INSTALADO EM RAMAL DE DISTRIBUIÇÃO DE HIDRÁULICA PREDIAL - FORNECIMENTO E INSTALAÇÃO. AF_04/2022</v>
          </cell>
          <cell r="D4258" t="str">
            <v>UN</v>
          </cell>
          <cell r="E4258">
            <v>24.77</v>
          </cell>
          <cell r="F4258" t="str">
            <v xml:space="preserve">SINAPI  </v>
          </cell>
        </row>
        <row r="4259">
          <cell r="B4259">
            <v>93089</v>
          </cell>
          <cell r="C4259" t="str">
            <v>CURVA DE TRANSPOSIÇÃO EM BRONZE/LATÃO, DN 22 MM, SEM ANEL DE SOLDA, BOLSA X BOLSA, INSTALADO EM RAMAL DE DISTRIBUIÇÃO DE HIDRÁULICA PREDIAL - FORNECIMENTO E INSTALAÇÃO. AF_04/2022</v>
          </cell>
          <cell r="D4259" t="str">
            <v>UN</v>
          </cell>
          <cell r="E4259">
            <v>50.09</v>
          </cell>
          <cell r="F4259" t="str">
            <v xml:space="preserve">SINAPI  </v>
          </cell>
        </row>
        <row r="4260">
          <cell r="B4260">
            <v>93090</v>
          </cell>
          <cell r="C4260" t="str">
            <v>LUVA PASSANTE EM COBRE, DN 28 MM, SEM ANEL DE SOLDA, INSTALADO EM RAMAL DE DISTRIBUIÇÃO DE HIDRÁULICA PREDIAL - FORNECIMENTO E INSTALAÇÃO. AF_04/2022</v>
          </cell>
          <cell r="D4260" t="str">
            <v>UN</v>
          </cell>
          <cell r="E4260">
            <v>19.600000000000001</v>
          </cell>
          <cell r="F4260" t="str">
            <v xml:space="preserve">SINAPI  </v>
          </cell>
        </row>
        <row r="4261">
          <cell r="B4261">
            <v>93091</v>
          </cell>
          <cell r="C4261" t="str">
            <v>BUCHA DE REDUÇÃO EM COBRE, DN 28 MM X 22 MM, SEM ANEL DE SOLDA, INSTALADO EM RAMAL DE DISTRIBUIÇÃO DE HIDRÁULICA PREDIAL - FORNECIMENTO E INSTALAÇÃO. AF_04/2022</v>
          </cell>
          <cell r="D4261" t="str">
            <v>UN</v>
          </cell>
          <cell r="E4261">
            <v>16.739999999999998</v>
          </cell>
          <cell r="F4261" t="str">
            <v xml:space="preserve">SINAPI  </v>
          </cell>
        </row>
        <row r="4262">
          <cell r="B4262">
            <v>93092</v>
          </cell>
          <cell r="C4262" t="str">
            <v>JUNTA DE EXPANSÃO EM COBRE, DN 28 MM, PONTA X PONTA, INSTALADO EM RAMAL DE DISTRIBUIÇÃO DE HIDRÁULICA PREDIAL - FORNECIMENTO E INSTALAÇÃO. AF_04/2022</v>
          </cell>
          <cell r="D4262" t="str">
            <v>UN</v>
          </cell>
          <cell r="E4262">
            <v>614.82000000000005</v>
          </cell>
          <cell r="F4262" t="str">
            <v xml:space="preserve">SINAPI  </v>
          </cell>
        </row>
        <row r="4263">
          <cell r="B4263">
            <v>93093</v>
          </cell>
          <cell r="C4263" t="str">
            <v>CONECTOR EM BRONZE/LATÃO, DN 28 MM X 1/2", SEM ANEL DE SOLDA, BOLSA X ROSCA F, INSTALADO EM RAMAL DE DISTRIBUIÇÃO DE HIDRÁULICA PREDIAL - FORNECIMENTO E INSTALAÇÃO. AF_04/2022</v>
          </cell>
          <cell r="D4263" t="str">
            <v>UN</v>
          </cell>
          <cell r="E4263">
            <v>31.82</v>
          </cell>
          <cell r="F4263" t="str">
            <v xml:space="preserve">SINAPI  </v>
          </cell>
        </row>
        <row r="4264">
          <cell r="B4264">
            <v>93094</v>
          </cell>
          <cell r="C4264" t="str">
            <v>CURVA DE TRANSPOSIÇÃO EM BRONZE/LATÃO, DN 28 MM, SEM ANEL DE SOLDA, BOLSA X BOLSA, INSTALADO EM RAMAL DE DISTRIBUIÇÃO DE HIDRÁULICA PREDIAL - FORNECIMENTO E INSTALAÇÃO. AF_04/2022</v>
          </cell>
          <cell r="D4264" t="str">
            <v>UN</v>
          </cell>
          <cell r="E4264">
            <v>86.01</v>
          </cell>
          <cell r="F4264" t="str">
            <v xml:space="preserve">SINAPI  </v>
          </cell>
        </row>
        <row r="4265">
          <cell r="B4265">
            <v>93097</v>
          </cell>
          <cell r="C4265" t="str">
            <v>CURVA EM COBRE, DN 15 MM, 45 GRAUS, SEM ANEL DE SOLDA, BOLSA X BOLSA, INSTALADO EM RAMAL E SUB-RAMAL DE HIDRÁULICA PREDIAL - FORNECIMENTO E INSTALAÇÃO. AF_04/2022</v>
          </cell>
          <cell r="D4265" t="str">
            <v>UN</v>
          </cell>
          <cell r="E4265">
            <v>13.19</v>
          </cell>
          <cell r="F4265" t="str">
            <v xml:space="preserve">SINAPI  </v>
          </cell>
        </row>
        <row r="4266">
          <cell r="B4266">
            <v>93098</v>
          </cell>
          <cell r="C4266" t="str">
            <v>COTOVELO EM BRONZE/LATÃO, DN 15 MM X 1/2", 90 GRAUS, SEM ANEL DE SOLDA, BOLSA X ROSCA F, INSTALADO EM RAMAL E SUB-RAMAL DE HIDRÁULICA PREDIAL - FORNECIMENTO E INSTALAÇÃO. AF_04/2022</v>
          </cell>
          <cell r="D4266" t="str">
            <v>UN</v>
          </cell>
          <cell r="E4266">
            <v>20.190000000000001</v>
          </cell>
          <cell r="F4266" t="str">
            <v xml:space="preserve">SINAPI  </v>
          </cell>
        </row>
        <row r="4267">
          <cell r="B4267">
            <v>93099</v>
          </cell>
          <cell r="C4267" t="str">
            <v>CURVA EM COBRE, DN 22 MM, 45 GRAUS, SEM ANEL DE SOLDA, BOLSA X BOLSA, INSTALADO EM RAMAL E SUB-RAMAL DE HIDRÁULICA PREDIAL - FORNECIMENTO E INSTALAÇÃO. AF_04/2022</v>
          </cell>
          <cell r="D4267" t="str">
            <v>UN</v>
          </cell>
          <cell r="E4267">
            <v>24.01</v>
          </cell>
          <cell r="F4267" t="str">
            <v xml:space="preserve">SINAPI  </v>
          </cell>
        </row>
        <row r="4268">
          <cell r="B4268">
            <v>93100</v>
          </cell>
          <cell r="C4268" t="str">
            <v>COTOVELO EM BRONZE/LATÃO, DN 22 MM X 1/2", 90 GRAUS, SEM ANEL DE SOLDA, BOLSA X ROSCA F, INSTALADO EM RAMAL E SUB-RAMAL DE HIDRÁULICA PREDIAL - FORNECIMENTO E INSTALAÇÃO. AF_04/2022</v>
          </cell>
          <cell r="D4268" t="str">
            <v>UN</v>
          </cell>
          <cell r="E4268">
            <v>30.08</v>
          </cell>
          <cell r="F4268" t="str">
            <v xml:space="preserve">SINAPI  </v>
          </cell>
        </row>
        <row r="4269">
          <cell r="B4269">
            <v>93101</v>
          </cell>
          <cell r="C4269" t="str">
            <v>COTOVELO EM BRONZE/LATÃO, DN 22 MM X 3/4", 90 GRAUS, SEM ANEL DE SOLDA, BOLSA X ROSCA F, INSTALADO EM RAMAL E SUB-RAMAL DE HIDRÁULICA PREDIAL - FORNECIMENTO E INSTALAÇÃO. AF_04/2022</v>
          </cell>
          <cell r="D4269" t="str">
            <v>UN</v>
          </cell>
          <cell r="E4269">
            <v>33.65</v>
          </cell>
          <cell r="F4269" t="str">
            <v xml:space="preserve">SINAPI  </v>
          </cell>
        </row>
        <row r="4270">
          <cell r="B4270">
            <v>93102</v>
          </cell>
          <cell r="C4270" t="str">
            <v>CURVA EM COBRE, DN 28 MM, 45 GRAUS, SEM ANEL DE SOLDA, BOLSA X BOLSA, INSTALADO EM RAMAL E SUB-RAMAL DE HIDRÁULICA PREDIAL - FORNECIMENTO E INSTALAÇÃO. AF_04/2022</v>
          </cell>
          <cell r="D4270" t="str">
            <v>UN</v>
          </cell>
          <cell r="E4270">
            <v>34.89</v>
          </cell>
          <cell r="F4270" t="str">
            <v xml:space="preserve">SINAPI  </v>
          </cell>
        </row>
        <row r="4271">
          <cell r="B4271">
            <v>93103</v>
          </cell>
          <cell r="C4271" t="str">
            <v>LUVA PASSANTE EM COBRE, DN 15 MM, SEM ANEL DE SOLDA, INSTALADO EM RAMAL E SUB-RAMAL DE HIDRÁULICA PREDIAL - FORNECIMENTO E INSTALAÇÃO. AF_04/2022</v>
          </cell>
          <cell r="D4271" t="str">
            <v>UN</v>
          </cell>
          <cell r="E4271">
            <v>8.57</v>
          </cell>
          <cell r="F4271" t="str">
            <v xml:space="preserve">SINAPI  </v>
          </cell>
        </row>
        <row r="4272">
          <cell r="B4272">
            <v>93104</v>
          </cell>
          <cell r="C4272" t="str">
            <v>CONECTOR EM BRONZE/LATÃO, DN 15 MM X 1/2", SEM ANEL DE SOLDA, BOLSA X ROSCA F, INSTALADO EM RAMAL E SUB-RAMAL DE HIDRÁULICA PREDIAL - FORNECIMENTO E INSTALAÇÃO. AF_04/2022</v>
          </cell>
          <cell r="D4272" t="str">
            <v>UN</v>
          </cell>
          <cell r="E4272">
            <v>19.18</v>
          </cell>
          <cell r="F4272" t="str">
            <v xml:space="preserve">SINAPI  </v>
          </cell>
        </row>
        <row r="4273">
          <cell r="B4273">
            <v>93105</v>
          </cell>
          <cell r="C4273" t="str">
            <v>CURVA DE TRANSPOSIÇÃO EM BRONZE/LATÃO, DN 15 MM, SEM ANEL DE SOLDA, BOLSA X BOLSA, INSTALADO EM RAMAL E SUB-RAMAL DE HIDRÁULICA PREDIAL - FORNECIMENTO E INSTALAÇÃO. AF_04/2022</v>
          </cell>
          <cell r="D4273" t="str">
            <v>UN</v>
          </cell>
          <cell r="E4273">
            <v>25</v>
          </cell>
          <cell r="F4273" t="str">
            <v xml:space="preserve">SINAPI  </v>
          </cell>
        </row>
        <row r="4274">
          <cell r="B4274">
            <v>93106</v>
          </cell>
          <cell r="C4274" t="str">
            <v>JUNTA DE EXPANSÃO EM COBRE, DN 15 MM, PONTA X PONTA, INSTALADO EM RAMAL E SUB-RAMAL DE HIDRÁULICA PREDIAL - FORNECIMENTO E INSTALAÇÃO. AF_04/2022</v>
          </cell>
          <cell r="D4274" t="str">
            <v>UN</v>
          </cell>
          <cell r="E4274">
            <v>481.95</v>
          </cell>
          <cell r="F4274" t="str">
            <v xml:space="preserve">SINAPI  </v>
          </cell>
        </row>
        <row r="4275">
          <cell r="B4275">
            <v>93107</v>
          </cell>
          <cell r="C4275" t="str">
            <v>LUVA PASSANTE EM COBRE, DN 22 MM, SEM ANEL DE SOLDA, INSTALADO EM RAMAL E SUB-RAMAL DE HIDRÁULICA PREDIAL - FORNECIMENTO E INSTALAÇÃO. AF_04/2022</v>
          </cell>
          <cell r="D4275" t="str">
            <v>UN</v>
          </cell>
          <cell r="E4275">
            <v>15.79</v>
          </cell>
          <cell r="F4275" t="str">
            <v xml:space="preserve">SINAPI  </v>
          </cell>
        </row>
        <row r="4276">
          <cell r="B4276">
            <v>93108</v>
          </cell>
          <cell r="C4276" t="str">
            <v>BUCHA DE REDUÇÃO EM COBRE, DN 22 MM X 15 MM, SEM ANEL DE SOLDA, PONTA X BOLSA, INSTALADO EM RAMAL E SUB-RAMAL DE HIDRÁULICA PREDIAL - FORNECIMENTO E INSTALAÇÃO. AF_04/2022</v>
          </cell>
          <cell r="D4276" t="str">
            <v>UN</v>
          </cell>
          <cell r="E4276">
            <v>13.33</v>
          </cell>
          <cell r="F4276" t="str">
            <v xml:space="preserve">SINAPI  </v>
          </cell>
        </row>
        <row r="4277">
          <cell r="B4277">
            <v>93109</v>
          </cell>
          <cell r="C4277" t="str">
            <v>JUNTA DE EXPANSÃO EM COBRE, DN 22 MM, PONTA X PONTA, INSTALADO EM RAMAL E SUB-RAMAL DE HIDRÁULICA PREDIAL - FORNECIMENTO E INSTALAÇÃO. AF_04/2022</v>
          </cell>
          <cell r="D4277" t="str">
            <v>UN</v>
          </cell>
          <cell r="E4277">
            <v>561.16999999999996</v>
          </cell>
          <cell r="F4277" t="str">
            <v xml:space="preserve">SINAPI  </v>
          </cell>
        </row>
        <row r="4278">
          <cell r="B4278">
            <v>93110</v>
          </cell>
          <cell r="C4278" t="str">
            <v>CONECTOR EM BRONZE/LATÃO, DN 22 MM X 1/2", SEM ANEL DE SOLDA, BOLSA X ROSCA F, INSTALADO EM RAMAL E SUB-RAMAL DE HIDRÁULICA PREDIAL - FORNECIMENTO E INSTALAÇÃO. AF_04/2022</v>
          </cell>
          <cell r="D4278" t="str">
            <v>UN</v>
          </cell>
          <cell r="E4278">
            <v>20.89</v>
          </cell>
          <cell r="F4278" t="str">
            <v xml:space="preserve">SINAPI  </v>
          </cell>
        </row>
        <row r="4279">
          <cell r="B4279">
            <v>93111</v>
          </cell>
          <cell r="C4279" t="str">
            <v>CONECTOR EM BRONZE/LATÃO, DN 22 MM X 3/4", SEM ANEL DE SOLDA, BOLSA X ROSCA F, INSTALADO EM RAMAL E SUB-RAMAL DE HIDRÁULICA PREDIAL - FORNECIMENTO E INSTALAÇÃO. AF_04/2022</v>
          </cell>
          <cell r="D4279" t="str">
            <v>UN</v>
          </cell>
          <cell r="E4279">
            <v>25.36</v>
          </cell>
          <cell r="F4279" t="str">
            <v xml:space="preserve">SINAPI  </v>
          </cell>
        </row>
        <row r="4280">
          <cell r="B4280">
            <v>93112</v>
          </cell>
          <cell r="C4280" t="str">
            <v>CURVA DE TRANSPOSIÇÃO EM BRONZE/LATÃO, DN 22 MM, SEM ANEL DE SOLDA, BOLSA X BOLSA, INSTALADO EM RAMAL E SUB-RAMAL DE HIDRÁULICA PREDIAL - FORNECIMENTO E INSTALAÇÃO. AF_04/2022</v>
          </cell>
          <cell r="D4280" t="str">
            <v>UN</v>
          </cell>
          <cell r="E4280">
            <v>51.91</v>
          </cell>
          <cell r="F4280" t="str">
            <v xml:space="preserve">SINAPI  </v>
          </cell>
        </row>
        <row r="4281">
          <cell r="B4281">
            <v>93113</v>
          </cell>
          <cell r="C4281" t="str">
            <v>LUVA PASSANTE EM COBRE, DN 28 MM, SEM ANEL DE SOLDA, INSTALADO EM RAMAL E SUB-RAMAL  DE HIDRÁULICA PREDIAL - FORNECIMENTO E INSTALAÇÃO. AF_04/2022</v>
          </cell>
          <cell r="D4281" t="str">
            <v>UN</v>
          </cell>
          <cell r="E4281">
            <v>22.86</v>
          </cell>
          <cell r="F4281" t="str">
            <v xml:space="preserve">SINAPI  </v>
          </cell>
        </row>
        <row r="4282">
          <cell r="B4282">
            <v>93114</v>
          </cell>
          <cell r="C4282" t="str">
            <v>CONECTOR EM BRONZE/LATÃO, DN 28 MM X 1/2", SEM ANEL DE SOLDA, BOLSA X ROSCA F, INSTALADO EM RAMAL E SUB-RAMAL DE HIDRÁULICA PREDIAL - FORNECIMENTO E INSTALAÇÃO. AF_04/2022</v>
          </cell>
          <cell r="D4282" t="str">
            <v>UN</v>
          </cell>
          <cell r="E4282">
            <v>33.450000000000003</v>
          </cell>
          <cell r="F4282" t="str">
            <v xml:space="preserve">SINAPI  </v>
          </cell>
        </row>
        <row r="4283">
          <cell r="B4283">
            <v>93115</v>
          </cell>
          <cell r="C4283" t="str">
            <v>CURVA DE TRANSPOSIÇÃO EM BRONZE/LATÃO, DN 28 MM, SEM ANEL DE SOLDA, BOLSA X BOLSA, INSTALADO EM RAMAL E SUB-RAMAL DE HIDRÁULICA PREDIAL - FORNECIMENTO E INSTALAÇÃO. AF_04/2022</v>
          </cell>
          <cell r="D4283" t="str">
            <v>UN</v>
          </cell>
          <cell r="E4283">
            <v>89.27</v>
          </cell>
          <cell r="F4283" t="str">
            <v xml:space="preserve">SINAPI  </v>
          </cell>
        </row>
        <row r="4284">
          <cell r="B4284">
            <v>93116</v>
          </cell>
          <cell r="C4284" t="str">
            <v>JUNTA DE EXPANSÃO EM COBRE, DN 28 MM, PONTA X PONTA, INSTALADO EM RAMAL E SUB-RAMAL DE HIDRÁULICA PREDIAL - FORNECIMENTO E INSTALAÇÃO. AF_04/2022</v>
          </cell>
          <cell r="D4284" t="str">
            <v>UN</v>
          </cell>
          <cell r="E4284">
            <v>618.08000000000004</v>
          </cell>
          <cell r="F4284" t="str">
            <v xml:space="preserve">SINAPI  </v>
          </cell>
        </row>
        <row r="4285">
          <cell r="B4285">
            <v>93117</v>
          </cell>
          <cell r="C4285" t="str">
            <v>TE DUPLA CURVA EM BRONZE/LATÃO, DN 1/2" X 15 MM X 1/2", SEM ANEL DE SOLDA, ROSCA F X BOLSA X ROSCA F, INSTALADO EM RAMAL E SUB-RAMAL DE HIDRÁULICA PREDIAL - FORNECIMENTO E INSTALAÇÃO. AF_04/2022</v>
          </cell>
          <cell r="D4285" t="str">
            <v>UN</v>
          </cell>
          <cell r="E4285">
            <v>60.95</v>
          </cell>
          <cell r="F4285" t="str">
            <v xml:space="preserve">SINAPI  </v>
          </cell>
        </row>
        <row r="4286">
          <cell r="B4286">
            <v>93118</v>
          </cell>
          <cell r="C4286" t="str">
            <v>TE DUPLA CURVA EM BRONZE/LATÃO, DN 3/4" X 22 MM X 3/4", SEM ANEL DE SOLDA, ROSCA F X BOLSA X ROSCA F, INSTALADO EM RAMAL E SUB-RAMAL DE HIDRÁULICA PREDIAL - FORNECIMENTO E INSTALAÇÃO. AF_04/2022</v>
          </cell>
          <cell r="D4286" t="str">
            <v>UN</v>
          </cell>
          <cell r="E4286">
            <v>89.76</v>
          </cell>
          <cell r="F4286" t="str">
            <v xml:space="preserve">SINAPI  </v>
          </cell>
        </row>
        <row r="4287">
          <cell r="B4287">
            <v>93119</v>
          </cell>
          <cell r="C4287" t="str">
            <v>CURVA EM COBRE, DN 22 MM, 45 GRAUS, SEM ANEL DE SOLDA, BOLSA X BOLSA, INSTALADO EM PRUMADA DE HIDRÁULICA PREDIAL - FORNECIMENTO E INSTALAÇÃO. AF_04/2022</v>
          </cell>
          <cell r="D4287" t="str">
            <v>UN</v>
          </cell>
          <cell r="E4287">
            <v>17.64</v>
          </cell>
          <cell r="F4287" t="str">
            <v xml:space="preserve">SINAPI  </v>
          </cell>
        </row>
        <row r="4288">
          <cell r="B4288">
            <v>93120</v>
          </cell>
          <cell r="C4288" t="str">
            <v>COTOVELO EM BRONZE/LATÃO, DN 22 MM X 1/2", 90 GRAUS, SEM ANEL DE SOLDA, BOLSA X ROSCA F, INSTALADO EM PRUMADA DE HIDRÁULICA PREDIAL - FORNECIMENTO E INSTALAÇÃO. AF_04/2022</v>
          </cell>
          <cell r="D4288" t="str">
            <v>UN</v>
          </cell>
          <cell r="E4288">
            <v>26.9</v>
          </cell>
          <cell r="F4288" t="str">
            <v xml:space="preserve">SINAPI  </v>
          </cell>
        </row>
        <row r="4289">
          <cell r="B4289">
            <v>93121</v>
          </cell>
          <cell r="C4289" t="str">
            <v>COTOVELO EM BRONZE/LATÃO, DN 22 MM X 3/4", 90 GRAUS, SEM ANEL DE SOLDA, BOLSA X ROSCA F, INSTALADO EM PRUMADA DE HIDRÁULICA PREDIAL - FORNECIMENTO E INSTALAÇÃO. AF_04/2022</v>
          </cell>
          <cell r="D4289" t="str">
            <v>UN</v>
          </cell>
          <cell r="E4289">
            <v>30.46</v>
          </cell>
          <cell r="F4289" t="str">
            <v xml:space="preserve">SINAPI  </v>
          </cell>
        </row>
        <row r="4290">
          <cell r="B4290">
            <v>93122</v>
          </cell>
          <cell r="C4290" t="str">
            <v>CURVA EM COBRE, DN 28 MM, 45 GRAUS, SEM ANEL DE SOLDA, BOLSA X BOLSA, INSTALADO EM PRUMADA DE HIDRÁULICA PREDIAL - FORNECIMENTO E INSTALAÇÃO. AF_04/2022</v>
          </cell>
          <cell r="D4290" t="str">
            <v>UN</v>
          </cell>
          <cell r="E4290">
            <v>26.67</v>
          </cell>
          <cell r="F4290" t="str">
            <v xml:space="preserve">SINAPI  </v>
          </cell>
        </row>
        <row r="4291">
          <cell r="B4291">
            <v>93123</v>
          </cell>
          <cell r="C4291" t="str">
            <v>CURVA EM COBRE, DN 35 MM, 45 GRAUS, SEM ANEL DE SOLDA, BOLSA X BOLSA, INSTALADO EM PRUMADA DE HIDRÁULICA PREDIAL -  FORNECIMENTO E INSTALAÇÃO. AF_04/2022</v>
          </cell>
          <cell r="D4291" t="str">
            <v>UN</v>
          </cell>
          <cell r="E4291">
            <v>60.56</v>
          </cell>
          <cell r="F4291" t="str">
            <v xml:space="preserve">SINAPI  </v>
          </cell>
        </row>
        <row r="4292">
          <cell r="B4292">
            <v>93124</v>
          </cell>
          <cell r="C4292" t="str">
            <v>CURVA EM COBRE, DN 42 MM, 45 GRAUS, SEM ANEL DE SOLDA, BOLSA X BOLSA, INSTALADO EM PRUMADA DE HIDRÁULICA PREDIAL - FORNECIMENTO E INSTALAÇÃO. AF_04/2022</v>
          </cell>
          <cell r="D4292" t="str">
            <v>UN</v>
          </cell>
          <cell r="E4292">
            <v>95.59</v>
          </cell>
          <cell r="F4292" t="str">
            <v xml:space="preserve">SINAPI  </v>
          </cell>
        </row>
        <row r="4293">
          <cell r="B4293">
            <v>93125</v>
          </cell>
          <cell r="C4293" t="str">
            <v>CURVA EM COBRE, DN 54 MM, 45 GRAUS, SEM ANEL DE SOLDA, BOLSA X BOLSA, INSTALADO EM PRUMADA DE HIDRÁULICA PREDIAL - FORNECIMENTO E INSTALAÇÃO. AF_04/2022</v>
          </cell>
          <cell r="D4293" t="str">
            <v>UN</v>
          </cell>
          <cell r="E4293">
            <v>140.82</v>
          </cell>
          <cell r="F4293" t="str">
            <v xml:space="preserve">SINAPI  </v>
          </cell>
        </row>
        <row r="4294">
          <cell r="B4294">
            <v>93126</v>
          </cell>
          <cell r="C4294" t="str">
            <v>CURVA EM COBRE, DN 66 MM, 45 GRAUS, SEM ANEL DE SOLDA, BOLSA X BOLSA, INSTALADO EM PRUMADA DE HIDRÁULICA PREDIAL - FORNECIMENTO E INSTALAÇÃO. AF_04/2022</v>
          </cell>
          <cell r="D4294" t="str">
            <v>UN</v>
          </cell>
          <cell r="E4294">
            <v>313.22000000000003</v>
          </cell>
          <cell r="F4294" t="str">
            <v xml:space="preserve">SINAPI  </v>
          </cell>
        </row>
        <row r="4295">
          <cell r="B4295">
            <v>93133</v>
          </cell>
          <cell r="C4295" t="str">
            <v>BUCHA DE REDUÇÃO EM COBRE, DN 28 MM X 22 MM, SEM ANEL DE SOLDA, INSTALADO EM RAMAL E SUB-RAMAL DE HIDRÁULICA PREDIAL - FORNECIMENTO E INSTALAÇÃO. AF_04/2022</v>
          </cell>
          <cell r="D4295" t="str">
            <v>UN</v>
          </cell>
          <cell r="E4295">
            <v>19.27</v>
          </cell>
          <cell r="F4295" t="str">
            <v xml:space="preserve">SINAPI  </v>
          </cell>
        </row>
        <row r="4296">
          <cell r="B4296">
            <v>94465</v>
          </cell>
          <cell r="C4296" t="str">
            <v>LUVA, EM FERRO GALVANIZADO, CONEXÃO ROSQUEADA, DN 50 (2), INSTALADO EM RESERVAÇÃO DE ÁGUA DE EDIFICAÇÃO QUE POSSUA RESERVATÓRIO DE FIBRA/FIBROCIMENTO  FORNECIMENTO E INSTALAÇÃO. AF_06/2016</v>
          </cell>
          <cell r="D4296" t="str">
            <v>UN</v>
          </cell>
          <cell r="E4296">
            <v>52.31</v>
          </cell>
          <cell r="F4296" t="str">
            <v xml:space="preserve">SINAPI  </v>
          </cell>
        </row>
        <row r="4297">
          <cell r="B4297">
            <v>94466</v>
          </cell>
          <cell r="C4297" t="str">
            <v>NIPLE, EM FERRO GALVANIZADO, CONEXÃO ROSQUEADA, DN 50 (2), INSTALADO EM RESERVAÇÃO DE ÁGUA DE EDIFICAÇÃO QUE POSSUA RESERVATÓRIO DE FIBRA/FIBROCIMENTO  FORNECIMENTO E INSTALAÇÃO. AF_06/2016</v>
          </cell>
          <cell r="D4297" t="str">
            <v>UN</v>
          </cell>
          <cell r="E4297">
            <v>52.34</v>
          </cell>
          <cell r="F4297" t="str">
            <v xml:space="preserve">SINAPI  </v>
          </cell>
        </row>
        <row r="4298">
          <cell r="B4298">
            <v>94467</v>
          </cell>
          <cell r="C4298" t="str">
            <v>LUVA, EM FERRO GALVANIZADO, CONEXÃO ROSQUEADA, DN 65 (2 1/2), INSTALADO EM RESERVAÇÃO DE ÁGUA DE EDIFICAÇÃO QUE POSSUA RESERVATÓRIO DE FIBRA/FIBROCIMENTO  FORNECIMENTO E INSTALAÇÃO. AF_06/2016</v>
          </cell>
          <cell r="D4298" t="str">
            <v>UN</v>
          </cell>
          <cell r="E4298">
            <v>82.67</v>
          </cell>
          <cell r="F4298" t="str">
            <v xml:space="preserve">SINAPI  </v>
          </cell>
        </row>
        <row r="4299">
          <cell r="B4299">
            <v>94468</v>
          </cell>
          <cell r="C4299" t="str">
            <v>NIPLE, EM FERRO GALVANIZADO, CONEXÃO ROSQUEADA, DN 65 (2 1/2), INSTALADO EM RESERVAÇÃO DE ÁGUA DE EDIFICAÇÃO QUE POSSUA RESERVATÓRIO DE FIBRA/FIBROCIMENTO  FORNECIMENTO E INSTALAÇÃO. AF_06/2016</v>
          </cell>
          <cell r="D4299" t="str">
            <v>UN</v>
          </cell>
          <cell r="E4299">
            <v>71.89</v>
          </cell>
          <cell r="F4299" t="str">
            <v xml:space="preserve">SINAPI  </v>
          </cell>
        </row>
        <row r="4300">
          <cell r="B4300">
            <v>94469</v>
          </cell>
          <cell r="C4300" t="str">
            <v>LUVA, EM FERRO GALVANIZADO, CONEXÃO ROSQUEADA, DN 80 (3), INSTALADO EM RESERVAÇÃO DE ÁGUA DE EDIFICAÇÃO QUE POSSUA RESERVATÓRIO DE FIBRA/FIBROCIMENTO  FORNECIMENTO E INSTALAÇÃO. AF_06/2016</v>
          </cell>
          <cell r="D4300" t="str">
            <v>UN</v>
          </cell>
          <cell r="E4300">
            <v>120.72</v>
          </cell>
          <cell r="F4300" t="str">
            <v xml:space="preserve">SINAPI  </v>
          </cell>
        </row>
        <row r="4301">
          <cell r="B4301">
            <v>94470</v>
          </cell>
          <cell r="C4301" t="str">
            <v>NIPLE, EM FERRO GALVANIZADO, CONEXÃO ROSQUEADA, DN 80 (3), INSTALADO EM RESERVAÇÃO DE ÁGUA DE EDIFICAÇÃO QUE POSSUA RESERVATÓRIO DE FIBRA/FIBROCIMENTO  FORNECIMENTO E INSTALAÇÃO. AF_06/2016</v>
          </cell>
          <cell r="D4301" t="str">
            <v>UN</v>
          </cell>
          <cell r="E4301">
            <v>111.13</v>
          </cell>
          <cell r="F4301" t="str">
            <v xml:space="preserve">SINAPI  </v>
          </cell>
        </row>
        <row r="4302">
          <cell r="B4302">
            <v>94471</v>
          </cell>
          <cell r="C4302" t="str">
            <v>COTOVELO 90 GRAUS, EM FERRO GALVANIZADO, CONEXÃO ROSQUEADA, DN 50 (2), INSTALADO EM RESERVAÇÃO DE ÁGUA DE EDIFICAÇÃO QUE POSSUA RESERVATÓRIO DE FIBRA/FIBROCIMENTO  FORNECIMENTO E INSTALAÇÃO. AF_06/2016</v>
          </cell>
          <cell r="D4302" t="str">
            <v>UN</v>
          </cell>
          <cell r="E4302">
            <v>75.33</v>
          </cell>
          <cell r="F4302" t="str">
            <v xml:space="preserve">SINAPI  </v>
          </cell>
        </row>
        <row r="4303">
          <cell r="B4303">
            <v>94472</v>
          </cell>
          <cell r="C4303" t="str">
            <v>COTOVELO 45 GRAUS, EM FERRO GALVANIZADO, CONEXÃO ROSQUEADA, DN 50 (2), INSTALADO EM RESERVAÇÃO DE ÁGUA DE EDIFICAÇÃO QUE POSSUA RESERVATÓRIO DE FIBRA/FIBROCIMENTO  FORNECIMENTO E INSTALAÇÃO. AF_06/2016</v>
          </cell>
          <cell r="D4303" t="str">
            <v>UN</v>
          </cell>
          <cell r="E4303">
            <v>77.73</v>
          </cell>
          <cell r="F4303" t="str">
            <v xml:space="preserve">SINAPI  </v>
          </cell>
        </row>
        <row r="4304">
          <cell r="B4304">
            <v>94473</v>
          </cell>
          <cell r="C4304" t="str">
            <v>COTOVELO 90 GRAUS, EM FERRO GALVANIZADO, CONEXÃO ROSQUEADA, DN 65 (2 1/2), INSTALADO EM RESERVAÇÃO DE ÁGUA DE EDIFICAÇÃO QUE POSSUA RESERVATÓRIO DE FIBRA/FIBROCIMENTO  FORNECIMENTO E INSTALAÇÃO. AF_06/2016</v>
          </cell>
          <cell r="D4304" t="str">
            <v>UN</v>
          </cell>
          <cell r="E4304">
            <v>118.22</v>
          </cell>
          <cell r="F4304" t="str">
            <v xml:space="preserve">SINAPI  </v>
          </cell>
        </row>
        <row r="4305">
          <cell r="B4305">
            <v>94474</v>
          </cell>
          <cell r="C4305" t="str">
            <v>COTOVELO 45 GRAUS, EM FERRO GALVANIZADO, CONEXÃO ROSQUEADA, DN 65 (2 1/2), INSTALADO EM RESERVAÇÃO DE ÁGUA DE EDIFICAÇÃO QUE POSSUA RESERVATÓRIO DE FIBRA/FIBROCIMENTO  FORNECIMENTO E INSTALAÇÃO. AF_06/2016</v>
          </cell>
          <cell r="D4305" t="str">
            <v>UN</v>
          </cell>
          <cell r="E4305">
            <v>128.76</v>
          </cell>
          <cell r="F4305" t="str">
            <v xml:space="preserve">SINAPI  </v>
          </cell>
        </row>
        <row r="4306">
          <cell r="B4306">
            <v>94475</v>
          </cell>
          <cell r="C4306" t="str">
            <v>COTOVELO 90 GRAUS, EM FERRO GALVANIZADO, CONEXÃO ROSQUEADA, DN 80 (3), INSTALADO EM RESERVAÇÃO DE ÁGUA DE EDIFICAÇÃO QUE POSSUA RESERVATÓRIO DE FIBRA/FIBROCIMENTO  FORNECIMENTO E INSTALAÇÃO. AF_06/2016</v>
          </cell>
          <cell r="D4306" t="str">
            <v>UN</v>
          </cell>
          <cell r="E4306">
            <v>163.06</v>
          </cell>
          <cell r="F4306" t="str">
            <v xml:space="preserve">SINAPI  </v>
          </cell>
        </row>
        <row r="4307">
          <cell r="B4307">
            <v>94476</v>
          </cell>
          <cell r="C4307" t="str">
            <v>COTOVELO 45 GRAUS, EM FERRO GALVANIZADO, CONEXÃO ROSQUEADA, DN 80 (3), INSTALADO EM RESERVAÇÃO DE ÁGUA DE EDIFICAÇÃO QUE POSSUA RESERVATÓRIO DE FIBRA/FIBROCIMENTO  FORNECIMENTO E INSTALAÇÃO. AF_06/2016</v>
          </cell>
          <cell r="D4307" t="str">
            <v>UN</v>
          </cell>
          <cell r="E4307">
            <v>183.38</v>
          </cell>
          <cell r="F4307" t="str">
            <v xml:space="preserve">SINAPI  </v>
          </cell>
        </row>
        <row r="4308">
          <cell r="B4308">
            <v>94477</v>
          </cell>
          <cell r="C4308" t="str">
            <v>TÊ, EM FERRO GALVANIZADO, CONEXÃO ROSQUEADA, DN 50 (2), INSTALADO EM RESERVAÇÃO DE ÁGUA DE EDIFICAÇÃO QUE POSSUA RESERVATÓRIO DE FIBRA/FIBROCIMENTO  FORNECIMENTO E INSTALAÇÃO. AF_06/2016</v>
          </cell>
          <cell r="D4308" t="str">
            <v>UN</v>
          </cell>
          <cell r="E4308">
            <v>100.24</v>
          </cell>
          <cell r="F4308" t="str">
            <v xml:space="preserve">SINAPI  </v>
          </cell>
        </row>
        <row r="4309">
          <cell r="B4309">
            <v>94478</v>
          </cell>
          <cell r="C4309" t="str">
            <v>TÊ, EM FERRO GALVANIZADO, CONEXÃO ROSQUEADA, DN 65 (2 1/2), INSTALADO EM RESERVAÇÃO DE ÁGUA DE EDIFICAÇÃO QUE POSSUA RESERVATÓRIO DE FIBRA/FIBROCIMENTO  FORNECIMENTO E INSTALAÇÃO. AF_06/2016</v>
          </cell>
          <cell r="D4309" t="str">
            <v>UN</v>
          </cell>
          <cell r="E4309">
            <v>162.75</v>
          </cell>
          <cell r="F4309" t="str">
            <v xml:space="preserve">SINAPI  </v>
          </cell>
        </row>
        <row r="4310">
          <cell r="B4310">
            <v>94479</v>
          </cell>
          <cell r="C4310" t="str">
            <v>TÊ, EM FERRO GALVANIZADO, CONEXÃO ROSQUEADA, DN 80 (3), INSTALADO EM RESERVAÇÃO DE ÁGUA DE EDIFICAÇÃO QUE POSSUA RESERVATÓRIO DE FIBRA/FIBROCIMENTO  FORNECIMENTO E INSTALAÇÃO. AF_06/2016</v>
          </cell>
          <cell r="D4310" t="str">
            <v>UN</v>
          </cell>
          <cell r="E4310">
            <v>215.27</v>
          </cell>
          <cell r="F4310" t="str">
            <v xml:space="preserve">SINAPI  </v>
          </cell>
        </row>
        <row r="4311">
          <cell r="B4311">
            <v>94606</v>
          </cell>
          <cell r="C4311" t="str">
            <v>LUVA EM COBRE, DN 54 MM, SEM ANEL DE SOLDA, INSTALADO EM RESERVAÇÃO DE ÁGUA DE EDIFICAÇÃO QUE POSSUA RESERVATÓRIO DE FIBRA/FIBROCIMENTO  FORNECIMENTO E INSTALAÇÃO. AF_06/2016</v>
          </cell>
          <cell r="D4311" t="str">
            <v>UN</v>
          </cell>
          <cell r="E4311">
            <v>82.26</v>
          </cell>
          <cell r="F4311" t="str">
            <v xml:space="preserve">SINAPI  </v>
          </cell>
        </row>
        <row r="4312">
          <cell r="B4312">
            <v>94608</v>
          </cell>
          <cell r="C4312" t="str">
            <v>LUVA EM COBRE, DN 66 MM, SEM ANEL DE SOLDA, INSTALADO EM RESERVAÇÃO DE ÁGUA DE EDIFICAÇÃO QUE POSSUA RESERVATÓRIO DE FIBRA/FIBROCIMENTO  FORNECIMENTO E INSTALAÇÃO. AF_06/2016</v>
          </cell>
          <cell r="D4312" t="str">
            <v>UN</v>
          </cell>
          <cell r="E4312">
            <v>205.68</v>
          </cell>
          <cell r="F4312" t="str">
            <v xml:space="preserve">SINAPI  </v>
          </cell>
        </row>
        <row r="4313">
          <cell r="B4313">
            <v>94610</v>
          </cell>
          <cell r="C4313" t="str">
            <v>LUVA EM COBRE, DN 79 MM, SEM ANEL DE SOLDA, INSTALADO EM RESERVAÇÃO DE ÁGUA DE EDIFICAÇÃO QUE POSSUA RESERVATÓRIO DE FIBRA/FIBROCIMENTO  FORNECIMENTO E INSTALAÇÃO. AF_06/2016</v>
          </cell>
          <cell r="D4313" t="str">
            <v>UN</v>
          </cell>
          <cell r="E4313">
            <v>306.48</v>
          </cell>
          <cell r="F4313" t="str">
            <v xml:space="preserve">SINAPI  </v>
          </cell>
        </row>
        <row r="4314">
          <cell r="B4314">
            <v>94612</v>
          </cell>
          <cell r="C4314" t="str">
            <v>LUVA DE COBRE, DN 104 MM, SEM ANEL DE SOLDA, INSTALADO EM RESERVAÇÃO DE ÁGUA DE EDIFICAÇÃO QUE POSSUA RESERVATÓRIO DE FIBRA/FIBROCIMENTO  FORNECIMENTO E INSTALAÇÃO. AF_06/2016</v>
          </cell>
          <cell r="D4314" t="str">
            <v>UN</v>
          </cell>
          <cell r="E4314">
            <v>431.08</v>
          </cell>
          <cell r="F4314" t="str">
            <v xml:space="preserve">SINAPI  </v>
          </cell>
        </row>
        <row r="4315">
          <cell r="B4315">
            <v>94614</v>
          </cell>
          <cell r="C4315" t="str">
            <v>COTOVELO EM COBRE, DN 54 MM, 90 GRAUS, SEM ANEL DE SOLDA, INSTALADO EM RESERVAÇÃO DE ÁGUA DE EDIFICAÇÃO QUE POSSUA RESERVATÓRIO DE FIBRA/FIBROCIMENTO  FORNECIMENTO E INSTALAÇÃO. AF_06/2016</v>
          </cell>
          <cell r="D4315" t="str">
            <v>UN</v>
          </cell>
          <cell r="E4315">
            <v>139.59</v>
          </cell>
          <cell r="F4315" t="str">
            <v xml:space="preserve">SINAPI  </v>
          </cell>
        </row>
        <row r="4316">
          <cell r="B4316">
            <v>94615</v>
          </cell>
          <cell r="C4316" t="str">
            <v>CURVA EM COBRE, DN 54 MM, 45 GRAUS, SEM ANEL DE SOLDA, BOLSA X BOLSA, INSTALADO EM RESERVAÇÃO DE ÁGUA DE EDIFICAÇÃO QUE POSSUA RESERVATÓRIO DE FIBRA/FIBROCIMENTO  FORNECIMENTO E INSTALAÇÃO. AF_06/2016</v>
          </cell>
          <cell r="D4316" t="str">
            <v>UN</v>
          </cell>
          <cell r="E4316">
            <v>158.97</v>
          </cell>
          <cell r="F4316" t="str">
            <v xml:space="preserve">SINAPI  </v>
          </cell>
        </row>
        <row r="4317">
          <cell r="B4317">
            <v>94616</v>
          </cell>
          <cell r="C4317" t="str">
            <v>COTOVELO EM COBRE, DN 66 MM, 90 GRAUS, SEM ANEL DE SOLDA, INSTALADO EM RESERVAÇÃO DE ÁGUA DE EDIFICAÇÃO QUE POSSUA RESERVATÓRIO DE FIBRA/FIBROCIMENTO  FORNECIMENTO E INSTALAÇÃO. AF_06/2016</v>
          </cell>
          <cell r="D4317" t="str">
            <v>UN</v>
          </cell>
          <cell r="E4317">
            <v>394.23</v>
          </cell>
          <cell r="F4317" t="str">
            <v xml:space="preserve">SINAPI  </v>
          </cell>
        </row>
        <row r="4318">
          <cell r="B4318">
            <v>94617</v>
          </cell>
          <cell r="C4318" t="str">
            <v>CURVA EM COBRE, DN 66 MM, 45 GRAUS, SEM ANEL DE SOLDA, BOLSA X BOLSA, INSTALADO EM RESERVAÇÃO DE ÁGUA DE EDIFICAÇÃO QUE POSSUA RESERVATÓRIO DE FIBRA/FIBROCIMENTO  FORNECIMENTO E INSTALAÇÃO. AF_06/2016</v>
          </cell>
          <cell r="D4318" t="str">
            <v>UN</v>
          </cell>
          <cell r="E4318">
            <v>326.87</v>
          </cell>
          <cell r="F4318" t="str">
            <v xml:space="preserve">SINAPI  </v>
          </cell>
        </row>
        <row r="4319">
          <cell r="B4319">
            <v>94618</v>
          </cell>
          <cell r="C4319" t="str">
            <v>COTOVELO EM COBRE, DN 79 MM, 90 GRAUS, SEM ANEL DE SOLDA, INSTALADO EM RESERVAÇÃO DE ÁGUA DE EDIFICAÇÃO QUE POSSUA RESERVATÓRIO DE FIBRA/FIBROCIMENTO  FORNECIMENTO E INSTALAÇÃO. AF_06/2016</v>
          </cell>
          <cell r="D4319" t="str">
            <v>UN</v>
          </cell>
          <cell r="E4319">
            <v>386.77</v>
          </cell>
          <cell r="F4319" t="str">
            <v xml:space="preserve">SINAPI  </v>
          </cell>
        </row>
        <row r="4320">
          <cell r="B4320">
            <v>94620</v>
          </cell>
          <cell r="C4320" t="str">
            <v>COTOVELO EM COBRE, DN 104 MM, 90 GRAUS, SEM ANEL DE SOLDA, INSTALADO EM RESERVAÇÃO DE ÁGUA DE EDIFICAÇÃO QUE POSSUA RESERVATÓRIO DE FIBRA/FIBROCIMENTO  FORNECIMENTO E INSTALAÇÃO. AF_06/2016</v>
          </cell>
          <cell r="D4320" t="str">
            <v>UN</v>
          </cell>
          <cell r="E4320">
            <v>890.67</v>
          </cell>
          <cell r="F4320" t="str">
            <v xml:space="preserve">SINAPI  </v>
          </cell>
        </row>
        <row r="4321">
          <cell r="B4321">
            <v>94622</v>
          </cell>
          <cell r="C4321" t="str">
            <v>TE EM COBRE, DN 54 MM, SEM ANEL DE SOLDA, INSTALADO EM RESERVAÇÃO DE ÁGUA DE EDIFICAÇÃO QUE POSSUA RESERVATÓRIO DE FIBRA/FIBROCIMENTO  FORNECIMENTO E INSTALAÇÃO. AF_06/2016</v>
          </cell>
          <cell r="D4321" t="str">
            <v>UN</v>
          </cell>
          <cell r="E4321">
            <v>204.68</v>
          </cell>
          <cell r="F4321" t="str">
            <v xml:space="preserve">SINAPI  </v>
          </cell>
        </row>
        <row r="4322">
          <cell r="B4322">
            <v>94623</v>
          </cell>
          <cell r="C4322" t="str">
            <v>TE EM COBRE, DN 66 MM, SEM ANEL DE SOLDA, INSTALADO EM RESERVAÇÃO DE ÁGUA DE EDIFICAÇÃO QUE POSSUA RESERVATÓRIO DE FIBRA/FIBROCIMENTO  FORNECIMENTO E INSTALAÇÃO. AF_06/2016</v>
          </cell>
          <cell r="D4322" t="str">
            <v>UN</v>
          </cell>
          <cell r="E4322">
            <v>487.92</v>
          </cell>
          <cell r="F4322" t="str">
            <v xml:space="preserve">SINAPI  </v>
          </cell>
        </row>
        <row r="4323">
          <cell r="B4323">
            <v>94624</v>
          </cell>
          <cell r="C4323" t="str">
            <v>TE EM COBRE, DN 79 MM, SEM ANEL DE SOLDA, INSTALADO EM RESERVAÇÃO DE ÁGUA DE EDIFICAÇÃO QUE POSSUA RESERVATÓRIO DE FIBRA/FIBROCIMENTO  FORNECIMENTO E INSTALAÇÃO. AF_06/2016</v>
          </cell>
          <cell r="D4323" t="str">
            <v>UN</v>
          </cell>
          <cell r="E4323">
            <v>744.56</v>
          </cell>
          <cell r="F4323" t="str">
            <v xml:space="preserve">SINAPI  </v>
          </cell>
        </row>
        <row r="4324">
          <cell r="B4324">
            <v>94625</v>
          </cell>
          <cell r="C4324" t="str">
            <v>TE EM COBRE, DN 104 MM, SEM ANEL DE SOLDA, INSTALADO EM RESERVAÇÃO DE ÁGUA DE EDIFICAÇÃO QUE POSSUA RESERVATÓRIO DE FIBRA/FIBROCIMENTO  FORNECIMENTO E INSTALAÇÃO. AF_06/2016</v>
          </cell>
          <cell r="D4324" t="str">
            <v>UN</v>
          </cell>
          <cell r="E4324">
            <v>1555.05</v>
          </cell>
          <cell r="F4324" t="str">
            <v xml:space="preserve">SINAPI  </v>
          </cell>
        </row>
        <row r="4325">
          <cell r="B4325">
            <v>94656</v>
          </cell>
          <cell r="C4325" t="str">
            <v>ADAPTADOR CURTO COM BOLSA E ROSCA PARA REGISTRO, PVC, SOLDÁVEL, DN  25 MM X 3/4 , INSTALADO EM RESERVAÇÃO DE ÁGUA DE EDIFICAÇÃO QUE POSSUA RESERVATÓRIO DE FIBRA/FIBROCIMENTO   FORNECIMENTO E INSTALAÇÃO. AF_06/2016</v>
          </cell>
          <cell r="D4325" t="str">
            <v>UN</v>
          </cell>
          <cell r="E4325">
            <v>5.95</v>
          </cell>
          <cell r="F4325" t="str">
            <v xml:space="preserve">SINAPI  </v>
          </cell>
        </row>
        <row r="4326">
          <cell r="B4326">
            <v>94657</v>
          </cell>
          <cell r="C4326" t="str">
            <v>LUVA PVC, SOLDÁVEL, DN  25 MM, INSTALADA EM RESERVAÇÃO DE ÁGUA DE EDIFICAÇÃO QUE POSSUA RESERVATÓRIO DE FIBRA/FIBROCIMENTO   FORNECIMENTO E INSTALAÇÃO. AF_06/2016</v>
          </cell>
          <cell r="D4326" t="str">
            <v>UN</v>
          </cell>
          <cell r="E4326">
            <v>5.82</v>
          </cell>
          <cell r="F4326" t="str">
            <v xml:space="preserve">SINAPI  </v>
          </cell>
        </row>
        <row r="4327">
          <cell r="B4327">
            <v>94658</v>
          </cell>
          <cell r="C4327" t="str">
            <v>ADAPTADOR CURTO COM BOLSA E ROSCA PARA REGISTRO, PVC, SOLDÁVEL, DN 32 MM X 1 , INSTALADO EM RESERVAÇÃO DE ÁGUA DE EDIFICAÇÃO QUE POSSUA RESERVATÓRIO DE FIBRA/FIBROCIMENTO   FORNECIMENTO E INSTALAÇÃO. AF_06/2016</v>
          </cell>
          <cell r="D4327" t="str">
            <v>UN</v>
          </cell>
          <cell r="E4327">
            <v>7.21</v>
          </cell>
          <cell r="F4327" t="str">
            <v xml:space="preserve">SINAPI  </v>
          </cell>
        </row>
        <row r="4328">
          <cell r="B4328">
            <v>94659</v>
          </cell>
          <cell r="C4328" t="str">
            <v>LUVA PVC, SOLDÁVEL, DN 32 MM, INSTALADA EM RESERVAÇÃO DE ÁGUA DE EDIFICAÇÃO QUE POSSUA RESERVATÓRIO DE FIBRA/FIBROCIMENTO   FORNECIMENTO E INSTALAÇÃO. AF_06/2016</v>
          </cell>
          <cell r="D4328" t="str">
            <v>UN</v>
          </cell>
          <cell r="E4328">
            <v>7.35</v>
          </cell>
          <cell r="F4328" t="str">
            <v xml:space="preserve">SINAPI  </v>
          </cell>
        </row>
        <row r="4329">
          <cell r="B4329">
            <v>94660</v>
          </cell>
          <cell r="C4329" t="str">
            <v>ADAPTADOR CURTO COM BOLSA E ROSCA PARA REGISTRO, PVC, SOLDÁVEL, DN 40 MM X 1 1/4 , INSTALADO EM RESERVAÇÃO DE ÁGUA DE EDIFICAÇÃO QUE POSSUA RESERVATÓRIO DE FIBRA/FIBROCIMENTO   FORNECIMENTO E INSTALAÇÃO. AF_06/2016</v>
          </cell>
          <cell r="D4329" t="str">
            <v>UN</v>
          </cell>
          <cell r="E4329">
            <v>11.9</v>
          </cell>
          <cell r="F4329" t="str">
            <v xml:space="preserve">SINAPI  </v>
          </cell>
        </row>
        <row r="4330">
          <cell r="B4330">
            <v>94661</v>
          </cell>
          <cell r="C4330" t="str">
            <v>LUVA, PVC, SOLDÁVEL, DN 40 MM, INSTALADO EM RESERVAÇÃO DE ÁGUA DE EDIFICAÇÃO QUE POSSUA RESERVATÓRIO DE FIBRA/FIBROCIMENTO   FORNECIMENTO E INSTALAÇÃO. AF_06/2016</v>
          </cell>
          <cell r="D4330" t="str">
            <v>UN</v>
          </cell>
          <cell r="E4330">
            <v>12.5</v>
          </cell>
          <cell r="F4330" t="str">
            <v xml:space="preserve">SINAPI  </v>
          </cell>
        </row>
        <row r="4331">
          <cell r="B4331">
            <v>94662</v>
          </cell>
          <cell r="C4331" t="str">
            <v>ADAPTADOR CURTO COM BOLSA E ROSCA PARA REGISTRO, PVC, SOLDÁVEL, DN 50 MM X 1 1/2 , INSTALADO EM RESERVAÇÃO DE ÁGUA DE EDIFICAÇÃO QUE POSSUA RESERVATÓRIO DE FIBRA/FIBROCIMENTO   FORNECIMENTO E INSTALAÇÃO. AF_06/2016</v>
          </cell>
          <cell r="D4331" t="str">
            <v>UN</v>
          </cell>
          <cell r="E4331">
            <v>13.17</v>
          </cell>
          <cell r="F4331" t="str">
            <v xml:space="preserve">SINAPI  </v>
          </cell>
        </row>
        <row r="4332">
          <cell r="B4332">
            <v>94663</v>
          </cell>
          <cell r="C4332" t="str">
            <v>LUVA, PVC, SOLDÁVEL, DN 50 MM, INSTALADO EM RESERVAÇÃO DE ÁGUA DE EDIFICAÇÃO QUE POSSUA RESERVATÓRIO DE FIBRA/FIBROCIMENTO   FORNECIMENTO E INSTALAÇÃO. AF_06/2016</v>
          </cell>
          <cell r="D4332" t="str">
            <v>UN</v>
          </cell>
          <cell r="E4332">
            <v>13.41</v>
          </cell>
          <cell r="F4332" t="str">
            <v xml:space="preserve">SINAPI  </v>
          </cell>
        </row>
        <row r="4333">
          <cell r="B4333">
            <v>94664</v>
          </cell>
          <cell r="C4333" t="str">
            <v>ADAPTADOR CURTO COM BOLSA E ROSCA PARA REGISTRO, PVC, SOLDÁVEL, DN 60 MM X 2 , INSTALADO EM RESERVAÇÃO DE ÁGUA DE EDIFICAÇÃO QUE POSSUA RESERVATÓRIO DE FIBRA/FIBROCIMENTO   FORNECIMENTO E INSTALAÇÃO. AF_06/2016</v>
          </cell>
          <cell r="D4333" t="str">
            <v>UN</v>
          </cell>
          <cell r="E4333">
            <v>29.19</v>
          </cell>
          <cell r="F4333" t="str">
            <v xml:space="preserve">SINAPI  </v>
          </cell>
        </row>
        <row r="4334">
          <cell r="B4334">
            <v>94665</v>
          </cell>
          <cell r="C4334" t="str">
            <v>LUVA, PVC, SOLDÁVEL, DN 60 MM, INSTALADO EM RESERVAÇÃO DE ÁGUA DE EDIFICAÇÃO QUE POSSUA RESERVATÓRIO DE FIBRA/FIBROCIMENTO   FORNECIMENTO E INSTALAÇÃO. AF_06/2016</v>
          </cell>
          <cell r="D4334" t="str">
            <v>UN</v>
          </cell>
          <cell r="E4334">
            <v>29.17</v>
          </cell>
          <cell r="F4334" t="str">
            <v xml:space="preserve">SINAPI  </v>
          </cell>
        </row>
        <row r="4335">
          <cell r="B4335">
            <v>94666</v>
          </cell>
          <cell r="C4335" t="str">
            <v>ADAPTADOR CURTO COM BOLSA E ROSCA PARA REGISTRO, PVC, SOLDÁVEL, DN 75 MM X 2 1/2 , INSTALADO EM RESERVAÇÃO DE ÁGUA DE EDIFICAÇÃO QUE POSSUA RESERVATÓRIO DE FIBRA/FIBROCIMENTO   FORNECIMENTO E INSTALAÇÃO. AF_06/2016</v>
          </cell>
          <cell r="D4335" t="str">
            <v>UN</v>
          </cell>
          <cell r="E4335">
            <v>36.450000000000003</v>
          </cell>
          <cell r="F4335" t="str">
            <v xml:space="preserve">SINAPI  </v>
          </cell>
        </row>
        <row r="4336">
          <cell r="B4336">
            <v>94667</v>
          </cell>
          <cell r="C4336" t="str">
            <v>LUVA, PVC, SOLDÁVEL, DN 75 MM, INSTALADO EM RESERVAÇÃO DE ÁGUA DE EDIFICAÇÃO QUE POSSUA RESERVATÓRIO DE FIBRA/FIBROCIMENTO   FORNECIMENTO E INSTALAÇÃO. AF_06/2016</v>
          </cell>
          <cell r="D4336" t="str">
            <v>UN</v>
          </cell>
          <cell r="E4336">
            <v>40.98</v>
          </cell>
          <cell r="F4336" t="str">
            <v xml:space="preserve">SINAPI  </v>
          </cell>
        </row>
        <row r="4337">
          <cell r="B4337">
            <v>94668</v>
          </cell>
          <cell r="C4337" t="str">
            <v>ADAPTADOR CURTO COM BOLSA E ROSCA PARA REGISTRO, PVC, SOLDÁVEL, DN 85 MM X 3 , INSTALADO EM RESERVAÇÃO DE ÁGUA DE EDIFICAÇÃO QUE POSSUA RESERVATÓRIO DE FIBRA/FIBROCIMENTO   FORNECIMENTO E INSTALAÇÃO. AF_06/2016</v>
          </cell>
          <cell r="D4337" t="str">
            <v>UN</v>
          </cell>
          <cell r="E4337">
            <v>61.93</v>
          </cell>
          <cell r="F4337" t="str">
            <v xml:space="preserve">SINAPI  </v>
          </cell>
        </row>
        <row r="4338">
          <cell r="B4338">
            <v>94669</v>
          </cell>
          <cell r="C4338" t="str">
            <v>LUVA, PVC, SOLDÁVEL, DN 85 MM, INSTALADO EM RESERVAÇÃO DE ÁGUA DE EDIFICAÇÃO QUE POSSUA RESERVATÓRIO DE FIBRA/FIBROCIMENTO   FORNECIMENTO E INSTALAÇÃO. AF_06/2016</v>
          </cell>
          <cell r="D4338" t="str">
            <v>UN</v>
          </cell>
          <cell r="E4338">
            <v>87.32</v>
          </cell>
          <cell r="F4338" t="str">
            <v xml:space="preserve">SINAPI  </v>
          </cell>
        </row>
        <row r="4339">
          <cell r="B4339">
            <v>94670</v>
          </cell>
          <cell r="C4339" t="str">
            <v>ADAPTADOR CURTO COM BOLSA E ROSCA PARA REGISTRO, PVC, SOLDÁVEL, DN 110 MM X 4 , INSTALADO EM RESERVAÇÃO DE ÁGUA DE EDIFICAÇÃO QUE POSSUA RESERVATÓRIO DE FIBRA/FIBROCIMENTO   FORNECIMENTO E INSTALAÇÃO. AF_06/2016</v>
          </cell>
          <cell r="D4339" t="str">
            <v>UN</v>
          </cell>
          <cell r="E4339">
            <v>84.54</v>
          </cell>
          <cell r="F4339" t="str">
            <v xml:space="preserve">SINAPI  </v>
          </cell>
        </row>
        <row r="4340">
          <cell r="B4340">
            <v>94671</v>
          </cell>
          <cell r="C4340" t="str">
            <v>LUVA, PVC, SOLDÁVEL, DN 110 MM, INSTALADO EM RESERVAÇÃO DE ÁGUA DE EDIFICAÇÃO QUE POSSUA RESERVATÓRIO DE FIBRA/FIBROCIMENTO   FORNECIMENTO E INSTALAÇÃO. AF_06/2016</v>
          </cell>
          <cell r="D4340" t="str">
            <v>UN</v>
          </cell>
          <cell r="E4340">
            <v>126.88</v>
          </cell>
          <cell r="F4340" t="str">
            <v xml:space="preserve">SINAPI  </v>
          </cell>
        </row>
        <row r="4341">
          <cell r="B4341">
            <v>94672</v>
          </cell>
          <cell r="C4341" t="str">
            <v>JOELHO 90 GRAUS COM BUCHA DE LATÃO, PVC, SOLDÁVEL, DN  25 MM, X 3/4 INSTALADO EM RESERVAÇÃO DE ÁGUA DE EDIFICAÇÃO QUE POSSUA RESERVATÓRIO DE FIBRA/FIBROCIMENTO   FORNECIMENTO E INSTALAÇÃO. AF_06/2016</v>
          </cell>
          <cell r="D4341" t="str">
            <v>UN</v>
          </cell>
          <cell r="E4341">
            <v>10.96</v>
          </cell>
          <cell r="F4341" t="str">
            <v xml:space="preserve">SINAPI  </v>
          </cell>
        </row>
        <row r="4342">
          <cell r="B4342">
            <v>94673</v>
          </cell>
          <cell r="C4342" t="str">
            <v>CURVA 90 GRAUS, PVC, SOLDÁVEL, DN  25 MM, INSTALADO EM RESERVAÇÃO DE ÁGUA DE EDIFICAÇÃO QUE POSSUA RESERVATÓRIO DE FIBRA/FIBROCIMENTO   FORNECIMENTO E INSTALAÇÃO. AF_06/2016</v>
          </cell>
          <cell r="D4342" t="str">
            <v>UN</v>
          </cell>
          <cell r="E4342">
            <v>10.62</v>
          </cell>
          <cell r="F4342" t="str">
            <v xml:space="preserve">SINAPI  </v>
          </cell>
        </row>
        <row r="4343">
          <cell r="B4343">
            <v>94674</v>
          </cell>
          <cell r="C4343" t="str">
            <v>JOELHO 90 GRAUS, PVC, SOLDÁVEL, DN 32 MM INSTALADO EM RESERVAÇÃO DE ÁGUA DE EDIFICAÇÃO QUE POSSUA RESERVATÓRIO DE FIBRA/FIBROCIMENTO   FORNECIMENTO E INSTALAÇÃO. AF_06/2016</v>
          </cell>
          <cell r="D4343" t="str">
            <v>UN</v>
          </cell>
          <cell r="E4343">
            <v>9.43</v>
          </cell>
          <cell r="F4343" t="str">
            <v xml:space="preserve">SINAPI  </v>
          </cell>
        </row>
        <row r="4344">
          <cell r="B4344">
            <v>94675</v>
          </cell>
          <cell r="C4344" t="str">
            <v>CURVA 90 GRAUS, PVC, SOLDÁVEL, DN 32 MM, INSTALADO EM RESERVAÇÃO DE ÁGUA DE EDIFICAÇÃO QUE POSSUA RESERVATÓRIO DE FIBRA/FIBROCIMENTO   FORNECIMENTO E INSTALAÇÃO. AF_06/2016</v>
          </cell>
          <cell r="D4344" t="str">
            <v>UN</v>
          </cell>
          <cell r="E4344">
            <v>15.83</v>
          </cell>
          <cell r="F4344" t="str">
            <v xml:space="preserve">SINAPI  </v>
          </cell>
        </row>
        <row r="4345">
          <cell r="B4345">
            <v>94676</v>
          </cell>
          <cell r="C4345" t="str">
            <v>JOELHO 90 GRAUS, PVC, SOLDÁVEL, DN 40 MM INSTALADO EM RESERVAÇÃO DE ÁGUA DE EDIFICAÇÃO QUE POSSUA RESERVATÓRIO DE FIBRA/FIBROCIMENTO   FORNECIMENTO E INSTALAÇÃO. AF_06/2016</v>
          </cell>
          <cell r="D4345" t="str">
            <v>UN</v>
          </cell>
          <cell r="E4345">
            <v>16.670000000000002</v>
          </cell>
          <cell r="F4345" t="str">
            <v xml:space="preserve">SINAPI  </v>
          </cell>
        </row>
        <row r="4346">
          <cell r="B4346">
            <v>94677</v>
          </cell>
          <cell r="C4346" t="str">
            <v>CURVA 90 GRAUS, PVC, SOLDÁVEL, DN 40 MM, INSTALADO EM RESERVAÇÃO DE ÁGUA DE EDIFICAÇÃO QUE POSSUA RESERVATÓRIO DE FIBRA/FIBROCIMENTO   FORNECIMENTO E INSTALAÇÃO. AF_06/2016</v>
          </cell>
          <cell r="D4346" t="str">
            <v>UN</v>
          </cell>
          <cell r="E4346">
            <v>26.3</v>
          </cell>
          <cell r="F4346" t="str">
            <v xml:space="preserve">SINAPI  </v>
          </cell>
        </row>
        <row r="4347">
          <cell r="B4347">
            <v>94678</v>
          </cell>
          <cell r="C4347" t="str">
            <v>JOELHO 90 GRAUS, PVC, SOLDÁVEL, DN 50 MM INSTALADO EM RESERVAÇÃO DE ÁGUA DE EDIFICAÇÃO QUE POSSUA RESERVATÓRIO DE FIBRA/FIBROCIMENTO   FORNECIMENTO E INSTALAÇÃO. AF_06/2016</v>
          </cell>
          <cell r="D4347" t="str">
            <v>UN</v>
          </cell>
          <cell r="E4347">
            <v>17.239999999999998</v>
          </cell>
          <cell r="F4347" t="str">
            <v xml:space="preserve">SINAPI  </v>
          </cell>
        </row>
        <row r="4348">
          <cell r="B4348">
            <v>94679</v>
          </cell>
          <cell r="C4348" t="str">
            <v>CURVA 90 GRAUS, PVC, SOLDÁVEL, DN 50 MM, INSTALADO EM RESERVAÇÃO DE ÁGUA DE EDIFICAÇÃO QUE POSSUA RESERVATÓRIO DE FIBRA/FIBROCIMENTO   FORNECIMENTO E INSTALAÇÃO. AF_06/2016</v>
          </cell>
          <cell r="D4348" t="str">
            <v>UN</v>
          </cell>
          <cell r="E4348">
            <v>29.92</v>
          </cell>
          <cell r="F4348" t="str">
            <v xml:space="preserve">SINAPI  </v>
          </cell>
        </row>
        <row r="4349">
          <cell r="B4349">
            <v>94680</v>
          </cell>
          <cell r="C4349" t="str">
            <v>JOELHO 90 GRAUS, PVC, SOLDÁVEL, DN 60 MM INSTALADO EM RESERVAÇÃO DE ÁGUA DE EDIFICAÇÃO QUE POSSUA RESERVATÓRIO DE FIBRA/FIBROCIMENTO   FORNECIMENTO E INSTALAÇÃO. AF_06/2016</v>
          </cell>
          <cell r="D4349" t="str">
            <v>UN</v>
          </cell>
          <cell r="E4349">
            <v>49.67</v>
          </cell>
          <cell r="F4349" t="str">
            <v xml:space="preserve">SINAPI  </v>
          </cell>
        </row>
        <row r="4350">
          <cell r="B4350">
            <v>94681</v>
          </cell>
          <cell r="C4350" t="str">
            <v>CURVA 90 GRAUS, PVC, SOLDÁVEL, DN 60 MM, INSTALADO EM RESERVAÇÃO DE ÁGUA DE EDIFICAÇÃO QUE POSSUA RESERVATÓRIO DE FIBRA/FIBROCIMENTO   FORNECIMENTO E INSTALAÇÃO. AF_06/2016</v>
          </cell>
          <cell r="D4350" t="str">
            <v>UN</v>
          </cell>
          <cell r="E4350">
            <v>67.040000000000006</v>
          </cell>
          <cell r="F4350" t="str">
            <v xml:space="preserve">SINAPI  </v>
          </cell>
        </row>
        <row r="4351">
          <cell r="B4351">
            <v>94682</v>
          </cell>
          <cell r="C4351" t="str">
            <v>JOELHO 90 GRAUS, PVC, SOLDÁVEL, DN 75 MM INSTALADO EM RESERVAÇÃO DE ÁGUA DE EDIFICAÇÃO QUE POSSUA RESERVATÓRIO DE FIBRA/FIBROCIMENTO   FORNECIMENTO E INSTALAÇÃO. AF_06/2016</v>
          </cell>
          <cell r="D4351" t="str">
            <v>UN</v>
          </cell>
          <cell r="E4351">
            <v>139.07</v>
          </cell>
          <cell r="F4351" t="str">
            <v xml:space="preserve">SINAPI  </v>
          </cell>
        </row>
        <row r="4352">
          <cell r="B4352">
            <v>94683</v>
          </cell>
          <cell r="C4352" t="str">
            <v>CURVA 90 GRAUS, PVC, SOLDÁVEL, DN 75 MM, INSTALADO EM RESERVAÇÃO DE ÁGUA DE EDIFICAÇÃO QUE POSSUA RESERVATÓRIO DE FIBRA/FIBROCIMENTO   FORNECIMENTO E INSTALAÇÃO. AF_06/2016</v>
          </cell>
          <cell r="D4352" t="str">
            <v>UN</v>
          </cell>
          <cell r="E4352">
            <v>88.05</v>
          </cell>
          <cell r="F4352" t="str">
            <v xml:space="preserve">SINAPI  </v>
          </cell>
        </row>
        <row r="4353">
          <cell r="B4353">
            <v>94684</v>
          </cell>
          <cell r="C4353" t="str">
            <v>JOELHO 90 GRAUS, PVC, SOLDÁVEL, DN 85 MM INSTALADO EM RESERVAÇÃO DE ÁGUA DE EDIFICAÇÃO QUE POSSUA RESERVATÓRIO DE FIBRA/FIBROCIMENTO   FORNECIMENTO E INSTALAÇÃO. AF_06/2016</v>
          </cell>
          <cell r="D4353" t="str">
            <v>UN</v>
          </cell>
          <cell r="E4353">
            <v>175.09</v>
          </cell>
          <cell r="F4353" t="str">
            <v xml:space="preserve">SINAPI  </v>
          </cell>
        </row>
        <row r="4354">
          <cell r="B4354">
            <v>94685</v>
          </cell>
          <cell r="C4354" t="str">
            <v>CURVA 90 GRAUS, PVC, SOLDÁVEL, DN 85 MM, INSTALADO EM RESERVAÇÃO DE ÁGUA DE EDIFICAÇÃO QUE POSSUA RESERVATÓRIO DE FIBRA/FIBROCIMENTO   FORNECIMENTO E INSTALAÇÃO. AF_06/2016</v>
          </cell>
          <cell r="D4354" t="str">
            <v>UN</v>
          </cell>
          <cell r="E4354">
            <v>132.63</v>
          </cell>
          <cell r="F4354" t="str">
            <v xml:space="preserve">SINAPI  </v>
          </cell>
        </row>
        <row r="4355">
          <cell r="B4355">
            <v>94686</v>
          </cell>
          <cell r="C4355" t="str">
            <v>JOELHO 90 GRAUS, PVC, SOLDÁVEL, DN 110 MM INSTALADO EM RESERVAÇÃO DE ÁGUA DE EDIFICAÇÃO QUE POSSUA RESERVATÓRIO DE FIBRA/FIBROCIMENTO   FORNECIMENTO E INSTALAÇÃO. AF_06/2016</v>
          </cell>
          <cell r="D4355" t="str">
            <v>UN</v>
          </cell>
          <cell r="E4355">
            <v>335.18</v>
          </cell>
          <cell r="F4355" t="str">
            <v xml:space="preserve">SINAPI  </v>
          </cell>
        </row>
        <row r="4356">
          <cell r="B4356">
            <v>94687</v>
          </cell>
          <cell r="C4356" t="str">
            <v>CURVA 90 GRAUS, PVC, SOLDÁVEL, DN 110 MM, INSTALADO EM RESERVAÇÃO DE ÁGUA DE EDIFICAÇÃO QUE POSSUA RESERVATÓRIO DE FIBRA/FIBROCIMENTO   FORNECIMENTO E INSTALAÇÃO. AF_06/2016</v>
          </cell>
          <cell r="D4356" t="str">
            <v>UN</v>
          </cell>
          <cell r="E4356">
            <v>271.17</v>
          </cell>
          <cell r="F4356" t="str">
            <v xml:space="preserve">SINAPI  </v>
          </cell>
        </row>
        <row r="4357">
          <cell r="B4357">
            <v>94688</v>
          </cell>
          <cell r="C4357" t="str">
            <v>TÊ, PVC, SOLDÁVEL, DN  25 MM INSTALADO EM RESERVAÇÃO DE ÁGUA DE EDIFICAÇÃO QUE POSSUA RESERVATÓRIO DE FIBRA/FIBROCIMENTO   FORNECIMENTO E INSTALAÇÃO. AF_06/2016</v>
          </cell>
          <cell r="D4357" t="str">
            <v>UN</v>
          </cell>
          <cell r="E4357">
            <v>10.48</v>
          </cell>
          <cell r="F4357" t="str">
            <v xml:space="preserve">SINAPI  </v>
          </cell>
        </row>
        <row r="4358">
          <cell r="B4358">
            <v>94689</v>
          </cell>
          <cell r="C4358" t="str">
            <v>TÊ COM BUCHA DE LATÃO NA BOLSA CENTRAL, PVC, SOLDÁVEL, DN  25 MM X 3/4 , INSTALADO EM RESERVAÇÃO DE ÁGUA DE EDIFICAÇÃO QUE POSSUA RESERVATÓRIO DE FIBRA/FIBROCIMENTO   FORNECIMENTO E INSTALAÇÃO. AF_06/2016</v>
          </cell>
          <cell r="D4358" t="str">
            <v>UN</v>
          </cell>
          <cell r="E4358">
            <v>15.09</v>
          </cell>
          <cell r="F4358" t="str">
            <v xml:space="preserve">SINAPI  </v>
          </cell>
        </row>
        <row r="4359">
          <cell r="B4359">
            <v>94690</v>
          </cell>
          <cell r="C4359" t="str">
            <v>TÊ, PVC, SOLDÁVEL, DN 32 MM INSTALADO EM RESERVAÇÃO DE ÁGUA DE EDIFICAÇÃO QUE POSSUA RESERVATÓRIO DE FIBRA/FIBROCIMENTO   FORNECIMENTO E INSTALAÇÃO. AF_06/2016</v>
          </cell>
          <cell r="D4359" t="str">
            <v>UN</v>
          </cell>
          <cell r="E4359">
            <v>14.34</v>
          </cell>
          <cell r="F4359" t="str">
            <v xml:space="preserve">SINAPI  </v>
          </cell>
        </row>
        <row r="4360">
          <cell r="B4360">
            <v>94691</v>
          </cell>
          <cell r="C4360" t="str">
            <v>TÊ DE REDUÇÃO, PVC, SOLDÁVEL, DN 32 MM X  25 MM, INSTALADO EM RESERVAÇÃO DE ÁGUA DE EDIFICAÇÃO QUE POSSUA RESERVATÓRIO DE FIBRA/FIBROCIMENTO   FORNECIMENTO E INSTALAÇÃO. AF_06/2016</v>
          </cell>
          <cell r="D4360" t="str">
            <v>UN</v>
          </cell>
          <cell r="E4360">
            <v>17</v>
          </cell>
          <cell r="F4360" t="str">
            <v xml:space="preserve">SINAPI  </v>
          </cell>
        </row>
        <row r="4361">
          <cell r="B4361">
            <v>94692</v>
          </cell>
          <cell r="C4361" t="str">
            <v>TÊ, PVC, SOLDÁVEL, DN 40 MM INSTALADO EM RESERVAÇÃO DE ÁGUA DE EDIFICAÇÃO QUE POSSUA RESERVATÓRIO DE FIBRA/FIBROCIMENTO   FORNECIMENTO E INSTALAÇÃO. AF_06/2016</v>
          </cell>
          <cell r="D4361" t="str">
            <v>UN</v>
          </cell>
          <cell r="E4361">
            <v>25.46</v>
          </cell>
          <cell r="F4361" t="str">
            <v xml:space="preserve">SINAPI  </v>
          </cell>
        </row>
        <row r="4362">
          <cell r="B4362">
            <v>94693</v>
          </cell>
          <cell r="C4362" t="str">
            <v>TÊ DE REDUÇÃO, PVC, SOLDÁVEL, DN 40 MM X 32 MM, INSTALADO EM RESERVAÇÃO DE ÁGUA DE EDIFICAÇÃO QUE POSSUA RESERVATÓRIO DE FIBRA/FIBROCIMENTO   FORNECIMENTO E INSTALAÇÃO. AF_06/2016</v>
          </cell>
          <cell r="D4362" t="str">
            <v>UN</v>
          </cell>
          <cell r="E4362">
            <v>26.8</v>
          </cell>
          <cell r="F4362" t="str">
            <v xml:space="preserve">SINAPI  </v>
          </cell>
        </row>
        <row r="4363">
          <cell r="B4363">
            <v>94694</v>
          </cell>
          <cell r="C4363" t="str">
            <v>TÊ, PVC, SOLDÁVEL, DN 50 MM INSTALADO EM RESERVAÇÃO DE ÁGUA DE EDIFICAÇÃO QUE POSSUA RESERVATÓRIO DE FIBRA/FIBROCIMENTO   FORNECIMENTO E INSTALAÇÃO. AF_06/2016</v>
          </cell>
          <cell r="D4363" t="str">
            <v>UN</v>
          </cell>
          <cell r="E4363">
            <v>26.88</v>
          </cell>
          <cell r="F4363" t="str">
            <v xml:space="preserve">SINAPI  </v>
          </cell>
        </row>
        <row r="4364">
          <cell r="B4364">
            <v>94695</v>
          </cell>
          <cell r="C4364" t="str">
            <v>TÊ DE REDUÇÃO, PVC, SOLDÁVEL, DN 50 MM X 40 MM, INSTALADO EM RESERVAÇÃO DE ÁGUA DE EDIFICAÇÃO QUE POSSUA RESERVATÓRIO DE FIBRA/FIBROCIMENTO   FORNECIMENTO E INSTALAÇÃO. AF_06/2016</v>
          </cell>
          <cell r="D4364" t="str">
            <v>UN</v>
          </cell>
          <cell r="E4364">
            <v>37.24</v>
          </cell>
          <cell r="F4364" t="str">
            <v xml:space="preserve">SINAPI  </v>
          </cell>
        </row>
        <row r="4365">
          <cell r="B4365">
            <v>94696</v>
          </cell>
          <cell r="C4365" t="str">
            <v>TÊ, PVC, SOLDÁVEL, DN 60 MM INSTALADO EM RESERVAÇÃO DE ÁGUA DE EDIFICAÇÃO QUE POSSUA RESERVATÓRIO DE FIBRA/FIBROCIMENTO   FORNECIMENTO E INSTALAÇÃO. AF_06/2016</v>
          </cell>
          <cell r="D4365" t="str">
            <v>UN</v>
          </cell>
          <cell r="E4365">
            <v>64.03</v>
          </cell>
          <cell r="F4365" t="str">
            <v xml:space="preserve">SINAPI  </v>
          </cell>
        </row>
        <row r="4366">
          <cell r="B4366">
            <v>94697</v>
          </cell>
          <cell r="C4366" t="str">
            <v>TÊ, PVC, SOLDÁVEL, DN 75 MM INSTALADO EM RESERVAÇÃO DE ÁGUA DE EDIFICAÇÃO QUE POSSUA RESERVATÓRIO DE FIBRA/FIBROCIMENTO   FORNECIMENTO E INSTALAÇÃO. AF_06/2016</v>
          </cell>
          <cell r="D4366" t="str">
            <v>UN</v>
          </cell>
          <cell r="E4366">
            <v>104.18</v>
          </cell>
          <cell r="F4366" t="str">
            <v xml:space="preserve">SINAPI  </v>
          </cell>
        </row>
        <row r="4367">
          <cell r="B4367">
            <v>94698</v>
          </cell>
          <cell r="C4367" t="str">
            <v>TÊ DE REDUÇÃO, PVC, SOLDÁVEL, DN 75 MM X 50 MM, INSTALADO EM RESERVAÇÃO DE ÁGUA DE EDIFICAÇÃO QUE POSSUA RESERVATÓRIO DE FIBRA/FIBROCIMENTO   FORNECIMENTO E INSTALAÇÃO. AF_06/2016</v>
          </cell>
          <cell r="D4367" t="str">
            <v>UN</v>
          </cell>
          <cell r="E4367">
            <v>90.06</v>
          </cell>
          <cell r="F4367" t="str">
            <v xml:space="preserve">SINAPI  </v>
          </cell>
        </row>
        <row r="4368">
          <cell r="B4368">
            <v>94699</v>
          </cell>
          <cell r="C4368" t="str">
            <v>TÊ, PVC, SOLDÁVEL, DN 85 MM INSTALADO EM RESERVAÇÃO DE ÁGUA DE EDIFICAÇÃO QUE POSSUA RESERVATÓRIO DE FIBRA/FIBROCIMENTO   FORNECIMENTO E INSTALAÇÃO. AF_06/2016</v>
          </cell>
          <cell r="D4368" t="str">
            <v>UN</v>
          </cell>
          <cell r="E4368">
            <v>174.41</v>
          </cell>
          <cell r="F4368" t="str">
            <v xml:space="preserve">SINAPI  </v>
          </cell>
        </row>
        <row r="4369">
          <cell r="B4369">
            <v>94700</v>
          </cell>
          <cell r="C4369" t="str">
            <v>TÊ DE REDUÇÃO, PVC, SOLDÁVEL, DN 85 MM X 60 MM, INSTALADO EM RESERVAÇÃO DE ÁGUA DE EDIFICAÇÃO QUE POSSUA RESERVATÓRIO DE FIBRA/FIBROCIMENTO   FORNECIMENTO E INSTALAÇÃO. AF_06/2016</v>
          </cell>
          <cell r="D4369" t="str">
            <v>UN</v>
          </cell>
          <cell r="E4369">
            <v>145.52000000000001</v>
          </cell>
          <cell r="F4369" t="str">
            <v xml:space="preserve">SINAPI  </v>
          </cell>
        </row>
        <row r="4370">
          <cell r="B4370">
            <v>94701</v>
          </cell>
          <cell r="C4370" t="str">
            <v>TÊ, PVC, SOLDÁVEL, DN 110 MM INSTALADO EM RESERVAÇÃO DE ÁGUA DE EDIFICAÇÃO QUE POSSUA RESERVATÓRIO DE FIBRA/FIBROCIMENTO   FORNECIMENTO E INSTALAÇÃO. AF_06/2016</v>
          </cell>
          <cell r="D4370" t="str">
            <v>UN</v>
          </cell>
          <cell r="E4370">
            <v>266.05</v>
          </cell>
          <cell r="F4370" t="str">
            <v xml:space="preserve">SINAPI  </v>
          </cell>
        </row>
        <row r="4371">
          <cell r="B4371">
            <v>94702</v>
          </cell>
          <cell r="C4371" t="str">
            <v>TÊ DE REDUÇÃO, PVC, SOLDÁVEL, DN 110 MM X 60 MM, INSTALADO EM RESERVAÇÃO DE ÁGUA DE EDIFICAÇÃO QUE POSSUA RESERVATÓRIO DE FIBRA/FIBROCIMENTO   FORNECIMENTO E INSTALAÇÃO. AF_06/2016</v>
          </cell>
          <cell r="D4371" t="str">
            <v>UN</v>
          </cell>
          <cell r="E4371">
            <v>251.27</v>
          </cell>
          <cell r="F4371" t="str">
            <v xml:space="preserve">SINAPI  </v>
          </cell>
        </row>
        <row r="4372">
          <cell r="B4372">
            <v>94703</v>
          </cell>
          <cell r="C4372" t="str">
            <v>ADAPTADOR COM FLANGE E ANEL DE VEDAÇÃO, PVC, SOLDÁVEL, DN  25 MM X 3/4 , INSTALADO EM RESERVAÇÃO DE ÁGUA DE EDIFICAÇÃO QUE POSSUA RESERVATÓRIO DE FIBRA/FIBROCIMENTO   FORNECIMENTO E INSTALAÇÃO. AF_06/2016</v>
          </cell>
          <cell r="D4372" t="str">
            <v>UN</v>
          </cell>
          <cell r="E4372">
            <v>22.24</v>
          </cell>
          <cell r="F4372" t="str">
            <v xml:space="preserve">SINAPI  </v>
          </cell>
        </row>
        <row r="4373">
          <cell r="B4373">
            <v>94704</v>
          </cell>
          <cell r="C4373" t="str">
            <v>ADAPTADOR COM FLANGE E ANEL DE VEDAÇÃO, PVC, SOLDÁVEL, DN 32 MM X 1 , INSTALADO EM RESERVAÇÃO DE ÁGUA DE EDIFICAÇÃO QUE POSSUA RESERVATÓRIO DE FIBRA/FIBROCIMENTO   FORNECIMENTO E INSTALAÇÃO. AF_06/2016</v>
          </cell>
          <cell r="D4373" t="str">
            <v>UN</v>
          </cell>
          <cell r="E4373">
            <v>26.67</v>
          </cell>
          <cell r="F4373" t="str">
            <v xml:space="preserve">SINAPI  </v>
          </cell>
        </row>
        <row r="4374">
          <cell r="B4374">
            <v>94705</v>
          </cell>
          <cell r="C4374" t="str">
            <v>ADAPTADOR COM FLANGE E ANEL DE VEDAÇÃO, PVC, SOLDÁVEL, DN 40 MM X 1 1/4 , INSTALADO EM RESERVAÇÃO DE ÁGUA DE EDIFICAÇÃO QUE POSSUA RESERVATÓRIO DE FIBRA/FIBROCIMENTO   FORNECIMENTO E INSTALAÇÃO. AF_06/2016</v>
          </cell>
          <cell r="D4374" t="str">
            <v>UN</v>
          </cell>
          <cell r="E4374">
            <v>33.39</v>
          </cell>
          <cell r="F4374" t="str">
            <v xml:space="preserve">SINAPI  </v>
          </cell>
        </row>
        <row r="4375">
          <cell r="B4375">
            <v>94706</v>
          </cell>
          <cell r="C4375" t="str">
            <v>ADAPTADOR COM FLANGE E ANEL DE VEDAÇÃO, PVC, SOLDÁVEL, DN 50 MM X 1 1/2 , INSTALADO EM RESERVAÇÃO DE ÁGUA DE EDIFICAÇÃO QUE POSSUA RESERVATÓRIO DE FIBRA/FIBROCIMENTO   FORNECIMENTO E INSTALAÇÃO. AF_06/2016</v>
          </cell>
          <cell r="D4375" t="str">
            <v>UN</v>
          </cell>
          <cell r="E4375">
            <v>45.99</v>
          </cell>
          <cell r="F4375" t="str">
            <v xml:space="preserve">SINAPI  </v>
          </cell>
        </row>
        <row r="4376">
          <cell r="B4376">
            <v>94707</v>
          </cell>
          <cell r="C4376" t="str">
            <v>ADAPTADOR COM FLANGE E ANEL DE VEDAÇÃO, PVC, SOLDÁVEL, DN 60 MM X 2 , INSTALADO EM RESERVAÇÃO DE ÁGUA DE EDIFICAÇÃO QUE POSSUA RESERVATÓRIO DE FIBRA/FIBROCIMENTO   FORNECIMENTO E INSTALAÇÃO. AF_06/2016</v>
          </cell>
          <cell r="D4376" t="str">
            <v>UN</v>
          </cell>
          <cell r="E4376">
            <v>58.45</v>
          </cell>
          <cell r="F4376" t="str">
            <v xml:space="preserve">SINAPI  </v>
          </cell>
        </row>
        <row r="4377">
          <cell r="B4377">
            <v>94708</v>
          </cell>
          <cell r="C4377" t="str">
            <v>ADAPTADOR COM FLANGES LIVRES, PVC, SOLDÁVEL, DN  25 MM X 3/4 , INSTALADO EM RESERVAÇÃO DE ÁGUA DE EDIFICAÇÃO QUE POSSUA RESERVATÓRIO DE FIBRA/FIBROCIMENTO   FORNECIMENTO E INSTALAÇÃO. AF_06/2016</v>
          </cell>
          <cell r="D4377" t="str">
            <v>UN</v>
          </cell>
          <cell r="E4377">
            <v>28.23</v>
          </cell>
          <cell r="F4377" t="str">
            <v xml:space="preserve">SINAPI  </v>
          </cell>
        </row>
        <row r="4378">
          <cell r="B4378">
            <v>94709</v>
          </cell>
          <cell r="C4378" t="str">
            <v>ADAPTADOR COM FLANGES LIVRES, PVC, SOLDÁVEL, DN 32 MM X 1 , INSTALADO EM RESERVAÇÃO DE ÁGUA DE EDIFICAÇÃO QUE POSSUA RESERVATÓRIO DE FIBRA/FIBROCIMENTO   FORNECIMENTO E INSTALAÇÃO. AF_06/2016</v>
          </cell>
          <cell r="D4378" t="str">
            <v>UN</v>
          </cell>
          <cell r="E4378">
            <v>37.07</v>
          </cell>
          <cell r="F4378" t="str">
            <v xml:space="preserve">SINAPI  </v>
          </cell>
        </row>
        <row r="4379">
          <cell r="B4379">
            <v>94710</v>
          </cell>
          <cell r="C4379" t="str">
            <v>ADAPTADOR COM FLANGES LIVRES, PVC, SOLDÁVEL, DN 40 MM X 1 1/4 , INSTALADO EM RESERVAÇÃO DE ÁGUA DE EDIFICAÇÃO QUE POSSUA RESERVATÓRIO DE FIBRA/FIBROCIMENTO   FORNECIMENTO E INSTALAÇÃO. AF_06/2016</v>
          </cell>
          <cell r="D4379" t="str">
            <v>UN</v>
          </cell>
          <cell r="E4379">
            <v>59.02</v>
          </cell>
          <cell r="F4379" t="str">
            <v xml:space="preserve">SINAPI  </v>
          </cell>
        </row>
        <row r="4380">
          <cell r="B4380">
            <v>94711</v>
          </cell>
          <cell r="C4380" t="str">
            <v>ADAPTADOR COM FLANGES LIVRES, PVC, SOLDÁVEL, DN 50 MM X 1 1/2 , INSTALADO EM RESERVAÇÃO DE ÁGUA DE EDIFICAÇÃO QUE POSSUA RESERVATÓRIO DE FIBRA/FIBROCIMENTO   FORNECIMENTO E INSTALAÇÃO. AF_06/2016</v>
          </cell>
          <cell r="D4380" t="str">
            <v>UN</v>
          </cell>
          <cell r="E4380">
            <v>67.66</v>
          </cell>
          <cell r="F4380" t="str">
            <v xml:space="preserve">SINAPI  </v>
          </cell>
        </row>
        <row r="4381">
          <cell r="B4381">
            <v>94712</v>
          </cell>
          <cell r="C4381" t="str">
            <v>ADAPTADOR COM FLANGES LIVRES, PVC, SOLDÁVEL, DN 60 MM X 2 , INSTALADO EM RESERVAÇÃO DE ÁGUA DE EDIFICAÇÃO QUE POSSUA RESERVATÓRIO DE FIBRA/FIBROCIMENTO   FORNECIMENTO E INSTALAÇÃO. AF_06/2016</v>
          </cell>
          <cell r="D4381" t="str">
            <v>UN</v>
          </cell>
          <cell r="E4381">
            <v>92.85</v>
          </cell>
          <cell r="F4381" t="str">
            <v xml:space="preserve">SINAPI  </v>
          </cell>
        </row>
        <row r="4382">
          <cell r="B4382">
            <v>94713</v>
          </cell>
          <cell r="C4382" t="str">
            <v>ADAPTADOR COM FLANGES LIVRES, PVC, SOLDÁVEL, DN 75 MM X 2 1/2 , INSTALADO EM RESERVAÇÃO DE ÁGUA DE EDIFICAÇÃO QUE POSSUA RESERVATÓRIO DE FIBRA/FIBROCIMENTO   FORNECIMENTO E INSTALAÇÃO. AF_06/2016</v>
          </cell>
          <cell r="D4382" t="str">
            <v>UN</v>
          </cell>
          <cell r="E4382">
            <v>252.72</v>
          </cell>
          <cell r="F4382" t="str">
            <v xml:space="preserve">SINAPI  </v>
          </cell>
        </row>
        <row r="4383">
          <cell r="B4383">
            <v>94714</v>
          </cell>
          <cell r="C4383" t="str">
            <v>ADAPTADOR COM FLANGES LIVRES, PVC, SOLDÁVEL, DN 85 MM X 3 , INSTALADO EM RESERVAÇÃO DE ÁGUA DE EDIFICAÇÃO QUE POSSUA RESERVATÓRIO DE FIBRA/FIBROCIMENTO   FORNECIMENTO E INSTALAÇÃO. AF_06/2016</v>
          </cell>
          <cell r="D4383" t="str">
            <v>UN</v>
          </cell>
          <cell r="E4383">
            <v>344.9</v>
          </cell>
          <cell r="F4383" t="str">
            <v xml:space="preserve">SINAPI  </v>
          </cell>
        </row>
        <row r="4384">
          <cell r="B4384">
            <v>94715</v>
          </cell>
          <cell r="C4384" t="str">
            <v>ADAPTADOR COM FLANGES LIVRES, PVC, SOLDÁVEL, DN 110 MM X 4 , INSTALADO EM RESERVAÇÃO DE ÁGUA DE EDIFICAÇÃO QUE POSSUA RESERVATÓRIO DE FIBRA/FIBROCIMENTO   FORNECIMENTO E INSTALAÇÃO. AF_06/2016</v>
          </cell>
          <cell r="D4384" t="str">
            <v>UN</v>
          </cell>
          <cell r="E4384">
            <v>478.58</v>
          </cell>
          <cell r="F4384" t="str">
            <v xml:space="preserve">SINAPI  </v>
          </cell>
        </row>
        <row r="4385">
          <cell r="B4385">
            <v>94724</v>
          </cell>
          <cell r="C4385" t="str">
            <v>CONECTOR, CPVC, SOLDÁVEL, DN 22 MM X 3/4, INSTALADO EM RESERVAÇÃO DE ÁGUA DE EDIFICAÇÃO QUE POSSUA RESERVATÓRIO DE FIBRA/FIBROCIMENTO  FORNECIMENTO E INSTALAÇÃO. AF_06/2016</v>
          </cell>
          <cell r="D4385" t="str">
            <v>UN</v>
          </cell>
          <cell r="E4385">
            <v>23.19</v>
          </cell>
          <cell r="F4385" t="str">
            <v xml:space="preserve">SINAPI  </v>
          </cell>
        </row>
        <row r="4386">
          <cell r="B4386">
            <v>94725</v>
          </cell>
          <cell r="C4386" t="str">
            <v>LUVA, CPVC, SOLDÁVEL, DN 22 MM, INSTALADO EM RESERVAÇÃO DE ÁGUA DE EDIFICAÇÃO QUE POSSUA RESERVATÓRIO DE FIBRA/FIBROCIMENTO  FORNECIMENTO E INSTALAÇÃO. AF_06/2016</v>
          </cell>
          <cell r="D4386" t="str">
            <v>UN</v>
          </cell>
          <cell r="E4386">
            <v>5.89</v>
          </cell>
          <cell r="F4386" t="str">
            <v xml:space="preserve">SINAPI  </v>
          </cell>
        </row>
        <row r="4387">
          <cell r="B4387">
            <v>94726</v>
          </cell>
          <cell r="C4387" t="str">
            <v>CONECTOR, CPVC, SOLDÁVEL, DN 28 MM X 1, INSTALADO EM RESERVAÇÃO DE ÁGUA DE EDIFICAÇÃO QUE POSSUA RESERVATÓRIO DE FIBRA/FIBROCIMENTO  FORNECIMENTO E INSTALAÇÃO. AF_06/2016</v>
          </cell>
          <cell r="D4387" t="str">
            <v>UN</v>
          </cell>
          <cell r="E4387">
            <v>35.56</v>
          </cell>
          <cell r="F4387" t="str">
            <v xml:space="preserve">SINAPI  </v>
          </cell>
        </row>
        <row r="4388">
          <cell r="B4388">
            <v>94727</v>
          </cell>
          <cell r="C4388" t="str">
            <v>LUVA, CPVC, SOLDÁVEL, DN 28 MM, INSTALADO EM RESERVAÇÃO DE ÁGUA DE EDIFICAÇÃO QUE POSSUA RESERVATÓRIO DE FIBRA/FIBROCIMENTO  FORNECIMENTO E INSTALAÇÃO. AF_06/2016</v>
          </cell>
          <cell r="D4388" t="str">
            <v>UN</v>
          </cell>
          <cell r="E4388">
            <v>8.18</v>
          </cell>
          <cell r="F4388" t="str">
            <v xml:space="preserve">SINAPI  </v>
          </cell>
        </row>
        <row r="4389">
          <cell r="B4389">
            <v>94728</v>
          </cell>
          <cell r="C4389" t="str">
            <v>CONECTOR, CPVC, SOLDÁVEL, DN 35 MM X 1 1/4, INSTALADO EM RESERVAÇÃO DE ÁGUA DE EDIFICAÇÃO QUE POSSUA RESERVATÓRIO DE FIBRA/FIBROCIMENTO  FORNECIMENTO E INSTALAÇÃO. AF_06/2016</v>
          </cell>
          <cell r="D4389" t="str">
            <v>UN</v>
          </cell>
          <cell r="E4389">
            <v>133.41999999999999</v>
          </cell>
          <cell r="F4389" t="str">
            <v xml:space="preserve">SINAPI  </v>
          </cell>
        </row>
        <row r="4390">
          <cell r="B4390">
            <v>94729</v>
          </cell>
          <cell r="C4390" t="str">
            <v>LUVA, CPVC, SOLDÁVEL, DN 35 MM, INSTALADO EM RESERVAÇÃO DE ÁGUA DE EDIFICAÇÃO QUE POSSUA RESERVATÓRIO DE FIBRA/FIBROCIMENTO  FORNECIMENTO E INSTALAÇÃO. AF_06/2016</v>
          </cell>
          <cell r="D4390" t="str">
            <v>UN</v>
          </cell>
          <cell r="E4390">
            <v>14.23</v>
          </cell>
          <cell r="F4390" t="str">
            <v xml:space="preserve">SINAPI  </v>
          </cell>
        </row>
        <row r="4391">
          <cell r="B4391">
            <v>94730</v>
          </cell>
          <cell r="C4391" t="str">
            <v>CONECTOR, CPVC, SOLDÁVEL, DN 42 MM X 1 1/2, INSTALADO EM RESERVAÇÃO DE ÁGUA DE EDIFICAÇÃO QUE POSSUA RESERVATÓRIO DE FIBRA/FIBROCIMENTO  FORNECIMENTO E INSTALAÇÃO. AF_06/2016</v>
          </cell>
          <cell r="D4391" t="str">
            <v>UN</v>
          </cell>
          <cell r="E4391">
            <v>161.94999999999999</v>
          </cell>
          <cell r="F4391" t="str">
            <v xml:space="preserve">SINAPI  </v>
          </cell>
        </row>
        <row r="4392">
          <cell r="B4392">
            <v>94731</v>
          </cell>
          <cell r="C4392" t="str">
            <v>LUVA, CPVC, SOLDÁVEL, DN 42 MM, INSTALADO EM RESERVAÇÃO DE ÁGUA DE EDIFICAÇÃO QUE POSSUA RESERVATÓRIO DE FIBRA/FIBROCIMENTO  FORNECIMENTO E INSTALAÇÃO. AF_06/2016</v>
          </cell>
          <cell r="D4392" t="str">
            <v>UN</v>
          </cell>
          <cell r="E4392">
            <v>17.7</v>
          </cell>
          <cell r="F4392" t="str">
            <v xml:space="preserve">SINAPI  </v>
          </cell>
        </row>
        <row r="4393">
          <cell r="B4393">
            <v>94733</v>
          </cell>
          <cell r="C4393" t="str">
            <v>LUVA, CPVC, SOLDÁVEL, DN 54 MM, INSTALADO EM RESERVAÇÃO DE ÁGUA DE EDIFICAÇÃO QUE POSSUA RESERVATÓRIO DE FIBRA/FIBROCIMENTO  FORNECIMENTO E INSTALAÇÃO. AF_06/2016</v>
          </cell>
          <cell r="D4393" t="str">
            <v>UN</v>
          </cell>
          <cell r="E4393">
            <v>34.229999999999997</v>
          </cell>
          <cell r="F4393" t="str">
            <v xml:space="preserve">SINAPI  </v>
          </cell>
        </row>
        <row r="4394">
          <cell r="B4394">
            <v>94737</v>
          </cell>
          <cell r="C4394" t="str">
            <v>LUVA, CPVC, SOLDÁVEL, DN 89 MM, INSTALADO EM RESERVAÇÃO DE ÁGUA DE EDIFICAÇÃO QUE POSSUA RESERVATÓRIO DE FIBRA/FIBROCIMENTO  FORNECIMENTO E INSTALAÇÃO. AF_06/2016</v>
          </cell>
          <cell r="D4394" t="str">
            <v>UN</v>
          </cell>
          <cell r="E4394">
            <v>140.94</v>
          </cell>
          <cell r="F4394" t="str">
            <v xml:space="preserve">SINAPI  </v>
          </cell>
        </row>
        <row r="4395">
          <cell r="B4395">
            <v>94740</v>
          </cell>
          <cell r="C4395" t="str">
            <v>JOELHO 90 GRAUS, CPVC, SOLDÁVEL, DN 22 MM, INSTALADO EM RESERVAÇÃO DE ÁGUA DE EDIFICAÇÃO QUE POSSUA RESERVATÓRIO DE FIBRA/FIBROCIMENTO  FORNECIMENTO E INSTALAÇÃO. AF_06/2016</v>
          </cell>
          <cell r="D4395" t="str">
            <v>UN</v>
          </cell>
          <cell r="E4395">
            <v>9.26</v>
          </cell>
          <cell r="F4395" t="str">
            <v xml:space="preserve">SINAPI  </v>
          </cell>
        </row>
        <row r="4396">
          <cell r="B4396">
            <v>94741</v>
          </cell>
          <cell r="C4396" t="str">
            <v>CURVA 90 GRAUS, CPVC, SOLDÁVEL, DN 22 MM, INSTALADO EM RESERVAÇÃO DE ÁGUA DE EDIFICAÇÃO QUE POSSUA RESERVATÓRIO DE FIBRA/FIBROCIMENTO  FORNECIMENTO E INSTALAÇÃO. AF_06/2016</v>
          </cell>
          <cell r="D4396" t="str">
            <v>UN</v>
          </cell>
          <cell r="E4396">
            <v>11.35</v>
          </cell>
          <cell r="F4396" t="str">
            <v xml:space="preserve">SINAPI  </v>
          </cell>
        </row>
        <row r="4397">
          <cell r="B4397">
            <v>94742</v>
          </cell>
          <cell r="C4397" t="str">
            <v>JOELHO 90 GRAUS, CPVC, SOLDÁVEL, DN 28 MM, INSTALADO EM RESERVAÇÃO DE ÁGUA DE EDIFICAÇÃO QUE POSSUA RESERVATÓRIO DE FIBRA/FIBROCIMENTO  FORNECIMENTO E INSTALAÇÃO. AF_06/2016</v>
          </cell>
          <cell r="D4397" t="str">
            <v>UN</v>
          </cell>
          <cell r="E4397">
            <v>13.69</v>
          </cell>
          <cell r="F4397" t="str">
            <v xml:space="preserve">SINAPI  </v>
          </cell>
        </row>
        <row r="4398">
          <cell r="B4398">
            <v>94743</v>
          </cell>
          <cell r="C4398" t="str">
            <v>CURVA 90 GRAUS, CPVC, SOLDÁVEL, DN 28 MM, INSTALADO EM RESERVAÇÃO DE ÁGUA DE EDIFICAÇÃO QUE POSSUA RESERVATÓRIO DE FIBRA/FIBROCIMENTO  FORNECIMENTO E INSTALAÇÃO. AF_06/2016</v>
          </cell>
          <cell r="D4398" t="str">
            <v>UN</v>
          </cell>
          <cell r="E4398">
            <v>15</v>
          </cell>
          <cell r="F4398" t="str">
            <v xml:space="preserve">SINAPI  </v>
          </cell>
        </row>
        <row r="4399">
          <cell r="B4399">
            <v>94744</v>
          </cell>
          <cell r="C4399" t="str">
            <v>JOELHO 90 GRAUS, CPVC, SOLDÁVEL, DN 35 MM, INSTALADO EM RESERVAÇÃO DE ÁGUA DE EDIFICAÇÃO QUE POSSUA RESERVATÓRIO DE FIBRA/FIBROCIMENTO  FORNECIMENTO E INSTALAÇÃO. AF_06/2016</v>
          </cell>
          <cell r="D4399" t="str">
            <v>UN</v>
          </cell>
          <cell r="E4399">
            <v>21.65</v>
          </cell>
          <cell r="F4399" t="str">
            <v xml:space="preserve">SINAPI  </v>
          </cell>
        </row>
        <row r="4400">
          <cell r="B4400">
            <v>94746</v>
          </cell>
          <cell r="C4400" t="str">
            <v>JOELHO 90 GRAUS, CPVC, SOLDÁVEL, DN 42 MM, INSTALADO EM RESERVAÇÃO DE ÁGUA DE EDIFICAÇÃO QUE POSSUA RESERVATÓRIO DE FIBRA/FIBROCIMENTO  FORNECIMENTO E INSTALAÇÃO. AF_06/2016</v>
          </cell>
          <cell r="D4400" t="str">
            <v>UN</v>
          </cell>
          <cell r="E4400">
            <v>30.46</v>
          </cell>
          <cell r="F4400" t="str">
            <v xml:space="preserve">SINAPI  </v>
          </cell>
        </row>
        <row r="4401">
          <cell r="B4401">
            <v>94748</v>
          </cell>
          <cell r="C4401" t="str">
            <v>JOELHO 90 GRAUS, CPVC, SOLDÁVEL, DN 54 MM, INSTALADO EM RESERVAÇÃO DE ÁGUA DE EDIFICAÇÃO QUE POSSUA RESERVATÓRIO DE FIBRA/FIBROCIMENTO  FORNECIMENTO E INSTALAÇÃO. AF_06/2016</v>
          </cell>
          <cell r="D4401" t="str">
            <v>UN</v>
          </cell>
          <cell r="E4401">
            <v>62.5</v>
          </cell>
          <cell r="F4401" t="str">
            <v xml:space="preserve">SINAPI  </v>
          </cell>
        </row>
        <row r="4402">
          <cell r="B4402">
            <v>94750</v>
          </cell>
          <cell r="C4402" t="str">
            <v>JOELHO 90 GRAUS, CPVC, SOLDÁVEL, DN 73 MM, INSTALADO EM RESERVAÇÃO DE ÁGUA DE EDIFICAÇÃO QUE POSSUA RESERVATÓRIO DE FIBRA/FIBROCIMENTO  FORNECIMENTO E INSTALAÇÃO. AF_06/2016</v>
          </cell>
          <cell r="D4402" t="str">
            <v>UN</v>
          </cell>
          <cell r="E4402">
            <v>145.81</v>
          </cell>
          <cell r="F4402" t="str">
            <v xml:space="preserve">SINAPI  </v>
          </cell>
        </row>
        <row r="4403">
          <cell r="B4403">
            <v>94752</v>
          </cell>
          <cell r="C4403" t="str">
            <v>JOELHO 90 GRAUS, CPVC, SOLDÁVEL, DN 89 MM, INSTALADO EM RESERVAÇÃO DE ÁGUA DE EDIFICAÇÃO QUE POSSUA RESERVATÓRIO DE FIBRA/FIBROCIMENTO  FORNECIMENTO E INSTALAÇÃO. AF_06/2016</v>
          </cell>
          <cell r="D4403" t="str">
            <v>UN</v>
          </cell>
          <cell r="E4403">
            <v>179.2</v>
          </cell>
          <cell r="F4403" t="str">
            <v xml:space="preserve">SINAPI  </v>
          </cell>
        </row>
        <row r="4404">
          <cell r="B4404">
            <v>94756</v>
          </cell>
          <cell r="C4404" t="str">
            <v>TE, CPVC, SOLDÁVEL, DN 22 MM, INSTALADO EM RESERVAÇÃO DE ÁGUA DE EDIFICAÇÃO QUE POSSUA RESERVATÓRIO DE FIBRA/FIBROCIMENTO  FORNECIMENTO E INSTALAÇÃO. AF_06/2016</v>
          </cell>
          <cell r="D4404" t="str">
            <v>UN</v>
          </cell>
          <cell r="E4404">
            <v>11.76</v>
          </cell>
          <cell r="F4404" t="str">
            <v xml:space="preserve">SINAPI  </v>
          </cell>
        </row>
        <row r="4405">
          <cell r="B4405">
            <v>94757</v>
          </cell>
          <cell r="C4405" t="str">
            <v>TE, CPVC, SOLDÁVEL, DN 28 MM, INSTALADO EM RESERVAÇÃO DE ÁGUA DE EDIFICAÇÃO QUE POSSUA RESERVATÓRIO DE FIBRA/FIBROCIMENTO  FORNECIMENTO E INSTALAÇÃO. AF_06/2016</v>
          </cell>
          <cell r="D4405" t="str">
            <v>UN</v>
          </cell>
          <cell r="E4405">
            <v>15.71</v>
          </cell>
          <cell r="F4405" t="str">
            <v xml:space="preserve">SINAPI  </v>
          </cell>
        </row>
        <row r="4406">
          <cell r="B4406">
            <v>94758</v>
          </cell>
          <cell r="C4406" t="str">
            <v>TE, CPVC, SOLDÁVEL, DN 35 MM, INSTALADO EM RESERVAÇÃO DE ÁGUA DE EDIFICAÇÃO QUE POSSUA RESERVATÓRIO DE FIBRA/FIBROCIMENTO  FORNECIMENTO E INSTALAÇÃO. AF_06/2016</v>
          </cell>
          <cell r="D4406" t="str">
            <v>UN</v>
          </cell>
          <cell r="E4406">
            <v>38.96</v>
          </cell>
          <cell r="F4406" t="str">
            <v xml:space="preserve">SINAPI  </v>
          </cell>
        </row>
        <row r="4407">
          <cell r="B4407">
            <v>94759</v>
          </cell>
          <cell r="C4407" t="str">
            <v>TE, CPVC, SOLDÁVEL, DN 42 MM, INSTALADO EM RESERVAÇÃO DE ÁGUA DE EDIFICAÇÃO QUE POSSUA RESERVATÓRIO DE FIBRA/FIBROCIMENTO  FORNECIMENTO E INSTALAÇÃO. AF_06/2016</v>
          </cell>
          <cell r="D4407" t="str">
            <v>UN</v>
          </cell>
          <cell r="E4407">
            <v>47.75</v>
          </cell>
          <cell r="F4407" t="str">
            <v xml:space="preserve">SINAPI  </v>
          </cell>
        </row>
        <row r="4408">
          <cell r="B4408">
            <v>94760</v>
          </cell>
          <cell r="C4408" t="str">
            <v>TE, CPVC, SOLDÁVEL, DN 54 MM, INSTALADO EM RESERVAÇÃO DE ÁGUA DE EDIFICAÇÃO QUE POSSUA RESERVATÓRIO DE FIBRA/FIBROCIMENTO  FORNECIMENTO E INSTALAÇÃO. AF_06/2016</v>
          </cell>
          <cell r="D4408" t="str">
            <v>UN</v>
          </cell>
          <cell r="E4408">
            <v>78.569999999999993</v>
          </cell>
          <cell r="F4408" t="str">
            <v xml:space="preserve">SINAPI  </v>
          </cell>
        </row>
        <row r="4409">
          <cell r="B4409">
            <v>94761</v>
          </cell>
          <cell r="C4409" t="str">
            <v>TE, CPVC, SOLDÁVEL, DN 73 MM, INSTALADO EM RESERVAÇÃO DE ÁGUA DE EDIFICAÇÃO QUE POSSUA RESERVATÓRIO DE FIBRA/FIBROCIMENTO  FORNECIMENTO E INSTALAÇÃO. AF_06/2016</v>
          </cell>
          <cell r="D4409" t="str">
            <v>UN</v>
          </cell>
          <cell r="E4409">
            <v>166.63</v>
          </cell>
          <cell r="F4409" t="str">
            <v xml:space="preserve">SINAPI  </v>
          </cell>
        </row>
        <row r="4410">
          <cell r="B4410">
            <v>94762</v>
          </cell>
          <cell r="C4410" t="str">
            <v>TE, CPVC, SOLDÁVEL, DN 89 MM, INSTALADO EM RESERVAÇÃO DE ÁGUA DE EDIFICAÇÃO QUE POSSUA RESERVATÓRIO DE FIBRA/FIBROCIMENTO  FORNECIMENTO E INSTALAÇÃO. AF_06/2016</v>
          </cell>
          <cell r="D4410" t="str">
            <v>UN</v>
          </cell>
          <cell r="E4410">
            <v>214.91</v>
          </cell>
          <cell r="F4410" t="str">
            <v xml:space="preserve">SINAPI  </v>
          </cell>
        </row>
        <row r="4411">
          <cell r="B4411">
            <v>94783</v>
          </cell>
          <cell r="C4411" t="str">
            <v>ADAPTADOR COM FLANGE E ANEL DE VEDAÇÃO, PVC, SOLDÁVEL, DN  20 MM X 1/2 , INSTALADO EM RESERVAÇÃO DE ÁGUA DE EDIFICAÇÃO QUE POSSUA RESERVATÓRIO DE FIBRA/FIBROCIMENTO   FORNECIMENTO E INSTALAÇÃO. AF_06/2016</v>
          </cell>
          <cell r="D4411" t="str">
            <v>UN</v>
          </cell>
          <cell r="E4411">
            <v>20.3</v>
          </cell>
          <cell r="F4411" t="str">
            <v xml:space="preserve">SINAPI  </v>
          </cell>
        </row>
        <row r="4412">
          <cell r="B4412">
            <v>94785</v>
          </cell>
          <cell r="C4412" t="str">
            <v>ADAPTADOR COM FLANGES LIVRES, PVC, SOLDÁVEL LONGO, DN 32 MM X 1 , INSTALADO EM RESERVAÇÃO DE ÁGUA DE EDIFICAÇÃO QUE POSSUA RESERVATÓRIO DE FIBRA/FIBROCIMENTO   FORNECIMENTO E INSTALAÇÃO. AF_06/2016</v>
          </cell>
          <cell r="D4412" t="str">
            <v>UN</v>
          </cell>
          <cell r="E4412">
            <v>37.700000000000003</v>
          </cell>
          <cell r="F4412" t="str">
            <v xml:space="preserve">SINAPI  </v>
          </cell>
        </row>
        <row r="4413">
          <cell r="B4413">
            <v>94786</v>
          </cell>
          <cell r="C4413" t="str">
            <v>ADAPTADOR COM FLANGES LIVRES, PVC, SOLDÁVEL LONGO, DN 40 MM X 1 1/4 , INSTALADO EM RESERVAÇÃO DE ÁGUA DE EDIFICAÇÃO QUE POSSUA RESERVATÓRIO DE FIBRA/FIBROCIMENTO   FORNECIMENTO E INSTALAÇÃO. AF_06/2016</v>
          </cell>
          <cell r="D4413" t="str">
            <v>UN</v>
          </cell>
          <cell r="E4413">
            <v>50.24</v>
          </cell>
          <cell r="F4413" t="str">
            <v xml:space="preserve">SINAPI  </v>
          </cell>
        </row>
        <row r="4414">
          <cell r="B4414">
            <v>94787</v>
          </cell>
          <cell r="C4414" t="str">
            <v>ADAPTADOR COM FLANGES LIVRES, PVC, SOLDÁVEL LONGO, DN 50 MM X 1 1/2 , INSTALADO EM RESERVAÇÃO DE ÁGUA DE EDIFICAÇÃO QUE POSSUA RESERVATÓRIO DE FIBRA/FIBROCIMENTO   FORNECIMENTO E INSTALAÇÃO. AF_06/2016</v>
          </cell>
          <cell r="D4414" t="str">
            <v>UN</v>
          </cell>
          <cell r="E4414">
            <v>64.34</v>
          </cell>
          <cell r="F4414" t="str">
            <v xml:space="preserve">SINAPI  </v>
          </cell>
        </row>
        <row r="4415">
          <cell r="B4415">
            <v>94788</v>
          </cell>
          <cell r="C4415" t="str">
            <v>ADAPTADOR COM FLANGES LIVRES, PVC, SOLDÁVEL LONGO, DN 60 MM X 2 , INSTALADO EM RESERVAÇÃO DE ÁGUA DE EDIFICAÇÃO QUE POSSUA RESERVATÓRIO DE FIBRA/FIBROCIMENTO   FORNECIMENTO E INSTALAÇÃO. AF_06/2016</v>
          </cell>
          <cell r="D4415" t="str">
            <v>UN</v>
          </cell>
          <cell r="E4415">
            <v>95.85</v>
          </cell>
          <cell r="F4415" t="str">
            <v xml:space="preserve">SINAPI  </v>
          </cell>
        </row>
        <row r="4416">
          <cell r="B4416">
            <v>94789</v>
          </cell>
          <cell r="C4416" t="str">
            <v>ADAPTADOR COM FLANGES LIVRES, PVC, SOLDÁVEL LONGO, DN 75 MM X 2 1/2 , INSTALADO EM RESERVAÇÃO DE ÁGUA DE EDIFICAÇÃO QUE POSSUA RESERVATÓRIO DE FIBRA/FIBROCIMENTO   FORNECIMENTO E INSTALAÇÃO. AF_06/2016</v>
          </cell>
          <cell r="D4416" t="str">
            <v>UN</v>
          </cell>
          <cell r="E4416">
            <v>314.5</v>
          </cell>
          <cell r="F4416" t="str">
            <v xml:space="preserve">SINAPI  </v>
          </cell>
        </row>
        <row r="4417">
          <cell r="B4417">
            <v>94790</v>
          </cell>
          <cell r="C4417" t="str">
            <v>ADAPTADOR COM FLANGES LIVRES, PVC, SOLDÁVEL LONGO, DN 85 MM X 3 , INSTALADO EM RESERVAÇÃO DE ÁGUA DE EDIFICAÇÃO QUE POSSUA RESERVATÓRIO DE FIBRA/FIBROCIMENTO   FORNECIMENTO E INSTALAÇÃO. AF_06/2016</v>
          </cell>
          <cell r="D4417" t="str">
            <v>UN</v>
          </cell>
          <cell r="E4417">
            <v>364.79</v>
          </cell>
          <cell r="F4417" t="str">
            <v xml:space="preserve">SINAPI  </v>
          </cell>
        </row>
        <row r="4418">
          <cell r="B4418">
            <v>94791</v>
          </cell>
          <cell r="C4418" t="str">
            <v>ADAPTADOR COM FLANGES LIVRES, PVC, SOLDÁVEL LONGO, DN 110 MM X 4 , INSTALADO EM RESERVAÇÃO DE ÁGUA DE EDIFICAÇÃO QUE POSSUA RESERVATÓRIO DE FIBRA/FIBROCIMENTO   FORNECIMENTO E INSTALAÇÃO. AF_06/2016</v>
          </cell>
          <cell r="D4418" t="str">
            <v>UN</v>
          </cell>
          <cell r="E4418">
            <v>513.59</v>
          </cell>
          <cell r="F4418" t="str">
            <v xml:space="preserve">SINAPI  </v>
          </cell>
        </row>
        <row r="4419">
          <cell r="B4419">
            <v>94863</v>
          </cell>
          <cell r="C4419" t="str">
            <v>LUVA, CPVC, SOLDÁVEL, DN 73 MM, INSTALADO EM RESERVAÇÃO DE ÁGUA DE EDIFICAÇÃO QUE POSSUA RESERVATÓRIO DE FIBRA/FIBROCIMENTO  FORNECIMENTO E INSTALAÇÃO. AF_06/2016</v>
          </cell>
          <cell r="D4419" t="str">
            <v>UN</v>
          </cell>
          <cell r="E4419">
            <v>119.3</v>
          </cell>
          <cell r="F4419" t="str">
            <v xml:space="preserve">SINAPI  </v>
          </cell>
        </row>
        <row r="4420">
          <cell r="B4420">
            <v>95141</v>
          </cell>
          <cell r="C4420" t="str">
            <v>ADAPTADOR COM FLANGES LIVRES, PVC, SOLDÁVEL LONGO, DN  25 MM X 3/4 , INSTALADO EM RESERVAÇÃO DE ÁGUA DE EDIFICAÇÃO QUE POSSUA RESERVATÓRIO DE FIBRA/FIBROCIMENTO    FORNECIMENTO E INSTALAÇÃO. AF_06/2016</v>
          </cell>
          <cell r="D4420" t="str">
            <v>UN</v>
          </cell>
          <cell r="E4420">
            <v>34.979999999999997</v>
          </cell>
          <cell r="F4420" t="str">
            <v xml:space="preserve">SINAPI  </v>
          </cell>
        </row>
        <row r="4421">
          <cell r="B4421">
            <v>95237</v>
          </cell>
          <cell r="C4421" t="str">
            <v>LUVA COM BUCHA DE LATÃO, PVC, SOLDÁVEL, DN 32MM X 1 , INSTALADO EM RAMAL DE DISTRIBUIÇÃO DE ÁGUA   FORNECIMENTO E INSTALAÇÃO. AF_06/2022</v>
          </cell>
          <cell r="D4421" t="str">
            <v>UN</v>
          </cell>
          <cell r="E4421">
            <v>29.85</v>
          </cell>
          <cell r="F4421" t="str">
            <v xml:space="preserve">SINAPI  </v>
          </cell>
        </row>
        <row r="4422">
          <cell r="B4422">
            <v>95693</v>
          </cell>
          <cell r="C4422" t="str">
            <v>LUVA SIMPLES, PVC, SÉRIE NORMAL, ESGOTO PREDIAL, DN 150 MM, JUNTA ELÁSTICA, FORNECIDO E INSTALADO EM SUBCOLETOR AÉREO DE ESGOTO SANITÁRIO. AF_12/2014</v>
          </cell>
          <cell r="D4422" t="str">
            <v>UN</v>
          </cell>
          <cell r="E4422">
            <v>60.27</v>
          </cell>
          <cell r="F4422" t="str">
            <v xml:space="preserve">SINAPI  </v>
          </cell>
        </row>
        <row r="4423">
          <cell r="B4423">
            <v>95694</v>
          </cell>
          <cell r="C4423" t="str">
            <v>CURVA 90 GRAUS, PVC, SERIE R, ÁGUA PLUVIAL, DN 100 MM, JUNTA ELÁSTICA, FORNECIDO E INSTALADO EM RAMAL DE ENCAMINHAMENTO. AF_06/2022</v>
          </cell>
          <cell r="D4423" t="str">
            <v>UN</v>
          </cell>
          <cell r="E4423">
            <v>84.04</v>
          </cell>
          <cell r="F4423" t="str">
            <v xml:space="preserve">SINAPI  </v>
          </cell>
        </row>
        <row r="4424">
          <cell r="B4424">
            <v>95695</v>
          </cell>
          <cell r="C4424" t="str">
            <v>CURVA 90 GRAUS, PVC, SERIE R, ÁGUA PLUVIAL, DN 100 MM, JUNTA ELÁSTICA, FORNECIDO E INSTALADO EM CONDUTORES VERTICAIS DE ÁGUAS PLUVIAIS. AF_06/2022</v>
          </cell>
          <cell r="D4424" t="str">
            <v>UN</v>
          </cell>
          <cell r="E4424">
            <v>90.28</v>
          </cell>
          <cell r="F4424" t="str">
            <v xml:space="preserve">SINAPI  </v>
          </cell>
        </row>
        <row r="4425">
          <cell r="B4425">
            <v>95696</v>
          </cell>
          <cell r="C4425" t="str">
            <v>SPRINKLER TIPO PENDENTE, 68 °C, UNIÃO POR ROSCA DN 15 (1/2") - FORNECIMENTO E INSTALAÇÃO. AF_10/2020</v>
          </cell>
          <cell r="D4425" t="str">
            <v>UN</v>
          </cell>
          <cell r="E4425">
            <v>31.1</v>
          </cell>
          <cell r="F4425" t="str">
            <v xml:space="preserve">SINAPI  </v>
          </cell>
        </row>
        <row r="4426">
          <cell r="B4426">
            <v>96637</v>
          </cell>
          <cell r="C4426" t="str">
            <v>JOELHO 90 GRAUS, PPR, DN 25 MM, CLASSE PN 25, INSTALADO EM RAMAL OU SUB-RAMAL DE ÁGUA  FORNECIMENTO E INSTALAÇÃO . AF_06/2015</v>
          </cell>
          <cell r="D4426" t="str">
            <v>UN</v>
          </cell>
          <cell r="E4426">
            <v>13.89</v>
          </cell>
          <cell r="F4426" t="str">
            <v xml:space="preserve">SINAPI  </v>
          </cell>
        </row>
        <row r="4427">
          <cell r="B4427">
            <v>96638</v>
          </cell>
          <cell r="C4427" t="str">
            <v>JOELHO 45 GRAUS, PPR, DN 25 MM, CLASSE PN 25, INSTALADO EM RAMAL OU SUB-RAMAL DE ÁGUA  FORNECIMENTO E INSTALAÇÃO . AF_06/2015</v>
          </cell>
          <cell r="D4427" t="str">
            <v>UN</v>
          </cell>
          <cell r="E4427">
            <v>13.21</v>
          </cell>
          <cell r="F4427" t="str">
            <v xml:space="preserve">SINAPI  </v>
          </cell>
        </row>
        <row r="4428">
          <cell r="B4428">
            <v>96639</v>
          </cell>
          <cell r="C4428" t="str">
            <v>LUVA, PPR, DN 25 MM, CLASSE PN 25, INSTALADO EM RAMAL OU SUB-RAMAL DE ÁGUA  FORNECIMENTO E INSTALAÇÃO . AF_06/2015</v>
          </cell>
          <cell r="D4428" t="str">
            <v>UN</v>
          </cell>
          <cell r="E4428">
            <v>9.82</v>
          </cell>
          <cell r="F4428" t="str">
            <v xml:space="preserve">SINAPI  </v>
          </cell>
        </row>
        <row r="4429">
          <cell r="B4429">
            <v>96640</v>
          </cell>
          <cell r="C4429" t="str">
            <v>CONECTOR MACHO, PPR, 25 X 1/2'', CLASSE PN 25, INSTALADO EM RAMAL OU SUB-RAMAL DE ÁGUA   FORNECIMENTO E INSTALAÇÃO . AF_06/2015</v>
          </cell>
          <cell r="D4429" t="str">
            <v>UN</v>
          </cell>
          <cell r="E4429">
            <v>28.69</v>
          </cell>
          <cell r="F4429" t="str">
            <v xml:space="preserve">SINAPI  </v>
          </cell>
        </row>
        <row r="4430">
          <cell r="B4430">
            <v>96641</v>
          </cell>
          <cell r="C4430" t="str">
            <v>CONECTOR FÊMEA, PPR, 25 X 1/2'', CLASSE PN 25, INSTALADO EM RAMAL OU SUB-RAMAL DE ÁGUA   FORNECIMENTO E INSTALAÇÃO . AF_06/2015</v>
          </cell>
          <cell r="D4430" t="str">
            <v>UN</v>
          </cell>
          <cell r="E4430">
            <v>21.95</v>
          </cell>
          <cell r="F4430" t="str">
            <v xml:space="preserve">SINAPI  </v>
          </cell>
        </row>
        <row r="4431">
          <cell r="B4431">
            <v>96642</v>
          </cell>
          <cell r="C4431" t="str">
            <v>TÊ NORMAL, PPR, DN 25 MM, CLASSE PN 25, INSTALADO EM RAMAL OU SUB-RAMAL DE ÁGUA  FORNECIMENTO E INSTALAÇÃO . AF_06/2015</v>
          </cell>
          <cell r="D4431" t="str">
            <v>UN</v>
          </cell>
          <cell r="E4431">
            <v>18.350000000000001</v>
          </cell>
          <cell r="F4431" t="str">
            <v xml:space="preserve">SINAPI  </v>
          </cell>
        </row>
        <row r="4432">
          <cell r="B4432">
            <v>96643</v>
          </cell>
          <cell r="C4432" t="str">
            <v>TÊ MISTURADOR, PPR, 25 X 3/4'' , CLASSE PN 25, INSTALADO EM RAMAL OU SUB-RAMAL DE ÁGUA  FORNECIMENTO E INSTALAÇÃO . AF_06/2015</v>
          </cell>
          <cell r="D4432" t="str">
            <v>UN</v>
          </cell>
          <cell r="E4432">
            <v>57.86</v>
          </cell>
          <cell r="F4432" t="str">
            <v xml:space="preserve">SINAPI  </v>
          </cell>
        </row>
        <row r="4433">
          <cell r="B4433">
            <v>96650</v>
          </cell>
          <cell r="C4433" t="str">
            <v>JOELHO 90 GRAUS, PPR, DN 25 MM, CLASSE PN 25, INSTALADO EM RAMAL DE DISTRIBUIÇÃO  FORNECIMENTO E INSTALAÇÃO . AF_06/2015</v>
          </cell>
          <cell r="D4433" t="str">
            <v>UN</v>
          </cell>
          <cell r="E4433">
            <v>10.6</v>
          </cell>
          <cell r="F4433" t="str">
            <v xml:space="preserve">SINAPI  </v>
          </cell>
        </row>
        <row r="4434">
          <cell r="B4434">
            <v>96651</v>
          </cell>
          <cell r="C4434" t="str">
            <v>JOELHO 45 GRAUS, PPR, DN 25 MM, CLASSE PN 25, INSTALADO EM RAMAL DE DISTRIBUIÇÃO DE ÁGUA  FORNECIMENTO E INSTALAÇÃO . AF_06/2015</v>
          </cell>
          <cell r="D4434" t="str">
            <v>UN</v>
          </cell>
          <cell r="E4434">
            <v>9.92</v>
          </cell>
          <cell r="F4434" t="str">
            <v xml:space="preserve">SINAPI  </v>
          </cell>
        </row>
        <row r="4435">
          <cell r="B4435">
            <v>96652</v>
          </cell>
          <cell r="C4435" t="str">
            <v>JOELHO 90 GRAUS, PPR, DN 32 MM, CLASSE PN 25, INSTALADO EM RAMAL DE DISTRIBUIÇÃO  FORNECIMENTO E INSTALAÇÃO . AF_06/2015</v>
          </cell>
          <cell r="D4435" t="str">
            <v>UN</v>
          </cell>
          <cell r="E4435">
            <v>19.829999999999998</v>
          </cell>
          <cell r="F4435" t="str">
            <v xml:space="preserve">SINAPI  </v>
          </cell>
        </row>
        <row r="4436">
          <cell r="B4436">
            <v>96653</v>
          </cell>
          <cell r="C4436" t="str">
            <v>JOELHO 45 GRAUS, PPR, DN 32 MM, CLASSE PN 25, INSTALADO EM RAMAL DE DISTRIBUIÇÃO DE ÁGUA  FORNECIMENTO E INSTALAÇÃO . AF_06/2015</v>
          </cell>
          <cell r="D4436" t="str">
            <v>UN</v>
          </cell>
          <cell r="E4436">
            <v>19.760000000000002</v>
          </cell>
          <cell r="F4436" t="str">
            <v xml:space="preserve">SINAPI  </v>
          </cell>
        </row>
        <row r="4437">
          <cell r="B4437">
            <v>96654</v>
          </cell>
          <cell r="C4437" t="str">
            <v>JOELHO 90 GRAUS, PPR, DN 40 MM, CLASSE PN 25, INSTALADO EM RAMAL DE DISTRIBUIÇÃO  FORNECIMENTO E INSTALAÇÃO . AF_06/2015</v>
          </cell>
          <cell r="D4437" t="str">
            <v>UN</v>
          </cell>
          <cell r="E4437">
            <v>33.21</v>
          </cell>
          <cell r="F4437" t="str">
            <v xml:space="preserve">SINAPI  </v>
          </cell>
        </row>
        <row r="4438">
          <cell r="B4438">
            <v>96655</v>
          </cell>
          <cell r="C4438" t="str">
            <v>JOELHO 45 GRAUS, PPR, DN 40 MM, CLASSE PN 25, INSTALADO EM RAMAL DE DISTRIBUIÇÃO DE ÁGUA  FORNECIMENTO E INSTALAÇÃO . AF_06/2015</v>
          </cell>
          <cell r="D4438" t="str">
            <v>UN</v>
          </cell>
          <cell r="E4438">
            <v>32.47</v>
          </cell>
          <cell r="F4438" t="str">
            <v xml:space="preserve">SINAPI  </v>
          </cell>
        </row>
        <row r="4439">
          <cell r="B4439">
            <v>96656</v>
          </cell>
          <cell r="C4439" t="str">
            <v>LUVA, PPR, DN 25 MM, CLASSE PN 25, INSTALADO EM RAMAL DE DISTRIBUIÇÃO DE ÁGUA  FORNECIMENTO E INSTALAÇÃO . AF_06/2015</v>
          </cell>
          <cell r="D4439" t="str">
            <v>UN</v>
          </cell>
          <cell r="E4439">
            <v>7.66</v>
          </cell>
          <cell r="F4439" t="str">
            <v xml:space="preserve">SINAPI  </v>
          </cell>
        </row>
        <row r="4440">
          <cell r="B4440">
            <v>96657</v>
          </cell>
          <cell r="C4440" t="str">
            <v>CONECTOR MACHO, PPR, 25 X 1/2, CLASSE PN 25, INSTALADO EM RAMAL DE DISTRIBUIÇÃO DE ÁGUA  FORNECIMENTO E INSTALAÇÃO . AF_06/2015</v>
          </cell>
          <cell r="D4440" t="str">
            <v>UN</v>
          </cell>
          <cell r="E4440">
            <v>26.53</v>
          </cell>
          <cell r="F4440" t="str">
            <v xml:space="preserve">SINAPI  </v>
          </cell>
        </row>
        <row r="4441">
          <cell r="B4441">
            <v>96658</v>
          </cell>
          <cell r="C4441" t="str">
            <v>CONECTOR FÊMEA, PPR, 25 X 1/2'', CLASSE PN 25, INSTALADO EM RAMAL DE DISTRIBUIÇÃO DE ÁGUA   FORNECIMENTO E INSTALAÇÃO . AF_06/2015</v>
          </cell>
          <cell r="D4441" t="str">
            <v>UN</v>
          </cell>
          <cell r="E4441">
            <v>19.79</v>
          </cell>
          <cell r="F4441" t="str">
            <v xml:space="preserve">SINAPI  </v>
          </cell>
        </row>
        <row r="4442">
          <cell r="B4442">
            <v>96659</v>
          </cell>
          <cell r="C4442" t="str">
            <v>LUVA, PPR, DN 32 MM, CLASSE PN 25, INSTALADO EM RAMAL DE DISTRIBUIÇÃO DE ÁGUA  FORNECIMENTO E INSTALAÇÃO. AF_06/2015</v>
          </cell>
          <cell r="D4442" t="str">
            <v>UN</v>
          </cell>
          <cell r="E4442">
            <v>13.46</v>
          </cell>
          <cell r="F4442" t="str">
            <v xml:space="preserve">SINAPI  </v>
          </cell>
        </row>
        <row r="4443">
          <cell r="B4443">
            <v>96660</v>
          </cell>
          <cell r="C4443" t="str">
            <v>CONECTOR MACHO, PPR, 32 X 3/4'', CLASSE PN 25, INSTALADO EM RAMAL DE DISTRIBUIÇÃO DE ÁGUA   FORNECIMENTO E INSTALAÇÃO. AF_06/2015</v>
          </cell>
          <cell r="D4443" t="str">
            <v>UN</v>
          </cell>
          <cell r="E4443">
            <v>44.93</v>
          </cell>
          <cell r="F4443" t="str">
            <v xml:space="preserve">SINAPI  </v>
          </cell>
        </row>
        <row r="4444">
          <cell r="B4444">
            <v>96661</v>
          </cell>
          <cell r="C4444" t="str">
            <v>CONECTOR FÊMEA, PPR, 32 X 3/4'', CLASSE PN 25, INSTALADO EM RAMAL DE DISTRIBUIÇÃO DE ÁGUA   FORNECIMENTO E INSTALAÇÃO . AF_06/2015</v>
          </cell>
          <cell r="D4444" t="str">
            <v>UN</v>
          </cell>
          <cell r="E4444">
            <v>34.56</v>
          </cell>
          <cell r="F4444" t="str">
            <v xml:space="preserve">SINAPI  </v>
          </cell>
        </row>
        <row r="4445">
          <cell r="B4445">
            <v>96662</v>
          </cell>
          <cell r="C4445" t="str">
            <v>BUCHA DE REDUÇÃO, PPR, 32 X 25, CLASSE PN 25, INSTALADO EM RAMAL DE DISTRIBUIÇÃO DE ÁGUA  FORNECIMENTO E INSTALAÇÃO . AF_06/2015</v>
          </cell>
          <cell r="D4445" t="str">
            <v>UN</v>
          </cell>
          <cell r="E4445">
            <v>13.8</v>
          </cell>
          <cell r="F4445" t="str">
            <v xml:space="preserve">SINAPI  </v>
          </cell>
        </row>
        <row r="4446">
          <cell r="B4446">
            <v>96663</v>
          </cell>
          <cell r="C4446" t="str">
            <v>LUVA, PPR, DN 40 MM, CLASSE PN 25, INSTALADO EM RAMAL DE DISTRIBUIÇÃO DE ÁGUA  FORNECIMENTO E INSTALAÇÃO. AF_06/2015</v>
          </cell>
          <cell r="D4446" t="str">
            <v>UN</v>
          </cell>
          <cell r="E4446">
            <v>25.13</v>
          </cell>
          <cell r="F4446" t="str">
            <v xml:space="preserve">SINAPI  </v>
          </cell>
        </row>
        <row r="4447">
          <cell r="B4447">
            <v>96664</v>
          </cell>
          <cell r="C4447" t="str">
            <v>BUCHA DE REDUÇÃO, PPR, 40 X 25, CLASSE PN 25, INSTALADO EM RAMAL DE DISTRIBUIÇÃO DE ÁGUA  FORNECIMENTO E INSTALAÇÃO . AF_06/2015</v>
          </cell>
          <cell r="D4447" t="str">
            <v>UN</v>
          </cell>
          <cell r="E4447">
            <v>27.35</v>
          </cell>
          <cell r="F4447" t="str">
            <v xml:space="preserve">SINAPI  </v>
          </cell>
        </row>
        <row r="4448">
          <cell r="B4448">
            <v>96665</v>
          </cell>
          <cell r="C4448" t="str">
            <v>TÊ NORMAL, PPR, DN 25 MM, CLASSE PN 25, INSTALADO EM RAMAL DE DISTRIBUIÇÃO DE ÁGUA  FORNECIMENTO E INSTALAÇÃO . AF_06/2015</v>
          </cell>
          <cell r="D4448" t="str">
            <v>UN</v>
          </cell>
          <cell r="E4448">
            <v>13.93</v>
          </cell>
          <cell r="F4448" t="str">
            <v xml:space="preserve">SINAPI  </v>
          </cell>
        </row>
        <row r="4449">
          <cell r="B4449">
            <v>96666</v>
          </cell>
          <cell r="C4449" t="str">
            <v>TÊ NORMAL, PPR, DN 32 MM, CLASSE PN 25, INSTALADO EM RAMAL DE DISTRIBUIÇÃO DE ÁGUA  FORNECIMENTO E INSTALAÇÃO . AF_06/2015</v>
          </cell>
          <cell r="D4449" t="str">
            <v>UN</v>
          </cell>
          <cell r="E4449">
            <v>26.59</v>
          </cell>
          <cell r="F4449" t="str">
            <v xml:space="preserve">SINAPI  </v>
          </cell>
        </row>
        <row r="4450">
          <cell r="B4450">
            <v>96667</v>
          </cell>
          <cell r="C4450" t="str">
            <v>TÊ NORMAL, PPR, DN 40 MM, CLASSE PN 25, INSTALADO EM RAMAL DE DISTRIBUIÇÃO DE ÁGUA  FORNECIMENTO E INSTALAÇÃO . AF_06/2015</v>
          </cell>
          <cell r="D4450" t="str">
            <v>UN</v>
          </cell>
          <cell r="E4450">
            <v>47.34</v>
          </cell>
          <cell r="F4450" t="str">
            <v xml:space="preserve">SINAPI  </v>
          </cell>
        </row>
        <row r="4451">
          <cell r="B4451">
            <v>96684</v>
          </cell>
          <cell r="C4451" t="str">
            <v>JOELHO 90 GRAUS, PPR, DN 25 MM, CLASSE PN 25, INSTALADO EM PRUMADA DE ÁGUA  FORNECIMENTO E INSTALAÇÃO . AF_06/2015</v>
          </cell>
          <cell r="D4451" t="str">
            <v>UN</v>
          </cell>
          <cell r="E4451">
            <v>5.66</v>
          </cell>
          <cell r="F4451" t="str">
            <v xml:space="preserve">SINAPI  </v>
          </cell>
        </row>
        <row r="4452">
          <cell r="B4452">
            <v>96685</v>
          </cell>
          <cell r="C4452" t="str">
            <v>JOELHO 45 GRAUS, PPR, DN 25 MM, CLASSE PN 25, INSTALADO EM PRUMADA DE ÁGUA  FORNECIMENTO E INSTALAÇÃO . AF_06/2015</v>
          </cell>
          <cell r="D4452" t="str">
            <v>UN</v>
          </cell>
          <cell r="E4452">
            <v>4.9800000000000004</v>
          </cell>
          <cell r="F4452" t="str">
            <v xml:space="preserve">SINAPI  </v>
          </cell>
        </row>
        <row r="4453">
          <cell r="B4453">
            <v>96686</v>
          </cell>
          <cell r="C4453" t="str">
            <v>JOELHO 90 GRAUS, PPR, DN 32 MM, CLASSE PN 25, INSTALADO EM PRUMADA DE ÁGUA  FORNECIMENTO E INSTALAÇÃO . AF_06/2015</v>
          </cell>
          <cell r="D4453" t="str">
            <v>UN</v>
          </cell>
          <cell r="E4453">
            <v>8.5299999999999994</v>
          </cell>
          <cell r="F4453" t="str">
            <v xml:space="preserve">SINAPI  </v>
          </cell>
        </row>
        <row r="4454">
          <cell r="B4454">
            <v>96687</v>
          </cell>
          <cell r="C4454" t="str">
            <v>JOELHO 45 GRAUS, PPR, DN 32 MM, CLASSE PN 25, INSTALADO EM PRUMADA DE ÁGUA  FORNECIMENTO E INSTALAÇÃO . AF_06/2015</v>
          </cell>
          <cell r="D4454" t="str">
            <v>UN</v>
          </cell>
          <cell r="E4454">
            <v>8.4600000000000009</v>
          </cell>
          <cell r="F4454" t="str">
            <v xml:space="preserve">SINAPI  </v>
          </cell>
        </row>
        <row r="4455">
          <cell r="B4455">
            <v>96688</v>
          </cell>
          <cell r="C4455" t="str">
            <v>JOELHO 90 GRAUS, PPR, DN 40 MM, CLASSE PN 25, INSTALADO EM PRUMADA DE ÁGUA  FORNECIMENTO E INSTALAÇÃO . AF_06/2015</v>
          </cell>
          <cell r="D4455" t="str">
            <v>UN</v>
          </cell>
          <cell r="E4455">
            <v>14.92</v>
          </cell>
          <cell r="F4455" t="str">
            <v xml:space="preserve">SINAPI  </v>
          </cell>
        </row>
        <row r="4456">
          <cell r="B4456">
            <v>96689</v>
          </cell>
          <cell r="C4456" t="str">
            <v>JOELHO 45 GRAUS, PPR, DN 40 MM, CLASSE PN 25, INSTALADO EM PRUMADA DE ÁGUA  FORNECIMENTO E INSTALAÇÃO . AF_06/2015</v>
          </cell>
          <cell r="D4456" t="str">
            <v>UN</v>
          </cell>
          <cell r="E4456">
            <v>14.18</v>
          </cell>
          <cell r="F4456" t="str">
            <v xml:space="preserve">SINAPI  </v>
          </cell>
        </row>
        <row r="4457">
          <cell r="B4457">
            <v>96690</v>
          </cell>
          <cell r="C4457" t="str">
            <v>JOELHO 90 GRAUS, PPR, DN 50 MM, CLASSE PN 25, INSTALADO EM PRUMADA DE ÁGUA  FORNECIMENTO E INSTALAÇÃO . AF_06/2015</v>
          </cell>
          <cell r="D4457" t="str">
            <v>UN</v>
          </cell>
          <cell r="E4457">
            <v>28.37</v>
          </cell>
          <cell r="F4457" t="str">
            <v xml:space="preserve">SINAPI  </v>
          </cell>
        </row>
        <row r="4458">
          <cell r="B4458">
            <v>96691</v>
          </cell>
          <cell r="C4458" t="str">
            <v>JOELHO 45 GRAUS, PPR, DN 50 MM, CLASSE PN 25, INSTALADO EM PRUMADA DE ÁGUA  FORNECIMENTO E INSTALAÇÃO . AF_06/2015</v>
          </cell>
          <cell r="D4458" t="str">
            <v>UN</v>
          </cell>
          <cell r="E4458">
            <v>29.38</v>
          </cell>
          <cell r="F4458" t="str">
            <v xml:space="preserve">SINAPI  </v>
          </cell>
        </row>
        <row r="4459">
          <cell r="B4459">
            <v>96692</v>
          </cell>
          <cell r="C4459" t="str">
            <v>JOELHO 90 GRAUS, PPR, DN 63 MM, CLASSE PN 25, INSTALADO EM PRUMADA DE ÁGUA  FORNECIMENTO E INSTALAÇÃO . AF_06/2015</v>
          </cell>
          <cell r="D4459" t="str">
            <v>UN</v>
          </cell>
          <cell r="E4459">
            <v>42.84</v>
          </cell>
          <cell r="F4459" t="str">
            <v xml:space="preserve">SINAPI  </v>
          </cell>
        </row>
        <row r="4460">
          <cell r="B4460">
            <v>96693</v>
          </cell>
          <cell r="C4460" t="str">
            <v>JOELHO 45 GRAUS, PPR, DN 63 MM, CLASSE PN 25, INSTALADO EM PRUMADA DE ÁGUA  FORNECIMENTO E INSTALAÇÃO . AF_06/2015</v>
          </cell>
          <cell r="D4460" t="str">
            <v>UN</v>
          </cell>
          <cell r="E4460">
            <v>40.36</v>
          </cell>
          <cell r="F4460" t="str">
            <v xml:space="preserve">SINAPI  </v>
          </cell>
        </row>
        <row r="4461">
          <cell r="B4461">
            <v>96694</v>
          </cell>
          <cell r="C4461" t="str">
            <v>JOELHO 90 GRAUS, PPR, DN 75 MM, CLASSE PN 25, INSTALADO EM PRUMADA DE ÁGUA  FORNECIMENTO E INSTALAÇÃO . AF_06/2015</v>
          </cell>
          <cell r="D4461" t="str">
            <v>UN</v>
          </cell>
          <cell r="E4461">
            <v>97.27</v>
          </cell>
          <cell r="F4461" t="str">
            <v xml:space="preserve">SINAPI  </v>
          </cell>
        </row>
        <row r="4462">
          <cell r="B4462">
            <v>96695</v>
          </cell>
          <cell r="C4462" t="str">
            <v>JOELHO 45 GRAUS, PPR, DN 75 MM, CLASSE PN 25, INSTALADO EM PRUMADA DE ÁGUA  FORNECIMENTO E INSTALAÇÃO . AF_06/2015</v>
          </cell>
          <cell r="D4462" t="str">
            <v>UN</v>
          </cell>
          <cell r="E4462">
            <v>94.36</v>
          </cell>
          <cell r="F4462" t="str">
            <v xml:space="preserve">SINAPI  </v>
          </cell>
        </row>
        <row r="4463">
          <cell r="B4463">
            <v>96696</v>
          </cell>
          <cell r="C4463" t="str">
            <v>JOELHO 90 GRAUS, PPR, DN 90 MM, CLASSE PN 25, INSTALADO EM PRUMADA DE ÁGUA  FORNECIMENTO E INSTALAÇÃO . AF_06/2015</v>
          </cell>
          <cell r="D4463" t="str">
            <v>UN</v>
          </cell>
          <cell r="E4463">
            <v>146.9</v>
          </cell>
          <cell r="F4463" t="str">
            <v xml:space="preserve">SINAPI  </v>
          </cell>
        </row>
        <row r="4464">
          <cell r="B4464">
            <v>96697</v>
          </cell>
          <cell r="C4464" t="str">
            <v>JOELHO 90 GRAUS, PPR, DN 110 MM, CLASSE PN 25, INSTALADO EM PRUMADA DE ÁGUA  FORNECIMENTO E INSTALAÇÃO . AF_06/2015</v>
          </cell>
          <cell r="D4464" t="str">
            <v>UN</v>
          </cell>
          <cell r="E4464">
            <v>219.91</v>
          </cell>
          <cell r="F4464" t="str">
            <v xml:space="preserve">SINAPI  </v>
          </cell>
        </row>
        <row r="4465">
          <cell r="B4465">
            <v>96698</v>
          </cell>
          <cell r="C4465" t="str">
            <v>LUVA, PPR, DN 25 MM, CLASSE PN 25, INSTALADO EM PRUMADA DE ÁGUA  FORNECIMENTO E INSTALAÇÃO . AF_06/2015</v>
          </cell>
          <cell r="D4465" t="str">
            <v>UN</v>
          </cell>
          <cell r="E4465">
            <v>4.3600000000000003</v>
          </cell>
          <cell r="F4465" t="str">
            <v xml:space="preserve">SINAPI  </v>
          </cell>
        </row>
        <row r="4466">
          <cell r="B4466">
            <v>96699</v>
          </cell>
          <cell r="C4466" t="str">
            <v>CONECTOR MACHO, PPR, 25 X 1/2'', CLASSE PN 25, INSTALADO EM PRUMADA DE ÁGUA   FORNECIMENTO E INSTALAÇÃO . AF_06/2015</v>
          </cell>
          <cell r="D4466" t="str">
            <v>UN</v>
          </cell>
          <cell r="E4466">
            <v>23.23</v>
          </cell>
          <cell r="F4466" t="str">
            <v xml:space="preserve">SINAPI  </v>
          </cell>
        </row>
        <row r="4467">
          <cell r="B4467">
            <v>96700</v>
          </cell>
          <cell r="C4467" t="str">
            <v>CONECTOR FÊMEA, PPR, 25 X 1/2'', CLASSE PN 25, INSTALADO EM PRUMADA DE ÁGUA   FORNECIMENTO E INSTALAÇÃO . AF_06/2015</v>
          </cell>
          <cell r="D4467" t="str">
            <v>UN</v>
          </cell>
          <cell r="E4467">
            <v>16.489999999999998</v>
          </cell>
          <cell r="F4467" t="str">
            <v xml:space="preserve">SINAPI  </v>
          </cell>
        </row>
        <row r="4468">
          <cell r="B4468">
            <v>96701</v>
          </cell>
          <cell r="C4468" t="str">
            <v>LUVA, PPR, DN 32 MM, CLASSE PN 25, INSTALADO EM PRUMADA DE ÁGUA  FORNECIMENTO E INSTALAÇÃO. AF_06/2015</v>
          </cell>
          <cell r="D4468" t="str">
            <v>UN</v>
          </cell>
          <cell r="E4468">
            <v>5.92</v>
          </cell>
          <cell r="F4468" t="str">
            <v xml:space="preserve">SINAPI  </v>
          </cell>
        </row>
        <row r="4469">
          <cell r="B4469">
            <v>96702</v>
          </cell>
          <cell r="C4469" t="str">
            <v>BUCHA DE REDUÇÃO, PPR, 32 X 25, CLASSE PN 25, INSTALADO EM PRUMADA DE ÁGUA  FORNECIMENTO E INSTALAÇÃO . AF_06/2015</v>
          </cell>
          <cell r="D4469" t="str">
            <v>UN</v>
          </cell>
          <cell r="E4469">
            <v>6.26</v>
          </cell>
          <cell r="F4469" t="str">
            <v xml:space="preserve">SINAPI  </v>
          </cell>
        </row>
        <row r="4470">
          <cell r="B4470">
            <v>96703</v>
          </cell>
          <cell r="C4470" t="str">
            <v>LUVA, PPR, DN 40 MM, CLASSE PN 25, INSTALADO EM PRUMADA DE ÁGUA  FORNECIMENTO E INSTALAÇÃO. AF_06/2015</v>
          </cell>
          <cell r="D4470" t="str">
            <v>UN</v>
          </cell>
          <cell r="E4470">
            <v>12.92</v>
          </cell>
          <cell r="F4470" t="str">
            <v xml:space="preserve">SINAPI  </v>
          </cell>
        </row>
        <row r="4471">
          <cell r="B4471">
            <v>96704</v>
          </cell>
          <cell r="C4471" t="str">
            <v>BUCHA DE REDUÇÃO, PPR, 40 X 25, CLASSE PN 25, INSTALADO EM PRUMADA DE ÁGUA  FORNECIMENTO E INSTALAÇÃO . AF_06/2015</v>
          </cell>
          <cell r="D4471" t="str">
            <v>UN</v>
          </cell>
          <cell r="E4471">
            <v>15.14</v>
          </cell>
          <cell r="F4471" t="str">
            <v xml:space="preserve">SINAPI  </v>
          </cell>
        </row>
        <row r="4472">
          <cell r="B4472">
            <v>96705</v>
          </cell>
          <cell r="C4472" t="str">
            <v>LUVA, PPR, DN 50 MM, CLASSE PN 25, INSTALADO EM PRUMADA DE ÁGUA  FORNECIMENTO E INSTALAÇÃO. AF_06/2015</v>
          </cell>
          <cell r="D4472" t="str">
            <v>UN</v>
          </cell>
          <cell r="E4472">
            <v>19.47</v>
          </cell>
          <cell r="F4472" t="str">
            <v xml:space="preserve">SINAPI  </v>
          </cell>
        </row>
        <row r="4473">
          <cell r="B4473">
            <v>96706</v>
          </cell>
          <cell r="C4473" t="str">
            <v>LUVA, PPR, DN 63 MM, CLASSE PN 25, INSTALADO EM PRUMADA DE ÁGUA  FORNECIMENTO E INSTALAÇÃO. AF_06/2015</v>
          </cell>
          <cell r="D4473" t="str">
            <v>UN</v>
          </cell>
          <cell r="E4473">
            <v>29.2</v>
          </cell>
          <cell r="F4473" t="str">
            <v xml:space="preserve">SINAPI  </v>
          </cell>
        </row>
        <row r="4474">
          <cell r="B4474">
            <v>96707</v>
          </cell>
          <cell r="C4474" t="str">
            <v>LUVA, PPR, DN 75 MM, CLASSE PN 25, INSTALADO EM PRUMADA DE ÁGUA  FORNECIMENTO E INSTALAÇÃO. AF_06/2015</v>
          </cell>
          <cell r="D4474" t="str">
            <v>UN</v>
          </cell>
          <cell r="E4474">
            <v>62.38</v>
          </cell>
          <cell r="F4474" t="str">
            <v xml:space="preserve">SINAPI  </v>
          </cell>
        </row>
        <row r="4475">
          <cell r="B4475">
            <v>96708</v>
          </cell>
          <cell r="C4475" t="str">
            <v>LUVA, PPR, DN 90 MM, CLASSE PN 25, INSTALADO EM PRUMADA DE ÁGUA  FORNECIMENTO E INSTALAÇÃO. AF_06/2015</v>
          </cell>
          <cell r="D4475" t="str">
            <v>UN</v>
          </cell>
          <cell r="E4475">
            <v>98.94</v>
          </cell>
          <cell r="F4475" t="str">
            <v xml:space="preserve">SINAPI  </v>
          </cell>
        </row>
        <row r="4476">
          <cell r="B4476">
            <v>96709</v>
          </cell>
          <cell r="C4476" t="str">
            <v>LUVA, PPR, DN 110 MM, CLASSE PN 25, INSTALADO EM PRUMADA DE ÁGUA  FORNECIMENTO E INSTALAÇÃO. AF_06/2015</v>
          </cell>
          <cell r="D4476" t="str">
            <v>UN</v>
          </cell>
          <cell r="E4476">
            <v>156.80000000000001</v>
          </cell>
          <cell r="F4476" t="str">
            <v xml:space="preserve">SINAPI  </v>
          </cell>
        </row>
        <row r="4477">
          <cell r="B4477">
            <v>96710</v>
          </cell>
          <cell r="C4477" t="str">
            <v>TÊ NORMAL, PPR, DN 25 MM, CLASSE PN 25, INSTALADO EM PRUMADA DE ÁGUA  FORNECIMENTO E INSTALAÇÃO . AF_06/2015</v>
          </cell>
          <cell r="D4477" t="str">
            <v>UN</v>
          </cell>
          <cell r="E4477">
            <v>7.39</v>
          </cell>
          <cell r="F4477" t="str">
            <v xml:space="preserve">SINAPI  </v>
          </cell>
        </row>
        <row r="4478">
          <cell r="B4478">
            <v>96711</v>
          </cell>
          <cell r="C4478" t="str">
            <v>TÊ NORMAL, PPR, DN 32 MM, CLASSE PN 25, INSTALADO EM PRUMADA DE ÁGUA  FORNECIMENTO E INSTALAÇÃO . AF_06/2015</v>
          </cell>
          <cell r="D4478" t="str">
            <v>UN</v>
          </cell>
          <cell r="E4478">
            <v>11.56</v>
          </cell>
          <cell r="F4478" t="str">
            <v xml:space="preserve">SINAPI  </v>
          </cell>
        </row>
        <row r="4479">
          <cell r="B4479">
            <v>96712</v>
          </cell>
          <cell r="C4479" t="str">
            <v>TÊ NORMAL, PPR, DN 40 MM, CLASSE PN 25, INSTALADO EM PRUMADA DE ÁGUA  FORNECIMENTO E INSTALAÇÃO . AF_06/2015</v>
          </cell>
          <cell r="D4479" t="str">
            <v>UN</v>
          </cell>
          <cell r="E4479">
            <v>22.91</v>
          </cell>
          <cell r="F4479" t="str">
            <v xml:space="preserve">SINAPI  </v>
          </cell>
        </row>
        <row r="4480">
          <cell r="B4480">
            <v>96713</v>
          </cell>
          <cell r="C4480" t="str">
            <v>TÊ NORMAL, PPR, DN 50 MM, CLASSE PN 25, INSTALADO EM PRUMADA DE ÁGUA  FORNECIMENTO E INSTALAÇÃO . AF_06/2015</v>
          </cell>
          <cell r="D4480" t="str">
            <v>UN</v>
          </cell>
          <cell r="E4480">
            <v>31.57</v>
          </cell>
          <cell r="F4480" t="str">
            <v xml:space="preserve">SINAPI  </v>
          </cell>
        </row>
        <row r="4481">
          <cell r="B4481">
            <v>96714</v>
          </cell>
          <cell r="C4481" t="str">
            <v>TÊ NORMAL, PPR, DN 63 MM, CLASSE PN 25, INSTALADO EM PRUMADA DE ÁGUA  FORNECIMENTO E INSTALAÇÃO . AF_06/2015</v>
          </cell>
          <cell r="D4481" t="str">
            <v>UN</v>
          </cell>
          <cell r="E4481">
            <v>53.75</v>
          </cell>
          <cell r="F4481" t="str">
            <v xml:space="preserve">SINAPI  </v>
          </cell>
        </row>
        <row r="4482">
          <cell r="B4482">
            <v>96715</v>
          </cell>
          <cell r="C4482" t="str">
            <v>TÊ NORMAL, PPR, DN 75 MM, CLASSE PN 25, INSTALADO EM PRUMADA DE ÁGUA  FORNECIMENTO E INSTALAÇÃO . AF_06/2015</v>
          </cell>
          <cell r="D4482" t="str">
            <v>UN</v>
          </cell>
          <cell r="E4482">
            <v>103.35</v>
          </cell>
          <cell r="F4482" t="str">
            <v xml:space="preserve">SINAPI  </v>
          </cell>
        </row>
        <row r="4483">
          <cell r="B4483">
            <v>96716</v>
          </cell>
          <cell r="C4483" t="str">
            <v>TÊ NORMAL, PPR, DN 90 MM, CLASSE PN 25, INSTALADO EM PRUMADA DE ÁGUA  FORNECIMENTO E INSTALAÇÃO . AF_06/2015</v>
          </cell>
          <cell r="D4483" t="str">
            <v>UN</v>
          </cell>
          <cell r="E4483">
            <v>155.78</v>
          </cell>
          <cell r="F4483" t="str">
            <v xml:space="preserve">SINAPI  </v>
          </cell>
        </row>
        <row r="4484">
          <cell r="B4484">
            <v>96717</v>
          </cell>
          <cell r="C4484" t="str">
            <v>TÊ NORMAL, PPR, DN 110 MM, CLASSE PN 25, INSTALADO EM PRUMADA DE ÁGUA  FORNECIMENTO E INSTALAÇÃO . AF_06/2015</v>
          </cell>
          <cell r="D4484" t="str">
            <v>UN</v>
          </cell>
          <cell r="E4484">
            <v>246.22</v>
          </cell>
          <cell r="F4484" t="str">
            <v xml:space="preserve">SINAPI  </v>
          </cell>
        </row>
        <row r="4485">
          <cell r="B4485">
            <v>96736</v>
          </cell>
          <cell r="C4485" t="str">
            <v>LUVA, PPR, DN 20 MM, CLASSE PN 25, INSTALADO EM RESERVAÇÃO DE ÁGUA DE EDIFICAÇÃO QUE POSSUA RESERVATÓRIO DE FIBRA/FIBROCIMENTO  FORNECIMENTO E INSTALAÇÃO. AF_06/2016</v>
          </cell>
          <cell r="D4485" t="str">
            <v>UN</v>
          </cell>
          <cell r="E4485">
            <v>5.71</v>
          </cell>
          <cell r="F4485" t="str">
            <v xml:space="preserve">SINAPI  </v>
          </cell>
        </row>
        <row r="4486">
          <cell r="B4486">
            <v>96737</v>
          </cell>
          <cell r="C4486" t="str">
            <v>LUVA, PPR, DN 25 MM, CLASSE PN 25, INSTALADO EM RESERVAÇÃO DE ÁGUA DE EDIFICAÇÃO QUE POSSUA RESERVATÓRIO DE FIBRA/FIBROCIMENTO  FORNECIMENTO E INSTALAÇÃO. AF_06/2016</v>
          </cell>
          <cell r="D4486" t="str">
            <v>UN</v>
          </cell>
          <cell r="E4486">
            <v>6.74</v>
          </cell>
          <cell r="F4486" t="str">
            <v xml:space="preserve">SINAPI  </v>
          </cell>
        </row>
        <row r="4487">
          <cell r="B4487">
            <v>96738</v>
          </cell>
          <cell r="C4487" t="str">
            <v>CONECTOR MACHO, PPR, 25 X 1/2'', CLASSE PN 25,  INSTALADO EM RESERVAÇÃO DE ÁGUA DE EDIFICAÇÃO QUE POSSUA RESERVATÓRIO DE FIBRA/FIBROCIMENTO   FORNECIMENTO E INSTALAÇÃO. AF_06/2016</v>
          </cell>
          <cell r="D4487" t="str">
            <v>UN</v>
          </cell>
          <cell r="E4487">
            <v>25.61</v>
          </cell>
          <cell r="F4487" t="str">
            <v xml:space="preserve">SINAPI  </v>
          </cell>
        </row>
        <row r="4488">
          <cell r="B4488">
            <v>96739</v>
          </cell>
          <cell r="C4488" t="str">
            <v>LUVA, PPR, DN 32 MM, CLASSE PN 25, INSTALADO EM RESERVAÇÃO DE ÁGUA DE EDIFICAÇÃO QUE POSSUA RESERVATÓRIO DE FIBRA/FIBROCIMENTO  FORNECIMENTO E INSTALAÇÃO. AF_06/2016</v>
          </cell>
          <cell r="D4488" t="str">
            <v>UN</v>
          </cell>
          <cell r="E4488">
            <v>8.73</v>
          </cell>
          <cell r="F4488" t="str">
            <v xml:space="preserve">SINAPI  </v>
          </cell>
        </row>
        <row r="4489">
          <cell r="B4489">
            <v>96740</v>
          </cell>
          <cell r="C4489" t="str">
            <v>CONECTOR MACHO, PPR, 32 X 3/4'', CLASSE PN 25,  INSTALADO EM RESERVAÇÃO DE ÁGUA DE EDIFICAÇÃO QUE POSSUA RESERVATÓRIO DE FIBRA/FIBROCIMENTO   FORNECIMENTO E INSTALAÇÃO. AF_06/2016</v>
          </cell>
          <cell r="D4489" t="str">
            <v>UN</v>
          </cell>
          <cell r="E4489">
            <v>40.200000000000003</v>
          </cell>
          <cell r="F4489" t="str">
            <v xml:space="preserve">SINAPI  </v>
          </cell>
        </row>
        <row r="4490">
          <cell r="B4490">
            <v>96741</v>
          </cell>
          <cell r="C4490" t="str">
            <v>LUVA, PPR, DN 40 MM, CLASSE PN 25, INSTALADO EM RESERVAÇÃO DE ÁGUA DE EDIFICAÇÃO QUE POSSUA RESERVATÓRIO DE FIBRA/FIBROCIMENTO  FORNECIMENTO E INSTALAÇÃO. AF_06/2016</v>
          </cell>
          <cell r="D4490" t="str">
            <v>UN</v>
          </cell>
          <cell r="E4490">
            <v>14.86</v>
          </cell>
          <cell r="F4490" t="str">
            <v xml:space="preserve">SINAPI  </v>
          </cell>
        </row>
        <row r="4491">
          <cell r="B4491">
            <v>96742</v>
          </cell>
          <cell r="C4491" t="str">
            <v>LUVA, PPR, DN 50 MM, CLASSE PN 25, INSTALADO EM RESERVAÇÃO DE ÁGUA DE EDIFICAÇÃO QUE POSSUA RESERVATÓRIO DE FIBRA/FIBROCIMENTO  FORNECIMENTO E INSTALAÇÃO. AF_06/2016</v>
          </cell>
          <cell r="D4491" t="str">
            <v>UN</v>
          </cell>
          <cell r="E4491">
            <v>22.54</v>
          </cell>
          <cell r="F4491" t="str">
            <v xml:space="preserve">SINAPI  </v>
          </cell>
        </row>
        <row r="4492">
          <cell r="B4492">
            <v>96743</v>
          </cell>
          <cell r="C4492" t="str">
            <v>LUVA, PPR, DN 63 MM, CLASSE PN 25, INSTALADO EM RESERVAÇÃO DE ÁGUA DE EDIFICAÇÃO QUE POSSUA RESERVATÓRIO DE FIBRA/FIBROCIMENTO  FORNECIMENTO E INSTALAÇÃO. AF_06/2016</v>
          </cell>
          <cell r="D4492" t="str">
            <v>UN</v>
          </cell>
          <cell r="E4492">
            <v>30.01</v>
          </cell>
          <cell r="F4492" t="str">
            <v xml:space="preserve">SINAPI  </v>
          </cell>
        </row>
        <row r="4493">
          <cell r="B4493">
            <v>96744</v>
          </cell>
          <cell r="C4493" t="str">
            <v>LUVA, PPR, DN 75 MM, CLASSE PN 25, INSTALADO EM RESERVAÇÃO DE ÁGUA DE EDIFICAÇÃO QUE POSSUA RESERVATÓRIO DE FIBRA/FIBROCIMENTO  FORNECIMENTO E INSTALAÇÃO. AF_06/2016</v>
          </cell>
          <cell r="D4493" t="str">
            <v>UN</v>
          </cell>
          <cell r="E4493">
            <v>65.41</v>
          </cell>
          <cell r="F4493" t="str">
            <v xml:space="preserve">SINAPI  </v>
          </cell>
        </row>
        <row r="4494">
          <cell r="B4494">
            <v>96745</v>
          </cell>
          <cell r="C4494" t="str">
            <v>LUVA, PPR, DN 90 MM, CLASSE PN 25, INSTALADO EM RESERVAÇÃO DE ÁGUA DE EDIFICAÇÃO QUE POSSUA RESERVATÓRIO DE FIBRA/FIBROCIMENTO  FORNECIMENTO E INSTALAÇÃO. AF_06/2016</v>
          </cell>
          <cell r="D4494" t="str">
            <v>UN</v>
          </cell>
          <cell r="E4494">
            <v>98.2</v>
          </cell>
          <cell r="F4494" t="str">
            <v xml:space="preserve">SINAPI  </v>
          </cell>
        </row>
        <row r="4495">
          <cell r="B4495">
            <v>96746</v>
          </cell>
          <cell r="C4495" t="str">
            <v>LUVA, PPR, DN 110 MM, CLASSE PN 25, INSTALADO EM RESERVAÇÃO DE ÁGUA DE EDIFICAÇÃO QUE POSSUA RESERVATÓRIO DE FIBRA/FIBROCIMENTO  FORNECIMENTO E INSTALAÇÃO. AF_06/2016</v>
          </cell>
          <cell r="D4495" t="str">
            <v>UN</v>
          </cell>
          <cell r="E4495">
            <v>156.76</v>
          </cell>
          <cell r="F4495" t="str">
            <v xml:space="preserve">SINAPI  </v>
          </cell>
        </row>
        <row r="4496">
          <cell r="B4496">
            <v>96747</v>
          </cell>
          <cell r="C4496" t="str">
            <v>JOELHO 90 GRAUS, PPR, DN 20 MM, CLASSE PN 25,  INSTALADO EM RESERVAÇÃO DE ÁGUA DE EDIFICAÇÃO QUE POSSUA RESERVATÓRIO DE FIBRA/FIBROCIMENTO  FORNECIMENTO E INSTALAÇÃO. AF_06/2016</v>
          </cell>
          <cell r="D4496" t="str">
            <v>UN</v>
          </cell>
          <cell r="E4496">
            <v>7.96</v>
          </cell>
          <cell r="F4496" t="str">
            <v xml:space="preserve">SINAPI  </v>
          </cell>
        </row>
        <row r="4497">
          <cell r="B4497">
            <v>96748</v>
          </cell>
          <cell r="C4497" t="str">
            <v>JOELHO 90 GRAUS, PPR, DN 25 MM, CLASSE PN 25,  INSTALADO EM RESERVAÇÃO DE ÁGUA DE EDIFICAÇÃO QUE POSSUA RESERVATÓRIO DE FIBRA/FIBROCIMENTO  FORNECIMENTO E INSTALAÇÃO. AF_06/2016</v>
          </cell>
          <cell r="D4497" t="str">
            <v>UN</v>
          </cell>
          <cell r="E4497">
            <v>9.26</v>
          </cell>
          <cell r="F4497" t="str">
            <v xml:space="preserve">SINAPI  </v>
          </cell>
        </row>
        <row r="4498">
          <cell r="B4498">
            <v>96749</v>
          </cell>
          <cell r="C4498" t="str">
            <v>JOELHO 90 GRAUS, PPR, DN 32 MM, CLASSE PN 25,  INSTALADO EM RESERVAÇÃO DE ÁGUA DE EDIFICAÇÃO QUE POSSUA RESERVATÓRIO DE FIBRA/FIBROCIMENTO  FORNECIMENTO E INSTALAÇÃO. AF_06/2016</v>
          </cell>
          <cell r="D4498" t="str">
            <v>UN</v>
          </cell>
          <cell r="E4498">
            <v>12.76</v>
          </cell>
          <cell r="F4498" t="str">
            <v xml:space="preserve">SINAPI  </v>
          </cell>
        </row>
        <row r="4499">
          <cell r="B4499">
            <v>96750</v>
          </cell>
          <cell r="C4499" t="str">
            <v>JOELHO 90 GRAUS, PPR, DN 40 MM, CLASSE PN 25,  INSTALADO EM RESERVAÇÃO DE ÁGUA DE EDIFICAÇÃO QUE POSSUA RESERVATÓRIO DE FIBRA/FIBROCIMENTO  FORNECIMENTO E INSTALAÇÃO. AF_06/2016</v>
          </cell>
          <cell r="D4499" t="str">
            <v>UN</v>
          </cell>
          <cell r="E4499">
            <v>17.82</v>
          </cell>
          <cell r="F4499" t="str">
            <v xml:space="preserve">SINAPI  </v>
          </cell>
        </row>
        <row r="4500">
          <cell r="B4500">
            <v>96751</v>
          </cell>
          <cell r="C4500" t="str">
            <v>JOELHO 90 GRAUS, PPR, DN 50 MM, CLASSE PN 25,  INSTALADO EM RESERVAÇÃO DE ÁGUA DE EDIFICAÇÃO QUE POSSUA RESERVATÓRIO DE FIBRA/FIBROCIMENTO  FORNECIMENTO E INSTALAÇÃO. AF_06/2016</v>
          </cell>
          <cell r="D4500" t="str">
            <v>UN</v>
          </cell>
          <cell r="E4500">
            <v>32.96</v>
          </cell>
          <cell r="F4500" t="str">
            <v xml:space="preserve">SINAPI  </v>
          </cell>
        </row>
        <row r="4501">
          <cell r="B4501">
            <v>96752</v>
          </cell>
          <cell r="C4501" t="str">
            <v>JOELHO 90 GRAUS, PPR, DN 63 MM, CLASSE PN 25,  INSTALADO EM RESERVAÇÃO DE ÁGUA DE EDIFICAÇÃO QUE POSSUA RESERVATÓRIO DE FIBRA/FIBROCIMENTO  FORNECIMENTO E INSTALAÇÃO. AF_06/2016</v>
          </cell>
          <cell r="D4501" t="str">
            <v>UN</v>
          </cell>
          <cell r="E4501">
            <v>44.05</v>
          </cell>
          <cell r="F4501" t="str">
            <v xml:space="preserve">SINAPI  </v>
          </cell>
        </row>
        <row r="4502">
          <cell r="B4502">
            <v>96753</v>
          </cell>
          <cell r="C4502" t="str">
            <v>JOELHO 90 GRAUS, PPR, DN 75 MM, CLASSE PN 25,  INSTALADO EM RESERVAÇÃO DE ÁGUA DE EDIFICAÇÃO QUE POSSUA RESERVATÓRIO DE FIBRA/FIBROCIMENTO  FORNECIMENTO E INSTALAÇÃO. AF_06/2016</v>
          </cell>
          <cell r="D4502" t="str">
            <v>UN</v>
          </cell>
          <cell r="E4502">
            <v>101.81</v>
          </cell>
          <cell r="F4502" t="str">
            <v xml:space="preserve">SINAPI  </v>
          </cell>
        </row>
        <row r="4503">
          <cell r="B4503">
            <v>96754</v>
          </cell>
          <cell r="C4503" t="str">
            <v>JOELHO 90 GRAUS, PPR, DN 90 MM, CLASSE PN 25,  INSTALADO EM RESERVAÇÃO DE ÁGUA DE EDIFICAÇÃO QUE POSSUA RESERVATÓRIO DE FIBRA/FIBROCIMENTO  FORNECIMENTO E INSTALAÇÃO. AF_06/2016</v>
          </cell>
          <cell r="D4503" t="str">
            <v>UN</v>
          </cell>
          <cell r="E4503">
            <v>145.77000000000001</v>
          </cell>
          <cell r="F4503" t="str">
            <v xml:space="preserve">SINAPI  </v>
          </cell>
        </row>
        <row r="4504">
          <cell r="B4504">
            <v>96755</v>
          </cell>
          <cell r="C4504" t="str">
            <v>JOELHO 90 GRAUS, PPR, DN 110 MM, CLASSE PN 25,  INSTALADO EM RESERVAÇÃO DE ÁGUA DE EDIFICAÇÃO QUE POSSUA RESERVATÓRIO DE FIBRA/FIBROCIMENTO  FORNECIMENTO E INSTALAÇÃO. AF_06/2016</v>
          </cell>
          <cell r="D4504" t="str">
            <v>UN</v>
          </cell>
          <cell r="E4504">
            <v>219.87</v>
          </cell>
          <cell r="F4504" t="str">
            <v xml:space="preserve">SINAPI  </v>
          </cell>
        </row>
        <row r="4505">
          <cell r="B4505">
            <v>96756</v>
          </cell>
          <cell r="C4505" t="str">
            <v>TÊ MISTURADOR, PPR, DN 20 MM, CLASSE PN 25,  INSTALADO EM RESERVAÇÃO DE ÁGUA DE EDIFICAÇÃO QUE POSSUA RESERVATÓRIO DE FIBRA/FIBROCIMENTO  FORNECIMENTO E INSTALAÇÃO. AF_06/2016</v>
          </cell>
          <cell r="D4505" t="str">
            <v>UN</v>
          </cell>
          <cell r="E4505">
            <v>15.51</v>
          </cell>
          <cell r="F4505" t="str">
            <v xml:space="preserve">SINAPI  </v>
          </cell>
        </row>
        <row r="4506">
          <cell r="B4506">
            <v>96757</v>
          </cell>
          <cell r="C4506" t="str">
            <v>TÊ MISTURADOR, PPR, DN 25 MM, CLASSE PN 25,  INSTALADO EM RESERVAÇÃO DE ÁGUA DE EDIFICAÇÃO QUE POSSUA RESERVATÓRIO DE FIBRA/FIBROCIMENTO  FORNECIMENTO E INSTALAÇÃO. AF_06/2016</v>
          </cell>
          <cell r="D4506" t="str">
            <v>UN</v>
          </cell>
          <cell r="E4506">
            <v>14.83</v>
          </cell>
          <cell r="F4506" t="str">
            <v xml:space="preserve">SINAPI  </v>
          </cell>
        </row>
        <row r="4507">
          <cell r="B4507">
            <v>96758</v>
          </cell>
          <cell r="C4507" t="str">
            <v>TÊ, PPR, DN 32 MM, CLASSE PN 25,  INSTALADO EM RESERVAÇÃO DE ÁGUA DE EDIFICAÇÃO QUE POSSUA RESERVATÓRIO DE FIBRA/FIBROCIMENTO  FORNECIMENTO E INSTALAÇÃO. AF_06/2016</v>
          </cell>
          <cell r="D4507" t="str">
            <v>UN</v>
          </cell>
          <cell r="E4507">
            <v>17.18</v>
          </cell>
          <cell r="F4507" t="str">
            <v xml:space="preserve">SINAPI  </v>
          </cell>
        </row>
        <row r="4508">
          <cell r="B4508">
            <v>96759</v>
          </cell>
          <cell r="C4508" t="str">
            <v>TÊ, PPR, DN 40 MM, CLASSE PN 25,  INSTALADO EM RESERVAÇÃO DE ÁGUA DE EDIFICAÇÃO QUE POSSUA RESERVATÓRIO DE FIBRA/FIBROCIMENTO  FORNECIMENTO E INSTALAÇÃO. AF_06/2016</v>
          </cell>
          <cell r="D4508" t="str">
            <v>UN</v>
          </cell>
          <cell r="E4508">
            <v>26.8</v>
          </cell>
          <cell r="F4508" t="str">
            <v xml:space="preserve">SINAPI  </v>
          </cell>
        </row>
        <row r="4509">
          <cell r="B4509">
            <v>96760</v>
          </cell>
          <cell r="C4509" t="str">
            <v>TÊ, PPR, DN 50 MM, CLASSE PN 25,  INSTALADO EM RESERVAÇÃO DE ÁGUA DE EDIFICAÇÃO QUE POSSUA RESERVATÓRIO DE FIBRA/FIBROCIMENTO  FORNECIMENTO E INSTALAÇÃO. AF_06/2016</v>
          </cell>
          <cell r="D4509" t="str">
            <v>UN</v>
          </cell>
          <cell r="E4509">
            <v>37.68</v>
          </cell>
          <cell r="F4509" t="str">
            <v xml:space="preserve">SINAPI  </v>
          </cell>
        </row>
        <row r="4510">
          <cell r="B4510">
            <v>96761</v>
          </cell>
          <cell r="C4510" t="str">
            <v>TÊ, PPR, DN 63 MM, CLASSE PN 25,  INSTALADO EM RESERVAÇÃO DE ÁGUA DE EDIFICAÇÃO QUE POSSUA RESERVATÓRIO DE FIBRA/FIBROCIMENTO  FORNECIMENTO E INSTALAÇÃO. AF_06/2016</v>
          </cell>
          <cell r="D4510" t="str">
            <v>UN</v>
          </cell>
          <cell r="E4510">
            <v>55.4</v>
          </cell>
          <cell r="F4510" t="str">
            <v xml:space="preserve">SINAPI  </v>
          </cell>
        </row>
        <row r="4511">
          <cell r="B4511">
            <v>96762</v>
          </cell>
          <cell r="C4511" t="str">
            <v>TÊ, PPR, DN 75 MM, CLASSE PN 25,  INSTALADO EM RESERVAÇÃO DE ÁGUA DE EDIFICAÇÃO QUE POSSUA RESERVATÓRIO DE FIBRA/FIBROCIMENTO  FORNECIMENTO E INSTALAÇÃO. AF_06/2016</v>
          </cell>
          <cell r="D4511" t="str">
            <v>UN</v>
          </cell>
          <cell r="E4511">
            <v>109.37</v>
          </cell>
          <cell r="F4511" t="str">
            <v xml:space="preserve">SINAPI  </v>
          </cell>
        </row>
        <row r="4512">
          <cell r="B4512">
            <v>96763</v>
          </cell>
          <cell r="C4512" t="str">
            <v>TÊ, PPR, DN 90 MM, CLASSE PN 25,  INSTALADO EM RESERVAÇÃO DE ÁGUA DE EDIFICAÇÃO QUE POSSUA RESERVATÓRIO DE FIBRA/FIBROCIMENTO  FORNECIMENTO E INSTALAÇÃO. AF_06/2016</v>
          </cell>
          <cell r="D4512" t="str">
            <v>UN</v>
          </cell>
          <cell r="E4512">
            <v>154.26</v>
          </cell>
          <cell r="F4512" t="str">
            <v xml:space="preserve">SINAPI  </v>
          </cell>
        </row>
        <row r="4513">
          <cell r="B4513">
            <v>96764</v>
          </cell>
          <cell r="C4513" t="str">
            <v>TÊ, PPR, DN 110 MM, CLASSE PN 25,  INSTALADO EM RESERVAÇÃO DE ÁGUA DE EDIFICAÇÃO QUE POSSUA RESERVATÓRIO DE FIBRA/FIBROCIMENTO  FORNECIMENTO E INSTALAÇÃO. AF_06/2016</v>
          </cell>
          <cell r="D4513" t="str">
            <v>UN</v>
          </cell>
          <cell r="E4513">
            <v>246.13</v>
          </cell>
          <cell r="F4513" t="str">
            <v xml:space="preserve">SINAPI  </v>
          </cell>
        </row>
        <row r="4514">
          <cell r="B4514">
            <v>96802</v>
          </cell>
          <cell r="C4514" t="str">
            <v>KIT CHASSI PEX, PRÉ-FABRICADO, PARA CHUVEIRO COM REGISTROS DE PRESSÃO E CONEXÕES POR CRIMPAGEM  FORNECIMENTO E INSTALAÇÃO. AF_06/2015</v>
          </cell>
          <cell r="D4514" t="str">
            <v>UN</v>
          </cell>
          <cell r="E4514">
            <v>225.54</v>
          </cell>
          <cell r="F4514" t="str">
            <v xml:space="preserve">SINAPI  </v>
          </cell>
        </row>
        <row r="4515">
          <cell r="B4515">
            <v>96803</v>
          </cell>
          <cell r="C4515" t="str">
            <v>KIT CHASSI PEX, PRÉ-FABRICADO, PARA COZINHA COM CUBA SIMPLES E CONEXÕES POR CRIMPAGEM  FORNECIMENTO E INSTALAÇÃO. AF_06/2015</v>
          </cell>
          <cell r="D4515" t="str">
            <v>UN</v>
          </cell>
          <cell r="E4515">
            <v>116.27</v>
          </cell>
          <cell r="F4515" t="str">
            <v xml:space="preserve">SINAPI  </v>
          </cell>
        </row>
        <row r="4516">
          <cell r="B4516">
            <v>96804</v>
          </cell>
          <cell r="C4516" t="str">
            <v>KIT CHASSI PEX, PRÉ-FABRICADO, PARA ÁREA DE SERVIÇO COM TANQUE E MÁQUINA DE LAVAR ROUPA, E CONEXÕES POR CRIMPAGEM  FORNECIMENTO E INSTALAÇÃO. AF_06/2015</v>
          </cell>
          <cell r="D4516" t="str">
            <v>UN</v>
          </cell>
          <cell r="E4516">
            <v>209.33</v>
          </cell>
          <cell r="F4516" t="str">
            <v xml:space="preserve">SINAPI  </v>
          </cell>
        </row>
        <row r="4517">
          <cell r="B4517">
            <v>96805</v>
          </cell>
          <cell r="C4517" t="str">
            <v>KIT CHASSI PEX, PRÉ-FABRICADO, PARA CHUVEIRO COM REGISTROS DE PRESSÃO E CONEXÕES POR ANEL DESLIZANTE  FORNECIMENTO E INSTALAÇÃO. AF_06/2015</v>
          </cell>
          <cell r="D4517" t="str">
            <v>UN</v>
          </cell>
          <cell r="E4517">
            <v>233.75</v>
          </cell>
          <cell r="F4517" t="str">
            <v xml:space="preserve">SINAPI  </v>
          </cell>
        </row>
        <row r="4518">
          <cell r="B4518">
            <v>96806</v>
          </cell>
          <cell r="C4518" t="str">
            <v>KIT CHASSI PEX, PRÉ-FABRICADO, PARA COZINHA COM CUBA SIMPLES E CONEXÕES POR ANEL DESLIZANTE  FORNECIMENTO E INSTALAÇÃO. AF_06/2015</v>
          </cell>
          <cell r="D4518" t="str">
            <v>UN</v>
          </cell>
          <cell r="E4518">
            <v>114.4</v>
          </cell>
          <cell r="F4518" t="str">
            <v xml:space="preserve">SINAPI  </v>
          </cell>
        </row>
        <row r="4519">
          <cell r="B4519">
            <v>96807</v>
          </cell>
          <cell r="C4519" t="str">
            <v>KIT CHASSI PEX, PRÉ-FABRICADO, PARA ÁREA DE SERVIÇO COM TANQUE E MÁQUINA DE LAVAR ROUPA, E CONEXÕES POR ANEL DESLIZANTE  FORNECIMENTO E INSTALAÇÃO. AF_06/2015</v>
          </cell>
          <cell r="D4519" t="str">
            <v>UN</v>
          </cell>
          <cell r="E4519">
            <v>191.53</v>
          </cell>
          <cell r="F4519" t="str">
            <v xml:space="preserve">SINAPI  </v>
          </cell>
        </row>
        <row r="4520">
          <cell r="B4520">
            <v>96808</v>
          </cell>
          <cell r="C4520" t="str">
            <v>UNIÃO METÁLICA PARA INSTALAÇÕES EM PEX, DN 16 MM, FIXAÇÃO DAS CONEXÕES POR ANEL DESLIZANTE  FORNECIMENTO E INSTALAÇÃO . AF_06/2015</v>
          </cell>
          <cell r="D4520" t="str">
            <v>UN</v>
          </cell>
          <cell r="E4520">
            <v>11.1</v>
          </cell>
          <cell r="F4520" t="str">
            <v xml:space="preserve">SINAPI  </v>
          </cell>
        </row>
        <row r="4521">
          <cell r="B4521">
            <v>96809</v>
          </cell>
          <cell r="C4521" t="str">
            <v>CONEXÃO FIXA, ROSCA FÊMEA, METÁLICA, PARA INSTALAÇÕES EM PEX, DN 16 MM X 1/2", COM ANEL DESLIZANTE. FORNECIMENTO E INSTALAÇÃO. AF_06/2015</v>
          </cell>
          <cell r="D4521" t="str">
            <v>UN</v>
          </cell>
          <cell r="E4521">
            <v>12.62</v>
          </cell>
          <cell r="F4521" t="str">
            <v xml:space="preserve">SINAPI  </v>
          </cell>
        </row>
        <row r="4522">
          <cell r="B4522">
            <v>96810</v>
          </cell>
          <cell r="C4522" t="str">
            <v>CONEXÃO MÓVEL, ROSCA FÊMEA, METÁLICA, PARA INSTALAÇÕES EM PEX, DN 16 MM X 3/4", COM ANEL DESLIZANTE. FORNECIMENTO E INSTALAÇÃO. AF_06/2015</v>
          </cell>
          <cell r="D4522" t="str">
            <v>UN</v>
          </cell>
          <cell r="E4522">
            <v>13.64</v>
          </cell>
          <cell r="F4522" t="str">
            <v xml:space="preserve">SINAPI  </v>
          </cell>
        </row>
        <row r="4523">
          <cell r="B4523">
            <v>96811</v>
          </cell>
          <cell r="C4523" t="str">
            <v>UNIÃO METÁLICA PARA INSTALAÇÕES EM PEX, DN 20 MM, FIXAÇÃO DAS CONEXÕES POR ANEL DESLIZANTE  FORNECIMENTO E INSTALAÇÃO . AF_06/2015</v>
          </cell>
          <cell r="D4523" t="str">
            <v>UN</v>
          </cell>
          <cell r="E4523">
            <v>14.73</v>
          </cell>
          <cell r="F4523" t="str">
            <v xml:space="preserve">SINAPI  </v>
          </cell>
        </row>
        <row r="4524">
          <cell r="B4524">
            <v>96812</v>
          </cell>
          <cell r="C4524" t="str">
            <v>CONEXÃO FIXA, ROSCA FÊMEA, METÁLICA, PARA INSTALAÇÕES EM PEX, DN 20 MM X 1/2", COM ANEL DESLIZANTE. FORNECIMENTO E INSTALAÇÃO. AF_06/2015</v>
          </cell>
          <cell r="D4524" t="str">
            <v>UN</v>
          </cell>
          <cell r="E4524">
            <v>14.19</v>
          </cell>
          <cell r="F4524" t="str">
            <v xml:space="preserve">SINAPI  </v>
          </cell>
        </row>
        <row r="4525">
          <cell r="B4525">
            <v>96813</v>
          </cell>
          <cell r="C4525" t="str">
            <v>CONEXÃO FIXA, ROSCA FÊMEA, METÁLICA, PARA INSTALAÇÕES EM PEX, DN 20 MM X 3/4", COM ANEL DESLIZANTE. FORNECIMENTO E INSTALAÇÃO. AF_06/2015</v>
          </cell>
          <cell r="D4525" t="str">
            <v>UN</v>
          </cell>
          <cell r="E4525">
            <v>16.22</v>
          </cell>
          <cell r="F4525" t="str">
            <v xml:space="preserve">SINAPI  </v>
          </cell>
        </row>
        <row r="4526">
          <cell r="B4526">
            <v>96814</v>
          </cell>
          <cell r="C4526" t="str">
            <v>UNIÃO DE REDUÇÃO, METÁLICA, PARA INSTALAÇÕES EM PEX, DN 20 X 16 MM, CONEXÃO POR ANEL DESLIZANTE  FORNECIMENTO E INSTALAÇÃO. AF_06/2015</v>
          </cell>
          <cell r="D4526" t="str">
            <v>UN</v>
          </cell>
          <cell r="E4526">
            <v>13.85</v>
          </cell>
          <cell r="F4526" t="str">
            <v xml:space="preserve">SINAPI  </v>
          </cell>
        </row>
        <row r="4527">
          <cell r="B4527">
            <v>96815</v>
          </cell>
          <cell r="C4527" t="str">
            <v>UNIÃO METÁLICA PARA INSTALAÇÕES EM PEX, DN 25 MM, FIXAÇÃO DAS CONEXÕES POR ANEL DESLIZANTE   FORNECIMENTO E INSTALAÇÃO. AF_06/2015</v>
          </cell>
          <cell r="D4527" t="str">
            <v>UN</v>
          </cell>
          <cell r="E4527">
            <v>22.93</v>
          </cell>
          <cell r="F4527" t="str">
            <v xml:space="preserve">SINAPI  </v>
          </cell>
        </row>
        <row r="4528">
          <cell r="B4528">
            <v>96816</v>
          </cell>
          <cell r="C4528" t="str">
            <v>CONEXÃO FIXA, ROSCA FÊMEA, METÁLICA, PARA INSTALAÇÕES EM PEX, DN 25 MM X 3/4", COM ANEL DESLIZANTE. FORNECIMENTO E INSTALAÇÃO. AF_06/2015</v>
          </cell>
          <cell r="D4528" t="str">
            <v>UN</v>
          </cell>
          <cell r="E4528">
            <v>19.059999999999999</v>
          </cell>
          <cell r="F4528" t="str">
            <v xml:space="preserve">SINAPI  </v>
          </cell>
        </row>
        <row r="4529">
          <cell r="B4529">
            <v>96817</v>
          </cell>
          <cell r="C4529" t="str">
            <v>CONEXÃO FIXA, ROSCA FÊMEA, METÁLICA, PARA INSTALAÇÕES EM PEX, DN 25 MM X 1", COM ANEL DESLIZANTE. FORNECIMENTO E INSTALAÇÃO. AF_06/2015</v>
          </cell>
          <cell r="D4529" t="str">
            <v>UN</v>
          </cell>
          <cell r="E4529">
            <v>21.52</v>
          </cell>
          <cell r="F4529" t="str">
            <v xml:space="preserve">SINAPI  </v>
          </cell>
        </row>
        <row r="4530">
          <cell r="B4530">
            <v>96818</v>
          </cell>
          <cell r="C4530" t="str">
            <v>UNIÃO DE REDUÇÃO, METÁLICA, PEX, DN 25 X 16 MM, CONEXÃO POR ANEL DESLIZANTE  FORNECIMENTO E INSTALAÇÃO. AF_06/2015</v>
          </cell>
          <cell r="D4530" t="str">
            <v>UN</v>
          </cell>
          <cell r="E4530">
            <v>20.12</v>
          </cell>
          <cell r="F4530" t="str">
            <v xml:space="preserve">SINAPI  </v>
          </cell>
        </row>
        <row r="4531">
          <cell r="B4531">
            <v>96819</v>
          </cell>
          <cell r="C4531" t="str">
            <v>UNIÃO DE REDUÇÃO, METÁLICA, PEX, DN 25 X 20 MM, CONEXÃO POR ANEL DESLIZANTE  FORNECIMENTO E INSTALAÇÃO. AF_06/2015</v>
          </cell>
          <cell r="D4531" t="str">
            <v>UN</v>
          </cell>
          <cell r="E4531">
            <v>20.12</v>
          </cell>
          <cell r="F4531" t="str">
            <v xml:space="preserve">SINAPI  </v>
          </cell>
        </row>
        <row r="4532">
          <cell r="B4532">
            <v>96820</v>
          </cell>
          <cell r="C4532" t="str">
            <v>UNIÃO METÁLICA PARA INSTALAÇÕES EM PEX, DN 32 MM, FIXAÇÃO DAS CONEXÕES POR ANEL DESLIZANTE   FORNECIMENTO E INSTALAÇÃO. AF_06/2015</v>
          </cell>
          <cell r="D4532" t="str">
            <v>UN</v>
          </cell>
          <cell r="E4532">
            <v>35.97</v>
          </cell>
          <cell r="F4532" t="str">
            <v xml:space="preserve">SINAPI  </v>
          </cell>
        </row>
        <row r="4533">
          <cell r="B4533">
            <v>96821</v>
          </cell>
          <cell r="C4533" t="str">
            <v>CONEXÃO FIXA, ROSCA FÊMEA, METÁLICA, PARA INSTALAÇÕES EM PEX, DN 32 MM X 1", COM ANEL DESLIZANTE  FORNECIMENTO E INSTALAÇÃO. AF_06/2015</v>
          </cell>
          <cell r="D4533" t="str">
            <v>UN</v>
          </cell>
          <cell r="E4533">
            <v>30.84</v>
          </cell>
          <cell r="F4533" t="str">
            <v xml:space="preserve">SINAPI  </v>
          </cell>
        </row>
        <row r="4534">
          <cell r="B4534">
            <v>96822</v>
          </cell>
          <cell r="C4534" t="str">
            <v>UNIÃO DE REDUÇÃO, METÁLICA, PEX, DN 32 X 25 MM, CONEXÃO POR ANEL DESLIZANTE  FORNECIMENTO E INSTALAÇÃO. AF_06/2015</v>
          </cell>
          <cell r="D4534" t="str">
            <v>UN</v>
          </cell>
          <cell r="E4534">
            <v>31.23</v>
          </cell>
          <cell r="F4534" t="str">
            <v xml:space="preserve">SINAPI  </v>
          </cell>
        </row>
        <row r="4535">
          <cell r="B4535">
            <v>96823</v>
          </cell>
          <cell r="C4535" t="str">
            <v>LUVA PARA INSTALAÇÕES EM PEX, DN 16 MM, CONEXÃO POR CRIMPAGEM  FORNECIMENTO E INSTALAÇÃO . AF_06/2015</v>
          </cell>
          <cell r="D4535" t="str">
            <v>UN</v>
          </cell>
          <cell r="E4535">
            <v>12.92</v>
          </cell>
          <cell r="F4535" t="str">
            <v xml:space="preserve">SINAPI  </v>
          </cell>
        </row>
        <row r="4536">
          <cell r="B4536">
            <v>96824</v>
          </cell>
          <cell r="C4536" t="str">
            <v>CONEXÃO FIXA, ROSCA FÊMEA, PARA INSTALAÇÕES EM PEX, DN 16MM X 1/2", CONEXÃO POR CRIMPAGEM  FORNECIMENTO E INSTALAÇÃO. AF_06/2015</v>
          </cell>
          <cell r="D4536" t="str">
            <v>UN</v>
          </cell>
          <cell r="E4536">
            <v>14.5</v>
          </cell>
          <cell r="F4536" t="str">
            <v xml:space="preserve">SINAPI  </v>
          </cell>
        </row>
        <row r="4537">
          <cell r="B4537">
            <v>96825</v>
          </cell>
          <cell r="C4537" t="str">
            <v>CONEXÃO FIXA, ROSCA FÊMEA, PARA INSTALAÇÕES EM PEX, DN 16MM X 3/4", CONEXÃO POR CRIMPAGEM  FORNECIMENTO E INSTALAÇÃO. AF_06/2015</v>
          </cell>
          <cell r="D4537" t="str">
            <v>UN</v>
          </cell>
          <cell r="E4537">
            <v>19.43</v>
          </cell>
          <cell r="F4537" t="str">
            <v xml:space="preserve">SINAPI  </v>
          </cell>
        </row>
        <row r="4538">
          <cell r="B4538">
            <v>96826</v>
          </cell>
          <cell r="C4538" t="str">
            <v>LUVA PARA INSTALAÇÕES EM PEX, DN 20 MM, CONEXÃO POR CRIMPAGEM   FORNECIMENTO E INSTALAÇÃO. AF_06/2015</v>
          </cell>
          <cell r="D4538" t="str">
            <v>UN</v>
          </cell>
          <cell r="E4538">
            <v>17.78</v>
          </cell>
          <cell r="F4538" t="str">
            <v xml:space="preserve">SINAPI  </v>
          </cell>
        </row>
        <row r="4539">
          <cell r="B4539">
            <v>96827</v>
          </cell>
          <cell r="C4539" t="str">
            <v>CONEXÃO FIXA, ROSCA FÊMEA, PARA INSTALAÇÕES EM PEX, DN 20MM X 1/2", CONEXÃO POR CRIMPAGEM  FORNECIMENTO E INSTALAÇÃO. AF_06/2015</v>
          </cell>
          <cell r="D4539" t="str">
            <v>UN</v>
          </cell>
          <cell r="E4539">
            <v>18.420000000000002</v>
          </cell>
          <cell r="F4539" t="str">
            <v xml:space="preserve">SINAPI  </v>
          </cell>
        </row>
        <row r="4540">
          <cell r="B4540">
            <v>96828</v>
          </cell>
          <cell r="C4540" t="str">
            <v>CONEXÃO FIXA, ROSCA FÊMEA, PARA INSTALAÇÕES EM PEX, DN 20MM X 3/4", CONEXÃO POR CRIMPAGEM  FORNECIMENTO E INSTALAÇÃO. AF_06/2015</v>
          </cell>
          <cell r="D4540" t="str">
            <v>UN</v>
          </cell>
          <cell r="E4540">
            <v>22.95</v>
          </cell>
          <cell r="F4540" t="str">
            <v xml:space="preserve">SINAPI  </v>
          </cell>
        </row>
        <row r="4541">
          <cell r="B4541">
            <v>96829</v>
          </cell>
          <cell r="C4541" t="str">
            <v>LUVA DE REDUÇÃO PARA INSTALAÇÕES EM PEX, DN 20 X 16 MM, CONEXÃO POR CRIMPAGEM  FORNECIMENTO E INSTALAÇÃO. AF_06/2015</v>
          </cell>
          <cell r="D4541" t="str">
            <v>UN</v>
          </cell>
          <cell r="E4541">
            <v>17.75</v>
          </cell>
          <cell r="F4541" t="str">
            <v xml:space="preserve">SINAPI  </v>
          </cell>
        </row>
        <row r="4542">
          <cell r="B4542">
            <v>96830</v>
          </cell>
          <cell r="C4542" t="str">
            <v>LUVA PARA INSTALAÇÕES EM PEX, DN 25 MM, CONEXÃO POR CRIMPAGEM   FORNECIMENTO E INSTALAÇÃO. AF_06/2015</v>
          </cell>
          <cell r="D4542" t="str">
            <v>UN</v>
          </cell>
          <cell r="E4542">
            <v>25.63</v>
          </cell>
          <cell r="F4542" t="str">
            <v xml:space="preserve">SINAPI  </v>
          </cell>
        </row>
        <row r="4543">
          <cell r="B4543">
            <v>96831</v>
          </cell>
          <cell r="C4543" t="str">
            <v>CONEXÃO FIXA, ROSCA FÊMEA, PARA INSTALAÇÕES EM PEX, DN 25MM X 1/2", CONEXÃO POR CRIMPAGEM  FORNECIMENTO E INSTALAÇÃO. AF_06/2015</v>
          </cell>
          <cell r="D4543" t="str">
            <v>UN</v>
          </cell>
          <cell r="E4543">
            <v>21.06</v>
          </cell>
          <cell r="F4543" t="str">
            <v xml:space="preserve">SINAPI  </v>
          </cell>
        </row>
        <row r="4544">
          <cell r="B4544">
            <v>96832</v>
          </cell>
          <cell r="C4544" t="str">
            <v>CONEXÃO FIXA, ROSCA FÊMEA, PARA INSTALAÇÕES EM PEX, DN 25MM X 3/4", CONEXÃO POR CRIMPAGEM  FORNECIMENTO E INSTALAÇÃO. AF_06/2015</v>
          </cell>
          <cell r="D4544" t="str">
            <v>UN</v>
          </cell>
          <cell r="E4544">
            <v>24.21</v>
          </cell>
          <cell r="F4544" t="str">
            <v xml:space="preserve">SINAPI  </v>
          </cell>
        </row>
        <row r="4545">
          <cell r="B4545">
            <v>96833</v>
          </cell>
          <cell r="C4545" t="str">
            <v>LUVA DE REDUÇÃO PARA INSTALAÇÕES EM PEX, DN 25 X 16 MM, CONEXÃO POR CRIMPAGEM  FORNECIMENTO E INSTALAÇÃO. AF_06/2015</v>
          </cell>
          <cell r="D4545" t="str">
            <v>UN</v>
          </cell>
          <cell r="E4545">
            <v>22.72</v>
          </cell>
          <cell r="F4545" t="str">
            <v xml:space="preserve">SINAPI  </v>
          </cell>
        </row>
        <row r="4546">
          <cell r="B4546">
            <v>96834</v>
          </cell>
          <cell r="C4546" t="str">
            <v>LUVA PARA INSTALAÇÕES EM PEX, DN 32 MM, CONEXÃO POR CRIMPAGEM  FORNECIMENTO E INSTALAÇÃO . AF_06/2015</v>
          </cell>
          <cell r="D4546" t="str">
            <v>UN</v>
          </cell>
          <cell r="E4546">
            <v>37.17</v>
          </cell>
          <cell r="F4546" t="str">
            <v xml:space="preserve">SINAPI  </v>
          </cell>
        </row>
        <row r="4547">
          <cell r="B4547">
            <v>96835</v>
          </cell>
          <cell r="C4547" t="str">
            <v>CONEXÃO FIXA, ROSCA FÊMEA, PARA INSTALAÇÕES EM PEX, DN 32 MM X 3/4", CONEXÃO POR CRIMPAGEM  FORNECIMENTO E INSTALAÇÃO. AF_06/2015</v>
          </cell>
          <cell r="D4547" t="str">
            <v>UN</v>
          </cell>
          <cell r="E4547">
            <v>32.28</v>
          </cell>
          <cell r="F4547" t="str">
            <v xml:space="preserve">SINAPI  </v>
          </cell>
        </row>
        <row r="4548">
          <cell r="B4548">
            <v>96836</v>
          </cell>
          <cell r="C4548" t="str">
            <v>LUVA DE REDUÇÃO PARA INSTALAÇÕES EM PEX, DN 32 X 25 MM, CONEXÃO POR CRIMPAGEM  FORNECIMENTO E INSTALAÇÃO. AF_06/2015</v>
          </cell>
          <cell r="D4548" t="str">
            <v>UN</v>
          </cell>
          <cell r="E4548">
            <v>34.31</v>
          </cell>
          <cell r="F4548" t="str">
            <v xml:space="preserve">SINAPI  </v>
          </cell>
        </row>
        <row r="4549">
          <cell r="B4549">
            <v>96837</v>
          </cell>
          <cell r="C4549" t="str">
            <v>JOELHO 90 GRAUS, METÁLICO, PARA INSTALAÇÕES EM PEX, DN 16 MM, CONEXÃO POR ANEL DESLIZANTE   FORNECIMENTO E INSTALAÇÃO. AF_06/2015</v>
          </cell>
          <cell r="D4549" t="str">
            <v>UN</v>
          </cell>
          <cell r="E4549">
            <v>19.21</v>
          </cell>
          <cell r="F4549" t="str">
            <v xml:space="preserve">SINAPI  </v>
          </cell>
        </row>
        <row r="4550">
          <cell r="B4550">
            <v>96838</v>
          </cell>
          <cell r="C4550" t="str">
            <v>JOELHO 90 GRAUS, ROSCA FÊMEA TERMINAL, METÁLICO, PARA INSTALAÇÕES EM PEX, DN 16MM X 1/2", CONEXÃO POR ANEL DESLIZANTE  FORNECIMENTO E INSTALAÇÃO. AF_06/2015</v>
          </cell>
          <cell r="D4550" t="str">
            <v>UN</v>
          </cell>
          <cell r="E4550">
            <v>17.75</v>
          </cell>
          <cell r="F4550" t="str">
            <v xml:space="preserve">SINAPI  </v>
          </cell>
        </row>
        <row r="4551">
          <cell r="B4551">
            <v>96839</v>
          </cell>
          <cell r="C4551" t="str">
            <v>JOELHO, ROSCA FÊMEA, COM BASE FIXA, METÁLICO, PARA INSTALAÇÕES EM PEX, DN 16MM X 1/2", CONEXÃO POR ANEL DESLIZANTE  FORNECIMENTO E INSTALAÇÃO. AF_06/2015</v>
          </cell>
          <cell r="D4551" t="str">
            <v>UN</v>
          </cell>
          <cell r="E4551">
            <v>17.489999999999998</v>
          </cell>
          <cell r="F4551" t="str">
            <v xml:space="preserve">SINAPI  </v>
          </cell>
        </row>
        <row r="4552">
          <cell r="B4552">
            <v>96840</v>
          </cell>
          <cell r="C4552" t="str">
            <v>JOELHO 90 GRAUS, METÁLICO, PARA INSTALAÇÕES EM PEX, DN 20 MM, CONEXÃO POR ANEL DESLIZANTE  FORNECIMENTO E INSTALAÇÃO . AF_06/2015</v>
          </cell>
          <cell r="D4552" t="str">
            <v>UN</v>
          </cell>
          <cell r="E4552">
            <v>22.47</v>
          </cell>
          <cell r="F4552" t="str">
            <v xml:space="preserve">SINAPI  </v>
          </cell>
        </row>
        <row r="4553">
          <cell r="B4553">
            <v>96841</v>
          </cell>
          <cell r="C4553" t="str">
            <v>JOELHO 90 GRAUS, ROSCA FÊMEA TERMINAL, METÁLICO, PARA INSTALAÇÕES EM PEX, DN 20 MM X 1/2", CONEXÃO POR ANEL DESLIZANTE  FORNECIMENTO E INSTALAÇÃO. AF_06/2015</v>
          </cell>
          <cell r="D4553" t="str">
            <v>UN</v>
          </cell>
          <cell r="E4553">
            <v>19.84</v>
          </cell>
          <cell r="F4553" t="str">
            <v xml:space="preserve">SINAPI  </v>
          </cell>
        </row>
        <row r="4554">
          <cell r="B4554">
            <v>96842</v>
          </cell>
          <cell r="C4554" t="str">
            <v>JOELHO 90 GRAUS, ROSCA FÊMEA TERMINAL, METÁLICO, PARA INSTALAÇÕES EM PEX, DN 20 MM X 3/4", CONEXÃO POR ANEL DESLIZANTE  FORNECIMENTO E INSTALAÇÃO. AF_06/2015</v>
          </cell>
          <cell r="D4554" t="str">
            <v>UN</v>
          </cell>
          <cell r="E4554">
            <v>24.88</v>
          </cell>
          <cell r="F4554" t="str">
            <v xml:space="preserve">SINAPI  </v>
          </cell>
        </row>
        <row r="4555">
          <cell r="B4555">
            <v>96843</v>
          </cell>
          <cell r="C4555" t="str">
            <v>JOELHO ROSCA FÊMEA, COM BASE FIXA, METÁLICO, PARA INSTALAÇÕES EM PEX, DN 20MM X 1/2", CONEXÃO POR ANEL DESLIZANTE  FORNECIMENTO E INSTALAÇÃO. AF_06/2015</v>
          </cell>
          <cell r="D4555" t="str">
            <v>UN</v>
          </cell>
          <cell r="E4555">
            <v>23.98</v>
          </cell>
          <cell r="F4555" t="str">
            <v xml:space="preserve">SINAPI  </v>
          </cell>
        </row>
        <row r="4556">
          <cell r="B4556">
            <v>96844</v>
          </cell>
          <cell r="C4556" t="str">
            <v>JOELHO ROSCA FÊMEA, MÓVEL, METÁLICO, PARA INSTALAÇÕES EM PEX, DN 20MM X 3/4", CONEXÃO POR ANEL DESLIZANTE  FORNECIMENTO E INSTALAÇÃO. AF_06/2015</v>
          </cell>
          <cell r="D4556" t="str">
            <v>UN</v>
          </cell>
          <cell r="E4556">
            <v>32.18</v>
          </cell>
          <cell r="F4556" t="str">
            <v xml:space="preserve">SINAPI  </v>
          </cell>
        </row>
        <row r="4557">
          <cell r="B4557">
            <v>96845</v>
          </cell>
          <cell r="C4557" t="str">
            <v>JOELHO 90 GRAUS, METÁLICO, PARA INSTALAÇÕES EM PEX, DN 25 MM, CONEXÃO POR ANEL DESLIZANTE   FORNECIMENTO E INSTALAÇÃO. AF_06/2015</v>
          </cell>
          <cell r="D4557" t="str">
            <v>UN</v>
          </cell>
          <cell r="E4557">
            <v>34.64</v>
          </cell>
          <cell r="F4557" t="str">
            <v xml:space="preserve">SINAPI  </v>
          </cell>
        </row>
        <row r="4558">
          <cell r="B4558">
            <v>96846</v>
          </cell>
          <cell r="C4558" t="str">
            <v>JOELHO 90 GRAUS, ROSCA FÊMEA TERMINAL, METÁLICO, PARA INSTALAÇÕES EM PEX, DN 25 MM X 3/4", CONEXÃO POR ANEL DESLIZANTE  FORNECIMENTO E INSTALAÇÃO. AF_06/2015</v>
          </cell>
          <cell r="D4558" t="str">
            <v>UN</v>
          </cell>
          <cell r="E4558">
            <v>27.62</v>
          </cell>
          <cell r="F4558" t="str">
            <v xml:space="preserve">SINAPI  </v>
          </cell>
        </row>
        <row r="4559">
          <cell r="B4559">
            <v>96847</v>
          </cell>
          <cell r="C4559" t="str">
            <v>JOELHO ROSCA FÊMEA, COM BASE FIXA, METÁLICO, PARA INSTALAÇÕES EM PEX, DN 25MM X 3/4", CONEXÃO POR ANEL DESLIZANTE  FORNECIMENTO E INSTALAÇÃO. AF_06/2015</v>
          </cell>
          <cell r="D4559" t="str">
            <v>UN</v>
          </cell>
          <cell r="E4559">
            <v>30.19</v>
          </cell>
          <cell r="F4559" t="str">
            <v xml:space="preserve">SINAPI  </v>
          </cell>
        </row>
        <row r="4560">
          <cell r="B4560">
            <v>96848</v>
          </cell>
          <cell r="C4560" t="str">
            <v>JOELHO 90 GRAUS, METÁLICO, PARA INSTALAÇÕES EM PEX, DN 32 MM, CONEXÃO POR ANEL DESLIZANTE  FORNECIMENTO E INSTALAÇÃO . AF_06/2015</v>
          </cell>
          <cell r="D4560" t="str">
            <v>UN</v>
          </cell>
          <cell r="E4560">
            <v>44.79</v>
          </cell>
          <cell r="F4560" t="str">
            <v xml:space="preserve">SINAPI  </v>
          </cell>
        </row>
        <row r="4561">
          <cell r="B4561">
            <v>96849</v>
          </cell>
          <cell r="C4561" t="str">
            <v>JOELHO 90 GRAUS, PARA INSTALAÇÕES EM PEX, DN 16 MM, CONEXÃO POR CRIMPAGEM   FORNECIMENTO E INSTALAÇÃO. AF_06/2015</v>
          </cell>
          <cell r="D4561" t="str">
            <v>UN</v>
          </cell>
          <cell r="E4561">
            <v>16.420000000000002</v>
          </cell>
          <cell r="F4561" t="str">
            <v xml:space="preserve">SINAPI  </v>
          </cell>
        </row>
        <row r="4562">
          <cell r="B4562">
            <v>96850</v>
          </cell>
          <cell r="C4562" t="str">
            <v>JOELHO 90 GRAUS, ROSCA FÊMEA TERMINAL, PARA INSTALAÇÕES EM PEX, DN 16MM X 1/2", CONEXÃO POR CRIMPAGEM  FORNECIMENTO E INSTALAÇÃO. AF_06/2015</v>
          </cell>
          <cell r="D4562" t="str">
            <v>UN</v>
          </cell>
          <cell r="E4562">
            <v>19.04</v>
          </cell>
          <cell r="F4562" t="str">
            <v xml:space="preserve">SINAPI  </v>
          </cell>
        </row>
        <row r="4563">
          <cell r="B4563">
            <v>96851</v>
          </cell>
          <cell r="C4563" t="str">
            <v>JOELHO 90 GRAUS, ROSCA FÊMEA TERMINAL, PARA INSTALAÇÕES EM PEX, DN 16MM X 3/4", CONEXÃO POR CRIMPAGEM  FORNECIMENTO E INSTALAÇÃO. AF_06/2015</v>
          </cell>
          <cell r="D4563" t="str">
            <v>UN</v>
          </cell>
          <cell r="E4563">
            <v>24.92</v>
          </cell>
          <cell r="F4563" t="str">
            <v xml:space="preserve">SINAPI  </v>
          </cell>
        </row>
        <row r="4564">
          <cell r="B4564">
            <v>96852</v>
          </cell>
          <cell r="C4564" t="str">
            <v>JOELHO 90 GRAUS, PARA INSTALAÇÕES EM PEX, DN 20 MM, CONEXÃO POR CRIMPAGEM   FORNECIMENTO E INSTALAÇÃO. AF_06/2015</v>
          </cell>
          <cell r="D4564" t="str">
            <v>UN</v>
          </cell>
          <cell r="E4564">
            <v>21.72</v>
          </cell>
          <cell r="F4564" t="str">
            <v xml:space="preserve">SINAPI  </v>
          </cell>
        </row>
        <row r="4565">
          <cell r="B4565">
            <v>96853</v>
          </cell>
          <cell r="C4565" t="str">
            <v>JOELHO 90 GRAUS, ROSCA FÊMEA TERMINAL, PARA INSTALAÇÕES EM PEX, DN 20MM X 1/2", CONEXÃO POR CRIMPAGEM  FORNECIMENTO E INSTALAÇÃO. AF_06/2015</v>
          </cell>
          <cell r="D4565" t="str">
            <v>UN</v>
          </cell>
          <cell r="E4565">
            <v>24.29</v>
          </cell>
          <cell r="F4565" t="str">
            <v xml:space="preserve">SINAPI  </v>
          </cell>
        </row>
        <row r="4566">
          <cell r="B4566">
            <v>96854</v>
          </cell>
          <cell r="C4566" t="str">
            <v>JOELHO 90 GRAUS, ROSCA FÊMEA TERMINAL, PARA INSTALAÇÕES EM PEX, DN 20MM X 3/4", CONEXÃO POR CRIMPAGEM  FORNECIMENTO E INSTALAÇÃO. AF_06/2015</v>
          </cell>
          <cell r="D4566" t="str">
            <v>UN</v>
          </cell>
          <cell r="E4566">
            <v>28.83</v>
          </cell>
          <cell r="F4566" t="str">
            <v xml:space="preserve">SINAPI  </v>
          </cell>
        </row>
        <row r="4567">
          <cell r="B4567">
            <v>96855</v>
          </cell>
          <cell r="C4567" t="str">
            <v>JOELHO 90 GRAUS, PARA INSTALAÇÕES EM PEX, DN 25 MM, CONEXÃO POR CRIMPAGEM   FORNECIMENTO E INSTALAÇÃO. AF_06/2015</v>
          </cell>
          <cell r="D4567" t="str">
            <v>UN</v>
          </cell>
          <cell r="E4567">
            <v>26.92</v>
          </cell>
          <cell r="F4567" t="str">
            <v xml:space="preserve">SINAPI  </v>
          </cell>
        </row>
        <row r="4568">
          <cell r="B4568">
            <v>96856</v>
          </cell>
          <cell r="C4568" t="str">
            <v>JOELHO 90 GRAUS, ROSCA FÊMEA TERMINAL, PARA INSTALAÇÕES EM PEX, DN 25MM X 1/2", CONEXÃO POR CRIMPAGEM  FORNECIMENTO E INSTALAÇÃO. AF_06/2015</v>
          </cell>
          <cell r="D4568" t="str">
            <v>UN</v>
          </cell>
          <cell r="E4568">
            <v>27.29</v>
          </cell>
          <cell r="F4568" t="str">
            <v xml:space="preserve">SINAPI  </v>
          </cell>
        </row>
        <row r="4569">
          <cell r="B4569">
            <v>96857</v>
          </cell>
          <cell r="C4569" t="str">
            <v>JOELHO 90 GRAUS, ROSCA FÊMEA TERMINAL, PARA INSTALAÇÕES EM PEX, DN 25MM X 1, CONEXÃO POR CRIMPAGEM  FORNECIMENTO E INSTALAÇÃO. AF_06/2015</v>
          </cell>
          <cell r="D4569" t="str">
            <v>UN</v>
          </cell>
          <cell r="E4569">
            <v>42.66</v>
          </cell>
          <cell r="F4569" t="str">
            <v xml:space="preserve">SINAPI  </v>
          </cell>
        </row>
        <row r="4570">
          <cell r="B4570">
            <v>96858</v>
          </cell>
          <cell r="C4570" t="str">
            <v>JOELHO 90 GRAUS, PARA INSTALAÇÕES EM PEX, DN 32 MM, CONEXÃO POR CRIMPAGEM   FORNECIMENTO E INSTALAÇÃO. AF_06/2015</v>
          </cell>
          <cell r="D4570" t="str">
            <v>UN</v>
          </cell>
          <cell r="E4570">
            <v>43.41</v>
          </cell>
          <cell r="F4570" t="str">
            <v xml:space="preserve">SINAPI  </v>
          </cell>
        </row>
        <row r="4571">
          <cell r="B4571">
            <v>96859</v>
          </cell>
          <cell r="C4571" t="str">
            <v>JOELHO 90 GRAUS, ROSCA FÊMEA TERMINAL, PARA INSTALAÇÕES EM PEX, DN 32 MM X 1", CONEXÃO POR CRIMPAGEM  FORNECIMENTO E INSTALAÇÃO. AF_06/2015</v>
          </cell>
          <cell r="D4571" t="str">
            <v>UN</v>
          </cell>
          <cell r="E4571">
            <v>53.4</v>
          </cell>
          <cell r="F4571" t="str">
            <v xml:space="preserve">SINAPI  </v>
          </cell>
        </row>
        <row r="4572">
          <cell r="B4572">
            <v>96860</v>
          </cell>
          <cell r="C4572" t="str">
            <v>TÊ, METÁLICO, PARA INSTALAÇÕES EM PEX, DN 16 MM, CONEXÃO POR ANEL DESLIZANTE  FORNECIMENTO E INSTALAÇÃO. AF_06/2015</v>
          </cell>
          <cell r="D4572" t="str">
            <v>UN</v>
          </cell>
          <cell r="E4572">
            <v>22.51</v>
          </cell>
          <cell r="F4572" t="str">
            <v xml:space="preserve">SINAPI  </v>
          </cell>
        </row>
        <row r="4573">
          <cell r="B4573">
            <v>96861</v>
          </cell>
          <cell r="C4573" t="str">
            <v>TÊ, ROSCA FÊMEA, METÁLICO, PARA INSTALAÇÕES EM PEX, DN 16 MM X ½, CONEXÃO POR ANEL DESLIZANTE   FORNECIMENTO E INSTALAÇÃO. AF_06/2015</v>
          </cell>
          <cell r="D4573" t="str">
            <v>UN</v>
          </cell>
          <cell r="E4573">
            <v>24.17</v>
          </cell>
          <cell r="F4573" t="str">
            <v xml:space="preserve">SINAPI  </v>
          </cell>
        </row>
        <row r="4574">
          <cell r="B4574">
            <v>96862</v>
          </cell>
          <cell r="C4574" t="str">
            <v>TÊ, METÁLICO, PARA INSTALAÇÕES EM PEX, DN 20 MM, CONEXÃO POR ANEL DESLIZANTE  FORNECIMENTO E INSTALAÇÃO. AF_06/2015</v>
          </cell>
          <cell r="D4574" t="str">
            <v>UN</v>
          </cell>
          <cell r="E4574">
            <v>27.1</v>
          </cell>
          <cell r="F4574" t="str">
            <v xml:space="preserve">SINAPI  </v>
          </cell>
        </row>
        <row r="4575">
          <cell r="B4575">
            <v>96863</v>
          </cell>
          <cell r="C4575" t="str">
            <v>TÊ, ROSCA FÊMEA, METÁLICO, PARA INSTALAÇÕES EM PEX, DN 20 MM X ½, CONEXÃO POR ANEL DESLIZANTE   FORNECIMENTO E INSTALAÇÃO. AF_06/2015</v>
          </cell>
          <cell r="D4575" t="str">
            <v>UN</v>
          </cell>
          <cell r="E4575">
            <v>26.83</v>
          </cell>
          <cell r="F4575" t="str">
            <v xml:space="preserve">SINAPI  </v>
          </cell>
        </row>
        <row r="4576">
          <cell r="B4576">
            <v>96864</v>
          </cell>
          <cell r="C4576" t="str">
            <v>TÊ, METÁLICO, PARA INSTALAÇÕES EM PEX, DN 25 MM, CONEXÃO POR ANEL DESLIZANTE  FORNECIMENTO E INSTALAÇÃO. AF_06/2015</v>
          </cell>
          <cell r="D4576" t="str">
            <v>UN</v>
          </cell>
          <cell r="E4576">
            <v>41.72</v>
          </cell>
          <cell r="F4576" t="str">
            <v xml:space="preserve">SINAPI  </v>
          </cell>
        </row>
        <row r="4577">
          <cell r="B4577">
            <v>96865</v>
          </cell>
          <cell r="C4577" t="str">
            <v>TÊ, ROSCA FÊMEA, METÁLICO, PARA INSTALAÇÕES EM PEX, DN 25 MM X 3/4", CONEXÃO POR ANEL DESLIZANTE  FORNECIMENTO E INSTALAÇÃO. AF_06/2015</v>
          </cell>
          <cell r="D4577" t="str">
            <v>UN</v>
          </cell>
          <cell r="E4577">
            <v>40.909999999999997</v>
          </cell>
          <cell r="F4577" t="str">
            <v xml:space="preserve">SINAPI  </v>
          </cell>
        </row>
        <row r="4578">
          <cell r="B4578">
            <v>96866</v>
          </cell>
          <cell r="C4578" t="str">
            <v>TÊ, METÁLICO, PARA INSTALAÇÕES EM PEX, DN 32 MM, CONEXÃO POR ANEL DESLIZANTE  FORNECIMENTO E INSTALAÇÃO. AF_06/2015</v>
          </cell>
          <cell r="D4578" t="str">
            <v>UN</v>
          </cell>
          <cell r="E4578">
            <v>54.65</v>
          </cell>
          <cell r="F4578" t="str">
            <v xml:space="preserve">SINAPI  </v>
          </cell>
        </row>
        <row r="4579">
          <cell r="B4579">
            <v>96867</v>
          </cell>
          <cell r="C4579" t="str">
            <v>TÊ, ROSCA MACHO, METÁLICO, PARA INSTALAÇÕES EM PEX, DN 32 MM X 1", CONEXÃO POR ANEL DESLIZANTE  FORNECIMENTO E INSTALAÇÃO. AF_06/2015</v>
          </cell>
          <cell r="D4579" t="str">
            <v>UN</v>
          </cell>
          <cell r="E4579">
            <v>63.03</v>
          </cell>
          <cell r="F4579" t="str">
            <v xml:space="preserve">SINAPI  </v>
          </cell>
        </row>
        <row r="4580">
          <cell r="B4580">
            <v>96868</v>
          </cell>
          <cell r="C4580" t="str">
            <v>TÊ, PARA INSTALAÇÕES EM PEX, DN 16 MM, CONEXÃO POR CRIMPAGEM  FORNECIMENTO E INSTALAÇÃO. AF_06/2015</v>
          </cell>
          <cell r="D4580" t="str">
            <v>UN</v>
          </cell>
          <cell r="E4580">
            <v>25.24</v>
          </cell>
          <cell r="F4580" t="str">
            <v xml:space="preserve">SINAPI  </v>
          </cell>
        </row>
        <row r="4581">
          <cell r="B4581">
            <v>96869</v>
          </cell>
          <cell r="C4581" t="str">
            <v>TÊ, PARA INSTALAÇÕES EM PEX, DN 20 MM, CONEXÃO POR CRIMPAGEM  FORNECIMENTO E INSTALAÇÃO. AF_06/2015</v>
          </cell>
          <cell r="D4581" t="str">
            <v>UN</v>
          </cell>
          <cell r="E4581">
            <v>30.14</v>
          </cell>
          <cell r="F4581" t="str">
            <v xml:space="preserve">SINAPI  </v>
          </cell>
        </row>
        <row r="4582">
          <cell r="B4582">
            <v>96870</v>
          </cell>
          <cell r="C4582" t="str">
            <v>TÊ, PEX, DN 25 MM, CONEXÃO POR CRIMPAGEM  FORNECIMENTO E INSTALAÇÃO. AF_06/2015</v>
          </cell>
          <cell r="D4582" t="str">
            <v>UN</v>
          </cell>
          <cell r="E4582">
            <v>47.03</v>
          </cell>
          <cell r="F4582" t="str">
            <v xml:space="preserve">SINAPI  </v>
          </cell>
        </row>
        <row r="4583">
          <cell r="B4583">
            <v>96871</v>
          </cell>
          <cell r="C4583" t="str">
            <v>TÊ, PARA INSTALAÇÕES EM PEX, DN 32 MM, CONEXÃO POR CRIMPAGEM  FORNECIMENTO E INSTALAÇÃO. AF_06/2015</v>
          </cell>
          <cell r="D4583" t="str">
            <v>UN</v>
          </cell>
          <cell r="E4583">
            <v>67.77</v>
          </cell>
          <cell r="F4583" t="str">
            <v xml:space="preserve">SINAPI  </v>
          </cell>
        </row>
        <row r="4584">
          <cell r="B4584">
            <v>96872</v>
          </cell>
          <cell r="C4584" t="str">
            <v>DISTRIBUIDOR 2 SAÍDAS, METÁLICO, PARA INSTALAÇÕES EM PEX, ENTRADA DE 3/4" X 2 SAÍDAS DE 1/2", CONEXÃO POR ANEL DESLIZANTE  FORNECIMENTO E INSTALAÇÃO. AF_06/2015</v>
          </cell>
          <cell r="D4584" t="str">
            <v>UN</v>
          </cell>
          <cell r="E4584">
            <v>63.8</v>
          </cell>
          <cell r="F4584" t="str">
            <v xml:space="preserve">SINAPI  </v>
          </cell>
        </row>
        <row r="4585">
          <cell r="B4585">
            <v>96873</v>
          </cell>
          <cell r="C4585" t="str">
            <v>DISTRIBUIDOR 2 SAÍDAS, METÁLICO, PARA INSTALAÇÕES EM PEX, ENTRADA DE 1" X 2 SAÍDAS DE 1/2", CONEXÃO POR ANEL DESLIZANTE  FORNECIMENTO E INSTALAÇÃO. AF_06/2015</v>
          </cell>
          <cell r="D4585" t="str">
            <v>UN</v>
          </cell>
          <cell r="E4585">
            <v>73.05</v>
          </cell>
          <cell r="F4585" t="str">
            <v xml:space="preserve">SINAPI  </v>
          </cell>
        </row>
        <row r="4586">
          <cell r="B4586">
            <v>96874</v>
          </cell>
          <cell r="C4586" t="str">
            <v>DISTRIBUIDOR 3 SAÍDAS, METÁLICO, PARA INSTALAÇÕES EM PEX, ENTRADA DE 3/4" X 3 SAÍDAS DE 1/2", CONEXÃO POR ANEL DESLIZANTE  FORNECIMENTO E INSTALAÇÃO . AF_06/2015</v>
          </cell>
          <cell r="D4586" t="str">
            <v>UN</v>
          </cell>
          <cell r="E4586">
            <v>78</v>
          </cell>
          <cell r="F4586" t="str">
            <v xml:space="preserve">SINAPI  </v>
          </cell>
        </row>
        <row r="4587">
          <cell r="B4587">
            <v>96875</v>
          </cell>
          <cell r="C4587" t="str">
            <v>DISTRIBUIDOR 3 SAÍDAS, METÁLICO, PARA INSTALAÇÕES EM PEX, ENTRADA DE 1 X 3 SAÍDAS DE 1/2, CONEXÃO POR ANEL DESLIZANTE   FORNECIMENTO E INSTALAÇÃO. AF_06/2015</v>
          </cell>
          <cell r="D4587" t="str">
            <v>UN</v>
          </cell>
          <cell r="E4587">
            <v>92.88</v>
          </cell>
          <cell r="F4587" t="str">
            <v xml:space="preserve">SINAPI  </v>
          </cell>
        </row>
        <row r="4588">
          <cell r="B4588">
            <v>96876</v>
          </cell>
          <cell r="C4588" t="str">
            <v>DISTRIBUIDOR 2 SAÍDAS, PARA INSTALAÇÕES EM PEX, ENTRADA DE 32 MM X 2 SAÍDAS DE 16 MM, CONEXÃO POR CRIMPAGEM FORNECIMENTO E INSTALAÇÃO. AF_06/2015</v>
          </cell>
          <cell r="D4588" t="str">
            <v>UN</v>
          </cell>
          <cell r="E4588">
            <v>165.36</v>
          </cell>
          <cell r="F4588" t="str">
            <v xml:space="preserve">SINAPI  </v>
          </cell>
        </row>
        <row r="4589">
          <cell r="B4589">
            <v>96877</v>
          </cell>
          <cell r="C4589" t="str">
            <v>DISTRIBUIDOR 2 SAÍDAS, PARA INSTALAÇÕES EM PEX, ENTRADA DE 32 MM X 2 SAÍDAS DE 20 MM, CONEXÃO POR CRIMPAGEM  FORNECIMENTO E INSTALAÇÃO. AF_06/2015</v>
          </cell>
          <cell r="D4589" t="str">
            <v>UN</v>
          </cell>
          <cell r="E4589">
            <v>176.16</v>
          </cell>
          <cell r="F4589" t="str">
            <v xml:space="preserve">SINAPI  </v>
          </cell>
        </row>
        <row r="4590">
          <cell r="B4590">
            <v>96878</v>
          </cell>
          <cell r="C4590" t="str">
            <v>DISTRIBUIDOR 2 SAÍDAS, PARA INSTALAÇÕES EM PEX, ENTRADA DE 32 MM X 2 SAÍDAS DE 25 MM, CONEXÃO POR CRIMPAGEM  FORNECIMENTO E INSTALAÇÃO. AF_06/2015</v>
          </cell>
          <cell r="D4590" t="str">
            <v>UN</v>
          </cell>
          <cell r="E4590">
            <v>178.18</v>
          </cell>
          <cell r="F4590" t="str">
            <v xml:space="preserve">SINAPI  </v>
          </cell>
        </row>
        <row r="4591">
          <cell r="B4591">
            <v>96879</v>
          </cell>
          <cell r="C4591" t="str">
            <v>DISTRIBUIDOR 3 SAÍDAS, PARA INSTALAÇÕES EM PEX, ENTRADA DE 32 MM X 3 SAÍDAS DE 16 MM, CONEXÃO POR CRIMPAGEM  FORNECIMENTO E INSTALAÇÃO. AF_06/2015</v>
          </cell>
          <cell r="D4591" t="str">
            <v>UN</v>
          </cell>
          <cell r="E4591">
            <v>179.7</v>
          </cell>
          <cell r="F4591" t="str">
            <v xml:space="preserve">SINAPI  </v>
          </cell>
        </row>
        <row r="4592">
          <cell r="B4592">
            <v>96880</v>
          </cell>
          <cell r="C4592" t="str">
            <v>DISTRIBUIDOR 3 SAÍDAS, PARA INSTALAÇÕES EM PEX, ENTRADA DE 32 MM X 3 SAÍDAS DE 20 MM, CONEXÃO POR CRIMPAGEM  FORNECIMENTO E INSTALAÇÃO. AF_06/2015</v>
          </cell>
          <cell r="D4592" t="str">
            <v>UN</v>
          </cell>
          <cell r="E4592">
            <v>203.88</v>
          </cell>
          <cell r="F4592" t="str">
            <v xml:space="preserve">SINAPI  </v>
          </cell>
        </row>
        <row r="4593">
          <cell r="B4593">
            <v>96881</v>
          </cell>
          <cell r="C4593" t="str">
            <v>DISTRIBUIDOR 3 SAÍDAS, PARA INSTALAÇÕES EM PEX, ENTRADA DE 32 MM X 3 SAÍDAS DE 25 MM, CONEXÃO POR CRIMPAGEM  FORNECIMENTO E INSTALAÇÃO. AF_06/2015</v>
          </cell>
          <cell r="D4593" t="str">
            <v>UN</v>
          </cell>
          <cell r="E4593">
            <v>214.83</v>
          </cell>
          <cell r="F4593" t="str">
            <v xml:space="preserve">SINAPI  </v>
          </cell>
        </row>
        <row r="4594">
          <cell r="B4594">
            <v>97425</v>
          </cell>
          <cell r="C4594" t="str">
            <v>FLANGE EM AÇO, DN 15 MM X 1/2'', INSTALADO EM RESERVAÇÃO DE ÁGUA DE EDIFICAÇÃO QUE POSSUA RESERVATÓRIO DE FIBRA/FIBROCIMENTO - FORNECIMENTO E INSTALAÇÃO. AF_06/2016</v>
          </cell>
          <cell r="D4594" t="str">
            <v>UN</v>
          </cell>
          <cell r="E4594">
            <v>30.83</v>
          </cell>
          <cell r="F4594" t="str">
            <v xml:space="preserve">SINAPI  </v>
          </cell>
        </row>
        <row r="4595">
          <cell r="B4595">
            <v>97426</v>
          </cell>
          <cell r="C4595" t="str">
            <v>FLANGE EM AÇO, DN 20 MM X 3/4'', INSTALADO EM RESERVAÇÃO DE ÁGUA DE EDIFICAÇÃO QUE POSSUA RESERVATÓRIO DE FIBRA/FIBROCIMENTO - FORNECIMENTO E INSTALAÇÃO. AF_06/2016</v>
          </cell>
          <cell r="D4595" t="str">
            <v>UN</v>
          </cell>
          <cell r="E4595">
            <v>37.880000000000003</v>
          </cell>
          <cell r="F4595" t="str">
            <v xml:space="preserve">SINAPI  </v>
          </cell>
        </row>
        <row r="4596">
          <cell r="B4596">
            <v>97427</v>
          </cell>
          <cell r="C4596" t="str">
            <v>FLANGE EM AÇO, DN 25 MM X 1'', INSTALADO EM RESERVAÇÃO DE ÁGUA DE EDIFICAÇÃO QUE POSSUA RESERVATÓRIO DE FIBRA/FIBROCIMENTO - FORNECIMENTO E INSTALAÇÃO. AF_06/2016</v>
          </cell>
          <cell r="D4596" t="str">
            <v>UN</v>
          </cell>
          <cell r="E4596">
            <v>43.22</v>
          </cell>
          <cell r="F4596" t="str">
            <v xml:space="preserve">SINAPI  </v>
          </cell>
        </row>
        <row r="4597">
          <cell r="B4597">
            <v>97428</v>
          </cell>
          <cell r="C4597" t="str">
            <v>FLANGE EM AÇO, DN 32 MM X 1 1/4'', INSTALADO EM RESERVAÇÃO DE ÁGUA DE EDIFICAÇÃO QUE POSSUA RESERVATÓRIO DE FIBRA/FIBROCIMENTO - FORNECIMENTO E INSTALAÇÃO. AF_06/2016</v>
          </cell>
          <cell r="D4597" t="str">
            <v>UN</v>
          </cell>
          <cell r="E4597">
            <v>55.59</v>
          </cell>
          <cell r="F4597" t="str">
            <v xml:space="preserve">SINAPI  </v>
          </cell>
        </row>
        <row r="4598">
          <cell r="B4598">
            <v>97429</v>
          </cell>
          <cell r="C4598" t="str">
            <v>FLANGE EM AÇO, DN 40 MM X 1 1/2'', INSTALADO EM RESERVAÇÃO DE ÁGUA DE EDIFICAÇÃO QUE POSSUA RESERVATÓRIO DE FIBRA/FIBROCIMENTO - FORNECIMENTO E INSTALAÇÃO. AF_06/2016</v>
          </cell>
          <cell r="D4598" t="str">
            <v>UN</v>
          </cell>
          <cell r="E4598">
            <v>66.98</v>
          </cell>
          <cell r="F4598" t="str">
            <v xml:space="preserve">SINAPI  </v>
          </cell>
        </row>
        <row r="4599">
          <cell r="B4599">
            <v>97430</v>
          </cell>
          <cell r="C4599" t="str">
            <v>ACOPLAMENTO RÍGIDO EM AÇO, CONEXÃO RANHURADA, DN 50 (2"), INSTALADO EM PRUMADAS - FORNECIMENTO E INSTALAÇÃO. AF_10/2020</v>
          </cell>
          <cell r="D4599" t="str">
            <v>UN</v>
          </cell>
          <cell r="E4599">
            <v>42.53</v>
          </cell>
          <cell r="F4599" t="str">
            <v xml:space="preserve">SINAPI  </v>
          </cell>
        </row>
        <row r="4600">
          <cell r="B4600">
            <v>97431</v>
          </cell>
          <cell r="C4600" t="str">
            <v>ACOPLAMENTO RÍGIDO EM AÇO, CONEXÃO RANHURADA, DN 65 (2 1/2"), INSTALADO EM PRUMADAS - FORNECIMENTO E INSTALAÇÃO. AF_10/2020</v>
          </cell>
          <cell r="D4600" t="str">
            <v>UN</v>
          </cell>
          <cell r="E4600">
            <v>47.25</v>
          </cell>
          <cell r="F4600" t="str">
            <v xml:space="preserve">SINAPI  </v>
          </cell>
        </row>
        <row r="4601">
          <cell r="B4601">
            <v>97432</v>
          </cell>
          <cell r="C4601" t="str">
            <v>ACOPLAMENTO RÍGIDO EM AÇO, CONEXÃO RANHURADA, DN 80 (3"), INSTALADO EM PRUMADAS - FORNECIMENTO E INSTALAÇÃO. AF_10/2020</v>
          </cell>
          <cell r="D4601" t="str">
            <v>UN</v>
          </cell>
          <cell r="E4601">
            <v>53.26</v>
          </cell>
          <cell r="F4601" t="str">
            <v xml:space="preserve">SINAPI  </v>
          </cell>
        </row>
        <row r="4602">
          <cell r="B4602">
            <v>97433</v>
          </cell>
          <cell r="C4602" t="str">
            <v>CURVA 45 GRAUS, EM AÇO, CONEXÃO RANHURADA, DN 50 (2"), INSTALADO EM PRUMADAS - FORNECIMENTO E INSTALAÇÃO. AF_10/2020</v>
          </cell>
          <cell r="D4602" t="str">
            <v>UN</v>
          </cell>
          <cell r="E4602">
            <v>100.86</v>
          </cell>
          <cell r="F4602" t="str">
            <v xml:space="preserve">SINAPI  </v>
          </cell>
        </row>
        <row r="4603">
          <cell r="B4603">
            <v>97434</v>
          </cell>
          <cell r="C4603" t="str">
            <v>CURVA 90 GRAUS, EM AÇO, CONEXÃO RANHURADA, DN 50 (2"), INSTALADO EM PRUMADAS - FORNECIMENTO E INSTALAÇÃO. AF_10/2020</v>
          </cell>
          <cell r="D4603" t="str">
            <v>UN</v>
          </cell>
          <cell r="E4603">
            <v>102.89</v>
          </cell>
          <cell r="F4603" t="str">
            <v xml:space="preserve">SINAPI  </v>
          </cell>
        </row>
        <row r="4604">
          <cell r="B4604">
            <v>97435</v>
          </cell>
          <cell r="C4604" t="str">
            <v>CURVA 45 GRAUS, EM AÇO, CONEXÃO RANHURADA, DN 65 (2 1/2"), INSTALADO EM PRUMADAS - FORNECIMENTO E INSTALAÇÃO. AF_10/2020</v>
          </cell>
          <cell r="D4604" t="str">
            <v>UN</v>
          </cell>
          <cell r="E4604">
            <v>118.1</v>
          </cell>
          <cell r="F4604" t="str">
            <v xml:space="preserve">SINAPI  </v>
          </cell>
        </row>
        <row r="4605">
          <cell r="B4605">
            <v>97436</v>
          </cell>
          <cell r="C4605" t="str">
            <v>CURVA 90 GRAUS, EM AÇO, CONEXÃO RANHURADA, DN 65 (2 1/2"), INSTALADO EM PRUMADAS - FORNECIMENTO E INSTALAÇÃO. AF_10/2020</v>
          </cell>
          <cell r="D4605" t="str">
            <v>UN</v>
          </cell>
          <cell r="E4605">
            <v>122</v>
          </cell>
          <cell r="F4605" t="str">
            <v xml:space="preserve">SINAPI  </v>
          </cell>
        </row>
        <row r="4606">
          <cell r="B4606">
            <v>97437</v>
          </cell>
          <cell r="C4606" t="str">
            <v>CURVA 45 GRAUS, EM AÇO, CONEXÃO RANHURADA, DN 80 (3), INSTALADO EM PRUMADAS - FORNECIMENTO E INSTALAÇÃO. AF_10/2020</v>
          </cell>
          <cell r="D4606" t="str">
            <v>UN</v>
          </cell>
          <cell r="E4606">
            <v>135.21</v>
          </cell>
          <cell r="F4606" t="str">
            <v xml:space="preserve">SINAPI  </v>
          </cell>
        </row>
        <row r="4607">
          <cell r="B4607">
            <v>97438</v>
          </cell>
          <cell r="C4607" t="str">
            <v>CURVA 90 GRAUS, EM AÇO, CONEXÃO RANHURADA, DN 80 (3"), INSTALADO EM PRUMADAS - FORNECIMENTO E INSTALAÇÃO. AF_10/2020</v>
          </cell>
          <cell r="D4607" t="str">
            <v>UN</v>
          </cell>
          <cell r="E4607">
            <v>139.38999999999999</v>
          </cell>
          <cell r="F4607" t="str">
            <v xml:space="preserve">SINAPI  </v>
          </cell>
        </row>
        <row r="4608">
          <cell r="B4608">
            <v>97439</v>
          </cell>
          <cell r="C4608" t="str">
            <v>TÊ, EM AÇO, CONEXÃO RANHURADA, DN 50 (2"), INSTALADO EM PRUMADAS - FORNECIMENTO E INSTALAÇÃO. AF_10/2020</v>
          </cell>
          <cell r="D4608" t="str">
            <v>UN</v>
          </cell>
          <cell r="E4608">
            <v>153.96</v>
          </cell>
          <cell r="F4608" t="str">
            <v xml:space="preserve">SINAPI  </v>
          </cell>
        </row>
        <row r="4609">
          <cell r="B4609">
            <v>97440</v>
          </cell>
          <cell r="C4609" t="str">
            <v>TÊ, EM AÇO, CONEXÃO RANHURADA, DN 65 (2 1/2"), INSTALADO EM PRUMADAS - FORNECIMENTO E INSTALAÇÃO. AF_10/2020</v>
          </cell>
          <cell r="D4609" t="str">
            <v>UN</v>
          </cell>
          <cell r="E4609">
            <v>184.97</v>
          </cell>
          <cell r="F4609" t="str">
            <v xml:space="preserve">SINAPI  </v>
          </cell>
        </row>
        <row r="4610">
          <cell r="B4610">
            <v>97442</v>
          </cell>
          <cell r="C4610" t="str">
            <v>TÊ, EM AÇO, CONEXÃO RANHURADA, DN 80 (3"), INSTALADO EM PRUMADAS - FORNECIMENTO E INSTALAÇÃO. AF_10/2020</v>
          </cell>
          <cell r="D4610" t="str">
            <v>UN</v>
          </cell>
          <cell r="E4610">
            <v>204.12</v>
          </cell>
          <cell r="F4610" t="str">
            <v xml:space="preserve">SINAPI  </v>
          </cell>
        </row>
        <row r="4611">
          <cell r="B4611">
            <v>97443</v>
          </cell>
          <cell r="C4611" t="str">
            <v>LUVA, EM AÇO, CONEXÃO SOLDADA, DN 50 (2"), INSTALADO EM PRUMADAS - FORNECIMENTO E INSTALAÇÃO. AF_10/2020</v>
          </cell>
          <cell r="D4611" t="str">
            <v>UN</v>
          </cell>
          <cell r="E4611">
            <v>114.28</v>
          </cell>
          <cell r="F4611" t="str">
            <v xml:space="preserve">SINAPI  </v>
          </cell>
        </row>
        <row r="4612">
          <cell r="B4612">
            <v>97444</v>
          </cell>
          <cell r="C4612" t="str">
            <v>LUVA COM REDUÇÃO, EM AÇO, CONEXÃO SOLDADA, DN 50 X 40 MM (2  X 1 1/2"), INSTALADO EM PRUMADAS - FORNECIMENTO E INSTALAÇÃO. AF_10/2020</v>
          </cell>
          <cell r="D4612" t="str">
            <v>UN</v>
          </cell>
          <cell r="E4612">
            <v>136.36000000000001</v>
          </cell>
          <cell r="F4612" t="str">
            <v xml:space="preserve">SINAPI  </v>
          </cell>
        </row>
        <row r="4613">
          <cell r="B4613">
            <v>97446</v>
          </cell>
          <cell r="C4613" t="str">
            <v>LUVA, EM AÇO, CONEXÃO SOLDADA, DN 65 (2 1/2"), INSTALADO EM PRUMADAS - FORNECIMENTO E INSTALAÇÃO. AF_10/2020</v>
          </cell>
          <cell r="D4613" t="str">
            <v>UN</v>
          </cell>
          <cell r="E4613">
            <v>242.26</v>
          </cell>
          <cell r="F4613" t="str">
            <v xml:space="preserve">SINAPI  </v>
          </cell>
        </row>
        <row r="4614">
          <cell r="B4614">
            <v>97447</v>
          </cell>
          <cell r="C4614" t="str">
            <v>LUVA COM REDUÇÃO, EM AÇO, CONEXÃO SOLDADA, DN 65 X 50 MM (2 1/2" X 2"), INSTALADO EM PRUMADAS - FORNECIMENTO E INSTALAÇÃO. AF_10/2020</v>
          </cell>
          <cell r="D4614" t="str">
            <v>UN</v>
          </cell>
          <cell r="E4614">
            <v>242.26</v>
          </cell>
          <cell r="F4614" t="str">
            <v xml:space="preserve">SINAPI  </v>
          </cell>
        </row>
        <row r="4615">
          <cell r="B4615">
            <v>97449</v>
          </cell>
          <cell r="C4615" t="str">
            <v>LUVA, EM AÇO, CONEXÃO SOLDADA, DN 80 (3"), INSTALADO EM PRUMADAS - FORNECIMENTO E INSTALAÇÃO. AF_10/2020</v>
          </cell>
          <cell r="D4615" t="str">
            <v>UN</v>
          </cell>
          <cell r="E4615">
            <v>257.51</v>
          </cell>
          <cell r="F4615" t="str">
            <v xml:space="preserve">SINAPI  </v>
          </cell>
        </row>
        <row r="4616">
          <cell r="B4616">
            <v>97450</v>
          </cell>
          <cell r="C4616" t="str">
            <v>LUVA COM REDUÇÃO, EM AÇO, CONEXÃO SOLDADA, DN 80 X 65 MM (3" X 2 1/2"), INSTALADO EM PRUMADAS - FORNECIMENTO E INSTALAÇÃO. AF_10/2020</v>
          </cell>
          <cell r="D4616" t="str">
            <v>UN</v>
          </cell>
          <cell r="E4616">
            <v>317.66000000000003</v>
          </cell>
          <cell r="F4616" t="str">
            <v xml:space="preserve">SINAPI  </v>
          </cell>
        </row>
        <row r="4617">
          <cell r="B4617">
            <v>97452</v>
          </cell>
          <cell r="C4617" t="str">
            <v>CURVA 45 GRAUS, EM AÇO, CONEXÃO SOLDADA, DN 50 (2"), INSTALADO EM PRUMADAS - FORNECIMENTO E INSTALAÇÃO. AF_10/2020</v>
          </cell>
          <cell r="D4617" t="str">
            <v>UN</v>
          </cell>
          <cell r="E4617">
            <v>189.67</v>
          </cell>
          <cell r="F4617" t="str">
            <v xml:space="preserve">SINAPI  </v>
          </cell>
        </row>
        <row r="4618">
          <cell r="B4618">
            <v>97453</v>
          </cell>
          <cell r="C4618" t="str">
            <v>CURVA 90 GRAUS, EM AÇO, CONEXÃO SOLDADA, DN 50 (2"), INSTALADO EM PRUMADAS - FORNECIMENTO E INSTALAÇÃO. AF_10/2020</v>
          </cell>
          <cell r="D4618" t="str">
            <v>UN</v>
          </cell>
          <cell r="E4618">
            <v>202.28</v>
          </cell>
          <cell r="F4618" t="str">
            <v xml:space="preserve">SINAPI  </v>
          </cell>
        </row>
        <row r="4619">
          <cell r="B4619">
            <v>97454</v>
          </cell>
          <cell r="C4619" t="str">
            <v>CURVA 45 GRAUS, EM AÇO, CONEXÃO SOLDADA, DN 65 (2 1/2"), INSTALADO EM PRUMADAS - FORNECIMENTO E INSTALAÇÃO. AF_10/2020</v>
          </cell>
          <cell r="D4619" t="str">
            <v>UN</v>
          </cell>
          <cell r="E4619">
            <v>331.77</v>
          </cell>
          <cell r="F4619" t="str">
            <v xml:space="preserve">SINAPI  </v>
          </cell>
        </row>
        <row r="4620">
          <cell r="B4620">
            <v>97455</v>
          </cell>
          <cell r="C4620" t="str">
            <v>CURVA 90 GRAUS, EM AÇO, CONEXÃO SOLDADA, DN 65 (2 1/2"), INSTALADO EM PRUMADAS - FORNECIMENTO E INSTALAÇÃO. AF_10/2020</v>
          </cell>
          <cell r="D4620" t="str">
            <v>UN</v>
          </cell>
          <cell r="E4620">
            <v>351.94</v>
          </cell>
          <cell r="F4620" t="str">
            <v xml:space="preserve">SINAPI  </v>
          </cell>
        </row>
        <row r="4621">
          <cell r="B4621">
            <v>97456</v>
          </cell>
          <cell r="C4621" t="str">
            <v>CURVA 45 GRAUS, EM AÇO, CONEXÃO SOLDADA, DN 80 (3"), INSTALADO EM PRUMADAS - FORNECIMENTO E INSTALAÇÃO. AF_10/2020</v>
          </cell>
          <cell r="D4621" t="str">
            <v>UN</v>
          </cell>
          <cell r="E4621">
            <v>771.42</v>
          </cell>
          <cell r="F4621" t="str">
            <v xml:space="preserve">SINAPI  </v>
          </cell>
        </row>
        <row r="4622">
          <cell r="B4622">
            <v>97457</v>
          </cell>
          <cell r="C4622" t="str">
            <v>CURVA 90 GRAUS, EM AÇO, CONEXÃO SOLDADA, DN 80 (3"), INSTALADO EM PRUMADAS - FORNECIMENTO E INSTALAÇÃO. AF_10/2020</v>
          </cell>
          <cell r="D4622" t="str">
            <v>UN</v>
          </cell>
          <cell r="E4622">
            <v>680.96</v>
          </cell>
          <cell r="F4622" t="str">
            <v xml:space="preserve">SINAPI  </v>
          </cell>
        </row>
        <row r="4623">
          <cell r="B4623">
            <v>97458</v>
          </cell>
          <cell r="C4623" t="str">
            <v>TÊ, EM AÇO, CONEXÃO SOLDADA, DN 50 (2"), INSTALADO EM PRUMADAS - FORNECIMENTO E INSTALAÇÃO. AF_10/2020</v>
          </cell>
          <cell r="D4623" t="str">
            <v>UN</v>
          </cell>
          <cell r="E4623">
            <v>303.45999999999998</v>
          </cell>
          <cell r="F4623" t="str">
            <v xml:space="preserve">SINAPI  </v>
          </cell>
        </row>
        <row r="4624">
          <cell r="B4624">
            <v>97459</v>
          </cell>
          <cell r="C4624" t="str">
            <v>TÊ, EM AÇO, CONEXÃO SOLDADA, DN 65 (2 1/2"), INSTALADO EM PRUMADAS - FORNECIMENTO E INSTALAÇÃO. AF_10/2020</v>
          </cell>
          <cell r="D4624" t="str">
            <v>UN</v>
          </cell>
          <cell r="E4624">
            <v>532.83000000000004</v>
          </cell>
          <cell r="F4624" t="str">
            <v xml:space="preserve">SINAPI  </v>
          </cell>
        </row>
        <row r="4625">
          <cell r="B4625">
            <v>97460</v>
          </cell>
          <cell r="C4625" t="str">
            <v>TÊ, EM AÇO, CONEXÃO SOLDADA, DN 80 (3"), INSTALADO EM PRUMADAS - FORNECIMENTO E INSTALAÇÃO. AF_10/2020</v>
          </cell>
          <cell r="D4625" t="str">
            <v>UN</v>
          </cell>
          <cell r="E4625">
            <v>828.89</v>
          </cell>
          <cell r="F4625" t="str">
            <v xml:space="preserve">SINAPI  </v>
          </cell>
        </row>
        <row r="4626">
          <cell r="B4626">
            <v>97461</v>
          </cell>
          <cell r="C4626" t="str">
            <v>LUVA, EM AÇO, CONEXÃO SOLDADA, DN 25 (1"), INSTALADO EM REDE DE ALIMENTAÇÃO PARA HIDRANTE - FORNECIMENTO E INSTALAÇÃO. AF_10/2020</v>
          </cell>
          <cell r="D4626" t="str">
            <v>UN</v>
          </cell>
          <cell r="E4626">
            <v>36.200000000000003</v>
          </cell>
          <cell r="F4626" t="str">
            <v xml:space="preserve">SINAPI  </v>
          </cell>
        </row>
        <row r="4627">
          <cell r="B4627">
            <v>97462</v>
          </cell>
          <cell r="C4627" t="str">
            <v>LUVA COM REDUÇÃO, EM AÇO, CONEXÃO SOLDADA, DN 25 X 20 MM (1  X 3/4"), INSTALADO EM REDE DE ALIMENTAÇÃO PARA HIDRANTE - FORNECIMENTO E INSTALAÇÃO. AF_10/2020</v>
          </cell>
          <cell r="D4627" t="str">
            <v>UN</v>
          </cell>
          <cell r="E4627">
            <v>29.73</v>
          </cell>
          <cell r="F4627" t="str">
            <v xml:space="preserve">SINAPI  </v>
          </cell>
        </row>
        <row r="4628">
          <cell r="B4628">
            <v>97464</v>
          </cell>
          <cell r="C4628" t="str">
            <v>LUVA, EM AÇO, CONEXÃO SOLDADA, DN 32 (1 1/4"), INSTALADO EM REDE DE ALIMENTAÇÃO PARA HIDRANTE - FORNECIMENTO E INSTALAÇÃO. AF_10/2020</v>
          </cell>
          <cell r="D4628" t="str">
            <v>UN</v>
          </cell>
          <cell r="E4628">
            <v>52.61</v>
          </cell>
          <cell r="F4628" t="str">
            <v xml:space="preserve">SINAPI  </v>
          </cell>
        </row>
        <row r="4629">
          <cell r="B4629">
            <v>97465</v>
          </cell>
          <cell r="C4629" t="str">
            <v>LUVA COM REDUÇÃO, EM AÇO, CONEXÃO SOLDADA, DN 32 X 25 MM (1 1/4"  X 1"), INSTALADO EM REDE DE ALIMENTAÇÃO PARA HIDRANTE - FORNECIMENTO E INSTALAÇÃO. AF_10/2020</v>
          </cell>
          <cell r="D4629" t="str">
            <v>UN</v>
          </cell>
          <cell r="E4629">
            <v>63.52</v>
          </cell>
          <cell r="F4629" t="str">
            <v xml:space="preserve">SINAPI  </v>
          </cell>
        </row>
        <row r="4630">
          <cell r="B4630">
            <v>97467</v>
          </cell>
          <cell r="C4630" t="str">
            <v>LUVA, EM AÇO, CONEXÃO SOLDADA, DN 40 (1 1/2"), INSTALADO EM REDE DE ALIMENTAÇÃO PARA HIDRANTE - FORNECIMENTO E INSTALAÇÃO. AF_10/2020</v>
          </cell>
          <cell r="D4630" t="str">
            <v>UN</v>
          </cell>
          <cell r="E4630">
            <v>66.83</v>
          </cell>
          <cell r="F4630" t="str">
            <v xml:space="preserve">SINAPI  </v>
          </cell>
        </row>
        <row r="4631">
          <cell r="B4631">
            <v>97468</v>
          </cell>
          <cell r="C4631" t="str">
            <v>LUVA COM REDUÇÃO, EM AÇO, CONEXÃO SOLDADA, DN 40  X 32 MM (1 1/2" X 1 1/4"), INSTALADO EM REDE DE ALIMENTAÇÃO PARA HIDRANTE - FORNECIMENTO E INSTALAÇÃO. AF_10/2020</v>
          </cell>
          <cell r="D4631" t="str">
            <v>UN</v>
          </cell>
          <cell r="E4631">
            <v>80.8</v>
          </cell>
          <cell r="F4631" t="str">
            <v xml:space="preserve">SINAPI  </v>
          </cell>
        </row>
        <row r="4632">
          <cell r="B4632">
            <v>97470</v>
          </cell>
          <cell r="C4632" t="str">
            <v>LUVA, EM AÇO, CONEXÃO SOLDADA, DN 50 (2"), INSTALADO EM REDE DE ALIMENTAÇÃO PARA HIDRANTE - FORNECIMENTO E INSTALAÇÃO. AF_10/2020</v>
          </cell>
          <cell r="D4632" t="str">
            <v>UN</v>
          </cell>
          <cell r="E4632">
            <v>99.8</v>
          </cell>
          <cell r="F4632" t="str">
            <v xml:space="preserve">SINAPI  </v>
          </cell>
        </row>
        <row r="4633">
          <cell r="B4633">
            <v>97471</v>
          </cell>
          <cell r="C4633" t="str">
            <v>LUVA COM REDUÇÃO, EM AÇO, CONEXÃO SOLDADA, DN 50 X 40 MM (2" X 1 1/2"), INSTALADO EM REDE DE ALIMENTAÇÃO PARA HIDRANTE - FORNECIMENTO E INSTALAÇÃO. AF_10/2020</v>
          </cell>
          <cell r="D4633" t="str">
            <v>UN</v>
          </cell>
          <cell r="E4633">
            <v>121.88</v>
          </cell>
          <cell r="F4633" t="str">
            <v xml:space="preserve">SINAPI  </v>
          </cell>
        </row>
        <row r="4634">
          <cell r="B4634">
            <v>97474</v>
          </cell>
          <cell r="C4634" t="str">
            <v>LUVA, EM AÇO, CONEXÃO SOLDADA, DN 65 (2 1/2"), INSTALADO EM REDE DE ALIMENTAÇÃO PARA HIDRANTE - FORNECIMENTO E INSTALAÇÃO. AF_10/2020</v>
          </cell>
          <cell r="D4634" t="str">
            <v>UN</v>
          </cell>
          <cell r="E4634">
            <v>185.59</v>
          </cell>
          <cell r="F4634" t="str">
            <v xml:space="preserve">SINAPI  </v>
          </cell>
        </row>
        <row r="4635">
          <cell r="B4635">
            <v>97475</v>
          </cell>
          <cell r="C4635" t="str">
            <v>LUVA COM REDUÇÃO, EM AÇO, CONEXÃO SOLDADA, DN 65 X 50 MM (2 1/2" X 2"), INSTALADO EM REDE DE ALIMENTAÇÃO PARA HIDRANTE - FORNECIMENTO E INSTALAÇÃO. AF_10/2020</v>
          </cell>
          <cell r="D4635" t="str">
            <v>UN</v>
          </cell>
          <cell r="E4635">
            <v>230.24</v>
          </cell>
          <cell r="F4635" t="str">
            <v xml:space="preserve">SINAPI  </v>
          </cell>
        </row>
        <row r="4636">
          <cell r="B4636">
            <v>97477</v>
          </cell>
          <cell r="C4636" t="str">
            <v>LUVA, EM AÇO, CONEXÃO SOLDADA, DN 80 (3"), INSTALADO EM REDE DE ALIMENTAÇÃO PARA HIDRANTE - FORNECIMENTO E INSTALAÇÃO. AF_10/2020</v>
          </cell>
          <cell r="D4636" t="str">
            <v>UN</v>
          </cell>
          <cell r="E4636">
            <v>247.97</v>
          </cell>
          <cell r="F4636" t="str">
            <v xml:space="preserve">SINAPI  </v>
          </cell>
        </row>
        <row r="4637">
          <cell r="B4637">
            <v>97478</v>
          </cell>
          <cell r="C4637" t="str">
            <v>LUVA COM REDUÇÃO, EM AÇO, CONEXÃO SOLDADA, DN 80 X 65 MM (3" X 2 1/2"), INSTALADO EM REDE DE ALIMENTAÇÃO PARA HIDRANTE - FORNECIMENTO E INSTALAÇÃO. AF_10/2020</v>
          </cell>
          <cell r="D4637" t="str">
            <v>UN</v>
          </cell>
          <cell r="E4637">
            <v>308.12</v>
          </cell>
          <cell r="F4637" t="str">
            <v xml:space="preserve">SINAPI  </v>
          </cell>
        </row>
        <row r="4638">
          <cell r="B4638">
            <v>97479</v>
          </cell>
          <cell r="C4638" t="str">
            <v>CURVA 45 GRAUS, EM AÇO, CONEXÃO SOLDADA, DN 25 (1"), INSTALADO EM REDE DE ALIMENTAÇÃO PARA HIDRANTE - FORNECIMENTO E INSTALAÇÃO. AF_10/2020</v>
          </cell>
          <cell r="D4638" t="str">
            <v>UN</v>
          </cell>
          <cell r="E4638">
            <v>58.77</v>
          </cell>
          <cell r="F4638" t="str">
            <v xml:space="preserve">SINAPI  </v>
          </cell>
        </row>
        <row r="4639">
          <cell r="B4639">
            <v>97480</v>
          </cell>
          <cell r="C4639" t="str">
            <v>CURVA 90 GRAUS, EM AÇO, CONEXÃO SOLDADA, DN 25 (1"), INSTALADO EM REDE DE ALIMENTAÇÃO PARA HIDRANTE - FORNECIMENTO E INSTALAÇÃO. AF_10/2020</v>
          </cell>
          <cell r="D4639" t="str">
            <v>UN</v>
          </cell>
          <cell r="E4639">
            <v>58.77</v>
          </cell>
          <cell r="F4639" t="str">
            <v xml:space="preserve">SINAPI  </v>
          </cell>
        </row>
        <row r="4640">
          <cell r="B4640">
            <v>97481</v>
          </cell>
          <cell r="C4640" t="str">
            <v>CURVA 45 GRAUS, EM AÇO, CONEXÃO SOLDADA, DN 32 (1 1/4"), INSTALADO EM REDE DE ALIMENTAÇÃO PARA HIDRANTE - FORNECIMENTO E INSTALAÇÃO. AF_10/2020</v>
          </cell>
          <cell r="D4640" t="str">
            <v>UN</v>
          </cell>
          <cell r="E4640">
            <v>85.92</v>
          </cell>
          <cell r="F4640" t="str">
            <v xml:space="preserve">SINAPI  </v>
          </cell>
        </row>
        <row r="4641">
          <cell r="B4641">
            <v>97482</v>
          </cell>
          <cell r="C4641" t="str">
            <v>CURVA 90 GRAUS, EM AÇO, CONEXÃO SOLDADA, DN 32 (1 1/4"), INSTALADO EM REDE DE ALIMENTAÇÃO PARA HIDRANTE - FORNECIMENTO E INSTALAÇÃO. AF_10/2020</v>
          </cell>
          <cell r="D4641" t="str">
            <v>UN</v>
          </cell>
          <cell r="E4641">
            <v>85.92</v>
          </cell>
          <cell r="F4641" t="str">
            <v xml:space="preserve">SINAPI  </v>
          </cell>
        </row>
        <row r="4642">
          <cell r="B4642">
            <v>97483</v>
          </cell>
          <cell r="C4642" t="str">
            <v>CURVA 45 GRAUS, EM AÇO, CONEXÃO SOLDADA, DN 40 (1 1/2"), INSTALADO EM REDE DE ALIMENTAÇÃO PARA HIDRANTE - FORNECIMENTO E INSTALAÇÃO. AF_10/2020</v>
          </cell>
          <cell r="D4642" t="str">
            <v>UN</v>
          </cell>
          <cell r="E4642">
            <v>121.16</v>
          </cell>
          <cell r="F4642" t="str">
            <v xml:space="preserve">SINAPI  </v>
          </cell>
        </row>
        <row r="4643">
          <cell r="B4643">
            <v>97484</v>
          </cell>
          <cell r="C4643" t="str">
            <v>CURVA 90 GRAUS, EM AÇO, CONEXÃO SOLDADA, DN 40 (1 1/2"), INSTALADO EM REDE DE ALIMENTAÇÃO PARA HIDRANTE - FORNECIMENTO E INSTALAÇÃO. AF_10/2020</v>
          </cell>
          <cell r="D4643" t="str">
            <v>UN</v>
          </cell>
          <cell r="E4643">
            <v>121.16</v>
          </cell>
          <cell r="F4643" t="str">
            <v xml:space="preserve">SINAPI  </v>
          </cell>
        </row>
        <row r="4644">
          <cell r="B4644">
            <v>97485</v>
          </cell>
          <cell r="C4644" t="str">
            <v>CURVA 45 GRAUS, EM AÇO, CONEXÃO SOLDADA, DN 50 (2"), INSTALADO EM REDE DE ALIMENTAÇÃO PARA HIDRANTE - FORNECIMENTO E INSTALAÇÃO. AF_10/2020</v>
          </cell>
          <cell r="D4644" t="str">
            <v>UN</v>
          </cell>
          <cell r="E4644">
            <v>167.97</v>
          </cell>
          <cell r="F4644" t="str">
            <v xml:space="preserve">SINAPI  </v>
          </cell>
        </row>
        <row r="4645">
          <cell r="B4645">
            <v>97486</v>
          </cell>
          <cell r="C4645" t="str">
            <v>CURVA 90 GRAUS, EM AÇO, CONEXÃO SOLDADA, DN 50 (2"), INSTALADO EM REDE DE ALIMENTAÇÃO PARA HIDRANTE - FORNECIMENTO E INSTALAÇÃO. AF_10/2020</v>
          </cell>
          <cell r="D4645" t="str">
            <v>UN</v>
          </cell>
          <cell r="E4645">
            <v>180.58</v>
          </cell>
          <cell r="F4645" t="str">
            <v xml:space="preserve">SINAPI  </v>
          </cell>
        </row>
        <row r="4646">
          <cell r="B4646">
            <v>97487</v>
          </cell>
          <cell r="C4646" t="str">
            <v>CURVA 45 GRAUS, EM AÇO, CONEXÃO SOLDADA, DN 65 (2 1/2"), INSTALADO EM REDE DE ALIMENTAÇÃO PARA HIDRANTE - FORNECIMENTO E INSTALAÇÃO. AF_10/2020</v>
          </cell>
          <cell r="D4646" t="str">
            <v>UN</v>
          </cell>
          <cell r="E4646">
            <v>313.79000000000002</v>
          </cell>
          <cell r="F4646" t="str">
            <v xml:space="preserve">SINAPI  </v>
          </cell>
        </row>
        <row r="4647">
          <cell r="B4647">
            <v>97488</v>
          </cell>
          <cell r="C4647" t="str">
            <v>CURVA 90 GRAUS, EM AÇO, CONEXÃO SOLDADA, DN 65 (2 1/2"), INSTALADO EM REDE DE ALIMENTAÇÃO PARA HIDRANTE - FORNECIMENTO E INSTALAÇÃO. AF_10/2020</v>
          </cell>
          <cell r="D4647" t="str">
            <v>UN</v>
          </cell>
          <cell r="E4647">
            <v>333.96</v>
          </cell>
          <cell r="F4647" t="str">
            <v xml:space="preserve">SINAPI  </v>
          </cell>
        </row>
        <row r="4648">
          <cell r="B4648">
            <v>97489</v>
          </cell>
          <cell r="C4648" t="str">
            <v>CURVA 45 GRAUS, EM AÇO, CONEXÃO SOLDADA, DN 80 (3"), INSTALADO EM REDE DE ALIMENTAÇÃO PARA HIDRANTE - FORNECIMENTO E INSTALAÇÃO. AF_10/2020</v>
          </cell>
          <cell r="D4648" t="str">
            <v>UN</v>
          </cell>
          <cell r="E4648">
            <v>757.08</v>
          </cell>
          <cell r="F4648" t="str">
            <v xml:space="preserve">SINAPI  </v>
          </cell>
        </row>
        <row r="4649">
          <cell r="B4649">
            <v>97490</v>
          </cell>
          <cell r="C4649" t="str">
            <v>CURVA 90 GRAUS, EM AÇO, CONEXÃO SOLDADA, DN 80 (3"), INSTALADO EM REDE DE ALIMENTAÇÃO PARA HIDRANTE - FORNECIMENTO E INSTALAÇÃO. AF_10/2020</v>
          </cell>
          <cell r="D4649" t="str">
            <v>UN</v>
          </cell>
          <cell r="E4649">
            <v>666.62</v>
          </cell>
          <cell r="F4649" t="str">
            <v xml:space="preserve">SINAPI  </v>
          </cell>
        </row>
        <row r="4650">
          <cell r="B4650">
            <v>97491</v>
          </cell>
          <cell r="C4650" t="str">
            <v>TÊ, EM AÇO, CONEXÃO SOLDADA, DN 25 (1"), INSTALADO EM REDE DE ALIMENTAÇÃO PARA HIDRANTE - FORNECIMENTO E INSTALAÇÃO. AF_10/2020</v>
          </cell>
          <cell r="D4650" t="str">
            <v>UN</v>
          </cell>
          <cell r="E4650">
            <v>91.74</v>
          </cell>
          <cell r="F4650" t="str">
            <v xml:space="preserve">SINAPI  </v>
          </cell>
        </row>
        <row r="4651">
          <cell r="B4651">
            <v>97492</v>
          </cell>
          <cell r="C4651" t="str">
            <v>TÊ, EM AÇO, CONEXÃO SOLDADA, DN 32 (1 1/4"), INSTALADO EM REDE DE ALIMENTAÇÃO PARA HIDRANTE - FORNECIMENTO E INSTALAÇÃO. AF_10/2020</v>
          </cell>
          <cell r="D4651" t="str">
            <v>UN</v>
          </cell>
          <cell r="E4651">
            <v>135.61000000000001</v>
          </cell>
          <cell r="F4651" t="str">
            <v xml:space="preserve">SINAPI  </v>
          </cell>
        </row>
        <row r="4652">
          <cell r="B4652">
            <v>97493</v>
          </cell>
          <cell r="C4652" t="str">
            <v>TÊ, EM AÇO, CONEXÃO SOLDADA, DN 40 (1 1/2"), INSTALADO EM REDE DE ALIMENTAÇÃO PARA HIDRANTE - FORNECIMENTO E INSTALAÇÃO. AF_10/2020</v>
          </cell>
          <cell r="D4652" t="str">
            <v>UN</v>
          </cell>
          <cell r="E4652">
            <v>175.17</v>
          </cell>
          <cell r="F4652" t="str">
            <v xml:space="preserve">SINAPI  </v>
          </cell>
        </row>
        <row r="4653">
          <cell r="B4653">
            <v>97494</v>
          </cell>
          <cell r="C4653" t="str">
            <v>TÊ, EM AÇO, CONEXÃO SOLDADA, DN 50 (2"), INSTALADO EM REDE DE ALIMENTAÇÃO PARA HIDRANTE - FORNECIMENTO E INSTALAÇÃO. AF_10/2020</v>
          </cell>
          <cell r="D4653" t="str">
            <v>UN</v>
          </cell>
          <cell r="E4653">
            <v>274.5</v>
          </cell>
          <cell r="F4653" t="str">
            <v xml:space="preserve">SINAPI  </v>
          </cell>
        </row>
        <row r="4654">
          <cell r="B4654">
            <v>97495</v>
          </cell>
          <cell r="C4654" t="str">
            <v>TÊ, EM AÇO, CONEXÃO SOLDADA, DN 65 (2 1/2"), INSTALADO EM REDE DE ALIMENTAÇÃO PARA HIDRANTE - FORNECIMENTO E INSTALAÇÃO. AF_10/2020</v>
          </cell>
          <cell r="D4654" t="str">
            <v>UN</v>
          </cell>
          <cell r="E4654">
            <v>508.81</v>
          </cell>
          <cell r="F4654" t="str">
            <v xml:space="preserve">SINAPI  </v>
          </cell>
        </row>
        <row r="4655">
          <cell r="B4655">
            <v>97496</v>
          </cell>
          <cell r="C4655" t="str">
            <v>TÊ, EM AÇO, CONEXÃO SOLDADA, DN 80 (3"), INSTALADO EM REDE DE ALIMENTAÇÃO PARA HIDRANTE - FORNECIMENTO E INSTALAÇÃO. AF_10/2020</v>
          </cell>
          <cell r="D4655" t="str">
            <v>UN</v>
          </cell>
          <cell r="E4655">
            <v>809.81</v>
          </cell>
          <cell r="F4655" t="str">
            <v xml:space="preserve">SINAPI  </v>
          </cell>
        </row>
        <row r="4656">
          <cell r="B4656">
            <v>97499</v>
          </cell>
          <cell r="C4656" t="str">
            <v>LUVA, EM AÇO, CONEXÃO SOLDADA, DN 25 (1"), INSTALADO EM REDE DE ALIMENTAÇÃO PARA SPRINKLER - FORNECIMENTO E INSTALAÇÃO. AF_10/2020</v>
          </cell>
          <cell r="D4656" t="str">
            <v>UN</v>
          </cell>
          <cell r="E4656">
            <v>33.86</v>
          </cell>
          <cell r="F4656" t="str">
            <v xml:space="preserve">SINAPI  </v>
          </cell>
        </row>
        <row r="4657">
          <cell r="B4657">
            <v>97500</v>
          </cell>
          <cell r="C4657" t="str">
            <v>LUVA COM REDUÇÃO, EM AÇO, CONEXÃO SOLDADA, DN 25 X 20 MM (1" X 3/4"), INSTALADO EM REDE DE ALIMENTAÇÃO PARA SPRINKLER - FORNECIMENTO E INSTALAÇÃO. AF_10/2020</v>
          </cell>
          <cell r="D4657" t="str">
            <v>UN</v>
          </cell>
          <cell r="E4657">
            <v>27.39</v>
          </cell>
          <cell r="F4657" t="str">
            <v xml:space="preserve">SINAPI  </v>
          </cell>
        </row>
        <row r="4658">
          <cell r="B4658">
            <v>97502</v>
          </cell>
          <cell r="C4658" t="str">
            <v>LUVA, EM AÇO, CONEXÃO SOLDADA, DN 32 (1 1/4"), INSTALADO EM REDE DE ALIMENTAÇÃO PARA SPRINKLER - FORNECIMENTO E INSTALAÇÃO. AF_10/2020</v>
          </cell>
          <cell r="D4658" t="str">
            <v>UN</v>
          </cell>
          <cell r="E4658">
            <v>48.28</v>
          </cell>
          <cell r="F4658" t="str">
            <v xml:space="preserve">SINAPI  </v>
          </cell>
        </row>
        <row r="4659">
          <cell r="B4659">
            <v>97503</v>
          </cell>
          <cell r="C4659" t="str">
            <v>LUVA COM REDUÇÃO, EM AÇO, CONEXÃO SOLDADA, DN 32 X 25 MM (1 1/4"  X 1"), INSTALADO EM REDE DE ALIMENTAÇÃO PARA SPRINKLER - FORNECIMENTO E INSTALAÇÃO. AF_10/2020</v>
          </cell>
          <cell r="D4659" t="str">
            <v>UN</v>
          </cell>
          <cell r="E4659">
            <v>59.41</v>
          </cell>
          <cell r="F4659" t="str">
            <v xml:space="preserve">SINAPI  </v>
          </cell>
        </row>
        <row r="4660">
          <cell r="B4660">
            <v>97505</v>
          </cell>
          <cell r="C4660" t="str">
            <v>LUVA, EM AÇO, CONEXÃO SOLDADA, DN 40 (1 1/2"), INSTALADO EM REDE DE ALIMENTAÇÃO PARA SPRINKLER - FORNECIMENTO E INSTALAÇÃO. AF_10/2020</v>
          </cell>
          <cell r="D4660" t="str">
            <v>UN</v>
          </cell>
          <cell r="E4660">
            <v>60.73</v>
          </cell>
          <cell r="F4660" t="str">
            <v xml:space="preserve">SINAPI  </v>
          </cell>
        </row>
        <row r="4661">
          <cell r="B4661">
            <v>97506</v>
          </cell>
          <cell r="C4661" t="str">
            <v>LUVA COM REDUÇÃO, EM AÇO, CONEXÃO SOLDADA, DN 40  X 32 MM (1 1/2" X 1 1/4"), INSTALADO EM REDE DE ALIMENTAÇÃO PARA SPRINKLER - FORNECIMENTO E INSTALAÇÃO. AF_10/2020</v>
          </cell>
          <cell r="D4661" t="str">
            <v>UN</v>
          </cell>
          <cell r="E4661">
            <v>74.7</v>
          </cell>
          <cell r="F4661" t="str">
            <v xml:space="preserve">SINAPI  </v>
          </cell>
        </row>
        <row r="4662">
          <cell r="B4662">
            <v>97508</v>
          </cell>
          <cell r="C4662" t="str">
            <v>LUVA, EM AÇO, CONEXÃO SOLDADA, DN 50 (2"), INSTALADO EM REDE DE ALIMENTAÇÃO PARA SPRINKLER - FORNECIMENTO E INSTALAÇÃO. AF_10/2020</v>
          </cell>
          <cell r="D4662" t="str">
            <v>UN</v>
          </cell>
          <cell r="E4662">
            <v>91.15</v>
          </cell>
          <cell r="F4662" t="str">
            <v xml:space="preserve">SINAPI  </v>
          </cell>
        </row>
        <row r="4663">
          <cell r="B4663">
            <v>97509</v>
          </cell>
          <cell r="C4663" t="str">
            <v>LUVA COM REDUÇÃO, EM AÇO, CONEXÃO SOLDADA, DN 50 X 40 MM (2" X 1 1/2"), INSTALADO EM REDE DE ALIMENTAÇÃO PARA SPRINKLER - FORNECIMENTO E INSTALAÇÃO. AF_10/2020</v>
          </cell>
          <cell r="D4663" t="str">
            <v>UN</v>
          </cell>
          <cell r="E4663">
            <v>113.23</v>
          </cell>
          <cell r="F4663" t="str">
            <v xml:space="preserve">SINAPI  </v>
          </cell>
        </row>
        <row r="4664">
          <cell r="B4664">
            <v>97511</v>
          </cell>
          <cell r="C4664" t="str">
            <v>LUVA, EM AÇO, CONEXÃO SOLDADA, DN 65 (2 1/2"), INSTALADO EM REDE DE ALIMENTAÇÃO PARA SPRINKLER - FORNECIMENTO E INSTALAÇÃO. AF_10/2020</v>
          </cell>
          <cell r="D4664" t="str">
            <v>UN</v>
          </cell>
          <cell r="E4664">
            <v>173.17</v>
          </cell>
          <cell r="F4664" t="str">
            <v xml:space="preserve">SINAPI  </v>
          </cell>
        </row>
        <row r="4665">
          <cell r="B4665">
            <v>97512</v>
          </cell>
          <cell r="C4665" t="str">
            <v>LUVA COM REDUÇÃO, EM AÇO, CONEXÃO SOLDADA, DN 65 X 50 MM (2 1/2" X 2"), INSTALADO EM REDE DE ALIMENTAÇÃO PARA SPRINKLER - FORNECIMENTO E INSTALAÇÃO. AF_10/2020</v>
          </cell>
          <cell r="D4665" t="str">
            <v>UN</v>
          </cell>
          <cell r="E4665">
            <v>217.82</v>
          </cell>
          <cell r="F4665" t="str">
            <v xml:space="preserve">SINAPI  </v>
          </cell>
        </row>
        <row r="4666">
          <cell r="B4666">
            <v>97514</v>
          </cell>
          <cell r="C4666" t="str">
            <v>LUVA, EM AÇO, CONEXÃO SOLDADA, DN 80 (3"), INSTALADO EM REDE DE ALIMENTAÇÃO PARA SPRINKLER - FORNECIMENTO E INSTALAÇÃO. AF_10/2020</v>
          </cell>
          <cell r="D4666" t="str">
            <v>UN</v>
          </cell>
          <cell r="E4666">
            <v>231.64</v>
          </cell>
          <cell r="F4666" t="str">
            <v xml:space="preserve">SINAPI  </v>
          </cell>
        </row>
        <row r="4667">
          <cell r="B4667">
            <v>97515</v>
          </cell>
          <cell r="C4667" t="str">
            <v>LUVA COM REDUÇÃO, EM AÇO, CONEXÃO SOLDADA, DN 80 X 65 MM (3" X 2 1/2"), INSTALADO EM REDE DE ALIMENTAÇÃO PARA SPRINKLER - FORNECIMENTO E INSTALAÇÃO. AF_10/2020</v>
          </cell>
          <cell r="D4667" t="str">
            <v>UN</v>
          </cell>
          <cell r="E4667">
            <v>291.79000000000002</v>
          </cell>
          <cell r="F4667" t="str">
            <v xml:space="preserve">SINAPI  </v>
          </cell>
        </row>
        <row r="4668">
          <cell r="B4668">
            <v>97517</v>
          </cell>
          <cell r="C4668" t="str">
            <v>CURVA 45 GRAUS, EM AÇO, CONEXÃO SOLDADA, DN 25 (1"), INSTALADO EM REDE DE ALIMENTAÇÃO PARA SPRINKLER - FORNECIMENTO E INSTALAÇÃO. AF_10/2020</v>
          </cell>
          <cell r="D4668" t="str">
            <v>UN</v>
          </cell>
          <cell r="E4668">
            <v>55.28</v>
          </cell>
          <cell r="F4668" t="str">
            <v xml:space="preserve">SINAPI  </v>
          </cell>
        </row>
        <row r="4669">
          <cell r="B4669">
            <v>97518</v>
          </cell>
          <cell r="C4669" t="str">
            <v>CURVA 90 GRAUS, EM AÇO, CONEXÃO SOLDADA, DN 25 (1"), INSTALADO EM REDE DE ALIMENTAÇÃO PARA SPRINKLER - FORNECIMENTO E INSTALAÇÃO. AF_10/2020</v>
          </cell>
          <cell r="D4669" t="str">
            <v>UN</v>
          </cell>
          <cell r="E4669">
            <v>55.28</v>
          </cell>
          <cell r="F4669" t="str">
            <v xml:space="preserve">SINAPI  </v>
          </cell>
        </row>
        <row r="4670">
          <cell r="B4670">
            <v>97519</v>
          </cell>
          <cell r="C4670" t="str">
            <v>CURVA 45 GRAUS, EM AÇO, CONEXÃO SOLDADA, DN 32 (1 1/4"), INSTALADO EM REDE DE ALIMENTAÇÃO PARA SPRINKLER - FORNECIMENTO E INSTALAÇÃO. AF_10/2020</v>
          </cell>
          <cell r="D4670" t="str">
            <v>UN</v>
          </cell>
          <cell r="E4670">
            <v>79.739999999999995</v>
          </cell>
          <cell r="F4670" t="str">
            <v xml:space="preserve">SINAPI  </v>
          </cell>
        </row>
        <row r="4671">
          <cell r="B4671">
            <v>97520</v>
          </cell>
          <cell r="C4671" t="str">
            <v>CURVA 90 GRAUS, EM AÇO, CONEXÃO SOLDADA, DN 32 (1 1/4"), INSTALADO EM REDE DE ALIMENTAÇÃO PARA SPRINKLER - FORNECIMENTO E INSTALAÇÃO. AF_10/2020</v>
          </cell>
          <cell r="D4671" t="str">
            <v>UN</v>
          </cell>
          <cell r="E4671">
            <v>79.739999999999995</v>
          </cell>
          <cell r="F4671" t="str">
            <v xml:space="preserve">SINAPI  </v>
          </cell>
        </row>
        <row r="4672">
          <cell r="B4672">
            <v>97521</v>
          </cell>
          <cell r="C4672" t="str">
            <v>CURVA 45 GRAUS, EM AÇO, CONEXÃO SOLDADA, DN 40 (1 1/2"), INSTALADO EM REDE DE ALIMENTAÇÃO PARA SPRINKLER - FORNECIMENTO E INSTALAÇÃO. AF_10/2020</v>
          </cell>
          <cell r="D4672" t="str">
            <v>UN</v>
          </cell>
          <cell r="E4672">
            <v>111.97</v>
          </cell>
          <cell r="F4672" t="str">
            <v xml:space="preserve">SINAPI  </v>
          </cell>
        </row>
        <row r="4673">
          <cell r="B4673">
            <v>97522</v>
          </cell>
          <cell r="C4673" t="str">
            <v>CURVA 90 GRAUS, EM AÇO, CONEXÃO SOLDADA, DN 40 (1 1/2"), INSTALADO EM REDE DE ALIMENTAÇÃO PARA SPRINKLER - FORNECIMENTO E INSTALAÇÃO. AF_10/2020</v>
          </cell>
          <cell r="D4673" t="str">
            <v>UN</v>
          </cell>
          <cell r="E4673">
            <v>111.97</v>
          </cell>
          <cell r="F4673" t="str">
            <v xml:space="preserve">SINAPI  </v>
          </cell>
        </row>
        <row r="4674">
          <cell r="B4674">
            <v>97523</v>
          </cell>
          <cell r="C4674" t="str">
            <v>CURVA 45 GRAUS, EM AÇO, CONEXÃO SOLDADA, DN 50 (2"), INSTALADO EM REDE DE ALIMENTAÇÃO PARA SPRINKLER - FORNECIMENTO E INSTALAÇÃO. AF_10/2020</v>
          </cell>
          <cell r="D4674" t="str">
            <v>UN</v>
          </cell>
          <cell r="E4674">
            <v>155</v>
          </cell>
          <cell r="F4674" t="str">
            <v xml:space="preserve">SINAPI  </v>
          </cell>
        </row>
        <row r="4675">
          <cell r="B4675">
            <v>97524</v>
          </cell>
          <cell r="C4675" t="str">
            <v>CURVA 90 GRAUS, EM AÇO, CONEXÃO SOLDADA, DN 50 (2"), INSTALADO EM REDE DE ALIMENTAÇÃO PARA SPRINKLER - FORNECIMENTO E INSTALAÇÃO. AF_10/2020</v>
          </cell>
          <cell r="D4675" t="str">
            <v>UN</v>
          </cell>
          <cell r="E4675">
            <v>167.61</v>
          </cell>
          <cell r="F4675" t="str">
            <v xml:space="preserve">SINAPI  </v>
          </cell>
        </row>
        <row r="4676">
          <cell r="B4676">
            <v>97525</v>
          </cell>
          <cell r="C4676" t="str">
            <v>CURVA 45 GRAUS, EM AÇO, CONEXÃO SOLDADA, DN 65 (2 1/2"), INSTALADO EM REDE DE ALIMENTAÇÃO PARA SPRINKLER - FORNECIMENTO E INSTALAÇÃO. AF_10/2020</v>
          </cell>
          <cell r="D4676" t="str">
            <v>UN</v>
          </cell>
          <cell r="E4676">
            <v>295.05</v>
          </cell>
          <cell r="F4676" t="str">
            <v xml:space="preserve">SINAPI  </v>
          </cell>
        </row>
        <row r="4677">
          <cell r="B4677">
            <v>97526</v>
          </cell>
          <cell r="C4677" t="str">
            <v>CURVA 90 GRAUS, EM AÇO, CONEXÃO SOLDADA, DN 65 (2 1/2"), INSTALADO EM REDE DE ALIMENTAÇÃO PARA SPRINKLER - FORNECIMENTO E INSTALAÇÃO. AF_10/2020</v>
          </cell>
          <cell r="D4677" t="str">
            <v>UN</v>
          </cell>
          <cell r="E4677">
            <v>315.22000000000003</v>
          </cell>
          <cell r="F4677" t="str">
            <v xml:space="preserve">SINAPI  </v>
          </cell>
        </row>
        <row r="4678">
          <cell r="B4678">
            <v>97527</v>
          </cell>
          <cell r="C4678" t="str">
            <v>CURVA 45 GRAUS, EM AÇO, CONEXÃO SOLDADA, DN 80 (3"), INSTALADO EM REDE DE ALIMENTAÇÃO PARA SPRINKLER - FORNECIMENTO E INSTALAÇÃO. AF_10/2020</v>
          </cell>
          <cell r="D4678" t="str">
            <v>UN</v>
          </cell>
          <cell r="E4678">
            <v>732.64</v>
          </cell>
          <cell r="F4678" t="str">
            <v xml:space="preserve">SINAPI  </v>
          </cell>
        </row>
        <row r="4679">
          <cell r="B4679">
            <v>97528</v>
          </cell>
          <cell r="C4679" t="str">
            <v>CURVA 90 GRAUS, EM AÇO, CONEXÃO SOLDADA, DN 80 (3"), INSTALADO EM REDE DE ALIMENTAÇÃO PARA SPRINKLER - FORNECIMENTO E INSTALAÇÃO. AF_10/2020</v>
          </cell>
          <cell r="D4679" t="str">
            <v>UN</v>
          </cell>
          <cell r="E4679">
            <v>642.17999999999995</v>
          </cell>
          <cell r="F4679" t="str">
            <v xml:space="preserve">SINAPI  </v>
          </cell>
        </row>
        <row r="4680">
          <cell r="B4680">
            <v>97529</v>
          </cell>
          <cell r="C4680" t="str">
            <v>TÊ, EM AÇO, CONEXÃO SOLDADA, DN 25 (1"), INSTALADO EM REDE DE ALIMENTAÇÃO PARA SPRINKLER - FORNECIMENTO E INSTALAÇÃO. AF_10/2020</v>
          </cell>
          <cell r="D4680" t="str">
            <v>UN</v>
          </cell>
          <cell r="E4680">
            <v>87.14</v>
          </cell>
          <cell r="F4680" t="str">
            <v xml:space="preserve">SINAPI  </v>
          </cell>
        </row>
        <row r="4681">
          <cell r="B4681">
            <v>97530</v>
          </cell>
          <cell r="C4681" t="str">
            <v>TÊ, EM AÇO, CONEXÃO SOLDADA, DN 32 (1 1/4"), INSTALADO EM REDE DE ALIMENTAÇÃO PARA SPRINKLER - FORNECIMENTO E INSTALAÇÃO. AF_10/2020</v>
          </cell>
          <cell r="D4681" t="str">
            <v>UN</v>
          </cell>
          <cell r="E4681">
            <v>127.37</v>
          </cell>
          <cell r="F4681" t="str">
            <v xml:space="preserve">SINAPI  </v>
          </cell>
        </row>
        <row r="4682">
          <cell r="B4682">
            <v>97531</v>
          </cell>
          <cell r="C4682" t="str">
            <v>TÊ, EM AÇO, CONEXÃO SOLDADA, DN 40 (1 1/2"), INSTALADO EM REDE DE ALIMENTAÇÃO PARA SPRINKLER - FORNECIMENTO E INSTALAÇÃO. AF_10/2020</v>
          </cell>
          <cell r="D4682" t="str">
            <v>UN</v>
          </cell>
          <cell r="E4682">
            <v>162.9</v>
          </cell>
          <cell r="F4682" t="str">
            <v xml:space="preserve">SINAPI  </v>
          </cell>
        </row>
        <row r="4683">
          <cell r="B4683">
            <v>97532</v>
          </cell>
          <cell r="C4683" t="str">
            <v>TÊ, EM AÇO, CONEXÃO SOLDADA, DN 50 (2"), INSTALADO EM REDE DE ALIMENTAÇÃO PARA SPRINKLER - FORNECIMENTO E INSTALAÇÃO. AF_10/2020</v>
          </cell>
          <cell r="D4683" t="str">
            <v>UN</v>
          </cell>
          <cell r="E4683">
            <v>257.2</v>
          </cell>
          <cell r="F4683" t="str">
            <v xml:space="preserve">SINAPI  </v>
          </cell>
        </row>
        <row r="4684">
          <cell r="B4684">
            <v>97533</v>
          </cell>
          <cell r="C4684" t="str">
            <v>TÊ, EM AÇO, CONEXÃO SOLDADA, DN 65 (2 1/2"), INSTALADO EM REDE DE ALIMENTAÇÃO PARA SPRINKLER - FORNECIMENTO E INSTALAÇÃO. AF_10/2020</v>
          </cell>
          <cell r="D4684" t="str">
            <v>UN</v>
          </cell>
          <cell r="E4684">
            <v>487.54</v>
          </cell>
          <cell r="F4684" t="str">
            <v xml:space="preserve">SINAPI  </v>
          </cell>
        </row>
        <row r="4685">
          <cell r="B4685">
            <v>97534</v>
          </cell>
          <cell r="C4685" t="str">
            <v>TÊ, EM AÇO, CONEXÃO SOLDADA, DN 80 (3"), INSTALADO EM REDE DE ALIMENTAÇÃO PARA SPRINKLER - FORNECIMENTO E INSTALAÇÃO. AF_10/2020</v>
          </cell>
          <cell r="D4685" t="str">
            <v>UN</v>
          </cell>
          <cell r="E4685">
            <v>777.21</v>
          </cell>
          <cell r="F4685" t="str">
            <v xml:space="preserve">SINAPI  </v>
          </cell>
        </row>
        <row r="4686">
          <cell r="B4686">
            <v>97537</v>
          </cell>
          <cell r="C4686" t="str">
            <v>LUVA, EM AÇO, CONEXÃO SOLDADA, DN 15 (1/2"), INSTALADO EM RAMAIS E SUB-RAMAIS DE GÁS - FORNECIMENTO E INSTALAÇÃO. AF_10/2020</v>
          </cell>
          <cell r="D4686" t="str">
            <v>UN</v>
          </cell>
          <cell r="E4686">
            <v>24.94</v>
          </cell>
          <cell r="F4686" t="str">
            <v xml:space="preserve">SINAPI  </v>
          </cell>
        </row>
        <row r="4687">
          <cell r="B4687">
            <v>97540</v>
          </cell>
          <cell r="C4687" t="str">
            <v>LUVA, EM AÇO, CONEXÃO SOLDADA, DN 20 (3/4"), INSTALADO EM RAMAIS E SUB-RAMAIS DE GÁS - FORNECIMENTO E INSTALAÇÃO. AF_10/2020</v>
          </cell>
          <cell r="D4687" t="str">
            <v>UN</v>
          </cell>
          <cell r="E4687">
            <v>32.72</v>
          </cell>
          <cell r="F4687" t="str">
            <v xml:space="preserve">SINAPI  </v>
          </cell>
        </row>
        <row r="4688">
          <cell r="B4688">
            <v>97541</v>
          </cell>
          <cell r="C4688" t="str">
            <v>LUVA COM REDUÇÃO, EM AÇO, CONEXÃO SOLDADA, DN 20 X 15 MM (3/4" X 1/2"), INSTALADO EM RAMAIS E SUB-RAMAIS DE GÁS - FORNECIMENTO E INSTALAÇÃO. AF_10/2020</v>
          </cell>
          <cell r="D4688" t="str">
            <v>UN</v>
          </cell>
          <cell r="E4688">
            <v>27.35</v>
          </cell>
          <cell r="F4688" t="str">
            <v xml:space="preserve">SINAPI  </v>
          </cell>
        </row>
        <row r="4689">
          <cell r="B4689">
            <v>97543</v>
          </cell>
          <cell r="C4689" t="str">
            <v>LUVA, EM AÇO, CONEXÃO SOLDADA, DN 25 (1"), INSTALADO EM RAMAIS E SUB-RAMAIS DE GÁS - FORNECIMENTO E INSTALAÇÃO. AF_10/2020</v>
          </cell>
          <cell r="D4689" t="str">
            <v>UN</v>
          </cell>
          <cell r="E4689">
            <v>52.06</v>
          </cell>
          <cell r="F4689" t="str">
            <v xml:space="preserve">SINAPI  </v>
          </cell>
        </row>
        <row r="4690">
          <cell r="B4690">
            <v>97544</v>
          </cell>
          <cell r="C4690" t="str">
            <v>LUVA COM REDUÇÃO, EM AÇO, CONEXÃO SOLDADA, DN 25 X 20 MM (1" X 3/4"), INSTALADO EM RAMAIS E SUB-RAMAIS DE GÁS - FORNECIMENTO E INSTALAÇÃO. AF_10/2020</v>
          </cell>
          <cell r="D4690" t="str">
            <v>UN</v>
          </cell>
          <cell r="E4690">
            <v>45.59</v>
          </cell>
          <cell r="F4690" t="str">
            <v xml:space="preserve">SINAPI  </v>
          </cell>
        </row>
        <row r="4691">
          <cell r="B4691">
            <v>97546</v>
          </cell>
          <cell r="C4691" t="str">
            <v>CURVA 45 GRAUS, EM AÇO, CONEXÃO SOLDADA, DN 15 (1/2"), INSTALADO EM RAMAIS E SUB-RAMAIS DE GÁS - FORNECIMENTO E INSTALAÇÃO. AF_10/2020</v>
          </cell>
          <cell r="D4691" t="str">
            <v>UN</v>
          </cell>
          <cell r="E4691">
            <v>34.68</v>
          </cell>
          <cell r="F4691" t="str">
            <v xml:space="preserve">SINAPI  </v>
          </cell>
        </row>
        <row r="4692">
          <cell r="B4692">
            <v>97547</v>
          </cell>
          <cell r="C4692" t="str">
            <v>CURVA 90 GRAUS, EM AÇO, CONEXÃO SOLDADA, DN 15 (1/2"), INSTALADO EM RAMAIS E SUB-RAMAIS DE GÁS - FORNECIMENTO E INSTALAÇÃO. AF_10/2020</v>
          </cell>
          <cell r="D4692" t="str">
            <v>UN</v>
          </cell>
          <cell r="E4692">
            <v>34.68</v>
          </cell>
          <cell r="F4692" t="str">
            <v xml:space="preserve">SINAPI  </v>
          </cell>
        </row>
        <row r="4693">
          <cell r="B4693">
            <v>97548</v>
          </cell>
          <cell r="C4693" t="str">
            <v>CURVA 45 GRAUS, EM AÇO, CONEXÃO SOLDADA, DN 20 (3/4"), INSTALADO EM RAMAIS E SUB-RAMAIS DE GÁS - FORNECIMENTO E INSTALAÇÃO. AF_10/2020</v>
          </cell>
          <cell r="D4693" t="str">
            <v>UN</v>
          </cell>
          <cell r="E4693">
            <v>50.69</v>
          </cell>
          <cell r="F4693" t="str">
            <v xml:space="preserve">SINAPI  </v>
          </cell>
        </row>
        <row r="4694">
          <cell r="B4694">
            <v>97549</v>
          </cell>
          <cell r="C4694" t="str">
            <v>CURVA 90 GRAUS, EM AÇO, CONEXÃO SOLDADA, DN 20 (3/4"), INSTALADO EM RAMAIS E SUB-RAMAIS DE GÁS - FORNECIMENTO E INSTALAÇÃO. AF_10/2020</v>
          </cell>
          <cell r="D4694" t="str">
            <v>UN</v>
          </cell>
          <cell r="E4694">
            <v>50.69</v>
          </cell>
          <cell r="F4694" t="str">
            <v xml:space="preserve">SINAPI  </v>
          </cell>
        </row>
        <row r="4695">
          <cell r="B4695">
            <v>97550</v>
          </cell>
          <cell r="C4695" t="str">
            <v>CURVA 45 GRAUS, EM AÇO, CONEXÃO SOLDADA, DN 25 (1"), INSTALADO EM RAMAIS E SUB-RAMAIS DE GÁS - FORNECIMENTO E INSTALAÇÃO. AF_10/2020</v>
          </cell>
          <cell r="D4695" t="str">
            <v>UN</v>
          </cell>
          <cell r="E4695">
            <v>82.6</v>
          </cell>
          <cell r="F4695" t="str">
            <v xml:space="preserve">SINAPI  </v>
          </cell>
        </row>
        <row r="4696">
          <cell r="B4696">
            <v>97551</v>
          </cell>
          <cell r="C4696" t="str">
            <v>CURVA 90 GRAUS, EM AÇO, CONEXÃO SOLDADA, DN 25 (1"), INSTALADO EM RAMAIS E SUB-RAMAIS DE GÁS - FORNECIMENTO E INSTALAÇÃO. AF_10/2020</v>
          </cell>
          <cell r="D4696" t="str">
            <v>UN</v>
          </cell>
          <cell r="E4696">
            <v>82.6</v>
          </cell>
          <cell r="F4696" t="str">
            <v xml:space="preserve">SINAPI  </v>
          </cell>
        </row>
        <row r="4697">
          <cell r="B4697">
            <v>97552</v>
          </cell>
          <cell r="C4697" t="str">
            <v>TÊ, EM AÇO, CONEXÃO SOLDADA, DN 15 (1/2"), INSTALADO EM RAMAIS E SUB-RAMAIS DE GÁS - FORNECIMENTO E INSTALAÇÃO. AF_10/2020</v>
          </cell>
          <cell r="D4697" t="str">
            <v>UN</v>
          </cell>
          <cell r="E4697">
            <v>50.93</v>
          </cell>
          <cell r="F4697" t="str">
            <v xml:space="preserve">SINAPI  </v>
          </cell>
        </row>
        <row r="4698">
          <cell r="B4698">
            <v>97553</v>
          </cell>
          <cell r="C4698" t="str">
            <v>TÊ, EM AÇO, CONEXÃO SOLDADA, DN 20 (3/4"), INSTALADO EM RAMAIS E SUB-RAMAIS DE GÁS - FORNECIMENTO E INSTALAÇÃO. AF_10/2020</v>
          </cell>
          <cell r="D4698" t="str">
            <v>UN</v>
          </cell>
          <cell r="E4698">
            <v>72.25</v>
          </cell>
          <cell r="F4698" t="str">
            <v xml:space="preserve">SINAPI  </v>
          </cell>
        </row>
        <row r="4699">
          <cell r="B4699">
            <v>97554</v>
          </cell>
          <cell r="C4699" t="str">
            <v>TÊ, EM AÇO, CONEXÃO SOLDADA, DN 25 (1"), INSTALADO EM RAMAIS E SUB-RAMAIS DE GÁS - FORNECIMENTO E INSTALAÇÃO. AF_10/2020</v>
          </cell>
          <cell r="D4699" t="str">
            <v>UN</v>
          </cell>
          <cell r="E4699">
            <v>123.59</v>
          </cell>
          <cell r="F4699" t="str">
            <v xml:space="preserve">SINAPI  </v>
          </cell>
        </row>
        <row r="4700">
          <cell r="B4700">
            <v>98602</v>
          </cell>
          <cell r="C4700" t="str">
            <v>CONECTOR EM BRONZE/LATÃO, DN 22 MM X 1/2", SEM ANEL DE SOLDA, BOLSA X ROSCA F, INSTALADO EM PRUMADA DE HIDRÁULICA PREDIAL - FORNECIMENTO E INSTALAÇÃO. AF_04/2022</v>
          </cell>
          <cell r="D4700" t="str">
            <v>UN</v>
          </cell>
          <cell r="E4700">
            <v>18.75</v>
          </cell>
          <cell r="F4700" t="str">
            <v xml:space="preserve">SINAPI  </v>
          </cell>
        </row>
        <row r="4701">
          <cell r="B4701">
            <v>103805</v>
          </cell>
          <cell r="C4701" t="str">
            <v>COTOVELO EM COBRE, DN 15 MM, 90 GRAUS, SEM ANEL DE SOLDA, INSTALADO EM RAMAL E SUB-RAMAL DE GÁS COMBUSTÍVEL - FORNECIMENTO E INSTALAÇÃO. AF_04/2022</v>
          </cell>
          <cell r="D4701" t="str">
            <v>UN</v>
          </cell>
          <cell r="E4701">
            <v>17.100000000000001</v>
          </cell>
          <cell r="F4701" t="str">
            <v xml:space="preserve">SINAPI  </v>
          </cell>
        </row>
        <row r="4702">
          <cell r="B4702">
            <v>103806</v>
          </cell>
          <cell r="C4702" t="str">
            <v>CURVA EM COBRE, DN 15 MM, 45 GRAUS, SEM ANEL DE SOLDA, BOLSA X BOLSA, INSTALADO EM RAMAL E SUB-RAMAL DE GÁS COMBUSTÍVEL - FORNECIMENTO E INSTALAÇÃO. AF_04/2022</v>
          </cell>
          <cell r="D4702" t="str">
            <v>UN</v>
          </cell>
          <cell r="E4702">
            <v>17.07</v>
          </cell>
          <cell r="F4702" t="str">
            <v xml:space="preserve">SINAPI  </v>
          </cell>
        </row>
        <row r="4703">
          <cell r="B4703">
            <v>103807</v>
          </cell>
          <cell r="C4703" t="str">
            <v>COTOVELO EM BRONZE/LATÃO, DN 15 MM X 1/2, 90 GRAUS, SEM ANEL DE SOLDA, BOLSA X ROSCA F, INSTALADO EM RAMAL E SUB-RAMAL DE GÁS COMBUSTÍVEL - FORNECIMENTO E INSTALAÇÃO. AF_04/2022</v>
          </cell>
          <cell r="D4703" t="str">
            <v>UN</v>
          </cell>
          <cell r="E4703">
            <v>22.14</v>
          </cell>
          <cell r="F4703" t="str">
            <v xml:space="preserve">SINAPI  </v>
          </cell>
        </row>
        <row r="4704">
          <cell r="B4704">
            <v>103808</v>
          </cell>
          <cell r="C4704" t="str">
            <v>COTOVELO EM COBRE, DN 22 MM, 90 GRAUS, SEM ANEL DE SOLDA, INSTALADO EM RAMAL E SUB-RAMAL DE GÁS COMBUSTÍVEL - FORNECIMENTO E INSTALAÇÃO. AF_04/2022</v>
          </cell>
          <cell r="D4704" t="str">
            <v>UN</v>
          </cell>
          <cell r="E4704">
            <v>32.36</v>
          </cell>
          <cell r="F4704" t="str">
            <v xml:space="preserve">SINAPI  </v>
          </cell>
        </row>
        <row r="4705">
          <cell r="B4705">
            <v>103809</v>
          </cell>
          <cell r="C4705" t="str">
            <v>CURVA EM COBRE, DN 22 MM, 45 GRAUS, SEM ANEL DE SOLDA, BOLSA X BOLSA, INSTALADO EM RAMAL E SUB-RAMAL DE GÁS COMBUSTÍVEL - FORNECIMENTO E INSTALAÇÃO. AF_04/2022</v>
          </cell>
          <cell r="D4705" t="str">
            <v>UN</v>
          </cell>
          <cell r="E4705">
            <v>32.049999999999997</v>
          </cell>
          <cell r="F4705" t="str">
            <v xml:space="preserve">SINAPI  </v>
          </cell>
        </row>
        <row r="4706">
          <cell r="B4706">
            <v>103810</v>
          </cell>
          <cell r="C4706" t="str">
            <v>COTOVELO EM BRONZE/LATÃO, DN 22 MM X 1/2, 90 GRAUS, SEM ANEL DE SOLDA, BOLSA X ROSCA F, INSTALADO EM RAMAL E SUB-RAMAL DE GÁS COMBUSTÍVEL - FORNECIMENTO E INSTALAÇÃO. AF_04/2022</v>
          </cell>
          <cell r="D4706" t="str">
            <v>UN</v>
          </cell>
          <cell r="E4706">
            <v>34.1</v>
          </cell>
          <cell r="F4706" t="str">
            <v xml:space="preserve">SINAPI  </v>
          </cell>
        </row>
        <row r="4707">
          <cell r="B4707">
            <v>103811</v>
          </cell>
          <cell r="C4707" t="str">
            <v>COTOVELO EM BRONZE/LATÃO, DN 22 MM X 3/4, 90 GRAUS, SEM ANEL DE SOLDA, BOLSA X ROSCA F, INSTALADO EM RAMAL E SUB-RAMAL DE GÁS COMBUSTÍVEL - FORNECIMENTO E INSTALAÇÃO. AF_04/2022</v>
          </cell>
          <cell r="D4707" t="str">
            <v>UN</v>
          </cell>
          <cell r="E4707">
            <v>37.67</v>
          </cell>
          <cell r="F4707" t="str">
            <v xml:space="preserve">SINAPI  </v>
          </cell>
        </row>
        <row r="4708">
          <cell r="B4708">
            <v>103812</v>
          </cell>
          <cell r="C4708" t="str">
            <v>COTOVELO EM COBRE, DN 28 MM, 90 GRAUS, SEM ANEL DE SOLDA, INSTALADO EM RAMAL E SUB-RAMAL DE GÁS COMBUSTÍVEL - FORNECIMENTO E INSTALAÇÃO. AF_04/2022</v>
          </cell>
          <cell r="D4708" t="str">
            <v>UN</v>
          </cell>
          <cell r="E4708">
            <v>48.39</v>
          </cell>
          <cell r="F4708" t="str">
            <v xml:space="preserve">SINAPI  </v>
          </cell>
        </row>
        <row r="4709">
          <cell r="B4709">
            <v>103813</v>
          </cell>
          <cell r="C4709" t="str">
            <v>CURVA EM COBRE, DN 28 MM, 45 GRAUS, SEM ANEL DE SOLDA, BOLSA X BOLSA, INSTALADO EM RAMAL E SUB-RAMAL DE GÁS COMBUSTÍVEL - FORNECIMENTO E INSTALAÇÃO. AF_04/2022</v>
          </cell>
          <cell r="D4709" t="str">
            <v>UN</v>
          </cell>
          <cell r="E4709">
            <v>46.49</v>
          </cell>
          <cell r="F4709" t="str">
            <v xml:space="preserve">SINAPI  </v>
          </cell>
        </row>
        <row r="4710">
          <cell r="B4710">
            <v>103814</v>
          </cell>
          <cell r="C4710" t="str">
            <v>LUVA EM COBRE, DN 15 MM, SEM ANEL DE SOLDA, INSTALADO EM RAMAL E SUB-RAMAL DE GÁS COMBUSTÍVEL - FORNECIMENTO E INSTALAÇÃO. AF_04/2022</v>
          </cell>
          <cell r="D4710" t="str">
            <v>UN</v>
          </cell>
          <cell r="E4710">
            <v>11.15</v>
          </cell>
          <cell r="F4710" t="str">
            <v xml:space="preserve">SINAPI  </v>
          </cell>
        </row>
        <row r="4711">
          <cell r="B4711">
            <v>103815</v>
          </cell>
          <cell r="C4711" t="str">
            <v>LUVA PASSANTE EM COBRE, DN 15 MM, SEM ANEL DE SOLDA, INSTALADO EM RAMAL E SUB-RAMAL DE GÁS COMBUSTÍVEL - FORNECIMENTO E INSTALAÇÃO. AF_04/2022</v>
          </cell>
          <cell r="D4711" t="str">
            <v>UN</v>
          </cell>
          <cell r="E4711">
            <v>11.19</v>
          </cell>
          <cell r="F4711" t="str">
            <v xml:space="preserve">SINAPI  </v>
          </cell>
        </row>
        <row r="4712">
          <cell r="B4712">
            <v>103816</v>
          </cell>
          <cell r="C4712" t="str">
            <v>CURVA DE TRANSPOSIÇÃO EM BRONZE/LATÃO, DN 15 MM, SEM ANEL DE SOLDA, BOLSA X BOLSA, INSTALADO EM RAMAL E SUB-RAMAL DE GÁS COMBUSTÍVEL - FORNECIMENTO E INSTALAÇÃO. AF_04/2022</v>
          </cell>
          <cell r="D4712" t="str">
            <v>UN</v>
          </cell>
          <cell r="E4712">
            <v>27.62</v>
          </cell>
          <cell r="F4712" t="str">
            <v xml:space="preserve">SINAPI  </v>
          </cell>
        </row>
        <row r="4713">
          <cell r="B4713">
            <v>103817</v>
          </cell>
          <cell r="C4713" t="str">
            <v>JUNTA DE EXPANSÃO EM COBRE, DN 15 MM, PONTA X PONTA, INSTALADO EM RAMAL E SUB-RAMAL DE GÁS COMBUSTÍVEL - FORNECIMENTO E INSTALAÇÃO. AF_04/2022</v>
          </cell>
          <cell r="D4713" t="str">
            <v>UN</v>
          </cell>
          <cell r="E4713">
            <v>484.57</v>
          </cell>
          <cell r="F4713" t="str">
            <v xml:space="preserve">SINAPI  </v>
          </cell>
        </row>
        <row r="4714">
          <cell r="B4714">
            <v>103818</v>
          </cell>
          <cell r="C4714" t="str">
            <v>CONECTOR EM BRONZE/LATÃO, DN 15 MM X 1/2, SEM ANEL DE SOLDA, BOLSA X ROSCA F, INSTALADO EM RAMAL E SUB-RAMAL DE GÁS COMBUSTÍVEL - FORNECIMENTO E INSTALAÇÃO. AF_04/2022</v>
          </cell>
          <cell r="D4714" t="str">
            <v>UN</v>
          </cell>
          <cell r="E4714">
            <v>20.5</v>
          </cell>
          <cell r="F4714" t="str">
            <v xml:space="preserve">SINAPI  </v>
          </cell>
        </row>
        <row r="4715">
          <cell r="B4715">
            <v>103819</v>
          </cell>
          <cell r="C4715" t="str">
            <v>LUVA EM COBRE, DN 22 MM, SEM ANEL DE SOLDA, INSTALADO EM RAMAL E SUB-RAMAL DE GÁS COMBUSTÍVEL - FORNECIMENTO E INSTALAÇÃO. AF_04/2022</v>
          </cell>
          <cell r="D4715" t="str">
            <v>UN</v>
          </cell>
          <cell r="E4715">
            <v>19.79</v>
          </cell>
          <cell r="F4715" t="str">
            <v xml:space="preserve">SINAPI  </v>
          </cell>
        </row>
        <row r="4716">
          <cell r="B4716">
            <v>103820</v>
          </cell>
          <cell r="C4716" t="str">
            <v>LUVA PASSANTE EM COBRE, DN 22 MM, SEM ANEL DE SOLDA, INSTALADO EM RAMAL E SUB-RAMAL DE GÁS COMBUSTÍVEL - FORNECIMENTO E INSTALAÇÃO. AF_04/2022</v>
          </cell>
          <cell r="D4716" t="str">
            <v>UN</v>
          </cell>
          <cell r="E4716">
            <v>21.2</v>
          </cell>
          <cell r="F4716" t="str">
            <v xml:space="preserve">SINAPI  </v>
          </cell>
        </row>
        <row r="4717">
          <cell r="B4717">
            <v>103821</v>
          </cell>
          <cell r="C4717" t="str">
            <v>JUNTA DE EXPANSÃO EM COBRE, DN 22 MM, PONTA X PONTA, INSTALADO EM RAMAL E SUB-RAMAL DE GÁS COMBUSTÍVEL - FORNECIMENTO E INSTALAÇÃO. AF_04/2022</v>
          </cell>
          <cell r="D4717" t="str">
            <v>UN</v>
          </cell>
          <cell r="E4717">
            <v>566.58000000000004</v>
          </cell>
          <cell r="F4717" t="str">
            <v xml:space="preserve">SINAPI  </v>
          </cell>
        </row>
        <row r="4718">
          <cell r="B4718">
            <v>103822</v>
          </cell>
          <cell r="C4718" t="str">
            <v>CURVA DE TRANSPOSIÇÃO EM BRONZE/LATÃO, DN 22 MM, SEM ANEL DE SOLDA, BOLSA X BOLSA, INSTALADO EM RAMAL E SUB-RAMAL DE GÁS COMBUSTÍVEL - FORNECIMENTO E INSTALAÇÃO. AF_04/2022</v>
          </cell>
          <cell r="D4718" t="str">
            <v>UN</v>
          </cell>
          <cell r="E4718">
            <v>57.32</v>
          </cell>
          <cell r="F4718" t="str">
            <v xml:space="preserve">SINAPI  </v>
          </cell>
        </row>
        <row r="4719">
          <cell r="B4719">
            <v>103823</v>
          </cell>
          <cell r="C4719" t="str">
            <v>BUCHA DE REDUÇÃO EM COBRE, DN 22 MM X 15 MM, SEM ANEL DE SOLDA, PONTA X BOLSA, INSTALADO EM RAMAL E SUB-RAMAL DE GÁS COMBUSTÍVEL - FORNECIMENTO E INSTALAÇÃO. AF_04/2022</v>
          </cell>
          <cell r="D4719" t="str">
            <v>UN</v>
          </cell>
          <cell r="E4719">
            <v>17.34</v>
          </cell>
          <cell r="F4719" t="str">
            <v xml:space="preserve">SINAPI  </v>
          </cell>
        </row>
        <row r="4720">
          <cell r="B4720">
            <v>103824</v>
          </cell>
          <cell r="C4720" t="str">
            <v>CONECTOR EM BRONZE/LATÃO, DN 22 MM X 1/2, SEM ANEL DE SOLDA, BOLSA X ROSCA F, INSTALADO EM RAMAL E SUB-RAMAL DE GÁS COMBUSTÍVEL - FORNECIMENTO E INSTALAÇÃO. AF_04/2022</v>
          </cell>
          <cell r="D4720" t="str">
            <v>UN</v>
          </cell>
          <cell r="E4720">
            <v>23.59</v>
          </cell>
          <cell r="F4720" t="str">
            <v xml:space="preserve">SINAPI  </v>
          </cell>
        </row>
        <row r="4721">
          <cell r="B4721">
            <v>103825</v>
          </cell>
          <cell r="C4721" t="str">
            <v>CONECTOR EM BRONZE/LATÃO, DN 22 MM X 3/4, SEM ANEL DE SOLDA, BOLSA X ROSCA F, INSTALADO EM RAMAL E SUB-RAMAL DE GÁS COMBUSTÍVEL - FORNECIMENTO E INSTALAÇÃO. AF_04/2022</v>
          </cell>
          <cell r="D4721" t="str">
            <v>UN</v>
          </cell>
          <cell r="E4721">
            <v>28.07</v>
          </cell>
          <cell r="F4721" t="str">
            <v xml:space="preserve">SINAPI  </v>
          </cell>
        </row>
        <row r="4722">
          <cell r="B4722">
            <v>103826</v>
          </cell>
          <cell r="C4722" t="str">
            <v>LUVA EM COBRE, DN 28 MM, SEM ANEL DE SOLDA, INSTALADO EM RAMAL E SUB-RAMAL DE GÁS COMBUSTÍVEL - FORNECIMENTO E INSTALAÇÃO. AF_04/2022</v>
          </cell>
          <cell r="D4722" t="str">
            <v>UN</v>
          </cell>
          <cell r="E4722">
            <v>30.13</v>
          </cell>
          <cell r="F4722" t="str">
            <v xml:space="preserve">SINAPI  </v>
          </cell>
        </row>
        <row r="4723">
          <cell r="B4723">
            <v>103827</v>
          </cell>
          <cell r="C4723" t="str">
            <v>LUVA PASSANTE EM COBRE, DN 28 MM, SEM ANEL DE SOLDA, INSTALADO EM RAMAL E SUB-RAMAL DE GÁS COMBUSTÍVEL - FORNECIMENTO E INSTALAÇÃO. AF_04/2022</v>
          </cell>
          <cell r="D4723" t="str">
            <v>UN</v>
          </cell>
          <cell r="E4723">
            <v>30.13</v>
          </cell>
          <cell r="F4723" t="str">
            <v xml:space="preserve">SINAPI  </v>
          </cell>
        </row>
        <row r="4724">
          <cell r="B4724">
            <v>103828</v>
          </cell>
          <cell r="C4724" t="str">
            <v>CURVA DE TRANSPOSIÇÃO EM BRONZE/LATÃO, DN 28 MM, SEM ANEL DE SOLDA, BOLSA X BOLSA, INSTALADO EM RAMAL E SUB-RAMAL DE GÁS COMBUSTÍVEL - FORNECIMENTO E INSTALAÇÃO. AF_04/2022</v>
          </cell>
          <cell r="D4724" t="str">
            <v>UN</v>
          </cell>
          <cell r="E4724">
            <v>96.54</v>
          </cell>
          <cell r="F4724" t="str">
            <v xml:space="preserve">SINAPI  </v>
          </cell>
        </row>
        <row r="4725">
          <cell r="B4725">
            <v>103829</v>
          </cell>
          <cell r="C4725" t="str">
            <v>JUNTA DE EXPANSÃO EM COBRE, DN 28 MM, PONTA X PONTA, INSTALADO EM RAMAL E SUB-RAMAL DE GÁS COMBUSTÍVEL - FORNECIMENTO E INSTALAÇÃO. AF_04/2022</v>
          </cell>
          <cell r="D4725" t="str">
            <v>UN</v>
          </cell>
          <cell r="E4725">
            <v>625.35</v>
          </cell>
          <cell r="F4725" t="str">
            <v xml:space="preserve">SINAPI  </v>
          </cell>
        </row>
        <row r="4726">
          <cell r="B4726">
            <v>103830</v>
          </cell>
          <cell r="C4726" t="str">
            <v>CONECTOR EM BRONZE/LATÃO, DN 28 MM X 1/2, SEM ANEL DE SOLDA, BOLSA X ROSCA F, INSTALADO EM RAMAL E SUB-RAMAL DE GÁS COMBUSTÍVEL - FORNECIMENTO E INSTALAÇÃO. AF_04/2022</v>
          </cell>
          <cell r="D4726" t="str">
            <v>UN</v>
          </cell>
          <cell r="E4726">
            <v>37.090000000000003</v>
          </cell>
          <cell r="F4726" t="str">
            <v xml:space="preserve">SINAPI  </v>
          </cell>
        </row>
        <row r="4727">
          <cell r="B4727">
            <v>103831</v>
          </cell>
          <cell r="C4727" t="str">
            <v>BUCHA DE REDUÇÃO EM COBRE, DN 28 MM X 22 MM, SEM ANEL DE SOLDA, INSTALADO EM RAMAL E SUB-RAMAL DE GÁS COMBUSTÍVEL - FORNECIMENTO E INSTALAÇÃO. AF_04/2022</v>
          </cell>
          <cell r="D4727" t="str">
            <v>UN</v>
          </cell>
          <cell r="E4727">
            <v>25.88</v>
          </cell>
          <cell r="F4727" t="str">
            <v xml:space="preserve">SINAPI  </v>
          </cell>
        </row>
        <row r="4728">
          <cell r="B4728">
            <v>103832</v>
          </cell>
          <cell r="C4728" t="str">
            <v>TÊ EM COBRE, DN 15 MM, SEM ANEL DE SOLDA, INSTALADO EM RAMAL E SUB-RAMAL DE GÁS COMBUSTÍVEL - FORNECIMENTO E INSTALAÇÃO. AF_04/2022</v>
          </cell>
          <cell r="D4728" t="str">
            <v>UN</v>
          </cell>
          <cell r="E4728">
            <v>23.16</v>
          </cell>
          <cell r="F4728" t="str">
            <v xml:space="preserve">SINAPI  </v>
          </cell>
        </row>
        <row r="4729">
          <cell r="B4729">
            <v>103833</v>
          </cell>
          <cell r="C4729" t="str">
            <v>TE EM COBRE, DN 22 MM, SEM ANEL DE SOLDA, INSTALADO EM RAMAL E SUB-RAMAL DE GÁS COMBUSTÍVEL - FORNECIMENTO E INSTALAÇÃO. AF_04/2022</v>
          </cell>
          <cell r="D4729" t="str">
            <v>UN</v>
          </cell>
          <cell r="E4729">
            <v>42.85</v>
          </cell>
          <cell r="F4729" t="str">
            <v xml:space="preserve">SINAPI  </v>
          </cell>
        </row>
        <row r="4730">
          <cell r="B4730">
            <v>103834</v>
          </cell>
          <cell r="C4730" t="str">
            <v>TÊ EM COBRE, DN 28 MM, SEM ANEL DE SOLDA, INSTALADO EM RAMAL E SUB-RAMAL DE GÁS COMBUSTÍVEL - FORNECIMENTO E INSTALAÇÃO. AF_04/2022</v>
          </cell>
          <cell r="D4730" t="str">
            <v>UN</v>
          </cell>
          <cell r="E4730">
            <v>62.72</v>
          </cell>
          <cell r="F4730" t="str">
            <v xml:space="preserve">SINAPI  </v>
          </cell>
        </row>
        <row r="4731">
          <cell r="B4731">
            <v>103838</v>
          </cell>
          <cell r="C4731" t="str">
            <v>COTOVELO EM COBRE, DN 15 MM, 90 GRAUS, SEM ANEL DE SOLDA, INSTALADO EM RAMAL E SUB-RAMAL DE GÁS MEDICINAL - FORNECIMENTO E INSTALAÇÃO. AF_04/2022</v>
          </cell>
          <cell r="D4731" t="str">
            <v>UN</v>
          </cell>
          <cell r="E4731">
            <v>16.48</v>
          </cell>
          <cell r="F4731" t="str">
            <v xml:space="preserve">SINAPI  </v>
          </cell>
        </row>
        <row r="4732">
          <cell r="B4732">
            <v>103839</v>
          </cell>
          <cell r="C4732" t="str">
            <v>CURVA EM COBRE, DN 15 MM, 45 GRAUS, SEM ANEL DE SOLDA, BOLSA X BOLSA, INSTALADO EM RAMAL E SUB-RAMAL DE GÁS MEDICINAL - FORNECIMENTO E INSTALAÇÃO. AF_04/2022</v>
          </cell>
          <cell r="D4732" t="str">
            <v>UN</v>
          </cell>
          <cell r="E4732">
            <v>16.45</v>
          </cell>
          <cell r="F4732" t="str">
            <v xml:space="preserve">SINAPI  </v>
          </cell>
        </row>
        <row r="4733">
          <cell r="B4733">
            <v>103840</v>
          </cell>
          <cell r="C4733" t="str">
            <v>COTOVELO EM BRONZE/LATÃO, DN 15 MM X 1/2, 90 GRAUS, SEM ANEL DE SOLDA, BOLSA X ROSCA F, INSTALADO EM RAMAL E SUB-RAMAL DE GÁS MEDICINAL - FORNECIMENTO E INSTALAÇÃO. AF_04/2022</v>
          </cell>
          <cell r="D4733" t="str">
            <v>UN</v>
          </cell>
          <cell r="E4733">
            <v>21.82</v>
          </cell>
          <cell r="F4733" t="str">
            <v xml:space="preserve">SINAPI  </v>
          </cell>
        </row>
        <row r="4734">
          <cell r="B4734">
            <v>103841</v>
          </cell>
          <cell r="C4734" t="str">
            <v>COTOVELO EM COBRE, DN 22 MM, 90 GRAUS, SEM ANEL DE SOLDA, INSTALADO EM RAMAL E SUB-RAMAL DE GÁS MEDICINAL - FORNECIMENTO E INSTALAÇÃO. AF_04/2022</v>
          </cell>
          <cell r="D4734" t="str">
            <v>UN</v>
          </cell>
          <cell r="E4734">
            <v>27.43</v>
          </cell>
          <cell r="F4734" t="str">
            <v xml:space="preserve">SINAPI  </v>
          </cell>
        </row>
        <row r="4735">
          <cell r="B4735">
            <v>103842</v>
          </cell>
          <cell r="C4735" t="str">
            <v>CURVA EM COBRE, DN 22 MM, 45 GRAUS, SEM ANEL DE SOLDA, BOLSA X BOLSA, INSTALADO EM RAMAL E SUB-RAMAL DE GÁS MEDICINAL - FORNECIMENTO E INSTALAÇÃO. AF_04/2022</v>
          </cell>
          <cell r="D4735" t="str">
            <v>UN</v>
          </cell>
          <cell r="E4735">
            <v>27.12</v>
          </cell>
          <cell r="F4735" t="str">
            <v xml:space="preserve">SINAPI  </v>
          </cell>
        </row>
        <row r="4736">
          <cell r="B4736">
            <v>103843</v>
          </cell>
          <cell r="C4736" t="str">
            <v>COTOVELO EM BRONZE/LATÃO, DN 22 MM X 1/2, 90 GRAUS, SEM ANEL DE SOLDA, BOLSA X ROSCA F, INSTALADO EM RAMAL E SUB-RAMAL DE GÁS MEDICINAL - FORNECIMENTO E INSTALAÇÃO. AF_04/2022</v>
          </cell>
          <cell r="D4736" t="str">
            <v>UN</v>
          </cell>
          <cell r="E4736">
            <v>31.63</v>
          </cell>
          <cell r="F4736" t="str">
            <v xml:space="preserve">SINAPI  </v>
          </cell>
        </row>
        <row r="4737">
          <cell r="B4737">
            <v>103844</v>
          </cell>
          <cell r="C4737" t="str">
            <v>COTOVELO EM BRONZE/LATÃO, DN 22 MM X 3/4, 90 GRAUS, SEM ANEL DE SOLDA, BOLSA X ROSCA F, INSTALADO EM RAMAL E SUB-RAMAL DE GÁS MEDICINAL - FORNECIMENTO E INSTALAÇÃO. AF_04/2022</v>
          </cell>
          <cell r="D4737" t="str">
            <v>UN</v>
          </cell>
          <cell r="E4737">
            <v>35.200000000000003</v>
          </cell>
          <cell r="F4737" t="str">
            <v xml:space="preserve">SINAPI  </v>
          </cell>
        </row>
        <row r="4738">
          <cell r="B4738">
            <v>103845</v>
          </cell>
          <cell r="C4738" t="str">
            <v>COTOVELO EM COBRE, DN 28 MM, 90 GRAUS, SEM ANEL DE SOLDA, INSTALADO EM RAMAL E SUB-RAMAL DE GÁS MEDICINAL - FORNECIMENTO E INSTALAÇÃO. AF_04/2022</v>
          </cell>
          <cell r="D4738" t="str">
            <v>UN</v>
          </cell>
          <cell r="E4738">
            <v>39.78</v>
          </cell>
          <cell r="F4738" t="str">
            <v xml:space="preserve">SINAPI  </v>
          </cell>
        </row>
        <row r="4739">
          <cell r="B4739">
            <v>103846</v>
          </cell>
          <cell r="C4739" t="str">
            <v>CURVA EM COBRE, DN 28 MM, 45 GRAUS, SEM ANEL DE SOLDA, BOLSA X BOLSA, INSTALADO EM RAMAL E SUB-RAMAL DE GÁS MEDICINAL - FORNECIMENTO E INSTALAÇÃO. AF_04/2022</v>
          </cell>
          <cell r="D4739" t="str">
            <v>UN</v>
          </cell>
          <cell r="E4739">
            <v>37.880000000000003</v>
          </cell>
          <cell r="F4739" t="str">
            <v xml:space="preserve">SINAPI  </v>
          </cell>
        </row>
        <row r="4740">
          <cell r="B4740">
            <v>103847</v>
          </cell>
          <cell r="C4740" t="str">
            <v>LUVA EM COBRE, DN 15 MM, SEM ANEL DE SOLDA, INSTALADO EM RAMAL E SUB-RAMAL DE GÁS MEDICINAL - FORNECIMENTO E INSTALAÇÃO. AF_04/2022</v>
          </cell>
          <cell r="D4740" t="str">
            <v>UN</v>
          </cell>
          <cell r="E4740">
            <v>10.73</v>
          </cell>
          <cell r="F4740" t="str">
            <v xml:space="preserve">SINAPI  </v>
          </cell>
        </row>
        <row r="4741">
          <cell r="B4741">
            <v>103848</v>
          </cell>
          <cell r="C4741" t="str">
            <v>LUVA PASSANTE EM COBRE, DN 15 MM, SEM ANEL DE SOLDA, INSTALADO EM RAMAL E SUB-RAMAL DE GÁS MEDICINAL - FORNECIMENTO E INSTALAÇÃO. AF_04/2022</v>
          </cell>
          <cell r="D4741" t="str">
            <v>UN</v>
          </cell>
          <cell r="E4741">
            <v>10.77</v>
          </cell>
          <cell r="F4741" t="str">
            <v xml:space="preserve">SINAPI  </v>
          </cell>
        </row>
        <row r="4742">
          <cell r="B4742">
            <v>103849</v>
          </cell>
          <cell r="C4742" t="str">
            <v>CURVA DE TRANSPOSIÇÃO EM BRONZE/LATÃO, DN 15 MM, SEM ANEL DE SOLDA, BOLSA X BOLSA, INSTALADO EM RAMAL E SUB-RAMAL DE GÁS MEDICINAL - FORNECIMENTO E INSTALAÇÃO. AF_04/2022</v>
          </cell>
          <cell r="D4742" t="str">
            <v>UN</v>
          </cell>
          <cell r="E4742">
            <v>27.2</v>
          </cell>
          <cell r="F4742" t="str">
            <v xml:space="preserve">SINAPI  </v>
          </cell>
        </row>
        <row r="4743">
          <cell r="B4743">
            <v>103850</v>
          </cell>
          <cell r="C4743" t="str">
            <v>JUNTA DE EXPANSÃO EM COBRE, DN 15 MM, PONTA X PONTA, INSTALADO EM RAMAL E SUB-RAMAL DE GÁS MEDICINAL - FORNECIMENTO E INSTALAÇÃO. AF_04/2022</v>
          </cell>
          <cell r="D4743" t="str">
            <v>UN</v>
          </cell>
          <cell r="E4743">
            <v>484.15</v>
          </cell>
          <cell r="F4743" t="str">
            <v xml:space="preserve">SINAPI  </v>
          </cell>
        </row>
        <row r="4744">
          <cell r="B4744">
            <v>103851</v>
          </cell>
          <cell r="C4744" t="str">
            <v>CONECTOR EM BRONZE/LATÃO, DN 15 MM X 1/2, SEM ANEL DE SOLDA, BOLSA X ROSCA F, INSTALADO EM RAMAL E SUB-RAMAL DE GÁS MEDICINAL - FORNECIMENTO E INSTALAÇÃO. AF_04/2022</v>
          </cell>
          <cell r="D4744" t="str">
            <v>UN</v>
          </cell>
          <cell r="E4744">
            <v>20.28</v>
          </cell>
          <cell r="F4744" t="str">
            <v xml:space="preserve">SINAPI  </v>
          </cell>
        </row>
        <row r="4745">
          <cell r="B4745">
            <v>103852</v>
          </cell>
          <cell r="C4745" t="str">
            <v>LUVA EM COBRE, DN 22 MM, SEM ANEL DE SOLDA, INSTALADO EM RAMAL E SUB-RAMAL DE GÁS MEDICINAL - FORNECIMENTO E INSTALAÇÃO. AF_04/2022</v>
          </cell>
          <cell r="D4745" t="str">
            <v>UN</v>
          </cell>
          <cell r="E4745">
            <v>16.48</v>
          </cell>
          <cell r="F4745" t="str">
            <v xml:space="preserve">SINAPI  </v>
          </cell>
        </row>
        <row r="4746">
          <cell r="B4746">
            <v>103853</v>
          </cell>
          <cell r="C4746" t="str">
            <v>LUVA PASSANTE EM COBRE, DN 22 MM, SEM ANEL DE SOLDA, INSTALADO EM RAMAL E SUB-RAMAL DE GÁS MEDICINAL - FORNECIMENTO E INSTALAÇÃO. AF_04/2022</v>
          </cell>
          <cell r="D4746" t="str">
            <v>UN</v>
          </cell>
          <cell r="E4746">
            <v>17.89</v>
          </cell>
          <cell r="F4746" t="str">
            <v xml:space="preserve">SINAPI  </v>
          </cell>
        </row>
        <row r="4747">
          <cell r="B4747">
            <v>103854</v>
          </cell>
          <cell r="C4747" t="str">
            <v>JUNTA DE EXPANSÃO EM COBRE, DN 22 MM, PONTA X PONTA, INSTALADO EM RAMAL E SUB-RAMAL DE GÁS MEDICINAL - FORNECIMENTO E INSTALAÇÃO. AF_04/2022</v>
          </cell>
          <cell r="D4747" t="str">
            <v>UN</v>
          </cell>
          <cell r="E4747">
            <v>563.27</v>
          </cell>
          <cell r="F4747" t="str">
            <v xml:space="preserve">SINAPI  </v>
          </cell>
        </row>
        <row r="4748">
          <cell r="B4748">
            <v>103855</v>
          </cell>
          <cell r="C4748" t="str">
            <v>CURVA DE TRANSPOSIÇÃO EM BRONZE/LATÃO, DN 22 MM, SEM ANEL DE SOLDA, BOLSA X BOLSA, INSTALADO EM RAMAL E SUB-RAMAL DE GÁS MEDICINAL - FORNECIMENTO E INSTALAÇÃO. AF_04/2022</v>
          </cell>
          <cell r="D4748" t="str">
            <v>UN</v>
          </cell>
          <cell r="E4748">
            <v>54.01</v>
          </cell>
          <cell r="F4748" t="str">
            <v xml:space="preserve">SINAPI  </v>
          </cell>
        </row>
        <row r="4749">
          <cell r="B4749">
            <v>103856</v>
          </cell>
          <cell r="C4749" t="str">
            <v>BUCHA DE REDUÇÃO EM COBRE, DN 22 MM X 15 MM, SEM ANEL DE SOLDA, PONTA X BOLSA, INSTALADO EM RAMAL E SUB-RAMAL DE GÁS MEDICINAL - FORNECIMENTO E INSTALAÇÃO. AF_04/2022</v>
          </cell>
          <cell r="D4749" t="str">
            <v>UN</v>
          </cell>
          <cell r="E4749">
            <v>15.58</v>
          </cell>
          <cell r="F4749" t="str">
            <v xml:space="preserve">SINAPI  </v>
          </cell>
        </row>
        <row r="4750">
          <cell r="B4750">
            <v>103857</v>
          </cell>
          <cell r="C4750" t="str">
            <v>CONECTOR EM BRONZE/LATÃO, DN 22 MM X 1/2", SEM ANEL DE SOLDA, BOLSA X ROSCA F, INSTALADO EM RAMAL E SUB-RAMAL DE GÁS MEDICINAL - FORNECIMENTO E INSTALAÇÃO. AF_04/2022</v>
          </cell>
          <cell r="D4750" t="str">
            <v>UN</v>
          </cell>
          <cell r="E4750">
            <v>21.93</v>
          </cell>
          <cell r="F4750" t="str">
            <v xml:space="preserve">SINAPI  </v>
          </cell>
        </row>
        <row r="4751">
          <cell r="B4751">
            <v>103858</v>
          </cell>
          <cell r="C4751" t="str">
            <v>CONECTOR EM BRONZE/LATÃO, DN 22 MM X 3/4", SEM ANEL DE SOLDA, BOLSA X ROSCA F, INSTALADO EM RAMAL E SUB-RAMAL DE GÁS MEDICINAL - FORNECIMENTO E INSTALAÇÃO. AF_04/2022</v>
          </cell>
          <cell r="D4751" t="str">
            <v>UN</v>
          </cell>
          <cell r="E4751">
            <v>26.4</v>
          </cell>
          <cell r="F4751" t="str">
            <v xml:space="preserve">SINAPI  </v>
          </cell>
        </row>
        <row r="4752">
          <cell r="B4752">
            <v>103859</v>
          </cell>
          <cell r="C4752" t="str">
            <v>LUVA EM COBRE, DN 28 MM, SEM ANEL DE SOLDA, INSTALADO EM RAMAL E SUB-RAMAL DE GÁS MEDICINAL - FORNECIMENTO E INSTALAÇÃO. AF_04/2022</v>
          </cell>
          <cell r="D4752" t="str">
            <v>UN</v>
          </cell>
          <cell r="E4752">
            <v>24.88</v>
          </cell>
          <cell r="F4752" t="str">
            <v xml:space="preserve">SINAPI  </v>
          </cell>
        </row>
        <row r="4753">
          <cell r="B4753">
            <v>103860</v>
          </cell>
          <cell r="C4753" t="str">
            <v>LUVA PASSANTE EM COBRE, DN 28 MM, SEM ANEL DE SOLDA, INSTALADO EM RAMAL E SUB-RAMAL DE GÁS MEDICINAL - FORNECIMENTO E INSTALAÇÃO. AF_04/2022</v>
          </cell>
          <cell r="D4753" t="str">
            <v>UN</v>
          </cell>
          <cell r="E4753">
            <v>24.88</v>
          </cell>
          <cell r="F4753" t="str">
            <v xml:space="preserve">SINAPI  </v>
          </cell>
        </row>
        <row r="4754">
          <cell r="B4754">
            <v>103861</v>
          </cell>
          <cell r="C4754" t="str">
            <v>CURVA DE TRANSPOSIÇÃO EM BRONZE/LATÃO, DN 28 MM, SEM ANEL DE SOLDA, BOLSA X BOLSA, INSTALADO EM RAMAL E SUB-RAMAL DE GÁS MEDICINAL - FORNECIMENTO E INSTALAÇÃO. AF_04/2022</v>
          </cell>
          <cell r="D4754" t="str">
            <v>UN</v>
          </cell>
          <cell r="E4754">
            <v>91.29</v>
          </cell>
          <cell r="F4754" t="str">
            <v xml:space="preserve">SINAPI  </v>
          </cell>
        </row>
        <row r="4755">
          <cell r="B4755">
            <v>103862</v>
          </cell>
          <cell r="C4755" t="str">
            <v>JUNTA DE EXPANSÃO EM COBRE, DN 28 MM, PONTA X PONTA, INSTALADO EM RAMAL E SUB-RAMAL DE GÁS MEDICINAL - FORNECIMENTO E INSTALAÇÃO. AF_04/2022</v>
          </cell>
          <cell r="D4755" t="str">
            <v>UN</v>
          </cell>
          <cell r="E4755">
            <v>620.1</v>
          </cell>
          <cell r="F4755" t="str">
            <v xml:space="preserve">SINAPI  </v>
          </cell>
        </row>
        <row r="4756">
          <cell r="B4756">
            <v>103863</v>
          </cell>
          <cell r="C4756" t="str">
            <v>CONECTOR EM BRONZE/LATÃO, DN 28 MM X 1/2", SEM ANEL DE SOLDA, BOLSA X ROSCA F, INSTALADO EM RAMAL E SUB-RAMAL DE GÁS MEDICINAL - FORNECIMENTO E INSTALAÇÃO. AF_04/2022</v>
          </cell>
          <cell r="D4756" t="str">
            <v>UN</v>
          </cell>
          <cell r="E4756">
            <v>34.450000000000003</v>
          </cell>
          <cell r="F4756" t="str">
            <v xml:space="preserve">SINAPI  </v>
          </cell>
        </row>
        <row r="4757">
          <cell r="B4757">
            <v>103864</v>
          </cell>
          <cell r="C4757" t="str">
            <v>BUCHA DE REDUÇÃO EM COBRE, DN 28 MM X 22 MM, SEM ANEL DE SOLDA, INSTALADO EM RAMAL E SUB-RAMAL DE GÁS MEDICINAL - FORNECIMENTO E INSTALAÇÃO. AF_04/2022</v>
          </cell>
          <cell r="D4757" t="str">
            <v>UN</v>
          </cell>
          <cell r="E4757">
            <v>21.46</v>
          </cell>
          <cell r="F4757" t="str">
            <v xml:space="preserve">SINAPI  </v>
          </cell>
        </row>
        <row r="4758">
          <cell r="B4758">
            <v>103865</v>
          </cell>
          <cell r="C4758" t="str">
            <v>TÊ EM COBRE, DN 15 MM, SEM ANEL DE SOLDA, INSTALADO EM RAMAL E SUB-RAMAL DE GÁS MEDICINAL - FORNECIMENTO E INSTALAÇÃO. AF_04/2022</v>
          </cell>
          <cell r="D4758" t="str">
            <v>UN</v>
          </cell>
          <cell r="E4758">
            <v>22.32</v>
          </cell>
          <cell r="F4758" t="str">
            <v xml:space="preserve">SINAPI  </v>
          </cell>
        </row>
        <row r="4759">
          <cell r="B4759">
            <v>103866</v>
          </cell>
          <cell r="C4759" t="str">
            <v>TÊ EM COBRE, DN 22 MM, SEM ANEL DE SOLDA, INSTALADO EM RAMAL E SUB-RAMAL DE GÁS MEDICINAL - FORNECIMENTO E INSTALAÇÃO. AF_04/2022</v>
          </cell>
          <cell r="D4759" t="str">
            <v>UN</v>
          </cell>
          <cell r="E4759">
            <v>36.270000000000003</v>
          </cell>
          <cell r="F4759" t="str">
            <v xml:space="preserve">SINAPI  </v>
          </cell>
        </row>
        <row r="4760">
          <cell r="B4760">
            <v>103867</v>
          </cell>
          <cell r="C4760" t="str">
            <v>TÊ EM COBRE, DN 28 MM, SEM ANEL DE SOLDA, INSTALADO EM RAMAL E SUB-RAMAL DE GÁS MEDICINAL - FORNECIMENTO E INSTALAÇÃO. AF_04/2022</v>
          </cell>
          <cell r="D4760" t="str">
            <v>UN</v>
          </cell>
          <cell r="E4760">
            <v>51.24</v>
          </cell>
          <cell r="F4760" t="str">
            <v xml:space="preserve">SINAPI  </v>
          </cell>
        </row>
        <row r="4761">
          <cell r="B4761">
            <v>103874</v>
          </cell>
          <cell r="C4761" t="str">
            <v>COTOVELO EM COBRE, DN 15 MM, 90 GRAUS, SEM ANEL DE SOLDA, INSTALADO EM RAMAL E SUB-RAMAL DE AQUECIMENTO SOLAR - FORNECIMENTO E INSTALAÇÃO. AF_04/2022</v>
          </cell>
          <cell r="D4761" t="str">
            <v>UN</v>
          </cell>
          <cell r="E4761">
            <v>17.149999999999999</v>
          </cell>
          <cell r="F4761" t="str">
            <v xml:space="preserve">SINAPI  </v>
          </cell>
        </row>
        <row r="4762">
          <cell r="B4762">
            <v>103875</v>
          </cell>
          <cell r="C4762" t="str">
            <v>CURVA EM COBRE, DN 15 MM, 45 GRAUS, SEM ANEL DE SOLDA, BOLSA X BOLSA, INSTALADO EM RAMAL E SUB-RAMAL DE AQUECIMENTO SOLAR - FORNECIMENTO E INSTALAÇÃO. AF_04/2022</v>
          </cell>
          <cell r="D4762" t="str">
            <v>UN</v>
          </cell>
          <cell r="E4762">
            <v>17.12</v>
          </cell>
          <cell r="F4762" t="str">
            <v xml:space="preserve">SINAPI  </v>
          </cell>
        </row>
        <row r="4763">
          <cell r="B4763">
            <v>103876</v>
          </cell>
          <cell r="C4763" t="str">
            <v>COTOVELO EM BRONZE/LATÃO, DN 15 MM X 1/2", 90 GRAUS, SEM ANEL DE SOLDA, BOLSA X ROSCA F, INSTALADO EM RAMAL E SUB-RAMAL DE AQUECIMENTO SOLAR - FORNECIMENTO E INSTALAÇÃO. AF_04/2022</v>
          </cell>
          <cell r="D4763" t="str">
            <v>UN</v>
          </cell>
          <cell r="E4763">
            <v>22.16</v>
          </cell>
          <cell r="F4763" t="str">
            <v xml:space="preserve">SINAPI  </v>
          </cell>
        </row>
        <row r="4764">
          <cell r="B4764">
            <v>103877</v>
          </cell>
          <cell r="C4764" t="str">
            <v>COTOVELO EM COBRE, DN 22 MM, 90 GRAUS, SEM ANEL DE SOLDA, INSTALADO EM RAMAL E SUB-RAMAL DE AQUECIMENTO SOLAR - FORNECIMENTO E INSTALAÇÃO. AF_04/2022</v>
          </cell>
          <cell r="D4764" t="str">
            <v>UN</v>
          </cell>
          <cell r="E4764">
            <v>26.71</v>
          </cell>
          <cell r="F4764" t="str">
            <v xml:space="preserve">SINAPI  </v>
          </cell>
        </row>
        <row r="4765">
          <cell r="B4765">
            <v>103878</v>
          </cell>
          <cell r="C4765" t="str">
            <v>CURVA EM COBRE, DN 22 MM, 45 GRAUS, SEM ANEL DE SOLDA, BOLSA X BOLSA, INSTALADO EM RAMAL E SUB-RAMAL DE AQUECIMENTO SOLAR - FORNECIMENTO E INSTALAÇÃO. AF_04/2022</v>
          </cell>
          <cell r="D4765" t="str">
            <v>UN</v>
          </cell>
          <cell r="E4765">
            <v>26.4</v>
          </cell>
          <cell r="F4765" t="str">
            <v xml:space="preserve">SINAPI  </v>
          </cell>
        </row>
        <row r="4766">
          <cell r="B4766">
            <v>103879</v>
          </cell>
          <cell r="C4766" t="str">
            <v>COTOVELO EM BRONZE/LATÃO, DN 22 MM X 1/2", 90 GRAUS, SEM ANEL DE SOLDA, BOLSA X ROSCA F, INSTALADO EM RAMAL E SUB-RAMAL DE AQUECIMENTO SOLAR - FORNECIMENTO E INSTALAÇÃO. AF_04/2022</v>
          </cell>
          <cell r="D4766" t="str">
            <v>UN</v>
          </cell>
          <cell r="E4766">
            <v>31.27</v>
          </cell>
          <cell r="F4766" t="str">
            <v xml:space="preserve">SINAPI  </v>
          </cell>
        </row>
        <row r="4767">
          <cell r="B4767">
            <v>103880</v>
          </cell>
          <cell r="C4767" t="str">
            <v>COTOVELO EM BRONZE/LATÃO, DN 22 MM X 3/4", 90 GRAUS, SEM ANEL DE SOLDA, BOLSA X ROSCA F, INSTALADO EM RAMAL E SUB-RAMAL DE AQUECIMENTO SOLAR - FORNECIMENTO E INSTALAÇÃO. AF_04/2022</v>
          </cell>
          <cell r="D4767" t="str">
            <v>UN</v>
          </cell>
          <cell r="E4767">
            <v>34.840000000000003</v>
          </cell>
          <cell r="F4767" t="str">
            <v xml:space="preserve">SINAPI  </v>
          </cell>
        </row>
        <row r="4768">
          <cell r="B4768">
            <v>103881</v>
          </cell>
          <cell r="C4768" t="str">
            <v>COTOVELO EM COBRE, DN 28 MM, 90 GRAUS, SEM ANEL DE SOLDA, INSTALADO EM RAMAL E SUB-RAMAL DE AQUECIMENTO SOLAR - FORNECIMENTO E INSTALAÇÃO. AF_04/2022</v>
          </cell>
          <cell r="D4768" t="str">
            <v>UN</v>
          </cell>
          <cell r="E4768">
            <v>37.840000000000003</v>
          </cell>
          <cell r="F4768" t="str">
            <v xml:space="preserve">SINAPI  </v>
          </cell>
        </row>
        <row r="4769">
          <cell r="B4769">
            <v>103882</v>
          </cell>
          <cell r="C4769" t="str">
            <v>CURVA EM COBRE, DN 28 MM, 45 GRAUS, SEM ANEL DE SOLDA, BOLSA X BOLSA, INSTALADO EM RAMAL E SUB-RAMAL DE AQUECIMENTO SOLAR - FORNECIMENTO E INSTALAÇÃO. AF_04/2022</v>
          </cell>
          <cell r="D4769" t="str">
            <v>UN</v>
          </cell>
          <cell r="E4769">
            <v>35.94</v>
          </cell>
          <cell r="F4769" t="str">
            <v xml:space="preserve">SINAPI  </v>
          </cell>
        </row>
        <row r="4770">
          <cell r="B4770">
            <v>103883</v>
          </cell>
          <cell r="C4770" t="str">
            <v>LUVA EM COBRE, DN 15 MM, SEM ANEL DE SOLDA, INSTALADO EM RAMAL E SUB-RAMAL DE AQUECIMENTO SOLAR - FORNECIMENTO E INSTALAÇÃO. AF_04/2022</v>
          </cell>
          <cell r="D4770" t="str">
            <v>UN</v>
          </cell>
          <cell r="E4770">
            <v>11.17</v>
          </cell>
          <cell r="F4770" t="str">
            <v xml:space="preserve">SINAPI  </v>
          </cell>
        </row>
        <row r="4771">
          <cell r="B4771">
            <v>103884</v>
          </cell>
          <cell r="C4771" t="str">
            <v>LUVA PASSANTE EM COBRE, DN 15 MM, SEM ANEL DE SOLDA, INSTALADO EM RAMAL E SUB-RAMAL DE AQUECIMENTO SOLAR - FORNECIMENTO E INSTALAÇÃO. AF_04/2022</v>
          </cell>
          <cell r="D4771" t="str">
            <v>UN</v>
          </cell>
          <cell r="E4771">
            <v>11.21</v>
          </cell>
          <cell r="F4771" t="str">
            <v xml:space="preserve">SINAPI  </v>
          </cell>
        </row>
        <row r="4772">
          <cell r="B4772">
            <v>103885</v>
          </cell>
          <cell r="C4772" t="str">
            <v>CURVA DE TRANSPOSIÇÃO EM BRONZE/LATÃO, DN 15 MM, SEM ANEL DE SOLDA, BOLSA X BOLSA, INSTALADO EM RAMAL E SUB-RAMAL DE AQUECIMENTO SOLAR - FORNECIMENTO E INSTALAÇÃO. AF_04/2022</v>
          </cell>
          <cell r="D4772" t="str">
            <v>UN</v>
          </cell>
          <cell r="E4772">
            <v>27.64</v>
          </cell>
          <cell r="F4772" t="str">
            <v xml:space="preserve">SINAPI  </v>
          </cell>
        </row>
        <row r="4773">
          <cell r="B4773">
            <v>103886</v>
          </cell>
          <cell r="C4773" t="str">
            <v>JUNTA DE EXPANSÃO EM COBRE, DN 15 MM, PONTA X PONTA, INSTALADO EM RAMAL E SUB-RAMAL DE AQUECIMENTO SOLAR - FORNECIMENTO E INSTALAÇÃO. AF_04/2022</v>
          </cell>
          <cell r="D4773" t="str">
            <v>UN</v>
          </cell>
          <cell r="E4773">
            <v>484.59</v>
          </cell>
          <cell r="F4773" t="str">
            <v xml:space="preserve">SINAPI  </v>
          </cell>
        </row>
        <row r="4774">
          <cell r="B4774">
            <v>103887</v>
          </cell>
          <cell r="C4774" t="str">
            <v>CONECTOR EM BRONZE/LATÃO, DN 15 MM X 1/2", SEM ANEL DE SOLDA, BOLSA X ROSCA F, INSTALADO EM RAMAL E SUB-RAMAL DE AQUECIMENTO SOLAR - FORNECIMENTO E INSTALAÇÃO. AF_04/2022</v>
          </cell>
          <cell r="D4774" t="str">
            <v>UN</v>
          </cell>
          <cell r="E4774">
            <v>20.49</v>
          </cell>
          <cell r="F4774" t="str">
            <v xml:space="preserve">SINAPI  </v>
          </cell>
        </row>
        <row r="4775">
          <cell r="B4775">
            <v>103888</v>
          </cell>
          <cell r="C4775" t="str">
            <v>LUVA EM COBRE, DN 22 MM, SEM ANEL DE SOLDA, INSTALADO EM RAMAL E SUB-RAMAL DE AQUECIMENTO SOLAR - FORNECIMENTO E INSTALAÇÃO. AF_04/2022</v>
          </cell>
          <cell r="D4775" t="str">
            <v>UN</v>
          </cell>
          <cell r="E4775">
            <v>15.97</v>
          </cell>
          <cell r="F4775" t="str">
            <v xml:space="preserve">SINAPI  </v>
          </cell>
        </row>
        <row r="4776">
          <cell r="B4776">
            <v>103889</v>
          </cell>
          <cell r="C4776" t="str">
            <v>LUVA PASSANTE EM COBRE, DN 22 MM, SEM ANEL DE SOLDA, INSTALADO EM RAMAL E SUB-RAMAL DE AQUECIMENTO SOLAR - FORNECIMENTO E INSTALAÇÃO. AF_04/2022</v>
          </cell>
          <cell r="D4776" t="str">
            <v>UN</v>
          </cell>
          <cell r="E4776">
            <v>17.38</v>
          </cell>
          <cell r="F4776" t="str">
            <v xml:space="preserve">SINAPI  </v>
          </cell>
        </row>
        <row r="4777">
          <cell r="B4777">
            <v>103890</v>
          </cell>
          <cell r="C4777" t="str">
            <v>JUNTA DE EXPANSÃO EM COBRE, DN 22 MM, PONTA X PONTA, INSTALADO EM RAMAL E SUB-RAMAL DE AQUECIMENTO SOLAR - FORNECIMENTO E INSTALAÇÃO. AF_04/2022</v>
          </cell>
          <cell r="D4777" t="str">
            <v>UN</v>
          </cell>
          <cell r="E4777">
            <v>562.76</v>
          </cell>
          <cell r="F4777" t="str">
            <v xml:space="preserve">SINAPI  </v>
          </cell>
        </row>
        <row r="4778">
          <cell r="B4778">
            <v>103891</v>
          </cell>
          <cell r="C4778" t="str">
            <v>CURVA DE TRANSPOSIÇÃO EM BRONZE/LATÃO, DN 22 MM, SEM ANEL DE SOLDA, BOLSA X BOLSA, INSTALADO EM RAMAL E SUB-RAMAL DE AQUECIMENTO SOLAR - FORNECIMENTO E INSTALAÇÃO. AF_04/2022</v>
          </cell>
          <cell r="D4778" t="str">
            <v>UN</v>
          </cell>
          <cell r="E4778">
            <v>53.5</v>
          </cell>
          <cell r="F4778" t="str">
            <v xml:space="preserve">SINAPI  </v>
          </cell>
        </row>
        <row r="4779">
          <cell r="B4779">
            <v>103892</v>
          </cell>
          <cell r="C4779" t="str">
            <v>BUCHA DE REDUÇÃO EM COBRE, DN 22 MM X 15 MM, SEM ANEL DE SOLDA, PONTA X BOLSA, INSTALADO EM RAMAL E SUB-RAMAL DE AQUECIMENTO SOLAR - FORNECIMENTO E INSTALAÇÃO. AF_04/2022</v>
          </cell>
          <cell r="D4779" t="str">
            <v>UN</v>
          </cell>
          <cell r="E4779">
            <v>15.58</v>
          </cell>
          <cell r="F4779" t="str">
            <v xml:space="preserve">SINAPI  </v>
          </cell>
        </row>
        <row r="4780">
          <cell r="B4780">
            <v>103893</v>
          </cell>
          <cell r="C4780" t="str">
            <v>CONECTOR EM BRONZE/LATÃO, DN 22 MM X 1/2", SEM ANEL DE SOLDA, BOLSA X ROSCA F, INSTALADO EM RAMAL E SUB-RAMAL DE AQUECIMENTO SOLAR - FORNECIMENTO E INSTALAÇÃO. AF_04/2022</v>
          </cell>
          <cell r="D4780" t="str">
            <v>UN</v>
          </cell>
          <cell r="E4780">
            <v>21.68</v>
          </cell>
          <cell r="F4780" t="str">
            <v xml:space="preserve">SINAPI  </v>
          </cell>
        </row>
        <row r="4781">
          <cell r="B4781">
            <v>103894</v>
          </cell>
          <cell r="C4781" t="str">
            <v>CONECTOR EM BRONZE/LATÃO, DN 22 MM X 3/4", SEM ANEL DE SOLDA, BOLSA X ROSCA F, INSTALADO EM RAMAL E SUB-RAMAL DE AQUECIMENTO SOLAR - FORNECIMENTO E INSTALAÇÃO. AF_04/2022</v>
          </cell>
          <cell r="D4781" t="str">
            <v>UN</v>
          </cell>
          <cell r="E4781">
            <v>26.15</v>
          </cell>
          <cell r="F4781" t="str">
            <v xml:space="preserve">SINAPI  </v>
          </cell>
        </row>
        <row r="4782">
          <cell r="B4782">
            <v>103895</v>
          </cell>
          <cell r="C4782" t="str">
            <v>LUVA EM COBRE, DN 28 MM, SEM ANEL DE SOLDA, INSTALADO EM RAMAL E SUB-RAMAL DE AQUECIMENTO SOLAR - FORNECIMENTO E INSTALAÇÃO. AF_04/2022</v>
          </cell>
          <cell r="D4782" t="str">
            <v>UN</v>
          </cell>
          <cell r="E4782">
            <v>23.54</v>
          </cell>
          <cell r="F4782" t="str">
            <v xml:space="preserve">SINAPI  </v>
          </cell>
        </row>
        <row r="4783">
          <cell r="B4783">
            <v>103896</v>
          </cell>
          <cell r="C4783" t="str">
            <v>LUVA PASSANTE EM COBRE, DN 28 MM, SEM ANEL DE SOLDA, INSTALADO EM RAMAL E SUB-RAMAL DE AQUECIMENTO SOLAR - FORNECIMENTO E INSTALAÇÃO. AF_04/2022</v>
          </cell>
          <cell r="D4783" t="str">
            <v>UN</v>
          </cell>
          <cell r="E4783">
            <v>23.54</v>
          </cell>
          <cell r="F4783" t="str">
            <v xml:space="preserve">SINAPI  </v>
          </cell>
        </row>
        <row r="4784">
          <cell r="B4784">
            <v>103897</v>
          </cell>
          <cell r="C4784" t="str">
            <v>CURVA DE TRANSPOSIÇÃO EM BRONZE/LATÃO, DN 28 MM, SEM ANEL DE SOLDA, BOLSA X BOLSA, INSTALADO EM RAMAL E SUB-RAMAL DE AQUECIMENTO SOLAR - FORNECIMENTO E INSTALAÇÃO. AF_04/2022</v>
          </cell>
          <cell r="D4784" t="str">
            <v>UN</v>
          </cell>
          <cell r="E4784">
            <v>89.95</v>
          </cell>
          <cell r="F4784" t="str">
            <v xml:space="preserve">SINAPI  </v>
          </cell>
        </row>
        <row r="4785">
          <cell r="B4785">
            <v>103898</v>
          </cell>
          <cell r="C4785" t="str">
            <v>JUNTA DE EXPANSÃO EM COBRE, DN 28 MM, PONTA X PONTA, INSTALADO EM RAMAL E SUB-RAMAL DE AQUECIMENTO SOLAR - FORNECIMENTO E INSTALAÇÃO. AF_04/2022</v>
          </cell>
          <cell r="D4785" t="str">
            <v>UN</v>
          </cell>
          <cell r="E4785">
            <v>618.76</v>
          </cell>
          <cell r="F4785" t="str">
            <v xml:space="preserve">SINAPI  </v>
          </cell>
        </row>
        <row r="4786">
          <cell r="B4786">
            <v>103899</v>
          </cell>
          <cell r="C4786" t="str">
            <v>CONECTOR EM BRONZE/LATÃO, DN 28 MM X 1/2", SEM ANEL DE SOLDA, BOLSA X ROSCA F, INSTALADO EM RAMAL E SUB-RAMAL DE AQUECIMENTO SOLAR - FORNECIMENTO E INSTALAÇÃO. AF_04/2022</v>
          </cell>
          <cell r="D4786" t="str">
            <v>UN</v>
          </cell>
          <cell r="E4786">
            <v>33.79</v>
          </cell>
          <cell r="F4786" t="str">
            <v xml:space="preserve">SINAPI  </v>
          </cell>
        </row>
        <row r="4787">
          <cell r="B4787">
            <v>103900</v>
          </cell>
          <cell r="C4787" t="str">
            <v>BUCHA DE REDUÇÃO EM COBRE, DN 28 MM X 22 MM, SEM ANEL DE SOLDA, INSTALADO EM RAMAL E SUB-RAMAL DE AQUECIMENTO SOLAR - FORNECIMENTO E INSTALAÇÃO. AF_04/2022</v>
          </cell>
          <cell r="D4787" t="str">
            <v>UN</v>
          </cell>
          <cell r="E4787">
            <v>20.39</v>
          </cell>
          <cell r="F4787" t="str">
            <v xml:space="preserve">SINAPI  </v>
          </cell>
        </row>
        <row r="4788">
          <cell r="B4788">
            <v>103901</v>
          </cell>
          <cell r="C4788" t="str">
            <v>TÊ EM COBRE, DN 15 MM, SEM ANEL DE SOLDA, INSTALADO EM RAMAL E SUB-RAMAL DE AQUECIMENTO SOLAR - FORNECIMENTO E INSTALAÇÃO. AF_04/2022</v>
          </cell>
          <cell r="D4788" t="str">
            <v>UN</v>
          </cell>
          <cell r="E4788">
            <v>23.2</v>
          </cell>
          <cell r="F4788" t="str">
            <v xml:space="preserve">SINAPI  </v>
          </cell>
        </row>
        <row r="4789">
          <cell r="B4789">
            <v>103902</v>
          </cell>
          <cell r="C4789" t="str">
            <v>TÊ EM COBRE, DN 22 MM, SEM ANEL DE SOLDA, INSTALADO EM RAMAL E SUB-RAMAL DE AQUECIMENTO SOLAR - FORNECIMENTO E INSTALAÇÃO. AF_04/2022</v>
          </cell>
          <cell r="D4789" t="str">
            <v>UN</v>
          </cell>
          <cell r="E4789">
            <v>35.28</v>
          </cell>
          <cell r="F4789" t="str">
            <v xml:space="preserve">SINAPI  </v>
          </cell>
        </row>
        <row r="4790">
          <cell r="B4790">
            <v>103903</v>
          </cell>
          <cell r="C4790" t="str">
            <v>TÊ EM COBRE, DN 28 MM, SEM ANEL DE SOLDA, INSTALADO EM RAMAL E SUB-RAMAL DE AQUECIMENTO SOLAR - FORNECIMENTO E INSTALAÇÃO. AF_04/2022</v>
          </cell>
          <cell r="D4790" t="str">
            <v>UN</v>
          </cell>
          <cell r="E4790">
            <v>48.62</v>
          </cell>
          <cell r="F4790" t="str">
            <v xml:space="preserve">SINAPI  </v>
          </cell>
        </row>
        <row r="4791">
          <cell r="B4791">
            <v>103947</v>
          </cell>
          <cell r="C4791" t="str">
            <v>BUCHA DE REDUÇÃO, CURTA, PVC, SOLDÁVEL, DN 25 X 20 MM, INSTALADO EM RAMAL OU SUB-RAMAL DE ÁGUA - FORNECIMENTO E INSTALAÇÃO. AF_06/2022</v>
          </cell>
          <cell r="D4791" t="str">
            <v>UN</v>
          </cell>
          <cell r="E4791">
            <v>5.44</v>
          </cell>
          <cell r="F4791" t="str">
            <v xml:space="preserve">SINAPI  </v>
          </cell>
        </row>
        <row r="4792">
          <cell r="B4792">
            <v>103948</v>
          </cell>
          <cell r="C4792" t="str">
            <v>BUCHA DE REDUÇÃO, CURTA, PVC, SOLDÁVEL, DN 32 X 25 MM, INSTALADO EM RAMAL OU SUB-RAMAL DE ÁGUA - FORNECIMENTO E INSTALAÇÃO. AF_06/2022</v>
          </cell>
          <cell r="D4792" t="str">
            <v>UN</v>
          </cell>
          <cell r="E4792">
            <v>7.1</v>
          </cell>
          <cell r="F4792" t="str">
            <v xml:space="preserve">SINAPI  </v>
          </cell>
        </row>
        <row r="4793">
          <cell r="B4793">
            <v>103949</v>
          </cell>
          <cell r="C4793" t="str">
            <v>BUCHA DE REDUÇÃO, LONGA, PVC, SOLDÁVEL, DN 32 X 20 MM, INSTALADO EM RAMAL OU SUB-RAMAL DE ÁGUA - FORNECIMENTO E INSTALAÇÃO. AF_06/2022</v>
          </cell>
          <cell r="D4793" t="str">
            <v>UN</v>
          </cell>
          <cell r="E4793">
            <v>8.73</v>
          </cell>
          <cell r="F4793" t="str">
            <v xml:space="preserve">SINAPI  </v>
          </cell>
        </row>
        <row r="4794">
          <cell r="B4794">
            <v>103950</v>
          </cell>
          <cell r="C4794" t="str">
            <v>JOELHO DE REDUÇÃO, 90 GRAUS, PVC, SOLDÁVEL, DN 25 MM X 20 MM, INSTALADO EM RAMAL OU SUB-RAMAL DE ÁGUA - FORNECIMENTO E INSTALAÇÃO. AF_06/2022</v>
          </cell>
          <cell r="D4794" t="str">
            <v>UN</v>
          </cell>
          <cell r="E4794">
            <v>9.9499999999999993</v>
          </cell>
          <cell r="F4794" t="str">
            <v xml:space="preserve">SINAPI  </v>
          </cell>
        </row>
        <row r="4795">
          <cell r="B4795">
            <v>103951</v>
          </cell>
          <cell r="C4795" t="str">
            <v>JOELHO DE REDUÇÃO, 90 GRAUS, PVC, SOLDÁVEL, DN 32 MM X 25 MM, INSTALADO EM RAMAL OU SUB-RAMAL DE ÁGUA - FORNECIMENTO E INSTALAÇÃO. AF_06/2022</v>
          </cell>
          <cell r="D4795" t="str">
            <v>UN</v>
          </cell>
          <cell r="E4795">
            <v>13.54</v>
          </cell>
          <cell r="F4795" t="str">
            <v xml:space="preserve">SINAPI  </v>
          </cell>
        </row>
        <row r="4796">
          <cell r="B4796">
            <v>103952</v>
          </cell>
          <cell r="C4796" t="str">
            <v>BUCHA DE REDUÇÃO, CURTA, PVC, SOLDÁVEL, DN 25 X 20 MM, INSTALADO EM RAMAL DE DISTRIBUIÇÃO DE ÁGUA - FORNECIMENTO E INSTALAÇÃO. AF_06/2022</v>
          </cell>
          <cell r="D4796" t="str">
            <v>UN</v>
          </cell>
          <cell r="E4796">
            <v>5</v>
          </cell>
          <cell r="F4796" t="str">
            <v xml:space="preserve">SINAPI  </v>
          </cell>
        </row>
        <row r="4797">
          <cell r="B4797">
            <v>103953</v>
          </cell>
          <cell r="C4797" t="str">
            <v>BUCHA DE REDUÇÃO, CURTA, PVC, SOLDÁVEL, DN 32 X 25 MM, INSTALADO EM RAMAL DE DISTRIBUIÇÃO DE ÁGUA - FORNECIMENTO E INSTALAÇÃO. AF_06/2022</v>
          </cell>
          <cell r="D4797" t="str">
            <v>UN</v>
          </cell>
          <cell r="E4797">
            <v>6.57</v>
          </cell>
          <cell r="F4797" t="str">
            <v xml:space="preserve">SINAPI  </v>
          </cell>
        </row>
        <row r="4798">
          <cell r="B4798">
            <v>103954</v>
          </cell>
          <cell r="C4798" t="str">
            <v>BUCHA DE REDUÇÃO, LONGA, PVC, SOLDÁVEL, DN 32 X 20 MM, INSTALADO EM RAMAL DE DISTRIBUIÇÃO DE ÁGUA - FORNECIMENTO E INSTALAÇÃO. AF_06/2022</v>
          </cell>
          <cell r="D4798" t="str">
            <v>UN</v>
          </cell>
          <cell r="E4798">
            <v>8.23</v>
          </cell>
          <cell r="F4798" t="str">
            <v xml:space="preserve">SINAPI  </v>
          </cell>
        </row>
        <row r="4799">
          <cell r="B4799">
            <v>103955</v>
          </cell>
          <cell r="C4799" t="str">
            <v>JOELHO DE REDUÇÃO, 90 GRAUS, PVC, SOLDÁVEL, DN 25 MM X 20 MM, INSTALADO EM RAMAL DE DISTRIBUIÇÃO DE ÁGUA - FORNECIMENTO E INSTALAÇÃO. AF_06/2022</v>
          </cell>
          <cell r="D4799" t="str">
            <v>UN</v>
          </cell>
          <cell r="E4799">
            <v>9.2899999999999991</v>
          </cell>
          <cell r="F4799" t="str">
            <v xml:space="preserve">SINAPI  </v>
          </cell>
        </row>
        <row r="4800">
          <cell r="B4800">
            <v>103956</v>
          </cell>
          <cell r="C4800" t="str">
            <v>JOELHO DE REDUÇÃO, 90 GRAUS, PVC, SOLDÁVEL, DN 32 MM X 25 MM, INSTALADO EM RAMAL DE DISTRIBUIÇÃO DE ÁGUA - FORNECIMENTO E INSTALAÇÃO. AF_06/2022</v>
          </cell>
          <cell r="D4800" t="str">
            <v>UN</v>
          </cell>
          <cell r="E4800">
            <v>12.77</v>
          </cell>
          <cell r="F4800" t="str">
            <v xml:space="preserve">SINAPI  </v>
          </cell>
        </row>
        <row r="4801">
          <cell r="B4801">
            <v>103957</v>
          </cell>
          <cell r="C4801" t="str">
            <v>BUCHA DE REDUÇÃO, CURTA, PVC, SOLDÁVEL, DN 32 X 25 MM, INSTALADO EM PRUMADA DE ÁGUA - FORNECIMENTO E INSTALAÇÃO. AF_06/2022</v>
          </cell>
          <cell r="D4801" t="str">
            <v>UN</v>
          </cell>
          <cell r="E4801">
            <v>4.4800000000000004</v>
          </cell>
          <cell r="F4801" t="str">
            <v xml:space="preserve">SINAPI  </v>
          </cell>
        </row>
        <row r="4802">
          <cell r="B4802">
            <v>103958</v>
          </cell>
          <cell r="C4802" t="str">
            <v>BUCHA DE REDUÇÃO, CURTA, PVC, SOLDÁVEL, DN 50 X 40 MM, INSTALADO EM PRUMADA DE ÁGUA - FORNECIMENTO E INSTALAÇÃO. AF_06/2022</v>
          </cell>
          <cell r="D4802" t="str">
            <v>UN</v>
          </cell>
          <cell r="E4802">
            <v>9.5</v>
          </cell>
          <cell r="F4802" t="str">
            <v xml:space="preserve">SINAPI  </v>
          </cell>
        </row>
        <row r="4803">
          <cell r="B4803">
            <v>103959</v>
          </cell>
          <cell r="C4803" t="str">
            <v>BUCHA DE REDUÇÃO, CURTA, PVC, SOLDÁVEL, DN 60 X 50 MM, INSTALADO EM PRUMADA DE ÁGUA - FORNECIMENTO E INSTALAÇÃO. AF_06/2022</v>
          </cell>
          <cell r="D4803" t="str">
            <v>UN</v>
          </cell>
          <cell r="E4803">
            <v>13.85</v>
          </cell>
          <cell r="F4803" t="str">
            <v xml:space="preserve">SINAPI  </v>
          </cell>
        </row>
        <row r="4804">
          <cell r="B4804">
            <v>103960</v>
          </cell>
          <cell r="C4804" t="str">
            <v>BUCHA DE REDUÇÃO, CURTA, PVC, SOLDÁVEL, DN 75 X 60 MM, INSTALADO EM PRUMADA DE ÁGUA - FORNECIMENTO E INSTALAÇÃO. AF_06/2022</v>
          </cell>
          <cell r="D4804" t="str">
            <v>UN</v>
          </cell>
          <cell r="E4804">
            <v>30.32</v>
          </cell>
          <cell r="F4804" t="str">
            <v xml:space="preserve">SINAPI  </v>
          </cell>
        </row>
        <row r="4805">
          <cell r="B4805">
            <v>103961</v>
          </cell>
          <cell r="C4805" t="str">
            <v>BUCHA DE REDUÇÃO, CURTA, PVC, SOLDÁVEL, DN 85 X 75 MM, INSTALADO EM PRUMADA DE ÁGUA - FORNECIMENTO E INSTALAÇÃO. AF_06/2022</v>
          </cell>
          <cell r="D4805" t="str">
            <v>UN</v>
          </cell>
          <cell r="E4805">
            <v>28.59</v>
          </cell>
          <cell r="F4805" t="str">
            <v xml:space="preserve">SINAPI  </v>
          </cell>
        </row>
        <row r="4806">
          <cell r="B4806">
            <v>103962</v>
          </cell>
          <cell r="C4806" t="str">
            <v>BUCHA DE REDUÇÃO, LONGA, PVC, SOLDÁVEL, DN 32 X 20 MM, INSTALADO EM PRUMADA DE ÁGUA - FORNECIMENTO E INSTALAÇÃO. AF_06/2022</v>
          </cell>
          <cell r="D4806" t="str">
            <v>UN</v>
          </cell>
          <cell r="E4806">
            <v>6.23</v>
          </cell>
          <cell r="F4806" t="str">
            <v xml:space="preserve">SINAPI  </v>
          </cell>
        </row>
        <row r="4807">
          <cell r="B4807">
            <v>103963</v>
          </cell>
          <cell r="C4807" t="str">
            <v>BUCHA DE REDUÇÃO, LONGA, PVC, SOLDÁVEL, DN 40 X 20 MM, INSTALADO EM PRUMADA DE ÁGUA - FORNECIMENTO E INSTALAÇÃO. AF_06/2022</v>
          </cell>
          <cell r="D4807" t="str">
            <v>UN</v>
          </cell>
          <cell r="E4807">
            <v>8</v>
          </cell>
          <cell r="F4807" t="str">
            <v xml:space="preserve">SINAPI  </v>
          </cell>
        </row>
        <row r="4808">
          <cell r="B4808">
            <v>103964</v>
          </cell>
          <cell r="C4808" t="str">
            <v>BUCHA DE REDUÇÃO, LONGA, PVC, SOLDÁVEL, DN 40 X 25 MM, INSTALADO EM PRUMADA DE ÁGUA - FORNECIMENTO E INSTALAÇÃO. AF_06/2022</v>
          </cell>
          <cell r="D4808" t="str">
            <v>UN</v>
          </cell>
          <cell r="E4808">
            <v>8.7799999999999994</v>
          </cell>
          <cell r="F4808" t="str">
            <v xml:space="preserve">SINAPI  </v>
          </cell>
        </row>
        <row r="4809">
          <cell r="B4809">
            <v>103965</v>
          </cell>
          <cell r="C4809" t="str">
            <v>BUCHA DE REDUÇÃO, LONGA, PVC, SOLDÁVEL, DN 50 X 20 MM, INSTALADO EM PRUMADA DE ÁGUA - FORNECIMENTO E INSTALAÇÃO. AF_06/2022</v>
          </cell>
          <cell r="D4809" t="str">
            <v>UN</v>
          </cell>
          <cell r="E4809">
            <v>9.74</v>
          </cell>
          <cell r="F4809" t="str">
            <v xml:space="preserve">SINAPI  </v>
          </cell>
        </row>
        <row r="4810">
          <cell r="B4810">
            <v>103966</v>
          </cell>
          <cell r="C4810" t="str">
            <v>BUCHA DE REDUÇÃO, LONGA, PVC, SOLDÁVEL, DN 50 X 25 MM, INSTALADO EM PRUMADA DE ÁGUA - FORNECIMENTO E INSTALAÇÃO. AF_06/2022</v>
          </cell>
          <cell r="D4810" t="str">
            <v>UN</v>
          </cell>
          <cell r="E4810">
            <v>9.9700000000000006</v>
          </cell>
          <cell r="F4810" t="str">
            <v xml:space="preserve">SINAPI  </v>
          </cell>
        </row>
        <row r="4811">
          <cell r="B4811">
            <v>103967</v>
          </cell>
          <cell r="C4811" t="str">
            <v>BUCHA DE REDUÇÃO , LONGA, PVC, SOLDÁVEL, DN 50 X 32 MM, INSTALADO EM PRUMADA DE ÁGUA - FORNECIMENTO E INSTALAÇÃO. AF_06/2022</v>
          </cell>
          <cell r="D4811" t="str">
            <v>UN</v>
          </cell>
          <cell r="E4811">
            <v>11.85</v>
          </cell>
          <cell r="F4811" t="str">
            <v xml:space="preserve">SINAPI  </v>
          </cell>
        </row>
        <row r="4812">
          <cell r="B4812">
            <v>103968</v>
          </cell>
          <cell r="C4812" t="str">
            <v>BUCHA DE REDUÇÃO, LONGA, PVC, SOLDÁVEL, DN 60 X 25 MM, INSTALADO EM PRUMADA DE ÁGUA - FORNECIMENTO E INSTALAÇÃO. AF_06/2022</v>
          </cell>
          <cell r="D4812" t="str">
            <v>UN</v>
          </cell>
          <cell r="E4812">
            <v>17.11</v>
          </cell>
          <cell r="F4812" t="str">
            <v xml:space="preserve">SINAPI  </v>
          </cell>
        </row>
        <row r="4813">
          <cell r="B4813">
            <v>103969</v>
          </cell>
          <cell r="C4813" t="str">
            <v>BUCHA DE REDUÇÃO, LONGA, PVC, SOLDÁVEL, DN 60 X 32 MM, INSTALADO EM PRUMADA DE ÁGUA - FORNECIMENTO E INSTALAÇÃO. AF_06/2022</v>
          </cell>
          <cell r="D4813" t="str">
            <v>UN</v>
          </cell>
          <cell r="E4813">
            <v>20.02</v>
          </cell>
          <cell r="F4813" t="str">
            <v xml:space="preserve">SINAPI  </v>
          </cell>
        </row>
        <row r="4814">
          <cell r="B4814">
            <v>103970</v>
          </cell>
          <cell r="C4814" t="str">
            <v>BUCHA DE REDUÇÃO, LONGA, PVC, SOLDÁVEL, DN 60 X 40 MM, INSTALADO EM PRUMADA DE ÁGUA - FORNECIMENTO E INSTALAÇÃO. AF_06/2022</v>
          </cell>
          <cell r="D4814" t="str">
            <v>UN</v>
          </cell>
          <cell r="E4814">
            <v>21.6</v>
          </cell>
          <cell r="F4814" t="str">
            <v xml:space="preserve">SINAPI  </v>
          </cell>
        </row>
        <row r="4815">
          <cell r="B4815">
            <v>103971</v>
          </cell>
          <cell r="C4815" t="str">
            <v>BUCHA DE REDUÇÃO, LONGA, PVC, SOLDÁVEL, DN 60 X 50 MM, INSTALADO EM PRUMADA DE ÁGUA - FORNECIMENTO E INSTALAÇÃO. AF_06/2022</v>
          </cell>
          <cell r="D4815" t="str">
            <v>UN</v>
          </cell>
          <cell r="E4815">
            <v>25.73</v>
          </cell>
          <cell r="F4815" t="str">
            <v xml:space="preserve">SINAPI  </v>
          </cell>
        </row>
        <row r="4816">
          <cell r="B4816">
            <v>103972</v>
          </cell>
          <cell r="C4816" t="str">
            <v>BUCHA DE REDUÇÃO, LONGA, PVC, SOLDÁVEL, DN 75 X 50 MM, INSTALADO EM PRUMADA DE ÁGUA - FORNECIMENTO E INSTALAÇÃO. AF_06/2022</v>
          </cell>
          <cell r="D4816" t="str">
            <v>UN</v>
          </cell>
          <cell r="E4816">
            <v>30.17</v>
          </cell>
          <cell r="F4816" t="str">
            <v xml:space="preserve">SINAPI  </v>
          </cell>
        </row>
        <row r="4817">
          <cell r="B4817">
            <v>103973</v>
          </cell>
          <cell r="C4817" t="str">
            <v>BUCHA DE REDUÇÃO, LONGA, PVC, SOLDÁVEL, DN 85 X 60 MM, INSTALADO EM PRUMADA DE ÁGUA - FORNECIMENTO E INSTALAÇÃO. AF_06/2022</v>
          </cell>
          <cell r="D4817" t="str">
            <v>UN</v>
          </cell>
          <cell r="E4817">
            <v>35.979999999999997</v>
          </cell>
          <cell r="F4817" t="str">
            <v xml:space="preserve">SINAPI  </v>
          </cell>
        </row>
        <row r="4818">
          <cell r="B4818">
            <v>103974</v>
          </cell>
          <cell r="C4818" t="str">
            <v>JOELHO DE REDUÇÃO, 90 GRAUS, PVC, SOLDÁVEL, DN 32 MM X 25 MM, INSTALADO EM PRUMADA DE ÁGUA - FORNECIMENTO E INSTALAÇÃO. AF_06/2022</v>
          </cell>
          <cell r="D4818" t="str">
            <v>UN</v>
          </cell>
          <cell r="E4818">
            <v>9.64</v>
          </cell>
          <cell r="F4818" t="str">
            <v xml:space="preserve">SINAPI  </v>
          </cell>
        </row>
        <row r="4819">
          <cell r="B4819">
            <v>103975</v>
          </cell>
          <cell r="C4819" t="str">
            <v>TE DE REDUÇÃO, 90 GRAUS, PVC, SOLDÁVEL, DN 50 MM X 20 MM, INSTALADO EM PRUMADA DE ÁGUA - FORNECIMENTO E INSTALAÇÃO. AF_06/2022</v>
          </cell>
          <cell r="D4819" t="str">
            <v>UN</v>
          </cell>
          <cell r="E4819">
            <v>21.79</v>
          </cell>
          <cell r="F4819" t="str">
            <v xml:space="preserve">SINAPI  </v>
          </cell>
        </row>
        <row r="4820">
          <cell r="B4820">
            <v>103976</v>
          </cell>
          <cell r="C4820" t="str">
            <v>TE DE REDUÇÃO, 90 GRAUS, PVC, SOLDÁVEL, DN 50 MM X 32 MM, INSTALADO EM PRUMADA DE ÁGUA - FORNECIMENTO E INSTALAÇÃO. AF_06/2022</v>
          </cell>
          <cell r="D4820" t="str">
            <v>UN</v>
          </cell>
          <cell r="E4820">
            <v>28.19</v>
          </cell>
          <cell r="F4820" t="str">
            <v xml:space="preserve">SINAPI  </v>
          </cell>
        </row>
        <row r="4821">
          <cell r="B4821">
            <v>103977</v>
          </cell>
          <cell r="C4821" t="str">
            <v>BUCHA DE REDUÇÃO, PVC, SOLDÁVEL, DN 40MM X 32MM, INSTALADO EM PRUMADA DE ÁGUA - FORNECIMENTO E INSTALAÇÃO. AF_06/2022</v>
          </cell>
          <cell r="D4821" t="str">
            <v>UN</v>
          </cell>
          <cell r="E4821">
            <v>6.71</v>
          </cell>
          <cell r="F4821" t="str">
            <v xml:space="preserve">SINAPI  </v>
          </cell>
        </row>
        <row r="4822">
          <cell r="B4822">
            <v>103980</v>
          </cell>
          <cell r="C4822" t="str">
            <v>JOELHO 90 GRAUS, PVC, SOLDÁVEL, DN 40MM, INSTALADO EM RAMAL DE DISTRIBUIÇÃO DE ÁGUA - FORNECIMENTO E INSTALAÇÃO. AF_06/2022</v>
          </cell>
          <cell r="D4822" t="str">
            <v>UN</v>
          </cell>
          <cell r="E4822">
            <v>16.78</v>
          </cell>
          <cell r="F4822" t="str">
            <v xml:space="preserve">SINAPI  </v>
          </cell>
        </row>
        <row r="4823">
          <cell r="B4823">
            <v>103981</v>
          </cell>
          <cell r="C4823" t="str">
            <v>JOELHO 45 GRAUS, PVC, SOLDÁVEL, DN 40MM, INSTALADO EM RAMAL DE DISTRIBUIÇÃO DE ÁGUA - FORNECIMENTO E INSTALAÇÃO. AF_06/2022</v>
          </cell>
          <cell r="D4823" t="str">
            <v>UN</v>
          </cell>
          <cell r="E4823">
            <v>18.09</v>
          </cell>
          <cell r="F4823" t="str">
            <v xml:space="preserve">SINAPI  </v>
          </cell>
        </row>
        <row r="4824">
          <cell r="B4824">
            <v>103982</v>
          </cell>
          <cell r="C4824" t="str">
            <v>CURVA 90 GRAUS, PVC, SOLDÁVEL, DN 40MM, INSTALADO EM RAMAL DE DISTRIBUIÇÃO DE ÁGUA - FORNECIMENTO E INSTALAÇÃO. AF_06/2022</v>
          </cell>
          <cell r="D4824" t="str">
            <v>UN</v>
          </cell>
          <cell r="E4824">
            <v>26.41</v>
          </cell>
          <cell r="F4824" t="str">
            <v xml:space="preserve">SINAPI  </v>
          </cell>
        </row>
        <row r="4825">
          <cell r="B4825">
            <v>103983</v>
          </cell>
          <cell r="C4825" t="str">
            <v>CURVA 45 GRAUS, PVC, SOLDÁVEL, DN 40MM, INSTALADO EM RAMAL DE DISTRIBUIÇÃO DE ÁGUA - FORNECIMENTO E INSTALAÇÃO. AF_06/2022</v>
          </cell>
          <cell r="D4825" t="str">
            <v>UN</v>
          </cell>
          <cell r="E4825">
            <v>18.34</v>
          </cell>
          <cell r="F4825" t="str">
            <v xml:space="preserve">SINAPI  </v>
          </cell>
        </row>
        <row r="4826">
          <cell r="B4826">
            <v>103984</v>
          </cell>
          <cell r="C4826" t="str">
            <v>JOELHO 90 GRAUS, PVC, SOLDÁVEL, DN 50MM, INSTALADO EM RAMAL DE DISTRIBUIÇÃO DE ÁGUA - FORNECIMENTO E INSTALAÇÃO. AF_06/2022</v>
          </cell>
          <cell r="D4826" t="str">
            <v>UN</v>
          </cell>
          <cell r="E4826">
            <v>19.739999999999998</v>
          </cell>
          <cell r="F4826" t="str">
            <v xml:space="preserve">SINAPI  </v>
          </cell>
        </row>
        <row r="4827">
          <cell r="B4827">
            <v>103985</v>
          </cell>
          <cell r="C4827" t="str">
            <v>JOELHO 45 GRAUS, PVC, SOLDÁVEL, DN 50MM, INSTALADO EM RAMAL DE DISTRIBUIÇÃO DE ÁGUA - FORNECIMENTO E INSTALAÇÃO. AF_06/2022</v>
          </cell>
          <cell r="D4827" t="str">
            <v>UN</v>
          </cell>
          <cell r="E4827">
            <v>22.1</v>
          </cell>
          <cell r="F4827" t="str">
            <v xml:space="preserve">SINAPI  </v>
          </cell>
        </row>
        <row r="4828">
          <cell r="B4828">
            <v>103986</v>
          </cell>
          <cell r="C4828" t="str">
            <v>CURVA 90 GRAUS, PVC, SOLDÁVEL, DN 50MM, INSTALADO EM RAMAL DE DISTRIBUIÇÃO DE ÁGUA - FORNECIMENTO E INSTALAÇÃO. AF_06/2022</v>
          </cell>
          <cell r="D4828" t="str">
            <v>UN</v>
          </cell>
          <cell r="E4828">
            <v>32.42</v>
          </cell>
          <cell r="F4828" t="str">
            <v xml:space="preserve">SINAPI  </v>
          </cell>
        </row>
        <row r="4829">
          <cell r="B4829">
            <v>103987</v>
          </cell>
          <cell r="C4829" t="str">
            <v>CURVA 45 GRAUS, PVC, SOLDÁVEL, DN 50MM, INSTALADO EM RAMAL DE DISTRIBUIÇÃO DE ÁGUA - FORNECIMENTO E INSTALAÇÃO. AF_06/2022</v>
          </cell>
          <cell r="D4829" t="str">
            <v>UN</v>
          </cell>
          <cell r="E4829">
            <v>28.68</v>
          </cell>
          <cell r="F4829" t="str">
            <v xml:space="preserve">SINAPI  </v>
          </cell>
        </row>
        <row r="4830">
          <cell r="B4830">
            <v>103988</v>
          </cell>
          <cell r="C4830" t="str">
            <v>LUVA, PVC, SOLDÁVEL, DN 40MM, INSTALADO EM RAMAL DE DISTRIBUIÇÃO DE ÁGUA - FORNECIMENTO E INSTALAÇÃO. AF_06/2022</v>
          </cell>
          <cell r="D4830" t="str">
            <v>UN</v>
          </cell>
          <cell r="E4830">
            <v>12.32</v>
          </cell>
          <cell r="F4830" t="str">
            <v xml:space="preserve">SINAPI  </v>
          </cell>
        </row>
        <row r="4831">
          <cell r="B4831">
            <v>103990</v>
          </cell>
          <cell r="C4831" t="str">
            <v>UNIÃO, PVC, SOLDÁVEL, DN 40MM, INSTALADO EM RAMAL DE DISTRIBUIÇÃO DE ÁGUA - FORNECIMENTO E INSTALAÇÃO. AF_06/2022</v>
          </cell>
          <cell r="D4831" t="str">
            <v>UN</v>
          </cell>
          <cell r="E4831">
            <v>45.05</v>
          </cell>
          <cell r="F4831" t="str">
            <v xml:space="preserve">SINAPI  </v>
          </cell>
        </row>
        <row r="4832">
          <cell r="B4832">
            <v>103991</v>
          </cell>
          <cell r="C4832" t="str">
            <v>LUVA COM ROSCA, PVC, SOLDÁVEL, DN 40MM X 1.1/4, INSTALADO EM RAMAL DE DISTRIBUIÇÃO DE ÁGUA - FORNECIMENTO E INSTALAÇÃO. AF_06/2022</v>
          </cell>
          <cell r="D4832" t="str">
            <v>UN</v>
          </cell>
          <cell r="E4832">
            <v>22.27</v>
          </cell>
          <cell r="F4832" t="str">
            <v xml:space="preserve">SINAPI  </v>
          </cell>
        </row>
        <row r="4833">
          <cell r="B4833">
            <v>103992</v>
          </cell>
          <cell r="C4833" t="str">
            <v>ADAPTADOR CURTO COM BOLSA E ROSCA PARA REGISTRO, PVC, SOLDÁVEL, DN 40MM X 1.1/4, INSTALADO EM RAMAL DE DISTRIBUIÇÃO DE ÁGUA - FORNECIMENTO E INSTALAÇÃO. AF_06/2022</v>
          </cell>
          <cell r="D4833" t="str">
            <v>UN</v>
          </cell>
          <cell r="E4833">
            <v>11.14</v>
          </cell>
          <cell r="F4833" t="str">
            <v xml:space="preserve">SINAPI  </v>
          </cell>
        </row>
        <row r="4834">
          <cell r="B4834">
            <v>103993</v>
          </cell>
          <cell r="C4834" t="str">
            <v>BUCHA DE REDUÇÃO, PVC, SOLDÁVEL, DN 40MM X 32MM, INSTALADO EM RAMAL DE DISTRIBUIÇÃO DE ÁGUA - FORNECIMENTO E INSTALAÇÃO. AF_06/2022</v>
          </cell>
          <cell r="D4834" t="str">
            <v>UN</v>
          </cell>
          <cell r="E4834">
            <v>9.1300000000000008</v>
          </cell>
          <cell r="F4834" t="str">
            <v xml:space="preserve">SINAPI  </v>
          </cell>
        </row>
        <row r="4835">
          <cell r="B4835">
            <v>103994</v>
          </cell>
          <cell r="C4835" t="str">
            <v>ADAPTADOR CURTO COM BOLSA E ROSCA PARA REGISTRO, PVC, SOLDÁVEL, DN 40MM X 1.1/2, INSTALADO EM RAMAL DE DISTRIBUIÇÃO DE ÁGUA - FORNECIMENTO E INSTALAÇÃO. AF_06/2022</v>
          </cell>
          <cell r="D4835" t="str">
            <v>UN</v>
          </cell>
          <cell r="E4835">
            <v>15.94</v>
          </cell>
          <cell r="F4835" t="str">
            <v xml:space="preserve">SINAPI  </v>
          </cell>
        </row>
        <row r="4836">
          <cell r="B4836">
            <v>103995</v>
          </cell>
          <cell r="C4836" t="str">
            <v>LUVA, PVC, SOLDÁVEL, DN 50MM, INSTALADO EM RAMAL DE DISTRIBUIÇÃO DE ÁGUA - FORNECIMENTO E INSTALAÇÃO. AF_06/2022</v>
          </cell>
          <cell r="D4836" t="str">
            <v>UN</v>
          </cell>
          <cell r="E4836">
            <v>15.07</v>
          </cell>
          <cell r="F4836" t="str">
            <v xml:space="preserve">SINAPI  </v>
          </cell>
        </row>
        <row r="4837">
          <cell r="B4837">
            <v>103996</v>
          </cell>
          <cell r="C4837" t="str">
            <v>LUVA DE CORRER, PVC, SOLDÁVEL, DN 50MM, INSTALADO EM RAMAL DE DISTRIBUIÇÃO DE ÁGUA - FORNECIMENTO E INSTALAÇÃO. AF_06/2022</v>
          </cell>
          <cell r="D4837" t="str">
            <v>UN</v>
          </cell>
          <cell r="E4837">
            <v>45.9</v>
          </cell>
          <cell r="F4837" t="str">
            <v xml:space="preserve">SINAPI  </v>
          </cell>
        </row>
        <row r="4838">
          <cell r="B4838">
            <v>103997</v>
          </cell>
          <cell r="C4838" t="str">
            <v>UNIÃO, PVC, SOLDÁVEL, DN 50MM, INSTALADO EM RAMAL DE DISTRIBUIÇÃO DE ÁGUA - FORNECIMENTO E INSTALAÇÃO. AF_06/2022</v>
          </cell>
          <cell r="D4838" t="str">
            <v>UN</v>
          </cell>
          <cell r="E4838">
            <v>50.03</v>
          </cell>
          <cell r="F4838" t="str">
            <v xml:space="preserve">SINAPI  </v>
          </cell>
        </row>
        <row r="4839">
          <cell r="B4839">
            <v>103998</v>
          </cell>
          <cell r="C4839" t="str">
            <v>LUVA DE REDUÇÃO, PVC, SOLDÁVEL, DN 50MM X 25MM, INSTALADO EM RAMAL DE DISTRIBUIÇÃO DE ÁGUA   FORNECIMENTO E INSTALAÇÃO. AF_06/2022</v>
          </cell>
          <cell r="D4839" t="str">
            <v>UN</v>
          </cell>
          <cell r="E4839">
            <v>13.37</v>
          </cell>
          <cell r="F4839" t="str">
            <v xml:space="preserve">SINAPI  </v>
          </cell>
        </row>
        <row r="4840">
          <cell r="B4840">
            <v>103999</v>
          </cell>
          <cell r="C4840" t="str">
            <v>BUCHA DE REDUÇÃO, LONGA, PVC, SOLDÁVEL, DN 50 X 25 MM, INSTALADO EM RAMAL DE DISTRIBUIÇÃO DE ÁGUA - FORNECIMENTO E INSTALAÇÃO. AF_06/2022</v>
          </cell>
          <cell r="D4840" t="str">
            <v>UN</v>
          </cell>
          <cell r="E4840">
            <v>12.45</v>
          </cell>
          <cell r="F4840" t="str">
            <v xml:space="preserve">SINAPI  </v>
          </cell>
        </row>
        <row r="4841">
          <cell r="B4841">
            <v>104000</v>
          </cell>
          <cell r="C4841" t="str">
            <v>LUVA COM ROSCA, PVC, SOLDÁVEL, DN 50MM X 1.1/2, INSTALADO EM RAMAL DE DISTRIBUIÇÃO DE ÁGUA - FORNECIMENTO E INSTALAÇÃO. AF_06/2022</v>
          </cell>
          <cell r="D4841" t="str">
            <v>UN</v>
          </cell>
          <cell r="E4841">
            <v>40.43</v>
          </cell>
          <cell r="F4841" t="str">
            <v xml:space="preserve">SINAPI  </v>
          </cell>
        </row>
        <row r="4842">
          <cell r="B4842">
            <v>104001</v>
          </cell>
          <cell r="C4842" t="str">
            <v>ADAPTADOR CURTO COM BOLSA E ROSCA PARA REGISTRO, PVC, SOLDÁVEL, DN 50MM X 1.1/2, INSTALADO EM RAMAL DE DISTRIBUIÇÃO DE ÁGUA - FORNECIMENTO E INSTALAÇÃO. AF_06/2022</v>
          </cell>
          <cell r="D4842" t="str">
            <v>UN</v>
          </cell>
          <cell r="E4842">
            <v>13.63</v>
          </cell>
          <cell r="F4842" t="str">
            <v xml:space="preserve">SINAPI  </v>
          </cell>
        </row>
        <row r="4843">
          <cell r="B4843">
            <v>104002</v>
          </cell>
          <cell r="C4843" t="str">
            <v>ADAPTADOR CURTO COM BOLSA E ROSCA PARA REGISTRO, PVC, SOLDÁVEL, DN 50MM X 1.1/4, INSTALADO EM RAMAL DE DISTRIBUIÇÃO DE ÁGUA - FORNECIMENTO E INSTALAÇÃO. AF_06/2022</v>
          </cell>
          <cell r="D4843" t="str">
            <v>UN</v>
          </cell>
          <cell r="E4843">
            <v>18.25</v>
          </cell>
          <cell r="F4843" t="str">
            <v xml:space="preserve">SINAPI  </v>
          </cell>
        </row>
        <row r="4844">
          <cell r="B4844">
            <v>104003</v>
          </cell>
          <cell r="C4844" t="str">
            <v>BUCHA DE REDUÇÃO , LONGA, PVC, SOLDÁVEL, DN 50 X 32 MM, INSTALADO EM RAMAL DE DISTRIBUIÇÃO DE ÁGUA - FORNECIMENTO E INSTALAÇÃO. AF_06/2022</v>
          </cell>
          <cell r="D4844" t="str">
            <v>UN</v>
          </cell>
          <cell r="E4844">
            <v>14.48</v>
          </cell>
          <cell r="F4844" t="str">
            <v xml:space="preserve">SINAPI  </v>
          </cell>
        </row>
        <row r="4845">
          <cell r="B4845">
            <v>104004</v>
          </cell>
          <cell r="C4845" t="str">
            <v>TE, PVC, SOLDÁVEL, DN 50MM, INSTALADO EM RAMAL DE DISTRIBUIÇÃO DE ÁGUA - FORNECIMENTO E INSTALAÇÃO. AF_06/2022</v>
          </cell>
          <cell r="D4845" t="str">
            <v>UN</v>
          </cell>
          <cell r="E4845">
            <v>30.22</v>
          </cell>
          <cell r="F4845" t="str">
            <v xml:space="preserve">SINAPI  </v>
          </cell>
        </row>
        <row r="4846">
          <cell r="B4846">
            <v>104005</v>
          </cell>
          <cell r="C4846" t="str">
            <v>TÊ DE REDUÇÃO, PVC, SOLDÁVEL, DN 50MM X 40MM, INSTALADO EM RAMAL DE DISTRIBUIÇÃO DE ÁGUA - FORNECIMENTO E INSTALAÇÃO. AF_06/2022</v>
          </cell>
          <cell r="D4846" t="str">
            <v>UN</v>
          </cell>
          <cell r="E4846">
            <v>38.93</v>
          </cell>
          <cell r="F4846" t="str">
            <v xml:space="preserve">SINAPI  </v>
          </cell>
        </row>
        <row r="4847">
          <cell r="B4847">
            <v>104006</v>
          </cell>
          <cell r="C4847" t="str">
            <v>TÊ DE REDUÇÃO, PVC, SOLDÁVEL, DN 50MM X 25MM, INSTALADO EM RAMAL DE DISTRIBUIÇÃO DE ÁGUA - FORNECIMENTO E INSTALAÇÃO. AF_06/2022</v>
          </cell>
          <cell r="D4847" t="str">
            <v>UN</v>
          </cell>
          <cell r="E4847">
            <v>24.37</v>
          </cell>
          <cell r="F4847" t="str">
            <v xml:space="preserve">SINAPI  </v>
          </cell>
        </row>
        <row r="4848">
          <cell r="B4848">
            <v>104007</v>
          </cell>
          <cell r="C4848" t="str">
            <v>TE DE REDUÇÃO, 90 GRAUS, PVC, SOLDÁVEL, DN 50 MM X 20 MM, INSTALADO EM RAMAL DE DISTRIBUIÇÃO DE ÁGUA - FORNECIMENTO E INSTALAÇÃO. AF_06/2022</v>
          </cell>
          <cell r="D4848" t="str">
            <v>UN</v>
          </cell>
          <cell r="E4848">
            <v>25.45</v>
          </cell>
          <cell r="F4848" t="str">
            <v xml:space="preserve">SINAPI  </v>
          </cell>
        </row>
        <row r="4849">
          <cell r="B4849">
            <v>104008</v>
          </cell>
          <cell r="C4849" t="str">
            <v>TE DE REDUÇÃO, 90 GRAUS, PVC, SOLDÁVEL, DN 50 MM X 32 MM, INSTALADO EM RAMAL DE DISTRIBUIÇÃO DE ÁGUA - FORNECIMENTO E INSTALAÇÃO. AF_06/2022</v>
          </cell>
          <cell r="D4849" t="str">
            <v>UN</v>
          </cell>
          <cell r="E4849">
            <v>33.43</v>
          </cell>
          <cell r="F4849" t="str">
            <v xml:space="preserve">SINAPI  </v>
          </cell>
        </row>
        <row r="4850">
          <cell r="B4850">
            <v>104009</v>
          </cell>
          <cell r="C4850" t="str">
            <v>BUCHA DE REDUÇÃO, CURTA, PVC, SOLDÁVEL, DN 50 X 40 MM, INSTALADO EM RAMAL DE DISTRIBUIÇÃO DE ÁGUA - FORNECIMENTO E INSTALAÇÃO. AF_06/2022</v>
          </cell>
          <cell r="D4850" t="str">
            <v>UN</v>
          </cell>
          <cell r="E4850">
            <v>12.3</v>
          </cell>
          <cell r="F4850" t="str">
            <v xml:space="preserve">SINAPI  </v>
          </cell>
        </row>
        <row r="4851">
          <cell r="B4851">
            <v>104010</v>
          </cell>
          <cell r="C4851" t="str">
            <v>BUCHA DE REDUÇÃO, LONGA, PVC, SOLDÁVEL, DN 50 X 20 MM, INSTALADO EM RAMAL DE DISTRIBUIÇÃO DE ÁGUA - FORNECIMENTO E INSTALAÇÃO. AF_06/2022</v>
          </cell>
          <cell r="D4851" t="str">
            <v>UN</v>
          </cell>
          <cell r="E4851">
            <v>12.15</v>
          </cell>
          <cell r="F4851" t="str">
            <v xml:space="preserve">SINAPI  </v>
          </cell>
        </row>
        <row r="4852">
          <cell r="B4852">
            <v>104011</v>
          </cell>
          <cell r="C4852" t="str">
            <v>TE, PVC, SOLDÁVEL, DN 40MM, INSTALADO EM RAMAL DE DISTRIBUIÇÃO DE ÁGUA - FORNECIMENTO E INSTALAÇÃO. AF_06/2022</v>
          </cell>
          <cell r="D4852" t="str">
            <v>UN</v>
          </cell>
          <cell r="E4852">
            <v>25.49</v>
          </cell>
          <cell r="F4852" t="str">
            <v xml:space="preserve">SINAPI  </v>
          </cell>
        </row>
        <row r="4853">
          <cell r="B4853">
            <v>104012</v>
          </cell>
          <cell r="C4853" t="str">
            <v>TÊ DE REDUÇÃO, PVC, SOLDÁVEL, DN 40MM X 32MM, INSTALADO EM RAMAL DE DISTRIBUIÇÃO DE ÁGUA - FORNECIMENTO E INSTALAÇÃO. AF_06/2022</v>
          </cell>
          <cell r="D4853" t="str">
            <v>UN</v>
          </cell>
          <cell r="E4853">
            <v>25.73</v>
          </cell>
          <cell r="F4853" t="str">
            <v xml:space="preserve">SINAPI  </v>
          </cell>
        </row>
        <row r="4854">
          <cell r="B4854">
            <v>104013</v>
          </cell>
          <cell r="C4854" t="str">
            <v>BUCHA DE REDUÇÃO, LONGA, PVC, SOLDÁVEL, DN 40 X 20 MM, INSTALADO EM RAMAL DE DISTRIBUIÇÃO DE ÁGUA - FORNECIMENTO E INSTALAÇÃO. AF_06/2022</v>
          </cell>
          <cell r="D4854" t="str">
            <v>UN</v>
          </cell>
          <cell r="E4854">
            <v>10.199999999999999</v>
          </cell>
          <cell r="F4854" t="str">
            <v xml:space="preserve">SINAPI  </v>
          </cell>
        </row>
        <row r="4855">
          <cell r="B4855">
            <v>104014</v>
          </cell>
          <cell r="C4855" t="str">
            <v>BUCHA DE REDUÇÃO, LONGA, PVC, SOLDÁVEL, DN 40 X 25 MM, INSTALADO EM RAMAL DE DISTRIBUIÇÃO DE ÁGUA - FORNECIMENTO E INSTALAÇÃO. AF_06/2022</v>
          </cell>
          <cell r="D4855" t="str">
            <v>UN</v>
          </cell>
          <cell r="E4855">
            <v>11.04</v>
          </cell>
          <cell r="F4855" t="str">
            <v xml:space="preserve">SINAPI  </v>
          </cell>
        </row>
        <row r="4856">
          <cell r="B4856">
            <v>104015</v>
          </cell>
          <cell r="C4856" t="str">
            <v>TE DE REDUÇÃO, CPVC, SOLDÁVEL, DN 22 X 15 MM, INSTALADO EM RAMAL OU SUB-RAMAL DE ÁGUA - FORNECIMENTO E INSTALAÇÃO. AF_06/2022</v>
          </cell>
          <cell r="D4856" t="str">
            <v>UN</v>
          </cell>
          <cell r="E4856">
            <v>16.29</v>
          </cell>
          <cell r="F4856" t="str">
            <v xml:space="preserve">SINAPI  </v>
          </cell>
        </row>
        <row r="4857">
          <cell r="B4857">
            <v>104016</v>
          </cell>
          <cell r="C4857" t="str">
            <v>TE DE REDUÇÃO, CPVC, SOLDÁVEL, DN 28 X 22 MM, INSTALADO EM RAMAL OU SUB-RAMAL DE ÁGUA - FORNECIMENTO E INSTALAÇÃO. AF_06/2022</v>
          </cell>
          <cell r="D4857" t="str">
            <v>UN</v>
          </cell>
          <cell r="E4857">
            <v>22.22</v>
          </cell>
          <cell r="F4857" t="str">
            <v xml:space="preserve">SINAPI  </v>
          </cell>
        </row>
        <row r="4858">
          <cell r="B4858">
            <v>104017</v>
          </cell>
          <cell r="C4858" t="str">
            <v>TE DE REDUÇÃO, CPVC, SOLDÁVEL, DN 35 X 28 MM, INSTALADO EM RAMAL OU SUB-RAMAL DE ÁGUA - FORNECIMENTO E INSTALAÇÃO. AF_06/2022</v>
          </cell>
          <cell r="D4858" t="str">
            <v>UN</v>
          </cell>
          <cell r="E4858">
            <v>40</v>
          </cell>
          <cell r="F4858" t="str">
            <v xml:space="preserve">SINAPI  </v>
          </cell>
        </row>
        <row r="4859">
          <cell r="B4859">
            <v>104018</v>
          </cell>
          <cell r="C4859" t="str">
            <v>TE DE REDUÇÃO, CPVC, SOLDÁVEL, DN 35 X 28 MM, INSTALADO EM RAMAL OU SUB-RAMAL DE ÁGUA - FORNECIMENTO E INSTALAÇÃO. AF_06/2022</v>
          </cell>
          <cell r="D4859" t="str">
            <v>UN</v>
          </cell>
          <cell r="E4859">
            <v>21.29</v>
          </cell>
          <cell r="F4859" t="str">
            <v xml:space="preserve">SINAPI  </v>
          </cell>
        </row>
        <row r="4860">
          <cell r="B4860">
            <v>104019</v>
          </cell>
          <cell r="C4860" t="str">
            <v>TE DE REDUÇÃO, CPVC, SOLDÁVEL, DN 35 X 28 MM, INSTALADO EM RAMAL DE DISTRIBUIÇÃO DE ÁGUA - FORNECIMENTO E INSTALAÇÃO. AF_06/2022</v>
          </cell>
          <cell r="D4860" t="str">
            <v>UN</v>
          </cell>
          <cell r="E4860">
            <v>38.9</v>
          </cell>
          <cell r="F4860" t="str">
            <v xml:space="preserve">SINAPI  </v>
          </cell>
        </row>
        <row r="4861">
          <cell r="B4861">
            <v>104020</v>
          </cell>
          <cell r="C4861" t="str">
            <v>TE DE REDUÇÃO, CPVC, SOLDÁVEL, DN 42 X 35 MM, INSTALADO EM PRUMADA DE ÁGUA - FORNECIMENTO E INSTALAÇÃO. AF_06/2022</v>
          </cell>
          <cell r="D4861" t="str">
            <v>UN</v>
          </cell>
          <cell r="E4861">
            <v>49.32</v>
          </cell>
          <cell r="F4861" t="str">
            <v xml:space="preserve">SINAPI  </v>
          </cell>
        </row>
        <row r="4862">
          <cell r="B4862">
            <v>104022</v>
          </cell>
          <cell r="C4862" t="str">
            <v>TE, CPVC, SOLDÁVEL, DN  42MM, INSTALADO EM RAMAL DE DISTRIBUIÇÃO DE ÁGUA  FORNECIMENTO E INSTALAÇÃO. AF_06/2022</v>
          </cell>
          <cell r="D4862" t="str">
            <v>UN</v>
          </cell>
          <cell r="E4862">
            <v>56.38</v>
          </cell>
          <cell r="F4862" t="str">
            <v xml:space="preserve">SINAPI  </v>
          </cell>
        </row>
        <row r="4863">
          <cell r="B4863">
            <v>104023</v>
          </cell>
          <cell r="C4863" t="str">
            <v>JOELHO 90 GRAUS, CPVC, SOLDÁVEL, DN 42MM, INSTALADO EM RAMAL DE DISTRIBUIÇÃO DE ÁGUA  FORNECIMENTO E INSTALAÇÃO. AF_06/2022</v>
          </cell>
          <cell r="D4863" t="str">
            <v>UN</v>
          </cell>
          <cell r="E4863">
            <v>36.44</v>
          </cell>
          <cell r="F4863" t="str">
            <v xml:space="preserve">SINAPI  </v>
          </cell>
        </row>
        <row r="4864">
          <cell r="B4864">
            <v>104024</v>
          </cell>
          <cell r="C4864" t="str">
            <v>JOELHO 45 GRAUS, CPVC, SOLDÁVEL, DN 42MM, INSTALADO EM RAMAL DE DISTRIBUIÇÃO DE ÁGUA  FORNECIMENTO E INSTALAÇÃO. AF_06/2022</v>
          </cell>
          <cell r="D4864" t="str">
            <v>UN</v>
          </cell>
          <cell r="E4864">
            <v>36.44</v>
          </cell>
          <cell r="F4864" t="str">
            <v xml:space="preserve">SINAPI  </v>
          </cell>
        </row>
        <row r="4865">
          <cell r="B4865">
            <v>104025</v>
          </cell>
          <cell r="C4865" t="str">
            <v>LUVA, CPVC, SOLDÁVEL, DN 42MM, INSTALADO EM RAMAL DE DISTRIBUIÇÃO DE ÁGUA  FORNECIMENTO E INSTALAÇÃO. AF_06/2022</v>
          </cell>
          <cell r="D4865" t="str">
            <v>UN</v>
          </cell>
          <cell r="E4865">
            <v>22.89</v>
          </cell>
          <cell r="F4865" t="str">
            <v xml:space="preserve">SINAPI  </v>
          </cell>
        </row>
        <row r="4866">
          <cell r="B4866">
            <v>104026</v>
          </cell>
          <cell r="C4866" t="str">
            <v>LUVA DE CORRER, CPVC, SOLDÁVEL, DN 42MM, INSTALADO EM RAMAL DE DISTRIBUIÇÃO DE ÁGUA  FORNECIMENTO E INSTALAÇÃO. AF_06/2022</v>
          </cell>
          <cell r="D4866" t="str">
            <v>UN</v>
          </cell>
          <cell r="E4866">
            <v>36.29</v>
          </cell>
          <cell r="F4866" t="str">
            <v xml:space="preserve">SINAPI  </v>
          </cell>
        </row>
        <row r="4867">
          <cell r="B4867">
            <v>104027</v>
          </cell>
          <cell r="C4867" t="str">
            <v>UNIÃO, CPVC, SOLDÁVEL, DN 42MM, INSTALADO EM RAMAL DE DISTRIBUIÇÃO DE ÁGUA   FORNECIMENTO E INSTALAÇÃO. AF_06/2022</v>
          </cell>
          <cell r="D4867" t="str">
            <v>UN</v>
          </cell>
          <cell r="E4867">
            <v>52.81</v>
          </cell>
          <cell r="F4867" t="str">
            <v xml:space="preserve">SINAPI  </v>
          </cell>
        </row>
        <row r="4868">
          <cell r="B4868">
            <v>104028</v>
          </cell>
          <cell r="C4868" t="str">
            <v>LUVA DE TRANSIÇÃO, CPVC, SOLDÁVEL, DN42MM X 1.1/2, INSTALADO EM RAMAL DE DISTRIBUIÇÃO DE ÁGUA  FORNECIMENTO E INSTALAÇÃO. AF_06/2022</v>
          </cell>
          <cell r="D4868" t="str">
            <v>UN</v>
          </cell>
          <cell r="E4868">
            <v>139.82</v>
          </cell>
          <cell r="F4868" t="str">
            <v xml:space="preserve">SINAPI  </v>
          </cell>
        </row>
        <row r="4869">
          <cell r="B4869">
            <v>104029</v>
          </cell>
          <cell r="C4869" t="str">
            <v>CONECTOR, CPVC, SOLDÁVEL, DN 42MM X 1.1/2, INSTALADO EM RAMAL DE DISTRIBUIÇÃO DE ÁGUA  FORNECIMENTO E INSTALAÇÃO. AF_06/2022</v>
          </cell>
          <cell r="D4869" t="str">
            <v>UN</v>
          </cell>
          <cell r="E4869">
            <v>166.4</v>
          </cell>
          <cell r="F4869" t="str">
            <v xml:space="preserve">SINAPI  </v>
          </cell>
        </row>
        <row r="4870">
          <cell r="B4870">
            <v>104030</v>
          </cell>
          <cell r="C4870" t="str">
            <v>TE DE REDUÇÃO, CPVC, SOLDÁVEL, DN 42 X 35 MM, INSTALADO EM RAMAL DE DISTRIBUIÇÃO DE ÁGUA - FORNECIMENTO E INSTALAÇÃO. AF_06/2022</v>
          </cell>
          <cell r="D4870" t="str">
            <v>UN</v>
          </cell>
          <cell r="E4870">
            <v>54.23</v>
          </cell>
          <cell r="F4870" t="str">
            <v xml:space="preserve">SINAPI  </v>
          </cell>
        </row>
        <row r="4871">
          <cell r="B4871">
            <v>104163</v>
          </cell>
          <cell r="C4871" t="str">
            <v>CURVA 90 GRAUS, PVC, SERIE R, ÁGUA PLUVIAL, DN 50 MM, JUNTA ELÁSTICA, FORNECIDO E INSTALADO EM RAMAL DE ENCAMINHAMENTO. AF_06/2022</v>
          </cell>
          <cell r="D4871" t="str">
            <v>UN</v>
          </cell>
          <cell r="E4871">
            <v>41.26</v>
          </cell>
          <cell r="F4871" t="str">
            <v xml:space="preserve">SINAPI  </v>
          </cell>
        </row>
        <row r="4872">
          <cell r="B4872">
            <v>104164</v>
          </cell>
          <cell r="C4872" t="str">
            <v>CURVA 90 GRAUS, PVC, SERIE R, ÁGUA PLUVIAL, DN 75 MM, JUNTA ELÁSTICA, FORNECIDO E INSTALADO EM RAMAL DE ENCAMINHAMENTO. AF_06/2022</v>
          </cell>
          <cell r="D4872" t="str">
            <v>UN</v>
          </cell>
          <cell r="E4872">
            <v>58.96</v>
          </cell>
          <cell r="F4872" t="str">
            <v xml:space="preserve">SINAPI  </v>
          </cell>
        </row>
        <row r="4873">
          <cell r="B4873">
            <v>104165</v>
          </cell>
          <cell r="C4873" t="str">
            <v>JOELHO COM VISITA 90 GRAUS, PVC SERIE R, ÁGUA PLUVIAL, DN 100 X 75 MM, JUNTA ELÁSTICA, FORNECIDO E INSTALADO EM RAMAL DE ENCAMINHAMENTO. AF_06/2022</v>
          </cell>
          <cell r="D4873" t="str">
            <v>UN</v>
          </cell>
          <cell r="E4873">
            <v>86.96</v>
          </cell>
          <cell r="F4873" t="str">
            <v xml:space="preserve">SINAPI  </v>
          </cell>
        </row>
        <row r="4874">
          <cell r="B4874">
            <v>104167</v>
          </cell>
          <cell r="C4874" t="str">
            <v>JOELHO 90 GRAUS, PVC, SERIE R, ÁGUA PLUVIAL, DN 150 MM, JUNTA ELÁSTICA, FORNECIDO E INSTALADO EM RAMAL DE ENCAMINHAMENTO. AF_06/2022</v>
          </cell>
          <cell r="D4874" t="str">
            <v>UN</v>
          </cell>
          <cell r="E4874">
            <v>169.41</v>
          </cell>
          <cell r="F4874" t="str">
            <v xml:space="preserve">SINAPI  </v>
          </cell>
        </row>
        <row r="4875">
          <cell r="B4875">
            <v>104168</v>
          </cell>
          <cell r="C4875" t="str">
            <v>JOELHO 45 GRAUS, PVC, SERIE R, ÁGUA PLUVIAL, DN 150 MM, JUNTA ELÁSTICA, FORNECIDO E INSTALADO EM RAMAL DE ENCAMINHAMENTO. AF_06/2022</v>
          </cell>
          <cell r="D4875" t="str">
            <v>UN</v>
          </cell>
          <cell r="E4875">
            <v>143.08000000000001</v>
          </cell>
          <cell r="F4875" t="str">
            <v xml:space="preserve">SINAPI  </v>
          </cell>
        </row>
        <row r="4876">
          <cell r="B4876">
            <v>104169</v>
          </cell>
          <cell r="C4876" t="str">
            <v>CURVA 87 GRAUS E 30 MINUTOS, PVC, SERIE R, ÁGUA PLUVIAL, DN 150 MM, JUNTA ELÁSTICA, FORNECIDO E INSTALADO EM RAMAL DE ENCAMINHAMENTO. AF_06/2022</v>
          </cell>
          <cell r="D4876" t="str">
            <v>UN</v>
          </cell>
          <cell r="E4876">
            <v>219.66</v>
          </cell>
          <cell r="F4876" t="str">
            <v xml:space="preserve">SINAPI  </v>
          </cell>
        </row>
        <row r="4877">
          <cell r="B4877">
            <v>104170</v>
          </cell>
          <cell r="C4877" t="str">
            <v>LUVA SIMPLES, PVC, SERIE R, ÁGUA PLUVIAL, DN 150 MM, JUNTA ELÁSTICA, FORNECIDO E INSTALADO EM RAMAL DE ENCAMINHAMENTO. AF_06/2022</v>
          </cell>
          <cell r="D4877" t="str">
            <v>UN</v>
          </cell>
          <cell r="E4877">
            <v>81.489999999999995</v>
          </cell>
          <cell r="F4877" t="str">
            <v xml:space="preserve">SINAPI  </v>
          </cell>
        </row>
        <row r="4878">
          <cell r="B4878">
            <v>104171</v>
          </cell>
          <cell r="C4878" t="str">
            <v>LUVA DE CORRER, PVC, SERIE R, ÁGUA PLUVIAL, DN 150 MM, JUNTA ELÁSTICA, FORNECIDO E INSTALADO EM RAMAL DE ENCAMINHAMENTO. AF_06/2022</v>
          </cell>
          <cell r="D4878" t="str">
            <v>UN</v>
          </cell>
          <cell r="E4878">
            <v>115.49</v>
          </cell>
          <cell r="F4878" t="str">
            <v xml:space="preserve">SINAPI  </v>
          </cell>
        </row>
        <row r="4879">
          <cell r="B4879">
            <v>104172</v>
          </cell>
          <cell r="C4879" t="str">
            <v>TÊ DE INSPEÇÃO, PVC, SERIE R, ÁGUA PLUVIAL, DN 150 MM, JUNTA ELÁSTICA, FORNECIDO E INSTALADO EM RAMAL DE ENCAMINHAMENTO. AF_06/2022</v>
          </cell>
          <cell r="D4879" t="str">
            <v>UN</v>
          </cell>
          <cell r="E4879">
            <v>329.56</v>
          </cell>
          <cell r="F4879" t="str">
            <v xml:space="preserve">SINAPI  </v>
          </cell>
        </row>
        <row r="4880">
          <cell r="B4880">
            <v>104173</v>
          </cell>
          <cell r="C4880" t="str">
            <v>REDUÇÃO EXCÊNTRICA, PVC, SERIE R, ÁGUA PLUVIAL, DN 150 X 100 MM, JUNTA ELÁSTICA, FORNECIDO E INSTALADO EM RAMAL DE ENCAMINHAMENTO. AF_06/2022</v>
          </cell>
          <cell r="D4880" t="str">
            <v>UN</v>
          </cell>
          <cell r="E4880">
            <v>90.53</v>
          </cell>
          <cell r="F4880" t="str">
            <v xml:space="preserve">SINAPI  </v>
          </cell>
        </row>
        <row r="4881">
          <cell r="B4881">
            <v>104174</v>
          </cell>
          <cell r="C4881" t="str">
            <v>JUNÇÃO SIMPLES, PVC, SERIE R, ÁGUA PLUVIAL, DN 150 X 100 MM, JUNTA ELÁSTICA, FORNECIDO E INSTALADO EM RAMAL DE ENCAMINHAMENTO. AF_06/2022</v>
          </cell>
          <cell r="D4881" t="str">
            <v>UN</v>
          </cell>
          <cell r="E4881">
            <v>237.7</v>
          </cell>
          <cell r="F4881" t="str">
            <v xml:space="preserve">SINAPI  </v>
          </cell>
        </row>
        <row r="4882">
          <cell r="B4882">
            <v>104175</v>
          </cell>
          <cell r="C4882" t="str">
            <v>TÊ, PVC, SERIE R, ÁGUA PLUVIAL, DN 150 X 100 MM, JUNTA ELÁSTICA, FORNECIDO E INSTALADO EM RAMAL DE ENCAMINHAMENTO. AF_06/2022</v>
          </cell>
          <cell r="D4882" t="str">
            <v>UN</v>
          </cell>
          <cell r="E4882">
            <v>157.59</v>
          </cell>
          <cell r="F4882" t="str">
            <v xml:space="preserve">SINAPI  </v>
          </cell>
        </row>
        <row r="4883">
          <cell r="B4883">
            <v>104176</v>
          </cell>
          <cell r="C4883" t="str">
            <v>JUNÇÃO SIMPLES, PVC, SERIE R, ÁGUA PLUVIAL, DN 150 X 150 MM, JUNTA ELÁSTICA, FORNECIDO E INSTALADO EM RAMAL DE ENCAMINHAMENTO. AF_06/2022</v>
          </cell>
          <cell r="D4883" t="str">
            <v>UN</v>
          </cell>
          <cell r="E4883">
            <v>275.19</v>
          </cell>
          <cell r="F4883" t="str">
            <v xml:space="preserve">SINAPI  </v>
          </cell>
        </row>
        <row r="4884">
          <cell r="B4884">
            <v>104177</v>
          </cell>
          <cell r="C4884" t="str">
            <v>TÊ, PVC, SERIE R, ÁGUA PLUVIAL, DN 150 X 150 MM, JUNTA ELÁSTICA, FORNECIDO E INSTALADO EM RAMAL DE ENCAMINHAMENTO. AF_06/2022</v>
          </cell>
          <cell r="D4884" t="str">
            <v>UN</v>
          </cell>
          <cell r="E4884">
            <v>219.32</v>
          </cell>
          <cell r="F4884" t="str">
            <v xml:space="preserve">SINAPI  </v>
          </cell>
        </row>
        <row r="4885">
          <cell r="B4885">
            <v>104178</v>
          </cell>
          <cell r="C4885" t="str">
            <v>CAP, PVC, SERIE R, ÁGUA PLUVIAL, DN 100 MM, JUNTA ELÁSTICA, FORNECIDO E INSTALADO EM RAMAL DE ENCAMINHAMENTO. AF_06/2022</v>
          </cell>
          <cell r="D4885" t="str">
            <v>UN</v>
          </cell>
          <cell r="E4885">
            <v>26.96</v>
          </cell>
          <cell r="F4885" t="str">
            <v xml:space="preserve">SINAPI  </v>
          </cell>
        </row>
        <row r="4886">
          <cell r="B4886">
            <v>104179</v>
          </cell>
          <cell r="C4886" t="str">
            <v>CAP, PVC, SERIE R, ÁGUA PLUVIAL, DN 150 MM, JUNTA ELÁSTICA, FORNECIDO E INSTALADO EM RAMAL DE ENCAMINHAMENTO. AF_06/2022</v>
          </cell>
          <cell r="D4886" t="str">
            <v>UN</v>
          </cell>
          <cell r="E4886">
            <v>94.18</v>
          </cell>
          <cell r="F4886" t="str">
            <v xml:space="preserve">SINAPI  </v>
          </cell>
        </row>
        <row r="4887">
          <cell r="B4887">
            <v>97895</v>
          </cell>
          <cell r="C4887" t="str">
            <v>CAIXA ENTERRADA HIDRÁULICA RETANGULAR, EM CONCRETO PRÉ-MOLDADO, DIMENSÕES INTERNAS: 0,3X0,3X0,3 M. AF_12/2020</v>
          </cell>
          <cell r="D4887" t="str">
            <v>UN</v>
          </cell>
          <cell r="E4887">
            <v>161.88</v>
          </cell>
          <cell r="F4887" t="str">
            <v xml:space="preserve">SINAPI  </v>
          </cell>
        </row>
        <row r="4888">
          <cell r="B4888">
            <v>97896</v>
          </cell>
          <cell r="C4888" t="str">
            <v>CAIXA ENTERRADA HIDRÁULICA RETANGULAR, EM CONCRETO PRÉ-MOLDADO, DIMENSÕES INTERNAS: 0,4X0,4X0,4 M. AF_12/2020</v>
          </cell>
          <cell r="D4888" t="str">
            <v>UN</v>
          </cell>
          <cell r="E4888">
            <v>301.27</v>
          </cell>
          <cell r="F4888" t="str">
            <v xml:space="preserve">SINAPI  </v>
          </cell>
        </row>
        <row r="4889">
          <cell r="B4889">
            <v>97897</v>
          </cell>
          <cell r="C4889" t="str">
            <v>CAIXA ENTERRADA HIDRÁULICA RETANGULAR, EM CONCRETO PRÉ-MOLDADO, DIMENSÕES INTERNAS: 0,6X0,6X0,5 M. AF_12/2020</v>
          </cell>
          <cell r="D4889" t="str">
            <v>UN</v>
          </cell>
          <cell r="E4889">
            <v>392.93</v>
          </cell>
          <cell r="F4889" t="str">
            <v xml:space="preserve">SINAPI  </v>
          </cell>
        </row>
        <row r="4890">
          <cell r="B4890">
            <v>97898</v>
          </cell>
          <cell r="C4890" t="str">
            <v>CAIXA ENTERRADA HIDRÁULICA RETANGULAR, EM CONCRETO PRÉ-MOLDADO, DIMENSÕES INTERNAS: 0,8X0,8X0,5 M. AF_12/2020</v>
          </cell>
          <cell r="D4890" t="str">
            <v>UN</v>
          </cell>
          <cell r="E4890">
            <v>770.4</v>
          </cell>
          <cell r="F4890" t="str">
            <v xml:space="preserve">SINAPI  </v>
          </cell>
        </row>
        <row r="4891">
          <cell r="B4891">
            <v>97900</v>
          </cell>
          <cell r="C4891" t="str">
            <v>CAIXA ENTERRADA HIDRÁULICA RETANGULAR EM ALVENARIA COM TIJOLOS CERÂMICOS MACIÇOS, DIMENSÕES INTERNAS: 0,3X0,3X0,3 M PARA REDE DE ESGOTO. AF_12/2020</v>
          </cell>
          <cell r="D4891" t="str">
            <v>UN</v>
          </cell>
          <cell r="E4891">
            <v>171.28</v>
          </cell>
          <cell r="F4891" t="str">
            <v xml:space="preserve">SINAPI  </v>
          </cell>
        </row>
        <row r="4892">
          <cell r="B4892">
            <v>97901</v>
          </cell>
          <cell r="C4892" t="str">
            <v>CAIXA ENTERRADA HIDRÁULICA RETANGULAR EM ALVENARIA COM TIJOLOS CERÂMICOS MACIÇOS, DIMENSÕES INTERNAS: 0,4X0,4X0,4 M PARA REDE DE ESGOTO. AF_12/2020</v>
          </cell>
          <cell r="D4892" t="str">
            <v>UN</v>
          </cell>
          <cell r="E4892">
            <v>268.58</v>
          </cell>
          <cell r="F4892" t="str">
            <v xml:space="preserve">SINAPI  </v>
          </cell>
        </row>
        <row r="4893">
          <cell r="B4893">
            <v>97902</v>
          </cell>
          <cell r="C4893" t="str">
            <v>CAIXA ENTERRADA HIDRÁULICA RETANGULAR EM ALVENARIA COM TIJOLOS CERÂMICOS MACIÇOS, DIMENSÕES INTERNAS: 0,6X0,6X0,6 M PARA REDE DE ESGOTO. AF_12/2020</v>
          </cell>
          <cell r="D4893" t="str">
            <v>UN</v>
          </cell>
          <cell r="E4893">
            <v>521.9</v>
          </cell>
          <cell r="F4893" t="str">
            <v xml:space="preserve">SINAPI  </v>
          </cell>
        </row>
        <row r="4894">
          <cell r="B4894">
            <v>97903</v>
          </cell>
          <cell r="C4894" t="str">
            <v>CAIXA ENTERRADA HIDRÁULICA RETANGULAR EM ALVENARIA COM TIJOLOS CERÂMICOS MACIÇOS, DIMENSÕES INTERNAS: 0,8X0,8X0,6 M PARA REDE DE ESGOTO. AF_12/2020</v>
          </cell>
          <cell r="D4894" t="str">
            <v>UN</v>
          </cell>
          <cell r="E4894">
            <v>729.17</v>
          </cell>
          <cell r="F4894" t="str">
            <v xml:space="preserve">SINAPI  </v>
          </cell>
        </row>
        <row r="4895">
          <cell r="B4895">
            <v>97904</v>
          </cell>
          <cell r="C4895" t="str">
            <v>CAIXA ENTERRADA HIDRÁULICA RETANGULAR EM ALVENARIA COM TIJOLOS CERÂMICOS MACIÇOS, DIMENSÕES INTERNAS: 1X1X0,6 M PARA REDE DE ESGOTO. AF_12/2020</v>
          </cell>
          <cell r="D4895" t="str">
            <v>UN</v>
          </cell>
          <cell r="E4895">
            <v>865.9</v>
          </cell>
          <cell r="F4895" t="str">
            <v xml:space="preserve">SINAPI  </v>
          </cell>
        </row>
        <row r="4896">
          <cell r="B4896">
            <v>97905</v>
          </cell>
          <cell r="C4896" t="str">
            <v>CAIXA ENTERRADA HIDRÁULICA RETANGULAR, EM ALVENARIA COM BLOCOS DE CONCRETO, DIMENSÕES INTERNAS: 0,4X0,4X0,4 M PARA REDE DE ESGOTO. AF_12/2020</v>
          </cell>
          <cell r="D4896" t="str">
            <v>UN</v>
          </cell>
          <cell r="E4896">
            <v>223.74</v>
          </cell>
          <cell r="F4896" t="str">
            <v xml:space="preserve">SINAPI  </v>
          </cell>
        </row>
        <row r="4897">
          <cell r="B4897">
            <v>97906</v>
          </cell>
          <cell r="C4897" t="str">
            <v>CAIXA ENTERRADA HIDRÁULICA RETANGULAR, EM ALVENARIA COM BLOCOS DE CONCRETO, DIMENSÕES INTERNAS: 0,6X0,6X0,6 M PARA REDE DE ESGOTO. AF_12/2020</v>
          </cell>
          <cell r="D4897" t="str">
            <v>UN</v>
          </cell>
          <cell r="E4897">
            <v>416.97</v>
          </cell>
          <cell r="F4897" t="str">
            <v xml:space="preserve">SINAPI  </v>
          </cell>
        </row>
        <row r="4898">
          <cell r="B4898">
            <v>97907</v>
          </cell>
          <cell r="C4898" t="str">
            <v>CAIXA ENTERRADA HIDRÁULICA RETANGULAR, EM ALVENARIA COM BLOCOS DE CONCRETO, DIMENSÕES INTERNAS: 0,8X0,8X0,6 M PARA REDE DE ESGOTO. AF_12/2020</v>
          </cell>
          <cell r="D4898" t="str">
            <v>UN</v>
          </cell>
          <cell r="E4898">
            <v>595.28</v>
          </cell>
          <cell r="F4898" t="str">
            <v xml:space="preserve">SINAPI  </v>
          </cell>
        </row>
        <row r="4899">
          <cell r="B4899">
            <v>97908</v>
          </cell>
          <cell r="C4899" t="str">
            <v>CAIXA ENTERRADA HIDRÁULICA RETANGULAR, EM ALVENARIA COM BLOCOS DE CONCRETO, DIMENSÕES INTERNAS: 1X1X0,6 M PARA REDE DE ESGOTO. AF_12/2020</v>
          </cell>
          <cell r="D4899" t="str">
            <v>UN</v>
          </cell>
          <cell r="E4899">
            <v>707.48</v>
          </cell>
          <cell r="F4899" t="str">
            <v xml:space="preserve">SINAPI  </v>
          </cell>
        </row>
        <row r="4900">
          <cell r="B4900">
            <v>98102</v>
          </cell>
          <cell r="C4900" t="str">
            <v>CAIXA DE GORDURA SIMPLES, CIRCULAR, EM CONCRETO PRÉ-MOLDADO, DIÂMETRO INTERNO = 0,4 M, ALTURA INTERNA = 0,4 M. AF_12/2020</v>
          </cell>
          <cell r="D4900" t="str">
            <v>UN</v>
          </cell>
          <cell r="E4900">
            <v>155.22</v>
          </cell>
          <cell r="F4900" t="str">
            <v xml:space="preserve">SINAPI  </v>
          </cell>
        </row>
        <row r="4901">
          <cell r="B4901">
            <v>98104</v>
          </cell>
          <cell r="C4901" t="str">
            <v>CAIXA DE GORDURA SIMPLES (CAPACIDADE: 36L), RETANGULAR, EM ALVENARIA COM TIJOLOS CERÂMICOS MACIÇOS, DIMENSÕES INTERNAS = 0,2X0,4 M, ALTURA INTERNA = 0,8 M. AF_12/2020</v>
          </cell>
          <cell r="D4901" t="str">
            <v>UN</v>
          </cell>
          <cell r="E4901">
            <v>334.21</v>
          </cell>
          <cell r="F4901" t="str">
            <v xml:space="preserve">SINAPI  </v>
          </cell>
        </row>
        <row r="4902">
          <cell r="B4902">
            <v>98105</v>
          </cell>
          <cell r="C4902" t="str">
            <v>CAIXA DE GORDURA DUPLA (CAPACIDADE: 126 L), RETANGULAR, EM ALVENARIA COM TIJOLOS CERÂMICOS MACIÇOS, DIMENSÕES INTERNAS = 0,4X0,7 M, ALTURA INTERNA = 0,8 M. AF_12/2020</v>
          </cell>
          <cell r="D4902" t="str">
            <v>UN</v>
          </cell>
          <cell r="E4902">
            <v>583.6</v>
          </cell>
          <cell r="F4902" t="str">
            <v xml:space="preserve">SINAPI  </v>
          </cell>
        </row>
        <row r="4903">
          <cell r="B4903">
            <v>98106</v>
          </cell>
          <cell r="C4903" t="str">
            <v>CAIXA DE GORDURA ESPECIAL (CAPACIDADE: 312 L - PARA ATÉ 146 PESSOAS SERVIDAS NO PICO), RETANGULAR, EM ALVENARIA COM TIJOLOS CERÂMICOS MACIÇOS, DIMENSÕES INTERNAS = 0,4X1,2 M, ALTURA INTERNA = 1 M. AF_12/2020</v>
          </cell>
          <cell r="D4903" t="str">
            <v>UN</v>
          </cell>
          <cell r="E4903">
            <v>961.1</v>
          </cell>
          <cell r="F4903" t="str">
            <v xml:space="preserve">SINAPI  </v>
          </cell>
        </row>
        <row r="4904">
          <cell r="B4904">
            <v>98107</v>
          </cell>
          <cell r="C4904" t="str">
            <v>CAIXA DE GORDURA SIMPLES (CAPACIDADE: 36 L), RETANGULAR, EM ALVENARIA COM BLOCOS DE CONCRETO, DIMENSÕES INTERNAS = 0,2X0,4 M, ALTURA INTERNA = 0,8 M. AF_12/2020</v>
          </cell>
          <cell r="D4904" t="str">
            <v>UN</v>
          </cell>
          <cell r="E4904">
            <v>253.17</v>
          </cell>
          <cell r="F4904" t="str">
            <v xml:space="preserve">SINAPI  </v>
          </cell>
        </row>
        <row r="4905">
          <cell r="B4905">
            <v>98108</v>
          </cell>
          <cell r="C4905" t="str">
            <v>CAIXA DE GORDURA DUPLA (CAPACIDADE: 126 L), RETANGULAR, EM ALVENARIA COM BLOCOS DE CONCRETO, DIMENSÕES INTERNAS = 0,4X0,7 M, ALTURA INTERNA = 0,8 M. AF_12/2020</v>
          </cell>
          <cell r="D4905" t="str">
            <v>UN</v>
          </cell>
          <cell r="E4905">
            <v>452.66</v>
          </cell>
          <cell r="F4905" t="str">
            <v xml:space="preserve">SINAPI  </v>
          </cell>
        </row>
        <row r="4906">
          <cell r="B4906">
            <v>99250</v>
          </cell>
          <cell r="C4906" t="str">
            <v>CAIXA ENTERRADA HIDRÁULICA RETANGULAR EM ALVENARIA COM TIJOLOS CERÂMICOS MACIÇOS, DIMENSÕES INTERNAS: 0,3X0,3X0,3 M PARA REDE DE DRENAGEM. AF_12/2020</v>
          </cell>
          <cell r="D4906" t="str">
            <v>UN</v>
          </cell>
          <cell r="E4906">
            <v>165.4</v>
          </cell>
          <cell r="F4906" t="str">
            <v xml:space="preserve">SINAPI  </v>
          </cell>
        </row>
        <row r="4907">
          <cell r="B4907">
            <v>99251</v>
          </cell>
          <cell r="C4907" t="str">
            <v>CAIXA ENTERRADA HIDRÁULICA RETANGULAR EM ALVENARIA COM TIJOLOS CERÂMICOS MACIÇOS, DIMENSÕES INTERNAS: 0,4X0,4X0,4 M PARA REDE DE DRENAGEM. AF_12/2020</v>
          </cell>
          <cell r="D4907" t="str">
            <v>UN</v>
          </cell>
          <cell r="E4907">
            <v>258.48</v>
          </cell>
          <cell r="F4907" t="str">
            <v xml:space="preserve">SINAPI  </v>
          </cell>
        </row>
        <row r="4908">
          <cell r="B4908">
            <v>99253</v>
          </cell>
          <cell r="C4908" t="str">
            <v>CAIXA ENTERRADA HIDRÁULICA RETANGULAR EM ALVENARIA COM TIJOLOS CERÂMICOS MACIÇOS, DIMENSÕES INTERNAS: 0,6X0,6X0,6 M PARA REDE DE DRENAGEM. AF_12/2020</v>
          </cell>
          <cell r="D4908" t="str">
            <v>UN</v>
          </cell>
          <cell r="E4908">
            <v>499.23</v>
          </cell>
          <cell r="F4908" t="str">
            <v xml:space="preserve">SINAPI  </v>
          </cell>
        </row>
        <row r="4909">
          <cell r="B4909">
            <v>99255</v>
          </cell>
          <cell r="C4909" t="str">
            <v>CAIXA ENTERRADA HIDRÁULICA RETANGULAR EM ALVENARIA COM TIJOLOS CERÂMICOS MACIÇOS, DIMENSÕES INTERNAS: 0,8X0,8X0,6 M PARA REDE DE DRENAGEM. AF_12/2020</v>
          </cell>
          <cell r="D4909" t="str">
            <v>UN</v>
          </cell>
          <cell r="E4909">
            <v>698.09</v>
          </cell>
          <cell r="F4909" t="str">
            <v xml:space="preserve">SINAPI  </v>
          </cell>
        </row>
        <row r="4910">
          <cell r="B4910">
            <v>99257</v>
          </cell>
          <cell r="C4910" t="str">
            <v>CAIXA ENTERRADA HIDRÁULICA RETANGULAR EM ALVENARIA COM TIJOLOS CERÂMICOS MACIÇOS, DIMENSÕES INTERNAS: 1X1X0,6 M PARA REDE DE DRENAGEM. AF_12/2020</v>
          </cell>
          <cell r="D4910" t="str">
            <v>UN</v>
          </cell>
          <cell r="E4910">
            <v>825.7</v>
          </cell>
          <cell r="F4910" t="str">
            <v xml:space="preserve">SINAPI  </v>
          </cell>
        </row>
        <row r="4911">
          <cell r="B4911">
            <v>99258</v>
          </cell>
          <cell r="C4911" t="str">
            <v>CAIXA ENTERRADA HIDRÁULICA RETANGULAR, EM ALVENARIA COM BLOCOS DE CONCRETO, DIMENSÕES INTERNAS: 0,4X0,4X0,4 M PARA REDE DE DRENAGEM. AF_12/2020</v>
          </cell>
          <cell r="D4911" t="str">
            <v>UN</v>
          </cell>
          <cell r="E4911">
            <v>217.33</v>
          </cell>
          <cell r="F4911" t="str">
            <v xml:space="preserve">SINAPI  </v>
          </cell>
        </row>
        <row r="4912">
          <cell r="B4912">
            <v>99260</v>
          </cell>
          <cell r="C4912" t="str">
            <v>CAIXA ENTERRADA HIDRÁULICA RETANGULAR, EM ALVENARIA COM BLOCOS DE CONCRETO, DIMENSÕES INTERNAS: 0,6X0,6X0,6 M PARA REDE DE DRENAGEM. AF_12/2020</v>
          </cell>
          <cell r="D4912" t="str">
            <v>UN</v>
          </cell>
          <cell r="E4912">
            <v>402.7</v>
          </cell>
          <cell r="F4912" t="str">
            <v xml:space="preserve">SINAPI  </v>
          </cell>
        </row>
        <row r="4913">
          <cell r="B4913">
            <v>99262</v>
          </cell>
          <cell r="C4913" t="str">
            <v>CAIXA ENTERRADA HIDRÁULICA RETANGULAR, EM ALVENARIA COM BLOCOS DE CONCRETO, DIMENSÕES INTERNAS: 0,8X0,8X0,6 M PARA REDE DE DRENAGEM. AF_12/2020</v>
          </cell>
          <cell r="D4913" t="str">
            <v>UN</v>
          </cell>
          <cell r="E4913">
            <v>574.9</v>
          </cell>
          <cell r="F4913" t="str">
            <v xml:space="preserve">SINAPI  </v>
          </cell>
        </row>
        <row r="4914">
          <cell r="B4914">
            <v>99264</v>
          </cell>
          <cell r="C4914" t="str">
            <v>CAIXA ENTERRADA HIDRÁULICA RETANGULAR, EM ALVENARIA COM BLOCOS DE CONCRETO, DIMENSÕES INTERNAS: 1X1X0,6 M PARA REDE DE DRENAGEM. AF_12/2020</v>
          </cell>
          <cell r="D4914" t="str">
            <v>UN</v>
          </cell>
          <cell r="E4914">
            <v>679.95</v>
          </cell>
          <cell r="F4914" t="str">
            <v xml:space="preserve">SINAPI  </v>
          </cell>
        </row>
        <row r="4915">
          <cell r="B4915">
            <v>102587</v>
          </cell>
          <cell r="C4915" t="str">
            <v>FURO EM CAIXA D'ÁGUA COM ESPESSURA DE 2 ATÉ 5 MM E DIÂMETRO DE 15 MM. AF_06/2021</v>
          </cell>
          <cell r="D4915" t="str">
            <v>UN</v>
          </cell>
          <cell r="E4915">
            <v>3.02</v>
          </cell>
          <cell r="F4915" t="str">
            <v xml:space="preserve">SINAPI  </v>
          </cell>
        </row>
        <row r="4916">
          <cell r="B4916">
            <v>102588</v>
          </cell>
          <cell r="C4916" t="str">
            <v>FURO EM CAIXA D'ÁGUA COM ESPESSURA DE 6 ATÉ 8 MM E DIÂMETRO DE 15 MM. AF_06/2021</v>
          </cell>
          <cell r="D4916" t="str">
            <v>UN</v>
          </cell>
          <cell r="E4916">
            <v>4.38</v>
          </cell>
          <cell r="F4916" t="str">
            <v xml:space="preserve">SINAPI  </v>
          </cell>
        </row>
        <row r="4917">
          <cell r="B4917">
            <v>102589</v>
          </cell>
          <cell r="C4917" t="str">
            <v>FURO EM CAIXA D'ÁGUA COM ESPESSURA DE 2 ATÉ 5 MM E DIÂMETRO DE 20 MM. AF_06/2021</v>
          </cell>
          <cell r="D4917" t="str">
            <v>UN</v>
          </cell>
          <cell r="E4917">
            <v>3.36</v>
          </cell>
          <cell r="F4917" t="str">
            <v xml:space="preserve">SINAPI  </v>
          </cell>
        </row>
        <row r="4918">
          <cell r="B4918">
            <v>102590</v>
          </cell>
          <cell r="C4918" t="str">
            <v>FURO EM CAIXA D'ÁGUA COM ESPESSURA DE 6 ATÉ 8 MM E DIÂMETRO DE 20 MM. AF_06/2021</v>
          </cell>
          <cell r="D4918" t="str">
            <v>UN</v>
          </cell>
          <cell r="E4918">
            <v>4.72</v>
          </cell>
          <cell r="F4918" t="str">
            <v xml:space="preserve">SINAPI  </v>
          </cell>
        </row>
        <row r="4919">
          <cell r="B4919">
            <v>102591</v>
          </cell>
          <cell r="C4919" t="str">
            <v>FURO EM CAIXA D'ÁGUA COM ESPESSURA DE 2 ATÉ 5 MM E DIÂMETRO DE 25 MM. AF_06/2021</v>
          </cell>
          <cell r="D4919" t="str">
            <v>UN</v>
          </cell>
          <cell r="E4919">
            <v>3.71</v>
          </cell>
          <cell r="F4919" t="str">
            <v xml:space="preserve">SINAPI  </v>
          </cell>
        </row>
        <row r="4920">
          <cell r="B4920">
            <v>102592</v>
          </cell>
          <cell r="C4920" t="str">
            <v>FURO EM CAIXA D'ÁGUA COM ESPESSURA DE 6 ATÉ 8 MM E DIÂMETRO DE 25 MM. AF_06/2021</v>
          </cell>
          <cell r="D4920" t="str">
            <v>UN</v>
          </cell>
          <cell r="E4920">
            <v>5.0599999999999996</v>
          </cell>
          <cell r="F4920" t="str">
            <v xml:space="preserve">SINAPI  </v>
          </cell>
        </row>
        <row r="4921">
          <cell r="B4921">
            <v>102593</v>
          </cell>
          <cell r="C4921" t="str">
            <v>FURO EM CAIXA D'ÁGUA COM ESPESSURA DE 2 ATÉ 5 MM E DIÂMETRO DE 32 MM. AF_06/2021</v>
          </cell>
          <cell r="D4921" t="str">
            <v>UN</v>
          </cell>
          <cell r="E4921">
            <v>4.18</v>
          </cell>
          <cell r="F4921" t="str">
            <v xml:space="preserve">SINAPI  </v>
          </cell>
        </row>
        <row r="4922">
          <cell r="B4922">
            <v>102594</v>
          </cell>
          <cell r="C4922" t="str">
            <v>FURO EM CAIXA D'ÁGUA COM ESPESSURA DE 6 ATÉ 8 MM E DIÂMETRO DE 32 MM. AF_06/2021</v>
          </cell>
          <cell r="D4922" t="str">
            <v>UN</v>
          </cell>
          <cell r="E4922">
            <v>5.53</v>
          </cell>
          <cell r="F4922" t="str">
            <v xml:space="preserve">SINAPI  </v>
          </cell>
        </row>
        <row r="4923">
          <cell r="B4923">
            <v>102595</v>
          </cell>
          <cell r="C4923" t="str">
            <v>FURO EM CAIXA D'ÁGUA COM ESPESSURA DE 2 ATÉ 5 MM E DIÂMETRO DE 40 MM. AF_06/2021</v>
          </cell>
          <cell r="D4923" t="str">
            <v>UN</v>
          </cell>
          <cell r="E4923">
            <v>4.72</v>
          </cell>
          <cell r="F4923" t="str">
            <v xml:space="preserve">SINAPI  </v>
          </cell>
        </row>
        <row r="4924">
          <cell r="B4924">
            <v>102596</v>
          </cell>
          <cell r="C4924" t="str">
            <v>FURO EM CAIXA D'ÁGUA COM ESPESSURA DE 6 ATÉ 8 MM E DIÂMETRO DE 40 MM. AF_06/2021</v>
          </cell>
          <cell r="D4924" t="str">
            <v>UN</v>
          </cell>
          <cell r="E4924">
            <v>6.08</v>
          </cell>
          <cell r="F4924" t="str">
            <v xml:space="preserve">SINAPI  </v>
          </cell>
        </row>
        <row r="4925">
          <cell r="B4925">
            <v>102597</v>
          </cell>
          <cell r="C4925" t="str">
            <v>FURO EM CAIXA D'ÁGUA COM ESPESSURA DE 2 ATÉ 5 MM E DIÂMETRO DE 50 MM. AF_06/2021</v>
          </cell>
          <cell r="D4925" t="str">
            <v>UN</v>
          </cell>
          <cell r="E4925">
            <v>5.41</v>
          </cell>
          <cell r="F4925" t="str">
            <v xml:space="preserve">SINAPI  </v>
          </cell>
        </row>
        <row r="4926">
          <cell r="B4926">
            <v>102598</v>
          </cell>
          <cell r="C4926" t="str">
            <v>FURO EM CAIXA D'ÁGUA COM ESPESSURA DE 6 ATÉ 8 MM E DIÂMETRO DE 50 MM. AF_06/2021</v>
          </cell>
          <cell r="D4926" t="str">
            <v>UN</v>
          </cell>
          <cell r="E4926">
            <v>6.76</v>
          </cell>
          <cell r="F4926" t="str">
            <v xml:space="preserve">SINAPI  </v>
          </cell>
        </row>
        <row r="4927">
          <cell r="B4927">
            <v>102599</v>
          </cell>
          <cell r="C4927" t="str">
            <v>FURO EM CAIXA D'ÁGUA COM ESPESSURA DE 2 ATÉ 5 MM E DIÂMETRO DE 60 MM. AF_06/2021</v>
          </cell>
          <cell r="D4927" t="str">
            <v>UN</v>
          </cell>
          <cell r="E4927">
            <v>6.09</v>
          </cell>
          <cell r="F4927" t="str">
            <v xml:space="preserve">SINAPI  </v>
          </cell>
        </row>
        <row r="4928">
          <cell r="B4928">
            <v>102600</v>
          </cell>
          <cell r="C4928" t="str">
            <v>FURO EM CAIXA D'ÁGUA COM ESPESSURA DE 6 ATÉ 8 MM E DIÂMETRO DE 60 MM. AF_06/2021</v>
          </cell>
          <cell r="D4928" t="str">
            <v>UN</v>
          </cell>
          <cell r="E4928">
            <v>7.44</v>
          </cell>
          <cell r="F4928" t="str">
            <v xml:space="preserve">SINAPI  </v>
          </cell>
        </row>
        <row r="4929">
          <cell r="B4929">
            <v>102601</v>
          </cell>
          <cell r="C4929" t="str">
            <v>FURO EM CAIXA D'ÁGUA COM ESPESSURA DE 2 ATÉ 5 MM E DIÂMETRO DE 75 MM. AF_06/2021</v>
          </cell>
          <cell r="D4929" t="str">
            <v>UN</v>
          </cell>
          <cell r="E4929">
            <v>7.11</v>
          </cell>
          <cell r="F4929" t="str">
            <v xml:space="preserve">SINAPI  </v>
          </cell>
        </row>
        <row r="4930">
          <cell r="B4930">
            <v>102602</v>
          </cell>
          <cell r="C4930" t="str">
            <v>FURO EM CAIXA D'ÁGUA COM ESPESSURA DE 6 ATÉ 8 MM E DIÂMETRO DE 75 MM. AF_06/2021</v>
          </cell>
          <cell r="D4930" t="str">
            <v>UN</v>
          </cell>
          <cell r="E4930">
            <v>8.4700000000000006</v>
          </cell>
          <cell r="F4930" t="str">
            <v xml:space="preserve">SINAPI  </v>
          </cell>
        </row>
        <row r="4931">
          <cell r="B4931">
            <v>102603</v>
          </cell>
          <cell r="C4931" t="str">
            <v>FURO EM CAIXA D'ÁGUA COM ESPESSURA DE 2 ATÉ 5 MM E DIÂMETRO DE 100 MM. AF_06/2021</v>
          </cell>
          <cell r="D4931" t="str">
            <v>UN</v>
          </cell>
          <cell r="E4931">
            <v>8.82</v>
          </cell>
          <cell r="F4931" t="str">
            <v xml:space="preserve">SINAPI  </v>
          </cell>
        </row>
        <row r="4932">
          <cell r="B4932">
            <v>102604</v>
          </cell>
          <cell r="C4932" t="str">
            <v>FURO EM CAIXA D'ÁGUA COM ESPESSURA DE 6 ATÉ 8 MM E DIÂMETRO DE 100 MM. AF_06/2021</v>
          </cell>
          <cell r="D4932" t="str">
            <v>UN</v>
          </cell>
          <cell r="E4932">
            <v>10.18</v>
          </cell>
          <cell r="F4932" t="str">
            <v xml:space="preserve">SINAPI  </v>
          </cell>
        </row>
        <row r="4933">
          <cell r="B4933">
            <v>102605</v>
          </cell>
          <cell r="C4933" t="str">
            <v>CAIXA D´ÁGUA EM POLIETILENO, 500 LITROS - FORNECIMENTO E INSTALAÇÃO. AF_06/2021</v>
          </cell>
          <cell r="D4933" t="str">
            <v>UN</v>
          </cell>
          <cell r="E4933">
            <v>233.62</v>
          </cell>
          <cell r="F4933" t="str">
            <v xml:space="preserve">SINAPI  </v>
          </cell>
        </row>
        <row r="4934">
          <cell r="B4934">
            <v>102606</v>
          </cell>
          <cell r="C4934" t="str">
            <v>CAIXA D´ÁGUA EM POLIETILENO, 750 LITROS - FORNECIMENTO E INSTALAÇÃO. AF_06/2021</v>
          </cell>
          <cell r="D4934" t="str">
            <v>UN</v>
          </cell>
          <cell r="E4934">
            <v>398.45</v>
          </cell>
          <cell r="F4934" t="str">
            <v xml:space="preserve">SINAPI  </v>
          </cell>
        </row>
        <row r="4935">
          <cell r="B4935">
            <v>102607</v>
          </cell>
          <cell r="C4935" t="str">
            <v>CAIXA D´ÁGUA EM POLIETILENO, 1000 LITROS - FORNECIMENTO E INSTALAÇÃO. AF_06/2021</v>
          </cell>
          <cell r="D4935" t="str">
            <v>UN</v>
          </cell>
          <cell r="E4935">
            <v>405.53</v>
          </cell>
          <cell r="F4935" t="str">
            <v xml:space="preserve">SINAPI  </v>
          </cell>
        </row>
        <row r="4936">
          <cell r="B4936">
            <v>102608</v>
          </cell>
          <cell r="C4936" t="str">
            <v>CAIXA D´ÁGUA EM POLIETILENO, 1500 LITROS - FORNECIMENTO E INSTALAÇÃO. AF_06/2021</v>
          </cell>
          <cell r="D4936" t="str">
            <v>UN</v>
          </cell>
          <cell r="E4936">
            <v>819.04</v>
          </cell>
          <cell r="F4936" t="str">
            <v xml:space="preserve">SINAPI  </v>
          </cell>
        </row>
        <row r="4937">
          <cell r="B4937">
            <v>102609</v>
          </cell>
          <cell r="C4937" t="str">
            <v>CAIXA D´ÁGUA EM POLIETILENO, 2000 LITROS - FORNECIMENTO E INSTALAÇÃO. AF_06/2021</v>
          </cell>
          <cell r="D4937" t="str">
            <v>UN</v>
          </cell>
          <cell r="E4937">
            <v>921.87</v>
          </cell>
          <cell r="F4937" t="str">
            <v xml:space="preserve">SINAPI  </v>
          </cell>
        </row>
        <row r="4938">
          <cell r="B4938">
            <v>102611</v>
          </cell>
          <cell r="C4938" t="str">
            <v>CAIXA D´ÁGUA EM POLIÉSTER REFORÇADO COM FIBRA DE VIDRO, 500 LITROS - FORNECIMENTO E INSTALAÇÃO. AF_06/2021</v>
          </cell>
          <cell r="D4938" t="str">
            <v>UN</v>
          </cell>
          <cell r="E4938">
            <v>462.97</v>
          </cell>
          <cell r="F4938" t="str">
            <v xml:space="preserve">SINAPI  </v>
          </cell>
        </row>
        <row r="4939">
          <cell r="B4939">
            <v>102613</v>
          </cell>
          <cell r="C4939" t="str">
            <v>CAIXA D´ÁGUA EM POLIÉSTER REFORÇADO COM FIBRA DE VIDRO, 1000 LITROS - FORNECIMENTO E INSTALAÇÃO. AF_06/2021</v>
          </cell>
          <cell r="D4939" t="str">
            <v>UN</v>
          </cell>
          <cell r="E4939">
            <v>636.11</v>
          </cell>
          <cell r="F4939" t="str">
            <v xml:space="preserve">SINAPI  </v>
          </cell>
        </row>
        <row r="4940">
          <cell r="B4940">
            <v>102614</v>
          </cell>
          <cell r="C4940" t="str">
            <v>CAIXA D´ÁGUA EM POLIÉSTER REFORÇADO COM FIBRA DE VIDRO, 1500 LITROS - FORNECIMENTO E INSTALAÇÃO. AF_06/2021</v>
          </cell>
          <cell r="D4940" t="str">
            <v>UN</v>
          </cell>
          <cell r="E4940">
            <v>1029.82</v>
          </cell>
          <cell r="F4940" t="str">
            <v xml:space="preserve">SINAPI  </v>
          </cell>
        </row>
        <row r="4941">
          <cell r="B4941">
            <v>102615</v>
          </cell>
          <cell r="C4941" t="str">
            <v>CAIXA D´ÁGUA EM POLIÉSTER REFORÇADO COM FIBRA DE VIDRO, 2000 LITROS - FORNECIMENTO E INSTALAÇÃO. AF_06/2021</v>
          </cell>
          <cell r="D4941" t="str">
            <v>UN</v>
          </cell>
          <cell r="E4941">
            <v>1327.2</v>
          </cell>
          <cell r="F4941" t="str">
            <v xml:space="preserve">SINAPI  </v>
          </cell>
        </row>
        <row r="4942">
          <cell r="B4942">
            <v>102617</v>
          </cell>
          <cell r="C4942" t="str">
            <v>CAIXA D´ÁGUA EM POLIÉSTER REFORÇADO COM FIBRA DE VIDRO, 5000 LITROS - FORNECIMENTO E INSTALAÇÃO. AF_06/2021</v>
          </cell>
          <cell r="D4942" t="str">
            <v>UN</v>
          </cell>
          <cell r="E4942">
            <v>3444.7</v>
          </cell>
          <cell r="F4942" t="str">
            <v xml:space="preserve">SINAPI  </v>
          </cell>
        </row>
        <row r="4943">
          <cell r="B4943">
            <v>102619</v>
          </cell>
          <cell r="C4943" t="str">
            <v>CAIXA D´ÁGUA EM POLIÉSTER REFORÇADO COM FIBRA DE VIDRO, 10000 LITROS - FORNECIMENTO E INSTALAÇÃO. AF_06/2021</v>
          </cell>
          <cell r="D4943" t="str">
            <v>UN</v>
          </cell>
          <cell r="E4943">
            <v>6592.5</v>
          </cell>
          <cell r="F4943" t="str">
            <v xml:space="preserve">SINAPI  </v>
          </cell>
        </row>
        <row r="4944">
          <cell r="B4944">
            <v>102622</v>
          </cell>
          <cell r="C4944" t="str">
            <v>CAIXA D´ÁGUA EM POLIETILENO, 500 LITROS (INCLUSOS TUBOS, CONEXÕES E TORNEIRA DE BÓIA) - FORNECIMENTO E INSTALAÇÃO. AF_06/2021</v>
          </cell>
          <cell r="D4944" t="str">
            <v>UN</v>
          </cell>
          <cell r="E4944">
            <v>559.30999999999995</v>
          </cell>
          <cell r="F4944" t="str">
            <v xml:space="preserve">SINAPI  </v>
          </cell>
        </row>
        <row r="4945">
          <cell r="B4945">
            <v>102623</v>
          </cell>
          <cell r="C4945" t="str">
            <v>CAIXA D´ÁGUA EM POLIETILENO, 1000 LITROS (INCLUSOS TUBOS, CONEXÕES E TORNEIRA DE BÓIA) - FORNECIMENTO E INSTALAÇÃO. AF_06/2021</v>
          </cell>
          <cell r="D4945" t="str">
            <v>UN</v>
          </cell>
          <cell r="E4945">
            <v>784.89</v>
          </cell>
          <cell r="F4945" t="str">
            <v xml:space="preserve">SINAPI  </v>
          </cell>
        </row>
        <row r="4946">
          <cell r="B4946">
            <v>89482</v>
          </cell>
          <cell r="C4946" t="str">
            <v>CAIXA SIFONADA, PVC, DN 100 X 100 X 50 MM, FORNECIDA E INSTALADA EM RAMAIS DE ENCAMINHAMENTO DE ÁGUA PLUVIAL. AF_06/2022</v>
          </cell>
          <cell r="D4946" t="str">
            <v>UN</v>
          </cell>
          <cell r="E4946">
            <v>38.770000000000003</v>
          </cell>
          <cell r="F4946" t="str">
            <v xml:space="preserve">SINAPI  </v>
          </cell>
        </row>
        <row r="4947">
          <cell r="B4947">
            <v>89491</v>
          </cell>
          <cell r="C4947" t="str">
            <v>CAIXA SIFONADA, PVC, DN 150 X 185 X 75 MM, FORNECIDA E INSTALADA EM RAMAIS DE ENCAMINHAMENTO DE ÁGUA PLUVIAL. AF_06/2022</v>
          </cell>
          <cell r="D4947" t="str">
            <v>UN</v>
          </cell>
          <cell r="E4947">
            <v>90.36</v>
          </cell>
          <cell r="F4947" t="str">
            <v xml:space="preserve">SINAPI  </v>
          </cell>
        </row>
        <row r="4948">
          <cell r="B4948">
            <v>89495</v>
          </cell>
          <cell r="C4948" t="str">
            <v>RALO SIFONADO, PVC, DN 100 X 40 MM, JUNTA SOLDÁVEL, FORNECIDO E INSTALADO EM RAMAIS DE ENCAMINHAMENTO DE ÁGUA PLUVIAL. AF_06/2022</v>
          </cell>
          <cell r="D4948" t="str">
            <v>UN</v>
          </cell>
          <cell r="E4948">
            <v>16.27</v>
          </cell>
          <cell r="F4948" t="str">
            <v xml:space="preserve">SINAPI  </v>
          </cell>
        </row>
        <row r="4949">
          <cell r="B4949">
            <v>89707</v>
          </cell>
          <cell r="C4949" t="str">
            <v>CAIXA SIFONADA, PVC, DN 100 X 100 X 50 MM, JUNTA ELÁSTICA, FORNECIDA E INSTALADA EM RAMAL DE DESCARGA OU EM RAMAL DE ESGOTO SANITÁRIO. AF_12/2014</v>
          </cell>
          <cell r="D4949" t="str">
            <v>UN</v>
          </cell>
          <cell r="E4949">
            <v>37.42</v>
          </cell>
          <cell r="F4949" t="str">
            <v xml:space="preserve">SINAPI  </v>
          </cell>
        </row>
        <row r="4950">
          <cell r="B4950">
            <v>89708</v>
          </cell>
          <cell r="C4950" t="str">
            <v>CAIXA SIFONADA, PVC, DN 150 X 185 X 75 MM, JUNTA ELÁSTICA, FORNECIDA E INSTALADA EM RAMAL DE DESCARGA OU EM RAMAL DE ESGOTO SANITÁRIO. AF_12/2014</v>
          </cell>
          <cell r="D4950" t="str">
            <v>UN</v>
          </cell>
          <cell r="E4950">
            <v>84.24</v>
          </cell>
          <cell r="F4950" t="str">
            <v xml:space="preserve">SINAPI  </v>
          </cell>
        </row>
        <row r="4951">
          <cell r="B4951">
            <v>89709</v>
          </cell>
          <cell r="C4951" t="str">
            <v>RALO SIFONADO, PVC, DN 100 X 40 MM, JUNTA SOLDÁVEL, FORNECIDO E INSTALADO EM RAMAL DE DESCARGA OU EM RAMAL DE ESGOTO SANITÁRIO. AF_12/2014</v>
          </cell>
          <cell r="D4951" t="str">
            <v>UN</v>
          </cell>
          <cell r="E4951">
            <v>14.45</v>
          </cell>
          <cell r="F4951" t="str">
            <v xml:space="preserve">SINAPI  </v>
          </cell>
        </row>
        <row r="4952">
          <cell r="B4952">
            <v>89710</v>
          </cell>
          <cell r="C4952" t="str">
            <v>RALO SECO, PVC, DN 100 X 40 MM, JUNTA SOLDÁVEL, FORNECIDO E INSTALADO EM RAMAL DE DESCARGA OU EM RAMAL DE ESGOTO SANITÁRIO. AF_12/2014</v>
          </cell>
          <cell r="D4952" t="str">
            <v>UN</v>
          </cell>
          <cell r="E4952">
            <v>12.16</v>
          </cell>
          <cell r="F4952" t="str">
            <v xml:space="preserve">SINAPI  </v>
          </cell>
        </row>
        <row r="4953">
          <cell r="B4953">
            <v>86872</v>
          </cell>
          <cell r="C4953" t="str">
            <v>TANQUE DE LOUÇA BRANCA COM COLUNA, 30L OU EQUIVALENTE - FORNECIMENTO E INSTALAÇÃO. AF_01/2020</v>
          </cell>
          <cell r="D4953" t="str">
            <v>UN</v>
          </cell>
          <cell r="E4953">
            <v>657.67</v>
          </cell>
          <cell r="F4953" t="str">
            <v xml:space="preserve">SINAPI  </v>
          </cell>
        </row>
        <row r="4954">
          <cell r="B4954">
            <v>86874</v>
          </cell>
          <cell r="C4954" t="str">
            <v>TANQUE DE LOUÇA BRANCA SUSPENSO, 18L OU EQUIVALENTE - FORNECIMENTO E INSTALAÇÃO. AF_01/2020</v>
          </cell>
          <cell r="D4954" t="str">
            <v>UN</v>
          </cell>
          <cell r="E4954">
            <v>458.11</v>
          </cell>
          <cell r="F4954" t="str">
            <v xml:space="preserve">SINAPI  </v>
          </cell>
        </row>
        <row r="4955">
          <cell r="B4955">
            <v>86875</v>
          </cell>
          <cell r="C4955" t="str">
            <v>TANQUE DE MÁRMORE SINTÉTICO COM COLUNA, 22L OU EQUIVALENTE   FORNECIMENTO E INSTALAÇÃO. AF_01/2020</v>
          </cell>
          <cell r="D4955" t="str">
            <v>UN</v>
          </cell>
          <cell r="E4955">
            <v>503.39</v>
          </cell>
          <cell r="F4955" t="str">
            <v xml:space="preserve">SINAPI  </v>
          </cell>
        </row>
        <row r="4956">
          <cell r="B4956">
            <v>86876</v>
          </cell>
          <cell r="C4956" t="str">
            <v>TANQUE DE MÁRMORE SINTÉTICO SUSPENSO, 22L OU EQUIVALENTE - FORNECIMENTO E INSTALAÇÃO. AF_01/2020</v>
          </cell>
          <cell r="D4956" t="str">
            <v>UN</v>
          </cell>
          <cell r="E4956">
            <v>291.11</v>
          </cell>
          <cell r="F4956" t="str">
            <v xml:space="preserve">SINAPI  </v>
          </cell>
        </row>
        <row r="4957">
          <cell r="B4957">
            <v>86877</v>
          </cell>
          <cell r="C4957" t="str">
            <v>VÁLVULA EM METAL CROMADO 1.1/2 X 1.1/2 PARA TANQUE OU LAVATÓRIO, COM OU SEM LADRÃO - FORNECIMENTO E INSTALAÇÃO. AF_01/2020</v>
          </cell>
          <cell r="D4957" t="str">
            <v>UN</v>
          </cell>
          <cell r="E4957">
            <v>68.290000000000006</v>
          </cell>
          <cell r="F4957" t="str">
            <v xml:space="preserve">SINAPI  </v>
          </cell>
        </row>
        <row r="4958">
          <cell r="B4958">
            <v>86878</v>
          </cell>
          <cell r="C4958" t="str">
            <v>VÁLVULA EM METAL CROMADO TIPO AMERICANA 3.1/2 X 1.1/2 PARA PIA - FORNECIMENTO E INSTALAÇÃO. AF_01/2020</v>
          </cell>
          <cell r="D4958" t="str">
            <v>UN</v>
          </cell>
          <cell r="E4958">
            <v>73.680000000000007</v>
          </cell>
          <cell r="F4958" t="str">
            <v xml:space="preserve">SINAPI  </v>
          </cell>
        </row>
        <row r="4959">
          <cell r="B4959">
            <v>86879</v>
          </cell>
          <cell r="C4959" t="str">
            <v>VÁLVULA EM PLÁSTICO 1 PARA PIA, TANQUE OU LAVATÓRIO, COM OU SEM LADRÃO - FORNECIMENTO E INSTALAÇÃO. AF_01/2020</v>
          </cell>
          <cell r="D4959" t="str">
            <v>UN</v>
          </cell>
          <cell r="E4959">
            <v>7.21</v>
          </cell>
          <cell r="F4959" t="str">
            <v xml:space="preserve">SINAPI  </v>
          </cell>
        </row>
        <row r="4960">
          <cell r="B4960">
            <v>86880</v>
          </cell>
          <cell r="C4960" t="str">
            <v>VÁLVULA EM PLÁSTICO CROMADO TIPO AMERICANA 3.1/2 X 1.1/2 SEM ADAPTADOR PARA PIA - FORNECIMENTO E INSTALAÇÃO. AF_01/2020</v>
          </cell>
          <cell r="D4960" t="str">
            <v>UN</v>
          </cell>
          <cell r="E4960">
            <v>20.6</v>
          </cell>
          <cell r="F4960" t="str">
            <v xml:space="preserve">SINAPI  </v>
          </cell>
        </row>
        <row r="4961">
          <cell r="B4961">
            <v>86881</v>
          </cell>
          <cell r="C4961" t="str">
            <v>SIFÃO DO TIPO GARRAFA EM METAL CROMADO 1 X 1.1/2 - FORNECIMENTO E INSTALAÇÃO. AF_01/2020</v>
          </cell>
          <cell r="D4961" t="str">
            <v>UN</v>
          </cell>
          <cell r="E4961">
            <v>208.27</v>
          </cell>
          <cell r="F4961" t="str">
            <v xml:space="preserve">SINAPI  </v>
          </cell>
        </row>
        <row r="4962">
          <cell r="B4962">
            <v>86882</v>
          </cell>
          <cell r="C4962" t="str">
            <v>SIFÃO DO TIPO GARRAFA/COPO EM PVC 1.1/4  X 1.1/2 - FORNECIMENTO E INSTALAÇÃO. AF_01/2020</v>
          </cell>
          <cell r="D4962" t="str">
            <v>UN</v>
          </cell>
          <cell r="E4962">
            <v>21.1</v>
          </cell>
          <cell r="F4962" t="str">
            <v xml:space="preserve">SINAPI  </v>
          </cell>
        </row>
        <row r="4963">
          <cell r="B4963">
            <v>86883</v>
          </cell>
          <cell r="C4963" t="str">
            <v>SIFÃO DO TIPO FLEXÍVEL EM PVC 1  X 1.1/2  - FORNECIMENTO E INSTALAÇÃO. AF_01/2020</v>
          </cell>
          <cell r="D4963" t="str">
            <v>UN</v>
          </cell>
          <cell r="E4963">
            <v>12.05</v>
          </cell>
          <cell r="F4963" t="str">
            <v xml:space="preserve">SINAPI  </v>
          </cell>
        </row>
        <row r="4964">
          <cell r="B4964">
            <v>86884</v>
          </cell>
          <cell r="C4964" t="str">
            <v>ENGATE FLEXÍVEL EM PLÁSTICO BRANCO, 1/2 X 30CM - FORNECIMENTO E INSTALAÇÃO. AF_01/2020</v>
          </cell>
          <cell r="D4964" t="str">
            <v>UN</v>
          </cell>
          <cell r="E4964">
            <v>8.89</v>
          </cell>
          <cell r="F4964" t="str">
            <v xml:space="preserve">SINAPI  </v>
          </cell>
        </row>
        <row r="4965">
          <cell r="B4965">
            <v>86885</v>
          </cell>
          <cell r="C4965" t="str">
            <v>ENGATE FLEXÍVEL EM PLÁSTICO BRANCO, 1/2 X 40CM - FORNECIMENTO E INSTALAÇÃO. AF_01/2020</v>
          </cell>
          <cell r="D4965" t="str">
            <v>UN</v>
          </cell>
          <cell r="E4965">
            <v>12.09</v>
          </cell>
          <cell r="F4965" t="str">
            <v xml:space="preserve">SINAPI  </v>
          </cell>
        </row>
        <row r="4966">
          <cell r="B4966">
            <v>86886</v>
          </cell>
          <cell r="C4966" t="str">
            <v>ENGATE FLEXÍVEL EM INOX, 1/2  X 30CM - FORNECIMENTO E INSTALAÇÃO. AF_01/2020</v>
          </cell>
          <cell r="D4966" t="str">
            <v>UN</v>
          </cell>
          <cell r="E4966">
            <v>50.51</v>
          </cell>
          <cell r="F4966" t="str">
            <v xml:space="preserve">SINAPI  </v>
          </cell>
        </row>
        <row r="4967">
          <cell r="B4967">
            <v>86887</v>
          </cell>
          <cell r="C4967" t="str">
            <v>ENGATE FLEXÍVEL EM INOX, 1/2  X 40CM - FORNECIMENTO E INSTALAÇÃO. AF_01/2020</v>
          </cell>
          <cell r="D4967" t="str">
            <v>UN</v>
          </cell>
          <cell r="E4967">
            <v>54.84</v>
          </cell>
          <cell r="F4967" t="str">
            <v xml:space="preserve">SINAPI  </v>
          </cell>
        </row>
        <row r="4968">
          <cell r="B4968">
            <v>86888</v>
          </cell>
          <cell r="C4968" t="str">
            <v>VASO SANITÁRIO SIFONADO COM CAIXA ACOPLADA LOUÇA BRANCA - FORNECIMENTO E INSTALAÇÃO. AF_01/2020</v>
          </cell>
          <cell r="D4968" t="str">
            <v>UN</v>
          </cell>
          <cell r="E4968">
            <v>439.85</v>
          </cell>
          <cell r="F4968" t="str">
            <v xml:space="preserve">SINAPI  </v>
          </cell>
        </row>
        <row r="4969">
          <cell r="B4969">
            <v>86889</v>
          </cell>
          <cell r="C4969" t="str">
            <v>BANCADA DE GRANITO CINZA POLIDO, DE 1,50 X 0,60 M, PARA PIA DE COZINHA - FORNECIMENTO E INSTALAÇÃO. AF_01/2020</v>
          </cell>
          <cell r="D4969" t="str">
            <v>UN</v>
          </cell>
          <cell r="E4969">
            <v>829.57</v>
          </cell>
          <cell r="F4969" t="str">
            <v xml:space="preserve">SINAPI  </v>
          </cell>
        </row>
        <row r="4970">
          <cell r="B4970">
            <v>86893</v>
          </cell>
          <cell r="C4970" t="str">
            <v>BANCADA DE MÁRMORE BRANCO POLIDO, DE 1,50 X 0,60 M, PARA PIA DE COZINHA - FORNECIMENTO E INSTALAÇÃO. AF_01/2020</v>
          </cell>
          <cell r="D4970" t="str">
            <v>UN</v>
          </cell>
          <cell r="E4970">
            <v>630.47</v>
          </cell>
          <cell r="F4970" t="str">
            <v xml:space="preserve">SINAPI  </v>
          </cell>
        </row>
        <row r="4971">
          <cell r="B4971">
            <v>86894</v>
          </cell>
          <cell r="C4971" t="str">
            <v>BANCADA DE MÁRMORE SINTÉTICO, DE 120 X 60CM, COM CUBA INTEGRADA - FORNECIMENTO E INSTALAÇÃO. AF_01/2020</v>
          </cell>
          <cell r="D4971" t="str">
            <v>UN</v>
          </cell>
          <cell r="E4971">
            <v>288.77</v>
          </cell>
          <cell r="F4971" t="str">
            <v xml:space="preserve">SINAPI  </v>
          </cell>
        </row>
        <row r="4972">
          <cell r="B4972">
            <v>86895</v>
          </cell>
          <cell r="C4972" t="str">
            <v>BANCADA DE GRANITO CINZA POLIDO, DE 0,50 X 0,60 M, PARA LAVATÓRIO - FORNECIMENTO E INSTALAÇÃO. AF_01/2020</v>
          </cell>
          <cell r="D4972" t="str">
            <v>UN</v>
          </cell>
          <cell r="E4972">
            <v>396.37</v>
          </cell>
          <cell r="F4972" t="str">
            <v xml:space="preserve">SINAPI  </v>
          </cell>
        </row>
        <row r="4973">
          <cell r="B4973">
            <v>86899</v>
          </cell>
          <cell r="C4973" t="str">
            <v>BANCADA DE MÁRMORE BRANCO POLIDO, DE 0,50 X 0,60 M, PARA LAVATÓRIO - FORNECIMENTO E INSTALAÇÃO. AF_01/2020</v>
          </cell>
          <cell r="D4973" t="str">
            <v>UN</v>
          </cell>
          <cell r="E4973">
            <v>321.68</v>
          </cell>
          <cell r="F4973" t="str">
            <v xml:space="preserve">SINAPI  </v>
          </cell>
        </row>
        <row r="4974">
          <cell r="B4974">
            <v>86900</v>
          </cell>
          <cell r="C4974" t="str">
            <v>CUBA DE EMBUTIR RETANGULAR DE AÇO INOXIDÁVEL, 46 X 30 X 12 CM - FORNECIMENTO E INSTALAÇÃO. AF_01/2020</v>
          </cell>
          <cell r="D4974" t="str">
            <v>UN</v>
          </cell>
          <cell r="E4974">
            <v>187.32</v>
          </cell>
          <cell r="F4974" t="str">
            <v xml:space="preserve">SINAPI  </v>
          </cell>
        </row>
        <row r="4975">
          <cell r="B4975">
            <v>86901</v>
          </cell>
          <cell r="C4975" t="str">
            <v>CUBA DE EMBUTIR OVAL EM LOUÇA BRANCA, 35 X 50CM OU EQUIVALENTE - FORNECIMENTO E INSTALAÇÃO. AF_01/2020</v>
          </cell>
          <cell r="D4975" t="str">
            <v>UN</v>
          </cell>
          <cell r="E4975">
            <v>138.97</v>
          </cell>
          <cell r="F4975" t="str">
            <v xml:space="preserve">SINAPI  </v>
          </cell>
        </row>
        <row r="4976">
          <cell r="B4976">
            <v>86902</v>
          </cell>
          <cell r="C4976" t="str">
            <v>LAVATÓRIO LOUÇA BRANCA COM COLUNA, *44 X 35,5* CM, PADRÃO POPULAR - FORNECIMENTO E INSTALAÇÃO. AF_01/2020</v>
          </cell>
          <cell r="D4976" t="str">
            <v>UN</v>
          </cell>
          <cell r="E4976">
            <v>305.72000000000003</v>
          </cell>
          <cell r="F4976" t="str">
            <v xml:space="preserve">SINAPI  </v>
          </cell>
        </row>
        <row r="4977">
          <cell r="B4977">
            <v>86903</v>
          </cell>
          <cell r="C4977" t="str">
            <v>LAVATÓRIO LOUÇA BRANCA COM COLUNA, 45 X 55CM OU EQUIVALENTE, PADRÃO MÉDIO - FORNECIMENTO E INSTALAÇÃO. AF_01/2020</v>
          </cell>
          <cell r="D4977" t="str">
            <v>UN</v>
          </cell>
          <cell r="E4977">
            <v>342.33</v>
          </cell>
          <cell r="F4977" t="str">
            <v xml:space="preserve">SINAPI  </v>
          </cell>
        </row>
        <row r="4978">
          <cell r="B4978">
            <v>86904</v>
          </cell>
          <cell r="C4978" t="str">
            <v>LAVATÓRIO LOUÇA BRANCA SUSPENSO, 29,5 X 39CM OU EQUIVALENTE, PADRÃO POPULAR - FORNECIMENTO E INSTALAÇÃO. AF_01/2020</v>
          </cell>
          <cell r="D4978" t="str">
            <v>UN</v>
          </cell>
          <cell r="E4978">
            <v>139.21</v>
          </cell>
          <cell r="F4978" t="str">
            <v xml:space="preserve">SINAPI  </v>
          </cell>
        </row>
        <row r="4979">
          <cell r="B4979">
            <v>86905</v>
          </cell>
          <cell r="C4979" t="str">
            <v>APARELHO MISTURADOR DE MESA PARA LAVATÓRIO, PADRÃO MÉDIO - FORNECIMENTO E INSTALAÇÃO. AF_01/2020</v>
          </cell>
          <cell r="D4979" t="str">
            <v>UN</v>
          </cell>
          <cell r="E4979">
            <v>382.01</v>
          </cell>
          <cell r="F4979" t="str">
            <v xml:space="preserve">SINAPI  </v>
          </cell>
        </row>
        <row r="4980">
          <cell r="B4980">
            <v>86906</v>
          </cell>
          <cell r="C4980" t="str">
            <v>TORNEIRA CROMADA DE MESA, 1/2 OU 3/4, PARA LAVATÓRIO, PADRÃO POPULAR - FORNECIMENTO E INSTALAÇÃO. AF_01/2020</v>
          </cell>
          <cell r="D4980" t="str">
            <v>UN</v>
          </cell>
          <cell r="E4980">
            <v>70.650000000000006</v>
          </cell>
          <cell r="F4980" t="str">
            <v xml:space="preserve">SINAPI  </v>
          </cell>
        </row>
        <row r="4981">
          <cell r="B4981">
            <v>86908</v>
          </cell>
          <cell r="C4981" t="str">
            <v>APARELHO MISTURADOR DE MESA PARA PIA DE COZINHA, PADRÃO MÉDIO - FORNECIMENTO E INSTALAÇÃO. AF_01/2020</v>
          </cell>
          <cell r="D4981" t="str">
            <v>UN</v>
          </cell>
          <cell r="E4981">
            <v>457.56</v>
          </cell>
          <cell r="F4981" t="str">
            <v xml:space="preserve">SINAPI  </v>
          </cell>
        </row>
        <row r="4982">
          <cell r="B4982">
            <v>86909</v>
          </cell>
          <cell r="C4982" t="str">
            <v>TORNEIRA CROMADA TUBO MÓVEL, DE MESA, 1/2 OU 3/4, PARA PIA DE COZINHA, PADRÃO ALTO - FORNECIMENTO E INSTALAÇÃO. AF_01/2020</v>
          </cell>
          <cell r="D4982" t="str">
            <v>UN</v>
          </cell>
          <cell r="E4982">
            <v>122.7</v>
          </cell>
          <cell r="F4982" t="str">
            <v xml:space="preserve">SINAPI  </v>
          </cell>
        </row>
        <row r="4983">
          <cell r="B4983">
            <v>86910</v>
          </cell>
          <cell r="C4983" t="str">
            <v>TORNEIRA CROMADA TUBO MÓVEL, DE PAREDE, 1/2 OU 3/4, PARA PIA DE COZINHA, PADRÃO MÉDIO - FORNECIMENTO E INSTALAÇÃO. AF_01/2020</v>
          </cell>
          <cell r="D4983" t="str">
            <v>UN</v>
          </cell>
          <cell r="E4983">
            <v>120.81</v>
          </cell>
          <cell r="F4983" t="str">
            <v xml:space="preserve">SINAPI  </v>
          </cell>
        </row>
        <row r="4984">
          <cell r="B4984">
            <v>86911</v>
          </cell>
          <cell r="C4984" t="str">
            <v>TORNEIRA CROMADA LONGA, DE PAREDE, 1/2 OU 3/4, PARA PIA DE COZINHA, PADRÃO POPULAR - FORNECIMENTO E INSTALAÇÃO. AF_01/2020</v>
          </cell>
          <cell r="D4984" t="str">
            <v>UN</v>
          </cell>
          <cell r="E4984">
            <v>82.68</v>
          </cell>
          <cell r="F4984" t="str">
            <v xml:space="preserve">SINAPI  </v>
          </cell>
        </row>
        <row r="4985">
          <cell r="B4985">
            <v>86913</v>
          </cell>
          <cell r="C4985" t="str">
            <v>TORNEIRA CROMADA 1/2 OU 3/4 PARA TANQUE, PADRÃO POPULAR - FORNECIMENTO E INSTALAÇÃO. AF_01/2020</v>
          </cell>
          <cell r="D4985" t="str">
            <v>UN</v>
          </cell>
          <cell r="E4985">
            <v>51.76</v>
          </cell>
          <cell r="F4985" t="str">
            <v xml:space="preserve">SINAPI  </v>
          </cell>
        </row>
        <row r="4986">
          <cell r="B4986">
            <v>86914</v>
          </cell>
          <cell r="C4986" t="str">
            <v>TORNEIRA CROMADA 1/2 OU 3/4 PARA TANQUE, PADRÃO MÉDIO - FORNECIMENTO E INSTALAÇÃO. AF_01/2020</v>
          </cell>
          <cell r="D4986" t="str">
            <v>UN</v>
          </cell>
          <cell r="E4986">
            <v>92.84</v>
          </cell>
          <cell r="F4986" t="str">
            <v xml:space="preserve">SINAPI  </v>
          </cell>
        </row>
        <row r="4987">
          <cell r="B4987">
            <v>86915</v>
          </cell>
          <cell r="C4987" t="str">
            <v>TORNEIRA CROMADA DE MESA, 1/2 OU 3/4, PARA LAVATÓRIO, PADRÃO MÉDIO - FORNECIMENTO E INSTALAÇÃO. AF_01/2020</v>
          </cell>
          <cell r="D4987" t="str">
            <v>UN</v>
          </cell>
          <cell r="E4987">
            <v>135.28</v>
          </cell>
          <cell r="F4987" t="str">
            <v xml:space="preserve">SINAPI  </v>
          </cell>
        </row>
        <row r="4988">
          <cell r="B4988">
            <v>86916</v>
          </cell>
          <cell r="C4988" t="str">
            <v>TORNEIRA PLÁSTICA 3/4 PARA TANQUE - FORNECIMENTO E INSTALAÇÃO. AF_01/2020</v>
          </cell>
          <cell r="D4988" t="str">
            <v>UN</v>
          </cell>
          <cell r="E4988">
            <v>37.58</v>
          </cell>
          <cell r="F4988" t="str">
            <v xml:space="preserve">SINAPI  </v>
          </cell>
        </row>
        <row r="4989">
          <cell r="B4989">
            <v>86919</v>
          </cell>
          <cell r="C4989" t="str">
            <v>TANQUE DE LOUÇA BRANCA COM COLUNA, 30L OU EQUIVALENTE, INCLUSO SIFÃO FLEXÍVEL EM PVC, VÁLVULA METÁLICA E TORNEIRA DE METAL CROMADO PADRÃO MÉDIO - FORNECIMENTO E INSTALAÇÃO. AF_01/2020</v>
          </cell>
          <cell r="D4989" t="str">
            <v>UN</v>
          </cell>
          <cell r="E4989">
            <v>830.85</v>
          </cell>
          <cell r="F4989" t="str">
            <v xml:space="preserve">SINAPI  </v>
          </cell>
        </row>
        <row r="4990">
          <cell r="B4990">
            <v>86920</v>
          </cell>
          <cell r="C4990" t="str">
            <v>TANQUE DE LOUÇA BRANCA COM COLUNA, 30L OU EQUIVALENTE, INCLUSO SIFÃO FLEXÍVEL EM PVC, VÁLVULA PLÁSTICA E TORNEIRA DE METAL CROMADO PADRÃO POPULAR - FORNECIMENTO E INSTALAÇÃO. AF_01/2020</v>
          </cell>
          <cell r="D4990" t="str">
            <v>UN</v>
          </cell>
          <cell r="E4990">
            <v>728.69</v>
          </cell>
          <cell r="F4990" t="str">
            <v xml:space="preserve">SINAPI  </v>
          </cell>
        </row>
        <row r="4991">
          <cell r="B4991">
            <v>86921</v>
          </cell>
          <cell r="C4991" t="str">
            <v>TANQUE DE LOUÇA BRANCA COM COLUNA, 30L OU EQUIVALENTE, INCLUSO SIFÃO FLEXÍVEL EM PVC, VÁLVULA PLÁSTICA E TORNEIRA DE PLÁSTICO - FORNECIMENTO E INSTALAÇÃO. AF_01/2020</v>
          </cell>
          <cell r="D4991" t="str">
            <v>UN</v>
          </cell>
          <cell r="E4991">
            <v>714.51</v>
          </cell>
          <cell r="F4991" t="str">
            <v xml:space="preserve">SINAPI  </v>
          </cell>
        </row>
        <row r="4992">
          <cell r="B4992">
            <v>86922</v>
          </cell>
          <cell r="C4992" t="str">
            <v>TANQUE DE LOUÇA BRANCA SUSPENSO, 18L OU EQUIVALENTE, INCLUSO SIFÃO TIPO GARRAFA EM METAL CROMADO, VÁLVULA METÁLICA E TORNEIRA DE METAL CROMADO PADRÃO MÉDIO - FORNECIMENTO E INSTALAÇÃO. AF_01/2020</v>
          </cell>
          <cell r="D4992" t="str">
            <v>UN</v>
          </cell>
          <cell r="E4992">
            <v>827.51</v>
          </cell>
          <cell r="F4992" t="str">
            <v xml:space="preserve">SINAPI  </v>
          </cell>
        </row>
        <row r="4993">
          <cell r="B4993">
            <v>86923</v>
          </cell>
          <cell r="C4993" t="str">
            <v>TANQUE DE LOUÇA BRANCA SUSPENSO, 18L OU EQUIVALENTE, INCLUSO SIFÃO TIPO GARRAFA EM PVC, VÁLVULA PLÁSTICA E TORNEIRA DE METAL CROMADO PADRÃO POPULAR - FORNECIMENTO E INSTALAÇÃO. AF_01/2020</v>
          </cell>
          <cell r="D4993" t="str">
            <v>UN</v>
          </cell>
          <cell r="E4993">
            <v>538.17999999999995</v>
          </cell>
          <cell r="F4993" t="str">
            <v xml:space="preserve">SINAPI  </v>
          </cell>
        </row>
        <row r="4994">
          <cell r="B4994">
            <v>86924</v>
          </cell>
          <cell r="C4994" t="str">
            <v>TANQUE DE LOUÇA BRANCA SUSPENSO, 18L OU EQUIVALENTE, INCLUSO SIFÃO TIPO GARRAFA EM PVC, VÁLVULA PLÁSTICA E TORNEIRA DE PLÁSTICO - FORNECIMENTO E INSTALAÇÃO. AF_01/2020</v>
          </cell>
          <cell r="D4994" t="str">
            <v>UN</v>
          </cell>
          <cell r="E4994">
            <v>524</v>
          </cell>
          <cell r="F4994" t="str">
            <v xml:space="preserve">SINAPI  </v>
          </cell>
        </row>
        <row r="4995">
          <cell r="B4995">
            <v>86925</v>
          </cell>
          <cell r="C4995" t="str">
            <v>TANQUE DE MÁRMORE SINTÉTICO COM COLUNA, 22L OU EQUIVALENTE, INCLUSO SIFÃO FLEXÍVEL EM PVC, VÁLVULA PLÁSTICA E TORNEIRA DE METAL CROMADO PADRÃO POPULAR - FORNECIMENTO E INSTALAÇÃO. AF_01/2020</v>
          </cell>
          <cell r="D4995" t="str">
            <v>UN</v>
          </cell>
          <cell r="E4995">
            <v>574.41</v>
          </cell>
          <cell r="F4995" t="str">
            <v xml:space="preserve">SINAPI  </v>
          </cell>
        </row>
        <row r="4996">
          <cell r="B4996">
            <v>86926</v>
          </cell>
          <cell r="C4996" t="str">
            <v>TANQUE DE MÁRMORE SINTÉTICO COM COLUNA, 22L OU EQUIVALENTE, INCLUSO SIFÃO FLEXÍVEL EM PVC, VÁLVULA PLÁSTICA E TORNEIRA DE PLÁSTICO - FORNECIMENTO E INSTALAÇÃO. AF_01/2020</v>
          </cell>
          <cell r="D4996" t="str">
            <v>UN</v>
          </cell>
          <cell r="E4996">
            <v>560.23</v>
          </cell>
          <cell r="F4996" t="str">
            <v xml:space="preserve">SINAPI  </v>
          </cell>
        </row>
        <row r="4997">
          <cell r="B4997">
            <v>86927</v>
          </cell>
          <cell r="C4997" t="str">
            <v>TANQUE DE MÁRMORE SINTÉTICO SUSPENSO, 22L OU EQUIVALENTE, INCLUSO SIFÃO TIPO GARRAFA EM PVC, VÁLVULA PLÁSTICA E TORNEIRA DE METAL CROMADO PADRÃO POPULAR - FORNEC. E INSTALAÇÃO. AF_01/2020</v>
          </cell>
          <cell r="D4997" t="str">
            <v>UN</v>
          </cell>
          <cell r="E4997">
            <v>371.18</v>
          </cell>
          <cell r="F4997" t="str">
            <v xml:space="preserve">SINAPI  </v>
          </cell>
        </row>
        <row r="4998">
          <cell r="B4998">
            <v>86928</v>
          </cell>
          <cell r="C4998" t="str">
            <v>TANQUE DE MÁRMORE SINTÉTICO SUSPENSO, 22L OU EQUIVALENTE, INCLUSO SIFÃO TIPO GARRAFA EM PVC, VÁLVULA PLÁSTICA E TORNEIRA DE PLÁSTICO - FORNECIMENTO E INSTALAÇÃO. AF_01/2020</v>
          </cell>
          <cell r="D4998" t="str">
            <v>UN</v>
          </cell>
          <cell r="E4998">
            <v>357</v>
          </cell>
          <cell r="F4998" t="str">
            <v xml:space="preserve">SINAPI  </v>
          </cell>
        </row>
        <row r="4999">
          <cell r="B4999">
            <v>86929</v>
          </cell>
          <cell r="C4999" t="str">
            <v>TANQUE DE MÁRMORE SINTÉTICO SUSPENSO, 22L OU EQUIVALENTE, INCLUSO SIFÃO FLEXÍVEL EM PVC, VÁLVULA PLÁSTICA E TORNEIRA DE METAL CROMADO PADRÃO POPULAR - FORNECIMENTO E INSTALAÇÃO. AF_01/2020</v>
          </cell>
          <cell r="D4999" t="str">
            <v>UN</v>
          </cell>
          <cell r="E4999">
            <v>362.13</v>
          </cell>
          <cell r="F4999" t="str">
            <v xml:space="preserve">SINAPI  </v>
          </cell>
        </row>
        <row r="5000">
          <cell r="B5000">
            <v>86930</v>
          </cell>
          <cell r="C5000" t="str">
            <v>TANQUE DE MÁRMORE SINTÉTICO SUSPENSO, 22L OU EQUIVALENTE, INCLUSO SIFÃO FLEXÍVEL EM PVC, VÁLVULA PLÁSTICA E TORNEIRA DE PLÁSTICO - FORNECIMENTO E INSTALAÇÃO. AF_01/2020</v>
          </cell>
          <cell r="D5000" t="str">
            <v>UN</v>
          </cell>
          <cell r="E5000">
            <v>347.95</v>
          </cell>
          <cell r="F5000" t="str">
            <v xml:space="preserve">SINAPI  </v>
          </cell>
        </row>
        <row r="5001">
          <cell r="B5001">
            <v>86931</v>
          </cell>
          <cell r="C5001" t="str">
            <v>VASO SANITÁRIO SIFONADO COM CAIXA ACOPLADA LOUÇA BRANCA, INCLUSO ENGATE FLEXÍVEL EM PLÁSTICO BRANCO, 1/2  X 40CM - FORNECIMENTO E INSTALAÇÃO. AF_01/2020</v>
          </cell>
          <cell r="D5001" t="str">
            <v>UN</v>
          </cell>
          <cell r="E5001">
            <v>451.94</v>
          </cell>
          <cell r="F5001" t="str">
            <v xml:space="preserve">SINAPI  </v>
          </cell>
        </row>
        <row r="5002">
          <cell r="B5002">
            <v>86932</v>
          </cell>
          <cell r="C5002" t="str">
            <v>VASO SANITÁRIO SIFONADO COM CAIXA ACOPLADA LOUÇA BRANCA - PADRÃO MÉDIO, INCLUSO ENGATE FLEXÍVEL EM METAL CROMADO, 1/2  X 40CM - FORNECIMENTO E INSTALAÇÃO. AF_01/2020</v>
          </cell>
          <cell r="D5002" t="str">
            <v>UN</v>
          </cell>
          <cell r="E5002">
            <v>494.69</v>
          </cell>
          <cell r="F5002" t="str">
            <v xml:space="preserve">SINAPI  </v>
          </cell>
        </row>
        <row r="5003">
          <cell r="B5003">
            <v>86933</v>
          </cell>
          <cell r="C5003" t="str">
            <v>BANCADA DE MÁRMORE SINTÉTICO 120 X 60CM, COM CUBA INTEGRADA, INCLUSO SIFÃO TIPO GARRAFA EM PVC, VÁLVULA EM PLÁSTICO CROMADO TIPO AMERICANA E TORNEIRA CROMADA LONGA, DE PAREDE, PADRÃO POPULAR - FORNECIMENTO E INSTALAÇÃO. AF_01/2020</v>
          </cell>
          <cell r="D5003" t="str">
            <v>UN</v>
          </cell>
          <cell r="E5003">
            <v>413.15</v>
          </cell>
          <cell r="F5003" t="str">
            <v xml:space="preserve">SINAPI  </v>
          </cell>
        </row>
        <row r="5004">
          <cell r="B5004">
            <v>86934</v>
          </cell>
          <cell r="C5004" t="str">
            <v>BANCADA DE MÁRMORE SINTÉTICO 120 X 60CM, COM CUBA INTEGRADA, INCLUSO SIFÃO TIPO FLEXÍVEL EM PVC, VÁLVULA EM PLÁSTICO CROMADO TIPO AMERICANA E TORNEIRA CROMADA LONGA, DE PAREDE, PADRÃO POPULAR - FORNECIMENTO E INSTALAÇÃO. AF_01/2020</v>
          </cell>
          <cell r="D5004" t="str">
            <v>UN</v>
          </cell>
          <cell r="E5004">
            <v>404.1</v>
          </cell>
          <cell r="F5004" t="str">
            <v xml:space="preserve">SINAPI  </v>
          </cell>
        </row>
        <row r="5005">
          <cell r="B5005">
            <v>86935</v>
          </cell>
          <cell r="C5005" t="str">
            <v>CUBA DE EMBUTIR DE AÇO INOXIDÁVEL MÉDIA, INCLUSO VÁLVULA TIPO AMERICANA EM METAL CROMADO E SIFÃO FLEXÍVEL EM PVC - FORNECIMENTO E INSTALAÇÃO. AF_01/2020</v>
          </cell>
          <cell r="D5005" t="str">
            <v>UN</v>
          </cell>
          <cell r="E5005">
            <v>273.05</v>
          </cell>
          <cell r="F5005" t="str">
            <v xml:space="preserve">SINAPI  </v>
          </cell>
        </row>
        <row r="5006">
          <cell r="B5006">
            <v>86936</v>
          </cell>
          <cell r="C5006" t="str">
            <v>CUBA DE EMBUTIR DE AÇO INOXIDÁVEL MÉDIA, INCLUSO VÁLVULA TIPO AMERICANA E SIFÃO TIPO GARRAFA EM METAL CROMADO - FORNECIMENTO E INSTALAÇÃO. AF_01/2020</v>
          </cell>
          <cell r="D5006" t="str">
            <v>UN</v>
          </cell>
          <cell r="E5006">
            <v>469.27</v>
          </cell>
          <cell r="F5006" t="str">
            <v xml:space="preserve">SINAPI  </v>
          </cell>
        </row>
        <row r="5007">
          <cell r="B5007">
            <v>86937</v>
          </cell>
          <cell r="C5007" t="str">
            <v>CUBA DE EMBUTIR OVAL EM LOUÇA BRANCA, 35 X 50CM OU EQUIVALENTE, INCLUSO VÁLVULA EM METAL CROMADO E SIFÃO FLEXÍVEL EM PVC - FORNECIMENTO E INSTALAÇÃO. AF_01/2020</v>
          </cell>
          <cell r="D5007" t="str">
            <v>UN</v>
          </cell>
          <cell r="E5007">
            <v>219.31</v>
          </cell>
          <cell r="F5007" t="str">
            <v xml:space="preserve">SINAPI  </v>
          </cell>
        </row>
        <row r="5008">
          <cell r="B5008">
            <v>86938</v>
          </cell>
          <cell r="C5008" t="str">
            <v>CUBA DE EMBUTIR OVAL EM LOUÇA BRANCA, 35 X 50CM OU EQUIVALENTE, INCLUSO VÁLVULA E SIFÃO TIPO GARRAFA EM METAL CROMADO - FORNECIMENTO E INSTALAÇÃO. AF_01/2020</v>
          </cell>
          <cell r="D5008" t="str">
            <v>UN</v>
          </cell>
          <cell r="E5008">
            <v>415.53</v>
          </cell>
          <cell r="F5008" t="str">
            <v xml:space="preserve">SINAPI  </v>
          </cell>
        </row>
        <row r="5009">
          <cell r="B5009">
            <v>86939</v>
          </cell>
          <cell r="C5009" t="str">
            <v>LAVATÓRIO LOUÇA BRANCA COM COLUNA, *44 X 35,5* CM, PADRÃO POPULAR, INCLUSO SIFÃO FLEXÍVEL EM PVC, VÁLVULA E ENGATE FLEXÍVEL 30CM EM PLÁSTICO E COM TORNEIRA CROMADA PADRÃO POPULAR - FORNECIMENTO E INSTALAÇÃO. AF_01/2020</v>
          </cell>
          <cell r="D5009" t="str">
            <v>UN</v>
          </cell>
          <cell r="E5009">
            <v>404.52</v>
          </cell>
          <cell r="F5009" t="str">
            <v xml:space="preserve">SINAPI  </v>
          </cell>
        </row>
        <row r="5010">
          <cell r="B5010">
            <v>86940</v>
          </cell>
          <cell r="C5010" t="str">
            <v>LAVATÓRIO LOUÇA BRANCA COM COLUNA, 45 X 55CM OU EQUIVALENTE, PADRÃO MÉDIO, INCLUSO SIFÃO TIPO GARRAFA, VÁLVULA E ENGATE FLEXÍVEL DE 40CM EM METAL CROMADO, COM APARELHO MISTURADOR PADRÃO MÉDIO - FORNECIMENTO E INSTALAÇÃO. AF_01/2020</v>
          </cell>
          <cell r="D5010" t="str">
            <v>UN</v>
          </cell>
          <cell r="E5010">
            <v>1110.58</v>
          </cell>
          <cell r="F5010" t="str">
            <v xml:space="preserve">SINAPI  </v>
          </cell>
        </row>
        <row r="5011">
          <cell r="B5011">
            <v>86941</v>
          </cell>
          <cell r="C5011" t="str">
            <v>LAVATÓRIO LOUÇA BRANCA COM COLUNA, 45 X 55CM OU EQUIVALENTE, PADRÃO MÉDIO, INCLUSO SIFÃO TIPO GARRAFA, VÁLVULA E ENGATE FLEXÍVEL DE 40CM EM METAL CROMADO, COM TORNEIRA CROMADA DE MESA, PADRÃO MÉDIO - FORNECIMENTO E INSTALAÇÃO. AF_01/2020</v>
          </cell>
          <cell r="D5011" t="str">
            <v>UN</v>
          </cell>
          <cell r="E5011">
            <v>809.01</v>
          </cell>
          <cell r="F5011" t="str">
            <v xml:space="preserve">SINAPI  </v>
          </cell>
        </row>
        <row r="5012">
          <cell r="B5012">
            <v>86942</v>
          </cell>
          <cell r="C5012" t="str">
            <v>LAVATÓRIO LOUÇA BRANCA SUSPENSO, 29,5 X 39CM OU EQUIVALENTE, PADRÃO POPULAR, INCLUSO SIFÃO TIPO GARRAFA EM PVC, VÁLVULA E ENGATE FLEXÍVEL 30CM EM PLÁSTICO E TORNEIRA CROMADA DE MESA, PADRÃO POPULAR - FORNECIMENTO E INSTALAÇÃO. AF_01/2020</v>
          </cell>
          <cell r="D5012" t="str">
            <v>UN</v>
          </cell>
          <cell r="E5012">
            <v>247.06</v>
          </cell>
          <cell r="F5012" t="str">
            <v xml:space="preserve">SINAPI  </v>
          </cell>
        </row>
        <row r="5013">
          <cell r="B5013">
            <v>86943</v>
          </cell>
          <cell r="C5013" t="str">
            <v>LAVATÓRIO LOUÇA BRANCA SUSPENSO, 29,5 X 39CM OU EQUIVALENTE, PADRÃO POPULAR, INCLUSO SIFÃO FLEXÍVEL EM PVC, VÁLVULA E ENGATE FLEXÍVEL 30CM EM PLÁSTICO E TORNEIRA CROMADA DE MESA, PADRÃO POPULAR - FORNECIMENTO E INSTALAÇÃO. AF_01/2020</v>
          </cell>
          <cell r="D5013" t="str">
            <v>UN</v>
          </cell>
          <cell r="E5013">
            <v>238.01</v>
          </cell>
          <cell r="F5013" t="str">
            <v xml:space="preserve">SINAPI  </v>
          </cell>
        </row>
        <row r="5014">
          <cell r="B5014">
            <v>86947</v>
          </cell>
          <cell r="C5014" t="str">
            <v>BANCADA MÁRMORE BRANCO, 50 X 60 CM, INCLUSO CUBA DE EMBUTIR OVAL EM LOUÇA BRANCA 35 X 50 CM, VÁLVULA, SIFÃO TIPO GARRAFA E ENGATE FLEXÍVEL 40 CM EM METAL CROMADO E APARELHO MISTURADOR DE MESA, PADRÃO MÉDIO - FORNEC. E INSTALAÇÃO. AF_01/2020</v>
          </cell>
          <cell r="D5014" t="str">
            <v>UN</v>
          </cell>
          <cell r="E5014">
            <v>1228.9000000000001</v>
          </cell>
          <cell r="F5014" t="str">
            <v xml:space="preserve">SINAPI  </v>
          </cell>
        </row>
        <row r="5015">
          <cell r="B5015">
            <v>93396</v>
          </cell>
          <cell r="C5015" t="str">
            <v>BANCADA GRANITO CINZA,  50 X 60 CM, INCL. CUBA DE EMBUTIR OVAL LOUÇA BRANCA 35 X 50 CM, VÁLVULA METAL CROMADO, SIFÃO FLEXÍVEL PVC, ENGATE 30 CM FLEXÍVEL PLÁSTICO E TORNEIRA CROMADA DE MESA, PADRÃO POPULAR - FORNEC. E INSTALAÇÃO. AF_01/2020</v>
          </cell>
          <cell r="D5015" t="str">
            <v>UN</v>
          </cell>
          <cell r="E5015">
            <v>695.22</v>
          </cell>
          <cell r="F5015" t="str">
            <v xml:space="preserve">SINAPI  </v>
          </cell>
        </row>
        <row r="5016">
          <cell r="B5016">
            <v>93441</v>
          </cell>
          <cell r="C5016" t="str">
            <v>BANCADA GRANITO CINZA  150 X 60 CM, COM CUBA DE EMBUTIR DE AÇO, VÁLVULA AMERICANA EM METAL, SIFÃO FLEXÍVEL EM PVC, ENGATE FLEXÍVEL 30 CM, TORNEIRA CROMADA LONGA, DE PAREDE, 1/2 OU 3/4, P/ COZINHA, PADRÃO POPULAR - FORNEC. E INSTALAÇÃO. AF_01/2020</v>
          </cell>
          <cell r="D5016" t="str">
            <v>UN</v>
          </cell>
          <cell r="E5016">
            <v>1194.19</v>
          </cell>
          <cell r="F5016" t="str">
            <v xml:space="preserve">SINAPI  </v>
          </cell>
        </row>
        <row r="5017">
          <cell r="B5017">
            <v>93442</v>
          </cell>
          <cell r="C5017" t="str">
            <v>BANCADA MÁRMORE BRANCO 150 X 60 CM, COM CUBA DE EMBUTIR DE AÇO, VÁLVULA AMERICANA E SIFÃO TIPO GARRAFA EM METAL , ENGATE FLEXÍVEL 30 CM, TORNEIRA CROMADA, DE MESA, 1/2 OU 3/4, PARA PIA COZINHA, PADRÃO ALTO - FORNEC. E INSTALAÇÃO. AF_01/2020</v>
          </cell>
          <cell r="D5017" t="str">
            <v>UN</v>
          </cell>
          <cell r="E5017">
            <v>1231.33</v>
          </cell>
          <cell r="F5017" t="str">
            <v xml:space="preserve">SINAPI  </v>
          </cell>
        </row>
        <row r="5018">
          <cell r="B5018">
            <v>95469</v>
          </cell>
          <cell r="C5018" t="str">
            <v>VASO SANITARIO SIFONADO CONVENCIONAL COM  LOUÇA BRANCA - FORNECIMENTO E INSTALAÇÃO. AF_01/2020</v>
          </cell>
          <cell r="D5018" t="str">
            <v>UN</v>
          </cell>
          <cell r="E5018">
            <v>274.89999999999998</v>
          </cell>
          <cell r="F5018" t="str">
            <v xml:space="preserve">SINAPI  </v>
          </cell>
        </row>
        <row r="5019">
          <cell r="B5019">
            <v>95470</v>
          </cell>
          <cell r="C5019" t="str">
            <v>VASO SANITARIO SIFONADO CONVENCIONAL COM LOUÇA BRANCA, INCLUSO CONJUNTO DE LIGAÇÃO PARA BACIA SANITÁRIA AJUSTÁVEL - FORNECIMENTO E INSTALAÇÃO. AF_10/2016</v>
          </cell>
          <cell r="D5019" t="str">
            <v>UN</v>
          </cell>
          <cell r="E5019">
            <v>282.61</v>
          </cell>
          <cell r="F5019" t="str">
            <v xml:space="preserve">SINAPI  </v>
          </cell>
        </row>
        <row r="5020">
          <cell r="B5020">
            <v>95471</v>
          </cell>
          <cell r="C5020" t="str">
            <v>VASO SANITARIO SIFONADO CONVENCIONAL PARA PCD SEM FURO FRONTAL COM  LOUÇA BRANCA SEM ASSENTO -  FORNECIMENTO E INSTALAÇÃO. AF_01/2020</v>
          </cell>
          <cell r="D5020" t="str">
            <v>UN</v>
          </cell>
          <cell r="E5020">
            <v>680.97</v>
          </cell>
          <cell r="F5020" t="str">
            <v xml:space="preserve">SINAPI  </v>
          </cell>
        </row>
        <row r="5021">
          <cell r="B5021">
            <v>95472</v>
          </cell>
          <cell r="C5021" t="str">
            <v>VASO SANITARIO SIFONADO CONVENCIONAL PARA PCD SEM FURO FRONTAL COM LOUÇA BRANCA SEM ASSENTO, INCLUSO CONJUNTO DE LIGAÇÃO PARA BACIA SANITÁRIA AJUSTÁVEL - FORNECIMENTO E INSTALAÇÃO. AF_01/2020</v>
          </cell>
          <cell r="D5021" t="str">
            <v>UN</v>
          </cell>
          <cell r="E5021">
            <v>688.68</v>
          </cell>
          <cell r="F5021" t="str">
            <v xml:space="preserve">SINAPI  </v>
          </cell>
        </row>
        <row r="5022">
          <cell r="B5022">
            <v>95542</v>
          </cell>
          <cell r="C5022" t="str">
            <v>PORTA TOALHA ROSTO EM METAL CROMADO, TIPO ARGOLA, INCLUSO FIXAÇÃO. AF_01/2020</v>
          </cell>
          <cell r="D5022" t="str">
            <v>UN</v>
          </cell>
          <cell r="E5022">
            <v>53.77</v>
          </cell>
          <cell r="F5022" t="str">
            <v xml:space="preserve">SINAPI  </v>
          </cell>
        </row>
        <row r="5023">
          <cell r="B5023">
            <v>95543</v>
          </cell>
          <cell r="C5023" t="str">
            <v>PORTA TOALHA BANHO EM METAL CROMADO, TIPO BARRA, INCLUSO FIXAÇÃO. AF_01/2020</v>
          </cell>
          <cell r="D5023" t="str">
            <v>UN</v>
          </cell>
          <cell r="E5023">
            <v>87.97</v>
          </cell>
          <cell r="F5023" t="str">
            <v xml:space="preserve">SINAPI  </v>
          </cell>
        </row>
        <row r="5024">
          <cell r="B5024">
            <v>95544</v>
          </cell>
          <cell r="C5024" t="str">
            <v>PAPELEIRA DE PAREDE EM METAL CROMADO SEM TAMPA, INCLUSO FIXAÇÃO. AF_01/2020</v>
          </cell>
          <cell r="D5024" t="str">
            <v>UN</v>
          </cell>
          <cell r="E5024">
            <v>67.430000000000007</v>
          </cell>
          <cell r="F5024" t="str">
            <v xml:space="preserve">SINAPI  </v>
          </cell>
        </row>
        <row r="5025">
          <cell r="B5025">
            <v>95545</v>
          </cell>
          <cell r="C5025" t="str">
            <v>SABONETEIRA DE PAREDE EM METAL CROMADO, INCLUSO FIXAÇÃO. AF_01/2020</v>
          </cell>
          <cell r="D5025" t="str">
            <v>UN</v>
          </cell>
          <cell r="E5025">
            <v>65.97</v>
          </cell>
          <cell r="F5025" t="str">
            <v xml:space="preserve">SINAPI  </v>
          </cell>
        </row>
        <row r="5026">
          <cell r="B5026">
            <v>95546</v>
          </cell>
          <cell r="C5026" t="str">
            <v>KIT DE ACESSORIOS PARA BANHEIRO EM METAL CROMADO, 5 PECAS, INCLUSO FIXAÇÃO. AF_01/2020</v>
          </cell>
          <cell r="D5026" t="str">
            <v>UN</v>
          </cell>
          <cell r="E5026">
            <v>206.12</v>
          </cell>
          <cell r="F5026" t="str">
            <v xml:space="preserve">SINAPI  </v>
          </cell>
        </row>
        <row r="5027">
          <cell r="B5027">
            <v>95547</v>
          </cell>
          <cell r="C5027" t="str">
            <v>SABONETEIRA PLASTICA TIPO DISPENSER PARA SABONETE LIQUIDO COM RESERVATORIO 800 A 1500 ML, INCLUSO FIXAÇÃO. AF_01/2020</v>
          </cell>
          <cell r="D5027" t="str">
            <v>UN</v>
          </cell>
          <cell r="E5027">
            <v>71.56</v>
          </cell>
          <cell r="F5027" t="str">
            <v xml:space="preserve">SINAPI  </v>
          </cell>
        </row>
        <row r="5028">
          <cell r="B5028">
            <v>100848</v>
          </cell>
          <cell r="C5028" t="str">
            <v>VASO SANITÁRIO INFANTIL LOUÇA BRANCA - FORNECIMENTO E INSTALACAO. AF_01/2020</v>
          </cell>
          <cell r="D5028" t="str">
            <v>UN</v>
          </cell>
          <cell r="E5028">
            <v>493.67</v>
          </cell>
          <cell r="F5028" t="str">
            <v xml:space="preserve">SINAPI  </v>
          </cell>
        </row>
        <row r="5029">
          <cell r="B5029">
            <v>100849</v>
          </cell>
          <cell r="C5029" t="str">
            <v>ASSENTO SANITÁRIO CONVENCIONAL - FORNECIMENTO E INSTALACAO. AF_01/2020</v>
          </cell>
          <cell r="D5029" t="str">
            <v>UN</v>
          </cell>
          <cell r="E5029">
            <v>34.54</v>
          </cell>
          <cell r="F5029" t="str">
            <v xml:space="preserve">SINAPI  </v>
          </cell>
        </row>
        <row r="5030">
          <cell r="B5030">
            <v>100851</v>
          </cell>
          <cell r="C5030" t="str">
            <v>ASSENTO SANITÁRIO INFANTIL - FORNECIMENTO E INSTALACAO. AF_01/2020</v>
          </cell>
          <cell r="D5030" t="str">
            <v>UN</v>
          </cell>
          <cell r="E5030">
            <v>68.27</v>
          </cell>
          <cell r="F5030" t="str">
            <v xml:space="preserve">SINAPI  </v>
          </cell>
        </row>
        <row r="5031">
          <cell r="B5031">
            <v>100852</v>
          </cell>
          <cell r="C5031" t="str">
            <v>CUBA DE EMBUTIR RETANGULAR DE AÇO INOXIDÁVEL, 56 X 33 X 12 CM - FORNECIMENTO E INSTALAÇÃO. AF_01/2020</v>
          </cell>
          <cell r="D5031" t="str">
            <v>UN</v>
          </cell>
          <cell r="E5031">
            <v>205.5</v>
          </cell>
          <cell r="F5031" t="str">
            <v xml:space="preserve">SINAPI  </v>
          </cell>
        </row>
        <row r="5032">
          <cell r="B5032">
            <v>100853</v>
          </cell>
          <cell r="C5032" t="str">
            <v>TORNEIRA CROMADA DE MESA PARA LAVATORIO, TIPO MONOCOMANDO. AF_01/2020</v>
          </cell>
          <cell r="D5032" t="str">
            <v>UN</v>
          </cell>
          <cell r="E5032">
            <v>324.63</v>
          </cell>
          <cell r="F5032" t="str">
            <v xml:space="preserve">SINAPI  </v>
          </cell>
        </row>
        <row r="5033">
          <cell r="B5033">
            <v>100854</v>
          </cell>
          <cell r="C5033" t="str">
            <v>TORNEIRA CROMADA DE MESA PARA LAVATÓRIO COM SENSOR DE PRESENCA. AF_01/2020</v>
          </cell>
          <cell r="D5033" t="str">
            <v>UN</v>
          </cell>
          <cell r="E5033">
            <v>1692.79</v>
          </cell>
          <cell r="F5033" t="str">
            <v xml:space="preserve">SINAPI  </v>
          </cell>
        </row>
        <row r="5034">
          <cell r="B5034">
            <v>100855</v>
          </cell>
          <cell r="C5034" t="str">
            <v>SABONETEIRA DE PAREDE EM PLASTICO ABS COM ACABAMENTO CROMADO E ACRILICO, INCLUSO FIXAÇÃO. AF_01/2020</v>
          </cell>
          <cell r="D5034" t="str">
            <v>UN</v>
          </cell>
          <cell r="E5034">
            <v>65.97</v>
          </cell>
          <cell r="F5034" t="str">
            <v xml:space="preserve">SINAPI  </v>
          </cell>
        </row>
        <row r="5035">
          <cell r="B5035">
            <v>100856</v>
          </cell>
          <cell r="C5035" t="str">
            <v>MANOPLA E CANOPLA CROMADA  FORNECIMENTO E INSTALAÇÃO. AF_01/2020</v>
          </cell>
          <cell r="D5035" t="str">
            <v>UN</v>
          </cell>
          <cell r="E5035">
            <v>35.83</v>
          </cell>
          <cell r="F5035" t="str">
            <v xml:space="preserve">SINAPI  </v>
          </cell>
        </row>
        <row r="5036">
          <cell r="B5036">
            <v>100857</v>
          </cell>
          <cell r="C5036" t="str">
            <v>ACABAMENTO MONOCOMANDO PARA CHUVEIRO  FORNECIMENTO E INSTALAÇÃO. AF_01/2020</v>
          </cell>
          <cell r="D5036" t="str">
            <v>UN</v>
          </cell>
          <cell r="E5036">
            <v>496.06</v>
          </cell>
          <cell r="F5036" t="str">
            <v xml:space="preserve">SINAPI  </v>
          </cell>
        </row>
        <row r="5037">
          <cell r="B5037">
            <v>100858</v>
          </cell>
          <cell r="C5037" t="str">
            <v>MICTÓRIO SIFONADO LOUÇA BRANCA  PADRÃO MÉDIO  FORNECIMENTO E INSTALAÇÃO. AF_01/2020</v>
          </cell>
          <cell r="D5037" t="str">
            <v>UN</v>
          </cell>
          <cell r="E5037">
            <v>714.74</v>
          </cell>
          <cell r="F5037" t="str">
            <v xml:space="preserve">SINAPI  </v>
          </cell>
        </row>
        <row r="5038">
          <cell r="B5038">
            <v>100859</v>
          </cell>
          <cell r="C5038" t="str">
            <v>MICTÓRIO SIFONADO LOUÇA BRANCA PARA ENTRADA DE ÁGUA EMBUTIDA  PADRÃO ALTO  FORNECIMENTO E INSTALAÇÃO. AF_01/2020</v>
          </cell>
          <cell r="D5038" t="str">
            <v>UN</v>
          </cell>
          <cell r="E5038">
            <v>885.85</v>
          </cell>
          <cell r="F5038" t="str">
            <v xml:space="preserve">SINAPI  </v>
          </cell>
        </row>
        <row r="5039">
          <cell r="B5039">
            <v>100860</v>
          </cell>
          <cell r="C5039" t="str">
            <v>CHUVEIRO ELÉTRICO COMUM CORPO PLÁSTICO, TIPO DUCHA  FORNECIMENTO E INSTALAÇÃO. AF_01/2020</v>
          </cell>
          <cell r="D5039" t="str">
            <v>UN</v>
          </cell>
          <cell r="E5039">
            <v>96.97</v>
          </cell>
          <cell r="F5039" t="str">
            <v xml:space="preserve">SINAPI  </v>
          </cell>
        </row>
        <row r="5040">
          <cell r="B5040">
            <v>100861</v>
          </cell>
          <cell r="C5040" t="str">
            <v>SUPORTE MÃO FRANCESA EM AÇO, ABAS IGUAIS 30 CM, CAPACIDADE MINIMA 60 KG, BRANCO - FORNECIMENTO E INSTALAÇÃO. AF_01/2020</v>
          </cell>
          <cell r="D5040" t="str">
            <v>UN</v>
          </cell>
          <cell r="E5040">
            <v>40</v>
          </cell>
          <cell r="F5040" t="str">
            <v xml:space="preserve">SINAPI  </v>
          </cell>
        </row>
        <row r="5041">
          <cell r="B5041">
            <v>100862</v>
          </cell>
          <cell r="C5041" t="str">
            <v>SUPORTE MÃO FRANCESA EM ACO, ABAS IGUAIS 40 CM, CAPACIDADE MINIMA 70 KG, BRANCO - FORNECIMENTO E INSTALAÇÃO. AF_01/2020</v>
          </cell>
          <cell r="D5041" t="str">
            <v>UN</v>
          </cell>
          <cell r="E5041">
            <v>44.48</v>
          </cell>
          <cell r="F5041" t="str">
            <v xml:space="preserve">SINAPI  </v>
          </cell>
        </row>
        <row r="5042">
          <cell r="B5042">
            <v>100863</v>
          </cell>
          <cell r="C5042" t="str">
            <v>BARRA DE APOIO EM "L", EM ACO INOX POLIDO 70 X 70 CM, FIXADA NA PAREDE - FORNECIMENTO E INSTALACAO. AF_01/2020</v>
          </cell>
          <cell r="D5042" t="str">
            <v>UN</v>
          </cell>
          <cell r="E5042">
            <v>630.80999999999995</v>
          </cell>
          <cell r="F5042" t="str">
            <v xml:space="preserve">SINAPI  </v>
          </cell>
        </row>
        <row r="5043">
          <cell r="B5043">
            <v>100864</v>
          </cell>
          <cell r="C5043" t="str">
            <v>BARRA DE APOIO EM "L", EM ACO INOX POLIDO 80 X 80 CM, FIXADA NA PAREDE - FORNECIMENTO E INSTALACAO. AF_01/2020</v>
          </cell>
          <cell r="D5043" t="str">
            <v>UN</v>
          </cell>
          <cell r="E5043">
            <v>690.25</v>
          </cell>
          <cell r="F5043" t="str">
            <v xml:space="preserve">SINAPI  </v>
          </cell>
        </row>
        <row r="5044">
          <cell r="B5044">
            <v>100865</v>
          </cell>
          <cell r="C5044" t="str">
            <v>BARRA DE APOIO LATERAL ARTICULADA, COM TRAVA, EM ACO INOX POLIDO, FIXADA NA PAREDE - FORNECIMENTO E INSTALAÇÃO. AF_01/2020</v>
          </cell>
          <cell r="D5044" t="str">
            <v>UN</v>
          </cell>
          <cell r="E5044">
            <v>601.35</v>
          </cell>
          <cell r="F5044" t="str">
            <v xml:space="preserve">SINAPI  </v>
          </cell>
        </row>
        <row r="5045">
          <cell r="B5045">
            <v>100866</v>
          </cell>
          <cell r="C5045" t="str">
            <v>BARRA DE APOIO RETA, EM ACO INOX POLIDO, COMPRIMENTO 60CM, FIXADA NA PAREDE - FORNECIMENTO E INSTALAÇÃO. AF_01/2020</v>
          </cell>
          <cell r="D5045" t="str">
            <v>UN</v>
          </cell>
          <cell r="E5045">
            <v>329.38</v>
          </cell>
          <cell r="F5045" t="str">
            <v xml:space="preserve">SINAPI  </v>
          </cell>
        </row>
        <row r="5046">
          <cell r="B5046">
            <v>100867</v>
          </cell>
          <cell r="C5046" t="str">
            <v>BARRA DE APOIO RETA, EM ACO INOX POLIDO, COMPRIMENTO 70 CM,  FIXADA NA PAREDE - FORNECIMENTO E INSTALAÇÃO. AF_01/2020</v>
          </cell>
          <cell r="D5046" t="str">
            <v>UN</v>
          </cell>
          <cell r="E5046">
            <v>348.99</v>
          </cell>
          <cell r="F5046" t="str">
            <v xml:space="preserve">SINAPI  </v>
          </cell>
        </row>
        <row r="5047">
          <cell r="B5047">
            <v>100868</v>
          </cell>
          <cell r="C5047" t="str">
            <v>BARRA DE APOIO RETA, EM ACO INOX POLIDO, COMPRIMENTO 80 CM,  FIXADA NA PAREDE - FORNECIMENTO E INSTALAÇÃO. AF_01/2020</v>
          </cell>
          <cell r="D5047" t="str">
            <v>UN</v>
          </cell>
          <cell r="E5047">
            <v>362.03</v>
          </cell>
          <cell r="F5047" t="str">
            <v xml:space="preserve">SINAPI  </v>
          </cell>
        </row>
        <row r="5048">
          <cell r="B5048">
            <v>100869</v>
          </cell>
          <cell r="C5048" t="str">
            <v>BARRA DE APOIO RETA, EM ACO INOX POLIDO, COMPRIMENTO 90 CM,  FIXADA NA PAREDE - FORNECIMENTO E INSTALAÇÃO. AF_01/2020</v>
          </cell>
          <cell r="D5048" t="str">
            <v>UN</v>
          </cell>
          <cell r="E5048">
            <v>372.03</v>
          </cell>
          <cell r="F5048" t="str">
            <v xml:space="preserve">SINAPI  </v>
          </cell>
        </row>
        <row r="5049">
          <cell r="B5049">
            <v>100870</v>
          </cell>
          <cell r="C5049" t="str">
            <v>BARRA DE APOIO RETA, EM ALUMINIO, COMPRIMENTO 60 CM,  FIXADA NA PAREDE - FORNECIMENTO E INSTALAÇÃO. AF_01/2020</v>
          </cell>
          <cell r="D5049" t="str">
            <v>UN</v>
          </cell>
          <cell r="E5049">
            <v>288.39</v>
          </cell>
          <cell r="F5049" t="str">
            <v xml:space="preserve">SINAPI  </v>
          </cell>
        </row>
        <row r="5050">
          <cell r="B5050">
            <v>100871</v>
          </cell>
          <cell r="C5050" t="str">
            <v>BARRA DE APOIO RETA, EM ALUMINIO, COMPRIMENTO 70 CM,  FIXADA NA PAREDE - FORNECIMENTO E INSTALAÇÃO. AF_01/2020</v>
          </cell>
          <cell r="D5050" t="str">
            <v>UN</v>
          </cell>
          <cell r="E5050">
            <v>308.37</v>
          </cell>
          <cell r="F5050" t="str">
            <v xml:space="preserve">SINAPI  </v>
          </cell>
        </row>
        <row r="5051">
          <cell r="B5051">
            <v>100872</v>
          </cell>
          <cell r="C5051" t="str">
            <v>BARRA DE APOIO RETA, EM ALUMINIO, COMPRIMENTO 80 CM,  FIXADA NA PAREDE - FORNECIMENTO E INSTALAÇÃO. AF_01/2020</v>
          </cell>
          <cell r="D5051" t="str">
            <v>UN</v>
          </cell>
          <cell r="E5051">
            <v>321.13</v>
          </cell>
          <cell r="F5051" t="str">
            <v xml:space="preserve">SINAPI  </v>
          </cell>
        </row>
        <row r="5052">
          <cell r="B5052">
            <v>100873</v>
          </cell>
          <cell r="C5052" t="str">
            <v>BARRA DE APOIO RETA, EM ALUMINIO, COMPRIMENTO 90 CM,  FIXADA NA PAREDE - FORNECIMENTO E INSTALAÇÃO. AF_01/2020</v>
          </cell>
          <cell r="D5052" t="str">
            <v>UN</v>
          </cell>
          <cell r="E5052">
            <v>329.1</v>
          </cell>
          <cell r="F5052" t="str">
            <v xml:space="preserve">SINAPI  </v>
          </cell>
        </row>
        <row r="5053">
          <cell r="B5053">
            <v>100874</v>
          </cell>
          <cell r="C5053" t="str">
            <v>PUXADOR PARA PCD, FIXADO NA PORTA - FORNECIMENTO E INSTALAÇÃO. AF_01/2020</v>
          </cell>
          <cell r="D5053" t="str">
            <v>UN</v>
          </cell>
          <cell r="E5053">
            <v>329.38</v>
          </cell>
          <cell r="F5053" t="str">
            <v xml:space="preserve">SINAPI  </v>
          </cell>
        </row>
        <row r="5054">
          <cell r="B5054">
            <v>100875</v>
          </cell>
          <cell r="C5054" t="str">
            <v>BANCO ARTICULADO, EM ACO INOX, PARA PCD, FIXADO NA PAREDE - FORNECIMENTO E INSTALAÇÃO. AF_01/2020</v>
          </cell>
          <cell r="D5054" t="str">
            <v>UN</v>
          </cell>
          <cell r="E5054">
            <v>1111.81</v>
          </cell>
          <cell r="F5054" t="str">
            <v xml:space="preserve">SINAPI  </v>
          </cell>
        </row>
        <row r="5055">
          <cell r="B5055">
            <v>100878</v>
          </cell>
          <cell r="C5055" t="str">
            <v>VASO SANITÁRIO SIFONADO COM CAIXA ACOPLADA, LOUÇA BRANCA - PADRÃO ALTO - FORNECIMENTO E INSTALAÇÃO. AF_01/2020</v>
          </cell>
          <cell r="D5055" t="str">
            <v>UN</v>
          </cell>
          <cell r="E5055">
            <v>585.24</v>
          </cell>
          <cell r="F5055" t="str">
            <v xml:space="preserve">SINAPI  </v>
          </cell>
        </row>
        <row r="5056">
          <cell r="B5056">
            <v>98052</v>
          </cell>
          <cell r="C5056" t="str">
            <v>TANQUE SÉPTICO CIRCULAR, EM CONCRETO PRÉ-MOLDADO, DIÂMETRO INTERNO = 1,10 M, ALTURA INTERNA = 2,50 M, VOLUME ÚTIL: 2138,2 L (PARA 5 CONTRIBUINTES). AF_12/2020</v>
          </cell>
          <cell r="D5056" t="str">
            <v>UN</v>
          </cell>
          <cell r="E5056">
            <v>1857.62</v>
          </cell>
          <cell r="F5056" t="str">
            <v xml:space="preserve">SINAPI  </v>
          </cell>
        </row>
        <row r="5057">
          <cell r="B5057">
            <v>98053</v>
          </cell>
          <cell r="C5057" t="str">
            <v>TANQUE SÉPTICO CIRCULAR, EM CONCRETO PRÉ-MOLDADO, DIÂMETRO INTERNO = 1,40 M, ALTURA INTERNA = 2,50 M, VOLUME ÚTIL: 3463,6 L (PARA 13 CONTRIBUINTES). AF_12/2020</v>
          </cell>
          <cell r="D5057" t="str">
            <v>UN</v>
          </cell>
          <cell r="E5057">
            <v>2545.2600000000002</v>
          </cell>
          <cell r="F5057" t="str">
            <v xml:space="preserve">SINAPI  </v>
          </cell>
        </row>
        <row r="5058">
          <cell r="B5058">
            <v>98054</v>
          </cell>
          <cell r="C5058" t="str">
            <v>TANQUE SÉPTICO CIRCULAR, EM CONCRETO PRÉ-MOLDADO, DIÂMETRO INTERNO = 1,88 M, ALTURA INTERNA = 2,50 M, VOLUME ÚTIL: 6245,8 L (PARA 32 CONTRIBUINTES). AF_12/2020</v>
          </cell>
          <cell r="D5058" t="str">
            <v>UN</v>
          </cell>
          <cell r="E5058">
            <v>4116.57</v>
          </cell>
          <cell r="F5058" t="str">
            <v xml:space="preserve">SINAPI  </v>
          </cell>
        </row>
        <row r="5059">
          <cell r="B5059">
            <v>98055</v>
          </cell>
          <cell r="C5059" t="str">
            <v>TANQUE SÉPTICO CIRCULAR, EM CONCRETO PRÉ-MOLDADO, DIÂMETRO INTERNO = 2,38 M, ALTURA INTERNA = 2,50 M, VOLUME ÚTIL: 10009,8 L (PARA 69 CONTRIBUINTES). AF_12/2020</v>
          </cell>
          <cell r="D5059" t="str">
            <v>UN</v>
          </cell>
          <cell r="E5059">
            <v>5598.19</v>
          </cell>
          <cell r="F5059" t="str">
            <v xml:space="preserve">SINAPI  </v>
          </cell>
        </row>
        <row r="5060">
          <cell r="B5060">
            <v>98056</v>
          </cell>
          <cell r="C5060" t="str">
            <v>TANQUE SÉPTICO CIRCULAR, EM CONCRETO PRÉ-MOLDADO, DIÂMETRO INTERNO = 2,38 M, ALTURA INTERNA = 3,0 M, VOLUME ÚTIL: 12234,2 L (PARA 86 CONTRIBUINTES). AF_12/2020</v>
          </cell>
          <cell r="D5060" t="str">
            <v>UN</v>
          </cell>
          <cell r="E5060">
            <v>6516.47</v>
          </cell>
          <cell r="F5060" t="str">
            <v xml:space="preserve">SINAPI  </v>
          </cell>
        </row>
        <row r="5061">
          <cell r="B5061">
            <v>98057</v>
          </cell>
          <cell r="C5061" t="str">
            <v>TANQUE SÉPTICO CIRCULAR, EM CONCRETO PRÉ-MOLDADO, DIÂMETRO INTERNO = 2,88 M, ALTURA INTERNA = 2,50 M, VOLUME ÚTIL: 14657,4 L (PARA 105 CONTRIBUINTES). AF_12/2020</v>
          </cell>
          <cell r="D5061" t="str">
            <v>UN</v>
          </cell>
          <cell r="E5061">
            <v>7767.41</v>
          </cell>
          <cell r="F5061" t="str">
            <v xml:space="preserve">SINAPI  </v>
          </cell>
        </row>
        <row r="5062">
          <cell r="B5062">
            <v>98058</v>
          </cell>
          <cell r="C5062" t="str">
            <v>FILTRO ANAERÓBIO CIRCULAR, EM CONCRETO PRÉ-MOLDADO, DIÂMETRO INTERNO = 1,10 M, ALTURA INTERNA = 1,50 M, VOLUME ÚTIL: 1140,4 L (PARA 5 CONTRIBUINTES). AF_12/2020</v>
          </cell>
          <cell r="D5062" t="str">
            <v>UN</v>
          </cell>
          <cell r="E5062">
            <v>1619.62</v>
          </cell>
          <cell r="F5062" t="str">
            <v xml:space="preserve">SINAPI  </v>
          </cell>
        </row>
        <row r="5063">
          <cell r="B5063">
            <v>98059</v>
          </cell>
          <cell r="C5063" t="str">
            <v>FILTRO ANAERÓBIO CIRCULAR, EM CONCRETO PRÉ-MOLDADO, DIÂMETRO INTERNO = 1,88 M, ALTURA INTERNA = 1,50 M, VOLUME ÚTIL: 3331,1 L (PARA 19 CONTRIBUINTES). AF_12/2020</v>
          </cell>
          <cell r="D5063" t="str">
            <v>UN</v>
          </cell>
          <cell r="E5063">
            <v>3480.95</v>
          </cell>
          <cell r="F5063" t="str">
            <v xml:space="preserve">SINAPI  </v>
          </cell>
        </row>
        <row r="5064">
          <cell r="B5064">
            <v>98060</v>
          </cell>
          <cell r="C5064" t="str">
            <v>FILTRO ANAERÓBIO CIRCULAR, EM CONCRETO PRÉ-MOLDADO, DIÂMETRO INTERNO = 2,38 M, ALTURA INTERNA = 1,50 M, VOLUME ÚTIL: 5338,6 L (PARA 34 CONTRIBUINTES). AF_12/2020</v>
          </cell>
          <cell r="D5064" t="str">
            <v>UN</v>
          </cell>
          <cell r="E5064">
            <v>4875.8100000000004</v>
          </cell>
          <cell r="F5064" t="str">
            <v xml:space="preserve">SINAPI  </v>
          </cell>
        </row>
        <row r="5065">
          <cell r="B5065">
            <v>98061</v>
          </cell>
          <cell r="C5065" t="str">
            <v>FILTRO ANAERÓBIO CIRCULAR, EM CONCRETO PRÉ-MOLDADO, DIÂMETRO INTERNO = 2,88 M, ALTURA INTERNA = 1,50 M, VOLUME ÚTIL: 7817,3 L (PARA 75 CONTRIBUINTES). AF_12/2020</v>
          </cell>
          <cell r="D5065" t="str">
            <v>UN</v>
          </cell>
          <cell r="E5065">
            <v>6799.48</v>
          </cell>
          <cell r="F5065" t="str">
            <v xml:space="preserve">SINAPI  </v>
          </cell>
        </row>
        <row r="5066">
          <cell r="B5066">
            <v>98062</v>
          </cell>
          <cell r="C5066" t="str">
            <v>SUMIDOURO CIRCULAR, EM CONCRETO PRÉ-MOLDADO, DIÂMETRO INTERNO = 1,88 M, ALTURA INTERNA = 2,00 M, ÁREA DE INFILTRAÇÃO: 13,1 M² (PARA 5 CONTRIBUINTES). AF_12/2020</v>
          </cell>
          <cell r="D5066" t="str">
            <v>UN</v>
          </cell>
          <cell r="E5066">
            <v>2763.9</v>
          </cell>
          <cell r="F5066" t="str">
            <v xml:space="preserve">SINAPI  </v>
          </cell>
        </row>
        <row r="5067">
          <cell r="B5067">
            <v>98063</v>
          </cell>
          <cell r="C5067" t="str">
            <v>SUMIDOURO CIRCULAR, EM CONCRETO PRÉ-MOLDADO, DIÂMETRO INTERNO = 2,38 M, ALTURA INTERNA = 2,50 M, ÁREA DE INFILTRAÇÃO: 21,3 M² (PARA 8 CONTRIBUINTES). AF_12/2020</v>
          </cell>
          <cell r="D5067" t="str">
            <v>UN</v>
          </cell>
          <cell r="E5067">
            <v>4213.6899999999996</v>
          </cell>
          <cell r="F5067" t="str">
            <v xml:space="preserve">SINAPI  </v>
          </cell>
        </row>
        <row r="5068">
          <cell r="B5068">
            <v>98064</v>
          </cell>
          <cell r="C5068" t="str">
            <v>SUMIDOURO CIRCULAR, EM CONCRETO PRÉ-MOLDADO, DIÂMETRO INTERNO = 2,38 M, ALTURA INTERNA = 3,0 M, ÁREA DE INFILTRAÇÃO: 25 M² (PARA 10 CONTRIBUINTES). AF_12/2020</v>
          </cell>
          <cell r="D5068" t="str">
            <v>UN</v>
          </cell>
          <cell r="E5068">
            <v>4855.92</v>
          </cell>
          <cell r="F5068" t="str">
            <v xml:space="preserve">SINAPI  </v>
          </cell>
        </row>
        <row r="5069">
          <cell r="B5069">
            <v>98065</v>
          </cell>
          <cell r="C5069" t="str">
            <v>SUMIDOURO CIRCULAR, EM CONCRETO PRÉ-MOLDADO, DIÂMETRO INTERNO = 2,88 M, ALTURA INTERNA = 3,0 M, ÁREA DE INFILTRAÇÃO: 31,4 M² (PARA 12 CONTRIBUINTES). AF_12/2020</v>
          </cell>
          <cell r="D5069" t="str">
            <v>UN</v>
          </cell>
          <cell r="E5069">
            <v>6732.76</v>
          </cell>
          <cell r="F5069" t="str">
            <v xml:space="preserve">SINAPI  </v>
          </cell>
        </row>
        <row r="5070">
          <cell r="B5070">
            <v>98066</v>
          </cell>
          <cell r="C5070" t="str">
            <v>TANQUE SÉPTICO RETANGULAR, EM ALVENARIA COM TIJOLOS CERÂMICOS MACIÇOS, DIMENSÕES INTERNAS: 1,0 X 2,0 X H=1,4 M, VOLUME ÚTIL: 2000 L (PARA 5 CONTRIBUINTES). AF_12/2020</v>
          </cell>
          <cell r="D5070" t="str">
            <v>UN</v>
          </cell>
          <cell r="E5070">
            <v>4287.49</v>
          </cell>
          <cell r="F5070" t="str">
            <v xml:space="preserve">SINAPI  </v>
          </cell>
        </row>
        <row r="5071">
          <cell r="B5071">
            <v>98067</v>
          </cell>
          <cell r="C5071" t="str">
            <v>TANQUE SÉPTICO RETANGULAR, EM ALVENARIA COM TIJOLOS CERÂMICOS MACIÇOS, DIMENSÕES INTERNAS: 1,2 X 2,4 X H=1,6 M, VOLUME ÚTIL: 3456 L (PARA 13 CONTRIBUINTES). AF_12/2020</v>
          </cell>
          <cell r="D5071" t="str">
            <v>UN</v>
          </cell>
          <cell r="E5071">
            <v>5700.98</v>
          </cell>
          <cell r="F5071" t="str">
            <v xml:space="preserve">SINAPI  </v>
          </cell>
        </row>
        <row r="5072">
          <cell r="B5072">
            <v>98068</v>
          </cell>
          <cell r="C5072" t="str">
            <v>TANQUE SÉPTICO RETANGULAR, EM ALVENARIA COM TIJOLOS CERÂMICOS MACIÇOS, DIMENSÕES INTERNAS: 1,4 X 3,2 X H=1,8 M, VOLUME ÚTIL: 6272 L (PARA 32 CONTRIBUINTES). AF_12/2020</v>
          </cell>
          <cell r="D5072" t="str">
            <v>UN</v>
          </cell>
          <cell r="E5072">
            <v>8044.94</v>
          </cell>
          <cell r="F5072" t="str">
            <v xml:space="preserve">SINAPI  </v>
          </cell>
        </row>
        <row r="5073">
          <cell r="B5073">
            <v>98069</v>
          </cell>
          <cell r="C5073" t="str">
            <v>TANQUE SÉPTICO RETANGULAR, EM ALVENARIA COM TIJOLOS CERÂMICOS MACIÇOS, DIMENSÕES INTERNAS: 1,6 X 4,4 X H=1,8 M, VOLUME ÚTIL: 9856 L (PARA 68 CONTRIBUINTES). AF_12/2020</v>
          </cell>
          <cell r="D5073" t="str">
            <v>UN</v>
          </cell>
          <cell r="E5073">
            <v>10862.86</v>
          </cell>
          <cell r="F5073" t="str">
            <v xml:space="preserve">SINAPI  </v>
          </cell>
        </row>
        <row r="5074">
          <cell r="B5074">
            <v>98070</v>
          </cell>
          <cell r="C5074" t="str">
            <v>TANQUE SÉPTICO RETANGULAR, EM ALVENARIA COM TIJOLOS CERÂMICOS MACIÇOS, DIMENSÕES INTERNAS: 1,6 X 4,8 X H=2,0 M, VOLUME ÚTIL: 12288 L (PARA 86 CONTRIBUINTES). AF_12/2020</v>
          </cell>
          <cell r="D5074" t="str">
            <v>UN</v>
          </cell>
          <cell r="E5074">
            <v>12363.63</v>
          </cell>
          <cell r="F5074" t="str">
            <v xml:space="preserve">SINAPI  </v>
          </cell>
        </row>
        <row r="5075">
          <cell r="B5075">
            <v>98071</v>
          </cell>
          <cell r="C5075" t="str">
            <v>TANQUE SÉPTICO RETANGULAR, EM ALVENARIA COM TIJOLOS CERÂMICOS MACIÇOS, DIMENSÕES INTERNAS: 1,6 X 4,6 X H=2,4 M, VOLUME ÚTIL: 14720 L (PARA 105 CONTRIBUINTES). AF_12/2020</v>
          </cell>
          <cell r="D5075" t="str">
            <v>UN</v>
          </cell>
          <cell r="E5075">
            <v>13387.44</v>
          </cell>
          <cell r="F5075" t="str">
            <v xml:space="preserve">SINAPI  </v>
          </cell>
        </row>
        <row r="5076">
          <cell r="B5076">
            <v>98072</v>
          </cell>
          <cell r="C5076" t="str">
            <v>FILTRO ANAERÓBIO RETANGULAR, EM ALVENARIA COM TIJOLOS CERÂMICOS MACIÇOS, DIMENSÕES INTERNAS: 0,8 X 1,2 X H=1,67 M, VOLUME ÚTIL: 1152 L (PARA 5 CONTRIBUINTES). AF_12/2020</v>
          </cell>
          <cell r="D5076" t="str">
            <v>UN</v>
          </cell>
          <cell r="E5076">
            <v>3635.26</v>
          </cell>
          <cell r="F5076" t="str">
            <v xml:space="preserve">SINAPI  </v>
          </cell>
        </row>
        <row r="5077">
          <cell r="B5077">
            <v>98073</v>
          </cell>
          <cell r="C5077" t="str">
            <v>FILTRO ANAERÓBIO RETANGULAR, EM ALVENARIA COM TIJOLOS CERÂMICOS MACIÇOS, DIMENSÕES INTERNAS: 1,2 X 1,8 X H=1,67 M, VOLUME ÚTIL: 2592 L (PARA 13 CONTRIBUINTES). AF_12/2020</v>
          </cell>
          <cell r="D5077" t="str">
            <v>UN</v>
          </cell>
          <cell r="E5077">
            <v>5739.34</v>
          </cell>
          <cell r="F5077" t="str">
            <v xml:space="preserve">SINAPI  </v>
          </cell>
        </row>
        <row r="5078">
          <cell r="B5078">
            <v>98074</v>
          </cell>
          <cell r="C5078" t="str">
            <v>FILTRO ANAERÓBIO RETANGULAR, EM ALVENARIA COM TIJOLOS CERÂMICOS MACIÇOS, DIMENSÕES INTERNAS: 1,4 X 3,0 X H=1,67 M, VOLUME ÚTIL: 5040 L (PARA 32 CONTRIBUINTES). AF_12/2020</v>
          </cell>
          <cell r="D5078" t="str">
            <v>UN</v>
          </cell>
          <cell r="E5078">
            <v>8986.06</v>
          </cell>
          <cell r="F5078" t="str">
            <v xml:space="preserve">SINAPI  </v>
          </cell>
        </row>
        <row r="5079">
          <cell r="B5079">
            <v>98075</v>
          </cell>
          <cell r="C5079" t="str">
            <v>FILTRO ANAERÓBIO RETANGULAR, EM ALVENARIA COM TIJOLOS CERÂMICOS MACIÇOS, DIMENSÕES INTERNAS: 1,4 X 4,2 X H=1,67 M, VOLUME ÚTIL: 7056 L (PARA 67 CONTRIBUINTES). AF_12/2020</v>
          </cell>
          <cell r="D5079" t="str">
            <v>UN</v>
          </cell>
          <cell r="E5079">
            <v>11721.62</v>
          </cell>
          <cell r="F5079" t="str">
            <v xml:space="preserve">SINAPI  </v>
          </cell>
        </row>
        <row r="5080">
          <cell r="B5080">
            <v>98076</v>
          </cell>
          <cell r="C5080" t="str">
            <v>FILTRO ANAERÓBIO RETANGULAR, EM ALVENARIA COM TIJOLOS CERÂMICOS MACIÇOS, DIMENSÕES INTERNAS: 1,6 X 4,6 X H=1,67 M, VOLUME ÚTIL: 8832 L (PARA 84 CONTRIBUINTES). AF_12/2020</v>
          </cell>
          <cell r="D5080" t="str">
            <v>UN</v>
          </cell>
          <cell r="E5080">
            <v>13557.91</v>
          </cell>
          <cell r="F5080" t="str">
            <v xml:space="preserve">SINAPI  </v>
          </cell>
        </row>
        <row r="5081">
          <cell r="B5081">
            <v>98077</v>
          </cell>
          <cell r="C5081" t="str">
            <v>FILTRO ANAERÓBIO RETANGULAR, EM ALVENARIA COM TIJOLOS CERÂMICOS MACIÇOS, DIMENSÕES INTERNAS: 1,6 X 5,6 X H=1,67 M, VOLUME ÚTIL: 10752 L (PARA 103 CONTRIBUINTES). AF_12/2020</v>
          </cell>
          <cell r="D5081" t="str">
            <v>UN</v>
          </cell>
          <cell r="E5081">
            <v>15987.77</v>
          </cell>
          <cell r="F5081" t="str">
            <v xml:space="preserve">SINAPI  </v>
          </cell>
        </row>
        <row r="5082">
          <cell r="B5082">
            <v>98078</v>
          </cell>
          <cell r="C5082" t="str">
            <v>SUMIDOURO RETANGULAR, EM ALVENARIA COM TIJOLOS CERÂMICOS MACIÇOS, DIMENSÕES INTERNAS: 0,8 X 1,4 X H=3,0 M, ÁREA DE INFILTRAÇÃO: 13,2 M² (PARA 5 CONTRIBUINTES). AF_12/2020</v>
          </cell>
          <cell r="D5082" t="str">
            <v>UN</v>
          </cell>
          <cell r="E5082">
            <v>3809.27</v>
          </cell>
          <cell r="F5082" t="str">
            <v xml:space="preserve">SINAPI  </v>
          </cell>
        </row>
        <row r="5083">
          <cell r="B5083">
            <v>98079</v>
          </cell>
          <cell r="C5083" t="str">
            <v>SUMIDOURO RETANGULAR, EM ALVENARIA COM TIJOLOS CERÂMICOS MACIÇOS, DIMENSÕES INTERNAS: 1,0 X 3,0 X H=3,0 M, ÁREA DE INFILTRAÇÃO: 25 M² (PARA 10 CONTRIBUINTES). AF_12/2020</v>
          </cell>
          <cell r="D5083" t="str">
            <v>UN</v>
          </cell>
          <cell r="E5083">
            <v>6704.34</v>
          </cell>
          <cell r="F5083" t="str">
            <v xml:space="preserve">SINAPI  </v>
          </cell>
        </row>
        <row r="5084">
          <cell r="B5084">
            <v>98080</v>
          </cell>
          <cell r="C5084" t="str">
            <v>SUMIDOURO RETANGULAR, EM ALVENARIA COM TIJOLOS CERÂMICOS MACIÇOS, DIMENSÕES INTERNAS: 1,6 X 3,4 X H=3,0 M, ÁREA DE INFILTRAÇÃO: 32,9 M² (PARA 13 CONTRIBUINTES). AF_12/2020</v>
          </cell>
          <cell r="D5084" t="str">
            <v>UN</v>
          </cell>
          <cell r="E5084">
            <v>8667.6299999999992</v>
          </cell>
          <cell r="F5084" t="str">
            <v xml:space="preserve">SINAPI  </v>
          </cell>
        </row>
        <row r="5085">
          <cell r="B5085">
            <v>98081</v>
          </cell>
          <cell r="C5085" t="str">
            <v>SUMIDOURO RETANGULAR, EM ALVENARIA COM TIJOLOS CERÂMICOS MACIÇOS, DIMENSÕES INTERNAS: 1,6 X 5,8 X H=3,0 M, ÁREA DE INFILTRAÇÃO: 50 M² (PARA 20 CONTRIBUINTES). AF_12/2020</v>
          </cell>
          <cell r="D5085" t="str">
            <v>UN</v>
          </cell>
          <cell r="E5085">
            <v>12877.1</v>
          </cell>
          <cell r="F5085" t="str">
            <v xml:space="preserve">SINAPI  </v>
          </cell>
        </row>
        <row r="5086">
          <cell r="B5086">
            <v>98082</v>
          </cell>
          <cell r="C5086" t="str">
            <v>TANQUE SÉPTICO RETANGULAR, EM ALVENARIA COM BLOCOS DE CONCRETO, DIMENSÕES INTERNAS: 1,0 X 2,0 X H=1,4 M, VOLUME ÚTIL: 2000 L (PARA 5 CONTRIBUINTES). AF_12/2020</v>
          </cell>
          <cell r="D5086" t="str">
            <v>UN</v>
          </cell>
          <cell r="E5086">
            <v>3491.09</v>
          </cell>
          <cell r="F5086" t="str">
            <v xml:space="preserve">SINAPI  </v>
          </cell>
        </row>
        <row r="5087">
          <cell r="B5087">
            <v>98083</v>
          </cell>
          <cell r="C5087" t="str">
            <v>TANQUE SÉPTICO RETANGULAR, EM ALVENARIA COM BLOCOS DE CONCRETO, DIMENSÕES INTERNAS: 1,2 X 2,4 X H=1,6 M, VOLUME ÚTIL: 3456 L (PARA 13 CONTRIBUINTES). AF_12/2020</v>
          </cell>
          <cell r="D5087" t="str">
            <v>UN</v>
          </cell>
          <cell r="E5087">
            <v>4592.38</v>
          </cell>
          <cell r="F5087" t="str">
            <v xml:space="preserve">SINAPI  </v>
          </cell>
        </row>
        <row r="5088">
          <cell r="B5088">
            <v>98084</v>
          </cell>
          <cell r="C5088" t="str">
            <v>TANQUE SÉPTICO RETANGULAR, EM ALVENARIA COM BLOCOS DE CONCRETO, DIMENSÕES INTERNAS: 1,4 X 3,2 X H=1,8 M, VOLUME ÚTIL: 6272 L (PARA 32 CONTRIBUINTES). AF_12/2020</v>
          </cell>
          <cell r="D5088" t="str">
            <v>UN</v>
          </cell>
          <cell r="E5088">
            <v>6428.99</v>
          </cell>
          <cell r="F5088" t="str">
            <v xml:space="preserve">SINAPI  </v>
          </cell>
        </row>
        <row r="5089">
          <cell r="B5089">
            <v>98085</v>
          </cell>
          <cell r="C5089" t="str">
            <v>TANQUE SÉPTICO RETANGULAR, EM ALVENARIA COM BLOCOS DE CONCRETO, DIMENSÕES INTERNAS: 1,6 X 4,4 X H=1,8 M, VOLUME ÚTIL: 9856 L (PARA 68 CONTRIBUINTES). AF_12/2020</v>
          </cell>
          <cell r="D5089" t="str">
            <v>UN</v>
          </cell>
          <cell r="E5089">
            <v>8739.6299999999992</v>
          </cell>
          <cell r="F5089" t="str">
            <v xml:space="preserve">SINAPI  </v>
          </cell>
        </row>
        <row r="5090">
          <cell r="B5090">
            <v>98086</v>
          </cell>
          <cell r="C5090" t="str">
            <v>TANQUE SÉPTICO RETANGULAR, EM ALVENARIA COM BLOCOS DE CONCRETO, DIMENSÕES INTERNAS: 1,6 X 4,8 X H=2,0 M, VOLUME ÚTIL: 12288 L (PARA 86 CONTRIBUINTES). AF_12/2020</v>
          </cell>
          <cell r="D5090" t="str">
            <v>UN</v>
          </cell>
          <cell r="E5090">
            <v>9834.19</v>
          </cell>
          <cell r="F5090" t="str">
            <v xml:space="preserve">SINAPI  </v>
          </cell>
        </row>
        <row r="5091">
          <cell r="B5091">
            <v>98087</v>
          </cell>
          <cell r="C5091" t="str">
            <v>TANQUE SÉPTICO RETANGULAR, EM ALVENARIA COM BLOCOS DE CONCRETO, DIMENSÕES INTERNAS: 1,6 X 4,6 X H=2,4 M, VOLUME ÚTIL: 14720 L (PARA 105 CONTRIBUINTES). AF_12/2020</v>
          </cell>
          <cell r="D5091" t="str">
            <v>UN</v>
          </cell>
          <cell r="E5091">
            <v>10432.799999999999</v>
          </cell>
          <cell r="F5091" t="str">
            <v xml:space="preserve">SINAPI  </v>
          </cell>
        </row>
        <row r="5092">
          <cell r="B5092">
            <v>98088</v>
          </cell>
          <cell r="C5092" t="str">
            <v>FILTRO ANAERÓBIO RETANGULAR, EM ALVENARIA COM BLOCOS DE CONCRETO, DIMENSÕES INTERNAS: 0,8 X 1,2 X H=1,67 M, VOLUME ÚTIL: 1152 L (PARA 5 CONTRIBUINTES). AF_12/2020</v>
          </cell>
          <cell r="D5092" t="str">
            <v>UN</v>
          </cell>
          <cell r="E5092">
            <v>3025.69</v>
          </cell>
          <cell r="F5092" t="str">
            <v xml:space="preserve">SINAPI  </v>
          </cell>
        </row>
        <row r="5093">
          <cell r="B5093">
            <v>98089</v>
          </cell>
          <cell r="C5093" t="str">
            <v>FILTRO ANAERÓBIO RETANGULAR, EM ALVENARIA COM BLOCOS DE CONCRETO, DIMENSÕES INTERNAS: 1,2 X 1,8 X H=1,67 M, VOLUME ÚTIL: 2592 L (PARA 13 CONTRIBUINTES). AF_12/2020</v>
          </cell>
          <cell r="D5093" t="str">
            <v>UN</v>
          </cell>
          <cell r="E5093">
            <v>4799.8100000000004</v>
          </cell>
          <cell r="F5093" t="str">
            <v xml:space="preserve">SINAPI  </v>
          </cell>
        </row>
        <row r="5094">
          <cell r="B5094">
            <v>98090</v>
          </cell>
          <cell r="C5094" t="str">
            <v>FILTRO ANAERÓBIO RETANGULAR, EM ALVENARIA COM BLOCOS DE CONCRETO, DIMENSÕES INTERNAS: 1,4 X 3,0 X H=1,67 M, VOLUME ÚTIL: 5040 L (PARA 32 CONTRIBUINTES). AF_12/2020</v>
          </cell>
          <cell r="D5094" t="str">
            <v>UN</v>
          </cell>
          <cell r="E5094">
            <v>7566.27</v>
          </cell>
          <cell r="F5094" t="str">
            <v xml:space="preserve">SINAPI  </v>
          </cell>
        </row>
        <row r="5095">
          <cell r="B5095">
            <v>98091</v>
          </cell>
          <cell r="C5095" t="str">
            <v>FILTRO ANAERÓBIO RETANGULAR, EM ALVENARIA COM BLOCOS DE CONCRETO, DIMENSÕES INTERNAS: 1,4 X 4,2 X H=1,67 M, VOLUME ÚTIL: 7056 L (PARA 67 CONTRIBUINTES). AF_12/2020</v>
          </cell>
          <cell r="D5095" t="str">
            <v>UN</v>
          </cell>
          <cell r="E5095">
            <v>9896.44</v>
          </cell>
          <cell r="F5095" t="str">
            <v xml:space="preserve">SINAPI  </v>
          </cell>
        </row>
        <row r="5096">
          <cell r="B5096">
            <v>98092</v>
          </cell>
          <cell r="C5096" t="str">
            <v>FILTRO ANAERÓBIO RETANGULAR, EM ALVENARIA COM BLOCOS DE CONCRETO, DIMENSÕES INTERNAS: 1,6 X 4,6 X H=1,67 M, VOLUME ÚTIL: 8832 L (PARA 84 CONTRIBUINTES). AF_12/2020</v>
          </cell>
          <cell r="D5096" t="str">
            <v>UN</v>
          </cell>
          <cell r="E5096">
            <v>11515.61</v>
          </cell>
          <cell r="F5096" t="str">
            <v xml:space="preserve">SINAPI  </v>
          </cell>
        </row>
        <row r="5097">
          <cell r="B5097">
            <v>98093</v>
          </cell>
          <cell r="C5097" t="str">
            <v>FILTRO ANAERÓBIO RETANGULAR, EM ALVENARIA COM BLOCOS DE CONCRETO, DIMENSÕES INTERNAS: 1,6 X 5,6 X H=1,67 M, VOLUME ÚTIL: 10752 L (PARA 103 CONTRIBUINTES). AF_12/2020</v>
          </cell>
          <cell r="D5097" t="str">
            <v>UN</v>
          </cell>
          <cell r="E5097">
            <v>13602.83</v>
          </cell>
          <cell r="F5097" t="str">
            <v xml:space="preserve">SINAPI  </v>
          </cell>
        </row>
        <row r="5098">
          <cell r="B5098">
            <v>98094</v>
          </cell>
          <cell r="C5098" t="str">
            <v>SUMIDOURO RETANGULAR, EM ALVENARIA COM BLOCOS DE CONCRETO, DIMENSÕES INTERNAS: 0,8 X 1,4 X H=3,0 M, ÁREA DE INFILTRAÇÃO: 13,2 M² (PARA 5 CONTRIBUINTES). AF_12/2020</v>
          </cell>
          <cell r="D5098" t="str">
            <v>UN</v>
          </cell>
          <cell r="E5098">
            <v>2455.69</v>
          </cell>
          <cell r="F5098" t="str">
            <v xml:space="preserve">SINAPI  </v>
          </cell>
        </row>
        <row r="5099">
          <cell r="B5099">
            <v>98099</v>
          </cell>
          <cell r="C5099" t="str">
            <v>SUMIDOURO RETANGULAR, EM ALVENARIA COM BLOCOS DE CONCRETO, DIMENSÕES INTERNAS: 1,0 X 3,0 X H=3,0 M, ÁREA DE INFILTRAÇÃO: 25 M² (PARA 10 CONTRIBUINTES). AF_12/2020</v>
          </cell>
          <cell r="D5099" t="str">
            <v>UN</v>
          </cell>
          <cell r="E5099">
            <v>4189.0200000000004</v>
          </cell>
          <cell r="F5099" t="str">
            <v xml:space="preserve">SINAPI  </v>
          </cell>
        </row>
        <row r="5100">
          <cell r="B5100">
            <v>98100</v>
          </cell>
          <cell r="C5100" t="str">
            <v>SUMIDOURO RETANGULAR, EM ALVENARIA COM BLOCOS DE CONCRETO, DIMENSÕES INTERNAS: 1,6 X 3,4 X H=3,0 M, ÁREA DE INFILTRAÇÃO: 32,9 M² (PARA 13 CONTRIBUINTES). . AF_12/2020</v>
          </cell>
          <cell r="D5100" t="str">
            <v>UN</v>
          </cell>
          <cell r="E5100">
            <v>5506.84</v>
          </cell>
          <cell r="F5100" t="str">
            <v xml:space="preserve">SINAPI  </v>
          </cell>
        </row>
        <row r="5101">
          <cell r="B5101">
            <v>98101</v>
          </cell>
          <cell r="C5101" t="str">
            <v>SUMIDOURO RETANGULAR, EM ALVENARIA COM BLOCOS DE CONCRETO, DIMENSÕES INTERNAS: 1,6 X 5,8 X H=3,0 M, ÁREA DE INFILTRAÇÃO: 50 M² (PARA 20 CONTRIBUINTES). . AF_12/2020</v>
          </cell>
          <cell r="D5101" t="str">
            <v>UN</v>
          </cell>
          <cell r="E5101">
            <v>8143.79</v>
          </cell>
          <cell r="F5101" t="str">
            <v xml:space="preserve">SINAPI  </v>
          </cell>
        </row>
        <row r="5102">
          <cell r="B5102">
            <v>98109</v>
          </cell>
          <cell r="C5102" t="str">
            <v>CAIXA DE GORDURA ESPECIAL (CAPACIDADE: 312 L - PARA ATÉ 146 PESSOAS SERVIDAS NO PICO), RETANGULAR, EM ALVENARIA COM BLOCOS DE CONCRETO, DIMENSÕES INTERNAS = 0,4X1,2 M, ALTURA INTERNA = 1 M. AF_12/2020</v>
          </cell>
          <cell r="D5102" t="str">
            <v>UN</v>
          </cell>
          <cell r="E5102">
            <v>733.93</v>
          </cell>
          <cell r="F5102" t="str">
            <v xml:space="preserve">SINAPI  </v>
          </cell>
        </row>
        <row r="5103">
          <cell r="B5103">
            <v>98110</v>
          </cell>
          <cell r="C5103" t="str">
            <v>CAIXA DE GORDURA PEQUENA (CAPACIDADE: 19 L), CIRCULAR, EM PVC, DIÂMETRO INTERNO= 0,3 M. AF_12/2020</v>
          </cell>
          <cell r="D5103" t="str">
            <v>UN</v>
          </cell>
          <cell r="E5103">
            <v>351.87</v>
          </cell>
          <cell r="F5103" t="str">
            <v xml:space="preserve">SINAPI  </v>
          </cell>
        </row>
        <row r="5104">
          <cell r="B5104">
            <v>98111</v>
          </cell>
          <cell r="C5104" t="str">
            <v>CAIXA DE INSPEÇÃO PARA ATERRAMENTO, CIRCULAR, EM POLIETILENO, DIÂMETRO INTERNO = 0,3 M. AF_12/2020</v>
          </cell>
          <cell r="D5104" t="str">
            <v>UN</v>
          </cell>
          <cell r="E5104">
            <v>47.97</v>
          </cell>
          <cell r="F5104" t="str">
            <v xml:space="preserve">SINAPI  </v>
          </cell>
        </row>
        <row r="5105">
          <cell r="B5105">
            <v>98112</v>
          </cell>
          <cell r="C5105" t="str">
            <v>TIL (TUBO DE INSPEÇÃO E LIMPEZA) CONDOMINIAL PARA ESGOTO, EM PVC, DN 100 X 100 MM. AF_12/2020</v>
          </cell>
          <cell r="D5105" t="str">
            <v>UN</v>
          </cell>
          <cell r="E5105">
            <v>90.63</v>
          </cell>
          <cell r="F5105" t="str">
            <v xml:space="preserve">SINAPI  </v>
          </cell>
        </row>
        <row r="5106">
          <cell r="B5106">
            <v>98114</v>
          </cell>
          <cell r="C5106" t="str">
            <v>TAMPA CIRCULAR PARA ESGOTO E DRENAGEM, EM FERRO FUNDIDO, DIÂMETRO INTERNO = 0,6 M. AF_12/2020</v>
          </cell>
          <cell r="D5106" t="str">
            <v>UN</v>
          </cell>
          <cell r="E5106">
            <v>708.29</v>
          </cell>
          <cell r="F5106" t="str">
            <v xml:space="preserve">SINAPI  </v>
          </cell>
        </row>
        <row r="5107">
          <cell r="B5107">
            <v>98115</v>
          </cell>
          <cell r="C5107" t="str">
            <v>TAMPA CIRCULAR PARA ESGOTO E DRENAGEM, EM CONCRETO PRÉ-MOLDADO, DIÂMETRO INTERNO = 0,60 M E ALTURA = 0,10 M. AF_12/2020</v>
          </cell>
          <cell r="D5107" t="str">
            <v>UN</v>
          </cell>
          <cell r="E5107">
            <v>96.01</v>
          </cell>
          <cell r="F5107" t="str">
            <v xml:space="preserve">SINAPI  </v>
          </cell>
        </row>
        <row r="5108">
          <cell r="B5108">
            <v>89957</v>
          </cell>
          <cell r="C5108" t="str">
            <v>PONTO DE CONSUMO TERMINAL DE ÁGUA FRIA (SUBRAMAL) COM TUBULAÇÃO DE PVC, DN 25 MM, INSTALADO EM RAMAL DE ÁGUA, INCLUSOS RASGO E CHUMBAMENTO EM ALVENARIA. AF_12/2014</v>
          </cell>
          <cell r="D5108" t="str">
            <v>UN</v>
          </cell>
          <cell r="E5108">
            <v>136.16999999999999</v>
          </cell>
          <cell r="F5108" t="str">
            <v xml:space="preserve">SINAPI  </v>
          </cell>
        </row>
        <row r="5109">
          <cell r="B5109">
            <v>89959</v>
          </cell>
          <cell r="C5109" t="str">
            <v>PONTO DE CONSUMO TERMINAL DE ÁGUA QUENTE (SUBRAMAL) COM TUBULAÇÃO DE CPVC, DN 22 MM, INSTALADO EM RAMAL DE ÁGUA, INCLUSOS RASGO E CHUMBAMENTO EM ALVENARIA. AF_12/2014</v>
          </cell>
          <cell r="D5109" t="str">
            <v>UN</v>
          </cell>
          <cell r="E5109">
            <v>226.09</v>
          </cell>
          <cell r="F5109" t="str">
            <v xml:space="preserve">SINAPI  </v>
          </cell>
        </row>
        <row r="5110">
          <cell r="B5110">
            <v>89349</v>
          </cell>
          <cell r="C5110" t="str">
            <v>REGISTRO DE PRESSÃO BRUTO, LATÃO, ROSCÁVEL, 1/2" - FORNECIMENTO E INSTALAÇÃO. AF_08/2021</v>
          </cell>
          <cell r="D5110" t="str">
            <v>UN</v>
          </cell>
          <cell r="E5110">
            <v>26.87</v>
          </cell>
          <cell r="F5110" t="str">
            <v xml:space="preserve">SINAPI  </v>
          </cell>
        </row>
        <row r="5111">
          <cell r="B5111">
            <v>89351</v>
          </cell>
          <cell r="C5111" t="str">
            <v>REGISTRO DE PRESSÃO BRUTO, LATÃO,  ROSCÁVEL, 3/4'' - FORNECIMENTO E INSTALAÇÃO. AF_08/2021</v>
          </cell>
          <cell r="D5111" t="str">
            <v>UN</v>
          </cell>
          <cell r="E5111">
            <v>33.14</v>
          </cell>
          <cell r="F5111" t="str">
            <v xml:space="preserve">SINAPI  </v>
          </cell>
        </row>
        <row r="5112">
          <cell r="B5112">
            <v>89352</v>
          </cell>
          <cell r="C5112" t="str">
            <v>REGISTRO DE GAVETA BRUTO, LATÃO, ROSCÁVEL, 1/2" - FORNECIMENTO E INSTALAÇÃO. AF_08/2021</v>
          </cell>
          <cell r="D5112" t="str">
            <v>UN</v>
          </cell>
          <cell r="E5112">
            <v>36.6</v>
          </cell>
          <cell r="F5112" t="str">
            <v xml:space="preserve">SINAPI  </v>
          </cell>
        </row>
        <row r="5113">
          <cell r="B5113">
            <v>89353</v>
          </cell>
          <cell r="C5113" t="str">
            <v>REGISTRO DE GAVETA BRUTO, LATÃO, ROSCÁVEL, 3/4" - FORNECIMENTO E INSTALAÇÃO. AF_08/2021</v>
          </cell>
          <cell r="D5113" t="str">
            <v>UN</v>
          </cell>
          <cell r="E5113">
            <v>40.11</v>
          </cell>
          <cell r="F5113" t="str">
            <v xml:space="preserve">SINAPI  </v>
          </cell>
        </row>
        <row r="5114">
          <cell r="B5114">
            <v>89354</v>
          </cell>
          <cell r="C5114" t="str">
            <v>MISTURADOR MONOCOMANDO PARA CHUVEIRO, BASE BRUTA E ACABAMENTO CROMADO - FORNECIMENTO E INSTALAÇÃO. AF_08/2021</v>
          </cell>
          <cell r="D5114" t="str">
            <v>UN</v>
          </cell>
          <cell r="E5114">
            <v>512.66999999999996</v>
          </cell>
          <cell r="F5114" t="str">
            <v xml:space="preserve">SINAPI  </v>
          </cell>
        </row>
        <row r="5115">
          <cell r="B5115">
            <v>89969</v>
          </cell>
          <cell r="C5115" t="str">
            <v>KIT DE REGISTRO DE PRESSÃO BRUTO DE LATÃO ½", INCLUSIVE CONEXÕES,  ROSCÁVEL, INSTALADO EM RAMAL DE ÁGUA FRIA - FORNECIMENTO E INSTALAÇÃO. AF_12/2014</v>
          </cell>
          <cell r="D5115" t="str">
            <v>UN</v>
          </cell>
          <cell r="E5115">
            <v>42.94</v>
          </cell>
          <cell r="F5115" t="str">
            <v xml:space="preserve">SINAPI  </v>
          </cell>
        </row>
        <row r="5116">
          <cell r="B5116">
            <v>89970</v>
          </cell>
          <cell r="C5116" t="str">
            <v>KIT DE REGISTRO DE PRESSÃO BRUTO DE LATÃO ¾", INCLUSIVE CONEXÕES, ROSCÁVEL, INSTALADO EM RAMAL DE ÁGUA FRIA - FORNECIMENTO E INSTALAÇÃO. AF_12/2014</v>
          </cell>
          <cell r="D5116" t="str">
            <v>UN</v>
          </cell>
          <cell r="E5116">
            <v>46.22</v>
          </cell>
          <cell r="F5116" t="str">
            <v xml:space="preserve">SINAPI  </v>
          </cell>
        </row>
        <row r="5117">
          <cell r="B5117">
            <v>89971</v>
          </cell>
          <cell r="C5117" t="str">
            <v>KIT DE REGISTRO DE GAVETA BRUTO DE LATÃO ½", INCLUSIVE CONEXÕES, ROSCÁVEL, INSTALADO EM RAMAL DE ÁGUA FRIA - FORNECIMENTO E INSTALAÇÃO. AF_12/2014</v>
          </cell>
          <cell r="D5117" t="str">
            <v>UN</v>
          </cell>
          <cell r="E5117">
            <v>46.8</v>
          </cell>
          <cell r="F5117" t="str">
            <v xml:space="preserve">SINAPI  </v>
          </cell>
        </row>
        <row r="5118">
          <cell r="B5118">
            <v>89972</v>
          </cell>
          <cell r="C5118" t="str">
            <v>KIT DE REGISTRO DE GAVETA BRUTO DE LATÃO ¾", INCLUSIVE CONEXÕES, ROSCÁVEL, INSTALADO EM RAMAL DE ÁGUA FRIA - FORNECIMENTO E INSTALAÇÃO. AF_12/2014</v>
          </cell>
          <cell r="D5118" t="str">
            <v>UN</v>
          </cell>
          <cell r="E5118">
            <v>52.19</v>
          </cell>
          <cell r="F5118" t="str">
            <v xml:space="preserve">SINAPI  </v>
          </cell>
        </row>
        <row r="5119">
          <cell r="B5119">
            <v>89973</v>
          </cell>
          <cell r="C5119" t="str">
            <v>KIT DE MISTURADOR BASE BRUTA DE LATÃO ¾" MONOCOMANDO PARA CHUVEIRO, INCLUSIVE CONEXÕES, INSTALADO EM RAMAL DE ÁGUA - FORNECIMENTO E INSTALAÇÃO. AF_12/2014</v>
          </cell>
          <cell r="D5119" t="str">
            <v>UN</v>
          </cell>
          <cell r="E5119">
            <v>708.58</v>
          </cell>
          <cell r="F5119" t="str">
            <v xml:space="preserve">SINAPI  </v>
          </cell>
        </row>
        <row r="5120">
          <cell r="B5120">
            <v>89974</v>
          </cell>
          <cell r="C5120" t="str">
            <v>KIT DE TÊ MISTURADOR EM CPVC ¾" COM DUPLO COMANDO PARA CHUVEIRO, INCLUSIVE CONEXÕES, INSTALADO EM RAMAL DE ÁGUA - FORNECIMENTO E INSTALAÇÃO. AF_12/2014</v>
          </cell>
          <cell r="D5120" t="str">
            <v>UN</v>
          </cell>
          <cell r="E5120">
            <v>279.01</v>
          </cell>
          <cell r="F5120" t="str">
            <v xml:space="preserve">SINAPI  </v>
          </cell>
        </row>
        <row r="5121">
          <cell r="B5121">
            <v>89984</v>
          </cell>
          <cell r="C5121" t="str">
            <v>REGISTRO DE PRESSÃO BRUTO, LATÃO, ROSCÁVEL, 1/2", COM ACABAMENTO E CANOPLA CROMADOS - FORNECIMENTO E INSTALAÇÃO. AF_08/2021</v>
          </cell>
          <cell r="D5121" t="str">
            <v>UN</v>
          </cell>
          <cell r="E5121">
            <v>86.43</v>
          </cell>
          <cell r="F5121" t="str">
            <v xml:space="preserve">SINAPI  </v>
          </cell>
        </row>
        <row r="5122">
          <cell r="B5122">
            <v>89985</v>
          </cell>
          <cell r="C5122" t="str">
            <v>REGISTRO DE PRESSÃO BRUTO, LATÃO, ROSCÁVEL, 3/4", COM ACABAMENTO E CANOPLA CROMADOS - FORNECIMENTO E INSTALAÇÃO. AF_08/2021</v>
          </cell>
          <cell r="D5122" t="str">
            <v>UN</v>
          </cell>
          <cell r="E5122">
            <v>90.75</v>
          </cell>
          <cell r="F5122" t="str">
            <v xml:space="preserve">SINAPI  </v>
          </cell>
        </row>
        <row r="5123">
          <cell r="B5123">
            <v>89986</v>
          </cell>
          <cell r="C5123" t="str">
            <v>REGISTRO DE GAVETA BRUTO, LATÃO, ROSCÁVEL, 1/2", COM ACABAMENTO E CANOPLA CROMADOS - FORNECIMENTO E INSTALAÇÃO. AF_08/2021</v>
          </cell>
          <cell r="D5123" t="str">
            <v>UN</v>
          </cell>
          <cell r="E5123">
            <v>84.2</v>
          </cell>
          <cell r="F5123" t="str">
            <v xml:space="preserve">SINAPI  </v>
          </cell>
        </row>
        <row r="5124">
          <cell r="B5124">
            <v>89987</v>
          </cell>
          <cell r="C5124" t="str">
            <v>REGISTRO DE GAVETA BRUTO, LATÃO, ROSCÁVEL, 3/4", COM ACABAMENTO E CANOPLA CROMADOS - FORNECIMENTO E INSTALAÇÃO. AF_08/2021</v>
          </cell>
          <cell r="D5124" t="str">
            <v>UN</v>
          </cell>
          <cell r="E5124">
            <v>95.64</v>
          </cell>
          <cell r="F5124" t="str">
            <v xml:space="preserve">SINAPI  </v>
          </cell>
        </row>
        <row r="5125">
          <cell r="B5125">
            <v>90371</v>
          </cell>
          <cell r="C5125" t="str">
            <v>REGISTRO DE ESFERA, PVC, ROSCÁVEL, COM VOLANTE, 3/4" - FORNECIMENTO E INSTALAÇÃO. AF_08/2021</v>
          </cell>
          <cell r="D5125" t="str">
            <v>UN</v>
          </cell>
          <cell r="E5125">
            <v>27.56</v>
          </cell>
          <cell r="F5125" t="str">
            <v xml:space="preserve">SINAPI  </v>
          </cell>
        </row>
        <row r="5126">
          <cell r="B5126">
            <v>94489</v>
          </cell>
          <cell r="C5126" t="str">
            <v>REGISTRO DE ESFERA, PVC, SOLDÁVEL, COM VOLANTE, DN  25 MM - FORNECIMENTO E INSTALAÇÃO. AF_08/2021</v>
          </cell>
          <cell r="D5126" t="str">
            <v>UN</v>
          </cell>
          <cell r="E5126">
            <v>27.72</v>
          </cell>
          <cell r="F5126" t="str">
            <v xml:space="preserve">SINAPI  </v>
          </cell>
        </row>
        <row r="5127">
          <cell r="B5127">
            <v>94490</v>
          </cell>
          <cell r="C5127" t="str">
            <v>REGISTRO DE ESFERA, PVC, SOLDÁVEL, COM VOLANTE, DN  32 MM - FORNECIMENTO E INSTALAÇÃO. AF_08/2021</v>
          </cell>
          <cell r="D5127" t="str">
            <v>UN</v>
          </cell>
          <cell r="E5127">
            <v>41.24</v>
          </cell>
          <cell r="F5127" t="str">
            <v xml:space="preserve">SINAPI  </v>
          </cell>
        </row>
        <row r="5128">
          <cell r="B5128">
            <v>94491</v>
          </cell>
          <cell r="C5128" t="str">
            <v>REGISTRO DE ESFERA, PVC, SOLDÁVEL, COM VOLANTE, DN  40 MM - FORNECIMENTO E INSTALAÇÃO. AF_08/2021</v>
          </cell>
          <cell r="D5128" t="str">
            <v>UN</v>
          </cell>
          <cell r="E5128">
            <v>56.1</v>
          </cell>
          <cell r="F5128" t="str">
            <v xml:space="preserve">SINAPI  </v>
          </cell>
        </row>
        <row r="5129">
          <cell r="B5129">
            <v>94492</v>
          </cell>
          <cell r="C5129" t="str">
            <v>REGISTRO DE ESFERA, PVC, SOLDÁVEL, COM VOLANTE, DN  50 MM - FORNECIMENTO E INSTALAÇÃO. AF_08/2021</v>
          </cell>
          <cell r="D5129" t="str">
            <v>UN</v>
          </cell>
          <cell r="E5129">
            <v>57.7</v>
          </cell>
          <cell r="F5129" t="str">
            <v xml:space="preserve">SINAPI  </v>
          </cell>
        </row>
        <row r="5130">
          <cell r="B5130">
            <v>94493</v>
          </cell>
          <cell r="C5130" t="str">
            <v>REGISTRO DE ESFERA, PVC, SOLDÁVEL, COM VOLANTE, DN  60 MM - FORNECIMENTO E INSTALAÇÃO. AF_08/2021</v>
          </cell>
          <cell r="D5130" t="str">
            <v>UN</v>
          </cell>
          <cell r="E5130">
            <v>105.58</v>
          </cell>
          <cell r="F5130" t="str">
            <v xml:space="preserve">SINAPI  </v>
          </cell>
        </row>
        <row r="5131">
          <cell r="B5131">
            <v>94495</v>
          </cell>
          <cell r="C5131" t="str">
            <v>REGISTRO DE GAVETA BRUTO, LATÃO, ROSCÁVEL, 1" - FORNECIMENTO E INSTALAÇÃO. AF_08/2021</v>
          </cell>
          <cell r="D5131" t="str">
            <v>UN</v>
          </cell>
          <cell r="E5131">
            <v>62.18</v>
          </cell>
          <cell r="F5131" t="str">
            <v xml:space="preserve">SINAPI  </v>
          </cell>
        </row>
        <row r="5132">
          <cell r="B5132">
            <v>94496</v>
          </cell>
          <cell r="C5132" t="str">
            <v>REGISTRO DE GAVETA BRUTO, LATÃO, ROSCÁVEL, 1 1/4" - FORNECIMENTO E INSTALAÇÃO. AF_08/2021</v>
          </cell>
          <cell r="D5132" t="str">
            <v>UN</v>
          </cell>
          <cell r="E5132">
            <v>84.73</v>
          </cell>
          <cell r="F5132" t="str">
            <v xml:space="preserve">SINAPI  </v>
          </cell>
        </row>
        <row r="5133">
          <cell r="B5133">
            <v>94497</v>
          </cell>
          <cell r="C5133" t="str">
            <v>REGISTRO DE GAVETA BRUTO, LATÃO, ROSCÁVEL, 1 1/2" - FORNECIMENTO E INSTALAÇÃO. AF_08/2021</v>
          </cell>
          <cell r="D5133" t="str">
            <v>UN</v>
          </cell>
          <cell r="E5133">
            <v>107.3</v>
          </cell>
          <cell r="F5133" t="str">
            <v xml:space="preserve">SINAPI  </v>
          </cell>
        </row>
        <row r="5134">
          <cell r="B5134">
            <v>94498</v>
          </cell>
          <cell r="C5134" t="str">
            <v>REGISTRO DE GAVETA BRUTO, LATÃO, ROSCÁVEL, 2" - FORNECIMENTO E INSTALAÇÃO. AF_08/2021</v>
          </cell>
          <cell r="D5134" t="str">
            <v>UN</v>
          </cell>
          <cell r="E5134">
            <v>148.26</v>
          </cell>
          <cell r="F5134" t="str">
            <v xml:space="preserve">SINAPI  </v>
          </cell>
        </row>
        <row r="5135">
          <cell r="B5135">
            <v>94499</v>
          </cell>
          <cell r="C5135" t="str">
            <v>REGISTRO DE GAVETA BRUTO, LATÃO, ROSCÁVEL, 2 1/2" - FORNECIMENTO E INSTALAÇÃO. AF_08/2021</v>
          </cell>
          <cell r="D5135" t="str">
            <v>UN</v>
          </cell>
          <cell r="E5135">
            <v>296.44</v>
          </cell>
          <cell r="F5135" t="str">
            <v xml:space="preserve">SINAPI  </v>
          </cell>
        </row>
        <row r="5136">
          <cell r="B5136">
            <v>94500</v>
          </cell>
          <cell r="C5136" t="str">
            <v>REGISTRO DE GAVETA BRUTO, LATÃO, ROSCÁVEL, 3" - FORNECIMENTO E INSTALAÇÃO. AF_08/2021</v>
          </cell>
          <cell r="D5136" t="str">
            <v>UN</v>
          </cell>
          <cell r="E5136">
            <v>359.71</v>
          </cell>
          <cell r="F5136" t="str">
            <v xml:space="preserve">SINAPI  </v>
          </cell>
        </row>
        <row r="5137">
          <cell r="B5137">
            <v>94501</v>
          </cell>
          <cell r="C5137" t="str">
            <v>REGISTRO DE GAVETA BRUTO, LATÃO, ROSCÁVEL, 4" - FORNECIMENTO E INSTALAÇÃO. AF_08/2021</v>
          </cell>
          <cell r="D5137" t="str">
            <v>UN</v>
          </cell>
          <cell r="E5137">
            <v>729.08</v>
          </cell>
          <cell r="F5137" t="str">
            <v xml:space="preserve">SINAPI  </v>
          </cell>
        </row>
        <row r="5138">
          <cell r="B5138">
            <v>94792</v>
          </cell>
          <cell r="C5138" t="str">
            <v>REGISTRO DE GAVETA BRUTO, LATÃO, ROSCÁVEL, 1", COM ACABAMENTO E CANOPLA CROMADOS - FORNECIMENTO E INSTALAÇÃO. AF_08/2021</v>
          </cell>
          <cell r="D5138" t="str">
            <v>UN</v>
          </cell>
          <cell r="E5138">
            <v>116.59</v>
          </cell>
          <cell r="F5138" t="str">
            <v xml:space="preserve">SINAPI  </v>
          </cell>
        </row>
        <row r="5139">
          <cell r="B5139">
            <v>94793</v>
          </cell>
          <cell r="C5139" t="str">
            <v>REGISTRO DE GAVETA BRUTO, LATÃO, ROSCÁVEL, 1 1/4", COM ACABAMENTO E CANOPLA CROMADOS - FORNECIMENTO E INSTALAÇÃO. AF_08/2021</v>
          </cell>
          <cell r="D5139" t="str">
            <v>UN</v>
          </cell>
          <cell r="E5139">
            <v>160.03</v>
          </cell>
          <cell r="F5139" t="str">
            <v xml:space="preserve">SINAPI  </v>
          </cell>
        </row>
        <row r="5140">
          <cell r="B5140">
            <v>94794</v>
          </cell>
          <cell r="C5140" t="str">
            <v>REGISTRO DE GAVETA BRUTO, LATÃO, ROSCÁVEL, 1 1/2", COM ACABAMENTO E CANOPLA CROMADOS - FORNECIMENTO E INSTALAÇÃO. AF_08/2021</v>
          </cell>
          <cell r="D5140" t="str">
            <v>UN</v>
          </cell>
          <cell r="E5140">
            <v>169.43</v>
          </cell>
          <cell r="F5140" t="str">
            <v xml:space="preserve">SINAPI  </v>
          </cell>
        </row>
        <row r="5141">
          <cell r="B5141">
            <v>94795</v>
          </cell>
          <cell r="C5141" t="str">
            <v>TORNEIRA DE BOIA PARA CAIXA D'ÁGUA, ROSCÁVEL, 1/2" - FORNECIMENTO E INSTALAÇÃO. AF_08/2021</v>
          </cell>
          <cell r="D5141" t="str">
            <v>UN</v>
          </cell>
          <cell r="E5141">
            <v>29.35</v>
          </cell>
          <cell r="F5141" t="str">
            <v xml:space="preserve">SINAPI  </v>
          </cell>
        </row>
        <row r="5142">
          <cell r="B5142">
            <v>94796</v>
          </cell>
          <cell r="C5142" t="str">
            <v>TORNEIRA DE BOIA PARA CAIXA D'ÁGUA, ROSCÁVEL, 3/4" - FORNECIMENTO E INSTALAÇÃO. AF_08/2021</v>
          </cell>
          <cell r="D5142" t="str">
            <v>UN</v>
          </cell>
          <cell r="E5142">
            <v>34.14</v>
          </cell>
          <cell r="F5142" t="str">
            <v xml:space="preserve">SINAPI  </v>
          </cell>
        </row>
        <row r="5143">
          <cell r="B5143">
            <v>94797</v>
          </cell>
          <cell r="C5143" t="str">
            <v>TORNEIRA DE BOIA PARA CAIXA D'ÁGUA, ROSCÁVEL, 1" - FORNECIMENTO E INSTALAÇÃO. AF_08/2021</v>
          </cell>
          <cell r="D5143" t="str">
            <v>UN</v>
          </cell>
          <cell r="E5143">
            <v>69.319999999999993</v>
          </cell>
          <cell r="F5143" t="str">
            <v xml:space="preserve">SINAPI  </v>
          </cell>
        </row>
        <row r="5144">
          <cell r="B5144">
            <v>94798</v>
          </cell>
          <cell r="C5144" t="str">
            <v>TORNEIRA DE BOIA PARA CAIXA D'ÁGUA, ROSCÁVEL, 1 1/4" - FORNECIMENTO E INSTALAÇÃO. AF_08/2021</v>
          </cell>
          <cell r="D5144" t="str">
            <v>UN</v>
          </cell>
          <cell r="E5144">
            <v>114.24</v>
          </cell>
          <cell r="F5144" t="str">
            <v xml:space="preserve">SINAPI  </v>
          </cell>
        </row>
        <row r="5145">
          <cell r="B5145">
            <v>94799</v>
          </cell>
          <cell r="C5145" t="str">
            <v>TORNEIRA DE BOIA PARA CAIXA D'ÁGUA, ROSCÁVEL, 1 1/2" - FORNECIMENTO E INSTALAÇÃO. AF_08/2021</v>
          </cell>
          <cell r="D5145" t="str">
            <v>UN</v>
          </cell>
          <cell r="E5145">
            <v>140.51</v>
          </cell>
          <cell r="F5145" t="str">
            <v xml:space="preserve">SINAPI  </v>
          </cell>
        </row>
        <row r="5146">
          <cell r="B5146">
            <v>94800</v>
          </cell>
          <cell r="C5146" t="str">
            <v>TORNEIRA DE BOIA PARA CAIXA D'ÁGUA, ROSCÁVEL, 2" - FORNECIMENTO E INSTALAÇÃO. AF_08/2021</v>
          </cell>
          <cell r="D5146" t="str">
            <v>UN</v>
          </cell>
          <cell r="E5146">
            <v>180.44</v>
          </cell>
          <cell r="F5146" t="str">
            <v xml:space="preserve">SINAPI  </v>
          </cell>
        </row>
        <row r="5147">
          <cell r="B5147">
            <v>95248</v>
          </cell>
          <cell r="C5147" t="str">
            <v>VÁLVULA DE ESFERA BRUTA, BRONZE, ROSCÁVEL, 1/2" - FORNECIMENTO E INSTALAÇÃO. AF_08/2021</v>
          </cell>
          <cell r="D5147" t="str">
            <v>UN</v>
          </cell>
          <cell r="E5147">
            <v>53.27</v>
          </cell>
          <cell r="F5147" t="str">
            <v xml:space="preserve">SINAPI  </v>
          </cell>
        </row>
        <row r="5148">
          <cell r="B5148">
            <v>95249</v>
          </cell>
          <cell r="C5148" t="str">
            <v>VÁLVULA DE ESFERA BRUTA, BRONZE, ROSCÁVEL, 3/4'' - FORNECIMENTO E INSTALAÇÃO. AF_08/2021</v>
          </cell>
          <cell r="D5148" t="str">
            <v>UN</v>
          </cell>
          <cell r="E5148">
            <v>62.67</v>
          </cell>
          <cell r="F5148" t="str">
            <v xml:space="preserve">SINAPI  </v>
          </cell>
        </row>
        <row r="5149">
          <cell r="B5149">
            <v>95250</v>
          </cell>
          <cell r="C5149" t="str">
            <v>VÁLVULA DE ESFERA BRUTA, BRONZE, ROSCÁVEL, 1'' - FORNECIMENTO E INSTALAÇÃO. AF_08/2021</v>
          </cell>
          <cell r="D5149" t="str">
            <v>UN</v>
          </cell>
          <cell r="E5149">
            <v>84.59</v>
          </cell>
          <cell r="F5149" t="str">
            <v xml:space="preserve">SINAPI  </v>
          </cell>
        </row>
        <row r="5150">
          <cell r="B5150">
            <v>95251</v>
          </cell>
          <cell r="C5150" t="str">
            <v>VÁLVULA DE ESFERA BRUTA, BRONZE, ROSCÁVEL, 1 1/4'' - FORNECIMENTO E INSTALAÇÃO. AF_08/2021</v>
          </cell>
          <cell r="D5150" t="str">
            <v>UN</v>
          </cell>
          <cell r="E5150">
            <v>125.23</v>
          </cell>
          <cell r="F5150" t="str">
            <v xml:space="preserve">SINAPI  </v>
          </cell>
        </row>
        <row r="5151">
          <cell r="B5151">
            <v>95252</v>
          </cell>
          <cell r="C5151" t="str">
            <v>VÁLVULA DE ESFERA BRUTA, BRONZE, ROSCÁVEL, 1 1/2'' - FORNECIMENTO E INSTALAÇÃO. AF_08/2021</v>
          </cell>
          <cell r="D5151" t="str">
            <v>UN</v>
          </cell>
          <cell r="E5151">
            <v>151.75</v>
          </cell>
          <cell r="F5151" t="str">
            <v xml:space="preserve">SINAPI  </v>
          </cell>
        </row>
        <row r="5152">
          <cell r="B5152">
            <v>95253</v>
          </cell>
          <cell r="C5152" t="str">
            <v>VÁLVULA DE ESFERA BRUTA, BRONZE, ROSCÁVEL, 2'' - FORNECIMENTO E INSTALAÇÃO. AF_08/2021</v>
          </cell>
          <cell r="D5152" t="str">
            <v>UN</v>
          </cell>
          <cell r="E5152">
            <v>231.06</v>
          </cell>
          <cell r="F5152" t="str">
            <v xml:space="preserve">SINAPI  </v>
          </cell>
        </row>
        <row r="5153">
          <cell r="B5153">
            <v>99619</v>
          </cell>
          <cell r="C5153" t="str">
            <v>VÁLVULA DE RETENÇÃO HORIZONTAL, DE BRONZE, ROSCÁVEL, 3/4" - FORNECIMENTO E INSTALAÇÃO. AF_08/2021</v>
          </cell>
          <cell r="D5153" t="str">
            <v>UN</v>
          </cell>
          <cell r="E5153">
            <v>140.96</v>
          </cell>
          <cell r="F5153" t="str">
            <v xml:space="preserve">SINAPI  </v>
          </cell>
        </row>
        <row r="5154">
          <cell r="B5154">
            <v>99620</v>
          </cell>
          <cell r="C5154" t="str">
            <v>VÁLVULA DE RETENÇÃO HORIZONTAL, DE BRONZE, ROSCÁVEL, 1" - FORNECIMENTO E INSTALAÇÃO. AF_08/2021</v>
          </cell>
          <cell r="D5154" t="str">
            <v>UN</v>
          </cell>
          <cell r="E5154">
            <v>191.53</v>
          </cell>
          <cell r="F5154" t="str">
            <v xml:space="preserve">SINAPI  </v>
          </cell>
        </row>
        <row r="5155">
          <cell r="B5155">
            <v>99621</v>
          </cell>
          <cell r="C5155" t="str">
            <v>VÁLVULA DE RETENÇÃO HORIZONTAL, DE BRONZE, ROSCÁVEL, 1 1/4" - FORNECIMENTO E INSTALAÇÃO. AF_08/2021</v>
          </cell>
          <cell r="D5155" t="str">
            <v>UN</v>
          </cell>
          <cell r="E5155">
            <v>285.82</v>
          </cell>
          <cell r="F5155" t="str">
            <v xml:space="preserve">SINAPI  </v>
          </cell>
        </row>
        <row r="5156">
          <cell r="B5156">
            <v>99622</v>
          </cell>
          <cell r="C5156" t="str">
            <v>VÁLVULA DE RETENÇÃO HORIZONTAL, DE BRONZE, ROSCÁVEL, 1 1/2"  - FORNECIMENTO E INSTALAÇÃO. AF_08/2021</v>
          </cell>
          <cell r="D5156" t="str">
            <v>UN</v>
          </cell>
          <cell r="E5156">
            <v>321.06</v>
          </cell>
          <cell r="F5156" t="str">
            <v xml:space="preserve">SINAPI  </v>
          </cell>
        </row>
        <row r="5157">
          <cell r="B5157">
            <v>99623</v>
          </cell>
          <cell r="C5157" t="str">
            <v>VÁLVULA DE RETENÇÃO HORIZONTAL, DE BRONZE, ROSCÁVEL, 2"  - FORNECIMENTO E INSTALAÇÃO. AF_08/2021</v>
          </cell>
          <cell r="D5157" t="str">
            <v>UN</v>
          </cell>
          <cell r="E5157">
            <v>448.5</v>
          </cell>
          <cell r="F5157" t="str">
            <v xml:space="preserve">SINAPI  </v>
          </cell>
        </row>
        <row r="5158">
          <cell r="B5158">
            <v>99624</v>
          </cell>
          <cell r="C5158" t="str">
            <v>VÁLVULA DE RETENÇÃO HORIZONTAL, DE BRONZE, ROSCÁVEL, 2 1/2" - FORNECIMENTO E INSTALAÇÃO. AF_08/2021</v>
          </cell>
          <cell r="D5158" t="str">
            <v>UN</v>
          </cell>
          <cell r="E5158">
            <v>639.99</v>
          </cell>
          <cell r="F5158" t="str">
            <v xml:space="preserve">SINAPI  </v>
          </cell>
        </row>
        <row r="5159">
          <cell r="B5159">
            <v>99625</v>
          </cell>
          <cell r="C5159" t="str">
            <v>VÁLVULA DE RETENÇÃO HORIZONTAL, DE BRONZE, ROSCÁVEL, 3" - FORNECIMENTO E INSTALAÇÃO. AF_08/2021</v>
          </cell>
          <cell r="D5159" t="str">
            <v>UN</v>
          </cell>
          <cell r="E5159">
            <v>881.36</v>
          </cell>
          <cell r="F5159" t="str">
            <v xml:space="preserve">SINAPI  </v>
          </cell>
        </row>
        <row r="5160">
          <cell r="B5160">
            <v>99626</v>
          </cell>
          <cell r="C5160" t="str">
            <v>VÁLVULA DE RETENÇÃO HORIZONTAL, DE BRONZE, ROSCÁVEL, 4" - FORNECIMENTO E INSTALAÇÃO. AF_08/2021</v>
          </cell>
          <cell r="D5160" t="str">
            <v>UN</v>
          </cell>
          <cell r="E5160">
            <v>1359.91</v>
          </cell>
          <cell r="F5160" t="str">
            <v xml:space="preserve">SINAPI  </v>
          </cell>
        </row>
        <row r="5161">
          <cell r="B5161">
            <v>99627</v>
          </cell>
          <cell r="C5161" t="str">
            <v>VÁLVULA DE RETENÇÃO VERTICAL, DE BRONZE, ROSCÁVEL, 1/2" - FORNECIMENTO E INSTALAÇÃO. AF_08/2021</v>
          </cell>
          <cell r="D5161" t="str">
            <v>UN</v>
          </cell>
          <cell r="E5161">
            <v>84.95</v>
          </cell>
          <cell r="F5161" t="str">
            <v xml:space="preserve">SINAPI  </v>
          </cell>
        </row>
        <row r="5162">
          <cell r="B5162">
            <v>99628</v>
          </cell>
          <cell r="C5162" t="str">
            <v>VÁLVULA DE RETENÇÃO VERTICAL, DE BRONZE, ROSCÁVEL, 3/4" - FORNECIMENTO E INSTALAÇÃO. AF_08/2021</v>
          </cell>
          <cell r="D5162" t="str">
            <v>UN</v>
          </cell>
          <cell r="E5162">
            <v>92.12</v>
          </cell>
          <cell r="F5162" t="str">
            <v xml:space="preserve">SINAPI  </v>
          </cell>
        </row>
        <row r="5163">
          <cell r="B5163">
            <v>99629</v>
          </cell>
          <cell r="C5163" t="str">
            <v>VÁLVULA DE RETENÇÃO VERTICAL, DE BRONZE, ROSCÁVEL, 1" - FORNECIMENTO E INSTALAÇÃO. AF_08/2021</v>
          </cell>
          <cell r="D5163" t="str">
            <v>UN</v>
          </cell>
          <cell r="E5163">
            <v>101.88</v>
          </cell>
          <cell r="F5163" t="str">
            <v xml:space="preserve">SINAPI  </v>
          </cell>
        </row>
        <row r="5164">
          <cell r="B5164">
            <v>99630</v>
          </cell>
          <cell r="C5164" t="str">
            <v>VÁLVULA DE RETENÇÃO VERTICAL, DE BRONZE, ROSCÁVEL, 1 1/4" - FORNECIMENTO E INSTALAÇÃO. AF_08/2021</v>
          </cell>
          <cell r="D5164" t="str">
            <v>UN</v>
          </cell>
          <cell r="E5164">
            <v>151.93</v>
          </cell>
          <cell r="F5164" t="str">
            <v xml:space="preserve">SINAPI  </v>
          </cell>
        </row>
        <row r="5165">
          <cell r="B5165">
            <v>99631</v>
          </cell>
          <cell r="C5165" t="str">
            <v>VÁLVULA DE RETENÇÃO VERTICAL, DE BRONZE, ROSCÁVEL, 1 1/2" - FORNECIMENTO E INSTALAÇÃO. AF_08/2021</v>
          </cell>
          <cell r="D5165" t="str">
            <v>UN</v>
          </cell>
          <cell r="E5165">
            <v>176.35</v>
          </cell>
          <cell r="F5165" t="str">
            <v xml:space="preserve">SINAPI  </v>
          </cell>
        </row>
        <row r="5166">
          <cell r="B5166">
            <v>99632</v>
          </cell>
          <cell r="C5166" t="str">
            <v>VÁLVULA DE RETENÇÃO VERTICAL, DE BRONZE, ROSCÁVEL, 2" - FORNECIMENTO E INSTALAÇÃO. AF_08/2021</v>
          </cell>
          <cell r="D5166" t="str">
            <v>UN</v>
          </cell>
          <cell r="E5166">
            <v>255.01</v>
          </cell>
          <cell r="F5166" t="str">
            <v xml:space="preserve">SINAPI  </v>
          </cell>
        </row>
        <row r="5167">
          <cell r="B5167">
            <v>99633</v>
          </cell>
          <cell r="C5167" t="str">
            <v>VÁLVULA DE RETENÇÃO VERTICAL, DE BRONZE, ROSCÁVEL, 3" - FORNECIMENTO E INSTALAÇÃO. AF_08/2021</v>
          </cell>
          <cell r="D5167" t="str">
            <v>UN</v>
          </cell>
          <cell r="E5167">
            <v>550.30999999999995</v>
          </cell>
          <cell r="F5167" t="str">
            <v xml:space="preserve">SINAPI  </v>
          </cell>
        </row>
        <row r="5168">
          <cell r="B5168">
            <v>99634</v>
          </cell>
          <cell r="C5168" t="str">
            <v>VÁLVULA DE RETENÇÃO VERTICAL, DE BRONZE, ROSCÁVEL, 4" - FORNECIMENTO E INSTALAÇÃO. AF_08/2021</v>
          </cell>
          <cell r="D5168" t="str">
            <v>UN</v>
          </cell>
          <cell r="E5168">
            <v>943.38</v>
          </cell>
          <cell r="F5168" t="str">
            <v xml:space="preserve">SINAPI  </v>
          </cell>
        </row>
        <row r="5169">
          <cell r="B5169">
            <v>99635</v>
          </cell>
          <cell r="C5169" t="str">
            <v>VÁLVULA DE DESCARGA METÁLICA, BASE 1 1/2", ACABAMENTO METALICO CROMADO - FORNECIMENTO E INSTALAÇÃO. AF_08/2021</v>
          </cell>
          <cell r="D5169" t="str">
            <v>UN</v>
          </cell>
          <cell r="E5169">
            <v>414.28</v>
          </cell>
          <cell r="F5169" t="str">
            <v xml:space="preserve">SINAPI  </v>
          </cell>
        </row>
        <row r="5170">
          <cell r="B5170">
            <v>103008</v>
          </cell>
          <cell r="C5170" t="str">
            <v>VÁLVULA DE RETENÇÃO HORIZONTAL, DE BRONZE, ROSCÁVEL, 1/2" - FORNECIMENTO E INSTALAÇÃO. AF_08/2021</v>
          </cell>
          <cell r="D5170" t="str">
            <v>UN</v>
          </cell>
          <cell r="E5170">
            <v>115.49</v>
          </cell>
          <cell r="F5170" t="str">
            <v xml:space="preserve">SINAPI  </v>
          </cell>
        </row>
        <row r="5171">
          <cell r="B5171">
            <v>103009</v>
          </cell>
          <cell r="C5171" t="str">
            <v>VÁLVULA DE RETENÇÃO VERTICAL, DE BRONZE, ROSCÁVEL, 2 1/2" - FORNECIMENTO E INSTALAÇÃO. AF_08/2021</v>
          </cell>
          <cell r="D5171" t="str">
            <v>UN</v>
          </cell>
          <cell r="E5171">
            <v>404.66</v>
          </cell>
          <cell r="F5171" t="str">
            <v xml:space="preserve">SINAPI  </v>
          </cell>
        </row>
        <row r="5172">
          <cell r="B5172">
            <v>103010</v>
          </cell>
          <cell r="C5172" t="str">
            <v>VÁLVULA DE RETENÇÃO, DE BRONZE, PÉ COM CRIVOS, ROSCÁVEL, 3/4" - FORNECIMENTO E INSTALAÇÃO. AF_08/2021</v>
          </cell>
          <cell r="D5172" t="str">
            <v>UN</v>
          </cell>
          <cell r="E5172">
            <v>87.58</v>
          </cell>
          <cell r="F5172" t="str">
            <v xml:space="preserve">SINAPI  </v>
          </cell>
        </row>
        <row r="5173">
          <cell r="B5173">
            <v>103011</v>
          </cell>
          <cell r="C5173" t="str">
            <v>VÁLVULA DE RETENÇÃO, DE BRONZE, PÉ COM CRIVOS, ROSCÁVEL, 1" - FORNECIMENTO E INSTALAÇÃO. AF_08/2021</v>
          </cell>
          <cell r="D5173" t="str">
            <v>UN</v>
          </cell>
          <cell r="E5173">
            <v>97.41</v>
          </cell>
          <cell r="F5173" t="str">
            <v xml:space="preserve">SINAPI  </v>
          </cell>
        </row>
        <row r="5174">
          <cell r="B5174">
            <v>103012</v>
          </cell>
          <cell r="C5174" t="str">
            <v>VÁLVULA DE RETENÇÃO, DE BRONZE, PÉ COM CRIVOS, ROSCÁVEL, 1 1/4" - FORNECIMENTO E INSTALAÇÃO. AF_08/2021</v>
          </cell>
          <cell r="D5174" t="str">
            <v>UN</v>
          </cell>
          <cell r="E5174">
            <v>153.91</v>
          </cell>
          <cell r="F5174" t="str">
            <v xml:space="preserve">SINAPI  </v>
          </cell>
        </row>
        <row r="5175">
          <cell r="B5175">
            <v>103013</v>
          </cell>
          <cell r="C5175" t="str">
            <v>VÁLVULA DE RETENÇÃO, DE BRONZE, PÉ COM CRIVOS, ROSCÁVEL, 1 1/2" - FORNECIMENTO E INSTALAÇÃO. AF_08/2021</v>
          </cell>
          <cell r="D5175" t="str">
            <v>UN</v>
          </cell>
          <cell r="E5175">
            <v>165.28</v>
          </cell>
          <cell r="F5175" t="str">
            <v xml:space="preserve">SINAPI  </v>
          </cell>
        </row>
        <row r="5176">
          <cell r="B5176">
            <v>103014</v>
          </cell>
          <cell r="C5176" t="str">
            <v>VÁLVULA DE RETENÇÃO, DE BRONZE, PÉ COM CRIVOS, ROSCÁVEL, 2" - FORNECIMENTO E INSTALAÇÃO. AF_08/2021</v>
          </cell>
          <cell r="D5176" t="str">
            <v>UN</v>
          </cell>
          <cell r="E5176">
            <v>249.07</v>
          </cell>
          <cell r="F5176" t="str">
            <v xml:space="preserve">SINAPI  </v>
          </cell>
        </row>
        <row r="5177">
          <cell r="B5177">
            <v>103015</v>
          </cell>
          <cell r="C5177" t="str">
            <v>VÁLVULA DE RETENÇÃO, DE BRONZE, PÉ COM CRIVOS, ROSCÁVEL, 2 1/2" - FORNECIMENTO E INSTALAÇÃO. AF_08/2021</v>
          </cell>
          <cell r="D5177" t="str">
            <v>UN</v>
          </cell>
          <cell r="E5177">
            <v>441.73</v>
          </cell>
          <cell r="F5177" t="str">
            <v xml:space="preserve">SINAPI  </v>
          </cell>
        </row>
        <row r="5178">
          <cell r="B5178">
            <v>103016</v>
          </cell>
          <cell r="C5178" t="str">
            <v>VÁLVULA DE RETENÇÃO, DE BRONZE, PÉ COM CRIVOS, ROSCÁVEL, 3" - FORNECIMENTO E INSTALAÇÃO. AF_08/2021</v>
          </cell>
          <cell r="D5178" t="str">
            <v>UN</v>
          </cell>
          <cell r="E5178">
            <v>604.36</v>
          </cell>
          <cell r="F5178" t="str">
            <v xml:space="preserve">SINAPI  </v>
          </cell>
        </row>
        <row r="5179">
          <cell r="B5179">
            <v>103017</v>
          </cell>
          <cell r="C5179" t="str">
            <v>VÁLVULA DE RETENÇÃO, DE BRONZE, PÉ COM CRIVOS, ROSCÁVEL, 4" - FORNECIMENTO E INSTALAÇÃO. AF_08/2021</v>
          </cell>
          <cell r="D5179" t="str">
            <v>UN</v>
          </cell>
          <cell r="E5179">
            <v>1057.47</v>
          </cell>
          <cell r="F5179" t="str">
            <v xml:space="preserve">SINAPI  </v>
          </cell>
        </row>
        <row r="5180">
          <cell r="B5180">
            <v>103018</v>
          </cell>
          <cell r="C5180" t="str">
            <v>VÁLVULA DE DESCARGA METÁLICA, BASE 1 1/4", ACABAMENTO METALICO CROMADO - FORNECIMENTO E INSTALAÇÃO. AF_08/2021</v>
          </cell>
          <cell r="D5180" t="str">
            <v>UN</v>
          </cell>
          <cell r="E5180">
            <v>337.92</v>
          </cell>
          <cell r="F5180" t="str">
            <v xml:space="preserve">SINAPI  </v>
          </cell>
        </row>
        <row r="5181">
          <cell r="B5181">
            <v>103019</v>
          </cell>
          <cell r="C5181" t="str">
            <v>REGISTRO OU VÁLVULA GLOBO ANGULAR EM LATÃO, PARA HIDRANTES EM INSTALAÇÃO PREDIAL DE INCÊNDIO, 45 GRAUS, 2 1/2" - FORNECIMENTO E INSTALAÇÃO. AF_08/2021</v>
          </cell>
          <cell r="D5181" t="str">
            <v>UN</v>
          </cell>
          <cell r="E5181">
            <v>280.04000000000002</v>
          </cell>
          <cell r="F5181" t="str">
            <v xml:space="preserve">SINAPI  </v>
          </cell>
        </row>
        <row r="5182">
          <cell r="B5182">
            <v>103029</v>
          </cell>
          <cell r="C5182" t="str">
            <v>REGISTRO OU REGULADOR DE GÁS DE COZINHA - FORNECIMENTO E INSTALAÇÃO. AF_08/2021</v>
          </cell>
          <cell r="D5182" t="str">
            <v>UN</v>
          </cell>
          <cell r="E5182">
            <v>45.93</v>
          </cell>
          <cell r="F5182" t="str">
            <v xml:space="preserve">SINAPI  </v>
          </cell>
        </row>
        <row r="5183">
          <cell r="B5183">
            <v>103036</v>
          </cell>
          <cell r="C5183" t="str">
            <v>REGISTRO DE ESFERA, PVC, ROSCÁVEL, COM VOLANTE, 1/2" - FORNECIMENTO E INSTALAÇÃO. AF_08/2021</v>
          </cell>
          <cell r="D5183" t="str">
            <v>UN</v>
          </cell>
          <cell r="E5183">
            <v>22.13</v>
          </cell>
          <cell r="F5183" t="str">
            <v xml:space="preserve">SINAPI  </v>
          </cell>
        </row>
        <row r="5184">
          <cell r="B5184">
            <v>103037</v>
          </cell>
          <cell r="C5184" t="str">
            <v>REGISTRO DE ESFERA, PVC, ROSCÁVEL, COM VOLANTE, 1" - FORNECIMENTO E INSTALAÇÃO. AF_08/2021</v>
          </cell>
          <cell r="D5184" t="str">
            <v>UN</v>
          </cell>
          <cell r="E5184">
            <v>43.58</v>
          </cell>
          <cell r="F5184" t="str">
            <v xml:space="preserve">SINAPI  </v>
          </cell>
        </row>
        <row r="5185">
          <cell r="B5185">
            <v>103038</v>
          </cell>
          <cell r="C5185" t="str">
            <v>REGISTRO DE ESFERA, PVC, ROSCÁVEL, COM VOLANTE, 1 1/4" - FORNECIMENTO E INSTALAÇÃO. AF_08/2021</v>
          </cell>
          <cell r="D5185" t="str">
            <v>UN</v>
          </cell>
          <cell r="E5185">
            <v>58.36</v>
          </cell>
          <cell r="F5185" t="str">
            <v xml:space="preserve">SINAPI  </v>
          </cell>
        </row>
        <row r="5186">
          <cell r="B5186">
            <v>103039</v>
          </cell>
          <cell r="C5186" t="str">
            <v>REGISTRO DE ESFERA, PVC, ROSCÁVEL, COM VOLANTE, 1 1/2" - FORNECIMENTO E INSTALAÇÃO. AF_08/2021</v>
          </cell>
          <cell r="D5186" t="str">
            <v>UN</v>
          </cell>
          <cell r="E5186">
            <v>63.51</v>
          </cell>
          <cell r="F5186" t="str">
            <v xml:space="preserve">SINAPI  </v>
          </cell>
        </row>
        <row r="5187">
          <cell r="B5187">
            <v>103040</v>
          </cell>
          <cell r="C5187" t="str">
            <v>REGISTRO DE ESFERA, PVC, ROSCÁVEL, COM VOLANTE, 2" - FORNECIMENTO E INSTALAÇÃO. AF_08/2021</v>
          </cell>
          <cell r="D5187" t="str">
            <v>UN</v>
          </cell>
          <cell r="E5187">
            <v>94.4</v>
          </cell>
          <cell r="F5187" t="str">
            <v xml:space="preserve">SINAPI  </v>
          </cell>
        </row>
        <row r="5188">
          <cell r="B5188">
            <v>103041</v>
          </cell>
          <cell r="C5188" t="str">
            <v>REGISTRO DE ESFERA, PVC, ROSCÁVEL, COM BORBOLETA, 1/2" - FORNECIMENTO E INSTALAÇÃO. AF_08/2021</v>
          </cell>
          <cell r="D5188" t="str">
            <v>UN</v>
          </cell>
          <cell r="E5188">
            <v>18.440000000000001</v>
          </cell>
          <cell r="F5188" t="str">
            <v xml:space="preserve">SINAPI  </v>
          </cell>
        </row>
        <row r="5189">
          <cell r="B5189">
            <v>103042</v>
          </cell>
          <cell r="C5189" t="str">
            <v>REGISTRO DE ESFERA, PVC, ROSCÁVEL, COM BORBOLETA, 3/4" - FORNECIMENTO E INSTALAÇÃO. AF_08/2021</v>
          </cell>
          <cell r="D5189" t="str">
            <v>UN</v>
          </cell>
          <cell r="E5189">
            <v>22.79</v>
          </cell>
          <cell r="F5189" t="str">
            <v xml:space="preserve">SINAPI  </v>
          </cell>
        </row>
        <row r="5190">
          <cell r="B5190">
            <v>103043</v>
          </cell>
          <cell r="C5190" t="str">
            <v>REGISTRO DE ESFERA, PVC, ROSCÁVEL, COM CABEÇA QUADRADA, 1/2" - FORNECIMENTO E INSTALAÇÃO. AF_08/2021</v>
          </cell>
          <cell r="D5190" t="str">
            <v>UN</v>
          </cell>
          <cell r="E5190">
            <v>21.3</v>
          </cell>
          <cell r="F5190" t="str">
            <v xml:space="preserve">SINAPI  </v>
          </cell>
        </row>
        <row r="5191">
          <cell r="B5191">
            <v>103044</v>
          </cell>
          <cell r="C5191" t="str">
            <v>REGISTRO DE ESFERA, PVC, ROSCÁVEL, COM CABEÇA QUADRADA, 3/4" - FORNECIMENTO E INSTALAÇÃO. AF_08/2021</v>
          </cell>
          <cell r="D5191" t="str">
            <v>UN</v>
          </cell>
          <cell r="E5191">
            <v>28.73</v>
          </cell>
          <cell r="F5191" t="str">
            <v xml:space="preserve">SINAPI  </v>
          </cell>
        </row>
        <row r="5192">
          <cell r="B5192">
            <v>103045</v>
          </cell>
          <cell r="C5192" t="str">
            <v>REGISTRO DE PRESSÃO, PVC, ROSCÁVEL, VOLANTE SIMPLES, 1/2" - FORNECIMENTO E INSTALAÇÃO. AF_08/2021</v>
          </cell>
          <cell r="D5192" t="str">
            <v>UN</v>
          </cell>
          <cell r="E5192">
            <v>9.06</v>
          </cell>
          <cell r="F5192" t="str">
            <v xml:space="preserve">SINAPI  </v>
          </cell>
        </row>
        <row r="5193">
          <cell r="B5193">
            <v>103046</v>
          </cell>
          <cell r="C5193" t="str">
            <v>REGISTRO DE PRESSÃO, PVC, ROSCÁVEL, VOLANTE SIMPLES, 3/4" - FORNECIMENTO E INSTALAÇÃO. AF_08/2021</v>
          </cell>
          <cell r="D5193" t="str">
            <v>UN</v>
          </cell>
          <cell r="E5193">
            <v>21.59</v>
          </cell>
          <cell r="F5193" t="str">
            <v xml:space="preserve">SINAPI  </v>
          </cell>
        </row>
        <row r="5194">
          <cell r="B5194">
            <v>103047</v>
          </cell>
          <cell r="C5194" t="str">
            <v>REGISTRO DE ESFERA, PVC, SOLDÁVEL, COM VOLANTE, DN  20 MM - FORNECIMENTO E INSTALAÇÃO. AF_08/2021</v>
          </cell>
          <cell r="D5194" t="str">
            <v>UN</v>
          </cell>
          <cell r="E5194">
            <v>22.53</v>
          </cell>
          <cell r="F5194" t="str">
            <v xml:space="preserve">SINAPI  </v>
          </cell>
        </row>
        <row r="5195">
          <cell r="B5195">
            <v>103048</v>
          </cell>
          <cell r="C5195" t="str">
            <v>REGISTRO DE PRESSÃO, PVC, SOLDÁVEL, VOLANTE SIMPLES, DN  20 MM - FORNECIMENTO E INSTALAÇÃO. AF_08/2021</v>
          </cell>
          <cell r="D5195" t="str">
            <v>UN</v>
          </cell>
          <cell r="E5195">
            <v>16.86</v>
          </cell>
          <cell r="F5195" t="str">
            <v xml:space="preserve">SINAPI  </v>
          </cell>
        </row>
        <row r="5196">
          <cell r="B5196">
            <v>103049</v>
          </cell>
          <cell r="C5196" t="str">
            <v>REGISTRO DE PRESSÃO, PVC, SOLDÁVEL, VOLANTE SIMPLES, DN  25 MM - FORNECIMENTO E INSTALAÇÃO. AF_08/2021</v>
          </cell>
          <cell r="D5196" t="str">
            <v>UN</v>
          </cell>
          <cell r="E5196">
            <v>18.28</v>
          </cell>
          <cell r="F5196" t="str">
            <v xml:space="preserve">SINAPI  </v>
          </cell>
        </row>
        <row r="5197">
          <cell r="B5197">
            <v>103050</v>
          </cell>
          <cell r="C5197" t="str">
            <v>SUBSTITUIÇÃO DE REGISTRO OU VÁLVULA, ROSCÁVEL, DN  20 MM. AF_08/2021</v>
          </cell>
          <cell r="D5197" t="str">
            <v>UN</v>
          </cell>
          <cell r="E5197">
            <v>22.23</v>
          </cell>
          <cell r="F5197" t="str">
            <v xml:space="preserve">SINAPI  </v>
          </cell>
        </row>
        <row r="5198">
          <cell r="B5198">
            <v>103051</v>
          </cell>
          <cell r="C5198" t="str">
            <v>SUBSTITUIÇÃO DE REGISTRO OU VÁLVULA, ROSCÁVEL, DN  25 MM. AF_08/2021</v>
          </cell>
          <cell r="D5198" t="str">
            <v>UN</v>
          </cell>
          <cell r="E5198">
            <v>27.18</v>
          </cell>
          <cell r="F5198" t="str">
            <v xml:space="preserve">SINAPI  </v>
          </cell>
        </row>
        <row r="5199">
          <cell r="B5199">
            <v>103052</v>
          </cell>
          <cell r="C5199" t="str">
            <v>SUBSTITUIÇÃO DE REGISTRO OU VÁLVULA, ROSCÁVEL, DN  32 MM. AF_08/2021</v>
          </cell>
          <cell r="D5199" t="str">
            <v>UN</v>
          </cell>
          <cell r="E5199">
            <v>37.799999999999997</v>
          </cell>
          <cell r="F5199" t="str">
            <v xml:space="preserve">SINAPI  </v>
          </cell>
        </row>
        <row r="5200">
          <cell r="B5200">
            <v>95634</v>
          </cell>
          <cell r="C5200" t="str">
            <v>KIT CAVALETE PARA MEDIÇÃO DE ÁGUA - ENTRADA PRINCIPAL, EM PVC SOLDÁVEL DN 20 (½")   FORNECIMENTO E INSTALAÇÃO (EXCLUSIVE HIDRÔMETRO). AF_11/2016</v>
          </cell>
          <cell r="D5200" t="str">
            <v>UN</v>
          </cell>
          <cell r="E5200">
            <v>175.74</v>
          </cell>
          <cell r="F5200" t="str">
            <v xml:space="preserve">SINAPI  </v>
          </cell>
        </row>
        <row r="5201">
          <cell r="B5201">
            <v>95635</v>
          </cell>
          <cell r="C5201" t="str">
            <v>KIT CAVALETE PARA MEDIÇÃO DE ÁGUA - ENTRADA PRINCIPAL, EM PVC SOLDÁVEL DN 25 (¾")   FORNECIMENTO E INSTALAÇÃO (EXCLUSIVE HIDRÔMETRO). AF_11/2016</v>
          </cell>
          <cell r="D5201" t="str">
            <v>UN</v>
          </cell>
          <cell r="E5201">
            <v>187.75</v>
          </cell>
          <cell r="F5201" t="str">
            <v xml:space="preserve">SINAPI  </v>
          </cell>
        </row>
        <row r="5202">
          <cell r="B5202">
            <v>95636</v>
          </cell>
          <cell r="C5202" t="str">
            <v>KIT CAVALETE PARA MEDIÇÃO DE ÁGUA - ENTRADA PRINCIPAL, EM AÇO GALVANIZADO DN 25 (1 )   FORNECIMENTO E INSTALAÇÃO (EXCLUSIVE HIDRÔMETRO). AF_11/2016</v>
          </cell>
          <cell r="D5202" t="str">
            <v>UN</v>
          </cell>
          <cell r="E5202">
            <v>359.34</v>
          </cell>
          <cell r="F5202" t="str">
            <v xml:space="preserve">SINAPI  </v>
          </cell>
        </row>
        <row r="5203">
          <cell r="B5203">
            <v>95637</v>
          </cell>
          <cell r="C5203" t="str">
            <v>KIT CAVALETE PARA MEDIÇÃO DE ÁGUA - ENTRADA PRINCIPAL, EM AÇO GALVANIZADO DN 32 (1 ¼)  FORNECIMENTO E INSTALAÇÃO (EXCLUSIVE HIDRÔMETRO). AF_11/2016</v>
          </cell>
          <cell r="D5203" t="str">
            <v>UN</v>
          </cell>
          <cell r="E5203">
            <v>554.13</v>
          </cell>
          <cell r="F5203" t="str">
            <v xml:space="preserve">SINAPI  </v>
          </cell>
        </row>
        <row r="5204">
          <cell r="B5204">
            <v>95638</v>
          </cell>
          <cell r="C5204" t="str">
            <v>KIT CAVALETE PARA MEDIÇÃO DE ÁGUA - ENTRADA PRINCIPAL, EM AÇO GALVANIZADO DN 40 (1 ½)  FORNECIMENTO E INSTALAÇÃO (EXCLUSIVE HIDRÔMETRO). AF_11/2016</v>
          </cell>
          <cell r="D5204" t="str">
            <v>UN</v>
          </cell>
          <cell r="E5204">
            <v>676.25</v>
          </cell>
          <cell r="F5204" t="str">
            <v xml:space="preserve">SINAPI  </v>
          </cell>
        </row>
        <row r="5205">
          <cell r="B5205">
            <v>95639</v>
          </cell>
          <cell r="C5205" t="str">
            <v>KIT CAVALETE PARA MEDIÇÃO DE ÁGUA - ENTRADA PRINCIPAL, EM AÇO GALVANIZADO DN 50 (2)  FORNECIMENTO E INSTALAÇÃO (EXCLUSIVE HIDRÔMETRO). AF_11/2016</v>
          </cell>
          <cell r="D5205" t="str">
            <v>UN</v>
          </cell>
          <cell r="E5205">
            <v>878.24</v>
          </cell>
          <cell r="F5205" t="str">
            <v xml:space="preserve">SINAPI  </v>
          </cell>
        </row>
        <row r="5206">
          <cell r="B5206">
            <v>95641</v>
          </cell>
          <cell r="C5206" t="str">
            <v>KIT CAVALETE PARA MEDIÇÃO DE ÁGUA - ENTRADA INDIVIDUALIZADA, EM PVC DN 25 (¾), PARA 2 MEDIDORES  FORNECIMENTO E INSTALAÇÃO (EXCLUSIVE HIDRÔMETRO). AF_11/2016</v>
          </cell>
          <cell r="D5206" t="str">
            <v>UN</v>
          </cell>
          <cell r="E5206">
            <v>305.32</v>
          </cell>
          <cell r="F5206" t="str">
            <v xml:space="preserve">SINAPI  </v>
          </cell>
        </row>
        <row r="5207">
          <cell r="B5207">
            <v>95642</v>
          </cell>
          <cell r="C5207" t="str">
            <v>KIT CAVALETE PARA MEDIÇÃO DE ÁGUA - ENTRADA INDIVIDUALIZADA, EM PVC DN 25 (¾), PARA 3 MEDIDORES  FORNECIMENTO E INSTALAÇÃO (EXCLUSIVE HIDRÔMETRO). AF_11/2016</v>
          </cell>
          <cell r="D5207" t="str">
            <v>UN</v>
          </cell>
          <cell r="E5207">
            <v>451.18</v>
          </cell>
          <cell r="F5207" t="str">
            <v xml:space="preserve">SINAPI  </v>
          </cell>
        </row>
        <row r="5208">
          <cell r="B5208">
            <v>95643</v>
          </cell>
          <cell r="C5208" t="str">
            <v>KIT CAVALETE PARA MEDIÇÃO DE ÁGUA - ENTRADA INDIVIDUALIZADA, EM PVC DN 25 (¾), PARA 4 MEDIDORES  FORNECIMENTO E INSTALAÇÃO (EXCLUSIVE HIDRÔMETRO). AF_11/2016</v>
          </cell>
          <cell r="D5208" t="str">
            <v>UN</v>
          </cell>
          <cell r="E5208">
            <v>590.44000000000005</v>
          </cell>
          <cell r="F5208" t="str">
            <v xml:space="preserve">SINAPI  </v>
          </cell>
        </row>
        <row r="5209">
          <cell r="B5209">
            <v>95644</v>
          </cell>
          <cell r="C5209" t="str">
            <v>KIT CAVALETE PARA MEDIÇÃO DE ÁGUA - ENTRADA INDIVIDUALIZADA, EM PVC DN 32 (1), PARA 1 MEDIDOR  FORNECIMENTO E INSTALAÇÃO (EXCLUSIVE HIDRÔMETRO). AF_11/2016</v>
          </cell>
          <cell r="D5209" t="str">
            <v>UN</v>
          </cell>
          <cell r="E5209">
            <v>227.24</v>
          </cell>
          <cell r="F5209" t="str">
            <v xml:space="preserve">SINAPI  </v>
          </cell>
        </row>
        <row r="5210">
          <cell r="B5210">
            <v>95645</v>
          </cell>
          <cell r="C5210" t="str">
            <v>KIT CAVALETE PARA MEDIÇÃO DE ÁGUA - ENTRADA INDIVIDUALIZADA, EM PVC DN 32 (1), PARA 2 MEDIDORES  FORNECIMENTO E INSTALAÇÃO (EXCLUSIVE HIDRÔMETRO). AF_11/2016</v>
          </cell>
          <cell r="D5210" t="str">
            <v>UN</v>
          </cell>
          <cell r="E5210">
            <v>416.45</v>
          </cell>
          <cell r="F5210" t="str">
            <v xml:space="preserve">SINAPI  </v>
          </cell>
        </row>
        <row r="5211">
          <cell r="B5211">
            <v>95646</v>
          </cell>
          <cell r="C5211" t="str">
            <v>KIT CAVALETE PARA MEDIÇÃO DE ÁGUA - ENTRADA INDIVIDUALIZADA, EM PVC DN 32 (1), PARA 3 MEDIDORES  FORNECIMENTO E INSTALAÇÃO (EXCLUSIVE HIDRÔMETRO). AF_11/2016</v>
          </cell>
          <cell r="D5211" t="str">
            <v>UN</v>
          </cell>
          <cell r="E5211">
            <v>620.80999999999995</v>
          </cell>
          <cell r="F5211" t="str">
            <v xml:space="preserve">SINAPI  </v>
          </cell>
        </row>
        <row r="5212">
          <cell r="B5212">
            <v>95647</v>
          </cell>
          <cell r="C5212" t="str">
            <v>KIT CAVALETE PARA MEDIÇÃO DE ÁGUA - ENTRADA INDIVIDUALIZADA, EM PVC DN 32 (1), PARA 4 MEDIDORES  FORNECIMENTO E INSTALAÇÃO (EXCLUSIVE HIDRÔMETRO). AF_11/2016</v>
          </cell>
          <cell r="D5212" t="str">
            <v>UN</v>
          </cell>
          <cell r="E5212">
            <v>814.25</v>
          </cell>
          <cell r="F5212" t="str">
            <v xml:space="preserve">SINAPI  </v>
          </cell>
        </row>
        <row r="5213">
          <cell r="B5213">
            <v>95673</v>
          </cell>
          <cell r="C5213" t="str">
            <v>HIDRÔMETRO DN 20 (½), 1,5 M³/H  FORNECIMENTO E INSTALAÇÃO. AF_11/2016</v>
          </cell>
          <cell r="D5213" t="str">
            <v>UN</v>
          </cell>
          <cell r="E5213">
            <v>135.24</v>
          </cell>
          <cell r="F5213" t="str">
            <v xml:space="preserve">SINAPI  </v>
          </cell>
        </row>
        <row r="5214">
          <cell r="B5214">
            <v>95674</v>
          </cell>
          <cell r="C5214" t="str">
            <v>HIDRÔMETRO DN 20 (½), 3,0 M³/H  FORNECIMENTO E INSTALAÇÃO. AF_11/2016</v>
          </cell>
          <cell r="D5214" t="str">
            <v>UN</v>
          </cell>
          <cell r="E5214">
            <v>143.72</v>
          </cell>
          <cell r="F5214" t="str">
            <v xml:space="preserve">SINAPI  </v>
          </cell>
        </row>
        <row r="5215">
          <cell r="B5215">
            <v>95675</v>
          </cell>
          <cell r="C5215" t="str">
            <v>HIDRÔMETRO DN 25 (¾ ), 5,0 M³/H FORNECIMENTO E INSTALAÇÃO. AF_11/2016</v>
          </cell>
          <cell r="D5215" t="str">
            <v>UN</v>
          </cell>
          <cell r="E5215">
            <v>175.69</v>
          </cell>
          <cell r="F5215" t="str">
            <v xml:space="preserve">SINAPI  </v>
          </cell>
        </row>
        <row r="5216">
          <cell r="B5216">
            <v>95676</v>
          </cell>
          <cell r="C5216" t="str">
            <v>CAIXA EM CONCRETO PRÉ-MOLDADO PARA ABRIGO DE HIDRÔMETRO COM DN 20 (½)  FORNECIMENTO E INSTALAÇÃO. AF_11/2016</v>
          </cell>
          <cell r="D5216" t="str">
            <v>UN</v>
          </cell>
          <cell r="E5216">
            <v>112.41</v>
          </cell>
          <cell r="F5216" t="str">
            <v xml:space="preserve">SINAPI  </v>
          </cell>
        </row>
        <row r="5217">
          <cell r="B5217">
            <v>97741</v>
          </cell>
          <cell r="C5217" t="str">
            <v>KIT CAVALETE PARA MEDIÇÃO DE ÁGUA - ENTRADA INDIVIDUALIZADA, EM PVC DN 25 (¾), PARA 1 MEDIDOR  FORNECIMENTO E INSTALAÇÃO (EXCLUSIVE HIDRÔMETRO). AF_11/2016</v>
          </cell>
          <cell r="D5217" t="str">
            <v>UN</v>
          </cell>
          <cell r="E5217">
            <v>171.1</v>
          </cell>
          <cell r="F5217" t="str">
            <v xml:space="preserve">SINAPI  </v>
          </cell>
        </row>
        <row r="5218">
          <cell r="B5218">
            <v>90436</v>
          </cell>
          <cell r="C5218" t="str">
            <v>FURO EM ALVENARIA PARA DIÂMETROS MENORES OU IGUAIS A 40 MM. AF_05/2015</v>
          </cell>
          <cell r="D5218" t="str">
            <v>UN</v>
          </cell>
          <cell r="E5218">
            <v>13.35</v>
          </cell>
          <cell r="F5218" t="str">
            <v xml:space="preserve">SINAPI  </v>
          </cell>
        </row>
        <row r="5219">
          <cell r="B5219">
            <v>90437</v>
          </cell>
          <cell r="C5219" t="str">
            <v>FURO EM ALVENARIA PARA DIÂMETROS MAIORES QUE 40 MM E MENORES OU IGUAIS A 75 MM. AF_05/2015</v>
          </cell>
          <cell r="D5219" t="str">
            <v>UN</v>
          </cell>
          <cell r="E5219">
            <v>32.44</v>
          </cell>
          <cell r="F5219" t="str">
            <v xml:space="preserve">SINAPI  </v>
          </cell>
        </row>
        <row r="5220">
          <cell r="B5220">
            <v>90438</v>
          </cell>
          <cell r="C5220" t="str">
            <v>FURO EM ALVENARIA PARA DIÂMETROS MAIORES QUE 75 MM. AF_05/2015</v>
          </cell>
          <cell r="D5220" t="str">
            <v>UN</v>
          </cell>
          <cell r="E5220">
            <v>46.5</v>
          </cell>
          <cell r="F5220" t="str">
            <v xml:space="preserve">SINAPI  </v>
          </cell>
        </row>
        <row r="5221">
          <cell r="B5221">
            <v>90439</v>
          </cell>
          <cell r="C5221" t="str">
            <v>FURO EM CONCRETO PARA DIÂMETROS MENORES OU IGUAIS A 40 MM. AF_05/2015</v>
          </cell>
          <cell r="D5221" t="str">
            <v>UN</v>
          </cell>
          <cell r="E5221">
            <v>67.75</v>
          </cell>
          <cell r="F5221" t="str">
            <v xml:space="preserve">SINAPI  </v>
          </cell>
        </row>
        <row r="5222">
          <cell r="B5222">
            <v>90440</v>
          </cell>
          <cell r="C5222" t="str">
            <v>FURO EM CONCRETO PARA DIÂMETROS MAIORES QUE 40 MM E MENORES OU IGUAIS A 75 MM. AF_05/2015</v>
          </cell>
          <cell r="D5222" t="str">
            <v>UN</v>
          </cell>
          <cell r="E5222">
            <v>108.52</v>
          </cell>
          <cell r="F5222" t="str">
            <v xml:space="preserve">SINAPI  </v>
          </cell>
        </row>
        <row r="5223">
          <cell r="B5223">
            <v>90441</v>
          </cell>
          <cell r="C5223" t="str">
            <v>FURO EM CONCRETO PARA DIÂMETROS MAIORES QUE 75 MM. AF_05/2015</v>
          </cell>
          <cell r="D5223" t="str">
            <v>UN</v>
          </cell>
          <cell r="E5223">
            <v>138.62</v>
          </cell>
          <cell r="F5223" t="str">
            <v xml:space="preserve">SINAPI  </v>
          </cell>
        </row>
        <row r="5224">
          <cell r="B5224">
            <v>90443</v>
          </cell>
          <cell r="C5224" t="str">
            <v>RASGO EM ALVENARIA PARA RAMAIS/ DISTRIBUIÇÃO COM DIAMETROS MENORES OU IGUAIS A 40 MM. AF_05/2015</v>
          </cell>
          <cell r="D5224" t="str">
            <v>M</v>
          </cell>
          <cell r="E5224">
            <v>12.13</v>
          </cell>
          <cell r="F5224" t="str">
            <v xml:space="preserve">SINAPI  </v>
          </cell>
        </row>
        <row r="5225">
          <cell r="B5225">
            <v>90444</v>
          </cell>
          <cell r="C5225" t="str">
            <v>RASGO EM CONTRAPISO PARA RAMAIS/ DISTRIBUIÇÃO COM DIÂMETROS MENORES OU IGUAIS A 40 MM. AF_05/2015</v>
          </cell>
          <cell r="D5225" t="str">
            <v>M</v>
          </cell>
          <cell r="E5225">
            <v>29.08</v>
          </cell>
          <cell r="F5225" t="str">
            <v xml:space="preserve">SINAPI  </v>
          </cell>
        </row>
        <row r="5226">
          <cell r="B5226">
            <v>90445</v>
          </cell>
          <cell r="C5226" t="str">
            <v>RASGO EM CONTRAPISO PARA RAMAIS/ DISTRIBUIÇÃO COM DIÂMETROS MAIORES QUE 40 MM E MENORES OU IGUAIS A 75 MM. AF_05/2015</v>
          </cell>
          <cell r="D5226" t="str">
            <v>M</v>
          </cell>
          <cell r="E5226">
            <v>31.03</v>
          </cell>
          <cell r="F5226" t="str">
            <v xml:space="preserve">SINAPI  </v>
          </cell>
        </row>
        <row r="5227">
          <cell r="B5227">
            <v>90446</v>
          </cell>
          <cell r="C5227" t="str">
            <v>RASGO EM CONTRAPISO PARA RAMAIS/ DISTRIBUIÇÃO COM DIÂMETROS MAIORES QUE 75 MM. AF_05/2015</v>
          </cell>
          <cell r="D5227" t="str">
            <v>M</v>
          </cell>
          <cell r="E5227">
            <v>33.729999999999997</v>
          </cell>
          <cell r="F5227" t="str">
            <v xml:space="preserve">SINAPI  </v>
          </cell>
        </row>
        <row r="5228">
          <cell r="B5228">
            <v>90447</v>
          </cell>
          <cell r="C5228" t="str">
            <v>RASGO EM ALVENARIA PARA ELETRODUTOS COM DIAMETROS MENORES OU IGUAIS A 40 MM. AF_05/2015</v>
          </cell>
          <cell r="D5228" t="str">
            <v>M</v>
          </cell>
          <cell r="E5228">
            <v>6.03</v>
          </cell>
          <cell r="F5228" t="str">
            <v xml:space="preserve">SINAPI  </v>
          </cell>
        </row>
        <row r="5229">
          <cell r="B5229">
            <v>90451</v>
          </cell>
          <cell r="C5229" t="str">
            <v>PASSANTE TIPO PEÇA EM POLIESTIRENO PARA ABERTURA PARA PASSAGEM DE 1 TUBO, FIXADO EM LAJE. AF_05/2015</v>
          </cell>
          <cell r="D5229" t="str">
            <v>UN</v>
          </cell>
          <cell r="E5229">
            <v>4.07</v>
          </cell>
          <cell r="F5229" t="str">
            <v xml:space="preserve">SINAPI  </v>
          </cell>
        </row>
        <row r="5230">
          <cell r="B5230">
            <v>90452</v>
          </cell>
          <cell r="C5230" t="str">
            <v>PASSANTE TIPO PEÇA EM POLIESTIRENO PARA ABERTURA PARA PASSAGEM DE MAIS DE 1 TUBO, FIXADO EM LAJE. AF_05/2015</v>
          </cell>
          <cell r="D5230" t="str">
            <v>UN</v>
          </cell>
          <cell r="E5230">
            <v>15.96</v>
          </cell>
          <cell r="F5230" t="str">
            <v xml:space="preserve">SINAPI  </v>
          </cell>
        </row>
        <row r="5231">
          <cell r="B5231">
            <v>90453</v>
          </cell>
          <cell r="C5231" t="str">
            <v>PASSANTE TIPO TUBO DE DIÂMETRO MENOR OU IGUAL A 40 MM, FIXADO EM LAJE. AF_05/2015</v>
          </cell>
          <cell r="D5231" t="str">
            <v>UN</v>
          </cell>
          <cell r="E5231">
            <v>2.8</v>
          </cell>
          <cell r="F5231" t="str">
            <v xml:space="preserve">SINAPI  </v>
          </cell>
        </row>
        <row r="5232">
          <cell r="B5232">
            <v>90454</v>
          </cell>
          <cell r="C5232" t="str">
            <v>PASSANTE TIPO TUBO DE DIÂMETRO MAIORES QUE 40 MM E MENORES OU IGUAIS A 75 MM, FIXADO EM LAJE. AF_05/2015</v>
          </cell>
          <cell r="D5232" t="str">
            <v>UN</v>
          </cell>
          <cell r="E5232">
            <v>5.0599999999999996</v>
          </cell>
          <cell r="F5232" t="str">
            <v xml:space="preserve">SINAPI  </v>
          </cell>
        </row>
        <row r="5233">
          <cell r="B5233">
            <v>90455</v>
          </cell>
          <cell r="C5233" t="str">
            <v>PASSANTE TIPO TUBO DE DIÂMETRO MAIOR QUE 75 MM, FIXADO EM LAJE. AF_05/2015</v>
          </cell>
          <cell r="D5233" t="str">
            <v>UN</v>
          </cell>
          <cell r="E5233">
            <v>6.59</v>
          </cell>
          <cell r="F5233" t="str">
            <v xml:space="preserve">SINAPI  </v>
          </cell>
        </row>
        <row r="5234">
          <cell r="B5234">
            <v>90456</v>
          </cell>
          <cell r="C5234" t="str">
            <v>QUEBRA EM ALVENARIA PARA INSTALAÇÃO DE CAIXA DE TOMADA (4X4 OU 4X2). AF_05/2015</v>
          </cell>
          <cell r="D5234" t="str">
            <v>UN</v>
          </cell>
          <cell r="E5234">
            <v>3.9</v>
          </cell>
          <cell r="F5234" t="str">
            <v xml:space="preserve">SINAPI  </v>
          </cell>
        </row>
        <row r="5235">
          <cell r="B5235">
            <v>90457</v>
          </cell>
          <cell r="C5235" t="str">
            <v>QUEBRA EM ALVENARIA PARA INSTALAÇÃO DE QUADRO DISTRIBUIÇÃO PEQUENO (19X25 CM). AF_05/2015</v>
          </cell>
          <cell r="D5235" t="str">
            <v>UN</v>
          </cell>
          <cell r="E5235">
            <v>8.8800000000000008</v>
          </cell>
          <cell r="F5235" t="str">
            <v xml:space="preserve">SINAPI  </v>
          </cell>
        </row>
        <row r="5236">
          <cell r="B5236">
            <v>90458</v>
          </cell>
          <cell r="C5236" t="str">
            <v>QUEBRA EM ALVENARIA PARA INSTALAÇÃO DE QUADRO DISTRIBUIÇÃO GRANDE (76X40 CM). AF_05/2015</v>
          </cell>
          <cell r="D5236" t="str">
            <v>UN</v>
          </cell>
          <cell r="E5236">
            <v>25.21</v>
          </cell>
          <cell r="F5236" t="str">
            <v xml:space="preserve">SINAPI  </v>
          </cell>
        </row>
        <row r="5237">
          <cell r="B5237">
            <v>90459</v>
          </cell>
          <cell r="C5237" t="str">
            <v>QUEBRA EM ALVENARIA PARA INSTALAÇÃO DE ABRIGO PARA MANGUEIRAS (90X60 CM). AF_05/2015</v>
          </cell>
          <cell r="D5237" t="str">
            <v>UN</v>
          </cell>
          <cell r="E5237">
            <v>35.56</v>
          </cell>
          <cell r="F5237" t="str">
            <v xml:space="preserve">SINAPI  </v>
          </cell>
        </row>
        <row r="5238">
          <cell r="B5238">
            <v>90460</v>
          </cell>
          <cell r="C5238" t="str">
            <v>SUPORTE PARA ATÉ 3 TUBOS HORIZONTAIS, ESPAÇADO A CADA 1 M, EM PERFILADO DE SEÇÃO 38X76 MM, POR METRO DE TUBULAÇÃO FIXADA. AF_05/2015</v>
          </cell>
          <cell r="D5238" t="str">
            <v>M</v>
          </cell>
          <cell r="E5238">
            <v>11.79</v>
          </cell>
          <cell r="F5238" t="str">
            <v xml:space="preserve">SINAPI  </v>
          </cell>
        </row>
        <row r="5239">
          <cell r="B5239">
            <v>90461</v>
          </cell>
          <cell r="C5239" t="str">
            <v>SUPORTE PARA MAIS DE 3 TUBOS HORIZONTAIS, ESPAÇADO A CADA 1 M, EM PERFILADO DE SEÇÃO 38X76 MM, POR METRO DE TUBULAÇÃO FIXADA. AF_05/2015</v>
          </cell>
          <cell r="D5239" t="str">
            <v>M</v>
          </cell>
          <cell r="E5239">
            <v>7.5</v>
          </cell>
          <cell r="F5239" t="str">
            <v xml:space="preserve">SINAPI  </v>
          </cell>
        </row>
        <row r="5240">
          <cell r="B5240">
            <v>90462</v>
          </cell>
          <cell r="C5240" t="str">
            <v>SUPORTE PARA ATÉ 3 TUBOS VERTICAIS, ESPAÇADO A CADA 3 M, EM PERFILADO DE SEÇÃO 38X38 MM, POR METRO DE TUBULAÇÃO FIXADA. AF_05/2015</v>
          </cell>
          <cell r="D5240" t="str">
            <v>M</v>
          </cell>
          <cell r="E5240">
            <v>1.58</v>
          </cell>
          <cell r="F5240" t="str">
            <v xml:space="preserve">SINAPI  </v>
          </cell>
        </row>
        <row r="5241">
          <cell r="B5241">
            <v>90463</v>
          </cell>
          <cell r="C5241" t="str">
            <v>SUPORTE PARA MAIS DE 3 TUBOS VERTICAIS, ESPAÇADO A CADA 3 M, EM PERFILADO DE SEÇÃO 38X38 MM, POR METRO DE TUBULAÇÃO FIXADA. AF_05/2015</v>
          </cell>
          <cell r="D5241" t="str">
            <v>M</v>
          </cell>
          <cell r="E5241">
            <v>1.35</v>
          </cell>
          <cell r="F5241" t="str">
            <v xml:space="preserve">SINAPI  </v>
          </cell>
        </row>
        <row r="5242">
          <cell r="B5242">
            <v>90466</v>
          </cell>
          <cell r="C5242" t="str">
            <v>CHUMBAMENTO LINEAR EM ALVENARIA PARA RAMAIS/DISTRIBUIÇÃO COM DIÂMETROS MENORES OU IGUAIS A 40 MM. AF_05/2015</v>
          </cell>
          <cell r="D5242" t="str">
            <v>M</v>
          </cell>
          <cell r="E5242">
            <v>12.34</v>
          </cell>
          <cell r="F5242" t="str">
            <v xml:space="preserve">SINAPI  </v>
          </cell>
        </row>
        <row r="5243">
          <cell r="B5243">
            <v>90467</v>
          </cell>
          <cell r="C5243" t="str">
            <v>CHUMBAMENTO LINEAR EM ALVENARIA PARA RAMAIS/DISTRIBUIÇÃO COM DIÂMETROS MAIORES QUE 40 MM E MENORES OU IGUAIS A 75 MM. AF_05/2015</v>
          </cell>
          <cell r="D5243" t="str">
            <v>M</v>
          </cell>
          <cell r="E5243">
            <v>19.559999999999999</v>
          </cell>
          <cell r="F5243" t="str">
            <v xml:space="preserve">SINAPI  </v>
          </cell>
        </row>
        <row r="5244">
          <cell r="B5244">
            <v>90468</v>
          </cell>
          <cell r="C5244" t="str">
            <v>CHUMBAMENTO LINEAR EM CONTRAPISO PARA RAMAIS/DISTRIBUIÇÃO COM DIÂMETROS MENORES OU IGUAIS A 40 MM. AF_05/2015</v>
          </cell>
          <cell r="D5244" t="str">
            <v>M</v>
          </cell>
          <cell r="E5244">
            <v>5.55</v>
          </cell>
          <cell r="F5244" t="str">
            <v xml:space="preserve">SINAPI  </v>
          </cell>
        </row>
        <row r="5245">
          <cell r="B5245">
            <v>90469</v>
          </cell>
          <cell r="C5245" t="str">
            <v>CHUMBAMENTO LINEAR EM CONTRAPISO PARA RAMAIS/DISTRIBUIÇÃO COM DIÂMETROS MAIORES QUE 40 MM E MENORES OU IGUAIS A 75 MM. AF_05/2015</v>
          </cell>
          <cell r="D5245" t="str">
            <v>M</v>
          </cell>
          <cell r="E5245">
            <v>8.91</v>
          </cell>
          <cell r="F5245" t="str">
            <v xml:space="preserve">SINAPI  </v>
          </cell>
        </row>
        <row r="5246">
          <cell r="B5246">
            <v>90470</v>
          </cell>
          <cell r="C5246" t="str">
            <v>CHUMBAMENTO LINEAR EM CONTRAPISO PARA RAMAIS/DISTRIBUIÇÃO COM DIÂMETROS MAIORES QUE 75 MM. AF_05/2015</v>
          </cell>
          <cell r="D5246" t="str">
            <v>M</v>
          </cell>
          <cell r="E5246">
            <v>12.34</v>
          </cell>
          <cell r="F5246" t="str">
            <v xml:space="preserve">SINAPI  </v>
          </cell>
        </row>
        <row r="5247">
          <cell r="B5247">
            <v>91166</v>
          </cell>
          <cell r="C5247" t="str">
            <v>FIXAÇÃO DE TUBOS HORIZONTAIS DE PEX DIAMETROS IGUAIS OU INFERIORES A 40 MM COM ABRAÇADEIRA PLÁSTICA 390 MM, FIXADA EM LAJE. AF_05/2015</v>
          </cell>
          <cell r="D5247" t="str">
            <v>M</v>
          </cell>
          <cell r="E5247">
            <v>3.66</v>
          </cell>
          <cell r="F5247" t="str">
            <v xml:space="preserve">SINAPI  </v>
          </cell>
        </row>
        <row r="5248">
          <cell r="B5248">
            <v>91167</v>
          </cell>
          <cell r="C5248" t="str">
            <v>FIXAÇÃO DE TUBOS HORIZONTAIS DE PPR DIÂMETROS MENORES OU IGUAIS A 40 MM COM ABRAÇADEIRA METÁLICA RÍGIDA TIPO D 1/2", FIXADA EM PERFILADO EM LAJE. AF_05/2015</v>
          </cell>
          <cell r="D5248" t="str">
            <v>M</v>
          </cell>
          <cell r="E5248">
            <v>13.01</v>
          </cell>
          <cell r="F5248" t="str">
            <v xml:space="preserve">SINAPI  </v>
          </cell>
        </row>
        <row r="5249">
          <cell r="B5249">
            <v>91168</v>
          </cell>
          <cell r="C5249" t="str">
            <v>FIXAÇÃO DE TUBOS HORIZONTAIS DE PPR DIÂMETROS MAIORES QUE 40 MM E MENORES OU IGUAIS A 75 MM COM ABRAÇADEIRA METÁLICA RÍGIDA TIPO D 1 1/2", FIXADA EM PERFILADO EM LAJE. AF_05/2015</v>
          </cell>
          <cell r="D5249" t="str">
            <v>M</v>
          </cell>
          <cell r="E5249">
            <v>9.92</v>
          </cell>
          <cell r="F5249" t="str">
            <v xml:space="preserve">SINAPI  </v>
          </cell>
        </row>
        <row r="5250">
          <cell r="B5250">
            <v>91169</v>
          </cell>
          <cell r="C5250" t="str">
            <v>FIXAÇÃO DE TUBOS HORIZONTAIS DE PPR DIÂMETROS MAIORES QUE 75 MM COM ABRAÇADEIRA METÁLICA RÍGIDA TIPO D 3", FIXADA EM PERFILADO EM LAJE. AF_05/2015</v>
          </cell>
          <cell r="D5250" t="str">
            <v>M</v>
          </cell>
          <cell r="E5250">
            <v>11.74</v>
          </cell>
          <cell r="F5250" t="str">
            <v xml:space="preserve">SINAPI  </v>
          </cell>
        </row>
        <row r="5251">
          <cell r="B5251">
            <v>91170</v>
          </cell>
          <cell r="C5251" t="str">
            <v>FIXAÇÃO DE TUBOS HORIZONTAIS DE PVC, CPVC OU COBRE DIÂMETROS MENORES OU IGUAIS A 40 MM OU ELETROCALHAS ATÉ 150MM DE LARGURA, COM ABRAÇADEIRA METÁLICA RÍGIDA TIPO D 1/2, FIXADA EM PERFILADO EM LAJE. AF_05/2015</v>
          </cell>
          <cell r="D5251" t="str">
            <v>M</v>
          </cell>
          <cell r="E5251">
            <v>3.34</v>
          </cell>
          <cell r="F5251" t="str">
            <v xml:space="preserve">SINAPI  </v>
          </cell>
        </row>
        <row r="5252">
          <cell r="B5252">
            <v>91171</v>
          </cell>
          <cell r="C5252" t="str">
            <v>FIXAÇÃO DE TUBOS HORIZONTAIS DE PVC, CPVC OU COBRE DIÂMETROS MAIORES QUE 40 MM E MENORES OU IGUAIS A 75 MM COM ABRAÇADEIRA METÁLICA RÍGIDA TIPO D 1 1/2", FIXADA EM PERFILADO EM LAJE. AF_05/2015</v>
          </cell>
          <cell r="D5252" t="str">
            <v>M</v>
          </cell>
          <cell r="E5252">
            <v>4.2300000000000004</v>
          </cell>
          <cell r="F5252" t="str">
            <v xml:space="preserve">SINAPI  </v>
          </cell>
        </row>
        <row r="5253">
          <cell r="B5253">
            <v>91172</v>
          </cell>
          <cell r="C5253" t="str">
            <v>FIXAÇÃO DE TUBOS HORIZONTAIS DE PVC, CPVC OU COBRE DIÂMETROS MAIORES QUE 75 MM COM ABRAÇADEIRA METÁLICA RÍGIDA TIPO D 3", FIXADA EM PERFILADO EM LAJE. AF_05/2015</v>
          </cell>
          <cell r="D5253" t="str">
            <v>M</v>
          </cell>
          <cell r="E5253">
            <v>6.2</v>
          </cell>
          <cell r="F5253" t="str">
            <v xml:space="preserve">SINAPI  </v>
          </cell>
        </row>
        <row r="5254">
          <cell r="B5254">
            <v>91173</v>
          </cell>
          <cell r="C5254" t="str">
            <v>FIXAÇÃO DE TUBOS VERTICAIS DE PPR DIÂMETROS MENORES OU IGUAIS A 40 MM COM ABRAÇADEIRA METÁLICA RÍGIDA TIPO D 1/2", FIXADA EM PERFILADO EM ALVENARIA. AF_05/2015</v>
          </cell>
          <cell r="D5254" t="str">
            <v>M</v>
          </cell>
          <cell r="E5254">
            <v>1.7</v>
          </cell>
          <cell r="F5254" t="str">
            <v xml:space="preserve">SINAPI  </v>
          </cell>
        </row>
        <row r="5255">
          <cell r="B5255">
            <v>91174</v>
          </cell>
          <cell r="C5255" t="str">
            <v>FIXAÇÃO DE TUBOS VERTICAIS DE PPR DIÂMETROS MAIORES QUE 40 MM E MENORES OU IGUAIS A 75 MM COM ABRAÇADEIRA METÁLICA RÍGIDA TIPO D 1 1/2", FIXADA EM PERFILADO EM ALVENARIA. AF_05/2015</v>
          </cell>
          <cell r="D5255" t="str">
            <v>M</v>
          </cell>
          <cell r="E5255">
            <v>3.36</v>
          </cell>
          <cell r="F5255" t="str">
            <v xml:space="preserve">SINAPI  </v>
          </cell>
        </row>
        <row r="5256">
          <cell r="B5256">
            <v>91175</v>
          </cell>
          <cell r="C5256" t="str">
            <v>FIXAÇÃO DE TUBOS VERTICAIS DE PPR DIÂMETROS MAIORES QUE 75 MM COM ABRAÇADEIRA METÁLICA RÍGIDA TIPO D 3", FIXADA EM PERFILADO EM ALVENARIA. AF_05/2015</v>
          </cell>
          <cell r="D5256" t="str">
            <v>M</v>
          </cell>
          <cell r="E5256">
            <v>5.45</v>
          </cell>
          <cell r="F5256" t="str">
            <v xml:space="preserve">SINAPI  </v>
          </cell>
        </row>
        <row r="5257">
          <cell r="B5257">
            <v>91176</v>
          </cell>
          <cell r="C5257" t="str">
            <v>FIXAÇÃO DE TUBOS HORIZONTAIS DE PPR DIÂMETROS MENORES OU IGUAIS A 40 MM COM ABRAÇADEIRA METÁLICA RÍGIDA TIPO  D  1/2" , FIXADA DIRETAMENTE NA LAJE. AF_05/2015</v>
          </cell>
          <cell r="D5257" t="str">
            <v>M</v>
          </cell>
          <cell r="E5257">
            <v>29.08</v>
          </cell>
          <cell r="F5257" t="str">
            <v xml:space="preserve">SINAPI  </v>
          </cell>
        </row>
        <row r="5258">
          <cell r="B5258">
            <v>91177</v>
          </cell>
          <cell r="C5258" t="str">
            <v>FIXAÇÃO DE TUBOS HORIZONTAIS DE PPR DIÂMETROS MAIORES QUE 40 MM E MENORES OU IGUAIS A 75 MM COM ABRAÇADEIRA METÁLICA RÍGIDA TIPO  D  1 1/2" , FIXADA DIRETAMENTE NA LAJE. AF_05/2015</v>
          </cell>
          <cell r="D5258" t="str">
            <v>M</v>
          </cell>
          <cell r="E5258">
            <v>13.75</v>
          </cell>
          <cell r="F5258" t="str">
            <v xml:space="preserve">SINAPI  </v>
          </cell>
        </row>
        <row r="5259">
          <cell r="B5259">
            <v>91178</v>
          </cell>
          <cell r="C5259" t="str">
            <v>FIXAÇÃO DE TUBOS HORIZONTAIS DE PPR DIÂMETROS MAIORES QUE 75 MM COM ABRAÇADEIRA METÁLICA RÍGIDA TIPO  D  3" , FIXADA DIRETAMENTE NA LAJE. AF_05/2015</v>
          </cell>
          <cell r="D5259" t="str">
            <v>M</v>
          </cell>
          <cell r="E5259">
            <v>16.260000000000002</v>
          </cell>
          <cell r="F5259" t="str">
            <v xml:space="preserve">SINAPI  </v>
          </cell>
        </row>
        <row r="5260">
          <cell r="B5260">
            <v>91179</v>
          </cell>
          <cell r="C5260" t="str">
            <v>FIXAÇÃO DE TUBOS HORIZONTAIS DE PVC, CPVC OU COBRE DIÂMETROS MENORES OU IGUAIS A 40 MM COM ABRAÇADEIRA METÁLICA RÍGIDA TIPO  D  1/2" , FIXADA DIRETAMENTE NA LAJE. AF_05/2015</v>
          </cell>
          <cell r="D5260" t="str">
            <v>M</v>
          </cell>
          <cell r="E5260">
            <v>7.47</v>
          </cell>
          <cell r="F5260" t="str">
            <v xml:space="preserve">SINAPI  </v>
          </cell>
        </row>
        <row r="5261">
          <cell r="B5261">
            <v>91180</v>
          </cell>
          <cell r="C5261" t="str">
            <v>FIXAÇÃO DE TUBOS HORIZONTAIS DE PVC, CPVC OU COBRE DIÂMETROS MAIORES QUE 40 MM E MENORES OU IGUAIS A 75 MM COM ABRAÇADEIRA METÁLICA RÍGIDA TIPO D 1 1/2, FIXADA DIRETAMENTE NA LAJE. AF_05/2015</v>
          </cell>
          <cell r="D5261" t="str">
            <v>M</v>
          </cell>
          <cell r="E5261">
            <v>6.85</v>
          </cell>
          <cell r="F5261" t="str">
            <v xml:space="preserve">SINAPI  </v>
          </cell>
        </row>
        <row r="5262">
          <cell r="B5262">
            <v>91181</v>
          </cell>
          <cell r="C5262" t="str">
            <v>FIXAÇÃO DE TUBOS HORIZONTAIS DE PVC, CPVC OU COBRE DIÂMETROS MAIORES QUE 75 MM COM ABRAÇADEIRA METÁLICA RÍGIDA TIPO  D  3" , FIXADA DIRETAMENTE NA LAJE. AF_05/2015</v>
          </cell>
          <cell r="D5262" t="str">
            <v>M</v>
          </cell>
          <cell r="E5262">
            <v>7.54</v>
          </cell>
          <cell r="F5262" t="str">
            <v xml:space="preserve">SINAPI  </v>
          </cell>
        </row>
        <row r="5263">
          <cell r="B5263">
            <v>91182</v>
          </cell>
          <cell r="C5263" t="str">
            <v>FIXAÇÃO DE TUBOS HORIZONTAIS DE PPR DIÂMETROS MENORES OU IGUAIS A 40 MM COM ABRAÇADEIRA METÁLICA FLEXÍVEL 18 MM, FIXADA DIRETAMENTE NA LAJE. AF_05/2015</v>
          </cell>
          <cell r="D5263" t="str">
            <v>M</v>
          </cell>
          <cell r="E5263">
            <v>26.91</v>
          </cell>
          <cell r="F5263" t="str">
            <v xml:space="preserve">SINAPI  </v>
          </cell>
        </row>
        <row r="5264">
          <cell r="B5264">
            <v>91183</v>
          </cell>
          <cell r="C5264" t="str">
            <v>FIXAÇÃO DE TUBOS HORIZONTAIS DE PPR DIÂMETROS MAIORES QUE 40 MM E MENORES OU IGUAIS A 75 MM COM ABRAÇADEIRA METÁLICA FLEXÍVEL 18 MM, FIXADA DIRETAMENTE NA LAJE. AF_05/2015</v>
          </cell>
          <cell r="D5264" t="str">
            <v>M</v>
          </cell>
          <cell r="E5264">
            <v>13.12</v>
          </cell>
          <cell r="F5264" t="str">
            <v xml:space="preserve">SINAPI  </v>
          </cell>
        </row>
        <row r="5265">
          <cell r="B5265">
            <v>91184</v>
          </cell>
          <cell r="C5265" t="str">
            <v>FIXAÇÃO DE TUBOS HORIZONTAIS DE PPR DIÂMETROS MAIORES QUE 75 MM COM ABRAÇADEIRA METÁLICA FLEXÍVEL 18 MM, FIXADA DIRETAMENTE NA LAJE. AF_05/2015</v>
          </cell>
          <cell r="D5265" t="str">
            <v>M</v>
          </cell>
          <cell r="E5265">
            <v>12.13</v>
          </cell>
          <cell r="F5265" t="str">
            <v xml:space="preserve">SINAPI  </v>
          </cell>
        </row>
        <row r="5266">
          <cell r="B5266">
            <v>91185</v>
          </cell>
          <cell r="C5266" t="str">
            <v>FIXAÇÃO DE TUBOS HORIZONTAIS DE PVC, CPVC OU COBRE DIÂMETROS MENORES OU IGUAIS A 40 MM COM ABRAÇADEIRA METÁLICA FLEXÍVEL 18 MM, FIXADA DIRETAMENTE NA LAJE. AF_05/2015</v>
          </cell>
          <cell r="D5266" t="str">
            <v>M</v>
          </cell>
          <cell r="E5266">
            <v>6.9</v>
          </cell>
          <cell r="F5266" t="str">
            <v xml:space="preserve">SINAPI  </v>
          </cell>
        </row>
        <row r="5267">
          <cell r="B5267">
            <v>91186</v>
          </cell>
          <cell r="C5267" t="str">
            <v>FIXAÇÃO DE TUBOS HORIZONTAIS DE PVC, CPVC OU COBRE DIÂMETROS MAIORES QUE 40 MM E MENORES OU IGUAIS A 75 MM COM ABRAÇADEIRA METÁLICA FLEXÍVEL 18 MM, FIXADA DIRETAMENTE NA LAJE. AF_05/2015</v>
          </cell>
          <cell r="D5267" t="str">
            <v>M</v>
          </cell>
          <cell r="E5267">
            <v>5.6</v>
          </cell>
          <cell r="F5267" t="str">
            <v xml:space="preserve">SINAPI  </v>
          </cell>
        </row>
        <row r="5268">
          <cell r="B5268">
            <v>91187</v>
          </cell>
          <cell r="C5268" t="str">
            <v>FIXAÇÃO DE TUBOS HORIZONTAIS DE PVC, CPVC OU COBRE DIÂMETROS MAIORES QUE 75 MM COM ABRAÇADEIRA METÁLICA FLEXÍVEL 18 MM, FIXADA DIRETAMENTE NA LAJE. AF_05/2015</v>
          </cell>
          <cell r="D5268" t="str">
            <v>M</v>
          </cell>
          <cell r="E5268">
            <v>6.41</v>
          </cell>
          <cell r="F5268" t="str">
            <v xml:space="preserve">SINAPI  </v>
          </cell>
        </row>
        <row r="5269">
          <cell r="B5269">
            <v>91188</v>
          </cell>
          <cell r="C5269" t="str">
            <v>CHUMBAMENTO PONTUAL DE ABERTURA EM LAJE COM PASSAGEM DE 1 TUBO DE DIAMETRO EQUIVALENTE IGUAL À  50 MM. AF_05/2015</v>
          </cell>
          <cell r="D5269" t="str">
            <v>UN</v>
          </cell>
          <cell r="E5269">
            <v>6.99</v>
          </cell>
          <cell r="F5269" t="str">
            <v xml:space="preserve">SINAPI  </v>
          </cell>
        </row>
        <row r="5270">
          <cell r="B5270">
            <v>91189</v>
          </cell>
          <cell r="C5270" t="str">
            <v>CHUMBAMENTO PONTUAL DE ABERTURA EM LAJE COM PASSAGEM DE MAIS DE 1 TUBO DE  DIAMETRO EQUIVALENTE IGUAL À  50 MM. AF_05/2015</v>
          </cell>
          <cell r="D5270" t="str">
            <v>UN</v>
          </cell>
          <cell r="E5270">
            <v>51.62</v>
          </cell>
          <cell r="F5270" t="str">
            <v xml:space="preserve">SINAPI  </v>
          </cell>
        </row>
        <row r="5271">
          <cell r="B5271">
            <v>91190</v>
          </cell>
          <cell r="C5271" t="str">
            <v>CHUMBAMENTO PONTUAL EM PASSAGEM DE TUBO COM DIÂMETRO MENOR OU IGUAL A 40 MM. AF_05/2015</v>
          </cell>
          <cell r="D5271" t="str">
            <v>UN</v>
          </cell>
          <cell r="E5271">
            <v>4.7699999999999996</v>
          </cell>
          <cell r="F5271" t="str">
            <v xml:space="preserve">SINAPI  </v>
          </cell>
        </row>
        <row r="5272">
          <cell r="B5272">
            <v>91191</v>
          </cell>
          <cell r="C5272" t="str">
            <v>CHUMBAMENTO PONTUAL EM PASSAGEM DE TUBO COM DIÂMETROS ENTRE 40 MM E 75 MM. AF_05/2015</v>
          </cell>
          <cell r="D5272" t="str">
            <v>UN</v>
          </cell>
          <cell r="E5272">
            <v>5.0599999999999996</v>
          </cell>
          <cell r="F5272" t="str">
            <v xml:space="preserve">SINAPI  </v>
          </cell>
        </row>
        <row r="5273">
          <cell r="B5273">
            <v>91192</v>
          </cell>
          <cell r="C5273" t="str">
            <v>CHUMBAMENTO PONTUAL EM PASSAGEM DE TUBO COM DIÂMETRO MAIOR QUE 75 MM. AF_05/2015</v>
          </cell>
          <cell r="D5273" t="str">
            <v>UN</v>
          </cell>
          <cell r="E5273">
            <v>5.6</v>
          </cell>
          <cell r="F5273" t="str">
            <v xml:space="preserve">SINAPI  </v>
          </cell>
        </row>
        <row r="5274">
          <cell r="B5274">
            <v>91222</v>
          </cell>
          <cell r="C5274" t="str">
            <v>RASGO EM ALVENARIA PARA RAMAIS/ DISTRIBUIÇÃO COM DIÂMETROS MAIORES QUE 40 MM E MENORES OU IGUAIS A 75 MM. AF_05/2015</v>
          </cell>
          <cell r="D5274" t="str">
            <v>M</v>
          </cell>
          <cell r="E5274">
            <v>13.07</v>
          </cell>
          <cell r="F5274" t="str">
            <v xml:space="preserve">SINAPI  </v>
          </cell>
        </row>
        <row r="5275">
          <cell r="B5275">
            <v>94480</v>
          </cell>
          <cell r="C5275" t="str">
            <v>CONJUNTO HIDRÁULICO PARA INSTALAÇÃO DE BOMBA EM AÇO ROSCÁVEL, DN SUCÇÃO 65 (2½) E DN RECALQUE 50 (2), PARA EDIFICAÇÃO ENTRE 12 E 18 PAVIMENTOS  FORNECIMENTO E INSTALAÇÃO. AF_06/2016</v>
          </cell>
          <cell r="D5275" t="str">
            <v>UN</v>
          </cell>
          <cell r="E5275">
            <v>2897.67</v>
          </cell>
          <cell r="F5275" t="str">
            <v xml:space="preserve">SINAPI  </v>
          </cell>
        </row>
        <row r="5276">
          <cell r="B5276">
            <v>94481</v>
          </cell>
          <cell r="C5276" t="str">
            <v>CONJUNTO HIDRÁULICO PARA INSTALAÇÃO DE BOMBA EM AÇO ROSCÁVEL, DN SUCÇÃO 50 (2) E DN RECALQUE 40 (1 1/2), PARA EDIFICAÇÃO ENTRE 8 E 12 PAVIMENTOS  FORNECIMENTO E INSTALAÇÃO. AF_06/2016</v>
          </cell>
          <cell r="D5276" t="str">
            <v>UN</v>
          </cell>
          <cell r="E5276">
            <v>1998.19</v>
          </cell>
          <cell r="F5276" t="str">
            <v xml:space="preserve">SINAPI  </v>
          </cell>
        </row>
        <row r="5277">
          <cell r="B5277">
            <v>94482</v>
          </cell>
          <cell r="C5277" t="str">
            <v>CONJUNTO HIDRÁULICO PARA INSTALAÇÃO DE BOMBA EM AÇO ROSCÁVEL, DN SUCÇÃO 40 (1 1/2) E DN RECALQUE 32 (1 1/4), PARA EDIFICAÇÃO ENTRE 4 E 8 PAVIMENTOS  FORNECIMENTO E INSTALAÇÃO. AF_06/2016</v>
          </cell>
          <cell r="D5277" t="str">
            <v>UN</v>
          </cell>
          <cell r="E5277">
            <v>1561.48</v>
          </cell>
          <cell r="F5277" t="str">
            <v xml:space="preserve">SINAPI  </v>
          </cell>
        </row>
        <row r="5278">
          <cell r="B5278">
            <v>94483</v>
          </cell>
          <cell r="C5278" t="str">
            <v>CONJUNTO HIDRÁULICO PARA INSTALAÇÃO DE BOMBA EM AÇO ROSCÁVEL, DN SUCÇÃO 32 (1 1/4) E DN RECALQUE 25 (1), PARA EDIFICAÇÃO ATÉ 4 PAVIMENTOS  FORNECIMENTO E INSTALAÇÃO. AF_06/2016</v>
          </cell>
          <cell r="D5278" t="str">
            <v>UN</v>
          </cell>
          <cell r="E5278">
            <v>1304.42</v>
          </cell>
          <cell r="F5278" t="str">
            <v xml:space="preserve">SINAPI  </v>
          </cell>
        </row>
        <row r="5279">
          <cell r="B5279">
            <v>95541</v>
          </cell>
          <cell r="C5279" t="str">
            <v>FIXAÇÃO UTILIZANDO PARAFUSO E BUCHA DE NYLON, SOMENTE MÃO DE OBRA. AF_10/2016</v>
          </cell>
          <cell r="D5279" t="str">
            <v>UN</v>
          </cell>
          <cell r="E5279">
            <v>4.32</v>
          </cell>
          <cell r="F5279" t="str">
            <v xml:space="preserve">SINAPI  </v>
          </cell>
        </row>
        <row r="5280">
          <cell r="B5280">
            <v>96559</v>
          </cell>
          <cell r="C5280" t="str">
            <v>SUPORTE PARA DUTO EM CHAPA GALVANIZADA BITOLA 26, ESPAÇADO A CADA 1 M, EM PERFILADO DE SEÇÃO 38X76 MM, POR ÁREA DE DUTO FIXADO. AF_07/2017</v>
          </cell>
          <cell r="D5280" t="str">
            <v>M2</v>
          </cell>
          <cell r="E5280">
            <v>32.78</v>
          </cell>
          <cell r="F5280" t="str">
            <v xml:space="preserve">SINAPI  </v>
          </cell>
        </row>
        <row r="5281">
          <cell r="B5281">
            <v>96560</v>
          </cell>
          <cell r="C5281" t="str">
            <v>SUPORTE PARA DUTO EM CHAPA GALVANIZADA BITOLA 24, ESPAÇADO A CADA 1 M, EM PERFILADO DE SEÇÃO 38X76 MM, POR ÁREA DE DUTO FIXADO. AF_07/2017</v>
          </cell>
          <cell r="D5281" t="str">
            <v>M2</v>
          </cell>
          <cell r="E5281">
            <v>21.77</v>
          </cell>
          <cell r="F5281" t="str">
            <v xml:space="preserve">SINAPI  </v>
          </cell>
        </row>
        <row r="5282">
          <cell r="B5282">
            <v>96561</v>
          </cell>
          <cell r="C5282" t="str">
            <v>SUPORTE PARA DUTO EM CHAPA GALVANIZADA BITOLA 22, ESPAÇADO A CADA 1 M, EM PERFILADO DE SEÇÃO 38X76 MM, POR ÁREA DE DUTO FIXADO. AF_07/2017</v>
          </cell>
          <cell r="D5282" t="str">
            <v>M2</v>
          </cell>
          <cell r="E5282">
            <v>16.07</v>
          </cell>
          <cell r="F5282" t="str">
            <v xml:space="preserve">SINAPI  </v>
          </cell>
        </row>
        <row r="5283">
          <cell r="B5283">
            <v>96562</v>
          </cell>
          <cell r="C5283" t="str">
            <v>SUPORTE PARA ELETROCALHA LISA OU PERFURADA EM AÇO GALVANIZADO, LARGURA 200 OU 400 MM E ALTURA 50 MM, ESPAÇADO A CADA 1,5 M, EM PERFILADO DE SEÇÃO 38X76 MM, POR METRO DE ELETRECOLHA FIXADA. AF_07/2017</v>
          </cell>
          <cell r="D5283" t="str">
            <v>M</v>
          </cell>
          <cell r="E5283">
            <v>20.190000000000001</v>
          </cell>
          <cell r="F5283" t="str">
            <v xml:space="preserve">SINAPI  </v>
          </cell>
        </row>
        <row r="5284">
          <cell r="B5284">
            <v>96563</v>
          </cell>
          <cell r="C5284" t="str">
            <v>SUPORTE PARA ELETROCALHA LISA OU PERFURADA EM AÇO GALVANIZADO, LARGURA 500 OU 800 MM E ALTURA 50 MM, ESPAÇADO A CADA 1,5 M, EM PERFILADO DE SEÇÃO 38X76 MM, POR METRO DE ELETROCALHA FIXADA. AF_07/2017</v>
          </cell>
          <cell r="D5284" t="str">
            <v>M</v>
          </cell>
          <cell r="E5284">
            <v>25.56</v>
          </cell>
          <cell r="F5284" t="str">
            <v xml:space="preserve">SINAPI  </v>
          </cell>
        </row>
        <row r="5285">
          <cell r="B5285">
            <v>101802</v>
          </cell>
          <cell r="C5285" t="str">
            <v>CAIXA ENTERRADA RETENTORA DE AREIA RETANGULAR, EM ALVENARIA COM BLOCOS DE CONCRETO, DIMENSÕES INTERNAS: 1,00 X 1,00 X 1,20 M, EXCLUINDO TAMPÃO. AF_12/2020</v>
          </cell>
          <cell r="D5285" t="str">
            <v>UN</v>
          </cell>
          <cell r="E5285">
            <v>1591.73</v>
          </cell>
          <cell r="F5285" t="str">
            <v xml:space="preserve">SINAPI  </v>
          </cell>
        </row>
        <row r="5286">
          <cell r="B5286">
            <v>101803</v>
          </cell>
          <cell r="C5286" t="str">
            <v>CAIXA ENTERRADA SEPARADORA DE ÓLEO RETANGULAR, EM ALVENARIA COM BLOCOS DE CONCRETO, DIMENSÕES INTERNAS: 0,6 X 0,6 X 1,00 M, EXCLUINDO TAMPÃO. AF_12/2020</v>
          </cell>
          <cell r="D5286" t="str">
            <v>UN</v>
          </cell>
          <cell r="E5286">
            <v>1020.34</v>
          </cell>
          <cell r="F5286" t="str">
            <v xml:space="preserve">SINAPI  </v>
          </cell>
        </row>
        <row r="5287">
          <cell r="B5287">
            <v>101804</v>
          </cell>
          <cell r="C5287" t="str">
            <v>CAIXA ENTERRADA SEPARADORA DE ÓLEO RETANGULAR, EM ALVENARIA COM BLOCOS DE CONCRETO, DIMENSÕES INTERNAS: 0,8 X 0,8 X 1,00 M, EXCLUINDO TAMPÃO. AF_12/2020</v>
          </cell>
          <cell r="D5287" t="str">
            <v>UN</v>
          </cell>
          <cell r="E5287">
            <v>1290.95</v>
          </cell>
          <cell r="F5287" t="str">
            <v xml:space="preserve">SINAPI  </v>
          </cell>
        </row>
        <row r="5288">
          <cell r="B5288">
            <v>101805</v>
          </cell>
          <cell r="C5288" t="str">
            <v>CAIXA ENTERRADA SEPARADORA DE ÓLEO RETANGULAR, EM ALVENARIA COM BLOCOS DE CONCRETO, DIMENSÕES INTERNAS: 1,00 X 1,00 X 1,00 M, EXCLUINDO TAMPÃO. AF_12/2020</v>
          </cell>
          <cell r="D5288" t="str">
            <v>UN</v>
          </cell>
          <cell r="E5288">
            <v>1647.54</v>
          </cell>
          <cell r="F5288" t="str">
            <v xml:space="preserve">SINAPI  </v>
          </cell>
        </row>
        <row r="5289">
          <cell r="B5289">
            <v>102111</v>
          </cell>
          <cell r="C5289" t="str">
            <v>BOMBA CENTRÍFUGA, MONOFÁSICA, 0,5 CV OU 0,49 HP, HM 6 A 20 M, Q 1,2 A 8,3 M3/H - FORNECIMENTO E INSTALAÇÃO. AF_12/2020</v>
          </cell>
          <cell r="D5289" t="str">
            <v>UN</v>
          </cell>
          <cell r="E5289">
            <v>940.79</v>
          </cell>
          <cell r="F5289" t="str">
            <v xml:space="preserve">SINAPI  </v>
          </cell>
        </row>
        <row r="5290">
          <cell r="B5290">
            <v>102112</v>
          </cell>
          <cell r="C5290" t="str">
            <v>BOMBA CENTRÍFUGA, MONOFÁSICA, 0,5 CV OU 0,49 HP, HM 6 A 20 M, Q 1,2 A 8,3 M3/H (NÃO INCLUI O FORNECIMENTO DA BOMBA). AF_12/2020</v>
          </cell>
          <cell r="D5290" t="str">
            <v>UN</v>
          </cell>
          <cell r="E5290">
            <v>123.26</v>
          </cell>
          <cell r="F5290" t="str">
            <v xml:space="preserve">SINAPI  </v>
          </cell>
        </row>
        <row r="5291">
          <cell r="B5291">
            <v>102113</v>
          </cell>
          <cell r="C5291" t="str">
            <v>BOMBA CENTRÍFUGA, TRIFÁSICA, 1 CV OU 0,99 HP, HM 14 A 40 M, Q 0,6 A 8,4 M3/H - FORNECIMENTO E INSTALAÇÃO. AF_12/2020</v>
          </cell>
          <cell r="D5291" t="str">
            <v>UN</v>
          </cell>
          <cell r="E5291">
            <v>1504.46</v>
          </cell>
          <cell r="F5291" t="str">
            <v xml:space="preserve">SINAPI  </v>
          </cell>
        </row>
        <row r="5292">
          <cell r="B5292">
            <v>102114</v>
          </cell>
          <cell r="C5292" t="str">
            <v>BOMBA CENTRÍFUGA, TRIFÁSICA, 1 CV OU 0,99 HP, HM 14 A 40 M, Q 0,6 A 8,4 M3/H (NÃO INCLUI O FORNECIMENTO DA BOMBA). AF_12/2020</v>
          </cell>
          <cell r="D5292" t="str">
            <v>UN</v>
          </cell>
          <cell r="E5292">
            <v>126.38</v>
          </cell>
          <cell r="F5292" t="str">
            <v xml:space="preserve">SINAPI  </v>
          </cell>
        </row>
        <row r="5293">
          <cell r="B5293">
            <v>102115</v>
          </cell>
          <cell r="C5293" t="str">
            <v>BOMBA CENTRÍFUGA, TRIFÁSICA, 1,5 CV OU 1,48 HP, HM 10 A 70 M, Q 1,8 A 5,3 M3/H - FORNECIMENTO E INSTALAÇÃO. AF_12/2020</v>
          </cell>
          <cell r="D5293" t="str">
            <v>UN</v>
          </cell>
          <cell r="E5293">
            <v>2628.77</v>
          </cell>
          <cell r="F5293" t="str">
            <v xml:space="preserve">SINAPI  </v>
          </cell>
        </row>
        <row r="5294">
          <cell r="B5294">
            <v>102116</v>
          </cell>
          <cell r="C5294" t="str">
            <v>BOMBA CENTRÍFUGA, TRIFÁSICA, 1,5 CV OU 1,48 HP, HM 10 A 24 M, Q 6,1 A 21,9 M3/H - FORNECIMENTO E INSTALAÇÃO. AF_12/2020</v>
          </cell>
          <cell r="D5294" t="str">
            <v>UN</v>
          </cell>
          <cell r="E5294">
            <v>1607.47</v>
          </cell>
          <cell r="F5294" t="str">
            <v xml:space="preserve">SINAPI  </v>
          </cell>
        </row>
        <row r="5295">
          <cell r="B5295">
            <v>102117</v>
          </cell>
          <cell r="C5295" t="str">
            <v>BOMBA CENTRÍFUGA, TRIFÁSICA, 1,5 CV OU 1,48 HP (NÃO INCLUI O FORNECIMENTO DA BOMBA). AF_12/2020</v>
          </cell>
          <cell r="D5295" t="str">
            <v>UN</v>
          </cell>
          <cell r="E5295">
            <v>130.16999999999999</v>
          </cell>
          <cell r="F5295" t="str">
            <v xml:space="preserve">SINAPI  </v>
          </cell>
        </row>
        <row r="5296">
          <cell r="B5296">
            <v>102118</v>
          </cell>
          <cell r="C5296" t="str">
            <v>BOMBA CENTRÍFUGA, TRIFÁSICA, 3 CV OU 2,96 HP, HM 34 A 40 M, Q 8,6 A 14,8 M3/H - FORNECIMENTO E INSTALAÇÃO. AF_12/2020</v>
          </cell>
          <cell r="D5296" t="str">
            <v>UN</v>
          </cell>
          <cell r="E5296">
            <v>2194.7199999999998</v>
          </cell>
          <cell r="F5296" t="str">
            <v xml:space="preserve">SINAPI  </v>
          </cell>
        </row>
        <row r="5297">
          <cell r="B5297">
            <v>102119</v>
          </cell>
          <cell r="C5297" t="str">
            <v>BOMBA CENTRÍFUGA, TRIFÁSICA, 3 CV OU 2,96 HP, HM 34 A 40 M, Q 8,6 A 14,8 M3/H (NÃO INCLUI O FORNECIMENTO DA BOMBA). AF_12/2020</v>
          </cell>
          <cell r="D5297" t="str">
            <v>UN</v>
          </cell>
          <cell r="E5297">
            <v>133.43</v>
          </cell>
          <cell r="F5297" t="str">
            <v xml:space="preserve">SINAPI  </v>
          </cell>
        </row>
        <row r="5298">
          <cell r="B5298">
            <v>102121</v>
          </cell>
          <cell r="C5298" t="str">
            <v>MOTO BOMBA HORIZONTAL ATÉ 10 CV, HM 75 A 80 M, Q 25,4 A 48 (NÃO INCLUI O FORNECIMENTO DA BOMBA). AF_12/2020</v>
          </cell>
          <cell r="D5298" t="str">
            <v>UN</v>
          </cell>
          <cell r="E5298">
            <v>167.53</v>
          </cell>
          <cell r="F5298" t="str">
            <v xml:space="preserve">SINAPI  </v>
          </cell>
        </row>
        <row r="5299">
          <cell r="B5299">
            <v>102122</v>
          </cell>
          <cell r="C5299" t="str">
            <v>BOMBA CENTRÍFUGA, TRIFÁSICA, 10 CV OU 9,86 HP, HM 85 A 140 M, Q 4,2 A 14,9 M3/H - FORNECIMENTO E INSTALAÇÃO. AF_12/2020</v>
          </cell>
          <cell r="D5299" t="str">
            <v>UN</v>
          </cell>
          <cell r="E5299">
            <v>7447.12</v>
          </cell>
          <cell r="F5299" t="str">
            <v xml:space="preserve">SINAPI  </v>
          </cell>
        </row>
        <row r="5300">
          <cell r="B5300">
            <v>102123</v>
          </cell>
          <cell r="C5300" t="str">
            <v>BOMBA CENTRÍFUGA, TRIFÁSICA, 10 CV OU 9,86 HP, HM 85 A 140 M, Q 4,2 A 14,9 M3/H (NÃO INCLUI O FORNECIMENTO DA BOMBA). AF_12/2020</v>
          </cell>
          <cell r="D5300" t="str">
            <v>UN</v>
          </cell>
          <cell r="E5300">
            <v>177.24</v>
          </cell>
          <cell r="F5300" t="str">
            <v xml:space="preserve">SINAPI  </v>
          </cell>
        </row>
        <row r="5301">
          <cell r="B5301">
            <v>102136</v>
          </cell>
          <cell r="C5301" t="str">
            <v>INSTALAÇÃO DE QUADRO ELÉTRICO PARA BOMBAS TRIFÁSICAS ATÉ 25 CV (NÃO INCLUI O FORNECIMENTO DO QUADRO). AF_12/2020</v>
          </cell>
          <cell r="D5301" t="str">
            <v>UN</v>
          </cell>
          <cell r="E5301">
            <v>63.64</v>
          </cell>
          <cell r="F5301" t="str">
            <v xml:space="preserve">SINAPI  </v>
          </cell>
        </row>
        <row r="5302">
          <cell r="B5302">
            <v>102137</v>
          </cell>
          <cell r="C5302" t="str">
            <v>CHAVE DE BOIA AUTOMÁTICA SUPERIOR/INFERIOR 15A/250V - FORNECIMENTO E INSTALAÇÃO. AF_12/2020</v>
          </cell>
          <cell r="D5302" t="str">
            <v>UN</v>
          </cell>
          <cell r="E5302">
            <v>76.239999999999995</v>
          </cell>
          <cell r="F5302" t="str">
            <v xml:space="preserve">SINAPI  </v>
          </cell>
        </row>
        <row r="5303">
          <cell r="B5303">
            <v>102138</v>
          </cell>
          <cell r="C5303" t="str">
            <v>MOTO BOMBA HORIZONTAL DE 12,5 A 25 CV, HM 140 M (NÃO INCLUI O FORNECIMENTO DA BOMBA). AF_12/2020</v>
          </cell>
          <cell r="D5303" t="str">
            <v>UN</v>
          </cell>
          <cell r="E5303">
            <v>193.06</v>
          </cell>
          <cell r="F5303" t="str">
            <v xml:space="preserve">SINAPI  </v>
          </cell>
        </row>
        <row r="5304">
          <cell r="B5304">
            <v>103517</v>
          </cell>
          <cell r="C5304" t="str">
            <v>AQUECEDOR SOLAR COMPACTO, KIT PARA 1 COLETOR SOLAR EM VIDRO TEMPERADO E SERPENTINA EM TUBO DE COBRE COM SUPORTE, RESERVATÓRIO, FIXAÇÕES E TUBOS - FORNECIMENTO E INSTALAÇÃO. AF_12/2021</v>
          </cell>
          <cell r="D5304" t="str">
            <v>UN</v>
          </cell>
          <cell r="E5304">
            <v>3462.77</v>
          </cell>
          <cell r="F5304" t="str">
            <v xml:space="preserve">SINAPI  </v>
          </cell>
        </row>
        <row r="5305">
          <cell r="B5305">
            <v>103519</v>
          </cell>
          <cell r="C5305" t="str">
            <v>BLOCO CONCRETADO NO LOCAL, 20X20X15CM, PARA BASE DE FIXAÇÃO DA ESTRUTURA SOLAR PARA LAJE DE CONCRETO - FORNECIMENTO E INSTALAÇÃO. AF_12/2021</v>
          </cell>
          <cell r="D5305" t="str">
            <v>UN</v>
          </cell>
          <cell r="E5305">
            <v>9.49</v>
          </cell>
          <cell r="F5305" t="str">
            <v xml:space="preserve">SINAPI  </v>
          </cell>
        </row>
        <row r="5306">
          <cell r="B5306">
            <v>103520</v>
          </cell>
          <cell r="C5306" t="str">
            <v>RESERVATÓRIO TÉRMICO/BOILER SOLAR EM AÇO INOX 400 L COM 2 PLACAS COLETORAS EM VIDRO TEMPERADO COM SERPENTINA EM TUBO DE COBRE 2 X 1 M - FORNECIMENTO E INSTALAÇÃO. AF_12/2021</v>
          </cell>
          <cell r="D5306" t="str">
            <v>UN</v>
          </cell>
          <cell r="E5306">
            <v>5731.01</v>
          </cell>
          <cell r="F5306" t="str">
            <v xml:space="preserve">SINAPI  </v>
          </cell>
        </row>
        <row r="5307">
          <cell r="B5307">
            <v>103521</v>
          </cell>
          <cell r="C5307" t="str">
            <v>RESERVATÓRIO TÉRMICO/BOILER SOLAR EM AÇO INOX 600 L COM 3 PLACAS COLETORAS EM VIDRO TEMPERADO COM SERPENTINA EM TUBO DE COBRE 2 X 1 M - FORNECIMENTO E INSTALAÇÃO. AF_12/2021</v>
          </cell>
          <cell r="D5307" t="str">
            <v>UN</v>
          </cell>
          <cell r="E5307">
            <v>7609.13</v>
          </cell>
          <cell r="F5307" t="str">
            <v xml:space="preserve">SINAPI  </v>
          </cell>
        </row>
        <row r="5308">
          <cell r="B5308">
            <v>103522</v>
          </cell>
          <cell r="C5308" t="str">
            <v>RESERVATÓRIO TÉRMICO/BOILER SOLAR EM AÇO INOX 800 L COM 4 PLACAS COLETORAS EM VIDRO TEMPERADO COM SERPENTINA EM TUBO DE COBRE 2 X 1 M - FORNECIMENTO E INSTALAÇÃO. AF_12/2021</v>
          </cell>
          <cell r="D5308" t="str">
            <v>UN</v>
          </cell>
          <cell r="E5308">
            <v>7625.61</v>
          </cell>
          <cell r="F5308" t="str">
            <v xml:space="preserve">SINAPI  </v>
          </cell>
        </row>
        <row r="5309">
          <cell r="B5309">
            <v>103523</v>
          </cell>
          <cell r="C5309" t="str">
            <v>RESERVATÓRIO TÉRMICO/BOILER SOLAR EM AÇO INOX 1000 L COM 5 PLACAS COLETORAS EM VIDRO TEMPERADO COM SERPENTINA EM TUBO DE COBRE 2 X 1 M - FORNECIMENTO E INSTALAÇÃO. AF_12/2021</v>
          </cell>
          <cell r="D5309" t="str">
            <v>UN</v>
          </cell>
          <cell r="E5309">
            <v>11499.72</v>
          </cell>
          <cell r="F5309" t="str">
            <v xml:space="preserve">SINAPI  </v>
          </cell>
        </row>
        <row r="5310">
          <cell r="B5310">
            <v>104031</v>
          </cell>
          <cell r="C5310" t="str">
            <v>COLAR DE TOMADA, PVC, COM TRAVAS, DE 60 MM X 1/2" OU 60 MM X 3/4", PARA LIGAÇÃO PREDIAL DE ÁGUA. AF_06/2022</v>
          </cell>
          <cell r="D5310" t="str">
            <v>UN</v>
          </cell>
          <cell r="E5310">
            <v>23.04</v>
          </cell>
          <cell r="F5310" t="str">
            <v xml:space="preserve">SINAPI  </v>
          </cell>
        </row>
        <row r="5311">
          <cell r="B5311">
            <v>104032</v>
          </cell>
          <cell r="C5311" t="str">
            <v>COLAR DE TOMADA, PVC, COM TRAVAS, DE 75 MM X 1/2" OU 75 MM X 3/4", PARA LIGAÇÃO PREDIAL DE ÁGUA. AF_06/2022</v>
          </cell>
          <cell r="D5311" t="str">
            <v>UN</v>
          </cell>
          <cell r="E5311">
            <v>29.15</v>
          </cell>
          <cell r="F5311" t="str">
            <v xml:space="preserve">SINAPI  </v>
          </cell>
        </row>
        <row r="5312">
          <cell r="B5312">
            <v>104033</v>
          </cell>
          <cell r="C5312" t="str">
            <v>COLAR DE TOMADA, PVC, COM TRAVAS, DE 85 MM X 1/2" OU 85 MM X 3/4", PARA LIGAÇÃO PREDIAL DE ÁGUA. AF_06/2022</v>
          </cell>
          <cell r="D5312" t="str">
            <v>UN</v>
          </cell>
          <cell r="E5312">
            <v>26.52</v>
          </cell>
          <cell r="F5312" t="str">
            <v xml:space="preserve">SINAPI  </v>
          </cell>
        </row>
        <row r="5313">
          <cell r="B5313">
            <v>104034</v>
          </cell>
          <cell r="C5313" t="str">
            <v>COLAR DE TOMADA, PVC, COM TRAVAS, DE 110 MM X 1/2" OU 110 MM X 3/4", PARA LIGAÇÃO PREDIAL DE ÁGUA. AF_06/2022</v>
          </cell>
          <cell r="D5313" t="str">
            <v>UN</v>
          </cell>
          <cell r="E5313">
            <v>34.78</v>
          </cell>
          <cell r="F5313" t="str">
            <v xml:space="preserve">SINAPI  </v>
          </cell>
        </row>
        <row r="5314">
          <cell r="B5314">
            <v>104035</v>
          </cell>
          <cell r="C5314" t="str">
            <v>COLAR DE TOMADA, POLIPROPILENO, COM PARAFUSOS, 63 MM X 1/2", PARA LIGAÇÃO PREDIAL DE ÁGUA. AF_06/2022</v>
          </cell>
          <cell r="D5314" t="str">
            <v>UN</v>
          </cell>
          <cell r="E5314">
            <v>43.79</v>
          </cell>
          <cell r="F5314" t="str">
            <v xml:space="preserve">SINAPI  </v>
          </cell>
        </row>
        <row r="5315">
          <cell r="B5315">
            <v>104036</v>
          </cell>
          <cell r="C5315" t="str">
            <v>COLAR DE TOMADA, POLIPROPILENO, COM PARAFUSOS, 63 MM X 3/4", PARA LIGAÇÃO PREDIAL DE ÁGUA. AF_06/2022</v>
          </cell>
          <cell r="D5315" t="str">
            <v>UN</v>
          </cell>
          <cell r="E5315">
            <v>45.18</v>
          </cell>
          <cell r="F5315" t="str">
            <v xml:space="preserve">SINAPI  </v>
          </cell>
        </row>
        <row r="5316">
          <cell r="B5316">
            <v>104039</v>
          </cell>
          <cell r="C5316" t="str">
            <v>TÊ DE SERVIÇO INTEGRADO, POLIPROPILENO, PARA TUBOS EM PEAD, 63 MM X 20 MM, PARA LIGAÇÃO PREDIAL DE ÁGUA. AF_06/2022</v>
          </cell>
          <cell r="D5316" t="str">
            <v>UN</v>
          </cell>
          <cell r="E5316">
            <v>85.05</v>
          </cell>
          <cell r="F5316" t="str">
            <v xml:space="preserve">SINAPI  </v>
          </cell>
        </row>
        <row r="5317">
          <cell r="B5317">
            <v>104043</v>
          </cell>
          <cell r="C5317" t="str">
            <v>ADAPTADOR, POLIPROPILENO, PARA TUBOS EM PEAD, 20 MM X 1/2", PARA LIGAÇÃO PREDIAL DE ÁGUA. AF_06/2022</v>
          </cell>
          <cell r="D5317" t="str">
            <v>UN</v>
          </cell>
          <cell r="E5317">
            <v>9.7200000000000006</v>
          </cell>
          <cell r="F5317" t="str">
            <v xml:space="preserve">SINAPI  </v>
          </cell>
        </row>
        <row r="5318">
          <cell r="B5318">
            <v>104044</v>
          </cell>
          <cell r="C5318" t="str">
            <v>ADAPTADOR, POLIPROPILENO, PARA TUBOS EM PEAD, 20 MM X 3/4", PARA LIGAÇÃO PREDIAL DE ÁGUA. AF_06/2022</v>
          </cell>
          <cell r="D5318" t="str">
            <v>UN</v>
          </cell>
          <cell r="E5318">
            <v>10.33</v>
          </cell>
          <cell r="F5318" t="str">
            <v xml:space="preserve">SINAPI  </v>
          </cell>
        </row>
        <row r="5319">
          <cell r="B5319">
            <v>104045</v>
          </cell>
          <cell r="C5319" t="str">
            <v>ADAPTADOR, POLIPROPILENO, PARA TUBOS EM PEAD, 32 MM X 1", PARA LIGAÇÃO PREDIAL DE ÁGUA. AF_06/2022</v>
          </cell>
          <cell r="D5319" t="str">
            <v>UN</v>
          </cell>
          <cell r="E5319">
            <v>16.25</v>
          </cell>
          <cell r="F5319" t="str">
            <v xml:space="preserve">SINAPI  </v>
          </cell>
        </row>
        <row r="5320">
          <cell r="B5320">
            <v>104046</v>
          </cell>
          <cell r="C5320" t="str">
            <v>COTOVELO/JOELHO COM ADAPTADOR, POLIPROPILENO, PARA TUBOS EM PEAD, 20 MM X 1/2", PARA LIGAÇÃO PREDIAL DE ÁGUA. AF_06/2022</v>
          </cell>
          <cell r="D5320" t="str">
            <v>UN</v>
          </cell>
          <cell r="E5320">
            <v>9.2799999999999994</v>
          </cell>
          <cell r="F5320" t="str">
            <v xml:space="preserve">SINAPI  </v>
          </cell>
        </row>
        <row r="5321">
          <cell r="B5321">
            <v>104047</v>
          </cell>
          <cell r="C5321" t="str">
            <v>COTOVELO/JOELHO COM ADAPTADOR, POLIPROPILENO, PARA TUBOS EM PEAD, 20 MM X 3/4", PARA LIGAÇÃO PREDIAL DE ÁGUA. AF_06/2022</v>
          </cell>
          <cell r="D5321" t="str">
            <v>UN</v>
          </cell>
          <cell r="E5321">
            <v>10.77</v>
          </cell>
          <cell r="F5321" t="str">
            <v xml:space="preserve">SINAPI  </v>
          </cell>
        </row>
        <row r="5322">
          <cell r="B5322">
            <v>104048</v>
          </cell>
          <cell r="C5322" t="str">
            <v>COTOVELO/JOELHO COM ADAPTADOR, POLIPROPILENO, PARA TUBOS EM PEAD, 32 MM X 1", PARA LIGAÇÃO PREDIAL DE ÁGUA. AF_06/2022</v>
          </cell>
          <cell r="D5322" t="str">
            <v>UN</v>
          </cell>
          <cell r="E5322">
            <v>15.86</v>
          </cell>
          <cell r="F5322" t="str">
            <v xml:space="preserve">SINAPI  </v>
          </cell>
        </row>
        <row r="5323">
          <cell r="B5323">
            <v>104049</v>
          </cell>
          <cell r="C5323" t="str">
            <v>ADAPTADOR, PVC, CURTO COM BOLSA E ROSCA, 20 MM X 1/2", PARA LIGAÇÃO PREDIAL DE ÁGUA. AF_06/2022</v>
          </cell>
          <cell r="D5323" t="str">
            <v>UN</v>
          </cell>
          <cell r="E5323">
            <v>6.52</v>
          </cell>
          <cell r="F5323" t="str">
            <v xml:space="preserve">SINAPI  </v>
          </cell>
        </row>
        <row r="5324">
          <cell r="B5324">
            <v>104050</v>
          </cell>
          <cell r="C5324" t="str">
            <v>ADAPTADOR, PVC, CURTO COM BOLSA E ROSCA, 32 MM X 1", PARA LIGAÇÃO PREDIAL DE ÁGUA. AF_06/2022</v>
          </cell>
          <cell r="D5324" t="str">
            <v>UN</v>
          </cell>
          <cell r="E5324">
            <v>10.1</v>
          </cell>
          <cell r="F5324" t="str">
            <v xml:space="preserve">SINAPI  </v>
          </cell>
        </row>
        <row r="5325">
          <cell r="B5325">
            <v>104051</v>
          </cell>
          <cell r="C5325" t="str">
            <v>COTOVELO/JOELHO 90°, POLIPROPILENO, PARA TUBOS EM PEAD, 20 X 20 MM, PARA LIGAÇÃO PREDIAL DE ÁGUA. AF_06/2022</v>
          </cell>
          <cell r="D5325" t="str">
            <v>UN</v>
          </cell>
          <cell r="E5325">
            <v>8.68</v>
          </cell>
          <cell r="F5325" t="str">
            <v xml:space="preserve">SINAPI  </v>
          </cell>
        </row>
        <row r="5326">
          <cell r="B5326">
            <v>104052</v>
          </cell>
          <cell r="C5326" t="str">
            <v>COTOVELO/JOELHO 90°, POLIPROPILENO, PARA TUBOS EM PEAD, 32 X 32 MM, PARA LIGAÇÃO PREDIAL DE ÁGUA. AF_06/2022</v>
          </cell>
          <cell r="D5326" t="str">
            <v>UN</v>
          </cell>
          <cell r="E5326">
            <v>12.17</v>
          </cell>
          <cell r="F5326" t="str">
            <v xml:space="preserve">SINAPI  </v>
          </cell>
        </row>
        <row r="5327">
          <cell r="B5327">
            <v>104053</v>
          </cell>
          <cell r="C5327" t="str">
            <v>UNIÃO, POLIPROPILENO, PARA TUBOS EM PEAD, 20 MM, PARA LIGAÇÃO PREDIAL DE ÁGUA. AF_06/2022</v>
          </cell>
          <cell r="D5327" t="str">
            <v>UN</v>
          </cell>
          <cell r="E5327">
            <v>10.130000000000001</v>
          </cell>
          <cell r="F5327" t="str">
            <v xml:space="preserve">SINAPI  </v>
          </cell>
        </row>
        <row r="5328">
          <cell r="B5328">
            <v>104054</v>
          </cell>
          <cell r="C5328" t="str">
            <v>UNIÃO, POLIPROPILENO, PARA TUBOS EM PEAD, 32 MM, PARA LIGAÇÃO PREDIAL DE ÁGUA. AF_06/2022</v>
          </cell>
          <cell r="D5328" t="str">
            <v>UN</v>
          </cell>
          <cell r="E5328">
            <v>20.14</v>
          </cell>
          <cell r="F5328" t="str">
            <v xml:space="preserve">SINAPI  </v>
          </cell>
        </row>
        <row r="5329">
          <cell r="B5329">
            <v>104055</v>
          </cell>
          <cell r="C5329" t="str">
            <v>REGISTRO ESFERA, PVC, DE PASSEIO, PARA POLIETILENO, 20 MM, PARA LIGAÇÃO PREDIAL DE ÁGUA. AF_06/2022</v>
          </cell>
          <cell r="D5329" t="str">
            <v>UN</v>
          </cell>
          <cell r="E5329">
            <v>15.61</v>
          </cell>
          <cell r="F5329" t="str">
            <v xml:space="preserve">SINAPI  </v>
          </cell>
        </row>
        <row r="5330">
          <cell r="B5330">
            <v>104056</v>
          </cell>
          <cell r="C5330" t="str">
            <v>REGISTRO ESFERA, PVC, COM ROSCA, 1/2", PARA LIGAÇÃO PREDIAL DE ÁGUA. AF_06/2022</v>
          </cell>
          <cell r="D5330" t="str">
            <v>UN</v>
          </cell>
          <cell r="E5330">
            <v>23.13</v>
          </cell>
          <cell r="F5330" t="str">
            <v xml:space="preserve">SINAPI  </v>
          </cell>
        </row>
        <row r="5331">
          <cell r="B5331">
            <v>104058</v>
          </cell>
          <cell r="C5331" t="str">
            <v>LUVA, PVC, ROSCÁVEL, 1/2", PARA LIGAÇÃO PREDIAL DE ÁGUA. AF_06/2022</v>
          </cell>
          <cell r="D5331" t="str">
            <v>UN</v>
          </cell>
          <cell r="E5331">
            <v>6.4</v>
          </cell>
          <cell r="F5331" t="str">
            <v xml:space="preserve">SINAPI  </v>
          </cell>
        </row>
        <row r="5332">
          <cell r="B5332">
            <v>104059</v>
          </cell>
          <cell r="C5332" t="str">
            <v>LUVA, PVC, ROSCÁVEL, 1", PARA LIGAÇÃO PREDIAL DE ÁGUA. AF_06/2022</v>
          </cell>
          <cell r="D5332" t="str">
            <v>UN</v>
          </cell>
          <cell r="E5332">
            <v>11.86</v>
          </cell>
          <cell r="F5332" t="str">
            <v xml:space="preserve">SINAPI  </v>
          </cell>
        </row>
        <row r="5333">
          <cell r="B5333">
            <v>104060</v>
          </cell>
          <cell r="C5333" t="str">
            <v>TUBO, PEAD, PE-80, DE = 20 MM X 2,3 MM, PARA LIGAÇÃO PREDIAL DE ÁGUA. AF_06/2022</v>
          </cell>
          <cell r="D5333" t="str">
            <v>M</v>
          </cell>
          <cell r="E5333">
            <v>9.83</v>
          </cell>
          <cell r="F5333" t="str">
            <v xml:space="preserve">SINAPI  </v>
          </cell>
        </row>
        <row r="5334">
          <cell r="B5334">
            <v>104061</v>
          </cell>
          <cell r="C5334" t="str">
            <v>TUBO, PEAD, PE-80, DE = 32 MM X 3,0 MM, PARA LIGAÇÃO PREDIAL DE ÁGUA. AF_06/2022</v>
          </cell>
          <cell r="D5334" t="str">
            <v>M</v>
          </cell>
          <cell r="E5334">
            <v>17.57</v>
          </cell>
          <cell r="F5334" t="str">
            <v xml:space="preserve">SINAPI  </v>
          </cell>
        </row>
        <row r="5335">
          <cell r="B5335">
            <v>104112</v>
          </cell>
          <cell r="C5335" t="str">
            <v>(COMPOSIÇÃO REPRESENTATIVA) LIGAÇÃO PREDIAL DE ÁGUA, REDE DN 50 MM, RAMAL PREDIAL DE 20 MM, L = 2,0 M, LARGURA DA VALA = 0,65 M; COM COLAR DE TOMADA DE PVC; ESCAVAÇÃO MECANIZADA, PREPARO DE FUNDO DE VALA E REATERRO COMPACTADO. AF_06/2022</v>
          </cell>
          <cell r="D5335" t="str">
            <v>UN</v>
          </cell>
          <cell r="E5335">
            <v>172.4</v>
          </cell>
          <cell r="F5335" t="str">
            <v xml:space="preserve">SINAPI  </v>
          </cell>
        </row>
        <row r="5336">
          <cell r="B5336">
            <v>104114</v>
          </cell>
          <cell r="C5336" t="str">
            <v>(COMPOSIÇÃO REPRESENTATIVA) LIGAÇÃO PREDIAL DE ÁGUA, REDE DN 50 MM, RAMAL PREDIAL DE 20 MM, L = 4,0 M, LARGURA DA VALA = 0,65 M; COM COLAR DE TOMADA DE PVC; ESCAVAÇÃO MECANIZADA, PREPARO DE FUNDO DE VALA E REATERRO COMPACTADO. AF_06/2022</v>
          </cell>
          <cell r="D5336" t="str">
            <v>UN</v>
          </cell>
          <cell r="E5336">
            <v>258.94</v>
          </cell>
          <cell r="F5336" t="str">
            <v xml:space="preserve">SINAPI  </v>
          </cell>
        </row>
        <row r="5337">
          <cell r="B5337">
            <v>104116</v>
          </cell>
          <cell r="C5337" t="str">
            <v>(COMPOSIÇÃO REPRESENTATIVA) LIGAÇÃO PREDIAL DE ÁGUA, REDE DN 50 MM, RAMAL PREDIAL DE 20 MM, L = 6,0 M, LARGURA DA VALA = 0,65 M; COM COLAR DE TOMADA DE PVC; ESCAVAÇÃO MECANIZADA, PREPARO DE FUNDO DE VALA E REATERRO COMPACTADO. AF_06/2022</v>
          </cell>
          <cell r="D5337" t="str">
            <v>UN</v>
          </cell>
          <cell r="E5337">
            <v>345.49</v>
          </cell>
          <cell r="F5337" t="str">
            <v xml:space="preserve">SINAPI  </v>
          </cell>
        </row>
        <row r="5338">
          <cell r="B5338">
            <v>104118</v>
          </cell>
          <cell r="C5338" t="str">
            <v>(COMPOSIÇÃO REPRESENTATIVA) LIGAÇÃO PREDIAL DE ÁGUA, REDE DN 50 MM, RAMAL PREDIAL DE 20 MM, L = 2,0 M, LARGURA DA VALA = 0,65 M; COM COLAR DE TOMADA DE PVC; ESCAVAÇÃO MANUAL, PREPARO DE FUNDO DE VALA E REATERRO COMPACTADO. AF_06/2022</v>
          </cell>
          <cell r="D5338" t="str">
            <v>UN</v>
          </cell>
          <cell r="E5338">
            <v>260.48</v>
          </cell>
          <cell r="F5338" t="str">
            <v xml:space="preserve">SINAPI  </v>
          </cell>
        </row>
        <row r="5339">
          <cell r="B5339">
            <v>104120</v>
          </cell>
          <cell r="C5339" t="str">
            <v>(COMPOSIÇÃO REPRESENTATIVA) LIGAÇÃO PREDIAL DE ÁGUA, REDE DN 50 MM, RAMAL PREDIAL DE 20 MM, L = 4,0 M, LARGURA DA VALA = 0,65 M; COM COLAR DE TOMADA DE PVC; ESCAVAÇÃO MANUAL, PREPARO DE FUNDO DE VALA E REATERRO COMPACTADO. AF_06/2022</v>
          </cell>
          <cell r="D5339" t="str">
            <v>UN</v>
          </cell>
          <cell r="E5339">
            <v>408.01</v>
          </cell>
          <cell r="F5339" t="str">
            <v xml:space="preserve">SINAPI  </v>
          </cell>
        </row>
        <row r="5340">
          <cell r="B5340">
            <v>104122</v>
          </cell>
          <cell r="C5340" t="str">
            <v>(COMPOSIÇÃO REPRESENTATIVA) LIGAÇÃO PREDIAL DE ÁGUA, REDE DN 50 MM, RAMAL PREDIAL DE 20 MM, L = 6,0 M, LARGURA DA VALA = 0,65 M; COM COLAR DE TOMADA DE PVC; ESCAVAÇÃO MANUAL, PREPARO DE FUNDO DE VALA E REATERRO COMPACTADO. AF_06/2022</v>
          </cell>
          <cell r="D5340" t="str">
            <v>UN</v>
          </cell>
          <cell r="E5340">
            <v>555.54999999999995</v>
          </cell>
          <cell r="F5340" t="str">
            <v xml:space="preserve">SINAPI  </v>
          </cell>
        </row>
        <row r="5341">
          <cell r="B5341">
            <v>104062</v>
          </cell>
          <cell r="C5341" t="str">
            <v>CURVA LONGA, 90 GRAUS, PVC OCRE, JUNTA ELÁSTICA, DN 100 MM, PARA COLETOR PREDIAL DE ESGOTO. AF_06/2022</v>
          </cell>
          <cell r="D5341" t="str">
            <v>UN</v>
          </cell>
          <cell r="E5341">
            <v>82.73</v>
          </cell>
          <cell r="F5341" t="str">
            <v xml:space="preserve">SINAPI  </v>
          </cell>
        </row>
        <row r="5342">
          <cell r="B5342">
            <v>104063</v>
          </cell>
          <cell r="C5342" t="str">
            <v>CURVA LONGA, 45 GRAUS, PVC OCRE, JUNTA ELÁSTICA, DN 100 MM, PARA COLETOR PREDIAL DE ESGOTO. AF_06/2022</v>
          </cell>
          <cell r="D5342" t="str">
            <v>UN</v>
          </cell>
          <cell r="E5342">
            <v>61.76</v>
          </cell>
          <cell r="F5342" t="str">
            <v xml:space="preserve">SINAPI  </v>
          </cell>
        </row>
        <row r="5343">
          <cell r="B5343">
            <v>104064</v>
          </cell>
          <cell r="C5343" t="str">
            <v>CURVA LONGA, 90 GRAUS, PVC OCRE, JUNTA ELÁSTICA, DN 150 MM, PARA COLETOR PREDIAL DE ESGOTO. AF_06/2022</v>
          </cell>
          <cell r="D5343" t="str">
            <v>UN</v>
          </cell>
          <cell r="E5343">
            <v>272.95999999999998</v>
          </cell>
          <cell r="F5343" t="str">
            <v xml:space="preserve">SINAPI  </v>
          </cell>
        </row>
        <row r="5344">
          <cell r="B5344">
            <v>104065</v>
          </cell>
          <cell r="C5344" t="str">
            <v>CURVA LONGA, 45 GRAUS, PVC OCRE, JUNTA ELÁSTICA, DN 150 MM, PARA COLETOR PREDIAL DE ESGOTO. AF_06/2022</v>
          </cell>
          <cell r="D5344" t="str">
            <v>UN</v>
          </cell>
          <cell r="E5344">
            <v>198.26</v>
          </cell>
          <cell r="F5344" t="str">
            <v xml:space="preserve">SINAPI  </v>
          </cell>
        </row>
        <row r="5345">
          <cell r="B5345">
            <v>104066</v>
          </cell>
          <cell r="C5345" t="str">
            <v>LUVA DE CORRER, PVC OCRE, JUNTA ELÁSTICA, DN 100 MM, PARA COLETOR PREDIAL DE ESGOTO. AF_06/2022</v>
          </cell>
          <cell r="D5345" t="str">
            <v>UN</v>
          </cell>
          <cell r="E5345">
            <v>49.11</v>
          </cell>
          <cell r="F5345" t="str">
            <v xml:space="preserve">SINAPI  </v>
          </cell>
        </row>
        <row r="5346">
          <cell r="B5346">
            <v>104067</v>
          </cell>
          <cell r="C5346" t="str">
            <v>LUVA DE CORRER, PVC OCRE, JUNTA ELÁSTICA, DN 150 MM, PARA COLETOR PREDIAL DE ESGOTO. AF_06/2022</v>
          </cell>
          <cell r="D5346" t="str">
            <v>UN</v>
          </cell>
          <cell r="E5346">
            <v>136.52000000000001</v>
          </cell>
          <cell r="F5346" t="str">
            <v xml:space="preserve">SINAPI  </v>
          </cell>
        </row>
        <row r="5347">
          <cell r="B5347">
            <v>104068</v>
          </cell>
          <cell r="C5347" t="str">
            <v>REDUÇÃO EXCÊNTRICA, PVC OCRE, JUNTA ELÁSTICA, 150 X 100 MM, PARA COLETOR PREDIAL DE ESGOTO. AF_06/2022</v>
          </cell>
          <cell r="D5347" t="str">
            <v>UN</v>
          </cell>
          <cell r="E5347">
            <v>163.1</v>
          </cell>
          <cell r="F5347" t="str">
            <v xml:space="preserve">SINAPI  </v>
          </cell>
        </row>
        <row r="5348">
          <cell r="B5348">
            <v>104069</v>
          </cell>
          <cell r="C5348" t="str">
            <v>REDUÇÃO EXCÊNTRICA, PVC OCRE, JUNTA ELÁSTICA, 200 X 150 MM, PARA COLETOR PREDIAL DE ESGOTO. AF_06/2022</v>
          </cell>
          <cell r="D5348" t="str">
            <v>UN</v>
          </cell>
          <cell r="E5348">
            <v>304.01</v>
          </cell>
          <cell r="F5348" t="str">
            <v xml:space="preserve">SINAPI  </v>
          </cell>
        </row>
        <row r="5349">
          <cell r="B5349">
            <v>104070</v>
          </cell>
          <cell r="C5349" t="str">
            <v>TÊ, PVC OCRE, JUNTA ELÁSTICA, DN 100 MM, PARA COLETOR PREDIAL DE ESGOTO. AF_06/2022</v>
          </cell>
          <cell r="D5349" t="str">
            <v>UN</v>
          </cell>
          <cell r="E5349">
            <v>107.12</v>
          </cell>
          <cell r="F5349" t="str">
            <v xml:space="preserve">SINAPI  </v>
          </cell>
        </row>
        <row r="5350">
          <cell r="B5350">
            <v>104071</v>
          </cell>
          <cell r="C5350" t="str">
            <v>TÊ, PVC OCRE, JUNTA ELÁSTICA, DN 150 MM, PARA COLETOR PREDIAL DE ESGOTO. AF_06/2022</v>
          </cell>
          <cell r="D5350" t="str">
            <v>UN</v>
          </cell>
          <cell r="E5350">
            <v>234.15</v>
          </cell>
          <cell r="F5350" t="str">
            <v xml:space="preserve">SINAPI  </v>
          </cell>
        </row>
        <row r="5351">
          <cell r="B5351">
            <v>104072</v>
          </cell>
          <cell r="C5351" t="str">
            <v>TÊ, PVC OCRE, JUNTA ELÁSTICA, DN 200 MM, PARA COLETOR PREDIAL DE ESGOTO. AF_06/2022</v>
          </cell>
          <cell r="D5351" t="str">
            <v>UN</v>
          </cell>
          <cell r="E5351">
            <v>332.8</v>
          </cell>
          <cell r="F5351" t="str">
            <v xml:space="preserve">SINAPI  </v>
          </cell>
        </row>
        <row r="5352">
          <cell r="B5352">
            <v>104076</v>
          </cell>
          <cell r="C5352" t="str">
            <v>SELIM, PVC OCRE, COM TRAVA, DN 125 X 100 MM OU 150 X 100 MM, PARA COLETOR PREDIAL DE ESGOTO. AF_06/2022</v>
          </cell>
          <cell r="D5352" t="str">
            <v>UN</v>
          </cell>
          <cell r="E5352">
            <v>52.02</v>
          </cell>
          <cell r="F5352" t="str">
            <v xml:space="preserve">SINAPI  </v>
          </cell>
        </row>
        <row r="5353">
          <cell r="B5353">
            <v>104077</v>
          </cell>
          <cell r="C5353" t="str">
            <v>SELIM, PVC OCRE, COMPACTO, DN 150 X 100 MM, PARA COLETOR PREDIAL DE ESGOTO.AF_06/2022</v>
          </cell>
          <cell r="D5353" t="str">
            <v>UN</v>
          </cell>
          <cell r="E5353">
            <v>73.09</v>
          </cell>
          <cell r="F5353" t="str">
            <v xml:space="preserve">SINAPI  </v>
          </cell>
        </row>
        <row r="5354">
          <cell r="B5354">
            <v>104078</v>
          </cell>
          <cell r="C5354" t="str">
            <v>SELIM, PVC OCRE, COMPACTO, DN 200 X 100 MM, PARA COLETOR PREDIAL DE ESGOTO. AF_06/2022</v>
          </cell>
          <cell r="D5354" t="str">
            <v>UN</v>
          </cell>
          <cell r="E5354">
            <v>121.13</v>
          </cell>
          <cell r="F5354" t="str">
            <v xml:space="preserve">SINAPI  </v>
          </cell>
        </row>
        <row r="5355">
          <cell r="B5355">
            <v>104079</v>
          </cell>
          <cell r="C5355" t="str">
            <v>SELIM, PVC OCRE, COMPACTO, DN 300 X 100 MM, PARA COLETOR PREDIAL DE ESGOTO. AF_06/2022</v>
          </cell>
          <cell r="D5355" t="str">
            <v>UN</v>
          </cell>
          <cell r="E5355">
            <v>154.78</v>
          </cell>
          <cell r="F5355" t="str">
            <v xml:space="preserve">SINAPI  </v>
          </cell>
        </row>
        <row r="5356">
          <cell r="B5356">
            <v>104080</v>
          </cell>
          <cell r="C5356" t="str">
            <v>JUNÇÃO 45 GRAUS, PVC OCRE, JUNTA ELÁSTICA, DN 100 MM, PARA COLETOR PREDIAL DE ESGOTO. AF_06/2022</v>
          </cell>
          <cell r="D5356" t="str">
            <v>UN</v>
          </cell>
          <cell r="E5356">
            <v>167.86</v>
          </cell>
          <cell r="F5356" t="str">
            <v xml:space="preserve">SINAPI  </v>
          </cell>
        </row>
        <row r="5357">
          <cell r="B5357">
            <v>104081</v>
          </cell>
          <cell r="C5357" t="str">
            <v>JUNÇÃO 45 GRAUS, PVC OCRE, JUNTA ELÁSTICA, DN 150 MM, PARA COLETOR PREDIAL DE ESGOTO. AF_06/2022</v>
          </cell>
          <cell r="D5357" t="str">
            <v>UN</v>
          </cell>
          <cell r="E5357">
            <v>348.61</v>
          </cell>
          <cell r="F5357" t="str">
            <v xml:space="preserve">SINAPI  </v>
          </cell>
        </row>
        <row r="5358">
          <cell r="B5358">
            <v>104082</v>
          </cell>
          <cell r="C5358" t="str">
            <v>PLUG, PVC OCRE, JUNTA ELÁSTICA, DN 100 MM, PARA COLETOR PREDIAL DE ESGOTO. AF_06/2022</v>
          </cell>
          <cell r="D5358" t="str">
            <v>UN</v>
          </cell>
          <cell r="E5358">
            <v>50.34</v>
          </cell>
          <cell r="F5358" t="str">
            <v xml:space="preserve">SINAPI  </v>
          </cell>
        </row>
        <row r="5359">
          <cell r="B5359">
            <v>104083</v>
          </cell>
          <cell r="C5359" t="str">
            <v>PLUG, PVC OCRE, JUNTA ELÁSTICA, DN 150 MM, PARA COLETOR PREDIAL DE ESGOTO. AF_06/2022</v>
          </cell>
          <cell r="D5359" t="str">
            <v>UN</v>
          </cell>
          <cell r="E5359">
            <v>112.3</v>
          </cell>
          <cell r="F5359" t="str">
            <v xml:space="preserve">SINAPI  </v>
          </cell>
        </row>
        <row r="5360">
          <cell r="B5360">
            <v>104084</v>
          </cell>
          <cell r="C5360" t="str">
            <v>CAP, PVC OCRE, JUNTA ELÁSTICA, DN 150 MM, PARA COLETOR PREDIAL DE ESGOTO. AF_06/2022</v>
          </cell>
          <cell r="D5360" t="str">
            <v>UN</v>
          </cell>
          <cell r="E5360">
            <v>123.99</v>
          </cell>
          <cell r="F5360" t="str">
            <v xml:space="preserve">SINAPI  </v>
          </cell>
        </row>
        <row r="5361">
          <cell r="B5361">
            <v>104085</v>
          </cell>
          <cell r="C5361" t="str">
            <v>TUBO, PVC OCRE, JUNTA ELÁSTICA, DN 100 MM, PARA COLETOR PREDIAL DE ESGOTO. AF_06/2022</v>
          </cell>
          <cell r="D5361" t="str">
            <v>M</v>
          </cell>
          <cell r="E5361">
            <v>56.22</v>
          </cell>
          <cell r="F5361" t="str">
            <v xml:space="preserve">SINAPI  </v>
          </cell>
        </row>
        <row r="5362">
          <cell r="B5362">
            <v>104086</v>
          </cell>
          <cell r="C5362" t="str">
            <v>TUBO, PVC OCRE, JUNTA ELÁSTICA, DN 150 MM, PARA COLETOR PREDIAL DE ESGOTO. AF_06/2022</v>
          </cell>
          <cell r="D5362" t="str">
            <v>M</v>
          </cell>
          <cell r="E5362">
            <v>108.18</v>
          </cell>
          <cell r="F5362" t="str">
            <v xml:space="preserve">SINAPI  </v>
          </cell>
        </row>
        <row r="5363">
          <cell r="B5363">
            <v>104124</v>
          </cell>
          <cell r="C5363" t="str">
            <v>(COMPOSIÇÃO REPRESENTATIVA) LIGAÇÃO PREDIAL DE ESGOTO, REDE DN 150 MM, COLETOR PREDIAL DN 100 MM, L = 2,0 M, LARGURA DA VALA = 0,65 M; COM SELIM E CURVA 90 GRAUS; ESCAVAÇÃO MECANIZADA, PREPARO DE FUNDO DE VALA E REATERRO COMPACTADO. AF_06/2022</v>
          </cell>
          <cell r="D5363" t="str">
            <v>UN</v>
          </cell>
          <cell r="E5363">
            <v>385.22</v>
          </cell>
          <cell r="F5363" t="str">
            <v xml:space="preserve">SINAPI  </v>
          </cell>
        </row>
        <row r="5364">
          <cell r="B5364">
            <v>104125</v>
          </cell>
          <cell r="C5364" t="str">
            <v>(COMPOSIÇÃO REPRESENTATIVA) LIGAÇÃO PREDIAL DE ESGOTO, REDE DN 300 MM, COLETOR PREDIAL DN 100 MM, L = 2,0 M, LARGURA DA VALA = 0,65 M;COM SELIM E CURVA 90 GRAUS; ESCAVAÇÃO MECANIZADA, PREPARO DE FUNDO DE VALA E REATERRO COMPACTADO. AF_06/2022</v>
          </cell>
          <cell r="D5364" t="str">
            <v>UN</v>
          </cell>
          <cell r="E5364">
            <v>511.77</v>
          </cell>
          <cell r="F5364" t="str">
            <v xml:space="preserve">SINAPI  </v>
          </cell>
        </row>
        <row r="5365">
          <cell r="B5365">
            <v>104127</v>
          </cell>
          <cell r="C5365" t="str">
            <v>(COMPOSIÇÃO REPRESENTATIVA) LIGAÇÃO PREDIAL DE ESGOTO, REDE DN 150 MM, COLETOR PREDIAL DN 150 MM, L = 2,0 M, LARGURA DA VALA = 0,65 M; COM TÊ E CURVA 90 GRAUS; ESCAVAÇÃO MECANIZADA, PREPARO DE FUNDO DE VALA E REATERRO COMPACTADO. AF_06/2022</v>
          </cell>
          <cell r="D5365" t="str">
            <v>UN</v>
          </cell>
          <cell r="E5365">
            <v>875.77</v>
          </cell>
          <cell r="F5365" t="str">
            <v xml:space="preserve">SINAPI  </v>
          </cell>
        </row>
        <row r="5366">
          <cell r="B5366">
            <v>104130</v>
          </cell>
          <cell r="C5366" t="str">
            <v>(COMPOSIÇÃO REPRESENTATIVA) LIGAÇÃO PREDIAL DE ESGOTO, REDE DN 150 MM, COLETOR PREDIAL DN 100 MM, L = 4,0 M, LARGURA DA VALA = 0,65 M; COM SELIM E CURVA 90 GRAUS; ESCAVAÇÃO MECANIZADA, PREPARO DE FUNDO DE VALA E REATERRO COMPACTADO. AF_06/2022</v>
          </cell>
          <cell r="D5366" t="str">
            <v>UN</v>
          </cell>
          <cell r="E5366">
            <v>585.91999999999996</v>
          </cell>
          <cell r="F5366" t="str">
            <v xml:space="preserve">SINAPI  </v>
          </cell>
        </row>
        <row r="5367">
          <cell r="B5367">
            <v>104131</v>
          </cell>
          <cell r="C5367" t="str">
            <v>(COMPOSIÇÃO REPRESENTATIVA) LIGAÇÃO PREDIAL DE ESGOTO, REDE DN 300 MM, COLETOR PREDIAL DN 100 MM, L = 4,0 M, LARGURA DA VALA = 0,65 M; COM SELIM E CURVA 90 GRAUS; ESCAVAÇÃO MECANIZADA, PREPARO DE FUNDO DE VALA E REATERRO COMPACTADO. AF_06/2022</v>
          </cell>
          <cell r="D5367" t="str">
            <v>UN</v>
          </cell>
          <cell r="E5367">
            <v>712.71</v>
          </cell>
          <cell r="F5367" t="str">
            <v xml:space="preserve">SINAPI  </v>
          </cell>
        </row>
        <row r="5368">
          <cell r="B5368">
            <v>104133</v>
          </cell>
          <cell r="C5368" t="str">
            <v>(COMPOSIÇÃO REPRESENTATIVA) LIGAÇÃO PREDIAL DE ESGOTO, REDE DN 150 MM, COLETOR PREDIAL DN 150 MM, L = 4,0 M, LARGURA DA VALA = 0,65 M; COM TÊ E CURVA 90 GRAUS; ESCAVAÇÃO MECANIZADA, PREPARO DE FUNDO DE VALA E REATERRO COMPACTADO. AF_06/2022</v>
          </cell>
          <cell r="D5368" t="str">
            <v>UN</v>
          </cell>
          <cell r="E5368">
            <v>1183.19</v>
          </cell>
          <cell r="F5368" t="str">
            <v xml:space="preserve">SINAPI  </v>
          </cell>
        </row>
        <row r="5369">
          <cell r="B5369">
            <v>104136</v>
          </cell>
          <cell r="C5369" t="str">
            <v>(COMPOSIÇÃO REPRESENTATIVA) LIGAÇÃO PREDIAL DE ESGOTO, REDE DN 150 MM, COLETOR PREDIAL DN 100 MM, L = 6,0 M, LARGURA DA VALA = 0,65 M; COM SELIM E CURVA 90 GRAUS; ESCAVAÇÃO MECANIZADA, PREPARO DE FUNDO DE VALA E REATERRO COMPACTADO. AF_06/2022</v>
          </cell>
          <cell r="D5369" t="str">
            <v>UN</v>
          </cell>
          <cell r="E5369">
            <v>788.02</v>
          </cell>
          <cell r="F5369" t="str">
            <v xml:space="preserve">SINAPI  </v>
          </cell>
        </row>
        <row r="5370">
          <cell r="B5370">
            <v>104137</v>
          </cell>
          <cell r="C5370" t="str">
            <v>(COMPOSIÇÃO REPRESENTATIVA) LIGAÇÃO PREDIAL DE ESGOTO, REDE DN 300 MM, COLETOR PREDIAL DN 100 MM, L = 6,0 M, LARGURA DA VALA = 0,65 M; COM SELIM E CURVA 90 GRAUS; ESCAVAÇÃO MECANIZADA, PREPARO DE FUNDO DE VALA E REATERRO COMPACTADO. AF_06/2022</v>
          </cell>
          <cell r="D5370" t="str">
            <v>UN</v>
          </cell>
          <cell r="E5370">
            <v>915.04</v>
          </cell>
          <cell r="F5370" t="str">
            <v xml:space="preserve">SINAPI  </v>
          </cell>
        </row>
        <row r="5371">
          <cell r="B5371">
            <v>104139</v>
          </cell>
          <cell r="C5371" t="str">
            <v>(COMPOSIÇÃO REPRESENTATIVA) LIGAÇÃO PREDIAL DE ESGOTO, REDE DN 150 MM, COLETOR PREDIAL DN 150 MM, L = 6,0 M, LARGURA DA VALA = 0,65 M; COM TÊ E CURVA 90 GRAUS; ESCAVAÇÃO MECANIZADA, PREPARO DE FUNDO DE VALA E REATERRO COMPACTADO. AF_06/2022</v>
          </cell>
          <cell r="D5371" t="str">
            <v>UN</v>
          </cell>
          <cell r="E5371">
            <v>1491.98</v>
          </cell>
          <cell r="F5371" t="str">
            <v xml:space="preserve">SINAPI  </v>
          </cell>
        </row>
        <row r="5372">
          <cell r="B5372">
            <v>104142</v>
          </cell>
          <cell r="C5372" t="str">
            <v>(COMPOSIÇÃO REPRESENTATIVA) LIGAÇÃO PREDIAL DE ESGOTO, REDE DN 150 MM, COLETOR PREDIAL DN 100 MM, L = 2,0 M, LARGURA DA VALA = 0,65 M; COM SELIM E CURVA 90 GRAUS; ESCAVAÇÃO MANUAL, PREPARO DE FUNDO DE VALA E REATERRO COMPACTADO. AF_06/2022</v>
          </cell>
          <cell r="D5372" t="str">
            <v>UN</v>
          </cell>
          <cell r="E5372">
            <v>514.38</v>
          </cell>
          <cell r="F5372" t="str">
            <v xml:space="preserve">SINAPI  </v>
          </cell>
        </row>
        <row r="5373">
          <cell r="B5373">
            <v>104143</v>
          </cell>
          <cell r="C5373" t="str">
            <v>(COMPOSIÇÃO REPRESENTATIVA) LIGAÇÃO PREDIAL DE ESGOTO, REDE DN 300 MM, COLETOR PREDIAL DN 100 MM, L = 2,0 M, LARGURA DA VALA = 0,65 M; COM SELIM E CURVA 90 GRAUS; ESCAVAÇÃO MANUAL, PREPARO DE FUNDO DE VALA E REATERRO COMPACTADO. AF_06/2022</v>
          </cell>
          <cell r="D5373" t="str">
            <v>UN</v>
          </cell>
          <cell r="E5373">
            <v>667.78</v>
          </cell>
          <cell r="F5373" t="str">
            <v xml:space="preserve">SINAPI  </v>
          </cell>
        </row>
        <row r="5374">
          <cell r="B5374">
            <v>104145</v>
          </cell>
          <cell r="C5374" t="str">
            <v>(COMPOSIÇÃO REPRESENTATIVA) LIGAÇÃO PREDIAL DE ESGOTO, REDE DN 150 MM, COLETOR PREDIAL DN 150 MM, L = 2,0 M, LARGURA DA VALA = 0,65 M; COM TÊ E CURVA 90 GRAUS; ESCAVAÇÃO MANUAL, PREPARO DE FUNDO DE VALA E REATERRO COMPACTADO. AF_06/2022</v>
          </cell>
          <cell r="D5374" t="str">
            <v>UN</v>
          </cell>
          <cell r="E5374">
            <v>1010.11</v>
          </cell>
          <cell r="F5374" t="str">
            <v xml:space="preserve">SINAPI  </v>
          </cell>
        </row>
        <row r="5375">
          <cell r="B5375">
            <v>104148</v>
          </cell>
          <cell r="C5375" t="str">
            <v>(COMPOSIÇÃO REPRESENTATIVA) LIGAÇÃO PREDIAL DE ESGOTO, REDE DN 150 MM, COLETOR PREDIAL DN 100 MM, L = 4,0 M, LARGURA DA VALA = 0,65 M; COM SELIM E CURVA 90 GRAUS; ESCAVAÇÃO MANUAL, PREPARO DE FUNDO DE VALA E REATERRO COMPACTADO. AF_06/2022</v>
          </cell>
          <cell r="D5375" t="str">
            <v>UN</v>
          </cell>
          <cell r="E5375">
            <v>800.8</v>
          </cell>
          <cell r="F5375" t="str">
            <v xml:space="preserve">SINAPI  </v>
          </cell>
        </row>
        <row r="5376">
          <cell r="B5376">
            <v>104149</v>
          </cell>
          <cell r="C5376" t="str">
            <v>(COMPOSIÇÃO REPRESENTATIVA) LIGAÇÃO PREDIAL DE ESGOTO, REDE DN 300 MM, COLETOR PREDIAL DN 100 MM, L = 4,0 M, LARGURA DA VALA = 0,65 M; COM SELIM E CURVA 90 GRAUS; ESCAVAÇÃO MANUAL, PREPARO DE FUNDO DE VALA E REATERRO COMPACTADO. AF_06/2022</v>
          </cell>
          <cell r="D5376" t="str">
            <v>UN</v>
          </cell>
          <cell r="E5376">
            <v>954.69</v>
          </cell>
          <cell r="F5376" t="str">
            <v xml:space="preserve">SINAPI  </v>
          </cell>
        </row>
        <row r="5377">
          <cell r="B5377">
            <v>104151</v>
          </cell>
          <cell r="C5377" t="str">
            <v>(COMPOSIÇÃO REPRESENTATIVA) LIGAÇÃO PREDIAL DE ESGOTO, REDE DN 150 MM, COLETOR PREDIAL DN 150 MM, L = 4,0 M, LARGURA DA VALA = 0,65 M; COM TÊ E CURVA 90 GRAUS; ESCAVAÇÃO MANUAL, PREPARO DE FUNDO DE VALA E REATERRO COMPACTADO. AF_06/2022</v>
          </cell>
          <cell r="D5377" t="str">
            <v>UN</v>
          </cell>
          <cell r="E5377">
            <v>1407.14</v>
          </cell>
          <cell r="F5377" t="str">
            <v xml:space="preserve">SINAPI  </v>
          </cell>
        </row>
        <row r="5378">
          <cell r="B5378">
            <v>104154</v>
          </cell>
          <cell r="C5378" t="str">
            <v>(COMPOSIÇÃO REPRESENTATIVA) LIGAÇÃO PREDIAL DE ESGOTO, REDE DN 150 MM, COLETOR PREDIAL DN 100 MM, L = 6,0 M, LARGURA DA VALA = 0,65 M; COM SELIM E CURVA 90 GRAUS; ESCAVAÇÃO MANUAL, PREPARO DE FUNDO DE VALA E REATERRO COMPACTADO. AF_06/2022</v>
          </cell>
          <cell r="D5378" t="str">
            <v>UN</v>
          </cell>
          <cell r="E5378">
            <v>1090.17</v>
          </cell>
          <cell r="F5378" t="str">
            <v xml:space="preserve">SINAPI  </v>
          </cell>
        </row>
        <row r="5379">
          <cell r="B5379">
            <v>104155</v>
          </cell>
          <cell r="C5379" t="str">
            <v>(COMPOSIÇÃO REPRESENTATIVA) LIGAÇÃO PREDIAL DE ESGOTO, REDE DN 300 MM, COLETOR PREDIAL DN 100 MM, L = 6,0 M, LARGURA DA VALA = 0,65 M; COM SELIM E CURVA 90 GRAUS; ESCAVAÇÃO MANUAL, PREPARO DE FUNDO DE VALA E REATERRO COMPACTADO. AF_06/2022</v>
          </cell>
          <cell r="D5379" t="str">
            <v>UN</v>
          </cell>
          <cell r="E5379">
            <v>1244.56</v>
          </cell>
          <cell r="F5379" t="str">
            <v xml:space="preserve">SINAPI  </v>
          </cell>
        </row>
        <row r="5380">
          <cell r="B5380">
            <v>104157</v>
          </cell>
          <cell r="C5380" t="str">
            <v>(COMPOSIÇÃO REPRESENTATIVA) LIGAÇÃO PREDIAL DE ESGOTO, REDE DN 150 MM, COLETOR PREDIAL DN 150 MM, L = 6,0 M, LARGURA DA VALA = 0,65 M; COM TÊ E CURVA 90 GRAUS; ESCAVAÇÃO MANUAL, PREPARO DE FUNDO DE VALA E REATERRO COMPACTADO. AF_06/2022</v>
          </cell>
          <cell r="D5380" t="str">
            <v>UN</v>
          </cell>
          <cell r="E5380">
            <v>1807.11</v>
          </cell>
          <cell r="F5380" t="str">
            <v xml:space="preserve">SINAPI  </v>
          </cell>
        </row>
        <row r="5381">
          <cell r="B5381">
            <v>96520</v>
          </cell>
          <cell r="C5381" t="str">
            <v>ESCAVAÇÃO MECANIZADA PARA BLOCO DE COROAMENTO OU SAPATA COM RETROESCAVADEIRA (SEM ESCAVAÇÃO PARA COLOCAÇÃO DE FÔRMAS). AF_06/2017</v>
          </cell>
          <cell r="D5381" t="str">
            <v>M3</v>
          </cell>
          <cell r="E5381">
            <v>108.89</v>
          </cell>
          <cell r="F5381" t="str">
            <v xml:space="preserve">SINAPI  </v>
          </cell>
        </row>
        <row r="5382">
          <cell r="B5382">
            <v>96521</v>
          </cell>
          <cell r="C5382" t="str">
            <v>ESCAVAÇÃO MECANIZADA PARA BLOCO DE COROAMENTO OU SAPATA COM RETROESCAVADEIRA (INCLUINDO ESCAVAÇÃO PARA COLOCAÇÃO DE FÔRMAS). AF_06/2017</v>
          </cell>
          <cell r="D5382" t="str">
            <v>M3</v>
          </cell>
          <cell r="E5382">
            <v>51.99</v>
          </cell>
          <cell r="F5382" t="str">
            <v xml:space="preserve">SINAPI  </v>
          </cell>
        </row>
        <row r="5383">
          <cell r="B5383">
            <v>96522</v>
          </cell>
          <cell r="C5383" t="str">
            <v>ESCAVAÇÃO MANUAL PARA BLOCO DE COROAMENTO OU SAPATA (SEM ESCAVAÇÃO PARA COLOCAÇÃO DE FÔRMAS). AF_06/2017</v>
          </cell>
          <cell r="D5383" t="str">
            <v>M3</v>
          </cell>
          <cell r="E5383">
            <v>140.33000000000001</v>
          </cell>
          <cell r="F5383" t="str">
            <v xml:space="preserve">SINAPI  </v>
          </cell>
        </row>
        <row r="5384">
          <cell r="B5384">
            <v>96523</v>
          </cell>
          <cell r="C5384" t="str">
            <v>ESCAVAÇÃO MANUAL PARA BLOCO DE COROAMENTO OU SAPATA (INCLUINDO ESCAVAÇÃO PARA COLOCAÇÃO DE FÔRMAS). AF_06/2017</v>
          </cell>
          <cell r="D5384" t="str">
            <v>M3</v>
          </cell>
          <cell r="E5384">
            <v>89.76</v>
          </cell>
          <cell r="F5384" t="str">
            <v xml:space="preserve">SINAPI  </v>
          </cell>
        </row>
        <row r="5385">
          <cell r="B5385">
            <v>96524</v>
          </cell>
          <cell r="C5385" t="str">
            <v>ESCAVAÇÃO MECANIZADA PARA VIGA BALDRAME COM MINI-ESCAVADEIRA (SEM ESCAVAÇÃO PARA COLOCAÇÃO DE FÔRMAS). AF_06/2017</v>
          </cell>
          <cell r="D5385" t="str">
            <v>M3</v>
          </cell>
          <cell r="E5385">
            <v>190.69</v>
          </cell>
          <cell r="F5385" t="str">
            <v xml:space="preserve">SINAPI  </v>
          </cell>
        </row>
        <row r="5386">
          <cell r="B5386">
            <v>96525</v>
          </cell>
          <cell r="C5386" t="str">
            <v>ESCAVAÇÃO MECANIZADA PARA VIGA BALDRAME COM MINI-ESCAVADEIRA (INCLUINDO ESCAVAÇÃO PARA COLOCAÇÃO DE FÔRMAS). AF_06/2017</v>
          </cell>
          <cell r="D5386" t="str">
            <v>M3</v>
          </cell>
          <cell r="E5386">
            <v>54.6</v>
          </cell>
          <cell r="F5386" t="str">
            <v xml:space="preserve">SINAPI  </v>
          </cell>
        </row>
        <row r="5387">
          <cell r="B5387">
            <v>96526</v>
          </cell>
          <cell r="C5387" t="str">
            <v>ESCAVAÇÃO MANUAL DE VALA PARA VIGA BALDRAME (SEM ESCAVAÇÃO PARA COLOCAÇÃO DE FÔRMAS). AF_06/2017</v>
          </cell>
          <cell r="D5387" t="str">
            <v>M3</v>
          </cell>
          <cell r="E5387">
            <v>283.13</v>
          </cell>
          <cell r="F5387" t="str">
            <v xml:space="preserve">SINAPI  </v>
          </cell>
        </row>
        <row r="5388">
          <cell r="B5388">
            <v>96527</v>
          </cell>
          <cell r="C5388" t="str">
            <v>ESCAVAÇÃO MANUAL DE VALA PARA VIGA BALDRAME (INCLUINDO ESCAVAÇÃO PARA COLOCAÇÃO DE FÔRMAS). AF_06/2017</v>
          </cell>
          <cell r="D5388" t="str">
            <v>M3</v>
          </cell>
          <cell r="E5388">
            <v>117.9</v>
          </cell>
          <cell r="F5388" t="str">
            <v xml:space="preserve">SINAPI  </v>
          </cell>
        </row>
        <row r="5389">
          <cell r="B5389">
            <v>96528</v>
          </cell>
          <cell r="C5389" t="str">
            <v>FABRICAÇÃO, MONTAGEM E DESMONTAGEM DE FÔRMA PARA BLOCO DE COROAMENTO, EM MADEIRA SERRADA, E=25 MM, 1 UTILIZAÇÃO. AF_06/2017</v>
          </cell>
          <cell r="D5389" t="str">
            <v>M2</v>
          </cell>
          <cell r="E5389">
            <v>194.17</v>
          </cell>
          <cell r="F5389" t="str">
            <v xml:space="preserve">SINAPI  </v>
          </cell>
        </row>
        <row r="5390">
          <cell r="B5390">
            <v>101114</v>
          </cell>
          <cell r="C5390" t="str">
            <v>ESCAVAÇÃO HORIZONTAL EM SOLO DE 1A CATEGORIA COM TRATOR DE ESTEIRAS (100HP/LÂMINA: 2,19M3). AF_07/2020</v>
          </cell>
          <cell r="D5390" t="str">
            <v>M3</v>
          </cell>
          <cell r="E5390">
            <v>4.66</v>
          </cell>
          <cell r="F5390" t="str">
            <v xml:space="preserve">SINAPI  </v>
          </cell>
        </row>
        <row r="5391">
          <cell r="B5391">
            <v>101115</v>
          </cell>
          <cell r="C5391" t="str">
            <v>ESCAVAÇÃO HORIZONTAL EM SOLO DE 1A CATEGORIA COM TRATOR DE ESTEIRAS (150HP/LÂMINA: 3,18M3). AF_07/2020</v>
          </cell>
          <cell r="D5391" t="str">
            <v>M3</v>
          </cell>
          <cell r="E5391">
            <v>3.95</v>
          </cell>
          <cell r="F5391" t="str">
            <v xml:space="preserve">SINAPI  </v>
          </cell>
        </row>
        <row r="5392">
          <cell r="B5392">
            <v>101116</v>
          </cell>
          <cell r="C5392" t="str">
            <v>ESCAVAÇÃO HORIZONTAL EM SOLO DE 1A CATEGORIA COM TRATOR DE ESTEIRAS (170HP/LÂMINA: 5,20M3). AF_07/2020</v>
          </cell>
          <cell r="D5392" t="str">
            <v>M3</v>
          </cell>
          <cell r="E5392">
            <v>2.4700000000000002</v>
          </cell>
          <cell r="F5392" t="str">
            <v xml:space="preserve">SINAPI  </v>
          </cell>
        </row>
        <row r="5393">
          <cell r="B5393">
            <v>101117</v>
          </cell>
          <cell r="C5393" t="str">
            <v>ESCAVAÇÃO HORIZONTAL EM SOLO DE 1A CATEGORIA COM TRATOR DE ESTEIRAS (347HP/LÂMINA: 8,70M3). AF_07/2020</v>
          </cell>
          <cell r="D5393" t="str">
            <v>M3</v>
          </cell>
          <cell r="E5393">
            <v>3.46</v>
          </cell>
          <cell r="F5393" t="str">
            <v xml:space="preserve">SINAPI  </v>
          </cell>
        </row>
        <row r="5394">
          <cell r="B5394">
            <v>101118</v>
          </cell>
          <cell r="C5394" t="str">
            <v>ESCAVAÇÃO HORIZONTAL EM SOLO DE 1A CATEGORIA COM TRATOR DE ESTEIRAS (125HP/LÂMINA: 2,70M3). AF_07/2020</v>
          </cell>
          <cell r="D5394" t="str">
            <v>M3</v>
          </cell>
          <cell r="E5394">
            <v>4.03</v>
          </cell>
          <cell r="F5394" t="str">
            <v xml:space="preserve">SINAPI  </v>
          </cell>
        </row>
        <row r="5395">
          <cell r="B5395">
            <v>101119</v>
          </cell>
          <cell r="C5395" t="str">
            <v>ESCAVAÇÃO HORIZONTAL, INCLUINDO ESCARIFICAÇÃO EM SOLO DE 2A CATEGORIA COM TRATOR DE ESTEIRAS (100HP/LÂMINA: 2,19M3). AF_07/2020</v>
          </cell>
          <cell r="D5395" t="str">
            <v>M3</v>
          </cell>
          <cell r="E5395">
            <v>8.9</v>
          </cell>
          <cell r="F5395" t="str">
            <v xml:space="preserve">SINAPI  </v>
          </cell>
        </row>
        <row r="5396">
          <cell r="B5396">
            <v>101120</v>
          </cell>
          <cell r="C5396" t="str">
            <v>ESCAVAÇÃO HORIZONTAL, INCLUINDO ESCARIFICAÇÃO EM SOLO DE 2A CATEGORIA COM TRATOR DE ESTEIRAS (150HP/LÂMINA: 3,18M3). AF_07/2020</v>
          </cell>
          <cell r="D5396" t="str">
            <v>M3</v>
          </cell>
          <cell r="E5396">
            <v>7.55</v>
          </cell>
          <cell r="F5396" t="str">
            <v xml:space="preserve">SINAPI  </v>
          </cell>
        </row>
        <row r="5397">
          <cell r="B5397">
            <v>101121</v>
          </cell>
          <cell r="C5397" t="str">
            <v>ESCAVAÇÃO HORIZONTAL, INCLUINDO ESCARIFICAÇÃO EM SOLO DE 2A CATEGORIA COM TRATOR DE ESTEIRAS (170HP/LÂMINA: 5,20M3). AF_07/2020</v>
          </cell>
          <cell r="D5397" t="str">
            <v>M3</v>
          </cell>
          <cell r="E5397">
            <v>4.74</v>
          </cell>
          <cell r="F5397" t="str">
            <v xml:space="preserve">SINAPI  </v>
          </cell>
        </row>
        <row r="5398">
          <cell r="B5398">
            <v>101122</v>
          </cell>
          <cell r="C5398" t="str">
            <v>ESCAVAÇÃO HORIZONTAL, INCLUINDO ESCARIFICAÇÃO EM SOLO DE 2A CATEGORIA COM TRATOR DE ESTEIRAS (347HP/LÂMINA: 8,70M3). AF_07/2020</v>
          </cell>
          <cell r="D5398" t="str">
            <v>M3</v>
          </cell>
          <cell r="E5398">
            <v>6.59</v>
          </cell>
          <cell r="F5398" t="str">
            <v xml:space="preserve">SINAPI  </v>
          </cell>
        </row>
        <row r="5399">
          <cell r="B5399">
            <v>101123</v>
          </cell>
          <cell r="C5399" t="str">
            <v>ESCAVAÇÃO HORIZONTAL, INCLUINDO ESCARIFICAÇÃO EM SOLO DE 2A CATEGORIA COM TRATOR DE ESTEIRAS (125HP/LÂMINA: 2,70M3). AF_07/2020</v>
          </cell>
          <cell r="D5399" t="str">
            <v>M3</v>
          </cell>
          <cell r="E5399">
            <v>7.7</v>
          </cell>
          <cell r="F5399" t="str">
            <v xml:space="preserve">SINAPI  </v>
          </cell>
        </row>
        <row r="5400">
          <cell r="B5400">
            <v>101124</v>
          </cell>
          <cell r="C5400" t="str">
            <v>ESCAVAÇÃO HORIZONTAL, INCLUINDO CARGA E DESCARGA EM SOLO DE 1A CATEGORIA COM TRATOR DE ESTEIRAS (100HP/LÂMINA: 2,19M3). AF_07/2020</v>
          </cell>
          <cell r="D5400" t="str">
            <v>M3</v>
          </cell>
          <cell r="E5400">
            <v>16.39</v>
          </cell>
          <cell r="F5400" t="str">
            <v xml:space="preserve">SINAPI  </v>
          </cell>
        </row>
        <row r="5401">
          <cell r="B5401">
            <v>101125</v>
          </cell>
          <cell r="C5401" t="str">
            <v>ESCAVAÇÃO HORIZONTAL, INCLUINDO CARGA E DESCARGA EM SOLO DE 1A CATEGORIA COM TRATOR DE ESTEIRAS (150HP/LÂMINA: 3,18M3). AF_07/2020</v>
          </cell>
          <cell r="D5401" t="str">
            <v>M3</v>
          </cell>
          <cell r="E5401">
            <v>15.68</v>
          </cell>
          <cell r="F5401" t="str">
            <v xml:space="preserve">SINAPI  </v>
          </cell>
        </row>
        <row r="5402">
          <cell r="B5402">
            <v>101126</v>
          </cell>
          <cell r="C5402" t="str">
            <v>ESCAVAÇÃO HORIZONTAL, INCLUINDO CARGA E DESCARGA EM SOLO DE 1A CATEGORIA COM TRATOR DE ESTEIRAS (170HP/LÂMINA: 5,20M3). AF_07/2020</v>
          </cell>
          <cell r="D5402" t="str">
            <v>M3</v>
          </cell>
          <cell r="E5402">
            <v>14.2</v>
          </cell>
          <cell r="F5402" t="str">
            <v xml:space="preserve">SINAPI  </v>
          </cell>
        </row>
        <row r="5403">
          <cell r="B5403">
            <v>101127</v>
          </cell>
          <cell r="C5403" t="str">
            <v>ESCAVAÇÃO HORIZONTAL, INCLUINDO CARGA E DESCARGA EM SOLO DE 1A CATEGORIA COM TRATOR DE ESTEIRAS (347HP/LÂMINA: 8,70M3). AF_07/2020</v>
          </cell>
          <cell r="D5403" t="str">
            <v>M3</v>
          </cell>
          <cell r="E5403">
            <v>15.19</v>
          </cell>
          <cell r="F5403" t="str">
            <v xml:space="preserve">SINAPI  </v>
          </cell>
        </row>
        <row r="5404">
          <cell r="B5404">
            <v>101128</v>
          </cell>
          <cell r="C5404" t="str">
            <v>ESCAVAÇÃO HORIZONTAL, INCLUINDO CARGA E DESCARGA EM SOLO DE 1A CATEGORIA COM TRATOR DE ESTEIRAS (125HP/LÂMINA: 2,70M3). AF_07/2020</v>
          </cell>
          <cell r="D5404" t="str">
            <v>M3</v>
          </cell>
          <cell r="E5404">
            <v>15.76</v>
          </cell>
          <cell r="F5404" t="str">
            <v xml:space="preserve">SINAPI  </v>
          </cell>
        </row>
        <row r="5405">
          <cell r="B5405">
            <v>101129</v>
          </cell>
          <cell r="C5405" t="str">
            <v>ESCAVAÇÃO HORIZONTAL, INCLUINDO ESCARIFICAÇÃO, CARGA E DESCARGA EM SOLO DE 2A CATEGORIA COM TRATOR DE ESTEIRAS (100HP/LÂMINA: 2,19M3). AF_07/2020</v>
          </cell>
          <cell r="D5405" t="str">
            <v>M3</v>
          </cell>
          <cell r="E5405">
            <v>21.1</v>
          </cell>
          <cell r="F5405" t="str">
            <v xml:space="preserve">SINAPI  </v>
          </cell>
        </row>
        <row r="5406">
          <cell r="B5406">
            <v>101130</v>
          </cell>
          <cell r="C5406" t="str">
            <v>ESCAVAÇÃO HORIZONTAL, INCLUINDO ESCARIFICAÇÃO, CARGA E DESCARGA EM SOLO DE 2A CATEGORIA COM TRATOR DE ESTEIRAS (150HP/LÂMINA: 3,18M3). AF_07/2020</v>
          </cell>
          <cell r="D5406" t="str">
            <v>M3</v>
          </cell>
          <cell r="E5406">
            <v>19.75</v>
          </cell>
          <cell r="F5406" t="str">
            <v xml:space="preserve">SINAPI  </v>
          </cell>
        </row>
        <row r="5407">
          <cell r="B5407">
            <v>101131</v>
          </cell>
          <cell r="C5407" t="str">
            <v>ESCAVAÇÃO HORIZONTAL, INCLUINDO ESCARIFICAÇÃO, CARGA E DESCARGA EM SOLO DE 2A CATEGORIA COM TRATOR DE ESTEIRAS (170HP/LÂMINA: 5,20M3). AF_07/2020</v>
          </cell>
          <cell r="D5407" t="str">
            <v>M3</v>
          </cell>
          <cell r="E5407">
            <v>16.940000000000001</v>
          </cell>
          <cell r="F5407" t="str">
            <v xml:space="preserve">SINAPI  </v>
          </cell>
        </row>
        <row r="5408">
          <cell r="B5408">
            <v>101132</v>
          </cell>
          <cell r="C5408" t="str">
            <v>ESCAVAÇÃO HORIZONTAL, INCLUINDO ESCARIFICAÇÃO, CARGA E DESCARGA EM SOLO DE 2A CATEGORIA COM TRATOR DE ESTEIRAS (347HP/LÂMINA: 8,70M3). AF_07/2020</v>
          </cell>
          <cell r="D5408" t="str">
            <v>M3</v>
          </cell>
          <cell r="E5408">
            <v>18.79</v>
          </cell>
          <cell r="F5408" t="str">
            <v xml:space="preserve">SINAPI  </v>
          </cell>
        </row>
        <row r="5409">
          <cell r="B5409">
            <v>101133</v>
          </cell>
          <cell r="C5409" t="str">
            <v>ESCAVAÇÃO HORIZONTAL, INCLUINDO ESCARIFICAÇÃO, CARGA E DESCARGA EM SOLO DE 2A CATEGORIA COM TRATOR DE ESTEIRAS (125HP/LÂMINA: 2,70M3). AF_07/2020</v>
          </cell>
          <cell r="D5409" t="str">
            <v>M3</v>
          </cell>
          <cell r="E5409">
            <v>19.899999999999999</v>
          </cell>
          <cell r="F5409" t="str">
            <v xml:space="preserve">SINAPI  </v>
          </cell>
        </row>
        <row r="5410">
          <cell r="B5410">
            <v>101134</v>
          </cell>
          <cell r="C5410" t="str">
            <v>ESCAVAÇÃO HORIZONTAL, INCLUINDO CARGA, DESCARGA E TRANSPORTE EM SOLO DE 1A CATEGORIA COM TRATOR DE ESTEIRAS (100HP/LÂMINA: 2,19M3) E CAMINHÃO BASCULANTE DE 10M3, DMT ATÉ 200M. AF_07/2020</v>
          </cell>
          <cell r="D5410" t="str">
            <v>M3</v>
          </cell>
          <cell r="E5410">
            <v>17.12</v>
          </cell>
          <cell r="F5410" t="str">
            <v xml:space="preserve">SINAPI  </v>
          </cell>
        </row>
        <row r="5411">
          <cell r="B5411">
            <v>101135</v>
          </cell>
          <cell r="C5411" t="str">
            <v>ESCAVAÇÃO HORIZONTAL, INCLUINDO CARGA, DESCARGA E TRANSPORTE EM SOLO DE 1A CATEGORIA COM TRATOR DE ESTEIRAS (150HP/LÂMINA: 3,18M3) E CAMINHÃO BASCULANTE DE 10M3, DMT ATÉ 200M AF_07/2020</v>
          </cell>
          <cell r="D5411" t="str">
            <v>M3</v>
          </cell>
          <cell r="E5411">
            <v>16.41</v>
          </cell>
          <cell r="F5411" t="str">
            <v xml:space="preserve">SINAPI  </v>
          </cell>
        </row>
        <row r="5412">
          <cell r="B5412">
            <v>101136</v>
          </cell>
          <cell r="C5412" t="str">
            <v>ESCAVAÇÃO HORIZONTAL, INCLUINDO CARGA, DESCARGA E TRANSPORTE EM SOLO DE 1A CATEGORIA COM TRATOR DE ESTEIRAS (170HP/LÂMINA: 5,20M3) E CAMINHÃO BASCULANTE DE 10M3, DMT ATÉ 200M. AF_07/2020</v>
          </cell>
          <cell r="D5412" t="str">
            <v>M3</v>
          </cell>
          <cell r="E5412">
            <v>14.93</v>
          </cell>
          <cell r="F5412" t="str">
            <v xml:space="preserve">SINAPI  </v>
          </cell>
        </row>
        <row r="5413">
          <cell r="B5413">
            <v>101137</v>
          </cell>
          <cell r="C5413" t="str">
            <v>ESCAVAÇÃO HORIZONTAL, INCLUINDO CARGA, DESCARGA E TRANSPORTE EM SOLO DE 1A CATEGORIA COM TRATOR DE ESTEIRAS (347HP/LÂMINA: 8,70M3) E CAMINHÃO BASCULANTE DE 10M3, DMT ATÉ 200M. AF_07/2020</v>
          </cell>
          <cell r="D5413" t="str">
            <v>M3</v>
          </cell>
          <cell r="E5413">
            <v>15.92</v>
          </cell>
          <cell r="F5413" t="str">
            <v xml:space="preserve">SINAPI  </v>
          </cell>
        </row>
        <row r="5414">
          <cell r="B5414">
            <v>101138</v>
          </cell>
          <cell r="C5414" t="str">
            <v>ESCAVAÇÃO HORIZONTAL, INCLUINDO CARGA, DESCARGA E TRANSPORTE EM SOLO DE 1A CATEGORIA COM TRATOR DE ESTEIRAS (125HP/LÂMINA: 2,70M3) E CAMINHÃO BASCULANTE DE 10M3, DMT ATÉ 200M. AF_07/2020</v>
          </cell>
          <cell r="D5414" t="str">
            <v>M3</v>
          </cell>
          <cell r="E5414">
            <v>16.489999999999998</v>
          </cell>
          <cell r="F5414" t="str">
            <v xml:space="preserve">SINAPI  </v>
          </cell>
        </row>
        <row r="5415">
          <cell r="B5415">
            <v>101139</v>
          </cell>
          <cell r="C5415" t="str">
            <v>ESCAVAÇÃO HORIZONTAL, INCLUINDO  ESCARIFICAÇÃO, CARGA, DESCARGA E TRANSPORTE EM SOLO DE 2A CATEGORIA COM TRATOR DE ESTEIRAS (100HP/LÂMINA: 2,19M3) E CAMINHÃO BASCULANTE DE 10M3, DMT ATÉ 200M. AF_07/2020</v>
          </cell>
          <cell r="D5415" t="str">
            <v>M3</v>
          </cell>
          <cell r="E5415">
            <v>21.86</v>
          </cell>
          <cell r="F5415" t="str">
            <v xml:space="preserve">SINAPI  </v>
          </cell>
        </row>
        <row r="5416">
          <cell r="B5416">
            <v>101140</v>
          </cell>
          <cell r="C5416" t="str">
            <v>ESCAVAÇÃO HORIZONTAL, INCLUINDO ESCARIFICAÇÃO, CARGA, DESCARGA E TRANSPORTE EM SOLO DE 2A CATEGORIA COM TRATOR DE ESTEIRAS (150HP/LÂMINA: 3,18M3) E CAMINHÃO BASCULANTE DE 10M3, DMT ATÉ 200M. AF_07/2020</v>
          </cell>
          <cell r="D5416" t="str">
            <v>M3</v>
          </cell>
          <cell r="E5416">
            <v>20.51</v>
          </cell>
          <cell r="F5416" t="str">
            <v xml:space="preserve">SINAPI  </v>
          </cell>
        </row>
        <row r="5417">
          <cell r="B5417">
            <v>101141</v>
          </cell>
          <cell r="C5417" t="str">
            <v>ESCAVAÇÃO HORIZONTAL, INCLUINDO ESCARIFICAÇÃO, CARGA, DESCARGA E TRANSPORTE EM SOLO DE 2A CATEGORIA COM TRATOR DE ESTEIRAS (170HP/LÂMINA: 5,20M3) E CAMINHÃO BASCULANTE DE 10M3, DMT ATÉ 200M. AF_07/2020</v>
          </cell>
          <cell r="D5417" t="str">
            <v>M3</v>
          </cell>
          <cell r="E5417">
            <v>17.7</v>
          </cell>
          <cell r="F5417" t="str">
            <v xml:space="preserve">SINAPI  </v>
          </cell>
        </row>
        <row r="5418">
          <cell r="B5418">
            <v>101142</v>
          </cell>
          <cell r="C5418" t="str">
            <v>ESCAVAÇÃO HORIZONTAL, INCLUINDO ESCARIFICAÇÃO, CARGA, DESCARGA E TRANSPORTE EM SOLO DE 2A CATEGORIA COM TRATOR DE ESTEIRAS (347HP/LÂMINA: 8,70M3) E CAMINHÃO BASCULANTE DE 10M3, DMT ATÉ 200M. AF_07/2020</v>
          </cell>
          <cell r="D5418" t="str">
            <v>M3</v>
          </cell>
          <cell r="E5418">
            <v>19.55</v>
          </cell>
          <cell r="F5418" t="str">
            <v xml:space="preserve">SINAPI  </v>
          </cell>
        </row>
        <row r="5419">
          <cell r="B5419">
            <v>101143</v>
          </cell>
          <cell r="C5419" t="str">
            <v>ESCAVAÇÃO HORIZONTAL, INCLUINDO ESCARIFICAÇÃO, CARGA, DESCARGA E TRANSPORTE EM SOLO DE 2A CATEGORIA COM TRATOR DE ESTEIRAS (125HP/LÂMINA: 2,70M3) E CAMINHÃO BASCULANTE DE 10M3, DMT ATÉ 200M. AF_07/2020</v>
          </cell>
          <cell r="D5419" t="str">
            <v>M3</v>
          </cell>
          <cell r="E5419">
            <v>20.66</v>
          </cell>
          <cell r="F5419" t="str">
            <v xml:space="preserve">SINAPI  </v>
          </cell>
        </row>
        <row r="5420">
          <cell r="B5420">
            <v>101144</v>
          </cell>
          <cell r="C5420" t="str">
            <v>ESCAVAÇÃO HORIZONTAL, INCLUINDO CARGA, DESCARGA E TRANSPORTE EM SOLO DE 1A CATEGORIA COM TRATOR DE ESTEIRAS (100HP/LÂMINA: 2,19M3) E CAMINHÃO BASCULANTE DE 14M3, DMT ATÉ 200M. AF_07/2020</v>
          </cell>
          <cell r="D5420" t="str">
            <v>M3</v>
          </cell>
          <cell r="E5420">
            <v>16.760000000000002</v>
          </cell>
          <cell r="F5420" t="str">
            <v xml:space="preserve">SINAPI  </v>
          </cell>
        </row>
        <row r="5421">
          <cell r="B5421">
            <v>101145</v>
          </cell>
          <cell r="C5421" t="str">
            <v>ESCAVAÇÃO HORIZONTAL, INCLUINDO CARGA, DESCARGA E TRANSPORTE EM SOLO DE 1A CATEGORIA COM TRATOR DE ESTEIRAS (150HP/LÂMINA: 3,18M3) E CAMINHÃO BASCULANTE DE 14M3, DMT ATÉ 200M. AF_07/2020</v>
          </cell>
          <cell r="D5421" t="str">
            <v>M3</v>
          </cell>
          <cell r="E5421">
            <v>16.05</v>
          </cell>
          <cell r="F5421" t="str">
            <v xml:space="preserve">SINAPI  </v>
          </cell>
        </row>
        <row r="5422">
          <cell r="B5422">
            <v>101146</v>
          </cell>
          <cell r="C5422" t="str">
            <v>ESCAVAÇÃO HORIZONTAL, INCLUINDO CARGA, DESCARGA E TRANSPORTE EM SOLO DE 1A CATEGORIA COM TRATOR DE ESTEIRAS (170HP/LÂMINA: 5,20M3) E CAMINHÃO BASCULANTE DE 14M3, DMT ATÉ 200M. AF_07/2020</v>
          </cell>
          <cell r="D5422" t="str">
            <v>M3</v>
          </cell>
          <cell r="E5422">
            <v>14.57</v>
          </cell>
          <cell r="F5422" t="str">
            <v xml:space="preserve">SINAPI  </v>
          </cell>
        </row>
        <row r="5423">
          <cell r="B5423">
            <v>101147</v>
          </cell>
          <cell r="C5423" t="str">
            <v>ESCAVAÇÃO HORIZONTAL, INCLUINDO CARGA, DESCARGA E TRANSPORTE EM SOLO DE 1A CATEGORIA COM TRATOR DE ESTEIRAS (347HP/LÂMINA: 8,70M3) E CAMINHÃO BASCULANTE DE 14M3, DMT ATÉ 200M. AF_07/2020</v>
          </cell>
          <cell r="D5423" t="str">
            <v>M3</v>
          </cell>
          <cell r="E5423">
            <v>15.56</v>
          </cell>
          <cell r="F5423" t="str">
            <v xml:space="preserve">SINAPI  </v>
          </cell>
        </row>
        <row r="5424">
          <cell r="B5424">
            <v>101148</v>
          </cell>
          <cell r="C5424" t="str">
            <v>ESCAVAÇÃO HORIZONTAL, INCLUINDO CARGA, DESCARGA E TRANSPORTE EM SOLO DE 1A CATEGORIA COM TRATOR DE ESTEIRAS (125HP/LÂMINA: 2,70M3) E CAMINHÃO BASCULANTE DE 14M3, DMT ATÉ 200M. AF_07/2020</v>
          </cell>
          <cell r="D5424" t="str">
            <v>M3</v>
          </cell>
          <cell r="E5424">
            <v>16.13</v>
          </cell>
          <cell r="F5424" t="str">
            <v xml:space="preserve">SINAPI  </v>
          </cell>
        </row>
        <row r="5425">
          <cell r="B5425">
            <v>101149</v>
          </cell>
          <cell r="C5425" t="str">
            <v>ESCAVAÇÃO HORIZONTAL, INCLUINDO ESCARIFICAÇÃO, CARGA, DESCARGA E TRANSPORTE EM SOLO DE 2A CATEGORIA COM TRATOR DE ESTEIRAS (100HP/LÂMINA: 2,19M3) E CAMINHÃO BASCULANTE DE 14M3, DMT ATÉ 200M. AF_07/2020</v>
          </cell>
          <cell r="D5425" t="str">
            <v>M3</v>
          </cell>
          <cell r="E5425">
            <v>21.49</v>
          </cell>
          <cell r="F5425" t="str">
            <v xml:space="preserve">SINAPI  </v>
          </cell>
        </row>
        <row r="5426">
          <cell r="B5426">
            <v>101150</v>
          </cell>
          <cell r="C5426" t="str">
            <v>ESCAVAÇÃO HORIZONTAL, INCLUINDO ESCARIFICAÇÃO, CARGA, DESCARGA E TRANSPORTE EM SOLO DE 2A CATEGORIA COM TRATOR DE ESTEIRAS (150HP/LÂMINA: 3,18M3) E CAMINHÃO BASCULANTE DE 14M3, DMT ATÉ 200M. AF_07/2020</v>
          </cell>
          <cell r="D5426" t="str">
            <v>M3</v>
          </cell>
          <cell r="E5426">
            <v>20.14</v>
          </cell>
          <cell r="F5426" t="str">
            <v xml:space="preserve">SINAPI  </v>
          </cell>
        </row>
        <row r="5427">
          <cell r="B5427">
            <v>101151</v>
          </cell>
          <cell r="C5427" t="str">
            <v>ESCAVAÇÃO HORIZONTAL, INCLUINDO ESCARIFICAÇÃO, CARGA, DESCARGA E TRANSPORTE EM SOLO DE 2A CATEGORIA COM TRATOR DE ESTEIRAS (170HP/LÂMINA: 5,20M3) E CAMINHÃO BASCULANTE DE 14M3, DMT ATÉ 200M. AF_07/2020</v>
          </cell>
          <cell r="D5427" t="str">
            <v>M3</v>
          </cell>
          <cell r="E5427">
            <v>17.329999999999998</v>
          </cell>
          <cell r="F5427" t="str">
            <v xml:space="preserve">SINAPI  </v>
          </cell>
        </row>
        <row r="5428">
          <cell r="B5428">
            <v>101152</v>
          </cell>
          <cell r="C5428" t="str">
            <v>ESCAVAÇÃO HORIZONTAL, INCLUINDO ESCARIFICAÇÃO, CARGA, DESCARGA E TRANSPORTE EM SOLO DE 2A CATEGORIA COM TRATOR DE ESTEIRAS (347HP/LÂMINA: 8,70M3) E CAMINHÃO BASCULANTE DE 14M3, DMT ATÉ 200M. AF_07/2020</v>
          </cell>
          <cell r="D5428" t="str">
            <v>M3</v>
          </cell>
          <cell r="E5428">
            <v>19.18</v>
          </cell>
          <cell r="F5428" t="str">
            <v xml:space="preserve">SINAPI  </v>
          </cell>
        </row>
        <row r="5429">
          <cell r="B5429">
            <v>101153</v>
          </cell>
          <cell r="C5429" t="str">
            <v>ESCAVAÇÃO HORIZONTAL, INCLUINDO ESCARIFICAÇÃO, CARGA, DESCARGA E TRANSPORTE EM SOLO DE 2A CATEGORIA COM TRATOR DE ESTEIRAS (125HP/LÂMINA: 2,70M3) E CAMINHÃO BASCULANTE DE 14M3, DMT ATÉ 200M. AF_07/2020</v>
          </cell>
          <cell r="D5429" t="str">
            <v>M3</v>
          </cell>
          <cell r="E5429">
            <v>20.29</v>
          </cell>
          <cell r="F5429" t="str">
            <v xml:space="preserve">SINAPI  </v>
          </cell>
        </row>
        <row r="5430">
          <cell r="B5430">
            <v>101206</v>
          </cell>
          <cell r="C543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5430" t="str">
            <v>M3</v>
          </cell>
          <cell r="E5430">
            <v>13.24</v>
          </cell>
          <cell r="F5430" t="str">
            <v xml:space="preserve">SINAPI  </v>
          </cell>
        </row>
        <row r="5431">
          <cell r="B5431">
            <v>101207</v>
          </cell>
          <cell r="C543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5431" t="str">
            <v>M3</v>
          </cell>
          <cell r="E5431">
            <v>11.7</v>
          </cell>
          <cell r="F5431" t="str">
            <v xml:space="preserve">SINAPI  </v>
          </cell>
        </row>
        <row r="5432">
          <cell r="B5432">
            <v>101208</v>
          </cell>
          <cell r="C543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5432" t="str">
            <v>M3</v>
          </cell>
          <cell r="E5432">
            <v>11.3</v>
          </cell>
          <cell r="F5432" t="str">
            <v xml:space="preserve">SINAPI  </v>
          </cell>
        </row>
        <row r="5433">
          <cell r="B5433">
            <v>101209</v>
          </cell>
          <cell r="C543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5433" t="str">
            <v>M3</v>
          </cell>
          <cell r="E5433">
            <v>10.51</v>
          </cell>
          <cell r="F5433" t="str">
            <v xml:space="preserve">SINAPI  </v>
          </cell>
        </row>
        <row r="5434">
          <cell r="B5434">
            <v>101210</v>
          </cell>
          <cell r="C543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5434" t="str">
            <v>M3</v>
          </cell>
          <cell r="E5434">
            <v>18.78</v>
          </cell>
          <cell r="F5434" t="str">
            <v xml:space="preserve">SINAPI  </v>
          </cell>
        </row>
        <row r="5435">
          <cell r="B5435">
            <v>101211</v>
          </cell>
          <cell r="C543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5435" t="str">
            <v>M3</v>
          </cell>
          <cell r="E5435">
            <v>20.16</v>
          </cell>
          <cell r="F5435" t="str">
            <v xml:space="preserve">SINAPI  </v>
          </cell>
        </row>
        <row r="5436">
          <cell r="B5436">
            <v>101212</v>
          </cell>
          <cell r="C543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5436" t="str">
            <v>M3</v>
          </cell>
          <cell r="E5436">
            <v>23.46</v>
          </cell>
          <cell r="F5436" t="str">
            <v xml:space="preserve">SINAPI  </v>
          </cell>
        </row>
        <row r="5437">
          <cell r="B5437">
            <v>101213</v>
          </cell>
          <cell r="C543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5437" t="str">
            <v>M3</v>
          </cell>
          <cell r="E5437">
            <v>26.11</v>
          </cell>
          <cell r="F5437" t="str">
            <v xml:space="preserve">SINAPI  </v>
          </cell>
        </row>
        <row r="5438">
          <cell r="B5438">
            <v>101214</v>
          </cell>
          <cell r="C543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5438" t="str">
            <v>M3</v>
          </cell>
          <cell r="E5438">
            <v>31.71</v>
          </cell>
          <cell r="F5438" t="str">
            <v xml:space="preserve">SINAPI  </v>
          </cell>
        </row>
        <row r="5439">
          <cell r="B5439">
            <v>101215</v>
          </cell>
          <cell r="C543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5439" t="str">
            <v>M3</v>
          </cell>
          <cell r="E5439">
            <v>18</v>
          </cell>
          <cell r="F5439" t="str">
            <v xml:space="preserve">SINAPI  </v>
          </cell>
        </row>
        <row r="5440">
          <cell r="B5440">
            <v>101216</v>
          </cell>
          <cell r="C544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5440" t="str">
            <v>M3</v>
          </cell>
          <cell r="E5440">
            <v>18.95</v>
          </cell>
          <cell r="F5440" t="str">
            <v xml:space="preserve">SINAPI  </v>
          </cell>
        </row>
        <row r="5441">
          <cell r="B5441">
            <v>101217</v>
          </cell>
          <cell r="C544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5441" t="str">
            <v>M3</v>
          </cell>
          <cell r="E5441">
            <v>21.99</v>
          </cell>
          <cell r="F5441" t="str">
            <v xml:space="preserve">SINAPI  </v>
          </cell>
        </row>
        <row r="5442">
          <cell r="B5442">
            <v>101218</v>
          </cell>
          <cell r="C544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5442" t="str">
            <v>M3</v>
          </cell>
          <cell r="E5442">
            <v>23.39</v>
          </cell>
          <cell r="F5442" t="str">
            <v xml:space="preserve">SINAPI  </v>
          </cell>
        </row>
        <row r="5443">
          <cell r="B5443">
            <v>101219</v>
          </cell>
          <cell r="C544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5443" t="str">
            <v>M3</v>
          </cell>
          <cell r="E5443">
            <v>28.44</v>
          </cell>
          <cell r="F5443" t="str">
            <v xml:space="preserve">SINAPI  </v>
          </cell>
        </row>
        <row r="5444">
          <cell r="B5444">
            <v>101220</v>
          </cell>
          <cell r="C544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5444" t="str">
            <v>M3</v>
          </cell>
          <cell r="E5444">
            <v>17.66</v>
          </cell>
          <cell r="F5444" t="str">
            <v xml:space="preserve">SINAPI  </v>
          </cell>
        </row>
        <row r="5445">
          <cell r="B5445">
            <v>101221</v>
          </cell>
          <cell r="C544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5445" t="str">
            <v>M3</v>
          </cell>
          <cell r="E5445">
            <v>18.760000000000002</v>
          </cell>
          <cell r="F5445" t="str">
            <v xml:space="preserve">SINAPI  </v>
          </cell>
        </row>
        <row r="5446">
          <cell r="B5446">
            <v>101222</v>
          </cell>
          <cell r="C544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5446" t="str">
            <v>M3</v>
          </cell>
          <cell r="E5446">
            <v>21.79</v>
          </cell>
          <cell r="F5446" t="str">
            <v xml:space="preserve">SINAPI  </v>
          </cell>
        </row>
        <row r="5447">
          <cell r="B5447">
            <v>101223</v>
          </cell>
          <cell r="C544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5447" t="str">
            <v>M3</v>
          </cell>
          <cell r="E5447">
            <v>24.19</v>
          </cell>
          <cell r="F5447" t="str">
            <v xml:space="preserve">SINAPI  </v>
          </cell>
        </row>
        <row r="5448">
          <cell r="B5448">
            <v>101224</v>
          </cell>
          <cell r="C544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5448" t="str">
            <v>M3</v>
          </cell>
          <cell r="E5448">
            <v>30.32</v>
          </cell>
          <cell r="F5448" t="str">
            <v xml:space="preserve">SINAPI  </v>
          </cell>
        </row>
        <row r="5449">
          <cell r="B5449">
            <v>101225</v>
          </cell>
          <cell r="C544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5449" t="str">
            <v>M3</v>
          </cell>
          <cell r="E5449">
            <v>16.239999999999998</v>
          </cell>
          <cell r="F5449" t="str">
            <v xml:space="preserve">SINAPI  </v>
          </cell>
        </row>
        <row r="5450">
          <cell r="B5450">
            <v>101226</v>
          </cell>
          <cell r="C545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5450" t="str">
            <v>M3</v>
          </cell>
          <cell r="E5450">
            <v>17.21</v>
          </cell>
          <cell r="F5450" t="str">
            <v xml:space="preserve">SINAPI  </v>
          </cell>
        </row>
        <row r="5451">
          <cell r="B5451">
            <v>101227</v>
          </cell>
          <cell r="C545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5451" t="str">
            <v>M3</v>
          </cell>
          <cell r="E5451">
            <v>19.920000000000002</v>
          </cell>
          <cell r="F5451" t="str">
            <v xml:space="preserve">SINAPI  </v>
          </cell>
        </row>
        <row r="5452">
          <cell r="B5452">
            <v>101228</v>
          </cell>
          <cell r="C545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5452" t="str">
            <v>M3</v>
          </cell>
          <cell r="E5452">
            <v>21.37</v>
          </cell>
          <cell r="F5452" t="str">
            <v xml:space="preserve">SINAPI  </v>
          </cell>
        </row>
        <row r="5453">
          <cell r="B5453">
            <v>101229</v>
          </cell>
          <cell r="C545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5453" t="str">
            <v>M3</v>
          </cell>
          <cell r="E5453">
            <v>26.88</v>
          </cell>
          <cell r="F5453" t="str">
            <v xml:space="preserve">SINAPI  </v>
          </cell>
        </row>
        <row r="5454">
          <cell r="B5454">
            <v>101230</v>
          </cell>
          <cell r="C545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5454" t="str">
            <v>M3</v>
          </cell>
          <cell r="E5454">
            <v>11.71</v>
          </cell>
          <cell r="F5454" t="str">
            <v xml:space="preserve">SINAPI  </v>
          </cell>
        </row>
        <row r="5455">
          <cell r="B5455">
            <v>101231</v>
          </cell>
          <cell r="C545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5455" t="str">
            <v>M3</v>
          </cell>
          <cell r="E5455">
            <v>11.18</v>
          </cell>
          <cell r="F5455" t="str">
            <v xml:space="preserve">SINAPI  </v>
          </cell>
        </row>
        <row r="5456">
          <cell r="B5456">
            <v>101232</v>
          </cell>
          <cell r="C545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5456" t="str">
            <v>M3</v>
          </cell>
          <cell r="E5456">
            <v>10.14</v>
          </cell>
          <cell r="F5456" t="str">
            <v xml:space="preserve">SINAPI  </v>
          </cell>
        </row>
        <row r="5457">
          <cell r="B5457">
            <v>101233</v>
          </cell>
          <cell r="C545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5457" t="str">
            <v>M3</v>
          </cell>
          <cell r="E5457">
            <v>9.3800000000000008</v>
          </cell>
          <cell r="F5457" t="str">
            <v xml:space="preserve">SINAPI  </v>
          </cell>
        </row>
        <row r="5458">
          <cell r="B5458">
            <v>101234</v>
          </cell>
          <cell r="C545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5458" t="str">
            <v>M3</v>
          </cell>
          <cell r="E5458">
            <v>18.25</v>
          </cell>
          <cell r="F5458" t="str">
            <v xml:space="preserve">SINAPI  </v>
          </cell>
        </row>
        <row r="5459">
          <cell r="B5459">
            <v>101235</v>
          </cell>
          <cell r="C545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5459" t="str">
            <v>M3</v>
          </cell>
          <cell r="E5459">
            <v>19.309999999999999</v>
          </cell>
          <cell r="F5459" t="str">
            <v xml:space="preserve">SINAPI  </v>
          </cell>
        </row>
        <row r="5460">
          <cell r="B5460">
            <v>101236</v>
          </cell>
          <cell r="C546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5460" t="str">
            <v>M3</v>
          </cell>
          <cell r="E5460">
            <v>22.47</v>
          </cell>
          <cell r="F5460" t="str">
            <v xml:space="preserve">SINAPI  </v>
          </cell>
        </row>
        <row r="5461">
          <cell r="B5461">
            <v>101237</v>
          </cell>
          <cell r="C546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5461" t="str">
            <v>M3</v>
          </cell>
          <cell r="E5461">
            <v>24.08</v>
          </cell>
          <cell r="F5461" t="str">
            <v xml:space="preserve">SINAPI  </v>
          </cell>
        </row>
        <row r="5462">
          <cell r="B5462">
            <v>101238</v>
          </cell>
          <cell r="C546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5462" t="str">
            <v>M3</v>
          </cell>
          <cell r="E5462">
            <v>30.4</v>
          </cell>
          <cell r="F5462" t="str">
            <v xml:space="preserve">SINAPI  </v>
          </cell>
        </row>
        <row r="5463">
          <cell r="B5463">
            <v>101239</v>
          </cell>
          <cell r="C546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5463" t="str">
            <v>M3</v>
          </cell>
          <cell r="E5463">
            <v>16.239999999999998</v>
          </cell>
          <cell r="F5463" t="str">
            <v xml:space="preserve">SINAPI  </v>
          </cell>
        </row>
        <row r="5464">
          <cell r="B5464">
            <v>101240</v>
          </cell>
          <cell r="C546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5464" t="str">
            <v>M3</v>
          </cell>
          <cell r="E5464">
            <v>17.23</v>
          </cell>
          <cell r="F5464" t="str">
            <v xml:space="preserve">SINAPI  </v>
          </cell>
        </row>
        <row r="5465">
          <cell r="B5465">
            <v>101241</v>
          </cell>
          <cell r="C546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5465" t="str">
            <v>M3</v>
          </cell>
          <cell r="E5465">
            <v>20.079999999999998</v>
          </cell>
          <cell r="F5465" t="str">
            <v xml:space="preserve">SINAPI  </v>
          </cell>
        </row>
        <row r="5466">
          <cell r="B5466">
            <v>101242</v>
          </cell>
          <cell r="C546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5466" t="str">
            <v>M3</v>
          </cell>
          <cell r="E5466">
            <v>22.34</v>
          </cell>
          <cell r="F5466" t="str">
            <v xml:space="preserve">SINAPI  </v>
          </cell>
        </row>
        <row r="5467">
          <cell r="B5467">
            <v>101243</v>
          </cell>
          <cell r="C546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5467" t="str">
            <v>M3</v>
          </cell>
          <cell r="E5467">
            <v>27.21</v>
          </cell>
          <cell r="F5467" t="str">
            <v xml:space="preserve">SINAPI  </v>
          </cell>
        </row>
        <row r="5468">
          <cell r="B5468">
            <v>101244</v>
          </cell>
          <cell r="C54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5468" t="str">
            <v>M3</v>
          </cell>
          <cell r="E5468">
            <v>16.920000000000002</v>
          </cell>
          <cell r="F5468" t="str">
            <v xml:space="preserve">SINAPI  </v>
          </cell>
        </row>
        <row r="5469">
          <cell r="B5469">
            <v>101245</v>
          </cell>
          <cell r="C546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5469" t="str">
            <v>M3</v>
          </cell>
          <cell r="E5469">
            <v>18</v>
          </cell>
          <cell r="F5469" t="str">
            <v xml:space="preserve">SINAPI  </v>
          </cell>
        </row>
        <row r="5470">
          <cell r="B5470">
            <v>101246</v>
          </cell>
          <cell r="C547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5470" t="str">
            <v>M3</v>
          </cell>
          <cell r="E5470">
            <v>20.94</v>
          </cell>
          <cell r="F5470" t="str">
            <v xml:space="preserve">SINAPI  </v>
          </cell>
        </row>
        <row r="5471">
          <cell r="B5471">
            <v>101247</v>
          </cell>
          <cell r="C547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5471" t="str">
            <v>M3</v>
          </cell>
          <cell r="E5471">
            <v>23.21</v>
          </cell>
          <cell r="F5471" t="str">
            <v xml:space="preserve">SINAPI  </v>
          </cell>
        </row>
        <row r="5472">
          <cell r="B5472">
            <v>101248</v>
          </cell>
          <cell r="C547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5472" t="str">
            <v>M3</v>
          </cell>
          <cell r="E5472">
            <v>29.09</v>
          </cell>
          <cell r="F5472" t="str">
            <v xml:space="preserve">SINAPI  </v>
          </cell>
        </row>
        <row r="5473">
          <cell r="B5473">
            <v>101249</v>
          </cell>
          <cell r="C547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5473" t="str">
            <v>M3</v>
          </cell>
          <cell r="E5473">
            <v>14.88</v>
          </cell>
          <cell r="F5473" t="str">
            <v xml:space="preserve">SINAPI  </v>
          </cell>
        </row>
        <row r="5474">
          <cell r="B5474">
            <v>101250</v>
          </cell>
          <cell r="C547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5474" t="str">
            <v>M3</v>
          </cell>
          <cell r="E5474">
            <v>16.45</v>
          </cell>
          <cell r="F5474" t="str">
            <v xml:space="preserve">SINAPI  </v>
          </cell>
        </row>
        <row r="5475">
          <cell r="B5475">
            <v>101251</v>
          </cell>
          <cell r="C547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5475" t="str">
            <v>M3</v>
          </cell>
          <cell r="E5475">
            <v>18.88</v>
          </cell>
          <cell r="F5475" t="str">
            <v xml:space="preserve">SINAPI  </v>
          </cell>
        </row>
        <row r="5476">
          <cell r="B5476">
            <v>101252</v>
          </cell>
          <cell r="C547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5476" t="str">
            <v>M3</v>
          </cell>
          <cell r="E5476">
            <v>20.48</v>
          </cell>
          <cell r="F5476" t="str">
            <v xml:space="preserve">SINAPI  </v>
          </cell>
        </row>
        <row r="5477">
          <cell r="B5477">
            <v>101253</v>
          </cell>
          <cell r="C547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5477" t="str">
            <v>M3</v>
          </cell>
          <cell r="E5477">
            <v>25.8</v>
          </cell>
          <cell r="F5477" t="str">
            <v xml:space="preserve">SINAPI  </v>
          </cell>
        </row>
        <row r="5478">
          <cell r="B5478">
            <v>101254</v>
          </cell>
          <cell r="C547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5478" t="str">
            <v>M3</v>
          </cell>
          <cell r="E5478">
            <v>13.94</v>
          </cell>
          <cell r="F5478" t="str">
            <v xml:space="preserve">SINAPI  </v>
          </cell>
        </row>
        <row r="5479">
          <cell r="B5479">
            <v>101255</v>
          </cell>
          <cell r="C547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5479" t="str">
            <v>M3</v>
          </cell>
          <cell r="E5479">
            <v>12.41</v>
          </cell>
          <cell r="F5479" t="str">
            <v xml:space="preserve">SINAPI  </v>
          </cell>
        </row>
        <row r="5480">
          <cell r="B5480">
            <v>101256</v>
          </cell>
          <cell r="C548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5480" t="str">
            <v>M3</v>
          </cell>
          <cell r="E5480">
            <v>21.62</v>
          </cell>
          <cell r="F5480" t="str">
            <v xml:space="preserve">SINAPI  </v>
          </cell>
        </row>
        <row r="5481">
          <cell r="B5481">
            <v>101257</v>
          </cell>
          <cell r="C548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5481" t="str">
            <v>M3</v>
          </cell>
          <cell r="E5481">
            <v>22.89</v>
          </cell>
          <cell r="F5481" t="str">
            <v xml:space="preserve">SINAPI  </v>
          </cell>
        </row>
        <row r="5482">
          <cell r="B5482">
            <v>101258</v>
          </cell>
          <cell r="C548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5482" t="str">
            <v>M3</v>
          </cell>
          <cell r="E5482">
            <v>26.54</v>
          </cell>
          <cell r="F5482" t="str">
            <v xml:space="preserve">SINAPI  </v>
          </cell>
        </row>
        <row r="5483">
          <cell r="B5483">
            <v>101259</v>
          </cell>
          <cell r="C548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5483" t="str">
            <v>M3</v>
          </cell>
          <cell r="E5483">
            <v>29.43</v>
          </cell>
          <cell r="F5483" t="str">
            <v xml:space="preserve">SINAPI  </v>
          </cell>
        </row>
        <row r="5484">
          <cell r="B5484">
            <v>101260</v>
          </cell>
          <cell r="C548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5484" t="str">
            <v>M3</v>
          </cell>
          <cell r="E5484">
            <v>36.83</v>
          </cell>
          <cell r="F5484" t="str">
            <v xml:space="preserve">SINAPI  </v>
          </cell>
        </row>
        <row r="5485">
          <cell r="B5485">
            <v>101261</v>
          </cell>
          <cell r="C548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5485" t="str">
            <v>M3</v>
          </cell>
          <cell r="E5485">
            <v>20.49</v>
          </cell>
          <cell r="F5485" t="str">
            <v xml:space="preserve">SINAPI  </v>
          </cell>
        </row>
        <row r="5486">
          <cell r="B5486">
            <v>101262</v>
          </cell>
          <cell r="C548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5486" t="str">
            <v>M3</v>
          </cell>
          <cell r="E5486">
            <v>21.73</v>
          </cell>
          <cell r="F5486" t="str">
            <v xml:space="preserve">SINAPI  </v>
          </cell>
        </row>
        <row r="5487">
          <cell r="B5487">
            <v>101263</v>
          </cell>
          <cell r="C548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5487" t="str">
            <v>M3</v>
          </cell>
          <cell r="E5487">
            <v>25.17</v>
          </cell>
          <cell r="F5487" t="str">
            <v xml:space="preserve">SINAPI  </v>
          </cell>
        </row>
        <row r="5488">
          <cell r="B5488">
            <v>101264</v>
          </cell>
          <cell r="C548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5488" t="str">
            <v>M3</v>
          </cell>
          <cell r="E5488">
            <v>27.88</v>
          </cell>
          <cell r="F5488" t="str">
            <v xml:space="preserve">SINAPI  </v>
          </cell>
        </row>
        <row r="5489">
          <cell r="B5489">
            <v>101265</v>
          </cell>
          <cell r="C548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5489" t="str">
            <v>M3</v>
          </cell>
          <cell r="E5489">
            <v>34.82</v>
          </cell>
          <cell r="F5489" t="str">
            <v xml:space="preserve">SINAPI  </v>
          </cell>
        </row>
        <row r="5490">
          <cell r="B5490">
            <v>101266</v>
          </cell>
          <cell r="C549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5490" t="str">
            <v>M3</v>
          </cell>
          <cell r="E5490">
            <v>12.45</v>
          </cell>
          <cell r="F5490" t="str">
            <v xml:space="preserve">SINAPI  </v>
          </cell>
        </row>
        <row r="5491">
          <cell r="B5491">
            <v>101267</v>
          </cell>
          <cell r="C549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5491" t="str">
            <v>M3</v>
          </cell>
          <cell r="E5491">
            <v>11.93</v>
          </cell>
          <cell r="F5491" t="str">
            <v xml:space="preserve">SINAPI  </v>
          </cell>
        </row>
        <row r="5492">
          <cell r="B5492">
            <v>101268</v>
          </cell>
          <cell r="C549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5492" t="str">
            <v>M3</v>
          </cell>
          <cell r="E5492">
            <v>19.760000000000002</v>
          </cell>
          <cell r="F5492" t="str">
            <v xml:space="preserve">SINAPI  </v>
          </cell>
        </row>
        <row r="5493">
          <cell r="B5493">
            <v>101269</v>
          </cell>
          <cell r="C549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5493" t="str">
            <v>M3</v>
          </cell>
          <cell r="E5493">
            <v>21.93</v>
          </cell>
          <cell r="F5493" t="str">
            <v xml:space="preserve">SINAPI  </v>
          </cell>
        </row>
        <row r="5494">
          <cell r="B5494">
            <v>101270</v>
          </cell>
          <cell r="C549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5494" t="str">
            <v>M3</v>
          </cell>
          <cell r="E5494">
            <v>25.44</v>
          </cell>
          <cell r="F5494" t="str">
            <v xml:space="preserve">SINAPI  </v>
          </cell>
        </row>
        <row r="5495">
          <cell r="B5495">
            <v>101271</v>
          </cell>
          <cell r="C549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5495" t="str">
            <v>M3</v>
          </cell>
          <cell r="E5495">
            <v>28.19</v>
          </cell>
          <cell r="F5495" t="str">
            <v xml:space="preserve">SINAPI  </v>
          </cell>
        </row>
        <row r="5496">
          <cell r="B5496">
            <v>101272</v>
          </cell>
          <cell r="C549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5496" t="str">
            <v>M3</v>
          </cell>
          <cell r="E5496">
            <v>35.26</v>
          </cell>
          <cell r="F5496" t="str">
            <v xml:space="preserve">SINAPI  </v>
          </cell>
        </row>
        <row r="5497">
          <cell r="B5497">
            <v>101273</v>
          </cell>
          <cell r="C549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5497" t="str">
            <v>M3</v>
          </cell>
          <cell r="E5497">
            <v>18.920000000000002</v>
          </cell>
          <cell r="F5497" t="str">
            <v xml:space="preserve">SINAPI  </v>
          </cell>
        </row>
        <row r="5498">
          <cell r="B5498">
            <v>101274</v>
          </cell>
          <cell r="C549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5498" t="str">
            <v>M3</v>
          </cell>
          <cell r="E5498">
            <v>20.87</v>
          </cell>
          <cell r="F5498" t="str">
            <v xml:space="preserve">SINAPI  </v>
          </cell>
        </row>
        <row r="5499">
          <cell r="B5499">
            <v>101275</v>
          </cell>
          <cell r="C549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5499" t="str">
            <v>M3</v>
          </cell>
          <cell r="E5499">
            <v>24.23</v>
          </cell>
          <cell r="F5499" t="str">
            <v xml:space="preserve">SINAPI  </v>
          </cell>
        </row>
        <row r="5500">
          <cell r="B5500">
            <v>101276</v>
          </cell>
          <cell r="C550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5500" t="str">
            <v>M3</v>
          </cell>
          <cell r="E5500">
            <v>26.78</v>
          </cell>
          <cell r="F5500" t="str">
            <v xml:space="preserve">SINAPI  </v>
          </cell>
        </row>
        <row r="5501">
          <cell r="B5501">
            <v>101277</v>
          </cell>
          <cell r="C550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5501" t="str">
            <v>M3</v>
          </cell>
          <cell r="E5501">
            <v>34.200000000000003</v>
          </cell>
          <cell r="F5501" t="str">
            <v xml:space="preserve">SINAPI  </v>
          </cell>
        </row>
        <row r="5502">
          <cell r="B5502">
            <v>102354</v>
          </cell>
          <cell r="C5502" t="str">
            <v>DESMONTE DE MATERIAL DE 3ª CATEGORIA (BLOCOS DE ROCHAS OU MATACOS), COM MARTELETE PNEUMÁTICO MANUAL  EXCLUSIVE CARGA E TRANSPORTE. AF_03/2021</v>
          </cell>
          <cell r="D5502" t="str">
            <v>M3</v>
          </cell>
          <cell r="E5502">
            <v>176.64</v>
          </cell>
          <cell r="F5502" t="str">
            <v xml:space="preserve">SINAPI  </v>
          </cell>
        </row>
        <row r="5503">
          <cell r="B5503">
            <v>102355</v>
          </cell>
          <cell r="C5503" t="str">
            <v>DESMONTE DE MATERIAL DE 3ª CATEGORIA (BLOCOS DE ROCHAS OU MATACOS), EM VALA, COM MARTELETE PNEUMÁTICO MANUAL   EXCLUSIVE RETIRADA, CARGA E TRANSPORTE. AF_03/2021</v>
          </cell>
          <cell r="D5503" t="str">
            <v>M3</v>
          </cell>
          <cell r="E5503">
            <v>205.86</v>
          </cell>
          <cell r="F5503" t="str">
            <v xml:space="preserve">SINAPI  </v>
          </cell>
        </row>
        <row r="5504">
          <cell r="B5504">
            <v>102360</v>
          </cell>
          <cell r="C5504" t="str">
            <v>RETIRADA DE MATERIAL DE 3ª CATEGORIA (APÓS ESCAVAÇÃO/DESMONTE) EM VALAS, COM ESCAVADEIRA HIDRÁULICA - EXCLUSIVE CARGA E TRANSPORTE. AF_03/2021</v>
          </cell>
          <cell r="D5504" t="str">
            <v>M3</v>
          </cell>
          <cell r="E5504">
            <v>25.29</v>
          </cell>
          <cell r="F5504" t="str">
            <v xml:space="preserve">SINAPI  </v>
          </cell>
        </row>
        <row r="5505">
          <cell r="B5505">
            <v>102361</v>
          </cell>
          <cell r="C5505" t="str">
            <v>RETIRADA DE MATERIAL DE 3ª CATEGORIA (APÓS ESCAVAÇÃO/DESMONTE) EM VALAS, COM RETROESCAVADEIRA - EXCLUSIVE CARGA E TRANSPORTE. AF_03/2021</v>
          </cell>
          <cell r="D5505" t="str">
            <v>M3</v>
          </cell>
          <cell r="E5505">
            <v>42.89</v>
          </cell>
          <cell r="F5505" t="str">
            <v xml:space="preserve">SINAPI  </v>
          </cell>
        </row>
        <row r="5506">
          <cell r="B5506">
            <v>90082</v>
          </cell>
          <cell r="C5506" t="str">
            <v>ESCAVAÇÃO MECANIZADA DE VALA COM PROF. ATÉ 1,5 M (MÉDIA MONTANTE E JUSANTE/UMA COMPOSIÇÃO POR TRECHO), ESCAVADEIRA (0,8 M3), LARG. DE 1,5 M A 2,5 M, EM SOLO DE 1A CATEGORIA, EM LOCAIS COM ALTO NÍVEL DE INTERFERÊNCIA. AF_02/2021</v>
          </cell>
          <cell r="D5506" t="str">
            <v>M3</v>
          </cell>
          <cell r="E5506">
            <v>11.99</v>
          </cell>
          <cell r="F5506" t="str">
            <v xml:space="preserve">SINAPI  </v>
          </cell>
        </row>
        <row r="5507">
          <cell r="B5507">
            <v>90084</v>
          </cell>
          <cell r="C5507" t="str">
            <v>ESCAVAÇÃO MECANIZADA DE VALA COM PROF. MAIOR QUE 1,5 M ATÉ 3,0 M (MÉDIA MONTANTE E JUSANTE/UMA COMPOSIÇÃO POR TRECHO), ESCAVADEIRA (0,8 M3), LARGURA ATÉ 1,5 M, EM SOLO DE 1A CATEGORIA, EM LOCAIS COM ALTO NÍVEL DE INTERFERÊNCIA. AF_02/2021</v>
          </cell>
          <cell r="D5507" t="str">
            <v>M3</v>
          </cell>
          <cell r="E5507">
            <v>11.62</v>
          </cell>
          <cell r="F5507" t="str">
            <v xml:space="preserve">SINAPI  </v>
          </cell>
        </row>
        <row r="5508">
          <cell r="B5508">
            <v>90086</v>
          </cell>
          <cell r="C5508" t="str">
            <v>ESCAVAÇÃO MECANIZADA DE VALA COM PROF. MAIOR QUE 3,0 M ATÉ 4,5 M(MÉDIA MONTANTE E JUSANTE/UMA COMPOSIÇÃO POR TRECHO), ESCAVADEIRA (0,8 M3), LARG. MENOR QUE 1,5 M, EM SOLO DE 1A CATEGORIA, EM LOCAIS COM ALTO NÍVEL DE INTERFERÊNCIA. AF_02/2021</v>
          </cell>
          <cell r="D5508" t="str">
            <v>M3</v>
          </cell>
          <cell r="E5508">
            <v>10.98</v>
          </cell>
          <cell r="F5508" t="str">
            <v xml:space="preserve">SINAPI  </v>
          </cell>
        </row>
        <row r="5509">
          <cell r="B5509">
            <v>90087</v>
          </cell>
          <cell r="C5509" t="str">
            <v>ESCAVAÇÃO MECANIZADA DE VALA COM PROF. DE 3,0 M ATÉ 4,5 M(MÉDIA MONTANTE E JUSANTE/UMA COMPOSIÇÃO POR TRECHO), ESCAVADEIRA (1,2 M3), LARG. DE 1,5 M A 2,5 M, EM SOLO DE 1A CATEGORIA, EM LOCAIS COM ALTO NÍVEL DE INTERFERÊNCIA. AF_02/2021</v>
          </cell>
          <cell r="D5509" t="str">
            <v>M3</v>
          </cell>
          <cell r="E5509">
            <v>10.1</v>
          </cell>
          <cell r="F5509" t="str">
            <v xml:space="preserve">SINAPI  </v>
          </cell>
        </row>
        <row r="5510">
          <cell r="B5510">
            <v>90090</v>
          </cell>
          <cell r="C5510" t="str">
            <v>ESCAVAÇÃO MECANIZADA DE VALA COM PROF. MAIOR QUE 4,5 M ATÉ 6,0 M(MÉDIA MONTANTE E JUSANTE/UMA COMPOSIÇÃO POR TRECHO), ESCAVADEIRA (1,2 M3), LARG. DE 1,5 M A 2,5 M, EM SOLO DE 1A CATEGORIA, EM LOCAIS COM ALTO NÍVEL DE INTERFERÊNCIA. AF_02/2021</v>
          </cell>
          <cell r="D5510" t="str">
            <v>M3</v>
          </cell>
          <cell r="E5510">
            <v>9.8800000000000008</v>
          </cell>
          <cell r="F5510" t="str">
            <v xml:space="preserve">SINAPI  </v>
          </cell>
        </row>
        <row r="5511">
          <cell r="B5511">
            <v>90091</v>
          </cell>
          <cell r="C5511" t="str">
            <v>ESCAVAÇÃO MECANIZADA DE VALA COM PROF. ATÉ 1,5 M (MÉDIA MONTANTE E JUSANTE/UMA COMPOSIÇÃO POR TRECHO), ESCAVADEIRA (0,8 M3), LARG. DE 1,5 M A 2,5 M, EM SOLO DE 1A CATEGORIA, LOCAIS COM BAIXO NÍVEL DE INTERFERÊNCIA. AF_02/2021</v>
          </cell>
          <cell r="D5511" t="str">
            <v>M3</v>
          </cell>
          <cell r="E5511">
            <v>6.48</v>
          </cell>
          <cell r="F5511" t="str">
            <v xml:space="preserve">SINAPI  </v>
          </cell>
        </row>
        <row r="5512">
          <cell r="B5512">
            <v>90092</v>
          </cell>
          <cell r="C5512" t="str">
            <v>ESCAVAÇÃO MECANIZADA DE VALA COM PROF. MAIOR QUE 1,5 M E ATÉ 3,0 M(MÉDIA MONTANTE E JUSANTE/UMA COMPOSIÇÃO POR TRECHO), ESCAVADEIRA (0,8 M3), LARG. MENOR QUE 1,5 M, EM SOLO DE 1A CATEGORIA, LOCAIS COM BAIXO NÍVEL DE INTERFERÊNCIA. AF_02/2021</v>
          </cell>
          <cell r="D5512" t="str">
            <v>M3</v>
          </cell>
          <cell r="E5512">
            <v>6.41</v>
          </cell>
          <cell r="F5512" t="str">
            <v xml:space="preserve">SINAPI  </v>
          </cell>
        </row>
        <row r="5513">
          <cell r="B5513">
            <v>90094</v>
          </cell>
          <cell r="C5513" t="str">
            <v>ESCAVAÇÃO MECANIZADA DE VALA COM PROF. MAIOR QUE 3,0 M ATÉ 4,5 M (MÉDIA MONTANTE E JUSANTE/UMA COMPOSIÇÃO POR TRECHO), ESCAVADEIRA (0,8 M3), LARG. MENOR QUE 1,5 M, EM SOLO DE 1A CATEGORIA, LOCAIS COM BAIXO NÍVEL DE INTERFERÊNCIA. AF_02/2021</v>
          </cell>
          <cell r="D5513" t="str">
            <v>M3</v>
          </cell>
          <cell r="E5513">
            <v>6.06</v>
          </cell>
          <cell r="F5513" t="str">
            <v xml:space="preserve">SINAPI  </v>
          </cell>
        </row>
        <row r="5514">
          <cell r="B5514">
            <v>90095</v>
          </cell>
          <cell r="C5514" t="str">
            <v>ESCAVAÇÃO MECANIZADA DE VALA COM PROF. MAIOR QUE 3,0 M ATÉ 4,5 M (MÉDIA MONTANTE E JUSANTE/UMA COMPOSIÇÃO POR TRECHO), ESCAVADEIRA (1,2 M3), LARG. DE 1,5 M A 2,5 M, EM SOLO DE 1A CATEGORIA, LOCAIS COM BAIXO NÍVEL DE INTERFERÊNCIA. AF_02/2021</v>
          </cell>
          <cell r="D5514" t="str">
            <v>M3</v>
          </cell>
          <cell r="E5514">
            <v>5.56</v>
          </cell>
          <cell r="F5514" t="str">
            <v xml:space="preserve">SINAPI  </v>
          </cell>
        </row>
        <row r="5515">
          <cell r="B5515">
            <v>90098</v>
          </cell>
          <cell r="C5515" t="str">
            <v>ESCAVAÇÃO MECANIZADA DE VALA COM PROF. MAIOR QUE 4,5 M ATÉ 6,0 M (MÉDIA MONTANTE E JUSANTE/UMA COMPOSIÇÃO POR TRECHO), ESCAVADEIRA (1,2 M3), LARG. DE 1,5 M A 2,5 M, EM SOLO DE 1A CATEGORIA, LOCAIS COM BAIXO NÍVEL DE INTERFERÊNCIA. AF_02/2021</v>
          </cell>
          <cell r="D5515" t="str">
            <v>M3</v>
          </cell>
          <cell r="E5515">
            <v>5.46</v>
          </cell>
          <cell r="F5515" t="str">
            <v xml:space="preserve">SINAPI  </v>
          </cell>
        </row>
        <row r="5516">
          <cell r="B5516">
            <v>90099</v>
          </cell>
          <cell r="C5516" t="str">
            <v>ESCAVAÇÃO MECANIZADA DE VALA COM PROF. ATÉ 1,5 M (MÉDIA MONTANTE E JUSANTE/UMA COMPOSIÇÃO POR TRECHO), RETROESCAV. (0,26 M3), LARG. MENOR QUE 0,8 M, EM SOLO DE 1A CATEGORIA, EM LOCAIS COM ALTO NÍVEL DE INTERFERÊNCIA. AF_02/2021</v>
          </cell>
          <cell r="D5516" t="str">
            <v>M3</v>
          </cell>
          <cell r="E5516">
            <v>18.23</v>
          </cell>
          <cell r="F5516" t="str">
            <v xml:space="preserve">SINAPI  </v>
          </cell>
        </row>
        <row r="5517">
          <cell r="B5517">
            <v>90100</v>
          </cell>
          <cell r="C5517" t="str">
            <v>ESCAVAÇÃO MECANIZADA DE VALA COM PROF. ATÉ 1,5 M (MÉDIA MONTANTE E JUSANTE/UMA COMPOSIÇÃO POR TRECHO), RETROESCAV. (0,26 M3), LARG. DE 0,8 M A 1,5 M, EM SOLO DE 1A CATEGORIA, EM LOCAIS COM ALTO NÍVEL DE INTERFERÊNCIA. AF_02/2021</v>
          </cell>
          <cell r="D5517" t="str">
            <v>M3</v>
          </cell>
          <cell r="E5517">
            <v>15.48</v>
          </cell>
          <cell r="F5517" t="str">
            <v xml:space="preserve">SINAPI  </v>
          </cell>
        </row>
        <row r="5518">
          <cell r="B5518">
            <v>90101</v>
          </cell>
          <cell r="C5518" t="str">
            <v>ESCAVAÇÃO MECANIZADA DE VALA COM PROF. MAIOR QUE 1,5 M ATÉ 3,0 M (MÉDIA MONTANTE E JUSANTE/UMA COMPOSIÇÃO POR TRECHO), RETROESCAV. (0,26 M3), LARG. MENOR QUE 0,8 M, EM SOLO DE 1A CATEGORIA, EM LOCAIS COM ALTO NÍVEL DE INTERFERÊNCIA. AF_02/2021</v>
          </cell>
          <cell r="D5518" t="str">
            <v>M3</v>
          </cell>
          <cell r="E5518">
            <v>15.28</v>
          </cell>
          <cell r="F5518" t="str">
            <v xml:space="preserve">SINAPI  </v>
          </cell>
        </row>
        <row r="5519">
          <cell r="B5519">
            <v>90102</v>
          </cell>
          <cell r="C5519" t="str">
            <v>ESCAVAÇÃO MECANIZADA DE VALA COM PROF. MAIOR QUE 1,5 M ATÉ 3,0 M (MÉDIA MONTANTE E JUSANTE/UMA COMPOSIÇÃO POR TRECHO), RETROESCAV. (0,26 M3), LARGURA DE 0,8 M A 1,5 M, EM SOLO DE 1A CATEGORIA, EM LOCAIS COM ALTO NÍVEL DE INTERFERÊNCIA. AF_02/2021</v>
          </cell>
          <cell r="D5519" t="str">
            <v>M3</v>
          </cell>
          <cell r="E5519">
            <v>13.92</v>
          </cell>
          <cell r="F5519" t="str">
            <v xml:space="preserve">SINAPI  </v>
          </cell>
        </row>
        <row r="5520">
          <cell r="B5520">
            <v>90105</v>
          </cell>
          <cell r="C5520" t="str">
            <v>ESCAVAÇÃO MECANIZADA DE VALA COM PROFUNDIDADE ATÉ 1,5 M (MÉDIA MONTANTE E JUSANTE/UMA COMPOSIÇÃO POR TRECHO), RETROESCAV. (0,26 M3), LARGURA MENOR QUE 0,8 M, EM SOLO DE 1A CATEGORIA, LOCAIS COM BAIXO NÍVEL DE INTERFERÊNCIA. AF_02/2021</v>
          </cell>
          <cell r="D5520" t="str">
            <v>M3</v>
          </cell>
          <cell r="E5520">
            <v>10.039999999999999</v>
          </cell>
          <cell r="F5520" t="str">
            <v xml:space="preserve">SINAPI  </v>
          </cell>
        </row>
        <row r="5521">
          <cell r="B5521">
            <v>90106</v>
          </cell>
          <cell r="C5521" t="str">
            <v>ESCAVAÇÃO MECANIZADA DE VALA COM PROFUNDIDADE ATÉ 1,5 M (MÉDIA MONTANTE E JUSANTE/UMA COMPOSIÇÃO POR TRECHO), RETROESCAV. (0,26 M3), LARGURA DE 0,8 M A 1,5 M, EM SOLO DE 1A CATEGORIA, LOCAIS COM BAIXO NÍVEL DE INTERFERÊNCIA. AF_02/2021</v>
          </cell>
          <cell r="D5521" t="str">
            <v>M3</v>
          </cell>
          <cell r="E5521">
            <v>8.5399999999999991</v>
          </cell>
          <cell r="F5521" t="str">
            <v xml:space="preserve">SINAPI  </v>
          </cell>
        </row>
        <row r="5522">
          <cell r="B5522">
            <v>90107</v>
          </cell>
          <cell r="C5522" t="str">
            <v>ESCAVAÇÃO MECANIZADA DE VALA COM PROFUNDIDADE MAIOR QUE 1,5 M ATÉ 3,0 M (MÉDIA MONTANTE E JUSANTE/UMA COMPOSIÇÃO POR TRECHO), RETROESCAV. (0,26 M3), LARGURA MENOR QUE 0,8 M, EM SOLO DE 1A CATEGORIA, LOCAIS COM BAIXO NÍVEL DE INTERFERÊNCIA. AF_02/2021</v>
          </cell>
          <cell r="D5522" t="str">
            <v>M3</v>
          </cell>
          <cell r="E5522">
            <v>8.42</v>
          </cell>
          <cell r="F5522" t="str">
            <v xml:space="preserve">SINAPI  </v>
          </cell>
        </row>
        <row r="5523">
          <cell r="B5523">
            <v>90108</v>
          </cell>
          <cell r="C5523" t="str">
            <v>ESCAVAÇÃO MECANIZADA DE VALA COM PROFUNDIDADE MAIOR QUE 1,5 M ATÉ 3,0 M (MÉDIA MONTANTE E JUSANTE/UMA COMPOSIÇÃO POR TRECHO), RETROESCAV (0,26 M3), LARGURA DE 0,8 M A 1,5 M, EM SOLO DE 1A CATEGORIA, LOCAIS COM BAIXO NÍVEL DE INTERFERÊNCIA. AF_02/2021</v>
          </cell>
          <cell r="D5523" t="str">
            <v>M3</v>
          </cell>
          <cell r="E5523">
            <v>7.67</v>
          </cell>
          <cell r="F5523" t="str">
            <v xml:space="preserve">SINAPI  </v>
          </cell>
        </row>
        <row r="5524">
          <cell r="B5524">
            <v>93358</v>
          </cell>
          <cell r="C5524" t="str">
            <v>ESCAVAÇÃO MANUAL DE VALA COM PROFUNDIDADE MENOR OU IGUAL A 1,30 M. AF_02/2021</v>
          </cell>
          <cell r="D5524" t="str">
            <v>M3</v>
          </cell>
          <cell r="E5524">
            <v>78.319999999999993</v>
          </cell>
          <cell r="F5524" t="str">
            <v xml:space="preserve">SINAPI  </v>
          </cell>
        </row>
        <row r="5525">
          <cell r="B5525">
            <v>102276</v>
          </cell>
          <cell r="C5525" t="str">
            <v>ESCAVAÇÃO MECANIZADA DE VALA COM PROF. ATÉ 1,5 M (MÉDIA MONTANTE E JUSANTE/UMA COMPOSIÇÃO POR TRECHO), ESCAVADEIRA (0,8 M3), LARG. MENOR QUE 1,5 M, EM SOLO DE 1A CATEGORIA, EM LOCAIS COM ALTO NÍVEL DE INTERFERÊNCIA. AF_02/2021</v>
          </cell>
          <cell r="D5525" t="str">
            <v>M3</v>
          </cell>
          <cell r="E5525">
            <v>13.49</v>
          </cell>
          <cell r="F5525" t="str">
            <v xml:space="preserve">SINAPI  </v>
          </cell>
        </row>
        <row r="5526">
          <cell r="B5526">
            <v>102277</v>
          </cell>
          <cell r="C5526" t="str">
            <v>ESCAVAÇÃO MECANIZADA DE VALA COM PROF. MAIOR QUE  4,5 M ATÉ 6,0 M (MÉDIA MONTANTE E JUSANTE/UMA COMPOSIÇÃO POR TRECHO), ESCAVADEIRA (0,8 M3), LARG. MENOR QUE 1,5 M, EM SOLO DE 1A CATEGORIA, EM LOCAIS COM ALTO NÍVEL DE INTERFERÊNCIA. AF_02/2021</v>
          </cell>
          <cell r="D5526" t="str">
            <v>M3</v>
          </cell>
          <cell r="E5526">
            <v>10.65</v>
          </cell>
          <cell r="F5526" t="str">
            <v xml:space="preserve">SINAPI  </v>
          </cell>
        </row>
        <row r="5527">
          <cell r="B5527">
            <v>102278</v>
          </cell>
          <cell r="C5527" t="str">
            <v>ESCAVAÇÃO MECANIZADA DE VALA COM PROF. MAIOR QUE 1,50 M ATÉ 3,0 M (MÉDIA MONTANTE E JUSANTE/UMA COMPOSIÇÃO POR TRECHO), ESCAVADEIRA (1,2 M3), LARG. DE 1,5 M A 2,5 M, EM SOLO DE 1A CATEGORIA, EM LOCAIS COM ALTO NÍVEL DE INTERFERÊNCIA. AF_02/2021</v>
          </cell>
          <cell r="D5527" t="str">
            <v>M3</v>
          </cell>
          <cell r="E5527">
            <v>10.52</v>
          </cell>
          <cell r="F5527" t="str">
            <v xml:space="preserve">SINAPI  </v>
          </cell>
        </row>
        <row r="5528">
          <cell r="B5528">
            <v>102279</v>
          </cell>
          <cell r="C5528" t="str">
            <v>ESCAVAÇÃO MECANIZADA DE VALA COM PROF. ATÉ 1,5 M (MÉDIA MONTANTE E JUSANTE/UMA COMPOSIÇÃO POR TRECHO), ESCAVADEIRA (0,8 M3),LARG. MENOR QUE 1,5 M, EM SOLO DE 1A CATEGORIA, LOCAIS COM BAIXO NÍVEL DE INTERFERÊNCIA. AF_02/2021</v>
          </cell>
          <cell r="D5528" t="str">
            <v>M3</v>
          </cell>
          <cell r="E5528">
            <v>7.44</v>
          </cell>
          <cell r="F5528" t="str">
            <v xml:space="preserve">SINAPI  </v>
          </cell>
        </row>
        <row r="5529">
          <cell r="B5529">
            <v>102280</v>
          </cell>
          <cell r="C5529" t="str">
            <v>ESCAVAÇÃO MECANIZADA DE VALA COM PROF. MAIOR QUE 4,5 M ATÉ 6,0 M (MÉDIA MONTANTE E JUSANTE/UMA COMPOSIÇÃO POR TRECHO),COM ESCAVADEIRA (0,8 M3), LARG. MENOR QUE 1,5 M, EM SOLO DE 1A CATEGORIA, LOCAIS COM BAIXO NÍVEL DE INTERFERÊNCIA. AF_02/2021</v>
          </cell>
          <cell r="D5529" t="str">
            <v>M3</v>
          </cell>
          <cell r="E5529">
            <v>5.88</v>
          </cell>
          <cell r="F5529" t="str">
            <v xml:space="preserve">SINAPI  </v>
          </cell>
        </row>
        <row r="5530">
          <cell r="B5530">
            <v>102281</v>
          </cell>
          <cell r="C5530" t="str">
            <v>ESCAVAÇÃO MECANIZADA DE VALA COM PROF. MAIOR QUE 1,5 M ATÉ 3,0 M (MÉDIA MONTANTE E JUSANTE/UMA COMPOSIÇÃO POR TRECHO),COM ESCAVADEIRA (1,2 M3),LARG. DE 1,5 M A 2,5 M, EM SOLO DE 1A CATEGORIA, LOCAIS COM BAIXO NÍVEL DE INTERFERÊNCIA. AF_02/2021</v>
          </cell>
          <cell r="D5530" t="str">
            <v>M3</v>
          </cell>
          <cell r="E5530">
            <v>5.8</v>
          </cell>
          <cell r="F5530" t="str">
            <v xml:space="preserve">SINAPI  </v>
          </cell>
        </row>
        <row r="5531">
          <cell r="B5531">
            <v>102282</v>
          </cell>
          <cell r="C5531" t="str">
            <v>ESCAVAÇÃO MECANIZADA DE VALA COM PROF. ATÉ 1,5 M (MÉDIA MONTANTE E JUSANTE/UMA COMPOSIÇÃO POR TRECHO), ESCAVADEIRA (0,8 M3),LARG. MENOR QUE 1,5 M, EM SOLO DE MOLE, EM LOCAIS COM ALTO NÍVEL DE INTERFERÊNCIA. AF_02/2021</v>
          </cell>
          <cell r="D5531" t="str">
            <v>M3</v>
          </cell>
          <cell r="E5531">
            <v>14.98</v>
          </cell>
          <cell r="F5531" t="str">
            <v xml:space="preserve">SINAPI  </v>
          </cell>
        </row>
        <row r="5532">
          <cell r="B5532">
            <v>102283</v>
          </cell>
          <cell r="C5532" t="str">
            <v>ESCAVAÇÃO MECANIZADA DE VALA COM PROF. ATÉ 1,5 M (MÉDIA MONTANTE E JUSANTE/UMA COMPOSIÇÃO POR TRECHO), ESCAVADEIRA (0,8 M3), LARG. DE 1,5 M A 2,5 M, EM SOLO MOLE, EM LOCAIS COM ALTO NÍVEL DE INTERFERÊNCIA. AF_02/2021</v>
          </cell>
          <cell r="D5532" t="str">
            <v>M3</v>
          </cell>
          <cell r="E5532">
            <v>13.3</v>
          </cell>
          <cell r="F5532" t="str">
            <v xml:space="preserve">SINAPI  </v>
          </cell>
        </row>
        <row r="5533">
          <cell r="B5533">
            <v>102284</v>
          </cell>
          <cell r="C5533" t="str">
            <v>ESCAVAÇÃO MECANIZADA DE VALA COM PROF. MAIOR QUE 1,5 M ATÉ 3,0 M (MÉDIA MONTANTE E JUSANTE/UMA COMPOSIÇÃO POR TRECHO), ESCAVADEIRA (0,8 M3), LARGURA ATÉ 1,5 M, EM SOLO MOLE, EM LOCAIS COM ALTO NÍVEL DE INTERFERÊNCIA. AF_02/2021</v>
          </cell>
          <cell r="D5533" t="str">
            <v>M3</v>
          </cell>
          <cell r="E5533">
            <v>12.89</v>
          </cell>
          <cell r="F5533" t="str">
            <v xml:space="preserve">SINAPI  </v>
          </cell>
        </row>
        <row r="5534">
          <cell r="B5534">
            <v>102285</v>
          </cell>
          <cell r="C5534" t="str">
            <v>ESCAVAÇÃO MECANIZADA DE VALA COM PROF. MAIOR QUE 3,0 M ATÉ 4,5 M (MÉDIA MONTANTE E JUSANTE/UMA COMPOSIÇÃO POR TRECHO), ESCAVADEIRA (0,8 M3), LARG. MENOR QUE 1,5 M, EM SOLO  MOLE, EM LOCAIS COM ALTO NÍVEL DE INTERFERÊNCIA. AF_02/2021</v>
          </cell>
          <cell r="D5534" t="str">
            <v>M3</v>
          </cell>
          <cell r="E5534">
            <v>12.19</v>
          </cell>
          <cell r="F5534" t="str">
            <v xml:space="preserve">SINAPI  </v>
          </cell>
        </row>
        <row r="5535">
          <cell r="B5535">
            <v>102286</v>
          </cell>
          <cell r="C5535" t="str">
            <v>ESCAVAÇÃO MECANIZADA DE VALA COM PROF. MAIOR QUE 4,5 M ATÉ 6,0 M (MÉDIA MONTANTE E JUSANTE/UMA COMPOSIÇÃO POR TRECHO), ESCAVADEIRA (0,8 M3),LARG. MENOR QUE 1,5 M, EM SOLO DE MOLE, EM LOCAIS COM ALTO NÍVEL DE INTERFERÊNCIA. AF_02/2021</v>
          </cell>
          <cell r="D5535" t="str">
            <v>M3</v>
          </cell>
          <cell r="E5535">
            <v>11.85</v>
          </cell>
          <cell r="F5535" t="str">
            <v xml:space="preserve">SINAPI  </v>
          </cell>
        </row>
        <row r="5536">
          <cell r="B5536">
            <v>102287</v>
          </cell>
          <cell r="C5536" t="str">
            <v>ESCAVAÇÃO MECANIZADA DE VALA COM PROF. MAIOR QUE 1,5 M ATÉ 3,0 M (MÉDIA MONTANTE E JUSANTE/UMA COMPOSIÇÃO POR TRECHO),COM ESCAVADEIRA (1,2 M3),LARG. DE 1,5 M A 2,5 M, EM SOLO MOLE, EM LOCAIS COM ALTO NÍVEL DE INTERFERÊNCIA. AF_02/2021</v>
          </cell>
          <cell r="D5536" t="str">
            <v>M3</v>
          </cell>
          <cell r="E5536">
            <v>11.72</v>
          </cell>
          <cell r="F5536" t="str">
            <v xml:space="preserve">SINAPI  </v>
          </cell>
        </row>
        <row r="5537">
          <cell r="B5537">
            <v>102288</v>
          </cell>
          <cell r="C5537" t="str">
            <v>ESCAVAÇÃO MECANIZADA DE VALA COM PROF. DE 3,0 M ATÉ 4,5 M (MÉDIA MONTANTE E JUSANTE/UMA COMPOSIÇÃO POR TRECHO), ESCAVADEIRA (1,2 M3), LARG. DE 1,5 M A 2,5 M, EM SOLO MOLE, EM LOCAIS COM ALTO NÍVEL DE INTERFERÊNCIA. AF_02/2021</v>
          </cell>
          <cell r="D5537" t="str">
            <v>M3</v>
          </cell>
          <cell r="E5537">
            <v>11.24</v>
          </cell>
          <cell r="F5537" t="str">
            <v xml:space="preserve">SINAPI  </v>
          </cell>
        </row>
        <row r="5538">
          <cell r="B5538">
            <v>102289</v>
          </cell>
          <cell r="C5538" t="str">
            <v>ESCAVAÇÃO MECANIZADA DE VALA COM PROF. MAIOR QUE 4,5 M ATÉ 6,0 M (MÉDIA MONTANTE E JUSANTE/UMA COMPOSIÇÃO POR TRECHO), ESCAVADEIRA (1,2 M3), LARG. DE 1,5 M A 2,5 M, EM SOLO MOLE, EM LOCAIS COM ALTO NÍVEL DE INTERFERÊNCIA. AF_02/2021</v>
          </cell>
          <cell r="D5538" t="str">
            <v>M3</v>
          </cell>
          <cell r="E5538">
            <v>10.98</v>
          </cell>
          <cell r="F5538" t="str">
            <v xml:space="preserve">SINAPI  </v>
          </cell>
        </row>
        <row r="5539">
          <cell r="B5539">
            <v>102290</v>
          </cell>
          <cell r="C5539" t="str">
            <v>ESCAVAÇÃO MECANIZADA DE VALA COM PROF. ATÉ 1,5 M (MÉDIA MONTANTE E JUSANTE/UMA COMPOSIÇÃO POR TRECHO), ESCAVADEIRA (0,8 M3),LARG. MENOR QUE 1,5 M, EM SOLO MOLE, LOCAIS COM BAIXO NÍVEL DE INTERFERÊNCIA. AF_02/2021</v>
          </cell>
          <cell r="D5539" t="str">
            <v>M3</v>
          </cell>
          <cell r="E5539">
            <v>8.26</v>
          </cell>
          <cell r="F5539" t="str">
            <v xml:space="preserve">SINAPI  </v>
          </cell>
        </row>
        <row r="5540">
          <cell r="B5540">
            <v>102291</v>
          </cell>
          <cell r="C5540" t="str">
            <v>ESCAVAÇÃO MECANIZADA DE VALA COM PROF. ATÉ 1,5 M (MÉDIA MONTANTE E JUSANTE/UMA COMPOSIÇÃO POR TRECHO), ESCAVADEIRA (0,8 M3), LARG. DE 1,5 M A 2,5 M, EM SOLO MOLE, LOCAIS COM BAIXO NÍVEL DE INTERFERÊNCIA. AF_02/2021</v>
          </cell>
          <cell r="D5540" t="str">
            <v>M3</v>
          </cell>
          <cell r="E5540">
            <v>7.34</v>
          </cell>
          <cell r="F5540" t="str">
            <v xml:space="preserve">SINAPI  </v>
          </cell>
        </row>
        <row r="5541">
          <cell r="B5541">
            <v>102292</v>
          </cell>
          <cell r="C5541" t="str">
            <v>ESCAVAÇÃO MECANIZADA DE VALA COM PROF. MAIOR QUE 1,5 M E ATÉ 3,0 M (MÉDIA MONTANTE E JUSANTE/UMA COMPOSIÇÃO POR TRECHO), ESCAVADEIRA (0,8 M3), LARG. MENOR QUE 1,5 M, EM SOLO MOLE, LOCAIS COM BAIXO NÍVEL DE INTERFERÊNCIA. AF_02/2021</v>
          </cell>
          <cell r="D5541" t="str">
            <v>M3</v>
          </cell>
          <cell r="E5541">
            <v>7.12</v>
          </cell>
          <cell r="F5541" t="str">
            <v xml:space="preserve">SINAPI  </v>
          </cell>
        </row>
        <row r="5542">
          <cell r="B5542">
            <v>102293</v>
          </cell>
          <cell r="C5542" t="str">
            <v>ESCAVAÇÃO MECANIZADA DE VALA COM PROF.MAIOR QUE 3,0 M ATÉ 4,5 M (MÉDIA MONTANTE E JUSANTE/UMA COMPOSIÇÃO POR TRECHO), ESCAVADEIRA (0,8 M3), LARG. MENOR QUE 1,5 M, EM SOLO MOLE, LOCAIS COM BAIXO NÍVEL DE INTERFERÊNCIA. AF_02/2021</v>
          </cell>
          <cell r="D5542" t="str">
            <v>M3</v>
          </cell>
          <cell r="E5542">
            <v>6.74</v>
          </cell>
          <cell r="F5542" t="str">
            <v xml:space="preserve">SINAPI  </v>
          </cell>
        </row>
        <row r="5543">
          <cell r="B5543">
            <v>102294</v>
          </cell>
          <cell r="C5543" t="str">
            <v>ESCAVAÇÃO MECANIZADA DE VALA COM PROF. MAIOR QUE 4,5 M ATÉ 6,0 M (MÉDIA MONTANTE E JUSANTE/UMA COMPOSIÇÃO POR TRECHO),COM ESCAVADEIRA (0,8 M3), LARG. MENOR QUE 1,5 M, EM SOLO MOLE, LOCAIS COM BAIXO NÍVEL DE INTERFERÊNCIA. AF_02/2021</v>
          </cell>
          <cell r="D5543" t="str">
            <v>M3</v>
          </cell>
          <cell r="E5543">
            <v>6.54</v>
          </cell>
          <cell r="F5543" t="str">
            <v xml:space="preserve">SINAPI  </v>
          </cell>
        </row>
        <row r="5544">
          <cell r="B5544">
            <v>102295</v>
          </cell>
          <cell r="C5544" t="str">
            <v>ESCAVAÇÃO MECANIZADA DE VALA COM PROF. MAIOR QUE 1,5 M ATÉ 3,0 M (MÉDIA MONTANTE E JUSANTE/UMA COMPOSIÇÃO POR TRECHO),COM ESCAVADEIRA (1,2 M3), LARG. DE 1,5 M A 2,5 M, EM SOLO MOLE, LOCAIS COM BAIXO NÍVEL DE INTERFERÊNCIA. AF_02/2021</v>
          </cell>
          <cell r="D5544" t="str">
            <v>M3</v>
          </cell>
          <cell r="E5544">
            <v>6.45</v>
          </cell>
          <cell r="F5544" t="str">
            <v xml:space="preserve">SINAPI  </v>
          </cell>
        </row>
        <row r="5545">
          <cell r="B5545">
            <v>102296</v>
          </cell>
          <cell r="C5545" t="str">
            <v>ESCAVAÇÃO MECANIZADA DE VALA COM PROF. MAIOR QUE 3,0 M ATÉ 4,5 M (MÉDIA MONTANTE E JUSANTE/UMA COMPOSIÇÃO POR TRECHO), ESCAVADEIRA (1,2 M3), LARG. DE 1,5 M A 2,5 M, EM SOLO MOLE, LOCAIS COM BAIXO NÍVEL DE INTERFERÊNCIA. AF_02/2021</v>
          </cell>
          <cell r="D5545" t="str">
            <v>M3</v>
          </cell>
          <cell r="E5545">
            <v>6.19</v>
          </cell>
          <cell r="F5545" t="str">
            <v xml:space="preserve">SINAPI  </v>
          </cell>
        </row>
        <row r="5546">
          <cell r="B5546">
            <v>102297</v>
          </cell>
          <cell r="C5546" t="str">
            <v>ESCAVAÇÃO MECANIZADA DE VALA COM PROF. MAIOR QUE 4,5 M ATÉ 6,0 M (MÉDIA MONTANTE E JUSANTE/UMA COMPOSIÇÃO POR TRECHO), ESCAVADEIRA (1,2 M3), LARG. DE 1,5 M A 2,5 M, EM SOLO MOLE, LOCAIS COM BAIXO NÍVEL DE INTERFERÊNCIA. AF_02/2021</v>
          </cell>
          <cell r="D5546" t="str">
            <v>M3</v>
          </cell>
          <cell r="E5546">
            <v>6.06</v>
          </cell>
          <cell r="F5546" t="str">
            <v xml:space="preserve">SINAPI  </v>
          </cell>
        </row>
        <row r="5547">
          <cell r="B5547">
            <v>102298</v>
          </cell>
          <cell r="C5547" t="str">
            <v>ESCAVAÇÃO MECANIZADA DE VALA COM PROF. ATÉ 1,5 M (MÉDIA MONTANTE E JUSANTE/UMA COMPOSIÇÃO POR TRECHO), RETROESCAV. (0,26 M3), LARG. MENOR QUE 0,8 M, EM SOLO MOLE, EM LOCAIS COM ALTO NÍVEL DE INTERFERÊNCIA. AF_02/2021</v>
          </cell>
          <cell r="D5547" t="str">
            <v>M3</v>
          </cell>
          <cell r="E5547">
            <v>20.25</v>
          </cell>
          <cell r="F5547" t="str">
            <v xml:space="preserve">SINAPI  </v>
          </cell>
        </row>
        <row r="5548">
          <cell r="B5548">
            <v>102299</v>
          </cell>
          <cell r="C5548" t="str">
            <v>ESCAVAÇÃO MECANIZADA DE VALA COM PROF. ATÉ 1,5 M (MÉDIA MONTANTE E JUSANTE/UMA COMPOSIÇÃO POR TRECHO), RETROESCAV. (0,26 M3), LARG. DE 0,8 M A 1,5 M, EM SOLO MOLE, EM LOCAIS COM ALTO NÍVEL DE INTERFERÊNCIA. AF_02/2021</v>
          </cell>
          <cell r="D5548" t="str">
            <v>M3</v>
          </cell>
          <cell r="E5548">
            <v>17.21</v>
          </cell>
          <cell r="F5548" t="str">
            <v xml:space="preserve">SINAPI  </v>
          </cell>
        </row>
        <row r="5549">
          <cell r="B5549">
            <v>102300</v>
          </cell>
          <cell r="C5549" t="str">
            <v>ESCAVAÇÃO MECANIZADA DE VALA COM PROF. MAIOR QUE 1,5 M ATÉ 3,0 M (MÉDIA MONTANTE E JUSANTE/UMA COMPOSIÇÃO POR TRECHO), RETROESCAV. (0,26 M3), LARG. MENOR QUE 0,8 M, EM SOLO MOLE, EM LOCAIS COM ALTO NÍVEL DE INTERFERÊNCIA. AF_02/2021</v>
          </cell>
          <cell r="D5549" t="str">
            <v>M3</v>
          </cell>
          <cell r="E5549">
            <v>16.989999999999998</v>
          </cell>
          <cell r="F5549" t="str">
            <v xml:space="preserve">SINAPI  </v>
          </cell>
        </row>
        <row r="5550">
          <cell r="B5550">
            <v>102301</v>
          </cell>
          <cell r="C5550" t="str">
            <v>ESCAVAÇÃO MECANIZADA DE VALA COM PROF. MAIOR QUE 1,5 M ATÉ 3,0 M (MÉDIA MONTANTE E JUSANTE/UMA COMPOSIÇÃO POR TRECHO), RETROESCAV. (0,26 M3), LARG. DE 0,8 M A 1,5 M, EM SOLO MOLE, EM LOCAIS COM ALTO NÍVEL DE INTERFERÊNCIA. AF_02/2021</v>
          </cell>
          <cell r="D5550" t="str">
            <v>M3</v>
          </cell>
          <cell r="E5550">
            <v>15.44</v>
          </cell>
          <cell r="F5550" t="str">
            <v xml:space="preserve">SINAPI  </v>
          </cell>
        </row>
        <row r="5551">
          <cell r="B5551">
            <v>102302</v>
          </cell>
          <cell r="C5551" t="str">
            <v>ESCAVAÇÃO MECANIZADA DE VALA COM PROF. ATÉ 1,5 M (MÉDIA MONTANTE E JUSANTE/UMA COMPOSIÇÃO POR TRECHO), RETROESCAV. (0,26 M3), LARG. MENOR  QUE 0,8 M, EM SOLO MOLE, LOCAIS COM BAIXO NÍVEL DE NTERFERÊNCIA.  AF_02/2021</v>
          </cell>
          <cell r="D5551" t="str">
            <v>M3</v>
          </cell>
          <cell r="E5551">
            <v>11.16</v>
          </cell>
          <cell r="F5551" t="str">
            <v xml:space="preserve">SINAPI  </v>
          </cell>
        </row>
        <row r="5552">
          <cell r="B5552">
            <v>102303</v>
          </cell>
          <cell r="C5552" t="str">
            <v>ESCAVAÇÃO MECANIZADA DE VALA COM PROF. ATÉ 1,5 M (MÉDIA MONTANTE E JUSANTE/UMA COMPOSIÇÃO POR TRECHO), RETROESCAV. (0,26 M3), LARG. DE 0,8 M A 1,5 M, EM SOLO MOLE, LOCAIS COM BAIXO NÍVEL DE INTERFERÊNCIA. AF_02/2021</v>
          </cell>
          <cell r="D5552" t="str">
            <v>M3</v>
          </cell>
          <cell r="E5552">
            <v>9.48</v>
          </cell>
          <cell r="F5552" t="str">
            <v xml:space="preserve">SINAPI  </v>
          </cell>
        </row>
        <row r="5553">
          <cell r="B5553">
            <v>102304</v>
          </cell>
          <cell r="C5553" t="str">
            <v>ESCAVAÇÃO MECANIZADA DE VALA COM PROF. MAIOR QUE 1,5 M ATÉ 3,0 M (MÉDIA MONTANTE E JUSANTE/UMA COMPOSIÇÃO POR TRECHO), RETROESCAV. (0,26 M3 ),LARG. MENOR QUE 0,8 M, EM SOLO MOLE, LOCAIS COM BAIXO NÍVEL DE INTERFERÊNCIA. AF_02/2021</v>
          </cell>
          <cell r="D5553" t="str">
            <v>M3</v>
          </cell>
          <cell r="E5553">
            <v>9.36</v>
          </cell>
          <cell r="F5553" t="str">
            <v xml:space="preserve">SINAPI  </v>
          </cell>
        </row>
        <row r="5554">
          <cell r="B5554">
            <v>102305</v>
          </cell>
          <cell r="C5554" t="str">
            <v>ESCAVAÇÃO MECANIZADA DE VALA COM PROF. MAIOR QUE 1,5 M ATÉ 3,0 M (MÉDIA MONTANTE E JUSANTE/UMA COMPOSIÇÃO POR TRECHO), RETROESCAV. (0,26 M3), LARG. DE 0,8 M A 1,5 M, EM SOLO MOLE, LOCAIS COM BAIXO NÍVEL DE INTERFERÊNCIA. AF_02/2021</v>
          </cell>
          <cell r="D5554" t="str">
            <v>M3</v>
          </cell>
          <cell r="E5554">
            <v>8.5299999999999994</v>
          </cell>
          <cell r="F5554" t="str">
            <v xml:space="preserve">SINAPI  </v>
          </cell>
        </row>
        <row r="5555">
          <cell r="B5555">
            <v>102306</v>
          </cell>
          <cell r="C5555" t="str">
            <v>ESCAVAÇÃO MECANIZADA DE VALA COM PROF. ATÉ 1,5 M (MÉDIA MONTANTE E JUSANTE/UMA COMPOSIÇÃO POR TRECHO), ESCAVADEIRA (0,8 M3),LARG. ATÉ 1,5 M, EM SOLO DE 2A CATEGORIA, EM LOCAIS COM ALTO NÍVEL DE INTERFERÊNCIA.  AF_02/2021</v>
          </cell>
          <cell r="D5555" t="str">
            <v>M3</v>
          </cell>
          <cell r="E5555">
            <v>16.88</v>
          </cell>
          <cell r="F5555" t="str">
            <v xml:space="preserve">SINAPI  </v>
          </cell>
        </row>
        <row r="5556">
          <cell r="B5556">
            <v>102307</v>
          </cell>
          <cell r="C5556" t="str">
            <v>ESCAVAÇÃO MECANIZADA DE VALA COM PROF. ATÉ 1,5 M (MÉDIA MONTANTE E JUSANTE/UMA COMPOSIÇÃO POR TRECHO), ESCAVADEIRA (0,8 M3), LARG. DE 1,5 M A 2,5 M, EM SOLO DE 2A CATEGORIA, EM LOCAIS COM ALTO NÍVEL DE INTERFERÊNCIA. AF_02/2021</v>
          </cell>
          <cell r="D5556" t="str">
            <v>M3</v>
          </cell>
          <cell r="E5556">
            <v>14.98</v>
          </cell>
          <cell r="F5556" t="str">
            <v xml:space="preserve">SINAPI  </v>
          </cell>
        </row>
        <row r="5557">
          <cell r="B5557">
            <v>102308</v>
          </cell>
          <cell r="C5557" t="str">
            <v>ESCAVAÇÃO MECANIZADA DE VALA COM PROF. MAIOR QUE 1,5 M ATÉ 3,0 M (MÉDIA MONTANTE E JUSANTE/UMA COMPOSIÇÃO POR TRECHO), ESCAVADEIRA (0,8 M3), LARG. ATÉ 1,5 M, EM SOLO DE 2A CATEGORIA, EM LOCAIS COM ALTO NÍVEL DE INTERFERÊNCIA. AF_02/2021</v>
          </cell>
          <cell r="D5557" t="str">
            <v>M3</v>
          </cell>
          <cell r="E5557">
            <v>14.51</v>
          </cell>
          <cell r="F5557" t="str">
            <v xml:space="preserve">SINAPI  </v>
          </cell>
        </row>
        <row r="5558">
          <cell r="B5558">
            <v>102309</v>
          </cell>
          <cell r="C5558" t="str">
            <v>ESCAVAÇÃO MECANIZADA DE VALA COM PROF. MAIOR QUE 3,0 M ATÉ 4,5 M (MÉDIA MONTANTE E JUSANTE/UMA COMPOSIÇÃO POR TRECHO), ESCAVADEIRA (0,8 M3), LARG. MENOR QUE 1,5 M, EM SOLO DE 2A CATEGORIA, EM LOCAIS COM ALTO NÍVEL DE INTERFERÊNCIA. AF_02/2021</v>
          </cell>
          <cell r="D5558" t="str">
            <v>M3</v>
          </cell>
          <cell r="E5558">
            <v>13.74</v>
          </cell>
          <cell r="F5558" t="str">
            <v xml:space="preserve">SINAPI  </v>
          </cell>
        </row>
        <row r="5559">
          <cell r="B5559">
            <v>102310</v>
          </cell>
          <cell r="C5559" t="str">
            <v>ESCAVAÇÃO MECANIZADA DE VALA COM PROF.MAIOR QUE 4,5 M ATÉ 6,0 M (MÉDIA MONTANTE E JUSANTE/UMA COMPOSIÇÃO POR TRECHO),COM ESCAVADEIRA (0,8 M3), LARG. MENOR QUE 1,5 M, EM SOLO DE 2A CATEGORIA, EM LOCAIS COM ALTO NÍVEL DE INTERFERÊNCIA. AF_02/2021</v>
          </cell>
          <cell r="D5559" t="str">
            <v>M3</v>
          </cell>
          <cell r="E5559">
            <v>13.33</v>
          </cell>
          <cell r="F5559" t="str">
            <v xml:space="preserve">SINAPI  </v>
          </cell>
        </row>
        <row r="5560">
          <cell r="B5560">
            <v>102311</v>
          </cell>
          <cell r="C5560" t="str">
            <v>ESCAVAÇÃO MECANIZADA DE VALA COM PROF. MAIOR QUE 1,5 M ATÉ 3,0 M (MÉDIA MONTANTE E JUSANTE/UMA COMPOSIÇÃO POR TRECHO),COM ESCAVADEIRA (1,2 M3),LARG. DE 1,5 M A 2,5 M, EM SOLO DE 2A CATEGORIA, EM LOCAIS COM ALTO NÍVEL DE INTERFERÊNCIA. AF_02/2021</v>
          </cell>
          <cell r="D5560" t="str">
            <v>M3</v>
          </cell>
          <cell r="E5560">
            <v>13.15</v>
          </cell>
          <cell r="F5560" t="str">
            <v xml:space="preserve">SINAPI  </v>
          </cell>
        </row>
        <row r="5561">
          <cell r="B5561">
            <v>102312</v>
          </cell>
          <cell r="C5561" t="str">
            <v>ESCAVAÇÃO MECANIZADA DE VALA COM PROF. DE 3,0 M ATÉ 4,5 M (MÉDIA MONTANTE E JUSANTE/UMA COMPOSIÇÃO POR TRECHO), ESCAVADEIRA (1,2 M3), LARG. DE 1,5 M A 2,5 M, EM SOLO DE 2A CATEGORIA, EM LOCAIS COM ALTO NÍVEL DE INTERFERÊNCIA. AF_02/2021</v>
          </cell>
          <cell r="D5561" t="str">
            <v>M3</v>
          </cell>
          <cell r="E5561">
            <v>12.64</v>
          </cell>
          <cell r="F5561" t="str">
            <v xml:space="preserve">SINAPI  </v>
          </cell>
        </row>
        <row r="5562">
          <cell r="B5562">
            <v>102313</v>
          </cell>
          <cell r="C5562" t="str">
            <v>ESCAVAÇÃO MECANIZADA DE VALA COM PROF. MAIOR QUE 4,5 M ATÉ 6,0 M (MÉDIA MONTANTE E JUSANTE/UMA COMPOSIÇÃO POR TRECHO), ESCAVADEIRA (1,2 M3), LARG. DE 1,5 M A 2,5 M, EM SOLO DE 2A CATEGORIA, EM LOCAIS COM ALTO NÍVEL DE INTERFERÊNCIA. AF_02/2021</v>
          </cell>
          <cell r="D5562" t="str">
            <v>M3</v>
          </cell>
          <cell r="E5562">
            <v>12.36</v>
          </cell>
          <cell r="F5562" t="str">
            <v xml:space="preserve">SINAPI  </v>
          </cell>
        </row>
        <row r="5563">
          <cell r="B5563">
            <v>102314</v>
          </cell>
          <cell r="C5563" t="str">
            <v>ESCAVAÇÃO MECANIZADA DE VALA COM PROF. ATÉ 1,5 M (MÉDIA MONTANTE E JUSANTE/UMA COMPOSIÇÃO POR TRECHO),COM ESCAVADEIRA (0,8 M3), LARG. MENOR QUE 1,5 M, EM SOLO DE 2A CATEGORIA, LOCAIS COM BAIXO NÍVEL DE INTERFERÊNCIA. AF_02/2021</v>
          </cell>
          <cell r="D5563" t="str">
            <v>M3</v>
          </cell>
          <cell r="E5563">
            <v>9.31</v>
          </cell>
          <cell r="F5563" t="str">
            <v xml:space="preserve">SINAPI  </v>
          </cell>
        </row>
        <row r="5564">
          <cell r="B5564">
            <v>102315</v>
          </cell>
          <cell r="C5564" t="str">
            <v>ESCAVAÇÃO MECANIZADA DE VALA COM PROF. ATÉ 1,5 M (MÉDIA MONTANTE E JUSANTE/UMA COMPOSIÇÃO POR TRECHO), ESCAVADEIRA (0,8 M3), LARG. DE 1,5 M A 2,5 M, EM SOLO DE 2A CATEGORIA, LOCAIS COM BAIXO NÍVEL DE INTERFERÊNCIA. AF_02/2021</v>
          </cell>
          <cell r="D5564" t="str">
            <v>M3</v>
          </cell>
          <cell r="E5564">
            <v>8.26</v>
          </cell>
          <cell r="F5564" t="str">
            <v xml:space="preserve">SINAPI  </v>
          </cell>
        </row>
        <row r="5565">
          <cell r="B5565">
            <v>102316</v>
          </cell>
          <cell r="C5565" t="str">
            <v>ESCAVAÇÃO MECANIZADA DE VALA COM PROF. MAIOR QUE 1,5 M E ATÉ 3,0 M (MÉDIA MONTANTE E JUSANTE/UMA COMPOSIÇÃO POR TRECHO), ESCAVADEIRA (0,8 M3), LARG. MENOR QUE 1,5 M, EM SOLO DE 2A CATEGORIA, LOCAIS COM BAIXO NÍVEL DE INTERFERÊNCIA. AF_02/2021</v>
          </cell>
          <cell r="D5565" t="str">
            <v>M3</v>
          </cell>
          <cell r="E5565">
            <v>8</v>
          </cell>
          <cell r="F5565" t="str">
            <v xml:space="preserve">SINAPI  </v>
          </cell>
        </row>
        <row r="5566">
          <cell r="B5566">
            <v>102317</v>
          </cell>
          <cell r="C5566" t="str">
            <v>ESCAVAÇÃO MECANIZADA DE VALA COM PROF.MAIOR QUE 3,0 M ATÉ 4,5 M (MÉDIA MONTANTE E JUSANTE/UMA COMPOSIÇÃO POR TRECHO), ESCAVADEIRA (0,8 M3), LARG. MENOR QUE 1,5 M, EM SOLO DE 2A CATEGORIA, LOCAIS COM BAIXO NÍVEL DE INTERFERÊNCIA. AF_02/2021</v>
          </cell>
          <cell r="D5566" t="str">
            <v>M3</v>
          </cell>
          <cell r="E5566">
            <v>7.56</v>
          </cell>
          <cell r="F5566" t="str">
            <v xml:space="preserve">SINAPI  </v>
          </cell>
        </row>
        <row r="5567">
          <cell r="B5567">
            <v>102318</v>
          </cell>
          <cell r="C5567" t="str">
            <v>ESCAVAÇÃO MECANIZADA DE VALA COM PROF.MAIOR QUE 4,5 M ATÉ 6,0 M (MÉDIA MONTANTE E JUSANTE/UMA COMPOSIÇÃO POR TRECHO),COM ESCAVADEIRA (0,8 M3), LARG. MENOR QUE 1,5 M, EM SOLO DE 2A CATEGORIA, EM LOCAIS COM BAIXO NÍVEL DE INTERFERÊNCIA. AF_02/2021</v>
          </cell>
          <cell r="D5567" t="str">
            <v>M3</v>
          </cell>
          <cell r="E5567">
            <v>7.36</v>
          </cell>
          <cell r="F5567" t="str">
            <v xml:space="preserve">SINAPI  </v>
          </cell>
        </row>
        <row r="5568">
          <cell r="B5568">
            <v>102319</v>
          </cell>
          <cell r="C5568" t="str">
            <v>ESCAVAÇÃO MECANIZADA DE VALA COM PROF. MAIOR QUE 1,5 M ATÉ 3,0 M (MÉDIA MONTANTE E JUSANTE/UMA COMPOSIÇÃO POR TRECHO),COM ESCAVADEIRA (1,2 M3),LARG. DE 1,5 M A 2,5 M, EM SOLO DE 2A CATEGORIA, LOCAIS COM BAIXO NÍVEL DE INTERFERÊNCIA. AF_02/2021</v>
          </cell>
          <cell r="D5568" t="str">
            <v>M3</v>
          </cell>
          <cell r="E5568">
            <v>7.25</v>
          </cell>
          <cell r="F5568" t="str">
            <v xml:space="preserve">SINAPI  </v>
          </cell>
        </row>
        <row r="5569">
          <cell r="B5569">
            <v>102320</v>
          </cell>
          <cell r="C5569" t="str">
            <v>ESCAVAÇÃO MECANIZADA DE VALA COM PROF. MAIOR QUE 3,0 M ATÉ 4,5 M (MÉDIA MONTANTE E JUSANTE/UMA COMPOSIÇÃO POR TRECHO), ESCAVADEIRA (1,2 M3), LARG. DE 1,5 M A 2,5 M, EM SOLO DE 2A CATEGORIA, LOCAIS COM BAIXO NÍVEL DE INTERFERÊNCIA. AF_02/2021</v>
          </cell>
          <cell r="D5569" t="str">
            <v>M3</v>
          </cell>
          <cell r="E5569">
            <v>6.95</v>
          </cell>
          <cell r="F5569" t="str">
            <v xml:space="preserve">SINAPI  </v>
          </cell>
        </row>
        <row r="5570">
          <cell r="B5570">
            <v>102321</v>
          </cell>
          <cell r="C5570" t="str">
            <v>ESCAVAÇÃO MECANIZADA DE VALA COM PROF. MAIOR QUE 4,5 M ATÉ 6,0 M (MÉDIA MONTANTE E JUSANTE/UMA COMPOSIÇÃO POR TRECHO), ESCAVADEIRA (1,2 M3), LARG. DE 1,5 M A 2,5 M, EM SOLO DE 2A CATEGORIA, LOCAIS COM BAIXO NÍVEL DE INTERFERÊNCIA. AF_02/2021</v>
          </cell>
          <cell r="D5570" t="str">
            <v>M3</v>
          </cell>
          <cell r="E5570">
            <v>6.82</v>
          </cell>
          <cell r="F5570" t="str">
            <v xml:space="preserve">SINAPI  </v>
          </cell>
        </row>
        <row r="5571">
          <cell r="B5571">
            <v>102322</v>
          </cell>
          <cell r="C5571" t="str">
            <v>ESCAVAÇÃO MECANIZADA DE VALA COM PROF. ATÉ 1,5 M (MÉDIA MONTANTE E JUSANTE/UMA COMPOSIÇÃO POR TRECHO), RETROESCAV. (0,26 M3), LARG. MENOR QUE 0,8 M, EM SOLO DE 2A CATEGORIA, EM LOCAIS COM ALTO NÍVEL DE INTERFERÊNCIA. AF_02/2021</v>
          </cell>
          <cell r="D5571" t="str">
            <v>M3</v>
          </cell>
          <cell r="E5571">
            <v>22.79</v>
          </cell>
          <cell r="F5571" t="str">
            <v xml:space="preserve">SINAPI  </v>
          </cell>
        </row>
        <row r="5572">
          <cell r="B5572">
            <v>102323</v>
          </cell>
          <cell r="C5572" t="str">
            <v>ESCAVAÇÃO MECANIZADA DE VALA COM PROF. ATÉ 1,5 M (MÉDIA MONTANTE E JUSANTE/UMA COMPOSIÇÃO POR TRECHO), RETROESCAV. (0,26 M3), LARG. DE 0,8 M A 1,5 M, EM SOLO DE 2A CATEGORIA, EM LOCAIS COM ALTO NÍVEL DE INTERFERÊNCIA. AF_02/2021</v>
          </cell>
          <cell r="D5572" t="str">
            <v>M3</v>
          </cell>
          <cell r="E5572">
            <v>19.34</v>
          </cell>
          <cell r="F5572" t="str">
            <v xml:space="preserve">SINAPI  </v>
          </cell>
        </row>
        <row r="5573">
          <cell r="B5573">
            <v>102324</v>
          </cell>
          <cell r="C5573" t="str">
            <v>ESCAVAÇÃO MECANIZADA DE VALA COM PROF. MAIOR QUE 1,5 M ATÉ 3,0 M (MÉDIA MONTANTE E JUSANTE/UMA COMPOSIÇÃO POR TRECHO), RETROESCAV. (0,26 M3), LARG. MENOR QUE 0,8 M, EM SOLO DE 2A CATEGORIA, EM LOCAIS COM ALTO NÍVEL DE INTERFERÊNCIA. AF_02/2021</v>
          </cell>
          <cell r="D5573" t="str">
            <v>M3</v>
          </cell>
          <cell r="E5573">
            <v>19.100000000000001</v>
          </cell>
          <cell r="F5573" t="str">
            <v xml:space="preserve">SINAPI  </v>
          </cell>
        </row>
        <row r="5574">
          <cell r="B5574">
            <v>102325</v>
          </cell>
          <cell r="C5574" t="str">
            <v>ESCAVAÇÃO MECANIZADA DE VALA COM PROF. MAIOR QUE 1,5 M ATÉ 3,0 M (MÉDIA MONTANTE E JUSANTE/UMA COMPOSIÇÃO POR TRECHO), RETROESCAV. (0,26 M3), LARG. DE 0,8 M A 1,5 M, EM SOLO DE 2A CATEGORIA, EM LOCAIS COM ALTO NÍVEL DE INTERFERÊNCIA. AF_02/2021</v>
          </cell>
          <cell r="D5574" t="str">
            <v>M3</v>
          </cell>
          <cell r="E5574">
            <v>17.39</v>
          </cell>
          <cell r="F5574" t="str">
            <v xml:space="preserve">SINAPI  </v>
          </cell>
        </row>
        <row r="5575">
          <cell r="B5575">
            <v>102326</v>
          </cell>
          <cell r="C5575" t="str">
            <v>ESCAVAÇÃO MECANIZADA DE VALA COM PROF. ATÉ 1,5 M (MÉDIA MONTANTE E JUSANTE/UMA COMPOSIÇÃO POR TRECHO), RETROESCAV. (0,26 M3), LARGURA MENOR  QUE 0,8 M, EM SOLO DE 2A CATEGORIA, EM LOCAIS COM BAIXO NÍVEL DE NTERFERÊNCIA. AF_02/2021</v>
          </cell>
          <cell r="D5575" t="str">
            <v>M3</v>
          </cell>
          <cell r="E5575">
            <v>12.58</v>
          </cell>
          <cell r="F5575" t="str">
            <v xml:space="preserve">SINAPI  </v>
          </cell>
        </row>
        <row r="5576">
          <cell r="B5576">
            <v>102327</v>
          </cell>
          <cell r="C5576" t="str">
            <v>ESCAVAÇÃO MECANIZADA DE VALA COM PROF. ATÉ 1,5 M (MÉDIA MONTANTE E JUSANTE/UMA COMPOSIÇÃO POR TRECHO), RETROESCAV. (0,26 M3 ), LARG. DE 0,8 M A 1,5 M, EM SOLO DE 2A CATEGORIA, EM LOCAIS COM BAIXO NÍVEL DE INTERFERÊNCIA. AF_02/2021</v>
          </cell>
          <cell r="D5576" t="str">
            <v>M3</v>
          </cell>
          <cell r="E5576">
            <v>10.68</v>
          </cell>
          <cell r="F5576" t="str">
            <v xml:space="preserve">SINAPI  </v>
          </cell>
        </row>
        <row r="5577">
          <cell r="B5577">
            <v>102328</v>
          </cell>
          <cell r="C5577" t="str">
            <v>ESCAVAÇÃO MECANIZADA DE VALA COM PROF. MAIOR QUE 1,5 M ATÉ 3,0 M (MÉDIA MONTANTE E JUSANTE/UMA COMPOSIÇÃO POR TRECHO), RETROESCAV. (0,26 M3),LARG. MENOR QUE 0,8 M, EM SOLO DE 2A CATEGORIA, EM LOCAIS COM BAIXO NÍVEL DE INTERFERÊNCIA. AF_02/2021</v>
          </cell>
          <cell r="D5577" t="str">
            <v>M3</v>
          </cell>
          <cell r="E5577">
            <v>10.53</v>
          </cell>
          <cell r="F5577" t="str">
            <v xml:space="preserve">SINAPI  </v>
          </cell>
        </row>
        <row r="5578">
          <cell r="B5578">
            <v>102329</v>
          </cell>
          <cell r="C5578" t="str">
            <v>ESCAVAÇÃO MECANIZADA DE VALA COM PROF. MAIOR QUE 1,5 M ATÉ 3,0 M (MÉDIA MONTANTE E JUSANTE/UMA COMPOSIÇÃO POR TRECHO), RETROESCAV. (0,26 M3), LARG. DE 0,8 M A 1,5 M, EM SOLO DE 2A CATEGORIA, EM LOCAIS COM BAIXO NÍVEL DE INTERFERÊNCIA. AF_02/2021</v>
          </cell>
          <cell r="D5578" t="str">
            <v>M3</v>
          </cell>
          <cell r="E5578">
            <v>9.6</v>
          </cell>
          <cell r="F5578" t="str">
            <v xml:space="preserve">SINAPI  </v>
          </cell>
        </row>
        <row r="5579">
          <cell r="B5579">
            <v>94304</v>
          </cell>
          <cell r="C5579" t="str">
            <v>ATERRO MECANIZADO DE VALA COM ESCAVADEIRA HIDRÁULICA (CAPACIDADE DA CAÇAMBA: 0,8 M³ / POTÊNCIA: 111 HP), LARGURA DE 1,5 A 2,5 M, PROFUNDIDADE ATÉ 1,5 M, COM SOLO ARGILO-ARENOSO. AF_05/2016</v>
          </cell>
          <cell r="D5579" t="str">
            <v>M3</v>
          </cell>
          <cell r="E5579">
            <v>89.04</v>
          </cell>
          <cell r="F5579" t="str">
            <v xml:space="preserve">SINAPI  </v>
          </cell>
        </row>
        <row r="5580">
          <cell r="B5580">
            <v>94305</v>
          </cell>
          <cell r="C5580" t="str">
            <v>ATERRO MECANIZADO DE VALA COM ESCAVADEIRA HIDRÁULICA (CAPACIDADE DA CAÇAMBA: 0,8 M³ / POTÊNCIA: 111 HP), LARGURA ATÉ 1,5 M, PROFUNDIDADE DE 1,5 A 3,0 M, COM SOLO ARGILO-ARENOSO. AF_05/2016</v>
          </cell>
          <cell r="D5580" t="str">
            <v>M3</v>
          </cell>
          <cell r="E5580">
            <v>84.53</v>
          </cell>
          <cell r="F5580" t="str">
            <v xml:space="preserve">SINAPI  </v>
          </cell>
        </row>
        <row r="5581">
          <cell r="B5581">
            <v>94306</v>
          </cell>
          <cell r="C5581" t="str">
            <v>ATERRO MECANIZADO DE VALA COM ESCAVADEIRA HIDRÁULICA (CAPACIDADE DA CAÇAMBA: 0,8 M³ / POTÊNCIA: 111 HP), LARGURA DE 1,5 A 2,5 M, PROFUNDIDADE DE 1,5 A 3,0 M, COM SOLO ARGILO-ARENOSO. AF_05/2016</v>
          </cell>
          <cell r="D5581" t="str">
            <v>M3</v>
          </cell>
          <cell r="E5581">
            <v>78.819999999999993</v>
          </cell>
          <cell r="F5581" t="str">
            <v xml:space="preserve">SINAPI  </v>
          </cell>
        </row>
        <row r="5582">
          <cell r="B5582">
            <v>94307</v>
          </cell>
          <cell r="C5582" t="str">
            <v>ATERRO MECANIZADO DE VALA COM ESCAVADEIRA HIDRÁULICA (CAPACIDADE DA CAÇAMBA: 0,8 M³ / POTÊNCIA: 111 HP), LARGURA ATÉ 1,5 M, PROFUNDIDADE DE 3,0 A 4,5 M, COM SOLO ARGILO-ARENOSO. AF_05/2016</v>
          </cell>
          <cell r="D5582" t="str">
            <v>M3</v>
          </cell>
          <cell r="E5582">
            <v>80.12</v>
          </cell>
          <cell r="F5582" t="str">
            <v xml:space="preserve">SINAPI  </v>
          </cell>
        </row>
        <row r="5583">
          <cell r="B5583">
            <v>94308</v>
          </cell>
          <cell r="C5583" t="str">
            <v>ATERRO MECANIZADO DE VALA COM ESCAVADEIRA HIDRÁULICA (CAPACIDADE DA CAÇAMBA: 0,8 M³ / POTÊNCIA: 111 HP), LARGURA DE 1,5 A 2,5 M, PROFUNDIDADE DE 3,0 A 4,5 M, COM SOLO ARGILO-ARENOSO. AF_05/2016</v>
          </cell>
          <cell r="D5583" t="str">
            <v>M3</v>
          </cell>
          <cell r="E5583">
            <v>76.64</v>
          </cell>
          <cell r="F5583" t="str">
            <v xml:space="preserve">SINAPI  </v>
          </cell>
        </row>
        <row r="5584">
          <cell r="B5584">
            <v>94309</v>
          </cell>
          <cell r="C5584" t="str">
            <v>ATERRO MECANIZADO DE VALA COM ESCAVADEIRA HIDRÁULICA (CAPACIDADE DA CAÇAMBA: 0,8 M³ / POTÊNCIA: 111 HP), LARGURA ATÉ 1,5 M, PROFUNDIDADE DE 4,5 A 6,0 M, COM SOLO ARGILO-ARENOSO. AF_05/2016</v>
          </cell>
          <cell r="D5584" t="str">
            <v>M3</v>
          </cell>
          <cell r="E5584">
            <v>78.209999999999994</v>
          </cell>
          <cell r="F5584" t="str">
            <v xml:space="preserve">SINAPI  </v>
          </cell>
        </row>
        <row r="5585">
          <cell r="B5585">
            <v>94310</v>
          </cell>
          <cell r="C5585" t="str">
            <v>ATERRO MECANIZADO DE VALA COM ESCAVADEIRA HIDRÁULICA (CAPACIDADE DA CAÇAMBA: 0,8 M³ / POTÊNCIA: 111 HP), LARGURA DE 1,5 A 2,5 M, PROFUNDIDADE DE 4,5 A 6,0 M, COM SOLO ARGILO-ARENOSO. AF_05/2016</v>
          </cell>
          <cell r="D5585" t="str">
            <v>M3</v>
          </cell>
          <cell r="E5585">
            <v>75.56</v>
          </cell>
          <cell r="F5585" t="str">
            <v xml:space="preserve">SINAPI  </v>
          </cell>
        </row>
        <row r="5586">
          <cell r="B5586">
            <v>94315</v>
          </cell>
          <cell r="C5586" t="str">
            <v>ATERRO MECANIZADO DE VALA COM RETROESCAVADEIRA (CAPACIDADE DA CAÇAMBA DA RETRO: 0,26 M³ / POTÊNCIA: 88 HP), LARGURA ATÉ 0,8 M, PROFUNDIDADE ATÉ 1,5 M, COM SOLO ARGILO-ARENOSO. AF_05/2016</v>
          </cell>
          <cell r="D5586" t="str">
            <v>M3</v>
          </cell>
          <cell r="E5586">
            <v>99.52</v>
          </cell>
          <cell r="F5586" t="str">
            <v xml:space="preserve">SINAPI  </v>
          </cell>
        </row>
        <row r="5587">
          <cell r="B5587">
            <v>94316</v>
          </cell>
          <cell r="C5587" t="str">
            <v>ATERRO MECANIZADO DE VALA COM RETROESCAVADEIRA (CAPACIDADE DA CAÇAMBA DA RETRO: 0,26 M³ / POTÊNCIA: 88 HP), LARGURA DE 0,8 A 1,5 M, PROFUNDIDADE ATÉ 1,5 M, COM SOLO ARGILO-ARENOSO. AF_05/2016</v>
          </cell>
          <cell r="D5587" t="str">
            <v>M3</v>
          </cell>
          <cell r="E5587">
            <v>88.67</v>
          </cell>
          <cell r="F5587" t="str">
            <v xml:space="preserve">SINAPI  </v>
          </cell>
        </row>
        <row r="5588">
          <cell r="B5588">
            <v>94317</v>
          </cell>
          <cell r="C5588" t="str">
            <v>ATERRO MECANIZADO DE VALA COM RETROESCAVADEIRA (CAPACIDADE DA CAÇAMBA DA RETRO: 0,26 M³ / POTÊNCIA: 88 HP), LARGURA ATÉ 0,8 M, PROFUNDIDADE DE 1,5 A 3,0 M, COM SOLO ARGILO-ARENOSO. AF_05/2016</v>
          </cell>
          <cell r="D5588" t="str">
            <v>M3</v>
          </cell>
          <cell r="E5588">
            <v>83.86</v>
          </cell>
          <cell r="F5588" t="str">
            <v xml:space="preserve">SINAPI  </v>
          </cell>
        </row>
        <row r="5589">
          <cell r="B5589">
            <v>94318</v>
          </cell>
          <cell r="C5589" t="str">
            <v>ATERRO MECANIZADO DE VALA COM RETROESCAVADEIRA (CAPACIDADE DA CAÇAMBA DA RETRO: 0,26 M³ / POTÊNCIA: 88 HP), LARGURA DE 0,8 A 1,5 M, PROFUNDIDADE DE 1,5 A 3,0 M, COM SOLO ARGILO-ARENOSO. AF_05/2016</v>
          </cell>
          <cell r="D5589" t="str">
            <v>M3</v>
          </cell>
          <cell r="E5589">
            <v>77.67</v>
          </cell>
          <cell r="F5589" t="str">
            <v xml:space="preserve">SINAPI  </v>
          </cell>
        </row>
        <row r="5590">
          <cell r="B5590">
            <v>94319</v>
          </cell>
          <cell r="C5590" t="str">
            <v>ATERRO MANUAL DE VALAS COM SOLO ARGILO-ARENOSO E COMPACTAÇÃO MECANIZADA. AF_05/2016</v>
          </cell>
          <cell r="D5590" t="str">
            <v>M3</v>
          </cell>
          <cell r="E5590">
            <v>100.3</v>
          </cell>
          <cell r="F5590" t="str">
            <v xml:space="preserve">SINAPI  </v>
          </cell>
        </row>
        <row r="5591">
          <cell r="B5591">
            <v>94327</v>
          </cell>
          <cell r="C5591" t="str">
            <v>ATERRO MECANIZADO DE VALA COM ESCAVADEIRA HIDRÁULICA (CAPACIDADE DA CAÇAMBA: 0,8 M³ / POTÊNCIA: 111 HP), LARGURA DE 1,5 A 2,5 M, PROFUNDIDADE ATÉ 1,5 M, COM AREIA PARA ATERRO. AF_05/2016</v>
          </cell>
          <cell r="D5591" t="str">
            <v>M3</v>
          </cell>
          <cell r="E5591">
            <v>104.4</v>
          </cell>
          <cell r="F5591" t="str">
            <v xml:space="preserve">SINAPI  </v>
          </cell>
        </row>
        <row r="5592">
          <cell r="B5592">
            <v>94328</v>
          </cell>
          <cell r="C5592" t="str">
            <v>ATERRO MECANIZADO DE VALA COM ESCAVADEIRA HIDRÁULICA (CAPACIDADE DA CAÇAMBA: 0,8 M³ / POTÊNCIA: 111 HP), LARGURA ATÉ 1,5 M, PROFUNDIDADE DE 1,5 A 3,0 M, COM AREIA PARA ATERRO. AF_05/2016</v>
          </cell>
          <cell r="D5592" t="str">
            <v>M3</v>
          </cell>
          <cell r="E5592">
            <v>99.89</v>
          </cell>
          <cell r="F5592" t="str">
            <v xml:space="preserve">SINAPI  </v>
          </cell>
        </row>
        <row r="5593">
          <cell r="B5593">
            <v>94329</v>
          </cell>
          <cell r="C5593" t="str">
            <v>ATERRO MECANIZADO DE VALA COM ESCAVADEIRA HIDRÁULICA (CAPACIDADE DA CAÇAMBA: 0,8 M³ / POTÊNCIA: 111 HP), LARGURA DE 1,5 A 2,5 M, PROFUNDIDADE DE 1,5 A 3,0 M, COM AREIA PARA ATERRO. AF_05/2016</v>
          </cell>
          <cell r="D5593" t="str">
            <v>M3</v>
          </cell>
          <cell r="E5593">
            <v>94.18</v>
          </cell>
          <cell r="F5593" t="str">
            <v xml:space="preserve">SINAPI  </v>
          </cell>
        </row>
        <row r="5594">
          <cell r="B5594">
            <v>94330</v>
          </cell>
          <cell r="C5594" t="str">
            <v>ATERRO MECANIZADO DE VALA COM ESCAVADEIRA HIDRÁULICA (CAPACIDADE DA CAÇAMBA: 0,8 M³ / POTÊNCIA: 111 HP), LARGURA ATÉ 1,5 M, PROFUNDIDADE DE 3,0 A 4,5 M, COM AREIA PARA ATERRO. AF_05/2016</v>
          </cell>
          <cell r="D5594" t="str">
            <v>M3</v>
          </cell>
          <cell r="E5594">
            <v>95.48</v>
          </cell>
          <cell r="F5594" t="str">
            <v xml:space="preserve">SINAPI  </v>
          </cell>
        </row>
        <row r="5595">
          <cell r="B5595">
            <v>94331</v>
          </cell>
          <cell r="C5595" t="str">
            <v>ATERRO MECANIZADO DE VALA COM ESCAVADEIRA HIDRÁULICA (CAPACIDADE DA CAÇAMBA: 0,8 M³ / POTÊNCIA: 111 HP), LARGURA DE 1,5 A 2,5 M, PROFUNDIDADE DE 3,0 A 4,5 M, COM AREIA PARA ATERRO. AF_05/2016</v>
          </cell>
          <cell r="D5595" t="str">
            <v>M3</v>
          </cell>
          <cell r="E5595">
            <v>92</v>
          </cell>
          <cell r="F5595" t="str">
            <v xml:space="preserve">SINAPI  </v>
          </cell>
        </row>
        <row r="5596">
          <cell r="B5596">
            <v>94332</v>
          </cell>
          <cell r="C5596" t="str">
            <v>ATERRO MECANIZADO DE VALA COM ESCAVADEIRA HIDRÁULICA (CAPACIDADE DA CAÇAMBA: 0,8 M³ / POTÊNCIA: 111 HP), LARGURA ATÉ 1,5 M, PROFUNDIDADE DE 4,5 A 6,0 M, COM AREIA PARA ATERRO. AF_05/2016</v>
          </cell>
          <cell r="D5596" t="str">
            <v>M3</v>
          </cell>
          <cell r="E5596">
            <v>93.57</v>
          </cell>
          <cell r="F5596" t="str">
            <v xml:space="preserve">SINAPI  </v>
          </cell>
        </row>
        <row r="5597">
          <cell r="B5597">
            <v>94333</v>
          </cell>
          <cell r="C5597" t="str">
            <v>ATERRO MECANIZADO DE VALA COM ESCAVADEIRA HIDRÁULICA (CAPACIDADE DA CAÇAMBA: 0,8 M³ / POTÊNCIA: 111 HP), LARGURA DE 1,5 A 2,5 M, PROFUNDIDADE DE 4,5 A 6,0 M, COM AREIA PARA ATERRO. AF_05/2016</v>
          </cell>
          <cell r="D5597" t="str">
            <v>M3</v>
          </cell>
          <cell r="E5597">
            <v>90.92</v>
          </cell>
          <cell r="F5597" t="str">
            <v xml:space="preserve">SINAPI  </v>
          </cell>
        </row>
        <row r="5598">
          <cell r="B5598">
            <v>94338</v>
          </cell>
          <cell r="C5598" t="str">
            <v>ATERRO MECANIZADO DE VALA COM RETROESCAVADEIRA (CAPACIDADE DA CAÇAMBA DA RETRO: 0,26 M³ / POTÊNCIA: 88 HP), LARGURA ATÉ 0,8 M, PROFUNDIDADE ATÉ 1,5 M, COM AREIA PARA ATERRO. AF_05/2016</v>
          </cell>
          <cell r="D5598" t="str">
            <v>M3</v>
          </cell>
          <cell r="E5598">
            <v>114.88</v>
          </cell>
          <cell r="F5598" t="str">
            <v xml:space="preserve">SINAPI  </v>
          </cell>
        </row>
        <row r="5599">
          <cell r="B5599">
            <v>94339</v>
          </cell>
          <cell r="C5599" t="str">
            <v>ATERRO MECANIZADO DE VALA COM RETROESCAVADEIRA (CAPACIDADE DA CAÇAMBA DA RETRO: 0,26 M³ / POTÊNCIA: 88 HP), LARGURA DE 0,8 A 1,5 M, PROFUNDIDADE ATÉ 1,5 M, COM AREIA PARA ATERRO. AF_05/2016</v>
          </cell>
          <cell r="D5599" t="str">
            <v>M3</v>
          </cell>
          <cell r="E5599">
            <v>104.03</v>
          </cell>
          <cell r="F5599" t="str">
            <v xml:space="preserve">SINAPI  </v>
          </cell>
        </row>
        <row r="5600">
          <cell r="B5600">
            <v>94340</v>
          </cell>
          <cell r="C5600" t="str">
            <v>ATERRO MECANIZADO DE VALA COM RETROESCAVADEIRA (CAPACIDADE DA CAÇAMBA DA RETRO: 0,26 M³ / POTÊNCIA: 88 HP), LARGURA ATÉ 0,8 M, PROFUNDIDADE DE 1,5 A 3,0 M, COM AREIA PARA ATERRO. AF_05/2016</v>
          </cell>
          <cell r="D5600" t="str">
            <v>M3</v>
          </cell>
          <cell r="E5600">
            <v>99.22</v>
          </cell>
          <cell r="F5600" t="str">
            <v xml:space="preserve">SINAPI  </v>
          </cell>
        </row>
        <row r="5601">
          <cell r="B5601">
            <v>94341</v>
          </cell>
          <cell r="C5601" t="str">
            <v>ATERRO MECANIZADO DE VALA COM RETROESCAVADEIRA (CAPACIDADE DA CAÇAMBA DA RETRO: 0,26 M³ / POTÊNCIA: 88 HP), LARGURA DE 0,8 A 1,5 M, PROFUNDIDADE DE 1,5 A 3,0 M, COM AREIA PARA ATERRO. AF_05/2016</v>
          </cell>
          <cell r="D5601" t="str">
            <v>M3</v>
          </cell>
          <cell r="E5601">
            <v>93.03</v>
          </cell>
          <cell r="F5601" t="str">
            <v xml:space="preserve">SINAPI  </v>
          </cell>
        </row>
        <row r="5602">
          <cell r="B5602">
            <v>94342</v>
          </cell>
          <cell r="C5602" t="str">
            <v>ATERRO MANUAL DE VALAS COM AREIA PARA ATERRO E COMPACTAÇÃO MECANIZADA. AF_05/2016</v>
          </cell>
          <cell r="D5602" t="str">
            <v>M3</v>
          </cell>
          <cell r="E5602">
            <v>115.66</v>
          </cell>
          <cell r="F5602" t="str">
            <v xml:space="preserve">SINAPI  </v>
          </cell>
        </row>
        <row r="5603">
          <cell r="B5603">
            <v>96385</v>
          </cell>
          <cell r="C5603" t="str">
            <v>EXECUÇÃO E COMPACTAÇÃO DE ATERRO COM SOLO PREDOMINANTEMENTE ARGILOSO - EXCLUSIVE SOLO, ESCAVAÇÃO, CARGA E TRANSPORTE. AF_11/2019</v>
          </cell>
          <cell r="D5603" t="str">
            <v>M3</v>
          </cell>
          <cell r="E5603">
            <v>13.02</v>
          </cell>
          <cell r="F5603" t="str">
            <v xml:space="preserve">SINAPI  </v>
          </cell>
        </row>
        <row r="5604">
          <cell r="B5604">
            <v>96386</v>
          </cell>
          <cell r="C5604" t="str">
            <v>EXECUÇÃO E COMPACTAÇÃO DE ATERRO COM SOLO PREDOMINANTEMENTE ARENOSO - EXCLUSIVE SOLO, ESCAVAÇÃO, CARGA E TRANSPORTE. AF_11/2019</v>
          </cell>
          <cell r="D5604" t="str">
            <v>M3</v>
          </cell>
          <cell r="E5604">
            <v>9.17</v>
          </cell>
          <cell r="F5604" t="str">
            <v xml:space="preserve">SINAPI  </v>
          </cell>
        </row>
        <row r="5605">
          <cell r="B5605">
            <v>93360</v>
          </cell>
          <cell r="C5605" t="str">
            <v>REATERRO MECANIZADO DE VALA COM ESCAVADEIRA HIDRÁULICA (CAPACIDADE DA CAÇAMBA: 0,8 M³ / POTÊNCIA: 111 HP), LARGURA DE 1,5 A 2,5 M, PROFUNDIDADE ATÉ 1,5 M, COM SOLO DE 1ª CATEGORIA EM LOCAIS COM ALTO NÍVEL DE INTERFERÊNCIA. AF_04/2016</v>
          </cell>
          <cell r="D5605" t="str">
            <v>M3</v>
          </cell>
          <cell r="E5605">
            <v>25.35</v>
          </cell>
          <cell r="F5605" t="str">
            <v xml:space="preserve">SINAPI  </v>
          </cell>
        </row>
        <row r="5606">
          <cell r="B5606">
            <v>93361</v>
          </cell>
          <cell r="C5606" t="str">
            <v>REATERRO MECANIZADO DE VALA COM ESCAVADEIRA HIDRÁULICA (CAPACIDADE DA CAÇAMBA: 0,8 M³ / POTÊNCIA: 111 HP), LARGURA ATÉ 1,5 M, PROFUNDIDADE DE 1,5 A 3,0 M, COM SOLO DE 1ª CATEGORIA EM LOCAIS COM ALTO NÍVEL DE INTERFERÊNCIA. AF_04/2016</v>
          </cell>
          <cell r="D5606" t="str">
            <v>M3</v>
          </cell>
          <cell r="E5606">
            <v>20.97</v>
          </cell>
          <cell r="F5606" t="str">
            <v xml:space="preserve">SINAPI  </v>
          </cell>
        </row>
        <row r="5607">
          <cell r="B5607">
            <v>93362</v>
          </cell>
          <cell r="C5607" t="str">
            <v>REATERRO MECANIZADO DE VALA COM ESCAVADEIRA HIDRÁULICA (CAPACIDADE DA CAÇAMBA: 0,8 M³ / POTÊNCIA: 111 HP), LARGURA DE 1,5 A 2,5 M, PROFUNDIDADE DE 1,5 A 3,0 M, COM SOLO DE 1ª CATEGORIA EM LOCAIS COM ALTO NÍVEL DE INTERFERÊNCIA. AF_04/2016</v>
          </cell>
          <cell r="D5607" t="str">
            <v>M3</v>
          </cell>
          <cell r="E5607">
            <v>15.14</v>
          </cell>
          <cell r="F5607" t="str">
            <v xml:space="preserve">SINAPI  </v>
          </cell>
        </row>
        <row r="5608">
          <cell r="B5608">
            <v>93363</v>
          </cell>
          <cell r="C5608" t="str">
            <v>REATERRO MECANIZADO DE VALA COM ESCAVADEIRA HIDRÁULICA (CAPACIDADE DA CAÇAMBA: 0,8 M³ / POTÊNCIA: 111 HP), LARGURA ATÉ 1,5 M, PROFUNDIDADE DE 3,0 A 4,5 M COM SOLO DE 1ª CATEGORIA EM LOCAIS COM ALTO NÍVEL DE INTERFERÊNCIA. AF_04/2016</v>
          </cell>
          <cell r="D5608" t="str">
            <v>M3</v>
          </cell>
          <cell r="E5608">
            <v>16.420000000000002</v>
          </cell>
          <cell r="F5608" t="str">
            <v xml:space="preserve">SINAPI  </v>
          </cell>
        </row>
        <row r="5609">
          <cell r="B5609">
            <v>93364</v>
          </cell>
          <cell r="C5609" t="str">
            <v>REATERRO MECANIZADO DE VALA COM ESCAVADEIRA HIDRÁULICA (CAPACIDADE DA CAÇAMBA: 0,8 M³ / POTÊNCIA: 111 HP), LARGURA DE 1,5 A 2,5 M, PROFUNDIDADE DE 3,0  A 4,5 M, COM SOLO (SEM SUBSTITUIÇÃO) DE 1ª CATEGORIA EM LOCAIS COM ALTO NÍVEL DE INTERFERÊNCIA. AF_04/2016</v>
          </cell>
          <cell r="D5609" t="str">
            <v>M3</v>
          </cell>
          <cell r="E5609">
            <v>12.95</v>
          </cell>
          <cell r="F5609" t="str">
            <v xml:space="preserve">SINAPI  </v>
          </cell>
        </row>
        <row r="5610">
          <cell r="B5610">
            <v>93365</v>
          </cell>
          <cell r="C5610" t="str">
            <v>REATERRO MECANIZADO DE VALA COM ESCAVADEIRA HIDRÁULICA (CAPACIDADE DA CAÇAMBA: 0,8 M³ / POTÊNCIA: 111 HP), LARGURA ATÉ 1,5 M, PROFUNDIDADE DE 4,5 A 6,0 M, COM SOLO DE 1ª CATEGORIA EM LOCAIS COM ALTO NÍVEL DE INTERFERÊNCIA. AF_04/2016</v>
          </cell>
          <cell r="D5610" t="str">
            <v>M3</v>
          </cell>
          <cell r="E5610">
            <v>14.42</v>
          </cell>
          <cell r="F5610" t="str">
            <v xml:space="preserve">SINAPI  </v>
          </cell>
        </row>
        <row r="5611">
          <cell r="B5611">
            <v>93366</v>
          </cell>
          <cell r="C5611" t="str">
            <v>REATERRO MECANIZADO DE VALA COM ESCAVADEIRA HIDRÁULICA (CAPACIDADE DA CAÇAMBA: 0,8 M³ / POTÊNCIA: 111 HP), LARGURA DE 1,5 A 2,5 M, PROFUNDIDADE DE 4,5 A 6,0 M, COM SOLO DE 1ª CATEGORIA EM LOCAIS COM ALTO NÍVEL DE INTERFERÊNCIA. AF_04/2016</v>
          </cell>
          <cell r="D5611" t="str">
            <v>M3</v>
          </cell>
          <cell r="E5611">
            <v>11.89</v>
          </cell>
          <cell r="F5611" t="str">
            <v xml:space="preserve">SINAPI  </v>
          </cell>
        </row>
        <row r="5612">
          <cell r="B5612">
            <v>93367</v>
          </cell>
          <cell r="C5612" t="str">
            <v>REATERRO MECANIZADO DE VALA COM ESCAVADEIRA HIDRÁULICA (CAPACIDADE DA CAÇAMBA: 0,8 M³ / POTÊNCIA: 111 HP), LARGURA DE 1,5 A 2,5 M, PROFUNDIDADE ATÉ 1,5 M, COM SOLO DE 1ª CATEGORIA EM LOCAIS COM BAIXO NÍVEL DE INTERFERÊNCIA. AF_04/2016</v>
          </cell>
          <cell r="D5612" t="str">
            <v>M3</v>
          </cell>
          <cell r="E5612">
            <v>23.75</v>
          </cell>
          <cell r="F5612" t="str">
            <v xml:space="preserve">SINAPI  </v>
          </cell>
        </row>
        <row r="5613">
          <cell r="B5613">
            <v>93368</v>
          </cell>
          <cell r="C5613" t="str">
            <v>REATERRO MECANIZADO DE VALA COM ESCAVADEIRA HIDRÁULICA (CAPACIDADE DA CAÇAMBA: 0,8 M³ / POTÊNCIA: 111 HP), LARGURA ATÉ 1,5 M, PROFUNDIDADE DE 1,5 A 3,0 M, COM SOLO DE 1ª CATEGORIA EM LOCAIS COM BAIXO NÍVEL DE INTERFERÊNCIA. AF_04/2016</v>
          </cell>
          <cell r="D5613" t="str">
            <v>M3</v>
          </cell>
          <cell r="E5613">
            <v>19.260000000000002</v>
          </cell>
          <cell r="F5613" t="str">
            <v xml:space="preserve">SINAPI  </v>
          </cell>
        </row>
        <row r="5614">
          <cell r="B5614">
            <v>93369</v>
          </cell>
          <cell r="C5614" t="str">
            <v>REATERRO MECANIZADO DE VALA COM ESCAVADEIRA HIDRÁULICA (CAPACIDADE DA CAÇAMBA: 0,8 M³ / POTÊNCIA: 111 HP), LARGURA DE 1,5 A 2,5 M, PROFUNDIDADE DE 1,5 A 3,0 M, COM SOLO (SEM SUBSTITUIÇÃO) DE 1ª CATEGORIA EM LOCAIS COM BAIXO NÍVEL DE INTERFERÊNCIA. AF_04/2016</v>
          </cell>
          <cell r="D5614" t="str">
            <v>M3</v>
          </cell>
          <cell r="E5614">
            <v>13.55</v>
          </cell>
          <cell r="F5614" t="str">
            <v xml:space="preserve">SINAPI  </v>
          </cell>
        </row>
        <row r="5615">
          <cell r="B5615">
            <v>93370</v>
          </cell>
          <cell r="C5615" t="str">
            <v>REATERRO MECANIZADO DE VALA COM ESCAVADEIRA HIDRÁULICA (CAPACIDADE DA CAÇAMBA: 0,8 M³ / POTÊNCIA: 111 HP), LARGURA ATÉ 1,5 M, PROFUNDIDADE DE 3,0 A 4,5 M, COM SOLO DE 1ª CATEGORIA EM LOCAIS COM BAIXO NÍVEL DE INTERFERÊNCIA. AF_04/2016</v>
          </cell>
          <cell r="D5615" t="str">
            <v>M3</v>
          </cell>
          <cell r="E5615">
            <v>14.85</v>
          </cell>
          <cell r="F5615" t="str">
            <v xml:space="preserve">SINAPI  </v>
          </cell>
        </row>
        <row r="5616">
          <cell r="B5616">
            <v>93371</v>
          </cell>
          <cell r="C5616" t="str">
            <v>REATERRO MECANIZADO DE VALA COM ESCAVADEIRA HIDRÁULICA (CAPACIDADE DA CAÇAMBA: 0,8 M³ / POTÊNCIA: 111 HP), LARGURA DE 1,5 A 2,5 M, PROFUNDIDADE DE 3,0 A 4,5 M, COM SOLO (SEM SUBSTITUIÇÃO) DE 1ª CATEGORIA EM LOCAIS COM BAIXO NÍVEL DE INTERFERÊNCIA. AF_04/2016</v>
          </cell>
          <cell r="D5616" t="str">
            <v>M3</v>
          </cell>
          <cell r="E5616">
            <v>11.37</v>
          </cell>
          <cell r="F5616" t="str">
            <v xml:space="preserve">SINAPI  </v>
          </cell>
        </row>
        <row r="5617">
          <cell r="B5617">
            <v>93372</v>
          </cell>
          <cell r="C5617" t="str">
            <v>REATERRO MECANIZADO DE VALA COM ESCAVADEIRA HIDRÁULICA (CAPACIDADE DA CAÇAMBA: 0,8 M³ / POTÊNCIA: 111 HP), LARGURA ATÉ 1,5 M, PROFUNDIDADE DE 4,5 A 6,0 M, COM SOLO DE 1ª CATEGORIA EM LOCAIS COM BAIXO NÍVEL DE INTERFERÊNCIA. AF_04/2016</v>
          </cell>
          <cell r="D5617" t="str">
            <v>M3</v>
          </cell>
          <cell r="E5617">
            <v>12.94</v>
          </cell>
          <cell r="F5617" t="str">
            <v xml:space="preserve">SINAPI  </v>
          </cell>
        </row>
        <row r="5618">
          <cell r="B5618">
            <v>93373</v>
          </cell>
          <cell r="C5618" t="str">
            <v>REATERRO MECANIZADO DE VALA COM ESCAVADEIRA HIDRÁULICA (CAPACIDADE DA CAÇAMBA: 0,8 M³ / POTÊNCIA: 111 HP), LARGURA DE 1,5 A 2,5 M, PROFUNDIDADE DE 4,5 A 6,0 M, COM SOLO (SEM SUBSTITUIÇÃO) DE 1ª CATEGORIA EM LOCAIS COM BAIXO NÍVEL DE INTERFERÊNCIA. AF_04/2016</v>
          </cell>
          <cell r="D5618" t="str">
            <v>M3</v>
          </cell>
          <cell r="E5618">
            <v>10.31</v>
          </cell>
          <cell r="F5618" t="str">
            <v xml:space="preserve">SINAPI  </v>
          </cell>
        </row>
        <row r="5619">
          <cell r="B5619">
            <v>93374</v>
          </cell>
          <cell r="C5619" t="str">
            <v>REATERRO MECANIZADO DE VALA COM RETROESCAVADEIRA (CAPACIDADE DA CAÇAMBA DA RETRO: 0,26 M³ / POTÊNCIA: 88 HP), LARGURA ATÉ 0,8 M, PROFUNDIDADE ATÉ 1,5 M, COM SOLO (SEM SUBSTITUIÇÃO) DE 1ª CATEGORIA EM LOCAIS COM ALTO NÍVEL DE INTERFERÊNCIA. AF_04/2016</v>
          </cell>
          <cell r="D5619" t="str">
            <v>M3</v>
          </cell>
          <cell r="E5619">
            <v>31.29</v>
          </cell>
          <cell r="F5619" t="str">
            <v xml:space="preserve">SINAPI  </v>
          </cell>
        </row>
        <row r="5620">
          <cell r="B5620">
            <v>93375</v>
          </cell>
          <cell r="C5620" t="str">
            <v>REATERRO MECANIZADO DE VALA COM RETROESCAVADEIRA (CAPACIDADE DA CAÇAMBA DA RETRO: 0,26 M³ / POTÊNCIA: 88 HP), LARGURA DE 0,8 A 1,5 M, PROFUNDIDADE ATÉ 1,5 M, COM SOLO DE 1ª CATEGORIA EM LOCAIS COM ALTO NÍVEL DE INTERFERÊNCIA. AF_04/2016</v>
          </cell>
          <cell r="D5620" t="str">
            <v>M3</v>
          </cell>
          <cell r="E5620">
            <v>24.14</v>
          </cell>
          <cell r="F5620" t="str">
            <v xml:space="preserve">SINAPI  </v>
          </cell>
        </row>
        <row r="5621">
          <cell r="B5621">
            <v>93376</v>
          </cell>
          <cell r="C5621" t="str">
            <v>REATERRO MECANIZADO DE VALA COM RETROESCAVADEIRA (CAPACIDADE DA CAÇAMBA DA RETRO: 0,26 M³ / POTÊNCIA: 88 HP), LARGURA ATÉ 0,8 M, PROFUNDIDADE DE 1,5 A 3,0 M, COM SOLO DE 1ª CATEGORIA EM LOCAIS COM ALTO NÍVEL DE INTERFERÊNCIA. AF_04/2016</v>
          </cell>
          <cell r="D5621" t="str">
            <v>M3</v>
          </cell>
          <cell r="E5621">
            <v>19.739999999999998</v>
          </cell>
          <cell r="F5621" t="str">
            <v xml:space="preserve">SINAPI  </v>
          </cell>
        </row>
        <row r="5622">
          <cell r="B5622">
            <v>93377</v>
          </cell>
          <cell r="C5622" t="str">
            <v>REATERRO MECANIZADO DE VALA COM RETROESCAVADEIRA (CAPACIDADE DA CAÇAMBA DA RETRO: 0,26 M³ / POTÊNCIA: 88 HP), LARGURA DE 0,8 A 1,5 M, PROFUNDIDADE DE 1,5 A 3,0 M, COM SOLO (SEM SUBSTITUIÇÃO) DE 1ª CATEGORIA EM LOCAIS COM ALTO NÍVEL DE INTERFERÊNCIA. AF_04/2016</v>
          </cell>
          <cell r="D5622" t="str">
            <v>M3</v>
          </cell>
          <cell r="E5622">
            <v>13.24</v>
          </cell>
          <cell r="F5622" t="str">
            <v xml:space="preserve">SINAPI  </v>
          </cell>
        </row>
        <row r="5623">
          <cell r="B5623">
            <v>93378</v>
          </cell>
          <cell r="C5623" t="str">
            <v>REATERRO MECANIZADO DE VALA COM RETROESCAVADEIRA (CAPACIDADE DA CAÇAMBA DA RETRO: 0,26 M³ / POTÊNCIA: 88 HP), LARGURA ATÉ 0,8 M, PROFUNDIDADE ATÉ 1,5 M, COM SOLO DE 1ª CATEGORIA EM LOCAIS COM BAIXO NÍVEL DE INTERFERÊNCIA. AF_04/2016</v>
          </cell>
          <cell r="D5623" t="str">
            <v>M3</v>
          </cell>
          <cell r="E5623">
            <v>29.29</v>
          </cell>
          <cell r="F5623" t="str">
            <v xml:space="preserve">SINAPI  </v>
          </cell>
        </row>
        <row r="5624">
          <cell r="B5624">
            <v>93379</v>
          </cell>
          <cell r="C5624" t="str">
            <v>REATERRO MECANIZADO DE VALA COM RETROESCAVADEIRA (CAPACIDADE DA CAÇAMBA DA RETRO: 0,26 M³ / POTÊNCIA: 88 HP), LARGURA DE 0,8 A 1,5 M, PROFUNDIDADE ATÉ 1,5 M, COM SOLO DE 1ª CATEGORIA EM LOCAIS COM BAIXO NÍVEL DE INTERFERÊNCIA. AF_04/2016</v>
          </cell>
          <cell r="D5624" t="str">
            <v>M3</v>
          </cell>
          <cell r="E5624">
            <v>22.62</v>
          </cell>
          <cell r="F5624" t="str">
            <v xml:space="preserve">SINAPI  </v>
          </cell>
        </row>
        <row r="5625">
          <cell r="B5625">
            <v>93380</v>
          </cell>
          <cell r="C5625" t="str">
            <v>REATERRO MECANIZADO DE VALA COM RETROESCAVADEIRA (CAPACIDADE DA CAÇAMBA DA RETRO: 0,26 M³ / POTÊNCIA: 88 HP), LARGURA ATÉ 0,8 M, PROFUNDIDADE DE 1,5 A 3,0 M, COM SOLO DE 1ª CATEGORIA EM LOCAIS COM BAIXO NÍVEL DE INTERFERÊNCIA. AF_04/2016</v>
          </cell>
          <cell r="D5625" t="str">
            <v>M3</v>
          </cell>
          <cell r="E5625">
            <v>18.57</v>
          </cell>
          <cell r="F5625" t="str">
            <v xml:space="preserve">SINAPI  </v>
          </cell>
        </row>
        <row r="5626">
          <cell r="B5626">
            <v>93381</v>
          </cell>
          <cell r="C5626" t="str">
            <v>REATERRO MECANIZADO DE VALA COM RETROESCAVADEIRA (CAPACIDADE DA CAÇAMBA DA RETRO: 0,26 M³ / POTÊNCIA: 88 HP), LARGURA DE 0,8 A 1,5 M, PROFUNDIDADE DE 1,5 A 3,0 M, COM SOLO (SEM SUBSTITUIÇÃO) DE 1ª CATEGORIA EM LOCAIS COM BAIXO NÍVEL DE INTERFERÊNCIA. AF_04/2016</v>
          </cell>
          <cell r="D5626" t="str">
            <v>M3</v>
          </cell>
          <cell r="E5626">
            <v>12.4</v>
          </cell>
          <cell r="F5626" t="str">
            <v xml:space="preserve">SINAPI  </v>
          </cell>
        </row>
        <row r="5627">
          <cell r="B5627">
            <v>93382</v>
          </cell>
          <cell r="C5627" t="str">
            <v>REATERRO MANUAL DE VALAS COM COMPACTAÇÃO MECANIZADA. AF_04/2016</v>
          </cell>
          <cell r="D5627" t="str">
            <v>M3</v>
          </cell>
          <cell r="E5627">
            <v>35.04</v>
          </cell>
          <cell r="F5627" t="str">
            <v xml:space="preserve">SINAPI  </v>
          </cell>
        </row>
        <row r="5628">
          <cell r="B5628">
            <v>96995</v>
          </cell>
          <cell r="C5628" t="str">
            <v>REATERRO MANUAL APILOADO COM SOQUETE. AF_10/2017</v>
          </cell>
          <cell r="D5628" t="str">
            <v>M3</v>
          </cell>
          <cell r="E5628">
            <v>47.49</v>
          </cell>
          <cell r="F5628" t="str">
            <v xml:space="preserve">SINAPI  </v>
          </cell>
        </row>
        <row r="5629">
          <cell r="B5629">
            <v>97916</v>
          </cell>
          <cell r="C5629" t="str">
            <v>TRANSPORTE COM CAMINHÃO BASCULANTE DE 6 M³, EM VIA URBANA EM LEITO NATURAL (UNIDADE: TXKM). AF_07/2020</v>
          </cell>
          <cell r="D5629" t="str">
            <v>TXKM</v>
          </cell>
          <cell r="E5629">
            <v>2.66</v>
          </cell>
          <cell r="F5629" t="str">
            <v xml:space="preserve">SINAPI  </v>
          </cell>
        </row>
        <row r="5630">
          <cell r="B5630">
            <v>97917</v>
          </cell>
          <cell r="C5630" t="str">
            <v>TRANSPORTE COM CAMINHÃO BASCULANTE DE 6 M³, EM VIA URBANA EM REVESTIMENTO PRIMÁRIO (UNIDADE: TXKM). AF_07/2020</v>
          </cell>
          <cell r="D5630" t="str">
            <v>TXKM</v>
          </cell>
          <cell r="E5630">
            <v>2.2999999999999998</v>
          </cell>
          <cell r="F5630" t="str">
            <v xml:space="preserve">SINAPI  </v>
          </cell>
        </row>
        <row r="5631">
          <cell r="B5631">
            <v>97918</v>
          </cell>
          <cell r="C5631" t="str">
            <v>TRANSPORTE COM CAMINHÃO BASCULANTE DE 6 M³, EM VIA URBANA PAVIMENTADA, DMT ATÉ 30 KM (UNIDADE: TXKM). AF_07/2020</v>
          </cell>
          <cell r="D5631" t="str">
            <v>TXKM</v>
          </cell>
          <cell r="E5631">
            <v>2.11</v>
          </cell>
          <cell r="F5631" t="str">
            <v xml:space="preserve">SINAPI  </v>
          </cell>
        </row>
        <row r="5632">
          <cell r="B5632">
            <v>97919</v>
          </cell>
          <cell r="C5632" t="str">
            <v>TRANSPORTE COM CAMINHÃO BASCULANTE DE 6 M³, EM VIA URBANA PAVIMENTADA, ADICIONAL PARA DMT EXCEDENTE A 30 KM (UNIDADE: TXKM). AF_07/2020</v>
          </cell>
          <cell r="D5632" t="str">
            <v>TXKM</v>
          </cell>
          <cell r="E5632">
            <v>0.84</v>
          </cell>
          <cell r="F5632" t="str">
            <v xml:space="preserve">SINAPI  </v>
          </cell>
        </row>
        <row r="5633">
          <cell r="B5633">
            <v>101616</v>
          </cell>
          <cell r="C5633" t="str">
            <v>PREPARO DE FUNDO DE VALA COM LARGURA MENOR QUE 1,5 M (ACERTO DO SOLO NATURAL). AF_08/2020</v>
          </cell>
          <cell r="D5633" t="str">
            <v>M2</v>
          </cell>
          <cell r="E5633">
            <v>5.79</v>
          </cell>
          <cell r="F5633" t="str">
            <v xml:space="preserve">SINAPI  </v>
          </cell>
        </row>
        <row r="5634">
          <cell r="B5634">
            <v>101617</v>
          </cell>
          <cell r="C5634" t="str">
            <v>PREPARO DE FUNDO DE VALA COM LARGURA MAIOR OU IGUAL A 1,5 M E MENOR QUE 2,5 M (ACERTO DO SOLO NATURAL). AF_08/2020</v>
          </cell>
          <cell r="D5634" t="str">
            <v>M2</v>
          </cell>
          <cell r="E5634">
            <v>2.86</v>
          </cell>
          <cell r="F5634" t="str">
            <v xml:space="preserve">SINAPI  </v>
          </cell>
        </row>
        <row r="5635">
          <cell r="B5635">
            <v>101618</v>
          </cell>
          <cell r="C5635" t="str">
            <v>PREPARO DE FUNDO DE VALA COM LARGURA MENOR QUE 1,5 M, COM CAMADA DE AREIA, LANÇAMENTO MANUAL. AF_08/2020</v>
          </cell>
          <cell r="D5635" t="str">
            <v>M3</v>
          </cell>
          <cell r="E5635">
            <v>256.94</v>
          </cell>
          <cell r="F5635" t="str">
            <v xml:space="preserve">SINAPI  </v>
          </cell>
        </row>
        <row r="5636">
          <cell r="B5636">
            <v>101619</v>
          </cell>
          <cell r="C5636" t="str">
            <v>PREPARO DE FUNDO DE VALA COM LARGURA MENOR QUE 1,5 M, COM CAMADA DE BRITA, LANÇAMENTO MANUAL. AF_08/2020</v>
          </cell>
          <cell r="D5636" t="str">
            <v>M3</v>
          </cell>
          <cell r="E5636">
            <v>252.71</v>
          </cell>
          <cell r="F5636" t="str">
            <v xml:space="preserve">SINAPI  </v>
          </cell>
        </row>
        <row r="5637">
          <cell r="B5637">
            <v>101620</v>
          </cell>
          <cell r="C5637" t="str">
            <v>PREPARO DE FUNDO DE VALA COM LARGURA MAIOR OU IGUAL A 1,5 M E MENOR QUE 2,5 M, COM CAMADA DE AREIA, LANÇAMENTO MANUAL. AF_08/2020</v>
          </cell>
          <cell r="D5637" t="str">
            <v>M3</v>
          </cell>
          <cell r="E5637">
            <v>233.21</v>
          </cell>
          <cell r="F5637" t="str">
            <v xml:space="preserve">SINAPI  </v>
          </cell>
        </row>
        <row r="5638">
          <cell r="B5638">
            <v>101621</v>
          </cell>
          <cell r="C5638" t="str">
            <v>PREPARO DE FUNDO DE VALA COM LARGURA MAIOR OU IGUAL A 1,5 M E MENOR QUE 2,5 M, COM CAMADA DE BRITA, LANÇAMENTO MANUAL. AF_08/2020</v>
          </cell>
          <cell r="D5638" t="str">
            <v>M3</v>
          </cell>
          <cell r="E5638">
            <v>229</v>
          </cell>
          <cell r="F5638" t="str">
            <v xml:space="preserve">SINAPI  </v>
          </cell>
        </row>
        <row r="5639">
          <cell r="B5639">
            <v>101622</v>
          </cell>
          <cell r="C5639" t="str">
            <v>PREPARO DE FUNDO DE VALA COM LARGURA MENOR QUE 1,5 M, COM CAMADA DE AREIA, LANÇAMENTO MECANIZADO. AF_08/2020</v>
          </cell>
          <cell r="D5639" t="str">
            <v>M3</v>
          </cell>
          <cell r="E5639">
            <v>244.03</v>
          </cell>
          <cell r="F5639" t="str">
            <v xml:space="preserve">SINAPI  </v>
          </cell>
        </row>
        <row r="5640">
          <cell r="B5640">
            <v>101623</v>
          </cell>
          <cell r="C5640" t="str">
            <v>PREPARO DE FUNDO DE VALA COM LARGURA MENOR QUE 1,5 M, COM CAMADA DE BRITA, LANÇAMENTO MECANIZADO. AF_08/2020</v>
          </cell>
          <cell r="D5640" t="str">
            <v>M3</v>
          </cell>
          <cell r="E5640">
            <v>236.82</v>
          </cell>
          <cell r="F5640" t="str">
            <v xml:space="preserve">SINAPI  </v>
          </cell>
        </row>
        <row r="5641">
          <cell r="B5641">
            <v>101624</v>
          </cell>
          <cell r="C5641" t="str">
            <v>PREPARO DE FUNDO DE VALA COM LARGURA MAIOR OU IGUAL A 1,5 M E MENOR QUE 2,5 M, COM CAMADA DE BRITA, LANÇAMENTO MECANIZADO. AF_08/2020</v>
          </cell>
          <cell r="D5641" t="str">
            <v>M3</v>
          </cell>
          <cell r="E5641">
            <v>188.62</v>
          </cell>
          <cell r="F5641" t="str">
            <v xml:space="preserve">SINAPI  </v>
          </cell>
        </row>
        <row r="5642">
          <cell r="B5642">
            <v>101625</v>
          </cell>
          <cell r="C5642" t="str">
            <v>PREPARO DE FUNDO DE VALA COM LARGURA MAIOR OU IGUAL A 1,5 M E MENOR QUE 2,5 M, COM CAMADA DE AREIA, LANÇAMENTO MECANIZADO. AF_08/2020</v>
          </cell>
          <cell r="D5642" t="str">
            <v>M3</v>
          </cell>
          <cell r="E5642">
            <v>201.87</v>
          </cell>
          <cell r="F5642" t="str">
            <v xml:space="preserve">SINAPI  </v>
          </cell>
        </row>
        <row r="5643">
          <cell r="B5643">
            <v>95606</v>
          </cell>
          <cell r="C5643" t="str">
            <v>UMIDIFICAÇÃO DE MATERIAL PARA VALAS COM CAMINHÃO PIPA 10000L. AF_11/2016</v>
          </cell>
          <cell r="D5643" t="str">
            <v>M3</v>
          </cell>
          <cell r="E5643">
            <v>2.56</v>
          </cell>
          <cell r="F5643" t="str">
            <v xml:space="preserve">SINAPI  </v>
          </cell>
        </row>
        <row r="5644">
          <cell r="B5644">
            <v>101159</v>
          </cell>
          <cell r="C5644" t="str">
            <v>ALVENARIA DE VEDAÇÃO DE BLOCOS CERÂMICOS MACIÇOS DE 5X10X20CM (ESPESSURA 10CM) E ARGAMASSA DE ASSENTAMENTO COM PREPARO EM BETONEIRA. AF_05/2020</v>
          </cell>
          <cell r="D5644" t="str">
            <v>M2</v>
          </cell>
          <cell r="E5644">
            <v>120.99</v>
          </cell>
          <cell r="F5644" t="str">
            <v xml:space="preserve">SINAPI  </v>
          </cell>
        </row>
        <row r="5645">
          <cell r="B5645">
            <v>103322</v>
          </cell>
          <cell r="C5645" t="str">
            <v>ALVENARIA DE VEDAÇÃO DE BLOCOS CERÂMICOS FURADOS NA VERTICAL DE 9X19X39 CM (ESPESSURA 9 CM) E ARGAMASSA DE ASSENTAMENTO COM PREPARO EM BETONEIRA. AF_12/2021</v>
          </cell>
          <cell r="D5645" t="str">
            <v>M2</v>
          </cell>
          <cell r="E5645">
            <v>48.61</v>
          </cell>
          <cell r="F5645" t="str">
            <v xml:space="preserve">SINAPI  </v>
          </cell>
        </row>
        <row r="5646">
          <cell r="B5646">
            <v>103323</v>
          </cell>
          <cell r="C5646" t="str">
            <v>ALVENARIA DE VEDAÇÃO DE BLOCOS CERÂMICOS FURADOS NA VERTICAL DE 9X19X39 CM (ESPESSURA 9 CM) E ARGAMASSA DE ASSENTAMENTO COM PREPARO MANUAL. AF_12/2021</v>
          </cell>
          <cell r="D5646" t="str">
            <v>M2</v>
          </cell>
          <cell r="E5646">
            <v>49.48</v>
          </cell>
          <cell r="F5646" t="str">
            <v xml:space="preserve">SINAPI  </v>
          </cell>
        </row>
        <row r="5647">
          <cell r="B5647">
            <v>103324</v>
          </cell>
          <cell r="C5647" t="str">
            <v>ALVENARIA DE VEDAÇÃO DE BLOCOS CERÂMICOS FURADOS NA VERTICAL DE 14X19X39 CM (ESPESSURA 14 CM) E ARGAMASSA DE ASSENTAMENTO COM PREPARO EM BETONEIRA. AF_12/2021</v>
          </cell>
          <cell r="D5647" t="str">
            <v>M2</v>
          </cell>
          <cell r="E5647">
            <v>65.28</v>
          </cell>
          <cell r="F5647" t="str">
            <v xml:space="preserve">SINAPI  </v>
          </cell>
        </row>
        <row r="5648">
          <cell r="B5648">
            <v>103325</v>
          </cell>
          <cell r="C5648" t="str">
            <v>ALVENARIA DE VEDAÇÃO DE BLOCOS CERÂMICOS FURADOS NA VERTICAL DE 14X19X39 CM (ESPESSURA 14 CM) E ARGAMASSA DE ASSENTAMENTO COM PREPARO MANUAL. AF_12/2021</v>
          </cell>
          <cell r="D5648" t="str">
            <v>M2</v>
          </cell>
          <cell r="E5648">
            <v>66.260000000000005</v>
          </cell>
          <cell r="F5648" t="str">
            <v xml:space="preserve">SINAPI  </v>
          </cell>
        </row>
        <row r="5649">
          <cell r="B5649">
            <v>103326</v>
          </cell>
          <cell r="C5649" t="str">
            <v>ALVENARIA DE VEDAÇÃO DE BLOCOS CERÂMICOS FURADOS NA VERTICAL DE 19X19X39 CM (ESPESSURA 19 CM) E ARGAMASSA DE ASSENTAMENTO COM PREPARO EM BETONEIRA. AF_12/2021</v>
          </cell>
          <cell r="D5649" t="str">
            <v>M2</v>
          </cell>
          <cell r="E5649">
            <v>78.709999999999994</v>
          </cell>
          <cell r="F5649" t="str">
            <v xml:space="preserve">SINAPI  </v>
          </cell>
        </row>
        <row r="5650">
          <cell r="B5650">
            <v>103327</v>
          </cell>
          <cell r="C5650" t="str">
            <v>ALVENARIA DE VEDAÇÃO DE BLOCOS CERÂMICOS FURADOS NA VERTICAL DE 19X19X39 CM (ESPESSURA 19 CM) E ARGAMASSA DE ASSENTAMENTO COM PREPARO MANUAL. AF_12/2021</v>
          </cell>
          <cell r="D5650" t="str">
            <v>M2</v>
          </cell>
          <cell r="E5650">
            <v>79.86</v>
          </cell>
          <cell r="F5650" t="str">
            <v xml:space="preserve">SINAPI  </v>
          </cell>
        </row>
        <row r="5651">
          <cell r="B5651">
            <v>103328</v>
          </cell>
          <cell r="C5651" t="str">
            <v>ALVENARIA DE VEDAÇÃO DE BLOCOS CERÂMICOS FURADOS NA HORIZONTAL DE 9X19X19 CM (ESPESSURA 9 CM) E ARGAMASSA DE ASSENTAMENTO COM PREPARO EM BETONEIRA. AF_12/2021</v>
          </cell>
          <cell r="D5651" t="str">
            <v>M2</v>
          </cell>
          <cell r="E5651">
            <v>79.17</v>
          </cell>
          <cell r="F5651" t="str">
            <v xml:space="preserve">SINAPI  </v>
          </cell>
        </row>
        <row r="5652">
          <cell r="B5652">
            <v>103329</v>
          </cell>
          <cell r="C5652" t="str">
            <v>ALVENARIA DE VEDAÇÃO DE BLOCOS CERÂMICOS FURADOS NA HORIZONTAL DE 9X19X19 CM (ESPESSURA 9 CM) E ARGAMASSA DE ASSENTAMENTO COM PREPARO MANUAL. AF_12/2021</v>
          </cell>
          <cell r="D5652" t="str">
            <v>M2</v>
          </cell>
          <cell r="E5652">
            <v>79.930000000000007</v>
          </cell>
          <cell r="F5652" t="str">
            <v xml:space="preserve">SINAPI  </v>
          </cell>
        </row>
        <row r="5653">
          <cell r="B5653">
            <v>103330</v>
          </cell>
          <cell r="C5653" t="str">
            <v>ALVENARIA DE VEDAÇÃO DE BLOCOS CERÂMICOS FURADOS NA HORIZONTAL DE 11,5X19X19 CM (ESPESSURA 11,5 CM) E ARGAMASSA DE ASSENTAMENTO COM PREPARO EM BETONEIRA. AF_12/2021</v>
          </cell>
          <cell r="D5653" t="str">
            <v>M2</v>
          </cell>
          <cell r="E5653">
            <v>71.42</v>
          </cell>
          <cell r="F5653" t="str">
            <v xml:space="preserve">SINAPI  </v>
          </cell>
        </row>
        <row r="5654">
          <cell r="B5654">
            <v>103331</v>
          </cell>
          <cell r="C5654" t="str">
            <v>ALVENARIA DE VEDAÇÃO DE BLOCOS CERÂMICOS FURADOS NA HORIZONTAL DE 11,5X19X19 CM (ESPESSURA 11,5 CM) E ARGAMASSA DE ASSENTAMENTO COM PREPARO MANUAL. AF_12/2021</v>
          </cell>
          <cell r="D5654" t="str">
            <v>M2</v>
          </cell>
          <cell r="E5654">
            <v>72.239999999999995</v>
          </cell>
          <cell r="F5654" t="str">
            <v xml:space="preserve">SINAPI  </v>
          </cell>
        </row>
        <row r="5655">
          <cell r="B5655">
            <v>103332</v>
          </cell>
          <cell r="C5655" t="str">
            <v>ALVENARIA DE VEDAÇÃO DE BLOCOS CERÂMICOS FURADOS NA HORIZONTAL DE 9X14X19 CM (ESPESSURA 9 CM) E ARGAMASSA DE ASSENTAMENTO COM PREPARO EM BETONEIRA. AF_12/2021</v>
          </cell>
          <cell r="D5655" t="str">
            <v>M2</v>
          </cell>
          <cell r="E5655">
            <v>104.17</v>
          </cell>
          <cell r="F5655" t="str">
            <v xml:space="preserve">SINAPI  </v>
          </cell>
        </row>
        <row r="5656">
          <cell r="B5656">
            <v>103333</v>
          </cell>
          <cell r="C5656" t="str">
            <v>ALVENARIA DE VEDAÇÃO DE BLOCOS CERÂMICOS FURADOS NA HORIZONTAL DE 9X14X19 CM (ESPESSURA 9 CM) E ARGAMASSA DE ASSENTAMENTO COM PREPARO MANUAL. AF_12/2021</v>
          </cell>
          <cell r="D5656" t="str">
            <v>M2</v>
          </cell>
          <cell r="E5656">
            <v>105.05</v>
          </cell>
          <cell r="F5656" t="str">
            <v xml:space="preserve">SINAPI  </v>
          </cell>
        </row>
        <row r="5657">
          <cell r="B5657">
            <v>103334</v>
          </cell>
          <cell r="C5657" t="str">
            <v>ALVENARIA DE VEDAÇÃO DE BLOCOS CERÂMICOS FURADOS NA HORIZONTAL DE 14X9X19 CM (ESPESSURA 14 CM, BLOCO DEITADO) E ARGAMASSA DE ASSENTAMENTO COM PREPARO EM BETONEIRA. AF_12/2021</v>
          </cell>
          <cell r="D5657" t="str">
            <v>M2</v>
          </cell>
          <cell r="E5657">
            <v>125.71</v>
          </cell>
          <cell r="F5657" t="str">
            <v xml:space="preserve">SINAPI  </v>
          </cell>
        </row>
        <row r="5658">
          <cell r="B5658">
            <v>103335</v>
          </cell>
          <cell r="C5658" t="str">
            <v>ALVENARIA DE VEDAÇÃO DE BLOCOS CERÂMICOS FURADOS NA HORIZONTAL DE 14X9X19 CM (ESPESSURA 14 CM, BLOCO DEITADO) E ARGAMASSA DE ASSENTAMENTO COM PREPARO MANUAL. AF_12/2021</v>
          </cell>
          <cell r="D5658" t="str">
            <v>M2</v>
          </cell>
          <cell r="E5658">
            <v>127.24</v>
          </cell>
          <cell r="F5658" t="str">
            <v xml:space="preserve">SINAPI  </v>
          </cell>
        </row>
        <row r="5659">
          <cell r="B5659">
            <v>103350</v>
          </cell>
          <cell r="C5659" t="str">
            <v>ALVENARIA DE VEDAÇÃO DE BLOCOS CERÂMICOS FURADOS NA HORIZONTAL DE 9X9X19 CM (ESPESSURA 9 CM) E ARGAMASSA DE ASSENTAMENTO COM PREPARO EM BETONEIRA. AF_12/2021</v>
          </cell>
          <cell r="D5659" t="str">
            <v>M2</v>
          </cell>
          <cell r="E5659">
            <v>153.69</v>
          </cell>
          <cell r="F5659" t="str">
            <v xml:space="preserve">SINAPI  </v>
          </cell>
        </row>
        <row r="5660">
          <cell r="B5660">
            <v>103351</v>
          </cell>
          <cell r="C5660" t="str">
            <v>ALVENARIA DE VEDAÇÃO DE BLOCOS CERÂMICOS FURADOS NA HORIZONTAL DE 9X9X19 CM (ESPESSURA 9 CM) E ARGAMASSA DE ASSENTAMENTO COM PREPARO MANUAL. AF_12/2021</v>
          </cell>
          <cell r="D5660" t="str">
            <v>M2</v>
          </cell>
          <cell r="E5660">
            <v>154.80000000000001</v>
          </cell>
          <cell r="F5660" t="str">
            <v xml:space="preserve">SINAPI  </v>
          </cell>
        </row>
        <row r="5661">
          <cell r="B5661">
            <v>103356</v>
          </cell>
          <cell r="C5661" t="str">
            <v>ALVENARIA DE VEDAÇÃO DE BLOCOS CERÂMICOS FURADOS NA HORIZONTAL DE 9X19X29 CM (ESPESSURA 9 CM) E ARGAMASSA DE ASSENTAMENTO COM PREPARO EM BETONEIRA. AF_12/2021</v>
          </cell>
          <cell r="D5661" t="str">
            <v>M2</v>
          </cell>
          <cell r="E5661">
            <v>48.01</v>
          </cell>
          <cell r="F5661" t="str">
            <v xml:space="preserve">SINAPI  </v>
          </cell>
        </row>
        <row r="5662">
          <cell r="B5662">
            <v>103357</v>
          </cell>
          <cell r="C5662" t="str">
            <v>ALVENARIA DE VEDAÇÃO DE BLOCOS CERÂMICOS FURADOS NA HORIZONTAL DE 9X19X29 CM (ESPESSURA 9 CM) E ARGAMASSA DE ASSENTAMENTO COM PREPARO MANUAL. AF_12/2021</v>
          </cell>
          <cell r="D5662" t="str">
            <v>M2</v>
          </cell>
          <cell r="E5662">
            <v>48.65</v>
          </cell>
          <cell r="F5662" t="str">
            <v xml:space="preserve">SINAPI  </v>
          </cell>
        </row>
        <row r="5663">
          <cell r="B5663">
            <v>89282</v>
          </cell>
          <cell r="C5663" t="str">
            <v>ALVENARIA ESTRUTURAL DE BLOCOS CERÂMICOS 14X19X39, (ESPESSURA DE 14 CM), PARA PAREDES COM ÁREA LÍQUIDA MENOR QUE 6M², SEM VÃOS, UTILIZANDO PALHETA E ARGAMASSA DE ASSENTAMENTO COM PREPARO EM BETONEIRA. AF_12/2014</v>
          </cell>
          <cell r="D5663" t="str">
            <v>M2</v>
          </cell>
          <cell r="E5663">
            <v>63.19</v>
          </cell>
          <cell r="F5663" t="str">
            <v xml:space="preserve">SINAPI  </v>
          </cell>
        </row>
        <row r="5664">
          <cell r="B5664">
            <v>89283</v>
          </cell>
          <cell r="C5664" t="str">
            <v>ALVENARIA ESTRUTURAL DE BLOCOS CERÂMICOS 14X19X39, (ESPESSURA DE 14 CM), PARA PAREDES COM ÁREA LÍQUIDA MENOR QUE 6M², SEM VÃOS, UTILIZANDO PALHETA E ARGAMASSA DE ASSENTAMENTO COM PREPARO MANUAL. AF_12/2014</v>
          </cell>
          <cell r="D5664" t="str">
            <v>M2</v>
          </cell>
          <cell r="E5664">
            <v>64.12</v>
          </cell>
          <cell r="F5664" t="str">
            <v xml:space="preserve">SINAPI  </v>
          </cell>
        </row>
        <row r="5665">
          <cell r="B5665">
            <v>89284</v>
          </cell>
          <cell r="C5665" t="str">
            <v>ALVENARIA ESTRUTURAL DE BLOCOS CERÂMICOS 14X19X39, (ESPESSURA DE 14 CM), PARA PAREDES COM ÁREA LÍQUIDA MAIOR OU IGUAL QUE 6M², SEM VÃOS, UTILIZANDO PALHETA E ARGAMASSA DE ASSENTAMENTO COM PREPARO EM BETONEIRA. AF_12/2014</v>
          </cell>
          <cell r="D5665" t="str">
            <v>M2</v>
          </cell>
          <cell r="E5665">
            <v>56.78</v>
          </cell>
          <cell r="F5665" t="str">
            <v xml:space="preserve">SINAPI  </v>
          </cell>
        </row>
        <row r="5666">
          <cell r="B5666">
            <v>89285</v>
          </cell>
          <cell r="C5666" t="str">
            <v>ALVENARIA ESTRUTURAL DE BLOCOS CERÂMICOS 14X19X39, (ESPESSURA DE 14 CM), PARA PAREDES COM ÁREA LÍQUIDA MAIOR OU IGUAL QUE 6M², SEM VÃOS, UTILIZANDO PALHETA E ARGAMASSA DE ASSENTAMENTO COM PREPARO MANUAL. AF_12/2014</v>
          </cell>
          <cell r="D5666" t="str">
            <v>M2</v>
          </cell>
          <cell r="E5666">
            <v>57.71</v>
          </cell>
          <cell r="F5666" t="str">
            <v xml:space="preserve">SINAPI  </v>
          </cell>
        </row>
        <row r="5667">
          <cell r="B5667">
            <v>89286</v>
          </cell>
          <cell r="C5667" t="str">
            <v>ALVENARIA ESTRUTURAL DE BLOCOS CERÂMICOS 14X19X39, (ESPESSURA DE 14 CM), PARA PAREDES COM ÁREA LÍQUIDA MENOR QUE 6M², COM VÃOS, UTILIZANDO PALHETA E ARGAMASSA DE ASSENTAMENTO COM PREPARO EM BETONEIRA. AF_12/2014</v>
          </cell>
          <cell r="D5667" t="str">
            <v>M2</v>
          </cell>
          <cell r="E5667">
            <v>67.77</v>
          </cell>
          <cell r="F5667" t="str">
            <v xml:space="preserve">SINAPI  </v>
          </cell>
        </row>
        <row r="5668">
          <cell r="B5668">
            <v>89287</v>
          </cell>
          <cell r="C5668" t="str">
            <v>ALVENARIA ESTRUTURAL DE BLOCOS CERÂMICOS 14X19X39, (ESPESSURA DE 14 CM), PARA PAREDES COM ÁREA LÍQUIDA MENOR QUE 6M², COM VÃOS, UTILIZANDO PALHETA E ARGAMASSA DE ASSENTAMENTO COM PREPARO MANUAL. AF_12/2014</v>
          </cell>
          <cell r="D5668" t="str">
            <v>M2</v>
          </cell>
          <cell r="E5668">
            <v>68.7</v>
          </cell>
          <cell r="F5668" t="str">
            <v xml:space="preserve">SINAPI  </v>
          </cell>
        </row>
        <row r="5669">
          <cell r="B5669">
            <v>89288</v>
          </cell>
          <cell r="C5669" t="str">
            <v>ALVENARIA ESTRUTURAL DE BLOCOS CERÂMICOS 14X19X39, (ESPESSURA DE 14 CM), PARA PAREDES COM ÁREA LÍQUIDA MAIOR OU IGUAL A 6M², COM VÃOS, UTILIZANDO PALHETA E ARGAMASSA DE ASSENTAMENTO COM PREPARO EM BETONEIRA. AF_12/2014</v>
          </cell>
          <cell r="D5669" t="str">
            <v>M2</v>
          </cell>
          <cell r="E5669">
            <v>59.24</v>
          </cell>
          <cell r="F5669" t="str">
            <v xml:space="preserve">SINAPI  </v>
          </cell>
        </row>
        <row r="5670">
          <cell r="B5670">
            <v>89289</v>
          </cell>
          <cell r="C5670" t="str">
            <v>ALVENARIA ESTRUTURAL DE BLOCOS CERÂMICOS 14X19X39, (ESPESSURA DE 14 CM), PARA PAREDES COM ÁREA LÍQUIDA MAIOR OU IGUAL A 6M², COM VÃOS, UTILIZANDO PALHETA E ARGAMASSA DE ASSENTAMENTO COM PREPARO MANUAL. AF_12/2014</v>
          </cell>
          <cell r="D5670" t="str">
            <v>M2</v>
          </cell>
          <cell r="E5670">
            <v>60.17</v>
          </cell>
          <cell r="F5670" t="str">
            <v xml:space="preserve">SINAPI  </v>
          </cell>
        </row>
        <row r="5671">
          <cell r="B5671">
            <v>89290</v>
          </cell>
          <cell r="C5671" t="str">
            <v>ALVENARIA ESTRUTURAL DE BLOCOS CERÂMICOS 14X19X29, (ESPESSURA DE 14 CM), PARA PAREDES COM ÁREA LÍQUIDA MENOR QUE 6M², SEM VÃOS, UTILIZANDO PALHETA E ARGAMASSA DE ASSENTAMENTO COM PREPARO EM BETONEIRA. AF_12/2014</v>
          </cell>
          <cell r="D5671" t="str">
            <v>M2</v>
          </cell>
          <cell r="E5671">
            <v>73.61</v>
          </cell>
          <cell r="F5671" t="str">
            <v xml:space="preserve">SINAPI  </v>
          </cell>
        </row>
        <row r="5672">
          <cell r="B5672">
            <v>89291</v>
          </cell>
          <cell r="C5672" t="str">
            <v>ALVENARIA ESTRUTURAL DE BLOCOS CERÂMICOS 14X19X29, (ESPESSURA DE 14 CM), PARA PAREDES COM ÁREA LÍQUIDA MENOR QUE 6M², SEM VÃOS, UTILIZANDO PALHETA E ARGAMASSA DE ASSENTAMENTO COM PREPARO MANUAL. AF_12/2014</v>
          </cell>
          <cell r="D5672" t="str">
            <v>M2</v>
          </cell>
          <cell r="E5672">
            <v>74.63</v>
          </cell>
          <cell r="F5672" t="str">
            <v xml:space="preserve">SINAPI  </v>
          </cell>
        </row>
        <row r="5673">
          <cell r="B5673">
            <v>89292</v>
          </cell>
          <cell r="C5673" t="str">
            <v>ALVENARIA ESTRUTURAL DE BLOCOS CERÂMICOS 14X19X29, (ESPESSURA DE 14 CM), PARA PAREDES COM ÁREA LÍQUIDA MAIOR OU IGUAL A 6M², SEM VÃOS, UTILIZANDO PALHETA E ARGAMASSA DE ASSENTAMENTO COM PREPARO EM BETONEIRA. AF_12/2014</v>
          </cell>
          <cell r="D5673" t="str">
            <v>M2</v>
          </cell>
          <cell r="E5673">
            <v>67.17</v>
          </cell>
          <cell r="F5673" t="str">
            <v xml:space="preserve">SINAPI  </v>
          </cell>
        </row>
        <row r="5674">
          <cell r="B5674">
            <v>89293</v>
          </cell>
          <cell r="C5674" t="str">
            <v>ALVENARIA ESTRUTURAL DE BLOCOS CERÂMICOS 14X19X29, (ESPESSURA DE 14 CM), PARA PAREDES COM ÁREA LÍQUIDA MAIOR OU IGUAL A 6M2, SEM VÃOS, UTILIZANDO PALHETA E ARGAMASSA DE ASSENTAMENTO COM PREPARO MANUAL. AF_12/2014</v>
          </cell>
          <cell r="D5674" t="str">
            <v>M2</v>
          </cell>
          <cell r="E5674">
            <v>68.19</v>
          </cell>
          <cell r="F5674" t="str">
            <v xml:space="preserve">SINAPI  </v>
          </cell>
        </row>
        <row r="5675">
          <cell r="B5675">
            <v>89294</v>
          </cell>
          <cell r="C5675" t="str">
            <v>ALVENARIA ESTRUTURAL DE BLOCOS CERÂMICOS 14X19X29, (ESPESSURA DE 14 CM), PARA PAREDES COM ÁREA LÍQUIDA MENOR QUE 6M², COM VÃOS, UTILIZANDO PALHETA E ARGAMASSA DE ASSENTAMENTO COM PREPARO EM BETONEIRA. AF_12/2014</v>
          </cell>
          <cell r="D5675" t="str">
            <v>M2</v>
          </cell>
          <cell r="E5675">
            <v>80.33</v>
          </cell>
          <cell r="F5675" t="str">
            <v xml:space="preserve">SINAPI  </v>
          </cell>
        </row>
        <row r="5676">
          <cell r="B5676">
            <v>89295</v>
          </cell>
          <cell r="C5676" t="str">
            <v>ALVENARIA ESTRUTURAL DE BLOCOS CERÂMICOS 14X19X29, (ESPESSURA DE 14 CM), PARA PAREDES COM ÁREA LÍQUIDA MENOR QUE 6M², COM VÃOS, UTILIZANDO PALHETA E ARGAMASSA DE ASSENTAMENTO COM PREPARO MANUAL. AF_12/2014</v>
          </cell>
          <cell r="D5676" t="str">
            <v>M2</v>
          </cell>
          <cell r="E5676">
            <v>81.349999999999994</v>
          </cell>
          <cell r="F5676" t="str">
            <v xml:space="preserve">SINAPI  </v>
          </cell>
        </row>
        <row r="5677">
          <cell r="B5677">
            <v>89296</v>
          </cell>
          <cell r="C5677" t="str">
            <v>ALVENARIA ESTRUTURAL DE BLOCOS CERÂMICOS 14X19X29, (ESPESSURA DE 14 CM), PARA PAREDES COM ÁREA LÍQUIDA MAIOR OU IGUAL A 6M², COM VÃOS, UTILIZANDO PALHETA E ARGAMASSA DE ASSENTAMENTO COM PREPARO EM BETONEIRA. AF_12/2014</v>
          </cell>
          <cell r="D5677" t="str">
            <v>M2</v>
          </cell>
          <cell r="E5677">
            <v>70.790000000000006</v>
          </cell>
          <cell r="F5677" t="str">
            <v xml:space="preserve">SINAPI  </v>
          </cell>
        </row>
        <row r="5678">
          <cell r="B5678">
            <v>89297</v>
          </cell>
          <cell r="C5678" t="str">
            <v>ALVENARIA ESTRUTURAL DE BLOCOS CERÂMICOS 14X19X29, (ESPESSURA DE 14 CM), PARA PAREDES COM ÁREA LÍQUIDA MAIOR OU IGUAL A 6M², COM VÃOS, UTILIZANDO PALHETA E ARGAMASSA DE ASSENTAMENTO COM PREPARO MANUAL. AF_12/2014</v>
          </cell>
          <cell r="D5678" t="str">
            <v>M2</v>
          </cell>
          <cell r="E5678">
            <v>71.81</v>
          </cell>
          <cell r="F5678" t="str">
            <v xml:space="preserve">SINAPI  </v>
          </cell>
        </row>
        <row r="5679">
          <cell r="B5679">
            <v>89298</v>
          </cell>
          <cell r="C5679" t="str">
            <v>ALVENARIA ESTRUTURAL DE BLOCOS CERÂMICOS 14X19X39, (ESPESSURA DE 14 CM), PARA PAREDES COM ÁREA LÍQUIDA MENOR QUE 6M², SEM VÃOS, UTILIZANDO COLHER DE PEDREIRO E ARGAMASSA DE ASSENTAMENTO COM PREPARO EM BETONEIRA. AF_12/2014</v>
          </cell>
          <cell r="D5679" t="str">
            <v>M2</v>
          </cell>
          <cell r="E5679">
            <v>76.47</v>
          </cell>
          <cell r="F5679" t="str">
            <v xml:space="preserve">SINAPI  </v>
          </cell>
        </row>
        <row r="5680">
          <cell r="B5680">
            <v>89299</v>
          </cell>
          <cell r="C5680" t="str">
            <v>ALVENARIA ESTRUTURAL DE BLOCOS CERÂMICOS 14X19X39, (ESPESSURA DE 14 CM), PARA PAREDES COM ÁREA LÍQUIDA MENOR QUE 6M², SEM VÃOS, UTILIZANDO COLHER DE PEDREIRO E ARGAMASSA DE ASSENTAMENTO COM PREPARO MANUAL. AF_12/2014</v>
          </cell>
          <cell r="D5680" t="str">
            <v>M2</v>
          </cell>
          <cell r="E5680">
            <v>77.77</v>
          </cell>
          <cell r="F5680" t="str">
            <v xml:space="preserve">SINAPI  </v>
          </cell>
        </row>
        <row r="5681">
          <cell r="B5681">
            <v>89300</v>
          </cell>
          <cell r="C5681" t="str">
            <v>ALVENARIA ESTRUTURAL DE BLOCOS CERÂMICOS 14X19X39, (ESPESSURA DE 14 CM), PARA PAREDES COM ÁREA LÍQUIDA MAIOR OU IGUAL A 6M², SEM VÃOS, UTILIZANDO COLHER DE PEDREIRO E ARGAMASSA DE ASSENTAMENTO COM PREPARO EM BETONEIRA. AF_12/2014</v>
          </cell>
          <cell r="D5681" t="str">
            <v>M2</v>
          </cell>
          <cell r="E5681">
            <v>70.06</v>
          </cell>
          <cell r="F5681" t="str">
            <v xml:space="preserve">SINAPI  </v>
          </cell>
        </row>
        <row r="5682">
          <cell r="B5682">
            <v>89301</v>
          </cell>
          <cell r="C5682" t="str">
            <v>ALVENARIA ESTRUTURAL DE BLOCOS CERÂMICOS 14X19X39, (ESPESSURA DE 14 CM), PARA PAREDES COM ÁREA LÍQUIDA MAIOR OU IGUAL A 6M², SEM VÃOS, UTILIZANDO COLHER DE PEDREIRO E ARGAMASSA DE ASSENTAMENTO COM PREPARO MANUAL. AF_12/2014</v>
          </cell>
          <cell r="D5682" t="str">
            <v>M2</v>
          </cell>
          <cell r="E5682">
            <v>71.36</v>
          </cell>
          <cell r="F5682" t="str">
            <v xml:space="preserve">SINAPI  </v>
          </cell>
        </row>
        <row r="5683">
          <cell r="B5683">
            <v>89302</v>
          </cell>
          <cell r="C5683" t="str">
            <v>ALVENARIA ESTRUTURAL DE BLOCOS CERÂMICOS 14X19X39, (ESPESSURA DE 14 CM), PARA PAREDES COM ÁREA LÍQUIDA MENOR QUE 6M², COM VÃOS, UTILIZANDO COLHER DE PEDREIRO E ARGAMASSA DE ASSENTAMENTO COM PREPARO EM BETONEIRA. AF_12/2014</v>
          </cell>
          <cell r="D5683" t="str">
            <v>M2</v>
          </cell>
          <cell r="E5683">
            <v>84.71</v>
          </cell>
          <cell r="F5683" t="str">
            <v xml:space="preserve">SINAPI  </v>
          </cell>
        </row>
        <row r="5684">
          <cell r="B5684">
            <v>89303</v>
          </cell>
          <cell r="C5684" t="str">
            <v>ALVENARIA ESTRUTURAL DE BLOCOS CERÂMICOS 14X19X39, (ESPESSURA DE 14 CM), PARA PAREDES COM ÁREA LÍQUIDA MENOR QUE 6M², COM VÃOS, UTILIZANDO COLHER DE PEDREIRO E ARGAMASSA DE ASSENTAMENTO COM PREPARO MANUAL. AF_12/2014</v>
          </cell>
          <cell r="D5684" t="str">
            <v>M2</v>
          </cell>
          <cell r="E5684">
            <v>86.01</v>
          </cell>
          <cell r="F5684" t="str">
            <v xml:space="preserve">SINAPI  </v>
          </cell>
        </row>
        <row r="5685">
          <cell r="B5685">
            <v>89304</v>
          </cell>
          <cell r="C5685" t="str">
            <v>ALVENARIA ESTRUTURAL DE BLOCOS CERÂMICOS 14X19X39, (ESPESSURA DE 14 CM), PARA PAREDES COM ÁREA LÍQUIDA MAIOR OU IGUAL A 6M², COM VÃOS, UTILIZANDO COLHER DE PEDREIRO E ARGAMASSA DE ASSENTAMENTO COM PREPARO EM BETONEIRA. AF_12/2014</v>
          </cell>
          <cell r="D5685" t="str">
            <v>M2</v>
          </cell>
          <cell r="E5685">
            <v>74.790000000000006</v>
          </cell>
          <cell r="F5685" t="str">
            <v xml:space="preserve">SINAPI  </v>
          </cell>
        </row>
        <row r="5686">
          <cell r="B5686">
            <v>89305</v>
          </cell>
          <cell r="C5686" t="str">
            <v>ALVENARIA ESTRUTURAL DE BLOCOS CERÂMICOS 14X19X39, (ESPESSURA DE 14 CM), PARA PAREDES COM ÁREA LÍQUIDA MAIOR OU IGUAL A 6M², COM VÃOS, UTILIZANDO COLHER DE PEDREIRO E ARGAMASSA DE ASSENTAMENTO COM PREPARO MANUAL. AF_12/2014</v>
          </cell>
          <cell r="D5686" t="str">
            <v>M2</v>
          </cell>
          <cell r="E5686">
            <v>76.09</v>
          </cell>
          <cell r="F5686" t="str">
            <v xml:space="preserve">SINAPI  </v>
          </cell>
        </row>
        <row r="5687">
          <cell r="B5687">
            <v>89306</v>
          </cell>
          <cell r="C5687" t="str">
            <v>ALVENARIA ESTRUTURAL DE BLOCOS CERÂMICOS 14X19X29, (ESPESSURA DE 14 CM), PARA PAREDES COM ÁREA LÍQUIDA MENOR QUE 6M², SEM VÃOS, UTILIZANDO COLHER DE PEDREIRO E ARGAMASSA DE ASSENTAMENTO COM PREPARO EM BETONEIRA. AF_12/2014</v>
          </cell>
          <cell r="D5687" t="str">
            <v>M2</v>
          </cell>
          <cell r="E5687">
            <v>87.27</v>
          </cell>
          <cell r="F5687" t="str">
            <v xml:space="preserve">SINAPI  </v>
          </cell>
        </row>
        <row r="5688">
          <cell r="B5688">
            <v>89307</v>
          </cell>
          <cell r="C5688" t="str">
            <v>ALVENARIA ESTRUTURAL DE BLOCOS CERÂMICOS 14X19X29, (ESPESSURA DE 14 CM), PARA PAREDES COM ÁREA LÍQUIDA MENOR QUE 6M², SEM VÃOS, UTILIZANDO COLHER DE PEDREIRO E ARGAMASSA DE ASSENTAMENTO COM PREPARO MANUAL. AF_12/2014</v>
          </cell>
          <cell r="D5688" t="str">
            <v>M2</v>
          </cell>
          <cell r="E5688">
            <v>88.72</v>
          </cell>
          <cell r="F5688" t="str">
            <v xml:space="preserve">SINAPI  </v>
          </cell>
        </row>
        <row r="5689">
          <cell r="B5689">
            <v>89308</v>
          </cell>
          <cell r="C5689" t="str">
            <v>ALVENARIA ESTRUTURAL DE BLOCOS CERÂMICOS 14X19X29, (ESPESSURA DE 14 CM), PARA PAREDES COM ÁREA LÍQUIDA MAIOR OU IGUAL A 6M², SEM VÃOS, UTILIZANDO COLHER DE PEDREIRO E ARGAMASSA DE ASSENTAMENTO COM PREPARO EM BETONEIRA. AF_12/2014</v>
          </cell>
          <cell r="D5689" t="str">
            <v>M2</v>
          </cell>
          <cell r="E5689">
            <v>80.83</v>
          </cell>
          <cell r="F5689" t="str">
            <v xml:space="preserve">SINAPI  </v>
          </cell>
        </row>
        <row r="5690">
          <cell r="B5690">
            <v>89309</v>
          </cell>
          <cell r="C5690" t="str">
            <v>ALVENARIA ESTRUTURAL DE BLOCOS CERÂMICOS 14X19X29, (ESPESSURA DE 14 CM), PARA PAREDES COM ÁREA LÍQUIDA MAIOR OU IGUAL A 6M², SEM VÃOS, UTILIZANDO COLHER DE PEDREIRO E ARGAMASSA DE ASSENTAMENTO COM PREPARO MANUAL. AF_12/2014</v>
          </cell>
          <cell r="D5690" t="str">
            <v>M2</v>
          </cell>
          <cell r="E5690">
            <v>82.28</v>
          </cell>
          <cell r="F5690" t="str">
            <v xml:space="preserve">SINAPI  </v>
          </cell>
        </row>
        <row r="5691">
          <cell r="B5691">
            <v>89310</v>
          </cell>
          <cell r="C5691" t="str">
            <v>ALVENARIA ESTRUTURAL DE BLOCOS CERÂMICOS 14X19X29, (ESPESSURA DE 14 CM), PARA PAREDES COM ÁREA LÍQUIDA MENOR QUE 6M², COM VÃOS, UTILIZANDO COLHER DE PEDREIRO E ARGAMASSA DE ASSENTAMENTO COM PREPARO EM BETONEIRA. AF_12/2014</v>
          </cell>
          <cell r="D5691" t="str">
            <v>M2</v>
          </cell>
          <cell r="E5691">
            <v>100.53</v>
          </cell>
          <cell r="F5691" t="str">
            <v xml:space="preserve">SINAPI  </v>
          </cell>
        </row>
        <row r="5692">
          <cell r="B5692">
            <v>89311</v>
          </cell>
          <cell r="C5692" t="str">
            <v>ALVENARIA ESTRUTURAL DE BLOCOS CERÂMICOS 14X19X29, (ESPESSURA DE 14 CM), PARA PAREDES COM ÁREA LÍQUIDA MENOR QUE 6M², COM VÃOS, UTILIZANDO COLHER DE PEDREIRO E ARGAMASSA DE ASSENTAMENTO COM PREPARO MANUAL. AF_12/2014</v>
          </cell>
          <cell r="D5692" t="str">
            <v>M2</v>
          </cell>
          <cell r="E5692">
            <v>101.98</v>
          </cell>
          <cell r="F5692" t="str">
            <v xml:space="preserve">SINAPI  </v>
          </cell>
        </row>
        <row r="5693">
          <cell r="B5693">
            <v>89312</v>
          </cell>
          <cell r="C5693" t="str">
            <v>ALVENARIA ESTRUTURAL DE BLOCOS CERÂMICOS 14X19X29, (ESPESSURA DE 14 CM), PARA PAREDES COM ÁREA LÍQUIDA MAIOR OU IGUAL A 6M², COM VÃOS, UTILIZANDO COLHER DE PEDREIRO E ARGAMASSA DE ASSENTAMENTO COM PREPARO EM BETONEIRA. AF_12/2014</v>
          </cell>
          <cell r="D5693" t="str">
            <v>M2</v>
          </cell>
          <cell r="E5693">
            <v>86.71</v>
          </cell>
          <cell r="F5693" t="str">
            <v xml:space="preserve">SINAPI  </v>
          </cell>
        </row>
        <row r="5694">
          <cell r="B5694">
            <v>89313</v>
          </cell>
          <cell r="C5694" t="str">
            <v>ALVENARIA ESTRUTURAL DE BLOCOS CERÂMICOS 14X19X29, (ESPESSURA DE 14 CM), PARA PAREDES COM ÁREA LÍQUIDA MAIOR OU IGUAL A 6M², COM VÃOS, UTILIZANDO COLHER DE PEDREIRO E ARGAMASSA DE ASSENTAMENTO COM PREPARO MANUAL. AF_12/2014</v>
          </cell>
          <cell r="D5694" t="str">
            <v>M2</v>
          </cell>
          <cell r="E5694">
            <v>88.16</v>
          </cell>
          <cell r="F5694" t="str">
            <v xml:space="preserve">SINAPI  </v>
          </cell>
        </row>
        <row r="5695">
          <cell r="B5695">
            <v>101157</v>
          </cell>
          <cell r="C5695" t="str">
            <v>ALVENARIA DE VEDAÇÃO DE BLOCOS DE GESSO DE 7X50X66CM (ESPESSURA 7CM). AF_05/2020</v>
          </cell>
          <cell r="D5695" t="str">
            <v>M2</v>
          </cell>
          <cell r="E5695">
            <v>55.51</v>
          </cell>
          <cell r="F5695" t="str">
            <v xml:space="preserve">SINAPI  </v>
          </cell>
        </row>
        <row r="5696">
          <cell r="B5696">
            <v>101158</v>
          </cell>
          <cell r="C5696" t="str">
            <v>ALVENARIA DE VEDAÇÃO DE BLOCOS DE GESSO DE 10X50X66CM (ESPESSURA 10CM). AF_05/2020</v>
          </cell>
          <cell r="D5696" t="str">
            <v>M2</v>
          </cell>
          <cell r="E5696">
            <v>72.510000000000005</v>
          </cell>
          <cell r="F5696" t="str">
            <v xml:space="preserve">SINAPI  </v>
          </cell>
        </row>
        <row r="5697">
          <cell r="B5697">
            <v>101162</v>
          </cell>
          <cell r="C5697" t="str">
            <v>ALVENARIA DE VEDAÇÃO COM ELEMENTO VAZADO DE CERÂMICA (COBOGÓ) DE 7X20X20CM E ARGAMASSA DE ASSENTAMENTO COM PREPARO EM BETONEIRA. AF_05/2020</v>
          </cell>
          <cell r="D5697" t="str">
            <v>M2</v>
          </cell>
          <cell r="E5697">
            <v>131.15</v>
          </cell>
          <cell r="F5697" t="str">
            <v xml:space="preserve">SINAPI  </v>
          </cell>
        </row>
        <row r="5698">
          <cell r="B5698">
            <v>103316</v>
          </cell>
          <cell r="C5698" t="str">
            <v>ALVENARIA DE VEDAÇÃO DE BLOCOS VAZADOS DE CONCRETO DE 9X19X39 CM (ESPESSURA 9 CM) E ARGAMASSA DE ASSENTAMENTO COM PREPARO EM BETONEIRA. AF_12/2021</v>
          </cell>
          <cell r="D5698" t="str">
            <v>M2</v>
          </cell>
          <cell r="E5698">
            <v>67.45</v>
          </cell>
          <cell r="F5698" t="str">
            <v xml:space="preserve">SINAPI  </v>
          </cell>
        </row>
        <row r="5699">
          <cell r="B5699">
            <v>103317</v>
          </cell>
          <cell r="C5699" t="str">
            <v>ALVENARIA DE VEDAÇÃO DE BLOCOS VAZADOS DE CONCRETO DE 9X19X39 CM (ESPESSURA 9 CM) E ARGAMASSA DE ASSENTAMENTO COM PREPARO MANUAL. AF_12/2021</v>
          </cell>
          <cell r="D5699" t="str">
            <v>M2</v>
          </cell>
          <cell r="E5699">
            <v>68.180000000000007</v>
          </cell>
          <cell r="F5699" t="str">
            <v xml:space="preserve">SINAPI  </v>
          </cell>
        </row>
        <row r="5700">
          <cell r="B5700">
            <v>103318</v>
          </cell>
          <cell r="C5700" t="str">
            <v>ALVENARIA DE VEDAÇÃO DE BLOCOS VAZADOS DE CONCRETO DE 14X19X39 CM (ESPESSURA 14 CM)  E ARGAMASSA DE ASSENTAMENTO COM PREPARO EM BETONEIRA. AF_12/2021</v>
          </cell>
          <cell r="D5700" t="str">
            <v>M2</v>
          </cell>
          <cell r="E5700">
            <v>87.46</v>
          </cell>
          <cell r="F5700" t="str">
            <v xml:space="preserve">SINAPI  </v>
          </cell>
        </row>
        <row r="5701">
          <cell r="B5701">
            <v>103319</v>
          </cell>
          <cell r="C5701" t="str">
            <v>ALVENARIA DE VEDAÇÃO DE BLOCOS VAZADOS DE CONCRETO DE 14X19X39 CM (ESPESSURA 14 CM) E ARGAMASSA DE ASSENTAMENTO COM PREPARO MANUAL. AF_12/2021</v>
          </cell>
          <cell r="D5701" t="str">
            <v>M2</v>
          </cell>
          <cell r="E5701">
            <v>88.31</v>
          </cell>
          <cell r="F5701" t="str">
            <v xml:space="preserve">SINAPI  </v>
          </cell>
        </row>
        <row r="5702">
          <cell r="B5702">
            <v>103320</v>
          </cell>
          <cell r="C5702" t="str">
            <v>ALVENARIA DE VEDAÇÃO DE BLOCOS VAZADOS DE CONCRETO DE 19X19X39 CM (ESPESSURA 19 CM) E ARGAMASSA DE ASSENTAMENTO COM PREPARO EM BETONEIRA. AF_12/2021</v>
          </cell>
          <cell r="D5702" t="str">
            <v>M2</v>
          </cell>
          <cell r="E5702">
            <v>105.62</v>
          </cell>
          <cell r="F5702" t="str">
            <v xml:space="preserve">SINAPI  </v>
          </cell>
        </row>
        <row r="5703">
          <cell r="B5703">
            <v>103321</v>
          </cell>
          <cell r="C5703" t="str">
            <v>ALVENARIA DE VEDAÇÃO DE BLOCOS VAZADOS DE CONCRETO DE 19X19X39 CM (ESPESSURA 19 CM) E ARGAMASSA DE ASSENTAMENTO COM PREPARO MANUAL. AF_12/2021</v>
          </cell>
          <cell r="D5703" t="str">
            <v>M2</v>
          </cell>
          <cell r="E5703">
            <v>106.69</v>
          </cell>
          <cell r="F5703" t="str">
            <v xml:space="preserve">SINAPI  </v>
          </cell>
        </row>
        <row r="5704">
          <cell r="B5704">
            <v>103336</v>
          </cell>
          <cell r="C5704" t="str">
            <v>ALVENARIA DE VEDAÇÃO DE BLOCOS  VAZADOS DE CONCRETO APARENTE DE 9X19X39 CM (ESPESSURA 9 CM) E ARGAMASSA DE ASSENTAMENTO COM PREPARO EM BETONEIRA. AF_12/2021</v>
          </cell>
          <cell r="D5704" t="str">
            <v>M2</v>
          </cell>
          <cell r="E5704">
            <v>75.73</v>
          </cell>
          <cell r="F5704" t="str">
            <v xml:space="preserve">SINAPI  </v>
          </cell>
        </row>
        <row r="5705">
          <cell r="B5705">
            <v>103337</v>
          </cell>
          <cell r="C5705" t="str">
            <v>ALVENARIA DE VEDAÇÃO DE BLOCOS  VAZADOS DE CONCRETO APARENTE DE 9X19X39 CM (ESPESSURA 9 CM) E ARGAMASSA DE ASSENTAMENTO COM PREPARO MANUAL. AF_12/2021</v>
          </cell>
          <cell r="D5705" t="str">
            <v>M2</v>
          </cell>
          <cell r="E5705">
            <v>76.459999999999994</v>
          </cell>
          <cell r="F5705" t="str">
            <v xml:space="preserve">SINAPI  </v>
          </cell>
        </row>
        <row r="5706">
          <cell r="B5706">
            <v>103338</v>
          </cell>
          <cell r="C5706" t="str">
            <v>ALVENARIA DE VEDAÇÃO DE BLOCOS  VAZADOS DE CONCRETO APARENTE DE 14X19X39 CM (ESPESSURA 14 CM) E ARGAMASSA DE ASSENTAMENTO COM PREPARO EM BETONEIRA. AF_12/2021</v>
          </cell>
          <cell r="D5706" t="str">
            <v>M2</v>
          </cell>
          <cell r="E5706">
            <v>99.59</v>
          </cell>
          <cell r="F5706" t="str">
            <v xml:space="preserve">SINAPI  </v>
          </cell>
        </row>
        <row r="5707">
          <cell r="B5707">
            <v>103339</v>
          </cell>
          <cell r="C5707" t="str">
            <v>ALVENARIA DE VEDAÇÃO DE BLOCOS  VAZADOS DE CONCRETO APARENTE DE 14X19X39 CM (ESPESSURA 14 CM) E ARGAMASSA DE ASSENTAMENTO COM PREPARO MANUAL. AF_12/2021</v>
          </cell>
          <cell r="D5707" t="str">
            <v>M2</v>
          </cell>
          <cell r="E5707">
            <v>100.44</v>
          </cell>
          <cell r="F5707" t="str">
            <v xml:space="preserve">SINAPI  </v>
          </cell>
        </row>
        <row r="5708">
          <cell r="B5708">
            <v>103340</v>
          </cell>
          <cell r="C5708" t="str">
            <v>ALVENARIA DE VEDAÇÃO DE BLOCOS  VAZADOS DE CONCRETO APARENTE DE 19X19X39 CM (ESPESSURA 19 CM) E ARGAMASSA DE ASSENTAMENTO COM PREPARO EM BETONEIRA. AF_12/2021</v>
          </cell>
          <cell r="D5708" t="str">
            <v>M2</v>
          </cell>
          <cell r="E5708">
            <v>120.78</v>
          </cell>
          <cell r="F5708" t="str">
            <v xml:space="preserve">SINAPI  </v>
          </cell>
        </row>
        <row r="5709">
          <cell r="B5709">
            <v>103341</v>
          </cell>
          <cell r="C5709" t="str">
            <v>ALVENARIA DE VEDAÇÃO DE BLOCOS  VAZADOS DE CONCRETO APARENTE DE 19X19X39 CM (ESPESSURA 19 CM) E ARGAMASSA DE ASSENTAMENTO COM PREPARO MANUAL. AF_12/2021</v>
          </cell>
          <cell r="D5709" t="str">
            <v>M2</v>
          </cell>
          <cell r="E5709">
            <v>121.85</v>
          </cell>
          <cell r="F5709" t="str">
            <v xml:space="preserve">SINAPI  </v>
          </cell>
        </row>
        <row r="5710">
          <cell r="B5710">
            <v>103342</v>
          </cell>
          <cell r="C5710" t="str">
            <v>ALVENARIA DE VEDAÇÃO DE BLOCOS  VAZADOS DE CONCRETO DE 14X19X29 CM (ESPESSURA 14 CM) E ARGAMASSA DE ASSENTAMENTO COM PREPARO EM BETONEIRA. AF_12/2021</v>
          </cell>
          <cell r="D5710" t="str">
            <v>M2</v>
          </cell>
          <cell r="E5710">
            <v>102.01</v>
          </cell>
          <cell r="F5710" t="str">
            <v xml:space="preserve">SINAPI  </v>
          </cell>
        </row>
        <row r="5711">
          <cell r="B5711">
            <v>103343</v>
          </cell>
          <cell r="C5711" t="str">
            <v>ALVENARIA DE VEDAÇÃO DE BLOCOS  VAZADOS DE CONCRETO DE 14X19X29 CM (ESPESSURA 14 CM) E ARGAMASSA DE ASSENTAMENTO COM PREPARO MANUAL. AF_12/2021</v>
          </cell>
          <cell r="D5711" t="str">
            <v>M2</v>
          </cell>
          <cell r="E5711">
            <v>102.95</v>
          </cell>
          <cell r="F5711" t="str">
            <v xml:space="preserve">SINAPI  </v>
          </cell>
        </row>
        <row r="5712">
          <cell r="B5712">
            <v>89453</v>
          </cell>
          <cell r="C5712" t="str">
            <v>ALVENARIA DE BLOCOS DE CONCRETO ESTRUTURAL 14X19X39 CM, (ESPESSURA 14 CM), FBK = 4,5 MPA, PARA PAREDES COM ÁREA LÍQUIDA MENOR QUE 6M², SEM VÃOS, UTILIZANDO PALHETA. AF_12/2014</v>
          </cell>
          <cell r="D5712" t="str">
            <v>M2</v>
          </cell>
          <cell r="E5712">
            <v>79.790000000000006</v>
          </cell>
          <cell r="F5712" t="str">
            <v xml:space="preserve">SINAPI  </v>
          </cell>
        </row>
        <row r="5713">
          <cell r="B5713">
            <v>89454</v>
          </cell>
          <cell r="C5713" t="str">
            <v>ALVENARIA DE BLOCOS DE CONCRETO ESTRUTURAL 14X19X39 CM, (ESPESSURA 14 CM), FBK = 4,5 MPA, PARA PAREDES COM ÁREA LÍQUIDA MAIOR OU IGUAL A 6M², SEM VÃOS, UTILIZANDO PALHETA. AF_12/2014</v>
          </cell>
          <cell r="D5713" t="str">
            <v>M2</v>
          </cell>
          <cell r="E5713">
            <v>75.83</v>
          </cell>
          <cell r="F5713" t="str">
            <v xml:space="preserve">SINAPI  </v>
          </cell>
        </row>
        <row r="5714">
          <cell r="B5714">
            <v>89455</v>
          </cell>
          <cell r="C5714" t="str">
            <v>ALVENARIA DE BLOCOS DE CONCRETO ESTRUTURAL 14X19X39 CM, (ESPESSURA 14 CM) FBK = 14,0 MPA, PARA PAREDES COM ÁREA LÍQUIDA MENOR QUE 6M², SEM VÃOS, UTILIZANDO PALHETA. AF_12/2014</v>
          </cell>
          <cell r="D5714" t="str">
            <v>M2</v>
          </cell>
          <cell r="E5714">
            <v>98.02</v>
          </cell>
          <cell r="F5714" t="str">
            <v xml:space="preserve">SINAPI  </v>
          </cell>
        </row>
        <row r="5715">
          <cell r="B5715">
            <v>89456</v>
          </cell>
          <cell r="C5715" t="str">
            <v>ALVENARIA DE BLOCOS DE CONCRETO ESTRUTURAL 14X19X39 CM, (ESPESSURA 14 CM) FBK = 14,0 MPA, PARA PAREDES COM ÁREA LÍQUIDA MAIOR OU IGUAL A 6M², SEM VÃOS, UTILIZANDO PALHETA. AF_12/2014</v>
          </cell>
          <cell r="D5715" t="str">
            <v>M2</v>
          </cell>
          <cell r="E5715">
            <v>93.5</v>
          </cell>
          <cell r="F5715" t="str">
            <v xml:space="preserve">SINAPI  </v>
          </cell>
        </row>
        <row r="5716">
          <cell r="B5716">
            <v>89457</v>
          </cell>
          <cell r="C5716" t="str">
            <v>ALVENARIA DE BLOCOS DE CONCRETO ESTRUTURAL 14X19X39 CM, (ESPESSURA 14 CM), FBK = 4,5 MPA, PARA PAREDES COM ÁREA LÍQUIDA MENOR QUE 6M², COM VÃOS, UTILIZANDO PALHETA. AF_12/2014</v>
          </cell>
          <cell r="D5716" t="str">
            <v>M2</v>
          </cell>
          <cell r="E5716">
            <v>84.35</v>
          </cell>
          <cell r="F5716" t="str">
            <v xml:space="preserve">SINAPI  </v>
          </cell>
        </row>
        <row r="5717">
          <cell r="B5717">
            <v>89458</v>
          </cell>
          <cell r="C5717" t="str">
            <v>ALVENARIA DE BLOCOS DE CONCRETO ESTRUTURAL 14X19X39 CM, (ESPESSURA 14 CM), FBK = 4,5 MPA, PARA PAREDES COM ÁREA LÍQUIDA MAIOR OU IGUAL A 6M², COM VÃOS, UTILIZANDO PALHETA. AF_12/2014</v>
          </cell>
          <cell r="D5717" t="str">
            <v>M2</v>
          </cell>
          <cell r="E5717">
            <v>78.459999999999994</v>
          </cell>
          <cell r="F5717" t="str">
            <v xml:space="preserve">SINAPI  </v>
          </cell>
        </row>
        <row r="5718">
          <cell r="B5718">
            <v>89459</v>
          </cell>
          <cell r="C5718" t="str">
            <v>ALVENARIA DE BLOCOS DE CONCRETO ESTRUTURAL 14X19X39 CM, (ESPESSURA 14 CM) FBK = 14,0 MPA, PARA PAREDES COM ÁREA LÍQUIDA MENOR QUE 6M², COM VÃOS, UTILIZANDO PALHETA. AF_12/2014</v>
          </cell>
          <cell r="D5718" t="str">
            <v>M2</v>
          </cell>
          <cell r="E5718">
            <v>103.02</v>
          </cell>
          <cell r="F5718" t="str">
            <v xml:space="preserve">SINAPI  </v>
          </cell>
        </row>
        <row r="5719">
          <cell r="B5719">
            <v>89460</v>
          </cell>
          <cell r="C5719" t="str">
            <v>ALVENARIA DE BLOCOS DE CONCRETO ESTRUTURAL 14X19X39 CM, (ESPESSURA 14 CM) FBK = 14,0 MPA, PARA PAREDES COM ÁREA LÍQUIDA MAIOR OU IGUAL A 6M², COM VÃOS, UTILIZANDO PALHETA. AF_12/2014</v>
          </cell>
          <cell r="D5719" t="str">
            <v>M2</v>
          </cell>
          <cell r="E5719">
            <v>96.51</v>
          </cell>
          <cell r="F5719" t="str">
            <v xml:space="preserve">SINAPI  </v>
          </cell>
        </row>
        <row r="5720">
          <cell r="B5720">
            <v>89462</v>
          </cell>
          <cell r="C5720" t="str">
            <v>ALVENARIA DE BLOCOS DE CONCRETO ESTRUTURAL 14X19X29 CM, (ESPESSURA 14 CM), FBK = 4,5 MPA, PARA PAREDES COM ÁREA LÍQUIDA MENOR QUE 6M², SEM VÃOS, UTILIZANDO PALHETA. AF_12/2014</v>
          </cell>
          <cell r="D5720" t="str">
            <v>M2</v>
          </cell>
          <cell r="E5720">
            <v>95.39</v>
          </cell>
          <cell r="F5720" t="str">
            <v xml:space="preserve">SINAPI  </v>
          </cell>
        </row>
        <row r="5721">
          <cell r="B5721">
            <v>89463</v>
          </cell>
          <cell r="C5721" t="str">
            <v>ALVENARIA DE BLOCOS DE CONCRETO ESTRUTURAL 14X19X29 CM, (ESPESSURA 14 CM), FBK = 4,5 MPA, PARA PAREDES COM ÁREA LÍQUIDA MAIOR OU IGUAL A 6M², SEM VÃOS, UTILIZANDO PALHETA. AF_12/2014</v>
          </cell>
          <cell r="D5721" t="str">
            <v>M2</v>
          </cell>
          <cell r="E5721">
            <v>91.35</v>
          </cell>
          <cell r="F5721" t="str">
            <v xml:space="preserve">SINAPI  </v>
          </cell>
        </row>
        <row r="5722">
          <cell r="B5722">
            <v>89464</v>
          </cell>
          <cell r="C5722" t="str">
            <v>ALVENARIA DE BLOCOS DE CONCRETO ESTRUTURAL 14X19X29 CM, (ESPESSURA 14 CM) FBK = 14,0 MPA, PARA PAREDES COM ÁREA LÍQUIDA MENOR QUE 6M², SEM VÃOS, UTILIZANDO PALHETA. AF_12/2014</v>
          </cell>
          <cell r="D5722" t="str">
            <v>M2</v>
          </cell>
          <cell r="E5722">
            <v>113.71</v>
          </cell>
          <cell r="F5722" t="str">
            <v xml:space="preserve">SINAPI  </v>
          </cell>
        </row>
        <row r="5723">
          <cell r="B5723">
            <v>89465</v>
          </cell>
          <cell r="C5723" t="str">
            <v>ALVENARIA DE BLOCOS DE CONCRETO ESTRUTURAL 14X19X29 CM, (ESPESSURA 14 CM) FBK = 14,0 MPA, PARA PAREDES COM ÁREA LÍQUIDA MAIOR OU IGUAL A 6M², SEM VÃOS, UTILIZANDO PALHETA. AF_12/2014</v>
          </cell>
          <cell r="D5723" t="str">
            <v>M2</v>
          </cell>
          <cell r="E5723">
            <v>109.32</v>
          </cell>
          <cell r="F5723" t="str">
            <v xml:space="preserve">SINAPI  </v>
          </cell>
        </row>
        <row r="5724">
          <cell r="B5724">
            <v>89466</v>
          </cell>
          <cell r="C5724" t="str">
            <v>ALVENARIA DE BLOCOS DE CONCRETO ESTRUTURAL 14X19X29 CM, (ESPESSURA 14 CM), FBK = 4,5 MPA, PARA PAREDES COM ÁREA LÍQUIDA MENOR QUE 6M², COM VÃOS, UTILIZANDO PALHETA. AF_12/2014</v>
          </cell>
          <cell r="D5724" t="str">
            <v>M2</v>
          </cell>
          <cell r="E5724">
            <v>101.72</v>
          </cell>
          <cell r="F5724" t="str">
            <v xml:space="preserve">SINAPI  </v>
          </cell>
        </row>
        <row r="5725">
          <cell r="B5725">
            <v>89467</v>
          </cell>
          <cell r="C5725" t="str">
            <v>ALVENARIA DE BLOCOS DE CONCRETO ESTRUTURAL 14X19X29 CM, (ESPESSURA 14 CM), FBK = 4,5 MPA, PARA PAREDES COM ÁREA LÍQUIDA MAIOR OU IGUAL A 6M², COM VÃOS, UTILIZANDO PALHETA. AF_12/2014</v>
          </cell>
          <cell r="D5725" t="str">
            <v>M2</v>
          </cell>
          <cell r="E5725">
            <v>95.07</v>
          </cell>
          <cell r="F5725" t="str">
            <v xml:space="preserve">SINAPI  </v>
          </cell>
        </row>
        <row r="5726">
          <cell r="B5726">
            <v>89468</v>
          </cell>
          <cell r="C5726" t="str">
            <v>ALVENARIA DE BLOCOS DE CONCRETO ESTRUTURAL 14X19X29 CM, (ESPESSURA 14 CM) FBK = 14,0 MPA, PARA PAREDES COM ÁREA LÍQUIDA MENOR QUE 6M², COM VÃOS, UTILIZANDO PALHETA. AF_12/2014</v>
          </cell>
          <cell r="D5726" t="str">
            <v>M2</v>
          </cell>
          <cell r="E5726">
            <v>120.35</v>
          </cell>
          <cell r="F5726" t="str">
            <v xml:space="preserve">SINAPI  </v>
          </cell>
        </row>
        <row r="5727">
          <cell r="B5727">
            <v>89469</v>
          </cell>
          <cell r="C5727" t="str">
            <v>ALVENARIA DE BLOCOS DE CONCRETO ESTRUTURAL 14X19X29 CM, (ESPESSURA 14 CM) FBK = 14,0 MPA, PARA PAREDES COM ÁREA LÍQUIDA MAIOR OU IGUAL A 6M², COM VÃOS, UTILIZANDO PALHETA. AF_12/2014</v>
          </cell>
          <cell r="D5727" t="str">
            <v>M2</v>
          </cell>
          <cell r="E5727">
            <v>113.31</v>
          </cell>
          <cell r="F5727" t="str">
            <v xml:space="preserve">SINAPI  </v>
          </cell>
        </row>
        <row r="5728">
          <cell r="B5728">
            <v>89470</v>
          </cell>
          <cell r="C5728" t="str">
            <v>ALVENARIA DE BLOCOS DE CONCRETO ESTRUTURAL 14X19X39 CM, (ESPESSURA 14 CM), FBK = 4,5 MPA, PARA PAREDES COM ÁREA LÍQUIDA MENOR QUE 6M², SEM VÃOS, UTILIZANDO COLHER DE PEDREIRO. AF_12/2014</v>
          </cell>
          <cell r="D5728" t="str">
            <v>M2</v>
          </cell>
          <cell r="E5728">
            <v>95.19</v>
          </cell>
          <cell r="F5728" t="str">
            <v xml:space="preserve">SINAPI  </v>
          </cell>
        </row>
        <row r="5729">
          <cell r="B5729">
            <v>89471</v>
          </cell>
          <cell r="C5729" t="str">
            <v>ALVENARIA DE BLOCOS DE CONCRETO ESTRUTURAL 14X19X39 CM, (ESPESSURA 14 CM), FBK = 4,5 MPA, PARA PAREDES COM ÁREA LÍQUIDA MAIOR OU IGUAL A 6M², SEM VÃOS, UTILIZANDO COLHER DE PEDREIRO. AF_12/2014</v>
          </cell>
          <cell r="D5729" t="str">
            <v>M2</v>
          </cell>
          <cell r="E5729">
            <v>91.22</v>
          </cell>
          <cell r="F5729" t="str">
            <v xml:space="preserve">SINAPI  </v>
          </cell>
        </row>
        <row r="5730">
          <cell r="B5730">
            <v>89472</v>
          </cell>
          <cell r="C5730" t="str">
            <v>ALVENARIA DE BLOCOS DE CONCRETO ESTRUTURAL 14X19X39 CM, (ESPESSURA 14 CM) FBK = 14,0 MPA, PARA PAREDES COM ÁREA LÍQUIDA MENOR QUE 6M², SEM VÃOS, UTILIZANDO COLHER DE PEDREIRO. AF_12/2014</v>
          </cell>
          <cell r="D5730" t="str">
            <v>M2</v>
          </cell>
          <cell r="E5730">
            <v>113.04</v>
          </cell>
          <cell r="F5730" t="str">
            <v xml:space="preserve">SINAPI  </v>
          </cell>
        </row>
        <row r="5731">
          <cell r="B5731">
            <v>89473</v>
          </cell>
          <cell r="C5731" t="str">
            <v>ALVENARIA DE BLOCOS DE CONCRETO ESTRUTURAL 14X19X39 CM, (ESPESSURA 14 CM) FBK = 14,0 MPA, PARA PAREDES COM ÁREA LÍQUIDA MAIOR OU IGUAL A 6M², SEM VÃOS, UTILIZANDO COLHER DE PEDREIRO. AF_12/2014</v>
          </cell>
          <cell r="D5731" t="str">
            <v>M2</v>
          </cell>
          <cell r="E5731">
            <v>108.78</v>
          </cell>
          <cell r="F5731" t="str">
            <v xml:space="preserve">SINAPI  </v>
          </cell>
        </row>
        <row r="5732">
          <cell r="B5732">
            <v>89474</v>
          </cell>
          <cell r="C5732" t="str">
            <v>ALVENARIA DE BLOCOS DE CONCRETO ESTRUTURAL 14X19X39 CM, (ESPESSURA 14 CM), FBK = 4,5 MPA, PARA PAREDES COM ÁREA LÍQUIDA MENOR QUE 6M², COM VÃOS, UTILIZANDO COLHER DE PEDREIRO. AF_12/2014</v>
          </cell>
          <cell r="D5732" t="str">
            <v>M2</v>
          </cell>
          <cell r="E5732">
            <v>103.8</v>
          </cell>
          <cell r="F5732" t="str">
            <v xml:space="preserve">SINAPI  </v>
          </cell>
        </row>
        <row r="5733">
          <cell r="B5733">
            <v>89475</v>
          </cell>
          <cell r="C5733" t="str">
            <v>ALVENARIA DE BLOCOS DE CONCRETO ESTRUTURAL 14X19X39 CM, (ESPESSURA 14 CM), FBK = 4,5 MPA, PARA PAREDES COM ÁREA LÍQUIDA MAIOR OU IGUAL A 6M², COM VÃOS, UTILIZANDO COLHER DE PEDREIRO. AF_12/2014</v>
          </cell>
          <cell r="D5733" t="str">
            <v>M2</v>
          </cell>
          <cell r="E5733">
            <v>96.08</v>
          </cell>
          <cell r="F5733" t="str">
            <v xml:space="preserve">SINAPI  </v>
          </cell>
        </row>
        <row r="5734">
          <cell r="B5734">
            <v>89476</v>
          </cell>
          <cell r="C5734" t="str">
            <v>ALVENARIA DE BLOCOS DE CONCRETO ESTRUTURAL 14X19X39 CM, (ESPESSURA 14 CM) FBK = 14,0 MPA, PARA PAREDES COM ÁREA LÍQUIDA MENOR QUE 6M², COM VÃOS, UTILIZANDO COLHER DE PEDREIRO. AF_12/2014</v>
          </cell>
          <cell r="D5734" t="str">
            <v>M2</v>
          </cell>
          <cell r="E5734">
            <v>122.34</v>
          </cell>
          <cell r="F5734" t="str">
            <v xml:space="preserve">SINAPI  </v>
          </cell>
        </row>
        <row r="5735">
          <cell r="B5735">
            <v>89477</v>
          </cell>
          <cell r="C5735" t="str">
            <v>ALVENARIA DE BLOCOS DE CONCRETO ESTRUTURAL 14X19X39 CM, (ESPESSURA 14 CM) FBK = 14,0 MPA, PARA PAREDES COM ÁREA LÍQUIDA MAIOR OU IGUAL A 6M², COM VÃOS, UTILIZANDO COLHER DE PEDREIRO. AF_12/2014</v>
          </cell>
          <cell r="D5735" t="str">
            <v>M2</v>
          </cell>
          <cell r="E5735">
            <v>114.26</v>
          </cell>
          <cell r="F5735" t="str">
            <v xml:space="preserve">SINAPI  </v>
          </cell>
        </row>
        <row r="5736">
          <cell r="B5736">
            <v>89478</v>
          </cell>
          <cell r="C5736" t="str">
            <v>ALVENARIA DE BLOCOS DE CONCRETO ESTRUTURAL 14X19X29 CM, (ESPESSURA 14 CM), FBK = 4,5 MPA, PARA PAREDES COM ÁREA LÍQUIDA MENOR QUE 6M², SEM VÃOS, UTILIZANDO COLHER DE PEDREIRO. AF_12/2014</v>
          </cell>
          <cell r="D5736" t="str">
            <v>M2</v>
          </cell>
          <cell r="E5736">
            <v>111.14</v>
          </cell>
          <cell r="F5736" t="str">
            <v xml:space="preserve">SINAPI  </v>
          </cell>
        </row>
        <row r="5737">
          <cell r="B5737">
            <v>89479</v>
          </cell>
          <cell r="C5737" t="str">
            <v>ALVENARIA DE BLOCOS DE CONCRETO ESTRUTURAL 14X19X29 CM, (ESPESSURA 14 CM), FBK = 4,5 MPA, PARA PAREDES COM ÁREA LÍQUIDA MAIOR OU IGUAL A 6M², SEM VÃOS, UTILIZANDO COLHER DE PEDREIRO. AF_12/2014</v>
          </cell>
          <cell r="D5737" t="str">
            <v>M2</v>
          </cell>
          <cell r="E5737">
            <v>107.11</v>
          </cell>
          <cell r="F5737" t="str">
            <v xml:space="preserve">SINAPI  </v>
          </cell>
        </row>
        <row r="5738">
          <cell r="B5738">
            <v>89480</v>
          </cell>
          <cell r="C5738" t="str">
            <v>ALVENARIA DE BLOCOS DE CONCRETO ESTRUTURAL 14X19X29 CM, (ESPESSURA 14 CM) FBK = 14,0 MPA, PARA PAREDES COM ÁREA LÍQUIDA MENOR QUE 6M², SEM VÃOS, UTILIZANDO COLHER DE PEDREIRO. AF_12/2014</v>
          </cell>
          <cell r="D5738" t="str">
            <v>M2</v>
          </cell>
          <cell r="E5738">
            <v>129.11000000000001</v>
          </cell>
          <cell r="F5738" t="str">
            <v xml:space="preserve">SINAPI  </v>
          </cell>
        </row>
        <row r="5739">
          <cell r="B5739">
            <v>89483</v>
          </cell>
          <cell r="C5739" t="str">
            <v>ALVENARIA DE BLOCOS DE CONCRETO ESTRUTURAL 14X19X29 CM, (ESPESSURA 14 CM) FBK = 14,0 MPA, PARA PAREDES COM ÁREA LÍQUIDA MAIOR OU IGUAL A 6M², SEM VÃOS, UTILIZANDO COLHER DE PEDREIRO. AF_12/2014</v>
          </cell>
          <cell r="D5739" t="str">
            <v>M2</v>
          </cell>
          <cell r="E5739">
            <v>124.96</v>
          </cell>
          <cell r="F5739" t="str">
            <v xml:space="preserve">SINAPI  </v>
          </cell>
        </row>
        <row r="5740">
          <cell r="B5740">
            <v>89484</v>
          </cell>
          <cell r="C5740" t="str">
            <v>ALVENARIA DE BLOCOS DE CONCRETO ESTRUTURAL 14X19X29 CM, (ESPESSURA 14 CM), FBK = 4,5 MPA, PARA PAREDES COM ÁREA LÍQUIDA MENOR QUE 6M², COM VÃOS, UTILIZANDO COLHER DE PEDREIRO. AF_12/2014</v>
          </cell>
          <cell r="D5740" t="str">
            <v>M2</v>
          </cell>
          <cell r="E5740">
            <v>121.52</v>
          </cell>
          <cell r="F5740" t="str">
            <v xml:space="preserve">SINAPI  </v>
          </cell>
        </row>
        <row r="5741">
          <cell r="B5741">
            <v>89486</v>
          </cell>
          <cell r="C5741" t="str">
            <v>ALVENARIA DE BLOCOS DE CONCRETO ESTRUTURAL 14X19X29 CM, (ESPESSURA 14 CM), FBK = 4,5 MPA, PARA PAREDES COM ÁREA LÍQUIDA MAIOR OU IGUAL A 6M², COM VÃOS, UTILIZANDO COLHER DE PEDREIRO. AF_12/2014</v>
          </cell>
          <cell r="D5741" t="str">
            <v>M2</v>
          </cell>
          <cell r="E5741">
            <v>113.3</v>
          </cell>
          <cell r="F5741" t="str">
            <v xml:space="preserve">SINAPI  </v>
          </cell>
        </row>
        <row r="5742">
          <cell r="B5742">
            <v>89487</v>
          </cell>
          <cell r="C5742" t="str">
            <v>ALVENARIA DE BLOCOS DE CONCRETO ESTRUTURAL 14X19X29 CM, (ESPESSURA 14 CM) FBK = 14,0 MPA, PARA PAREDES COM ÁREA LÍQUIDA MENOR QUE 6M², COM VÃOS, UTILIZANDO COLHER DE PEDREIRO. AF_12/2014</v>
          </cell>
          <cell r="D5742" t="str">
            <v>M2</v>
          </cell>
          <cell r="E5742">
            <v>140.03</v>
          </cell>
          <cell r="F5742" t="str">
            <v xml:space="preserve">SINAPI  </v>
          </cell>
        </row>
        <row r="5743">
          <cell r="B5743">
            <v>89488</v>
          </cell>
          <cell r="C5743" t="str">
            <v>ALVENARIA DE BLOCOS DE CONCRETO ESTRUTURAL 14X19X29 CM, (ESPESSURA 14 CM) FBK = 14,0 MPA, PARA PAREDES COM ÁREA LÍQUIDA MAIOR OU IGUAL A 6M², COM VÃOS, UTILIZANDO COLHER DE PEDREIRO. AF_12/2014</v>
          </cell>
          <cell r="D5743" t="str">
            <v>M2</v>
          </cell>
          <cell r="E5743">
            <v>131.41999999999999</v>
          </cell>
          <cell r="F5743" t="str">
            <v xml:space="preserve">SINAPI  </v>
          </cell>
        </row>
        <row r="5744">
          <cell r="B5744">
            <v>91815</v>
          </cell>
          <cell r="C5744" t="str">
            <v>(COMPOSIÇÃO REPRESENTATIVA) DE ALVENARIA DE BLOCOS DE CONCRETO ESTRUTURAL 14X19X39 CM, (ESPESSURA 14 CM), FBK = 4,5 MPA, UTILIZANDO PALHETA, PARA EDIFICAÇÃO HABITACIONAL. AF_10/2015</v>
          </cell>
          <cell r="D5744" t="str">
            <v>M2</v>
          </cell>
          <cell r="E5744">
            <v>79.48</v>
          </cell>
          <cell r="F5744" t="str">
            <v xml:space="preserve">SINAPI  </v>
          </cell>
        </row>
        <row r="5745">
          <cell r="B5745">
            <v>91816</v>
          </cell>
          <cell r="C5745" t="str">
            <v>COMPOSIÇÃO REPRESENTATIVA DE SERVIÇOS DE ALVENARIA DE BLOCOS DE CONCRETO ESTRUTURAL 14X19X29 CM, (ESPESSURA 14 CM), FBK = 4,5 MPA, UTILIZANDO PALHETA, PARA EDIFICAÇÃO HABITACIONAL. AF_10/2015</v>
          </cell>
          <cell r="D5745" t="str">
            <v>M2</v>
          </cell>
          <cell r="E5745">
            <v>95.66</v>
          </cell>
          <cell r="F5745" t="str">
            <v xml:space="preserve">SINAPI  </v>
          </cell>
        </row>
        <row r="5746">
          <cell r="B5746">
            <v>101161</v>
          </cell>
          <cell r="C5746" t="str">
            <v>ALVENARIA DE VEDAÇÃO COM ELEMENTO VAZADO DE CONCRETO (COBOGÓ) DE 7X50X50CM E ARGAMASSA DE ASSENTAMENTO COM PREPARO EM BETONEIRA. AF_05/2020</v>
          </cell>
          <cell r="D5746" t="str">
            <v>M2</v>
          </cell>
          <cell r="E5746">
            <v>196.13</v>
          </cell>
          <cell r="F5746" t="str">
            <v xml:space="preserve">SINAPI  </v>
          </cell>
        </row>
        <row r="5747">
          <cell r="B5747">
            <v>101163</v>
          </cell>
          <cell r="C5747" t="str">
            <v>ALVENARIA DE VEDAÇÃO COM BLOCO DE VIDRO VAZADO, TIPO VENEZIANA, DE 6X20X20CM E ARGAMASSA DE ASSENTAMENTO COM PREPARO EM BETONEIRA. AF_05/2020</v>
          </cell>
          <cell r="D5747" t="str">
            <v>M2</v>
          </cell>
          <cell r="E5747">
            <v>682.93</v>
          </cell>
          <cell r="F5747" t="str">
            <v xml:space="preserve">SINAPI  </v>
          </cell>
        </row>
        <row r="5748">
          <cell r="B5748">
            <v>101164</v>
          </cell>
          <cell r="C5748" t="str">
            <v>ALVENARIA DE VEDAÇÃO COM BLOCO DE VIDRO, TIPO CANELADO, DE 8X19X19CM E ARGAMASSA DE ASSENTAMENTO COM PREPARO EM BETONEIRA. AF_05/2020</v>
          </cell>
          <cell r="D5748" t="str">
            <v>M2</v>
          </cell>
          <cell r="E5748">
            <v>693.85</v>
          </cell>
          <cell r="F5748" t="str">
            <v xml:space="preserve">SINAPI  </v>
          </cell>
        </row>
        <row r="5749">
          <cell r="B5749">
            <v>96358</v>
          </cell>
          <cell r="C5749" t="str">
            <v>PAREDE COM PLACAS DE GESSO ACARTONADO (DRYWALL), PARA USO INTERNO, COM DUAS FACES SIMPLES E ESTRUTURA METÁLICA COM GUIAS SIMPLES, SEM VÃOS. AF_06/2017_P</v>
          </cell>
          <cell r="D5749" t="str">
            <v>M2</v>
          </cell>
          <cell r="E5749">
            <v>95.03</v>
          </cell>
          <cell r="F5749" t="str">
            <v xml:space="preserve">SINAPI  </v>
          </cell>
        </row>
        <row r="5750">
          <cell r="B5750">
            <v>96359</v>
          </cell>
          <cell r="C5750" t="str">
            <v>PAREDE COM PLACAS DE GESSO ACARTONADO (DRYWALL), PARA USO INTERNO, COM DUAS FACES SIMPLES E ESTRUTURA METÁLICA COM GUIAS SIMPLES, COM VÃOS AF_06/2017_P</v>
          </cell>
          <cell r="D5750" t="str">
            <v>M2</v>
          </cell>
          <cell r="E5750">
            <v>109.59</v>
          </cell>
          <cell r="F5750" t="str">
            <v xml:space="preserve">SINAPI  </v>
          </cell>
        </row>
        <row r="5751">
          <cell r="B5751">
            <v>96360</v>
          </cell>
          <cell r="C5751" t="str">
            <v>PAREDE COM PLACAS DE GESSO ACARTONADO (DRYWALL), PARA USO INTERNO, COM DUAS FACES SIMPLES E ESTRUTURA METÁLICA COM GUIAS DUPLAS, SEM VÃOS. AF_06/2017_P</v>
          </cell>
          <cell r="D5751" t="str">
            <v>M2</v>
          </cell>
          <cell r="E5751">
            <v>132</v>
          </cell>
          <cell r="F5751" t="str">
            <v xml:space="preserve">SINAPI  </v>
          </cell>
        </row>
        <row r="5752">
          <cell r="B5752">
            <v>96361</v>
          </cell>
          <cell r="C5752" t="str">
            <v>PAREDE COM PLACAS DE GESSO ACARTONADO (DRYWALL), PARA USO INTERNO, COM DUAS FACES SIMPLES E ESTRUTURA METÁLICA COM GUIAS DUPLAS, COM VÃOS. AF_06/2017_P</v>
          </cell>
          <cell r="D5752" t="str">
            <v>M2</v>
          </cell>
          <cell r="E5752">
            <v>160.38999999999999</v>
          </cell>
          <cell r="F5752" t="str">
            <v xml:space="preserve">SINAPI  </v>
          </cell>
        </row>
        <row r="5753">
          <cell r="B5753">
            <v>96362</v>
          </cell>
          <cell r="C5753" t="str">
            <v>PAREDE COM PLACAS DE GESSO ACARTONADO (DRYWALL), PARA USO INTERNO, COM UMA FACE SIMPLES E OUTRA FACE DUPLA E ESTRUTURA METÁLICA COM GUIAS SIMPLES, SEM VÃOS. AF_06/2017_P</v>
          </cell>
          <cell r="D5753" t="str">
            <v>M2</v>
          </cell>
          <cell r="E5753">
            <v>120.06</v>
          </cell>
          <cell r="F5753" t="str">
            <v xml:space="preserve">SINAPI  </v>
          </cell>
        </row>
        <row r="5754">
          <cell r="B5754">
            <v>96363</v>
          </cell>
          <cell r="C5754" t="str">
            <v>PAREDE COM PLACAS DE GESSO ACARTONADO (DRYWALL), PARA USO INTERNO, COM UMA FACE SIMPLES E OUTRA FACE DUPLA E ESTRUTURA METÁLICA COM GUIAS SIMPLES, COM VÃOS. AF_06/2017_P</v>
          </cell>
          <cell r="D5754" t="str">
            <v>M2</v>
          </cell>
          <cell r="E5754">
            <v>135.11000000000001</v>
          </cell>
          <cell r="F5754" t="str">
            <v xml:space="preserve">SINAPI  </v>
          </cell>
        </row>
        <row r="5755">
          <cell r="B5755">
            <v>96364</v>
          </cell>
          <cell r="C5755" t="str">
            <v>PAREDE COM PLACAS DE GESSO ACARTONADO (DRYWALL), PARA USO INTERNO COM UMA FACE SIMPLES E OUTRA FACE DUPLA E ESTRUTURA METÁLICA COM GUIAS DUPLAS, SEM VÃOS. AF_06/2017_P</v>
          </cell>
          <cell r="D5755" t="str">
            <v>M2</v>
          </cell>
          <cell r="E5755">
            <v>157.03</v>
          </cell>
          <cell r="F5755" t="str">
            <v xml:space="preserve">SINAPI  </v>
          </cell>
        </row>
        <row r="5756">
          <cell r="B5756">
            <v>96365</v>
          </cell>
          <cell r="C5756" t="str">
            <v>PAREDE COM PLACAS DE GESSO ACARTONADO (DRYWALL), PARA USO INTERNO, COM UMA FACE SIMPLES E OUTRA FACE DUPLA E   ESTRUTURA METÁLICA COM GUIAS DUPLAS, COM VÃOS. AF_06/2017_P</v>
          </cell>
          <cell r="D5756" t="str">
            <v>M2</v>
          </cell>
          <cell r="E5756">
            <v>185.88</v>
          </cell>
          <cell r="F5756" t="str">
            <v xml:space="preserve">SINAPI  </v>
          </cell>
        </row>
        <row r="5757">
          <cell r="B5757">
            <v>96366</v>
          </cell>
          <cell r="C5757" t="str">
            <v>PAREDE COM PLACAS DE GESSO ACARTONADO (DRYWALL), PARA USO INTERNO, COM DUAS FACES DUPLAS E ESTRUTURA METÁLICA COM GUIAS SIMPLES, SEM VÃOS. AF_06/2017_P</v>
          </cell>
          <cell r="D5757" t="str">
            <v>M2</v>
          </cell>
          <cell r="E5757">
            <v>145.1</v>
          </cell>
          <cell r="F5757" t="str">
            <v xml:space="preserve">SINAPI  </v>
          </cell>
        </row>
        <row r="5758">
          <cell r="B5758">
            <v>96367</v>
          </cell>
          <cell r="C5758" t="str">
            <v>PAREDE COM PLACAS DE GESSO ACARTONADO (DRYWALL), PARA USO INTERNO, COM DUAS FACES DUPLAS E ESTRUTURA METÁLICA COM GUIAS SIMPLES, COM VÃOS. AF_06/2017_P</v>
          </cell>
          <cell r="D5758" t="str">
            <v>M2</v>
          </cell>
          <cell r="E5758">
            <v>160.59</v>
          </cell>
          <cell r="F5758" t="str">
            <v xml:space="preserve">SINAPI  </v>
          </cell>
        </row>
        <row r="5759">
          <cell r="B5759">
            <v>96368</v>
          </cell>
          <cell r="C5759" t="str">
            <v>PAREDE COM PLACAS DE GESSO ACARTONADO (DRYWALL), PARA USO INTERNO COM DUAS FACES DUPLAS E ESTRUTURA METÁLICA COM GUIAS DUPLAS, SEM VÃOS. AF_06/2017</v>
          </cell>
          <cell r="D5759" t="str">
            <v>M2</v>
          </cell>
          <cell r="E5759">
            <v>182.07</v>
          </cell>
          <cell r="F5759" t="str">
            <v xml:space="preserve">SINAPI  </v>
          </cell>
        </row>
        <row r="5760">
          <cell r="B5760">
            <v>96369</v>
          </cell>
          <cell r="C5760" t="str">
            <v>PAREDE COM PLACAS DE GESSO ACARTONADO (DRYWALL), PARA USO INTERNO, COM DUAS FACES DUPLAS E ESTRUTURA METÁLICA COM GUIAS DUPLAS, COM VÃOS. AF_06/2017_P</v>
          </cell>
          <cell r="D5760" t="str">
            <v>M2</v>
          </cell>
          <cell r="E5760">
            <v>211.4</v>
          </cell>
          <cell r="F5760" t="str">
            <v xml:space="preserve">SINAPI  </v>
          </cell>
        </row>
        <row r="5761">
          <cell r="B5761">
            <v>96370</v>
          </cell>
          <cell r="C5761" t="str">
            <v>PAREDE COM PLACAS DE GESSO ACARTONADO (DRYWALL), PARA USO INTERNO, COM UMA FACE SIMPLES E ESTRUTURA METÁLICA COM GUIAS SIMPLES, SEM VÃOS. AF_06/2017_P</v>
          </cell>
          <cell r="D5761" t="str">
            <v>M2</v>
          </cell>
          <cell r="E5761">
            <v>66.73</v>
          </cell>
          <cell r="F5761" t="str">
            <v xml:space="preserve">SINAPI  </v>
          </cell>
        </row>
        <row r="5762">
          <cell r="B5762">
            <v>96371</v>
          </cell>
          <cell r="C5762" t="str">
            <v>PAREDE COM PLACAS DE GESSO ACARTONADO (DRYWALL), PARA USO INTERNO, COM UMA FACE SIMPLES E ESTRUTURA METÁLICA COM GUIAS SIMPLES, COM VÃOS. AF_06/2017_P</v>
          </cell>
          <cell r="D5762" t="str">
            <v>M2</v>
          </cell>
          <cell r="E5762">
            <v>81.03</v>
          </cell>
          <cell r="F5762" t="str">
            <v xml:space="preserve">SINAPI  </v>
          </cell>
        </row>
        <row r="5763">
          <cell r="B5763">
            <v>96373</v>
          </cell>
          <cell r="C5763" t="str">
            <v>INSTALAÇÃO DE REFORÇO METÁLICO EM PAREDE DRYWALL. AF_06/2017</v>
          </cell>
          <cell r="D5763" t="str">
            <v>M</v>
          </cell>
          <cell r="E5763">
            <v>14.29</v>
          </cell>
          <cell r="F5763" t="str">
            <v xml:space="preserve">SINAPI  </v>
          </cell>
        </row>
        <row r="5764">
          <cell r="B5764">
            <v>96374</v>
          </cell>
          <cell r="C5764" t="str">
            <v>INSTALAÇÃO DE REFORÇO DE MADEIRA EM PAREDE DRYWALL. AF_06/2017</v>
          </cell>
          <cell r="D5764" t="str">
            <v>M</v>
          </cell>
          <cell r="E5764">
            <v>26.42</v>
          </cell>
          <cell r="F5764" t="str">
            <v xml:space="preserve">SINAPI  </v>
          </cell>
        </row>
        <row r="5765">
          <cell r="B5765">
            <v>102235</v>
          </cell>
          <cell r="C5765" t="str">
            <v>DIVISÓRIA FIXA EM VIDRO TEMPERADO 10 MM, SEM ABERTURA. AF_01/2021</v>
          </cell>
          <cell r="D5765" t="str">
            <v>M2</v>
          </cell>
          <cell r="E5765">
            <v>456.11</v>
          </cell>
          <cell r="F5765" t="str">
            <v xml:space="preserve">SINAPI  </v>
          </cell>
        </row>
        <row r="5766">
          <cell r="B5766">
            <v>102253</v>
          </cell>
          <cell r="C5766" t="str">
            <v>DIVISORIA SANITÁRIA, TIPO CABINE, EM GRANITO CINZA POLIDO, ESP = 3CM, ASSENTADO COM ARGAMASSA COLANTE AC III-E, EXCLUSIVE FERRAGENS. AF_01/2021</v>
          </cell>
          <cell r="D5766" t="str">
            <v>M2</v>
          </cell>
          <cell r="E5766">
            <v>919.58</v>
          </cell>
          <cell r="F5766" t="str">
            <v xml:space="preserve">SINAPI  </v>
          </cell>
        </row>
        <row r="5767">
          <cell r="B5767">
            <v>102254</v>
          </cell>
          <cell r="C5767" t="str">
            <v>DIVISORIA SANITÁRIA, TIPO CABINE, EM MÁRMORE BRANCO POLIDO, ESP = 3CM, ASSENTADO COM ARGAMASSA COLANTE AC III-E, EXCLUSIVE FERRAGENS. AF_01/2021</v>
          </cell>
          <cell r="D5767" t="str">
            <v>M2</v>
          </cell>
          <cell r="E5767">
            <v>769.31</v>
          </cell>
          <cell r="F5767" t="str">
            <v xml:space="preserve">SINAPI  </v>
          </cell>
        </row>
        <row r="5768">
          <cell r="B5768">
            <v>102255</v>
          </cell>
          <cell r="C5768" t="str">
            <v>TAPA VISTA DE MICTÓRIO EM GRANITO CINZA POLIDO, ESP = 3CM, ASSENTADO COM ARGAMASSA COLANTE AC III-E . AF_01/2021</v>
          </cell>
          <cell r="D5768" t="str">
            <v>M2</v>
          </cell>
          <cell r="E5768">
            <v>937.85</v>
          </cell>
          <cell r="F5768" t="str">
            <v xml:space="preserve">SINAPI  </v>
          </cell>
        </row>
        <row r="5769">
          <cell r="B5769">
            <v>102256</v>
          </cell>
          <cell r="C5769" t="str">
            <v>TAPA VISTA DE MICTÓRIO EM MÁRMORE BRANCO POLIDO, ESP = 3CM, ASSENTADO COM ARGAMASSA COLANTE AC III-E . AF_01/2021</v>
          </cell>
          <cell r="D5769" t="str">
            <v>M2</v>
          </cell>
          <cell r="E5769">
            <v>886.34</v>
          </cell>
          <cell r="F5769" t="str">
            <v xml:space="preserve">SINAPI  </v>
          </cell>
        </row>
        <row r="5770">
          <cell r="B5770">
            <v>102257</v>
          </cell>
          <cell r="C5770" t="str">
            <v>DIVISORIA SANITÁRIA, TIPO CABINE, EM PAINEL DE GRANILITE, ESP = 3CM, ASSENTADO COM ARGAMASSA COLANTE AC III-E, EXCLUSIVE FERRAGENS. AF_01/2021</v>
          </cell>
          <cell r="D5770" t="str">
            <v>M2</v>
          </cell>
          <cell r="E5770">
            <v>307.5</v>
          </cell>
          <cell r="F5770" t="str">
            <v xml:space="preserve">SINAPI  </v>
          </cell>
        </row>
        <row r="5771">
          <cell r="B5771">
            <v>102258</v>
          </cell>
          <cell r="C5771" t="str">
            <v>TAPA VISTA DE MICTÓRIO EM PAINEL DE GRANILITE, ESP = 3CM, ASSENTADO COM ARGAMASSA COLANTE AC III-E . AF_01/2021</v>
          </cell>
          <cell r="D5771" t="str">
            <v>M2</v>
          </cell>
          <cell r="E5771">
            <v>347.15</v>
          </cell>
          <cell r="F5771" t="str">
            <v xml:space="preserve">SINAPI  </v>
          </cell>
        </row>
        <row r="5772">
          <cell r="B5772">
            <v>101154</v>
          </cell>
          <cell r="C5772" t="str">
            <v>ALVENARIA DE VEDAÇÃO DE BLOCOS DE CONCRETO CELULAR DE 10X30X60CM (ESPESSURA 10CM) E ARGAMASSA DE ASSENTAMENTO COM PREPARO EM BETONEIRA. AF_05/2020</v>
          </cell>
          <cell r="D5772" t="str">
            <v>M2</v>
          </cell>
          <cell r="E5772">
            <v>119.21</v>
          </cell>
          <cell r="F5772" t="str">
            <v xml:space="preserve">SINAPI  </v>
          </cell>
        </row>
        <row r="5773">
          <cell r="B5773">
            <v>101155</v>
          </cell>
          <cell r="C5773" t="str">
            <v>ALVENARIA DE VEDAÇÃO DE BLOCOS DE CONCRETO CELULAR DE 15X30X60CM (ESPESSURA 15CM) E ARGAMASSA DE ASSENTAMENTO COM PREPARO EM BETONEIRA. AF_05/2020</v>
          </cell>
          <cell r="D5773" t="str">
            <v>M2</v>
          </cell>
          <cell r="E5773">
            <v>166.86</v>
          </cell>
          <cell r="F5773" t="str">
            <v xml:space="preserve">SINAPI  </v>
          </cell>
        </row>
        <row r="5774">
          <cell r="B5774">
            <v>101156</v>
          </cell>
          <cell r="C5774" t="str">
            <v>ALVENARIA DE VEDAÇÃO DE BLOCOS DE CONCRETO CELULAR DE 20X30X60CM (ESPESSURA 20CM) E ARGAMASSA DE ASSENTAMENTO COM PREPARO EM BETONEIRA. AF_05/2020</v>
          </cell>
          <cell r="D5774" t="str">
            <v>M2</v>
          </cell>
          <cell r="E5774">
            <v>244.28</v>
          </cell>
          <cell r="F5774" t="str">
            <v xml:space="preserve">SINAPI  </v>
          </cell>
        </row>
        <row r="5775">
          <cell r="B5775">
            <v>101810</v>
          </cell>
          <cell r="C5775" t="str">
            <v>EXECUÇÃO DE TAPA BURACO COM APLICAÇÃO DE CONCRETO ASFÁLTICO (USINAGEM PRÓPRIA) E PINTURA DE LIGAÇÃO. AF_12/2020</v>
          </cell>
          <cell r="D5775" t="str">
            <v>M3</v>
          </cell>
          <cell r="E5775">
            <v>1647.78</v>
          </cell>
          <cell r="F5775" t="str">
            <v xml:space="preserve">SINAPI  </v>
          </cell>
        </row>
        <row r="5776">
          <cell r="B5776">
            <v>101811</v>
          </cell>
          <cell r="C5776" t="str">
            <v>EXECUÇÃO DE TAPA BURACO COM APLICAÇÃO DE PRÉ MISTURADO A FRIO (USINAGEM PRÓPRIA) E PINTURA DE LIGAÇÃO. AF_12/2020</v>
          </cell>
          <cell r="D5776" t="str">
            <v>M3</v>
          </cell>
          <cell r="E5776">
            <v>1463.7</v>
          </cell>
          <cell r="F5776" t="str">
            <v xml:space="preserve">SINAPI  </v>
          </cell>
        </row>
        <row r="5777">
          <cell r="B5777">
            <v>101812</v>
          </cell>
          <cell r="C5777" t="str">
            <v>RECOMPOSIÇÃO DE REVESTIMENTO EM CONCRETO ASFÁLTICO (USINAGEM PRÓPRIA), PARA O FECHAMENTO DE VALAS - INCLUSO DEMOLIÇÃO DO PAVIMENTO. AF_12/2020</v>
          </cell>
          <cell r="D5777" t="str">
            <v>M3</v>
          </cell>
          <cell r="E5777">
            <v>1858.08</v>
          </cell>
          <cell r="F5777" t="str">
            <v xml:space="preserve">SINAPI  </v>
          </cell>
        </row>
        <row r="5778">
          <cell r="B5778">
            <v>101813</v>
          </cell>
          <cell r="C5778" t="str">
            <v>RECOMPOSIÇÃO DE REVESTIMENTO EM PRÉ MISTURADO A FRIO (USINAGEM PRÓPRIA), PARA FECHAMENTO DE VALAS - INCLUSO DEMOLIÇÃO DO PAVIMENTO. AF_12/2020</v>
          </cell>
          <cell r="D5778" t="str">
            <v>M3</v>
          </cell>
          <cell r="E5778">
            <v>1674</v>
          </cell>
          <cell r="F5778" t="str">
            <v xml:space="preserve">SINAPI  </v>
          </cell>
        </row>
        <row r="5779">
          <cell r="B5779">
            <v>101814</v>
          </cell>
          <cell r="C5779" t="str">
            <v>RECOMPOSIÇÃO DE PAVIMENTOS EM PEDRA POLIÉDRICA, REJUNTAMENTO COM PÓ DE PEDRA, COM REAPROVEITAMENTO DAS PEDRAS POLIÉDRICAS PARA O FECHAMENTO DE VALAS - INCLUSO RETIRADA E COLOCAÇÃO DO MATERIAL. AF_12/2020</v>
          </cell>
          <cell r="D5779" t="str">
            <v>M2</v>
          </cell>
          <cell r="E5779">
            <v>46.47</v>
          </cell>
          <cell r="F5779" t="str">
            <v xml:space="preserve">SINAPI  </v>
          </cell>
        </row>
        <row r="5780">
          <cell r="B5780">
            <v>101815</v>
          </cell>
          <cell r="C5780" t="str">
            <v>RECOMPOSIÇÃO DE PAVIMENTO EM PEDRAS POLIÉDRICAS, REJUNTAMENTO COM PEDRISCO E EMULSÃO ASFÁLTICA COM REAPROVEITAMENTO DAS PEDRAS POLIÉDRICAS, PARA O FECHAMENTO DE VALAS - INCLUSO RETIRADA E COLOCAÇÃO DO MATERIAL. AF_12/2020</v>
          </cell>
          <cell r="D5780" t="str">
            <v>M2</v>
          </cell>
          <cell r="E5780">
            <v>86.36</v>
          </cell>
          <cell r="F5780" t="str">
            <v xml:space="preserve">SINAPI  </v>
          </cell>
        </row>
        <row r="5781">
          <cell r="B5781">
            <v>101816</v>
          </cell>
          <cell r="C5781" t="str">
            <v>RECOMPOSIÇÃO DE PAVIMENTO EM PEDRAS POLIÉDRICAS, REJUNTAMENTO COM ARGAMASSA, COM REAPROVEITAMENTO DAS PEDRAS POLIÉDRICAS, PARA O FECHAMENTO DE VALAS - INCLUSO RETIRADA E COLOCAÇÃO DO MATERIAL. AF_12/2020</v>
          </cell>
          <cell r="D5781" t="str">
            <v>M2</v>
          </cell>
          <cell r="E5781">
            <v>71.67</v>
          </cell>
          <cell r="F5781" t="str">
            <v xml:space="preserve">SINAPI  </v>
          </cell>
        </row>
        <row r="5782">
          <cell r="B5782">
            <v>101817</v>
          </cell>
          <cell r="C5782" t="str">
            <v>RECOMPOSIÇÃO DE PAVIMENTO EM PARALELEPÍPEDOS, REJUNTAMENTO COM PÓ DE PEDRA, COM REAPROVEITAMENTO DOS PARALELEPÍPEDOS, PARA O FECHAMENTO DE VALAS - INCLUSO RETIRADA E COLOCAÇÃO DO MATERIAL. AF_12/2020</v>
          </cell>
          <cell r="D5782" t="str">
            <v>M2</v>
          </cell>
          <cell r="E5782">
            <v>50.53</v>
          </cell>
          <cell r="F5782" t="str">
            <v xml:space="preserve">SINAPI  </v>
          </cell>
        </row>
        <row r="5783">
          <cell r="B5783">
            <v>101818</v>
          </cell>
          <cell r="C5783" t="str">
            <v>RECOMPOSIÇÃO DE PAVIMENTO EM PARALELEPÍPEDOS, REJUNTAMENTO COM PEDRISCO E EMULSÃO ASFÁLTICA, COM REAPROVEITAMENTO DOS PARALELEPÍPEDOS, PARA O FECHAMENTO DE VALAS - INCLUSO RETIRADA E COLOCAÇÃO DO MATERIAL. AF_12/2020</v>
          </cell>
          <cell r="D5783" t="str">
            <v>M2</v>
          </cell>
          <cell r="E5783">
            <v>70.39</v>
          </cell>
          <cell r="F5783" t="str">
            <v xml:space="preserve">SINAPI  </v>
          </cell>
        </row>
        <row r="5784">
          <cell r="B5784">
            <v>101819</v>
          </cell>
          <cell r="C5784" t="str">
            <v>RECOMPOSIÇÃO DE PAVIMENTO EM PARALELEPÍPEDOS, REJUNTAMENTO COM ARGAMASSA, COM REAPROVEITAMENTO DOS PARALELEPÍPEDOS, PARA O FECHAMENTO DE VALAS - INCLUSO RETIRADA E COLOCAÇÃO DO MATERIAL. AF_12/2020</v>
          </cell>
          <cell r="D5784" t="str">
            <v>M2</v>
          </cell>
          <cell r="E5784">
            <v>64.400000000000006</v>
          </cell>
          <cell r="F5784" t="str">
            <v xml:space="preserve">SINAPI  </v>
          </cell>
        </row>
        <row r="5785">
          <cell r="B5785">
            <v>101820</v>
          </cell>
          <cell r="C5785" t="str">
            <v>RECOMPOSIÇÃO DE PAVIMENTO EM PISO INTERTRAVADO SEXTAVADO, COM REAPROVEITAMENTO DOS BLOCOS SEXTAVADO, PARA O FECHAMENTO DE VALAS - INCLUSO RETIRADA E COLOCAÇÃO DO MATERIAL. AF_12/2020</v>
          </cell>
          <cell r="D5785" t="str">
            <v>M2</v>
          </cell>
          <cell r="E5785">
            <v>40.36</v>
          </cell>
          <cell r="F5785" t="str">
            <v xml:space="preserve">SINAPI  </v>
          </cell>
        </row>
        <row r="5786">
          <cell r="B5786">
            <v>101822</v>
          </cell>
          <cell r="C5786" t="str">
            <v>RECOMPOSIÇÃO DE BASE E OU SUB-BASE PARA REMENDO PROFUNDO DE SOLOS DE COMPORTAMENTO LATERÍTICO (ARENOSO) - INCLUSO RETIRADA E COLOCAÇÃO DO MATERIAL. AF_12/2020</v>
          </cell>
          <cell r="D5786" t="str">
            <v>M3</v>
          </cell>
          <cell r="E5786">
            <v>119.59</v>
          </cell>
          <cell r="F5786" t="str">
            <v xml:space="preserve">SINAPI  </v>
          </cell>
        </row>
        <row r="5787">
          <cell r="B5787">
            <v>101823</v>
          </cell>
          <cell r="C5787" t="str">
            <v>RECOMPOSIÇÃO DE BASE E OU SUB-BASE PARA REMENDO PROFUNDO DE SOLO MELHORADO COM CIMENTO (TEOR DE 2%) - INCLUSO RETIRADA E COLOCAÇÃO DO MATERIAL. AF_12/2020</v>
          </cell>
          <cell r="D5787" t="str">
            <v>M3</v>
          </cell>
          <cell r="E5787">
            <v>152.34</v>
          </cell>
          <cell r="F5787" t="str">
            <v xml:space="preserve">SINAPI  </v>
          </cell>
        </row>
        <row r="5788">
          <cell r="B5788">
            <v>101824</v>
          </cell>
          <cell r="C5788" t="str">
            <v>RECOMPOSIÇÃO DE BASE E OU SUB-BASE PARA REMENDO PROFUNDO DE SOLO MELHORADO COM CIMENTO (TEOR DE 4%) - INCLUSO RETIRADA E COLOCAÇÃO DO MATERIAL. AF_12/2020</v>
          </cell>
          <cell r="D5788" t="str">
            <v>M3</v>
          </cell>
          <cell r="E5788">
            <v>182.84</v>
          </cell>
          <cell r="F5788" t="str">
            <v xml:space="preserve">SINAPI  </v>
          </cell>
        </row>
        <row r="5789">
          <cell r="B5789">
            <v>101825</v>
          </cell>
          <cell r="C5789" t="str">
            <v>RECOMPOSIÇÃO DE BASE E OU SUB-BASE PARA REMENDO PROFUNDO DE SOLO COM CIMENTO (TEOR DE 6%) - INCLUSO RETIRADA E COLOCAÇÃO DO MATERIAL. AF_12/2020</v>
          </cell>
          <cell r="D5789" t="str">
            <v>M3</v>
          </cell>
          <cell r="E5789">
            <v>212.52</v>
          </cell>
          <cell r="F5789" t="str">
            <v xml:space="preserve">SINAPI  </v>
          </cell>
        </row>
        <row r="5790">
          <cell r="B5790">
            <v>101826</v>
          </cell>
          <cell r="C5790" t="str">
            <v>RECOMPOSIÇÃO DE BASE E OU SUB-BASE PARA REMENDO PROFUNDO DE SOLO COM CIMENTO (TEOR DE 8%) - INCLUSO RETIRADA E COLOCAÇÃO DO MATERIAL. AF_12/2020</v>
          </cell>
          <cell r="D5790" t="str">
            <v>M3</v>
          </cell>
          <cell r="E5790">
            <v>241.8</v>
          </cell>
          <cell r="F5790" t="str">
            <v xml:space="preserve">SINAPI  </v>
          </cell>
        </row>
        <row r="5791">
          <cell r="B5791">
            <v>101827</v>
          </cell>
          <cell r="C5791" t="str">
            <v>RECOMPOSIÇÃO DE BASE E OU SUB-BASE PARA REMENDO PROFUNDO DE SOLO BRITA (40/60) - INCLUSO RETIRADA E COLOCAÇÃO DO MATERIAL. AF_12/2020</v>
          </cell>
          <cell r="D5791" t="str">
            <v>M3</v>
          </cell>
          <cell r="E5791">
            <v>192.38</v>
          </cell>
          <cell r="F5791" t="str">
            <v xml:space="preserve">SINAPI  </v>
          </cell>
        </row>
        <row r="5792">
          <cell r="B5792">
            <v>101828</v>
          </cell>
          <cell r="C5792" t="str">
            <v>RECOMPOSIÇÃO DE BASE E OU SUB-BASE PARA REMENDO PROFUNDO DE SOLO BRITA (50/50) - INCLUSO RETIRADA E COLOCAÇÃO DO MATERIAL. AF_12/2020</v>
          </cell>
          <cell r="D5792" t="str">
            <v>M3</v>
          </cell>
          <cell r="E5792">
            <v>180.25</v>
          </cell>
          <cell r="F5792" t="str">
            <v xml:space="preserve">SINAPI  </v>
          </cell>
        </row>
        <row r="5793">
          <cell r="B5793">
            <v>101829</v>
          </cell>
          <cell r="C5793" t="str">
            <v>RECOMPOSIÇÃO DE BASE E OU SUB-BASE PARA REMENDO PROFUNDO DE SOLO BRITA (40/60) COM CIMENTO (TEOR DE 4%) - INCLUSO RETIRADA E COLOCAÇÃO DO MATERIAL. AF_12/2020</v>
          </cell>
          <cell r="D5793" t="str">
            <v>M3</v>
          </cell>
          <cell r="E5793">
            <v>252.72</v>
          </cell>
          <cell r="F5793" t="str">
            <v xml:space="preserve">SINAPI  </v>
          </cell>
        </row>
        <row r="5794">
          <cell r="B5794">
            <v>101830</v>
          </cell>
          <cell r="C5794" t="str">
            <v>RECOMPOSIÇÃO DE BASE E OU SUB-BASE PARA REMENDO PROFUNDO DE SOLO BRITA (40/60) COM CIMENTO (TEOR DE 6%) - INCLUSO RETIRADA E COLOCAÇÃO DO MATERIAL. AF_12/2020</v>
          </cell>
          <cell r="D5794" t="str">
            <v>M3</v>
          </cell>
          <cell r="E5794">
            <v>280.95</v>
          </cell>
          <cell r="F5794" t="str">
            <v xml:space="preserve">SINAPI  </v>
          </cell>
        </row>
        <row r="5795">
          <cell r="B5795">
            <v>101831</v>
          </cell>
          <cell r="C5795" t="str">
            <v>RECOMPOSIÇÃO DE BASE E OU SUB-BASE PARA REMENDO PROFUNDO DE SOLO BRITA (40/60) COM CIMENTO (TEOR DE 8%) - INCLUSO RETIRADA E COLOCAÇÃO DO MATERIAL. AF_12/2020</v>
          </cell>
          <cell r="D5795" t="str">
            <v>M3</v>
          </cell>
          <cell r="E5795">
            <v>308.77</v>
          </cell>
          <cell r="F5795" t="str">
            <v xml:space="preserve">SINAPI  </v>
          </cell>
        </row>
        <row r="5796">
          <cell r="B5796">
            <v>101832</v>
          </cell>
          <cell r="C5796" t="str">
            <v>RECOMPOSIÇÃO DE BASE E OU SUB-BASE PARA REMENDO PROFUNDO DE SOLO BRITA (50/50) COM CIMENTO (TEOR DE 4%) - INCLUSO RETIRADA E COLOCAÇÃO DO MATERIAL. AF_12/2020</v>
          </cell>
          <cell r="D5796" t="str">
            <v>M3</v>
          </cell>
          <cell r="E5796">
            <v>241.08</v>
          </cell>
          <cell r="F5796" t="str">
            <v xml:space="preserve">SINAPI  </v>
          </cell>
        </row>
        <row r="5797">
          <cell r="B5797">
            <v>101833</v>
          </cell>
          <cell r="C5797" t="str">
            <v>RECOMPOSIÇÃO DE BASE E OU SUB-BASE PARA REMENDO PROFUNDO DE SOLO BRITA (50/50) COM CIMENTO (TEOR DE 6%) - INCLUSO RETIRADA E COLOCAÇÃO DO MATERIAL. AF_12/2020</v>
          </cell>
          <cell r="D5797" t="str">
            <v>M3</v>
          </cell>
          <cell r="E5797">
            <v>269.54000000000002</v>
          </cell>
          <cell r="F5797" t="str">
            <v xml:space="preserve">SINAPI  </v>
          </cell>
        </row>
        <row r="5798">
          <cell r="B5798">
            <v>101834</v>
          </cell>
          <cell r="C5798" t="str">
            <v>RECOMPOSIÇÃO DE BASE E OU SUB-BASE PARA REMENDO PROFUNDO DE SOLO BRITA (50/50) COM CIMENTO (TEOR DE 8%) - INCLUSO RETIRADA E COLOCAÇÃO DO MATERIAL. AF_12/2020</v>
          </cell>
          <cell r="D5798" t="str">
            <v>M3</v>
          </cell>
          <cell r="E5798">
            <v>297.61</v>
          </cell>
          <cell r="F5798" t="str">
            <v xml:space="preserve">SINAPI  </v>
          </cell>
        </row>
        <row r="5799">
          <cell r="B5799">
            <v>101835</v>
          </cell>
          <cell r="C5799" t="str">
            <v>RECOMPOSIÇÃO DE BASE E OU SUB-BASE PARA REMENDO PROFUNDO DE BRITA GRADUADA SIMPLES - INCLUSO RETIRADA E COLOCAÇÃO DO MATERIAL. AF_12/2020</v>
          </cell>
          <cell r="D5799" t="str">
            <v>M3</v>
          </cell>
          <cell r="E5799">
            <v>260.82</v>
          </cell>
          <cell r="F5799" t="str">
            <v xml:space="preserve">SINAPI  </v>
          </cell>
        </row>
        <row r="5800">
          <cell r="B5800">
            <v>101836</v>
          </cell>
          <cell r="C5800" t="str">
            <v>RECOMPOSIÇÃO DE BASE E OU SUB-BASE PARA FECHAMENTO DE VALAS DE SOLOS DE COMPORTAMENTO LATERÍTICO (ARENOSO) - INCLUSO RETIRADA E COLOCAÇÃO DO MATERIAL. AF_12/2020</v>
          </cell>
          <cell r="D5800" t="str">
            <v>M3</v>
          </cell>
          <cell r="E5800">
            <v>29.36</v>
          </cell>
          <cell r="F5800" t="str">
            <v xml:space="preserve">SINAPI  </v>
          </cell>
        </row>
        <row r="5801">
          <cell r="B5801">
            <v>101837</v>
          </cell>
          <cell r="C5801" t="str">
            <v>RECOMPOSIÇÃO DE BASE E OU SUB-BASE PARA FECHAMENTO DE VALAS DE SOLO MELHORADO COM CIMENTO (TEOR DE 2%) - INCLUSO RETIRADA E COLOCAÇÃO DO MATERIAL. AF_12/2020</v>
          </cell>
          <cell r="D5801" t="str">
            <v>M3</v>
          </cell>
          <cell r="E5801">
            <v>62.11</v>
          </cell>
          <cell r="F5801" t="str">
            <v xml:space="preserve">SINAPI  </v>
          </cell>
        </row>
        <row r="5802">
          <cell r="B5802">
            <v>101838</v>
          </cell>
          <cell r="C5802" t="str">
            <v>RECOMPOSIÇÃO DE BASE E OU SUB-BASE PARA FECHAMENTO DE VALAS DE SOLO MELHORADO COM CIMENTO (TEOR DE 4%) - INCLUSO RETIRADA E COLOCAÇÃO DO MATERIAL. AF_12/2020</v>
          </cell>
          <cell r="D5802" t="str">
            <v>M3</v>
          </cell>
          <cell r="E5802">
            <v>92.61</v>
          </cell>
          <cell r="F5802" t="str">
            <v xml:space="preserve">SINAPI  </v>
          </cell>
        </row>
        <row r="5803">
          <cell r="B5803">
            <v>101839</v>
          </cell>
          <cell r="C5803" t="str">
            <v>RECOMPOSIÇÃO DE BASE E OU SUB-BASE PARA FECHAMENTO DE VALAS DE SOLO COM CIMENTO (TEOR DE 6%) - INCLUSO RETIRADA E COLOCAÇÃO DO MATERIAL. AF_12/2020</v>
          </cell>
          <cell r="D5803" t="str">
            <v>M3</v>
          </cell>
          <cell r="E5803">
            <v>122.29</v>
          </cell>
          <cell r="F5803" t="str">
            <v xml:space="preserve">SINAPI  </v>
          </cell>
        </row>
        <row r="5804">
          <cell r="B5804">
            <v>101840</v>
          </cell>
          <cell r="C5804" t="str">
            <v>RECOMPOSIÇÃO DE BASE E OU SUB-BASE PARA FECHAMENTO DE VALAS DE SOLO COM CIMENTO (TEOR DE 8%) - INCLUSO RETIRADA E COLOCAÇÃO DO MATERIAL. AF_12/2020</v>
          </cell>
          <cell r="D5804" t="str">
            <v>M3</v>
          </cell>
          <cell r="E5804">
            <v>207.72</v>
          </cell>
          <cell r="F5804" t="str">
            <v xml:space="preserve">SINAPI  </v>
          </cell>
        </row>
        <row r="5805">
          <cell r="B5805">
            <v>101841</v>
          </cell>
          <cell r="C5805" t="str">
            <v>RECOMPOSIÇÃO DE BASE E OU SUB-BASE PARA FECHAMENTO DE VALAS DE SOLO BRITA (40/60) - INCLUSO RETIRADA E COLOCAÇÃO DO MATERIAL. AF_12/2020</v>
          </cell>
          <cell r="D5805" t="str">
            <v>M3</v>
          </cell>
          <cell r="E5805">
            <v>102.15</v>
          </cell>
          <cell r="F5805" t="str">
            <v xml:space="preserve">SINAPI  </v>
          </cell>
        </row>
        <row r="5806">
          <cell r="B5806">
            <v>101842</v>
          </cell>
          <cell r="C5806" t="str">
            <v>RECOMPOSIÇÃO DE BASE E OU SUB-BASE PARA FECHAMENTO DE VALAS DE SOLO BRITA (50/50) - INCLUSO RETIRADA E COLOCAÇÃO DO MATERIAL. AF_12/2020</v>
          </cell>
          <cell r="D5806" t="str">
            <v>M3</v>
          </cell>
          <cell r="E5806">
            <v>90.02</v>
          </cell>
          <cell r="F5806" t="str">
            <v xml:space="preserve">SINAPI  </v>
          </cell>
        </row>
        <row r="5807">
          <cell r="B5807">
            <v>101843</v>
          </cell>
          <cell r="C5807" t="str">
            <v>RECOMPOSIÇÃO DE BASE E OU SUB-BASE PARA FECHAMENTO DE VALAS DE SOLO BRITA (40/60) COM CIMENTO (TEOR DE 4%) - INCLUSO RETIRADA E COLOCAÇÃO DO MATERIAL. AF_12/2020</v>
          </cell>
          <cell r="D5807" t="str">
            <v>M3</v>
          </cell>
          <cell r="E5807">
            <v>162.49</v>
          </cell>
          <cell r="F5807" t="str">
            <v xml:space="preserve">SINAPI  </v>
          </cell>
        </row>
        <row r="5808">
          <cell r="B5808">
            <v>101844</v>
          </cell>
          <cell r="C5808" t="str">
            <v>RECOMPOSIÇÃO DE BASE E OU SUB-BASE PARA FECHAMENTO DE VALAS DE SOLO BRITA (40/60) COM CIMENTO (TEOR DE 6%) - INCLUSO RETIRADA E COLOCAÇÃO DO MATERIAL. AF_12/2020</v>
          </cell>
          <cell r="D5808" t="str">
            <v>M3</v>
          </cell>
          <cell r="E5808">
            <v>190.72</v>
          </cell>
          <cell r="F5808" t="str">
            <v xml:space="preserve">SINAPI  </v>
          </cell>
        </row>
        <row r="5809">
          <cell r="B5809">
            <v>101845</v>
          </cell>
          <cell r="C5809" t="str">
            <v>RECOMPOSIÇÃO DE BASE E OU SUB-BASE PARA FECHAMENTO DE VALAS DE SOLO BRITA (40/60) COM CIMENTO (TEOR DE 8%) - INCLUSO RETIRADA E COLOCAÇÃO DO MATERIAL. AF_12/2020</v>
          </cell>
          <cell r="D5809" t="str">
            <v>M3</v>
          </cell>
          <cell r="E5809">
            <v>218.54</v>
          </cell>
          <cell r="F5809" t="str">
            <v xml:space="preserve">SINAPI  </v>
          </cell>
        </row>
        <row r="5810">
          <cell r="B5810">
            <v>101846</v>
          </cell>
          <cell r="C5810" t="str">
            <v>RECOMPOSIÇÃO DE BASE E OU SUB-BASE PARA FECHAMENTO DE VALAS DE SOLO BRITA (50/50) COM CIMENTO (TEOR DE 4%) - INCLUSO RETIRADA E COLOCAÇÃO DO MATERIAL. AF_12/2020</v>
          </cell>
          <cell r="D5810" t="str">
            <v>M3</v>
          </cell>
          <cell r="E5810">
            <v>150.85</v>
          </cell>
          <cell r="F5810" t="str">
            <v xml:space="preserve">SINAPI  </v>
          </cell>
        </row>
        <row r="5811">
          <cell r="B5811">
            <v>101847</v>
          </cell>
          <cell r="C5811" t="str">
            <v>RECOMPOSIÇÃO DE BASE E OU SUB-BASE PARA FECHAMENTO DE VALAS DE SOLO BRITA (50/50) COM CIMENTO (TEOR DE 6%) - INCLUSO RETIRADA E COLOCAÇÃO DO MATERIAL. AF_12/2020</v>
          </cell>
          <cell r="D5811" t="str">
            <v>M3</v>
          </cell>
          <cell r="E5811">
            <v>179.31</v>
          </cell>
          <cell r="F5811" t="str">
            <v xml:space="preserve">SINAPI  </v>
          </cell>
        </row>
        <row r="5812">
          <cell r="B5812">
            <v>101848</v>
          </cell>
          <cell r="C5812" t="str">
            <v>RECOMPOSIÇÃO DE BASE E OU SUB-BASE PARA FECHAMENTO DE VALAS DE SOLO BRITA (50/50) COM CIMENTO (TEOR DE 8%) - INCLUSO RETIRADA E COLOCAÇÃO DO MATERIAL. AF_12/2020</v>
          </cell>
          <cell r="D5812" t="str">
            <v>M3</v>
          </cell>
          <cell r="E5812">
            <v>207.38</v>
          </cell>
          <cell r="F5812" t="str">
            <v xml:space="preserve">SINAPI  </v>
          </cell>
        </row>
        <row r="5813">
          <cell r="B5813">
            <v>101849</v>
          </cell>
          <cell r="C5813" t="str">
            <v>RECOMPOSIÇÃO DE BASE E OU SUB-BASE PARA FECHAMENTO DE VALAS DE BRITA GRADUADA SIMPLES - INCLUSO RETIRADA E COLOCAÇÃO DO MATERIAL. AF_12/2020</v>
          </cell>
          <cell r="D5813" t="str">
            <v>M3</v>
          </cell>
          <cell r="E5813">
            <v>170.59</v>
          </cell>
          <cell r="F5813" t="str">
            <v xml:space="preserve">SINAPI  </v>
          </cell>
        </row>
        <row r="5814">
          <cell r="B5814">
            <v>101850</v>
          </cell>
          <cell r="C5814" t="str">
            <v>REASSENTAMENTO DE PARALELEPÍPEDOS, REJUNTAMENTO COM PÓ DE PEDRA, COM REAPROVEITAMENTO DOS PARALELEPÍPEDOS - INCLUSO RETIRADA E COLOCAÇÃO DO MATERIAL. AF_12/2020</v>
          </cell>
          <cell r="D5814" t="str">
            <v>M2</v>
          </cell>
          <cell r="E5814">
            <v>62.66</v>
          </cell>
          <cell r="F5814" t="str">
            <v xml:space="preserve">SINAPI  </v>
          </cell>
        </row>
        <row r="5815">
          <cell r="B5815">
            <v>101851</v>
          </cell>
          <cell r="C5815" t="str">
            <v>REASSENTAMENTO DE PARALELEPÍPEDOS, REJUNTAMENTO COM PEDRISCO E EMULSÃO ASFÁLTICA, COM REAPROVEITAMENTO DOS PARALELEPÍPEDOS - INCLUSO RETIRADA E COLOCAÇÃO DO MATERIAL. AF_12/2020_P</v>
          </cell>
          <cell r="D5815" t="str">
            <v>M2</v>
          </cell>
          <cell r="E5815">
            <v>163.76</v>
          </cell>
          <cell r="F5815" t="str">
            <v xml:space="preserve">SINAPI  </v>
          </cell>
        </row>
        <row r="5816">
          <cell r="B5816">
            <v>101852</v>
          </cell>
          <cell r="C5816" t="str">
            <v>REASSENTAMENTO DE PARALELEPÍPEDOS, REJUNTAMENTO COM ARGAMASSA, COM REAPROVEITAMENTO DOS PARALELEPÍPEDOS - INCLUSO RETIRADA E COLOCAÇÃO DO MATERIAL. AF_12/2020</v>
          </cell>
          <cell r="D5816" t="str">
            <v>M2</v>
          </cell>
          <cell r="E5816">
            <v>77.260000000000005</v>
          </cell>
          <cell r="F5816" t="str">
            <v xml:space="preserve">SINAPI  </v>
          </cell>
        </row>
        <row r="5817">
          <cell r="B5817">
            <v>101853</v>
          </cell>
          <cell r="C5817" t="str">
            <v>REASSENTAMENTO DE PEDRAS POLIÉDRICAS, REJUNTAMENTO COM PÓ DE PEDRA, COM REAPROVEITAMENTO DAS PEDRAS POLIÉDRICAS - INCLUSO RETIRADA E COLOCAÇÃO DO MATERIAL.  AF_12/2020</v>
          </cell>
          <cell r="D5817" t="str">
            <v>M2</v>
          </cell>
          <cell r="E5817">
            <v>56.2</v>
          </cell>
          <cell r="F5817" t="str">
            <v xml:space="preserve">SINAPI  </v>
          </cell>
        </row>
        <row r="5818">
          <cell r="B5818">
            <v>101854</v>
          </cell>
          <cell r="C5818" t="str">
            <v>REASSENTAMENTO DE PEDRAS POLIÉDRICAS, REJUNTAMENTO COM PEDRISCO E EMULSÃO ASFÁLTICA, COM REAPROVEITAMENTO DAS PEDRAS POLIÉDRICAS - INCLUSO RETIRADA E COLOCAÇÃO DO MATERIAL. AF_12/2020_P</v>
          </cell>
          <cell r="D5818" t="str">
            <v>M2</v>
          </cell>
          <cell r="E5818">
            <v>163.36000000000001</v>
          </cell>
          <cell r="F5818" t="str">
            <v xml:space="preserve">SINAPI  </v>
          </cell>
        </row>
        <row r="5819">
          <cell r="B5819">
            <v>101855</v>
          </cell>
          <cell r="C5819" t="str">
            <v>REASSENTAMENTO DE PEDRAS POLIÉDRICAS, REJUNTAMENTO COM ARGAMASSA, COM REAPROVEITAMENTO DAS PEDRAS POLIÉDRICAS - INCLUSO RETIRADA E COLOCAÇÃO DO MATERIAL. AF_12/2020</v>
          </cell>
          <cell r="D5819" t="str">
            <v>M2</v>
          </cell>
          <cell r="E5819">
            <v>82.03</v>
          </cell>
          <cell r="F5819" t="str">
            <v xml:space="preserve">SINAPI  </v>
          </cell>
        </row>
        <row r="5820">
          <cell r="B5820">
            <v>101856</v>
          </cell>
          <cell r="C5820" t="str">
            <v>REASSENTAMENTO DE BLOCOS PISOGRAMA PARA PISO INTERTRAVADO, COM REAPROVEITAMENTO DOS BLOCOS PISOGRAMA - INCLUSO RETIRADA E COLOCAÇÃO DO MATERIAL. AF_12/2020</v>
          </cell>
          <cell r="D5820" t="str">
            <v>M2</v>
          </cell>
          <cell r="E5820">
            <v>26.28</v>
          </cell>
          <cell r="F5820" t="str">
            <v xml:space="preserve">SINAPI  </v>
          </cell>
        </row>
        <row r="5821">
          <cell r="B5821">
            <v>101857</v>
          </cell>
          <cell r="C5821" t="str">
            <v>REASSENTAMENTO DE BLOCOS SEXTAVADO PARA PISO INTERTRAVADO, ESPESSURA DE 6 CM, EM CALÇADA, COM REAPROVEITAMENTO DOS BLOCOS SEXTAVADOS - INCLUSO RETIRADA E COLOCAÇÃO DO MATERIAL. AF_12/2020</v>
          </cell>
          <cell r="D5821" t="str">
            <v>M2</v>
          </cell>
          <cell r="E5821">
            <v>32.49</v>
          </cell>
          <cell r="F5821" t="str">
            <v xml:space="preserve">SINAPI  </v>
          </cell>
        </row>
        <row r="5822">
          <cell r="B5822">
            <v>101858</v>
          </cell>
          <cell r="C5822" t="str">
            <v>REASSENTAMENTO DE BLOCOS SEXTAVADO PARA PISO INTERTRAVADO, ESPESSURA DE 6 CM, EM VIA/ESTACIONAMENTO, COM REAPROVEITAMENTO DOS BLOCOS SEXTAVADO - INCLUSO RETIRADA E COLOCAÇÃO DO MATERIAL. AF_12/2020</v>
          </cell>
          <cell r="D5822" t="str">
            <v>M2</v>
          </cell>
          <cell r="E5822">
            <v>26.81</v>
          </cell>
          <cell r="F5822" t="str">
            <v xml:space="preserve">SINAPI  </v>
          </cell>
        </row>
        <row r="5823">
          <cell r="B5823">
            <v>101859</v>
          </cell>
          <cell r="C5823" t="str">
            <v>REASSENTAMENTO DE BLOCOS SEXTAVADO PARA PISO INTERTRAVADO, ESPESSURA DE 8 CM, EM VIA/ESTACIONAMENTO, COM REAPROVEITAMENTO DOS BLOCOS SEXTAVADO - INCLUSO RETIRADA E COLOCAÇÃO DO MATERIAL. AF_12/2020</v>
          </cell>
          <cell r="D5823" t="str">
            <v>M2</v>
          </cell>
          <cell r="E5823">
            <v>29.47</v>
          </cell>
          <cell r="F5823" t="str">
            <v xml:space="preserve">SINAPI  </v>
          </cell>
        </row>
        <row r="5824">
          <cell r="B5824">
            <v>101860</v>
          </cell>
          <cell r="C5824" t="str">
            <v>REASSENTAMENTO DE BLOCOS SEXTAVADO PARA PISO INTERTRAVADO, ESPESSURA DE 10 CM, EM VIA/ESTACIONAMENTO, COM REAPROVEITAMENTO DOS BLOCOS SEXTAVADO - INCLUSO RETIRADA E COLOCAÇÃO DO MATERIAL. AF_12/2020</v>
          </cell>
          <cell r="D5824" t="str">
            <v>M2</v>
          </cell>
          <cell r="E5824">
            <v>33.67</v>
          </cell>
          <cell r="F5824" t="str">
            <v xml:space="preserve">SINAPI  </v>
          </cell>
        </row>
        <row r="5825">
          <cell r="B5825">
            <v>101861</v>
          </cell>
          <cell r="C5825" t="str">
            <v>REASSENTAMENTO DE BLOCOS RETANGULAR PARA PISO INTERTRAVADO, ESPESSURA DE 4  CM, EM CALÇADA, COM REAPROVEITAMENTO DOS BLOCOS RETANGULAR - INCLUSO RETIRADA E COLOCAÇÃO DO MATERIAL. AF_12/2020</v>
          </cell>
          <cell r="D5825" t="str">
            <v>M2</v>
          </cell>
          <cell r="E5825">
            <v>31.57</v>
          </cell>
          <cell r="F5825" t="str">
            <v xml:space="preserve">SINAPI  </v>
          </cell>
        </row>
        <row r="5826">
          <cell r="B5826">
            <v>101862</v>
          </cell>
          <cell r="C5826" t="str">
            <v>REASSENTAMENTO DE BLOCOS RETANGULAR PARA PISO INTERTRAVADO, ESPESSURA DE 6 CM, EM CALÇADA, COM REAPROVEITAMENTO DOS BLOCOS RETANGULAR - INCLUSO RETIRADA E COLOCAÇÃO DO MATERIAL. AF_12/2020</v>
          </cell>
          <cell r="D5826" t="str">
            <v>M2</v>
          </cell>
          <cell r="E5826">
            <v>34.29</v>
          </cell>
          <cell r="F5826" t="str">
            <v xml:space="preserve">SINAPI  </v>
          </cell>
        </row>
        <row r="5827">
          <cell r="B5827">
            <v>101863</v>
          </cell>
          <cell r="C5827" t="str">
            <v>REASSENTAMENTO DE BLOCOS RETANGULAR PARA PISO INTERTRAVADO, ESPESSURA DE 6 CM, EM VIA/ESTACIONAMENTO, COM REAPROVEITAMENTO DOS BLOCOS RETANGULAR - INCLUSO RETIRADA E COLOCAÇÃO DO MATERIAL. AF_12/2020</v>
          </cell>
          <cell r="D5827" t="str">
            <v>M2</v>
          </cell>
          <cell r="E5827">
            <v>27.17</v>
          </cell>
          <cell r="F5827" t="str">
            <v xml:space="preserve">SINAPI  </v>
          </cell>
        </row>
        <row r="5828">
          <cell r="B5828">
            <v>101864</v>
          </cell>
          <cell r="C5828" t="str">
            <v>REASSENTAMENTO DE BLOCOS RETANGULAR PARA PISO INTERTRAVADO, ESPESSURA DE 8 CM, EM VIA/ESTACIONAMENTO, COM REAPROVEITAMENTO DOS BLOCOS RETANGULAR - INCLUSO RETIRADA E COLOCAÇÃO DO MATERIAL. AF_12/2020</v>
          </cell>
          <cell r="D5828" t="str">
            <v>M2</v>
          </cell>
          <cell r="E5828">
            <v>31.37</v>
          </cell>
          <cell r="F5828" t="str">
            <v xml:space="preserve">SINAPI  </v>
          </cell>
        </row>
        <row r="5829">
          <cell r="B5829">
            <v>101865</v>
          </cell>
          <cell r="C5829" t="str">
            <v>REASSENTAMENTO DE BLOCOS RETANGULAR PARA PISO INTERTRAVADO, ESPESSURA DE 10 CM, EM VIA/ESTACIONAMENTO, COM REAPROVEITAMENTO DOS BLOCOS RETANGULAR - INCLUSO RETIRADA E COLOCAÇÃO DO MATERIAL. AF_12/2020</v>
          </cell>
          <cell r="D5829" t="str">
            <v>M2</v>
          </cell>
          <cell r="E5829">
            <v>35.56</v>
          </cell>
          <cell r="F5829" t="str">
            <v xml:space="preserve">SINAPI  </v>
          </cell>
        </row>
        <row r="5830">
          <cell r="B5830">
            <v>101866</v>
          </cell>
          <cell r="C5830" t="str">
            <v>REASSENTAMENTO DE BLOCOS 16 FACES PARA PISO INTERTRAVADO, ESPESSURA DE 4  CM, EM CALÇADA, COM REAPROVEITAMENTO DOS BLOCOS 16 FACES - INCLUSO RETIRADA E COLOCAÇÃO DO MATERIAL. AF_12/2020</v>
          </cell>
          <cell r="D5830" t="str">
            <v>M2</v>
          </cell>
          <cell r="E5830">
            <v>31.78</v>
          </cell>
          <cell r="F5830" t="str">
            <v xml:space="preserve">SINAPI  </v>
          </cell>
        </row>
        <row r="5831">
          <cell r="B5831">
            <v>101867</v>
          </cell>
          <cell r="C5831" t="str">
            <v>REASSENTAMENTO DE BLOCOS 16 FACES PARA PISO INTERTRAVADO, ESPESSURA DE 6 CM, EM CALÇADA, COM REAPROVEITAMENTO DOS BLOCOS 16 FACES - INCLUSO RETIRADA E COLOCAÇÃO DO MATERIAL. AF_12/2020</v>
          </cell>
          <cell r="D5831" t="str">
            <v>M2</v>
          </cell>
          <cell r="E5831">
            <v>35.97</v>
          </cell>
          <cell r="F5831" t="str">
            <v xml:space="preserve">SINAPI  </v>
          </cell>
        </row>
        <row r="5832">
          <cell r="B5832">
            <v>101868</v>
          </cell>
          <cell r="C5832" t="str">
            <v>REASSENTAMENTO DE BLOCOS 16 FACES PARA PISO INTERTRAVADO, ESPESSURA DE 6 CM, EM VIA/ESTACIONAMENTO, COM REAPROVEITAMENTO DOS BLOCOS 16 FACES - INCLUSO RETIRADA E COLOCAÇÃO DO MATERIAL. AF_12/2020</v>
          </cell>
          <cell r="D5832" t="str">
            <v>M2</v>
          </cell>
          <cell r="E5832">
            <v>28.87</v>
          </cell>
          <cell r="F5832" t="str">
            <v xml:space="preserve">SINAPI  </v>
          </cell>
        </row>
        <row r="5833">
          <cell r="B5833">
            <v>101869</v>
          </cell>
          <cell r="C5833" t="str">
            <v>REASSENTAMENTO DE BLOCOS 16 FACES PARA PISO INTERTRAVADO, ESPESSURA DE 8 CM, EM VIA/ESTACIONAMENTO, COM REAPROVEITAMENTO DOS BLOCOS 16 FACES - INCLUSO RETIRADA E COLOCAÇÃO DO MATERIAL. AF_12/2020</v>
          </cell>
          <cell r="D5833" t="str">
            <v>M2</v>
          </cell>
          <cell r="E5833">
            <v>33.04</v>
          </cell>
          <cell r="F5833" t="str">
            <v xml:space="preserve">SINAPI  </v>
          </cell>
        </row>
        <row r="5834">
          <cell r="B5834">
            <v>101870</v>
          </cell>
          <cell r="C5834" t="str">
            <v>REASSENTAMENTO DE BLOCOS 16 FACES PARA PISO INTERTRAVADO, ESPESSURA DE 10 CM, EM VIA/ESTACIONAMENTO, COM REAPROVEITAMENTO DOS BLOCOS 16 FACES - INCLUSO RETIRADA E COLOCAÇÃO DO MATERIAL. AF_12/2020</v>
          </cell>
          <cell r="D5834" t="str">
            <v>M2</v>
          </cell>
          <cell r="E5834">
            <v>37.229999999999997</v>
          </cell>
          <cell r="F5834" t="str">
            <v xml:space="preserve">SINAPI  </v>
          </cell>
        </row>
        <row r="5835">
          <cell r="B5835">
            <v>102096</v>
          </cell>
          <cell r="C5835" t="str">
            <v>EXECUÇÃO DE TAPA BURACO COM APLICAÇÃO DE CONCRETO ASFÁLTICO (AQUISIÇÃO EM USINA) E PINTURA DE LIGAÇÃO. AF_12/2020</v>
          </cell>
          <cell r="D5835" t="str">
            <v>M3</v>
          </cell>
          <cell r="E5835">
            <v>1674.89</v>
          </cell>
          <cell r="F5835" t="str">
            <v xml:space="preserve">SINAPI  </v>
          </cell>
        </row>
        <row r="5836">
          <cell r="B5836">
            <v>102098</v>
          </cell>
          <cell r="C5836" t="str">
            <v>RECOMPOSIÇÃO DE REVESTIMENTO EM CONCRETO ASFÁLTICO (AQUISIÇÃO EM USINA), PARA O FECHAMENTO DE VALAS - INCLUSO DEMOLIÇÃO DO PAVIMENTO. AF_12/2020</v>
          </cell>
          <cell r="D5836" t="str">
            <v>M3</v>
          </cell>
          <cell r="E5836">
            <v>1885.19</v>
          </cell>
          <cell r="F5836" t="str">
            <v xml:space="preserve">SINAPI  </v>
          </cell>
        </row>
        <row r="5837">
          <cell r="B5837">
            <v>102101</v>
          </cell>
          <cell r="C5837" t="str">
            <v>EXECUÇÃO DE PINTURA DE LIGAÇÃO COM EMULSÃO ASFÁLTICA RR-2C, PARA O FECHAMENTO DE VALAS. AF_12/2020</v>
          </cell>
          <cell r="D5837" t="str">
            <v>M2</v>
          </cell>
          <cell r="E5837">
            <v>3.85</v>
          </cell>
          <cell r="F5837" t="str">
            <v xml:space="preserve">SINAPI  </v>
          </cell>
        </row>
        <row r="5838">
          <cell r="B5838">
            <v>102988</v>
          </cell>
          <cell r="C5838" t="str">
            <v>RECOMPOSIÇÃO DE PAVIMENTO EM PISO INTERTRAVADO, COM REAPROVEITAMENTO DOS BLOCOS INTERTRAVADOS, PARA FECHAMENTO DE VALAS - INCLUSO RETIRADA E COLOCAÇÃO DO MATERIAL. AF_12/2020</v>
          </cell>
          <cell r="D5838" t="str">
            <v>M2</v>
          </cell>
          <cell r="E5838">
            <v>53.11</v>
          </cell>
          <cell r="F5838" t="str">
            <v xml:space="preserve">SINAPI  </v>
          </cell>
        </row>
        <row r="5839">
          <cell r="B5839">
            <v>100576</v>
          </cell>
          <cell r="C5839" t="str">
            <v>REGULARIZAÇÃO E COMPACTAÇÃO DE SUBLEITO DE SOLO  PREDOMINANTEMENTE ARGILOSO. AF_11/2019</v>
          </cell>
          <cell r="D5839" t="str">
            <v>M2</v>
          </cell>
          <cell r="E5839">
            <v>2.79</v>
          </cell>
          <cell r="F5839" t="str">
            <v xml:space="preserve">SINAPI  </v>
          </cell>
        </row>
        <row r="5840">
          <cell r="B5840">
            <v>100577</v>
          </cell>
          <cell r="C5840" t="str">
            <v>REGULARIZAÇÃO E COMPACTAÇÃO DE SUBLEITO DE SOLO PREDOMINANTEMENTE ARENOSO. AF_11/2019</v>
          </cell>
          <cell r="D5840" t="str">
            <v>M2</v>
          </cell>
          <cell r="E5840">
            <v>1.28</v>
          </cell>
          <cell r="F5840" t="str">
            <v xml:space="preserve">SINAPI  </v>
          </cell>
        </row>
        <row r="5841">
          <cell r="B5841">
            <v>96388</v>
          </cell>
          <cell r="C5841" t="str">
            <v>EXECUÇÃO E COMPACTAÇÃO DE BASE E OU SUB BASE PARA PAVIMENTAÇÃO DE SOLOS DE COMPORTAMENTO LATERÍTICO (ARENOSO) - EXCLUSIVE SOLO, ESCAVAÇÃO, CARGA E TRANSPORTE. AF_11/2019</v>
          </cell>
          <cell r="D5841" t="str">
            <v>M3</v>
          </cell>
          <cell r="E5841">
            <v>13</v>
          </cell>
          <cell r="F5841" t="str">
            <v xml:space="preserve">SINAPI  </v>
          </cell>
        </row>
        <row r="5842">
          <cell r="B5842">
            <v>96389</v>
          </cell>
          <cell r="C5842" t="str">
            <v>EXECUÇÃO E COMPACTAÇÃO DE BASE E OU SUB BASE PARA PAVIMENTAÇÃO DE SOLO (PREDOMINANTEMENTE ARENOSO) COM CIMENTO (TEOR DE 2%) - EXCLUSIVE SOLO, ESCAVAÇÃO, CARGA E TRANSPORTE. AF_11/2019</v>
          </cell>
          <cell r="D5842" t="str">
            <v>M3</v>
          </cell>
          <cell r="E5842">
            <v>51.09</v>
          </cell>
          <cell r="F5842" t="str">
            <v xml:space="preserve">SINAPI  </v>
          </cell>
        </row>
        <row r="5843">
          <cell r="B5843">
            <v>96390</v>
          </cell>
          <cell r="C5843" t="str">
            <v>EXECUÇÃO E COMPACTAÇÃO DE BASE E OU SUB BASE PARA PAVIMENTAÇÃO DE SOLO (PREDOMINANTEMENTE ARENOSO) COM CIMENTO (TEOR DE 4%) - EXCLUSIVE SOLO, ESCAVAÇÃO, CARGA E TRANSPORTE. AF_11/2019</v>
          </cell>
          <cell r="D5843" t="str">
            <v>M3</v>
          </cell>
          <cell r="E5843">
            <v>79.38</v>
          </cell>
          <cell r="F5843" t="str">
            <v xml:space="preserve">SINAPI  </v>
          </cell>
        </row>
        <row r="5844">
          <cell r="B5844">
            <v>96391</v>
          </cell>
          <cell r="C5844" t="str">
            <v>EXECUÇÃO E COMPACTAÇÃO DE BASE E OU SUB BASE PARA PAVIMENTAÇÃO DE SOLO (PREDOMINANTEMENTE ARENOSO) COM CIMENTO (TEOR DE 6%) - EXCLUSIVE SOLO, ESCAVAÇÃO, CARGA E TRANSPORTE. AF_11/2019</v>
          </cell>
          <cell r="D5844" t="str">
            <v>M3</v>
          </cell>
          <cell r="E5844">
            <v>109.95</v>
          </cell>
          <cell r="F5844" t="str">
            <v xml:space="preserve">SINAPI  </v>
          </cell>
        </row>
        <row r="5845">
          <cell r="B5845">
            <v>96392</v>
          </cell>
          <cell r="C5845" t="str">
            <v>EXECUÇÃO E COMPACTAÇÃO DE BASE E OU SUB BASE PARA PAVIMENTAÇÃO DE SOLO (PREDOMINANTEMENTE ARENOSO) COM CIMENTO (TEOR DE 8%) - EXCLUSIVE SOLO, ESCAVAÇÃO, CARGA E TRANSPORTE. AF_11/2019</v>
          </cell>
          <cell r="D5845" t="str">
            <v>M3</v>
          </cell>
          <cell r="E5845">
            <v>139.22999999999999</v>
          </cell>
          <cell r="F5845" t="str">
            <v xml:space="preserve">SINAPI  </v>
          </cell>
        </row>
        <row r="5846">
          <cell r="B5846">
            <v>96396</v>
          </cell>
          <cell r="C5846" t="str">
            <v>EXECUÇÃO E COMPACTAÇÃO DE BASE E OU SUB BASE PARA PAVIMENTAÇÃO DE BRITA GRADUADA SIMPLES - EXCLUSIVE CARGA E TRANSPORTE. AF_11/2019</v>
          </cell>
          <cell r="D5846" t="str">
            <v>M3</v>
          </cell>
          <cell r="E5846">
            <v>155.63999999999999</v>
          </cell>
          <cell r="F5846" t="str">
            <v xml:space="preserve">SINAPI  </v>
          </cell>
        </row>
        <row r="5847">
          <cell r="B5847">
            <v>96397</v>
          </cell>
          <cell r="C5847" t="str">
            <v>EXECUÇÃO E COMPACTAÇÃO DE BASE E OU SUB BASE PARA PAVIMENTAÇÃO DE BRITA GRADUADA SIMPLES TRATADA COM CIMENTO - EXCLUSIVE CARGA E TRANSPORTE. AF_11/2019</v>
          </cell>
          <cell r="D5847" t="str">
            <v>M3</v>
          </cell>
          <cell r="E5847">
            <v>214.48</v>
          </cell>
          <cell r="F5847" t="str">
            <v xml:space="preserve">SINAPI  </v>
          </cell>
        </row>
        <row r="5848">
          <cell r="B5848">
            <v>96398</v>
          </cell>
          <cell r="C5848" t="str">
            <v>EXECUÇÃO E COMPACTAÇÃO DE BASE E OU SUB BASE PARA PAVIMENTAÇÃO DE CONCRETO COMPACTADO COM ROLO - EXCLUSIVE CARGA E TRANSPORTE. AF_11/2019</v>
          </cell>
          <cell r="D5848" t="str">
            <v>M3</v>
          </cell>
          <cell r="E5848">
            <v>292.42</v>
          </cell>
          <cell r="F5848" t="str">
            <v xml:space="preserve">SINAPI  </v>
          </cell>
        </row>
        <row r="5849">
          <cell r="B5849">
            <v>96399</v>
          </cell>
          <cell r="C5849" t="str">
            <v>EXECUÇÃO E COMPACTAÇÃO DE BASE E OU SUB BASE PARA PAVIMENTAÇÃO DE PEDRA RACHÃO  - EXCLUSIVE CARGA E TRANSPORTE. AF_11/2019</v>
          </cell>
          <cell r="D5849" t="str">
            <v>M3</v>
          </cell>
          <cell r="E5849">
            <v>107.3</v>
          </cell>
          <cell r="F5849" t="str">
            <v xml:space="preserve">SINAPI  </v>
          </cell>
        </row>
        <row r="5850">
          <cell r="B5850">
            <v>96400</v>
          </cell>
          <cell r="C5850" t="str">
            <v>EXECUÇÃO E COMPACTAÇÃO DE BASE E OU SUB BASE PARA PAVIMENTAÇÃO DE MACADAME SECO - EXCLUSIVE CARGA E TRANSPORTE. AF_11/2019</v>
          </cell>
          <cell r="D5850" t="str">
            <v>M3</v>
          </cell>
          <cell r="E5850">
            <v>140.31</v>
          </cell>
          <cell r="F5850" t="str">
            <v xml:space="preserve">SINAPI  </v>
          </cell>
        </row>
        <row r="5851">
          <cell r="B5851">
            <v>96402</v>
          </cell>
          <cell r="C5851" t="str">
            <v>EXECUÇÃO DE PINTURA DE LIGAÇÃO COM EMULSÃO ASFÁLTICA RR-2C. AF_11/2019</v>
          </cell>
          <cell r="D5851" t="str">
            <v>M2</v>
          </cell>
          <cell r="E5851">
            <v>2.93</v>
          </cell>
          <cell r="F5851" t="str">
            <v xml:space="preserve">SINAPI  </v>
          </cell>
        </row>
        <row r="5852">
          <cell r="B5852">
            <v>100564</v>
          </cell>
          <cell r="C5852" t="str">
            <v>EXECUÇÃO E COMPACTAÇÃO DE BASE E OU SUB-BASE PARA PAVIMENTAÇÃO DE SOLO (PREDOMINANTEMENTE ARENOSO) BRITA - 40/60 - EXCLUSIVE SOLO, ESCAVAÇÃO, CARGA E TRANSPORTE. AF_11/2019</v>
          </cell>
          <cell r="D5852" t="str">
            <v>M3</v>
          </cell>
          <cell r="E5852">
            <v>97.13</v>
          </cell>
          <cell r="F5852" t="str">
            <v xml:space="preserve">SINAPI  </v>
          </cell>
        </row>
        <row r="5853">
          <cell r="B5853">
            <v>100565</v>
          </cell>
          <cell r="C5853" t="str">
            <v>EXECUÇÃO E COMPACTAÇÃO DE BASE E OU SUB-BASE PARA PAVIMENTAÇÃO DE SOLO (PREDOMINANTEMENTE ARENOSO) BRITA - 50/50 - EXCLUSIVE SOLO, ESCAVAÇÃO, CARGA E TRANSPORTE. AF_11/2019</v>
          </cell>
          <cell r="D5853" t="str">
            <v>M3</v>
          </cell>
          <cell r="E5853">
            <v>85.04</v>
          </cell>
          <cell r="F5853" t="str">
            <v xml:space="preserve">SINAPI  </v>
          </cell>
        </row>
        <row r="5854">
          <cell r="B5854">
            <v>100566</v>
          </cell>
          <cell r="C5854" t="str">
            <v>EXECUÇÃO E COMPACTAÇÃO DE BASE E OU SUB-BASE PARA PAVIMENTAÇÃO DE SOLO (PREDOMINANTEMENTE ARENOSO) BRITA - 40/60 COM CIMENTO (TEOR DE 4%) - EXCLUSIVE SOLO, ESCAVAÇÃO, CARGA E TRANSPORTE. AF_11/2019</v>
          </cell>
          <cell r="D5854" t="str">
            <v>M3</v>
          </cell>
          <cell r="E5854">
            <v>157.47</v>
          </cell>
          <cell r="F5854" t="str">
            <v xml:space="preserve">SINAPI  </v>
          </cell>
        </row>
        <row r="5855">
          <cell r="B5855">
            <v>100567</v>
          </cell>
          <cell r="C5855" t="str">
            <v>EXECUÇÃO E COMPACTAÇÃO DE BASE E OU SUB-BASE PARA PAVIMENTAÇÃO DE SOLO (PREDOMINANTEMENTE ARENOSO) BRITA - 40/60 COM CIMENTO (TEOR DE 6%) - EXCLUSIVE SOLO, ESCAVAÇÃO, CARGA E TRANSPORTE. AF_11/2019</v>
          </cell>
          <cell r="D5855" t="str">
            <v>M3</v>
          </cell>
          <cell r="E5855">
            <v>185.73</v>
          </cell>
          <cell r="F5855" t="str">
            <v xml:space="preserve">SINAPI  </v>
          </cell>
        </row>
        <row r="5856">
          <cell r="B5856">
            <v>100568</v>
          </cell>
          <cell r="C5856" t="str">
            <v>EXECUÇÃO E COMPACTAÇÃO DE BASE E OU SUB-BASE PARA PAVIMENTAÇÃO DE SOLO (PREDOMINANTEMENTE ARENOSO) BRITA - 40/60 COM CIMENTO (TEOR DE 8%) - EXCLUSIVE SOLO, ESCAVAÇÃO, CARGA E TRANSPORTE. AF_11/2019</v>
          </cell>
          <cell r="D5856" t="str">
            <v>M3</v>
          </cell>
          <cell r="E5856">
            <v>213.51</v>
          </cell>
          <cell r="F5856" t="str">
            <v xml:space="preserve">SINAPI  </v>
          </cell>
        </row>
        <row r="5857">
          <cell r="B5857">
            <v>100569</v>
          </cell>
          <cell r="C5857" t="str">
            <v>EXECUÇÃO E COMPACTAÇÃO DE BASE E OU SUB-BASE PARA PAVIMENTAÇÃO DE SOLO (PREDOMINANTEMENTE ARENOSO) BRITA - 50/50 COM CIMENTO (TEOR DE 4%)  - EXCLUSIVE SOLO, ESCAVAÇÃO, CARGA E TRANSPORTE. AF_11/2019</v>
          </cell>
          <cell r="D5857" t="str">
            <v>M3</v>
          </cell>
          <cell r="E5857">
            <v>145.82</v>
          </cell>
          <cell r="F5857" t="str">
            <v xml:space="preserve">SINAPI  </v>
          </cell>
        </row>
        <row r="5858">
          <cell r="B5858">
            <v>100570</v>
          </cell>
          <cell r="C5858" t="str">
            <v>EXECUÇÃO E COMPACTAÇÃO DE BASE E OU SUB-BASE PARA PAVIMENTAÇÃO DE SOLO (PREDOMINANTEMENTE ARENOSO) BRITA - 50/50 COM CIMENTO (TEOR DE 6%) - EXCLUSIVE SOLO, ESCAVAÇÃO, CARGA E TRANSPORTE. AF_11/2019</v>
          </cell>
          <cell r="D5858" t="str">
            <v>M3</v>
          </cell>
          <cell r="E5858">
            <v>176.88</v>
          </cell>
          <cell r="F5858" t="str">
            <v xml:space="preserve">SINAPI  </v>
          </cell>
        </row>
        <row r="5859">
          <cell r="B5859">
            <v>100571</v>
          </cell>
          <cell r="C5859" t="str">
            <v>EXECUÇÃO E COMPACTAÇÃO DE BASE E OU SUB-BASE PARA PAVIMENTAÇÃO DE SOLO (PREDOMINANTEMENTE ARENOSO) BRITA - 50/50 COM CIMENTO (TEOR DE 8%) - EXCLUSIVE SOLO, ESCAVAÇÃO, CARGA E TRANSPORTE. AF_11/2019</v>
          </cell>
          <cell r="D5859" t="str">
            <v>M3</v>
          </cell>
          <cell r="E5859">
            <v>202.4</v>
          </cell>
          <cell r="F5859" t="str">
            <v xml:space="preserve">SINAPI  </v>
          </cell>
        </row>
        <row r="5860">
          <cell r="B5860">
            <v>100572</v>
          </cell>
          <cell r="C5860" t="str">
            <v>EXECUÇÃO E COMPACTAÇÃO DE BASE E OU SUB-BASE PARA PAVIMENTAÇÃO DE SOLO (PREDOMINANTEMENTE ARGILOSO) BRITA - 40/60 - EXCLUSIVE SOLO, ESCAVAÇÃO, CARGA E TRANSPORTE. AF_11/2019</v>
          </cell>
          <cell r="D5860" t="str">
            <v>M3</v>
          </cell>
          <cell r="E5860">
            <v>103.22</v>
          </cell>
          <cell r="F5860" t="str">
            <v xml:space="preserve">SINAPI  </v>
          </cell>
        </row>
        <row r="5861">
          <cell r="B5861">
            <v>100573</v>
          </cell>
          <cell r="C5861" t="str">
            <v>EXECUÇÃO E COMPACTAÇÃO DE BASE E OU SUB-BASE PARA PAVIMENTAÇÃO DE SOLO (PREDOMINANTEMENTE ARGILOSO) BRITA - 50/50 - EXCLUSIVE SOLO, ESCAVAÇÃO, CARGA E TRANSPORTE. AF_11/2019</v>
          </cell>
          <cell r="D5861" t="str">
            <v>M3</v>
          </cell>
          <cell r="E5861">
            <v>91.13</v>
          </cell>
          <cell r="F5861" t="str">
            <v xml:space="preserve">SINAPI  </v>
          </cell>
        </row>
        <row r="5862">
          <cell r="B5862">
            <v>100574</v>
          </cell>
          <cell r="C5862" t="str">
            <v>ESPALHAMENTO DE MATERIAL COM TRATOR DE ESTEIRAS. AF_11/2019</v>
          </cell>
          <cell r="D5862" t="str">
            <v>M3</v>
          </cell>
          <cell r="E5862">
            <v>1.59</v>
          </cell>
          <cell r="F5862" t="str">
            <v xml:space="preserve">SINAPI  </v>
          </cell>
        </row>
        <row r="5863">
          <cell r="B5863">
            <v>100575</v>
          </cell>
          <cell r="C5863" t="str">
            <v>REGULARIZAÇÃO DE SUPERFÍCIES COM MOTONIVELADORA. AF_11/2019</v>
          </cell>
          <cell r="D5863" t="str">
            <v>M2</v>
          </cell>
          <cell r="E5863">
            <v>0.13</v>
          </cell>
          <cell r="F5863" t="str">
            <v xml:space="preserve">SINAPI  </v>
          </cell>
        </row>
        <row r="5864">
          <cell r="B5864">
            <v>101767</v>
          </cell>
          <cell r="C5864" t="str">
            <v>EXECUÇÃO E COMPACTAÇÃO DE BASE E OU SUB BASE PARA PAVIMENTAÇÃO DE SOLOS ESTABILIZADOS GRANULOMETRICAMENTE COM MISTURA DE SOLOS EM PISTA - EXCLUSIVE SOLO, ESCAVAÇÃO, CARGA E TRANSPORTE. AF_11/2019</v>
          </cell>
          <cell r="D5864" t="str">
            <v>M3</v>
          </cell>
          <cell r="E5864">
            <v>30.38</v>
          </cell>
          <cell r="F5864" t="str">
            <v xml:space="preserve">SINAPI  </v>
          </cell>
        </row>
        <row r="5865">
          <cell r="B5865">
            <v>101768</v>
          </cell>
          <cell r="C5865" t="str">
            <v>EXECUÇÃO E COMPACTAÇÃO DE BASE E OU SUB BASE PARA PAVIMENTAÇÃO DE SOLO ESTABILIZADO GRANULOMETRICAMENTE SEM MISTURA DE SOLOS - EXCLUSIVE SOLO, ESCAVAÇÃO, CARGA E TRANSPORTE. AF_11/2019</v>
          </cell>
          <cell r="D5865" t="str">
            <v>M3</v>
          </cell>
          <cell r="E5865">
            <v>49.53</v>
          </cell>
          <cell r="F5865" t="str">
            <v xml:space="preserve">SINAPI  </v>
          </cell>
        </row>
        <row r="5866">
          <cell r="B5866">
            <v>92391</v>
          </cell>
          <cell r="C5866" t="str">
            <v>EXECUÇÃO DE PAVIMENTO EM PISO INTERTRAVADO, COM BLOCO PISOGRAMA DE 35 X 25 CM, ESPESSURA 6 CM. AF_12/2015</v>
          </cell>
          <cell r="D5866" t="str">
            <v>M2</v>
          </cell>
          <cell r="E5866">
            <v>53.28</v>
          </cell>
          <cell r="F5866" t="str">
            <v xml:space="preserve">SINAPI  </v>
          </cell>
        </row>
        <row r="5867">
          <cell r="B5867">
            <v>92392</v>
          </cell>
          <cell r="C5867" t="str">
            <v>EXECUÇÃO DE PAVIMENTO EM PISO INTERTRAVADO, COM BLOCO PISOGRAMA DE 35 X 25 CM, ESPESSURA 8 CM. AF_12/2015</v>
          </cell>
          <cell r="D5867" t="str">
            <v>M2</v>
          </cell>
          <cell r="E5867">
            <v>105.46</v>
          </cell>
          <cell r="F5867" t="str">
            <v xml:space="preserve">SINAPI  </v>
          </cell>
        </row>
        <row r="5868">
          <cell r="B5868">
            <v>92393</v>
          </cell>
          <cell r="C5868" t="str">
            <v>EXECUÇÃO DE PAVIMENTO EM PISO INTERTRAVADO, COM BLOCO SEXTAVADO DE 25 X 25 CM, ESPESSURA 6 CM. AF_12/2015</v>
          </cell>
          <cell r="D5868" t="str">
            <v>M2</v>
          </cell>
          <cell r="E5868">
            <v>53.39</v>
          </cell>
          <cell r="F5868" t="str">
            <v xml:space="preserve">SINAPI  </v>
          </cell>
        </row>
        <row r="5869">
          <cell r="B5869">
            <v>92394</v>
          </cell>
          <cell r="C5869" t="str">
            <v>EXECUÇÃO DE PAVIMENTO EM PISO INTERTRAVADO, COM BLOCO SEXTAVADO DE 25 X 25 CM, ESPESSURA 8 CM. AF_12/2015</v>
          </cell>
          <cell r="D5869" t="str">
            <v>M2</v>
          </cell>
          <cell r="E5869">
            <v>66.41</v>
          </cell>
          <cell r="F5869" t="str">
            <v xml:space="preserve">SINAPI  </v>
          </cell>
        </row>
        <row r="5870">
          <cell r="B5870">
            <v>92395</v>
          </cell>
          <cell r="C5870" t="str">
            <v>EXECUÇÃO DE PAVIMENTO EM PISO INTERTRAVADO, COM BLOCO SEXTAVADO DE 25 X 25 CM, ESPESSURA 10 CM. AF_12/2015</v>
          </cell>
          <cell r="D5870" t="str">
            <v>M2</v>
          </cell>
          <cell r="E5870">
            <v>80.64</v>
          </cell>
          <cell r="F5870" t="str">
            <v xml:space="preserve">SINAPI  </v>
          </cell>
        </row>
        <row r="5871">
          <cell r="B5871">
            <v>92396</v>
          </cell>
          <cell r="C5871" t="str">
            <v>EXECUÇÃO DE PASSEIO EM PISO INTERTRAVADO, COM BLOCO RETANGULAR COR NATURAL DE 20 X 10 CM, ESPESSURA 6 CM. AF_12/2015</v>
          </cell>
          <cell r="D5871" t="str">
            <v>M2</v>
          </cell>
          <cell r="E5871">
            <v>66.92</v>
          </cell>
          <cell r="F5871" t="str">
            <v xml:space="preserve">SINAPI  </v>
          </cell>
        </row>
        <row r="5872">
          <cell r="B5872">
            <v>92397</v>
          </cell>
          <cell r="C5872" t="str">
            <v>EXECUÇÃO DE PÁTIO/ESTACIONAMENTO EM PISO INTERTRAVADO, COM BLOCO RETANGULAR COR NATURAL DE 20 X 10 CM, ESPESSURA 6 CM. AF_12/2015</v>
          </cell>
          <cell r="D5872" t="str">
            <v>M2</v>
          </cell>
          <cell r="E5872">
            <v>53.99</v>
          </cell>
          <cell r="F5872" t="str">
            <v xml:space="preserve">SINAPI  </v>
          </cell>
        </row>
        <row r="5873">
          <cell r="B5873">
            <v>92398</v>
          </cell>
          <cell r="C5873" t="str">
            <v>EXECUÇÃO DE PÁTIO/ESTACIONAMENTO EM PISO INTERTRAVADO, COM BLOCO RETANGULAR COR NATURAL DE 20 X 10 CM, ESPESSURA 8 CM. AF_12/2015</v>
          </cell>
          <cell r="D5873" t="str">
            <v>M2</v>
          </cell>
          <cell r="E5873">
            <v>68.650000000000006</v>
          </cell>
          <cell r="F5873" t="str">
            <v xml:space="preserve">SINAPI  </v>
          </cell>
        </row>
        <row r="5874">
          <cell r="B5874">
            <v>92399</v>
          </cell>
          <cell r="C5874" t="str">
            <v>EXECUÇÃO DE VIA EM PISO INTERTRAVADO, COM BLOCO RETANGULAR COR NATURAL DE 20 X 10 CM, ESPESSURA 8 CM. AF_12/2015</v>
          </cell>
          <cell r="D5874" t="str">
            <v>M2</v>
          </cell>
          <cell r="E5874">
            <v>70</v>
          </cell>
          <cell r="F5874" t="str">
            <v xml:space="preserve">SINAPI  </v>
          </cell>
        </row>
        <row r="5875">
          <cell r="B5875">
            <v>92400</v>
          </cell>
          <cell r="C5875" t="str">
            <v>EXECUÇÃO DE PÁTIO/ESTACIONAMENTO EM PISO INTERTRAVADO, COM BLOCO RETANGULAR DE 20 X 10 CM, ESPESSURA 10 CM. AF_12/2015</v>
          </cell>
          <cell r="D5875" t="str">
            <v>M2</v>
          </cell>
          <cell r="E5875">
            <v>81.83</v>
          </cell>
          <cell r="F5875" t="str">
            <v xml:space="preserve">SINAPI  </v>
          </cell>
        </row>
        <row r="5876">
          <cell r="B5876">
            <v>92401</v>
          </cell>
          <cell r="C5876" t="str">
            <v>EXECUÇÃO DE VIA EM PISO INTERTRAVADO, COM BLOCO RETANGULAR DE 20 X 10 CM, ESPESSURA 10 CM. AF_12/2015</v>
          </cell>
          <cell r="D5876" t="str">
            <v>M2</v>
          </cell>
          <cell r="E5876">
            <v>83.28</v>
          </cell>
          <cell r="F5876" t="str">
            <v xml:space="preserve">SINAPI  </v>
          </cell>
        </row>
        <row r="5877">
          <cell r="B5877">
            <v>92402</v>
          </cell>
          <cell r="C5877" t="str">
            <v>EXECUÇÃO DE PASSEIO EM PISO INTERTRAVADO, COM BLOCO 16 FACES DE 22 X 11 CM, ESPESSURA 6 CM. AF_12/2015</v>
          </cell>
          <cell r="D5877" t="str">
            <v>M2</v>
          </cell>
          <cell r="E5877">
            <v>68.77</v>
          </cell>
          <cell r="F5877" t="str">
            <v xml:space="preserve">SINAPI  </v>
          </cell>
        </row>
        <row r="5878">
          <cell r="B5878">
            <v>92403</v>
          </cell>
          <cell r="C5878" t="str">
            <v>EXECUÇÃO DE PÁTIO/ESTACIONAMENTO EM PISO INTERTRAVADO, COM BLOCO 16 FACES DE 22 X 11 CM, ESPESSURA 6 CM. AF_12/2015</v>
          </cell>
          <cell r="D5878" t="str">
            <v>M2</v>
          </cell>
          <cell r="E5878">
            <v>55.76</v>
          </cell>
          <cell r="F5878" t="str">
            <v xml:space="preserve">SINAPI  </v>
          </cell>
        </row>
        <row r="5879">
          <cell r="B5879">
            <v>92404</v>
          </cell>
          <cell r="C5879" t="str">
            <v>EXECUÇÃO DE PÁTIO/ESTACIONAMENTO EM PISO INTERTRAVADO, COM BLOCO 16 FACES DE 22 X 11 CM, ESPESSURA 8 CM. AF_12/2015</v>
          </cell>
          <cell r="D5879" t="str">
            <v>M2</v>
          </cell>
          <cell r="E5879">
            <v>70.400000000000006</v>
          </cell>
          <cell r="F5879" t="str">
            <v xml:space="preserve">SINAPI  </v>
          </cell>
        </row>
        <row r="5880">
          <cell r="B5880">
            <v>92405</v>
          </cell>
          <cell r="C5880" t="str">
            <v>EXECUÇÃO DE VIA EM PISO INTERTRAVADO, COM BLOCO 16 FACES DE 22 X 11 CM, ESPESSURA 8 CM. AF_12/2015</v>
          </cell>
          <cell r="D5880" t="str">
            <v>M2</v>
          </cell>
          <cell r="E5880">
            <v>71.72</v>
          </cell>
          <cell r="F5880" t="str">
            <v xml:space="preserve">SINAPI  </v>
          </cell>
        </row>
        <row r="5881">
          <cell r="B5881">
            <v>92406</v>
          </cell>
          <cell r="C5881" t="str">
            <v>EXECUÇÃO DE PÁTIO/ESTACIONAMENTO EM PISO INTERTRAVADO, COM BLOCO 16 FACES DE 22 X 11 CM, ESPESSURA 10 CM. AF_12/2015</v>
          </cell>
          <cell r="D5881" t="str">
            <v>M2</v>
          </cell>
          <cell r="E5881">
            <v>83.63</v>
          </cell>
          <cell r="F5881" t="str">
            <v xml:space="preserve">SINAPI  </v>
          </cell>
        </row>
        <row r="5882">
          <cell r="B5882">
            <v>92407</v>
          </cell>
          <cell r="C5882" t="str">
            <v>EXECUÇÃO DE VIA EM PISO INTERTRAVADO, COM BLOCO 16 FACES DE 22 X 11 CM, ESPESSURA 10 CM. AF_12/2015</v>
          </cell>
          <cell r="D5882" t="str">
            <v>M2</v>
          </cell>
          <cell r="E5882">
            <v>85.05</v>
          </cell>
          <cell r="F5882" t="str">
            <v xml:space="preserve">SINAPI  </v>
          </cell>
        </row>
        <row r="5883">
          <cell r="B5883">
            <v>93679</v>
          </cell>
          <cell r="C5883" t="str">
            <v>EXECUÇÃO DE PASSEIO EM PISO INTERTRAVADO, COM BLOCO RETANGULAR COLORIDO DE 20 X 10 CM, ESPESSURA 6 CM. AF_12/2015</v>
          </cell>
          <cell r="D5883" t="str">
            <v>M2</v>
          </cell>
          <cell r="E5883">
            <v>73.36</v>
          </cell>
          <cell r="F5883" t="str">
            <v xml:space="preserve">SINAPI  </v>
          </cell>
        </row>
        <row r="5884">
          <cell r="B5884">
            <v>93680</v>
          </cell>
          <cell r="C5884" t="str">
            <v>EXECUÇÃO DE PÁTIO/ESTACIONAMENTO EM PISO INTERTRAVADO, COM BLOCO RETANGULAR COLORIDO DE 20 X 10 CM, ESPESSURA 6 CM. AF_12/2015</v>
          </cell>
          <cell r="D5884" t="str">
            <v>M2</v>
          </cell>
          <cell r="E5884">
            <v>60.14</v>
          </cell>
          <cell r="F5884" t="str">
            <v xml:space="preserve">SINAPI  </v>
          </cell>
        </row>
        <row r="5885">
          <cell r="B5885">
            <v>93681</v>
          </cell>
          <cell r="C5885" t="str">
            <v>EXECUÇÃO DE PÁTIO/ESTACIONAMENTO EM PISO INTERTRAVADO, COM BLOCO RETANGULAR COLORIDO DE 20 X 10 CM, ESPESSURA 8 CM. AF_12/2015</v>
          </cell>
          <cell r="D5885" t="str">
            <v>M2</v>
          </cell>
          <cell r="E5885">
            <v>73.58</v>
          </cell>
          <cell r="F5885" t="str">
            <v xml:space="preserve">SINAPI  </v>
          </cell>
        </row>
        <row r="5886">
          <cell r="B5886">
            <v>93682</v>
          </cell>
          <cell r="C5886" t="str">
            <v>EXECUÇÃO DE VIA EM PISO INTERTRAVADO, COM BLOCO RETANGULAR COLORIDO DE 20 X 10 CM, ESPESSURA 8 CM. AF_12/2015</v>
          </cell>
          <cell r="D5886" t="str">
            <v>M2</v>
          </cell>
          <cell r="E5886">
            <v>74.98</v>
          </cell>
          <cell r="F5886" t="str">
            <v xml:space="preserve">SINAPI  </v>
          </cell>
        </row>
        <row r="5887">
          <cell r="B5887">
            <v>97104</v>
          </cell>
          <cell r="C5887" t="str">
            <v>EXECUÇÃO DE PAVIMENTO DE CONCRETO SIMPLES (PCS), FCK = 40 MPA, ESPESSURA DE 15,0 CM. AF_04/2022</v>
          </cell>
          <cell r="D5887" t="str">
            <v>M2</v>
          </cell>
          <cell r="E5887">
            <v>125.16</v>
          </cell>
          <cell r="F5887" t="str">
            <v xml:space="preserve">SINAPI  </v>
          </cell>
        </row>
        <row r="5888">
          <cell r="B5888">
            <v>97105</v>
          </cell>
          <cell r="C5888" t="str">
            <v>EXECUÇÃO DE PAVIMENTO DE CONCRETO SIMPLES (PCS), FCK = 40 MPA, ESPESSURA DE 17,5 CM. AF_04/2022</v>
          </cell>
          <cell r="D5888" t="str">
            <v>M2</v>
          </cell>
          <cell r="E5888">
            <v>140.31</v>
          </cell>
          <cell r="F5888" t="str">
            <v xml:space="preserve">SINAPI  </v>
          </cell>
        </row>
        <row r="5889">
          <cell r="B5889">
            <v>97106</v>
          </cell>
          <cell r="C5889" t="str">
            <v>EXECUÇÃO DE PAVIMENTO DE CONCRETO SIMPLES (PCS), FCK = 40 MPA, ESPESSURA DE 20,0 CM. AF_04/2022</v>
          </cell>
          <cell r="D5889" t="str">
            <v>M2</v>
          </cell>
          <cell r="E5889">
            <v>154.77000000000001</v>
          </cell>
          <cell r="F5889" t="str">
            <v xml:space="preserve">SINAPI  </v>
          </cell>
        </row>
        <row r="5890">
          <cell r="B5890">
            <v>97107</v>
          </cell>
          <cell r="C5890" t="str">
            <v>EXECUÇÃO DE PAVIMENTO DE CONCRETO SIMPLES (PCS), FCK = 40 MPA, ESPESSURA DE 22,5 CM. AF_04/2022</v>
          </cell>
          <cell r="D5890" t="str">
            <v>M2</v>
          </cell>
          <cell r="E5890">
            <v>177.73</v>
          </cell>
          <cell r="F5890" t="str">
            <v xml:space="preserve">SINAPI  </v>
          </cell>
        </row>
        <row r="5891">
          <cell r="B5891">
            <v>97108</v>
          </cell>
          <cell r="C5891" t="str">
            <v>EXECUÇÃO DE PAVIMENTO DE CONCRETO SIMPLES (PCS), FCK = 40 MPA, ESPESSURA DE 25,0 CM. AF_04/2022</v>
          </cell>
          <cell r="D5891" t="str">
            <v>M2</v>
          </cell>
          <cell r="E5891">
            <v>206.73</v>
          </cell>
          <cell r="F5891" t="str">
            <v xml:space="preserve">SINAPI  </v>
          </cell>
        </row>
        <row r="5892">
          <cell r="B5892">
            <v>97109</v>
          </cell>
          <cell r="C5892" t="str">
            <v>EXECUÇÃO DE PAVIMENTO DE CONCRETO SIMPLES (PCS), FCK = 40 MPA, ESPESSURA DE 27,5 CM. AF_04/2022</v>
          </cell>
          <cell r="D5892" t="str">
            <v>M2</v>
          </cell>
          <cell r="E5892">
            <v>229.53</v>
          </cell>
          <cell r="F5892" t="str">
            <v xml:space="preserve">SINAPI  </v>
          </cell>
        </row>
        <row r="5893">
          <cell r="B5893">
            <v>97111</v>
          </cell>
          <cell r="C5893" t="str">
            <v>EXECUÇÃO DE PAVIMENTO DE CONCRETO ARMADO (PCA), FCK = 30 MPA, ESPESSURA DE 15,0 CM. AF_04/2022</v>
          </cell>
          <cell r="D5893" t="str">
            <v>M2</v>
          </cell>
          <cell r="E5893">
            <v>283.16000000000003</v>
          </cell>
          <cell r="F5893" t="str">
            <v xml:space="preserve">SINAPI  </v>
          </cell>
        </row>
        <row r="5894">
          <cell r="B5894">
            <v>97112</v>
          </cell>
          <cell r="C5894" t="str">
            <v>EXECUÇÃO DE PAVIMENTO DE CONCRETO ARMADO (PCA), FCK = 30 MPA, ESPESSURA DE 17,5 CM. AF_04/2022</v>
          </cell>
          <cell r="D5894" t="str">
            <v>M2</v>
          </cell>
          <cell r="E5894">
            <v>237.19</v>
          </cell>
          <cell r="F5894" t="str">
            <v xml:space="preserve">SINAPI  </v>
          </cell>
        </row>
        <row r="5895">
          <cell r="B5895">
            <v>97113</v>
          </cell>
          <cell r="C5895" t="str">
            <v>APLICAÇÃO DE LONA PLÁSTICA PARA EXECUÇÃO DE PAVIMENTOS DE CONCRETO. AF_04/2022</v>
          </cell>
          <cell r="D5895" t="str">
            <v>M2</v>
          </cell>
          <cell r="E5895">
            <v>2.89</v>
          </cell>
          <cell r="F5895" t="str">
            <v xml:space="preserve">SINAPI  </v>
          </cell>
        </row>
        <row r="5896">
          <cell r="B5896">
            <v>97114</v>
          </cell>
          <cell r="C5896" t="str">
            <v>EXECUÇÃO DE JUNTAS DE CONTRAÇÃO PARA PAVIMENTOS DE CONCRETO. AF_04/2022</v>
          </cell>
          <cell r="D5896" t="str">
            <v>M</v>
          </cell>
          <cell r="E5896">
            <v>0.34</v>
          </cell>
          <cell r="F5896" t="str">
            <v xml:space="preserve">SINAPI  </v>
          </cell>
        </row>
        <row r="5897">
          <cell r="B5897">
            <v>97115</v>
          </cell>
          <cell r="C5897" t="str">
            <v>APLICAÇÃO DE GRAXA EM BARRAS DE TRANSFERÊNCIA PARA EXECUÇÃO DE PAVIMENTO DE CONCRETO. AF_04/2022</v>
          </cell>
          <cell r="D5897" t="str">
            <v>KG</v>
          </cell>
          <cell r="E5897">
            <v>59.03</v>
          </cell>
          <cell r="F5897" t="str">
            <v xml:space="preserve">SINAPI  </v>
          </cell>
        </row>
        <row r="5898">
          <cell r="B5898">
            <v>97116</v>
          </cell>
          <cell r="C5898" t="str">
            <v>BARRAS DE TRANSFERÊNCIA, AÇO CA-25 DE 16,0 MM, PARA EXECUÇÃO DE PAVIMENTO DE CONCRETO  FORNECIMENTO E INSTALAÇÃO. AF_04/2022</v>
          </cell>
          <cell r="D5898" t="str">
            <v>KG</v>
          </cell>
          <cell r="E5898">
            <v>27.46</v>
          </cell>
          <cell r="F5898" t="str">
            <v xml:space="preserve">SINAPI  </v>
          </cell>
        </row>
        <row r="5899">
          <cell r="B5899">
            <v>97117</v>
          </cell>
          <cell r="C5899" t="str">
            <v>BARRAS DE TRANSFERÊNCIA, AÇO CA-25 DE 20,0 MM, PARA EXECUÇÃO DE PAVIMENTO DE CONCRETO  FORNECIMENTO E INSTALAÇÃO. AF_04/2022</v>
          </cell>
          <cell r="D5899" t="str">
            <v>KG</v>
          </cell>
          <cell r="E5899">
            <v>25.57</v>
          </cell>
          <cell r="F5899" t="str">
            <v xml:space="preserve">SINAPI  </v>
          </cell>
        </row>
        <row r="5900">
          <cell r="B5900">
            <v>97118</v>
          </cell>
          <cell r="C5900" t="str">
            <v>BARRAS DE TRANSFERÊNCIA, AÇO CA-25 DE 25,0 MM, PARA EXECUÇÃO DE PAVIMENTO DE CONCRETO  FORNECIMENTO E INSTALAÇÃO. AF_04/2022</v>
          </cell>
          <cell r="D5900" t="str">
            <v>KG</v>
          </cell>
          <cell r="E5900">
            <v>22.03</v>
          </cell>
          <cell r="F5900" t="str">
            <v xml:space="preserve">SINAPI  </v>
          </cell>
        </row>
        <row r="5901">
          <cell r="B5901">
            <v>97119</v>
          </cell>
          <cell r="C5901" t="str">
            <v>BARRAS DE TRANSFERÊNCIA, AÇO CA-25 DE 32,0 MM, PARA EXECUÇÃO DE PAVIMENTO DE CONCRETO  FORNECIMENTO E INSTALAÇÃO. AF_04/2022</v>
          </cell>
          <cell r="D5901" t="str">
            <v>KG</v>
          </cell>
          <cell r="E5901">
            <v>20.65</v>
          </cell>
          <cell r="F5901" t="str">
            <v xml:space="preserve">SINAPI  </v>
          </cell>
        </row>
        <row r="5902">
          <cell r="B5902">
            <v>97120</v>
          </cell>
          <cell r="C5902" t="str">
            <v>BARRAS DE LIGAÇÃO, AÇO CA-50 DE 10 MM, PARA EXECUÇÃO DE PAVIMENTO DE CONCRETO  FORNECIMENTO E INSTALAÇÃO. AF_04/2022</v>
          </cell>
          <cell r="D5902" t="str">
            <v>KG</v>
          </cell>
          <cell r="E5902">
            <v>13.58</v>
          </cell>
          <cell r="F5902" t="str">
            <v xml:space="preserve">SINAPI  </v>
          </cell>
        </row>
        <row r="5903">
          <cell r="B5903">
            <v>97802</v>
          </cell>
          <cell r="C5903" t="str">
            <v>PAVIMENTO COM TRATAMENTO SUPERFICIAL SIMPLES, COM EMULSÃO ASFÁLTICA RR-2C. AF_01/2020</v>
          </cell>
          <cell r="D5903" t="str">
            <v>M2</v>
          </cell>
          <cell r="E5903">
            <v>7.71</v>
          </cell>
          <cell r="F5903" t="str">
            <v xml:space="preserve">SINAPI  </v>
          </cell>
        </row>
        <row r="5904">
          <cell r="B5904">
            <v>97803</v>
          </cell>
          <cell r="C5904" t="str">
            <v>PAVIMENTO COM TRATAMENTO SUPERFICIAL SIMPLES, COM EMULSÃO ASFÁLTICA RR-2C, COM BANHO DILUÍDO. AF_01/2020</v>
          </cell>
          <cell r="D5904" t="str">
            <v>M2</v>
          </cell>
          <cell r="E5904">
            <v>11.77</v>
          </cell>
          <cell r="F5904" t="str">
            <v xml:space="preserve">SINAPI  </v>
          </cell>
        </row>
        <row r="5905">
          <cell r="B5905">
            <v>97805</v>
          </cell>
          <cell r="C5905" t="str">
            <v>PAVIMENTO COM TRATAMENTO SUPERFICIAL DUPLO, COM EMULSÃO ASFÁLTICA RR-2C. AF_01/2020</v>
          </cell>
          <cell r="D5905" t="str">
            <v>M2</v>
          </cell>
          <cell r="E5905">
            <v>19.34</v>
          </cell>
          <cell r="F5905" t="str">
            <v xml:space="preserve">SINAPI  </v>
          </cell>
        </row>
        <row r="5906">
          <cell r="B5906">
            <v>97806</v>
          </cell>
          <cell r="C5906" t="str">
            <v>PAVIMENTO COM TRATAMENTO SUPERFICIAL DUPLO, COM EMULSÃO ASFÁLTICA RR-2C, COM BANHO DILUÍDO. AF_01/2020</v>
          </cell>
          <cell r="D5906" t="str">
            <v>M2</v>
          </cell>
          <cell r="E5906">
            <v>23.34</v>
          </cell>
          <cell r="F5906" t="str">
            <v xml:space="preserve">SINAPI  </v>
          </cell>
        </row>
        <row r="5907">
          <cell r="B5907">
            <v>97807</v>
          </cell>
          <cell r="C5907" t="str">
            <v>PAVIMENTO COM TRATAMENTO SUPERFICIAL DUPLO, COM EMULSÃO ASFÁLTICA RR-2C, COM CAPA SELANTE. AF_01/2020</v>
          </cell>
          <cell r="D5907" t="str">
            <v>M2</v>
          </cell>
          <cell r="E5907">
            <v>26.75</v>
          </cell>
          <cell r="F5907" t="str">
            <v xml:space="preserve">SINAPI  </v>
          </cell>
        </row>
        <row r="5908">
          <cell r="B5908">
            <v>97809</v>
          </cell>
          <cell r="C5908" t="str">
            <v>PAVIMENTO COM TRATAMENTO SUPERFICIAL TRIPLO, COM EMULSÃO ASFÁLTICA RR-2C. AF_01/2020</v>
          </cell>
          <cell r="D5908" t="str">
            <v>M2</v>
          </cell>
          <cell r="E5908">
            <v>21.74</v>
          </cell>
          <cell r="F5908" t="str">
            <v xml:space="preserve">SINAPI  </v>
          </cell>
        </row>
        <row r="5909">
          <cell r="B5909">
            <v>97810</v>
          </cell>
          <cell r="C5909" t="str">
            <v>PAVIMENTO COM TRATAMENTO SUPERFICIAL TRIPLO, COM EMULSÃO ASFÁLTICA RR-2C, COM BANHO DILUÍDO. AF_01/2020</v>
          </cell>
          <cell r="D5909" t="str">
            <v>M2</v>
          </cell>
          <cell r="E5909">
            <v>23.63</v>
          </cell>
          <cell r="F5909" t="str">
            <v xml:space="preserve">SINAPI  </v>
          </cell>
        </row>
        <row r="5910">
          <cell r="B5910">
            <v>97811</v>
          </cell>
          <cell r="C5910" t="str">
            <v>PAVIMENTO COM TRATAMENTO SUPERFICIAL TRIPLO, COM EMULSÃO ASFÁLTICA RR-2C, COM CAPA SELANTE. AF_01/2020</v>
          </cell>
          <cell r="D5910" t="str">
            <v>M2</v>
          </cell>
          <cell r="E5910">
            <v>27.13</v>
          </cell>
          <cell r="F5910" t="str">
            <v xml:space="preserve">SINAPI  </v>
          </cell>
        </row>
        <row r="5911">
          <cell r="B5911">
            <v>101167</v>
          </cell>
          <cell r="C5911" t="str">
            <v>EXECUÇÃO DE PAVIMENTO EM PARALELEPÍPEDOS, REJUNTAMENTO COM PÓ DE PEDRA. AF_05/2020</v>
          </cell>
          <cell r="D5911" t="str">
            <v>M2</v>
          </cell>
          <cell r="E5911">
            <v>66.5</v>
          </cell>
          <cell r="F5911" t="str">
            <v xml:space="preserve">SINAPI  </v>
          </cell>
        </row>
        <row r="5912">
          <cell r="B5912">
            <v>101168</v>
          </cell>
          <cell r="C5912" t="str">
            <v>EXECUÇÃO DE PAVIMENTO EM PARALELEPÍPEDOS, REJUNTAMENTO COM PEDRISCO E EMULSÃO ASFÁLTICA. AF_05/2020_P</v>
          </cell>
          <cell r="D5912" t="str">
            <v>M2</v>
          </cell>
          <cell r="E5912">
            <v>128.88</v>
          </cell>
          <cell r="F5912" t="str">
            <v xml:space="preserve">SINAPI  </v>
          </cell>
        </row>
        <row r="5913">
          <cell r="B5913">
            <v>101169</v>
          </cell>
          <cell r="C5913" t="str">
            <v>EXECUÇÃO DE PAVIMENTO EM PARALELEPÍPEDOS, REJUNTAMENTO COM ARGAMASSA TRAÇO 1:3 (CIMENTO E AREIA). AF_05/2020</v>
          </cell>
          <cell r="D5913" t="str">
            <v>M2</v>
          </cell>
          <cell r="E5913">
            <v>81.17</v>
          </cell>
          <cell r="F5913" t="str">
            <v xml:space="preserve">SINAPI  </v>
          </cell>
        </row>
        <row r="5914">
          <cell r="B5914">
            <v>101170</v>
          </cell>
          <cell r="C5914" t="str">
            <v>EXECUÇÃO DE PAVIMENTO EM PEDRAS POLIÉDRICAS, REJUNTAMENTO COM PÓ DE PEDRA. AF_05/2020</v>
          </cell>
          <cell r="D5914" t="str">
            <v>M2</v>
          </cell>
          <cell r="E5914">
            <v>47.96</v>
          </cell>
          <cell r="F5914" t="str">
            <v xml:space="preserve">SINAPI  </v>
          </cell>
        </row>
        <row r="5915">
          <cell r="B5915">
            <v>101171</v>
          </cell>
          <cell r="C5915" t="str">
            <v>EXECUÇÃO DE PAVIMENTO EM PEDRAS POLIÉDRICAS, REJUNTAMENTO COM PEDRISCO E EMULSÃO ASFÁLTICA. AF_05/2020_P</v>
          </cell>
          <cell r="D5915" t="str">
            <v>M2</v>
          </cell>
          <cell r="E5915">
            <v>122.54</v>
          </cell>
          <cell r="F5915" t="str">
            <v xml:space="preserve">SINAPI  </v>
          </cell>
        </row>
        <row r="5916">
          <cell r="B5916">
            <v>101172</v>
          </cell>
          <cell r="C5916" t="str">
            <v>EXECUÇÃO DE PAVIMENTO EM PEDRAS POLIÉDRICAS, REJUNTAMENTO COM ARGAMASSA TRAÇO 1:3 (CIMENTO E AREIA). AF_05/2020</v>
          </cell>
          <cell r="D5916" t="str">
            <v>M2</v>
          </cell>
          <cell r="E5916">
            <v>73.959999999999994</v>
          </cell>
          <cell r="F5916" t="str">
            <v xml:space="preserve">SINAPI  </v>
          </cell>
        </row>
        <row r="5917">
          <cell r="B5917">
            <v>103904</v>
          </cell>
          <cell r="C5917" t="str">
            <v>EXECUÇÃO DE PAVIMENTO DE CONCRETO SIMPLES (PCS), FCK = 35 MPA, ESPESSURA DE 15,0 CM. AF_04/2022</v>
          </cell>
          <cell r="D5917" t="str">
            <v>M2</v>
          </cell>
          <cell r="E5917">
            <v>121.98</v>
          </cell>
          <cell r="F5917" t="str">
            <v xml:space="preserve">SINAPI  </v>
          </cell>
        </row>
        <row r="5918">
          <cell r="B5918">
            <v>103905</v>
          </cell>
          <cell r="C5918" t="str">
            <v>EXECUÇÃO DE PAVIMENTO DE CONCRETO SIMPLES (PCS), FCK = 35 MPA, ESPESSURA DE 16,0 CM. AF_04/2022</v>
          </cell>
          <cell r="D5918" t="str">
            <v>M2</v>
          </cell>
          <cell r="E5918">
            <v>128.21</v>
          </cell>
          <cell r="F5918" t="str">
            <v xml:space="preserve">SINAPI  </v>
          </cell>
        </row>
        <row r="5919">
          <cell r="B5919">
            <v>103906</v>
          </cell>
          <cell r="C5919" t="str">
            <v>EXECUÇÃO DE PAVIMENTO DE CONCRETO SIMPLES (PCS), FCK = 40 MPA, ESPESSURA DE 16,0 CM. AF_04/2022</v>
          </cell>
          <cell r="D5919" t="str">
            <v>M2</v>
          </cell>
          <cell r="E5919">
            <v>156.9</v>
          </cell>
          <cell r="F5919" t="str">
            <v xml:space="preserve">SINAPI  </v>
          </cell>
        </row>
        <row r="5920">
          <cell r="B5920">
            <v>103907</v>
          </cell>
          <cell r="C5920" t="str">
            <v>EXECUÇÃO DE PAVIMENTO DE CONCRETO SIMPLES (PCS), FCK = 35 MPA, ESPESSURA DE 17,5 CM. AF_04/2022</v>
          </cell>
          <cell r="D5920" t="str">
            <v>M2</v>
          </cell>
          <cell r="E5920">
            <v>133.84</v>
          </cell>
          <cell r="F5920" t="str">
            <v xml:space="preserve">SINAPI  </v>
          </cell>
        </row>
        <row r="5921">
          <cell r="B5921">
            <v>103908</v>
          </cell>
          <cell r="C5921" t="str">
            <v>EXECUÇÃO PAVIMENTO DE CONCRETO SIMPLES (PCS), FCK = 35 MPA, ESPESSURA DE 20,0 CM. AF_04/2022</v>
          </cell>
          <cell r="D5921" t="str">
            <v>M2</v>
          </cell>
          <cell r="E5921">
            <v>150.53</v>
          </cell>
          <cell r="F5921" t="str">
            <v xml:space="preserve">SINAPI  </v>
          </cell>
        </row>
        <row r="5922">
          <cell r="B5922">
            <v>103909</v>
          </cell>
          <cell r="C5922" t="str">
            <v>EXECUÇÃO PAVIMENTO DE CONCRETO SIMPLES (PCS), FCK = 35 MPA, ESPESSURA DE 22,5 CM. AF_04/2022</v>
          </cell>
          <cell r="D5922" t="str">
            <v>M2</v>
          </cell>
          <cell r="E5922">
            <v>172.96</v>
          </cell>
          <cell r="F5922" t="str">
            <v xml:space="preserve">SINAPI  </v>
          </cell>
        </row>
        <row r="5923">
          <cell r="B5923">
            <v>103911</v>
          </cell>
          <cell r="C5923" t="str">
            <v>EXECUÇÃO DE PAVIMENTO DE CONCRETO SIMPLES (PCS), FCK = 35 MPA, ESPESSURA DE 25,0 CM. AF_04/2022</v>
          </cell>
          <cell r="D5923" t="str">
            <v>M2</v>
          </cell>
          <cell r="E5923">
            <v>201.43</v>
          </cell>
          <cell r="F5923" t="str">
            <v xml:space="preserve">SINAPI  </v>
          </cell>
        </row>
        <row r="5924">
          <cell r="B5924">
            <v>103912</v>
          </cell>
          <cell r="C5924" t="str">
            <v>EXECUÇÃO PAVIMENTO DE CONCRETO SIMPLES (PCS), FCK = 35 MPA, ESPESSURA DE 27,5 CM. AF_04/2022</v>
          </cell>
          <cell r="D5924" t="str">
            <v>M2</v>
          </cell>
          <cell r="E5924">
            <v>102.19</v>
          </cell>
          <cell r="F5924" t="str">
            <v xml:space="preserve">SINAPI  </v>
          </cell>
        </row>
        <row r="5925">
          <cell r="B5925">
            <v>103913</v>
          </cell>
          <cell r="C5925" t="str">
            <v>EXECUÇÃO DE PISO INDUSTRIAL DE CONCRETO ARMADO, FCK = 20 MPA, ESPESSURA DE 12,0 CM. AF_04/2022</v>
          </cell>
          <cell r="D5925" t="str">
            <v>M2</v>
          </cell>
          <cell r="E5925">
            <v>126.66</v>
          </cell>
          <cell r="F5925" t="str">
            <v xml:space="preserve">SINAPI  </v>
          </cell>
        </row>
        <row r="5926">
          <cell r="B5926">
            <v>103914</v>
          </cell>
          <cell r="C5926" t="str">
            <v>EXECUÇÃO DE PISO INDUSTRIAL DE CONCRETO ARMADO, FCK = 20 MPA, ESPESSURA DE 14,0 CM. AF_04/2022</v>
          </cell>
          <cell r="D5926" t="str">
            <v>M2</v>
          </cell>
          <cell r="E5926">
            <v>148.55000000000001</v>
          </cell>
          <cell r="F5926" t="str">
            <v xml:space="preserve">SINAPI  </v>
          </cell>
        </row>
        <row r="5927">
          <cell r="B5927">
            <v>103915</v>
          </cell>
          <cell r="C5927" t="str">
            <v>EXECUÇÃO DE PISO INDUSTRIAL DE CONCRETO ARMADO, FCK = 20 MPA, ESPESSURA DE 15,0 CM. AF_04/2022</v>
          </cell>
          <cell r="D5927" t="str">
            <v>M2</v>
          </cell>
          <cell r="E5927">
            <v>162.91</v>
          </cell>
          <cell r="F5927" t="str">
            <v xml:space="preserve">SINAPI  </v>
          </cell>
        </row>
        <row r="5928">
          <cell r="B5928">
            <v>103916</v>
          </cell>
          <cell r="C5928" t="str">
            <v>EXECUÇÃO DE PISO INDUSTRIAL DE CONCRETO ARMADO, FCK = 20 MPA, ESPESSURA DE 18,0 CM. AF_04/2022</v>
          </cell>
          <cell r="D5928" t="str">
            <v>M2</v>
          </cell>
          <cell r="E5928">
            <v>185.74</v>
          </cell>
          <cell r="F5928" t="str">
            <v xml:space="preserve">SINAPI  </v>
          </cell>
        </row>
        <row r="5929">
          <cell r="B5929">
            <v>103917</v>
          </cell>
          <cell r="C5929" t="str">
            <v>EXECUÇÃO DE PISO INDUSTRIAL DE CONCRETO ARMADO, FCK = 20 MPA, ESPESSURA DE 20,0 CM. AF_04/2022</v>
          </cell>
          <cell r="D5929" t="str">
            <v>M2</v>
          </cell>
          <cell r="E5929">
            <v>215.64</v>
          </cell>
          <cell r="F5929" t="str">
            <v xml:space="preserve">SINAPI  </v>
          </cell>
        </row>
        <row r="5930">
          <cell r="B5930">
            <v>103918</v>
          </cell>
          <cell r="C5930" t="str">
            <v>EXECUÇÃO DE PISO INDUSTRIAL DE CONCRETO ARMADO, FCK = 20 MPA, ESPESSURA DE 22,0 CM. AF_04/2022</v>
          </cell>
          <cell r="D5930" t="str">
            <v>M2</v>
          </cell>
          <cell r="E5930">
            <v>225.87</v>
          </cell>
          <cell r="F5930" t="str">
            <v xml:space="preserve">SINAPI  </v>
          </cell>
        </row>
        <row r="5931">
          <cell r="B5931">
            <v>103694</v>
          </cell>
          <cell r="C5931" t="str">
            <v>FORNECIMENTO E INSTALAÇÃO DE SUPORTE DE MADEIRA  PARA PLACAS DE SINALIZAÇÃO, EM SOLO, COM H= DE 2,5 M E SEÇÃO DE 7,5 X 7,5 CM. AF_03/2022</v>
          </cell>
          <cell r="D5931" t="str">
            <v>UN</v>
          </cell>
          <cell r="E5931">
            <v>104.42</v>
          </cell>
          <cell r="F5931" t="str">
            <v xml:space="preserve">SINAPI  </v>
          </cell>
        </row>
        <row r="5932">
          <cell r="B5932">
            <v>103695</v>
          </cell>
          <cell r="C5932" t="str">
            <v>FORNECIMENTO E INSTALAÇÃO DE SUPORTE DE MADEIRA PARA PLACAS DE SINALIZAÇÃO, EM SOLO, COM H= DE 2,0 M E SEÇÃO DE 7,5 X 7,5 CM. AF_03/2022</v>
          </cell>
          <cell r="D5932" t="str">
            <v>UN</v>
          </cell>
          <cell r="E5932">
            <v>93.33</v>
          </cell>
          <cell r="F5932" t="str">
            <v xml:space="preserve">SINAPI  </v>
          </cell>
        </row>
        <row r="5933">
          <cell r="B5933">
            <v>103696</v>
          </cell>
          <cell r="C5933" t="str">
            <v>FORNECIMENTO E INSTALAÇÃO DE SUPORTE DE MADEIRA PARA PLACAS DE SINALIZAÇÃO EM CONCRETO, COM H= DE 2,5 M E SEÇÃO DE 7,5 X 7,5 CM. AF_03/2022</v>
          </cell>
          <cell r="D5933" t="str">
            <v>UN</v>
          </cell>
          <cell r="E5933">
            <v>129.68</v>
          </cell>
          <cell r="F5933" t="str">
            <v xml:space="preserve">SINAPI  </v>
          </cell>
        </row>
        <row r="5934">
          <cell r="B5934">
            <v>103697</v>
          </cell>
          <cell r="C5934" t="str">
            <v>FORNECIMENTO E INSTALAÇÃO DE SUPORTE DE MADEIRA PARA PLACAS DE SINALIZAÇÃO, EM BASE DE CONCRETO, COM H= DE 2,0 M E SEÇÃO DE 7,5 X 7,5 CM. AF_03/2022</v>
          </cell>
          <cell r="D5934" t="str">
            <v>UN</v>
          </cell>
          <cell r="E5934">
            <v>118.59</v>
          </cell>
          <cell r="F5934" t="str">
            <v xml:space="preserve">SINAPI  </v>
          </cell>
        </row>
        <row r="5935">
          <cell r="B5935">
            <v>95995</v>
          </cell>
          <cell r="C5935" t="str">
            <v>EXECUÇÃO DE PAVIMENTO COM APLICAÇÃO DE CONCRETO ASFÁLTICO, CAMADA DE ROLAMENTO - EXCLUSIVE CARGA E TRANSPORTE. AF_11/2019</v>
          </cell>
          <cell r="D5935" t="str">
            <v>M3</v>
          </cell>
          <cell r="E5935">
            <v>1468.2</v>
          </cell>
          <cell r="F5935" t="str">
            <v xml:space="preserve">SINAPI  </v>
          </cell>
        </row>
        <row r="5936">
          <cell r="B5936">
            <v>95996</v>
          </cell>
          <cell r="C5936" t="str">
            <v>EXECUÇÃO DE PAVIMENTO COM APLICAÇÃO DE CONCRETO ASFÁLTICO, CAMADA DE BINDER - EXCLUSIVE CARGA E TRANSPORTE. AF_11/2019</v>
          </cell>
          <cell r="D5936" t="str">
            <v>M3</v>
          </cell>
          <cell r="E5936">
            <v>1266.7</v>
          </cell>
          <cell r="F5936" t="str">
            <v xml:space="preserve">SINAPI  </v>
          </cell>
        </row>
        <row r="5937">
          <cell r="B5937">
            <v>96001</v>
          </cell>
          <cell r="C5937" t="str">
            <v>FRESAGEM DE PAVIMENTO ASFÁLTICO (PROFUNDIDADE ATÉ 5,0 CM) - EXCLUSIVE TRANSPORTE. AF_11/2019</v>
          </cell>
          <cell r="D5937" t="str">
            <v>M2</v>
          </cell>
          <cell r="E5937">
            <v>8.2899999999999991</v>
          </cell>
          <cell r="F5937" t="str">
            <v xml:space="preserve">SINAPI  </v>
          </cell>
        </row>
        <row r="5938">
          <cell r="B5938">
            <v>96393</v>
          </cell>
          <cell r="C5938" t="str">
            <v>USINAGEM DE BRITA GRADUADA SIMPLES. AF_03/2020</v>
          </cell>
          <cell r="D5938" t="str">
            <v>M3</v>
          </cell>
          <cell r="E5938">
            <v>141.22999999999999</v>
          </cell>
          <cell r="F5938" t="str">
            <v xml:space="preserve">SINAPI  </v>
          </cell>
        </row>
        <row r="5939">
          <cell r="B5939">
            <v>96394</v>
          </cell>
          <cell r="C5939" t="str">
            <v>USINAGEM DE BRITA GRADUADA TRATADA COM CIMENTO. AF_03/2020</v>
          </cell>
          <cell r="D5939" t="str">
            <v>M3</v>
          </cell>
          <cell r="E5939">
            <v>198.18</v>
          </cell>
          <cell r="F5939" t="str">
            <v xml:space="preserve">SINAPI  </v>
          </cell>
        </row>
        <row r="5940">
          <cell r="B5940">
            <v>96395</v>
          </cell>
          <cell r="C5940" t="str">
            <v>USINAGEM DE CONCRETO PARA COMPACTAÇÃO COM ROLO. AF_03/2020</v>
          </cell>
          <cell r="D5940" t="str">
            <v>M3</v>
          </cell>
          <cell r="E5940">
            <v>278.01</v>
          </cell>
          <cell r="F5940" t="str">
            <v xml:space="preserve">SINAPI  </v>
          </cell>
        </row>
        <row r="5941">
          <cell r="B5941">
            <v>100624</v>
          </cell>
          <cell r="C5941" t="str">
            <v>EXECUÇÃO DE PAVIMENTO COM APLICAÇÃO DE PRÉ-MISTURADO A FRIO, CAMADA DE ROLAMENTO - EXCLUSIVE CARGA E TRANSPORTE. AF_11/2019</v>
          </cell>
          <cell r="D5941" t="str">
            <v>M3</v>
          </cell>
          <cell r="E5941">
            <v>1205.51</v>
          </cell>
          <cell r="F5941" t="str">
            <v xml:space="preserve">SINAPI  </v>
          </cell>
        </row>
        <row r="5942">
          <cell r="B5942">
            <v>100625</v>
          </cell>
          <cell r="C5942" t="str">
            <v>EXECUÇÃO DE PAVIMENTO COM APLICAÇÃO DE PRÉ-MISTURADO A FRIO, CAMADA DE BINDER - EXCLUSIVE CARGA E TRANSPORTE. AF_11/2019</v>
          </cell>
          <cell r="D5942" t="str">
            <v>M3</v>
          </cell>
          <cell r="E5942">
            <v>1143.55</v>
          </cell>
          <cell r="F5942" t="str">
            <v xml:space="preserve">SINAPI  </v>
          </cell>
        </row>
        <row r="5943">
          <cell r="B5943">
            <v>101020</v>
          </cell>
          <cell r="C5943" t="str">
            <v>USINAGEM DE CONCRETO ASFÁLTICO COM CAP 50/70, PARA CAMADA DE BINDER, PADRÃO DNIT FAIXA B, EM USINA DE ASFALTO CONTÍNUA DE 80 TON/H. AF_03/2020</v>
          </cell>
          <cell r="D5943" t="str">
            <v>T</v>
          </cell>
          <cell r="E5943">
            <v>543.69000000000005</v>
          </cell>
          <cell r="F5943" t="str">
            <v xml:space="preserve">SINAPI  </v>
          </cell>
        </row>
        <row r="5944">
          <cell r="B5944">
            <v>101021</v>
          </cell>
          <cell r="C5944" t="str">
            <v>USINAGEM DE CONCRETO ASFÁLTICO COM CAP 50/70, PARA CAMADA DE ROLAMENTO, PADRÃO DNIT FAIXA C, EM USINA DE ASFALTO CONTÍNUA DE 80 TON/H. AF_03/2020</v>
          </cell>
          <cell r="D5944" t="str">
            <v>T</v>
          </cell>
          <cell r="E5944">
            <v>588.91</v>
          </cell>
          <cell r="F5944" t="str">
            <v xml:space="preserve">SINAPI  </v>
          </cell>
        </row>
        <row r="5945">
          <cell r="B5945">
            <v>101022</v>
          </cell>
          <cell r="C5945" t="str">
            <v>USINAGEM DE CONCRETO ASFÁLTICO COM CAP 50/70, PARA CAMADA DE BINDER, PADRÃO DNIT FAIXA B, EM USINA DE ASFALTO CONTÍNUA DE 140 TON/H. AF_03/2020_P</v>
          </cell>
          <cell r="D5945" t="str">
            <v>T</v>
          </cell>
          <cell r="E5945">
            <v>466.66</v>
          </cell>
          <cell r="F5945" t="str">
            <v xml:space="preserve">SINAPI  </v>
          </cell>
        </row>
        <row r="5946">
          <cell r="B5946">
            <v>101023</v>
          </cell>
          <cell r="C5946" t="str">
            <v>USINAGEM DE CONCRETO ASFÁLTICO COM CAP 50/70, PARA CAMADA DE ROLAMENTO, PADRÃO DNIT FAIXA C, EM USINA DE ASFALTO CONTÍNUA DE 140 TON/H. AF_03/2020_P</v>
          </cell>
          <cell r="D5946" t="str">
            <v>T</v>
          </cell>
          <cell r="E5946">
            <v>511.89</v>
          </cell>
          <cell r="F5946" t="str">
            <v xml:space="preserve">SINAPI  </v>
          </cell>
        </row>
        <row r="5947">
          <cell r="B5947">
            <v>101024</v>
          </cell>
          <cell r="C5947" t="str">
            <v>USINAGEM DE CONCRETO ASFÁLTICO COM CAP 50/70, PARA CAMADA DE BINDER, PADRÃO DNIT FAIXA B, EM USINA DE ASFALTO GRAVIMÉTRICA DE 150 TON/H. AF_03/2020_P</v>
          </cell>
          <cell r="D5947" t="str">
            <v>T</v>
          </cell>
          <cell r="E5947">
            <v>472.48</v>
          </cell>
          <cell r="F5947" t="str">
            <v xml:space="preserve">SINAPI  </v>
          </cell>
        </row>
        <row r="5948">
          <cell r="B5948">
            <v>101025</v>
          </cell>
          <cell r="C5948" t="str">
            <v>USINAGEM DE CONCRETO ASFÁLTICO COM CAP 50/70 PARA CAMADA DE ROLAMENTO, PADRÃO DNIT FAIXA C, EM USINA DE ASFALTO GRAVIMÉTRICA DE 150 TON/H. AF_03/2020_P</v>
          </cell>
          <cell r="D5948" t="str">
            <v>T</v>
          </cell>
          <cell r="E5948">
            <v>517.70000000000005</v>
          </cell>
          <cell r="F5948" t="str">
            <v xml:space="preserve">SINAPI  </v>
          </cell>
        </row>
        <row r="5949">
          <cell r="B5949">
            <v>101026</v>
          </cell>
          <cell r="C5949" t="str">
            <v>USINAGEM DE PRÉ MISTURADO A FRIO, PARA CAMADA DE BINDER, PADRÃO DNIT FAIXA B. AF_03/2020_P</v>
          </cell>
          <cell r="D5949" t="str">
            <v>T</v>
          </cell>
          <cell r="E5949">
            <v>442.87</v>
          </cell>
          <cell r="F5949" t="str">
            <v xml:space="preserve">SINAPI  </v>
          </cell>
        </row>
        <row r="5950">
          <cell r="B5950">
            <v>101027</v>
          </cell>
          <cell r="C5950" t="str">
            <v>USINAGEM DE PRÉ MISTURADO A FRIO, PARA CAMADA DE ROLAMENTO, PADRÃO DNIT FAIXA C. AF_03/2020_P</v>
          </cell>
          <cell r="D5950" t="str">
            <v>T</v>
          </cell>
          <cell r="E5950">
            <v>458.97</v>
          </cell>
          <cell r="F5950" t="str">
            <v xml:space="preserve">SINAPI  </v>
          </cell>
        </row>
        <row r="5951">
          <cell r="B5951">
            <v>88411</v>
          </cell>
          <cell r="C5951" t="str">
            <v>APLICAÇÃO MANUAL DE FUNDO SELADOR ACRÍLICO EM PANOS COM PRESENÇA DE VÃOS DE EDIFÍCIOS DE MÚLTIPLOS PAVIMENTOS. AF_06/2014</v>
          </cell>
          <cell r="D5951" t="str">
            <v>M2</v>
          </cell>
          <cell r="E5951">
            <v>3.02</v>
          </cell>
          <cell r="F5951" t="str">
            <v xml:space="preserve">SINAPI  </v>
          </cell>
        </row>
        <row r="5952">
          <cell r="B5952">
            <v>88412</v>
          </cell>
          <cell r="C5952" t="str">
            <v>APLICAÇÃO MANUAL DE FUNDO SELADOR ACRÍLICO EM PANOS CEGOS DE FACHADA (SEM PRESENÇA DE VÃOS) DE EDIFÍCIOS DE MÚLTIPLOS PAVIMENTOS. AF_06/2014</v>
          </cell>
          <cell r="D5952" t="str">
            <v>M2</v>
          </cell>
          <cell r="E5952">
            <v>2.34</v>
          </cell>
          <cell r="F5952" t="str">
            <v xml:space="preserve">SINAPI  </v>
          </cell>
        </row>
        <row r="5953">
          <cell r="B5953">
            <v>88413</v>
          </cell>
          <cell r="C5953" t="str">
            <v>APLICAÇÃO MANUAL DE FUNDO SELADOR ACRÍLICO EM SUPERFÍCIES EXTERNAS DE SACADA DE EDIFÍCIOS DE MÚLTIPLOS PAVIMENTOS. AF_06/2014</v>
          </cell>
          <cell r="D5953" t="str">
            <v>M2</v>
          </cell>
          <cell r="E5953">
            <v>4.4000000000000004</v>
          </cell>
          <cell r="F5953" t="str">
            <v xml:space="preserve">SINAPI  </v>
          </cell>
        </row>
        <row r="5954">
          <cell r="B5954">
            <v>88414</v>
          </cell>
          <cell r="C5954" t="str">
            <v>APLICAÇÃO MANUAL DE FUNDO SELADOR ACRÍLICO EM SUPERFÍCIES INTERNAS DA SACADA DE EDIFÍCIOS DE MÚLTIPLOS PAVIMENTOS. AF_06/2014</v>
          </cell>
          <cell r="D5954" t="str">
            <v>M2</v>
          </cell>
          <cell r="E5954">
            <v>4.84</v>
          </cell>
          <cell r="F5954" t="str">
            <v xml:space="preserve">SINAPI  </v>
          </cell>
        </row>
        <row r="5955">
          <cell r="B5955">
            <v>88415</v>
          </cell>
          <cell r="C5955" t="str">
            <v>APLICAÇÃO MANUAL DE FUNDO SELADOR ACRÍLICO EM PAREDES EXTERNAS DE CASAS. AF_06/2014</v>
          </cell>
          <cell r="D5955" t="str">
            <v>M2</v>
          </cell>
          <cell r="E5955">
            <v>3.24</v>
          </cell>
          <cell r="F5955" t="str">
            <v xml:space="preserve">SINAPI  </v>
          </cell>
        </row>
        <row r="5956">
          <cell r="B5956">
            <v>88416</v>
          </cell>
          <cell r="C5956" t="str">
            <v>APLICAÇÃO MANUAL DE PINTURA COM TINTA TEXTURIZADA ACRÍLICA EM PANOS COM PRESENÇA DE VÃOS DE EDIFÍCIOS DE MÚLTIPLOS PAVIMENTOS, UMA COR. AF_06/2014</v>
          </cell>
          <cell r="D5956" t="str">
            <v>M2</v>
          </cell>
          <cell r="E5956">
            <v>17.55</v>
          </cell>
          <cell r="F5956" t="str">
            <v xml:space="preserve">SINAPI  </v>
          </cell>
        </row>
        <row r="5957">
          <cell r="B5957">
            <v>88417</v>
          </cell>
          <cell r="C5957" t="str">
            <v>APLICAÇÃO MANUAL DE PINTURA COM TINTA TEXTURIZADA ACRÍLICA EM PANOS CEGOS DE FACHADA (SEM PRESENÇA DE VÃOS) DE EDIFÍCIOS DE MÚLTIPLOS PAVIMENTOS, UMA COR. AF_06/2014</v>
          </cell>
          <cell r="D5957" t="str">
            <v>M2</v>
          </cell>
          <cell r="E5957">
            <v>15.12</v>
          </cell>
          <cell r="F5957" t="str">
            <v xml:space="preserve">SINAPI  </v>
          </cell>
        </row>
        <row r="5958">
          <cell r="B5958">
            <v>88420</v>
          </cell>
          <cell r="C5958" t="str">
            <v>APLICAÇÃO MANUAL DE PINTURA COM TINTA TEXTURIZADA ACRÍLICA EM SUPERFÍCIES EXTERNAS DE SACADA DE EDIFÍCIOS DE MÚLTIPLOS PAVIMENTOS, UMA COR. AF_06/2014</v>
          </cell>
          <cell r="D5958" t="str">
            <v>M2</v>
          </cell>
          <cell r="E5958">
            <v>22.45</v>
          </cell>
          <cell r="F5958" t="str">
            <v xml:space="preserve">SINAPI  </v>
          </cell>
        </row>
        <row r="5959">
          <cell r="B5959">
            <v>88421</v>
          </cell>
          <cell r="C5959" t="str">
            <v>APLICAÇÃO MANUAL DE PINTURA COM TINTA TEXTURIZADA ACRÍLICA EM SUPERFÍCIES INTERNAS DA SACADA DE EDIFÍCIOS DE MÚLTIPLOS PAVIMENTOS, UMA COR. AF_06/2014</v>
          </cell>
          <cell r="D5959" t="str">
            <v>M2</v>
          </cell>
          <cell r="E5959">
            <v>24</v>
          </cell>
          <cell r="F5959" t="str">
            <v xml:space="preserve">SINAPI  </v>
          </cell>
        </row>
        <row r="5960">
          <cell r="B5960">
            <v>88423</v>
          </cell>
          <cell r="C5960" t="str">
            <v>APLICAÇÃO MANUAL DE PINTURA COM TINTA TEXTURIZADA ACRÍLICA EM PAREDES EXTERNAS DE CASAS, UMA COR. AF_06/2014</v>
          </cell>
          <cell r="D5960" t="str">
            <v>M2</v>
          </cell>
          <cell r="E5960">
            <v>18.309999999999999</v>
          </cell>
          <cell r="F5960" t="str">
            <v xml:space="preserve">SINAPI  </v>
          </cell>
        </row>
        <row r="5961">
          <cell r="B5961">
            <v>88424</v>
          </cell>
          <cell r="C5961" t="str">
            <v>APLICAÇÃO MANUAL DE PINTURA COM TINTA TEXTURIZADA ACRÍLICA EM PANOS COM PRESENÇA DE VÃOS DE EDIFÍCIOS DE MÚLTIPLOS PAVIMENTOS, DUAS CORES. AF_06/2014</v>
          </cell>
          <cell r="D5961" t="str">
            <v>M2</v>
          </cell>
          <cell r="E5961">
            <v>20.88</v>
          </cell>
          <cell r="F5961" t="str">
            <v xml:space="preserve">SINAPI  </v>
          </cell>
        </row>
        <row r="5962">
          <cell r="B5962">
            <v>88426</v>
          </cell>
          <cell r="C5962" t="str">
            <v>APLICAÇÃO MANUAL DE PINTURA COM TINTA TEXTURIZADA ACRÍLICA EM PANOS CEGOS DE FACHADA (SEM PRESENÇA DE VÃOS) DE EDIFÍCIOS DE MÚLTIPLOS PAVIMENTOS, DUAS CORES. AF_06/2014</v>
          </cell>
          <cell r="D5962" t="str">
            <v>M2</v>
          </cell>
          <cell r="E5962">
            <v>16.690000000000001</v>
          </cell>
          <cell r="F5962" t="str">
            <v xml:space="preserve">SINAPI  </v>
          </cell>
        </row>
        <row r="5963">
          <cell r="B5963">
            <v>88428</v>
          </cell>
          <cell r="C5963" t="str">
            <v>APLICAÇÃO MANUAL DE PINTURA COM TINTA TEXTURIZADA ACRÍLICA EM SUPERFÍCIES EXTERNAS DE SACADA DE EDIFÍCIOS DE MÚLTIPLOS PAVIMENTOS, DUAS CORES. AF_06/2014</v>
          </cell>
          <cell r="D5963" t="str">
            <v>M2</v>
          </cell>
          <cell r="E5963">
            <v>29.32</v>
          </cell>
          <cell r="F5963" t="str">
            <v xml:space="preserve">SINAPI  </v>
          </cell>
        </row>
        <row r="5964">
          <cell r="B5964">
            <v>88429</v>
          </cell>
          <cell r="C5964" t="str">
            <v>APLICAÇÃO MANUAL DE PINTURA COM TINTA TEXTURIZADA ACRÍLICA EM SUPERFÍCIES INTERNAS DA SACADA DE EDIFÍCIOS DE MÚLTIPLOS PAVIMENTOS, DUAS CORES. AF_06/2014</v>
          </cell>
          <cell r="D5964" t="str">
            <v>M2</v>
          </cell>
          <cell r="E5964">
            <v>32.01</v>
          </cell>
          <cell r="F5964" t="str">
            <v xml:space="preserve">SINAPI  </v>
          </cell>
        </row>
        <row r="5965">
          <cell r="B5965">
            <v>88431</v>
          </cell>
          <cell r="C5965" t="str">
            <v>APLICAÇÃO MANUAL DE PINTURA COM TINTA TEXTURIZADA ACRÍLICA EM PAREDES EXTERNAS DE CASAS, DUAS CORES. AF_06/2014</v>
          </cell>
          <cell r="D5965" t="str">
            <v>M2</v>
          </cell>
          <cell r="E5965">
            <v>22.21</v>
          </cell>
          <cell r="F5965" t="str">
            <v xml:space="preserve">SINAPI  </v>
          </cell>
        </row>
        <row r="5966">
          <cell r="B5966">
            <v>88432</v>
          </cell>
          <cell r="C5966" t="str">
            <v>APLICAÇÃO MANUAL DE PINTURA COM TINTA TEXTURIZADA ACRÍLICA EM MOLDURAS DE EPS, PRÉ-FABRICADOS, OU OUTROS. AF_06/2014</v>
          </cell>
          <cell r="D5966" t="str">
            <v>M2</v>
          </cell>
          <cell r="E5966">
            <v>16.66</v>
          </cell>
          <cell r="F5966" t="str">
            <v xml:space="preserve">SINAPI  </v>
          </cell>
        </row>
        <row r="5967">
          <cell r="B5967">
            <v>88484</v>
          </cell>
          <cell r="C5967" t="str">
            <v>APLICAÇÃO DE FUNDO SELADOR ACRÍLICO EM TETO, UMA DEMÃO. AF_06/2014</v>
          </cell>
          <cell r="D5967" t="str">
            <v>M2</v>
          </cell>
          <cell r="E5967">
            <v>3.27</v>
          </cell>
          <cell r="F5967" t="str">
            <v xml:space="preserve">SINAPI  </v>
          </cell>
        </row>
        <row r="5968">
          <cell r="B5968">
            <v>88485</v>
          </cell>
          <cell r="C5968" t="str">
            <v>APLICAÇÃO DE FUNDO SELADOR ACRÍLICO EM PAREDES, UMA DEMÃO. AF_06/2014</v>
          </cell>
          <cell r="D5968" t="str">
            <v>M2</v>
          </cell>
          <cell r="E5968">
            <v>2.86</v>
          </cell>
          <cell r="F5968" t="str">
            <v xml:space="preserve">SINAPI  </v>
          </cell>
        </row>
        <row r="5969">
          <cell r="B5969">
            <v>88488</v>
          </cell>
          <cell r="C5969" t="str">
            <v>APLICAÇÃO MANUAL DE PINTURA COM TINTA LÁTEX ACRÍLICA EM TETO, DUAS DEMÃOS. AF_06/2014</v>
          </cell>
          <cell r="D5969" t="str">
            <v>M2</v>
          </cell>
          <cell r="E5969">
            <v>17.25</v>
          </cell>
          <cell r="F5969" t="str">
            <v xml:space="preserve">SINAPI  </v>
          </cell>
        </row>
        <row r="5970">
          <cell r="B5970">
            <v>88489</v>
          </cell>
          <cell r="C5970" t="str">
            <v>APLICAÇÃO MANUAL DE PINTURA COM TINTA LÁTEX ACRÍLICA EM PAREDES, DUAS DEMÃOS. AF_06/2014</v>
          </cell>
          <cell r="D5970" t="str">
            <v>M2</v>
          </cell>
          <cell r="E5970">
            <v>15.38</v>
          </cell>
          <cell r="F5970" t="str">
            <v xml:space="preserve">SINAPI  </v>
          </cell>
        </row>
        <row r="5971">
          <cell r="B5971">
            <v>88494</v>
          </cell>
          <cell r="C5971" t="str">
            <v>APLICAÇÃO E LIXAMENTO DE MASSA LÁTEX EM TETO, UMA DEMÃO. AF_06/2014</v>
          </cell>
          <cell r="D5971" t="str">
            <v>M2</v>
          </cell>
          <cell r="E5971">
            <v>19.059999999999999</v>
          </cell>
          <cell r="F5971" t="str">
            <v xml:space="preserve">SINAPI  </v>
          </cell>
        </row>
        <row r="5972">
          <cell r="B5972">
            <v>88495</v>
          </cell>
          <cell r="C5972" t="str">
            <v>APLICAÇÃO E LIXAMENTO DE MASSA LÁTEX EM PAREDES, UMA DEMÃO. AF_06/2014</v>
          </cell>
          <cell r="D5972" t="str">
            <v>M2</v>
          </cell>
          <cell r="E5972">
            <v>10.16</v>
          </cell>
          <cell r="F5972" t="str">
            <v xml:space="preserve">SINAPI  </v>
          </cell>
        </row>
        <row r="5973">
          <cell r="B5973">
            <v>88496</v>
          </cell>
          <cell r="C5973" t="str">
            <v>APLICAÇÃO E LIXAMENTO DE MASSA LÁTEX EM TETO, DUAS DEMÃOS. AF_06/2014</v>
          </cell>
          <cell r="D5973" t="str">
            <v>M2</v>
          </cell>
          <cell r="E5973">
            <v>25.83</v>
          </cell>
          <cell r="F5973" t="str">
            <v xml:space="preserve">SINAPI  </v>
          </cell>
        </row>
        <row r="5974">
          <cell r="B5974">
            <v>88497</v>
          </cell>
          <cell r="C5974" t="str">
            <v>APLICAÇÃO E LIXAMENTO DE MASSA LÁTEX EM PAREDES, DUAS DEMÃOS. AF_06/2014</v>
          </cell>
          <cell r="D5974" t="str">
            <v>M2</v>
          </cell>
          <cell r="E5974">
            <v>13.94</v>
          </cell>
          <cell r="F5974" t="str">
            <v xml:space="preserve">SINAPI  </v>
          </cell>
        </row>
        <row r="5975">
          <cell r="B5975">
            <v>95305</v>
          </cell>
          <cell r="C5975" t="str">
            <v>TEXTURA ACRÍLICA, APLICAÇÃO MANUAL EM PAREDE, UMA DEMÃO. AF_09/2016</v>
          </cell>
          <cell r="D5975" t="str">
            <v>M2</v>
          </cell>
          <cell r="E5975">
            <v>13.79</v>
          </cell>
          <cell r="F5975" t="str">
            <v xml:space="preserve">SINAPI  </v>
          </cell>
        </row>
        <row r="5976">
          <cell r="B5976">
            <v>95306</v>
          </cell>
          <cell r="C5976" t="str">
            <v>TEXTURA ACRÍLICA, APLICAÇÃO MANUAL EM TETO, UMA DEMÃO. AF_09/2016</v>
          </cell>
          <cell r="D5976" t="str">
            <v>M2</v>
          </cell>
          <cell r="E5976">
            <v>16.149999999999999</v>
          </cell>
          <cell r="F5976" t="str">
            <v xml:space="preserve">SINAPI  </v>
          </cell>
        </row>
        <row r="5977">
          <cell r="B5977">
            <v>95622</v>
          </cell>
          <cell r="C5977" t="str">
            <v>APLICAÇÃO MANUAL DE TINTA LÁTEX ACRÍLICA EM PANOS COM PRESENÇA DE VÃOS DE EDIFÍCIOS DE MÚLTIPLOS PAVIMENTOS, DUAS DEMÃOS. AF_11/2016</v>
          </cell>
          <cell r="D5977" t="str">
            <v>M2</v>
          </cell>
          <cell r="E5977">
            <v>15.04</v>
          </cell>
          <cell r="F5977" t="str">
            <v xml:space="preserve">SINAPI  </v>
          </cell>
        </row>
        <row r="5978">
          <cell r="B5978">
            <v>95623</v>
          </cell>
          <cell r="C5978" t="str">
            <v>APLICAÇÃO MANUAL DE TINTA LÁTEX ACRÍLICA EM PANOS SEM PRESENÇA DE VÃOS DE EDIFÍCIOS DE MÚLTIPLOS PAVIMENTOS, DUAS DEMÃOS. AF_11/2016</v>
          </cell>
          <cell r="D5978" t="str">
            <v>M2</v>
          </cell>
          <cell r="E5978">
            <v>11.73</v>
          </cell>
          <cell r="F5978" t="str">
            <v xml:space="preserve">SINAPI  </v>
          </cell>
        </row>
        <row r="5979">
          <cell r="B5979">
            <v>95624</v>
          </cell>
          <cell r="C5979" t="str">
            <v>APLICAÇÃO MANUAL DE TINTA LÁTEX ACRÍLICA EM SUPERFÍCIES EXTERNAS DE SACADA DE EDIFÍCIOS DE MÚLTIPLOS PAVIMENTOS, DUAS DEMÃOS. AF_11/2016</v>
          </cell>
          <cell r="D5979" t="str">
            <v>M2</v>
          </cell>
          <cell r="E5979">
            <v>21.79</v>
          </cell>
          <cell r="F5979" t="str">
            <v xml:space="preserve">SINAPI  </v>
          </cell>
        </row>
        <row r="5980">
          <cell r="B5980">
            <v>95625</v>
          </cell>
          <cell r="C5980" t="str">
            <v>APLICAÇÃO MANUAL DE TINTA LÁTEX ACRÍLICA EM SUPERFÍCIES INTERNAS DE SACADA DE EDIFÍCIOS DE MÚLTIPLOS PAVIMENTOS, DUAS DEMÃOS. AF_11/2016</v>
          </cell>
          <cell r="D5980" t="str">
            <v>M2</v>
          </cell>
          <cell r="E5980">
            <v>23.92</v>
          </cell>
          <cell r="F5980" t="str">
            <v xml:space="preserve">SINAPI  </v>
          </cell>
        </row>
        <row r="5981">
          <cell r="B5981">
            <v>95626</v>
          </cell>
          <cell r="C5981" t="str">
            <v>APLICAÇÃO MANUAL DE TINTA LÁTEX ACRÍLICA EM PAREDE EXTERNAS DE CASAS, DUAS DEMÃOS. AF_11/2016</v>
          </cell>
          <cell r="D5981" t="str">
            <v>M2</v>
          </cell>
          <cell r="E5981">
            <v>16.12</v>
          </cell>
          <cell r="F5981" t="str">
            <v xml:space="preserve">SINAPI  </v>
          </cell>
        </row>
        <row r="5982">
          <cell r="B5982">
            <v>96126</v>
          </cell>
          <cell r="C5982" t="str">
            <v>APLICAÇÃO MANUAL DE MASSA ACRÍLICA EM PANOS DE FACHADA COM PRESENÇA DE VÃOS, DE EDIFÍCIOS DE MÚLTIPLOS PAVIMENTOS, UMA DEMÃO. AF_05/2017</v>
          </cell>
          <cell r="D5982" t="str">
            <v>M2</v>
          </cell>
          <cell r="E5982">
            <v>16.22</v>
          </cell>
          <cell r="F5982" t="str">
            <v xml:space="preserve">SINAPI  </v>
          </cell>
        </row>
        <row r="5983">
          <cell r="B5983">
            <v>96127</v>
          </cell>
          <cell r="C5983" t="str">
            <v>APLICAÇÃO MANUAL DE MASSA ACRÍLICA EM PANOS DE FACHADA SEM PRESENÇA DE VÃOS, DE EDIFÍCIOS DE MÚLTIPLOS PAVIMENTOS, UMA DEMÃO. AF_05/2017</v>
          </cell>
          <cell r="D5983" t="str">
            <v>M2</v>
          </cell>
          <cell r="E5983">
            <v>12.07</v>
          </cell>
          <cell r="F5983" t="str">
            <v xml:space="preserve">SINAPI  </v>
          </cell>
        </row>
        <row r="5984">
          <cell r="B5984">
            <v>96128</v>
          </cell>
          <cell r="C5984" t="str">
            <v>APLICAÇÃO MANUAL DE MASSA ACRÍLICA EM SUPERFÍCIES EXTERNAS DE SACADA DE EDIFÍCIOS DE MÚLTIPLOS PAVIMENTOS, UMA DEMÃO. AF_05/2017</v>
          </cell>
          <cell r="D5984" t="str">
            <v>M2</v>
          </cell>
          <cell r="E5984">
            <v>24.6</v>
          </cell>
          <cell r="F5984" t="str">
            <v xml:space="preserve">SINAPI  </v>
          </cell>
        </row>
        <row r="5985">
          <cell r="B5985">
            <v>96129</v>
          </cell>
          <cell r="C5985" t="str">
            <v>APLICAÇÃO MANUAL DE MASSA ACRÍLICA EM SUPERFÍCIES INTERNAS DE SACADA DE EDIFÍCIOS DE MÚLTIPLOS PAVIMENTOS, UMA DEMÃO. AF_05/2017</v>
          </cell>
          <cell r="D5985" t="str">
            <v>M2</v>
          </cell>
          <cell r="E5985">
            <v>27.28</v>
          </cell>
          <cell r="F5985" t="str">
            <v xml:space="preserve">SINAPI  </v>
          </cell>
        </row>
        <row r="5986">
          <cell r="B5986">
            <v>96130</v>
          </cell>
          <cell r="C5986" t="str">
            <v>APLICAÇÃO MANUAL DE MASSA ACRÍLICA EM PAREDES EXTERNAS DE CASAS, UMA DEMÃO. AF_05/2017</v>
          </cell>
          <cell r="D5986" t="str">
            <v>M2</v>
          </cell>
          <cell r="E5986">
            <v>17.510000000000002</v>
          </cell>
          <cell r="F5986" t="str">
            <v xml:space="preserve">SINAPI  </v>
          </cell>
        </row>
        <row r="5987">
          <cell r="B5987">
            <v>96131</v>
          </cell>
          <cell r="C5987" t="str">
            <v>APLICAÇÃO MANUAL DE MASSA ACRÍLICA EM PANOS DE FACHADA COM PRESENÇA DE VÃOS, DE EDIFÍCIOS DE MÚLTIPLOS PAVIMENTOS, DUAS DEMÃOS. AF_05/2017</v>
          </cell>
          <cell r="D5987" t="str">
            <v>M2</v>
          </cell>
          <cell r="E5987">
            <v>22.28</v>
          </cell>
          <cell r="F5987" t="str">
            <v xml:space="preserve">SINAPI  </v>
          </cell>
        </row>
        <row r="5988">
          <cell r="B5988">
            <v>96132</v>
          </cell>
          <cell r="C5988" t="str">
            <v>APLICAÇÃO MANUAL DE MASSA ACRÍLICA EM PANOS DE FACHADA SEM PRESENÇA DE VÃOS, DE EDIFÍCIOS DE MÚLTIPLOS PAVIMENTOS, DUAS DEMÃOS. AF_05/2017</v>
          </cell>
          <cell r="D5988" t="str">
            <v>M2</v>
          </cell>
          <cell r="E5988">
            <v>16.760000000000002</v>
          </cell>
          <cell r="F5988" t="str">
            <v xml:space="preserve">SINAPI  </v>
          </cell>
        </row>
        <row r="5989">
          <cell r="B5989">
            <v>96133</v>
          </cell>
          <cell r="C5989" t="str">
            <v>APLICAÇÃO MANUAL DE MASSA ACRÍLICA EM SUPERFÍCIES EXTERNAS DE SACADA DE EDIFÍCIOS DE MÚLTIPLOS PAVIMENTOS, DUAS DEMÃOS. AF_05/2017</v>
          </cell>
          <cell r="D5989" t="str">
            <v>M2</v>
          </cell>
          <cell r="E5989">
            <v>33.44</v>
          </cell>
          <cell r="F5989" t="str">
            <v xml:space="preserve">SINAPI  </v>
          </cell>
        </row>
        <row r="5990">
          <cell r="B5990">
            <v>96134</v>
          </cell>
          <cell r="C5990" t="str">
            <v>APLICAÇÃO MANUAL DE MASSA ACRÍLICA EM SUPERFÍCIES INTERNAS DE SACADA DE EDIFÍCIOS DE MÚLTIPLOS PAVIMENTOS, DUAS DEMÃOS. AF_05/2017</v>
          </cell>
          <cell r="D5990" t="str">
            <v>M2</v>
          </cell>
          <cell r="E5990">
            <v>37</v>
          </cell>
          <cell r="F5990" t="str">
            <v xml:space="preserve">SINAPI  </v>
          </cell>
        </row>
        <row r="5991">
          <cell r="B5991">
            <v>96135</v>
          </cell>
          <cell r="C5991" t="str">
            <v>APLICAÇÃO MANUAL DE MASSA ACRÍLICA EM PAREDES EXTERNAS DE CASAS, DUAS DEMÃOS. AF_05/2017</v>
          </cell>
          <cell r="D5991" t="str">
            <v>M2</v>
          </cell>
          <cell r="E5991">
            <v>24.05</v>
          </cell>
          <cell r="F5991" t="str">
            <v xml:space="preserve">SINAPI  </v>
          </cell>
        </row>
        <row r="5992">
          <cell r="B5992">
            <v>102193</v>
          </cell>
          <cell r="C5992" t="str">
            <v>LIXAMENTO DE MADEIRA PARA APLICAÇÃO DE FUNDO OU PINTURA. AF_01/2021</v>
          </cell>
          <cell r="D5992" t="str">
            <v>M2</v>
          </cell>
          <cell r="E5992">
            <v>1.7</v>
          </cell>
          <cell r="F5992" t="str">
            <v xml:space="preserve">SINAPI  </v>
          </cell>
        </row>
        <row r="5993">
          <cell r="B5993">
            <v>102194</v>
          </cell>
          <cell r="C5993" t="str">
            <v>LIXAMENTO DE MASSA PARA MADEIRA. AF_01/2021</v>
          </cell>
          <cell r="D5993" t="str">
            <v>M2</v>
          </cell>
          <cell r="E5993">
            <v>7.09</v>
          </cell>
          <cell r="F5993" t="str">
            <v xml:space="preserve">SINAPI  </v>
          </cell>
        </row>
        <row r="5994">
          <cell r="B5994">
            <v>102197</v>
          </cell>
          <cell r="C5994" t="str">
            <v>PINTURA FUNDO NIVELADOR ALQUÍDICO BRANCO EM MADEIRA. AF_01/2021</v>
          </cell>
          <cell r="D5994" t="str">
            <v>M2</v>
          </cell>
          <cell r="E5994">
            <v>19.489999999999998</v>
          </cell>
          <cell r="F5994" t="str">
            <v xml:space="preserve">SINAPI  </v>
          </cell>
        </row>
        <row r="5995">
          <cell r="B5995">
            <v>102200</v>
          </cell>
          <cell r="C5995" t="str">
            <v>APLICAÇÃO MASSA ALQUÍDICA PARA MADEIRA, PARA PINTURA COM TINTA DE ACABAMENTO (PIGMENTADA). AF_01/2021</v>
          </cell>
          <cell r="D5995" t="str">
            <v>M2</v>
          </cell>
          <cell r="E5995">
            <v>16.03</v>
          </cell>
          <cell r="F5995" t="str">
            <v xml:space="preserve">SINAPI  </v>
          </cell>
        </row>
        <row r="5996">
          <cell r="B5996">
            <v>102201</v>
          </cell>
          <cell r="C5996" t="str">
            <v>APLICAÇÃO MASSA ACRÍLICA PARA MADEIRA, PARA PINTURA COM TINTA DE ACABAMENTO (PIGMENTADA). AF_01/2021</v>
          </cell>
          <cell r="D5996" t="str">
            <v>M2</v>
          </cell>
          <cell r="E5996">
            <v>15.51</v>
          </cell>
          <cell r="F5996" t="str">
            <v xml:space="preserve">SINAPI  </v>
          </cell>
        </row>
        <row r="5997">
          <cell r="B5997">
            <v>102202</v>
          </cell>
          <cell r="C5997" t="str">
            <v>APLICAÇÃO MASSA EPÓXI PARA MADEIRA, PARA PINTURA COM TINTA PU DE ACABAMENTO (PIGMENTADA). AF_01/2021</v>
          </cell>
          <cell r="D5997" t="str">
            <v>M2</v>
          </cell>
          <cell r="E5997">
            <v>35.49</v>
          </cell>
          <cell r="F5997" t="str">
            <v xml:space="preserve">SINAPI  </v>
          </cell>
        </row>
        <row r="5998">
          <cell r="B5998">
            <v>102203</v>
          </cell>
          <cell r="C5998" t="str">
            <v>PINTURA VERNIZ (INCOLOR) ALQUÍDICO EM MADEIRA, USO INTERNO E EXTERNO, 1 DEMÃO. AF_01/2021</v>
          </cell>
          <cell r="D5998" t="str">
            <v>M2</v>
          </cell>
          <cell r="E5998">
            <v>9.15</v>
          </cell>
          <cell r="F5998" t="str">
            <v xml:space="preserve">SINAPI  </v>
          </cell>
        </row>
        <row r="5999">
          <cell r="B5999">
            <v>102204</v>
          </cell>
          <cell r="C5999" t="str">
            <v>PINTURA VERNIZ (INCOLOR) ALQUÍDICO EM MADEIRA, USO INTERNO, 1 DEMÃO. AF_01/2021</v>
          </cell>
          <cell r="D5999" t="str">
            <v>M2</v>
          </cell>
          <cell r="E5999">
            <v>9.43</v>
          </cell>
          <cell r="F5999" t="str">
            <v xml:space="preserve">SINAPI  </v>
          </cell>
        </row>
        <row r="6000">
          <cell r="B6000">
            <v>102205</v>
          </cell>
          <cell r="C6000" t="str">
            <v>PINTURA VERNIZ (INCOLOR) POLIURETÂNICO (RESINA ALQUÍDICA MODIFICADA) EM MADEIRA, 1 DEMÃO. AF_01/2021</v>
          </cell>
          <cell r="D6000" t="str">
            <v>M2</v>
          </cell>
          <cell r="E6000">
            <v>8.5</v>
          </cell>
          <cell r="F6000" t="str">
            <v xml:space="preserve">SINAPI  </v>
          </cell>
        </row>
        <row r="6001">
          <cell r="B6001">
            <v>102207</v>
          </cell>
          <cell r="C6001" t="str">
            <v>PINTURA TINTA DE ACABAMENTO (PIGMENTADA) A ÓLEO EM MADEIRA, 1 DEMÃO. AF_01/2021</v>
          </cell>
          <cell r="D6001" t="str">
            <v>M2</v>
          </cell>
          <cell r="E6001">
            <v>7.71</v>
          </cell>
          <cell r="F6001" t="str">
            <v xml:space="preserve">SINAPI  </v>
          </cell>
        </row>
        <row r="6002">
          <cell r="B6002">
            <v>102208</v>
          </cell>
          <cell r="C6002" t="str">
            <v>PINTURA TINTA DE ACABAMENTO (PIGMENTADA) ESMALTE SINTÉTICO FOSCO EM MADEIRA, 1 DEMÃO. AF_01/2021</v>
          </cell>
          <cell r="D6002" t="str">
            <v>M2</v>
          </cell>
          <cell r="E6002">
            <v>7.32</v>
          </cell>
          <cell r="F6002" t="str">
            <v xml:space="preserve">SINAPI  </v>
          </cell>
        </row>
        <row r="6003">
          <cell r="B6003">
            <v>102209</v>
          </cell>
          <cell r="C6003" t="str">
            <v>PINTURA TINTA DE ACABAMENTO (PIGMENTADA) ESMALTE SINTÉTICO ACETINADO EM MADEIRA, 1 DEMÃO. AF_01/2021</v>
          </cell>
          <cell r="D6003" t="str">
            <v>M2</v>
          </cell>
          <cell r="E6003">
            <v>7.56</v>
          </cell>
          <cell r="F6003" t="str">
            <v xml:space="preserve">SINAPI  </v>
          </cell>
        </row>
        <row r="6004">
          <cell r="B6004">
            <v>102210</v>
          </cell>
          <cell r="C6004" t="str">
            <v>PINTURA TINTA DE ACABAMENTO (PIGMENTADA) ESMALTE SINTÉTICO BRILHANTE EM MADEIRA, 1 DEMÃO. AF_01/2021</v>
          </cell>
          <cell r="D6004" t="str">
            <v>M2</v>
          </cell>
          <cell r="E6004">
            <v>7.2</v>
          </cell>
          <cell r="F6004" t="str">
            <v xml:space="preserve">SINAPI  </v>
          </cell>
        </row>
        <row r="6005">
          <cell r="B6005">
            <v>102213</v>
          </cell>
          <cell r="C6005" t="str">
            <v>PINTURA VERNIZ (INCOLOR) ALQUÍDICO EM MADEIRA, USO INTERNO E EXTERNO, 2 DEMÃOS. AF_01/2021</v>
          </cell>
          <cell r="D6005" t="str">
            <v>M2</v>
          </cell>
          <cell r="E6005">
            <v>18.3</v>
          </cell>
          <cell r="F6005" t="str">
            <v xml:space="preserve">SINAPI  </v>
          </cell>
        </row>
        <row r="6006">
          <cell r="B6006">
            <v>102214</v>
          </cell>
          <cell r="C6006" t="str">
            <v>PINTURA VERNIZ (INCOLOR) ALQUÍDICO EM MADEIRA, USO INTERNO, 2 DEMÃOS. AF_01/2021</v>
          </cell>
          <cell r="D6006" t="str">
            <v>M2</v>
          </cell>
          <cell r="E6006">
            <v>18.87</v>
          </cell>
          <cell r="F6006" t="str">
            <v xml:space="preserve">SINAPI  </v>
          </cell>
        </row>
        <row r="6007">
          <cell r="B6007">
            <v>102215</v>
          </cell>
          <cell r="C6007" t="str">
            <v>PINTURA VERNIZ (INCOLOR) POLIURETÂNICO (RESINA ALQUÍDICA MODIFICADA) EM MADEIRA, 2 DEMÃOS. AF_01/2021</v>
          </cell>
          <cell r="D6007" t="str">
            <v>M2</v>
          </cell>
          <cell r="E6007">
            <v>17.010000000000002</v>
          </cell>
          <cell r="F6007" t="str">
            <v xml:space="preserve">SINAPI  </v>
          </cell>
        </row>
        <row r="6008">
          <cell r="B6008">
            <v>102217</v>
          </cell>
          <cell r="C6008" t="str">
            <v>PINTURA TINTA DE ACABAMENTO (PIGMENTADA) A ÓLEO EM MADEIRA, 2 DEMÃOS. AF_01/2021</v>
          </cell>
          <cell r="D6008" t="str">
            <v>M2</v>
          </cell>
          <cell r="E6008">
            <v>15.42</v>
          </cell>
          <cell r="F6008" t="str">
            <v xml:space="preserve">SINAPI  </v>
          </cell>
        </row>
        <row r="6009">
          <cell r="B6009">
            <v>102218</v>
          </cell>
          <cell r="C6009" t="str">
            <v>PINTURA TINTA DE ACABAMENTO (PIGMENTADA) ESMALTE SINTÉTICO FOSCO EM MADEIRA, 2 DEMÃOS. AF_01/2021</v>
          </cell>
          <cell r="D6009" t="str">
            <v>M2</v>
          </cell>
          <cell r="E6009">
            <v>14.65</v>
          </cell>
          <cell r="F6009" t="str">
            <v xml:space="preserve">SINAPI  </v>
          </cell>
        </row>
        <row r="6010">
          <cell r="B6010">
            <v>102219</v>
          </cell>
          <cell r="C6010" t="str">
            <v>PINTURA TINTA DE ACABAMENTO (PIGMENTADA) ESMALTE SINTÉTICO ACETINADO EM MADEIRA, 2 DEMÃOS. AF_01/2021</v>
          </cell>
          <cell r="D6010" t="str">
            <v>M2</v>
          </cell>
          <cell r="E6010">
            <v>15.13</v>
          </cell>
          <cell r="F6010" t="str">
            <v xml:space="preserve">SINAPI  </v>
          </cell>
        </row>
        <row r="6011">
          <cell r="B6011">
            <v>102220</v>
          </cell>
          <cell r="C6011" t="str">
            <v>PINTURA TINTA DE ACABAMENTO (PIGMENTADA) ESMALTE SINTÉTICO BRILHANTE EM MADEIRA, 2 DEMÃOS. AF_01/2021</v>
          </cell>
          <cell r="D6011" t="str">
            <v>M2</v>
          </cell>
          <cell r="E6011">
            <v>14.41</v>
          </cell>
          <cell r="F6011" t="str">
            <v xml:space="preserve">SINAPI  </v>
          </cell>
        </row>
        <row r="6012">
          <cell r="B6012">
            <v>102223</v>
          </cell>
          <cell r="C6012" t="str">
            <v>PINTURA VERNIZ (INCOLOR) ALQUÍDICO EM MADEIRA, USO INTERNO E EXTERNO, 3 DEMÃOS. AF_01/2021</v>
          </cell>
          <cell r="D6012" t="str">
            <v>M2</v>
          </cell>
          <cell r="E6012">
            <v>27.46</v>
          </cell>
          <cell r="F6012" t="str">
            <v xml:space="preserve">SINAPI  </v>
          </cell>
        </row>
        <row r="6013">
          <cell r="B6013">
            <v>102224</v>
          </cell>
          <cell r="C6013" t="str">
            <v>PINTURA VERNIZ (INCOLOR) ALQUÍDICO EM MADEIRA, USO INTERNO, 3 DEMÃOS. AF_01/2021</v>
          </cell>
          <cell r="D6013" t="str">
            <v>M2</v>
          </cell>
          <cell r="E6013">
            <v>28.31</v>
          </cell>
          <cell r="F6013" t="str">
            <v xml:space="preserve">SINAPI  </v>
          </cell>
        </row>
        <row r="6014">
          <cell r="B6014">
            <v>102225</v>
          </cell>
          <cell r="C6014" t="str">
            <v>PINTURA VERNIZ (INCOLOR) POLIURETÂNICO (RESINA ALQUÍDICA MODIFICADA) EM MADEIRA, 3 DEMÃOS. AF_01/2021</v>
          </cell>
          <cell r="D6014" t="str">
            <v>M2</v>
          </cell>
          <cell r="E6014">
            <v>25.54</v>
          </cell>
          <cell r="F6014" t="str">
            <v xml:space="preserve">SINAPI  </v>
          </cell>
        </row>
        <row r="6015">
          <cell r="B6015">
            <v>102227</v>
          </cell>
          <cell r="C6015" t="str">
            <v>PINTURA TINTA DE ACABAMENTO (PIGMENTADA) A ÓLEO EM MADEIRA, 3 DEMÃOS. AF_01/2021</v>
          </cell>
          <cell r="D6015" t="str">
            <v>M2</v>
          </cell>
          <cell r="E6015">
            <v>23.13</v>
          </cell>
          <cell r="F6015" t="str">
            <v xml:space="preserve">SINAPI  </v>
          </cell>
        </row>
        <row r="6016">
          <cell r="B6016">
            <v>102228</v>
          </cell>
          <cell r="C6016" t="str">
            <v>PINTURA TINTA DE ACABAMENTO (PIGMENTADA) ESMALTE SINTÉTICO FOSCO EM MADEIRA, 3 DEMÃOS. AF_01/2021</v>
          </cell>
          <cell r="D6016" t="str">
            <v>M2</v>
          </cell>
          <cell r="E6016">
            <v>22</v>
          </cell>
          <cell r="F6016" t="str">
            <v xml:space="preserve">SINAPI  </v>
          </cell>
        </row>
        <row r="6017">
          <cell r="B6017">
            <v>102229</v>
          </cell>
          <cell r="C6017" t="str">
            <v>PINTURA TINTA DE ACABAMENTO (PIGMENTADA) ESMALTE SINTÉTICO ACETINADO EM MADEIRA, 3 DEMÃOS. AF_01/2021</v>
          </cell>
          <cell r="D6017" t="str">
            <v>M2</v>
          </cell>
          <cell r="E6017">
            <v>22.7</v>
          </cell>
          <cell r="F6017" t="str">
            <v xml:space="preserve">SINAPI  </v>
          </cell>
        </row>
        <row r="6018">
          <cell r="B6018">
            <v>102230</v>
          </cell>
          <cell r="C6018" t="str">
            <v>PINTURA TINTA DE ACABAMENTO (PIGMENTADA) ESMALTE SINTÉTICO BRILHANTE EM MADEIRA, 3 DEMÃOS. AF_01/2021</v>
          </cell>
          <cell r="D6018" t="str">
            <v>M2</v>
          </cell>
          <cell r="E6018">
            <v>21.63</v>
          </cell>
          <cell r="F6018" t="str">
            <v xml:space="preserve">SINAPI  </v>
          </cell>
        </row>
        <row r="6019">
          <cell r="B6019">
            <v>102233</v>
          </cell>
          <cell r="C6019" t="str">
            <v>PINTURA IMUNIZANTE PARA MADEIRA, 1 DEMÃO. AF_01/2021</v>
          </cell>
          <cell r="D6019" t="str">
            <v>M2</v>
          </cell>
          <cell r="E6019">
            <v>10.96</v>
          </cell>
          <cell r="F6019" t="str">
            <v xml:space="preserve">SINAPI  </v>
          </cell>
        </row>
        <row r="6020">
          <cell r="B6020">
            <v>102234</v>
          </cell>
          <cell r="C6020" t="str">
            <v>PINTURA IMUNIZANTE PARA MADEIRA, 2 DEMÃOS. AF_01/2021</v>
          </cell>
          <cell r="D6020" t="str">
            <v>M2</v>
          </cell>
          <cell r="E6020">
            <v>21.93</v>
          </cell>
          <cell r="F6020" t="str">
            <v xml:space="preserve">SINAPI  </v>
          </cell>
        </row>
        <row r="6021">
          <cell r="B6021">
            <v>100716</v>
          </cell>
          <cell r="C6021" t="str">
            <v>JATEAMENTO ABRASIVO COM GRANALHA DE AÇO EM PERFIL METÁLICO EM FÁBRICA. AF_01/2020</v>
          </cell>
          <cell r="D6021" t="str">
            <v>M2</v>
          </cell>
          <cell r="E6021">
            <v>29.37</v>
          </cell>
          <cell r="F6021" t="str">
            <v xml:space="preserve">SINAPI  </v>
          </cell>
        </row>
        <row r="6022">
          <cell r="B6022">
            <v>100717</v>
          </cell>
          <cell r="C6022" t="str">
            <v>LIXAMENTO MANUAL EM SUPERFÍCIES METÁLICAS EM OBRA. AF_01/2020</v>
          </cell>
          <cell r="D6022" t="str">
            <v>M2</v>
          </cell>
          <cell r="E6022">
            <v>8.3699999999999992</v>
          </cell>
          <cell r="F6022" t="str">
            <v xml:space="preserve">SINAPI  </v>
          </cell>
        </row>
        <row r="6023">
          <cell r="B6023">
            <v>100718</v>
          </cell>
          <cell r="C6023" t="str">
            <v>COLOCAÇÃO DE FITA PROTETORA PARA PINTURA. AF_01/2020</v>
          </cell>
          <cell r="D6023" t="str">
            <v>M</v>
          </cell>
          <cell r="E6023">
            <v>1.24</v>
          </cell>
          <cell r="F6023" t="str">
            <v xml:space="preserve">SINAPI  </v>
          </cell>
        </row>
        <row r="6024">
          <cell r="B6024">
            <v>100719</v>
          </cell>
          <cell r="C6024" t="str">
            <v>PINTURA COM TINTA ALQUÍDICA DE FUNDO (TIPO ZARCÃO) PULVERIZADA SOBRE PERFIL METÁLICO EXECUTADO EM FÁBRICA (POR DEMÃO). AF_01/2020_P</v>
          </cell>
          <cell r="D6024" t="str">
            <v>M2</v>
          </cell>
          <cell r="E6024">
            <v>10.130000000000001</v>
          </cell>
          <cell r="F6024" t="str">
            <v xml:space="preserve">SINAPI  </v>
          </cell>
        </row>
        <row r="6025">
          <cell r="B6025">
            <v>100720</v>
          </cell>
          <cell r="C6025" t="str">
            <v>PINTURA COM TINTA ALQUÍDICA DE FUNDO (TIPO ZARCÃO) APLICADA A ROLO OU PINCEL SOBRE PERFIL METÁLICO EXECUTADO EM FÁBRICA (POR DEMÃO). AF_01/2020</v>
          </cell>
          <cell r="D6025" t="str">
            <v>M2</v>
          </cell>
          <cell r="E6025">
            <v>9.74</v>
          </cell>
          <cell r="F6025" t="str">
            <v xml:space="preserve">SINAPI  </v>
          </cell>
        </row>
        <row r="6026">
          <cell r="B6026">
            <v>100721</v>
          </cell>
          <cell r="C6026" t="str">
            <v>PINTURA COM TINTA ALQUÍDICA DE FUNDO (TIPO ZARCÃO) PULVERIZADA SOBRE SUPERFÍCIES METÁLICAS (EXCETO PERFIL) EXECUTADO EM OBRA (POR DEMÃO). AF_01/2020_P</v>
          </cell>
          <cell r="D6026" t="str">
            <v>M2</v>
          </cell>
          <cell r="E6026">
            <v>22.73</v>
          </cell>
          <cell r="F6026" t="str">
            <v xml:space="preserve">SINAPI  </v>
          </cell>
        </row>
        <row r="6027">
          <cell r="B6027">
            <v>100722</v>
          </cell>
          <cell r="C6027" t="str">
            <v>PINTURA COM TINTA ALQUÍDICA DE FUNDO (TIPO ZARCÃO) APLICADA A ROLO OU PINCEL SOBRE SUPERFÍCIES METÁLICAS (EXCETO PERFIL) EXECUTADO EM OBRA (POR DEMÃO). AF_01/2020</v>
          </cell>
          <cell r="D6027" t="str">
            <v>M2</v>
          </cell>
          <cell r="E6027">
            <v>21.78</v>
          </cell>
          <cell r="F6027" t="str">
            <v xml:space="preserve">SINAPI  </v>
          </cell>
        </row>
        <row r="6028">
          <cell r="B6028">
            <v>100723</v>
          </cell>
          <cell r="C6028" t="str">
            <v>PINTURA COM TINTA ALQUÍDICA DE FUNDO E ACABAMENTO (ESMALTE SINTÉTICO GRAFITE) PULVERIZADA SOBRE PERFIL METÁLICO EXECUTADO EM FÁBRICA (POR DEMÃO). AF_01/2020_P</v>
          </cell>
          <cell r="D6028" t="str">
            <v>M2</v>
          </cell>
          <cell r="E6028">
            <v>10.87</v>
          </cell>
          <cell r="F6028" t="str">
            <v xml:space="preserve">SINAPI  </v>
          </cell>
        </row>
        <row r="6029">
          <cell r="B6029">
            <v>100724</v>
          </cell>
          <cell r="C6029" t="str">
            <v>PINTURA COM TINTA ALQUÍDICA DE FUNDO E ACABAMENTO (ESMALTE SINTÉTICO GRAFITE) APLICADA A ROLO OU PINCEL SOBRE PERFIL METÁLICO EXECUTADO EM FÁBRICA (POR DEMÃO). AF_01/2020</v>
          </cell>
          <cell r="D6029" t="str">
            <v>M2</v>
          </cell>
          <cell r="E6029">
            <v>12.69</v>
          </cell>
          <cell r="F6029" t="str">
            <v xml:space="preserve">SINAPI  </v>
          </cell>
        </row>
        <row r="6030">
          <cell r="B6030">
            <v>100725</v>
          </cell>
          <cell r="C6030" t="str">
            <v>PINTURA COM TINTA ALQUÍDICA DE FUNDO E ACABAMENTO (ESMALTE SINTÉTICO GRAFITE) PULVERIZADA SOBRE SUPERFÍCIES METÁLICAS (EXCETO PERFIL) EXECUTADO EM OBRA (POR DEMÃO). AF_01/2020_P</v>
          </cell>
          <cell r="D6030" t="str">
            <v>M2</v>
          </cell>
          <cell r="E6030">
            <v>22.98</v>
          </cell>
          <cell r="F6030" t="str">
            <v xml:space="preserve">SINAPI  </v>
          </cell>
        </row>
        <row r="6031">
          <cell r="B6031">
            <v>100726</v>
          </cell>
          <cell r="C6031" t="str">
            <v>PINTURA COM TINTA ALQUÍDICA DE FUNDO E ACABAMENTO (ESMALTE SINTÉTICO GRAFITE) APLICADA A ROLO OU PINCEL SOBRE SUPERFÍCIES METÁLICAS (EXCETO PERFIL) EXECUTADO EM OBRA (POR DEMÃO). AF_01/2020</v>
          </cell>
          <cell r="D6031" t="str">
            <v>M2</v>
          </cell>
          <cell r="E6031">
            <v>24.65</v>
          </cell>
          <cell r="F6031" t="str">
            <v xml:space="preserve">SINAPI  </v>
          </cell>
        </row>
        <row r="6032">
          <cell r="B6032">
            <v>100727</v>
          </cell>
          <cell r="C6032" t="str">
            <v>PINTURA COM TINTA EPOXÍDICA DE FUNDO PULVERIZADA SOBRE PERFIL METÁLICO EXECUTADO EM FÁBRICA (POR DEMÃO). AF_01/2020_P</v>
          </cell>
          <cell r="D6032" t="str">
            <v>M2</v>
          </cell>
          <cell r="E6032">
            <v>24.49</v>
          </cell>
          <cell r="F6032" t="str">
            <v xml:space="preserve">SINAPI  </v>
          </cell>
        </row>
        <row r="6033">
          <cell r="B6033">
            <v>100728</v>
          </cell>
          <cell r="C6033" t="str">
            <v>PINTURA COM TINTA EPOXÍDICA DE FUNDO APLICADA A ROLO OU PINCEL SOBRE PERFIL METÁLICO EXECUTADO EM FÁBRICA (POR DEMÃO). AF_01/2020</v>
          </cell>
          <cell r="D6033" t="str">
            <v>M2</v>
          </cell>
          <cell r="E6033">
            <v>21.87</v>
          </cell>
          <cell r="F6033" t="str">
            <v xml:space="preserve">SINAPI  </v>
          </cell>
        </row>
        <row r="6034">
          <cell r="B6034">
            <v>100729</v>
          </cell>
          <cell r="C6034" t="str">
            <v>PINTURA COM TINTA EPOXÍDICA DE ACABAMENTO PULVERIZADA SOBRE PERFIL METÁLICO EXECUTADO EM FÁBRICA (POR DEMÃO). AF_01/2020_P</v>
          </cell>
          <cell r="D6034" t="str">
            <v>M2</v>
          </cell>
          <cell r="E6034">
            <v>18.72</v>
          </cell>
          <cell r="F6034" t="str">
            <v xml:space="preserve">SINAPI  </v>
          </cell>
        </row>
        <row r="6035">
          <cell r="B6035">
            <v>100730</v>
          </cell>
          <cell r="C6035" t="str">
            <v>PINTURA COM TINTA EPOXÍDICA DE ACABAMENTO APLICADA A ROLO OU PINCEL SOBRE PERFIL METÁLICO EXECUTADO EM FÁBRICA (POR DEMÃO). AF_01/2020</v>
          </cell>
          <cell r="D6035" t="str">
            <v>M2</v>
          </cell>
          <cell r="E6035">
            <v>21.61</v>
          </cell>
          <cell r="F6035" t="str">
            <v xml:space="preserve">SINAPI  </v>
          </cell>
        </row>
        <row r="6036">
          <cell r="B6036">
            <v>100733</v>
          </cell>
          <cell r="C6036" t="str">
            <v>PINTURA COM TINTA ACRÍLICA DE FUNDO PULVERIZADA SOBRE SUPERFÍCIES METÁLICAS (EXCETO PERFIL) EXECUTADO EM OBRA (POR DEMÃO). AF_01/2020_P</v>
          </cell>
          <cell r="D6036" t="str">
            <v>M2</v>
          </cell>
          <cell r="E6036">
            <v>11.49</v>
          </cell>
          <cell r="F6036" t="str">
            <v xml:space="preserve">SINAPI  </v>
          </cell>
        </row>
        <row r="6037">
          <cell r="B6037">
            <v>100734</v>
          </cell>
          <cell r="C6037" t="str">
            <v>PINTURA COM TINTA ACRÍLICA DE FUNDO APLICADA A ROLO OU PINCEL SOBRE SUPERFÍCIES METÁLICAS (EXCETO PERFIL) EXECUTADO EM OBRA (POR DEMÃO). AF_01/2020</v>
          </cell>
          <cell r="D6037" t="str">
            <v>M2</v>
          </cell>
          <cell r="E6037">
            <v>14.44</v>
          </cell>
          <cell r="F6037" t="str">
            <v xml:space="preserve">SINAPI  </v>
          </cell>
        </row>
        <row r="6038">
          <cell r="B6038">
            <v>100735</v>
          </cell>
          <cell r="C6038" t="str">
            <v>PINTURA COM TINTA ACRÍLICA DE ACABAMENTO PULVERIZADA SOBRE SUPERFÍCIES METÁLICAS (EXCETO PERFIL) EXECUTADO EM OBRA (POR DEMÃO). AF_01/2020_P</v>
          </cell>
          <cell r="D6038" t="str">
            <v>M2</v>
          </cell>
          <cell r="E6038">
            <v>9.92</v>
          </cell>
          <cell r="F6038" t="str">
            <v xml:space="preserve">SINAPI  </v>
          </cell>
        </row>
        <row r="6039">
          <cell r="B6039">
            <v>100736</v>
          </cell>
          <cell r="C6039" t="str">
            <v>PINTURA COM TINTA ACRÍLICA DE ACABAMENTO APLICADA A ROLO OU PINCEL SOBRE SUPERFÍCIES METÁLICAS (EXCETO PERFIL) EXECUTADO EM OBRA (POR DEMÃO). AF_01/2020</v>
          </cell>
          <cell r="D6039" t="str">
            <v>M2</v>
          </cell>
          <cell r="E6039">
            <v>13.15</v>
          </cell>
          <cell r="F6039" t="str">
            <v xml:space="preserve">SINAPI  </v>
          </cell>
        </row>
        <row r="6040">
          <cell r="B6040">
            <v>100739</v>
          </cell>
          <cell r="C6040" t="str">
            <v>PINTURA COM TINTA ALQUÍDICA DE ACABAMENTO (ESMALTE SINTÉTICO ACETINADO) PULVERIZADA SOBRE PERFIL METÁLICO EXECUTADO EM FÁBRICA (POR DEMÃO). AF_01/2020_P</v>
          </cell>
          <cell r="D6040" t="str">
            <v>M2</v>
          </cell>
          <cell r="E6040">
            <v>9.98</v>
          </cell>
          <cell r="F6040" t="str">
            <v xml:space="preserve">SINAPI  </v>
          </cell>
        </row>
        <row r="6041">
          <cell r="B6041">
            <v>100740</v>
          </cell>
          <cell r="C6041" t="str">
            <v>PINTURA COM TINTA ALQUÍDICA DE ACABAMENTO (ESMALTE SINTÉTICO ACETINADO) APLICADA A ROLO OU PINCEL SOBRE PERFIL METÁLICO EXECUTADO EM FÁBRICA (POR DEMÃO). AF_01/2020</v>
          </cell>
          <cell r="D6041" t="str">
            <v>M2</v>
          </cell>
          <cell r="E6041">
            <v>10.26</v>
          </cell>
          <cell r="F6041" t="str">
            <v xml:space="preserve">SINAPI  </v>
          </cell>
        </row>
        <row r="6042">
          <cell r="B6042">
            <v>100741</v>
          </cell>
          <cell r="C6042" t="str">
            <v>PINTURA COM TINTA ALQUÍDICA DE ACABAMENTO (ESMALTE SINTÉTICO ACETINADO) PULVERIZADA SOBRE SUPERFÍCIES METÁLICAS (EXCETO PERFIL) EXECUTADO EM OBRA (POR DEMÃO). AF_01/2020_P</v>
          </cell>
          <cell r="D6042" t="str">
            <v>M2</v>
          </cell>
          <cell r="E6042">
            <v>22.4</v>
          </cell>
          <cell r="F6042" t="str">
            <v xml:space="preserve">SINAPI  </v>
          </cell>
        </row>
        <row r="6043">
          <cell r="B6043">
            <v>100742</v>
          </cell>
          <cell r="C6043" t="str">
            <v>PINTURA COM TINTA ALQUÍDICA DE ACABAMENTO (ESMALTE SINTÉTICO ACETINADO) APLICADA A ROLO OU PINCEL SOBRE SUPERFÍCIES METÁLICAS (EXCETO PERFIL) EXECUTADO EM OBRA (POR DEMÃO). AF_01/2020</v>
          </cell>
          <cell r="D6043" t="str">
            <v>M2</v>
          </cell>
          <cell r="E6043">
            <v>22.28</v>
          </cell>
          <cell r="F6043" t="str">
            <v xml:space="preserve">SINAPI  </v>
          </cell>
        </row>
        <row r="6044">
          <cell r="B6044">
            <v>100743</v>
          </cell>
          <cell r="C6044" t="str">
            <v>PINTURA COM TINTA ALQUÍDICA DE ACABAMENTO (ESMALTE SINTÉTICO BRILHANTE) PULVERIZADA SOBRE PERFIL METÁLICO EXECUTADO EM FÁBRICA  (POR DEMÃO). AF_01/2020_P</v>
          </cell>
          <cell r="D6044" t="str">
            <v>M2</v>
          </cell>
          <cell r="E6044">
            <v>9.75</v>
          </cell>
          <cell r="F6044" t="str">
            <v xml:space="preserve">SINAPI  </v>
          </cell>
        </row>
        <row r="6045">
          <cell r="B6045">
            <v>100744</v>
          </cell>
          <cell r="C6045" t="str">
            <v>PINTURA COM TINTA ALQUÍDICA DE ACABAMENTO (ESMALTE SINTÉTICO BRILHANTE) APLICADA A ROLO OU PINCEL SOBRE PERFIL METÁLICO EXECUTADO EM FÁBRICA (POR DEMÃO). AF_01/2020</v>
          </cell>
          <cell r="D6045" t="str">
            <v>M2</v>
          </cell>
          <cell r="E6045">
            <v>10.11</v>
          </cell>
          <cell r="F6045" t="str">
            <v xml:space="preserve">SINAPI  </v>
          </cell>
        </row>
        <row r="6046">
          <cell r="B6046">
            <v>100745</v>
          </cell>
          <cell r="C6046" t="str">
            <v>PINTURA COM TINTA ALQUÍDICA DE ACABAMENTO (ESMALTE SINTÉTICO BRILHANTE) PULVERIZADA SOBRE SUPERFÍCIES METÁLICAS (EXCETO PERFIL) EXECUTADO EM OBRA  (POR DEMÃO). AF_01/2020_P</v>
          </cell>
          <cell r="D6046" t="str">
            <v>M2</v>
          </cell>
          <cell r="E6046">
            <v>22.17</v>
          </cell>
          <cell r="F6046" t="str">
            <v xml:space="preserve">SINAPI  </v>
          </cell>
        </row>
        <row r="6047">
          <cell r="B6047">
            <v>100746</v>
          </cell>
          <cell r="C6047" t="str">
            <v>PINTURA COM TINTA ALQUÍDICA DE ACABAMENTO (ESMALTE SINTÉTICO BRILHANTE) APLICADA A ROLO OU PINCEL SOBRE SUPERFÍCIES METÁLICAS (EXCETO PERFIL) EXECUTADO EM OBRA (POR DEMÃO). AF_01/2020</v>
          </cell>
          <cell r="D6047" t="str">
            <v>M2</v>
          </cell>
          <cell r="E6047">
            <v>22.14</v>
          </cell>
          <cell r="F6047" t="str">
            <v xml:space="preserve">SINAPI  </v>
          </cell>
        </row>
        <row r="6048">
          <cell r="B6048">
            <v>100747</v>
          </cell>
          <cell r="C6048" t="str">
            <v>PINTURA COM TINTA ALQUÍDICA DE ACABAMENTO (ESMALTE SINTÉTICO FOSCO) PULVERIZADA SOBRE PERFIL METÁLICO EXECUTADO EM FÁBRICA (POR DEMÃO). AF_01/2020_P</v>
          </cell>
          <cell r="D6048" t="str">
            <v>M2</v>
          </cell>
          <cell r="E6048">
            <v>9.85</v>
          </cell>
          <cell r="F6048" t="str">
            <v xml:space="preserve">SINAPI  </v>
          </cell>
        </row>
        <row r="6049">
          <cell r="B6049">
            <v>100748</v>
          </cell>
          <cell r="C6049" t="str">
            <v>PINTURA COM TINTA ALQUÍDICA DE ACABAMENTO (ESMALTE SINTÉTICO FOSCO) APLICADA A ROLO OU PINCEL SOBRE PERFIL METÁLICO EXECUTADO EM FÁBRICA (POR DEMÃO). AF_01/2020</v>
          </cell>
          <cell r="D6049" t="str">
            <v>M2</v>
          </cell>
          <cell r="E6049">
            <v>10.17</v>
          </cell>
          <cell r="F6049" t="str">
            <v xml:space="preserve">SINAPI  </v>
          </cell>
        </row>
        <row r="6050">
          <cell r="B6050">
            <v>100749</v>
          </cell>
          <cell r="C6050" t="str">
            <v>PINTURA COM TINTA ALQUÍDICA DE ACABAMENTO (ESMALTE SINTÉTICO FOSCO) PULVERIZADA SOBRE SUPERFÍCIES METÁLICAS (EXCETO PERFIL) EXECUTADO EM OBRA (POR DEMÃO). AF_01/2020_P</v>
          </cell>
          <cell r="D6050" t="str">
            <v>M2</v>
          </cell>
          <cell r="E6050">
            <v>22.26</v>
          </cell>
          <cell r="F6050" t="str">
            <v xml:space="preserve">SINAPI  </v>
          </cell>
        </row>
        <row r="6051">
          <cell r="B6051">
            <v>100750</v>
          </cell>
          <cell r="C6051" t="str">
            <v>PINTURA COM TINTA ALQUÍDICA DE ACABAMENTO (ESMALTE SINTÉTICO FOSCO) APLICADA A ROLO OU PINCEL SOBRE SUPERFÍCIES METÁLICAS (EXCETO PERFIL) EXECUTADO EM OBRA (POR DEMÃO). AF_01/2020</v>
          </cell>
          <cell r="D6051" t="str">
            <v>M2</v>
          </cell>
          <cell r="E6051">
            <v>22.2</v>
          </cell>
          <cell r="F6051" t="str">
            <v xml:space="preserve">SINAPI  </v>
          </cell>
        </row>
        <row r="6052">
          <cell r="B6052">
            <v>100751</v>
          </cell>
          <cell r="C6052" t="str">
            <v>PINTURA COM TINTA EPOXÍDICA DE ACABAMENTO PULVERIZADA SOBRE PERFIL METÁLICO EXECUTADO EM FÁBRICA (02 DEMÃOS). AF_01/2020_P</v>
          </cell>
          <cell r="D6052" t="str">
            <v>M2</v>
          </cell>
          <cell r="E6052">
            <v>37.44</v>
          </cell>
          <cell r="F6052" t="str">
            <v xml:space="preserve">SINAPI  </v>
          </cell>
        </row>
        <row r="6053">
          <cell r="B6053">
            <v>100752</v>
          </cell>
          <cell r="C6053" t="str">
            <v>PINTURA COM TINTA EPOXÍDICA DE ACABAMENTO APLICADA A ROLO OU PINCEL SOBRE PERFIL METÁLICO EXECUTADO EM FÁBRICA (02 DEMÃOS). AF_01/2020</v>
          </cell>
          <cell r="D6053" t="str">
            <v>M2</v>
          </cell>
          <cell r="E6053">
            <v>43.23</v>
          </cell>
          <cell r="F6053" t="str">
            <v xml:space="preserve">SINAPI  </v>
          </cell>
        </row>
        <row r="6054">
          <cell r="B6054">
            <v>100753</v>
          </cell>
          <cell r="C6054" t="str">
            <v>PINTURA COM TINTA ACRÍLICA DE ACABAMENTO PULVERIZADA SOBRE SUPERFÍCIES METÁLICAS (EXCETO PERFIL) EXECUTADO EM OBRA (02 DEMÃOS). AF_01/2020_P</v>
          </cell>
          <cell r="D6054" t="str">
            <v>M2</v>
          </cell>
          <cell r="E6054">
            <v>19.850000000000001</v>
          </cell>
          <cell r="F6054" t="str">
            <v xml:space="preserve">SINAPI  </v>
          </cell>
        </row>
        <row r="6055">
          <cell r="B6055">
            <v>100754</v>
          </cell>
          <cell r="C6055" t="str">
            <v>PINTURA COM TINTA ACRÍLICA DE ACABAMENTO APLICADA A ROLO OU PINCEL SOBRE SUPERFÍCIES METÁLICAS (EXCETO PERFIL) EXECUTADO EM OBRA (02 DEMÃOS). AF_01/2020</v>
          </cell>
          <cell r="D6055" t="str">
            <v>M2</v>
          </cell>
          <cell r="E6055">
            <v>26.31</v>
          </cell>
          <cell r="F6055" t="str">
            <v xml:space="preserve">SINAPI  </v>
          </cell>
        </row>
        <row r="6056">
          <cell r="B6056">
            <v>100757</v>
          </cell>
          <cell r="C6056" t="str">
            <v>PINTURA COM TINTA ALQUÍDICA DE ACABAMENTO (ESMALTE SINTÉTICO ACETINADO) PULVERIZADA SOBRE SUPERFÍCIES METÁLICAS (EXCETO PERFIL) EXECUTADO EM OBRA (02 DEMÃOS). AF_01/2020_P</v>
          </cell>
          <cell r="D6056" t="str">
            <v>M2</v>
          </cell>
          <cell r="E6056">
            <v>44.82</v>
          </cell>
          <cell r="F6056" t="str">
            <v xml:space="preserve">SINAPI  </v>
          </cell>
        </row>
        <row r="6057">
          <cell r="B6057">
            <v>100758</v>
          </cell>
          <cell r="C6057" t="str">
            <v>PINTURA COM TINTA ALQUÍDICA DE ACABAMENTO (ESMALTE SINTÉTICO ACETINADO) APLICADA A ROLO OU PINCEL SOBRE SUPERFÍCIES METÁLICAS (EXCETO PERFIL) EXECUTADO EM OBRA (02 DEMÃOS). AF_01/2020</v>
          </cell>
          <cell r="D6057" t="str">
            <v>M2</v>
          </cell>
          <cell r="E6057">
            <v>44.59</v>
          </cell>
          <cell r="F6057" t="str">
            <v xml:space="preserve">SINAPI  </v>
          </cell>
        </row>
        <row r="6058">
          <cell r="B6058">
            <v>100759</v>
          </cell>
          <cell r="C6058" t="str">
            <v>PINTURA COM TINTA ALQUÍDICA DE ACABAMENTO (ESMALTE SINTÉTICO BRILHANTE) PULVERIZADA SOBRE SUPERFÍCIES METÁLICAS (EXCETO PERFIL) EXECUTADO EM OBRA (02 DEMÃOS). AF_01/2020_P</v>
          </cell>
          <cell r="D6058" t="str">
            <v>M2</v>
          </cell>
          <cell r="E6058">
            <v>44.35</v>
          </cell>
          <cell r="F6058" t="str">
            <v xml:space="preserve">SINAPI  </v>
          </cell>
        </row>
        <row r="6059">
          <cell r="B6059">
            <v>100760</v>
          </cell>
          <cell r="C6059" t="str">
            <v>PINTURA COM TINTA ALQUÍDICA DE ACABAMENTO (ESMALTE SINTÉTICO BRILHANTE) APLICADA A ROLO OU PINCEL SOBRE SUPERFÍCIES METÁLICAS (EXCETO PERFIL) EXECUTADO EM OBRA (02 DEMÃOS). AF_01/2020</v>
          </cell>
          <cell r="D6059" t="str">
            <v>M2</v>
          </cell>
          <cell r="E6059">
            <v>44.3</v>
          </cell>
          <cell r="F6059" t="str">
            <v xml:space="preserve">SINAPI  </v>
          </cell>
        </row>
        <row r="6060">
          <cell r="B6060">
            <v>100761</v>
          </cell>
          <cell r="C6060" t="str">
            <v>PINTURA COM TINTA ALQUÍDICA DE ACABAMENTO (ESMALTE SINTÉTICO FOSCO) PULVERIZADA SOBRE SUPERFÍCIES METÁLICAS (EXCETO PERFIL) EXECUTADO EM OBRA (02 DEMÃOS). AF_01/2020_P</v>
          </cell>
          <cell r="D6060" t="str">
            <v>M2</v>
          </cell>
          <cell r="E6060">
            <v>44.54</v>
          </cell>
          <cell r="F6060" t="str">
            <v xml:space="preserve">SINAPI  </v>
          </cell>
        </row>
        <row r="6061">
          <cell r="B6061">
            <v>100762</v>
          </cell>
          <cell r="C6061" t="str">
            <v>PINTURA COM TINTA ALQUÍDICA DE ACABAMENTO (ESMALTE SINTÉTICO FOSCO) APLICADA A ROLO OU PINCEL SOBRE SUPERFÍCIES METÁLICAS (EXCETO PERFIL) EXECUTADO EM OBRA (02 DEMÃOS). AF_01/2020</v>
          </cell>
          <cell r="D6061" t="str">
            <v>M2</v>
          </cell>
          <cell r="E6061">
            <v>44.42</v>
          </cell>
          <cell r="F6061" t="str">
            <v xml:space="preserve">SINAPI  </v>
          </cell>
        </row>
        <row r="6062">
          <cell r="B6062">
            <v>102488</v>
          </cell>
          <cell r="C6062" t="str">
            <v>PREPARO DO PISO CIMENTADO PARA PINTURA - LIXAMENTO E LIMPEZA. AF_05/2021</v>
          </cell>
          <cell r="D6062" t="str">
            <v>M2</v>
          </cell>
          <cell r="E6062">
            <v>3.22</v>
          </cell>
          <cell r="F6062" t="str">
            <v xml:space="preserve">SINAPI  </v>
          </cell>
        </row>
        <row r="6063">
          <cell r="B6063">
            <v>102489</v>
          </cell>
          <cell r="C6063" t="str">
            <v>PINTURA HIDROFUGANTE COM SILICONE, APLICAÇÃO MANUAL, 2 DEMÃOS. AF_05/2021</v>
          </cell>
          <cell r="D6063" t="str">
            <v>M2</v>
          </cell>
          <cell r="E6063">
            <v>30.7</v>
          </cell>
          <cell r="F6063" t="str">
            <v xml:space="preserve">SINAPI  </v>
          </cell>
        </row>
        <row r="6064">
          <cell r="B6064">
            <v>102491</v>
          </cell>
          <cell r="C6064" t="str">
            <v>PINTURA DE PISO COM TINTA ACRÍLICA, APLICAÇÃO MANUAL, 2 DEMÃOS, INCLUSO FUNDO PREPARADOR. AF_05/2021</v>
          </cell>
          <cell r="D6064" t="str">
            <v>M2</v>
          </cell>
          <cell r="E6064">
            <v>19.02</v>
          </cell>
          <cell r="F6064" t="str">
            <v xml:space="preserve">SINAPI  </v>
          </cell>
        </row>
        <row r="6065">
          <cell r="B6065">
            <v>102492</v>
          </cell>
          <cell r="C6065" t="str">
            <v>PINTURA DE PISO COM TINTA ACRÍLICA, APLICAÇÃO MANUAL, 3 DEMÃOS, INCLUSO FUNDO PREPARADOR. AF_05/2021</v>
          </cell>
          <cell r="D6065" t="str">
            <v>M2</v>
          </cell>
          <cell r="E6065">
            <v>22.06</v>
          </cell>
          <cell r="F6065" t="str">
            <v xml:space="preserve">SINAPI  </v>
          </cell>
        </row>
        <row r="6066">
          <cell r="B6066">
            <v>102494</v>
          </cell>
          <cell r="C6066" t="str">
            <v>PINTURA DE PISO COM TINTA EPÓXI, APLICAÇÃO MANUAL, 2 DEMÃOS, INCLUSO PRIMER EPÓXI. AF_05/2021</v>
          </cell>
          <cell r="D6066" t="str">
            <v>M2</v>
          </cell>
          <cell r="E6066">
            <v>57.67</v>
          </cell>
          <cell r="F6066" t="str">
            <v xml:space="preserve">SINAPI  </v>
          </cell>
        </row>
        <row r="6067">
          <cell r="B6067">
            <v>102496</v>
          </cell>
          <cell r="C6067" t="str">
            <v>PINTURA DE RODAPÉ COM TINTA EPÓXI, APLICAÇÃO MANUAL, 2 DEMÃOS, INCLUSÃO PRIMER EPÓXI. AF_05/2021</v>
          </cell>
          <cell r="D6067" t="str">
            <v>M</v>
          </cell>
          <cell r="E6067">
            <v>12.07</v>
          </cell>
          <cell r="F6067" t="str">
            <v xml:space="preserve">SINAPI  </v>
          </cell>
        </row>
        <row r="6068">
          <cell r="B6068">
            <v>102497</v>
          </cell>
          <cell r="C6068" t="str">
            <v>PINTURA DE RODAPÉ EM PEDRA DECORATIVA COM VERNIZ DE POLIURETANO, APLICAÇÃO MANUAL, 3 DEMÃOS. AF_05/2021</v>
          </cell>
          <cell r="D6068" t="str">
            <v>M</v>
          </cell>
          <cell r="E6068">
            <v>4.42</v>
          </cell>
          <cell r="F6068" t="str">
            <v xml:space="preserve">SINAPI  </v>
          </cell>
        </row>
        <row r="6069">
          <cell r="B6069">
            <v>102498</v>
          </cell>
          <cell r="C6069" t="str">
            <v>PINTURA DE MEIO-FIO COM TINTA BRANCA A BASE DE CAL (CAIAÇÃO). AF_05/2021</v>
          </cell>
          <cell r="D6069" t="str">
            <v>M</v>
          </cell>
          <cell r="E6069">
            <v>1.49</v>
          </cell>
          <cell r="F6069" t="str">
            <v xml:space="preserve">SINAPI  </v>
          </cell>
        </row>
        <row r="6070">
          <cell r="B6070">
            <v>102499</v>
          </cell>
          <cell r="C6070" t="str">
            <v>ENCERAMENTO DE PISO EM MADEIRA. AF_05/2021</v>
          </cell>
          <cell r="D6070" t="str">
            <v>M2</v>
          </cell>
          <cell r="E6070">
            <v>3.36</v>
          </cell>
          <cell r="F6070" t="str">
            <v xml:space="preserve">SINAPI  </v>
          </cell>
        </row>
        <row r="6071">
          <cell r="B6071">
            <v>102500</v>
          </cell>
          <cell r="C6071" t="str">
            <v>PINTURA DE DEMARCAÇÃO DE VAGA COM TINTA ACRÍLICA, E = 10 CM, APLICAÇÃO MANUAL. AF_05/2021</v>
          </cell>
          <cell r="D6071" t="str">
            <v>M</v>
          </cell>
          <cell r="E6071">
            <v>4</v>
          </cell>
          <cell r="F6071" t="str">
            <v xml:space="preserve">SINAPI  </v>
          </cell>
        </row>
        <row r="6072">
          <cell r="B6072">
            <v>102501</v>
          </cell>
          <cell r="C6072" t="str">
            <v>PINTURA DE FAIXA DE PEDESTRE OU ZEBRADA COM TINTA ACRÍLICA, E  = 30 CM, APLICAÇÃO MANUAL. AF_05/2021</v>
          </cell>
          <cell r="D6072" t="str">
            <v>M2</v>
          </cell>
          <cell r="E6072">
            <v>22.77</v>
          </cell>
          <cell r="F6072" t="str">
            <v xml:space="preserve">SINAPI  </v>
          </cell>
        </row>
        <row r="6073">
          <cell r="B6073">
            <v>102504</v>
          </cell>
          <cell r="C6073" t="str">
            <v>PINTURA DE DEMARCAÇÃO DE QUADRA POLIESPORTIVA COM TINTA ACRÍLICA, E = 5 CM, APLICAÇÃO MANUAL. AF_05/2021</v>
          </cell>
          <cell r="D6073" t="str">
            <v>M</v>
          </cell>
          <cell r="E6073">
            <v>8.89</v>
          </cell>
          <cell r="F6073" t="str">
            <v xml:space="preserve">SINAPI  </v>
          </cell>
        </row>
        <row r="6074">
          <cell r="B6074">
            <v>102505</v>
          </cell>
          <cell r="C6074" t="str">
            <v>PINTURA DE DEMARCAÇÃO DE QUADRA POLIESPORTIVA COM BORRACHA CLORADA, E = 5 CM, APLICAÇÃO MANUAL. AF_05/2021</v>
          </cell>
          <cell r="D6074" t="str">
            <v>M</v>
          </cell>
          <cell r="E6074">
            <v>9.3699999999999992</v>
          </cell>
          <cell r="F6074" t="str">
            <v xml:space="preserve">SINAPI  </v>
          </cell>
        </row>
        <row r="6075">
          <cell r="B6075">
            <v>102506</v>
          </cell>
          <cell r="C6075" t="str">
            <v>PINTURA DE DEMARCAÇÃO DE QUADRA POLIESPORTIVA COM TINTA EPÓXI, E = 5 CM, APLICAÇÃO MANUAL. AF_05/2021</v>
          </cell>
          <cell r="D6075" t="str">
            <v>M</v>
          </cell>
          <cell r="E6075">
            <v>9.8000000000000007</v>
          </cell>
          <cell r="F6075" t="str">
            <v xml:space="preserve">SINAPI  </v>
          </cell>
        </row>
        <row r="6076">
          <cell r="B6076">
            <v>102507</v>
          </cell>
          <cell r="C6076" t="str">
            <v>PINTURA DE DEMARCAÇÃO DE VAGA COM TINTA EPÓXI, E = 10 CM, APLICAÇÃO MANUAL. AF_05/2021</v>
          </cell>
          <cell r="D6076" t="str">
            <v>M</v>
          </cell>
          <cell r="E6076">
            <v>5.81</v>
          </cell>
          <cell r="F6076" t="str">
            <v xml:space="preserve">SINAPI  </v>
          </cell>
        </row>
        <row r="6077">
          <cell r="B6077">
            <v>102508</v>
          </cell>
          <cell r="C6077" t="str">
            <v>PINTURA DE FAIXA DE PEDESTRE OU ZEBRADA COM TINTA EPÓXI, E  = 30 CM, APLICAÇÃO MANUAL. AF_05/2021</v>
          </cell>
          <cell r="D6077" t="str">
            <v>M2</v>
          </cell>
          <cell r="E6077">
            <v>41.28</v>
          </cell>
          <cell r="F6077" t="str">
            <v xml:space="preserve">SINAPI  </v>
          </cell>
        </row>
        <row r="6078">
          <cell r="B6078">
            <v>102509</v>
          </cell>
          <cell r="C6078" t="str">
            <v>PINTURA DE FAIXA DE PEDESTRE OU ZEBRADA TINTA RETRORREFLETIVA A BASE DE RESINA ACRÍLICA COM MICROESFERAS DE VIDRO, E = 30 CM, APLICAÇÃO MANUAL. AF_05/2021</v>
          </cell>
          <cell r="D6078" t="str">
            <v>M2</v>
          </cell>
          <cell r="E6078">
            <v>24.15</v>
          </cell>
          <cell r="F6078" t="str">
            <v xml:space="preserve">SINAPI  </v>
          </cell>
        </row>
        <row r="6079">
          <cell r="B6079">
            <v>102512</v>
          </cell>
          <cell r="C6079" t="str">
            <v>PINTURA DE EIXO VIÁRIO SOBRE ASFALTO COM TINTA RETRORREFLETIVA A BASE DE RESINA ACRÍLICA COM MICROESFERAS DE VIDRO, APLICAÇÃO MECÂNICA COM DEMARCADORA AUTOPROPELIDA. AF_05/2021</v>
          </cell>
          <cell r="D6079" t="str">
            <v>M</v>
          </cell>
          <cell r="E6079">
            <v>5.48</v>
          </cell>
          <cell r="F6079" t="str">
            <v xml:space="preserve">SINAPI  </v>
          </cell>
        </row>
        <row r="6080">
          <cell r="B6080">
            <v>102513</v>
          </cell>
          <cell r="C6080" t="str">
            <v>PINTURA DE SÍMBOLOS E TEXTOS COM TINTA ACRÍLICA, DEMARCAÇÃO COM FITA ADESIVA E APLICAÇÃO COM ROLO. AF_05/2021</v>
          </cell>
          <cell r="D6080" t="str">
            <v>M2</v>
          </cell>
          <cell r="E6080">
            <v>42.79</v>
          </cell>
          <cell r="F6080" t="str">
            <v xml:space="preserve">SINAPI  </v>
          </cell>
        </row>
        <row r="6081">
          <cell r="B6081">
            <v>102520</v>
          </cell>
          <cell r="C6081" t="str">
            <v>PINTURA DE SINALIZAÇÃO VERTICAL DE SEGURANÇA, FAIXAS AMARELA E PRETA, APLICAÇÃO MANUAL, 2 DEMÃOS. AF_05/2021</v>
          </cell>
          <cell r="D6081" t="str">
            <v>M2</v>
          </cell>
          <cell r="E6081">
            <v>73.900000000000006</v>
          </cell>
          <cell r="F6081" t="str">
            <v xml:space="preserve">SINAPI  </v>
          </cell>
        </row>
        <row r="6082">
          <cell r="B6082">
            <v>101749</v>
          </cell>
          <cell r="C6082" t="str">
            <v>PISO CIMENTADO, TRAÇO 1:3 (CIMENTO E AREIA), ACABAMENTO LISO, ESPESSURA 4,0 CM, PREPARO MECÂNICO DA ARGAMASSA. AF_09/2020</v>
          </cell>
          <cell r="D6082" t="str">
            <v>M2</v>
          </cell>
          <cell r="E6082">
            <v>52.58</v>
          </cell>
          <cell r="F6082" t="str">
            <v xml:space="preserve">SINAPI  </v>
          </cell>
        </row>
        <row r="6083">
          <cell r="B6083">
            <v>101750</v>
          </cell>
          <cell r="C6083" t="str">
            <v>PISO CIMENTADO, TRAÇO 1:3 (CIMENTO E AREIA), ACABAMENTO RÚSTICO, ESPESSURA 4,0 CM, PREPARO MECÂNICO DA ARGAMASSA. AF_09/2020</v>
          </cell>
          <cell r="D6083" t="str">
            <v>M2</v>
          </cell>
          <cell r="E6083">
            <v>50.31</v>
          </cell>
          <cell r="F6083" t="str">
            <v xml:space="preserve">SINAPI  </v>
          </cell>
        </row>
        <row r="6084">
          <cell r="B6084">
            <v>101729</v>
          </cell>
          <cell r="C6084" t="str">
            <v>PISO EM TACO DE MADEIRA 7X42CM, FIXADO COM COLA BASE DE PVA. AF_09/2020</v>
          </cell>
          <cell r="D6084" t="str">
            <v>M2</v>
          </cell>
          <cell r="E6084">
            <v>211.33</v>
          </cell>
          <cell r="F6084" t="str">
            <v xml:space="preserve">SINAPI  </v>
          </cell>
        </row>
        <row r="6085">
          <cell r="B6085">
            <v>101746</v>
          </cell>
          <cell r="C6085" t="str">
            <v>ASSOALHO DE MADEIRA. AF_09/2020</v>
          </cell>
          <cell r="D6085" t="str">
            <v>M2</v>
          </cell>
          <cell r="E6085">
            <v>325.56</v>
          </cell>
          <cell r="F6085" t="str">
            <v xml:space="preserve">SINAPI  </v>
          </cell>
        </row>
        <row r="6086">
          <cell r="B6086">
            <v>101751</v>
          </cell>
          <cell r="C6086" t="str">
            <v>PISO EM TACO DE MADEIRA 7X21CM, FIXADO COM COLA BASE DE PVA. AF_09/2020</v>
          </cell>
          <cell r="D6086" t="str">
            <v>M2</v>
          </cell>
          <cell r="E6086">
            <v>217.18</v>
          </cell>
          <cell r="F6086" t="str">
            <v xml:space="preserve">SINAPI  </v>
          </cell>
        </row>
        <row r="6087">
          <cell r="B6087">
            <v>87246</v>
          </cell>
          <cell r="C6087" t="str">
            <v>REVESTIMENTO CERÂMICO PARA PISO COM PLACAS TIPO ESMALTADA EXTRA DE DIMENSÕES 35X35 CM APLICADA EM AMBIENTES DE ÁREA MENOR QUE 5 M2. AF_06/2014</v>
          </cell>
          <cell r="D6087" t="str">
            <v>M2</v>
          </cell>
          <cell r="E6087">
            <v>62.41</v>
          </cell>
          <cell r="F6087" t="str">
            <v xml:space="preserve">SINAPI  </v>
          </cell>
        </row>
        <row r="6088">
          <cell r="B6088">
            <v>87247</v>
          </cell>
          <cell r="C6088" t="str">
            <v>REVESTIMENTO CERÂMICO PARA PISO COM PLACAS TIPO ESMALTADA EXTRA DE DIMENSÕES 35X35 CM APLICADA EM AMBIENTES DE ÁREA ENTRE 5 M2 E 10 M2. AF_06/2014</v>
          </cell>
          <cell r="D6088" t="str">
            <v>M2</v>
          </cell>
          <cell r="E6088">
            <v>55.42</v>
          </cell>
          <cell r="F6088" t="str">
            <v xml:space="preserve">SINAPI  </v>
          </cell>
        </row>
        <row r="6089">
          <cell r="B6089">
            <v>87248</v>
          </cell>
          <cell r="C6089" t="str">
            <v>REVESTIMENTO CERÂMICO PARA PISO COM PLACAS TIPO ESMALTADA EXTRA DE DIMENSÕES 35X35 CM APLICADA EM AMBIENTES DE ÁREA MAIOR QUE 10 M2. AF_06/2014</v>
          </cell>
          <cell r="D6089" t="str">
            <v>M2</v>
          </cell>
          <cell r="E6089">
            <v>49.76</v>
          </cell>
          <cell r="F6089" t="str">
            <v xml:space="preserve">SINAPI  </v>
          </cell>
        </row>
        <row r="6090">
          <cell r="B6090">
            <v>87249</v>
          </cell>
          <cell r="C6090" t="str">
            <v>REVESTIMENTO CERÂMICO PARA PISO COM PLACAS TIPO ESMALTADA EXTRA DE DIMENSÕES 45X45 CM APLICADA EM AMBIENTES DE ÁREA MENOR QUE 5 M2. AF_06/2014</v>
          </cell>
          <cell r="D6090" t="str">
            <v>M2</v>
          </cell>
          <cell r="E6090">
            <v>69.42</v>
          </cell>
          <cell r="F6090" t="str">
            <v xml:space="preserve">SINAPI  </v>
          </cell>
        </row>
        <row r="6091">
          <cell r="B6091">
            <v>87250</v>
          </cell>
          <cell r="C6091" t="str">
            <v>REVESTIMENTO CERÂMICO PARA PISO COM PLACAS TIPO ESMALTADA EXTRA DE DIMENSÕES 45X45 CM APLICADA EM AMBIENTES DE ÁREA ENTRE 5 M2 E 10 M2. AF_06/2014</v>
          </cell>
          <cell r="D6091" t="str">
            <v>M2</v>
          </cell>
          <cell r="E6091">
            <v>58.35</v>
          </cell>
          <cell r="F6091" t="str">
            <v xml:space="preserve">SINAPI  </v>
          </cell>
        </row>
        <row r="6092">
          <cell r="B6092">
            <v>87251</v>
          </cell>
          <cell r="C6092" t="str">
            <v>REVESTIMENTO CERÂMICO PARA PISO COM PLACAS TIPO ESMALTADA EXTRA DE DIMENSÕES 45X45 CM APLICADA EM AMBIENTES DE ÁREA MAIOR QUE 10 M2. AF_06/2014</v>
          </cell>
          <cell r="D6092" t="str">
            <v>M2</v>
          </cell>
          <cell r="E6092">
            <v>51.19</v>
          </cell>
          <cell r="F6092" t="str">
            <v xml:space="preserve">SINAPI  </v>
          </cell>
        </row>
        <row r="6093">
          <cell r="B6093">
            <v>87255</v>
          </cell>
          <cell r="C6093" t="str">
            <v>REVESTIMENTO CERÂMICO PARA PISO COM PLACAS TIPO ESMALTADA EXTRA DE DIMENSÕES 60X60 CM APLICADA EM AMBIENTES DE ÁREA MENOR QUE 5 M2. AF_06/2014</v>
          </cell>
          <cell r="D6093" t="str">
            <v>M2</v>
          </cell>
          <cell r="E6093">
            <v>113.84</v>
          </cell>
          <cell r="F6093" t="str">
            <v xml:space="preserve">SINAPI  </v>
          </cell>
        </row>
        <row r="6094">
          <cell r="B6094">
            <v>87256</v>
          </cell>
          <cell r="C6094" t="str">
            <v>REVESTIMENTO CERÂMICO PARA PISO COM PLACAS TIPO ESMALTADA EXTRA DE DIMENSÕES 60X60 CM APLICADA EM AMBIENTES DE ÁREA ENTRE 5 M2 E 10 M2. AF_06/2014</v>
          </cell>
          <cell r="D6094" t="str">
            <v>M2</v>
          </cell>
          <cell r="E6094">
            <v>100.32</v>
          </cell>
          <cell r="F6094" t="str">
            <v xml:space="preserve">SINAPI  </v>
          </cell>
        </row>
        <row r="6095">
          <cell r="B6095">
            <v>87257</v>
          </cell>
          <cell r="C6095" t="str">
            <v>REVESTIMENTO CERÂMICO PARA PISO COM PLACAS TIPO ESMALTADA EXTRA DE DIMENSÕES 60X60 CM APLICADA EM AMBIENTES DE ÁREA MAIOR QUE 10 M2. AF_06/2014</v>
          </cell>
          <cell r="D6095" t="str">
            <v>M2</v>
          </cell>
          <cell r="E6095">
            <v>91.87</v>
          </cell>
          <cell r="F6095" t="str">
            <v xml:space="preserve">SINAPI  </v>
          </cell>
        </row>
        <row r="6096">
          <cell r="B6096">
            <v>87258</v>
          </cell>
          <cell r="C6096" t="str">
            <v>REVESTIMENTO CERÂMICO PARA PISO COM PLACAS TIPO PORCELANATO DE DIMENSÕES 45X45 CM APLICADA EM AMBIENTES DE ÁREA MENOR QUE 5 M². AF_06/2014</v>
          </cell>
          <cell r="D6096" t="str">
            <v>M2</v>
          </cell>
          <cell r="E6096">
            <v>155.15</v>
          </cell>
          <cell r="F6096" t="str">
            <v xml:space="preserve">SINAPI  </v>
          </cell>
        </row>
        <row r="6097">
          <cell r="B6097">
            <v>87259</v>
          </cell>
          <cell r="C6097" t="str">
            <v>REVESTIMENTO CERÂMICO PARA PISO COM PLACAS TIPO PORCELANATO DE DIMENSÕES 45X45 CM APLICADA EM AMBIENTES DE ÁREA ENTRE 5 M² E 10 M². AF_06/2014</v>
          </cell>
          <cell r="D6097" t="str">
            <v>M2</v>
          </cell>
          <cell r="E6097">
            <v>142.33000000000001</v>
          </cell>
          <cell r="F6097" t="str">
            <v xml:space="preserve">SINAPI  </v>
          </cell>
        </row>
        <row r="6098">
          <cell r="B6098">
            <v>87260</v>
          </cell>
          <cell r="C6098" t="str">
            <v>REVESTIMENTO CERÂMICO PARA PISO COM PLACAS TIPO PORCELANATO DE DIMENSÕES 45X45 CM APLICADA EM AMBIENTES DE ÁREA MAIOR QUE 10 M². AF_06/2014</v>
          </cell>
          <cell r="D6098" t="str">
            <v>M2</v>
          </cell>
          <cell r="E6098">
            <v>134.83000000000001</v>
          </cell>
          <cell r="F6098" t="str">
            <v xml:space="preserve">SINAPI  </v>
          </cell>
        </row>
        <row r="6099">
          <cell r="B6099">
            <v>87261</v>
          </cell>
          <cell r="C6099" t="str">
            <v>REVESTIMENTO CERÂMICO PARA PISO COM PLACAS TIPO PORCELANATO DE DIMENSÕES 60X60 CM APLICADA EM AMBIENTES DE ÁREA MENOR QUE 5 M². AF_06/2014</v>
          </cell>
          <cell r="D6099" t="str">
            <v>M2</v>
          </cell>
          <cell r="E6099">
            <v>177.85</v>
          </cell>
          <cell r="F6099" t="str">
            <v xml:space="preserve">SINAPI  </v>
          </cell>
        </row>
        <row r="6100">
          <cell r="B6100">
            <v>87262</v>
          </cell>
          <cell r="C6100" t="str">
            <v>REVESTIMENTO CERÂMICO PARA PISO COM PLACAS TIPO PORCELANATO DE DIMENSÕES 60X60 CM APLICADA EM AMBIENTES DE ÁREA ENTRE 5 M² E 10 M². AF_06/2014</v>
          </cell>
          <cell r="D6100" t="str">
            <v>M2</v>
          </cell>
          <cell r="E6100">
            <v>162.79</v>
          </cell>
          <cell r="F6100" t="str">
            <v xml:space="preserve">SINAPI  </v>
          </cell>
        </row>
        <row r="6101">
          <cell r="B6101">
            <v>87263</v>
          </cell>
          <cell r="C6101" t="str">
            <v>REVESTIMENTO CERÂMICO PARA PISO COM PLACAS TIPO PORCELANATO DE DIMENSÕES 60X60 CM APLICADA EM AMBIENTES DE ÁREA MAIOR QUE 10 M². AF_06/2014</v>
          </cell>
          <cell r="D6101" t="str">
            <v>M2</v>
          </cell>
          <cell r="E6101">
            <v>153.97</v>
          </cell>
          <cell r="F6101" t="str">
            <v xml:space="preserve">SINAPI  </v>
          </cell>
        </row>
        <row r="6102">
          <cell r="B6102">
            <v>89046</v>
          </cell>
          <cell r="C6102" t="str">
            <v>(COMPOSIÇÃO REPRESENTATIVA) DO SERVIÇO DE REVESTIMENTO CERÂMICO PARA PISO COM PLACAS TIPO ESMALTADA EXTRA DE DIMENSÕES 35X35 CM, PARA EDIFICAÇÃO HABITACIONAL MULTIFAMILIAR (PRÉDIO). AF_11/2014</v>
          </cell>
          <cell r="D6102" t="str">
            <v>M2</v>
          </cell>
          <cell r="E6102">
            <v>55.11</v>
          </cell>
          <cell r="F6102" t="str">
            <v xml:space="preserve">SINAPI  </v>
          </cell>
        </row>
        <row r="6103">
          <cell r="B6103">
            <v>89171</v>
          </cell>
          <cell r="C6103" t="str">
            <v>(COMPOSIÇÃO REPRESENTATIVA) DO SERVIÇO DE REVESTIMENTO CERÂMICO PARA PISO COM PLACAS TIPO ESMALTADA EXTRA DE DIMENSÕES 35X35 CM, PARA EDIFICAÇÃO HABITACIONAL UNIFAMILIAR (CASA) E EDIFICAÇÃO PÚBLICA PADRÃO. AF_11/2014</v>
          </cell>
          <cell r="D6103" t="str">
            <v>M2</v>
          </cell>
          <cell r="E6103">
            <v>52.34</v>
          </cell>
          <cell r="F6103" t="str">
            <v xml:space="preserve">SINAPI  </v>
          </cell>
        </row>
        <row r="6104">
          <cell r="B6104">
            <v>93389</v>
          </cell>
          <cell r="C6104" t="str">
            <v>REVESTIMENTO CERÂMICO PARA PISO COM PLACAS TIPO ESMALTADA PADRÃO POPULAR DE DIMENSÕES 35X35 CM APLICADA EM AMBIENTES DE ÁREA MENOR QUE 5 M2. AF_06/2014</v>
          </cell>
          <cell r="D6104" t="str">
            <v>M2</v>
          </cell>
          <cell r="E6104">
            <v>56.33</v>
          </cell>
          <cell r="F6104" t="str">
            <v xml:space="preserve">SINAPI  </v>
          </cell>
        </row>
        <row r="6105">
          <cell r="B6105">
            <v>93390</v>
          </cell>
          <cell r="C6105" t="str">
            <v>REVESTIMENTO CERÂMICO PARA PISO COM PLACAS TIPO ESMALTADA PADRÃO POPULAR DE DIMENSÕES 35X35 CM APLICADA EM AMBIENTES DE ÁREA ENTRE 5 M2 E 10 M2. AF_06/2014</v>
          </cell>
          <cell r="D6105" t="str">
            <v>M2</v>
          </cell>
          <cell r="E6105">
            <v>49.46</v>
          </cell>
          <cell r="F6105" t="str">
            <v xml:space="preserve">SINAPI  </v>
          </cell>
        </row>
        <row r="6106">
          <cell r="B6106">
            <v>93391</v>
          </cell>
          <cell r="C6106" t="str">
            <v>REVESTIMENTO CERÂMICO PARA PISO COM PLACAS TIPO ESMALTADA PADRÃO POPULAR DE DIMENSÕES 35X35 CM APLICADA EM AMBIENTES DE ÁREA MAIOR QUE 10 M2. AF_06/2014</v>
          </cell>
          <cell r="D6106" t="str">
            <v>M2</v>
          </cell>
          <cell r="E6106">
            <v>43.8</v>
          </cell>
          <cell r="F6106" t="str">
            <v xml:space="preserve">SINAPI  </v>
          </cell>
        </row>
        <row r="6107">
          <cell r="B6107">
            <v>98671</v>
          </cell>
          <cell r="C6107" t="str">
            <v>PISO EM GRANITO APLICADO EM AMBIENTES INTERNOS. AF_09/2020</v>
          </cell>
          <cell r="D6107" t="str">
            <v>M2</v>
          </cell>
          <cell r="E6107">
            <v>460.82</v>
          </cell>
          <cell r="F6107" t="str">
            <v xml:space="preserve">SINAPI  </v>
          </cell>
        </row>
        <row r="6108">
          <cell r="B6108">
            <v>98672</v>
          </cell>
          <cell r="C6108" t="str">
            <v>PISO EM MÁRMORE APLICADO EM AMBIENTES INTERNOS. AF_09/2020</v>
          </cell>
          <cell r="D6108" t="str">
            <v>M2</v>
          </cell>
          <cell r="E6108">
            <v>530.87</v>
          </cell>
          <cell r="F6108" t="str">
            <v xml:space="preserve">SINAPI  </v>
          </cell>
        </row>
        <row r="6109">
          <cell r="B6109">
            <v>98678</v>
          </cell>
          <cell r="C6109" t="str">
            <v>PISO ELEVADO COM ESTRUTURA EM AÇO, COMPOSTO POR PEDESTAIS E LONGARINAS. AF_09/2020</v>
          </cell>
          <cell r="D6109" t="str">
            <v>M2</v>
          </cell>
          <cell r="E6109">
            <v>422.48</v>
          </cell>
          <cell r="F6109" t="str">
            <v xml:space="preserve">SINAPI  </v>
          </cell>
        </row>
        <row r="6110">
          <cell r="B6110">
            <v>98679</v>
          </cell>
          <cell r="C6110" t="str">
            <v>PISO CIMENTADO, TRAÇO 1:3 (CIMENTO E AREIA), ACABAMENTO LISO, ESPESSURA 2,0 CM, PREPARO MECÂNICO DA ARGAMASSA. AF_09/2020</v>
          </cell>
          <cell r="D6110" t="str">
            <v>M2</v>
          </cell>
          <cell r="E6110">
            <v>35.44</v>
          </cell>
          <cell r="F6110" t="str">
            <v xml:space="preserve">SINAPI  </v>
          </cell>
        </row>
        <row r="6111">
          <cell r="B6111">
            <v>98680</v>
          </cell>
          <cell r="C6111" t="str">
            <v>PISO CIMENTADO, TRAÇO 1:3 (CIMENTO E AREIA), ACABAMENTO LISO, ESPESSURA 3,0 CM, PREPARO MECÂNICO DA ARGAMASSA. AF_09/2020</v>
          </cell>
          <cell r="D6111" t="str">
            <v>M2</v>
          </cell>
          <cell r="E6111">
            <v>44.88</v>
          </cell>
          <cell r="F6111" t="str">
            <v xml:space="preserve">SINAPI  </v>
          </cell>
        </row>
        <row r="6112">
          <cell r="B6112">
            <v>98681</v>
          </cell>
          <cell r="C6112" t="str">
            <v>PISO CIMENTADO, TRAÇO 1:3 (CIMENTO E AREIA), ACABAMENTO RÚSTICO, ESPESSURA 2,0 CM, PREPARO MECÂNICO DA ARGAMASSA. AF_09/2020</v>
          </cell>
          <cell r="D6112" t="str">
            <v>M2</v>
          </cell>
          <cell r="E6112">
            <v>33.17</v>
          </cell>
          <cell r="F6112" t="str">
            <v xml:space="preserve">SINAPI  </v>
          </cell>
        </row>
        <row r="6113">
          <cell r="B6113">
            <v>98682</v>
          </cell>
          <cell r="C6113" t="str">
            <v>PISO CIMENTADO, TRAÇO 1:3 (CIMENTO E AREIA), ACABAMENTO RÚSTICO, ESPESSURA 3,0 CM, PREPARO MECÂNICO DA ARGAMASSA. AF_09/2020</v>
          </cell>
          <cell r="D6113" t="str">
            <v>M2</v>
          </cell>
          <cell r="E6113">
            <v>42.6</v>
          </cell>
          <cell r="F6113" t="str">
            <v xml:space="preserve">SINAPI  </v>
          </cell>
        </row>
        <row r="6114">
          <cell r="B6114">
            <v>98685</v>
          </cell>
          <cell r="C6114" t="str">
            <v>RODAPÉ EM GRANITO, ALTURA 10 CM. AF_09/2020</v>
          </cell>
          <cell r="D6114" t="str">
            <v>M</v>
          </cell>
          <cell r="E6114">
            <v>83.13</v>
          </cell>
          <cell r="F6114" t="str">
            <v xml:space="preserve">SINAPI  </v>
          </cell>
        </row>
        <row r="6115">
          <cell r="B6115">
            <v>98686</v>
          </cell>
          <cell r="C6115" t="str">
            <v>RODAPÉ EM LADRILHO HIDRÁULICO, ALTURA 7 CM. AF_09/2020</v>
          </cell>
          <cell r="D6115" t="str">
            <v>M</v>
          </cell>
          <cell r="E6115">
            <v>39.17</v>
          </cell>
          <cell r="F6115" t="str">
            <v xml:space="preserve">SINAPI  </v>
          </cell>
        </row>
        <row r="6116">
          <cell r="B6116">
            <v>98688</v>
          </cell>
          <cell r="C6116" t="str">
            <v>RODAPÉ EM POLIESTIRENO, ALTURA 5 CM. AF_09/2020</v>
          </cell>
          <cell r="D6116" t="str">
            <v>M</v>
          </cell>
          <cell r="E6116">
            <v>61.48</v>
          </cell>
          <cell r="F6116" t="str">
            <v xml:space="preserve">SINAPI  </v>
          </cell>
        </row>
        <row r="6117">
          <cell r="B6117">
            <v>98689</v>
          </cell>
          <cell r="C6117" t="str">
            <v>SOLEIRA EM GRANITO, LARGURA 15 CM, ESPESSURA 2,0 CM. AF_09/2020</v>
          </cell>
          <cell r="D6117" t="str">
            <v>M</v>
          </cell>
          <cell r="E6117">
            <v>117.4</v>
          </cell>
          <cell r="F6117" t="str">
            <v xml:space="preserve">SINAPI  </v>
          </cell>
        </row>
        <row r="6118">
          <cell r="B6118">
            <v>101090</v>
          </cell>
          <cell r="C6118" t="str">
            <v>PISO EM PEDRA PORTUGUESA ASSENTADO SOBRE ARGAMASSA SECA DE CIMENTO E AREIA, TRAÇO 1:3, REJUNTADO COM CIMENTO COMUM. AF_05/2020</v>
          </cell>
          <cell r="D6118" t="str">
            <v>M2</v>
          </cell>
          <cell r="E6118">
            <v>207.39</v>
          </cell>
          <cell r="F6118" t="str">
            <v xml:space="preserve">SINAPI  </v>
          </cell>
        </row>
        <row r="6119">
          <cell r="B6119">
            <v>101091</v>
          </cell>
          <cell r="C6119" t="str">
            <v>PISO EM LADRILHO HIDRÁULICO APLICADO EM AMBIENTES EXTERNOS. AF_05/2020</v>
          </cell>
          <cell r="D6119" t="str">
            <v>M2</v>
          </cell>
          <cell r="E6119">
            <v>138.4</v>
          </cell>
          <cell r="F6119" t="str">
            <v xml:space="preserve">SINAPI  </v>
          </cell>
        </row>
        <row r="6120">
          <cell r="B6120">
            <v>101725</v>
          </cell>
          <cell r="C6120" t="str">
            <v>PISO EM LADRILHO HIDRÁULICO APLICADO EM AMBIENTES INTERNOS DE ÁREA MENOR QUE 5 M², INCLUSO APLICAÇÃO DE RESINA. AF_09/2020</v>
          </cell>
          <cell r="D6120" t="str">
            <v>M2</v>
          </cell>
          <cell r="E6120">
            <v>259</v>
          </cell>
          <cell r="F6120" t="str">
            <v xml:space="preserve">SINAPI  </v>
          </cell>
        </row>
        <row r="6121">
          <cell r="B6121">
            <v>101726</v>
          </cell>
          <cell r="C6121" t="str">
            <v>PISO EM LADRILHO HIDRÁULICO APLICADO EM AMBIENTES INTERNOS DE ÁREA ENTRE 5 E 15 M², INCLUSO APLICAÇÃO DE RESINA. AF_09/2020</v>
          </cell>
          <cell r="D6121" t="str">
            <v>M2</v>
          </cell>
          <cell r="E6121">
            <v>176.48</v>
          </cell>
          <cell r="F6121" t="str">
            <v xml:space="preserve">SINAPI  </v>
          </cell>
        </row>
        <row r="6122">
          <cell r="B6122">
            <v>101731</v>
          </cell>
          <cell r="C6122" t="str">
            <v>PISO EM PEDRA  ASSENTADO SOBRE ARGAMASSA 1:3 (CIMENTO E AREIA). AF_09/2020</v>
          </cell>
          <cell r="D6122" t="str">
            <v>M2</v>
          </cell>
          <cell r="E6122">
            <v>303.75</v>
          </cell>
          <cell r="F6122" t="str">
            <v xml:space="preserve">SINAPI  </v>
          </cell>
        </row>
        <row r="6123">
          <cell r="B6123">
            <v>101732</v>
          </cell>
          <cell r="C6123" t="str">
            <v>PISO EM PEDRA ARDÓSIA ASSENTADO SOBRE ARGAMASSA 1:3 (CIMENTO E AREIA). AF_09/2020</v>
          </cell>
          <cell r="D6123" t="str">
            <v>M2</v>
          </cell>
          <cell r="E6123">
            <v>92.7</v>
          </cell>
          <cell r="F6123" t="str">
            <v xml:space="preserve">SINAPI  </v>
          </cell>
        </row>
        <row r="6124">
          <cell r="B6124">
            <v>101094</v>
          </cell>
          <cell r="C6124" t="str">
            <v>PISO PODOTÁTIL, DIRECIONAL OU ALERTA, ASSENTADO SOBRE ARGAMASSA. AF_05/2020</v>
          </cell>
          <cell r="D6124" t="str">
            <v>M</v>
          </cell>
          <cell r="E6124">
            <v>179.68</v>
          </cell>
          <cell r="F6124" t="str">
            <v xml:space="preserve">SINAPI  </v>
          </cell>
        </row>
        <row r="6125">
          <cell r="B6125">
            <v>101727</v>
          </cell>
          <cell r="C6125" t="str">
            <v>PISO VINÍLICO SEMI-FLEXÍVEL EM PLACAS, PADRÃO LISO, ESPESSURA 3,2 MM, FIXADO COM COLA. AF_09/2020</v>
          </cell>
          <cell r="D6125" t="str">
            <v>M2</v>
          </cell>
          <cell r="E6125">
            <v>212.85</v>
          </cell>
          <cell r="F6125" t="str">
            <v xml:space="preserve">SINAPI  </v>
          </cell>
        </row>
        <row r="6126">
          <cell r="B6126">
            <v>101733</v>
          </cell>
          <cell r="C6126" t="str">
            <v>PISO DE BORRACHA PASTILHADO/FRISADO, ESPESSURA 7MM, ASSENTADO COM ARGAMASSA. AF_09/2020</v>
          </cell>
          <cell r="D6126" t="str">
            <v>M2</v>
          </cell>
          <cell r="E6126">
            <v>286.48</v>
          </cell>
          <cell r="F6126" t="str">
            <v xml:space="preserve">SINAPI  </v>
          </cell>
        </row>
        <row r="6127">
          <cell r="B6127">
            <v>101734</v>
          </cell>
          <cell r="C6127" t="str">
            <v>PISO DE BORRACHA PASTILHADO, ESPESSURA 15MM, ASSENTADO COM ARGAMASSA. AF_09/2020</v>
          </cell>
          <cell r="D6127" t="str">
            <v>M2</v>
          </cell>
          <cell r="E6127">
            <v>437.57</v>
          </cell>
          <cell r="F6127" t="str">
            <v xml:space="preserve">SINAPI  </v>
          </cell>
        </row>
        <row r="6128">
          <cell r="B6128">
            <v>101735</v>
          </cell>
          <cell r="C6128" t="str">
            <v>PISO DE BORRACHA ESPORTIVO, ESPESSURA 15MM, ASSENTADO COM ARGAMASSA. AF_09/2020</v>
          </cell>
          <cell r="D6128" t="str">
            <v>M2</v>
          </cell>
          <cell r="E6128">
            <v>448.53</v>
          </cell>
          <cell r="F6128" t="str">
            <v xml:space="preserve">SINAPI  </v>
          </cell>
        </row>
        <row r="6129">
          <cell r="B6129">
            <v>101736</v>
          </cell>
          <cell r="C6129" t="str">
            <v>PISO DE BORRACHA PASTILHADO, ESPESSURA 3,5MM, FIXADO COM ADESIVO ACRÍLICO. AF_09/2020</v>
          </cell>
          <cell r="D6129" t="str">
            <v>M2</v>
          </cell>
          <cell r="E6129">
            <v>109</v>
          </cell>
          <cell r="F6129" t="str">
            <v xml:space="preserve">SINAPI  </v>
          </cell>
        </row>
        <row r="6130">
          <cell r="B6130">
            <v>101737</v>
          </cell>
          <cell r="C6130" t="str">
            <v>PISO DE BORRACHA CANELADO, ESPESSURA 3,5MM, FIXADO COM ADESIVO ACRÍLICO. AF_09/2020</v>
          </cell>
          <cell r="D6130" t="str">
            <v>M2</v>
          </cell>
          <cell r="E6130">
            <v>130.66999999999999</v>
          </cell>
          <cell r="F6130" t="str">
            <v xml:space="preserve">SINAPI  </v>
          </cell>
        </row>
        <row r="6131">
          <cell r="B6131">
            <v>101748</v>
          </cell>
          <cell r="C6131" t="str">
            <v>PREPARO DE CONTRAPISO COM POLITRIZ. AF_09/2020</v>
          </cell>
          <cell r="D6131" t="str">
            <v>M2</v>
          </cell>
          <cell r="E6131">
            <v>3.24</v>
          </cell>
          <cell r="F6131" t="str">
            <v xml:space="preserve">SINAPI  </v>
          </cell>
        </row>
        <row r="6132">
          <cell r="B6132">
            <v>104162</v>
          </cell>
          <cell r="C6132" t="str">
            <v>PISO EM GRANILITE, MARMORITE OU GRANITINA EM AMBIENTES INTERNOS, COM ESPESSURA DE 8 MM, INCLUSO MISTURA EM BETONEIRA, COLOCAÇÃO DAS JUNTAS, APLICAÇÃO DO PISO, 4 POLIMENTOS COM POLITRIZ, ESTUCAMENTO, SELADOR E CERA. AF_06/2022</v>
          </cell>
          <cell r="D6132" t="str">
            <v>M2</v>
          </cell>
          <cell r="E6132">
            <v>88.28</v>
          </cell>
          <cell r="F6132" t="str">
            <v xml:space="preserve">SINAPI  </v>
          </cell>
        </row>
        <row r="6133">
          <cell r="B6133">
            <v>101092</v>
          </cell>
          <cell r="C6133" t="str">
            <v>PISO EM GRANITO APLICADO EM CALÇADAS OU PISOS EXTERNOS. AF_05/2020</v>
          </cell>
          <cell r="D6133" t="str">
            <v>M2</v>
          </cell>
          <cell r="E6133">
            <v>470.72</v>
          </cell>
          <cell r="F6133" t="str">
            <v xml:space="preserve">SINAPI  </v>
          </cell>
        </row>
        <row r="6134">
          <cell r="B6134">
            <v>101093</v>
          </cell>
          <cell r="C6134" t="str">
            <v>PISO EM MÁRMORE APLICADO EM CALÇADAS OU PISOS EXTERNOS. AF_05/2020</v>
          </cell>
          <cell r="D6134" t="str">
            <v>M2</v>
          </cell>
          <cell r="E6134">
            <v>540.77</v>
          </cell>
          <cell r="F6134" t="str">
            <v xml:space="preserve">SINAPI  </v>
          </cell>
        </row>
        <row r="6135">
          <cell r="B6135">
            <v>98695</v>
          </cell>
          <cell r="C6135" t="str">
            <v>SOLEIRA EM MÁRMORE, LARGURA 15 CM, ESPESSURA 2,0 CM. AF_09/2020</v>
          </cell>
          <cell r="D6135" t="str">
            <v>M</v>
          </cell>
          <cell r="E6135">
            <v>93.66</v>
          </cell>
          <cell r="F6135" t="str">
            <v xml:space="preserve">SINAPI  </v>
          </cell>
        </row>
        <row r="6136">
          <cell r="B6136">
            <v>98697</v>
          </cell>
          <cell r="C6136" t="str">
            <v>RODAPÉ EM MÁRMORE, ALTURA 7 CM. AF_09/2020</v>
          </cell>
          <cell r="D6136" t="str">
            <v>M</v>
          </cell>
          <cell r="E6136">
            <v>62.05</v>
          </cell>
          <cell r="F6136" t="str">
            <v xml:space="preserve">SINAPI  </v>
          </cell>
        </row>
        <row r="6137">
          <cell r="B6137">
            <v>101738</v>
          </cell>
          <cell r="C6137" t="str">
            <v>RODAPÉ EM MADEIRA, ALTURA 7CM, FIXADO COM COLA. AF_09/2020</v>
          </cell>
          <cell r="D6137" t="str">
            <v>M</v>
          </cell>
          <cell r="E6137">
            <v>30.02</v>
          </cell>
          <cell r="F6137" t="str">
            <v xml:space="preserve">SINAPI  </v>
          </cell>
        </row>
        <row r="6138">
          <cell r="B6138">
            <v>101739</v>
          </cell>
          <cell r="C6138" t="str">
            <v>RODAPÉ EM MADEIRA, ALTURA 7CM, FIXADO COM COLA E PARAFUSOS. AF_09/2020</v>
          </cell>
          <cell r="D6138" t="str">
            <v>M</v>
          </cell>
          <cell r="E6138">
            <v>33.32</v>
          </cell>
          <cell r="F6138" t="str">
            <v xml:space="preserve">SINAPI  </v>
          </cell>
        </row>
        <row r="6139">
          <cell r="B6139">
            <v>88648</v>
          </cell>
          <cell r="C6139" t="str">
            <v>RODAPÉ CERÂMICO DE 7CM DE ALTURA COM PLACAS TIPO ESMALTADA EXTRA  DE DIMENSÕES 35X35CM. AF_06/2014</v>
          </cell>
          <cell r="D6139" t="str">
            <v>M</v>
          </cell>
          <cell r="E6139">
            <v>7.41</v>
          </cell>
          <cell r="F6139" t="str">
            <v xml:space="preserve">SINAPI  </v>
          </cell>
        </row>
        <row r="6140">
          <cell r="B6140">
            <v>88649</v>
          </cell>
          <cell r="C6140" t="str">
            <v>RODAPÉ CERÂMICO DE 7CM DE ALTURA COM PLACAS TIPO ESMALTADA EXTRA DE DIMENSÕES 45X45CM. AF_06/2014</v>
          </cell>
          <cell r="D6140" t="str">
            <v>M</v>
          </cell>
          <cell r="E6140">
            <v>8.39</v>
          </cell>
          <cell r="F6140" t="str">
            <v xml:space="preserve">SINAPI  </v>
          </cell>
        </row>
        <row r="6141">
          <cell r="B6141">
            <v>88650</v>
          </cell>
          <cell r="C6141" t="str">
            <v>RODAPÉ CERÂMICO DE 7CM DE ALTURA COM PLACAS TIPO ESMALTADA EXTRA DE DIMENSÕES 60X60CM. AF_06/2014</v>
          </cell>
          <cell r="D6141" t="str">
            <v>M</v>
          </cell>
          <cell r="E6141">
            <v>16.36</v>
          </cell>
          <cell r="F6141" t="str">
            <v xml:space="preserve">SINAPI  </v>
          </cell>
        </row>
        <row r="6142">
          <cell r="B6142">
            <v>96467</v>
          </cell>
          <cell r="C6142" t="str">
            <v>RODAPÉ CERÂMICO DE 7CM DE ALTURA COM PLACAS TIPO ESMALTADA COMERCIAL DE DIMENSÕES 35X35CM (PADRAO POPULAR). AF_06/2017</v>
          </cell>
          <cell r="D6142" t="str">
            <v>M</v>
          </cell>
          <cell r="E6142">
            <v>6.72</v>
          </cell>
          <cell r="F6142" t="str">
            <v xml:space="preserve">SINAPI  </v>
          </cell>
        </row>
        <row r="6143">
          <cell r="B6143">
            <v>101740</v>
          </cell>
          <cell r="C6143" t="str">
            <v>RODAPÉ EM ARDÓSIA ALTURA 10CM. AF_09/2020</v>
          </cell>
          <cell r="D6143" t="str">
            <v>M</v>
          </cell>
          <cell r="E6143">
            <v>45.63</v>
          </cell>
          <cell r="F6143" t="str">
            <v xml:space="preserve">SINAPI  </v>
          </cell>
        </row>
        <row r="6144">
          <cell r="B6144">
            <v>101741</v>
          </cell>
          <cell r="C6144" t="str">
            <v>RODAPÉ EM MARMORITE, ALTURA 10CM. AF_09/2020</v>
          </cell>
          <cell r="D6144" t="str">
            <v>M</v>
          </cell>
          <cell r="E6144">
            <v>21.64</v>
          </cell>
          <cell r="F6144" t="str">
            <v xml:space="preserve">SINAPI  </v>
          </cell>
        </row>
        <row r="6145">
          <cell r="B6145">
            <v>94990</v>
          </cell>
          <cell r="C6145" t="str">
            <v>EXECUÇÃO DE PASSEIO (CALÇADA) OU PISO DE CONCRETO COM CONCRETO MOLDADO IN LOCO, FEITO EM OBRA, ACABAMENTO CONVENCIONAL, NÃO ARMADO. AF_07/2016</v>
          </cell>
          <cell r="D6145" t="str">
            <v>M3</v>
          </cell>
          <cell r="E6145">
            <v>779.55</v>
          </cell>
          <cell r="F6145" t="str">
            <v xml:space="preserve">SINAPI  </v>
          </cell>
        </row>
        <row r="6146">
          <cell r="B6146">
            <v>94991</v>
          </cell>
          <cell r="C6146" t="str">
            <v>EXECUÇÃO DE PASSEIO (CALÇADA) OU PISO DE CONCRETO COM CONCRETO MOLDADO IN LOCO, USINADO, ACABAMENTO CONVENCIONAL, NÃO ARMADO. AF_07/2016</v>
          </cell>
          <cell r="D6146" t="str">
            <v>M3</v>
          </cell>
          <cell r="E6146">
            <v>651.17999999999995</v>
          </cell>
          <cell r="F6146" t="str">
            <v xml:space="preserve">SINAPI  </v>
          </cell>
        </row>
        <row r="6147">
          <cell r="B6147">
            <v>94992</v>
          </cell>
          <cell r="C6147" t="str">
            <v>EXECUÇÃO DE PASSEIO (CALÇADA) OU PISO DE CONCRETO COM CONCRETO MOLDADO IN LOCO, FEITO EM OBRA, ACABAMENTO CONVENCIONAL, ESPESSURA 6 CM, ARMADO. AF_07/2016</v>
          </cell>
          <cell r="D6147" t="str">
            <v>M2</v>
          </cell>
          <cell r="E6147">
            <v>94.86</v>
          </cell>
          <cell r="F6147" t="str">
            <v xml:space="preserve">SINAPI  </v>
          </cell>
        </row>
        <row r="6148">
          <cell r="B6148">
            <v>94993</v>
          </cell>
          <cell r="C6148" t="str">
            <v>EXECUÇÃO DE PASSEIO (CALÇADA) OU PISO DE CONCRETO COM CONCRETO MOLDADO IN LOCO, USINADO, ACABAMENTO CONVENCIONAL, ESPESSURA 6 CM, ARMADO. AF_07/2016</v>
          </cell>
          <cell r="D6148" t="str">
            <v>M2</v>
          </cell>
          <cell r="E6148">
            <v>87.16</v>
          </cell>
          <cell r="F6148" t="str">
            <v xml:space="preserve">SINAPI  </v>
          </cell>
        </row>
        <row r="6149">
          <cell r="B6149">
            <v>94994</v>
          </cell>
          <cell r="C6149" t="str">
            <v>EXECUÇÃO DE PASSEIO (CALÇADA) OU PISO DE CONCRETO COM CONCRETO MOLDADO IN LOCO, FEITO EM OBRA, ACABAMENTO CONVENCIONAL, ESPESSURA 8 CM, ARMADO. AF_07/2016</v>
          </cell>
          <cell r="D6149" t="str">
            <v>M2</v>
          </cell>
          <cell r="E6149">
            <v>111.6</v>
          </cell>
          <cell r="F6149" t="str">
            <v xml:space="preserve">SINAPI  </v>
          </cell>
        </row>
        <row r="6150">
          <cell r="B6150">
            <v>94995</v>
          </cell>
          <cell r="C6150" t="str">
            <v>EXECUÇÃO DE PASSEIO (CALÇADA) OU PISO DE CONCRETO COM CONCRETO MOLDADO IN LOCO, USINADO, ACABAMENTO CONVENCIONAL, ESPESSURA 8 CM, ARMADO. AF_07/2016</v>
          </cell>
          <cell r="D6150" t="str">
            <v>M2</v>
          </cell>
          <cell r="E6150">
            <v>101.33</v>
          </cell>
          <cell r="F6150" t="str">
            <v xml:space="preserve">SINAPI  </v>
          </cell>
        </row>
        <row r="6151">
          <cell r="B6151">
            <v>94996</v>
          </cell>
          <cell r="C6151" t="str">
            <v>EXECUÇÃO DE PASSEIO (CALÇADA) OU PISO DE CONCRETO COM CONCRETO MOLDADO IN LOCO, FEITO EM OBRA, ACABAMENTO CONVENCIONAL, ESPESSURA 10 CM, ARMADO. AF_07/2016</v>
          </cell>
          <cell r="D6151" t="str">
            <v>M2</v>
          </cell>
          <cell r="E6151">
            <v>127.33</v>
          </cell>
          <cell r="F6151" t="str">
            <v xml:space="preserve">SINAPI  </v>
          </cell>
        </row>
        <row r="6152">
          <cell r="B6152">
            <v>94997</v>
          </cell>
          <cell r="C6152" t="str">
            <v>EXECUÇÃO DE PASSEIO (CALÇADA) OU PISO DE CONCRETO COM CONCRETO MOLDADO IN LOCO, USINADO, ACABAMENTO CONVENCIONAL, ESPESSURA 10 CM, ARMADO. AF_07/2016</v>
          </cell>
          <cell r="D6152" t="str">
            <v>M2</v>
          </cell>
          <cell r="E6152">
            <v>114.5</v>
          </cell>
          <cell r="F6152" t="str">
            <v xml:space="preserve">SINAPI  </v>
          </cell>
        </row>
        <row r="6153">
          <cell r="B6153">
            <v>94998</v>
          </cell>
          <cell r="C6153" t="str">
            <v>EXECUÇÃO DE PASSEIO (CALÇADA) OU PISO DE CONCRETO COM CONCRETO MOLDADO IN LOCO, FEITO EM OBRA, ACABAMENTO CONVENCIONAL, ESPESSURA 12 CM, ARMADO. AF_07/2016</v>
          </cell>
          <cell r="D6153" t="str">
            <v>M2</v>
          </cell>
          <cell r="E6153">
            <v>143.94999999999999</v>
          </cell>
          <cell r="F6153" t="str">
            <v xml:space="preserve">SINAPI  </v>
          </cell>
        </row>
        <row r="6154">
          <cell r="B6154">
            <v>94999</v>
          </cell>
          <cell r="C6154" t="str">
            <v>EXECUÇÃO DE PASSEIO (CALÇADA) OU PISO DE CONCRETO COM CONCRETO MOLDADO IN LOCO, USINADO, ACABAMENTO CONVENCIONAL, ESPESSURA 12 CM, ARMADO. AF_07/2016</v>
          </cell>
          <cell r="D6154" t="str">
            <v>M2</v>
          </cell>
          <cell r="E6154">
            <v>128.55000000000001</v>
          </cell>
          <cell r="F6154" t="str">
            <v xml:space="preserve">SINAPI  </v>
          </cell>
        </row>
        <row r="6155">
          <cell r="B6155">
            <v>101747</v>
          </cell>
          <cell r="C6155" t="str">
            <v>PISO EM CONCRETO 20 MPA PREPARO MECÂNICO, ESPESSURA 7CM. AF_09/2020</v>
          </cell>
          <cell r="D6155" t="str">
            <v>M2</v>
          </cell>
          <cell r="E6155">
            <v>84.69</v>
          </cell>
          <cell r="F6155" t="str">
            <v xml:space="preserve">SINAPI  </v>
          </cell>
        </row>
        <row r="6156">
          <cell r="B6156">
            <v>101743</v>
          </cell>
          <cell r="C6156" t="str">
            <v>PISO TÊXTIL (CARPETE) EM PLACA. AF_09/2020</v>
          </cell>
          <cell r="D6156" t="str">
            <v>M2</v>
          </cell>
          <cell r="E6156">
            <v>154.30000000000001</v>
          </cell>
          <cell r="F6156" t="str">
            <v xml:space="preserve">SINAPI  </v>
          </cell>
        </row>
        <row r="6157">
          <cell r="B6157">
            <v>101744</v>
          </cell>
          <cell r="C6157" t="str">
            <v>PISO TÊXTIL (CARPETE) EM MANTA (ROLO) E = 6 A 7 MM. AF_09/2020</v>
          </cell>
          <cell r="D6157" t="str">
            <v>M2</v>
          </cell>
          <cell r="E6157">
            <v>123</v>
          </cell>
          <cell r="F6157" t="str">
            <v xml:space="preserve">SINAPI  </v>
          </cell>
        </row>
        <row r="6158">
          <cell r="B6158">
            <v>101745</v>
          </cell>
          <cell r="C6158" t="str">
            <v>PISO TÊXTIL (CARPETE) EM MANTA (ROLO) E = 9 A 10 MM. AF_09/2020</v>
          </cell>
          <cell r="D6158" t="str">
            <v>M2</v>
          </cell>
          <cell r="E6158">
            <v>151.11000000000001</v>
          </cell>
          <cell r="F6158" t="str">
            <v xml:space="preserve">SINAPI  </v>
          </cell>
        </row>
        <row r="6159">
          <cell r="B6159">
            <v>87620</v>
          </cell>
          <cell r="C6159" t="str">
            <v>CONTRAPISO EM ARGAMASSA TRAÇO 1:4 (CIMENTO E AREIA), PREPARO MECÂNICO COM BETONEIRA 400 L, APLICADO EM ÁREAS SECAS SOBRE LAJE, ADERIDO, ACABAMENTO NÃO REFORÇADO, ESPESSURA 2CM. AF_07/2021</v>
          </cell>
          <cell r="D6159" t="str">
            <v>M2</v>
          </cell>
          <cell r="E6159">
            <v>30.65</v>
          </cell>
          <cell r="F6159" t="str">
            <v xml:space="preserve">SINAPI  </v>
          </cell>
        </row>
        <row r="6160">
          <cell r="B6160">
            <v>87622</v>
          </cell>
          <cell r="C6160" t="str">
            <v>CONTRAPISO EM ARGAMASSA TRAÇO 1:4 (CIMENTO E AREIA), PREPARO MANUAL, APLICADO EM ÁREAS SECAS SOBRE LAJE, ADERIDO, ACABAMENTO NÃO REFORÇADO, ESPESSURA 2CM. AF_07/2021</v>
          </cell>
          <cell r="D6160" t="str">
            <v>M2</v>
          </cell>
          <cell r="E6160">
            <v>33.01</v>
          </cell>
          <cell r="F6160" t="str">
            <v xml:space="preserve">SINAPI  </v>
          </cell>
        </row>
        <row r="6161">
          <cell r="B6161">
            <v>87623</v>
          </cell>
          <cell r="C6161" t="str">
            <v>CONTRAPISO EM ARGAMASSA PRONTA, PREPARO MECÂNICO COM MISTURADOR 300 KG, APLICADO EM ÁREAS SECAS SOBRE LAJE, ADERIDO, ACABAMENTO NÃO REFORÇADO, ESPESSURA 2CM. AF_07/2021</v>
          </cell>
          <cell r="D6161" t="str">
            <v>M2</v>
          </cell>
          <cell r="E6161">
            <v>84.09</v>
          </cell>
          <cell r="F6161" t="str">
            <v xml:space="preserve">SINAPI  </v>
          </cell>
        </row>
        <row r="6162">
          <cell r="B6162">
            <v>87624</v>
          </cell>
          <cell r="C6162" t="str">
            <v>CONTRAPISO EM ARGAMASSA PRONTA, PREPARO MECÂNICO COM MISTURADOR 300 KG, APLICADO EM ÁREAS SECAS SOBRE LAJE, ADERIDO, ACABAMENTO NÃO REFORÇADO, ESPESSURA 2CM. AF_07/2021</v>
          </cell>
          <cell r="D6162" t="str">
            <v>M2</v>
          </cell>
          <cell r="E6162">
            <v>89.75</v>
          </cell>
          <cell r="F6162" t="str">
            <v xml:space="preserve">SINAPI  </v>
          </cell>
        </row>
        <row r="6163">
          <cell r="B6163">
            <v>87630</v>
          </cell>
          <cell r="C6163" t="str">
            <v>CONTRAPISO EM ARGAMASSA TRAÇO 1:4 (CIMENTO E AREIA), PREPARO MECÂNICO COM BETONEIRA 400 L, APLICADO EM ÁREAS SECAS SOBRE LAJE, ADERIDO, ACABAMENTO NÃO REFORÇADO, ESPESSURA 3CM. AF_07/2021</v>
          </cell>
          <cell r="D6163" t="str">
            <v>M2</v>
          </cell>
          <cell r="E6163">
            <v>39.31</v>
          </cell>
          <cell r="F6163" t="str">
            <v xml:space="preserve">SINAPI  </v>
          </cell>
        </row>
        <row r="6164">
          <cell r="B6164">
            <v>87632</v>
          </cell>
          <cell r="C6164" t="str">
            <v>CONTRAPISO EM ARGAMASSA TRAÇO 1:4 (CIMENTO E AREIA), PREPARO MANUAL, APLICADO EM ÁREAS SECAS SOBRE LAJE, ADERIDO, ACABAMENTO NÃO REFORÇADO, ESPESSURA 3CM. AF_07/2021</v>
          </cell>
          <cell r="D6164" t="str">
            <v>M2</v>
          </cell>
          <cell r="E6164">
            <v>42.59</v>
          </cell>
          <cell r="F6164" t="str">
            <v xml:space="preserve">SINAPI  </v>
          </cell>
        </row>
        <row r="6165">
          <cell r="B6165">
            <v>87633</v>
          </cell>
          <cell r="C6165" t="str">
            <v>CONTRAPISO EM ARGAMASSA PRONTA, PREPARO MECÂNICO COM MISTURADOR 300 KG, APLICADO EM ÁREAS SECAS SOBRE LAJE, ADERIDO, ACABAMENTO NÃO REFORÇADO, ESPESSURA 3CM. AF_07/2021</v>
          </cell>
          <cell r="D6165" t="str">
            <v>M2</v>
          </cell>
          <cell r="E6165">
            <v>113.6</v>
          </cell>
          <cell r="F6165" t="str">
            <v xml:space="preserve">SINAPI  </v>
          </cell>
        </row>
        <row r="6166">
          <cell r="B6166">
            <v>87634</v>
          </cell>
          <cell r="C6166" t="str">
            <v>CONTRAPISO EM ARGAMASSA PRONTA, PREPARO MANUAL, APLICADO EM ÁREAS SECAS SOBRE LAJE, ADERIDO, ACABAMENTO NÃO REFORÇADO, ESPESSURA 3CM. AF_07/2021</v>
          </cell>
          <cell r="D6166" t="str">
            <v>M2</v>
          </cell>
          <cell r="E6166">
            <v>121.47</v>
          </cell>
          <cell r="F6166" t="str">
            <v xml:space="preserve">SINAPI  </v>
          </cell>
        </row>
        <row r="6167">
          <cell r="B6167">
            <v>87640</v>
          </cell>
          <cell r="C6167" t="str">
            <v>CONTRAPISO EM ARGAMASSA TRAÇO 1:4 (CIMENTO E AREIA), PREPARO MECÂNICO COM BETONEIRA 400 L, APLICADO EM ÁREAS SECAS SOBRE LAJE, ADERIDO, ACABAMENTO NÃO REFORÇADO, ESPESSURA 4CM. AF_07/2021</v>
          </cell>
          <cell r="D6167" t="str">
            <v>M2</v>
          </cell>
          <cell r="E6167">
            <v>46.4</v>
          </cell>
          <cell r="F6167" t="str">
            <v xml:space="preserve">SINAPI  </v>
          </cell>
        </row>
        <row r="6168">
          <cell r="B6168">
            <v>87642</v>
          </cell>
          <cell r="C6168" t="str">
            <v>CONTRAPISO EM ARGAMASSA TRAÇO 1:4 (CIMENTO E AREIA), PREPARO MANUAL, APLICADO EM ÁREAS SECAS SOBRE LAJE, ADERIDO, ACABAMENTO NÃO REFORÇADO, ESPESSURA 4CM. AF_07/2021</v>
          </cell>
          <cell r="D6168" t="str">
            <v>M2</v>
          </cell>
          <cell r="E6168">
            <v>50.43</v>
          </cell>
          <cell r="F6168" t="str">
            <v xml:space="preserve">SINAPI  </v>
          </cell>
        </row>
        <row r="6169">
          <cell r="B6169">
            <v>87643</v>
          </cell>
          <cell r="C6169" t="str">
            <v>CONTRAPISO EM ARGAMASSA PRONTA, PREPARO MECÂNICO COM MISTURADOR 300 KG, APLICADO EM ÁREAS SECAS SOBRE LAJE, ADERIDO, ACABAMENTO NÃO REFORÇADO, ESPESSURA 4CM. AF_07/2021</v>
          </cell>
          <cell r="D6169" t="str">
            <v>M2</v>
          </cell>
          <cell r="E6169">
            <v>137.76</v>
          </cell>
          <cell r="F6169" t="str">
            <v xml:space="preserve">SINAPI  </v>
          </cell>
        </row>
        <row r="6170">
          <cell r="B6170">
            <v>87644</v>
          </cell>
          <cell r="C6170" t="str">
            <v>CONTRAPISO EM ARGAMASSA PRONTA, PREPARO MANUAL, APLICADO EM ÁREAS SECAS SOBRE LAJE, ADERIDO, ACABAMENTO NÃO REFORÇADO, ESPESSURA 4CM. AF_07/2021</v>
          </cell>
          <cell r="D6170" t="str">
            <v>M2</v>
          </cell>
          <cell r="E6170">
            <v>147.43</v>
          </cell>
          <cell r="F6170" t="str">
            <v xml:space="preserve">SINAPI  </v>
          </cell>
        </row>
        <row r="6171">
          <cell r="B6171">
            <v>87680</v>
          </cell>
          <cell r="C6171" t="str">
            <v>CONTRAPISO EM ARGAMASSA TRAÇO 1:4 (CIMENTO E AREIA), PREPARO MECÂNICO COM BETONEIRA 400 L, APLICADO EM ÁREAS SECAS SOBRE LAJE, NÃO ADERIDO, ACABAMENTO NÃO REFORÇADO, ESPESSURA 4CM. AF_07/2021</v>
          </cell>
          <cell r="D6171" t="str">
            <v>M2</v>
          </cell>
          <cell r="E6171">
            <v>41.7</v>
          </cell>
          <cell r="F6171" t="str">
            <v xml:space="preserve">SINAPI  </v>
          </cell>
        </row>
        <row r="6172">
          <cell r="B6172">
            <v>87682</v>
          </cell>
          <cell r="C6172" t="str">
            <v>CONTRAPISO EM ARGAMASSA TRAÇO 1:4 (CIMENTO E AREIA), PREPARO MANUAL, APLICADO EM ÁREAS SECAS SOBRE LAJE, NÃO ADERIDO, ACABAMENTO NÃO REFORÇADO, ESPESSURA 4CM. AF_07/2021</v>
          </cell>
          <cell r="D6172" t="str">
            <v>M2</v>
          </cell>
          <cell r="E6172">
            <v>45.73</v>
          </cell>
          <cell r="F6172" t="str">
            <v xml:space="preserve">SINAPI  </v>
          </cell>
        </row>
        <row r="6173">
          <cell r="B6173">
            <v>87683</v>
          </cell>
          <cell r="C6173" t="str">
            <v>CONTRAPISO EM ARGAMASSA PRONTA, PREPARO MECÂNICO COM MISTURADOR 300 KG, APLICADO EM ÁREAS SECAS SOBRE LAJE, NÃO ADERIDO, ACABAMENTO NÃO REFORÇADO, ESPESSURA 4CM. AF_07/2021</v>
          </cell>
          <cell r="D6173" t="str">
            <v>M2</v>
          </cell>
          <cell r="E6173">
            <v>133.06</v>
          </cell>
          <cell r="F6173" t="str">
            <v xml:space="preserve">SINAPI  </v>
          </cell>
        </row>
        <row r="6174">
          <cell r="B6174">
            <v>87684</v>
          </cell>
          <cell r="C6174" t="str">
            <v>CONTRAPISO EM ARGAMASSA PRONTA, PREPARO MANUAL, APLICADO EM ÁREAS SECAS SOBRE LAJE, NÃO ADERIDO, ACABAMENTO NÃO REFORÇADO, ESPESSURA 4CM. AF_07/2021</v>
          </cell>
          <cell r="D6174" t="str">
            <v>M2</v>
          </cell>
          <cell r="E6174">
            <v>142.72999999999999</v>
          </cell>
          <cell r="F6174" t="str">
            <v xml:space="preserve">SINAPI  </v>
          </cell>
        </row>
        <row r="6175">
          <cell r="B6175">
            <v>87690</v>
          </cell>
          <cell r="C6175" t="str">
            <v>CONTRAPISO EM ARGAMASSA TRAÇO 1:4 (CIMENTO E AREIA), PREPARO MECÂNICO COM BETONEIRA 400 L, APLICADO EM ÁREAS SECAS SOBRE LAJE, NÃO ADERIDO, ACABAMENTO NÃO REFORÇADO, ESPESSURA 5CM. AF_07/2021</v>
          </cell>
          <cell r="D6175" t="str">
            <v>M2</v>
          </cell>
          <cell r="E6175">
            <v>47.79</v>
          </cell>
          <cell r="F6175" t="str">
            <v xml:space="preserve">SINAPI  </v>
          </cell>
        </row>
        <row r="6176">
          <cell r="B6176">
            <v>87692</v>
          </cell>
          <cell r="C6176" t="str">
            <v>CONTRAPISO EM ARGAMASSA TRAÇO 1:4 (CIMENTO E AREIA), PREPARO MANUAL, APLICADO EM ÁREAS SECAS SOBRE LAJE, NÃO ADERIDO, ACABAMENTO NÃO REFORÇADO, ESPESSURA 5CM. AF_07/2021</v>
          </cell>
          <cell r="D6176" t="str">
            <v>M2</v>
          </cell>
          <cell r="E6176">
            <v>52.4</v>
          </cell>
          <cell r="F6176" t="str">
            <v xml:space="preserve">SINAPI  </v>
          </cell>
        </row>
        <row r="6177">
          <cell r="B6177">
            <v>87693</v>
          </cell>
          <cell r="C6177" t="str">
            <v>CONTRAPISO EM ARGAMASSA PRONTA, PREPARO MECÂNICO COM MISTURADOR 300 KG, APLICADO EM ÁREAS SECAS SOBRE LAJE, NÃO ADERIDO, ESPESSURA 5CM. AF_07/2021</v>
          </cell>
          <cell r="D6177" t="str">
            <v>M2</v>
          </cell>
          <cell r="E6177">
            <v>152.41999999999999</v>
          </cell>
          <cell r="F6177" t="str">
            <v xml:space="preserve">SINAPI  </v>
          </cell>
        </row>
        <row r="6178">
          <cell r="B6178">
            <v>87694</v>
          </cell>
          <cell r="C6178" t="str">
            <v>CONTRAPISO EM ARGAMASSA PRONTA, PREPARO MANUAL, APLICADO EM ÁREAS SECAS SOBRE LAJE, NÃO ADERIDO, ACABAMENTO NÃO REFORÇADO, ESPESSURA 5CM. AF_07/2021</v>
          </cell>
          <cell r="D6178" t="str">
            <v>M2</v>
          </cell>
          <cell r="E6178">
            <v>163.5</v>
          </cell>
          <cell r="F6178" t="str">
            <v xml:space="preserve">SINAPI  </v>
          </cell>
        </row>
        <row r="6179">
          <cell r="B6179">
            <v>87700</v>
          </cell>
          <cell r="C6179" t="str">
            <v>CONTRAPISO EM ARGAMASSA TRAÇO 1:4 (CIMENTO E AREIA), PREPARO MECÂNICO COM BETONEIRA 400 L, APLICADO EM ÁREAS SECAS SOBRE LAJE, NÃO ADERIDO, ACABAMENTO NÃO REFORÇADO, ESPESSURA 6CM. AF_07/2021</v>
          </cell>
          <cell r="D6179" t="str">
            <v>M2</v>
          </cell>
          <cell r="E6179">
            <v>51.66</v>
          </cell>
          <cell r="F6179" t="str">
            <v xml:space="preserve">SINAPI  </v>
          </cell>
        </row>
        <row r="6180">
          <cell r="B6180">
            <v>87702</v>
          </cell>
          <cell r="C6180" t="str">
            <v>CONTRAPISO EM ARGAMASSA TRAÇO 1:4 (CIMENTO E AREIA), PREPARO MANUAL, APLICADO EM ÁREAS SECAS SOBRE LAJE, NÃO ADERIDO, ACABAMENTO NÃO REFORÇADO, ESPESSURA 6CM. AF_07/2021</v>
          </cell>
          <cell r="D6180" t="str">
            <v>M2</v>
          </cell>
          <cell r="E6180">
            <v>56.68</v>
          </cell>
          <cell r="F6180" t="str">
            <v xml:space="preserve">SINAPI  </v>
          </cell>
        </row>
        <row r="6181">
          <cell r="B6181">
            <v>87703</v>
          </cell>
          <cell r="C6181" t="str">
            <v>CONTRAPISO EM ARGAMASSA PRONTA, PREPARO MECÂNICO COM MISTURADOR 300 KG, APLICADO EM ÁREAS SECAS SOBRE LAJE, NÃO ADERIDO, ACABAMENTO NÃO REFORÇADO, ESPESSURA 6CM. AF_07/2021</v>
          </cell>
          <cell r="D6181" t="str">
            <v>M2</v>
          </cell>
          <cell r="E6181">
            <v>165.59</v>
          </cell>
          <cell r="F6181" t="str">
            <v xml:space="preserve">SINAPI  </v>
          </cell>
        </row>
        <row r="6182">
          <cell r="B6182">
            <v>87704</v>
          </cell>
          <cell r="C6182" t="str">
            <v>CONTRAPISO EM ARGAMASSA PRONTA, PREPARO MANUAL, APLICADO EM ÁREAS SECAS SOBRE LAJE, NÃO ADERIDO, ACABAMENTO NÃO REFORÇADO, ESPESSURA 6CM. AF_07/2021</v>
          </cell>
          <cell r="D6182" t="str">
            <v>M2</v>
          </cell>
          <cell r="E6182">
            <v>177.66</v>
          </cell>
          <cell r="F6182" t="str">
            <v xml:space="preserve">SINAPI  </v>
          </cell>
        </row>
        <row r="6183">
          <cell r="B6183">
            <v>87735</v>
          </cell>
          <cell r="C6183" t="str">
            <v>CONTRAPISO EM ARGAMASSA TRAÇO 1:4 (CIMENTO E AREIA), PREPARO MECÂNICO COM BETONEIRA 400 L, APLICADO EM ÁREAS MOLHADAS SOBRE LAJE, ADERIDO, ACABAMENTO NÃO REFORÇADO, ESPESSURA 2CM. AF_07/2021</v>
          </cell>
          <cell r="D6183" t="str">
            <v>M2</v>
          </cell>
          <cell r="E6183">
            <v>41.55</v>
          </cell>
          <cell r="F6183" t="str">
            <v xml:space="preserve">SINAPI  </v>
          </cell>
        </row>
        <row r="6184">
          <cell r="B6184">
            <v>87737</v>
          </cell>
          <cell r="C6184" t="str">
            <v>CONTRAPISO EM ARGAMASSA TRAÇO 1:4 (CIMENTO E AREIA), PREPARO MANUAL, APLICADO EM ÁREAS MOLHADAS SOBRE LAJE, ADERIDO, ACABAMENTO NÃO REFORÇADO, ESPESSURA 2CM. AF_07/2021</v>
          </cell>
          <cell r="D6184" t="str">
            <v>M2</v>
          </cell>
          <cell r="E6184">
            <v>43.91</v>
          </cell>
          <cell r="F6184" t="str">
            <v xml:space="preserve">SINAPI  </v>
          </cell>
        </row>
        <row r="6185">
          <cell r="B6185">
            <v>87738</v>
          </cell>
          <cell r="C6185" t="str">
            <v>CONTRAPISO EM ARGAMASSA PRONTA, PREPARO MECÂNICO COM MISTURADOR 300 KG, APLICADO EM ÁREAS MOLHADAS SOBRE LAJE, ADERIDO, ACABAMENTO NÃO REFORÇADO, ESPESSURA 2CM. AF_07/2021</v>
          </cell>
          <cell r="D6185" t="str">
            <v>M2</v>
          </cell>
          <cell r="E6185">
            <v>94.99</v>
          </cell>
          <cell r="F6185" t="str">
            <v xml:space="preserve">SINAPI  </v>
          </cell>
        </row>
        <row r="6186">
          <cell r="B6186">
            <v>87739</v>
          </cell>
          <cell r="C6186" t="str">
            <v>CONTRAPISO EM ARGAMASSA PRONTA, PREPARO MANUAL, APLICADO EM ÁREAS MOLHADAS SOBRE LAJE, ADERIDO, ACABAMENTO NÃO REFORÇADO, ESPESSURA 2CM. AF_07/2021</v>
          </cell>
          <cell r="D6186" t="str">
            <v>M2</v>
          </cell>
          <cell r="E6186">
            <v>100.65</v>
          </cell>
          <cell r="F6186" t="str">
            <v xml:space="preserve">SINAPI  </v>
          </cell>
        </row>
        <row r="6187">
          <cell r="B6187">
            <v>87745</v>
          </cell>
          <cell r="C6187" t="str">
            <v>CONTRAPISO EM ARGAMASSA TRAÇO 1:4 (CIMENTO E AREIA), PREPARO MECÂNICO COM BETONEIRA 400 L, APLICADO EM ÁREAS MOLHADAS SOBRE LAJE, ADERIDO, ACABAMENTO NÃO REFORÇADO, ESPESSURA 3CM. AF_07/2021</v>
          </cell>
          <cell r="D6187" t="str">
            <v>M2</v>
          </cell>
          <cell r="E6187">
            <v>50.21</v>
          </cell>
          <cell r="F6187" t="str">
            <v xml:space="preserve">SINAPI  </v>
          </cell>
        </row>
        <row r="6188">
          <cell r="B6188">
            <v>87747</v>
          </cell>
          <cell r="C6188" t="str">
            <v>CONTRAPISO EM ARGAMASSA TRAÇO 1:4 (CIMENTO E AREIA), PREPARO MANUAL, APLICADO EM ÁREAS MOLHADAS SOBRE LAJE, ADERIDO, ACABAMENTO NÃO REFORÇADO, ESPESSURA 3CM. AF_07/2021</v>
          </cell>
          <cell r="D6188" t="str">
            <v>M2</v>
          </cell>
          <cell r="E6188">
            <v>53.49</v>
          </cell>
          <cell r="F6188" t="str">
            <v xml:space="preserve">SINAPI  </v>
          </cell>
        </row>
        <row r="6189">
          <cell r="B6189">
            <v>87748</v>
          </cell>
          <cell r="C6189" t="str">
            <v>CONTRAPISO EM ARGAMASSA PRONTA, PREPARO MECÂNICO COM MISTURADOR 300 KG, APLICADO EM ÁREAS MOLHADAS SOBRE LAJE, ADERIDO, ACABAMENTO NÃO REFORÇADO, ESPESSURA 3CM. AF_07/2021</v>
          </cell>
          <cell r="D6189" t="str">
            <v>M2</v>
          </cell>
          <cell r="E6189">
            <v>124.5</v>
          </cell>
          <cell r="F6189" t="str">
            <v xml:space="preserve">SINAPI  </v>
          </cell>
        </row>
        <row r="6190">
          <cell r="B6190">
            <v>87749</v>
          </cell>
          <cell r="C6190" t="str">
            <v>CONTRAPISO EM ARGAMASSA PRONTA, PREPARO MANUAL, APLICADO EM ÁREAS MOLHADAS SOBRE LAJE, ADERIDO, ACABAMENTO NÃO REFORÇADO, ESPESSURA 3CM. AF_07/2021</v>
          </cell>
          <cell r="D6190" t="str">
            <v>M2</v>
          </cell>
          <cell r="E6190">
            <v>132.37</v>
          </cell>
          <cell r="F6190" t="str">
            <v xml:space="preserve">SINAPI  </v>
          </cell>
        </row>
        <row r="6191">
          <cell r="B6191">
            <v>87755</v>
          </cell>
          <cell r="C6191" t="str">
            <v>CONTRAPISO EM ARGAMASSA TRAÇO 1:4 (CIMENTO E AREIA), PREPARO MECÂNICO COM BETONEIRA 400 L, APLICADO EM ÁREAS MOLHADAS SOBRE IMPERMEABILIZAÇÃO, ACABAMENTO NÃO REFORÇADO, ESPESSURA 3CM. AF_07/2021</v>
          </cell>
          <cell r="D6191" t="str">
            <v>M2</v>
          </cell>
          <cell r="E6191">
            <v>47.63</v>
          </cell>
          <cell r="F6191" t="str">
            <v xml:space="preserve">SINAPI  </v>
          </cell>
        </row>
        <row r="6192">
          <cell r="B6192">
            <v>87757</v>
          </cell>
          <cell r="C6192" t="str">
            <v>CONTRAPISO EM ARGAMASSA TRAÇO 1:4 (CIMENTO E AREIA), PREPARO MANUAL, APLICADO EM ÁREAS MOLHADAS SOBRE IMPERMEABILIZAÇÃO, ACABAMENTO NÃO REFORÇADO, ESPESSURA 3CM. AF_07/2021</v>
          </cell>
          <cell r="D6192" t="str">
            <v>M2</v>
          </cell>
          <cell r="E6192">
            <v>50.91</v>
          </cell>
          <cell r="F6192" t="str">
            <v xml:space="preserve">SINAPI  </v>
          </cell>
        </row>
        <row r="6193">
          <cell r="B6193">
            <v>87758</v>
          </cell>
          <cell r="C6193" t="str">
            <v>CONTRAPISO EM ARGAMASSA PRONTA, PREPARO MECÂNICO COM MISTURADOR 300 KG, APLICADO EM ÁREAS MOLHADAS SOBRE IMPERMEABILIZAÇÃO, ACABAMENTO NÃO REFORÇADO, ESPESSURA 3CM. AF_07/2021</v>
          </cell>
          <cell r="D6193" t="str">
            <v>M2</v>
          </cell>
          <cell r="E6193">
            <v>121.92</v>
          </cell>
          <cell r="F6193" t="str">
            <v xml:space="preserve">SINAPI  </v>
          </cell>
        </row>
        <row r="6194">
          <cell r="B6194">
            <v>87759</v>
          </cell>
          <cell r="C6194" t="str">
            <v>CONTRAPISO EM ARGAMASSA PRONTA, PREPARO MANUAL, APLICADO EM ÁREAS MOLHADAS SOBRE IMPERMEABILIZAÇÃO, ACABAMENTO NÃO REFORÇADO, ESPESSURA 3CM. AF_07/2021</v>
          </cell>
          <cell r="D6194" t="str">
            <v>M2</v>
          </cell>
          <cell r="E6194">
            <v>129.79</v>
          </cell>
          <cell r="F6194" t="str">
            <v xml:space="preserve">SINAPI  </v>
          </cell>
        </row>
        <row r="6195">
          <cell r="B6195">
            <v>87765</v>
          </cell>
          <cell r="C6195" t="str">
            <v>CONTRAPISO EM ARGAMASSA TRAÇO 1:4 (CIMENTO E AREIA), PREPARO MECÂNICO COM BETONEIRA 400 L, APLICADO EM ÁREAS MOLHADAS SOBRE IMPERMEABILIZAÇÃO, ACABAMENTO NÃO REFORÇADO, ESPESSURA 4CM. AF_07/2021</v>
          </cell>
          <cell r="D6195" t="str">
            <v>M2</v>
          </cell>
          <cell r="E6195">
            <v>54.76</v>
          </cell>
          <cell r="F6195" t="str">
            <v xml:space="preserve">SINAPI  </v>
          </cell>
        </row>
        <row r="6196">
          <cell r="B6196">
            <v>87767</v>
          </cell>
          <cell r="C6196" t="str">
            <v>CONTRAPISO EM ARGAMASSA TRAÇO 1:4 (CIMENTO E AREIA), PREPARO MANUAL, APLICADO EM ÁREAS MOLHADAS SOBRE IMPERMEABILIZAÇÃO, ACABAMENTO NÃO REFORÇADO, ESPESSURA 4CM. AF_07/2021</v>
          </cell>
          <cell r="D6196" t="str">
            <v>M2</v>
          </cell>
          <cell r="E6196">
            <v>58.79</v>
          </cell>
          <cell r="F6196" t="str">
            <v xml:space="preserve">SINAPI  </v>
          </cell>
        </row>
        <row r="6197">
          <cell r="B6197">
            <v>87768</v>
          </cell>
          <cell r="C6197" t="str">
            <v>CONTRAPISO EM ARGAMASSA PRONTA, PREPARO MECÂNICO COM MISTURADOR 300 KG, APLICADO EM ÁREAS MOLHADAS SOBRE IMPERMEABILIZAÇÃO, ACABAMENTO NÃO REFORÇADO, ESPESSURA 4CM. AF_07/2021</v>
          </cell>
          <cell r="D6197" t="str">
            <v>M2</v>
          </cell>
          <cell r="E6197">
            <v>146.12</v>
          </cell>
          <cell r="F6197" t="str">
            <v xml:space="preserve">SINAPI  </v>
          </cell>
        </row>
        <row r="6198">
          <cell r="B6198">
            <v>87769</v>
          </cell>
          <cell r="C6198" t="str">
            <v>CONTRAPISO EM ARGAMASSA PRONTA, PREPARO MANUAL, APLICADO EM ÁREAS MOLHADAS SOBRE IMPERMEABILIZAÇÃO, ACABAMENTO NÃO REFORÇADO, ESPESSURA 4CM. AF_07/2021</v>
          </cell>
          <cell r="D6198" t="str">
            <v>M2</v>
          </cell>
          <cell r="E6198">
            <v>155.79</v>
          </cell>
          <cell r="F6198" t="str">
            <v xml:space="preserve">SINAPI  </v>
          </cell>
        </row>
        <row r="6199">
          <cell r="B6199">
            <v>88470</v>
          </cell>
          <cell r="C6199" t="str">
            <v>CONTRAPISO COM ARGAMASSA AUTONIVELANTE, APLICADO SOBRE LAJE, NÃO ADERIDO, ESPESSURA 3CM. AF_07/2021</v>
          </cell>
          <cell r="D6199" t="str">
            <v>M2</v>
          </cell>
          <cell r="E6199">
            <v>22.69</v>
          </cell>
          <cell r="F6199" t="str">
            <v xml:space="preserve">SINAPI  </v>
          </cell>
        </row>
        <row r="6200">
          <cell r="B6200">
            <v>88471</v>
          </cell>
          <cell r="C6200" t="str">
            <v>CONTRAPISO COM ARGAMASSA AUTONIVELANTE, APLICADO SOBRE LAJE, NÃO ADERIDO, ESPESSURA 4CM. AF_07/2021</v>
          </cell>
          <cell r="D6200" t="str">
            <v>M2</v>
          </cell>
          <cell r="E6200">
            <v>28.4</v>
          </cell>
          <cell r="F6200" t="str">
            <v xml:space="preserve">SINAPI  </v>
          </cell>
        </row>
        <row r="6201">
          <cell r="B6201">
            <v>88472</v>
          </cell>
          <cell r="C6201" t="str">
            <v>CONTRAPISO COM ARGAMASSA AUTONIVELANTE, APLICADO SOBRE LAJE, NÃO ADERIDO, ESPESSURA 5CM. AF_07/2021</v>
          </cell>
          <cell r="D6201" t="str">
            <v>M2</v>
          </cell>
          <cell r="E6201">
            <v>32.950000000000003</v>
          </cell>
          <cell r="F6201" t="str">
            <v xml:space="preserve">SINAPI  </v>
          </cell>
        </row>
        <row r="6202">
          <cell r="B6202">
            <v>88476</v>
          </cell>
          <cell r="C6202" t="str">
            <v>CONTRAPISO COM ARGAMASSA AUTONIVELANTE, APLICADO SOBRE LAJE, ADERIDO, ESPESSURA 2CM. AF_07/2021</v>
          </cell>
          <cell r="D6202" t="str">
            <v>M2</v>
          </cell>
          <cell r="E6202">
            <v>19.649999999999999</v>
          </cell>
          <cell r="F6202" t="str">
            <v xml:space="preserve">SINAPI  </v>
          </cell>
        </row>
        <row r="6203">
          <cell r="B6203">
            <v>88477</v>
          </cell>
          <cell r="C6203" t="str">
            <v>CONTRAPISO COM ARGAMASSA AUTONIVELANTE, APLICADO SOBRE LAJE, ADERIDO, ESPESSURA 3CM. AF_07/2021</v>
          </cell>
          <cell r="D6203" t="str">
            <v>M2</v>
          </cell>
          <cell r="E6203">
            <v>26.82</v>
          </cell>
          <cell r="F6203" t="str">
            <v xml:space="preserve">SINAPI  </v>
          </cell>
        </row>
        <row r="6204">
          <cell r="B6204">
            <v>88478</v>
          </cell>
          <cell r="C6204" t="str">
            <v>CONTRAPISO COM ARGAMASSA AUTONIVELANTE, APLICADO SOBRE LAJE, ADERIDO, ESPESSURA 4CM. AF_07/2021</v>
          </cell>
          <cell r="D6204" t="str">
            <v>M2</v>
          </cell>
          <cell r="E6204">
            <v>32.74</v>
          </cell>
          <cell r="F6204" t="str">
            <v xml:space="preserve">SINAPI  </v>
          </cell>
        </row>
        <row r="6205">
          <cell r="B6205">
            <v>90930</v>
          </cell>
          <cell r="C6205" t="str">
            <v>CONTRAPISO ACÚSTICO EM ARGAMASSA TRAÇO 1:4 (CIMENTO E AREIA), PREPARO MECÂNICO COM BETONEIRA 400L, APLICADO EM ÁREAS SECAS, ACABAMENTO NÃO REFORÇADO, ESPESSURA 5CM. AF_07/2021</v>
          </cell>
          <cell r="D6205" t="str">
            <v>M2</v>
          </cell>
          <cell r="E6205">
            <v>88.14</v>
          </cell>
          <cell r="F6205" t="str">
            <v xml:space="preserve">SINAPI  </v>
          </cell>
        </row>
        <row r="6206">
          <cell r="B6206">
            <v>90932</v>
          </cell>
          <cell r="C6206" t="str">
            <v>CONTRAPISO ACÚSTICO EM ARGAMASSA TRAÇO 1:4 (CIMENTO E AREIA), PREPARO MANUAL, APLICADO EM ÁREAS SECAS, ACABAMENTO NÃO REFORÇADO, ESPESSURA 5CM. AF_07/2021</v>
          </cell>
          <cell r="D6206" t="str">
            <v>M2</v>
          </cell>
          <cell r="E6206">
            <v>92.75</v>
          </cell>
          <cell r="F6206" t="str">
            <v xml:space="preserve">SINAPI  </v>
          </cell>
        </row>
        <row r="6207">
          <cell r="B6207">
            <v>90933</v>
          </cell>
          <cell r="C6207" t="str">
            <v>CONTRAPISO ACÚSTICO EM ARGAMASSA PRONTA, PREPARO MECÂNICO COM MISTURADOR 300 KG, APLICADO EM ÁREAS SECAS, ACABAMENTO NÃO REFORÇADO, ESPESSURA 5CM. AF_07/2021</v>
          </cell>
          <cell r="D6207" t="str">
            <v>M2</v>
          </cell>
          <cell r="E6207">
            <v>192.77</v>
          </cell>
          <cell r="F6207" t="str">
            <v xml:space="preserve">SINAPI  </v>
          </cell>
        </row>
        <row r="6208">
          <cell r="B6208">
            <v>90934</v>
          </cell>
          <cell r="C6208" t="str">
            <v>CONTRAPISO ACÚSTICO EM ARGAMASSA PRONTA, PREPARO MANUAL, APLICADO EM ÁREAS SECAS, ACABAMENTO NÃO REFORÇADO, ESPESSURA 5CM. AF_07/2021</v>
          </cell>
          <cell r="D6208" t="str">
            <v>M2</v>
          </cell>
          <cell r="E6208">
            <v>203.85</v>
          </cell>
          <cell r="F6208" t="str">
            <v xml:space="preserve">SINAPI  </v>
          </cell>
        </row>
        <row r="6209">
          <cell r="B6209">
            <v>90940</v>
          </cell>
          <cell r="C6209" t="str">
            <v>CONTRAPISO ACÚSTICO EM ARGAMASSA TRAÇO 1:4 (CIMENTO E AREIA), PREPARO MECÂNICO COM BETONEIRA 400L, APLICADO EM ÁREAS SECAS, ACABAMENTO NÃO REFORÇADO, ESPESSURA 6CM. AF_07/2021</v>
          </cell>
          <cell r="D6209" t="str">
            <v>M2</v>
          </cell>
          <cell r="E6209">
            <v>93.17</v>
          </cell>
          <cell r="F6209" t="str">
            <v xml:space="preserve">SINAPI  </v>
          </cell>
        </row>
        <row r="6210">
          <cell r="B6210">
            <v>90942</v>
          </cell>
          <cell r="C6210" t="str">
            <v>CONTRAPISO ACÚSTICO EM ARGAMASSA TRAÇO 1:4 (CIMENTO E AREIA), PREPARO MANUAL, APLICADO EM ÁREAS SECAS, ACABAMENTO NÃO REFORÇADO, ESPESSURA 6CM. AF_07/2021</v>
          </cell>
          <cell r="D6210" t="str">
            <v>M2</v>
          </cell>
          <cell r="E6210">
            <v>98.19</v>
          </cell>
          <cell r="F6210" t="str">
            <v xml:space="preserve">SINAPI  </v>
          </cell>
        </row>
        <row r="6211">
          <cell r="B6211">
            <v>90943</v>
          </cell>
          <cell r="C6211" t="str">
            <v>CONTRAPISO ACÚSTICO EM ARGAMASSA PRONTA, PREPARO MECÂNICO COM MISTURADOR 300 KG, APLICADO EM ÁREAS SECAS, ACABAMENTO NÃO REFORÇADO, ESPESSURA 6CM. AF_07/2021</v>
          </cell>
          <cell r="D6211" t="str">
            <v>M2</v>
          </cell>
          <cell r="E6211">
            <v>207.1</v>
          </cell>
          <cell r="F6211" t="str">
            <v xml:space="preserve">SINAPI  </v>
          </cell>
        </row>
        <row r="6212">
          <cell r="B6212">
            <v>90944</v>
          </cell>
          <cell r="C6212" t="str">
            <v>CONTRAPISO ACÚSTICO EM ARGAMASSA PRONTA, PREPARO MANUAL, APLICADO EM ÁREAS SECA, ACABAMENTO NÃO REFORÇADO, ESPESSURA 6CM. AF_07/2021</v>
          </cell>
          <cell r="D6212" t="str">
            <v>M2</v>
          </cell>
          <cell r="E6212">
            <v>219.17</v>
          </cell>
          <cell r="F6212" t="str">
            <v xml:space="preserve">SINAPI  </v>
          </cell>
        </row>
        <row r="6213">
          <cell r="B6213">
            <v>90950</v>
          </cell>
          <cell r="C6213" t="str">
            <v>CONTRAPISO ACÚSTICO EM ARGAMASSA TRAÇO 1:4 (CIMENTO E AREIA), PREPARO MECÂNICO COM BETONEIRA 400L, APLICADO EM ÁREAS SECAS, ACABAMENTO NÃO REFORÇADO, ESPESSURA 7CM. AF_07/2021</v>
          </cell>
          <cell r="D6213" t="str">
            <v>M2</v>
          </cell>
          <cell r="E6213">
            <v>102.39</v>
          </cell>
          <cell r="F6213" t="str">
            <v xml:space="preserve">SINAPI  </v>
          </cell>
        </row>
        <row r="6214">
          <cell r="B6214">
            <v>90952</v>
          </cell>
          <cell r="C6214" t="str">
            <v>CONTRAPISO ACÚSTICO EM ARGAMASSA TRAÇO 1:4 (CIMENTO E AREIA), PREPARO MANUAL, APLICADO EM ÁREAS SECAS, ACABAMENTO NÃO REFORÇADO, ESPESSURA 7CM. AF_07/2021</v>
          </cell>
          <cell r="D6214" t="str">
            <v>M2</v>
          </cell>
          <cell r="E6214">
            <v>108.17</v>
          </cell>
          <cell r="F6214" t="str">
            <v xml:space="preserve">SINAPI  </v>
          </cell>
        </row>
        <row r="6215">
          <cell r="B6215">
            <v>90953</v>
          </cell>
          <cell r="C6215" t="str">
            <v>CONTRAPISO ACÚSTICO EM ARGAMASSA PRONTA, PREPARO MECÂNICO COM MISTURADOR 300 KG, APLICADO EM ÁREAS SECAS, ACABAMENTO NÃO REFORÇADO, ESPESSURA 7CM. AF_07/2021</v>
          </cell>
          <cell r="D6215" t="str">
            <v>M2</v>
          </cell>
          <cell r="E6215">
            <v>233.39</v>
          </cell>
          <cell r="F6215" t="str">
            <v xml:space="preserve">SINAPI  </v>
          </cell>
        </row>
        <row r="6216">
          <cell r="B6216">
            <v>90954</v>
          </cell>
          <cell r="C6216" t="str">
            <v>CONTRAPISO ACÚSTICO EM ARGAMASSA PRONTA, PREPARO MANUAL, APLICADO EM ÁREAS SECAS, ACABAMENTO NÃO REFORÇADO, ESPESSURA 7CM. AF_07/2021</v>
          </cell>
          <cell r="D6216" t="str">
            <v>M2</v>
          </cell>
          <cell r="E6216">
            <v>247.26</v>
          </cell>
          <cell r="F6216" t="str">
            <v xml:space="preserve">SINAPI  </v>
          </cell>
        </row>
        <row r="6217">
          <cell r="B6217">
            <v>94438</v>
          </cell>
          <cell r="C6217" t="str">
            <v>(COMPOSIÇÃO REPRESENTATIVA) DO SERVIÇO DE CONTRAPISO EM ARGAMASSA TRAÇO 1:4 (CIM E AREIA), EM BETONEIRA 400 L, ESPESSURA 3 CM ÁREAS SECAS E 3 CM ÁREAS MOLHADAS, PARA EDIFICAÇÃO HABITACIONAL UNIFAMILIAR (CASA) E EDIFICAÇÃO PÚBLICA PADRÃO. AF_11/2014</v>
          </cell>
          <cell r="D6217" t="str">
            <v>M2</v>
          </cell>
          <cell r="E6217">
            <v>42.83</v>
          </cell>
          <cell r="F6217" t="str">
            <v xml:space="preserve">SINAPI  </v>
          </cell>
        </row>
        <row r="6218">
          <cell r="B6218">
            <v>94439</v>
          </cell>
          <cell r="C6218" t="str">
            <v>(COMPOSIÇÃO REPRESENTATIVA) DO SERVIÇO DE CONTRAPISO EM ARGAMASSA TRAÇO 1:4 (CIM E AREIA), BETONEIRA 400 L, E = 4 CM ÁREAS SECAS E  MOLHADAS SOBRE LAJE , E = 3 CM ÁREAS MOLHADAS SOBRE IMPERMEABILIZAÇÃO, CASA E EDIFICAÇÃO PÚBLICA PADRÃO. AF_11/2014</v>
          </cell>
          <cell r="D6218" t="str">
            <v>M2</v>
          </cell>
          <cell r="E6218">
            <v>48.5</v>
          </cell>
          <cell r="F6218" t="str">
            <v xml:space="preserve">SINAPI  </v>
          </cell>
        </row>
        <row r="6219">
          <cell r="B6219">
            <v>94779</v>
          </cell>
          <cell r="C6219" t="str">
            <v>(COMPOSIÇÃO REPRESENTATIVA) DO SERVIÇO DE CONTRAPISO EM ARGAMASSA TRAÇO 1:4 (CIM E AREIA), EM BETONEIRA 400 L, ESPESSURA 3 CM ÁREAS SECAS E 3 CM ÁREAS MOLHADAS, PARA EDIFICAÇÃO HABITACIONAL MULTIFAMILIAR (PRÉDIO). AF_11/2014</v>
          </cell>
          <cell r="D6219" t="str">
            <v>M2</v>
          </cell>
          <cell r="E6219">
            <v>41.46</v>
          </cell>
          <cell r="F6219" t="str">
            <v xml:space="preserve">SINAPI  </v>
          </cell>
        </row>
        <row r="6220">
          <cell r="B6220">
            <v>94782</v>
          </cell>
          <cell r="C6220" t="str">
            <v>(COMPOSIÇÃO REPRESENTATIVA) DO SERVIÇO DE CONTRAPISO EM ARGAMASSA TRAÇO 1:4 (CIM E AREIA), BETONEIRA 400 L, E = 4 CM ÁREAS SECAS E  MOLHADAS SOBRE LAJE , E = 3 CM ÁREAS MOLHADAS SOBRE IMPERMEABILIZAÇÃO, PARA EDIFICAÇÃO MULTIFAMILIAR. AF_11/2014</v>
          </cell>
          <cell r="D6220" t="str">
            <v>M2</v>
          </cell>
          <cell r="E6220">
            <v>47.76</v>
          </cell>
          <cell r="F6220" t="str">
            <v xml:space="preserve">SINAPI  </v>
          </cell>
        </row>
        <row r="6221">
          <cell r="B6221">
            <v>102803</v>
          </cell>
          <cell r="C6221" t="str">
            <v>REFORÇO SUPERFICIAL PARA CONTRAPISOS DE ARGAMASSA SEMI-SECA. AF_07/2021</v>
          </cell>
          <cell r="D6221" t="str">
            <v>M2</v>
          </cell>
          <cell r="E6221">
            <v>2.13</v>
          </cell>
          <cell r="F6221" t="str">
            <v xml:space="preserve">SINAPI  </v>
          </cell>
        </row>
        <row r="6222">
          <cell r="B6222">
            <v>101742</v>
          </cell>
          <cell r="C6222" t="str">
            <v>RODAPÉ BORRACHA LISO, ALTURA = 7CM, ESPESSURA = 2 MM, PARA ARGAMASSA. AF_09/2020</v>
          </cell>
          <cell r="D6222" t="str">
            <v>M</v>
          </cell>
          <cell r="E6222">
            <v>60.43</v>
          </cell>
          <cell r="F6222" t="str">
            <v xml:space="preserve">SINAPI  </v>
          </cell>
        </row>
        <row r="6223">
          <cell r="B6223">
            <v>87871</v>
          </cell>
          <cell r="C6223" t="str">
            <v>CHAPISCO APLICADO SOMENTE EM ESTRUTURAS DE CONCRETO EM ALVENARIAS INTERNAS, COM DESEMPENADEIRA DENTADA. ARGAMASSA INDUSTRIALIZADA COM PREPARO MANUAL. AF_06/2014</v>
          </cell>
          <cell r="D6223" t="str">
            <v>M2</v>
          </cell>
          <cell r="E6223">
            <v>17.12</v>
          </cell>
          <cell r="F6223" t="str">
            <v xml:space="preserve">SINAPI  </v>
          </cell>
        </row>
        <row r="6224">
          <cell r="B6224">
            <v>87872</v>
          </cell>
          <cell r="C6224" t="str">
            <v>CHAPISCO APLICADO SOMENTE EM ESTRUTURAS DE CONCRETO EM ALVENARIAS INTERNAS, COM DESEMPENADEIRA DENTADA.  ARGAMASSA INDUSTRIALIZADA COM PREPARO EM MISTURADOR 300 KG. AF_06/2014</v>
          </cell>
          <cell r="D6224" t="str">
            <v>M2</v>
          </cell>
          <cell r="E6224">
            <v>16.48</v>
          </cell>
          <cell r="F6224" t="str">
            <v xml:space="preserve">SINAPI  </v>
          </cell>
        </row>
        <row r="6225">
          <cell r="B6225">
            <v>87873</v>
          </cell>
          <cell r="C6225" t="str">
            <v>CHAPISCO APLICADO EM ALVENARIAS E ESTRUTURAS DE CONCRETO INTERNAS, COM ROLO PARA TEXTURA ACRÍLICA.  ARGAMASSA TRAÇO 1:4 E EMULSÃO POLIMÉRICA (ADESIVO) COM PREPARO MANUAL. AF_06/2014</v>
          </cell>
          <cell r="D6225" t="str">
            <v>M2</v>
          </cell>
          <cell r="E6225">
            <v>6.64</v>
          </cell>
          <cell r="F6225" t="str">
            <v xml:space="preserve">SINAPI  </v>
          </cell>
        </row>
        <row r="6226">
          <cell r="B6226">
            <v>87874</v>
          </cell>
          <cell r="C6226" t="str">
            <v>CHAPISCO APLICADO EM ALVENARIAS E ESTRUTURAS DE CONCRETO INTERNAS, COM ROLO PARA TEXTURA ACRÍLICA.  ARGAMASSA TRAÇO 1:4 E EMULSÃO POLIMÉRICA (ADESIVO) COM PREPARO EM BETONEIRA 400L. AF_06/2014</v>
          </cell>
          <cell r="D6226" t="str">
            <v>M2</v>
          </cell>
          <cell r="E6226">
            <v>6.54</v>
          </cell>
          <cell r="F6226" t="str">
            <v xml:space="preserve">SINAPI  </v>
          </cell>
        </row>
        <row r="6227">
          <cell r="B6227">
            <v>87876</v>
          </cell>
          <cell r="C6227" t="str">
            <v>CHAPISCO APLICADO EM ALVENARIAS E ESTRUTURAS DE CONCRETO INTERNAS, COM ROLO PARA TEXTURA ACRÍLICA.  ARGAMASSA INDUSTRIALIZADA COM PREPARO MANUAL. AF_06/2014</v>
          </cell>
          <cell r="D6227" t="str">
            <v>M2</v>
          </cell>
          <cell r="E6227">
            <v>10.91</v>
          </cell>
          <cell r="F6227" t="str">
            <v xml:space="preserve">SINAPI  </v>
          </cell>
        </row>
        <row r="6228">
          <cell r="B6228">
            <v>87877</v>
          </cell>
          <cell r="C6228" t="str">
            <v>CHAPISCO APLICADO EM ALVENARIAS E ESTRUTURAS DE CONCRETO INTERNAS, COM ROLO PARA TEXTURA ACRÍLICA.  ARGAMASSA INDUSTRIALIZADA COM PREPARO EM MISTURADOR 300 KG. AF_06/2014</v>
          </cell>
          <cell r="D6228" t="str">
            <v>M2</v>
          </cell>
          <cell r="E6228">
            <v>10.59</v>
          </cell>
          <cell r="F6228" t="str">
            <v xml:space="preserve">SINAPI  </v>
          </cell>
        </row>
        <row r="6229">
          <cell r="B6229">
            <v>87878</v>
          </cell>
          <cell r="C6229" t="str">
            <v>CHAPISCO APLICADO EM ALVENARIAS E ESTRUTURAS DE CONCRETO INTERNAS, COM COLHER DE PEDREIRO.  ARGAMASSA TRAÇO 1:3 COM PREPARO MANUAL. AF_06/2014</v>
          </cell>
          <cell r="D6229" t="str">
            <v>M2</v>
          </cell>
          <cell r="E6229">
            <v>4.4800000000000004</v>
          </cell>
          <cell r="F6229" t="str">
            <v xml:space="preserve">SINAPI  </v>
          </cell>
        </row>
        <row r="6230">
          <cell r="B6230">
            <v>87879</v>
          </cell>
          <cell r="C6230" t="str">
            <v>CHAPISCO APLICADO EM ALVENARIAS E ESTRUTURAS DE CONCRETO INTERNAS, COM COLHER DE PEDREIRO.  ARGAMASSA TRAÇO 1:3 COM PREPARO EM BETONEIRA 400L. AF_06/2014</v>
          </cell>
          <cell r="D6230" t="str">
            <v>M2</v>
          </cell>
          <cell r="E6230">
            <v>4.0999999999999996</v>
          </cell>
          <cell r="F6230" t="str">
            <v xml:space="preserve">SINAPI  </v>
          </cell>
        </row>
        <row r="6231">
          <cell r="B6231">
            <v>87881</v>
          </cell>
          <cell r="C6231" t="str">
            <v>CHAPISCO APLICADO NO TETO, COM ROLO PARA TEXTURA ACRÍLICA. ARGAMASSA TRAÇO 1:4 E EMULSÃO POLIMÉRICA (ADESIVO) COM PREPARO MANUAL. AF_06/2014</v>
          </cell>
          <cell r="D6231" t="str">
            <v>M2</v>
          </cell>
          <cell r="E6231">
            <v>6.53</v>
          </cell>
          <cell r="F6231" t="str">
            <v xml:space="preserve">SINAPI  </v>
          </cell>
        </row>
        <row r="6232">
          <cell r="B6232">
            <v>87882</v>
          </cell>
          <cell r="C6232" t="str">
            <v>CHAPISCO APLICADO NO TETO, COM ROLO PARA TEXTURA ACRÍLICA. ARGAMASSA TRAÇO 1:4 E EMULSÃO POLIMÉRICA (ADESIVO) COM PREPARO EM BETONEIRA 400L. AF_06/2014</v>
          </cell>
          <cell r="D6232" t="str">
            <v>M2</v>
          </cell>
          <cell r="E6232">
            <v>6.43</v>
          </cell>
          <cell r="F6232" t="str">
            <v xml:space="preserve">SINAPI  </v>
          </cell>
        </row>
        <row r="6233">
          <cell r="B6233">
            <v>87884</v>
          </cell>
          <cell r="C6233" t="str">
            <v>CHAPISCO APLICADO NO TETO, COM ROLO PARA TEXTURA ACRÍLICA. ARGAMASSA INDUSTRIALIZADA COM PREPARO MANUAL. AF_06/2014</v>
          </cell>
          <cell r="D6233" t="str">
            <v>M2</v>
          </cell>
          <cell r="E6233">
            <v>10.8</v>
          </cell>
          <cell r="F6233" t="str">
            <v xml:space="preserve">SINAPI  </v>
          </cell>
        </row>
        <row r="6234">
          <cell r="B6234">
            <v>87885</v>
          </cell>
          <cell r="C6234" t="str">
            <v>CHAPISCO APLICADO NO TETO, COM ROLO PARA TEXTURA ACRÍLICA. ARGAMASSA INDUSTRIALIZADA COM PREPARO EM MISTURADOR 300 KG. AF_06/2014</v>
          </cell>
          <cell r="D6234" t="str">
            <v>M2</v>
          </cell>
          <cell r="E6234">
            <v>10.48</v>
          </cell>
          <cell r="F6234" t="str">
            <v xml:space="preserve">SINAPI  </v>
          </cell>
        </row>
        <row r="6235">
          <cell r="B6235">
            <v>87886</v>
          </cell>
          <cell r="C6235" t="str">
            <v>CHAPISCO APLICADO NO TETO, COM DESEMPENADEIRA DENTADA. ARGAMASSA INDUSTRIALIZADA COM PREPARO MANUAL. AF_06/2014</v>
          </cell>
          <cell r="D6235" t="str">
            <v>M2</v>
          </cell>
          <cell r="E6235">
            <v>23.6</v>
          </cell>
          <cell r="F6235" t="str">
            <v xml:space="preserve">SINAPI  </v>
          </cell>
        </row>
        <row r="6236">
          <cell r="B6236">
            <v>87887</v>
          </cell>
          <cell r="C6236" t="str">
            <v>CHAPISCO APLICADO NO TETO, COM DESEMPENADEIRA DENTADA. ARGAMASSA INDUSTRIALIZADA COM PREPARO EM MISTURADOR 300 KG. AF_06/2014</v>
          </cell>
          <cell r="D6236" t="str">
            <v>M2</v>
          </cell>
          <cell r="E6236">
            <v>22.96</v>
          </cell>
          <cell r="F6236" t="str">
            <v xml:space="preserve">SINAPI  </v>
          </cell>
        </row>
        <row r="6237">
          <cell r="B6237">
            <v>87888</v>
          </cell>
          <cell r="C6237" t="str">
            <v>CHAPISCO APLICADO EM ALVENARIA (SEM PRESENÇA DE VÃOS) E ESTRUTURAS DE CONCRETO DE FACHADA, COM ROLO PARA TEXTURA ACRÍLICA.  ARGAMASSA TRAÇO 1:4 E EMULSÃO POLIMÉRICA (ADESIVO) COM PREPARO MANUAL. AF_06/2014</v>
          </cell>
          <cell r="D6237" t="str">
            <v>M2</v>
          </cell>
          <cell r="E6237">
            <v>8.0399999999999991</v>
          </cell>
          <cell r="F6237" t="str">
            <v xml:space="preserve">SINAPI  </v>
          </cell>
        </row>
        <row r="6238">
          <cell r="B6238">
            <v>87889</v>
          </cell>
          <cell r="C6238" t="str">
            <v>CHAPISCO APLICADO EM ALVENARIA (SEM PRESENÇA DE VÃOS) E ESTRUTURAS DE CONCRETO DE FACHADA, COM ROLO PARA TEXTURA ACRÍLICA.  ARGAMASSA TRAÇO 1:4 E EMULSÃO POLIMÉRICA (ADESIVO) COM PREPARO EM BETONEIRA 400L. AF_06/2014</v>
          </cell>
          <cell r="D6238" t="str">
            <v>M2</v>
          </cell>
          <cell r="E6238">
            <v>7.94</v>
          </cell>
          <cell r="F6238" t="str">
            <v xml:space="preserve">SINAPI  </v>
          </cell>
        </row>
        <row r="6239">
          <cell r="B6239">
            <v>87891</v>
          </cell>
          <cell r="C6239" t="str">
            <v>CHAPISCO APLICADO EM ALVENARIA (SEM PRESENÇA DE VÃOS) E ESTRUTURAS DE CONCRETO DE FACHADA, COM ROLO PARA TEXTURA ACRÍLICA.  ARGAMASSA INDUSTRIALIZADA COM PREPARO MANUAL. AF_06/2014</v>
          </cell>
          <cell r="D6239" t="str">
            <v>M2</v>
          </cell>
          <cell r="E6239">
            <v>12.31</v>
          </cell>
          <cell r="F6239" t="str">
            <v xml:space="preserve">SINAPI  </v>
          </cell>
        </row>
        <row r="6240">
          <cell r="B6240">
            <v>87892</v>
          </cell>
          <cell r="C6240" t="str">
            <v>CHAPISCO APLICADO EM ALVENARIA (SEM PRESENÇA DE VÃOS) E ESTRUTURAS DE CONCRETO DE FACHADA, COM ROLO PARA TEXTURA ACRÍLICA.  ARGAMASSA INDUSTRIALIZADA COM PREPARO EM MISTURADOR 300 KG. AF_06/2014</v>
          </cell>
          <cell r="D6240" t="str">
            <v>M2</v>
          </cell>
          <cell r="E6240">
            <v>11.99</v>
          </cell>
          <cell r="F6240" t="str">
            <v xml:space="preserve">SINAPI  </v>
          </cell>
        </row>
        <row r="6241">
          <cell r="B6241">
            <v>87893</v>
          </cell>
          <cell r="C6241" t="str">
            <v>CHAPISCO APLICADO EM ALVENARIA (SEM PRESENÇA DE VÃOS) E ESTRUTURAS DE CONCRETO DE FACHADA, COM COLHER DE PEDREIRO.  ARGAMASSA TRAÇO 1:3 COM PREPARO MANUAL. AF_06/2014</v>
          </cell>
          <cell r="D6241" t="str">
            <v>M2</v>
          </cell>
          <cell r="E6241">
            <v>6.9</v>
          </cell>
          <cell r="F6241" t="str">
            <v xml:space="preserve">SINAPI  </v>
          </cell>
        </row>
        <row r="6242">
          <cell r="B6242">
            <v>87894</v>
          </cell>
          <cell r="C6242" t="str">
            <v>CHAPISCO APLICADO EM ALVENARIA (SEM PRESENÇA DE VÃOS) E ESTRUTURAS DE CONCRETO DE FACHADA, COM COLHER DE PEDREIRO.  ARGAMASSA TRAÇO 1:3 COM PREPARO EM BETONEIRA 400L. AF_06/2014</v>
          </cell>
          <cell r="D6242" t="str">
            <v>M2</v>
          </cell>
          <cell r="E6242">
            <v>6.52</v>
          </cell>
          <cell r="F6242" t="str">
            <v xml:space="preserve">SINAPI  </v>
          </cell>
        </row>
        <row r="6243">
          <cell r="B6243">
            <v>87896</v>
          </cell>
          <cell r="C6243" t="str">
            <v>CHAPISCO APLICADO EM ALVENARIA (SEM PRESENÇA DE VÃOS) E ESTRUTURAS DE CONCRETO DE FACHADA, COM EQUIPAMENTO DE PROJEÇÃO.  ARGAMASSA TRAÇO 1:3 COM PREPARO MANUAL. AF_06/2014</v>
          </cell>
          <cell r="D6243" t="str">
            <v>M2</v>
          </cell>
          <cell r="E6243">
            <v>6.3</v>
          </cell>
          <cell r="F6243" t="str">
            <v xml:space="preserve">SINAPI  </v>
          </cell>
        </row>
        <row r="6244">
          <cell r="B6244">
            <v>87897</v>
          </cell>
          <cell r="C6244" t="str">
            <v>CHAPISCO APLICADO EM ALVENARIA (SEM PRESENÇA DE VÃOS) E ESTRUTURAS DE CONCRETO DE FACHADA, COM EQUIPAMENTO DE PROJEÇÃO.  ARGAMASSA TRAÇO 1:3 COM PREPARO EM BETONEIRA 400 L. AF_06/2014</v>
          </cell>
          <cell r="D6244" t="str">
            <v>M2</v>
          </cell>
          <cell r="E6244">
            <v>5.92</v>
          </cell>
          <cell r="F6244" t="str">
            <v xml:space="preserve">SINAPI  </v>
          </cell>
        </row>
        <row r="6245">
          <cell r="B6245">
            <v>87899</v>
          </cell>
          <cell r="C6245" t="str">
            <v>CHAPISCO APLICADO EM ALVENARIA (COM PRESENÇA DE VÃOS) E ESTRUTURAS DE CONCRETO DE FACHADA, COM ROLO PARA TEXTURA ACRÍLICA.  ARGAMASSA TRAÇO 1:4 E EMULSÃO POLIMÉRICA (ADESIVO) COM PREPARO MANUAL. AF_06/2014</v>
          </cell>
          <cell r="D6245" t="str">
            <v>M2</v>
          </cell>
          <cell r="E6245">
            <v>9.25</v>
          </cell>
          <cell r="F6245" t="str">
            <v xml:space="preserve">SINAPI  </v>
          </cell>
        </row>
        <row r="6246">
          <cell r="B6246">
            <v>87900</v>
          </cell>
          <cell r="C6246" t="str">
            <v>CHAPISCO APLICADO EM ALVENARIA (COM PRESENÇA DE VÃOS) E ESTRUTURAS DE CONCRETO DE FACHADA, COM ROLO PARA TEXTURA ACRÍLICA.  ARGAMASSA TRAÇO 1:4 E EMULSÃO POLIMÉRICA (ADESIVO) COM PREPARO EM BETONEIRA 400L. AF_06/2014</v>
          </cell>
          <cell r="D6246" t="str">
            <v>M2</v>
          </cell>
          <cell r="E6246">
            <v>9.15</v>
          </cell>
          <cell r="F6246" t="str">
            <v xml:space="preserve">SINAPI  </v>
          </cell>
        </row>
        <row r="6247">
          <cell r="B6247">
            <v>87902</v>
          </cell>
          <cell r="C6247" t="str">
            <v>CHAPISCO APLICADO EM ALVENARIA (COM PRESENÇA DE VÃOS) E ESTRUTURAS DE CONCRETO DE FACHADA, COM ROLO PARA TEXTURA ACRÍLICA.  ARGAMASSA INDUSTRIALIZADA COM PREPARO MANUAL. AF_06/2014</v>
          </cell>
          <cell r="D6247" t="str">
            <v>M2</v>
          </cell>
          <cell r="E6247">
            <v>13.52</v>
          </cell>
          <cell r="F6247" t="str">
            <v xml:space="preserve">SINAPI  </v>
          </cell>
        </row>
        <row r="6248">
          <cell r="B6248">
            <v>87903</v>
          </cell>
          <cell r="C6248" t="str">
            <v>CHAPISCO APLICADO EM ALVENARIA (COM PRESENÇA DE VÃOS) E ESTRUTURAS DE CONCRETO DE FACHADA, COM ROLO PARA TEXTURA ACRÍLICA.  ARGAMASSA INDUSTRIALIZADA COM PREPARO EM MISTURADOR 300 KG. AF_06/2014</v>
          </cell>
          <cell r="D6248" t="str">
            <v>M2</v>
          </cell>
          <cell r="E6248">
            <v>13.2</v>
          </cell>
          <cell r="F6248" t="str">
            <v xml:space="preserve">SINAPI  </v>
          </cell>
        </row>
        <row r="6249">
          <cell r="B6249">
            <v>87904</v>
          </cell>
          <cell r="C6249" t="str">
            <v>CHAPISCO APLICADO EM ALVENARIA (COM PRESENÇA DE VÃOS) E ESTRUTURAS DE CONCRETO DE FACHADA, COM COLHER DE PEDREIRO.  ARGAMASSA TRAÇO 1:3 COM PREPARO MANUAL. AF_06/2014</v>
          </cell>
          <cell r="D6249" t="str">
            <v>M2</v>
          </cell>
          <cell r="E6249">
            <v>8.94</v>
          </cell>
          <cell r="F6249" t="str">
            <v xml:space="preserve">SINAPI  </v>
          </cell>
        </row>
        <row r="6250">
          <cell r="B6250">
            <v>87905</v>
          </cell>
          <cell r="C6250" t="str">
            <v>CHAPISCO APLICADO EM ALVENARIA (COM PRESENÇA DE VÃOS) E ESTRUTURAS DE CONCRETO DE FACHADA, COM COLHER DE PEDREIRO.  ARGAMASSA TRAÇO 1:3 COM PREPARO EM BETONEIRA 400L. AF_06/2014</v>
          </cell>
          <cell r="D6250" t="str">
            <v>M2</v>
          </cell>
          <cell r="E6250">
            <v>8.56</v>
          </cell>
          <cell r="F6250" t="str">
            <v xml:space="preserve">SINAPI  </v>
          </cell>
        </row>
        <row r="6251">
          <cell r="B6251">
            <v>87907</v>
          </cell>
          <cell r="C6251" t="str">
            <v>CHAPISCO APLICADO EM ALVENARIA (COM PRESENÇA DE VÃOS) E ESTRUTURAS DE CONCRETO DE FACHADA, COM EQUIPAMENTO DE PROJEÇÃO.  ARGAMASSA TRAÇO 1:3 COM PREPARO MANUAL. AF_06/2014</v>
          </cell>
          <cell r="D6251" t="str">
            <v>M2</v>
          </cell>
          <cell r="E6251">
            <v>8.06</v>
          </cell>
          <cell r="F6251" t="str">
            <v xml:space="preserve">SINAPI  </v>
          </cell>
        </row>
        <row r="6252">
          <cell r="B6252">
            <v>87908</v>
          </cell>
          <cell r="C6252" t="str">
            <v>CHAPISCO APLICADO EM ALVENARIA (COM PRESENÇA DE VÃOS) E ESTRUTURAS DE CONCRETO DE FACHADA, COM EQUIPAMENTO DE PROJEÇÃO.  ARGAMASSA TRAÇO 1:3 COM PREPARO EM BETONEIRA 400 L. AF_06/2014</v>
          </cell>
          <cell r="D6252" t="str">
            <v>M2</v>
          </cell>
          <cell r="E6252">
            <v>7.68</v>
          </cell>
          <cell r="F6252" t="str">
            <v xml:space="preserve">SINAPI  </v>
          </cell>
        </row>
        <row r="6253">
          <cell r="B6253">
            <v>87910</v>
          </cell>
          <cell r="C6253" t="str">
            <v>CHAPISCO APLICADO SOMENTE NA ESTRUTURA DE CONCRETO DA FACHADA, COM DESEMPENADEIRA DENTADA. ARGAMASSA INDUSTRIALIZADA COM PREPARO MANUAL. AF_06/2014</v>
          </cell>
          <cell r="D6253" t="str">
            <v>M2</v>
          </cell>
          <cell r="E6253">
            <v>23.47</v>
          </cell>
          <cell r="F6253" t="str">
            <v xml:space="preserve">SINAPI  </v>
          </cell>
        </row>
        <row r="6254">
          <cell r="B6254">
            <v>87911</v>
          </cell>
          <cell r="C6254" t="str">
            <v>CHAPISCO APLICADO SOMENTE NA ESTRUTURA DE CONCRETO DA FACHADA, COM DESEMPENADEIRA DENTADA. ARGAMASSA INDUSTRIALIZADA COM PREPARO EM MISTURADOR 300 KG. AF_06/2014</v>
          </cell>
          <cell r="D6254" t="str">
            <v>M2</v>
          </cell>
          <cell r="E6254">
            <v>22.83</v>
          </cell>
          <cell r="F6254" t="str">
            <v xml:space="preserve">SINAPI  </v>
          </cell>
        </row>
        <row r="6255">
          <cell r="B6255">
            <v>87411</v>
          </cell>
          <cell r="C6255" t="str">
            <v>APLICAÇÃO MANUAL DE GESSO DESEMPENADO (SEM TALISCAS) EM TETO DE AMBIENTES DE ÁREA MAIOR QUE 10M², ESPESSURA DE 0,5CM. AF_06/2014</v>
          </cell>
          <cell r="D6255" t="str">
            <v>M2</v>
          </cell>
          <cell r="E6255">
            <v>15.38</v>
          </cell>
          <cell r="F6255" t="str">
            <v xml:space="preserve">SINAPI  </v>
          </cell>
        </row>
        <row r="6256">
          <cell r="B6256">
            <v>87412</v>
          </cell>
          <cell r="C6256" t="str">
            <v>APLICAÇÃO MANUAL DE GESSO DESEMPENADO (SEM TALISCAS) EM TETO DE AMBIENTES DE ÁREA ENTRE 5M² E 10M², ESPESSURA DE 0,5CM. AF_06/2014</v>
          </cell>
          <cell r="D6256" t="str">
            <v>M2</v>
          </cell>
          <cell r="E6256">
            <v>22.01</v>
          </cell>
          <cell r="F6256" t="str">
            <v xml:space="preserve">SINAPI  </v>
          </cell>
        </row>
        <row r="6257">
          <cell r="B6257">
            <v>87413</v>
          </cell>
          <cell r="C6257" t="str">
            <v>APLICAÇÃO MANUAL DE GESSO DESEMPENADO (SEM TALISCAS) EM TETO DE AMBIENTES DE ÁREA MENOR QUE 5M², ESPESSURA DE 0,5CM. AF_06/2014</v>
          </cell>
          <cell r="D6257" t="str">
            <v>M2</v>
          </cell>
          <cell r="E6257">
            <v>25.79</v>
          </cell>
          <cell r="F6257" t="str">
            <v xml:space="preserve">SINAPI  </v>
          </cell>
        </row>
        <row r="6258">
          <cell r="B6258">
            <v>87414</v>
          </cell>
          <cell r="C6258" t="str">
            <v>APLICAÇÃO MANUAL DE GESSO DESEMPENADO (SEM TALISCAS) EM TETO DE AMBIENTES DE ÁREA MAIOR QUE 10M², ESPESSURA DE 1,0CM. AF_06/2014</v>
          </cell>
          <cell r="D6258" t="str">
            <v>M2</v>
          </cell>
          <cell r="E6258">
            <v>22.8</v>
          </cell>
          <cell r="F6258" t="str">
            <v xml:space="preserve">SINAPI  </v>
          </cell>
        </row>
        <row r="6259">
          <cell r="B6259">
            <v>87415</v>
          </cell>
          <cell r="C6259" t="str">
            <v>APLICAÇÃO MANUAL DE GESSO DESEMPENADO (SEM TALISCAS) EM TETO DE AMBIENTES DE ÁREA ENTRE 5M² E 10M², ESPESSURA DE 1,0CM. AF_06/2014</v>
          </cell>
          <cell r="D6259" t="str">
            <v>M2</v>
          </cell>
          <cell r="E6259">
            <v>29.23</v>
          </cell>
          <cell r="F6259" t="str">
            <v xml:space="preserve">SINAPI  </v>
          </cell>
        </row>
        <row r="6260">
          <cell r="B6260">
            <v>87416</v>
          </cell>
          <cell r="C6260" t="str">
            <v>APLICAÇÃO MANUAL DE GESSO DESEMPENADO (SEM TALISCAS) EM TETO DE AMBIENTES DE ÁREA MENOR QUE 5M², ESPESSURA DE 1,0CM. AF_06/2014</v>
          </cell>
          <cell r="D6260" t="str">
            <v>M2</v>
          </cell>
          <cell r="E6260">
            <v>33.26</v>
          </cell>
          <cell r="F6260" t="str">
            <v xml:space="preserve">SINAPI  </v>
          </cell>
        </row>
        <row r="6261">
          <cell r="B6261">
            <v>87417</v>
          </cell>
          <cell r="C6261" t="str">
            <v>APLICAÇÃO MANUAL DE GESSO DESEMPENADO (SEM TALISCAS) EM PAREDES DE AMBIENTES DE ÁREA MAIOR QUE 10M², ESPESSURA DE 0,5CM. AF_06/2014</v>
          </cell>
          <cell r="D6261" t="str">
            <v>M2</v>
          </cell>
          <cell r="E6261">
            <v>16.309999999999999</v>
          </cell>
          <cell r="F6261" t="str">
            <v xml:space="preserve">SINAPI  </v>
          </cell>
        </row>
        <row r="6262">
          <cell r="B6262">
            <v>87418</v>
          </cell>
          <cell r="C6262" t="str">
            <v>APLICAÇÃO MANUAL DE GESSO DESEMPENADO (SEM TALISCAS) EM PAREDES DE AMBIENTES DE ÁREA ENTRE 5M² E 10M², ESPESSURA DE 0,5CM. AF_06/2014</v>
          </cell>
          <cell r="D6262" t="str">
            <v>M2</v>
          </cell>
          <cell r="E6262">
            <v>16.8</v>
          </cell>
          <cell r="F6262" t="str">
            <v xml:space="preserve">SINAPI  </v>
          </cell>
        </row>
        <row r="6263">
          <cell r="B6263">
            <v>87419</v>
          </cell>
          <cell r="C6263" t="str">
            <v>APLICAÇÃO MANUAL DE GESSO DESEMPENADO (SEM TALISCAS) EM PAREDES DE AMBIENTES DE ÁREA MENOR QUE 5M², ESPESSURA DE 0,5CM. AF_06/2014</v>
          </cell>
          <cell r="D6263" t="str">
            <v>M2</v>
          </cell>
          <cell r="E6263">
            <v>18.23</v>
          </cell>
          <cell r="F6263" t="str">
            <v xml:space="preserve">SINAPI  </v>
          </cell>
        </row>
        <row r="6264">
          <cell r="B6264">
            <v>87420</v>
          </cell>
          <cell r="C6264" t="str">
            <v>APLICAÇÃO MANUAL DE GESSO DESEMPENADO (SEM TALISCAS) EM PAREDES DE AMBIENTES DE ÁREA MAIOR QUE 10M², ESPESSURA DE 1,0CM. AF_06/2014</v>
          </cell>
          <cell r="D6264" t="str">
            <v>M2</v>
          </cell>
          <cell r="E6264">
            <v>24.47</v>
          </cell>
          <cell r="F6264" t="str">
            <v xml:space="preserve">SINAPI  </v>
          </cell>
        </row>
        <row r="6265">
          <cell r="B6265">
            <v>87421</v>
          </cell>
          <cell r="C6265" t="str">
            <v>APLICAÇÃO MANUAL DE GESSO DESEMPENADO (SEM TALISCAS) EM PAREDES DE AMBIENTES DE ÁREA ENTRE 5M² E 10M², ESPESSURA DE 1,0CM. AF_06/2014</v>
          </cell>
          <cell r="D6265" t="str">
            <v>M2</v>
          </cell>
          <cell r="E6265">
            <v>24.96</v>
          </cell>
          <cell r="F6265" t="str">
            <v xml:space="preserve">SINAPI  </v>
          </cell>
        </row>
        <row r="6266">
          <cell r="B6266">
            <v>87422</v>
          </cell>
          <cell r="C6266" t="str">
            <v>APLICAÇÃO MANUAL DE GESSO DESEMPENADO (SEM TALISCAS) EM PAREDES DE AMBIENTES DE ÁREA MENOR QUE 5M², ESPESSURA DE 1,0CM. AF_06/2014</v>
          </cell>
          <cell r="D6266" t="str">
            <v>M2</v>
          </cell>
          <cell r="E6266">
            <v>26.39</v>
          </cell>
          <cell r="F6266" t="str">
            <v xml:space="preserve">SINAPI  </v>
          </cell>
        </row>
        <row r="6267">
          <cell r="B6267">
            <v>87423</v>
          </cell>
          <cell r="C6267" t="str">
            <v>APLICAÇÃO MANUAL DE GESSO SARRAFEADO (COM TALISCAS) EM PAREDES DE AMBIENTES DE ÁREA MAIOR QUE 10M², ESPESSURA DE 1,0CM. AF_06/2014</v>
          </cell>
          <cell r="D6267" t="str">
            <v>M2</v>
          </cell>
          <cell r="E6267">
            <v>32.53</v>
          </cell>
          <cell r="F6267" t="str">
            <v xml:space="preserve">SINAPI  </v>
          </cell>
        </row>
        <row r="6268">
          <cell r="B6268">
            <v>87424</v>
          </cell>
          <cell r="C6268" t="str">
            <v>APLICAÇÃO MANUAL DE GESSO SARRAFEADO (COM TALISCAS) EM PAREDES DE AMBIENTES DE ÁREA ENTRE 5M² E 10M², ESPESSURA DE 1,0CM. AF_06/2014</v>
          </cell>
          <cell r="D6268" t="str">
            <v>M2</v>
          </cell>
          <cell r="E6268">
            <v>33.26</v>
          </cell>
          <cell r="F6268" t="str">
            <v xml:space="preserve">SINAPI  </v>
          </cell>
        </row>
        <row r="6269">
          <cell r="B6269">
            <v>87425</v>
          </cell>
          <cell r="C6269" t="str">
            <v>APLICAÇÃO MANUAL DE GESSO SARRAFEADO (COM TALISCAS) EM PAREDES DE AMBIENTES DE ÁREA MENOR QUE 5M², ESPESSURA DE 1,0CM. AF_06/2014</v>
          </cell>
          <cell r="D6269" t="str">
            <v>M2</v>
          </cell>
          <cell r="E6269">
            <v>34.43</v>
          </cell>
          <cell r="F6269" t="str">
            <v xml:space="preserve">SINAPI  </v>
          </cell>
        </row>
        <row r="6270">
          <cell r="B6270">
            <v>87426</v>
          </cell>
          <cell r="C6270" t="str">
            <v>APLICAÇÃO MANUAL DE GESSO SARRAFEADO (COM TALISCAS) EM PAREDES DE AMBIENTES DE ÁREA MAIOR QUE 10M², ESPESSURA DE 1,5CM. AF_06/2014</v>
          </cell>
          <cell r="D6270" t="str">
            <v>M2</v>
          </cell>
          <cell r="E6270">
            <v>38.19</v>
          </cell>
          <cell r="F6270" t="str">
            <v xml:space="preserve">SINAPI  </v>
          </cell>
        </row>
        <row r="6271">
          <cell r="B6271">
            <v>87427</v>
          </cell>
          <cell r="C6271" t="str">
            <v>APLICAÇÃO MANUAL DE GESSO SARRAFEADO (COM TALISCAS) EM PAREDES DE AMBIENTES DE ÁREA ENTRE 5M² E 10M², ESPESSURA DE 1,5CM. AF_06/2014</v>
          </cell>
          <cell r="D6271" t="str">
            <v>M2</v>
          </cell>
          <cell r="E6271">
            <v>38.93</v>
          </cell>
          <cell r="F6271" t="str">
            <v xml:space="preserve">SINAPI  </v>
          </cell>
        </row>
        <row r="6272">
          <cell r="B6272">
            <v>87428</v>
          </cell>
          <cell r="C6272" t="str">
            <v>APLICAÇÃO MANUAL DE GESSO SARRAFEADO (COM TALISCAS) EM PAREDES DE AMBIENTES DE ÁREA MENOR QUE 5M², ESPESSURA DE 1,5CM. AF_06/2014</v>
          </cell>
          <cell r="D6272" t="str">
            <v>M2</v>
          </cell>
          <cell r="E6272">
            <v>40.11</v>
          </cell>
          <cell r="F6272" t="str">
            <v xml:space="preserve">SINAPI  </v>
          </cell>
        </row>
        <row r="6273">
          <cell r="B6273">
            <v>87429</v>
          </cell>
          <cell r="C6273" t="str">
            <v>APLICAÇÃO DE GESSO PROJETADO COM EQUIPAMENTO DE PROJEÇÃO EM PAREDES DE AMBIENTES DE ÁREA MAIOR QUE 10M², DESEMPENADO (SEM TALISCAS), ESPESSURA DE 0,5CM. AF_06/2014</v>
          </cell>
          <cell r="D6273" t="str">
            <v>M2</v>
          </cell>
          <cell r="E6273">
            <v>17.29</v>
          </cell>
          <cell r="F6273" t="str">
            <v xml:space="preserve">SINAPI  </v>
          </cell>
        </row>
        <row r="6274">
          <cell r="B6274">
            <v>87430</v>
          </cell>
          <cell r="C6274" t="str">
            <v>APLICAÇÃO DE GESSO PROJETADO COM EQUIPAMENTO DE PROJEÇÃO EM PAREDES DE AMBIENTES DE ÁREA ENTRE 5M² E 10M², DESEMPENADO (SEM TALISCAS), ESPESSURA DE 0,5CM. AF_06/2014</v>
          </cell>
          <cell r="D6274" t="str">
            <v>M2</v>
          </cell>
          <cell r="E6274">
            <v>17.78</v>
          </cell>
          <cell r="F6274" t="str">
            <v xml:space="preserve">SINAPI  </v>
          </cell>
        </row>
        <row r="6275">
          <cell r="B6275">
            <v>87431</v>
          </cell>
          <cell r="C6275" t="str">
            <v>APLICAÇÃO DE GESSO PROJETADO COM EQUIPAMENTO DE PROJEÇÃO EM PAREDES DE AMBIENTES DE ÁREA MENOR QUE 5M², DESEMPENADO (SEM TALISCAS), ESPESSURA DE 0,5CM. AF_06/2014</v>
          </cell>
          <cell r="D6275" t="str">
            <v>M2</v>
          </cell>
          <cell r="E6275">
            <v>18.03</v>
          </cell>
          <cell r="F6275" t="str">
            <v xml:space="preserve">SINAPI  </v>
          </cell>
        </row>
        <row r="6276">
          <cell r="B6276">
            <v>87432</v>
          </cell>
          <cell r="C6276" t="str">
            <v>APLICAÇÃO DE GESSO PROJETADO COM EQUIPAMENTO DE PROJEÇÃO EM PAREDES DE AMBIENTES DE ÁREA MAIOR QUE 10M², DESEMPENADO (SEM TALISCAS), ESPESSURA DE 1,0CM. AF_06/2014</v>
          </cell>
          <cell r="D6276" t="str">
            <v>M2</v>
          </cell>
          <cell r="E6276">
            <v>24.54</v>
          </cell>
          <cell r="F6276" t="str">
            <v xml:space="preserve">SINAPI  </v>
          </cell>
        </row>
        <row r="6277">
          <cell r="B6277">
            <v>87433</v>
          </cell>
          <cell r="C6277" t="str">
            <v>APLICAÇÃO DE GESSO PROJETADO COM EQUIPAMENTO DE PROJEÇÃO EM PAREDES DE AMBIENTES DE ÁREA ENTRE 5M² E 10M², DESEMPENADO (SEM TALISCAS), ESPESSURA DE 1,0CM. AF_06/2014</v>
          </cell>
          <cell r="D6277" t="str">
            <v>M2</v>
          </cell>
          <cell r="E6277">
            <v>25.52</v>
          </cell>
          <cell r="F6277" t="str">
            <v xml:space="preserve">SINAPI  </v>
          </cell>
        </row>
        <row r="6278">
          <cell r="B6278">
            <v>87434</v>
          </cell>
          <cell r="C6278" t="str">
            <v>APLICAÇÃO DE GESSO PROJETADO COM EQUIPAMENTO DE PROJEÇÃO EM PAREDES DE AMBIENTES DE ÁREA MENOR QUE 5M², DESEMPENADO (SEM TALISCAS), ESPESSURA DE 1,0CM. AF_06/2014</v>
          </cell>
          <cell r="D6278" t="str">
            <v>M2</v>
          </cell>
          <cell r="E6278">
            <v>26.21</v>
          </cell>
          <cell r="F6278" t="str">
            <v xml:space="preserve">SINAPI  </v>
          </cell>
        </row>
        <row r="6279">
          <cell r="B6279">
            <v>87435</v>
          </cell>
          <cell r="C6279" t="str">
            <v>APLICAÇÃO DE GESSO PROJETADO COM EQUIPAMENTO DE PROJEÇÃO EM PAREDES DE AMBIENTES DE ÁREA MAIOR QUE 10M², SARRAFEADO (COM TALISCAS), ESPESSURA DE 1,0CM. AF_06/2014</v>
          </cell>
          <cell r="D6279" t="str">
            <v>M2</v>
          </cell>
          <cell r="E6279">
            <v>27.64</v>
          </cell>
          <cell r="F6279" t="str">
            <v xml:space="preserve">SINAPI  </v>
          </cell>
        </row>
        <row r="6280">
          <cell r="B6280">
            <v>87436</v>
          </cell>
          <cell r="C6280" t="str">
            <v>APLICAÇÃO DE GESSO PROJETADO COM EQUIPAMENTO DE PROJEÇÃO EM PAREDES DE AMBIENTES DE ÁREA ENTRE 5M² E 10M², SARRAFEADO (COM TALISCAS), ESPESSURA DE 1,0CM. AF_06/2014</v>
          </cell>
          <cell r="D6280" t="str">
            <v>M2</v>
          </cell>
          <cell r="E6280">
            <v>29.3</v>
          </cell>
          <cell r="F6280" t="str">
            <v xml:space="preserve">SINAPI  </v>
          </cell>
        </row>
        <row r="6281">
          <cell r="B6281">
            <v>87437</v>
          </cell>
          <cell r="C6281" t="str">
            <v>APLICAÇÃO DE GESSO PROJETADO COM EQUIPAMENTO DE PROJEÇÃO EM PAREDES DE AMBIENTES DE ÁREA MENOR QUE 5M², SARRAFEADO (COM TALISCAS), ESPESSURA DE 1,0CM. AF_06/2014</v>
          </cell>
          <cell r="D6281" t="str">
            <v>M2</v>
          </cell>
          <cell r="E6281">
            <v>30.48</v>
          </cell>
          <cell r="F6281" t="str">
            <v xml:space="preserve">SINAPI  </v>
          </cell>
        </row>
        <row r="6282">
          <cell r="B6282">
            <v>87438</v>
          </cell>
          <cell r="C6282" t="str">
            <v>APLICAÇÃO DE GESSO PROJETADO COM EQUIPAMENTO DE PROJEÇÃO EM PAREDES DE AMBIENTES DE ÁREA MAIOR QUE 10M², SARRAFEADO (COM TALISCAS), ESPESSURA DE 1,5CM. AF_06/2014</v>
          </cell>
          <cell r="D6282" t="str">
            <v>M2</v>
          </cell>
          <cell r="E6282">
            <v>33.909999999999997</v>
          </cell>
          <cell r="F6282" t="str">
            <v xml:space="preserve">SINAPI  </v>
          </cell>
        </row>
        <row r="6283">
          <cell r="B6283">
            <v>87439</v>
          </cell>
          <cell r="C6283" t="str">
            <v>APLICAÇÃO DE GESSO PROJETADO COM EQUIPAMENTO DE PROJEÇÃO EM PAREDES DE AMBIENTES DE ÁREA ENTRE 5M² E 10M², SARRAFEADO (COM TALISCAS), ESPESSURA DE 1,5CM. AF_06/2014</v>
          </cell>
          <cell r="D6283" t="str">
            <v>M2</v>
          </cell>
          <cell r="E6283">
            <v>36.020000000000003</v>
          </cell>
          <cell r="F6283" t="str">
            <v xml:space="preserve">SINAPI  </v>
          </cell>
        </row>
        <row r="6284">
          <cell r="B6284">
            <v>87440</v>
          </cell>
          <cell r="C6284" t="str">
            <v>APLICAÇÃO DE GESSO PROJETADO COM EQUIPAMENTO DE PROJEÇÃO EM PAREDES DE AMBIENTES DE ÁREA MENOR QUE 5M², SARRAFEADO (COM TALISCAS), ESPESSURA DE 1,5CM. AF_06/2014</v>
          </cell>
          <cell r="D6284" t="str">
            <v>M2</v>
          </cell>
          <cell r="E6284">
            <v>37</v>
          </cell>
          <cell r="F6284" t="str">
            <v xml:space="preserve">SINAPI  </v>
          </cell>
        </row>
        <row r="6285">
          <cell r="B6285">
            <v>87527</v>
          </cell>
          <cell r="C6285" t="str">
            <v>EMBOÇO, PARA RECEBIMENTO DE CERÂMICA, EM ARGAMASSA TRAÇO 1:2:8, PREPARO MECÂNICO COM BETONEIRA 400L, APLICADO MANUALMENTE EM FACES INTERNAS DE PAREDES, PARA AMBIENTE COM ÁREA MENOR QUE 5M2, ESPESSURA DE 20MM, COM EXECUÇÃO DE TALISCAS. AF_06/2014</v>
          </cell>
          <cell r="D6285" t="str">
            <v>M2</v>
          </cell>
          <cell r="E6285">
            <v>42.6</v>
          </cell>
          <cell r="F6285" t="str">
            <v xml:space="preserve">SINAPI  </v>
          </cell>
        </row>
        <row r="6286">
          <cell r="B6286">
            <v>87528</v>
          </cell>
          <cell r="C6286" t="str">
            <v>EMBOÇO, PARA RECEBIMENTO DE CERÂMICA, EM ARGAMASSA TRAÇO 1:2:8, PREPARO MANUAL, APLICADO MANUALMENTE EM FACES INTERNAS DE PAREDES, PARA AMBIENTE COM ÁREA MENOR QUE 5M2, ESPESSURA DE 20MM, COM EXECUÇÃO DE TALISCAS. AF_06/2014</v>
          </cell>
          <cell r="D6286" t="str">
            <v>M2</v>
          </cell>
          <cell r="E6286">
            <v>45.74</v>
          </cell>
          <cell r="F6286" t="str">
            <v xml:space="preserve">SINAPI  </v>
          </cell>
        </row>
        <row r="6287">
          <cell r="B6287">
            <v>87529</v>
          </cell>
          <cell r="C6287" t="str">
            <v>MASSA ÚNICA, PARA RECEBIMENTO DE PINTURA, EM ARGAMASSA TRAÇO 1:2:8, PREPARO MECÂNICO COM BETONEIRA 400L, APLICADA MANUALMENTE EM FACES INTERNAS DE PAREDES, ESPESSURA DE 20MM, COM EXECUÇÃO DE TALISCAS. AF_06/2014</v>
          </cell>
          <cell r="D6287" t="str">
            <v>M2</v>
          </cell>
          <cell r="E6287">
            <v>39.1</v>
          </cell>
          <cell r="F6287" t="str">
            <v xml:space="preserve">SINAPI  </v>
          </cell>
        </row>
        <row r="6288">
          <cell r="B6288">
            <v>87530</v>
          </cell>
          <cell r="C6288" t="str">
            <v>MASSA ÚNICA, PARA RECEBIMENTO DE PINTURA, EM ARGAMASSA TRAÇO 1:2:8, PREPARO MANUAL, APLICADA MANUALMENTE EM FACES INTERNAS DE PAREDES, ESPESSURA DE 20MM, COM EXECUÇÃO DE TALISCAS. AF_06/2014</v>
          </cell>
          <cell r="D6288" t="str">
            <v>M2</v>
          </cell>
          <cell r="E6288">
            <v>42.24</v>
          </cell>
          <cell r="F6288" t="str">
            <v xml:space="preserve">SINAPI  </v>
          </cell>
        </row>
        <row r="6289">
          <cell r="B6289">
            <v>87531</v>
          </cell>
          <cell r="C6289" t="str">
            <v>EMBOÇO, PARA RECEBIMENTO DE CERÂMICA, EM ARGAMASSA TRAÇO 1:2:8, PREPARO MECÂNICO COM BETONEIRA 400L, APLICADO MANUALMENTE EM FACES INTERNAS DE PAREDES, PARA AMBIENTE COM ÁREA ENTRE 5M2 E 10M2, ESPESSURA DE 20MM, COM EXECUÇÃO DE TALISCAS. AF_06/2014</v>
          </cell>
          <cell r="D6289" t="str">
            <v>M2</v>
          </cell>
          <cell r="E6289">
            <v>37.85</v>
          </cell>
          <cell r="F6289" t="str">
            <v xml:space="preserve">SINAPI  </v>
          </cell>
        </row>
        <row r="6290">
          <cell r="B6290">
            <v>87532</v>
          </cell>
          <cell r="C6290" t="str">
            <v>EMBOÇO, PARA RECEBIMENTO DE CERÂMICA, EM ARGAMASSA TRAÇO 1:2:8, PREPARO MANUAL, APLICADO MANUALMENTE EM FACES INTERNAS DE PAREDES, PARA AMBIENTE COM ÁREA  ENTRE 5M2 E 10M2, ESPESSURA DE 20MM, COM EXECUÇÃO DE TALISCAS. AF_06/2014</v>
          </cell>
          <cell r="D6290" t="str">
            <v>M2</v>
          </cell>
          <cell r="E6290">
            <v>40.99</v>
          </cell>
          <cell r="F6290" t="str">
            <v xml:space="preserve">SINAPI  </v>
          </cell>
        </row>
        <row r="6291">
          <cell r="B6291">
            <v>87535</v>
          </cell>
          <cell r="C6291" t="str">
            <v>EMBOÇO, PARA RECEBIMENTO DE CERÂMICA, EM ARGAMASSA TRAÇO 1:2:8, PREPARO MECÂNICO COM BETONEIRA 400L, APLICADO MANUALMENTE EM FACES INTERNAS DE PAREDES, PARA AMBIENTE COM ÁREA  MAIOR QUE 10M2, ESPESSURA DE 20MM, COM EXECUÇÃO DE TALISCAS. AF_06/2014</v>
          </cell>
          <cell r="D6291" t="str">
            <v>M2</v>
          </cell>
          <cell r="E6291">
            <v>34.35</v>
          </cell>
          <cell r="F6291" t="str">
            <v xml:space="preserve">SINAPI  </v>
          </cell>
        </row>
        <row r="6292">
          <cell r="B6292">
            <v>87536</v>
          </cell>
          <cell r="C6292" t="str">
            <v>EMBOÇO, PARA RECEBIMENTO DE CERÂMICA, EM ARGAMASSA TRAÇO 1:2:8, PREPARO MANUAL, APLICADO MANUALMENTE EM FACES INTERNAS DE PAREDES, PARA AMBIENTE COM ÁREA  MAIOR QUE 10M2, ESPESSURA DE 20MM, COM EXECUÇÃO DE TALISCAS. AF_06/2014</v>
          </cell>
          <cell r="D6292" t="str">
            <v>M2</v>
          </cell>
          <cell r="E6292">
            <v>37.49</v>
          </cell>
          <cell r="F6292" t="str">
            <v xml:space="preserve">SINAPI  </v>
          </cell>
        </row>
        <row r="6293">
          <cell r="B6293">
            <v>87537</v>
          </cell>
          <cell r="C629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6293" t="str">
            <v>M2</v>
          </cell>
          <cell r="E6293">
            <v>92.17</v>
          </cell>
          <cell r="F6293" t="str">
            <v xml:space="preserve">SINAPI  </v>
          </cell>
        </row>
        <row r="6294">
          <cell r="B6294">
            <v>87538</v>
          </cell>
          <cell r="C6294" t="str">
            <v>MASSA ÚNICA, PARA RECEBIMENTO DE PINTURA, EM ARGAMASSA INDUSTRIALIZADA, PREPARO MECÂNICO, APLICADO COM EQUIPAMENTO DE MISTURA E PROJEÇÃO DE 1,5 M3/H DE ARGAMASSA EM FACES INTERNAS DE PAREDES, ESPESSURA DE 20MM, COM EXECUÇÃO DE TALISCAS. AF_06/2014</v>
          </cell>
          <cell r="D6294" t="str">
            <v>M2</v>
          </cell>
          <cell r="E6294">
            <v>89.18</v>
          </cell>
          <cell r="F6294" t="str">
            <v xml:space="preserve">SINAPI  </v>
          </cell>
        </row>
        <row r="6295">
          <cell r="B6295">
            <v>87539</v>
          </cell>
          <cell r="C629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6295" t="str">
            <v>M2</v>
          </cell>
          <cell r="E6295">
            <v>88.12</v>
          </cell>
          <cell r="F6295" t="str">
            <v xml:space="preserve">SINAPI  </v>
          </cell>
        </row>
        <row r="6296">
          <cell r="B6296">
            <v>87541</v>
          </cell>
          <cell r="C629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6296" t="str">
            <v>M2</v>
          </cell>
          <cell r="E6296">
            <v>85.13</v>
          </cell>
          <cell r="F6296" t="str">
            <v xml:space="preserve">SINAPI  </v>
          </cell>
        </row>
        <row r="6297">
          <cell r="B6297">
            <v>87543</v>
          </cell>
          <cell r="C6297" t="str">
            <v>MASSA ÚNICA, PARA RECEBIMENTO DE PINTURA OU CERÂMICA, ARGAMASSA INDUSTRIALIZADA, PREPARO MECÂNICO, APLICADO COM EQUIPAMENTO DE MISTURA E PROJEÇÃO DE 1,5 M3/H EM FACES INTERNAS DE PAREDES, ESPESSURA DE 5MM, SEM EXECUÇÃO DE TALISCAS. AF_06/2014</v>
          </cell>
          <cell r="D6297" t="str">
            <v>M2</v>
          </cell>
          <cell r="E6297">
            <v>28.72</v>
          </cell>
          <cell r="F6297" t="str">
            <v xml:space="preserve">SINAPI  </v>
          </cell>
        </row>
        <row r="6298">
          <cell r="B6298">
            <v>87545</v>
          </cell>
          <cell r="C6298" t="str">
            <v>EMBOÇO, PARA RECEBIMENTO DE CERÂMICA, EM ARGAMASSA TRAÇO 1:2:8, PREPARO MECÂNICO COM BETONEIRA 400L, APLICADO MANUALMENTE EM FACES INTERNAS DE PAREDES, PARA AMBIENTE COM ÁREA MENOR QUE 5M2, ESPESSURA DE 10MM, COM EXECUÇÃO DE TALISCAS. AF_06/2014</v>
          </cell>
          <cell r="D6298" t="str">
            <v>M2</v>
          </cell>
          <cell r="E6298">
            <v>28.31</v>
          </cell>
          <cell r="F6298" t="str">
            <v xml:space="preserve">SINAPI  </v>
          </cell>
        </row>
        <row r="6299">
          <cell r="B6299">
            <v>87546</v>
          </cell>
          <cell r="C6299" t="str">
            <v>EMBOÇO, PARA RECEBIMENTO DE CERÂMICA, EM ARGAMASSA TRAÇO 1:2:8, PREPARO MANUAL, APLICADO MANUALMENTE EM FACES INTERNAS DE PAREDES, PARA AMBIENTE COM ÁREA MENOR QUE 5M2, ESPESSURA DE 10MM, COM EXECUÇÃO DE TALISCAS. AF_06/2014</v>
          </cell>
          <cell r="D6299" t="str">
            <v>M2</v>
          </cell>
          <cell r="E6299">
            <v>30.08</v>
          </cell>
          <cell r="F6299" t="str">
            <v xml:space="preserve">SINAPI  </v>
          </cell>
        </row>
        <row r="6300">
          <cell r="B6300">
            <v>87547</v>
          </cell>
          <cell r="C6300" t="str">
            <v>MASSA ÚNICA, PARA RECEBIMENTO DE PINTURA, EM ARGAMASSA TRAÇO 1:2:8, PREPARO MECÂNICO COM BETONEIRA 400L, APLICADA MANUALMENTE EM FACES INTERNAS DE PAREDES, ESPESSURA DE 10MM, COM EXECUÇÃO DE TALISCAS. AF_06/2014</v>
          </cell>
          <cell r="D6300" t="str">
            <v>M2</v>
          </cell>
          <cell r="E6300">
            <v>24.83</v>
          </cell>
          <cell r="F6300" t="str">
            <v xml:space="preserve">SINAPI  </v>
          </cell>
        </row>
        <row r="6301">
          <cell r="B6301">
            <v>87548</v>
          </cell>
          <cell r="C6301" t="str">
            <v>MASSA ÚNICA, PARA RECEBIMENTO DE PINTURA, EM ARGAMASSA TRAÇO 1:2:8, PREPARO MANUAL, APLICADA MANUALMENTE EM FACES INTERNAS DE PAREDES, ESPESSURA DE 10MM, COM EXECUÇÃO DE TALISCAS. AF_06/2014</v>
          </cell>
          <cell r="D6301" t="str">
            <v>M2</v>
          </cell>
          <cell r="E6301">
            <v>26.6</v>
          </cell>
          <cell r="F6301" t="str">
            <v xml:space="preserve">SINAPI  </v>
          </cell>
        </row>
        <row r="6302">
          <cell r="B6302">
            <v>87549</v>
          </cell>
          <cell r="C6302" t="str">
            <v>EMBOÇO, PARA RECEBIMENTO DE CERÂMICA, EM ARGAMASSA TRAÇO 1:2:8, PREPARO MECÂNICO COM BETONEIRA 400L, APLICADO MANUALMENTE EM FACES INTERNAS DE PAREDES, PARA AMBIENTE COM ÁREA ENTRE 5M2 E 10M2, ESPESSURA DE 10MM, COM EXECUÇÃO DE TALISCAS. AF_06/2014</v>
          </cell>
          <cell r="D6302" t="str">
            <v>M2</v>
          </cell>
          <cell r="E6302">
            <v>23.56</v>
          </cell>
          <cell r="F6302" t="str">
            <v xml:space="preserve">SINAPI  </v>
          </cell>
        </row>
        <row r="6303">
          <cell r="B6303">
            <v>87550</v>
          </cell>
          <cell r="C6303" t="str">
            <v>EMBOÇO, PARA RECEBIMENTO DE CERÂMICA, EM ARGAMASSA TRAÇO 1:2:8, PREPARO MANUAL, APLICADO MANUALMENTE EM FACES INTERNAS DE PAREDES, PARA AMBIENTE COM ÁREA ENTRE 5M2 E 10M2, ESPESSURA DE 10MM, COM EXECUÇÃO DE TALISCAS. AF_06/2014</v>
          </cell>
          <cell r="D6303" t="str">
            <v>M2</v>
          </cell>
          <cell r="E6303">
            <v>25.33</v>
          </cell>
          <cell r="F6303" t="str">
            <v xml:space="preserve">SINAPI  </v>
          </cell>
        </row>
        <row r="6304">
          <cell r="B6304">
            <v>87553</v>
          </cell>
          <cell r="C6304" t="str">
            <v>EMBOÇO, PARA RECEBIMENTO DE CERÂMICA, EM ARGAMASSA TRAÇO 1:2:8, PREPARO MECÂNICO COM BETONEIRA 400L, APLICADO MANUALMENTE EM FACES INTERNAS DE PAREDES, PARA AMBIENTE COM ÁREA MAIOR QUE 10M2, ESPESSURA DE 10MM, COM EXECUÇÃO DE TALISCAS. AF_06/2014</v>
          </cell>
          <cell r="D6304" t="str">
            <v>M2</v>
          </cell>
          <cell r="E6304">
            <v>20.059999999999999</v>
          </cell>
          <cell r="F6304" t="str">
            <v xml:space="preserve">SINAPI  </v>
          </cell>
        </row>
        <row r="6305">
          <cell r="B6305">
            <v>87554</v>
          </cell>
          <cell r="C6305" t="str">
            <v>EMBOÇO, PARA RECEBIMENTO DE CERÂMICA, EM ARGAMASSA TRAÇO 1:2:8, PREPARO MANUAL, APLICADO MANUALMENTE EM FACES INTERNAS DE PAREDES, PARA AMBIENTE COM ÁREA MAIOR QUE 10M2, ESPESSURA DE 10MM, COM EXECUÇÃO DE TALISCAS. AF_06/2014</v>
          </cell>
          <cell r="D6305" t="str">
            <v>M2</v>
          </cell>
          <cell r="E6305">
            <v>21.83</v>
          </cell>
          <cell r="F6305" t="str">
            <v xml:space="preserve">SINAPI  </v>
          </cell>
        </row>
        <row r="6306">
          <cell r="B6306">
            <v>87555</v>
          </cell>
          <cell r="C630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6306" t="str">
            <v>M2</v>
          </cell>
          <cell r="E6306">
            <v>55.29</v>
          </cell>
          <cell r="F6306" t="str">
            <v xml:space="preserve">SINAPI  </v>
          </cell>
        </row>
        <row r="6307">
          <cell r="B6307">
            <v>87556</v>
          </cell>
          <cell r="C6307" t="str">
            <v>MASSA ÚNICA, PARA RECEBIMENTO DE PINTURA, EM ARGAMASSA INDUSTRIALIZADA, PREPARO MECÂNICO, APLICADO COM EQUIPAMENTO DE MISTURA E PROJEÇÃO DE 1,5 M3/H DE ARGAMASSA EM FACES INTERNAS DE PAREDES, ESPESSURA DE 10MM, COM EXECUÇÃO DE TALISCAS. AF_06/2014</v>
          </cell>
          <cell r="D6307" t="str">
            <v>M2</v>
          </cell>
          <cell r="E6307">
            <v>52.33</v>
          </cell>
          <cell r="F6307" t="str">
            <v xml:space="preserve">SINAPI  </v>
          </cell>
        </row>
        <row r="6308">
          <cell r="B6308">
            <v>87557</v>
          </cell>
          <cell r="C630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6308" t="str">
            <v>M2</v>
          </cell>
          <cell r="E6308">
            <v>51.24</v>
          </cell>
          <cell r="F6308" t="str">
            <v xml:space="preserve">SINAPI  </v>
          </cell>
        </row>
        <row r="6309">
          <cell r="B6309">
            <v>87559</v>
          </cell>
          <cell r="C630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6309" t="str">
            <v>M2</v>
          </cell>
          <cell r="E6309">
            <v>48.25</v>
          </cell>
          <cell r="F6309" t="str">
            <v xml:space="preserve">SINAPI  </v>
          </cell>
        </row>
        <row r="6310">
          <cell r="B6310">
            <v>87561</v>
          </cell>
          <cell r="C6310" t="str">
            <v>MASSA ÚNICA, PARA RECEBIMENTO DE PINTURA OU CERÂMICA, EM ARGAMASSA INDUSTRIALIZADA, PREPARO MECÂNICO, APLICADO COM EQUIPAMENTO DE MISTURA E PROJEÇÃO DE 1,5 M3/H DE ARGAMASSA EM FACES INTERNAS DE PAREDES, ESPESSURA DE 10MM, SEM EXECUÇÃO DE TALISCAS. AF_06/2014</v>
          </cell>
          <cell r="D6310" t="str">
            <v>M2</v>
          </cell>
          <cell r="E6310">
            <v>51.51</v>
          </cell>
          <cell r="F6310" t="str">
            <v xml:space="preserve">SINAPI  </v>
          </cell>
        </row>
        <row r="6311">
          <cell r="B6311">
            <v>87775</v>
          </cell>
          <cell r="C6311" t="str">
            <v>EMBOÇO OU MASSA ÚNICA EM ARGAMASSA TRAÇO 1:2:8, PREPARO MECÂNICO COM BETONEIRA 400 L, APLICADA MANUALMENTE EM PANOS DE FACHADA COM PRESENÇA DE VÃOS, ESPESSURA DE 25 MM. AF_06/2014</v>
          </cell>
          <cell r="D6311" t="str">
            <v>M2</v>
          </cell>
          <cell r="E6311">
            <v>58.14</v>
          </cell>
          <cell r="F6311" t="str">
            <v xml:space="preserve">SINAPI  </v>
          </cell>
        </row>
        <row r="6312">
          <cell r="B6312">
            <v>87777</v>
          </cell>
          <cell r="C6312" t="str">
            <v>EMBOÇO OU MASSA ÚNICA EM ARGAMASSA TRAÇO 1:2:8, PREPARO MANUAL, APLICADA MANUALMENTE EM PANOS DE FACHADA COM PRESENÇA DE VÃOS, ESPESSURA DE 25 MM. AF_06/2014</v>
          </cell>
          <cell r="D6312" t="str">
            <v>M2</v>
          </cell>
          <cell r="E6312">
            <v>60.76</v>
          </cell>
          <cell r="F6312" t="str">
            <v xml:space="preserve">SINAPI  </v>
          </cell>
        </row>
        <row r="6313">
          <cell r="B6313">
            <v>87778</v>
          </cell>
          <cell r="C6313" t="str">
            <v>EMBOÇO OU MASSA ÚNICA EM ARGAMASSA INDUSTRIALIZADA, PREPARO MECÂNICO E APLICAÇÃO COM EQUIPAMENTO DE MISTURA E PROJEÇÃO DE 1,5 M3/H DE ARGAMASSA EM PANOS DE FACHADA COM PRESENÇA DE VÃOS, ESPESSURA DE 25 MM. AF_06/2014</v>
          </cell>
          <cell r="D6313" t="str">
            <v>M2</v>
          </cell>
          <cell r="E6313">
            <v>96.96</v>
          </cell>
          <cell r="F6313" t="str">
            <v xml:space="preserve">SINAPI  </v>
          </cell>
        </row>
        <row r="6314">
          <cell r="B6314">
            <v>87779</v>
          </cell>
          <cell r="C6314" t="str">
            <v>EMBOÇO OU MASSA ÚNICA EM ARGAMASSA TRAÇO 1:2:8, PREPARO MECÂNICO COM BETONEIRA 400 L, APLICADA MANUALMENTE EM PANOS DE FACHADA COM PRESENÇA DE VÃOS, ESPESSURA DE 35 MM. AF_06/2014</v>
          </cell>
          <cell r="D6314" t="str">
            <v>M2</v>
          </cell>
          <cell r="E6314">
            <v>68.55</v>
          </cell>
          <cell r="F6314" t="str">
            <v xml:space="preserve">SINAPI  </v>
          </cell>
        </row>
        <row r="6315">
          <cell r="B6315">
            <v>87781</v>
          </cell>
          <cell r="C6315" t="str">
            <v>EMBOÇO OU MASSA ÚNICA EM ARGAMASSA TRAÇO 1:2:8, PREPARO MANUAL, APLICADA MANUALMENTE EM PANOS DE FACHADA COM PRESENÇA DE VÃOS, ESPESSURA DE 35 MM. AF_06/2014</v>
          </cell>
          <cell r="D6315" t="str">
            <v>M2</v>
          </cell>
          <cell r="E6315">
            <v>72.069999999999993</v>
          </cell>
          <cell r="F6315" t="str">
            <v xml:space="preserve">SINAPI  </v>
          </cell>
        </row>
        <row r="6316">
          <cell r="B6316">
            <v>87783</v>
          </cell>
          <cell r="C6316" t="str">
            <v>EMBOÇO OU MASSA ÚNICA EM ARGAMASSA INDUSTRIALIZADA, PREPARO MECÂNICO E APLICAÇÃO COM EQUIPAMENTO DE MISTURA E PROJEÇÃO DE 1,5 M3/H DE ARGAMASSA EM PANOS DE FACHADA COM PRESENÇA DE VÃOS, ESPESSURA DE 35 MM. AF_06/2014</v>
          </cell>
          <cell r="D6316" t="str">
            <v>M2</v>
          </cell>
          <cell r="E6316">
            <v>122.59</v>
          </cell>
          <cell r="F6316" t="str">
            <v xml:space="preserve">SINAPI  </v>
          </cell>
        </row>
        <row r="6317">
          <cell r="B6317">
            <v>87784</v>
          </cell>
          <cell r="C6317" t="str">
            <v>EMBOÇO OU MASSA ÚNICA EM ARGAMASSA TRAÇO 1:2:8, PREPARO MECÂNICO COM BETONEIRA 400 L, APLICADA MANUALMENTE EM PANOS DE FACHADA COM PRESENÇA DE VÃOS, ESPESSURA DE 45 MM. AF_06/2014</v>
          </cell>
          <cell r="D6317" t="str">
            <v>M2</v>
          </cell>
          <cell r="E6317">
            <v>78.989999999999995</v>
          </cell>
          <cell r="F6317" t="str">
            <v xml:space="preserve">SINAPI  </v>
          </cell>
        </row>
        <row r="6318">
          <cell r="B6318">
            <v>87786</v>
          </cell>
          <cell r="C6318" t="str">
            <v>EMBOÇO OU MASSA ÚNICA EM ARGAMASSA TRAÇO 1:2:8, PREPARO MANUAL, APLICADA MANUALMENTE EM PANOS DE FACHADA COM PRESENÇA DE VÃOS, ESPESSURA DE 45 MM. AF_06/2014</v>
          </cell>
          <cell r="D6318" t="str">
            <v>M2</v>
          </cell>
          <cell r="E6318">
            <v>83.4</v>
          </cell>
          <cell r="F6318" t="str">
            <v xml:space="preserve">SINAPI  </v>
          </cell>
        </row>
        <row r="6319">
          <cell r="B6319">
            <v>87787</v>
          </cell>
          <cell r="C6319" t="str">
            <v>EMBOÇO OU MASSA ÚNICA EM ARGAMASSA INDUSTRIALIZADA, PREPARO MECÂNICO E APLICAÇÃO COM EQUIPAMENTO DE MISTURA E PROJEÇÃO DE 1,5 M3/H DE ARGAMASSA EM PANOS DE FACHADA COM PRESENÇA DE VÃOS, ESPESSURA DE 45 MM. AF_06/2014</v>
          </cell>
          <cell r="D6319" t="str">
            <v>M2</v>
          </cell>
          <cell r="E6319">
            <v>148.19999999999999</v>
          </cell>
          <cell r="F6319" t="str">
            <v xml:space="preserve">SINAPI  </v>
          </cell>
        </row>
        <row r="6320">
          <cell r="B6320">
            <v>87788</v>
          </cell>
          <cell r="C6320" t="str">
            <v>EMBOÇO OU MASSA ÚNICA EM ARGAMASSA TRAÇO 1:2:8, PREPARO MECÂNICO COM BETONEIRA 400 L, APLICADA MANUALMENTE EM PANOS DE FACHADA COM PRESENÇA DE VÃOS, ESPESSURA MAIOR OU IGUAL A 50 MM. AF_06/2014</v>
          </cell>
          <cell r="D6320" t="str">
            <v>M2</v>
          </cell>
          <cell r="E6320">
            <v>99.72</v>
          </cell>
          <cell r="F6320" t="str">
            <v xml:space="preserve">SINAPI  </v>
          </cell>
        </row>
        <row r="6321">
          <cell r="B6321">
            <v>87790</v>
          </cell>
          <cell r="C6321" t="str">
            <v>EMBOÇO OU MASSA ÚNICA EM ARGAMASSA TRAÇO 1:2:8, PREPARO MANUAL, APLICADA MANUALMENTE EM PANOS DE FACHADA COM PRESENÇA DE VÃOS, ESPESSURA MAIOR OU IGUAL A 50 MM. AF_06/2014</v>
          </cell>
          <cell r="D6321" t="str">
            <v>M2</v>
          </cell>
          <cell r="E6321">
            <v>104.58</v>
          </cell>
          <cell r="F6321" t="str">
            <v xml:space="preserve">SINAPI  </v>
          </cell>
        </row>
        <row r="6322">
          <cell r="B6322">
            <v>87791</v>
          </cell>
          <cell r="C6322" t="str">
            <v>EMBOÇO OU MASSA ÚNICA EM ARGAMASSA INDUSTRIALIZADA, PREPARO MECÂNICO E APLICAÇÃO COM EQUIPAMENTO DE MISTURA E PROJEÇÃO DE 1,5 M3/H DE ARGAMASSA EM PANOS DE FACHADA COM PRESENÇA DE VÃOS, ESPESSURA MAIOR OU IGUAL A 50 MM. AF_06/2014</v>
          </cell>
          <cell r="D6322" t="str">
            <v>M2</v>
          </cell>
          <cell r="E6322">
            <v>172.47</v>
          </cell>
          <cell r="F6322" t="str">
            <v xml:space="preserve">SINAPI  </v>
          </cell>
        </row>
        <row r="6323">
          <cell r="B6323">
            <v>87792</v>
          </cell>
          <cell r="C6323" t="str">
            <v>EMBOÇO OU MASSA ÚNICA EM ARGAMASSA TRAÇO 1:2:8, PREPARO MECÂNICO COM BETONEIRA 400 L, APLICADA MANUALMENTE EM PANOS CEGOS DE FACHADA (SEM PRESENÇA DE VÃOS), ESPESSURA DE 25 MM. AF_06/2014</v>
          </cell>
          <cell r="D6323" t="str">
            <v>M2</v>
          </cell>
          <cell r="E6323">
            <v>40.369999999999997</v>
          </cell>
          <cell r="F6323" t="str">
            <v xml:space="preserve">SINAPI  </v>
          </cell>
        </row>
        <row r="6324">
          <cell r="B6324">
            <v>87794</v>
          </cell>
          <cell r="C6324" t="str">
            <v>EMBOÇO OU MASSA ÚNICA EM ARGAMASSA TRAÇO 1:2:8, PREPARO MANUAL, APLICADA MANUALMENTE EM PANOS CEGOS DE FACHADA (SEM PRESENÇA DE VÃOS), ESPESSURA DE 25 MM. AF_06/2014</v>
          </cell>
          <cell r="D6324" t="str">
            <v>M2</v>
          </cell>
          <cell r="E6324">
            <v>42.82</v>
          </cell>
          <cell r="F6324" t="str">
            <v xml:space="preserve">SINAPI  </v>
          </cell>
        </row>
        <row r="6325">
          <cell r="B6325">
            <v>87795</v>
          </cell>
          <cell r="C6325" t="str">
            <v>EMBOÇO OU MASSA ÚNICA EM ARGAMASSA INDUSTRIALIZADA, PREPARO MECÂNICO E APLICAÇÃO COM EQUIPAMENTO DE MISTURA E PROJEÇÃO DE 1,5 M3/H DE ARGAMASSA EM PANOS CEGOS DE FACHADA (SEM PRESENÇA DE VÃOS), ESPESSURA DE 25 MM. AF_06/2014</v>
          </cell>
          <cell r="D6325" t="str">
            <v>M2</v>
          </cell>
          <cell r="E6325">
            <v>76.2</v>
          </cell>
          <cell r="F6325" t="str">
            <v xml:space="preserve">SINAPI  </v>
          </cell>
        </row>
        <row r="6326">
          <cell r="B6326">
            <v>87797</v>
          </cell>
          <cell r="C6326" t="str">
            <v>EMBOÇO OU MASSA ÚNICA EM ARGAMASSA TRAÇO 1:2:8, PREPARO MECÂNICO COM BETONEIRA 400 L, APLICADA MANUALMENTE EM PANOS CEGOS DE FACHADA (SEM PRESENÇA DE VÃOS), ESPESSURA DE 35 MM. AF_06/2014</v>
          </cell>
          <cell r="D6326" t="str">
            <v>M2</v>
          </cell>
          <cell r="E6326">
            <v>50.34</v>
          </cell>
          <cell r="F6326" t="str">
            <v xml:space="preserve">SINAPI  </v>
          </cell>
        </row>
        <row r="6327">
          <cell r="B6327">
            <v>87799</v>
          </cell>
          <cell r="C6327" t="str">
            <v>EMBOÇO OU MASSA ÚNICA EM ARGAMASSA TRAÇO 1:2:8, PREPARO MANUAL, APLICADA MANUALMENTE EM PANOS CEGOS DE FACHADA (SEM PRESENÇA DE VÃOS), ESPESSURA DE 35 MM. AF_06/2014</v>
          </cell>
          <cell r="D6327" t="str">
            <v>M2</v>
          </cell>
          <cell r="E6327">
            <v>53.62</v>
          </cell>
          <cell r="F6327" t="str">
            <v xml:space="preserve">SINAPI  </v>
          </cell>
        </row>
        <row r="6328">
          <cell r="B6328">
            <v>87800</v>
          </cell>
          <cell r="C6328" t="str">
            <v>EMBOÇO OU MASSA ÚNICA EM ARGAMASSA INDUSTRIALIZADA, PREPARO MECÂNICO E APLICAÇÃO COM EQUIPAMENTO DE MISTURA E PROJEÇÃO DE 1,5 M3/H DE ARGAMASSA EM PANOS CEGOS DE FACHADA (SEM PRESENÇA DE VÃOS), ESPESSURA DE 35 MM. AF_06/2014</v>
          </cell>
          <cell r="D6328" t="str">
            <v>M2</v>
          </cell>
          <cell r="E6328">
            <v>100.39</v>
          </cell>
          <cell r="F6328" t="str">
            <v xml:space="preserve">SINAPI  </v>
          </cell>
        </row>
        <row r="6329">
          <cell r="B6329">
            <v>87801</v>
          </cell>
          <cell r="C6329" t="str">
            <v>EMBOÇO OU MASSA ÚNICA EM ARGAMASSA TRAÇO 1:2:8, PREPARO MECÂNICO COM BETONEIRA 400 L, APLICADA MANUALMENTE EM PANOS CEGOS DE FACHADA (SEM PRESENÇA DE VÃOS), ESPESSURA DE 45 MM. AF_06/2014</v>
          </cell>
          <cell r="D6329" t="str">
            <v>M2</v>
          </cell>
          <cell r="E6329">
            <v>60.31</v>
          </cell>
          <cell r="F6329" t="str">
            <v xml:space="preserve">SINAPI  </v>
          </cell>
        </row>
        <row r="6330">
          <cell r="B6330">
            <v>87803</v>
          </cell>
          <cell r="C6330" t="str">
            <v>EMBOÇO OU MASSA ÚNICA EM ARGAMASSA TRAÇO 1:2:8, PREPARO MANUAL, APLICADA MANUALMENTE EM PANOS CEGOS DE FACHADA (SEM PRESENÇA DE VÃOS), ESPESSURA DE 45 MM. AF_06/2014</v>
          </cell>
          <cell r="D6330" t="str">
            <v>M2</v>
          </cell>
          <cell r="E6330">
            <v>64.42</v>
          </cell>
          <cell r="F6330" t="str">
            <v xml:space="preserve">SINAPI  </v>
          </cell>
        </row>
        <row r="6331">
          <cell r="B6331">
            <v>87804</v>
          </cell>
          <cell r="C6331" t="str">
            <v>EMBOÇO OU MASSA ÚNICA EM ARGAMASSA INDUSTRIALIZADA, PREPARO MECÂNICO E APLICAÇÃO COM EQUIPAMENTO DE MISTURA E PROJEÇÃO DE 1,5 M3/H DE ARGAMASSA EM PANOS CEGOS DE FACHADA (SEM PRESENÇA DE VÃOS), ESPESSURA DE 45 MM. AF_06/2014</v>
          </cell>
          <cell r="D6331" t="str">
            <v>M2</v>
          </cell>
          <cell r="E6331">
            <v>124.56</v>
          </cell>
          <cell r="F6331" t="str">
            <v xml:space="preserve">SINAPI  </v>
          </cell>
        </row>
        <row r="6332">
          <cell r="B6332">
            <v>87805</v>
          </cell>
          <cell r="C6332" t="str">
            <v>EMBOÇO OU MASSA ÚNICA EM ARGAMASSA TRAÇO 1:2:8, PREPARO MECÂNICO COM BETONEIRA 400 L, APLICADA MANUALMENTE EM PANOS CEGOS DE FACHADA (SEM PRESENÇA DE VÃOS), ESPESSURA MAIOR OU IGUAL A 50 MM. AF_06/2014</v>
          </cell>
          <cell r="D6332" t="str">
            <v>M2</v>
          </cell>
          <cell r="E6332">
            <v>68.849999999999994</v>
          </cell>
          <cell r="F6332" t="str">
            <v xml:space="preserve">SINAPI  </v>
          </cell>
        </row>
        <row r="6333">
          <cell r="B6333">
            <v>87807</v>
          </cell>
          <cell r="C6333" t="str">
            <v>EMBOÇO OU MASSA ÚNICA EM ARGAMASSA TRAÇO 1:2:8, PREPARO MANUAL, APLICADA MANUALMENTE EM PANOS CEGOS DE FACHADA (SEM PRESENÇA DE VÃOS), ESPESSURA MAIOR OU IGUAL A 50 MM. AF_06/2014</v>
          </cell>
          <cell r="D6333" t="str">
            <v>M2</v>
          </cell>
          <cell r="E6333">
            <v>73.39</v>
          </cell>
          <cell r="F6333" t="str">
            <v xml:space="preserve">SINAPI  </v>
          </cell>
        </row>
        <row r="6334">
          <cell r="B6334">
            <v>87808</v>
          </cell>
          <cell r="C6334" t="str">
            <v>EMBOÇO OU MASSA ÚNICA EM ARGAMASSA INDUSTRIALIZADA, PREPARO MECÂNICO E APLICAÇÃO COM EQUIPAMENTO DE MISTURA E PROJEÇÃO DE 1,5 M3/H DE ARGAMASSA EM PANOS CEGOS DE FACHADA (SEM PRESENÇA DE VÃOS), ESPESSURA MAIOR OU IGUAL A 50 MM. AF_06/2014</v>
          </cell>
          <cell r="D6334" t="str">
            <v>M2</v>
          </cell>
          <cell r="E6334">
            <v>136.21</v>
          </cell>
          <cell r="F6334" t="str">
            <v xml:space="preserve">SINAPI  </v>
          </cell>
        </row>
        <row r="6335">
          <cell r="B6335">
            <v>87809</v>
          </cell>
          <cell r="C6335" t="str">
            <v>EMBOÇO OU MASSA ÚNICA EM ARGAMASSA TRAÇO 1:2:8, PREPARO MECÂNICO COM BETONEIRA 400 L, APLICADA MANUALMENTE EM SUPERFÍCIES EXTERNAS DA SACADA, ESPESSURA DE 25 MM, SEM USO DE TELA METÁLICA DE REFORÇO CONTRA FISSURAÇÃO. AF_06/2014</v>
          </cell>
          <cell r="D6335" t="str">
            <v>M2</v>
          </cell>
          <cell r="E6335">
            <v>87.71</v>
          </cell>
          <cell r="F6335" t="str">
            <v xml:space="preserve">SINAPI  </v>
          </cell>
        </row>
        <row r="6336">
          <cell r="B6336">
            <v>87811</v>
          </cell>
          <cell r="C6336" t="str">
            <v>EMBOÇO OU MASSA ÚNICA EM ARGAMASSA TRAÇO 1:2:8, PREPARO MANUAL, APLICADA MANUALMENTE EM SUPERFÍCIES EXTERNAS DA SACADA, ESPESSURA DE 25 MM, SEM USO DE TELA METÁLICA DE REFORÇO CONTRA FISSURAÇÃO. AF_06/2014</v>
          </cell>
          <cell r="D6336" t="str">
            <v>M2</v>
          </cell>
          <cell r="E6336">
            <v>90.16</v>
          </cell>
          <cell r="F6336" t="str">
            <v xml:space="preserve">SINAPI  </v>
          </cell>
        </row>
        <row r="6337">
          <cell r="B6337">
            <v>87812</v>
          </cell>
          <cell r="C6337" t="str">
            <v>EMBOÇO OU MASSA ÚNICA EM ARGAMASSA INDUSTRIALIZADA, PREPARO MECÂNICO E APLICAÇÃO COM EQUIPAMENTO DE MISTURA E PROJEÇÃO DE 1,5 M3/H EM SUPERFÍCIES EXTERNAS DA SACADA, ESPESSURA 25 MM, SEM USO DE TELA METÁLICA. AF_06/2014</v>
          </cell>
          <cell r="D6337" t="str">
            <v>M2</v>
          </cell>
          <cell r="E6337">
            <v>123.1</v>
          </cell>
          <cell r="F6337" t="str">
            <v xml:space="preserve">SINAPI  </v>
          </cell>
        </row>
        <row r="6338">
          <cell r="B6338">
            <v>87813</v>
          </cell>
          <cell r="C6338" t="str">
            <v>EMBOÇO OU MASSA ÚNICA EM ARGAMASSA TRAÇO 1:2:8, PREPARO MECÂNICO COM BETONEIRA 400 L, APLICADA MANUALMENTE EM SUPERFÍCIES EXTERNAS DA SACADA, ESPESSURA DE 35 MM, SEM USO DE TELA METÁLICA DE REFORÇO CONTRA FISSURAÇÃO. AF_06/2014</v>
          </cell>
          <cell r="D6338" t="str">
            <v>M2</v>
          </cell>
          <cell r="E6338">
            <v>97.68</v>
          </cell>
          <cell r="F6338" t="str">
            <v xml:space="preserve">SINAPI  </v>
          </cell>
        </row>
        <row r="6339">
          <cell r="B6339">
            <v>87815</v>
          </cell>
          <cell r="C6339" t="str">
            <v>EMBOÇO OU MASSA ÚNICA EM ARGAMASSA TRAÇO 1:2:8, PREPARO MANUAL, APLICADA MANUALMENTE EM SUPERFÍCIES EXTERNAS DA SACADA, ESPESSURA DE 35 MM, SEM USO DE TELA METÁLICA DE REFORÇO CONTRA FISSURAÇÃO. AF_06/2014</v>
          </cell>
          <cell r="D6339" t="str">
            <v>M2</v>
          </cell>
          <cell r="E6339">
            <v>100.96</v>
          </cell>
          <cell r="F6339" t="str">
            <v xml:space="preserve">SINAPI  </v>
          </cell>
        </row>
        <row r="6340">
          <cell r="B6340">
            <v>87816</v>
          </cell>
          <cell r="C6340" t="str">
            <v>EMBOÇO OU MASSA ÚNICA EM ARGAMASSA INDUSTRIALIZADA, PREPARO MECÂNICO E APLICAÇÃO COM EQUIPAMENTO DE MISTURA E PROJEÇÃO DE 1,5 M3/H EM SUPERFÍCIES EXTERNAS DA SACADA, ESPESSURA 35 MM, SEM USO DE TELA METÁLICA. AF_06/2014</v>
          </cell>
          <cell r="D6340" t="str">
            <v>M2</v>
          </cell>
          <cell r="E6340">
            <v>147.28</v>
          </cell>
          <cell r="F6340" t="str">
            <v xml:space="preserve">SINAPI  </v>
          </cell>
        </row>
        <row r="6341">
          <cell r="B6341">
            <v>87817</v>
          </cell>
          <cell r="C6341" t="str">
            <v>EMBOÇO OU MASSA ÚNICA EM ARGAMASSA TRAÇO 1:2:8, PREPARO MECÂNICO COM BETONEIRA 400 L, APLICADA MANUALMENTE EM SUPERFÍCIES EXTERNAS DA SACADA, ESPESSURA DE 45 MM, SEM USO DE TELA METÁLICA DE REFORÇO CONTRA FISSURAÇÃO. AF_06/2014</v>
          </cell>
          <cell r="D6341" t="str">
            <v>M2</v>
          </cell>
          <cell r="E6341">
            <v>107.22</v>
          </cell>
          <cell r="F6341" t="str">
            <v xml:space="preserve">SINAPI  </v>
          </cell>
        </row>
        <row r="6342">
          <cell r="B6342">
            <v>87819</v>
          </cell>
          <cell r="C6342" t="str">
            <v>EMBOÇO OU MASSA ÚNICA EM ARGAMASSA TRAÇO 1:2:8, PREPARO MANUAL, APLICADA MANUALMENTE EM SUPERFÍCIES EXTERNAS DA SACADA, ESPESSURA DE 45 MM, SEM USO DE TELA METÁLICA DE REFORÇO CONTRA FISSURAÇÃO. AF_06/2014</v>
          </cell>
          <cell r="D6342" t="str">
            <v>M2</v>
          </cell>
          <cell r="E6342">
            <v>111.33</v>
          </cell>
          <cell r="F6342" t="str">
            <v xml:space="preserve">SINAPI  </v>
          </cell>
        </row>
        <row r="6343">
          <cell r="B6343">
            <v>87820</v>
          </cell>
          <cell r="C6343" t="str">
            <v>EMBOÇO OU MASSA ÚNICA EM ARGAMASSA INDUSTRIALIZADA, PREPARO MECÂNICO E APLICAÇÃO COM EQUIPAMENTO DE MISTURA E PROJEÇÃO DE 1,5 M3/H EM SUPERFÍCIES EXTERNAS DA SACADA, ESPESSURA 45 MM, SEM USO DE TELA METÁLICA. AF_06/2014</v>
          </cell>
          <cell r="D6343" t="str">
            <v>M2</v>
          </cell>
          <cell r="E6343">
            <v>171.45</v>
          </cell>
          <cell r="F6343" t="str">
            <v xml:space="preserve">SINAPI  </v>
          </cell>
        </row>
        <row r="6344">
          <cell r="B6344">
            <v>87821</v>
          </cell>
          <cell r="C6344" t="str">
            <v>EMBOÇO OU MASSA ÚNICA EM ARGAMASSA TRAÇO 1:2:8, PREPARO MECÂNICO COM BETONEIRA 400 L, APLICADA MANUALMENTE EM SUPERFÍCIES EXTERNAS DA SACADA, ESPESSURA MAIOR OU IGUAL A 50 MM, SEM USO DE TELA METÁLICA DE REFORÇO CONTRA FISSURAÇÃO. AF_06/2014</v>
          </cell>
          <cell r="D6344" t="str">
            <v>M2</v>
          </cell>
          <cell r="E6344">
            <v>151.76</v>
          </cell>
          <cell r="F6344" t="str">
            <v xml:space="preserve">SINAPI  </v>
          </cell>
        </row>
        <row r="6345">
          <cell r="B6345">
            <v>87823</v>
          </cell>
          <cell r="C6345" t="str">
            <v>EMBOÇO OU MASSA ÚNICA EM ARGAMASSA TRAÇO 1:2:8, PREPARO MANUAL, APLICADA MANUALMENTE EM SUPERFÍCIES EXTERNAS DA SACADA, ESPESSURA MAIOR OU IGUAL A 50 MM, SEM USO DE TELA METÁLICA DE REFORÇO CONTRA FISSURAÇÃO. AF_06/2014</v>
          </cell>
          <cell r="D6345" t="str">
            <v>M2</v>
          </cell>
          <cell r="E6345">
            <v>156.30000000000001</v>
          </cell>
          <cell r="F6345" t="str">
            <v xml:space="preserve">SINAPI  </v>
          </cell>
        </row>
        <row r="6346">
          <cell r="B6346">
            <v>87824</v>
          </cell>
          <cell r="C6346" t="str">
            <v>EMBOÇO OU MASSA ÚNICA EM ARGAMASSA INDUSTRIALIZADA, PREPARO MECÂNICO E APLICAÇÃO COM EQUIPAMENTO DE MISTURA E PROJEÇÃO DE 1,5 M3/H EM SUPERFÍCIES EXTERNAS DA SACADA, ESPESSURA MAIOR OU IGUAL A 50 MM, SEM USO DE TELA METÁLICA. AF_06/2014</v>
          </cell>
          <cell r="D6346" t="str">
            <v>M2</v>
          </cell>
          <cell r="E6346">
            <v>218.68</v>
          </cell>
          <cell r="F6346" t="str">
            <v xml:space="preserve">SINAPI  </v>
          </cell>
        </row>
        <row r="6347">
          <cell r="B6347">
            <v>87825</v>
          </cell>
          <cell r="C6347" t="str">
            <v>EMBOÇO OU MASSA ÚNICA EM ARGAMASSA TRAÇO 1:2:8, PREPARO MECÂNICO COM BETONEIRA 400 L, APLICADA MANUALMENTE NAS PAREDES INTERNAS DA SACADA, ESPESSURA DE 25 MM, SEM USO DE TELA METÁLICA DE REFORÇO CONTRA FISSURAÇÃO. AF_06/2014</v>
          </cell>
          <cell r="D6347" t="str">
            <v>M2</v>
          </cell>
          <cell r="E6347">
            <v>71.489999999999995</v>
          </cell>
          <cell r="F6347" t="str">
            <v xml:space="preserve">SINAPI  </v>
          </cell>
        </row>
        <row r="6348">
          <cell r="B6348">
            <v>87827</v>
          </cell>
          <cell r="C6348" t="str">
            <v>EMBOÇO OU MASSA ÚNICA EM ARGAMASSA TRAÇO 1:2:8, PREPARO MANUAL, APLICADA MANUALMENTE NAS PAREDES INTERNAS DA SACADA, ESPESSURA DE 25 MM, SEM USO DE TELA METÁLICA DE REFORÇO CONTRA FISSURAÇÃO. AF_06/2014</v>
          </cell>
          <cell r="D6348" t="str">
            <v>M2</v>
          </cell>
          <cell r="E6348">
            <v>74.489999999999995</v>
          </cell>
          <cell r="F6348" t="str">
            <v xml:space="preserve">SINAPI  </v>
          </cell>
        </row>
        <row r="6349">
          <cell r="B6349">
            <v>87828</v>
          </cell>
          <cell r="C6349" t="str">
            <v>EMBOÇO OU MASSA ÚNICA EM ARGAMASSA INDUSTRIALIZADA, PREPARO MECÂNICO E APLICAÇÃO COM EQUIPAMENTO DE MISTURA E PROJEÇÃO DE 1,5 M3/H NAS PAREDES INTERNAS DA SACADA, ESPESSURA 25 MM, SEM USO DE TELA METÁLICA. AF_06/2014</v>
          </cell>
          <cell r="D6349" t="str">
            <v>M2</v>
          </cell>
          <cell r="E6349">
            <v>116.7</v>
          </cell>
          <cell r="F6349" t="str">
            <v xml:space="preserve">SINAPI  </v>
          </cell>
        </row>
        <row r="6350">
          <cell r="B6350">
            <v>87829</v>
          </cell>
          <cell r="C6350" t="str">
            <v>EMBOÇO OU MASSA ÚNICA EM ARGAMASSA TRAÇO 1:2:8, PREPARO MECÂNICO COM BETONEIRA 400 L, APLICADA MANUALMENTE NAS PAREDES INTERNAS DA SACADA, ESPESSURA DE 35 MM, SEM USO DE TELA METÁLICA DE REFORÇO CONTRA FISSURAÇÃO. AF_06/2014</v>
          </cell>
          <cell r="D6350" t="str">
            <v>M2</v>
          </cell>
          <cell r="E6350">
            <v>82.88</v>
          </cell>
          <cell r="F6350" t="str">
            <v xml:space="preserve">SINAPI  </v>
          </cell>
        </row>
        <row r="6351">
          <cell r="B6351">
            <v>87831</v>
          </cell>
          <cell r="C6351" t="str">
            <v>EMBOÇO OU MASSA ÚNICA EM ARGAMASSA TRAÇO 1:2:8, PREPARO MANUAL, APLICADA MANUALMENTE NAS PAREDES INTERNAS DA SACADA, ESPESSURA DE 35 MM, SEM USO DE TELA METÁLICA DE REFORÇO CONTRA FISSURAÇÃO. AF_06/2014</v>
          </cell>
          <cell r="D6351" t="str">
            <v>M2</v>
          </cell>
          <cell r="E6351">
            <v>86.89</v>
          </cell>
          <cell r="F6351" t="str">
            <v xml:space="preserve">SINAPI  </v>
          </cell>
        </row>
        <row r="6352">
          <cell r="B6352">
            <v>87832</v>
          </cell>
          <cell r="C6352" t="str">
            <v>EMBOÇO OU MASSA ÚNICA EM ARGAMASSA INDUSTRIALIZADA, PREPARO MECÂNICO E APLICAÇÃO COM EQUIPAMENTO DE MISTURA E PROJEÇÃO DE 1,5 M3/H DE ARGAMASSA NAS PAREDES INTERNAS DA SACADA, ESPESSURA 35 MM, SEM USO DE TELA METÁLICA. AF_06/2014</v>
          </cell>
          <cell r="D6352" t="str">
            <v>M2</v>
          </cell>
          <cell r="E6352">
            <v>145.41999999999999</v>
          </cell>
          <cell r="F6352" t="str">
            <v xml:space="preserve">SINAPI  </v>
          </cell>
        </row>
        <row r="6353">
          <cell r="B6353">
            <v>87834</v>
          </cell>
          <cell r="C6353" t="str">
            <v>REVESTIMENTO DECORATIVO MONOCAMADA APLICADO MANUALMENTE EM PANOS CEGOS DA FACHADA DE UM EDIFÍCIO DE ESTRUTURA CONVENCIONAL, COM ACABAMENTO RASPADO. AF_06/2014</v>
          </cell>
          <cell r="D6353" t="str">
            <v>M2</v>
          </cell>
          <cell r="E6353">
            <v>221.1</v>
          </cell>
          <cell r="F6353" t="str">
            <v xml:space="preserve">SINAPI  </v>
          </cell>
        </row>
        <row r="6354">
          <cell r="B6354">
            <v>87835</v>
          </cell>
          <cell r="C6354" t="str">
            <v>REVESTIMENTO DECORATIVO MONOCAMADA APLICADO MANUALMENTE EM PANOS CEGOS DA FACHADA DE UM EDIFÍCIO DE ALVENARIA ESTRUTURAL, COM ACABAMENTO RASPADO. AF_06/2014</v>
          </cell>
          <cell r="D6354" t="str">
            <v>M2</v>
          </cell>
          <cell r="E6354">
            <v>154.19999999999999</v>
          </cell>
          <cell r="F6354" t="str">
            <v xml:space="preserve">SINAPI  </v>
          </cell>
        </row>
        <row r="6355">
          <cell r="B6355">
            <v>87836</v>
          </cell>
          <cell r="C6355" t="str">
            <v>REVESTIMENTO DECORATIVO MONOCAMADA APLICADO COM EQUIPAMENTO DE PROJEÇÃO EM PANOS CEGOS DA FACHADA DE UM EDIFÍCIO DE ESTRUTURA CONVENCIONAL, COM ACABAMENTO RASPADO. AF_06/2014</v>
          </cell>
          <cell r="D6355" t="str">
            <v>M2</v>
          </cell>
          <cell r="E6355">
            <v>213.84</v>
          </cell>
          <cell r="F6355" t="str">
            <v xml:space="preserve">SINAPI  </v>
          </cell>
        </row>
        <row r="6356">
          <cell r="B6356">
            <v>87837</v>
          </cell>
          <cell r="C6356" t="str">
            <v>REVESTIMENTO DECORATIVO MONOCAMADA APLICADO COM EQUIPAMENTO DE PROJEÇÃO EM PANOS CEGOS DA FACHADA DE UM EDIFÍCIO DE ALVENARIA ESTRUTURAL, COM ACABAMENTO RASPADO. AF_06/2014</v>
          </cell>
          <cell r="D6356" t="str">
            <v>M2</v>
          </cell>
          <cell r="E6356">
            <v>147.72999999999999</v>
          </cell>
          <cell r="F6356" t="str">
            <v xml:space="preserve">SINAPI  </v>
          </cell>
        </row>
        <row r="6357">
          <cell r="B6357">
            <v>87838</v>
          </cell>
          <cell r="C6357" t="str">
            <v>REVESTIMENTO DECORATIVO MONOCAMADA APLICADO MANUALMENTE EM PANOS DA FACHADA COM PRESENÇA DE VÃOS, DE UM EDIFÍCIO DE ESTRUTURA CONVENCIONAL E ACABAMENTO RASPADO. AF_06/2014</v>
          </cell>
          <cell r="D6357" t="str">
            <v>M2</v>
          </cell>
          <cell r="E6357">
            <v>227.73</v>
          </cell>
          <cell r="F6357" t="str">
            <v xml:space="preserve">SINAPI  </v>
          </cell>
        </row>
        <row r="6358">
          <cell r="B6358">
            <v>87839</v>
          </cell>
          <cell r="C6358" t="str">
            <v>REVESTIMENTO DECORATIVO MONOCAMADA APLICADO MANUALMENTE EM PANOS DA FACHADA COM PRESENÇA DE VÃOS, DE UM EDIFÍCIO DE ALVENARIA ESTRUTURAL E ACABAMENTO RASPADO. AF_06/2014</v>
          </cell>
          <cell r="D6358" t="str">
            <v>M2</v>
          </cell>
          <cell r="E6358">
            <v>159.47</v>
          </cell>
          <cell r="F6358" t="str">
            <v xml:space="preserve">SINAPI  </v>
          </cell>
        </row>
        <row r="6359">
          <cell r="B6359">
            <v>87840</v>
          </cell>
          <cell r="C6359" t="str">
            <v>REVESTIMENTO DECORATIVO MONOCAMADA APLICADO COM EQUIPAMENTO DE PROJEÇÃO EM PANOS DA FACHADA COM PRESENÇA DE VÃOS, DE UM EDIFÍCIO DE ESTRUTURA CONVENCIONAL E ACABAMENTO RASPADO. AF_06/2014</v>
          </cell>
          <cell r="D6359" t="str">
            <v>M2</v>
          </cell>
          <cell r="E6359">
            <v>218.64</v>
          </cell>
          <cell r="F6359" t="str">
            <v xml:space="preserve">SINAPI  </v>
          </cell>
        </row>
        <row r="6360">
          <cell r="B6360">
            <v>87841</v>
          </cell>
          <cell r="C6360" t="str">
            <v>REVESTIMENTO DECORATIVO MONOCAMADA APLICADO COM EQUIPAMENTO DE PROJEÇÃO EM PANOS DA FACHADA COM PRESENÇA DE VÃOS, DE UM EDIFÍCIO DE ALVENARIA ESTRUTURAL E ACABAMENTO RASPADO. AF_06/2014</v>
          </cell>
          <cell r="D6360" t="str">
            <v>M2</v>
          </cell>
          <cell r="E6360">
            <v>151.16999999999999</v>
          </cell>
          <cell r="F6360" t="str">
            <v xml:space="preserve">SINAPI  </v>
          </cell>
        </row>
        <row r="6361">
          <cell r="B6361">
            <v>87842</v>
          </cell>
          <cell r="C6361" t="str">
            <v>REVESTIMENTO DECORATIVO MONOCAMADA APLICADO MANUALMENTE EM SUPERFÍCIES EXTERNAS DA SACADA DE UM EDIFÍCIO DE ESTRUTURA CONVENCIONAL E ACABAMENTO RASPADO. AF_06/2014</v>
          </cell>
          <cell r="D6361" t="str">
            <v>M2</v>
          </cell>
          <cell r="E6361">
            <v>232.67</v>
          </cell>
          <cell r="F6361" t="str">
            <v xml:space="preserve">SINAPI  </v>
          </cell>
        </row>
        <row r="6362">
          <cell r="B6362">
            <v>87843</v>
          </cell>
          <cell r="C6362" t="str">
            <v>REVESTIMENTO DECORATIVO MONOCAMADA APLICADO MANUALMENTE EM SUPERFÍCIES EXTERNAS DA SACADA DE UM EDIFÍCIO DE ALVENARIA ESTRUTURAL E ACABAMENTO RASPADO. AF_06/2014</v>
          </cell>
          <cell r="D6362" t="str">
            <v>M2</v>
          </cell>
          <cell r="E6362">
            <v>170.1</v>
          </cell>
          <cell r="F6362" t="str">
            <v xml:space="preserve">SINAPI  </v>
          </cell>
        </row>
        <row r="6363">
          <cell r="B6363">
            <v>87844</v>
          </cell>
          <cell r="C6363" t="str">
            <v>REVESTIMENTO DECORATIVO MONOCAMADA APLICADO COM EQUIPAMENTO DE PROJEÇÃO EM SUPERFÍCIES EXTERNAS DA SACADA DE UM EDIFÍCIO DE ESTRUTURA CONVENCIONAL E ACABAMENTO RASPADO. AF_06/2014</v>
          </cell>
          <cell r="D6363" t="str">
            <v>M2</v>
          </cell>
          <cell r="E6363">
            <v>218.77</v>
          </cell>
          <cell r="F6363" t="str">
            <v xml:space="preserve">SINAPI  </v>
          </cell>
        </row>
        <row r="6364">
          <cell r="B6364">
            <v>87845</v>
          </cell>
          <cell r="C6364" t="str">
            <v>REVESTIMENTO DECORATIVO MONOCAMADA APLICADO COM EQUIPAMENTO DE PROJEÇÃO EM SUPERFÍCIES EXTERNAS DA SACADA DE UM EDIFÍCIO DE ALVENARIA ESTRUTURAL E ACABAMENTO RASPADO. AF_06/2014</v>
          </cell>
          <cell r="D6364" t="str">
            <v>M2</v>
          </cell>
          <cell r="E6364">
            <v>157.03</v>
          </cell>
          <cell r="F6364" t="str">
            <v xml:space="preserve">SINAPI  </v>
          </cell>
        </row>
        <row r="6365">
          <cell r="B6365">
            <v>87846</v>
          </cell>
          <cell r="C6365" t="str">
            <v>REVESTIMENTO DECORATIVO MONOCAMADA APLICADO MANUALMENTE EM PANOS CEGOS DA FACHADA DE UM EDIFÍCIO DE ESTRUTURA CONVENCIONAL, COM ACABAMENTO TRAVERTINO. AF_06/2014</v>
          </cell>
          <cell r="D6365" t="str">
            <v>M2</v>
          </cell>
          <cell r="E6365">
            <v>239.31</v>
          </cell>
          <cell r="F6365" t="str">
            <v xml:space="preserve">SINAPI  </v>
          </cell>
        </row>
        <row r="6366">
          <cell r="B6366">
            <v>87847</v>
          </cell>
          <cell r="C6366" t="str">
            <v>REVESTIMENTO DECORATIVO MONOCAMADA APLICADO MANUALMENTE EM PANOS CEGOS DA FACHADA DE UM EDIFÍCIO DE ALVENARIA ESTRUTURAL, COM ACABAMENTO TRAVERTINO. AF_06/2014</v>
          </cell>
          <cell r="D6366" t="str">
            <v>M2</v>
          </cell>
          <cell r="E6366">
            <v>172.4</v>
          </cell>
          <cell r="F6366" t="str">
            <v xml:space="preserve">SINAPI  </v>
          </cell>
        </row>
        <row r="6367">
          <cell r="B6367">
            <v>87848</v>
          </cell>
          <cell r="C6367" t="str">
            <v>REVESTIMENTO DECORATIVO MONOCAMADA APLICADO COM EQUIPAMENTO DE PROJEÇÃO EM PANOS CEGOS DA FACHADA DE UM EDIFÍCIO DE ESTRUTURA CONVENCIONAL, COM ACABAMENTO TRAVERTINO. AF_06/2014</v>
          </cell>
          <cell r="D6367" t="str">
            <v>M2</v>
          </cell>
          <cell r="E6367">
            <v>230.81</v>
          </cell>
          <cell r="F6367" t="str">
            <v xml:space="preserve">SINAPI  </v>
          </cell>
        </row>
        <row r="6368">
          <cell r="B6368">
            <v>87849</v>
          </cell>
          <cell r="C6368" t="str">
            <v>REVESTIMENTO DECORATIVO MONOCAMADA APLICADO COM EQUIPAMENTO DE PROJEÇÃO EM PANOS CEGOS DA FACHADA DE UM EDIFÍCIO DE ALVENARIA ESTRUTURAL, COM ACABAMENTO TRAVERTINO. AF_06/2014</v>
          </cell>
          <cell r="D6368" t="str">
            <v>M2</v>
          </cell>
          <cell r="E6368">
            <v>164.71</v>
          </cell>
          <cell r="F6368" t="str">
            <v xml:space="preserve">SINAPI  </v>
          </cell>
        </row>
        <row r="6369">
          <cell r="B6369">
            <v>87850</v>
          </cell>
          <cell r="C6369" t="str">
            <v>REVESTIMENTO DECORATIVO MONOCAMADA APLICADO MANUALMENTE EM PANOS DA FACHADA COM PRESENÇA DE VÃOS, DE UM EDIFÍCIO DE ESTRUTURA CONVENCIONAL E ACABAMENTO TRAVERTINO. AF_06/2014</v>
          </cell>
          <cell r="D6369" t="str">
            <v>M2</v>
          </cell>
          <cell r="E6369">
            <v>245.96</v>
          </cell>
          <cell r="F6369" t="str">
            <v xml:space="preserve">SINAPI  </v>
          </cell>
        </row>
        <row r="6370">
          <cell r="B6370">
            <v>87851</v>
          </cell>
          <cell r="C6370" t="str">
            <v>REVESTIMENTO DECORATIVO MONOCAMADA APLICADO MANUALMENTE EM PANOS DA FACHADA COM PRESENÇA DE VÃOS, DE UM EDIFÍCIO DE ALVENARIA ESTRUTURAL E ACABAMENTO TRAVERTINO. AF_06/2014</v>
          </cell>
          <cell r="D6370" t="str">
            <v>M2</v>
          </cell>
          <cell r="E6370">
            <v>177.7</v>
          </cell>
          <cell r="F6370" t="str">
            <v xml:space="preserve">SINAPI  </v>
          </cell>
        </row>
        <row r="6371">
          <cell r="B6371">
            <v>87852</v>
          </cell>
          <cell r="C6371" t="str">
            <v>REVESTIMENTO DECORATIVO MONOCAMADA APLICADO COM EQUIPAMENTO DE PROJEÇÃO EM PANOS DA FACHADA COM PRESENÇA DE VÃOS, DE UM EDIFÍCIO DE ESTRUTURA CONVENCIONAL E ACABAMENTO TRAVERTINO. AF_06/2014</v>
          </cell>
          <cell r="D6371" t="str">
            <v>M2</v>
          </cell>
          <cell r="E6371">
            <v>235.59</v>
          </cell>
          <cell r="F6371" t="str">
            <v xml:space="preserve">SINAPI  </v>
          </cell>
        </row>
        <row r="6372">
          <cell r="B6372">
            <v>87853</v>
          </cell>
          <cell r="C6372" t="str">
            <v>REVESTIMENTO DECORATIVO MONOCAMADA APLICADO COM EQUIPAMENTO DE PROJEÇÃO EM PANOS DA FACHADA COM PRESENÇA DE VÃOS, DE UM EDIFÍCIO DE ALVENARIA ESTRUTURAL E ACABAMENTO TRAVERTINO. AF_06/2014</v>
          </cell>
          <cell r="D6372" t="str">
            <v>M2</v>
          </cell>
          <cell r="E6372">
            <v>168.13</v>
          </cell>
          <cell r="F6372" t="str">
            <v xml:space="preserve">SINAPI  </v>
          </cell>
        </row>
        <row r="6373">
          <cell r="B6373">
            <v>87854</v>
          </cell>
          <cell r="C6373" t="str">
            <v>REVESTIMENTO DECORATIVO MONOCAMADA APLICADO MANUALMENTE EM SUPERFÍCIES EXTERNAS DA SACADA DE UM EDIFÍCIO DE ESTRUTURA CONVENCIONAL E ACABAMENTO TRAVERTINO. AF_06/2014</v>
          </cell>
          <cell r="D6373" t="str">
            <v>M2</v>
          </cell>
          <cell r="E6373">
            <v>250.87</v>
          </cell>
          <cell r="F6373" t="str">
            <v xml:space="preserve">SINAPI  </v>
          </cell>
        </row>
        <row r="6374">
          <cell r="B6374">
            <v>87855</v>
          </cell>
          <cell r="C6374" t="str">
            <v>REVESTIMENTO DECORATIVO MONOCAMADA APLICADO MANUALMENTE EM SUPERFÍCIES EXTERNAS DA SACADA DE UM EDIFÍCIO DE ALVENARIA ESTRUTURAL E ACABAMENTO TRAVERTINO. AF_06/2014</v>
          </cell>
          <cell r="D6374" t="str">
            <v>M2</v>
          </cell>
          <cell r="E6374">
            <v>188.33</v>
          </cell>
          <cell r="F6374" t="str">
            <v xml:space="preserve">SINAPI  </v>
          </cell>
        </row>
        <row r="6375">
          <cell r="B6375">
            <v>87856</v>
          </cell>
          <cell r="C6375" t="str">
            <v>REVESTIMENTO DECORATIVO MONOCAMADA APLICADO COM EQUIPAMENTO DE PROJEÇÃO EM SUPERFÍCIES EXTERNAS DA SACADA DE UM EDIFÍCIO DE ESTRUTURA CONVENCIONAL E ACABAMENTO TRAVERTINO. AF_06/2014</v>
          </cell>
          <cell r="D6375" t="str">
            <v>M2</v>
          </cell>
          <cell r="E6375">
            <v>235.74</v>
          </cell>
          <cell r="F6375" t="str">
            <v xml:space="preserve">SINAPI  </v>
          </cell>
        </row>
        <row r="6376">
          <cell r="B6376">
            <v>87857</v>
          </cell>
          <cell r="C6376" t="str">
            <v>REVESTIMENTO DECORATIVO MONOCAMADA APLICADO COM EQUIPAMENTO DE PROJEÇÃO EM SUPERFÍCIES EXTERNAS DA SACADA DE UM EDIFÍCIO DE ALVENARIA ESTRUTURAL E ACABAMENTO TRAVERTINO. AF_06/2014</v>
          </cell>
          <cell r="D6376" t="str">
            <v>M2</v>
          </cell>
          <cell r="E6376">
            <v>173.99</v>
          </cell>
          <cell r="F6376" t="str">
            <v xml:space="preserve">SINAPI  </v>
          </cell>
        </row>
        <row r="6377">
          <cell r="B6377">
            <v>87858</v>
          </cell>
          <cell r="C6377" t="str">
            <v>REVESTIMENTO DECORATIVO MONOCAMADA APLICADO MANUALMENTE NAS PAREDES INTERNAS DA SACADA COM ACABAMENTO RASPADO. AF_06/2014</v>
          </cell>
          <cell r="D6377" t="str">
            <v>M2</v>
          </cell>
          <cell r="E6377">
            <v>164.47</v>
          </cell>
          <cell r="F6377" t="str">
            <v xml:space="preserve">SINAPI  </v>
          </cell>
        </row>
        <row r="6378">
          <cell r="B6378">
            <v>87859</v>
          </cell>
          <cell r="C6378" t="str">
            <v>REVESTIMENTO DECORATIVO MONOCAMADA APLICADO MANUALMENTE NAS PAREDES INTERNAS DA SACADA COM ACABAMENTO TRAVERTINO. AF_06/2014</v>
          </cell>
          <cell r="D6378" t="str">
            <v>M2</v>
          </cell>
          <cell r="E6378">
            <v>188.48</v>
          </cell>
          <cell r="F6378" t="str">
            <v xml:space="preserve">SINAPI  </v>
          </cell>
        </row>
        <row r="6379">
          <cell r="B6379">
            <v>89048</v>
          </cell>
          <cell r="C6379" t="str">
            <v>(COMPOSIÇÃO REPRESENTATIVA) DO SERVIÇO DE EMBOÇO/MASSA ÚNICA, TRAÇO 1:2:8, PREPARO MECÂNICO, COM BETONEIRA DE 400L, EM PAREDES DE AMBIENTES INTERNOS, COM EXECUÇÃO DE TALISCAS, PARA EDIFICAÇÃO HABITACIONAL MULTIFAMILIAR (PRÉDIO). AF_11/2014</v>
          </cell>
          <cell r="D6379" t="str">
            <v>M2</v>
          </cell>
          <cell r="E6379">
            <v>39.840000000000003</v>
          </cell>
          <cell r="F6379" t="str">
            <v xml:space="preserve">SINAPI  </v>
          </cell>
        </row>
        <row r="6380">
          <cell r="B6380">
            <v>89049</v>
          </cell>
          <cell r="C6380" t="str">
            <v>(COMPOSIÇÃO REPRESENTATIVA) DO SERVIÇO DE APLICAÇÃO MANUAL DE GESSO DESEMPENADO (SEM TALISCAS) EM TETO, ESPESSURA 0,5 CM, PARA EDIFICAÇÃO HABITACIONAL MULTIFAMILIAR (PRÉDIO). AF_11/2014</v>
          </cell>
          <cell r="D6380" t="str">
            <v>M2</v>
          </cell>
          <cell r="E6380">
            <v>21.44</v>
          </cell>
          <cell r="F6380" t="str">
            <v xml:space="preserve">SINAPI  </v>
          </cell>
        </row>
        <row r="6381">
          <cell r="B6381">
            <v>89173</v>
          </cell>
          <cell r="C6381" t="str">
            <v>(COMPOSIÇÃO REPRESENTATIVA) DO SERVIÇO DE EMBOÇO/MASSA ÚNICA, APLICADO MANUALMENTE, TRAÇO 1:2:8, EM BETONEIRA DE 400L, PAREDES INTERNAS, COM EXECUÇÃO DE TALISCAS, EDIFICAÇÃO HABITACIONAL UNIFAMILIAR (CASAS) E EDIFICAÇÃO PÚBLICA PADRÃO. AF_12/2014</v>
          </cell>
          <cell r="D6381" t="str">
            <v>M2</v>
          </cell>
          <cell r="E6381">
            <v>39.28</v>
          </cell>
          <cell r="F6381" t="str">
            <v xml:space="preserve">SINAPI  </v>
          </cell>
        </row>
        <row r="6382">
          <cell r="B6382">
            <v>90406</v>
          </cell>
          <cell r="C6382" t="str">
            <v>MASSA ÚNICA, PARA RECEBIMENTO DE PINTURA, EM ARGAMASSA TRAÇO 1:2:8, PREPARO MECÂNICO COM BETONEIRA 400L, APLICADA MANUALMENTE EM TETO, ESPESSURA DE 20MM, COM EXECUÇÃO DE TALISCAS. AF_03/2015</v>
          </cell>
          <cell r="D6382" t="str">
            <v>M2</v>
          </cell>
          <cell r="E6382">
            <v>49.33</v>
          </cell>
          <cell r="F6382" t="str">
            <v xml:space="preserve">SINAPI  </v>
          </cell>
        </row>
        <row r="6383">
          <cell r="B6383">
            <v>90407</v>
          </cell>
          <cell r="C6383" t="str">
            <v>MASSA ÚNICA, PARA RECEBIMENTO DE PINTURA, EM ARGAMASSA TRAÇO 1:2:8, PREPARO MANUAL, APLICADA MANUALMENTE EM TETO, ESPESSURA DE 20MM, COM EXECUÇÃO DE TALISCAS. AF_03/2015</v>
          </cell>
          <cell r="D6383" t="str">
            <v>M2</v>
          </cell>
          <cell r="E6383">
            <v>52.47</v>
          </cell>
          <cell r="F6383" t="str">
            <v xml:space="preserve">SINAPI  </v>
          </cell>
        </row>
        <row r="6384">
          <cell r="B6384">
            <v>90408</v>
          </cell>
          <cell r="C6384" t="str">
            <v>MASSA ÚNICA, PARA RECEBIMENTO DE PINTURA, EM ARGAMASSA TRAÇO 1:2:8, PREPARO MECÂNICO COM BETONEIRA 400L, APLICADA MANUALMENTE EM TETO, ESPESSURA DE 10MM, COM EXECUÇÃO DE TALISCAS. AF_03/2015</v>
          </cell>
          <cell r="D6384" t="str">
            <v>M2</v>
          </cell>
          <cell r="E6384">
            <v>34.75</v>
          </cell>
          <cell r="F6384" t="str">
            <v xml:space="preserve">SINAPI  </v>
          </cell>
        </row>
        <row r="6385">
          <cell r="B6385">
            <v>90409</v>
          </cell>
          <cell r="C6385" t="str">
            <v>MASSA ÚNICA, PARA RECEBIMENTO DE PINTURA, EM ARGAMASSA TRAÇO 1:2:8, PREPARO MANUAL, APLICADA MANUALMENTE EM TETO, ESPESSURA DE 10MM, COM EXECUÇÃO DE TALISCAS. AF_03/2015</v>
          </cell>
          <cell r="D6385" t="str">
            <v>M2</v>
          </cell>
          <cell r="E6385">
            <v>36.520000000000003</v>
          </cell>
          <cell r="F6385" t="str">
            <v xml:space="preserve">SINAPI  </v>
          </cell>
        </row>
        <row r="6386">
          <cell r="B6386">
            <v>87242</v>
          </cell>
          <cell r="C6386" t="str">
            <v>REVESTIMENTO CERÂMICO PARA PAREDES EXTERNAS EM PASTILHAS DE PORCELANA 5 X 5 CM (PLACAS DE 30 X 30 CM), ALINHADAS A PRUMO, APLICADO EM PANOS COM VÃOS. AF_06/2014</v>
          </cell>
          <cell r="D6386" t="str">
            <v>M2</v>
          </cell>
          <cell r="E6386">
            <v>251.16</v>
          </cell>
          <cell r="F6386" t="str">
            <v xml:space="preserve">SINAPI  </v>
          </cell>
        </row>
        <row r="6387">
          <cell r="B6387">
            <v>87243</v>
          </cell>
          <cell r="C6387" t="str">
            <v>REVESTIMENTO CERÂMICO PARA PAREDES EXTERNAS EM PASTILHAS DE PORCELANA 5 X 5 CM (PLACAS DE 30 X 30 CM), ALINHADAS A PRUMO, APLICADO EM PANOS SEM VÃOS. AF_06/2014</v>
          </cell>
          <cell r="D6387" t="str">
            <v>M2</v>
          </cell>
          <cell r="E6387">
            <v>231.08</v>
          </cell>
          <cell r="F6387" t="str">
            <v xml:space="preserve">SINAPI  </v>
          </cell>
        </row>
        <row r="6388">
          <cell r="B6388">
            <v>87244</v>
          </cell>
          <cell r="C6388" t="str">
            <v>REVESTIMENTO CERÂMICO PARA PAREDES EXTERNAS EM PASTILHAS DE PORCELANA 5 X 5 CM (PLACAS DE 30 X 30 CM), ALINHADAS A PRUMO, APLICADO EM SUPERFÍCIES EXTERNAS DA SACADA. AF_06/2014</v>
          </cell>
          <cell r="D6388" t="str">
            <v>M2</v>
          </cell>
          <cell r="E6388">
            <v>243.25</v>
          </cell>
          <cell r="F6388" t="str">
            <v xml:space="preserve">SINAPI  </v>
          </cell>
        </row>
        <row r="6389">
          <cell r="B6389">
            <v>87245</v>
          </cell>
          <cell r="C6389" t="str">
            <v>REVESTIMENTO CERÂMICO PARA PAREDES EXTERNAS EM PASTILHAS DE PORCELANA 5 X 5 CM (PLACAS DE 30 X 30 CM), ALINHADAS A PRUMO, APLICADO EM SUPERFÍCIES INTERNAS DA SACADA. AF_06/2014</v>
          </cell>
          <cell r="D6389" t="str">
            <v>M2</v>
          </cell>
          <cell r="E6389">
            <v>291.7</v>
          </cell>
          <cell r="F6389" t="str">
            <v xml:space="preserve">SINAPI  </v>
          </cell>
        </row>
        <row r="6390">
          <cell r="B6390">
            <v>87264</v>
          </cell>
          <cell r="C6390" t="str">
            <v>REVESTIMENTO CERÂMICO PARA PAREDES INTERNAS COM PLACAS TIPO ESMALTADA EXTRA DE DIMENSÕES 20X20 CM APLICADAS EM AMBIENTES DE ÁREA MENOR QUE 5 M² NA ALTURA INTEIRA DAS PAREDES. AF_06/2014</v>
          </cell>
          <cell r="D6390" t="str">
            <v>M2</v>
          </cell>
          <cell r="E6390">
            <v>73.900000000000006</v>
          </cell>
          <cell r="F6390" t="str">
            <v xml:space="preserve">SINAPI  </v>
          </cell>
        </row>
        <row r="6391">
          <cell r="B6391">
            <v>87265</v>
          </cell>
          <cell r="C6391" t="str">
            <v>REVESTIMENTO CERÂMICO PARA PAREDES INTERNAS COM PLACAS TIPO ESMALTADA EXTRA DE DIMENSÕES 20X20 CM APLICADAS EM AMBIENTES DE ÁREA MAIOR QUE 5 M² NA ALTURA INTEIRA DAS PAREDES. AF_06/2014</v>
          </cell>
          <cell r="D6391" t="str">
            <v>M2</v>
          </cell>
          <cell r="E6391">
            <v>66.08</v>
          </cell>
          <cell r="F6391" t="str">
            <v xml:space="preserve">SINAPI  </v>
          </cell>
        </row>
        <row r="6392">
          <cell r="B6392">
            <v>87266</v>
          </cell>
          <cell r="C6392" t="str">
            <v>REVESTIMENTO CERÂMICO PARA PAREDES INTERNAS COM PLACAS TIPO ESMALTADA EXTRA DE DIMENSÕES 20X20 CM APLICADAS EM AMBIENTES DE ÁREA MENOR QUE 5 M² A MEIA ALTURA DAS PAREDES. AF_06/2014</v>
          </cell>
          <cell r="D6392" t="str">
            <v>M2</v>
          </cell>
          <cell r="E6392">
            <v>76.650000000000006</v>
          </cell>
          <cell r="F6392" t="str">
            <v xml:space="preserve">SINAPI  </v>
          </cell>
        </row>
        <row r="6393">
          <cell r="B6393">
            <v>87267</v>
          </cell>
          <cell r="C6393" t="str">
            <v>REVESTIMENTO CERÂMICO PARA PAREDES INTERNAS COM PLACAS TIPO ESMALTADA EXTRA DE DIMENSÕES 20X20 CM APLICADAS EM AMBIENTES DE ÁREA MAIOR QUE 5 M² A MEIA ALTURA DAS PAREDES. AF_06/2014</v>
          </cell>
          <cell r="D6393" t="str">
            <v>M2</v>
          </cell>
          <cell r="E6393">
            <v>73.209999999999994</v>
          </cell>
          <cell r="F6393" t="str">
            <v xml:space="preserve">SINAPI  </v>
          </cell>
        </row>
        <row r="6394">
          <cell r="B6394">
            <v>87268</v>
          </cell>
          <cell r="C6394" t="str">
            <v>REVESTIMENTO CERÂMICO PARA PAREDES INTERNAS COM PLACAS TIPO ESMALTADA EXTRA DE DIMENSÕES 25X35 CM APLICADAS EM AMBIENTES DE ÁREA MENOR QUE 5 M² NA ALTURA INTEIRA DAS PAREDES. AF_06/2014</v>
          </cell>
          <cell r="D6394" t="str">
            <v>M2</v>
          </cell>
          <cell r="E6394">
            <v>78.599999999999994</v>
          </cell>
          <cell r="F6394" t="str">
            <v xml:space="preserve">SINAPI  </v>
          </cell>
        </row>
        <row r="6395">
          <cell r="B6395">
            <v>87269</v>
          </cell>
          <cell r="C6395" t="str">
            <v>REVESTIMENTO CERÂMICO PARA PAREDES INTERNAS COM PLACAS TIPO ESMALTADA EXTRA DE DIMENSÕES 25X35 CM APLICADAS EM AMBIENTES DE ÁREA MAIOR QUE 5 M² NA ALTURA INTEIRA DAS PAREDES. AF_06/2014</v>
          </cell>
          <cell r="D6395" t="str">
            <v>M2</v>
          </cell>
          <cell r="E6395">
            <v>70.08</v>
          </cell>
          <cell r="F6395" t="str">
            <v xml:space="preserve">SINAPI  </v>
          </cell>
        </row>
        <row r="6396">
          <cell r="B6396">
            <v>87270</v>
          </cell>
          <cell r="C6396" t="str">
            <v>REVESTIMENTO CERÂMICO PARA PAREDES INTERNAS COM PLACAS TIPO ESMALTADA EXTRA DE DIMENSÕES 25X35 CM APLICADAS EM AMBIENTES DE ÁREA MENOR QUE 5 M² A MEIA ALTURA DAS PAREDES. AF_06/2014</v>
          </cell>
          <cell r="D6396" t="str">
            <v>M2</v>
          </cell>
          <cell r="E6396">
            <v>80.91</v>
          </cell>
          <cell r="F6396" t="str">
            <v xml:space="preserve">SINAPI  </v>
          </cell>
        </row>
        <row r="6397">
          <cell r="B6397">
            <v>87271</v>
          </cell>
          <cell r="C6397" t="str">
            <v>REVESTIMENTO CERÂMICO PARA PAREDES INTERNAS COM PLACAS TIPO ESMALTADA EXTRA DE DIMENSÕES 25X35 CM APLICADAS EM AMBIENTES DE ÁREA MAIOR QUE 5 M² A MEIA ALTURA DAS PAREDES. AF_06/2014</v>
          </cell>
          <cell r="D6397" t="str">
            <v>M2</v>
          </cell>
          <cell r="E6397">
            <v>76.81</v>
          </cell>
          <cell r="F6397" t="str">
            <v xml:space="preserve">SINAPI  </v>
          </cell>
        </row>
        <row r="6398">
          <cell r="B6398">
            <v>87272</v>
          </cell>
          <cell r="C6398" t="str">
            <v>REVESTIMENTO CERÂMICO PARA PAREDES INTERNAS COM PLACAS TIPO ESMALTADA EXTRA  DE DIMENSÕES 33X45 CM APLICADAS EM AMBIENTES DE ÁREA MENOR QUE 5 M² NA ALTURA INTEIRA DAS PAREDES. AF_06/2014</v>
          </cell>
          <cell r="D6398" t="str">
            <v>M2</v>
          </cell>
          <cell r="E6398">
            <v>83.31</v>
          </cell>
          <cell r="F6398" t="str">
            <v xml:space="preserve">SINAPI  </v>
          </cell>
        </row>
        <row r="6399">
          <cell r="B6399">
            <v>87273</v>
          </cell>
          <cell r="C6399" t="str">
            <v>REVESTIMENTO CERÂMICO PARA PAREDES INTERNAS COM PLACAS TIPO ESMALTADA EXTRA DE DIMENSÕES 33X45 CM APLICADAS EM AMBIENTES DE ÁREA MAIOR QUE 5 M² NA ALTURA INTEIRA DAS PAREDES. AF_06/2014</v>
          </cell>
          <cell r="D6399" t="str">
            <v>M2</v>
          </cell>
          <cell r="E6399">
            <v>72.92</v>
          </cell>
          <cell r="F6399" t="str">
            <v xml:space="preserve">SINAPI  </v>
          </cell>
        </row>
        <row r="6400">
          <cell r="B6400">
            <v>87274</v>
          </cell>
          <cell r="C6400" t="str">
            <v>REVESTIMENTO CERÂMICO PARA PAREDES INTERNAS COM PLACAS TIPO ESMALTADA EXTRA DE DIMENSÕES 33X45 CM APLICADAS EM AMBIENTES DE ÁREA MENOR QUE 5 M² A MEIA ALTURA DAS PAREDES. AF_06/2014</v>
          </cell>
          <cell r="D6400" t="str">
            <v>M2</v>
          </cell>
          <cell r="E6400">
            <v>84.94</v>
          </cell>
          <cell r="F6400" t="str">
            <v xml:space="preserve">SINAPI  </v>
          </cell>
        </row>
        <row r="6401">
          <cell r="B6401">
            <v>87275</v>
          </cell>
          <cell r="C6401" t="str">
            <v>REVESTIMENTO CERÂMICO PARA PAREDES INTERNAS COM PLACAS TIPO ESMALTADA EXTRA  DE DIMENSÕES 33X45 CM APLICADAS EM AMBIENTES DE ÁREA MAIOR QUE 5 M² A MEIA ALTURA DAS PAREDES. AF_06/2014</v>
          </cell>
          <cell r="D6401" t="str">
            <v>M2</v>
          </cell>
          <cell r="E6401">
            <v>81.430000000000007</v>
          </cell>
          <cell r="F6401" t="str">
            <v xml:space="preserve">SINAPI  </v>
          </cell>
        </row>
        <row r="6402">
          <cell r="B6402">
            <v>88786</v>
          </cell>
          <cell r="C6402" t="str">
            <v>REVESTIMENTO CERÂMICO PARA PAREDES EXTERNAS EM PASTILHAS DE PORCELANA 2,5 X 2,5 CM (PLACAS DE 30 X 30 CM), ALINHADAS A PRUMO, APLICADO EM PANOS COM VÃOS. AF_10/2014</v>
          </cell>
          <cell r="D6402" t="str">
            <v>M2</v>
          </cell>
          <cell r="E6402">
            <v>358.32</v>
          </cell>
          <cell r="F6402" t="str">
            <v xml:space="preserve">SINAPI  </v>
          </cell>
        </row>
        <row r="6403">
          <cell r="B6403">
            <v>88787</v>
          </cell>
          <cell r="C6403" t="str">
            <v>REVESTIMENTO CERÂMICO PARA PAREDES EXTERNAS EM PASTILHAS DE PORCELANA 2,5 X 2,5 CM (PLACAS DE 30 X 30 CM), ALINHADAS A PRUMO, APLICADO EM PANOS SEM VÃOS. AF_10/2014</v>
          </cell>
          <cell r="D6403" t="str">
            <v>M2</v>
          </cell>
          <cell r="E6403">
            <v>332.2</v>
          </cell>
          <cell r="F6403" t="str">
            <v xml:space="preserve">SINAPI  </v>
          </cell>
        </row>
        <row r="6404">
          <cell r="B6404">
            <v>88788</v>
          </cell>
          <cell r="C6404" t="str">
            <v>REVESTIMENTO CERÂMICO PARA PAREDES EXTERNAS EM PASTILHAS DE PORCELANA 2,5 X 2,5 CM (PLACAS DE 30 X 30 CM), ALINHADAS A PRUMO, APLICADO EM SUPERFÍCIES EXTERNAS DA SACADA. AF_10/2014</v>
          </cell>
          <cell r="D6404" t="str">
            <v>M2</v>
          </cell>
          <cell r="E6404">
            <v>344.37</v>
          </cell>
          <cell r="F6404" t="str">
            <v xml:space="preserve">SINAPI  </v>
          </cell>
        </row>
        <row r="6405">
          <cell r="B6405">
            <v>88789</v>
          </cell>
          <cell r="C6405" t="str">
            <v>REVESTIMENTO CERÂMICO PARA PAREDES EXTERNAS EM PASTILHAS DE PORCELANA 2,5 X 2,5 CM (PLACAS DE 30 X 30 CM), ALINHADAS A PRUMO, APLICADO EM SUPERFÍCIES INTERNAS DA SACADA. AF_10/2014</v>
          </cell>
          <cell r="D6405" t="str">
            <v>M2</v>
          </cell>
          <cell r="E6405">
            <v>413.5</v>
          </cell>
          <cell r="F6405" t="str">
            <v xml:space="preserve">SINAPI  </v>
          </cell>
        </row>
        <row r="6406">
          <cell r="B6406">
            <v>89045</v>
          </cell>
          <cell r="C6406" t="str">
            <v>(COMPOSIÇÃO REPRESENTATIVA) DO SERVIÇO DE REVESTIMENTO CERÂMICO PARA AMBIENTES DE ÁREAS MOLHADAS, MEIA PAREDE OU PAREDE INTEIRA, COM PLACAS TIPO ESMALTADA EXTRA, DIMENSÕES 20X20 CM, PARA EDIFICAÇÃO HABITACIONAL MULTIFAMILIAR (PRÉDIO). AF_11/2014</v>
          </cell>
          <cell r="D6406" t="str">
            <v>M2</v>
          </cell>
          <cell r="E6406">
            <v>73.709999999999994</v>
          </cell>
          <cell r="F6406" t="str">
            <v xml:space="preserve">SINAPI  </v>
          </cell>
        </row>
        <row r="6407">
          <cell r="B6407">
            <v>89170</v>
          </cell>
          <cell r="C6407" t="str">
            <v>(COMPOSIÇÃO REPRESENTATIVA) DO SERVIÇO DE REVESTIMENTO CERÂMICO PARA PAREDES INTERNAS, MEIA OU PAREDE INTEIRA, PLACAS TIPO ESMALTADA EXTRA DE 20X20 CM, PARA EDIFICAÇÕES HABITACIONAIS UNIFAMILIAR (CASAS) E EDIFICAÇÕES PÚBLICAS PADRÃO. AF_11/2014</v>
          </cell>
          <cell r="D6407" t="str">
            <v>M2</v>
          </cell>
          <cell r="E6407">
            <v>71.739999999999995</v>
          </cell>
          <cell r="F6407" t="str">
            <v xml:space="preserve">SINAPI  </v>
          </cell>
        </row>
        <row r="6408">
          <cell r="B6408">
            <v>93392</v>
          </cell>
          <cell r="C6408" t="str">
            <v>REVESTIMENTO CERÂMICO PARA PAREDES INTERNAS COM PLACAS TIPO ESMALTADA PADRÃO POPULAR DE DIMENSÕES 20X20 CM, ARGAMASSA TIPO AC I, APLICADAS EM AMBIENTES DE ÁREA MENOR QUE 5 M2 NA ALTURA INTEIRA DAS PAREDES. AF_06/2014</v>
          </cell>
          <cell r="D6408" t="str">
            <v>M2</v>
          </cell>
          <cell r="E6408">
            <v>62.74</v>
          </cell>
          <cell r="F6408" t="str">
            <v xml:space="preserve">SINAPI  </v>
          </cell>
        </row>
        <row r="6409">
          <cell r="B6409">
            <v>93393</v>
          </cell>
          <cell r="C6409" t="str">
            <v>REVESTIMENTO CERÂMICO PARA PAREDES INTERNAS COM PLACAS TIPO ESMALTADA PADRÃO POPULAR DE DIMENSÕES 20X20 CM, ARGAMASSA TIPO AC I, APLICADAS EM AMBIENTES DE ÁREA MAIOR QUE 5 M2 NA ALTURA INTEIRA DAS PAREDES. AF_06/2014</v>
          </cell>
          <cell r="D6409" t="str">
            <v>M2</v>
          </cell>
          <cell r="E6409">
            <v>55.02</v>
          </cell>
          <cell r="F6409" t="str">
            <v xml:space="preserve">SINAPI  </v>
          </cell>
        </row>
        <row r="6410">
          <cell r="B6410">
            <v>93394</v>
          </cell>
          <cell r="C6410" t="str">
            <v>REVESTIMENTO CERÂMICO PARA PAREDES INTERNAS COM PLACAS TIPO ESMALTADA PADRÃO POPULAR DE DIMENSÕES 20X20 CM, ARGAMASSA TIPO AC I, APLICADAS EM AMBIENTES DE ÁREA MENOR QUE 5 M2 A MEIA ALTURA DAS PAREDES. AF_06/2014</v>
          </cell>
          <cell r="D6410" t="str">
            <v>M2</v>
          </cell>
          <cell r="E6410">
            <v>65.489999999999995</v>
          </cell>
          <cell r="F6410" t="str">
            <v xml:space="preserve">SINAPI  </v>
          </cell>
        </row>
        <row r="6411">
          <cell r="B6411">
            <v>93395</v>
          </cell>
          <cell r="C6411" t="str">
            <v>REVESTIMENTO CERÂMICO PARA PAREDES INTERNAS COM PLACAS TIPO ESMALTADA PADRÃO POPULAR DE DIMENSÕES 20X20 CM, ARGAMASSA TIPO AC I, APLICADAS EM AMBIENTES DE ÁREA MAIOR QUE 5 M2 A MEIA ALTURA DAS PAREDES. AF_06/2014</v>
          </cell>
          <cell r="D6411" t="str">
            <v>M2</v>
          </cell>
          <cell r="E6411">
            <v>62.05</v>
          </cell>
          <cell r="F6411" t="str">
            <v xml:space="preserve">SINAPI  </v>
          </cell>
        </row>
        <row r="6412">
          <cell r="B6412">
            <v>99194</v>
          </cell>
          <cell r="C6412" t="str">
            <v>REVESTIMENTO CERÂMICO PARA PAREDES INTERNAS COM PLACAS TIPO ESMALTADA PADRÃO POPULAR DE DIMENSÕES 20X20 CM, ARGAMASSA TIPO AC III, APLICADAS EM AMBIENTES DE ÁREA MENOR QUE 5 M2 NA ALTURA INTEIRA DAS PAREDES. AF_06/2014</v>
          </cell>
          <cell r="D6412" t="str">
            <v>M2</v>
          </cell>
          <cell r="E6412">
            <v>72.319999999999993</v>
          </cell>
          <cell r="F6412" t="str">
            <v xml:space="preserve">SINAPI  </v>
          </cell>
        </row>
        <row r="6413">
          <cell r="B6413">
            <v>99195</v>
          </cell>
          <cell r="C6413" t="str">
            <v>REVESTIMENTO CERÂMICO PARA PAREDES INTERNAS COM PLACAS TIPO ESMALTADA PADRÃO POPULAR DE DIMENSÕES 20X20 CM, ARGAMASSA TIPO AC III, APLICADAS EM AMBIENTES DE ÁREA MAIOR QUE 5 M2 NA ALTURA INTEIRA DAS PAREDES. AF_06/2014</v>
          </cell>
          <cell r="D6413" t="str">
            <v>M2</v>
          </cell>
          <cell r="E6413">
            <v>64.599999999999994</v>
          </cell>
          <cell r="F6413" t="str">
            <v xml:space="preserve">SINAPI  </v>
          </cell>
        </row>
        <row r="6414">
          <cell r="B6414">
            <v>99196</v>
          </cell>
          <cell r="C6414" t="str">
            <v>REVESTIMENTO CERÂMICO PARA PAREDES INTERNAS COM PLACAS TIPO ESMALTADA PADRÃO POPULAR DE DIMENSÕES 20X20 CM, ARGAMASSA TIPO AC III, APLICADAS EM AMBIENTES DE ÁREA MENOR QUE 5 M2 A MEIA ALTURA DAS PAREDES. AF_06/2014</v>
          </cell>
          <cell r="D6414" t="str">
            <v>M2</v>
          </cell>
          <cell r="E6414">
            <v>75.069999999999993</v>
          </cell>
          <cell r="F6414" t="str">
            <v xml:space="preserve">SINAPI  </v>
          </cell>
        </row>
        <row r="6415">
          <cell r="B6415">
            <v>99198</v>
          </cell>
          <cell r="C6415" t="str">
            <v>REVESTIMENTO CERÂMICO PARA PAREDES INTERNAS COM PLACAS TIPO ESMALTADA PADRÃO POPULAR DE DIMENSÕES 20X20 CM, ARGAMASSA TIPO AC III, APLICADAS EM AMBIENTES DE ÁREA MAIOR QUE 5 M2 A MEIA ALTURA DAS PAREDES. AF_06/2014</v>
          </cell>
          <cell r="D6415" t="str">
            <v>M2</v>
          </cell>
          <cell r="E6415">
            <v>71.63</v>
          </cell>
          <cell r="F6415" t="str">
            <v xml:space="preserve">SINAPI  </v>
          </cell>
        </row>
        <row r="6416">
          <cell r="B6416">
            <v>101965</v>
          </cell>
          <cell r="C6416" t="str">
            <v>PEITORIL LINEAR EM GRANITO OU MÁRMORE, L = 15CM, COMPRIMENTO DE ATÉ 2M, ASSENTADO COM ARGAMASSA 1:6 COM ADITIVO. AF_11/2020</v>
          </cell>
          <cell r="D6416" t="str">
            <v>M</v>
          </cell>
          <cell r="E6416">
            <v>129.15</v>
          </cell>
          <cell r="F6416" t="str">
            <v xml:space="preserve">SINAPI  </v>
          </cell>
        </row>
        <row r="6417">
          <cell r="B6417">
            <v>101966</v>
          </cell>
          <cell r="C6417" t="str">
            <v>CHAPIM SOBRE MUROS LINEARES, EM GRANITO OU MÁRMORE, L = 25 CM, ASSENTADO COM ARGAMASSA 1:6 COM ADITIVO. AF_11/2020</v>
          </cell>
          <cell r="D6417" t="str">
            <v>M</v>
          </cell>
          <cell r="E6417">
            <v>161.71</v>
          </cell>
          <cell r="F6417" t="str">
            <v xml:space="preserve">SINAPI  </v>
          </cell>
        </row>
        <row r="6418">
          <cell r="B6418">
            <v>101979</v>
          </cell>
          <cell r="C6418" t="str">
            <v>CHAPIM (RUFO CAPA) EM AÇO GALVANIZADO, CORTE 33. AF_11/2020</v>
          </cell>
          <cell r="D6418" t="str">
            <v>M</v>
          </cell>
          <cell r="E6418">
            <v>51.2</v>
          </cell>
          <cell r="F6418" t="str">
            <v xml:space="preserve">SINAPI  </v>
          </cell>
        </row>
        <row r="6419">
          <cell r="B6419">
            <v>96112</v>
          </cell>
          <cell r="C6419" t="str">
            <v>FORRO EM MADEIRA PINUS, PARA AMBIENTES RESIDENCIAIS, INCLUSIVE ESTRUTURA DE FIXAÇÃO. AF_05/2017</v>
          </cell>
          <cell r="D6419" t="str">
            <v>M2</v>
          </cell>
          <cell r="E6419">
            <v>132.02000000000001</v>
          </cell>
          <cell r="F6419" t="str">
            <v xml:space="preserve">SINAPI  </v>
          </cell>
        </row>
        <row r="6420">
          <cell r="B6420">
            <v>96117</v>
          </cell>
          <cell r="C6420" t="str">
            <v>FORRO EM MADEIRA PINUS, PARA AMBIENTES COMERCIAIS, INCLUSIVE ESTRUTURA DE FIXAÇÃO. AF_05/2017</v>
          </cell>
          <cell r="D6420" t="str">
            <v>M2</v>
          </cell>
          <cell r="E6420">
            <v>162.29</v>
          </cell>
          <cell r="F6420" t="str">
            <v xml:space="preserve">SINAPI  </v>
          </cell>
        </row>
        <row r="6421">
          <cell r="B6421">
            <v>96122</v>
          </cell>
          <cell r="C6421" t="str">
            <v>ACABAMENTOS PARA FORRO (RODA-FORRO EM MADEIRA PINUS). AF_05/2017</v>
          </cell>
          <cell r="D6421" t="str">
            <v>M</v>
          </cell>
          <cell r="E6421">
            <v>37.67</v>
          </cell>
          <cell r="F6421" t="str">
            <v xml:space="preserve">SINAPI  </v>
          </cell>
        </row>
        <row r="6422">
          <cell r="B6422">
            <v>96109</v>
          </cell>
          <cell r="C6422" t="str">
            <v>FORRO EM PLACAS DE GESSO, PARA AMBIENTES RESIDENCIAIS. AF_05/2017_P</v>
          </cell>
          <cell r="D6422" t="str">
            <v>M2</v>
          </cell>
          <cell r="E6422">
            <v>40.520000000000003</v>
          </cell>
          <cell r="F6422" t="str">
            <v xml:space="preserve">SINAPI  </v>
          </cell>
        </row>
        <row r="6423">
          <cell r="B6423">
            <v>96110</v>
          </cell>
          <cell r="C6423" t="str">
            <v>FORRO EM DRYWALL, PARA AMBIENTES RESIDENCIAIS, INCLUSIVE ESTRUTURA DE FIXAÇÃO. AF_05/2017_P</v>
          </cell>
          <cell r="D6423" t="str">
            <v>M2</v>
          </cell>
          <cell r="E6423">
            <v>73.55</v>
          </cell>
          <cell r="F6423" t="str">
            <v xml:space="preserve">SINAPI  </v>
          </cell>
        </row>
        <row r="6424">
          <cell r="B6424">
            <v>96113</v>
          </cell>
          <cell r="C6424" t="str">
            <v>FORRO EM PLACAS DE GESSO, PARA AMBIENTES COMERCIAIS. AF_05/2017_P</v>
          </cell>
          <cell r="D6424" t="str">
            <v>M2</v>
          </cell>
          <cell r="E6424">
            <v>35.25</v>
          </cell>
          <cell r="F6424" t="str">
            <v xml:space="preserve">SINAPI  </v>
          </cell>
        </row>
        <row r="6425">
          <cell r="B6425">
            <v>96114</v>
          </cell>
          <cell r="C6425" t="str">
            <v>FORRO EM DRYWALL, PARA AMBIENTES COMERCIAIS, INCLUSIVE ESTRUTURA DE FIXAÇÃO. AF_05/2017_P</v>
          </cell>
          <cell r="D6425" t="str">
            <v>M2</v>
          </cell>
          <cell r="E6425">
            <v>76.86</v>
          </cell>
          <cell r="F6425" t="str">
            <v xml:space="preserve">SINAPI  </v>
          </cell>
        </row>
        <row r="6426">
          <cell r="B6426">
            <v>96120</v>
          </cell>
          <cell r="C6426" t="str">
            <v>ACABAMENTOS PARA FORRO (MOLDURA DE GESSO). AF_05/2017</v>
          </cell>
          <cell r="D6426" t="str">
            <v>M</v>
          </cell>
          <cell r="E6426">
            <v>2.73</v>
          </cell>
          <cell r="F6426" t="str">
            <v xml:space="preserve">SINAPI  </v>
          </cell>
        </row>
        <row r="6427">
          <cell r="B6427">
            <v>96123</v>
          </cell>
          <cell r="C6427" t="str">
            <v>ACABAMENTOS PARA FORRO (MOLDURA EM DRYWALL, COM LARGURA DE 15 CM). AF_05/2017_P</v>
          </cell>
          <cell r="D6427" t="str">
            <v>M</v>
          </cell>
          <cell r="E6427">
            <v>37.58</v>
          </cell>
          <cell r="F6427" t="str">
            <v xml:space="preserve">SINAPI  </v>
          </cell>
        </row>
        <row r="6428">
          <cell r="B6428">
            <v>99054</v>
          </cell>
          <cell r="C6428" t="str">
            <v>ACABAMENTOS PARA FORRO (SANCA DE GESSO MONTADA NA OBRA). AF_05/2017_P</v>
          </cell>
          <cell r="D6428" t="str">
            <v>M2</v>
          </cell>
          <cell r="E6428">
            <v>50.6</v>
          </cell>
          <cell r="F6428" t="str">
            <v xml:space="preserve">SINAPI  </v>
          </cell>
        </row>
        <row r="6429">
          <cell r="B6429">
            <v>96111</v>
          </cell>
          <cell r="C6429" t="str">
            <v>FORRO EM RÉGUAS DE PVC, FRISADO, PARA AMBIENTES RESIDENCIAIS, INCLUSIVE ESTRUTURA DE FIXAÇÃO. AF_05/2017_P</v>
          </cell>
          <cell r="D6429" t="str">
            <v>M2</v>
          </cell>
          <cell r="E6429">
            <v>70.52</v>
          </cell>
          <cell r="F6429" t="str">
            <v xml:space="preserve">SINAPI  </v>
          </cell>
        </row>
        <row r="6430">
          <cell r="B6430">
            <v>96116</v>
          </cell>
          <cell r="C6430" t="str">
            <v>FORRO EM RÉGUAS DE PVC, FRISADO, PARA AMBIENTES COMERCIAIS, INCLUSIVE ESTRUTURA DE FIXAÇÃO. AF_05/2017_P</v>
          </cell>
          <cell r="D6430" t="str">
            <v>M2</v>
          </cell>
          <cell r="E6430">
            <v>77.48</v>
          </cell>
          <cell r="F6430" t="str">
            <v xml:space="preserve">SINAPI  </v>
          </cell>
        </row>
        <row r="6431">
          <cell r="B6431">
            <v>96121</v>
          </cell>
          <cell r="C6431" t="str">
            <v>ACABAMENTOS PARA FORRO (RODA-FORRO EM PERFIL METÁLICO E PLÁSTICO). AF_05/2017</v>
          </cell>
          <cell r="D6431" t="str">
            <v>M</v>
          </cell>
          <cell r="E6431">
            <v>13.65</v>
          </cell>
          <cell r="F6431" t="str">
            <v xml:space="preserve">SINAPI  </v>
          </cell>
        </row>
        <row r="6432">
          <cell r="B6432">
            <v>96485</v>
          </cell>
          <cell r="C6432" t="str">
            <v>FORRO EM RÉGUAS DE PVC, LISO, PARA AMBIENTES RESIDENCIAIS, INCLUSIVE ESTRUTURA DE FIXAÇÃO. AF_05/2017_P</v>
          </cell>
          <cell r="D6432" t="str">
            <v>M2</v>
          </cell>
          <cell r="E6432">
            <v>80.83</v>
          </cell>
          <cell r="F6432" t="str">
            <v xml:space="preserve">SINAPI  </v>
          </cell>
        </row>
        <row r="6433">
          <cell r="B6433">
            <v>96486</v>
          </cell>
          <cell r="C6433" t="str">
            <v>FORRO DE PVC, LISO, PARA AMBIENTES COMERCIAIS, INCLUSIVE ESTRUTURA DE FIXAÇÃO. AF_05/2017_P</v>
          </cell>
          <cell r="D6433" t="str">
            <v>M2</v>
          </cell>
          <cell r="E6433">
            <v>88.42</v>
          </cell>
          <cell r="F6433" t="str">
            <v xml:space="preserve">SINAPI  </v>
          </cell>
        </row>
        <row r="6434">
          <cell r="B6434">
            <v>91514</v>
          </cell>
          <cell r="C6434" t="str">
            <v>ESTUCAMENTO DE PANOS DE FACHADA SEM VÃOS DO SISTEMA DE PAREDES DE CONCRETO EM EDIFICAÇÕES DE MÚLTIPLOS PAVIMENTOS. AF_06/2015</v>
          </cell>
          <cell r="D6434" t="str">
            <v>M2</v>
          </cell>
          <cell r="E6434">
            <v>6.53</v>
          </cell>
          <cell r="F6434" t="str">
            <v xml:space="preserve">SINAPI  </v>
          </cell>
        </row>
        <row r="6435">
          <cell r="B6435">
            <v>91515</v>
          </cell>
          <cell r="C6435" t="str">
            <v>ESTUCAMENTO DE PANOS DE FACHADA COM VÃOS DO SISTEMA DE PAREDES DE CONCRETO EM EDIFICAÇÕES DE MÚLTIPLOS PAVIMENTOS. AF_06/2015</v>
          </cell>
          <cell r="D6435" t="str">
            <v>M2</v>
          </cell>
          <cell r="E6435">
            <v>8.61</v>
          </cell>
          <cell r="F6435" t="str">
            <v xml:space="preserve">SINAPI  </v>
          </cell>
        </row>
        <row r="6436">
          <cell r="B6436">
            <v>91516</v>
          </cell>
          <cell r="C6436" t="str">
            <v>ESTUCAMENTO DE SUPERFÍCIE EXTERNA DA SACADA DO SISTEMA DE PAREDES DE CONCRETO EM EDIFICAÇÕES DE MÚLTIPLOS PAVIMENTOS. AF_06/2015</v>
          </cell>
          <cell r="D6436" t="str">
            <v>M2</v>
          </cell>
          <cell r="E6436">
            <v>12.56</v>
          </cell>
          <cell r="F6436" t="str">
            <v xml:space="preserve">SINAPI  </v>
          </cell>
        </row>
        <row r="6437">
          <cell r="B6437">
            <v>91517</v>
          </cell>
          <cell r="C6437" t="str">
            <v>ESTUCAMENTO DE PANOS DE FACHADA SEM VÃOS DO SISTEMA DE PAREDES DE CONCRETO EM EDIFICAÇÕES DE PAVIMENTO ÚNICO. AF_06/2015</v>
          </cell>
          <cell r="D6437" t="str">
            <v>M2</v>
          </cell>
          <cell r="E6437">
            <v>13.98</v>
          </cell>
          <cell r="F6437" t="str">
            <v xml:space="preserve">SINAPI  </v>
          </cell>
        </row>
        <row r="6438">
          <cell r="B6438">
            <v>91519</v>
          </cell>
          <cell r="C6438" t="str">
            <v>ESTUCAMENTO DE PANOS DE FACHADA COM VÃOS DO SISTEMA DE PAREDES DE CONCRETO EM EDIFICAÇÕES DE PAVIMENTO ÚNICO. AF_06/2015</v>
          </cell>
          <cell r="D6438" t="str">
            <v>M2</v>
          </cell>
          <cell r="E6438">
            <v>16.05</v>
          </cell>
          <cell r="F6438" t="str">
            <v xml:space="preserve">SINAPI  </v>
          </cell>
        </row>
        <row r="6439">
          <cell r="B6439">
            <v>91520</v>
          </cell>
          <cell r="C6439" t="str">
            <v>ESTUCAMENTO DE DENSIDADE BAIXA NAS FACES INTERNAS DE PAREDES DO SISTEMA DE PAREDES DE CONCRETO. AF_06/2015</v>
          </cell>
          <cell r="D6439" t="str">
            <v>M2</v>
          </cell>
          <cell r="E6439">
            <v>2.38</v>
          </cell>
          <cell r="F6439" t="str">
            <v xml:space="preserve">SINAPI  </v>
          </cell>
        </row>
        <row r="6440">
          <cell r="B6440">
            <v>91522</v>
          </cell>
          <cell r="C6440" t="str">
            <v>ESTUCAMENTO, PARA QUALQUER REVESTIMENTO, EM TETO DO SISTEMA DE PAREDES DE CONCRETO. AF_06/2015</v>
          </cell>
          <cell r="D6440" t="str">
            <v>M2</v>
          </cell>
          <cell r="E6440">
            <v>2.86</v>
          </cell>
          <cell r="F6440" t="str">
            <v xml:space="preserve">SINAPI  </v>
          </cell>
        </row>
        <row r="6441">
          <cell r="B6441">
            <v>91525</v>
          </cell>
          <cell r="C6441" t="str">
            <v>ESTUCAMENTO DE DENSIDADE ALTA, NAS FACES INTERNAS DE PAREDES DO SISTEMA DE PAREDES DE CONCRETO. AF_06/2015</v>
          </cell>
          <cell r="D6441" t="str">
            <v>M2</v>
          </cell>
          <cell r="E6441">
            <v>5.39</v>
          </cell>
          <cell r="F6441" t="str">
            <v xml:space="preserve">SINAPI  </v>
          </cell>
        </row>
        <row r="6442">
          <cell r="B6442">
            <v>87280</v>
          </cell>
          <cell r="C6442" t="str">
            <v>ARGAMASSA TRAÇO 1:7 (EM VOLUME DE CIMENTO E AREIA MÉDIA ÚMIDA) COM ADIÇÃO DE PLASTIFICANTE PARA EMBOÇO/MASSA ÚNICA/ASSENTAMENTO DE ALVENARIA DE VEDAÇÃO, PREPARO MECÂNICO COM BETONEIRA 400 L. AF_08/2019</v>
          </cell>
          <cell r="D6442" t="str">
            <v>M3</v>
          </cell>
          <cell r="E6442">
            <v>472.2</v>
          </cell>
          <cell r="F6442" t="str">
            <v xml:space="preserve">SINAPI  </v>
          </cell>
        </row>
        <row r="6443">
          <cell r="B6443">
            <v>87281</v>
          </cell>
          <cell r="C6443" t="str">
            <v>ARGAMASSA TRAÇO 1:7 (EM VOLUME DE CIMENTO E AREIA MÉDIA ÚMIDA) COM ADIÇÃO DE PLASTIFICANTE PARA EMBOÇO/MASSA ÚNICA/ASSENTAMENTO DE ALVENARIA DE VEDAÇÃO, PREPARO MECÂNICO COM BETONEIRA 600 L. AF_08/2019</v>
          </cell>
          <cell r="D6443" t="str">
            <v>M3</v>
          </cell>
          <cell r="E6443">
            <v>456.57</v>
          </cell>
          <cell r="F6443" t="str">
            <v xml:space="preserve">SINAPI  </v>
          </cell>
        </row>
        <row r="6444">
          <cell r="B6444">
            <v>87283</v>
          </cell>
          <cell r="C6444" t="str">
            <v>ARGAMASSA TRAÇO 1:6 (EM VOLUME DE CIMENTO E AREIA MÉDIA ÚMIDA) COM ADIÇÃO DE PLASTIFICANTE PARA EMBOÇO/MASSA ÚNICA/ASSENTAMENTO DE ALVENARIA DE VEDAÇÃO, PREPARO MECÂNICO COM BETONEIRA 400 L. AF_08/2019</v>
          </cell>
          <cell r="D6444" t="str">
            <v>M3</v>
          </cell>
          <cell r="E6444">
            <v>482.03</v>
          </cell>
          <cell r="F6444" t="str">
            <v xml:space="preserve">SINAPI  </v>
          </cell>
        </row>
        <row r="6445">
          <cell r="B6445">
            <v>87284</v>
          </cell>
          <cell r="C6445" t="str">
            <v>ARGAMASSA TRAÇO 1:6 (EM VOLUME DE CIMENTO E AREIA MÉDIA ÚMIDA) COM ADIÇÃO DE PLASTIFICANTE PARA EMBOÇO/MASSA ÚNICA/ASSENTAMENTO DE ALVENARIA DE VEDAÇÃO, PREPARO MECÂNICO COM BETONEIRA 600 L. AF_08/2019</v>
          </cell>
          <cell r="D6445" t="str">
            <v>M3</v>
          </cell>
          <cell r="E6445">
            <v>465.66</v>
          </cell>
          <cell r="F6445" t="str">
            <v xml:space="preserve">SINAPI  </v>
          </cell>
        </row>
        <row r="6446">
          <cell r="B6446">
            <v>87286</v>
          </cell>
          <cell r="C6446" t="str">
            <v>ARGAMASSA TRAÇO 1:1:6 (EM VOLUME DE CIMENTO, CAL E AREIA MÉDIA ÚMIDA) PARA EMBOÇO/MASSA ÚNICA/ASSENTAMENTO DE ALVENARIA DE VEDAÇÃO, PREPARO MECÂNICO COM BETONEIRA 400 L. AF_08/2019</v>
          </cell>
          <cell r="D6446" t="str">
            <v>M3</v>
          </cell>
          <cell r="E6446">
            <v>632.28</v>
          </cell>
          <cell r="F6446" t="str">
            <v xml:space="preserve">SINAPI  </v>
          </cell>
        </row>
        <row r="6447">
          <cell r="B6447">
            <v>87287</v>
          </cell>
          <cell r="C6447" t="str">
            <v>ARGAMASSA TRAÇO 1:1:6 (EM VOLUME DE CIMENTO, CAL E AREIA MÉDIA ÚMIDA) PARA EMBOÇO/MASSA ÚNICA/ASSENTAMENTO DE ALVENARIA DE VEDAÇÃO, PREPARO MECÂNICO COM BETONEIRA 600 L. AF_08/2019</v>
          </cell>
          <cell r="D6447" t="str">
            <v>M3</v>
          </cell>
          <cell r="E6447">
            <v>602.05999999999995</v>
          </cell>
          <cell r="F6447" t="str">
            <v xml:space="preserve">SINAPI  </v>
          </cell>
        </row>
        <row r="6448">
          <cell r="B6448">
            <v>87289</v>
          </cell>
          <cell r="C6448" t="str">
            <v>ARGAMASSA TRAÇO 1:1,5:7,5 (EM VOLUME DE CIMENTO, CAL E AREIA MÉDIA ÚMIDA) PARA EMBOÇO/MASSA ÚNICA/ASSENTAMENTO DE ALVENARIA DE VEDAÇÃO, PREPARO MECÂNICO COM BETONEIRA 400 L. AF_08/2019</v>
          </cell>
          <cell r="D6448" t="str">
            <v>M3</v>
          </cell>
          <cell r="E6448">
            <v>621.62</v>
          </cell>
          <cell r="F6448" t="str">
            <v xml:space="preserve">SINAPI  </v>
          </cell>
        </row>
        <row r="6449">
          <cell r="B6449">
            <v>87290</v>
          </cell>
          <cell r="C6449" t="str">
            <v>ARGAMASSA TRAÇO 1:1,5:7,5 (EM VOLUME DE CIMENTO, CAL E AREIA MÉDIA ÚMIDA) PARA EMBOÇO/MASSA ÚNICA/ASSENTAMENTO DE ALVENARIA DE VEDAÇÃO, PREPARO MECÂNICO COM BETONEIRA 600 L. AF_08/2019</v>
          </cell>
          <cell r="D6449" t="str">
            <v>M3</v>
          </cell>
          <cell r="E6449">
            <v>602.63</v>
          </cell>
          <cell r="F6449" t="str">
            <v xml:space="preserve">SINAPI  </v>
          </cell>
        </row>
        <row r="6450">
          <cell r="B6450">
            <v>87292</v>
          </cell>
          <cell r="C6450" t="str">
            <v>ARGAMASSA TRAÇO 1:2:8 (EM VOLUME DE CIMENTO, CAL E AREIA MÉDIA ÚMIDA) PARA EMBOÇO/MASSA ÚNICA/ASSENTAMENTO DE ALVENARIA DE VEDAÇÃO, PREPARO MECÂNICO COM BETONEIRA 400 L. AF_08/2019</v>
          </cell>
          <cell r="D6450" t="str">
            <v>M3</v>
          </cell>
          <cell r="E6450">
            <v>641.79999999999995</v>
          </cell>
          <cell r="F6450" t="str">
            <v xml:space="preserve">SINAPI  </v>
          </cell>
        </row>
        <row r="6451">
          <cell r="B6451">
            <v>87294</v>
          </cell>
          <cell r="C6451" t="str">
            <v>ARGAMASSA TRAÇO 1:2:9 (EM VOLUME DE CIMENTO, CAL E AREIA MÉDIA ÚMIDA) PARA EMBOÇO/MASSA ÚNICA/ASSENTAMENTO DE ALVENARIA DE VEDAÇÃO, PREPARO MECÂNICO COM BETONEIRA 600 L. AF_08/2019</v>
          </cell>
          <cell r="D6451" t="str">
            <v>M3</v>
          </cell>
          <cell r="E6451">
            <v>607.35</v>
          </cell>
          <cell r="F6451" t="str">
            <v xml:space="preserve">SINAPI  </v>
          </cell>
        </row>
        <row r="6452">
          <cell r="B6452">
            <v>87295</v>
          </cell>
          <cell r="C6452" t="str">
            <v>ARGAMASSA TRAÇO 1:3:12 (EM VOLUME DE CIMENTO, CAL E AREIA MÉDIA ÚMIDA) PARA EMBOÇO/MASSA ÚNICA/ASSENTAMENTO DE ALVENARIA DE VEDAÇÃO, PREPARO MECÂNICO COM BETONEIRA 400 L. AF_08/2019</v>
          </cell>
          <cell r="D6452" t="str">
            <v>M3</v>
          </cell>
          <cell r="E6452">
            <v>642.01</v>
          </cell>
          <cell r="F6452" t="str">
            <v xml:space="preserve">SINAPI  </v>
          </cell>
        </row>
        <row r="6453">
          <cell r="B6453">
            <v>87296</v>
          </cell>
          <cell r="C6453" t="str">
            <v>ARGAMASSA TRAÇO 1:3:12 (EM VOLUME DE CIMENTO, CAL E AREIA MÉDIA ÚMIDA) PARA EMBOÇO/MASSA ÚNICA/ASSENTAMENTO DE ALVENARIA DE VEDAÇÃO, PREPARO MECÂNICO COM BETONEIRA 600 L. AF_08/2019</v>
          </cell>
          <cell r="D6453" t="str">
            <v>M3</v>
          </cell>
          <cell r="E6453">
            <v>599.74</v>
          </cell>
          <cell r="F6453" t="str">
            <v xml:space="preserve">SINAPI  </v>
          </cell>
        </row>
        <row r="6454">
          <cell r="B6454">
            <v>87298</v>
          </cell>
          <cell r="C6454" t="str">
            <v>ARGAMASSA TRAÇO 1:3 (EM VOLUME DE CIMENTO E AREIA MÉDIA ÚMIDA) PARA CONTRAPISO, PREPARO MECÂNICO COM BETONEIRA 400 L. AF_08/2019</v>
          </cell>
          <cell r="D6454" t="str">
            <v>M3</v>
          </cell>
          <cell r="E6454">
            <v>679.04</v>
          </cell>
          <cell r="F6454" t="str">
            <v xml:space="preserve">SINAPI  </v>
          </cell>
        </row>
        <row r="6455">
          <cell r="B6455">
            <v>87299</v>
          </cell>
          <cell r="C6455" t="str">
            <v>ARGAMASSA TRAÇO 1:3 (EM VOLUME DE CIMENTO E AREIA MÉDIA ÚMIDA) PARA CONTRAPISO, PREPARO MECÂNICO COM BETONEIRA 600 L. AF_08/2019</v>
          </cell>
          <cell r="D6455" t="str">
            <v>M3</v>
          </cell>
          <cell r="E6455">
            <v>464.55</v>
          </cell>
          <cell r="F6455" t="str">
            <v xml:space="preserve">SINAPI  </v>
          </cell>
        </row>
        <row r="6456">
          <cell r="B6456">
            <v>87301</v>
          </cell>
          <cell r="C6456" t="str">
            <v>ARGAMASSA TRAÇO 1:4 (EM VOLUME DE CIMENTO E AREIA MÉDIA ÚMIDA) PARA CONTRAPISO, PREPARO MECÂNICO COM BETONEIRA 400 L. AF_08/2019</v>
          </cell>
          <cell r="D6456" t="str">
            <v>M3</v>
          </cell>
          <cell r="E6456">
            <v>625.47</v>
          </cell>
          <cell r="F6456" t="str">
            <v xml:space="preserve">SINAPI  </v>
          </cell>
        </row>
        <row r="6457">
          <cell r="B6457">
            <v>87302</v>
          </cell>
          <cell r="C6457" t="str">
            <v>ARGAMASSA TRAÇO 1:4 (EM VOLUME DE CIMENTO E AREIA MÉDIA ÚMIDA) PARA CONTRAPISO, PREPARO MECÂNICO COM BETONEIRA 600 L. AF_08/2019</v>
          </cell>
          <cell r="D6457" t="str">
            <v>M3</v>
          </cell>
          <cell r="E6457">
            <v>606.32000000000005</v>
          </cell>
          <cell r="F6457" t="str">
            <v xml:space="preserve">SINAPI  </v>
          </cell>
        </row>
        <row r="6458">
          <cell r="B6458">
            <v>87304</v>
          </cell>
          <cell r="C6458" t="str">
            <v>ARGAMASSA TRAÇO 1:5 (EM VOLUME DE CIMENTO E AREIA MÉDIA ÚMIDA) PARA CONTRAPISO, PREPARO MECÂNICO COM BETONEIRA 400 L. AF_08/2019</v>
          </cell>
          <cell r="D6458" t="str">
            <v>M3</v>
          </cell>
          <cell r="E6458">
            <v>572.36</v>
          </cell>
          <cell r="F6458" t="str">
            <v xml:space="preserve">SINAPI  </v>
          </cell>
        </row>
        <row r="6459">
          <cell r="B6459">
            <v>87305</v>
          </cell>
          <cell r="C6459" t="str">
            <v>ARGAMASSA TRAÇO 1:5 (EM VOLUME DE CIMENTO E AREIA MÉDIA ÚMIDA) PARA CONTRAPISO, PREPARO MECÂNICO COM BETONEIRA 600 L. AF_08/2019</v>
          </cell>
          <cell r="D6459" t="str">
            <v>M3</v>
          </cell>
          <cell r="E6459">
            <v>567.84</v>
          </cell>
          <cell r="F6459" t="str">
            <v xml:space="preserve">SINAPI  </v>
          </cell>
        </row>
        <row r="6460">
          <cell r="B6460">
            <v>87307</v>
          </cell>
          <cell r="C6460" t="str">
            <v>ARGAMASSA TRAÇO 1:6 (EM VOLUME DE CIMENTO E AREIA MÉDIA ÚMIDA) PARA CONTRAPISO, PREPARO MECÂNICO COM BETONEIRA 400 L. AF_08/2019</v>
          </cell>
          <cell r="D6460" t="str">
            <v>M3</v>
          </cell>
          <cell r="E6460">
            <v>554.28</v>
          </cell>
          <cell r="F6460" t="str">
            <v xml:space="preserve">SINAPI  </v>
          </cell>
        </row>
        <row r="6461">
          <cell r="B6461">
            <v>87308</v>
          </cell>
          <cell r="C6461" t="str">
            <v>ARGAMASSA TRAÇO 1:6 (EM VOLUME DE CIMENTO E AREIA MÉDIA ÚMIDA) PARA CONTRAPISO, PREPARO MECÂNICO COM BETONEIRA 600 L. AF_08/2019</v>
          </cell>
          <cell r="D6461" t="str">
            <v>M3</v>
          </cell>
          <cell r="E6461">
            <v>534.82000000000005</v>
          </cell>
          <cell r="F6461" t="str">
            <v xml:space="preserve">SINAPI  </v>
          </cell>
        </row>
        <row r="6462">
          <cell r="B6462">
            <v>87310</v>
          </cell>
          <cell r="C6462" t="str">
            <v>ARGAMASSA TRAÇO 1:5 (EM VOLUME DE CIMENTO E AREIA GROSSA ÚMIDA) PARA CHAPISCO CONVENCIONAL, PREPARO MECÂNICO COM BETONEIRA 400 L. AF_08/2019</v>
          </cell>
          <cell r="D6462" t="str">
            <v>M3</v>
          </cell>
          <cell r="E6462">
            <v>458.32</v>
          </cell>
          <cell r="F6462" t="str">
            <v xml:space="preserve">SINAPI  </v>
          </cell>
        </row>
        <row r="6463">
          <cell r="B6463">
            <v>87311</v>
          </cell>
          <cell r="C6463" t="str">
            <v>ARGAMASSA TRAÇO 1:5 (EM VOLUME DE CIMENTO E AREIA GROSSA ÚMIDA) PARA CHAPISCO CONVENCIONAL, PREPARO MECÂNICO COM BETONEIRA 600 L. AF_08/2019</v>
          </cell>
          <cell r="D6463" t="str">
            <v>M3</v>
          </cell>
          <cell r="E6463">
            <v>439.79</v>
          </cell>
          <cell r="F6463" t="str">
            <v xml:space="preserve">SINAPI  </v>
          </cell>
        </row>
        <row r="6464">
          <cell r="B6464">
            <v>87313</v>
          </cell>
          <cell r="C6464" t="str">
            <v>ARGAMASSA TRAÇO 1:3 (EM VOLUME DE CIMENTO E AREIA GROSSA ÚMIDA) PARA CHAPISCO CONVENCIONAL, PREPARO MECÂNICO COM BETONEIRA 400 L. AF_08/2019</v>
          </cell>
          <cell r="D6464" t="str">
            <v>M3</v>
          </cell>
          <cell r="E6464">
            <v>536.48</v>
          </cell>
          <cell r="F6464" t="str">
            <v xml:space="preserve">SINAPI  </v>
          </cell>
        </row>
        <row r="6465">
          <cell r="B6465">
            <v>87314</v>
          </cell>
          <cell r="C6465" t="str">
            <v>ARGAMASSA TRAÇO 1:3 (EM VOLUME DE CIMENTO E AREIA GROSSA ÚMIDA) PARA CHAPISCO CONVENCIONAL, PREPARO MECÂNICO COM BETONEIRA 600 L. AF_08/2019</v>
          </cell>
          <cell r="D6465" t="str">
            <v>M3</v>
          </cell>
          <cell r="E6465">
            <v>519.53</v>
          </cell>
          <cell r="F6465" t="str">
            <v xml:space="preserve">SINAPI  </v>
          </cell>
        </row>
        <row r="6466">
          <cell r="B6466">
            <v>87316</v>
          </cell>
          <cell r="C6466" t="str">
            <v>ARGAMASSA TRAÇO 1:4 (EM VOLUME DE CIMENTO E AREIA GROSSA ÚMIDA) PARA CHAPISCO CONVENCIONAL, PREPARO MECÂNICO COM BETONEIRA 400 L. AF_08/2019</v>
          </cell>
          <cell r="D6466" t="str">
            <v>M3</v>
          </cell>
          <cell r="E6466">
            <v>498.27</v>
          </cell>
          <cell r="F6466" t="str">
            <v xml:space="preserve">SINAPI  </v>
          </cell>
        </row>
        <row r="6467">
          <cell r="B6467">
            <v>87317</v>
          </cell>
          <cell r="C6467" t="str">
            <v>ARGAMASSA TRAÇO 1:4 (EM VOLUME DE CIMENTO E AREIA GROSSA ÚMIDA) PARA CHAPISCO CONVENCIONAL, PREPARO MECÂNICO COM BETONEIRA 600 L. AF_08/2019</v>
          </cell>
          <cell r="D6467" t="str">
            <v>M3</v>
          </cell>
          <cell r="E6467">
            <v>472.37</v>
          </cell>
          <cell r="F6467" t="str">
            <v xml:space="preserve">SINAPI  </v>
          </cell>
        </row>
        <row r="6468">
          <cell r="B6468">
            <v>87319</v>
          </cell>
          <cell r="C6468" t="str">
            <v>ARGAMASSA TRAÇO 1:5 (EM VOLUME DE CIMENTO E AREIA GROSSA ÚMIDA) COM ADIÇÃO DE EMULSÃO POLIMÉRICA PARA CHAPISCO ROLADO, PREPARO MECÂNICO COM BETONEIRA 400 L. AF_08/2019</v>
          </cell>
          <cell r="D6468" t="str">
            <v>M3</v>
          </cell>
          <cell r="E6468">
            <v>3595.74</v>
          </cell>
          <cell r="F6468" t="str">
            <v xml:space="preserve">SINAPI  </v>
          </cell>
        </row>
        <row r="6469">
          <cell r="B6469">
            <v>87320</v>
          </cell>
          <cell r="C6469" t="str">
            <v>ARGAMASSA TRAÇO 1:5 (EM VOLUME DE CIMENTO E AREIA GROSSA ÚMIDA) COM ADIÇÃO DE EMULSÃO POLIMÉRICA PARA CHAPISCO ROLADO, PREPARO MECÂNICO COM BETONEIRA 600 L. AF_08/2019</v>
          </cell>
          <cell r="D6469" t="str">
            <v>M3</v>
          </cell>
          <cell r="E6469">
            <v>3593.15</v>
          </cell>
          <cell r="F6469" t="str">
            <v xml:space="preserve">SINAPI  </v>
          </cell>
        </row>
        <row r="6470">
          <cell r="B6470">
            <v>87322</v>
          </cell>
          <cell r="C6470" t="str">
            <v>ARGAMASSA TRAÇO 1:3 (EM VOLUME DE CIMENTO E AREIA GROSSA ÚMIDA) COM ADIÇÃO DE EMULSÃO POLIMÉRICA PARA CHAPISCO ROLADO, PREPARO MECÂNICO COM BETONEIRA 400 L. AF_08/2019</v>
          </cell>
          <cell r="D6470" t="str">
            <v>M3</v>
          </cell>
          <cell r="E6470">
            <v>3696.12</v>
          </cell>
          <cell r="F6470" t="str">
            <v xml:space="preserve">SINAPI  </v>
          </cell>
        </row>
        <row r="6471">
          <cell r="B6471">
            <v>87323</v>
          </cell>
          <cell r="C6471" t="str">
            <v>ARGAMASSA TRAÇO 1:3 (EM VOLUME DE CIMENTO E AREIA GROSSA ÚMIDA) COM ADIÇÃO DE EMULSÃO POLIMÉRICA PARA CHAPISCO ROLADO, PREPARO MECÂNICO COM BETONEIRA 600 L. AF_08/2019</v>
          </cell>
          <cell r="D6471" t="str">
            <v>M3</v>
          </cell>
          <cell r="E6471">
            <v>3684.49</v>
          </cell>
          <cell r="F6471" t="str">
            <v xml:space="preserve">SINAPI  </v>
          </cell>
        </row>
        <row r="6472">
          <cell r="B6472">
            <v>87325</v>
          </cell>
          <cell r="C6472" t="str">
            <v>ARGAMASSA TRAÇO 1:4 (EM VOLUME DE CIMENTO E AREIA GROSSA ÚMIDA) COM ADIÇÃO DE EMULSÃO POLIMÉRICA PARA CHAPISCO ROLADO, PREPARO MECÂNICO COM BETONEIRA 400 L. AF_08/2019</v>
          </cell>
          <cell r="D6472" t="str">
            <v>M3</v>
          </cell>
          <cell r="E6472">
            <v>3621.08</v>
          </cell>
          <cell r="F6472" t="str">
            <v xml:space="preserve">SINAPI  </v>
          </cell>
        </row>
        <row r="6473">
          <cell r="B6473">
            <v>87326</v>
          </cell>
          <cell r="C6473" t="str">
            <v>ARGAMASSA TRAÇO 1:4 (EM VOLUME DE CIMENTO E AREIA GROSSA ÚMIDA) COM ADIÇÃO DE EMULSÃO POLIMÉRICA PARA CHAPISCO ROLADO, PREPARO MECÂNICO COM BETONEIRA 600 L. AF_08/2019</v>
          </cell>
          <cell r="D6473" t="str">
            <v>M3</v>
          </cell>
          <cell r="E6473">
            <v>3618.31</v>
          </cell>
          <cell r="F6473" t="str">
            <v xml:space="preserve">SINAPI  </v>
          </cell>
        </row>
        <row r="6474">
          <cell r="B6474">
            <v>87327</v>
          </cell>
          <cell r="C6474" t="str">
            <v>ARGAMASSA TRAÇO 1:7 (EM VOLUME DE CIMENTO E AREIA MÉDIA ÚMIDA) COM ADIÇÃO DE PLASTIFICANTE PARA EMBOÇO/MASSA ÚNICA/ASSENTAMENTO DE ALVENARIA DE VEDAÇÃO, PREPARO MECÂNICO COM MISTURADOR DE EIXO HORIZONTAL DE 300 KG. AF_08/2019</v>
          </cell>
          <cell r="D6474" t="str">
            <v>M3</v>
          </cell>
          <cell r="E6474">
            <v>500.56</v>
          </cell>
          <cell r="F6474" t="str">
            <v xml:space="preserve">SINAPI  </v>
          </cell>
        </row>
        <row r="6475">
          <cell r="B6475">
            <v>87328</v>
          </cell>
          <cell r="C6475" t="str">
            <v>ARGAMASSA TRAÇO 1:7 (EM VOLUME DE CIMENTO E AREIA MÉDIA ÚMIDA) COM ADIÇÃO DE PLASTIFICANTE PARA EMBOÇO/MASSA ÚNICA/ASSENTAMENTO DE ALVENARIA DE VEDAÇÃO, PREPARO MECÂNICO COM MISTURADOR DE EIXO HORIZONTAL DE 600 KG. AF_08/2019</v>
          </cell>
          <cell r="D6475" t="str">
            <v>M3</v>
          </cell>
          <cell r="E6475">
            <v>422.9</v>
          </cell>
          <cell r="F6475" t="str">
            <v xml:space="preserve">SINAPI  </v>
          </cell>
        </row>
        <row r="6476">
          <cell r="B6476">
            <v>87329</v>
          </cell>
          <cell r="C6476" t="str">
            <v>ARGAMASSA TRAÇO 1:6 (EM VOLUME DE CIMENTO E AREIA MÉDIA ÚMIDA) COM ADIÇÃO DE PLASTIFICANTE PARA EMBOÇO/MASSA ÚNICA/ASSENTAMENTO DE ALVENARIA DE VEDAÇÃO, PREPARO MECÂNICO COM MISTURADOR DE EIXO HORIZONTAL DE 300 KG. AF_08/2019</v>
          </cell>
          <cell r="D6476" t="str">
            <v>M3</v>
          </cell>
          <cell r="E6476">
            <v>533.65</v>
          </cell>
          <cell r="F6476" t="str">
            <v xml:space="preserve">SINAPI  </v>
          </cell>
        </row>
        <row r="6477">
          <cell r="B6477">
            <v>87330</v>
          </cell>
          <cell r="C6477" t="str">
            <v>ARGAMASSA TRAÇO 1:6 (EM VOLUME DE CIMENTO E AREIA MÉDIA ÚMIDA) COM ADIÇÃO DE PLASTIFICANTE PARA EMBOÇO/MASSA ÚNICA/ASSENTAMENTO DE ALVENARIA DE VEDAÇÃO, PREPARO MECÂNICO COM MISTURADOR DE EIXO HORIZONTAL DE 600 KG. AF_08/2019</v>
          </cell>
          <cell r="D6477" t="str">
            <v>M3</v>
          </cell>
          <cell r="E6477">
            <v>446.28</v>
          </cell>
          <cell r="F6477" t="str">
            <v xml:space="preserve">SINAPI  </v>
          </cell>
        </row>
        <row r="6478">
          <cell r="B6478">
            <v>87331</v>
          </cell>
          <cell r="C6478" t="str">
            <v>ARGAMASSA TRAÇO 1:1:6 (EM VOLUME DE CIMENTO, CAL E AREIA MÉDIA ÚMIDA) PARA EMBOÇO/MASSA ÚNICA/ASSENTAMENTO DE ALVENARIA DE VEDAÇÃO, PREPARO MECÂNICO COM MISTURADOR DE EIXO HORIZONTAL DE 300 KG. AF_08/2019</v>
          </cell>
          <cell r="D6478" t="str">
            <v>M3</v>
          </cell>
          <cell r="E6478">
            <v>659.3</v>
          </cell>
          <cell r="F6478" t="str">
            <v xml:space="preserve">SINAPI  </v>
          </cell>
        </row>
        <row r="6479">
          <cell r="B6479">
            <v>87332</v>
          </cell>
          <cell r="C6479" t="str">
            <v>ARGAMASSA TRAÇO 1:1:6 (EM VOLUME DE CIMENTO, CAL E AREIA MÉDIA ÚMIDA) PARA EMBOÇO/MASSA ÚNICA/ASSENTAMENTO DE ALVENARIA DE VEDAÇÃO, PREPARO MECÂNICO COM MISTURADOR DE EIXO HORIZONTAL DE 600 KG. AF_08/2019</v>
          </cell>
          <cell r="D6479" t="str">
            <v>M3</v>
          </cell>
          <cell r="E6479">
            <v>578.54</v>
          </cell>
          <cell r="F6479" t="str">
            <v xml:space="preserve">SINAPI  </v>
          </cell>
        </row>
        <row r="6480">
          <cell r="B6480">
            <v>87333</v>
          </cell>
          <cell r="C6480" t="str">
            <v>ARGAMASSA TRAÇO 1:1,5:7,5 (EM VOLUME DE CIMENTO, CAL E AREIA MÉDIA ÚMIDA) PARA EMBOÇO/MASSA ÚNICA/ASSENTAMENTO DE ALVENARIA DE VEDAÇÃO, PREPARO MECÂNICO COM MISTURADOR DE EIXO HORIZONTAL DE 300 KG. AF_08/2019</v>
          </cell>
          <cell r="D6480" t="str">
            <v>M3</v>
          </cell>
          <cell r="E6480">
            <v>627.22</v>
          </cell>
          <cell r="F6480" t="str">
            <v xml:space="preserve">SINAPI  </v>
          </cell>
        </row>
        <row r="6481">
          <cell r="B6481">
            <v>87334</v>
          </cell>
          <cell r="C6481" t="str">
            <v>ARGAMASSA TRAÇO 1:1,5:7,5 (EM VOLUME DE CIMENTO, CAL E AREIA MÉDIA ÚMIDA) PARA EMBOÇO/MASSA ÚNICA/ASSENTAMENTO DE ALVENARIA DE VEDAÇÃO, PREPARO MECÂNICO COM MISTURADOR DE EIXO HORIZONTAL DE 600 KG. AF_08/2019</v>
          </cell>
          <cell r="D6481" t="str">
            <v>M3</v>
          </cell>
          <cell r="E6481">
            <v>576.48</v>
          </cell>
          <cell r="F6481" t="str">
            <v xml:space="preserve">SINAPI  </v>
          </cell>
        </row>
        <row r="6482">
          <cell r="B6482">
            <v>87335</v>
          </cell>
          <cell r="C6482" t="str">
            <v>ARGAMASSA TRAÇO 1:2:8 (EM VOLUME DE CIMENTO, CAL E AREIA MÉDIA ÚMIDA) PARA EMBOÇO/MASSA ÚNICA/ASSENTAMENTO DE ALVENARIA DE VEDAÇÃO, PREPARO MECÂNICO COM MISTURADOR DE EIXO HORIZONTAL DE 300 KG. AF_08/2019</v>
          </cell>
          <cell r="D6482" t="str">
            <v>M3</v>
          </cell>
          <cell r="E6482">
            <v>618.1</v>
          </cell>
          <cell r="F6482" t="str">
            <v xml:space="preserve">SINAPI  </v>
          </cell>
        </row>
        <row r="6483">
          <cell r="B6483">
            <v>87336</v>
          </cell>
          <cell r="C6483" t="str">
            <v>ARGAMASSA TRAÇO 1:2:8 (EM VOLUME DE CIMENTO, CAL E AREIA MÉDIA ÚMIDA) PARA EMBOÇO/MASSA ÚNICA/ASSENTAMENTO DE ALVENARIA DE VEDAÇÃO, PREPARO MECÂNICO COM MISTURADOR DE EIXO HORIZONTAL DE 600 KG. AF_08/2019</v>
          </cell>
          <cell r="D6483" t="str">
            <v>M3</v>
          </cell>
          <cell r="E6483">
            <v>602.35</v>
          </cell>
          <cell r="F6483" t="str">
            <v xml:space="preserve">SINAPI  </v>
          </cell>
        </row>
        <row r="6484">
          <cell r="B6484">
            <v>87337</v>
          </cell>
          <cell r="C6484" t="str">
            <v>ARGAMASSA TRAÇO 1:2:9 (EM VOLUME DE CIMENTO, CAL E AREIA MÉDIA ÚMIDA) PARA EMBOÇO/MASSA ÚNICA/ASSENTAMENTO DE ALVENARIA DE VEDAÇÃO, PREPARO MECÂNICO COM MISTURADOR DE EIXO HORIZONTAL DE 300 KG. AF_08/2019</v>
          </cell>
          <cell r="D6484" t="str">
            <v>M3</v>
          </cell>
          <cell r="E6484">
            <v>617.24</v>
          </cell>
          <cell r="F6484" t="str">
            <v xml:space="preserve">SINAPI  </v>
          </cell>
        </row>
        <row r="6485">
          <cell r="B6485">
            <v>87338</v>
          </cell>
          <cell r="C6485" t="str">
            <v>ARGAMASSA TRAÇO 1:3:12 (EM VOLUME DE CIMENTO, CAL E AREIA MÉDIA ÚMIDA) PARA EMBOÇO/MASSA ÚNICA/ASSENTAMENTO DE ALVENARIA DE VEDAÇÃO, PREPARO MECÂNICO COM MISTURADOR DE EIXO HORIZONTAL DE 600 KG. AF_08/2019</v>
          </cell>
          <cell r="D6485" t="str">
            <v>M3</v>
          </cell>
          <cell r="E6485">
            <v>598.75</v>
          </cell>
          <cell r="F6485" t="str">
            <v xml:space="preserve">SINAPI  </v>
          </cell>
        </row>
        <row r="6486">
          <cell r="B6486">
            <v>87339</v>
          </cell>
          <cell r="C6486" t="str">
            <v>ARGAMASSA TRAÇO 1:3 (EM VOLUME DE CIMENTO E AREIA MÉDIA ÚMIDA) PARA CONTRAPISO, PREPARO MECÂNICO COM MISTURADOR DE EIXO HORIZONTAL DE 160 KG. AF_08/2019</v>
          </cell>
          <cell r="D6486" t="str">
            <v>M3</v>
          </cell>
          <cell r="E6486">
            <v>834.11</v>
          </cell>
          <cell r="F6486" t="str">
            <v xml:space="preserve">SINAPI  </v>
          </cell>
        </row>
        <row r="6487">
          <cell r="B6487">
            <v>87340</v>
          </cell>
          <cell r="C6487" t="str">
            <v>ARGAMASSA TRAÇO 1:3 (EM VOLUME DE CIMENTO E AREIA MÉDIA ÚMIDA) PARA CONTRAPISO, PREPARO MECÂNICO COM MISTURADOR DE EIXO HORIZONTAL DE 300 KG. AF_08/2019</v>
          </cell>
          <cell r="D6487" t="str">
            <v>M3</v>
          </cell>
          <cell r="E6487">
            <v>679.57</v>
          </cell>
          <cell r="F6487" t="str">
            <v xml:space="preserve">SINAPI  </v>
          </cell>
        </row>
        <row r="6488">
          <cell r="B6488">
            <v>87341</v>
          </cell>
          <cell r="C6488" t="str">
            <v>ARGAMASSA TRAÇO 1:3 (EM VOLUME DE CIMENTO E AREIA MÉDIA ÚMIDA) PARA CONTRAPISO, PREPARO MECÂNICO COM MISTURADOR DE EIXO HORIZONTAL DE 600 KG. AF_08/2019</v>
          </cell>
          <cell r="D6488" t="str">
            <v>M3</v>
          </cell>
          <cell r="E6488">
            <v>636.1</v>
          </cell>
          <cell r="F6488" t="str">
            <v xml:space="preserve">SINAPI  </v>
          </cell>
        </row>
        <row r="6489">
          <cell r="B6489">
            <v>87342</v>
          </cell>
          <cell r="C6489" t="str">
            <v>ARGAMASSA TRAÇO 1:4 (EM VOLUME DE CIMENTO E AREIA MÉDIA ÚMIDA) PARA CONTRAPISO, PREPARO MECÂNICO COM MISTURADOR DE EIXO HORIZONTAL DE 160 KG. AF_08/2019</v>
          </cell>
          <cell r="D6489" t="str">
            <v>M3</v>
          </cell>
          <cell r="E6489">
            <v>716.18</v>
          </cell>
          <cell r="F6489" t="str">
            <v xml:space="preserve">SINAPI  </v>
          </cell>
        </row>
        <row r="6490">
          <cell r="B6490">
            <v>87343</v>
          </cell>
          <cell r="C6490" t="str">
            <v>ARGAMASSA TRAÇO 1:4 (EM VOLUME DE CIMENTO E AREIA MÉDIA ÚMIDA) PARA CONTRAPISO, PREPARO MECÂNICO COM MISTURADOR DE EIXO HORIZONTAL DE 300 KG. AF_08/2019</v>
          </cell>
          <cell r="D6490" t="str">
            <v>M3</v>
          </cell>
          <cell r="E6490">
            <v>628.61</v>
          </cell>
          <cell r="F6490" t="str">
            <v xml:space="preserve">SINAPI  </v>
          </cell>
        </row>
        <row r="6491">
          <cell r="B6491">
            <v>87344</v>
          </cell>
          <cell r="C6491" t="str">
            <v>ARGAMASSA TRAÇO 1:4 (EM VOLUME DE CIMENTO E AREIA MÉDIA ÚMIDA) PARA CONTRAPISO, PREPARO MECÂNICO COM MISTURADOR DE EIXO HORIZONTAL DE 600 KG. AF_08/2019</v>
          </cell>
          <cell r="D6491" t="str">
            <v>M3</v>
          </cell>
          <cell r="E6491">
            <v>575.33000000000004</v>
          </cell>
          <cell r="F6491" t="str">
            <v xml:space="preserve">SINAPI  </v>
          </cell>
        </row>
        <row r="6492">
          <cell r="B6492">
            <v>87345</v>
          </cell>
          <cell r="C6492" t="str">
            <v>ARGAMASSA TRAÇO 1:5 (EM VOLUME DE CIMENTO E AREIA MÉDIA ÚMIDA) PARA CONTRAPISO, PREPARO MECÂNICO COM MISTURADOR DE EIXO HORIZONTAL DE 160 KG. AF_08/2019</v>
          </cell>
          <cell r="D6492" t="str">
            <v>M3</v>
          </cell>
          <cell r="E6492">
            <v>648.79999999999995</v>
          </cell>
          <cell r="F6492" t="str">
            <v xml:space="preserve">SINAPI  </v>
          </cell>
        </row>
        <row r="6493">
          <cell r="B6493">
            <v>87346</v>
          </cell>
          <cell r="C6493" t="str">
            <v>ARGAMASSA TRAÇO 1:5 (EM VOLUME DE CIMENTO E AREIA MÉDIA ÚMIDA) PARA CONTRAPISO, PREPARO MECÂNICO COM MISTURADOR DE EIXO HORIZONTAL DE 300 KG. AF_08/2019</v>
          </cell>
          <cell r="D6493" t="str">
            <v>M3</v>
          </cell>
          <cell r="E6493">
            <v>576.39</v>
          </cell>
          <cell r="F6493" t="str">
            <v xml:space="preserve">SINAPI  </v>
          </cell>
        </row>
        <row r="6494">
          <cell r="B6494">
            <v>87347</v>
          </cell>
          <cell r="C6494" t="str">
            <v>ARGAMASSA TRAÇO 1:5 (EM VOLUME DE CIMENTO E AREIA MÉDIA ÚMIDA) PARA CONTRAPISO, PREPARO MECÂNICO COM MISTURADOR DE EIXO HORIZONTAL DE 600 KG. AF_08/2019</v>
          </cell>
          <cell r="D6494" t="str">
            <v>M3</v>
          </cell>
          <cell r="E6494">
            <v>533.53</v>
          </cell>
          <cell r="F6494" t="str">
            <v xml:space="preserve">SINAPI  </v>
          </cell>
        </row>
        <row r="6495">
          <cell r="B6495">
            <v>87348</v>
          </cell>
          <cell r="C6495" t="str">
            <v>ARGAMASSA TRAÇO 1:6 (EM VOLUME DE CIMENTO E AREIA MÉDIA ÚMIDA) PARA CONTRAPISO, PREPARO MECÂNICO COM MISTURADOR DE EIXO HORIZONTAL DE 160 KG. AF_08/2019</v>
          </cell>
          <cell r="D6495" t="str">
            <v>M3</v>
          </cell>
          <cell r="E6495">
            <v>598.26</v>
          </cell>
          <cell r="F6495" t="str">
            <v xml:space="preserve">SINAPI  </v>
          </cell>
        </row>
        <row r="6496">
          <cell r="B6496">
            <v>87349</v>
          </cell>
          <cell r="C6496" t="str">
            <v>ARGAMASSA TRAÇO 1:6 (EM VOLUME DE CIMENTO E AREIA MÉDIA ÚMIDA) PARA CONTRAPISO, PREPARO MECÂNICO COM MISTURADOR DE EIXO HORIZONTAL DE 600 KG. AF_08/2019</v>
          </cell>
          <cell r="D6496" t="str">
            <v>M3</v>
          </cell>
          <cell r="E6496">
            <v>498.83</v>
          </cell>
          <cell r="F6496" t="str">
            <v xml:space="preserve">SINAPI  </v>
          </cell>
        </row>
        <row r="6497">
          <cell r="B6497">
            <v>87350</v>
          </cell>
          <cell r="C6497" t="str">
            <v>ARGAMASSA TRAÇO 1:5 (EM VOLUME DE CIMENTO E AREIA GROSSA ÚMIDA) PARA CHAPISCO CONVENCIONAL, PREPARO MECÂNICO COM MISTURADOR DE EIXO HORIZONTAL DE 300 KG. AF_08/2019</v>
          </cell>
          <cell r="D6497" t="str">
            <v>M3</v>
          </cell>
          <cell r="E6497">
            <v>515.67999999999995</v>
          </cell>
          <cell r="F6497" t="str">
            <v xml:space="preserve">SINAPI  </v>
          </cell>
        </row>
        <row r="6498">
          <cell r="B6498">
            <v>87351</v>
          </cell>
          <cell r="C6498" t="str">
            <v>ARGAMASSA TRAÇO 1:5 (EM VOLUME DE CIMENTO E AREIA GROSSA ÚMIDA) PARA CHAPISCO CONVENCIONAL, PREPARO MECÂNICO COM MISTURADOR DE EIXO HORIZONTAL DE 600 KG. AF_08/2019</v>
          </cell>
          <cell r="D6498" t="str">
            <v>M3</v>
          </cell>
          <cell r="E6498">
            <v>422.6</v>
          </cell>
          <cell r="F6498" t="str">
            <v xml:space="preserve">SINAPI  </v>
          </cell>
        </row>
        <row r="6499">
          <cell r="B6499">
            <v>87352</v>
          </cell>
          <cell r="C6499" t="str">
            <v>ARGAMASSA TRAÇO 1:3 (EM VOLUME DE CIMENTO E AREIA GROSSA ÚMIDA) PARA CHAPISCO CONVENCIONAL, PREPARO MECÂNICO COM MISTURADOR DE EIXO HORIZONTAL DE 160 KG. AF_08/2019</v>
          </cell>
          <cell r="D6499" t="str">
            <v>M3</v>
          </cell>
          <cell r="E6499">
            <v>638.80999999999995</v>
          </cell>
          <cell r="F6499" t="str">
            <v xml:space="preserve">SINAPI  </v>
          </cell>
        </row>
        <row r="6500">
          <cell r="B6500">
            <v>87353</v>
          </cell>
          <cell r="C6500" t="str">
            <v>ARGAMASSA TRAÇO 1:3 (EM VOLUME DE CIMENTO E AREIA GROSSA ÚMIDA) PARA CHAPISCO CONVENCIONAL, PREPARO MECÂNICO COM MISTURADOR DE EIXO HORIZONTAL DE 300 KG. AF_08/2019</v>
          </cell>
          <cell r="D6500" t="str">
            <v>M3</v>
          </cell>
          <cell r="E6500">
            <v>543.36</v>
          </cell>
          <cell r="F6500" t="str">
            <v xml:space="preserve">SINAPI  </v>
          </cell>
        </row>
        <row r="6501">
          <cell r="B6501">
            <v>87354</v>
          </cell>
          <cell r="C6501" t="str">
            <v>ARGAMASSA TRAÇO 1:3 (EM VOLUME DE CIMENTO E AREIA GROSSA ÚMIDA) PARA CHAPISCO CONVENCIONAL, PREPARO MECÂNICO COM MISTURADOR DE EIXO HORIZONTAL DE 600 KG. AF_08/2019</v>
          </cell>
          <cell r="D6501" t="str">
            <v>M3</v>
          </cell>
          <cell r="E6501">
            <v>495.86</v>
          </cell>
          <cell r="F6501" t="str">
            <v xml:space="preserve">SINAPI  </v>
          </cell>
        </row>
        <row r="6502">
          <cell r="B6502">
            <v>87355</v>
          </cell>
          <cell r="C6502" t="str">
            <v>ARGAMASSA TRAÇO 1:4 (EM VOLUME DE CIMENTO E AREIA GROSSA ÚMIDA) PARA CHAPISCO CONVENCIONAL, PREPARO MECÂNICO COM MISTURADOR DE EIXO HORIZONTAL DE 160 KG. AF_08/2019</v>
          </cell>
          <cell r="D6502" t="str">
            <v>M3</v>
          </cell>
          <cell r="E6502">
            <v>547.11</v>
          </cell>
          <cell r="F6502" t="str">
            <v xml:space="preserve">SINAPI  </v>
          </cell>
        </row>
        <row r="6503">
          <cell r="B6503">
            <v>87356</v>
          </cell>
          <cell r="C6503" t="str">
            <v>ARGAMASSA TRAÇO 1:4 (EM VOLUME DE CIMENTO E AREIA GROSSA ÚMIDA) PARA CHAPISCO CONVENCIONAL, PREPARO MECÂNICO COM MISTURADOR DE EIXO HORIZONTAL DE 300 KG. AF_08/2019</v>
          </cell>
          <cell r="D6503" t="str">
            <v>M3</v>
          </cell>
          <cell r="E6503">
            <v>482.39</v>
          </cell>
          <cell r="F6503" t="str">
            <v xml:space="preserve">SINAPI  </v>
          </cell>
        </row>
        <row r="6504">
          <cell r="B6504">
            <v>87357</v>
          </cell>
          <cell r="C6504" t="str">
            <v>ARGAMASSA TRAÇO 1:4 (EM VOLUME DE CIMENTO E AREIA GROSSA ÚMIDA) PARA CHAPISCO CONVENCIONAL, PREPARO MECÂNICO COM MISTURADOR DE EIXO HORIZONTAL DE 600 KG. AF_08/2019</v>
          </cell>
          <cell r="D6504" t="str">
            <v>M3</v>
          </cell>
          <cell r="E6504">
            <v>446.94</v>
          </cell>
          <cell r="F6504" t="str">
            <v xml:space="preserve">SINAPI  </v>
          </cell>
        </row>
        <row r="6505">
          <cell r="B6505">
            <v>87358</v>
          </cell>
          <cell r="C6505" t="str">
            <v>ARGAMASSA TRAÇO 1:5 (EM VOLUME DE CIMENTO E AREIA GROSSA ÚMIDA) COM ADIÇÃO DE EMULSÃO POLIMÉRICA PARA CHAPISCO ROLADO, PREPARO MECÂNICO COM MISTURADOR DE EIXO HORIZONTAL DE 300 KG. AF_08/2019</v>
          </cell>
          <cell r="D6505" t="str">
            <v>M3</v>
          </cell>
          <cell r="E6505">
            <v>3561.78</v>
          </cell>
          <cell r="F6505" t="str">
            <v xml:space="preserve">SINAPI  </v>
          </cell>
        </row>
        <row r="6506">
          <cell r="B6506">
            <v>87359</v>
          </cell>
          <cell r="C6506" t="str">
            <v>ARGAMASSA TRAÇO 1:5 (EM VOLUME DE CIMENTO E AREIA GROSSA ÚMIDA) COM ADIÇÃO DE EMULSÃO POLIMÉRICA PARA CHAPISCO ROLADO, PREPARO MECÂNICO COM MISTURADOR DE EIXO HORIZONTAL DE 600 KG. AF_08/2019</v>
          </cell>
          <cell r="D6506" t="str">
            <v>M3</v>
          </cell>
          <cell r="E6506">
            <v>3519.8</v>
          </cell>
          <cell r="F6506" t="str">
            <v xml:space="preserve">SINAPI  </v>
          </cell>
        </row>
        <row r="6507">
          <cell r="B6507">
            <v>87360</v>
          </cell>
          <cell r="C6507" t="str">
            <v>ARGAMASSA TRAÇO 1:3 (EM VOLUME DE CIMENTO E AREIA GROSSA ÚMIDA) COM ADIÇÃO DE EMULSÃO POLIMÉRICA PARA CHAPISCO ROLADO, PREPARO MECÂNICO COM MISTURADOR DE EIXO HORIZONTAL DE 160 KG. AF_08/2019</v>
          </cell>
          <cell r="D6507" t="str">
            <v>M3</v>
          </cell>
          <cell r="E6507">
            <v>3665.25</v>
          </cell>
          <cell r="F6507" t="str">
            <v xml:space="preserve">SINAPI  </v>
          </cell>
        </row>
        <row r="6508">
          <cell r="B6508">
            <v>87361</v>
          </cell>
          <cell r="C6508" t="str">
            <v>ARGAMASSA TRAÇO 1:3 (EM VOLUME DE CIMENTO E AREIA GROSSA ÚMIDA) COM ADIÇÃO DE EMULSÃO POLIMÉRICA PARA CHAPISCO ROLADO, PREPARO MECÂNICO COM MISTURADOR DE EIXO HORIZONTAL DE 300 KG. AF_08/2019</v>
          </cell>
          <cell r="D6508" t="str">
            <v>M3</v>
          </cell>
          <cell r="E6508">
            <v>3606.81</v>
          </cell>
          <cell r="F6508" t="str">
            <v xml:space="preserve">SINAPI  </v>
          </cell>
        </row>
        <row r="6509">
          <cell r="B6509">
            <v>87362</v>
          </cell>
          <cell r="C6509" t="str">
            <v>ARGAMASSA TRAÇO 1:3 (EM VOLUME DE CIMENTO E AREIA GROSSA ÚMIDA) COM ADIÇÃO DE EMULSÃO POLIMÉRICA PARA CHAPISCO ROLADO, PREPARO MECÂNICO COM MISTURADOR DE EIXO HORIZONTAL DE 600 KG. AF_08/2019</v>
          </cell>
          <cell r="D6509" t="str">
            <v>M3</v>
          </cell>
          <cell r="E6509">
            <v>3596.28</v>
          </cell>
          <cell r="F6509" t="str">
            <v xml:space="preserve">SINAPI  </v>
          </cell>
        </row>
        <row r="6510">
          <cell r="B6510">
            <v>87363</v>
          </cell>
          <cell r="C6510" t="str">
            <v>ARGAMASSA TRAÇO 1:4 (EM VOLUME DE CIMENTO E AREIA GROSSA ÚMIDA) COM ADIÇÃO DE EMULSÃO POLIMÉRICA PARA CHAPISCO ROLADO, PREPARO MECÂNICO COM MISTURADOR DE EIXO HORIZONTAL DE 300 KG. AF_08/2019</v>
          </cell>
          <cell r="D6510" t="str">
            <v>M3</v>
          </cell>
          <cell r="E6510">
            <v>3597.3</v>
          </cell>
          <cell r="F6510" t="str">
            <v xml:space="preserve">SINAPI  </v>
          </cell>
        </row>
        <row r="6511">
          <cell r="B6511">
            <v>87364</v>
          </cell>
          <cell r="C6511" t="str">
            <v>ARGAMASSA TRAÇO 1:4 (EM VOLUME DE CIMENTO E AREIA GROSSA ÚMIDA) COM ADIÇÃO DE EMULSÃO POLIMÉRICA PARA CHAPISCO ROLADO, PREPARO MECÂNICO COM MISTURADOR DE EIXO HORIZONTAL DE 600 KG. AF_08/2019</v>
          </cell>
          <cell r="D6511" t="str">
            <v>M3</v>
          </cell>
          <cell r="E6511">
            <v>3551.59</v>
          </cell>
          <cell r="F6511" t="str">
            <v xml:space="preserve">SINAPI  </v>
          </cell>
        </row>
        <row r="6512">
          <cell r="B6512">
            <v>87365</v>
          </cell>
          <cell r="C6512" t="str">
            <v>ARGAMASSA TRAÇO 1:7 (EM VOLUME DE CIMENTO E AREIA MÉDIA ÚMIDA) COM ADIÇÃO DE PLASTIFICANTE PARA EMBOÇO/MASSA ÚNICA/ASSENTAMENTO DE ALVENARIA DE VEDAÇÃO, PREPARO MANUAL. AF_08/2019</v>
          </cell>
          <cell r="D6512" t="str">
            <v>M3</v>
          </cell>
          <cell r="E6512">
            <v>547.15</v>
          </cell>
          <cell r="F6512" t="str">
            <v xml:space="preserve">SINAPI  </v>
          </cell>
        </row>
        <row r="6513">
          <cell r="B6513">
            <v>87366</v>
          </cell>
          <cell r="C6513" t="str">
            <v>ARGAMASSA TRAÇO 1:6 (EM VOLUME DE CIMENTO E AREIA MÉDIA ÚMIDA) COM ADIÇÃO DE PLASTIFICANTE PARA EMBOÇO/MASSA ÚNICA/ASSENTAMENTO DE ALVENARIA DE VEDAÇÃO, PREPARO MANUAL. AF_08/2019</v>
          </cell>
          <cell r="D6513" t="str">
            <v>M3</v>
          </cell>
          <cell r="E6513">
            <v>573.45000000000005</v>
          </cell>
          <cell r="F6513" t="str">
            <v xml:space="preserve">SINAPI  </v>
          </cell>
        </row>
        <row r="6514">
          <cell r="B6514">
            <v>87367</v>
          </cell>
          <cell r="C6514" t="str">
            <v>ARGAMASSA TRAÇO 1:1:6 (EM VOLUME DE CIMENTO, CAL E AREIA MÉDIA ÚMIDA) PARA EMBOÇO/MASSA ÚNICA/ASSENTAMENTO DE ALVENARIA DE VEDAÇÃO, PREPARO MANUAL. AF_08/2019</v>
          </cell>
          <cell r="D6514" t="str">
            <v>M3</v>
          </cell>
          <cell r="E6514">
            <v>704.88</v>
          </cell>
          <cell r="F6514" t="str">
            <v xml:space="preserve">SINAPI  </v>
          </cell>
        </row>
        <row r="6515">
          <cell r="B6515">
            <v>87368</v>
          </cell>
          <cell r="C6515" t="str">
            <v>ARGAMASSA TRAÇO 1:1,5:7,5 (EM VOLUME DE CIMENTO, CAL E AREIA MÉDIA ÚMIDA) PARA EMBOÇO/MASSA ÚNICA/ASSENTAMENTO DE ALVENARIA DE VEDAÇÃO, PREPARO MANUAL. AF_08/2019</v>
          </cell>
          <cell r="D6515" t="str">
            <v>M3</v>
          </cell>
          <cell r="E6515">
            <v>699.64</v>
          </cell>
          <cell r="F6515" t="str">
            <v xml:space="preserve">SINAPI  </v>
          </cell>
        </row>
        <row r="6516">
          <cell r="B6516">
            <v>87369</v>
          </cell>
          <cell r="C6516" t="str">
            <v>ARGAMASSA TRAÇO 1:2:8 (EM VOLUME DE CIMENTO, CAL E AREIA MÉDIA ÚMIDA) PARA EMBOÇO/MASSA ÚNICA/ASSENTAMENTO DE ALVENARIA DE VEDAÇÃO, PREPARO MANUAL. AF_08/2019</v>
          </cell>
          <cell r="D6516" t="str">
            <v>M3</v>
          </cell>
          <cell r="E6516">
            <v>725.35</v>
          </cell>
          <cell r="F6516" t="str">
            <v xml:space="preserve">SINAPI  </v>
          </cell>
        </row>
        <row r="6517">
          <cell r="B6517">
            <v>87370</v>
          </cell>
          <cell r="C6517" t="str">
            <v>ARGAMASSA TRAÇO 1:2:9 (EM VOLUME DE CIMENTO, CAL E AREIA MÉDIA ÚMIDA) PARA EMBOÇO/MASSA ÚNICA/ASSENTAMENTO DE ALVENARIA DE VEDAÇÃO, PREPARO MANUAL. AF_08/2019</v>
          </cell>
          <cell r="D6517" t="str">
            <v>M3</v>
          </cell>
          <cell r="E6517">
            <v>698.61</v>
          </cell>
          <cell r="F6517" t="str">
            <v xml:space="preserve">SINAPI  </v>
          </cell>
        </row>
        <row r="6518">
          <cell r="B6518">
            <v>87371</v>
          </cell>
          <cell r="C6518" t="str">
            <v>ARGAMASSA TRAÇO 1:3:12 (EM VOLUME DE CIMENTO, CAL E AREIA MÉDIA ÚMIDA) PARA EMBOÇO/MASSA ÚNICA/ASSENTAMENTO DE ALVENARIA DE VEDAÇÃO, PREPARO MANUAL. AF_08/2019</v>
          </cell>
          <cell r="D6518" t="str">
            <v>M3</v>
          </cell>
          <cell r="E6518">
            <v>696.29</v>
          </cell>
          <cell r="F6518" t="str">
            <v xml:space="preserve">SINAPI  </v>
          </cell>
        </row>
        <row r="6519">
          <cell r="B6519">
            <v>87372</v>
          </cell>
          <cell r="C6519" t="str">
            <v>ARGAMASSA TRAÇO 1:3 (EM VOLUME DE CIMENTO E AREIA MÉDIA ÚMIDA) PARA CONTRAPISO, PREPARO MANUAL. AF_08/2019</v>
          </cell>
          <cell r="D6519" t="str">
            <v>M3</v>
          </cell>
          <cell r="E6519">
            <v>775.16</v>
          </cell>
          <cell r="F6519" t="str">
            <v xml:space="preserve">SINAPI  </v>
          </cell>
        </row>
        <row r="6520">
          <cell r="B6520">
            <v>87373</v>
          </cell>
          <cell r="C6520" t="str">
            <v>ARGAMASSA TRAÇO 1:4 (EM VOLUME DE CIMENTO E AREIA MÉDIA ÚMIDA) PARA CONTRAPISO, PREPARO MANUAL. AF_08/2019</v>
          </cell>
          <cell r="D6520" t="str">
            <v>M3</v>
          </cell>
          <cell r="E6520">
            <v>701.45</v>
          </cell>
          <cell r="F6520" t="str">
            <v xml:space="preserve">SINAPI  </v>
          </cell>
        </row>
        <row r="6521">
          <cell r="B6521">
            <v>87374</v>
          </cell>
          <cell r="C6521" t="str">
            <v>ARGAMASSA TRAÇO 1:5 (EM VOLUME DE CIMENTO E AREIA MÉDIA ÚMIDA) PARA CONTRAPISO, PREPARO MANUAL. AF_08/2019</v>
          </cell>
          <cell r="D6521" t="str">
            <v>M3</v>
          </cell>
          <cell r="E6521">
            <v>660.68</v>
          </cell>
          <cell r="F6521" t="str">
            <v xml:space="preserve">SINAPI  </v>
          </cell>
        </row>
        <row r="6522">
          <cell r="B6522">
            <v>87375</v>
          </cell>
          <cell r="C6522" t="str">
            <v>ARGAMASSA TRAÇO 1:6 (EM VOLUME DE CIMENTO E AREIA MÉDIA ÚMIDA) PARA CONTRAPISO, PREPARO MANUAL. AF_08/2019</v>
          </cell>
          <cell r="D6522" t="str">
            <v>M3</v>
          </cell>
          <cell r="E6522">
            <v>635.16</v>
          </cell>
          <cell r="F6522" t="str">
            <v xml:space="preserve">SINAPI  </v>
          </cell>
        </row>
        <row r="6523">
          <cell r="B6523">
            <v>87376</v>
          </cell>
          <cell r="C6523" t="str">
            <v>ARGAMASSA TRAÇO 1:5 (EM VOLUME DE CIMENTO E AREIA GROSSA ÚMIDA) PARA CHAPISCO CONVENCIONAL, PREPARO MANUAL. AF_08/2019</v>
          </cell>
          <cell r="D6523" t="str">
            <v>M3</v>
          </cell>
          <cell r="E6523">
            <v>546.13</v>
          </cell>
          <cell r="F6523" t="str">
            <v xml:space="preserve">SINAPI  </v>
          </cell>
        </row>
        <row r="6524">
          <cell r="B6524">
            <v>87377</v>
          </cell>
          <cell r="C6524" t="str">
            <v>ARGAMASSA TRAÇO 1:3 (EM VOLUME DE CIMENTO E AREIA GROSSA ÚMIDA) PARA CHAPISCO CONVENCIONAL, PREPARO MANUAL. AF_08/2019</v>
          </cell>
          <cell r="D6524" t="str">
            <v>M3</v>
          </cell>
          <cell r="E6524">
            <v>628.4</v>
          </cell>
          <cell r="F6524" t="str">
            <v xml:space="preserve">SINAPI  </v>
          </cell>
        </row>
        <row r="6525">
          <cell r="B6525">
            <v>87378</v>
          </cell>
          <cell r="C6525" t="str">
            <v>ARGAMASSA TRAÇO 1:4 (EM VOLUME DE CIMENTO E AREIA GROSSA ÚMIDA) PARA CHAPISCO CONVENCIONAL, PREPARO MANUAL. AF_08/2019</v>
          </cell>
          <cell r="D6525" t="str">
            <v>M3</v>
          </cell>
          <cell r="E6525">
            <v>574.51</v>
          </cell>
          <cell r="F6525" t="str">
            <v xml:space="preserve">SINAPI  </v>
          </cell>
        </row>
        <row r="6526">
          <cell r="B6526">
            <v>87379</v>
          </cell>
          <cell r="C6526" t="str">
            <v>ARGAMASSA TRAÇO 1:5 (EM VOLUME DE CIMENTO E AREIA GROSSA ÚMIDA) COM ADIÇÃO DE EMULSÃO POLIMÉRICA PARA CHAPISCO ROLADO, PREPARO MANUAL. AF_08/2019</v>
          </cell>
          <cell r="D6526" t="str">
            <v>M3</v>
          </cell>
          <cell r="E6526">
            <v>3661.95</v>
          </cell>
          <cell r="F6526" t="str">
            <v xml:space="preserve">SINAPI  </v>
          </cell>
        </row>
        <row r="6527">
          <cell r="B6527">
            <v>87380</v>
          </cell>
          <cell r="C6527" t="str">
            <v>ARGAMASSA TRAÇO 1:3 (EM VOLUME DE CIMENTO E AREIA GROSSA ÚMIDA) COM ADIÇÃO DE EMULSÃO POLIMÉRICA PARA CHAPISCO ROLADO, PREPARO MANUAL. AF_08/2019</v>
          </cell>
          <cell r="D6527" t="str">
            <v>M3</v>
          </cell>
          <cell r="E6527">
            <v>3745.24</v>
          </cell>
          <cell r="F6527" t="str">
            <v xml:space="preserve">SINAPI  </v>
          </cell>
        </row>
        <row r="6528">
          <cell r="B6528">
            <v>87381</v>
          </cell>
          <cell r="C6528" t="str">
            <v>ARGAMASSA TRAÇO 1:4 (EM VOLUME DE CIMENTO E AREIA GROSSA ÚMIDA) COM ADIÇÃO DE EMULSÃO POLIMÉRICA PARA CHAPISCO ROLADO, PREPARO MANUAL. AF_08/2019</v>
          </cell>
          <cell r="D6528" t="str">
            <v>M3</v>
          </cell>
          <cell r="E6528">
            <v>3690.46</v>
          </cell>
          <cell r="F6528" t="str">
            <v xml:space="preserve">SINAPI  </v>
          </cell>
        </row>
        <row r="6529">
          <cell r="B6529">
            <v>87382</v>
          </cell>
          <cell r="C6529" t="str">
            <v>ARGAMASSA INDUSTRIALIZADA MULTIUSO PARA REVESTIMENTOS E ASSENTAMENTO DA ALVENARIA, PREPARO COM MISTURADOR DE EIXO HORIZONTAL DE 160 KG. AF_08/2019</v>
          </cell>
          <cell r="D6529" t="str">
            <v>M3</v>
          </cell>
          <cell r="E6529">
            <v>2024.94</v>
          </cell>
          <cell r="F6529" t="str">
            <v xml:space="preserve">SINAPI  </v>
          </cell>
        </row>
        <row r="6530">
          <cell r="B6530">
            <v>87383</v>
          </cell>
          <cell r="C6530" t="str">
            <v>ARGAMASSA INDUSTRIALIZADA MULTIUSO PARA REVESTIMENTOS E ASSENTAMENTO DA ALVENARIA, PREPARO COM MISTURADOR DE EIXO HORIZONTAL DE 300 KG. AF_08/2019</v>
          </cell>
          <cell r="D6530" t="str">
            <v>M3</v>
          </cell>
          <cell r="E6530">
            <v>2017.33</v>
          </cell>
          <cell r="F6530" t="str">
            <v xml:space="preserve">SINAPI  </v>
          </cell>
        </row>
        <row r="6531">
          <cell r="B6531">
            <v>87384</v>
          </cell>
          <cell r="C6531" t="str">
            <v>ARGAMASSA INDUSTRIALIZADA MULTIUSO PARA REVESTIMENTOS E ASSENTAMENTO DA ALVENARIA, PREPARO COM MISTURADOR DE EIXO HORIZONTAL DE 600 KG. AF_08/2019</v>
          </cell>
          <cell r="D6531" t="str">
            <v>M3</v>
          </cell>
          <cell r="E6531">
            <v>2002.07</v>
          </cell>
          <cell r="F6531" t="str">
            <v xml:space="preserve">SINAPI  </v>
          </cell>
        </row>
        <row r="6532">
          <cell r="B6532">
            <v>87385</v>
          </cell>
          <cell r="C6532" t="str">
            <v>ARGAMASSA PRONTA PARA CONTRAPISO, PREPARO COM MISTURADOR DE EIXO HORIZONTAL DE 160 KG. AF_08/2019</v>
          </cell>
          <cell r="D6532" t="str">
            <v>M3</v>
          </cell>
          <cell r="E6532">
            <v>2363.34</v>
          </cell>
          <cell r="F6532" t="str">
            <v xml:space="preserve">SINAPI  </v>
          </cell>
        </row>
        <row r="6533">
          <cell r="B6533">
            <v>87386</v>
          </cell>
          <cell r="C6533" t="str">
            <v>ARGAMASSA PRONTA PARA CONTRAPISO, PREPARO COM MISTURADOR DE EIXO HORIZONTAL DE 300 KG. AF_08/2019</v>
          </cell>
          <cell r="D6533" t="str">
            <v>M3</v>
          </cell>
          <cell r="E6533">
            <v>2349.11</v>
          </cell>
          <cell r="F6533" t="str">
            <v xml:space="preserve">SINAPI  </v>
          </cell>
        </row>
        <row r="6534">
          <cell r="B6534">
            <v>87387</v>
          </cell>
          <cell r="C6534" t="str">
            <v>ARGAMASSA PRONTA PARA CONTRAPISO, PREPARO COM MISTURADOR DE EIXO HORIZONTAL DE 600 KG. AF_08/2019</v>
          </cell>
          <cell r="D6534" t="str">
            <v>M3</v>
          </cell>
          <cell r="E6534">
            <v>2335.38</v>
          </cell>
          <cell r="F6534" t="str">
            <v xml:space="preserve">SINAPI  </v>
          </cell>
        </row>
        <row r="6535">
          <cell r="B6535">
            <v>87388</v>
          </cell>
          <cell r="C6535" t="str">
            <v>ARGAMASSA PARA REVESTIMENTO DECORATIVO MONOCAMADA (MONOCAPA), PREPARO COM MISTURADOR DE EIXO HORIZONTAL DE 160 KG. AF_08/2019</v>
          </cell>
          <cell r="D6535" t="str">
            <v>M3</v>
          </cell>
          <cell r="E6535">
            <v>5638.69</v>
          </cell>
          <cell r="F6535" t="str">
            <v xml:space="preserve">SINAPI  </v>
          </cell>
        </row>
        <row r="6536">
          <cell r="B6536">
            <v>87389</v>
          </cell>
          <cell r="C6536" t="str">
            <v>ARGAMASSA PARA REVESTIMENTO DECORATIVO MONOCAMADA (MONOCAPA), PREPARO COM MISTURADOR DE EIXO HORIZONTAL DE 300 KG. AF_08/2019</v>
          </cell>
          <cell r="D6536" t="str">
            <v>M3</v>
          </cell>
          <cell r="E6536">
            <v>5656.61</v>
          </cell>
          <cell r="F6536" t="str">
            <v xml:space="preserve">SINAPI  </v>
          </cell>
        </row>
        <row r="6537">
          <cell r="B6537">
            <v>87390</v>
          </cell>
          <cell r="C6537" t="str">
            <v>ARGAMASSA PARA REVESTIMENTO DECORATIVO MONOCAMADA (MONOCAPA), PREPARO COM MISTURADOR DE EIXO HORIZONTAL DE 600 KG. AF_08/2019</v>
          </cell>
          <cell r="D6537" t="str">
            <v>M3</v>
          </cell>
          <cell r="E6537">
            <v>5678.73</v>
          </cell>
          <cell r="F6537" t="str">
            <v xml:space="preserve">SINAPI  </v>
          </cell>
        </row>
        <row r="6538">
          <cell r="B6538">
            <v>87391</v>
          </cell>
          <cell r="C6538" t="str">
            <v>ARGAMASSA INDUSTRIALIZADA PARA CHAPISCO ROLADO, PREPARO COM MISTURADOR DE EIXO HORIZONTAL DE 160 KG. AF_08/2019</v>
          </cell>
          <cell r="D6538" t="str">
            <v>M3</v>
          </cell>
          <cell r="E6538">
            <v>6269.31</v>
          </cell>
          <cell r="F6538" t="str">
            <v xml:space="preserve">SINAPI  </v>
          </cell>
        </row>
        <row r="6539">
          <cell r="B6539">
            <v>87393</v>
          </cell>
          <cell r="C6539" t="str">
            <v>ARGAMASSA INDUSTRIALIZADA PARA CHAPISCO ROLADO, PREPARO COM MISTURADOR DE EIXO HORIZONTAL DE 300 KG. AF_08/2019</v>
          </cell>
          <cell r="D6539" t="str">
            <v>M3</v>
          </cell>
          <cell r="E6539">
            <v>6320.7</v>
          </cell>
          <cell r="F6539" t="str">
            <v xml:space="preserve">SINAPI  </v>
          </cell>
        </row>
        <row r="6540">
          <cell r="B6540">
            <v>87394</v>
          </cell>
          <cell r="C6540" t="str">
            <v>ARGAMASSA INDUSTRIALIZADA PARA CHAPISCO ROLADO, PREPARO COM MISTURADOR DE EIXO HORIZONTAL DE 600 KG. AF_08/2019</v>
          </cell>
          <cell r="D6540" t="str">
            <v>M3</v>
          </cell>
          <cell r="E6540">
            <v>6366.63</v>
          </cell>
          <cell r="F6540" t="str">
            <v xml:space="preserve">SINAPI  </v>
          </cell>
        </row>
        <row r="6541">
          <cell r="B6541">
            <v>87395</v>
          </cell>
          <cell r="C6541" t="str">
            <v>ARGAMASSA INDUSTRIALIZADA PARA CHAPISCO COLANTE, PREPARO COM MISTURADOR DE EIXO HORIZONTAL DE 160 KG. AF_08/2019</v>
          </cell>
          <cell r="D6541" t="str">
            <v>M3</v>
          </cell>
          <cell r="E6541">
            <v>3962.45</v>
          </cell>
          <cell r="F6541" t="str">
            <v xml:space="preserve">SINAPI  </v>
          </cell>
        </row>
        <row r="6542">
          <cell r="B6542">
            <v>87396</v>
          </cell>
          <cell r="C6542" t="str">
            <v>ARGAMASSA INDUSTRIALIZADA PARA CHAPISCO COLANTE, PREPARO COM MISTURADOR DE EIXO HORIZONTAL DE 300 KG. AF_08/2019</v>
          </cell>
          <cell r="D6542" t="str">
            <v>M3</v>
          </cell>
          <cell r="E6542">
            <v>3982.85</v>
          </cell>
          <cell r="F6542" t="str">
            <v xml:space="preserve">SINAPI  </v>
          </cell>
        </row>
        <row r="6543">
          <cell r="B6543">
            <v>87397</v>
          </cell>
          <cell r="C6543" t="str">
            <v>ARGAMASSA INDUSTRIALIZADA PARA CHAPISCO COLANTE, PREPARO COM MISTURADOR DE EIXO HORIZONTAL DE 600 KG. AF_08/2019</v>
          </cell>
          <cell r="D6543" t="str">
            <v>M3</v>
          </cell>
          <cell r="E6543">
            <v>3999.19</v>
          </cell>
          <cell r="F6543" t="str">
            <v xml:space="preserve">SINAPI  </v>
          </cell>
        </row>
        <row r="6544">
          <cell r="B6544">
            <v>87398</v>
          </cell>
          <cell r="C6544" t="str">
            <v>ARGAMASSA INDUSTRIALIZADA MULTIUSO PARA REVESTIMENTOS E ASSENTAMENTO DA ALVENARIA, PREPARO MANUAL. AF_08/2019</v>
          </cell>
          <cell r="D6544" t="str">
            <v>M3</v>
          </cell>
          <cell r="E6544">
            <v>2195.98</v>
          </cell>
          <cell r="F6544" t="str">
            <v xml:space="preserve">SINAPI  </v>
          </cell>
        </row>
        <row r="6545">
          <cell r="B6545">
            <v>87399</v>
          </cell>
          <cell r="C6545" t="str">
            <v>ARGAMASSA PRONTA PARA CONTRAPISO, PREPARO MANUAL. AF_08/2019</v>
          </cell>
          <cell r="D6545" t="str">
            <v>M3</v>
          </cell>
          <cell r="E6545">
            <v>2531.69</v>
          </cell>
          <cell r="F6545" t="str">
            <v xml:space="preserve">SINAPI  </v>
          </cell>
        </row>
        <row r="6546">
          <cell r="B6546">
            <v>87401</v>
          </cell>
          <cell r="C6546" t="str">
            <v>ARGAMASSA INDUSTRIALIZADA PARA CHAPISCO ROLADO, PREPARO MANUAL. AF_08/2019</v>
          </cell>
          <cell r="D6546" t="str">
            <v>M3</v>
          </cell>
          <cell r="E6546">
            <v>6536.84</v>
          </cell>
          <cell r="F6546" t="str">
            <v xml:space="preserve">SINAPI  </v>
          </cell>
        </row>
        <row r="6547">
          <cell r="B6547">
            <v>87402</v>
          </cell>
          <cell r="C6547" t="str">
            <v>ARGAMASSA INDUSTRIALIZADA PARA CHAPISCO COLANTE, PREPARO MANUAL. AF_08/2019</v>
          </cell>
          <cell r="D6547" t="str">
            <v>M3</v>
          </cell>
          <cell r="E6547">
            <v>4182.74</v>
          </cell>
          <cell r="F6547" t="str">
            <v xml:space="preserve">SINAPI  </v>
          </cell>
        </row>
        <row r="6548">
          <cell r="B6548">
            <v>87404</v>
          </cell>
          <cell r="C6548" t="str">
            <v>ARGAMASSA PARA REVESTIMENTO DECORATIVO MONOCAMADA (MONOCAPA), MISTURA E PROJEÇÃO DE 1,5 M3/H DE ARGAMASSA. AF_08/2019</v>
          </cell>
          <cell r="D6548" t="str">
            <v>M3</v>
          </cell>
          <cell r="E6548">
            <v>5861.29</v>
          </cell>
          <cell r="F6548" t="str">
            <v xml:space="preserve">SINAPI  </v>
          </cell>
        </row>
        <row r="6549">
          <cell r="B6549">
            <v>87405</v>
          </cell>
          <cell r="C6549" t="str">
            <v>ARGAMASSA PARA REVESTIMENTO DECORATIVO MONOCAMADA (MONOCAPA), MISTURA E PROJEÇÃO DE 2 M3/H DE ARGAMASSA. AF_06/2014</v>
          </cell>
          <cell r="D6549" t="str">
            <v>M3</v>
          </cell>
          <cell r="E6549">
            <v>5869.3</v>
          </cell>
          <cell r="F6549" t="str">
            <v xml:space="preserve">SINAPI  </v>
          </cell>
        </row>
        <row r="6550">
          <cell r="B6550">
            <v>87407</v>
          </cell>
          <cell r="C6550" t="str">
            <v>ARGAMASSA INDUSTRIALIZADA PARA REVESTIMENTOS, MISTURA E PROJEÇÃO DE 1,5 M³/H DE ARGAMASSA. AF_08/2019</v>
          </cell>
          <cell r="D6550" t="str">
            <v>M3</v>
          </cell>
          <cell r="E6550">
            <v>2062.2600000000002</v>
          </cell>
          <cell r="F6550" t="str">
            <v xml:space="preserve">SINAPI  </v>
          </cell>
        </row>
        <row r="6551">
          <cell r="B6551">
            <v>87408</v>
          </cell>
          <cell r="C6551" t="str">
            <v>ARGAMASSA INDUSTRIALIZADA PARA REVESTIMENTOS, MISTURA E PROJEÇÃO DE 2 M³/H DE ARGAMASSA. AF_06/2014</v>
          </cell>
          <cell r="D6551" t="str">
            <v>M3</v>
          </cell>
          <cell r="E6551">
            <v>2044.69</v>
          </cell>
          <cell r="F6551" t="str">
            <v xml:space="preserve">SINAPI  </v>
          </cell>
        </row>
        <row r="6552">
          <cell r="B6552">
            <v>87410</v>
          </cell>
          <cell r="C6552" t="str">
            <v>ARGAMASSA À BASE DE GESSO, MISTURA E PROJEÇÃO DE 1,5 M³/H DE ARGAMASSA. AF_08/2019</v>
          </cell>
          <cell r="D6552" t="str">
            <v>M3</v>
          </cell>
          <cell r="E6552">
            <v>808.24</v>
          </cell>
          <cell r="F6552" t="str">
            <v xml:space="preserve">SINAPI  </v>
          </cell>
        </row>
        <row r="6553">
          <cell r="B6553">
            <v>88626</v>
          </cell>
          <cell r="C6553" t="str">
            <v>ARGAMASSA TRAÇO 1:0,5:4,5 (EM VOLUME DE CIMENTO, CAL E AREIA MÉDIA ÚMIDA), PREPARO MECÂNICO COM BETONEIRA 400 L. AF_08/2019</v>
          </cell>
          <cell r="D6553" t="str">
            <v>M3</v>
          </cell>
          <cell r="E6553">
            <v>586.92999999999995</v>
          </cell>
          <cell r="F6553" t="str">
            <v xml:space="preserve">SINAPI  </v>
          </cell>
        </row>
        <row r="6554">
          <cell r="B6554">
            <v>88627</v>
          </cell>
          <cell r="C6554" t="str">
            <v>ARGAMASSA TRAÇO 1:0,5:4,5 (EM VOLUME DE CIMENTO, CAL E AREIA MÉDIA ÚMIDA) PARA ASSENTAMENTO DE ALVENARIA, PREPARO MANUAL. AF_08/2019</v>
          </cell>
          <cell r="D6554" t="str">
            <v>M3</v>
          </cell>
          <cell r="E6554">
            <v>650.91999999999996</v>
          </cell>
          <cell r="F6554" t="str">
            <v xml:space="preserve">SINAPI  </v>
          </cell>
        </row>
        <row r="6555">
          <cell r="B6555">
            <v>88628</v>
          </cell>
          <cell r="C6555" t="str">
            <v>ARGAMASSA TRAÇO 1:3 (EM VOLUME DE CIMENTO E AREIA MÉDIA ÚMIDA), PREPARO MECÂNICO COM BETONEIRA 400 L. AF_08/2019</v>
          </cell>
          <cell r="D6555" t="str">
            <v>M3</v>
          </cell>
          <cell r="E6555">
            <v>563.79</v>
          </cell>
          <cell r="F6555" t="str">
            <v xml:space="preserve">SINAPI  </v>
          </cell>
        </row>
        <row r="6556">
          <cell r="B6556">
            <v>88629</v>
          </cell>
          <cell r="C6556" t="str">
            <v>ARGAMASSA TRAÇO 1:3 (EM VOLUME DE CIMENTO E AREIA MÉDIA ÚMIDA), PREPARO MANUAL. AF_08/2019</v>
          </cell>
          <cell r="D6556" t="str">
            <v>M3</v>
          </cell>
          <cell r="E6556">
            <v>636.12</v>
          </cell>
          <cell r="F6556" t="str">
            <v xml:space="preserve">SINAPI  </v>
          </cell>
        </row>
        <row r="6557">
          <cell r="B6557">
            <v>88630</v>
          </cell>
          <cell r="C6557" t="str">
            <v>ARGAMASSA TRAÇO 1:4 (CIMENTO E AREIA MÉDIA), PREPARO MECÂNICO COM BETONEIRA 400 L. AF_08/2014</v>
          </cell>
          <cell r="D6557" t="str">
            <v>M3</v>
          </cell>
          <cell r="E6557">
            <v>495.22</v>
          </cell>
          <cell r="F6557" t="str">
            <v xml:space="preserve">SINAPI  </v>
          </cell>
        </row>
        <row r="6558">
          <cell r="B6558">
            <v>88631</v>
          </cell>
          <cell r="C6558" t="str">
            <v>ARGAMASSA TRAÇO 1:4 (EM VOLUME DE CIMENTO E AREIA MÉDIA ÚMIDA), PREPARO MANUAL. AF_08/2019</v>
          </cell>
          <cell r="D6558" t="str">
            <v>M3</v>
          </cell>
          <cell r="E6558">
            <v>577.37</v>
          </cell>
          <cell r="F6558" t="str">
            <v xml:space="preserve">SINAPI  </v>
          </cell>
        </row>
        <row r="6559">
          <cell r="B6559">
            <v>88715</v>
          </cell>
          <cell r="C6559" t="str">
            <v>ARGAMASSA TRAÇO 1:2:9 (EM VOLUME DE CIMENTO, CAL E AREIA MÉDIA ÚMIDA) PARA EMBOÇO/MASSA ÚNICA/ASSENTAMENTO DE ALVENARIA DE VEDAÇÃO, PREPARO MECÂNICO COM BETONEIRA 400 L. AF_08/2019</v>
          </cell>
          <cell r="D6559" t="str">
            <v>M3</v>
          </cell>
          <cell r="E6559">
            <v>607.13</v>
          </cell>
          <cell r="F6559" t="str">
            <v xml:space="preserve">SINAPI  </v>
          </cell>
        </row>
        <row r="6560">
          <cell r="B6560">
            <v>95563</v>
          </cell>
          <cell r="C6560" t="str">
            <v>ARGAMASSA TRAÇO 1:1,93 (EM VOLUME DE CIMENTO E AREIA MÉDIA ÚMIDA), FCK 20 MPA, PREPARO MECÂNICO COM MISTURADOR DUPLO HORIZONTAL DE ALTA TURBULÊNCIA. AF_03/2020</v>
          </cell>
          <cell r="D6560" t="str">
            <v>M3</v>
          </cell>
          <cell r="E6560">
            <v>797.31</v>
          </cell>
          <cell r="F6560" t="str">
            <v xml:space="preserve">SINAPI  </v>
          </cell>
        </row>
        <row r="6561">
          <cell r="B6561">
            <v>100464</v>
          </cell>
          <cell r="C6561" t="str">
            <v>ARGAMASSA TRAÇO 1:0,5:4,5  (EM VOLUME DE CIMENTO, CAL E AREIA MÉDIA ÚMIDA), PREPARO MECÂNICO COM MISTURADOR DE EIXO HORIZONTAL DE 160 KG. AF_08/2019</v>
          </cell>
          <cell r="D6561" t="str">
            <v>M3</v>
          </cell>
          <cell r="E6561">
            <v>619.85</v>
          </cell>
          <cell r="F6561" t="str">
            <v xml:space="preserve">SINAPI  </v>
          </cell>
        </row>
        <row r="6562">
          <cell r="B6562">
            <v>100465</v>
          </cell>
          <cell r="C6562" t="str">
            <v>ARGAMASSA TRAÇO 1:0,5:4,5  (EM VOLUME DE CIMENTO, CAL E AREIA MÉDIA ÚMIDA), PREPARO MECÂNICO COM MISTURADOR DE EIXO HORIZONTAL DE 300 KG. AF_08/2019</v>
          </cell>
          <cell r="D6562" t="str">
            <v>M3</v>
          </cell>
          <cell r="E6562">
            <v>571.79</v>
          </cell>
          <cell r="F6562" t="str">
            <v xml:space="preserve">SINAPI  </v>
          </cell>
        </row>
        <row r="6563">
          <cell r="B6563">
            <v>100466</v>
          </cell>
          <cell r="C6563" t="str">
            <v>ARGAMASSA TRAÇO 1:0,5:4,5  (EM VOLUME DE CIMENTO, CAL E AREIA MÉDIA ÚMIDA), PREPARO MECÂNICO COM MISTURADOR DE EIXO HORIZONTAL DE 600 KG. AF_08/2019</v>
          </cell>
          <cell r="D6563" t="str">
            <v>M3</v>
          </cell>
          <cell r="E6563">
            <v>543.89</v>
          </cell>
          <cell r="F6563" t="str">
            <v xml:space="preserve">SINAPI  </v>
          </cell>
        </row>
        <row r="6564">
          <cell r="B6564">
            <v>100468</v>
          </cell>
          <cell r="C6564" t="str">
            <v>ARGAMASSA TRAÇO 1:3 (EM VOLUME DE CIMENTO E AREIA MÉDIA ÚMIDA), PREPARO MECÂNICO COM MISTURADOR DE EIXO HORIZONTAL DE 160 KG. AF_08/2019</v>
          </cell>
          <cell r="D6564" t="str">
            <v>M3</v>
          </cell>
          <cell r="E6564">
            <v>697.38</v>
          </cell>
          <cell r="F6564" t="str">
            <v xml:space="preserve">SINAPI  </v>
          </cell>
        </row>
        <row r="6565">
          <cell r="B6565">
            <v>100469</v>
          </cell>
          <cell r="C6565" t="str">
            <v>ARGAMASSA TRAÇO 1:3 (EM VOLUME DE CIMENTO E AREIA MÉDIA ÚMIDA), PREPARO MECÂNICO COM MISTURADOR DE EIXO HORIZONTAL DE 300 KG. AF_08/2019</v>
          </cell>
          <cell r="D6565" t="str">
            <v>M3</v>
          </cell>
          <cell r="E6565">
            <v>553.33000000000004</v>
          </cell>
          <cell r="F6565" t="str">
            <v xml:space="preserve">SINAPI  </v>
          </cell>
        </row>
        <row r="6566">
          <cell r="B6566">
            <v>100470</v>
          </cell>
          <cell r="C6566" t="str">
            <v>ARGAMASSA TRAÇO 1:3 (EM VOLUME DE CIMENTO E AREIA MÉDIA ÚMIDA), PREPARO MECÂNICO COM MISTURADOR DE EIXO HORIZONTAL DE 600 KG. AF_08/2019</v>
          </cell>
          <cell r="D6566" t="str">
            <v>M3</v>
          </cell>
          <cell r="E6566">
            <v>504.92</v>
          </cell>
          <cell r="F6566" t="str">
            <v xml:space="preserve">SINAPI  </v>
          </cell>
        </row>
        <row r="6567">
          <cell r="B6567">
            <v>100472</v>
          </cell>
          <cell r="C6567" t="str">
            <v>ARGAMASSA TRAÇO 1:4 (EM VOLUME DE CIMENTO E AREIA MÉDIA ÚMIDA), PREPARO MECÂNICO COM MISTURADOR DE EIXO HORIZONTAL DE 160 KG. AF_08/2019</v>
          </cell>
          <cell r="D6567" t="str">
            <v>M3</v>
          </cell>
          <cell r="E6567">
            <v>569.64</v>
          </cell>
          <cell r="F6567" t="str">
            <v xml:space="preserve">SINAPI  </v>
          </cell>
        </row>
        <row r="6568">
          <cell r="B6568">
            <v>100473</v>
          </cell>
          <cell r="C6568" t="str">
            <v>ARGAMASSA TRAÇO 1:4 (EM VOLUME DE CIMENTO E AREIA MÉDIA ÚMIDA), PREPARO MECÂNICO COM MISTURADOR DE EIXO HORIZONTAL DE 300 KG. AF_08/2019</v>
          </cell>
          <cell r="D6568" t="str">
            <v>M3</v>
          </cell>
          <cell r="E6568">
            <v>508.86</v>
          </cell>
          <cell r="F6568" t="str">
            <v xml:space="preserve">SINAPI  </v>
          </cell>
        </row>
        <row r="6569">
          <cell r="B6569">
            <v>100474</v>
          </cell>
          <cell r="C6569" t="str">
            <v>ARGAMASSA TRAÇO 1:4 (EM VOLUME DE CIMENTO E AREIA MÉDIA ÚMIDA), PREPARO MECÂNICO COM MISTURADOR DE EIXO HORIZONTAL DE 600 KG. AF_08/2019</v>
          </cell>
          <cell r="D6569" t="str">
            <v>M3</v>
          </cell>
          <cell r="E6569">
            <v>477.77</v>
          </cell>
          <cell r="F6569" t="str">
            <v xml:space="preserve">SINAPI  </v>
          </cell>
        </row>
        <row r="6570">
          <cell r="B6570">
            <v>100475</v>
          </cell>
          <cell r="C6570" t="str">
            <v>ARGAMASSA TRAÇO 1:3 (EM VOLUME DE CIMENTO E AREIA MÉDIA ÚMIDA) COM ADIÇÃO DE IMPERMEABILIZANTE, PREPARO MECÂNICO COM BETONEIRA 400 L. AF_08/2019</v>
          </cell>
          <cell r="D6570" t="str">
            <v>M3</v>
          </cell>
          <cell r="E6570">
            <v>759.88</v>
          </cell>
          <cell r="F6570" t="str">
            <v xml:space="preserve">SINAPI  </v>
          </cell>
        </row>
        <row r="6571">
          <cell r="B6571">
            <v>100477</v>
          </cell>
          <cell r="C6571" t="str">
            <v>ARGAMASSA TRAÇO 1:3 (EM VOLUME DE CIMENTO E AREIA MÉDIA ÚMIDA) COM ADIÇÃO DE IMPERMEABILIZANTE, PREPARO MECÂNICO COM MISTURADOR DE EIXO HORIZONTAL DE 160 KG. AF_08/2019</v>
          </cell>
          <cell r="D6571" t="str">
            <v>M3</v>
          </cell>
          <cell r="E6571">
            <v>839.13</v>
          </cell>
          <cell r="F6571" t="str">
            <v xml:space="preserve">SINAPI  </v>
          </cell>
        </row>
        <row r="6572">
          <cell r="B6572">
            <v>100478</v>
          </cell>
          <cell r="C6572" t="str">
            <v>ARGAMASSA TRAÇO 1:3 (EM VOLUME DE CIMENTO E AREIA MÉDIA ÚMIDA) COM ADIÇÃO DE IMPERMEABILIZANTE, PREPARO MECÂNICO COM MISTURADOR DE EIXO HORIZONTAL DE 300 KG. AF_08/2019</v>
          </cell>
          <cell r="D6572" t="str">
            <v>M3</v>
          </cell>
          <cell r="E6572">
            <v>744.91</v>
          </cell>
          <cell r="F6572" t="str">
            <v xml:space="preserve">SINAPI  </v>
          </cell>
        </row>
        <row r="6573">
          <cell r="B6573">
            <v>100479</v>
          </cell>
          <cell r="C6573" t="str">
            <v>ARGAMASSA TRAÇO 1:3 (EM VOLUME DE CIMENTO E AREIA MÉDIA ÚMIDA) COM ADIÇÃO DE IMPERMEABILIZANTE, PREPARO MECÂNICO COM MISTURADOR DE EIXO HORIZONTAL DE 600 KG. AF_08/2019</v>
          </cell>
          <cell r="D6573" t="str">
            <v>M3</v>
          </cell>
          <cell r="E6573">
            <v>719.85</v>
          </cell>
          <cell r="F6573" t="str">
            <v xml:space="preserve">SINAPI  </v>
          </cell>
        </row>
        <row r="6574">
          <cell r="B6574">
            <v>100480</v>
          </cell>
          <cell r="C6574" t="str">
            <v>ARGAMASSA TRAÇO 1:3 (EM VOLUME DE CIMENTO E AREIA MÉDIA ÚMIDA) COM ADIÇÃO DE IMPERMEABILIZANTE, PREPARO MANUAL. AF_08/2019</v>
          </cell>
          <cell r="D6574" t="str">
            <v>M3</v>
          </cell>
          <cell r="E6574">
            <v>828.53</v>
          </cell>
          <cell r="F6574" t="str">
            <v xml:space="preserve">SINAPI  </v>
          </cell>
        </row>
        <row r="6575">
          <cell r="B6575">
            <v>100481</v>
          </cell>
          <cell r="C6575" t="str">
            <v>ARGAMASSA TRAÇO 1:4 (EM VOLUME DE CIMENTO E AREIA MÉDIA ÚMIDA) COM ADIÇÃO DE IMPERMEABILIZANTE, PREPARO MECÂNICO COM BETONEIRA 400 L. AF_08/2019</v>
          </cell>
          <cell r="D6575" t="str">
            <v>M3</v>
          </cell>
          <cell r="E6575">
            <v>662.32</v>
          </cell>
          <cell r="F6575" t="str">
            <v xml:space="preserve">SINAPI  </v>
          </cell>
        </row>
        <row r="6576">
          <cell r="B6576">
            <v>100483</v>
          </cell>
          <cell r="C6576" t="str">
            <v>ARGAMASSA TRAÇO 1:4 (EM VOLUME DE CIMENTO E AREIA MÉDIA ÚMIDA) COM ADIÇÃO DE IMPERMEABILIZANTE, PREPARO MECÂNICO COM MISTURADOR DE EIXO HORIZONTAL DE 160 KG. AF_08/2019</v>
          </cell>
          <cell r="D6576" t="str">
            <v>M3</v>
          </cell>
          <cell r="E6576">
            <v>721.27</v>
          </cell>
          <cell r="F6576" t="str">
            <v xml:space="preserve">SINAPI  </v>
          </cell>
        </row>
        <row r="6577">
          <cell r="B6577">
            <v>100484</v>
          </cell>
          <cell r="C6577" t="str">
            <v>ARGAMASSA TRAÇO 1:4 (EM VOLUME DE CIMENTO E AREIA MÉDIA ÚMIDA) COM ADIÇÃO DE IMPERMEABILIZANTE, PREPARO MECÂNICO COM MISTURADOR DE EIXO HORIZONTAL DE 300 KG. AF_08/2019</v>
          </cell>
          <cell r="D6577" t="str">
            <v>M3</v>
          </cell>
          <cell r="E6577">
            <v>661.71</v>
          </cell>
          <cell r="F6577" t="str">
            <v xml:space="preserve">SINAPI  </v>
          </cell>
        </row>
        <row r="6578">
          <cell r="B6578">
            <v>100485</v>
          </cell>
          <cell r="C6578" t="str">
            <v>ARGAMASSA TRAÇO 1:4 (EM VOLUME DE CIMENTO E AREIA MÉDIA ÚMIDA) COM ADIÇÃO DE IMPERMEABILIZANTE, PREPARO MECÂNICO COM MISTURADOR DE EIXO HORIZONTAL DE 600 KG. AF_08/2019</v>
          </cell>
          <cell r="D6578" t="str">
            <v>M3</v>
          </cell>
          <cell r="E6578">
            <v>632.36</v>
          </cell>
          <cell r="F6578" t="str">
            <v xml:space="preserve">SINAPI  </v>
          </cell>
        </row>
        <row r="6579">
          <cell r="B6579">
            <v>100486</v>
          </cell>
          <cell r="C6579" t="str">
            <v>ARGAMASSA TRAÇO 1:4 (EM VOLUME DE CIMENTO E AREIA MÉDIA ÚMIDA) COM ADIÇÃO DE IMPERMEABILIZANTE, PREPARO MANUAL. AF_08/2019</v>
          </cell>
          <cell r="D6579" t="str">
            <v>M3</v>
          </cell>
          <cell r="E6579">
            <v>738.02</v>
          </cell>
          <cell r="F6579" t="str">
            <v xml:space="preserve">SINAPI  </v>
          </cell>
        </row>
        <row r="6580">
          <cell r="B6580">
            <v>100487</v>
          </cell>
          <cell r="C6580" t="str">
            <v>ARGAMASSA TRAÇO 1:2:9 (EM VOLUME DE CIMENTO, CAL E AREIA MÉDIA ÚMIDA) PARA EMBOÇO/MASSA ÚNICA/ASSENTAMENTO DE ALVENARIA DE VEDAÇÃO, PREPARO MECÂNICO COM MISTURADOR DE EIXO HORIZONTAL DE 600 KG. AF_08/2019</v>
          </cell>
          <cell r="D6580" t="str">
            <v>M3</v>
          </cell>
          <cell r="E6580">
            <v>571.17999999999995</v>
          </cell>
          <cell r="F6580" t="str">
            <v xml:space="preserve">SINAPI  </v>
          </cell>
        </row>
        <row r="6581">
          <cell r="B6581">
            <v>100488</v>
          </cell>
          <cell r="C6581" t="str">
            <v>ARGAMASSA TRAÇO 1:0,5:4,5 (EM VOLUME DE CIMENTO, CAL E AREIA MÉDIA ÚMIDA), PREPARO MECÂNICO COM BETONEIRA 600 L. AF_08/2019</v>
          </cell>
          <cell r="D6581" t="str">
            <v>M3</v>
          </cell>
          <cell r="E6581">
            <v>569.36</v>
          </cell>
          <cell r="F6581" t="str">
            <v xml:space="preserve">SINAPI  </v>
          </cell>
        </row>
        <row r="6582">
          <cell r="B6582">
            <v>100489</v>
          </cell>
          <cell r="C6582" t="str">
            <v>ARGAMASSA TRAÇO 1:3 (EM VOLUME DE CIMENTO E AREIA MÉDIA ÚMIDA), PREPARO MECÂNICO COM BETONEIRA 600 L. AF_08/2019</v>
          </cell>
          <cell r="D6582" t="str">
            <v>M3</v>
          </cell>
          <cell r="E6582">
            <v>555.11</v>
          </cell>
          <cell r="F6582" t="str">
            <v xml:space="preserve">SINAPI  </v>
          </cell>
        </row>
        <row r="6583">
          <cell r="B6583">
            <v>100490</v>
          </cell>
          <cell r="C6583" t="str">
            <v>ARGAMASSA TRAÇO 1:4 (EM VOLUME DE CIMENTO E AREIA MÉDIA ÚMIDA), PREPARO MECÂNICO COM BETONEIRA 600 L. AF_08/2019</v>
          </cell>
          <cell r="D6583" t="str">
            <v>M3</v>
          </cell>
          <cell r="E6583">
            <v>498.11</v>
          </cell>
          <cell r="F6583" t="str">
            <v xml:space="preserve">SINAPI  </v>
          </cell>
        </row>
        <row r="6584">
          <cell r="B6584">
            <v>100491</v>
          </cell>
          <cell r="C6584" t="str">
            <v>ARGAMASSA TRAÇO 1:3 (EM VOLUME DE CIMENTO E AREIA MÉDIA ÚMIDA) COM ADIÇÃO DE IMPERMEABILIZANTE, PREPARO MECÂNICO COM BETONEIRA 600 L. AF_08/2019</v>
          </cell>
          <cell r="D6584" t="str">
            <v>M3</v>
          </cell>
          <cell r="E6584">
            <v>751.62</v>
          </cell>
          <cell r="F6584" t="str">
            <v xml:space="preserve">SINAPI  </v>
          </cell>
        </row>
        <row r="6585">
          <cell r="B6585">
            <v>100492</v>
          </cell>
          <cell r="C6585" t="str">
            <v>ARGAMASSA TRAÇO 1:4 (EM VOLUME DE CIMENTO E AREIA MÉDIA ÚMIDA) COM ADIÇÃO DE IMPERMEABILIZANTE, PREPARO MECÂNICO COM BETONEIRA 600 L. AF_08/2019</v>
          </cell>
          <cell r="D6585" t="str">
            <v>M3</v>
          </cell>
          <cell r="E6585">
            <v>654.98</v>
          </cell>
          <cell r="F6585" t="str">
            <v xml:space="preserve">SINAPI  </v>
          </cell>
        </row>
        <row r="6586">
          <cell r="B6586">
            <v>92121</v>
          </cell>
          <cell r="C6586" t="str">
            <v>PENEIRAMENTO DE AREIA COM PENEIRA ELÉTRICA. AF_11/2015</v>
          </cell>
          <cell r="D6586" t="str">
            <v>M3</v>
          </cell>
          <cell r="E6586">
            <v>28.45</v>
          </cell>
          <cell r="F6586" t="str">
            <v xml:space="preserve">SINAPI  </v>
          </cell>
        </row>
        <row r="6587">
          <cell r="B6587">
            <v>92122</v>
          </cell>
          <cell r="C6587" t="str">
            <v>PENEIRAMENTO DE AREIA COM PENEIRA MANUAL. AF_11/2015</v>
          </cell>
          <cell r="D6587" t="str">
            <v>M3</v>
          </cell>
          <cell r="E6587">
            <v>47.48</v>
          </cell>
          <cell r="F6587" t="str">
            <v xml:space="preserve">SINAPI  </v>
          </cell>
        </row>
        <row r="6588">
          <cell r="B6588">
            <v>92123</v>
          </cell>
          <cell r="C6588" t="str">
            <v>ENSACAMENTO DE AREIA. AF_11/2015</v>
          </cell>
          <cell r="D6588" t="str">
            <v>M3</v>
          </cell>
          <cell r="E6588">
            <v>44.06</v>
          </cell>
          <cell r="F6588" t="str">
            <v xml:space="preserve">SINAPI  </v>
          </cell>
        </row>
        <row r="6589">
          <cell r="B6589">
            <v>100195</v>
          </cell>
          <cell r="C6589" t="str">
            <v>TRANSPORTE HORIZONTAL MANUAL, DE SACOS DE 50 KG (UNIDADE: KGXKM). AF_07/2019</v>
          </cell>
          <cell r="D6589" t="str">
            <v>KGXKM</v>
          </cell>
          <cell r="E6589">
            <v>0.72</v>
          </cell>
          <cell r="F6589" t="str">
            <v xml:space="preserve">SINAPI  </v>
          </cell>
        </row>
        <row r="6590">
          <cell r="B6590">
            <v>100196</v>
          </cell>
          <cell r="C6590" t="str">
            <v>TRANSPORTE HORIZONTAL MANUAL, DE SACOS DE 30 KG (UNIDADE: KGXKM). AF_07/2019</v>
          </cell>
          <cell r="D6590" t="str">
            <v>KGXKM</v>
          </cell>
          <cell r="E6590">
            <v>1.21</v>
          </cell>
          <cell r="F6590" t="str">
            <v xml:space="preserve">SINAPI  </v>
          </cell>
        </row>
        <row r="6591">
          <cell r="B6591">
            <v>100197</v>
          </cell>
          <cell r="C6591" t="str">
            <v>TRANSPORTE HORIZONTAL MANUAL, DE SACOS DE 20 KG (UNIDADE: KGXKM). AF_07/2019</v>
          </cell>
          <cell r="D6591" t="str">
            <v>KGXKM</v>
          </cell>
          <cell r="E6591">
            <v>1.81</v>
          </cell>
          <cell r="F6591" t="str">
            <v xml:space="preserve">SINAPI  </v>
          </cell>
        </row>
        <row r="6592">
          <cell r="B6592">
            <v>100198</v>
          </cell>
          <cell r="C6592" t="str">
            <v>TRANSPORTE HORIZONTAL COM CARRINHO PLATAFORMA, DE SACOS DE 50 KG (UNIDADE: KGXKM). AF_07/2019</v>
          </cell>
          <cell r="D6592" t="str">
            <v>KGXKM</v>
          </cell>
          <cell r="E6592">
            <v>0.25</v>
          </cell>
          <cell r="F6592" t="str">
            <v xml:space="preserve">SINAPI  </v>
          </cell>
        </row>
        <row r="6593">
          <cell r="B6593">
            <v>100199</v>
          </cell>
          <cell r="C6593" t="str">
            <v>TRANSPORTE HORIZONTAL COM CARRINHO PLATAFORMA, DE SACOS DE 30 KG (UNIDADE: KGXKM). AF_07/2019</v>
          </cell>
          <cell r="D6593" t="str">
            <v>KGXKM</v>
          </cell>
          <cell r="E6593">
            <v>0.3</v>
          </cell>
          <cell r="F6593" t="str">
            <v xml:space="preserve">SINAPI  </v>
          </cell>
        </row>
        <row r="6594">
          <cell r="B6594">
            <v>100200</v>
          </cell>
          <cell r="C6594" t="str">
            <v>TRANSPORTE HORIZONTAL COM CARRINHO PLATAFORMA, DE SACOS DE 20 KG (UNIDADE: KGXKM). AF_07/2019</v>
          </cell>
          <cell r="D6594" t="str">
            <v>KGXKM</v>
          </cell>
          <cell r="E6594">
            <v>0.37</v>
          </cell>
          <cell r="F6594" t="str">
            <v xml:space="preserve">SINAPI  </v>
          </cell>
        </row>
        <row r="6595">
          <cell r="B6595">
            <v>100201</v>
          </cell>
          <cell r="C6595" t="str">
            <v>TRANSPORTE HORIZONTAL COM CARRINHO DE MÃO, DE SACOS DE 50 KG (UNIDADE: KGXKM). AF_07/2019</v>
          </cell>
          <cell r="D6595" t="str">
            <v>KGXKM</v>
          </cell>
          <cell r="E6595">
            <v>0.73</v>
          </cell>
          <cell r="F6595" t="str">
            <v xml:space="preserve">SINAPI  </v>
          </cell>
        </row>
        <row r="6596">
          <cell r="B6596">
            <v>100202</v>
          </cell>
          <cell r="C6596" t="str">
            <v>TRANSPORTE HORIZONTAL COM CARRINHO DE MÃO, DE SACOS DE 30 KG (UNIDADE: KGXKM). AF_07/2019</v>
          </cell>
          <cell r="D6596" t="str">
            <v>KGXKM</v>
          </cell>
          <cell r="E6596">
            <v>0.86</v>
          </cell>
          <cell r="F6596" t="str">
            <v xml:space="preserve">SINAPI  </v>
          </cell>
        </row>
        <row r="6597">
          <cell r="B6597">
            <v>100203</v>
          </cell>
          <cell r="C6597" t="str">
            <v>TRANSPORTE HORIZONTAL COM CARRINHO DE MÃO, DE SACOS DE 20 KG (UNIDADE: KGXKM). AF_07/2019</v>
          </cell>
          <cell r="D6597" t="str">
            <v>KGXKM</v>
          </cell>
          <cell r="E6597">
            <v>1.02</v>
          </cell>
          <cell r="F6597" t="str">
            <v xml:space="preserve">SINAPI  </v>
          </cell>
        </row>
        <row r="6598">
          <cell r="B6598">
            <v>100204</v>
          </cell>
          <cell r="C6598" t="str">
            <v>TRANSPORTE HORIZONTAL COM MANIPULADOR TELESCÓPICO, DE PÁLETE DE SACOS (UNIDADE: KGXKM). AF_07/2019</v>
          </cell>
          <cell r="D6598" t="str">
            <v>KGXKM</v>
          </cell>
          <cell r="E6598">
            <v>0.11</v>
          </cell>
          <cell r="F6598" t="str">
            <v xml:space="preserve">SINAPI  </v>
          </cell>
        </row>
        <row r="6599">
          <cell r="B6599">
            <v>100205</v>
          </cell>
          <cell r="C6599" t="str">
            <v>TRANSPORTE HORIZONTAL COM JERICA DE 60 L, DE MASSA/ GRANEL (UNIDADE: M3XKM). AF_07/2019</v>
          </cell>
          <cell r="D6599" t="str">
            <v>M3XKM</v>
          </cell>
          <cell r="E6599">
            <v>1352.46</v>
          </cell>
          <cell r="F6599" t="str">
            <v xml:space="preserve">SINAPI  </v>
          </cell>
        </row>
        <row r="6600">
          <cell r="B6600">
            <v>100206</v>
          </cell>
          <cell r="C6600" t="str">
            <v>TRANSPORTE HORIZONTAL COM JERICA DE 90 L, DE MASSA/ GRANEL (UNIDADE: M3XKM). AF_07/2019</v>
          </cell>
          <cell r="D6600" t="str">
            <v>M3XKM</v>
          </cell>
          <cell r="E6600">
            <v>977.6</v>
          </cell>
          <cell r="F6600" t="str">
            <v xml:space="preserve">SINAPI  </v>
          </cell>
        </row>
        <row r="6601">
          <cell r="B6601">
            <v>100207</v>
          </cell>
          <cell r="C6601" t="str">
            <v>TRANSPORTE HORIZONTAL COM CARREGADEIRA, DE MASSA/ GRANEL (UNIDADE: M3XKM). AF_07/2019</v>
          </cell>
          <cell r="D6601" t="str">
            <v>M3XKM</v>
          </cell>
          <cell r="E6601">
            <v>564.59</v>
          </cell>
          <cell r="F6601" t="str">
            <v xml:space="preserve">SINAPI  </v>
          </cell>
        </row>
        <row r="6602">
          <cell r="B6602">
            <v>100208</v>
          </cell>
          <cell r="C6602" t="str">
            <v>TRANSPORTE HORIZONTAL MANUAL, DE BLOCOS VAZADOS DE CONCRETO OU CERÂMICO DE 19X19X39CM (UNIDADE: BLOCOXKM). AF_07/2019</v>
          </cell>
          <cell r="D6602" t="str">
            <v>UNXKM</v>
          </cell>
          <cell r="E6602">
            <v>17.89</v>
          </cell>
          <cell r="F6602" t="str">
            <v xml:space="preserve">SINAPI  </v>
          </cell>
        </row>
        <row r="6603">
          <cell r="B6603">
            <v>100209</v>
          </cell>
          <cell r="C6603" t="str">
            <v>TRANSPORTE HORIZONTAL MANUAL, DE BLOCOS CERÂMICOS FURADOS NA HORIZONTAL DE 9X19X19CM (UNIDADE: BLOCOXKM). AF_07/2019</v>
          </cell>
          <cell r="D6603" t="str">
            <v>UNXKM</v>
          </cell>
          <cell r="E6603">
            <v>8.94</v>
          </cell>
          <cell r="F6603" t="str">
            <v xml:space="preserve">SINAPI  </v>
          </cell>
        </row>
        <row r="6604">
          <cell r="B6604">
            <v>100210</v>
          </cell>
          <cell r="C6604" t="str">
            <v>TRANSPORTE HORIZONTAL COM CARRINHO DE MÃO, DE BLOCOS VAZADOS DE CONCRETO OU CERÂMICO DE 19X19X39CM (UNIDADE: BLOCOXKM). AF_07/2019</v>
          </cell>
          <cell r="D6604" t="str">
            <v>UNXKM</v>
          </cell>
          <cell r="E6604">
            <v>16.48</v>
          </cell>
          <cell r="F6604" t="str">
            <v xml:space="preserve">SINAPI  </v>
          </cell>
        </row>
        <row r="6605">
          <cell r="B6605">
            <v>100211</v>
          </cell>
          <cell r="C6605" t="str">
            <v>TRANSPORTE HORIZONTAL COM CARRINHO DE MÃO, DE BLOCOS CERÂMICOS FURADOS NA HORIZONTAL DE 9X19X19CM (UNIDADE: BLOCOXKM). AF_07/2019</v>
          </cell>
          <cell r="D6605" t="str">
            <v>UNXKM</v>
          </cell>
          <cell r="E6605">
            <v>6.36</v>
          </cell>
          <cell r="F6605" t="str">
            <v xml:space="preserve">SINAPI  </v>
          </cell>
        </row>
        <row r="6606">
          <cell r="B6606">
            <v>100212</v>
          </cell>
          <cell r="C6606" t="str">
            <v>TRANSPORTE HORIZONTAL COM CARRINHO PLATAFORMA, DE BLOCOS VAZADOS DE CONCRETO OU CERÂMICO DE 19X19X39CM (UNIDADE: BLOCOXKM). AF_07/2019</v>
          </cell>
          <cell r="D6606" t="str">
            <v>UNXKM</v>
          </cell>
          <cell r="E6606">
            <v>7.02</v>
          </cell>
          <cell r="F6606" t="str">
            <v xml:space="preserve">SINAPI  </v>
          </cell>
        </row>
        <row r="6607">
          <cell r="B6607">
            <v>100213</v>
          </cell>
          <cell r="C6607" t="str">
            <v>TRANSPORTE HORIZONTAL COM CARRINHO PLATAFORMA, DE BLOCOS CERÂMICOS FURADOS NA HORIZONTAL DE 9X19X19CM (UNIDADE: BLOCOXKM). AF_07/2019</v>
          </cell>
          <cell r="D6607" t="str">
            <v>UNXKM</v>
          </cell>
          <cell r="E6607">
            <v>2.52</v>
          </cell>
          <cell r="F6607" t="str">
            <v xml:space="preserve">SINAPI  </v>
          </cell>
        </row>
        <row r="6608">
          <cell r="B6608">
            <v>100214</v>
          </cell>
          <cell r="C6608" t="str">
            <v>TRANSPORTE HORIZONTAL COM CARRINHO MINI PÁLETES, DE BLOCOS VAZADOS DE CONCRETO DE 19X19X39CM (UNIDADE: BLOCOXKM). AF_07/2019</v>
          </cell>
          <cell r="D6608" t="str">
            <v>UNXKM</v>
          </cell>
          <cell r="E6608">
            <v>3.87</v>
          </cell>
          <cell r="F6608" t="str">
            <v xml:space="preserve">SINAPI  </v>
          </cell>
        </row>
        <row r="6609">
          <cell r="B6609">
            <v>100215</v>
          </cell>
          <cell r="C6609" t="str">
            <v>TRANSPORTE HORIZONTAL COM CARRINHO MINI PÁLETES, DE BLOCOS CERÂMICOS FURADOS NA VERTICAL DE 19X19X39CM (UNIDADE: BLOCOXKM). AF_07/2019</v>
          </cell>
          <cell r="D6609" t="str">
            <v>UNXKM</v>
          </cell>
          <cell r="E6609">
            <v>3.32</v>
          </cell>
          <cell r="F6609" t="str">
            <v xml:space="preserve">SINAPI  </v>
          </cell>
        </row>
        <row r="6610">
          <cell r="B6610">
            <v>100216</v>
          </cell>
          <cell r="C6610" t="str">
            <v>TRANSPORTE HORIZONTAL COM CARRINHO MINI PÁLETES, DE BLOCOS CERÂMICOS FURADOS NA HORIZONTAL DE 9X19X19CM (UNIDADE: BLOCOXKM). AF_07/2019</v>
          </cell>
          <cell r="D6610" t="str">
            <v>UNXKM</v>
          </cell>
          <cell r="E6610">
            <v>0.89</v>
          </cell>
          <cell r="F6610" t="str">
            <v xml:space="preserve">SINAPI  </v>
          </cell>
        </row>
        <row r="6611">
          <cell r="B6611">
            <v>100217</v>
          </cell>
          <cell r="C6611" t="str">
            <v>TRANSPORTE HORIZONTAL COM MANIPULADOR TELESCÓPICO, DE BLOCOS VAZADOS DE CONCRETO DE 19X19X39CM (UNIDADE: BLOCOXKM). AF_07/2019</v>
          </cell>
          <cell r="D6611" t="str">
            <v>UNXKM</v>
          </cell>
          <cell r="E6611">
            <v>3.16</v>
          </cell>
          <cell r="F6611" t="str">
            <v xml:space="preserve">SINAPI  </v>
          </cell>
        </row>
        <row r="6612">
          <cell r="B6612">
            <v>100218</v>
          </cell>
          <cell r="C6612" t="str">
            <v>TRANSPORTE HORIZONTAL COM MANIPULADOR TELESCÓPICO, DE BLOCOS CERÂMICOS FURADOS NA VERTICAL DE 19X19X39CM (UNIDADE: BLOCOXKM). AF_07/2019</v>
          </cell>
          <cell r="D6612" t="str">
            <v>UNXKM</v>
          </cell>
          <cell r="E6612">
            <v>2.16</v>
          </cell>
          <cell r="F6612" t="str">
            <v xml:space="preserve">SINAPI  </v>
          </cell>
        </row>
        <row r="6613">
          <cell r="B6613">
            <v>100219</v>
          </cell>
          <cell r="C6613" t="str">
            <v>TRANSPORTE HORIZONTAL COM MANIPULADOR TELESCÓPICO, DE BLOCOS CERÂMICOS FURADOS NA HORIZONTAL DE 9X19X19CM (UNIDADE: BLOCOXKM). AF_07/2019</v>
          </cell>
          <cell r="D6613" t="str">
            <v>UNXKM</v>
          </cell>
          <cell r="E6613">
            <v>0.47</v>
          </cell>
          <cell r="F6613" t="str">
            <v xml:space="preserve">SINAPI  </v>
          </cell>
        </row>
        <row r="6614">
          <cell r="B6614">
            <v>100220</v>
          </cell>
          <cell r="C6614" t="str">
            <v>TRANSPORTE HORIZONTAL MANUAL, DE CAIXA COM REVESTIMENTO CERÂMICO (UNIDADE: M2XKM). AF_07/2019</v>
          </cell>
          <cell r="D6614" t="str">
            <v>M2XKM</v>
          </cell>
          <cell r="E6614">
            <v>25.7</v>
          </cell>
          <cell r="F6614" t="str">
            <v xml:space="preserve">SINAPI  </v>
          </cell>
        </row>
        <row r="6615">
          <cell r="B6615">
            <v>100221</v>
          </cell>
          <cell r="C6615" t="str">
            <v>TRANSPORTE HORIZONTAL COM CARRINHO DE MÃO, DE CAIXA COM REVESTIMENTO CERÂMICO (UNIDADE: M2XKM). AF_07/2019</v>
          </cell>
          <cell r="D6615" t="str">
            <v>M2XKM</v>
          </cell>
          <cell r="E6615">
            <v>29.13</v>
          </cell>
          <cell r="F6615" t="str">
            <v xml:space="preserve">SINAPI  </v>
          </cell>
        </row>
        <row r="6616">
          <cell r="B6616">
            <v>100222</v>
          </cell>
          <cell r="C6616" t="str">
            <v>TRANSPORTE HORIZONTAL COM CARRINHO PLATAFORMA, DE CAIXA COM REVESTIMENTO CERÂMICO (UNIDADE: M2XKM). AF_07/2019</v>
          </cell>
          <cell r="D6616" t="str">
            <v>M2XKM</v>
          </cell>
          <cell r="E6616">
            <v>11.03</v>
          </cell>
          <cell r="F6616" t="str">
            <v xml:space="preserve">SINAPI  </v>
          </cell>
        </row>
        <row r="6617">
          <cell r="B6617">
            <v>100223</v>
          </cell>
          <cell r="C6617" t="str">
            <v>TRANSPORTE HORIZONTAL COM CARRINHO MINI PÁLETES, DE CAIXA COM REVESTIMENTO CERÂMICO (UNIDADE: M2XKM). AF_07/2019</v>
          </cell>
          <cell r="D6617" t="str">
            <v>M2XKM</v>
          </cell>
          <cell r="E6617">
            <v>5.16</v>
          </cell>
          <cell r="F6617" t="str">
            <v xml:space="preserve">SINAPI  </v>
          </cell>
        </row>
        <row r="6618">
          <cell r="B6618">
            <v>100224</v>
          </cell>
          <cell r="C6618" t="str">
            <v>TRANSPORTE HORIZONTAL COM MANIPULADOR TELESCÓPICO, DE CAIXA COM REVESTIMENTO CERÂMICO (UNIDADE: M2XKM). AF_07/2019</v>
          </cell>
          <cell r="D6618" t="str">
            <v>M2XKM</v>
          </cell>
          <cell r="E6618">
            <v>3.16</v>
          </cell>
          <cell r="F6618" t="str">
            <v xml:space="preserve">SINAPI  </v>
          </cell>
        </row>
        <row r="6619">
          <cell r="B6619">
            <v>100225</v>
          </cell>
          <cell r="C6619" t="str">
            <v>TRANSPORTE HORIZONTAL MANUAL, DE LATA DE 18 LITROS (UNIDADE: LXKM). AF_07/2019</v>
          </cell>
          <cell r="D6619" t="str">
            <v>LXKM</v>
          </cell>
          <cell r="E6619">
            <v>2.0099999999999998</v>
          </cell>
          <cell r="F6619" t="str">
            <v xml:space="preserve">SINAPI  </v>
          </cell>
        </row>
        <row r="6620">
          <cell r="B6620">
            <v>100226</v>
          </cell>
          <cell r="C6620" t="str">
            <v>TRANSPORTE HORIZONTAL COM CARRINHO PLATAFORMA, DE LATA DE 18 LITROS (UNIDADE: LXKM). AF_07/2019</v>
          </cell>
          <cell r="D6620" t="str">
            <v>LXKM</v>
          </cell>
          <cell r="E6620">
            <v>0.63</v>
          </cell>
          <cell r="F6620" t="str">
            <v xml:space="preserve">SINAPI  </v>
          </cell>
        </row>
        <row r="6621">
          <cell r="B6621">
            <v>100227</v>
          </cell>
          <cell r="C6621" t="str">
            <v>TRANSPORTE HORIZONTAL COM CARRINHO RACIONAL, DE LATA DE 18 LITROS (UNIDADE: LXKM). AF_07/2019</v>
          </cell>
          <cell r="D6621" t="str">
            <v>LXKM</v>
          </cell>
          <cell r="E6621">
            <v>0.93</v>
          </cell>
          <cell r="F6621" t="str">
            <v xml:space="preserve">SINAPI  </v>
          </cell>
        </row>
        <row r="6622">
          <cell r="B6622">
            <v>100228</v>
          </cell>
          <cell r="C6622" t="str">
            <v>TRANSPORTE HORIZONTAL COM MANIPULADOR TELESCÓPICO, DE LATA DE 18 LITROS (UNIDADE: LXKM). AF_07/2019</v>
          </cell>
          <cell r="D6622" t="str">
            <v>LXKM</v>
          </cell>
          <cell r="E6622">
            <v>0.31</v>
          </cell>
          <cell r="F6622" t="str">
            <v xml:space="preserve">SINAPI  </v>
          </cell>
        </row>
        <row r="6623">
          <cell r="B6623">
            <v>100229</v>
          </cell>
          <cell r="C6623" t="str">
            <v>TRANSPORTE VERTICAL MANUAL, 1 PAVIMENTO, DE SACOS DE 50 KG (UNIDADE: KG). AF_07/2019</v>
          </cell>
          <cell r="D6623" t="str">
            <v>KG</v>
          </cell>
          <cell r="E6623">
            <v>0.01</v>
          </cell>
          <cell r="F6623" t="str">
            <v xml:space="preserve">SINAPI  </v>
          </cell>
        </row>
        <row r="6624">
          <cell r="B6624">
            <v>100230</v>
          </cell>
          <cell r="C6624" t="str">
            <v>TRANSPORTE VERTICAL MANUAL, 1 PAVIMENTO, DE SACOS DE 30 KG (UNIDADE: KG). AF_07/2019</v>
          </cell>
          <cell r="D6624" t="str">
            <v>KG</v>
          </cell>
          <cell r="E6624">
            <v>0.02</v>
          </cell>
          <cell r="F6624" t="str">
            <v xml:space="preserve">SINAPI  </v>
          </cell>
        </row>
        <row r="6625">
          <cell r="B6625">
            <v>100231</v>
          </cell>
          <cell r="C6625" t="str">
            <v>TRANSPORTE VERTICAL MANUAL, 1 PAVIMENTO, DE SACOS DE 20 KG (UNIDADE: KG). AF_07/2019</v>
          </cell>
          <cell r="D6625" t="str">
            <v>KG</v>
          </cell>
          <cell r="E6625">
            <v>0.03</v>
          </cell>
          <cell r="F6625" t="str">
            <v xml:space="preserve">SINAPI  </v>
          </cell>
        </row>
        <row r="6626">
          <cell r="B6626">
            <v>100232</v>
          </cell>
          <cell r="C6626" t="str">
            <v>TRANSPORTE VERTICAL MANUAL, 1 PAVIMENTO, DE BLOCOS VAZADOS DE CONCRETO OU CERÂMICO DE 19X19X39CM (UNIDADE: BLOCO). AF_07/2019</v>
          </cell>
          <cell r="D6626" t="str">
            <v>UN</v>
          </cell>
          <cell r="E6626">
            <v>0.34</v>
          </cell>
          <cell r="F6626" t="str">
            <v xml:space="preserve">SINAPI  </v>
          </cell>
        </row>
        <row r="6627">
          <cell r="B6627">
            <v>100233</v>
          </cell>
          <cell r="C6627" t="str">
            <v>TRANSPORTE VERTICAL MANUAL, 1 PAVIMENTO, DE BLOCOS CERÂMICOS FURADOS NA HORIZONTAL DE 9X19X19CM (UNIDADE: BLOCO). AF_07/2019</v>
          </cell>
          <cell r="D6627" t="str">
            <v>UN</v>
          </cell>
          <cell r="E6627">
            <v>0.17</v>
          </cell>
          <cell r="F6627" t="str">
            <v xml:space="preserve">SINAPI  </v>
          </cell>
        </row>
        <row r="6628">
          <cell r="B6628">
            <v>100234</v>
          </cell>
          <cell r="C6628" t="str">
            <v>TRANSPORTE VERTICAL MANUAL, 1 PAVIMENTO, DE CAIXA COM REVESTIMENTO CERÂMICO (UNIDADE: M2). AF_07/2019</v>
          </cell>
          <cell r="D6628" t="str">
            <v>M2</v>
          </cell>
          <cell r="E6628">
            <v>0.5</v>
          </cell>
          <cell r="F6628" t="str">
            <v xml:space="preserve">SINAPI  </v>
          </cell>
        </row>
        <row r="6629">
          <cell r="B6629">
            <v>100235</v>
          </cell>
          <cell r="C6629" t="str">
            <v>TRANSPORTE VERTICAL MANUAL, 1 PAVIMENTO, DE LATA DE 18 LITROS (UNIDADE: L). AF_07/2019</v>
          </cell>
          <cell r="D6629" t="str">
            <v>L</v>
          </cell>
          <cell r="E6629">
            <v>0.03</v>
          </cell>
          <cell r="F6629" t="str">
            <v xml:space="preserve">SINAPI  </v>
          </cell>
        </row>
        <row r="6630">
          <cell r="B6630">
            <v>100236</v>
          </cell>
          <cell r="C6630" t="str">
            <v>TRANSPORTE HORIZONTAL MANUAL, DE TUBO DE PVC SOLDÁVEL COM DIÂMETRO MENOR OU IGUAL A 60 MM (UNIDADE: MXKM). AF_07/2019</v>
          </cell>
          <cell r="D6630" t="str">
            <v>MXKM</v>
          </cell>
          <cell r="E6630">
            <v>2.56</v>
          </cell>
          <cell r="F6630" t="str">
            <v xml:space="preserve">SINAPI  </v>
          </cell>
        </row>
        <row r="6631">
          <cell r="B6631">
            <v>100237</v>
          </cell>
          <cell r="C6631" t="str">
            <v>TRANSPORTE HORIZONTAL MANUAL, DE TUBO DE PVC SOLDÁVEL COM DIÂMETRO MAIOR QUE 60 MM E MENOR OU IGUAL A 85 MM (UNIDADE: MXKM). AF_07/2019</v>
          </cell>
          <cell r="D6631" t="str">
            <v>MXKM</v>
          </cell>
          <cell r="E6631">
            <v>3.07</v>
          </cell>
          <cell r="F6631" t="str">
            <v xml:space="preserve">SINAPI  </v>
          </cell>
        </row>
        <row r="6632">
          <cell r="B6632">
            <v>100238</v>
          </cell>
          <cell r="C6632" t="str">
            <v>TRANSPORTE HORIZONTAL MANUAL, DE TUBO DE CPVC COM DIÂMETRO MENOR OU IGUAL A 73 MM (UNIDADE: MXKM). AF_07/2019</v>
          </cell>
          <cell r="D6632" t="str">
            <v>MXKM</v>
          </cell>
          <cell r="E6632">
            <v>4.92</v>
          </cell>
          <cell r="F6632" t="str">
            <v xml:space="preserve">SINAPI  </v>
          </cell>
        </row>
        <row r="6633">
          <cell r="B6633">
            <v>100239</v>
          </cell>
          <cell r="C6633" t="str">
            <v>TRANSPORTE HORIZONTAL MANUAL, DE TUBO DE CPVC COM DIÂMETRO MAIOR QUE 73 MM E MENOR OU IGUAL A 89 MM (UNIDADE: MXKM). AF_07/2019</v>
          </cell>
          <cell r="D6633" t="str">
            <v>MXKM</v>
          </cell>
          <cell r="E6633">
            <v>6.14</v>
          </cell>
          <cell r="F6633" t="str">
            <v xml:space="preserve">SINAPI  </v>
          </cell>
        </row>
        <row r="6634">
          <cell r="B6634">
            <v>100240</v>
          </cell>
          <cell r="C6634" t="str">
            <v>TRANSPORTE HORIZONTAL MANUAL, DE TUBO DE PPR - PN12 OU PN25 - COM DIÂMETRO MENOR OU IGUAL A 50 MM (UNIDADE: MXKM). AF_07/2019</v>
          </cell>
          <cell r="D6634" t="str">
            <v>MXKM</v>
          </cell>
          <cell r="E6634">
            <v>3.68</v>
          </cell>
          <cell r="F6634" t="str">
            <v xml:space="preserve">SINAPI  </v>
          </cell>
        </row>
        <row r="6635">
          <cell r="B6635">
            <v>100241</v>
          </cell>
          <cell r="C6635" t="str">
            <v>TRANSPORTE HORIZONTAL MANUAL, DE TUBO DE PPR - PN12 OU PN25 - COM DIÂMETRO MAIOR QUE 50 MM E MENOR OU IGUAL A 75 MM (UNIDADE: MXKM). AF_07/2019</v>
          </cell>
          <cell r="D6635" t="str">
            <v>MXKM</v>
          </cell>
          <cell r="E6635">
            <v>6.14</v>
          </cell>
          <cell r="F6635" t="str">
            <v xml:space="preserve">SINAPI  </v>
          </cell>
        </row>
        <row r="6636">
          <cell r="B6636">
            <v>100242</v>
          </cell>
          <cell r="C6636" t="str">
            <v>TRANSPORTE HORIZONTAL MANUAL, DE TUBO DE PPR - PN12 OU PN25 - COM DIÂMETRO MAIOR QUE 75 MM E MENOR OU IGUAL A 110 MM (UNIDADE: MXKM). AF_07/2019</v>
          </cell>
          <cell r="D6636" t="str">
            <v>MXKM</v>
          </cell>
          <cell r="E6636">
            <v>18.170000000000002</v>
          </cell>
          <cell r="F6636" t="str">
            <v xml:space="preserve">SINAPI  </v>
          </cell>
        </row>
        <row r="6637">
          <cell r="B6637">
            <v>100243</v>
          </cell>
          <cell r="C6637" t="str">
            <v>TRANSPORTE HORIZONTAL MANUAL, DE TUBO DE COBRE - CLASSE E - COM DIÂMETRO MENOR OU IGUAL A 54 MM (UNIDADE: MXKM). AF_07/2019</v>
          </cell>
          <cell r="D6637" t="str">
            <v>MXKM</v>
          </cell>
          <cell r="E6637">
            <v>2.95</v>
          </cell>
          <cell r="F6637" t="str">
            <v xml:space="preserve">SINAPI  </v>
          </cell>
        </row>
        <row r="6638">
          <cell r="B6638">
            <v>100244</v>
          </cell>
          <cell r="C6638" t="str">
            <v>TRANSPORTE HORIZONTAL MANUAL, DE TUBO DE COBRE - CLASSE E - COM DIÂMETRO MAIOR QUE 54 MM E MENOR OU IGUAL A 79 MM (UNIDADE: MXKM). AF_07/2019</v>
          </cell>
          <cell r="D6638" t="str">
            <v>MXKM</v>
          </cell>
          <cell r="E6638">
            <v>3.68</v>
          </cell>
          <cell r="F6638" t="str">
            <v xml:space="preserve">SINAPI  </v>
          </cell>
        </row>
        <row r="6639">
          <cell r="B6639">
            <v>100245</v>
          </cell>
          <cell r="C6639" t="str">
            <v>TRANSPORTE HORIZONTAL MANUAL, DE TUBO DE COBRE - CLASSE E - COM DIÂMETRO MAIOR QUE 79 MM E MENOR OU IGUAL A 104 MM (UNIDADE: MXKM). AF_07/2019</v>
          </cell>
          <cell r="D6639" t="str">
            <v>MXKM</v>
          </cell>
          <cell r="E6639">
            <v>7.37</v>
          </cell>
          <cell r="F6639" t="str">
            <v xml:space="preserve">SINAPI  </v>
          </cell>
        </row>
        <row r="6640">
          <cell r="B6640">
            <v>100246</v>
          </cell>
          <cell r="C6640" t="str">
            <v>TRANSPORTE HORIZONTAL MANUAL, DE TUBO DE PVC SÉRIE NORMAL - ESGOTO PREDIAL, OU REFORÇADO PARA ESGOTO OU ÁGUAS PLUVIAIS PREDIAL, COM DIÂMETRO MENOR OU IGUAL A 75 MM (UNIDADE: MXKM). AF_07/2019</v>
          </cell>
          <cell r="D6640" t="str">
            <v>MXKM</v>
          </cell>
          <cell r="E6640">
            <v>2.4500000000000002</v>
          </cell>
          <cell r="F6640" t="str">
            <v xml:space="preserve">SINAPI  </v>
          </cell>
        </row>
        <row r="6641">
          <cell r="B6641">
            <v>100247</v>
          </cell>
          <cell r="C6641" t="str">
            <v>TRANSPORTE HORIZONTAL MANUAL, DE TUBO DE PVC SÉRIE NORMAL - ESGOTO PREDIAL, OU REFORÇADO PARA ESGOTO OU ÁGUAS PLUVIAIS PREDIAL, COM DIÂMETRO MAIOR QUE 75 MM E MENOR OU IGUAL A 100 MM (UNIDADE: MXKM). AF_07/2019</v>
          </cell>
          <cell r="D6641" t="str">
            <v>MXKM</v>
          </cell>
          <cell r="E6641">
            <v>3.07</v>
          </cell>
          <cell r="F6641" t="str">
            <v xml:space="preserve">SINAPI  </v>
          </cell>
        </row>
        <row r="6642">
          <cell r="B6642">
            <v>100248</v>
          </cell>
          <cell r="C6642" t="str">
            <v>TRANSPORTE HORIZONTAL MANUAL, DE TUBO DE PVC SÉRIE NORMAL - ESGOTO PREDIAL, OU REFORÇADO PARA ESGOTO OU ÁGUAS PLUVIAIS PREDIAL, COM DIÂMETRO MAIOR QUE 100 MM E MENOR OU IGUAL A 150 MM (UNIDADE: MXKM). AF_07/2019</v>
          </cell>
          <cell r="D6642" t="str">
            <v>MXKM</v>
          </cell>
          <cell r="E6642">
            <v>12.11</v>
          </cell>
          <cell r="F6642" t="str">
            <v xml:space="preserve">SINAPI  </v>
          </cell>
        </row>
        <row r="6643">
          <cell r="B6643">
            <v>100249</v>
          </cell>
          <cell r="C6643" t="str">
            <v>TRANSPORTE HORIZONTAL MANUAL, DE TUBO DE AÇO CARBONO LEVE OU MÉDIO, PRETO OU GALVANIZADO, COM DIÂMETRO MENOR OU IGUAL A 20 MM (UNIDADE: MXKM). AF_07/2019</v>
          </cell>
          <cell r="D6643" t="str">
            <v>MXKM</v>
          </cell>
          <cell r="E6643">
            <v>2.4500000000000002</v>
          </cell>
          <cell r="F6643" t="str">
            <v xml:space="preserve">SINAPI  </v>
          </cell>
        </row>
        <row r="6644">
          <cell r="B6644">
            <v>100250</v>
          </cell>
          <cell r="C6644" t="str">
            <v>TRANSPORTE HORIZONTAL MANUAL, DE TUBO DE AÇO CARBONO LEVE OU MÉDIO, PRETO OU GALVANIZADO, COM DIÂMETRO MAIOR QUE 20 MM E MENOR OU IGUAL A 32 MM (UNIDADE: MXKM). AF_07/2019</v>
          </cell>
          <cell r="D6644" t="str">
            <v>MXKM</v>
          </cell>
          <cell r="E6644">
            <v>4.09</v>
          </cell>
          <cell r="F6644" t="str">
            <v xml:space="preserve">SINAPI  </v>
          </cell>
        </row>
        <row r="6645">
          <cell r="B6645">
            <v>100251</v>
          </cell>
          <cell r="C6645" t="str">
            <v>TRANSPORTE HORIZONTAL MANUAL, DE TUBO DE AÇO CARBONO LEVE OU MÉDIO, PRETO OU GALVANIZADO, COM DIÂMETRO MAIOR QUE 32 MM E MENOR OU IGUAL A 65 MM (UNIDADE: MXKM). AF_07/2019</v>
          </cell>
          <cell r="D6645" t="str">
            <v>MXKM</v>
          </cell>
          <cell r="E6645">
            <v>12.11</v>
          </cell>
          <cell r="F6645" t="str">
            <v xml:space="preserve">SINAPI  </v>
          </cell>
        </row>
        <row r="6646">
          <cell r="B6646">
            <v>100252</v>
          </cell>
          <cell r="C6646" t="str">
            <v>TRANSPORTE HORIZONTAL MANUAL, DE TUBO DE AÇO CARBONO LEVE OU MÉDIO, PRETO OU GALVANIZADO, COM DIÂMETRO MAIOR QUE 65 MM E MENOR OU IGUAL A 90 MM (UNIDADE: MXKM). AF_07/2019</v>
          </cell>
          <cell r="D6646" t="str">
            <v>MXKM</v>
          </cell>
          <cell r="E6646">
            <v>18.170000000000002</v>
          </cell>
          <cell r="F6646" t="str">
            <v xml:space="preserve">SINAPI  </v>
          </cell>
        </row>
        <row r="6647">
          <cell r="B6647">
            <v>100253</v>
          </cell>
          <cell r="C6647" t="str">
            <v>TRANSPORTE HORIZONTAL MANUAL, DE TUBO DE AÇO CARBONO LEVE OU MÉDIO, PRETO OU GALVANIZADO, COM DIÂMETRO MAIOR QUE 90 MM E MENOR OU IGUAL A 125 MM (UNIDADE: MXKM). AF_07/2019</v>
          </cell>
          <cell r="D6647" t="str">
            <v>MXKM</v>
          </cell>
          <cell r="E6647">
            <v>24.22</v>
          </cell>
          <cell r="F6647" t="str">
            <v xml:space="preserve">SINAPI  </v>
          </cell>
        </row>
        <row r="6648">
          <cell r="B6648">
            <v>100254</v>
          </cell>
          <cell r="C6648" t="str">
            <v>TRANSPORTE HORIZONTAL MANUAL, DE TUBO DE AÇO CARBONO LEVE OU MÉDIO, PRETO OU GALVANIZADO, COM DIÂMETRO MAIOR QUE 125 MM E MENOR OU IGUAL A 150 MM (UNIDADE: MXKM). AF_07/2019</v>
          </cell>
          <cell r="D6648" t="str">
            <v>MXKM</v>
          </cell>
          <cell r="E6648">
            <v>36.340000000000003</v>
          </cell>
          <cell r="F6648" t="str">
            <v xml:space="preserve">SINAPI  </v>
          </cell>
        </row>
        <row r="6649">
          <cell r="B6649">
            <v>100255</v>
          </cell>
          <cell r="C6649" t="str">
            <v>TRANSPORTE HORIZONTAL MANUAL, DE TÁBUAS DE MADEIRA COM SEÇÃO TRANSVERSAL DE 2,5 X 25 CM E 2,5 X 30 CM (UNIDADE: MXKM). AF_07/2019</v>
          </cell>
          <cell r="D6649" t="str">
            <v>MXKM</v>
          </cell>
          <cell r="E6649">
            <v>12.29</v>
          </cell>
          <cell r="F6649" t="str">
            <v xml:space="preserve">SINAPI  </v>
          </cell>
        </row>
        <row r="6650">
          <cell r="B6650">
            <v>100256</v>
          </cell>
          <cell r="C6650" t="str">
            <v>TRANSPORTE HORIZONTAL MANUAL, DE CAIBROS DE MADEIRA COM SEÇÃO TRANSVERSAL DE 7,5 X 6 CM E 6 X 8 CM (UNIDADE: MXKM). AF_07/2019</v>
          </cell>
          <cell r="D6650" t="str">
            <v>MXKM</v>
          </cell>
          <cell r="E6650">
            <v>8.19</v>
          </cell>
          <cell r="F6650" t="str">
            <v xml:space="preserve">SINAPI  </v>
          </cell>
        </row>
        <row r="6651">
          <cell r="B6651">
            <v>100257</v>
          </cell>
          <cell r="C6651" t="str">
            <v>TRANSPORTE HORIZONTAL MANUAL, DE RIPAS DE MADEIRA COM SEÇÃO TRANSVERSAL DE 1 X 5 CM E 2 X 5 CM (UNIDADE: MXKM). AF_07/2019</v>
          </cell>
          <cell r="D6651" t="str">
            <v>MXKM</v>
          </cell>
          <cell r="E6651">
            <v>4.92</v>
          </cell>
          <cell r="F6651" t="str">
            <v xml:space="preserve">SINAPI  </v>
          </cell>
        </row>
        <row r="6652">
          <cell r="B6652">
            <v>100258</v>
          </cell>
          <cell r="C6652" t="str">
            <v>TRANSPORTE HORIZONTAL MANUAL, DE VIGAS DE MADEIRA COM SEÇÃO TRANSVERSAL DE 5 X 12 CM (UNIDADE: MXKM). AF_07/2019</v>
          </cell>
          <cell r="D6652" t="str">
            <v>MXKM</v>
          </cell>
          <cell r="E6652">
            <v>12.29</v>
          </cell>
          <cell r="F6652" t="str">
            <v xml:space="preserve">SINAPI  </v>
          </cell>
        </row>
        <row r="6653">
          <cell r="B6653">
            <v>100259</v>
          </cell>
          <cell r="C6653" t="str">
            <v>TRANSPORTE HORIZONTAL MANUAL, DE VIGAS DE MADEIRA COM SEÇÃO TRANSVERSAL DE 6 X 16 CM (UNIDADE: MXKM). AF_07/2019</v>
          </cell>
          <cell r="D6653" t="str">
            <v>MXKM</v>
          </cell>
          <cell r="E6653">
            <v>24.22</v>
          </cell>
          <cell r="F6653" t="str">
            <v xml:space="preserve">SINAPI  </v>
          </cell>
        </row>
        <row r="6654">
          <cell r="B6654">
            <v>100260</v>
          </cell>
          <cell r="C6654" t="str">
            <v>TRANSPORTE HORIZONTAL MANUAL, DE VERGALHÕES DE AÇO COM DIÂMETRO DE 5 MM (UNIDADE: KGXKM). AF_07/2019</v>
          </cell>
          <cell r="D6654" t="str">
            <v>KGXKM</v>
          </cell>
          <cell r="E6654">
            <v>7.98</v>
          </cell>
          <cell r="F6654" t="str">
            <v xml:space="preserve">SINAPI  </v>
          </cell>
        </row>
        <row r="6655">
          <cell r="B6655">
            <v>100261</v>
          </cell>
          <cell r="C6655" t="str">
            <v>TRANSPORTE HORIZONTAL MANUAL, DE VERGALHÕES DE AÇO COM DIÂMETRO DE 6,3 MM (UNIDADE: KGXKM). AF_07/2019</v>
          </cell>
          <cell r="D6655" t="str">
            <v>KGXKM</v>
          </cell>
          <cell r="E6655">
            <v>5.01</v>
          </cell>
          <cell r="F6655" t="str">
            <v xml:space="preserve">SINAPI  </v>
          </cell>
        </row>
        <row r="6656">
          <cell r="B6656">
            <v>100262</v>
          </cell>
          <cell r="C6656" t="str">
            <v>TRANSPORTE HORIZONTAL MANUAL, DE VERGALHÕES DE AÇO COM DIÂMETRO DE 8 MM (UNIDADE: KGXKM). AF_07/2019</v>
          </cell>
          <cell r="D6656" t="str">
            <v>KGXKM</v>
          </cell>
          <cell r="E6656">
            <v>3.11</v>
          </cell>
          <cell r="F6656" t="str">
            <v xml:space="preserve">SINAPI  </v>
          </cell>
        </row>
        <row r="6657">
          <cell r="B6657">
            <v>100263</v>
          </cell>
          <cell r="C6657" t="str">
            <v>TRANSPORTE HORIZONTAL MANUAL, DE VERGALHÕES DE AÇO COM DIÂMETRO DE 10 MM; 12,5 MM; 16 MM; 20 MM; 25 MM OU 32 MM (UNIDADE: KGXKM). AF_07/2019</v>
          </cell>
          <cell r="D6657" t="str">
            <v>KGXKM</v>
          </cell>
          <cell r="E6657">
            <v>1.99</v>
          </cell>
          <cell r="F6657" t="str">
            <v xml:space="preserve">SINAPI  </v>
          </cell>
        </row>
        <row r="6658">
          <cell r="B6658">
            <v>100264</v>
          </cell>
          <cell r="C6658" t="str">
            <v>TRANSPORTE HORIZONTAL MANUAL, DE JANELA (UNIDADE: M2XKM). AF_07/2019</v>
          </cell>
          <cell r="D6658" t="str">
            <v>M2XKM</v>
          </cell>
          <cell r="E6658">
            <v>36.28</v>
          </cell>
          <cell r="F6658" t="str">
            <v xml:space="preserve">SINAPI  </v>
          </cell>
        </row>
        <row r="6659">
          <cell r="B6659">
            <v>100265</v>
          </cell>
          <cell r="C6659" t="str">
            <v>TRANSPORTE VERTICAL MANUAL, 1 PAVIMENTO, DE JANELA (UNIDADE: M2). AF_07/2019</v>
          </cell>
          <cell r="D6659" t="str">
            <v>M2</v>
          </cell>
          <cell r="E6659">
            <v>0.76</v>
          </cell>
          <cell r="F6659" t="str">
            <v xml:space="preserve">SINAPI  </v>
          </cell>
        </row>
        <row r="6660">
          <cell r="B6660">
            <v>100266</v>
          </cell>
          <cell r="C6660" t="str">
            <v>TRANSPORTE HORIZONTAL MANUAL, DE PORTA (UNIDADE: UNIDXKM). AF_07/2019</v>
          </cell>
          <cell r="D6660" t="str">
            <v>UNXKM</v>
          </cell>
          <cell r="E6660">
            <v>77.11</v>
          </cell>
          <cell r="F6660" t="str">
            <v xml:space="preserve">SINAPI  </v>
          </cell>
        </row>
        <row r="6661">
          <cell r="B6661">
            <v>100267</v>
          </cell>
          <cell r="C6661" t="str">
            <v>TRANSPORTE VERTICAL MANUAL, 1 PAVIMENTO, DE PORTA (UNIDADE: UNID). AF_07/2019</v>
          </cell>
          <cell r="D6661" t="str">
            <v>UN</v>
          </cell>
          <cell r="E6661">
            <v>1.52</v>
          </cell>
          <cell r="F6661" t="str">
            <v xml:space="preserve">SINAPI  </v>
          </cell>
        </row>
        <row r="6662">
          <cell r="B6662">
            <v>100268</v>
          </cell>
          <cell r="C6662" t="str">
            <v>TRANSPORTE HORIZONTAL MANUAL, DE BANCADA DE MÁRMORE OU GRANITO PARA COZINHA/LAVATÓRIO OU MÁRMORE SINTÉTICO COM CUBA INTEGRADA (UNIDADE: UNIDXKM). AF_07/2019</v>
          </cell>
          <cell r="D6662" t="str">
            <v>UNXKM</v>
          </cell>
          <cell r="E6662">
            <v>77.11</v>
          </cell>
          <cell r="F6662" t="str">
            <v xml:space="preserve">SINAPI  </v>
          </cell>
        </row>
        <row r="6663">
          <cell r="B6663">
            <v>100269</v>
          </cell>
          <cell r="C6663" t="str">
            <v>TRANSPORTE VERTICAL, BANCADA DE MÁRMORE OU GRANITO PARA COZINHA/LAVATÓRIO OU MÁRMORE SINTÉTICO COM CUBA INTEGRADA, MANUAL, 1 PAVIMENTO, (UNIDADE: UNID). AF_07/2019</v>
          </cell>
          <cell r="D6663" t="str">
            <v>UN</v>
          </cell>
          <cell r="E6663">
            <v>1.52</v>
          </cell>
          <cell r="F6663" t="str">
            <v xml:space="preserve">SINAPI  </v>
          </cell>
        </row>
        <row r="6664">
          <cell r="B6664">
            <v>100270</v>
          </cell>
          <cell r="C6664" t="str">
            <v>TRANSPORTE HORIZONTAL COM CARRINHO PLATAFORMA, DE BANCADA DE MÁRMORE OU GRANITO PARA COZINHA/LAVATÓRIO OU MÁRMORE SINTÉTICO COM CUBA INTEGRADA (UNIDADE: UNIDXKM). AF_07/2019</v>
          </cell>
          <cell r="D6664" t="str">
            <v>UNXKM</v>
          </cell>
          <cell r="E6664">
            <v>57.8</v>
          </cell>
          <cell r="F6664" t="str">
            <v xml:space="preserve">SINAPI  </v>
          </cell>
        </row>
        <row r="6665">
          <cell r="B6665">
            <v>100271</v>
          </cell>
          <cell r="C6665" t="str">
            <v>TRANSPORTE HORIZONTAL MANUAL, DE VIDRO (UNIDADE: M2XKM). AF_07/2019</v>
          </cell>
          <cell r="D6665" t="str">
            <v>M2XKM</v>
          </cell>
          <cell r="E6665">
            <v>57.83</v>
          </cell>
          <cell r="F6665" t="str">
            <v xml:space="preserve">SINAPI  </v>
          </cell>
        </row>
        <row r="6666">
          <cell r="B6666">
            <v>100272</v>
          </cell>
          <cell r="C6666" t="str">
            <v>TRANSPORTE VERTICAL MANUAL, 1 PAVIMENTO, DE VIDRO (UNIDADE: M2). AF_07/2019</v>
          </cell>
          <cell r="D6666" t="str">
            <v>M2</v>
          </cell>
          <cell r="E6666">
            <v>1.1399999999999999</v>
          </cell>
          <cell r="F6666" t="str">
            <v xml:space="preserve">SINAPI  </v>
          </cell>
        </row>
        <row r="6667">
          <cell r="B6667">
            <v>100273</v>
          </cell>
          <cell r="C6667" t="str">
            <v>TRANSPORTE HORIZONTAL MANUAL, DE TELA DE AÇO (UNIDADE: KGXKM). AF_07/2019</v>
          </cell>
          <cell r="D6667" t="str">
            <v>KGXKM</v>
          </cell>
          <cell r="E6667">
            <v>3.01</v>
          </cell>
          <cell r="F6667" t="str">
            <v xml:space="preserve">SINAPI  </v>
          </cell>
        </row>
        <row r="6668">
          <cell r="B6668">
            <v>100274</v>
          </cell>
          <cell r="C6668" t="str">
            <v>TRANSPORTE HORIZONTAL MANUAL, DE COMPENSADO DE MADEIRA (UNIDADE: M2XKM). AF_07/2019</v>
          </cell>
          <cell r="D6668" t="str">
            <v>M2XKM</v>
          </cell>
          <cell r="E6668">
            <v>25.71</v>
          </cell>
          <cell r="F6668" t="str">
            <v xml:space="preserve">SINAPI  </v>
          </cell>
        </row>
        <row r="6669">
          <cell r="B6669">
            <v>100275</v>
          </cell>
          <cell r="C6669" t="str">
            <v>TRANSPORTE HORIZONTAL MANUAL, DE TELHA TERMOACÚSTICA OU TELHA DE AÇO ZINCADO (UNIDADE: M2XKM). AF_07/2019</v>
          </cell>
          <cell r="D6669" t="str">
            <v>M2XKM</v>
          </cell>
          <cell r="E6669">
            <v>16.62</v>
          </cell>
          <cell r="F6669" t="str">
            <v xml:space="preserve">SINAPI  </v>
          </cell>
        </row>
        <row r="6670">
          <cell r="B6670">
            <v>100276</v>
          </cell>
          <cell r="C6670" t="str">
            <v>TRANSPORTE HORIZONTAL MANUAL, DE TELHA DE FIBROCIMENTO OU TELHA ESTRUTURAL DE FIBROCIMENTO, CANALETE 90 OU KALHETÃO (UNIDADE: M2XKM). AF_07/2019</v>
          </cell>
          <cell r="D6670" t="str">
            <v>M2XKM</v>
          </cell>
          <cell r="E6670">
            <v>30.34</v>
          </cell>
          <cell r="F6670" t="str">
            <v xml:space="preserve">SINAPI  </v>
          </cell>
        </row>
        <row r="6671">
          <cell r="B6671">
            <v>100277</v>
          </cell>
          <cell r="C6671" t="str">
            <v>TRANSPORTE HORIZONTAL COM MANIPULADOR TELESCÓPICO, DE TELHAS TERMOACÚSTICAS, FIBROCIMENTO, AÇO ZINCADO, FIBROCIMENTO ESTRUTURAL, CANALETE 90 OU KALHETÃO (UNIDADE: M2XKM). AF_07/2019</v>
          </cell>
          <cell r="D6671" t="str">
            <v>M2XKM</v>
          </cell>
          <cell r="E6671">
            <v>2.02</v>
          </cell>
          <cell r="F6671" t="str">
            <v xml:space="preserve">SINAPI  </v>
          </cell>
        </row>
        <row r="6672">
          <cell r="B6672">
            <v>100278</v>
          </cell>
          <cell r="C6672" t="str">
            <v>TRANSPORTE HORIZONTAL MANUAL, DE BACIA SANITÁRIA, CAIXA ACOPLADA, TANQUE OU PIA (UNIDADE: UNIDXKM). AF_07/2019</v>
          </cell>
          <cell r="D6672" t="str">
            <v>UNXKM</v>
          </cell>
          <cell r="E6672">
            <v>36.89</v>
          </cell>
          <cell r="F6672" t="str">
            <v xml:space="preserve">SINAPI  </v>
          </cell>
        </row>
        <row r="6673">
          <cell r="B6673">
            <v>100279</v>
          </cell>
          <cell r="C6673" t="str">
            <v>TRANSPORTE VERTICAL MANUAL, 1 PAVIMENTO, DE BACIA SANITÁRIA, CAIXA ACOPLADA, TANQUE OU PIA (UNIDADE: UNID). AF_07/2019</v>
          </cell>
          <cell r="D6673" t="str">
            <v>UN</v>
          </cell>
          <cell r="E6673">
            <v>0.71</v>
          </cell>
          <cell r="F6673" t="str">
            <v xml:space="preserve">SINAPI  </v>
          </cell>
        </row>
        <row r="6674">
          <cell r="B6674">
            <v>100280</v>
          </cell>
          <cell r="C6674" t="str">
            <v>TRANSPORTE HORIZONTAL COM CARRINHO PLATAFORMA, DE BACIA SANITÁRIA, CAIXA ACOPLADA, TANQUE OU PIA (UNIDADE: UNIDXKM). AF_07/2019</v>
          </cell>
          <cell r="D6674" t="str">
            <v>UNXKM</v>
          </cell>
          <cell r="E6674">
            <v>16.940000000000001</v>
          </cell>
          <cell r="F6674" t="str">
            <v xml:space="preserve">SINAPI  </v>
          </cell>
        </row>
        <row r="6675">
          <cell r="B6675">
            <v>100281</v>
          </cell>
          <cell r="C6675" t="str">
            <v>TRANSPORTE HORIZONTAL COM MANIPULADOR TELESCÓPICO, DE BACIA SANITÁRIA, CAIXA ACOPLADA, TANQUE OU PIA (UNIDADE: UNIDXKM). AF_07/2019</v>
          </cell>
          <cell r="D6675" t="str">
            <v>UNXKM</v>
          </cell>
          <cell r="E6675">
            <v>3.86</v>
          </cell>
          <cell r="F6675" t="str">
            <v xml:space="preserve">SINAPI  </v>
          </cell>
        </row>
        <row r="6676">
          <cell r="B6676">
            <v>100282</v>
          </cell>
          <cell r="C6676" t="str">
            <v>TRANSPORTE HORIZONTAL MANUAL, DE TELHA DE CONCRETO OU CERÂMICA (UNIDADE: M2XKM). AF_07/2019</v>
          </cell>
          <cell r="D6676" t="str">
            <v>M2XKM</v>
          </cell>
          <cell r="E6676">
            <v>144.47</v>
          </cell>
          <cell r="F6676" t="str">
            <v xml:space="preserve">SINAPI  </v>
          </cell>
        </row>
        <row r="6677">
          <cell r="B6677">
            <v>100283</v>
          </cell>
          <cell r="C6677" t="str">
            <v>TRANSPORTE HORIZONTAL COM CARRINHO PLATAFORMA, DE TELHA DE CONCRETO OU CERÂMICA (UNIDADE: M2XKM). AF_07/2019</v>
          </cell>
          <cell r="D6677" t="str">
            <v>M2XKM</v>
          </cell>
          <cell r="E6677">
            <v>23.34</v>
          </cell>
          <cell r="F6677" t="str">
            <v xml:space="preserve">SINAPI  </v>
          </cell>
        </row>
        <row r="6678">
          <cell r="B6678">
            <v>100284</v>
          </cell>
          <cell r="C6678" t="str">
            <v>TRANSPORTE HORIZONTAL COM MANIPULADOR TELESCÓPICO, DE TELHA DE CONCRETO OU CERÂMICA (UNIDADE: M2XKM). AF_07/2019</v>
          </cell>
          <cell r="D6678" t="str">
            <v>M2XKM</v>
          </cell>
          <cell r="E6678">
            <v>11.31</v>
          </cell>
          <cell r="F6678" t="str">
            <v xml:space="preserve">SINAPI  </v>
          </cell>
        </row>
        <row r="6679">
          <cell r="B6679">
            <v>100285</v>
          </cell>
          <cell r="C6679" t="str">
            <v>TRANSPORTE HORIZONTAL MANUAL, DE BARRAMENTO BLINDADO (UNIDADE: MXKM). AF_07/2019</v>
          </cell>
          <cell r="D6679" t="str">
            <v>MXKM</v>
          </cell>
          <cell r="E6679">
            <v>38.81</v>
          </cell>
          <cell r="F6679" t="str">
            <v xml:space="preserve">SINAPI  </v>
          </cell>
        </row>
        <row r="6680">
          <cell r="B6680">
            <v>100286</v>
          </cell>
          <cell r="C6680" t="str">
            <v>TRANSPORTE HORIZONTAL COM CARRINHO PLATAFORMA, DE BARRAMENTO BLINDADO (UNIDADE: MXKM). AF_07/2019</v>
          </cell>
          <cell r="D6680" t="str">
            <v>MXKM</v>
          </cell>
          <cell r="E6680">
            <v>12.65</v>
          </cell>
          <cell r="F6680" t="str">
            <v xml:space="preserve">SINAPI  </v>
          </cell>
        </row>
        <row r="6681">
          <cell r="B6681">
            <v>100287</v>
          </cell>
          <cell r="C6681" t="str">
            <v>TRANSPORTE HORIZONTAL MANUAL, DE CALHA QUADRADA NÚMERO 24  CORTE 33 (UNIDADE: MXKM). AF_07/2019</v>
          </cell>
          <cell r="D6681" t="str">
            <v>MXKM</v>
          </cell>
          <cell r="E6681">
            <v>12.11</v>
          </cell>
          <cell r="F6681" t="str">
            <v xml:space="preserve">SINAPI  </v>
          </cell>
        </row>
        <row r="6682">
          <cell r="B6682">
            <v>99802</v>
          </cell>
          <cell r="C6682" t="str">
            <v>LIMPEZA DE PISO CERÂMICO OU PORCELANATO COM VASSOURA A SECO. AF_04/2019</v>
          </cell>
          <cell r="D6682" t="str">
            <v>M2</v>
          </cell>
          <cell r="E6682">
            <v>0.49</v>
          </cell>
          <cell r="F6682" t="str">
            <v xml:space="preserve">SINAPI  </v>
          </cell>
        </row>
        <row r="6683">
          <cell r="B6683">
            <v>99803</v>
          </cell>
          <cell r="C6683" t="str">
            <v>LIMPEZA DE PISO CERÂMICO OU PORCELANATO COM PANO ÚMIDO. AF_04/2019</v>
          </cell>
          <cell r="D6683" t="str">
            <v>M2</v>
          </cell>
          <cell r="E6683">
            <v>1.92</v>
          </cell>
          <cell r="F6683" t="str">
            <v xml:space="preserve">SINAPI  </v>
          </cell>
        </row>
        <row r="6684">
          <cell r="B6684">
            <v>99804</v>
          </cell>
          <cell r="C6684" t="str">
            <v>LIMPEZA DE PISO CERÂMICO OU PORCELANATO UTILIZANDO DETERGENTE NEUTRO E ESCOVAÇÃO MANUAL. AF_04/2019</v>
          </cell>
          <cell r="D6684" t="str">
            <v>M2</v>
          </cell>
          <cell r="E6684">
            <v>4.99</v>
          </cell>
          <cell r="F6684" t="str">
            <v xml:space="preserve">SINAPI  </v>
          </cell>
        </row>
        <row r="6685">
          <cell r="B6685">
            <v>99805</v>
          </cell>
          <cell r="C6685" t="str">
            <v>LIMPEZA DE PISO CERÂMICO OU COM PEDRAS RÚSTICAS UTILIZANDO ÁCIDO MURIÁTICO. AF_04/2019</v>
          </cell>
          <cell r="D6685" t="str">
            <v>M2</v>
          </cell>
          <cell r="E6685">
            <v>10.55</v>
          </cell>
          <cell r="F6685" t="str">
            <v xml:space="preserve">SINAPI  </v>
          </cell>
        </row>
        <row r="6686">
          <cell r="B6686">
            <v>99806</v>
          </cell>
          <cell r="C6686" t="str">
            <v>LIMPEZA DE REVESTIMENTO CERÂMICO EM PAREDE COM PANO ÚMIDO AF_04/2019</v>
          </cell>
          <cell r="D6686" t="str">
            <v>M2</v>
          </cell>
          <cell r="E6686">
            <v>0.79</v>
          </cell>
          <cell r="F6686" t="str">
            <v xml:space="preserve">SINAPI  </v>
          </cell>
        </row>
        <row r="6687">
          <cell r="B6687">
            <v>99807</v>
          </cell>
          <cell r="C6687" t="str">
            <v>LIMPEZA DE REVESTIMENTO CERÂMICO EM PAREDE UTILIZANDO DETERGENTE NEUTRO E ESCOVAÇÃO MANUAL. AF_04/2019</v>
          </cell>
          <cell r="D6687" t="str">
            <v>M2</v>
          </cell>
          <cell r="E6687">
            <v>1.52</v>
          </cell>
          <cell r="F6687" t="str">
            <v xml:space="preserve">SINAPI  </v>
          </cell>
        </row>
        <row r="6688">
          <cell r="B6688">
            <v>99808</v>
          </cell>
          <cell r="C6688" t="str">
            <v>LIMPEZA DE REVESTIMENTO CERÂMICO EM PAREDE UTILIZANDO ÁCIDO MURIÁTICO. AF_04/2019</v>
          </cell>
          <cell r="D6688" t="str">
            <v>M2</v>
          </cell>
          <cell r="E6688">
            <v>3.81</v>
          </cell>
          <cell r="F6688" t="str">
            <v xml:space="preserve">SINAPI  </v>
          </cell>
        </row>
        <row r="6689">
          <cell r="B6689">
            <v>99809</v>
          </cell>
          <cell r="C6689" t="str">
            <v>LIMPEZA DE PISO DE LADRILHO HIDRÁULICO COM PANO ÚMIDO. AF_04/2019</v>
          </cell>
          <cell r="D6689" t="str">
            <v>M2</v>
          </cell>
          <cell r="E6689">
            <v>5.46</v>
          </cell>
          <cell r="F6689" t="str">
            <v xml:space="preserve">SINAPI  </v>
          </cell>
        </row>
        <row r="6690">
          <cell r="B6690">
            <v>99810</v>
          </cell>
          <cell r="C6690" t="str">
            <v>LIMPEZA DE PISO DE MÁRMORE/GRANITO UTILIZANDO DETERGENTE NEUTRO E ESCOVAÇÃO MANUAL. AF_04/2019</v>
          </cell>
          <cell r="D6690" t="str">
            <v>M2</v>
          </cell>
          <cell r="E6690">
            <v>6.81</v>
          </cell>
          <cell r="F6690" t="str">
            <v xml:space="preserve">SINAPI  </v>
          </cell>
        </row>
        <row r="6691">
          <cell r="B6691">
            <v>99811</v>
          </cell>
          <cell r="C6691" t="str">
            <v>LIMPEZA DE CONTRAPISO COM VASSOURA A SECO. AF_04/2019</v>
          </cell>
          <cell r="D6691" t="str">
            <v>M2</v>
          </cell>
          <cell r="E6691">
            <v>3.26</v>
          </cell>
          <cell r="F6691" t="str">
            <v xml:space="preserve">SINAPI  </v>
          </cell>
        </row>
        <row r="6692">
          <cell r="B6692">
            <v>99812</v>
          </cell>
          <cell r="C6692" t="str">
            <v>LIMPEZA DE LADRILHO HIDRÁULICO EM PAREDE COM PANO ÚMIDO. AF_04/2019</v>
          </cell>
          <cell r="D6692" t="str">
            <v>M2</v>
          </cell>
          <cell r="E6692">
            <v>1.04</v>
          </cell>
          <cell r="F6692" t="str">
            <v xml:space="preserve">SINAPI  </v>
          </cell>
        </row>
        <row r="6693">
          <cell r="B6693">
            <v>99813</v>
          </cell>
          <cell r="C6693" t="str">
            <v>LIMPEZA DE MÁRMORE/GRANITO EM PAREDE UTILIZANDO DETERGENTE NEUTRO E ESCOVAÇÃO MANUAL. AF_04/2019</v>
          </cell>
          <cell r="D6693" t="str">
            <v>M2</v>
          </cell>
          <cell r="E6693">
            <v>0.91</v>
          </cell>
          <cell r="F6693" t="str">
            <v xml:space="preserve">SINAPI  </v>
          </cell>
        </row>
        <row r="6694">
          <cell r="B6694">
            <v>99814</v>
          </cell>
          <cell r="C6694" t="str">
            <v>LIMPEZA DE SUPERFÍCIE COM JATO DE ALTA PRESSÃO. AF_04/2019</v>
          </cell>
          <cell r="D6694" t="str">
            <v>M2</v>
          </cell>
          <cell r="E6694">
            <v>1.82</v>
          </cell>
          <cell r="F6694" t="str">
            <v xml:space="preserve">SINAPI  </v>
          </cell>
        </row>
        <row r="6695">
          <cell r="B6695">
            <v>99815</v>
          </cell>
          <cell r="C6695" t="str">
            <v>LIMPEZA DE PIA INOX COM BANCADA DE PEDRA, INCLUSIVE METAIS CORRESPONDENTES. AF_04/2019</v>
          </cell>
          <cell r="D6695" t="str">
            <v>UN</v>
          </cell>
          <cell r="E6695">
            <v>8.73</v>
          </cell>
          <cell r="F6695" t="str">
            <v xml:space="preserve">SINAPI  </v>
          </cell>
        </row>
        <row r="6696">
          <cell r="B6696">
            <v>99816</v>
          </cell>
          <cell r="C6696" t="str">
            <v>LIMPEZA DE TANQUE OU LAVATÓRIO DE LOUÇA ISOLADO, INCLUSIVE METAIS CORRESPONDENTES. AF_04/2019</v>
          </cell>
          <cell r="D6696" t="str">
            <v>UN</v>
          </cell>
          <cell r="E6696">
            <v>9.23</v>
          </cell>
          <cell r="F6696" t="str">
            <v xml:space="preserve">SINAPI  </v>
          </cell>
        </row>
        <row r="6697">
          <cell r="B6697">
            <v>99817</v>
          </cell>
          <cell r="C6697" t="str">
            <v>LIMPEZA DE LAVATÓRIO DE LOUÇA COM BANCADA DE PEDRA, INCLUSIVE METAIS CORRESPONDENTES. AF_04/2019</v>
          </cell>
          <cell r="D6697" t="str">
            <v>UN</v>
          </cell>
          <cell r="E6697">
            <v>5.78</v>
          </cell>
          <cell r="F6697" t="str">
            <v xml:space="preserve">SINAPI  </v>
          </cell>
        </row>
        <row r="6698">
          <cell r="B6698">
            <v>99818</v>
          </cell>
          <cell r="C6698" t="str">
            <v>LIMPEZA DE BACIA SANITÁRIA, BIDÊ OU MICTÓRIO EM LOUÇA, INCLUSIVE METAIS CORRESPONDENTES. AF_04/2019</v>
          </cell>
          <cell r="D6698" t="str">
            <v>UN</v>
          </cell>
          <cell r="E6698">
            <v>5.78</v>
          </cell>
          <cell r="F6698" t="str">
            <v xml:space="preserve">SINAPI  </v>
          </cell>
        </row>
        <row r="6699">
          <cell r="B6699">
            <v>99819</v>
          </cell>
          <cell r="C6699" t="str">
            <v>LIMPEZA DE BANCADA DE PEDRA (MÁRMORE OU GRANITO). AF_04/2019</v>
          </cell>
          <cell r="D6699" t="str">
            <v>M2</v>
          </cell>
          <cell r="E6699">
            <v>15.6</v>
          </cell>
          <cell r="F6699" t="str">
            <v xml:space="preserve">SINAPI  </v>
          </cell>
        </row>
        <row r="6700">
          <cell r="B6700">
            <v>99820</v>
          </cell>
          <cell r="C6700" t="str">
            <v>LIMPEZA DE JANELA INTEIRAMENTE DE VIDRO. AF_04/2019</v>
          </cell>
          <cell r="D6700" t="str">
            <v>M2</v>
          </cell>
          <cell r="E6700">
            <v>1.96</v>
          </cell>
          <cell r="F6700" t="str">
            <v xml:space="preserve">SINAPI  </v>
          </cell>
        </row>
        <row r="6701">
          <cell r="B6701">
            <v>99821</v>
          </cell>
          <cell r="C6701" t="str">
            <v>LIMPEZA DE JANELA DE VIDRO COM CAIXILHO EM AÇO/ALUMÍNIO/PVC. AF_04/2019</v>
          </cell>
          <cell r="D6701" t="str">
            <v>M2</v>
          </cell>
          <cell r="E6701">
            <v>3.08</v>
          </cell>
          <cell r="F6701" t="str">
            <v xml:space="preserve">SINAPI  </v>
          </cell>
        </row>
        <row r="6702">
          <cell r="B6702">
            <v>99822</v>
          </cell>
          <cell r="C6702" t="str">
            <v>LIMPEZA DE PORTA DE MADEIRA. AF_04/2019</v>
          </cell>
          <cell r="D6702" t="str">
            <v>M2</v>
          </cell>
          <cell r="E6702">
            <v>0.93</v>
          </cell>
          <cell r="F6702" t="str">
            <v xml:space="preserve">SINAPI  </v>
          </cell>
        </row>
        <row r="6703">
          <cell r="B6703">
            <v>99823</v>
          </cell>
          <cell r="C6703" t="str">
            <v>LIMPEZA DE PORTA INTEIRAMENTE DE VIDRO. AF_04/2019</v>
          </cell>
          <cell r="D6703" t="str">
            <v>M2</v>
          </cell>
          <cell r="E6703">
            <v>2.2799999999999998</v>
          </cell>
          <cell r="F6703" t="str">
            <v xml:space="preserve">SINAPI  </v>
          </cell>
        </row>
        <row r="6704">
          <cell r="B6704">
            <v>99824</v>
          </cell>
          <cell r="C6704" t="str">
            <v>LIMPEZA DE PORTA EM AÇO/ALUMÍNIO. AF_04/2019</v>
          </cell>
          <cell r="D6704" t="str">
            <v>M2</v>
          </cell>
          <cell r="E6704">
            <v>2.46</v>
          </cell>
          <cell r="F6704" t="str">
            <v xml:space="preserve">SINAPI  </v>
          </cell>
        </row>
        <row r="6705">
          <cell r="B6705">
            <v>99825</v>
          </cell>
          <cell r="C6705" t="str">
            <v>LIMPEZA DE PORTA DE VIDRO COM CAIXILHO EM AÇO/ ALUMÍNIO/ PVC. AF_04/2019</v>
          </cell>
          <cell r="D6705" t="str">
            <v>M2</v>
          </cell>
          <cell r="E6705">
            <v>3.55</v>
          </cell>
          <cell r="F6705" t="str">
            <v xml:space="preserve">SINAPI  </v>
          </cell>
        </row>
        <row r="6706">
          <cell r="B6706">
            <v>99826</v>
          </cell>
          <cell r="C6706" t="str">
            <v>LIMPEZA DE FORRO REMOVÍVEL COM PANO ÚMIDO. AF_04/2019</v>
          </cell>
          <cell r="D6706" t="str">
            <v>M2</v>
          </cell>
          <cell r="E6706">
            <v>1.42</v>
          </cell>
          <cell r="F6706" t="str">
            <v xml:space="preserve">SINAPI  </v>
          </cell>
        </row>
        <row r="6707">
          <cell r="B6707">
            <v>97010</v>
          </cell>
          <cell r="C6707" t="str">
            <v>GUARDA-CORPO FIXADO EM FÔRMA DE MADEIRA COM TRAVESSÕES EM MADEIRA PREGADA E FECHAMENTO EM TELA DE POLIPROPILENO PARA EDIFICAÇÕES COM ATÉ 2 PAVIMENTOS. AF_11/2017</v>
          </cell>
          <cell r="D6707" t="str">
            <v>M</v>
          </cell>
          <cell r="E6707">
            <v>57.36</v>
          </cell>
          <cell r="F6707" t="str">
            <v xml:space="preserve">SINAPI  </v>
          </cell>
        </row>
        <row r="6708">
          <cell r="B6708">
            <v>97011</v>
          </cell>
          <cell r="C6708" t="str">
            <v>GUARDA-CORPO FIXADO EM FÔRMA DE MADEIRA COM TRAVESSÕES EM MADEIRA PREGADA E FECHAMENTO EM TELA DE POLIPROPILENO PARA EDIFICAÇÕES COM  3 PAVIMENTOS. AF_11/2017</v>
          </cell>
          <cell r="D6708" t="str">
            <v>M</v>
          </cell>
          <cell r="E6708">
            <v>44.36</v>
          </cell>
          <cell r="F6708" t="str">
            <v xml:space="preserve">SINAPI  </v>
          </cell>
        </row>
        <row r="6709">
          <cell r="B6709">
            <v>97012</v>
          </cell>
          <cell r="C6709" t="str">
            <v>GUARDA-CORPO FIXADO EM FÔRMA DE MADEIRA COM TRAVESSÕES EM MADEIRA PREGADA E FECHAMENTO EM TELA DE POLIPROPILENO PARA EDIFICAÇÕES COM ALTURA IGUAL OU SUPERIOR A 4 PAVIMENTOS. AF_11/2017</v>
          </cell>
          <cell r="D6709" t="str">
            <v>M</v>
          </cell>
          <cell r="E6709">
            <v>37.86</v>
          </cell>
          <cell r="F6709" t="str">
            <v xml:space="preserve">SINAPI  </v>
          </cell>
        </row>
        <row r="6710">
          <cell r="B6710">
            <v>97013</v>
          </cell>
          <cell r="C6710" t="str">
            <v>GUARDA-CORPO FIXADO EM FÔRMA DE MADEIRA COM TRAVESSÕES EM MADEIRA PREGADA E FECHAMENTO EM PAINEL COMPENSADO PARA EDIFICAÇÕES COM ATÉ 2 PAVIMENTOS. AF_11/2017</v>
          </cell>
          <cell r="D6710" t="str">
            <v>M</v>
          </cell>
          <cell r="E6710">
            <v>96.47</v>
          </cell>
          <cell r="F6710" t="str">
            <v xml:space="preserve">SINAPI  </v>
          </cell>
        </row>
        <row r="6711">
          <cell r="B6711">
            <v>97014</v>
          </cell>
          <cell r="C6711" t="str">
            <v>GUARDA-CORPO FIXADO EM FÔRMA DE MADEIRA COM TRAVESSÕES EM MADEIRA PREGADA E FECHAMENTO EM PAINEL COMPENSADO PARA EDIFICAÇÕES COM 3 PAVIMENTOS. AF_11/2017</v>
          </cell>
          <cell r="D6711" t="str">
            <v>M</v>
          </cell>
          <cell r="E6711">
            <v>70.67</v>
          </cell>
          <cell r="F6711" t="str">
            <v xml:space="preserve">SINAPI  </v>
          </cell>
        </row>
        <row r="6712">
          <cell r="B6712">
            <v>97015</v>
          </cell>
          <cell r="C6712" t="str">
            <v>GUARDA-CORPO FIXADO EM FÔRMA DE MADEIRA COM TRAVESSÕES EM MADEIRA PREGADA E FECHAMENTO EM PAINEL COMPENSADO PARA EDIFICAÇÕES COM ALTURA IGUAL OU SUPERIOR A 4 PAVIMENTOS. AF_11/2017</v>
          </cell>
          <cell r="D6712" t="str">
            <v>M</v>
          </cell>
          <cell r="E6712">
            <v>57.67</v>
          </cell>
          <cell r="F6712" t="str">
            <v xml:space="preserve">SINAPI  </v>
          </cell>
        </row>
        <row r="6713">
          <cell r="B6713">
            <v>97016</v>
          </cell>
          <cell r="C6713" t="str">
            <v>GUARDA-CORPO FIXADO EM FÔRMA DE MADEIRA COM TRAVESSÕES EM MADEIRA PREGADA PRÉ-MONTADA E ENCAIXE NA FÔRMA. PARA EDIFICAÇÕES COM ATÉ 2 PAVIMENTOS. AF_11/2017</v>
          </cell>
          <cell r="D6713" t="str">
            <v>M</v>
          </cell>
          <cell r="E6713">
            <v>50.59</v>
          </cell>
          <cell r="F6713" t="str">
            <v xml:space="preserve">SINAPI  </v>
          </cell>
        </row>
        <row r="6714">
          <cell r="B6714">
            <v>97017</v>
          </cell>
          <cell r="C6714" t="str">
            <v>GUARDA-CORPO FIXADO EM FÔRMA DE MADEIRA COM TRAVESSÕES EM MADEIRA PREGADA PRÉ-MONTADA E ENCAIXE NA FÔRMA PARA EDIFICAÇÕES COM 3 PAVIMENTOS. AF_11/2017</v>
          </cell>
          <cell r="D6714" t="str">
            <v>M</v>
          </cell>
          <cell r="E6714">
            <v>38.200000000000003</v>
          </cell>
          <cell r="F6714" t="str">
            <v xml:space="preserve">SINAPI  </v>
          </cell>
        </row>
        <row r="6715">
          <cell r="B6715">
            <v>97018</v>
          </cell>
          <cell r="C6715" t="str">
            <v>GUARDA-CORPO FIXADO EM FÔRMA DE MADEIRA COM TRAVESSÕES EM MADEIRA PREGADA PRÉ-MONTADA E ENCAIXE NA FÔRMA. PARA EDIFICAÇÕES COM ALTURA IGUAL OU SUPERIOR A 4 PAVIMENTOS. AF_11/2017</v>
          </cell>
          <cell r="D6715" t="str">
            <v>M</v>
          </cell>
          <cell r="E6715">
            <v>31.77</v>
          </cell>
          <cell r="F6715" t="str">
            <v xml:space="preserve">SINAPI  </v>
          </cell>
        </row>
        <row r="6716">
          <cell r="B6716">
            <v>97031</v>
          </cell>
          <cell r="C6716" t="str">
            <v>GUARDA-CORPO EM LAJE PÓS-DESFÔRMA, PARA ESTRUTURAS EM CONCRETO, COM ESCORAS DE MADEIRA ESTRONCADAS NA ESTRUTURA, TRAVESSÕES DE MADEIRA PREGADOS E FECHAMENTO EM TELA DE POLIPROPILENO PARA EDIFICAÇÕES COM ALTURA ATÉ 4 PAVIMENTOS (1 MONTAGEM POR OBRA). AF_11/2017</v>
          </cell>
          <cell r="D6716" t="str">
            <v>M</v>
          </cell>
          <cell r="E6716">
            <v>88.75</v>
          </cell>
          <cell r="F6716" t="str">
            <v xml:space="preserve">SINAPI  </v>
          </cell>
        </row>
        <row r="6717">
          <cell r="B6717">
            <v>97032</v>
          </cell>
          <cell r="C6717" t="str">
            <v>GUARDA-CORPO EM LAJE PÓS-DESFÔRMA, PARA ESTRUTURAS EM CONCRETO, COM ESCORAS DE MADEIRA ESTRONCADAS NA ESTRUTURA, TRAVESSÕES DE MADEIRA PREGADOS E FECHAMENTO EM TELA DE POLIPROPILENO PARA EDIFICAÇÕES ACIMA DE 4 PAV. (2 MONTAGENS POR OBRA). AF_11/2017</v>
          </cell>
          <cell r="D6717" t="str">
            <v>M</v>
          </cell>
          <cell r="E6717">
            <v>54.31</v>
          </cell>
          <cell r="F6717" t="str">
            <v xml:space="preserve">SINAPI  </v>
          </cell>
        </row>
        <row r="6718">
          <cell r="B6718">
            <v>97033</v>
          </cell>
          <cell r="C6718" t="str">
            <v>GUARDA-CORPO EM LAJE PÓS-DESFORMA, PARA ESTRUTURAS EM CONCRETO, COM ESCORAS METÁLICAS ESTRONCADAS NA ESTRUTURA, TRAVESSÕES DE MADEIRA E FECHAMENTO EM TELA DE POLIPROPILENO PARA EDIFICAÇÕES COM ALTURA ATÉ 4 PAVIMENTOS (1 MONTAGEM POR OBRA). AF_11/2017</v>
          </cell>
          <cell r="D6718" t="str">
            <v>M</v>
          </cell>
          <cell r="E6718">
            <v>78.89</v>
          </cell>
          <cell r="F6718" t="str">
            <v xml:space="preserve">SINAPI  </v>
          </cell>
        </row>
        <row r="6719">
          <cell r="B6719">
            <v>97034</v>
          </cell>
          <cell r="C6719" t="str">
            <v>GUARDA-CORPO EM LAJE PÓS-DESFORMA, PARA ESTRUTURAS EM CONCRETO, COM ESCORAS METÁLICAS ESTRONCADAS NA ESTRUTURA, TRAVESSÕES DE MADEIRA E FECHAMENTO EM TELA DE POLIPROPILENO PARA EDIFICAÇÕES ACIMA DE 4 PAVIMENTOS (2 MONTAGENS POR OBRA). AF_11/2017</v>
          </cell>
          <cell r="D6719" t="str">
            <v>M</v>
          </cell>
          <cell r="E6719">
            <v>48.04</v>
          </cell>
          <cell r="F6719" t="str">
            <v xml:space="preserve">SINAPI  </v>
          </cell>
        </row>
        <row r="6720">
          <cell r="B6720">
            <v>97039</v>
          </cell>
          <cell r="C6720" t="str">
            <v>FECHAMENTO REMOVÍVEL DE VÃO DE PORTAS, EM MADEIRA (VÃO DO ELEVADOR)  1 MONTAGEM EM OBRA. AF_11/2017</v>
          </cell>
          <cell r="D6720" t="str">
            <v>M2</v>
          </cell>
          <cell r="E6720">
            <v>53.14</v>
          </cell>
          <cell r="F6720" t="str">
            <v xml:space="preserve">SINAPI  </v>
          </cell>
        </row>
        <row r="6721">
          <cell r="B6721">
            <v>97040</v>
          </cell>
          <cell r="C6721" t="str">
            <v>FECHAMENTO REMOVÍVEL DE ABERTURA DE CAIXILHO, EM MADEIRA  4 MONTAGENS EM OBRA. AF_11/2017</v>
          </cell>
          <cell r="D6721" t="str">
            <v>M2</v>
          </cell>
          <cell r="E6721">
            <v>18.420000000000002</v>
          </cell>
          <cell r="F6721" t="str">
            <v xml:space="preserve">SINAPI  </v>
          </cell>
        </row>
        <row r="6722">
          <cell r="B6722">
            <v>97041</v>
          </cell>
          <cell r="C6722" t="str">
            <v>FECHAMENTO REMOVÍVEL DE ABERTURA NO PISO, EM MADEIRA  1 MONTAGEM EM OBRA. AF_11/2017</v>
          </cell>
          <cell r="D6722" t="str">
            <v>M2</v>
          </cell>
          <cell r="E6722">
            <v>230.1</v>
          </cell>
          <cell r="F6722" t="str">
            <v xml:space="preserve">SINAPI  </v>
          </cell>
        </row>
        <row r="6723">
          <cell r="B6723">
            <v>97046</v>
          </cell>
          <cell r="C6723" t="str">
            <v>PONTEIRAS DE PROTEÇÃO DE VERGALHÕES EXPOSTOS EM FUNDAÇÕES. AF_11/2017</v>
          </cell>
          <cell r="D6723" t="str">
            <v>M2</v>
          </cell>
          <cell r="E6723">
            <v>0.31</v>
          </cell>
          <cell r="F6723" t="str">
            <v xml:space="preserve">SINAPI  </v>
          </cell>
        </row>
        <row r="6724">
          <cell r="B6724">
            <v>97047</v>
          </cell>
          <cell r="C6724" t="str">
            <v>PONTEIRAS DE PROTEÇÃO DE VERGALHÕES EXPOSTOS EM ESTRUTURAS DE CONCRETO ARMADO CONVENCIONAL. AF_11/2017</v>
          </cell>
          <cell r="D6724" t="str">
            <v>M2</v>
          </cell>
          <cell r="E6724">
            <v>0.11</v>
          </cell>
          <cell r="F6724" t="str">
            <v xml:space="preserve">SINAPI  </v>
          </cell>
        </row>
        <row r="6725">
          <cell r="B6725">
            <v>97048</v>
          </cell>
          <cell r="C6725" t="str">
            <v>PONTEIRAS DE PROTEÇÃO DE VERGALHÕES EXPOSTOS EM ALVENARIA ESTRUTURAL. AF_11/2017</v>
          </cell>
          <cell r="D6725" t="str">
            <v>M2</v>
          </cell>
          <cell r="E6725">
            <v>0.09</v>
          </cell>
          <cell r="F6725" t="str">
            <v xml:space="preserve">SINAPI  </v>
          </cell>
        </row>
        <row r="6726">
          <cell r="B6726">
            <v>97054</v>
          </cell>
          <cell r="C6726" t="str">
            <v>INSTALAÇÃO DE SINALIZADOR NOTURNO LED. AF_11/2017</v>
          </cell>
          <cell r="D6726" t="str">
            <v>UN</v>
          </cell>
          <cell r="E6726">
            <v>28.29</v>
          </cell>
          <cell r="F6726" t="str">
            <v xml:space="preserve">SINAPI  </v>
          </cell>
        </row>
        <row r="6727">
          <cell r="B6727">
            <v>97062</v>
          </cell>
          <cell r="C6727" t="str">
            <v>COLOCAÇÃO DE TELA EM ANDAIME FACHADEIRO. AF_11/2017</v>
          </cell>
          <cell r="D6727" t="str">
            <v>M2</v>
          </cell>
          <cell r="E6727">
            <v>5.92</v>
          </cell>
          <cell r="F6727" t="str">
            <v xml:space="preserve">SINAPI  </v>
          </cell>
        </row>
        <row r="6728">
          <cell r="B6728">
            <v>97063</v>
          </cell>
          <cell r="C6728" t="str">
            <v>MONTAGEM E DESMONTAGEM DE ANDAIME MODULAR FACHADEIRO, COM PISO METÁLICO, PARA EDIFICAÇÕES COM MÚLTIPLOS PAVIMENTOS (EXCLUSIVE ANDAIME E LIMPEZA). AF_11/2017</v>
          </cell>
          <cell r="D6728" t="str">
            <v>M2</v>
          </cell>
          <cell r="E6728">
            <v>11.74</v>
          </cell>
          <cell r="F6728" t="str">
            <v xml:space="preserve">SINAPI  </v>
          </cell>
        </row>
        <row r="6729">
          <cell r="B6729">
            <v>97064</v>
          </cell>
          <cell r="C6729" t="str">
            <v>MONTAGEM E DESMONTAGEM DE ANDAIME TUBULAR TIPO TORRE (EXCLUSIVE ANDAIME E LIMPEZA). AF_11/2017</v>
          </cell>
          <cell r="D6729" t="str">
            <v>M</v>
          </cell>
          <cell r="E6729">
            <v>21.35</v>
          </cell>
          <cell r="F6729" t="str">
            <v xml:space="preserve">SINAPI  </v>
          </cell>
        </row>
        <row r="6730">
          <cell r="B6730">
            <v>97065</v>
          </cell>
          <cell r="C6730" t="str">
            <v>MONTAGEM E DESMONTAGEM DE ANDAIME MULTIDIRECIONAL (EXCLUSIVE ANDAIME E LIMPEZA). AF_11/2017</v>
          </cell>
          <cell r="D6730" t="str">
            <v>M3</v>
          </cell>
          <cell r="E6730">
            <v>7.13</v>
          </cell>
          <cell r="F6730" t="str">
            <v xml:space="preserve">SINAPI  </v>
          </cell>
        </row>
        <row r="6731">
          <cell r="B6731">
            <v>97066</v>
          </cell>
          <cell r="C6731" t="str">
            <v>COBERTURA PARA PROTEÇÃO DE PEDESTRES SOBRE ESTRUTURA DE ANDAIME, INCLUSIVE MONTAGEM E DESMONTAGEM. AF_11/2017</v>
          </cell>
          <cell r="D6731" t="str">
            <v>M2</v>
          </cell>
          <cell r="E6731">
            <v>114.08</v>
          </cell>
          <cell r="F6731" t="str">
            <v xml:space="preserve">SINAPI  </v>
          </cell>
        </row>
        <row r="6732">
          <cell r="B6732">
            <v>97067</v>
          </cell>
          <cell r="C6732" t="str">
            <v>PLATAFORMA DE PROTEÇÃO PRINCIPAL PARA ALVENARIA ESTRUTURAL PARA SER APOIADA EM ANDAIME, INCLUSIVE MONTAGEM E DESMONTAGEM. AF_11/2017</v>
          </cell>
          <cell r="D6732" t="str">
            <v>M</v>
          </cell>
          <cell r="E6732">
            <v>626.08000000000004</v>
          </cell>
          <cell r="F6732" t="str">
            <v xml:space="preserve">SINAPI  </v>
          </cell>
        </row>
        <row r="6733">
          <cell r="B6733">
            <v>97621</v>
          </cell>
          <cell r="C6733" t="str">
            <v>DEMOLIÇÃO DE ALVENARIA DE BLOCO FURADO, DE FORMA MANUAL, COM REAPROVEITAMENTO. AF_12/2017</v>
          </cell>
          <cell r="D6733" t="str">
            <v>M3</v>
          </cell>
          <cell r="E6733">
            <v>105.82</v>
          </cell>
          <cell r="F6733" t="str">
            <v xml:space="preserve">SINAPI  </v>
          </cell>
        </row>
        <row r="6734">
          <cell r="B6734">
            <v>97622</v>
          </cell>
          <cell r="C6734" t="str">
            <v>DEMOLIÇÃO DE ALVENARIA DE BLOCO FURADO, DE FORMA MANUAL, SEM REAPROVEITAMENTO. AF_12/2017</v>
          </cell>
          <cell r="D6734" t="str">
            <v>M3</v>
          </cell>
          <cell r="E6734">
            <v>51.57</v>
          </cell>
          <cell r="F6734" t="str">
            <v xml:space="preserve">SINAPI  </v>
          </cell>
        </row>
        <row r="6735">
          <cell r="B6735">
            <v>97623</v>
          </cell>
          <cell r="C6735" t="str">
            <v>DEMOLIÇÃO DE ALVENARIA DE TIJOLO MACIÇO, DE FORMA MANUAL, COM REAPROVEITAMENTO. AF_12/2017</v>
          </cell>
          <cell r="D6735" t="str">
            <v>M3</v>
          </cell>
          <cell r="E6735">
            <v>157.97999999999999</v>
          </cell>
          <cell r="F6735" t="str">
            <v xml:space="preserve">SINAPI  </v>
          </cell>
        </row>
        <row r="6736">
          <cell r="B6736">
            <v>97624</v>
          </cell>
          <cell r="C6736" t="str">
            <v>DEMOLIÇÃO DE ALVENARIA DE TIJOLO MACIÇO, DE FORMA MANUAL, SEM REAPROVEITAMENTO. AF_12/2017</v>
          </cell>
          <cell r="D6736" t="str">
            <v>M3</v>
          </cell>
          <cell r="E6736">
            <v>96.96</v>
          </cell>
          <cell r="F6736" t="str">
            <v xml:space="preserve">SINAPI  </v>
          </cell>
        </row>
        <row r="6737">
          <cell r="B6737">
            <v>97625</v>
          </cell>
          <cell r="C6737" t="str">
            <v>DEMOLIÇÃO DE ALVENARIA PARA QUALQUER TIPO DE BLOCO, DE FORMA MECANIZADA, SEM REAPROVEITAMENTO. AF_12/2017</v>
          </cell>
          <cell r="D6737" t="str">
            <v>M3</v>
          </cell>
          <cell r="E6737">
            <v>61.29</v>
          </cell>
          <cell r="F6737" t="str">
            <v xml:space="preserve">SINAPI  </v>
          </cell>
        </row>
        <row r="6738">
          <cell r="B6738">
            <v>97626</v>
          </cell>
          <cell r="C6738" t="str">
            <v>DEMOLIÇÃO DE PILARES E VIGAS EM CONCRETO ARMADO, DE FORMA MANUAL, SEM REAPROVEITAMENTO. AF_12/2017</v>
          </cell>
          <cell r="D6738" t="str">
            <v>M3</v>
          </cell>
          <cell r="E6738">
            <v>556.54</v>
          </cell>
          <cell r="F6738" t="str">
            <v xml:space="preserve">SINAPI  </v>
          </cell>
        </row>
        <row r="6739">
          <cell r="B6739">
            <v>97627</v>
          </cell>
          <cell r="C6739" t="str">
            <v>DEMOLIÇÃO DE PILARES E VIGAS EM CONCRETO ARMADO, DE FORMA MECANIZADA COM MARTELETE, SEM REAPROVEITAMENTO. AF_12/2017</v>
          </cell>
          <cell r="D6739" t="str">
            <v>M3</v>
          </cell>
          <cell r="E6739">
            <v>301.89</v>
          </cell>
          <cell r="F6739" t="str">
            <v xml:space="preserve">SINAPI  </v>
          </cell>
        </row>
        <row r="6740">
          <cell r="B6740">
            <v>97628</v>
          </cell>
          <cell r="C6740" t="str">
            <v>DEMOLIÇÃO DE LAJES, DE FORMA MANUAL, SEM REAPROVEITAMENTO. AF_12/2017</v>
          </cell>
          <cell r="D6740" t="str">
            <v>M3</v>
          </cell>
          <cell r="E6740">
            <v>254.87</v>
          </cell>
          <cell r="F6740" t="str">
            <v xml:space="preserve">SINAPI  </v>
          </cell>
        </row>
        <row r="6741">
          <cell r="B6741">
            <v>97629</v>
          </cell>
          <cell r="C6741" t="str">
            <v>DEMOLIÇÃO DE LAJES, DE FORMA MECANIZADA COM MARTELETE, SEM REAPROVEITAMENTO. AF_12/2017</v>
          </cell>
          <cell r="D6741" t="str">
            <v>M3</v>
          </cell>
          <cell r="E6741">
            <v>132.81</v>
          </cell>
          <cell r="F6741" t="str">
            <v xml:space="preserve">SINAPI  </v>
          </cell>
        </row>
        <row r="6742">
          <cell r="B6742">
            <v>97631</v>
          </cell>
          <cell r="C6742" t="str">
            <v>DEMOLIÇÃO DE ARGAMASSAS, DE FORMA MANUAL, SEM REAPROVEITAMENTO. AF_12/2017</v>
          </cell>
          <cell r="D6742" t="str">
            <v>M2</v>
          </cell>
          <cell r="E6742">
            <v>3</v>
          </cell>
          <cell r="F6742" t="str">
            <v xml:space="preserve">SINAPI  </v>
          </cell>
        </row>
        <row r="6743">
          <cell r="B6743">
            <v>97632</v>
          </cell>
          <cell r="C6743" t="str">
            <v>DEMOLIÇÃO DE RODAPÉ CERÂMICO, DE FORMA MANUAL, SEM REAPROVEITAMENTO. AF_12/2017</v>
          </cell>
          <cell r="D6743" t="str">
            <v>M</v>
          </cell>
          <cell r="E6743">
            <v>2.34</v>
          </cell>
          <cell r="F6743" t="str">
            <v xml:space="preserve">SINAPI  </v>
          </cell>
        </row>
        <row r="6744">
          <cell r="B6744">
            <v>97633</v>
          </cell>
          <cell r="C6744" t="str">
            <v>DEMOLIÇÃO DE REVESTIMENTO CERÂMICO, DE FORMA MANUAL, SEM REAPROVEITAMENTO. AF_12/2017</v>
          </cell>
          <cell r="D6744" t="str">
            <v>M2</v>
          </cell>
          <cell r="E6744">
            <v>20.51</v>
          </cell>
          <cell r="F6744" t="str">
            <v xml:space="preserve">SINAPI  </v>
          </cell>
        </row>
        <row r="6745">
          <cell r="B6745">
            <v>97634</v>
          </cell>
          <cell r="C6745" t="str">
            <v>DEMOLIÇÃO DE REVESTIMENTO CERÂMICO, DE FORMA MECANIZADA COM MARTELETE, SEM REAPROVEITAMENTO. AF_12/2017</v>
          </cell>
          <cell r="D6745" t="str">
            <v>M2</v>
          </cell>
          <cell r="E6745">
            <v>12.15</v>
          </cell>
          <cell r="F6745" t="str">
            <v xml:space="preserve">SINAPI  </v>
          </cell>
        </row>
        <row r="6746">
          <cell r="B6746">
            <v>97635</v>
          </cell>
          <cell r="C6746" t="str">
            <v>DEMOLIÇÃO DE PAVIMENTO INTERTRAVADO, DE FORMA MANUAL, COM REAPROVEITAMENTO. AF_12/2017</v>
          </cell>
          <cell r="D6746" t="str">
            <v>M2</v>
          </cell>
          <cell r="E6746">
            <v>14.38</v>
          </cell>
          <cell r="F6746" t="str">
            <v xml:space="preserve">SINAPI  </v>
          </cell>
        </row>
        <row r="6747">
          <cell r="B6747">
            <v>97636</v>
          </cell>
          <cell r="C6747" t="str">
            <v>DEMOLIÇÃO PARCIAL DE PAVIMENTO ASFÁLTICO, DE FORMA MECANIZADA, SEM REAPROVEITAMENTO. AF_12/2017</v>
          </cell>
          <cell r="D6747" t="str">
            <v>M2</v>
          </cell>
          <cell r="E6747">
            <v>20.75</v>
          </cell>
          <cell r="F6747" t="str">
            <v xml:space="preserve">SINAPI  </v>
          </cell>
        </row>
        <row r="6748">
          <cell r="B6748">
            <v>97637</v>
          </cell>
          <cell r="C6748" t="str">
            <v>REMOÇÃO DE TAPUME/ CHAPAS METÁLICAS E DE MADEIRA, DE FORMA MANUAL, SEM REAPROVEITAMENTO. AF_12/2017</v>
          </cell>
          <cell r="D6748" t="str">
            <v>M2</v>
          </cell>
          <cell r="E6748">
            <v>2.76</v>
          </cell>
          <cell r="F6748" t="str">
            <v xml:space="preserve">SINAPI  </v>
          </cell>
        </row>
        <row r="6749">
          <cell r="B6749">
            <v>97638</v>
          </cell>
          <cell r="C6749" t="str">
            <v>REMOÇÃO DE CHAPAS E PERFIS DE DRYWALL, DE FORMA MANUAL, SEM REAPROVEITAMENTO. AF_12/2017</v>
          </cell>
          <cell r="D6749" t="str">
            <v>M2</v>
          </cell>
          <cell r="E6749">
            <v>8.0500000000000007</v>
          </cell>
          <cell r="F6749" t="str">
            <v xml:space="preserve">SINAPI  </v>
          </cell>
        </row>
        <row r="6750">
          <cell r="B6750">
            <v>97639</v>
          </cell>
          <cell r="C6750" t="str">
            <v>REMOÇÃO DE PLACAS E PILARETES DE CONCRETO, DE FORMA MANUAL, SEM REAPROVEITAMENTO. AF_12/2017</v>
          </cell>
          <cell r="D6750" t="str">
            <v>M2</v>
          </cell>
          <cell r="E6750">
            <v>18.07</v>
          </cell>
          <cell r="F6750" t="str">
            <v xml:space="preserve">SINAPI  </v>
          </cell>
        </row>
        <row r="6751">
          <cell r="B6751">
            <v>97640</v>
          </cell>
          <cell r="C6751" t="str">
            <v>REMOÇÃO DE FORROS DE DRYWALL, PVC E FIBROMINERAL, DE FORMA MANUAL, SEM REAPROVEITAMENTO. AF_12/2017</v>
          </cell>
          <cell r="D6751" t="str">
            <v>M2</v>
          </cell>
          <cell r="E6751">
            <v>1.74</v>
          </cell>
          <cell r="F6751" t="str">
            <v xml:space="preserve">SINAPI  </v>
          </cell>
        </row>
        <row r="6752">
          <cell r="B6752">
            <v>97641</v>
          </cell>
          <cell r="C6752" t="str">
            <v>REMOÇÃO DE FORRO DE GESSO, DE FORMA MANUAL, SEM REAPROVEITAMENTO. AF_12/2017</v>
          </cell>
          <cell r="D6752" t="str">
            <v>M2</v>
          </cell>
          <cell r="E6752">
            <v>4.51</v>
          </cell>
          <cell r="F6752" t="str">
            <v xml:space="preserve">SINAPI  </v>
          </cell>
        </row>
        <row r="6753">
          <cell r="B6753">
            <v>97642</v>
          </cell>
          <cell r="C6753" t="str">
            <v>REMOÇÃO DE TRAMA METÁLICA OU DE MADEIRA PARA FORRO, DE FORMA MANUAL, SEM REAPROVEITAMENTO. AF_12/2017</v>
          </cell>
          <cell r="D6753" t="str">
            <v>M2</v>
          </cell>
          <cell r="E6753">
            <v>3.12</v>
          </cell>
          <cell r="F6753" t="str">
            <v xml:space="preserve">SINAPI  </v>
          </cell>
        </row>
        <row r="6754">
          <cell r="B6754">
            <v>97643</v>
          </cell>
          <cell r="C6754" t="str">
            <v>REMOÇÃO DE PISO DE MADEIRA (ASSOALHO E BARROTE), DE FORMA MANUAL, SEM REAPROVEITAMENTO. AF_12/2017</v>
          </cell>
          <cell r="D6754" t="str">
            <v>M2</v>
          </cell>
          <cell r="E6754">
            <v>22.16</v>
          </cell>
          <cell r="F6754" t="str">
            <v xml:space="preserve">SINAPI  </v>
          </cell>
        </row>
        <row r="6755">
          <cell r="B6755">
            <v>97644</v>
          </cell>
          <cell r="C6755" t="str">
            <v>REMOÇÃO DE PORTAS, DE FORMA MANUAL, SEM REAPROVEITAMENTO. AF_12/2017</v>
          </cell>
          <cell r="D6755" t="str">
            <v>M2</v>
          </cell>
          <cell r="E6755">
            <v>8.35</v>
          </cell>
          <cell r="F6755" t="str">
            <v xml:space="preserve">SINAPI  </v>
          </cell>
        </row>
        <row r="6756">
          <cell r="B6756">
            <v>97645</v>
          </cell>
          <cell r="C6756" t="str">
            <v>REMOÇÃO DE JANELAS, DE FORMA MANUAL, SEM REAPROVEITAMENTO. AF_12/2017</v>
          </cell>
          <cell r="D6756" t="str">
            <v>M2</v>
          </cell>
          <cell r="E6756">
            <v>31.73</v>
          </cell>
          <cell r="F6756" t="str">
            <v xml:space="preserve">SINAPI  </v>
          </cell>
        </row>
        <row r="6757">
          <cell r="B6757">
            <v>97647</v>
          </cell>
          <cell r="C6757" t="str">
            <v>REMOÇÃO DE TELHAS, DE FIBROCIMENTO, METÁLICA E CERÂMICA, DE FORMA MANUAL, SEM REAPROVEITAMENTO. AF_12/2017</v>
          </cell>
          <cell r="D6757" t="str">
            <v>M2</v>
          </cell>
          <cell r="E6757">
            <v>3.11</v>
          </cell>
          <cell r="F6757" t="str">
            <v xml:space="preserve">SINAPI  </v>
          </cell>
        </row>
        <row r="6758">
          <cell r="B6758">
            <v>97648</v>
          </cell>
          <cell r="C6758" t="str">
            <v>REMOÇÃO DE PROTEÇÃO TÉRMICA PARA COBERTURA EM EPS, DE FORMA MANUAL, SEM REAPROVEITAMENTO. AF_12/2017</v>
          </cell>
          <cell r="D6758" t="str">
            <v>M2</v>
          </cell>
          <cell r="E6758">
            <v>1.78</v>
          </cell>
          <cell r="F6758" t="str">
            <v xml:space="preserve">SINAPI  </v>
          </cell>
        </row>
        <row r="6759">
          <cell r="B6759">
            <v>97649</v>
          </cell>
          <cell r="C6759" t="str">
            <v>REMOÇÃO DE TELHAS DE FIBROCIMENTO, METÁLICA E CERÂMICA, DE FORMA MECANIZADA, COM USO DE GUINDASTE, SEM REAPROVEITAMENTO. AF_12/2017</v>
          </cell>
          <cell r="D6759" t="str">
            <v>M2</v>
          </cell>
          <cell r="E6759">
            <v>3.95</v>
          </cell>
          <cell r="F6759" t="str">
            <v xml:space="preserve">SINAPI  </v>
          </cell>
        </row>
        <row r="6760">
          <cell r="B6760">
            <v>97650</v>
          </cell>
          <cell r="C6760" t="str">
            <v>REMOÇÃO DE TRAMA DE MADEIRA PARA COBERTURA, DE FORMA MANUAL, SEM REAPROVEITAMENTO. AF_12/2017</v>
          </cell>
          <cell r="D6760" t="str">
            <v>M2</v>
          </cell>
          <cell r="E6760">
            <v>6.69</v>
          </cell>
          <cell r="F6760" t="str">
            <v xml:space="preserve">SINAPI  </v>
          </cell>
        </row>
        <row r="6761">
          <cell r="B6761">
            <v>97651</v>
          </cell>
          <cell r="C6761" t="str">
            <v>REMOÇÃO DE TESOURAS DE MADEIRA, COM VÃO MENOR QUE 8M, DE FORMA MANUAL, SEM REAPROVEITAMENTO. AF_12/2017</v>
          </cell>
          <cell r="D6761" t="str">
            <v>UN</v>
          </cell>
          <cell r="E6761">
            <v>74.040000000000006</v>
          </cell>
          <cell r="F6761" t="str">
            <v xml:space="preserve">SINAPI  </v>
          </cell>
        </row>
        <row r="6762">
          <cell r="B6762">
            <v>97652</v>
          </cell>
          <cell r="C6762" t="str">
            <v>REMOÇÃO DE TESOURAS DE MADEIRA, COM VÃO MAIOR OU IGUAL A 8M, DE FORMA MANUAL, SEM REAPROVEITAMENTO. AF_12/2017</v>
          </cell>
          <cell r="D6762" t="str">
            <v>UN</v>
          </cell>
          <cell r="E6762">
            <v>167.86</v>
          </cell>
          <cell r="F6762" t="str">
            <v xml:space="preserve">SINAPI  </v>
          </cell>
        </row>
        <row r="6763">
          <cell r="B6763">
            <v>97653</v>
          </cell>
          <cell r="C6763" t="str">
            <v>REMOÇÃO DE TESOURAS DE MADEIRA, COM VÃO MENOR QUE 8M, DE FORMA MECANIZADA, COM REAPROVEITAMENTO. AF_12/2017</v>
          </cell>
          <cell r="D6763" t="str">
            <v>UN</v>
          </cell>
          <cell r="E6763">
            <v>121.72</v>
          </cell>
          <cell r="F6763" t="str">
            <v xml:space="preserve">SINAPI  </v>
          </cell>
        </row>
        <row r="6764">
          <cell r="B6764">
            <v>97654</v>
          </cell>
          <cell r="C6764" t="str">
            <v>REMOÇÃO DE TESOURAS DE MADEIRA, COM VÃO MAIOR OU IGUAL A 8M, DE FORMA MECANIZADA, COM REAPROVEITAMENTO. AF_12/2017</v>
          </cell>
          <cell r="D6764" t="str">
            <v>UN</v>
          </cell>
          <cell r="E6764">
            <v>147.41</v>
          </cell>
          <cell r="F6764" t="str">
            <v xml:space="preserve">SINAPI  </v>
          </cell>
        </row>
        <row r="6765">
          <cell r="B6765">
            <v>97655</v>
          </cell>
          <cell r="C6765" t="str">
            <v>REMOÇÃO DE TRAMA METÁLICA PARA COBERTURA, DE FORMA MANUAL, SEM REAPROVEITAMENTO. AF_12/2017</v>
          </cell>
          <cell r="D6765" t="str">
            <v>M2</v>
          </cell>
          <cell r="E6765">
            <v>19.670000000000002</v>
          </cell>
          <cell r="F6765" t="str">
            <v xml:space="preserve">SINAPI  </v>
          </cell>
        </row>
        <row r="6766">
          <cell r="B6766">
            <v>97656</v>
          </cell>
          <cell r="C6766" t="str">
            <v>REMOÇÃO DE TESOURAS METÁLICAS, COM VÃO MENOR QUE 8M, DE FORMA MANUAL, SEM REAPROVEITAMENTO. AF_12/2017</v>
          </cell>
          <cell r="D6766" t="str">
            <v>UN</v>
          </cell>
          <cell r="E6766">
            <v>196.41</v>
          </cell>
          <cell r="F6766" t="str">
            <v xml:space="preserve">SINAPI  </v>
          </cell>
        </row>
        <row r="6767">
          <cell r="B6767">
            <v>97657</v>
          </cell>
          <cell r="C6767" t="str">
            <v>REMOÇÃO DE TESOURAS METÁLICAS, COM VÃO MAIOR OU IGUAL A 8M, DE FORMA MANUAL, SEM REAPROVEITAMENTO. AF_12/2017</v>
          </cell>
          <cell r="D6767" t="str">
            <v>UN</v>
          </cell>
          <cell r="E6767">
            <v>389.31</v>
          </cell>
          <cell r="F6767" t="str">
            <v xml:space="preserve">SINAPI  </v>
          </cell>
        </row>
        <row r="6768">
          <cell r="B6768">
            <v>97658</v>
          </cell>
          <cell r="C6768" t="str">
            <v>REMOÇÃO DE TESOURAS METÁLICAS, COM VÃO MENOR QUE 8M, DE FORMA MECANIZADA, COM REAPROVEITAMENTO. AF_12/2017</v>
          </cell>
          <cell r="D6768" t="str">
            <v>UN</v>
          </cell>
          <cell r="E6768">
            <v>169.42</v>
          </cell>
          <cell r="F6768" t="str">
            <v xml:space="preserve">SINAPI  </v>
          </cell>
        </row>
        <row r="6769">
          <cell r="B6769">
            <v>97659</v>
          </cell>
          <cell r="C6769" t="str">
            <v>REMOÇÃO DE TESOURAS METÁLICAS, COM VÃO MAIOR OU IGUAL A 8M, DE FORMA MECANIZADA, COM REAPROVEITAMENTO. AF_12/2017</v>
          </cell>
          <cell r="D6769" t="str">
            <v>UN</v>
          </cell>
          <cell r="E6769">
            <v>224.55</v>
          </cell>
          <cell r="F6769" t="str">
            <v xml:space="preserve">SINAPI  </v>
          </cell>
        </row>
        <row r="6770">
          <cell r="B6770">
            <v>97660</v>
          </cell>
          <cell r="C6770" t="str">
            <v>REMOÇÃO DE INTERRUPTORES/TOMADAS ELÉTRICAS, DE FORMA MANUAL, SEM REAPROVEITAMENTO. AF_12/2017</v>
          </cell>
          <cell r="D6770" t="str">
            <v>UN</v>
          </cell>
          <cell r="E6770">
            <v>0.6</v>
          </cell>
          <cell r="F6770" t="str">
            <v xml:space="preserve">SINAPI  </v>
          </cell>
        </row>
        <row r="6771">
          <cell r="B6771">
            <v>97661</v>
          </cell>
          <cell r="C6771" t="str">
            <v>REMOÇÃO DE CABOS ELÉTRICOS, DE FORMA MANUAL, SEM REAPROVEITAMENTO. AF_12/2017</v>
          </cell>
          <cell r="D6771" t="str">
            <v>M</v>
          </cell>
          <cell r="E6771">
            <v>0.6</v>
          </cell>
          <cell r="F6771" t="str">
            <v xml:space="preserve">SINAPI  </v>
          </cell>
        </row>
        <row r="6772">
          <cell r="B6772">
            <v>97662</v>
          </cell>
          <cell r="C6772" t="str">
            <v>REMOÇÃO DE TUBULAÇÕES (TUBOS E CONEXÕES) DE ÁGUA FRIA, DE FORMA MANUAL, SEM REAPROVEITAMENTO. AF_12/2017</v>
          </cell>
          <cell r="D6772" t="str">
            <v>M</v>
          </cell>
          <cell r="E6772">
            <v>0.44</v>
          </cell>
          <cell r="F6772" t="str">
            <v xml:space="preserve">SINAPI  </v>
          </cell>
        </row>
        <row r="6773">
          <cell r="B6773">
            <v>97663</v>
          </cell>
          <cell r="C6773" t="str">
            <v>REMOÇÃO DE LOUÇAS, DE FORMA MANUAL, SEM REAPROVEITAMENTO. AF_12/2017</v>
          </cell>
          <cell r="D6773" t="str">
            <v>UN</v>
          </cell>
          <cell r="E6773">
            <v>11.03</v>
          </cell>
          <cell r="F6773" t="str">
            <v xml:space="preserve">SINAPI  </v>
          </cell>
        </row>
        <row r="6774">
          <cell r="B6774">
            <v>97664</v>
          </cell>
          <cell r="C6774" t="str">
            <v>REMOÇÃO DE ACESSÓRIOS, DE FORMA MANUAL, SEM REAPROVEITAMENTO. AF_12/2017</v>
          </cell>
          <cell r="D6774" t="str">
            <v>UN</v>
          </cell>
          <cell r="E6774">
            <v>1.37</v>
          </cell>
          <cell r="F6774" t="str">
            <v xml:space="preserve">SINAPI  </v>
          </cell>
        </row>
        <row r="6775">
          <cell r="B6775">
            <v>97665</v>
          </cell>
          <cell r="C6775" t="str">
            <v>REMOÇÃO DE LUMINÁRIAS, DE FORMA MANUAL, SEM REAPROVEITAMENTO. AF_12/2017</v>
          </cell>
          <cell r="D6775" t="str">
            <v>UN</v>
          </cell>
          <cell r="E6775">
            <v>1.1599999999999999</v>
          </cell>
          <cell r="F6775" t="str">
            <v xml:space="preserve">SINAPI  </v>
          </cell>
        </row>
        <row r="6776">
          <cell r="B6776">
            <v>97666</v>
          </cell>
          <cell r="C6776" t="str">
            <v>REMOÇÃO DE METAIS SANITÁRIOS, DE FORMA MANUAL, SEM REAPROVEITAMENTO. AF_12/2017</v>
          </cell>
          <cell r="D6776" t="str">
            <v>UN</v>
          </cell>
          <cell r="E6776">
            <v>8.0399999999999991</v>
          </cell>
          <cell r="F6776" t="str">
            <v xml:space="preserve">SINAPI  </v>
          </cell>
        </row>
        <row r="6777">
          <cell r="B6777">
            <v>95967</v>
          </cell>
          <cell r="C6777" t="str">
            <v>SERVIÇOS TÉCNICOS ESPECIALIZADOS PARA ACOMPANHAMENTO DE EXECUÇÃO DE FUNDAÇÕES PROFUNDAS E ESTRUTURAS DE CONTENÇÃO</v>
          </cell>
          <cell r="D6777" t="str">
            <v>H</v>
          </cell>
          <cell r="E6777">
            <v>147.65</v>
          </cell>
          <cell r="F6777" t="str">
            <v xml:space="preserve">SINAPI  </v>
          </cell>
        </row>
        <row r="6778">
          <cell r="B6778">
            <v>99058</v>
          </cell>
          <cell r="C6778" t="str">
            <v>LOCAÇÃO DE PONTO PARA REFERÊNCIA TOPOGRÁFICA. AF_10/2018</v>
          </cell>
          <cell r="D6778" t="str">
            <v>UN</v>
          </cell>
          <cell r="E6778">
            <v>9.85</v>
          </cell>
          <cell r="F6778" t="str">
            <v xml:space="preserve">SINAPI  </v>
          </cell>
        </row>
        <row r="6779">
          <cell r="B6779">
            <v>99059</v>
          </cell>
          <cell r="C6779" t="str">
            <v>LOCACAO CONVENCIONAL DE OBRA, UTILIZANDO GABARITO DE TÁBUAS CORRIDAS PONTALETADAS A CADA 2,00M -  2 UTILIZAÇÕES. AF_10/2018</v>
          </cell>
          <cell r="D6779" t="str">
            <v>M</v>
          </cell>
          <cell r="E6779">
            <v>54.11</v>
          </cell>
          <cell r="F6779" t="str">
            <v xml:space="preserve">SINAPI  </v>
          </cell>
        </row>
        <row r="6780">
          <cell r="B6780">
            <v>99060</v>
          </cell>
          <cell r="C6780" t="str">
            <v>LOCAÇÃO COM CAVALETE COM ALTURA DE 1,00 M - 2 UTILIZAÇÕES. AF_10/2018</v>
          </cell>
          <cell r="D6780" t="str">
            <v>UN</v>
          </cell>
          <cell r="E6780">
            <v>140.22</v>
          </cell>
          <cell r="F6780" t="str">
            <v xml:space="preserve">SINAPI  </v>
          </cell>
        </row>
        <row r="6781">
          <cell r="B6781">
            <v>99061</v>
          </cell>
          <cell r="C6781" t="str">
            <v>LOCAÇÃO COM CAVALETE COM ALTURA DE 0,50 M - 2 UTILIZAÇÕES. AF_10/2018</v>
          </cell>
          <cell r="D6781" t="str">
            <v>UN</v>
          </cell>
          <cell r="E6781">
            <v>95.16</v>
          </cell>
          <cell r="F6781" t="str">
            <v xml:space="preserve">SINAPI  </v>
          </cell>
        </row>
        <row r="6782">
          <cell r="B6782">
            <v>99062</v>
          </cell>
          <cell r="C6782" t="str">
            <v>MARCAÇÃO DE PONTOS EM GABARITO OU CAVALETE. AF_10/2018</v>
          </cell>
          <cell r="D6782" t="str">
            <v>UN</v>
          </cell>
          <cell r="E6782">
            <v>2.27</v>
          </cell>
          <cell r="F6782" t="str">
            <v xml:space="preserve">SINAPI  </v>
          </cell>
        </row>
        <row r="6783">
          <cell r="B6783">
            <v>99063</v>
          </cell>
          <cell r="C6783" t="str">
            <v>LOCAÇÃO DE REDE DE ÁGUA OU ESGOTO. AF_10/2018</v>
          </cell>
          <cell r="D6783" t="str">
            <v>M</v>
          </cell>
          <cell r="E6783">
            <v>4.75</v>
          </cell>
          <cell r="F6783" t="str">
            <v xml:space="preserve">SINAPI  </v>
          </cell>
        </row>
        <row r="6784">
          <cell r="B6784">
            <v>99064</v>
          </cell>
          <cell r="C6784" t="str">
            <v>LOCAÇÃO DE PAVIMENTAÇÃO. AF_10/2018</v>
          </cell>
          <cell r="D6784" t="str">
            <v>M</v>
          </cell>
          <cell r="E6784">
            <v>0.49</v>
          </cell>
          <cell r="F6784" t="str">
            <v xml:space="preserve">SINAPI  </v>
          </cell>
        </row>
        <row r="6785">
          <cell r="B6785">
            <v>93588</v>
          </cell>
          <cell r="C6785" t="str">
            <v>TRANSPORTE COM CAMINHÃO BASCULANTE DE 10 M³, EM VIA URBANA EM LEITO NATURAL (UNIDADE: M3XKM). AF_07/2020</v>
          </cell>
          <cell r="D6785" t="str">
            <v>M3XKM</v>
          </cell>
          <cell r="E6785">
            <v>3.43</v>
          </cell>
          <cell r="F6785" t="str">
            <v xml:space="preserve">SINAPI  </v>
          </cell>
        </row>
        <row r="6786">
          <cell r="B6786">
            <v>93589</v>
          </cell>
          <cell r="C6786" t="str">
            <v>TRANSPORTE COM CAMINHÃO BASCULANTE DE 10 M³, EM VIA URBANA EM REVESTIMENTO PRIMÁRIO (UNIDADE: M3XKM). AF_07/2020</v>
          </cell>
          <cell r="D6786" t="str">
            <v>M3XKM</v>
          </cell>
          <cell r="E6786">
            <v>2.94</v>
          </cell>
          <cell r="F6786" t="str">
            <v xml:space="preserve">SINAPI  </v>
          </cell>
        </row>
        <row r="6787">
          <cell r="B6787">
            <v>93590</v>
          </cell>
          <cell r="C6787" t="str">
            <v>TRANSPORTE COM CAMINHÃO BASCULANTE DE 10 M³, EM VIA URBANA PAVIMENTADA, ADICIONAL PARA DMT EXCEDENTE A 30 KM (UNIDADE: M3XKM). AF_07/2020</v>
          </cell>
          <cell r="D6787" t="str">
            <v>M3XKM</v>
          </cell>
          <cell r="E6787">
            <v>1.07</v>
          </cell>
          <cell r="F6787" t="str">
            <v xml:space="preserve">SINAPI  </v>
          </cell>
        </row>
        <row r="6788">
          <cell r="B6788">
            <v>93591</v>
          </cell>
          <cell r="C6788" t="str">
            <v>TRANSPORTE COM CAMINHÃO BASCULANTE DE 14 M³, EM VIA URBANA EM LEITO NATURAL (UNIDADE: M3XKM). AF_07/2020</v>
          </cell>
          <cell r="D6788" t="str">
            <v>M3XKM</v>
          </cell>
          <cell r="E6788">
            <v>2.89</v>
          </cell>
          <cell r="F6788" t="str">
            <v xml:space="preserve">SINAPI  </v>
          </cell>
        </row>
        <row r="6789">
          <cell r="B6789">
            <v>93592</v>
          </cell>
          <cell r="C6789" t="str">
            <v>TRANSPORTE COM CAMINHÃO BASCULANTE DE 14 M³, EM VIA URBANA EM REVESTIMENTO PRIMÁRIO (UNIDADE: M3XKM). AF_07/2020</v>
          </cell>
          <cell r="D6789" t="str">
            <v>M3XKM</v>
          </cell>
          <cell r="E6789">
            <v>2.5</v>
          </cell>
          <cell r="F6789" t="str">
            <v xml:space="preserve">SINAPI  </v>
          </cell>
        </row>
        <row r="6790">
          <cell r="B6790">
            <v>93593</v>
          </cell>
          <cell r="C6790" t="str">
            <v>TRANSPORTE COM CAMINHÃO BASCULANTE DE 14 M³, EM VIA URBANA PAVIMENTADA, ADICIONAL PARA DMT EXCEDENTE A 30 KM (UNIDADE: M3XKM). AF_07/2020</v>
          </cell>
          <cell r="D6790" t="str">
            <v>M3XKM</v>
          </cell>
          <cell r="E6790">
            <v>0.92</v>
          </cell>
          <cell r="F6790" t="str">
            <v xml:space="preserve">SINAPI  </v>
          </cell>
        </row>
        <row r="6791">
          <cell r="B6791">
            <v>93594</v>
          </cell>
          <cell r="C6791" t="str">
            <v>TRANSPORTE COM CAMINHÃO BASCULANTE DE 10 M³, EM VIA URBANA EM LEITO NATURAL (UNIDADE: TXKM). AF_07/2020</v>
          </cell>
          <cell r="D6791" t="str">
            <v>TXKM</v>
          </cell>
          <cell r="E6791">
            <v>2.29</v>
          </cell>
          <cell r="F6791" t="str">
            <v xml:space="preserve">SINAPI  </v>
          </cell>
        </row>
        <row r="6792">
          <cell r="B6792">
            <v>93595</v>
          </cell>
          <cell r="C6792" t="str">
            <v>TRANSPORTE COM CAMINHÃO BASCULANTE DE 10 M³, EM VIA URBANA EM REVESTIMENTO PRIMÁRIO (UNIDADE: TXKM). AF_07/2020</v>
          </cell>
          <cell r="D6792" t="str">
            <v>TXKM</v>
          </cell>
          <cell r="E6792">
            <v>1.99</v>
          </cell>
          <cell r="F6792" t="str">
            <v xml:space="preserve">SINAPI  </v>
          </cell>
        </row>
        <row r="6793">
          <cell r="B6793">
            <v>93596</v>
          </cell>
          <cell r="C6793" t="str">
            <v>TRANSPORTE COM CAMINHÃO BASCULANTE DE 10 M³, EM VIA URBANA PAVIMENTADA, ADICIONAL PARA DMT EXCEDENTE A 30 KM (UNIDADE: TXKM). AF_07/2020</v>
          </cell>
          <cell r="D6793" t="str">
            <v>TXKM</v>
          </cell>
          <cell r="E6793">
            <v>0.71</v>
          </cell>
          <cell r="F6793" t="str">
            <v xml:space="preserve">SINAPI  </v>
          </cell>
        </row>
        <row r="6794">
          <cell r="B6794">
            <v>93597</v>
          </cell>
          <cell r="C6794" t="str">
            <v>TRANSPORTE COM CAMINHÃO BASCULANTE DE 14 M³, EM VIA URBANA EM LEITO NATURAL (UNIDADE: TXKM). AF_07/2020</v>
          </cell>
          <cell r="D6794" t="str">
            <v>TXKM</v>
          </cell>
          <cell r="E6794">
            <v>1.92</v>
          </cell>
          <cell r="F6794" t="str">
            <v xml:space="preserve">SINAPI  </v>
          </cell>
        </row>
        <row r="6795">
          <cell r="B6795">
            <v>93598</v>
          </cell>
          <cell r="C6795" t="str">
            <v>TRANSPORTE COM CAMINHÃO BASCULANTE DE 14 M³, EM VIA URBANA EM REVESTIMENTO PRIMÁRIO (UNIDADE: TXKM). AF_07/2020</v>
          </cell>
          <cell r="D6795" t="str">
            <v>TXKM</v>
          </cell>
          <cell r="E6795">
            <v>1.65</v>
          </cell>
          <cell r="F6795" t="str">
            <v xml:space="preserve">SINAPI  </v>
          </cell>
        </row>
        <row r="6796">
          <cell r="B6796">
            <v>93599</v>
          </cell>
          <cell r="C6796" t="str">
            <v>TRANSPORTE COM CAMINHÃO BASCULANTE DE 14 M³, EM VIA URBANA PAVIMENTADA, ADICIONAL PARA DMT EXCEDENTE A 30 KM (UNIDADE: TXKM). AF_07/2020</v>
          </cell>
          <cell r="D6796" t="str">
            <v>TXKM</v>
          </cell>
          <cell r="E6796">
            <v>0.61</v>
          </cell>
          <cell r="F6796" t="str">
            <v xml:space="preserve">SINAPI  </v>
          </cell>
        </row>
        <row r="6797">
          <cell r="B6797">
            <v>95425</v>
          </cell>
          <cell r="C6797" t="str">
            <v>TRANSPORTE COM CAMINHÃO BASCULANTE DE 18 M³, EM VIA URBANA EM LEITO NATURAL (UNIDADE: M3XKM). AF_07/2020</v>
          </cell>
          <cell r="D6797" t="str">
            <v>M3XKM</v>
          </cell>
          <cell r="E6797">
            <v>2.48</v>
          </cell>
          <cell r="F6797" t="str">
            <v xml:space="preserve">SINAPI  </v>
          </cell>
        </row>
        <row r="6798">
          <cell r="B6798">
            <v>95426</v>
          </cell>
          <cell r="C6798" t="str">
            <v>TRANSPORTE COM CAMINHÃO BASCULANTE DE 18 M³, EM VIA URBANA EM REVESTIMENTO PRIMÁRIO (UNIDADE: M3XKM). AF_07/2020</v>
          </cell>
          <cell r="D6798" t="str">
            <v>M3XKM</v>
          </cell>
          <cell r="E6798">
            <v>2.13</v>
          </cell>
          <cell r="F6798" t="str">
            <v xml:space="preserve">SINAPI  </v>
          </cell>
        </row>
        <row r="6799">
          <cell r="B6799">
            <v>95427</v>
          </cell>
          <cell r="C6799" t="str">
            <v>TRANSPORTE COM CAMINHÃO BASCULANTE DE 18 M³, EM VIA URBANA PAVIMENTADA, ADICIONAL PARA DMT EXCEDENTE A 30 KM (UNIDADE: M3XKM). AF_07/2020</v>
          </cell>
          <cell r="D6799" t="str">
            <v>M3XKM</v>
          </cell>
          <cell r="E6799">
            <v>0.81</v>
          </cell>
          <cell r="F6799" t="str">
            <v xml:space="preserve">SINAPI  </v>
          </cell>
        </row>
        <row r="6800">
          <cell r="B6800">
            <v>95428</v>
          </cell>
          <cell r="C6800" t="str">
            <v>TRANSPORTE COM CAMINHÃO BASCULANTE DE 18 M³, EM VIA URBANA EM LEITO NATURAL (UNIDADE: TXKM). AF_07/2020</v>
          </cell>
          <cell r="D6800" t="str">
            <v>TXKM</v>
          </cell>
          <cell r="E6800">
            <v>1.66</v>
          </cell>
          <cell r="F6800" t="str">
            <v xml:space="preserve">SINAPI  </v>
          </cell>
        </row>
        <row r="6801">
          <cell r="B6801">
            <v>95429</v>
          </cell>
          <cell r="C6801" t="str">
            <v>TRANSPORTE COM CAMINHÃO BASCULANTE DE 18 M³, EM VIA URBANA EM REVESTIMENTO PRIMÁRIO (UNIDADE: TXKM). AF_07/2020</v>
          </cell>
          <cell r="D6801" t="str">
            <v>TXKM</v>
          </cell>
          <cell r="E6801">
            <v>1.44</v>
          </cell>
          <cell r="F6801" t="str">
            <v xml:space="preserve">SINAPI  </v>
          </cell>
        </row>
        <row r="6802">
          <cell r="B6802">
            <v>95430</v>
          </cell>
          <cell r="C6802" t="str">
            <v>TRANSPORTE COM CAMINHÃO BASCULANTE DE 18 M³, EM VIA URBANA PAVIMENTADA, ADICIONAL PARA DMT EXCEDENTE A 30 KM (UNIDADE: TXKM). AF_07/2020</v>
          </cell>
          <cell r="D6802" t="str">
            <v>TXKM</v>
          </cell>
          <cell r="E6802">
            <v>0.5</v>
          </cell>
          <cell r="F6802" t="str">
            <v xml:space="preserve">SINAPI  </v>
          </cell>
        </row>
        <row r="6803">
          <cell r="B6803">
            <v>95875</v>
          </cell>
          <cell r="C6803" t="str">
            <v>TRANSPORTE COM CAMINHÃO BASCULANTE DE 10 M³, EM VIA URBANA PAVIMENTADA, DMT ATÉ 30 KM (UNIDADE: M3XKM). AF_07/2020</v>
          </cell>
          <cell r="D6803" t="str">
            <v>M3XKM</v>
          </cell>
          <cell r="E6803">
            <v>2.71</v>
          </cell>
          <cell r="F6803" t="str">
            <v xml:space="preserve">SINAPI  </v>
          </cell>
        </row>
        <row r="6804">
          <cell r="B6804">
            <v>95876</v>
          </cell>
          <cell r="C6804" t="str">
            <v>TRANSPORTE COM CAMINHÃO BASCULANTE DE 14 M³, EM VIA URBANA PAVIMENTADA, DMT ATÉ 30 KM (UNIDADE: M3XKM). AF_07/2020</v>
          </cell>
          <cell r="D6804" t="str">
            <v>M3XKM</v>
          </cell>
          <cell r="E6804">
            <v>2.27</v>
          </cell>
          <cell r="F6804" t="str">
            <v xml:space="preserve">SINAPI  </v>
          </cell>
        </row>
        <row r="6805">
          <cell r="B6805">
            <v>95877</v>
          </cell>
          <cell r="C6805" t="str">
            <v>TRANSPORTE COM CAMINHÃO BASCULANTE DE 18 M³, EM VIA URBANA PAVIMENTADA, DMT ATÉ 30 KM (UNIDADE: M3XKM). AF_07/2020</v>
          </cell>
          <cell r="D6805" t="str">
            <v>M3XKM</v>
          </cell>
          <cell r="E6805">
            <v>1.97</v>
          </cell>
          <cell r="F6805" t="str">
            <v xml:space="preserve">SINAPI  </v>
          </cell>
        </row>
        <row r="6806">
          <cell r="B6806">
            <v>95878</v>
          </cell>
          <cell r="C6806" t="str">
            <v>TRANSPORTE COM CAMINHÃO BASCULANTE DE 10 M³, EM VIA URBANA PAVIMENTADA, DMT ATÉ 30 KM (UNIDADE: TXKM). AF_07/2020</v>
          </cell>
          <cell r="D6806" t="str">
            <v>TXKM</v>
          </cell>
          <cell r="E6806">
            <v>1.83</v>
          </cell>
          <cell r="F6806" t="str">
            <v xml:space="preserve">SINAPI  </v>
          </cell>
        </row>
        <row r="6807">
          <cell r="B6807">
            <v>95879</v>
          </cell>
          <cell r="C6807" t="str">
            <v>TRANSPORTE COM CAMINHÃO BASCULANTE DE 14 M³, EM VIA URBANA PAVIMENTADA, DMT ATÉ 30 KM (UNIDADE: TXKM). AF_07/2020</v>
          </cell>
          <cell r="D6807" t="str">
            <v>TXKM</v>
          </cell>
          <cell r="E6807">
            <v>1.53</v>
          </cell>
          <cell r="F6807" t="str">
            <v xml:space="preserve">SINAPI  </v>
          </cell>
        </row>
        <row r="6808">
          <cell r="B6808">
            <v>95880</v>
          </cell>
          <cell r="C6808" t="str">
            <v>TRANSPORTE COM CAMINHÃO BASCULANTE DE 18 M³, EM VIA URBANA PAVIMENTADA, DMT ATÉ 30 KM (UNIDADE: TXKM). AF_07/2020</v>
          </cell>
          <cell r="D6808" t="str">
            <v>TXKM</v>
          </cell>
          <cell r="E6808">
            <v>1.31</v>
          </cell>
          <cell r="F6808" t="str">
            <v xml:space="preserve">SINAPI  </v>
          </cell>
        </row>
        <row r="6809">
          <cell r="B6809">
            <v>97912</v>
          </cell>
          <cell r="C6809" t="str">
            <v>TRANSPORTE COM CAMINHÃO BASCULANTE DE 6 M³, EM VIA URBANA EM LEITO NATURAL (UNIDADE: M3XKM). AF_07/2020</v>
          </cell>
          <cell r="D6809" t="str">
            <v>M3XKM</v>
          </cell>
          <cell r="E6809">
            <v>3.99</v>
          </cell>
          <cell r="F6809" t="str">
            <v xml:space="preserve">SINAPI  </v>
          </cell>
        </row>
        <row r="6810">
          <cell r="B6810">
            <v>97913</v>
          </cell>
          <cell r="C6810" t="str">
            <v>TRANSPORTE COM CAMINHÃO BASCULANTE DE 6 M³, EM VIA URBANA EM REVESTIMENTO PRIMÁRIO (UNIDADE: M3XKM). AF_07/2020</v>
          </cell>
          <cell r="D6810" t="str">
            <v>M3XKM</v>
          </cell>
          <cell r="E6810">
            <v>3.46</v>
          </cell>
          <cell r="F6810" t="str">
            <v xml:space="preserve">SINAPI  </v>
          </cell>
        </row>
        <row r="6811">
          <cell r="B6811">
            <v>97914</v>
          </cell>
          <cell r="C6811" t="str">
            <v>TRANSPORTE COM CAMINHÃO BASCULANTE DE 6 M³, EM VIA URBANA PAVIMENTADA, DMT ATÉ 30 KM (UNIDADE: M3XKM). AF_07/2020</v>
          </cell>
          <cell r="D6811" t="str">
            <v>M3XKM</v>
          </cell>
          <cell r="E6811">
            <v>3.17</v>
          </cell>
          <cell r="F6811" t="str">
            <v xml:space="preserve">SINAPI  </v>
          </cell>
        </row>
        <row r="6812">
          <cell r="B6812">
            <v>97915</v>
          </cell>
          <cell r="C6812" t="str">
            <v>TRANSPORTE COM CAMINHÃO BASCULANTE DE 6 M³, EM VIA URBANA PAVIMENTADA, ADICIONAL PARA DMT EXCEDENTE A 30 KM (UNIDADE: M3XKM). AF_07/2020</v>
          </cell>
          <cell r="D6812" t="str">
            <v>M3XKM</v>
          </cell>
          <cell r="E6812">
            <v>1.27</v>
          </cell>
          <cell r="F6812" t="str">
            <v xml:space="preserve">SINAPI  </v>
          </cell>
        </row>
        <row r="6813">
          <cell r="B6813">
            <v>100937</v>
          </cell>
          <cell r="C6813" t="str">
            <v>TRANSPORTE COM CAMINHÃO BASCULANTE DE 6 M³, EM VIA INTERNA (DENTRO DO CANTEIRO - UNIDADE: M3XKM). AF_07/2020</v>
          </cell>
          <cell r="D6813" t="str">
            <v>M3XKM</v>
          </cell>
          <cell r="E6813">
            <v>9.51</v>
          </cell>
          <cell r="F6813" t="str">
            <v xml:space="preserve">SINAPI  </v>
          </cell>
        </row>
        <row r="6814">
          <cell r="B6814">
            <v>100938</v>
          </cell>
          <cell r="C6814" t="str">
            <v>TRANSPORTE COM CAMINHÃO BASCULANTE DE 10 M³, EM VIA INTERNA (DENTRO DO CANTEIRO - UNIDADE: M3XKM). AF_07/2020</v>
          </cell>
          <cell r="D6814" t="str">
            <v>M3XKM</v>
          </cell>
          <cell r="E6814">
            <v>8.18</v>
          </cell>
          <cell r="F6814" t="str">
            <v xml:space="preserve">SINAPI  </v>
          </cell>
        </row>
        <row r="6815">
          <cell r="B6815">
            <v>100939</v>
          </cell>
          <cell r="C6815" t="str">
            <v>TRANSPORTE COM CAMINHÃO BASCULANTE DE 14 M³, EM VIA INTERNA (DENTRO DO CANTEIRO - UNIDADE:M3XKM). AF_07/2020</v>
          </cell>
          <cell r="D6815" t="str">
            <v>M3XKM</v>
          </cell>
          <cell r="E6815">
            <v>6.9</v>
          </cell>
          <cell r="F6815" t="str">
            <v xml:space="preserve">SINAPI  </v>
          </cell>
        </row>
        <row r="6816">
          <cell r="B6816">
            <v>100940</v>
          </cell>
          <cell r="C6816" t="str">
            <v>TRANSPORTE COM CAMINHÃO BASCULANTE DE 18 M³, EM VIA INTERNA (DENTRO DO CANTEIRO - UNIDADE: M3XKM). AF_07/2020</v>
          </cell>
          <cell r="D6816" t="str">
            <v>M3XKM</v>
          </cell>
          <cell r="E6816">
            <v>5.95</v>
          </cell>
          <cell r="F6816" t="str">
            <v xml:space="preserve">SINAPI  </v>
          </cell>
        </row>
        <row r="6817">
          <cell r="B6817">
            <v>100941</v>
          </cell>
          <cell r="C6817" t="str">
            <v>TRANSPORTE COM CAMINHÃO BASCULANTE DE 6 M³, EM VIA INTERNA (DENTRO DO CANTEIRO - UNIDADE: TXKM). AF_07/2020</v>
          </cell>
          <cell r="D6817" t="str">
            <v>TXKM</v>
          </cell>
          <cell r="E6817">
            <v>6.34</v>
          </cell>
          <cell r="F6817" t="str">
            <v xml:space="preserve">SINAPI  </v>
          </cell>
        </row>
        <row r="6818">
          <cell r="B6818">
            <v>100942</v>
          </cell>
          <cell r="C6818" t="str">
            <v>TRANSPORTE COM CAMINHÃO BASCULANTE DE 10 M³, EM VIA INTERNA A OBRA (UNIDADE: TXKM). AF_07/2020</v>
          </cell>
          <cell r="D6818" t="str">
            <v>TXKM</v>
          </cell>
          <cell r="E6818">
            <v>5.45</v>
          </cell>
          <cell r="F6818" t="str">
            <v xml:space="preserve">SINAPI  </v>
          </cell>
        </row>
        <row r="6819">
          <cell r="B6819">
            <v>100943</v>
          </cell>
          <cell r="C6819" t="str">
            <v>TRANSPORTE COM CAMINHÃO BASCULANTE DE 14 M³, EM VIA INTERNA (DENTRO DO CANTEIRO - UNIDADE: TXKM). AF_07/2020</v>
          </cell>
          <cell r="D6819" t="str">
            <v>TXKM</v>
          </cell>
          <cell r="E6819">
            <v>4.59</v>
          </cell>
          <cell r="F6819" t="str">
            <v xml:space="preserve">SINAPI  </v>
          </cell>
        </row>
        <row r="6820">
          <cell r="B6820">
            <v>100944</v>
          </cell>
          <cell r="C6820" t="str">
            <v>TRANSPORTE COM CAMINHÃO BASCULANTE DE 18 M³, EM VIA INTERNA (DENTRO DO CANTEIRO - UNIDADE: TXKM). AF_07/2020</v>
          </cell>
          <cell r="D6820" t="str">
            <v>TXKM</v>
          </cell>
          <cell r="E6820">
            <v>3.98</v>
          </cell>
          <cell r="F6820" t="str">
            <v xml:space="preserve">SINAPI  </v>
          </cell>
        </row>
        <row r="6821">
          <cell r="B6821">
            <v>100945</v>
          </cell>
          <cell r="C6821" t="str">
            <v>TRANSPORTE COM CAMINHÃO CARROCERIA 9T, EM VIA URBANA EM LEITO NATURAL (UNIDADE: TXKM). AF_07/2020</v>
          </cell>
          <cell r="D6821" t="str">
            <v>TXKM</v>
          </cell>
          <cell r="E6821">
            <v>3.15</v>
          </cell>
          <cell r="F6821" t="str">
            <v xml:space="preserve">SINAPI  </v>
          </cell>
        </row>
        <row r="6822">
          <cell r="B6822">
            <v>100946</v>
          </cell>
          <cell r="C6822" t="str">
            <v>TRANSPORTE COM CAMINHÃO CARROCERIA 9T, EM VIA URBANA EM REVESTIMENTO PRIMÁRIO (UNIDADE: TXKM). AF_07/2020</v>
          </cell>
          <cell r="D6822" t="str">
            <v>TXKM</v>
          </cell>
          <cell r="E6822">
            <v>2.72</v>
          </cell>
          <cell r="F6822" t="str">
            <v xml:space="preserve">SINAPI  </v>
          </cell>
        </row>
        <row r="6823">
          <cell r="B6823">
            <v>100947</v>
          </cell>
          <cell r="C6823" t="str">
            <v>TRANSPORTE COM CAMINHÃO CARROCERIA 9T, EM VIA URBANA PAVIMENTADA, DMT ATÉ 30KM (UNIDADE: TXKM). AF_07/2020</v>
          </cell>
          <cell r="D6823" t="str">
            <v>TXKM</v>
          </cell>
          <cell r="E6823">
            <v>2.5</v>
          </cell>
          <cell r="F6823" t="str">
            <v xml:space="preserve">SINAPI  </v>
          </cell>
        </row>
        <row r="6824">
          <cell r="B6824">
            <v>100948</v>
          </cell>
          <cell r="C6824" t="str">
            <v>TRANSPORTE COM CAMINHÃO CARROCERIA 9T, EM VIA URBANA PAVIMENTADA, ADICIONAL PARA DMT EXCEDENTE A 30 KM (UNIDADE: TXKM). AF_07/2020</v>
          </cell>
          <cell r="D6824" t="str">
            <v>TXKM</v>
          </cell>
          <cell r="E6824">
            <v>0.99</v>
          </cell>
          <cell r="F6824" t="str">
            <v xml:space="preserve">SINAPI  </v>
          </cell>
        </row>
        <row r="6825">
          <cell r="B6825">
            <v>100949</v>
          </cell>
          <cell r="C6825" t="str">
            <v>TRANSPORTE COM CAMINHÃO CARROCERIA 9T, EM VIA INTERNA (DENTRO DO CANTEIRO - UNIDADE: TXKM). AF_07/2020</v>
          </cell>
          <cell r="D6825" t="str">
            <v>TXKM</v>
          </cell>
          <cell r="E6825">
            <v>7.49</v>
          </cell>
          <cell r="F6825" t="str">
            <v xml:space="preserve">SINAPI  </v>
          </cell>
        </row>
        <row r="6826">
          <cell r="B6826">
            <v>100950</v>
          </cell>
          <cell r="C6826" t="str">
            <v>TRANSPORTE COM CAMINHÃO CARROCERIA COM GUINDAUTO (MUNCK),  MOMENTO MÁXIMO DE CARGA 11,7 TM, EM VIA URBANA EM LEITO NATURAL (UNIDADE: TXKM). AF_07/2020</v>
          </cell>
          <cell r="D6826" t="str">
            <v>TXKM</v>
          </cell>
          <cell r="E6826">
            <v>4.0199999999999996</v>
          </cell>
          <cell r="F6826" t="str">
            <v xml:space="preserve">SINAPI  </v>
          </cell>
        </row>
        <row r="6827">
          <cell r="B6827">
            <v>100951</v>
          </cell>
          <cell r="C6827" t="str">
            <v>TRANSPORTE COM CAMINHÃO CARROCERIA COM GUINDAUTO (MUNCK),  MOMENTO MÁXIMO DE CARGA 11,7 TM, EM VIA URBANA EM REVESTIMENTO PRIMÁRIO (UNIDADE: TXKM). AF_07/2020</v>
          </cell>
          <cell r="D6827" t="str">
            <v>TXKM</v>
          </cell>
          <cell r="E6827">
            <v>3.47</v>
          </cell>
          <cell r="F6827" t="str">
            <v xml:space="preserve">SINAPI  </v>
          </cell>
        </row>
        <row r="6828">
          <cell r="B6828">
            <v>100952</v>
          </cell>
          <cell r="C6828" t="str">
            <v>TRANSPORTE COM CAMINHÃO CARROCERIA COM GUINDAUTO (MUNCK),  MOMENTO MÁXIMO DE CARGA 11,7 TM, EM VIA URBANA PAVIMENTADA, DMT ATÉ 30KM (UNIDADE: TXKM). AF_07/2020</v>
          </cell>
          <cell r="D6828" t="str">
            <v>TXKM</v>
          </cell>
          <cell r="E6828">
            <v>3.19</v>
          </cell>
          <cell r="F6828" t="str">
            <v xml:space="preserve">SINAPI  </v>
          </cell>
        </row>
        <row r="6829">
          <cell r="B6829">
            <v>100953</v>
          </cell>
          <cell r="C6829" t="str">
            <v>TRANSPORTE COM CAMINHÃO CARROCERIA COM GUINDAUTO (MUNCK),  MOMENTO MÁXIMO DE CARGA 11,7 TM, EM VIA URBANA PAVIMENTADA, ADICIONAL PARA DMT EXCEDENTE A 30 KM (UNIDADE: TXKM). AF_07/2020</v>
          </cell>
          <cell r="D6829" t="str">
            <v>TXKM</v>
          </cell>
          <cell r="E6829">
            <v>1.26</v>
          </cell>
          <cell r="F6829" t="str">
            <v xml:space="preserve">SINAPI  </v>
          </cell>
        </row>
        <row r="6830">
          <cell r="B6830">
            <v>100954</v>
          </cell>
          <cell r="C6830" t="str">
            <v>TRANSPORTE COM CAMINHÃO CARROCERIA COM GUINDAUTO (MUNCK),  MOMENTO MÁXIMO DE CARGA 11,7 TM, EM VIA INTERNA (DENTRO DO CANTEIRO - UNIDADE: TXKM). AF_07/2020</v>
          </cell>
          <cell r="D6830" t="str">
            <v>TXKM</v>
          </cell>
          <cell r="E6830">
            <v>9.56</v>
          </cell>
          <cell r="F6830" t="str">
            <v xml:space="preserve">SINAPI  </v>
          </cell>
        </row>
        <row r="6831">
          <cell r="B6831">
            <v>100955</v>
          </cell>
          <cell r="C6831" t="str">
            <v>TRANSPORTE COM CAMINHÃO PIPA DE 6 M³, EM VIA URBANA EM LEITO NATURAL (UNIDADE: M3XKM). AF_07/2020</v>
          </cell>
          <cell r="D6831" t="str">
            <v>M3XKM</v>
          </cell>
          <cell r="E6831">
            <v>5.61</v>
          </cell>
          <cell r="F6831" t="str">
            <v xml:space="preserve">SINAPI  </v>
          </cell>
        </row>
        <row r="6832">
          <cell r="B6832">
            <v>100956</v>
          </cell>
          <cell r="C6832" t="str">
            <v>TRANSPORTE COM CAMINHÃO PIPA DE 6 M³, EM VIA URBANA EM REVESTIMENTO PRIMÁRIO (UNIDADE: M3XKM). AF_07/2020</v>
          </cell>
          <cell r="D6832" t="str">
            <v>M3XKM</v>
          </cell>
          <cell r="E6832">
            <v>4.88</v>
          </cell>
          <cell r="F6832" t="str">
            <v xml:space="preserve">SINAPI  </v>
          </cell>
        </row>
        <row r="6833">
          <cell r="B6833">
            <v>100957</v>
          </cell>
          <cell r="C6833" t="str">
            <v>TRANSPORTE COM CAMINHÃO PIPA DE 6 M³, EM VIA URBANA PAVIMENTADA, DMT ATÉ 30KM (UNIDADE: M3XKM). AF_07/2020</v>
          </cell>
          <cell r="D6833" t="str">
            <v>M3XKM</v>
          </cell>
          <cell r="E6833">
            <v>4.46</v>
          </cell>
          <cell r="F6833" t="str">
            <v xml:space="preserve">SINAPI  </v>
          </cell>
        </row>
        <row r="6834">
          <cell r="B6834">
            <v>100958</v>
          </cell>
          <cell r="C6834" t="str">
            <v>TRANSPORTE COM CAMINHÃO PIPA DE 6 M³, EM VIA URBANA PAVIMENTADA, ADICIONAL PARA DMT EXCEDENTE A 30 KM (UNIDADE: M3XKM). AF_07/2020</v>
          </cell>
          <cell r="D6834" t="str">
            <v>M3XKM</v>
          </cell>
          <cell r="E6834">
            <v>1.79</v>
          </cell>
          <cell r="F6834" t="str">
            <v xml:space="preserve">SINAPI  </v>
          </cell>
        </row>
        <row r="6835">
          <cell r="B6835">
            <v>100959</v>
          </cell>
          <cell r="C6835" t="str">
            <v>TRANSPORTE COM CAMINHÃO PIPA DE 6 M³, EM VIA INTERNA (DENTRO DO CANTEIRO - UNIDADE: M3XKM). AF_07/2020</v>
          </cell>
          <cell r="D6835" t="str">
            <v>M3XKM</v>
          </cell>
          <cell r="E6835">
            <v>13.39</v>
          </cell>
          <cell r="F6835" t="str">
            <v xml:space="preserve">SINAPI  </v>
          </cell>
        </row>
        <row r="6836">
          <cell r="B6836">
            <v>100960</v>
          </cell>
          <cell r="C6836" t="str">
            <v>TRANSPORTE COM CAMINHÃO PIPA DE 10 M³, EM VIA URBANA EM LEITO NATURAL (UNIDADE: M3XKM). AF_07/2020</v>
          </cell>
          <cell r="D6836" t="str">
            <v>M3XKM</v>
          </cell>
          <cell r="E6836">
            <v>4.1399999999999997</v>
          </cell>
          <cell r="F6836" t="str">
            <v xml:space="preserve">SINAPI  </v>
          </cell>
        </row>
        <row r="6837">
          <cell r="B6837">
            <v>100961</v>
          </cell>
          <cell r="C6837" t="str">
            <v>TRANSPORTE COM CAMINHÃO PIPA DE 10 M³, EM VIA URBANA EM REVESTIMENTO PRIMÁRIO (UNIDADE: M3XKM). AF_07/2020</v>
          </cell>
          <cell r="D6837" t="str">
            <v>M3XKM</v>
          </cell>
          <cell r="E6837">
            <v>3.59</v>
          </cell>
          <cell r="F6837" t="str">
            <v xml:space="preserve">SINAPI  </v>
          </cell>
        </row>
        <row r="6838">
          <cell r="B6838">
            <v>100962</v>
          </cell>
          <cell r="C6838" t="str">
            <v>TRANSPORTE COM CAMINHÃO PIPA DE 10 M³, EM VIA URBANA PAVIMENTADA, DMT ATÉ 30KM (UNIDADE: M3XKM). AF_07/2020</v>
          </cell>
          <cell r="D6838" t="str">
            <v>M3XKM</v>
          </cell>
          <cell r="E6838">
            <v>3.27</v>
          </cell>
          <cell r="F6838" t="str">
            <v xml:space="preserve">SINAPI  </v>
          </cell>
        </row>
        <row r="6839">
          <cell r="B6839">
            <v>100963</v>
          </cell>
          <cell r="C6839" t="str">
            <v>TRANSPORTE COM CAMINHÃO PIPA DE 10 M³, EM VIA URBANA PAVIMENTADA, ADICIONAL PARA DMT EXCEDENTE A 30 KM (UNIDADE: M3XKM). AF_07/2020</v>
          </cell>
          <cell r="D6839" t="str">
            <v>M3XKM</v>
          </cell>
          <cell r="E6839">
            <v>1.29</v>
          </cell>
          <cell r="F6839" t="str">
            <v xml:space="preserve">SINAPI  </v>
          </cell>
        </row>
        <row r="6840">
          <cell r="B6840">
            <v>100964</v>
          </cell>
          <cell r="C6840" t="str">
            <v>TRANSPORTE COM CAMINHÃO PIPA DE 10 M³, EM VIA INTERNA (DENTRO DO CANTEIRO - UNIDADE: M3XKM). AF_07/2020</v>
          </cell>
          <cell r="D6840" t="str">
            <v>M3XKM</v>
          </cell>
          <cell r="E6840">
            <v>9.94</v>
          </cell>
          <cell r="F6840" t="str">
            <v xml:space="preserve">SINAPI  </v>
          </cell>
        </row>
        <row r="6841">
          <cell r="B6841">
            <v>100973</v>
          </cell>
          <cell r="C6841" t="str">
            <v>CARGA, MANOBRA E DESCARGA DE SOLOS E MATERIAIS GRANULARES EM CAMINHÃO BASCULANTE 6 M³ - CARGA COM PÁ CARREGADEIRA (CAÇAMBA DE 1,7 A 2,8 M³ / 128 HP) E DESCARGA LIVRE (UNIDADE: M3). AF_07/2020</v>
          </cell>
          <cell r="D6841" t="str">
            <v>M3</v>
          </cell>
          <cell r="E6841">
            <v>9.5299999999999994</v>
          </cell>
          <cell r="F6841" t="str">
            <v xml:space="preserve">SINAPI  </v>
          </cell>
        </row>
        <row r="6842">
          <cell r="B6842">
            <v>100974</v>
          </cell>
          <cell r="C6842" t="str">
            <v>CARGA, MANOBRA E DESCARGA DE SOLOS E MATERIAIS GRANULARES EM CAMINHÃO BASCULANTE 10 M³ - CARGA COM PÁ CARREGADEIRA (CAÇAMBA DE 1,7 A 2,8 M³ / 128 HP) E DESCARGA LIVRE (UNIDADE: M3). AF_07/2020</v>
          </cell>
          <cell r="D6842" t="str">
            <v>M3</v>
          </cell>
          <cell r="E6842">
            <v>9.39</v>
          </cell>
          <cell r="F6842" t="str">
            <v xml:space="preserve">SINAPI  </v>
          </cell>
        </row>
        <row r="6843">
          <cell r="B6843">
            <v>100975</v>
          </cell>
          <cell r="C6843" t="str">
            <v>CARGA, MANOBRA E DESCARGA DE SOLOS E MATERIAIS GRANULARES EM CAMINHÃO BASCULANTE 14 M³ - CARGA COM PÁ CARREGADEIRA (CAÇAMBA DE 1,7 A 2,8 M³ / 128 HP) E DESCARGA LIVRE (UNIDADE: M3). AF_07/2020</v>
          </cell>
          <cell r="D6843" t="str">
            <v>M3</v>
          </cell>
          <cell r="E6843">
            <v>9.19</v>
          </cell>
          <cell r="F6843" t="str">
            <v xml:space="preserve">SINAPI  </v>
          </cell>
        </row>
        <row r="6844">
          <cell r="B6844">
            <v>100965</v>
          </cell>
          <cell r="C6844" t="str">
            <v>TRANSPORTE COM CAMINHÃO TANQUE DE TRANSPORTE DE MATERIAL ASFÁLTICO DE 30000 L, EM VIA URBANA EM  LEITO NATURAL (UNIDADE: TXKM). AF_07/2020</v>
          </cell>
          <cell r="D6844" t="str">
            <v>TXKM</v>
          </cell>
          <cell r="E6844">
            <v>1.97</v>
          </cell>
          <cell r="F6844" t="str">
            <v xml:space="preserve">SINAPI  </v>
          </cell>
        </row>
        <row r="6845">
          <cell r="B6845">
            <v>100966</v>
          </cell>
          <cell r="C6845" t="str">
            <v>TRANSPORTE COM CAMINHÃO TANQUE DE TRANSPORTE DE MATERIAL ASFÁLTICO DE 30000 L, EM VIA URBANA EM  REVESTIMENTO PRIMÁRIO (UNIDADE: TXKM). AF_07/2020</v>
          </cell>
          <cell r="D6845" t="str">
            <v>TXKM</v>
          </cell>
          <cell r="E6845">
            <v>1.7</v>
          </cell>
          <cell r="F6845" t="str">
            <v xml:space="preserve">SINAPI  </v>
          </cell>
        </row>
        <row r="6846">
          <cell r="B6846">
            <v>100969</v>
          </cell>
          <cell r="C6846" t="str">
            <v>TRANSPORTE COM CAMINHÃO TANQUE DE TRANSPORTE DE MATERIAL ASFÁLTICO DE 20000 L, EM VIA URBANA EM LEITO NATURAL (UNIDADE: TXKM). AF_07/2020</v>
          </cell>
          <cell r="D6846" t="str">
            <v>TXKM</v>
          </cell>
          <cell r="E6846">
            <v>2.65</v>
          </cell>
          <cell r="F6846" t="str">
            <v xml:space="preserve">SINAPI  </v>
          </cell>
        </row>
        <row r="6847">
          <cell r="B6847">
            <v>100970</v>
          </cell>
          <cell r="C6847" t="str">
            <v>TRANSPORTE COM CAMINHÃO TANQUE DE TRANSPORTE DE MATERIAL ASFÁLTICO DE 20000 L, EM VIA URBANA EM  REVESTIMENTO PRIMÁRIO (UNIDADE: TXKM). AF_07/2020</v>
          </cell>
          <cell r="D6847" t="str">
            <v>TXKM</v>
          </cell>
          <cell r="E6847">
            <v>2.2400000000000002</v>
          </cell>
          <cell r="F6847" t="str">
            <v xml:space="preserve">SINAPI  </v>
          </cell>
        </row>
        <row r="6848">
          <cell r="B6848">
            <v>102330</v>
          </cell>
          <cell r="C6848" t="str">
            <v>TRANSPORTE COM CAMINHÃO TANQUE DE TRANSPORTE DE MATERIAL ASFÁLTICO DE 30000 L, EM VIA URBANA PAVIMENTADA, DMT ATÉ 30KM (UNIDADE: TXKM). AF_07/2020</v>
          </cell>
          <cell r="D6848" t="str">
            <v>TXKM</v>
          </cell>
          <cell r="E6848">
            <v>1.58</v>
          </cell>
          <cell r="F6848" t="str">
            <v xml:space="preserve">SINAPI  </v>
          </cell>
        </row>
        <row r="6849">
          <cell r="B6849">
            <v>102331</v>
          </cell>
          <cell r="C6849" t="str">
            <v>TRANSPORTE COM CAMINHÃO TANQUE DE TRANSPORTE DE MATERIAL ASFÁLTICO DE 30000 L, EM VIA URBANA PAVIMENTADA, ADICIONAL PARA DMT EXCEDENTE A 30 KM (UNIDADE: TXKM). AF_07/2020</v>
          </cell>
          <cell r="D6849" t="str">
            <v>TXKM</v>
          </cell>
          <cell r="E6849">
            <v>0.62</v>
          </cell>
          <cell r="F6849" t="str">
            <v xml:space="preserve">SINAPI  </v>
          </cell>
        </row>
        <row r="6850">
          <cell r="B6850">
            <v>102332</v>
          </cell>
          <cell r="C6850" t="str">
            <v>TRANSPORTE COM CAMINHÃO TANQUE DE TRANSPORTE DE MATERIAL ASFÁLTICO DE 20000 L, EM VIA URBANA PAVIMENTADA, DMT ATÉ 30KM (UNIDADE: TXKM). AF_07/2020</v>
          </cell>
          <cell r="D6850" t="str">
            <v>TXKM</v>
          </cell>
          <cell r="E6850">
            <v>2.1</v>
          </cell>
          <cell r="F6850" t="str">
            <v xml:space="preserve">SINAPI  </v>
          </cell>
        </row>
        <row r="6851">
          <cell r="B6851">
            <v>102333</v>
          </cell>
          <cell r="C6851" t="str">
            <v>TRANSPORTE COM CAMINHÃO TANQUE DE TRANSPORTE DE MATERIAL ASFÁLTICO DE 20000 L, EM VIA URBANA PAVIMENTADA, ADICIONAL PARA DMT EXCEDENTE A 30 KM (UNIDADE: TXKM). AF_07/2020</v>
          </cell>
          <cell r="D6851" t="str">
            <v>TXKM</v>
          </cell>
          <cell r="E6851">
            <v>0.84</v>
          </cell>
          <cell r="F6851" t="str">
            <v xml:space="preserve">SINAPI  </v>
          </cell>
        </row>
        <row r="6852">
          <cell r="B6852">
            <v>101019</v>
          </cell>
          <cell r="C6852" t="str">
            <v>CARGA, MANOBRA E DESCARGA MANUAL DE TUBOS PLÁSTICOS, DN MENOR OU IGUAL A 100 MM, EM CAMINHÃO CARROCERIA 9T. AF_07/2020</v>
          </cell>
          <cell r="D6852" t="str">
            <v>T</v>
          </cell>
          <cell r="E6852">
            <v>608.66</v>
          </cell>
          <cell r="F6852" t="str">
            <v xml:space="preserve">SINAPI  </v>
          </cell>
        </row>
        <row r="6853">
          <cell r="B6853">
            <v>101479</v>
          </cell>
          <cell r="C6853" t="str">
            <v>CARGA, MANOBRA E DESCARGA MANUAL DE TUBOS PLÁSTICOS, DN 200 MM, EM CAMINHÃO CARROCERIA 9T. AF_07/2020</v>
          </cell>
          <cell r="D6853" t="str">
            <v>T</v>
          </cell>
          <cell r="E6853">
            <v>177.32</v>
          </cell>
          <cell r="F6853" t="str">
            <v xml:space="preserve">SINAPI  </v>
          </cell>
        </row>
        <row r="6854">
          <cell r="B6854">
            <v>102568</v>
          </cell>
          <cell r="C6854" t="str">
            <v>CARGA, MANOBRA E DESCARGA MANUAL DE TUBOS PLÁSTICOS, DN 150 MM, EM CAMINHÃO CARROCERIA 9T. AF_06/2021</v>
          </cell>
          <cell r="D6854" t="str">
            <v>T</v>
          </cell>
          <cell r="E6854">
            <v>302.10000000000002</v>
          </cell>
          <cell r="F6854" t="str">
            <v xml:space="preserve">SINAPI  </v>
          </cell>
        </row>
        <row r="6855">
          <cell r="B6855">
            <v>100976</v>
          </cell>
          <cell r="C6855" t="str">
            <v>CARGA, MANOBRA E DESCARGA DE SOLOS E MATERIAIS GRANULARES EM CAMINHÃO BASCULANTE 18 M³ - CARGA COM PÁ CARREGADEIRA (CAÇAMBA DE 1,7 A 2,8 M³ / 128 HP) E DESCARGA LIVRE (UNIDADE: M3). AF_07/2020</v>
          </cell>
          <cell r="D6855" t="str">
            <v>M3</v>
          </cell>
          <cell r="E6855">
            <v>9.08</v>
          </cell>
          <cell r="F6855" t="str">
            <v xml:space="preserve">SINAPI  </v>
          </cell>
        </row>
        <row r="6856">
          <cell r="B6856">
            <v>100977</v>
          </cell>
          <cell r="C6856" t="str">
            <v>CARGA, MANOBRA E DESCARGA DE SOLOS E MATERIAIS GRANULARES EM CAMINHÃO BASCULANTE 6 M³ - CARGA COM ESCAVADEIRA HIDRÁULICA (CAÇAMBA DE 1,20 M³ / 155 HP) E DESCARGA LIVRE (UNIDADE: M3). AF_07/2020</v>
          </cell>
          <cell r="D6856" t="str">
            <v>M3</v>
          </cell>
          <cell r="E6856">
            <v>8.1</v>
          </cell>
          <cell r="F6856" t="str">
            <v xml:space="preserve">SINAPI  </v>
          </cell>
        </row>
        <row r="6857">
          <cell r="B6857">
            <v>100978</v>
          </cell>
          <cell r="C6857" t="str">
            <v>CARGA, MANOBRA E DESCARGA DE SOLOS E MATERIAIS GRANULARES EM CAMINHÃO BASCULANTE 10 M³ - CARGA COM ESCAVADEIRA HIDRÁULICA (CAÇAMBA DE 1,20 M³ / 155 HP) E DESCARGA LIVRE (UNIDADE: M3). AF_07/2020</v>
          </cell>
          <cell r="D6857" t="str">
            <v>M3</v>
          </cell>
          <cell r="E6857">
            <v>7.49</v>
          </cell>
          <cell r="F6857" t="str">
            <v xml:space="preserve">SINAPI  </v>
          </cell>
        </row>
        <row r="6858">
          <cell r="B6858">
            <v>100979</v>
          </cell>
          <cell r="C6858" t="str">
            <v>CARGA, MANOBRA E DESCARGA DE SOLOS E MATERIAIS GRANULARES EM CAMINHÃO BASCULANTE 14 M³ - CARGA COM ESCAVADEIRA HIDRÁULICA (CAÇAMBA DE 1,20 M³ / 155 HP) E DESCARGA LIVRE (UNIDADE: M3). AF_07/2020</v>
          </cell>
          <cell r="D6858" t="str">
            <v>M3</v>
          </cell>
          <cell r="E6858">
            <v>6.99</v>
          </cell>
          <cell r="F6858" t="str">
            <v xml:space="preserve">SINAPI  </v>
          </cell>
        </row>
        <row r="6859">
          <cell r="B6859">
            <v>100980</v>
          </cell>
          <cell r="C6859" t="str">
            <v>CARGA, MANOBRA E DESCARGA DE SOLOS E MATERIAIS GRANULARES EM CAMINHÃO BASCULANTE 18 M³ - CARGA COM ESCAVADEIRA HIDRÁULICA (CAÇAMBA DE 1,20 M³ / 155 HP) E DESCARGA LIVRE (UNIDADE: M3). AF_07/2020</v>
          </cell>
          <cell r="D6859" t="str">
            <v>M3</v>
          </cell>
          <cell r="E6859">
            <v>6.67</v>
          </cell>
          <cell r="F6859" t="str">
            <v xml:space="preserve">SINAPI  </v>
          </cell>
        </row>
        <row r="6860">
          <cell r="B6860">
            <v>100981</v>
          </cell>
          <cell r="C6860" t="str">
            <v>CARGA, MANOBRA E DESCARGA DE ENTULHO EM CAMINHÃO BASCULANTE 6 M³ - CARGA COM ESCAVADEIRA HIDRÁULICA  (CAÇAMBA DE 0,80 M³ / 111 HP) E DESCARGA LIVRE (UNIDADE: M3). AF_07/2020</v>
          </cell>
          <cell r="D6860" t="str">
            <v>M3</v>
          </cell>
          <cell r="E6860">
            <v>9.91</v>
          </cell>
          <cell r="F6860" t="str">
            <v xml:space="preserve">SINAPI  </v>
          </cell>
        </row>
        <row r="6861">
          <cell r="B6861">
            <v>100982</v>
          </cell>
          <cell r="C6861" t="str">
            <v>CARGA, MANOBRA E DESCARGA DE ENTULHO EM CAMINHÃO BASCULANTE 10 M³ - CARGA COM ESCAVADEIRA HIDRÁULICA  (CAÇAMBA DE 0,80 M³ / 111 HP) E DESCARGA LIVRE (UNIDADE: M3). AF_07/2020</v>
          </cell>
          <cell r="D6861" t="str">
            <v>M3</v>
          </cell>
          <cell r="E6861">
            <v>9.7100000000000009</v>
          </cell>
          <cell r="F6861" t="str">
            <v xml:space="preserve">SINAPI  </v>
          </cell>
        </row>
        <row r="6862">
          <cell r="B6862">
            <v>100983</v>
          </cell>
          <cell r="C6862" t="str">
            <v>CARGA, MANOBRA E DESCARGA DE ENTULHO EM CAMINHÃO BASCULANTE 14 M³ - CARGA COM ESCAVADEIRA HIDRÁULICA  (CAÇAMBA DE 0,80 M³ / 111 HP) E DESCARGA LIVRE (UNIDADE: M3). AF_07/2020</v>
          </cell>
          <cell r="D6862" t="str">
            <v>M3</v>
          </cell>
          <cell r="E6862">
            <v>9.49</v>
          </cell>
          <cell r="F6862" t="str">
            <v xml:space="preserve">SINAPI  </v>
          </cell>
        </row>
        <row r="6863">
          <cell r="B6863">
            <v>100984</v>
          </cell>
          <cell r="C6863" t="str">
            <v>CARGA, MANOBRA E DESCARGA DE ENTULHO EM CAMINHÃO BASCULANTE 18 M³ - CARGA COM ESCAVADEIRA HIDRÁULICA  (CAÇAMBA DE 0,80 M³ / 111 HP) E DESCARGA LIVRE (UNIDADE: M3). AF_07/2020</v>
          </cell>
          <cell r="D6863" t="str">
            <v>M3</v>
          </cell>
          <cell r="E6863">
            <v>9.3699999999999992</v>
          </cell>
          <cell r="F6863" t="str">
            <v xml:space="preserve">SINAPI  </v>
          </cell>
        </row>
        <row r="6864">
          <cell r="B6864">
            <v>100985</v>
          </cell>
          <cell r="C6864" t="str">
            <v>CARGA DE MISTURA ASFÁLTICA EM CAMINHÃO BASCULANTE 6 M³ (UNIDADE: M3). AF_07/2020</v>
          </cell>
          <cell r="D6864" t="str">
            <v>M3</v>
          </cell>
          <cell r="E6864">
            <v>7.93</v>
          </cell>
          <cell r="F6864" t="str">
            <v xml:space="preserve">SINAPI  </v>
          </cell>
        </row>
        <row r="6865">
          <cell r="B6865">
            <v>100986</v>
          </cell>
          <cell r="C6865" t="str">
            <v>CARGA DE MISTURA ASFÁLTICA EM CAMINHÃO BASCULANTE 10 M³ (UNIDADE: M3). AF_07/2020</v>
          </cell>
          <cell r="D6865" t="str">
            <v>M3</v>
          </cell>
          <cell r="E6865">
            <v>9.85</v>
          </cell>
          <cell r="F6865" t="str">
            <v xml:space="preserve">SINAPI  </v>
          </cell>
        </row>
        <row r="6866">
          <cell r="B6866">
            <v>100987</v>
          </cell>
          <cell r="C6866" t="str">
            <v>CARGA DE MISTURA ASFÁLTICA EM CAMINHÃO BASCULANTE 14 M³ (UNIDADE: M3). AF_07/2020</v>
          </cell>
          <cell r="D6866" t="str">
            <v>M3</v>
          </cell>
          <cell r="E6866">
            <v>10.89</v>
          </cell>
          <cell r="F6866" t="str">
            <v xml:space="preserve">SINAPI  </v>
          </cell>
        </row>
        <row r="6867">
          <cell r="B6867">
            <v>100988</v>
          </cell>
          <cell r="C6867" t="str">
            <v>CARGA DE MISTURA ASFÁLTICA EM CAMINHÃO BASCULANTE 18 M³ (UNIDADE: M3). AF_07/2020</v>
          </cell>
          <cell r="D6867" t="str">
            <v>M3</v>
          </cell>
          <cell r="E6867">
            <v>11.66</v>
          </cell>
          <cell r="F6867" t="str">
            <v xml:space="preserve">SINAPI  </v>
          </cell>
        </row>
        <row r="6868">
          <cell r="B6868">
            <v>100989</v>
          </cell>
          <cell r="C6868" t="str">
            <v>CARGA, MANOBRA E DESCARGA DE SOLOS E MATERIAIS GRANULARES EM CAMINHÃO BASCULANTE 6 M³ - CARGA COM PÁ CARREGADEIRA (CAÇAMBA DE 1,7 A 2,8 M³ / 128 HP) E DESCARGA LIVRE (UNIDADE: T). AF_07/2020</v>
          </cell>
          <cell r="D6868" t="str">
            <v>T</v>
          </cell>
          <cell r="E6868">
            <v>6.35</v>
          </cell>
          <cell r="F6868" t="str">
            <v xml:space="preserve">SINAPI  </v>
          </cell>
        </row>
        <row r="6869">
          <cell r="B6869">
            <v>100990</v>
          </cell>
          <cell r="C6869" t="str">
            <v>CARGA, MANOBRA E DESCARGA DE SOLOS E MATERIAIS GRANULARES EM CAMINHÃO BASCULANTE 10 M³ - CARGA COM PÁ CARREGADEIRA (CAÇAMBA DE 1,7 A 2,8 M³ / 128 HP) E DESCARGA LIVRE (UNIDADE: T). AF_07/2020</v>
          </cell>
          <cell r="D6869" t="str">
            <v>T</v>
          </cell>
          <cell r="E6869">
            <v>6.27</v>
          </cell>
          <cell r="F6869" t="str">
            <v xml:space="preserve">SINAPI  </v>
          </cell>
        </row>
        <row r="6870">
          <cell r="B6870">
            <v>100991</v>
          </cell>
          <cell r="C6870" t="str">
            <v>CARGA, MANOBRA E DESCARGA DE SOLOS E MATERIAIS GRANULARES EM CAMINHÃO BASCULANTE 14 M³ - CARGA COM PÁ CARREGADEIRA (CAÇAMBA DE 1,7 A 2,8 M³ / 128 HP) E DESCARGA LIVRE (UNIDADE: T). AF_07/2020</v>
          </cell>
          <cell r="D6870" t="str">
            <v>T</v>
          </cell>
          <cell r="E6870">
            <v>6.16</v>
          </cell>
          <cell r="F6870" t="str">
            <v xml:space="preserve">SINAPI  </v>
          </cell>
        </row>
        <row r="6871">
          <cell r="B6871">
            <v>100992</v>
          </cell>
          <cell r="C6871" t="str">
            <v>CARGA, MANOBRA E DESCARGA DE SOLOS E MATERIAIS GRANULARES EM CAMINHÃO BASCULANTE 18 M³ - CARGA COM PÁ CARREGADEIRA (CAÇAMBA DE 1,7 A 2,8 M³ / 128 HP) E DESCARGA LIVRE (UNIDADE: T). AF_07/2020</v>
          </cell>
          <cell r="D6871" t="str">
            <v>T</v>
          </cell>
          <cell r="E6871">
            <v>6.06</v>
          </cell>
          <cell r="F6871" t="str">
            <v xml:space="preserve">SINAPI  </v>
          </cell>
        </row>
        <row r="6872">
          <cell r="B6872">
            <v>100993</v>
          </cell>
          <cell r="C6872" t="str">
            <v>CARGA, MANOBRA E DESCARGA DE SOLOS E MATERIAIS GRANULARES EM CAMINHÃO BASCULANTE 6 M³ - CARGA COM ESCAVADEIRA HIDRÁULICA (CAÇAMBA DE 1,20 M³ / 155 HP) E DESCARGA LIVRE (UNIDADE: T). AF_07/2020</v>
          </cell>
          <cell r="D6872" t="str">
            <v>T</v>
          </cell>
          <cell r="E6872">
            <v>5.39</v>
          </cell>
          <cell r="F6872" t="str">
            <v xml:space="preserve">SINAPI  </v>
          </cell>
        </row>
        <row r="6873">
          <cell r="B6873">
            <v>100994</v>
          </cell>
          <cell r="C6873" t="str">
            <v>CARGA, MANOBRA E DESCARGA DE SOLOS E MATERIAIS GRANULARES EM CAMINHÃO BASCULANTE 10 M³ - CARGA COM ESCAVADEIRA HIDRÁULICA (CAÇAMBA DE 1,20 M³ / 155 HP) E DESCARGA LIVRE (UNIDADE: T). AF_07/2020</v>
          </cell>
          <cell r="D6873" t="str">
            <v>T</v>
          </cell>
          <cell r="E6873">
            <v>4.96</v>
          </cell>
          <cell r="F6873" t="str">
            <v xml:space="preserve">SINAPI  </v>
          </cell>
        </row>
        <row r="6874">
          <cell r="B6874">
            <v>100995</v>
          </cell>
          <cell r="C6874" t="str">
            <v>CARGA, MANOBRA E DESCARGA DE SOLOS E MATERIAIS GRANULARES EM CAMINHÃO BASCULANTE 14 M³ - CARGA COM ESCAVADEIRA HIDRÁULICA (CAÇAMBA DE 1,20 M³ / 155 HP) E DESCARGA LIVRE (UNIDADE: T). AF_07/2020</v>
          </cell>
          <cell r="D6874" t="str">
            <v>T</v>
          </cell>
          <cell r="E6874">
            <v>4.66</v>
          </cell>
          <cell r="F6874" t="str">
            <v xml:space="preserve">SINAPI  </v>
          </cell>
        </row>
        <row r="6875">
          <cell r="B6875">
            <v>100996</v>
          </cell>
          <cell r="C6875" t="str">
            <v>CARGA, MANOBRA E DESCARGA DE SOLOS E MATERIAIS GRANULARES EM CAMINHÃO BASCULANTE 18 M³ - CARGA COM ESCAVADEIRA HIDRÁULICA (CAÇAMBA DE 1,20 M³ / 155 HP) E DESCARGA LIVRE (UNIDADE: T). AF_07/2020</v>
          </cell>
          <cell r="D6875" t="str">
            <v>T</v>
          </cell>
          <cell r="E6875">
            <v>4.42</v>
          </cell>
          <cell r="F6875" t="str">
            <v xml:space="preserve">SINAPI  </v>
          </cell>
        </row>
        <row r="6876">
          <cell r="B6876">
            <v>100997</v>
          </cell>
          <cell r="C6876" t="str">
            <v>CARGA, MANOBRA E DESCARGA DE ENTULHO EM CAMINHÃO BASCULANTE 6 M³ - CARGA COM ESCAVADEIRA HIDRÁULICA  (CAÇAMBA DE 0,80 M³ / 111 HP) E DESCARGA LIVRE (UNIDADE: T). AF_07/2020</v>
          </cell>
          <cell r="D6876" t="str">
            <v>T</v>
          </cell>
          <cell r="E6876">
            <v>6.61</v>
          </cell>
          <cell r="F6876" t="str">
            <v xml:space="preserve">SINAPI  </v>
          </cell>
        </row>
        <row r="6877">
          <cell r="B6877">
            <v>100998</v>
          </cell>
          <cell r="C6877" t="str">
            <v>CARGA, MANOBRA E DESCARGA DE ENTULHO EM CAMINHÃO BASCULANTE 10 M³ - CARGA COM ESCAVADEIRA HIDRÁULICA  (CAÇAMBA DE 0,80 M³ / 111 HP) E DESCARGA LIVRE (UNIDADE: T). AF_07/2020</v>
          </cell>
          <cell r="D6877" t="str">
            <v>T</v>
          </cell>
          <cell r="E6877">
            <v>6.48</v>
          </cell>
          <cell r="F6877" t="str">
            <v xml:space="preserve">SINAPI  </v>
          </cell>
        </row>
        <row r="6878">
          <cell r="B6878">
            <v>100999</v>
          </cell>
          <cell r="C6878" t="str">
            <v>CARGA, MANOBRA E DESCARGA DE ENTULHO EM CAMINHÃO BASCULANTE 14 M³ - CARGA COM ESCAVADEIRA HIDRÁULICA  (CAÇAMBA DE 0,80 M³ / 111 HP) E DESCARGA LIVRE (UNIDADE: T). AF_07/2020</v>
          </cell>
          <cell r="D6878" t="str">
            <v>T</v>
          </cell>
          <cell r="E6878">
            <v>6.35</v>
          </cell>
          <cell r="F6878" t="str">
            <v xml:space="preserve">SINAPI  </v>
          </cell>
        </row>
        <row r="6879">
          <cell r="B6879">
            <v>101000</v>
          </cell>
          <cell r="C6879" t="str">
            <v>CARGA, MANOBRA E DESCARGA DE ENTULHO EM CAMINHÃO BASCULANTE 18 M³ - CARGA COM ESCAVADEIRA HIDRÁULICA  (CAÇAMBA DE 0,80 M³ / 111 HP) E DESCARGA LIVRE (UNIDADE: T). AF_07/2020</v>
          </cell>
          <cell r="D6879" t="str">
            <v>T</v>
          </cell>
          <cell r="E6879">
            <v>6.25</v>
          </cell>
          <cell r="F6879" t="str">
            <v xml:space="preserve">SINAPI  </v>
          </cell>
        </row>
        <row r="6880">
          <cell r="B6880">
            <v>101001</v>
          </cell>
          <cell r="C6880" t="str">
            <v>CARGA DE MISTURA ASFÁLTICA EM CAMINHÃO BASCULANTE 6 M³ (UNIDADE: T). AF_07/2020</v>
          </cell>
          <cell r="D6880" t="str">
            <v>T</v>
          </cell>
          <cell r="E6880">
            <v>5.29</v>
          </cell>
          <cell r="F6880" t="str">
            <v xml:space="preserve">SINAPI  </v>
          </cell>
        </row>
        <row r="6881">
          <cell r="B6881">
            <v>101002</v>
          </cell>
          <cell r="C6881" t="str">
            <v>CARGA DE MISTURA ASFÁLTICA EM CAMINHÃO BASCULANTE 10 M³ (UNIDADE: T). AF_07/2020</v>
          </cell>
          <cell r="D6881" t="str">
            <v>T</v>
          </cell>
          <cell r="E6881">
            <v>6.55</v>
          </cell>
          <cell r="F6881" t="str">
            <v xml:space="preserve">SINAPI  </v>
          </cell>
        </row>
        <row r="6882">
          <cell r="B6882">
            <v>101003</v>
          </cell>
          <cell r="C6882" t="str">
            <v>CARGA DE MISTURA ASFÁLTICA EM CAMINHÃO BASCULANTE 14 M³ (UNIDADE: T). AF_07/2020</v>
          </cell>
          <cell r="D6882" t="str">
            <v>T</v>
          </cell>
          <cell r="E6882">
            <v>7.25</v>
          </cell>
          <cell r="F6882" t="str">
            <v xml:space="preserve">SINAPI  </v>
          </cell>
        </row>
        <row r="6883">
          <cell r="B6883">
            <v>101004</v>
          </cell>
          <cell r="C6883" t="str">
            <v>CARGA DE MISTURA ASFÁLTICA EM CAMINHÃO BASCULANTE 18 M³ (UNIDADE: T). AF_07/2020</v>
          </cell>
          <cell r="D6883" t="str">
            <v>T</v>
          </cell>
          <cell r="E6883">
            <v>7.77</v>
          </cell>
          <cell r="F6883" t="str">
            <v xml:space="preserve">SINAPI  </v>
          </cell>
        </row>
        <row r="6884">
          <cell r="B6884">
            <v>101005</v>
          </cell>
          <cell r="C6884" t="str">
            <v>CARGA, MANOBRA E DESCARGA DE ÁGUA EM CAMINHÃO PIPA 6 M³. AF_07/2020</v>
          </cell>
          <cell r="D6884" t="str">
            <v>M3</v>
          </cell>
          <cell r="E6884">
            <v>21.36</v>
          </cell>
          <cell r="F6884" t="str">
            <v xml:space="preserve">SINAPI  </v>
          </cell>
        </row>
        <row r="6885">
          <cell r="B6885">
            <v>101006</v>
          </cell>
          <cell r="C6885" t="str">
            <v>CARGA, MANOBRA E DESCARGA DE ÁGUA EM CAMINHÃO PIPA 10 M³. AF_07/2020</v>
          </cell>
          <cell r="D6885" t="str">
            <v>M3</v>
          </cell>
          <cell r="E6885">
            <v>23.57</v>
          </cell>
          <cell r="F6885" t="str">
            <v xml:space="preserve">SINAPI  </v>
          </cell>
        </row>
        <row r="6886">
          <cell r="B6886">
            <v>101007</v>
          </cell>
          <cell r="C6886" t="str">
            <v>CARGA DE ÁGUA EM CAMINHÃO PIPA 6 M³. AF_07/2020</v>
          </cell>
          <cell r="D6886" t="str">
            <v>M3</v>
          </cell>
          <cell r="E6886">
            <v>6.19</v>
          </cell>
          <cell r="F6886" t="str">
            <v xml:space="preserve">SINAPI  </v>
          </cell>
        </row>
        <row r="6887">
          <cell r="B6887">
            <v>101008</v>
          </cell>
          <cell r="C6887" t="str">
            <v>CARGA DE ÁGUA EM CAMINHÃO PIPA 10 M³. AF_07/2020</v>
          </cell>
          <cell r="D6887" t="str">
            <v>M3</v>
          </cell>
          <cell r="E6887">
            <v>6.23</v>
          </cell>
          <cell r="F6887" t="str">
            <v xml:space="preserve">SINAPI  </v>
          </cell>
        </row>
        <row r="6888">
          <cell r="B6888">
            <v>101009</v>
          </cell>
          <cell r="C6888" t="str">
            <v>CARGA, MANOBRA E DESCARGA DE POSTE DE CONCRETO EM CAMINHÃO CARROCERIA COM GUINDAUTO (MUNCK) 11,7 TM. AF_07/2020</v>
          </cell>
          <cell r="D6888" t="str">
            <v>T</v>
          </cell>
          <cell r="E6888">
            <v>48.45</v>
          </cell>
          <cell r="F6888" t="str">
            <v xml:space="preserve">SINAPI  </v>
          </cell>
        </row>
        <row r="6889">
          <cell r="B6889">
            <v>101010</v>
          </cell>
          <cell r="C6889" t="str">
            <v>CARGA, MANOBRA E DESCARGA DE PERFIL METÁLICO EM CAMINHÃO CARROCERIA COM GUINDAUTO (MUNCK) 11,7 TM. AF_07/2020</v>
          </cell>
          <cell r="D6889" t="str">
            <v>T</v>
          </cell>
          <cell r="E6889">
            <v>30.51</v>
          </cell>
          <cell r="F6889" t="str">
            <v xml:space="preserve">SINAPI  </v>
          </cell>
        </row>
        <row r="6890">
          <cell r="B6890">
            <v>101013</v>
          </cell>
          <cell r="C6890" t="str">
            <v>CARGA, MANOBRA E DESCARGA DE TUBOS DE CONCRETO, DN MENOR OU IGUAL A 300 MM, EM CAMINHÃO CARROCERIA COM GUINDAUTO (MUNCK) 11,7 TM. AF_07/2020</v>
          </cell>
          <cell r="D6890" t="str">
            <v>T</v>
          </cell>
          <cell r="E6890">
            <v>49.27</v>
          </cell>
          <cell r="F6890" t="str">
            <v xml:space="preserve">SINAPI  </v>
          </cell>
        </row>
        <row r="6891">
          <cell r="B6891">
            <v>101014</v>
          </cell>
          <cell r="C6891" t="str">
            <v>CARGA, MANOBRA E DESCARGA DE TUBOS DE CONCRETO, DN 400 MM, EM CAMINHÃO CARROCERIA COM GUINDAUTO (MUNCK) 11,7 TM. AF_07/2020</v>
          </cell>
          <cell r="D6891" t="str">
            <v>T</v>
          </cell>
          <cell r="E6891">
            <v>45.14</v>
          </cell>
          <cell r="F6891" t="str">
            <v xml:space="preserve">SINAPI  </v>
          </cell>
        </row>
        <row r="6892">
          <cell r="B6892">
            <v>101015</v>
          </cell>
          <cell r="C6892" t="str">
            <v>CARGA, MANOBRA E DESCARGA DE TUBOS DE CONCRETO, DN 500 MM, EM CAMINHÃO CARROCERIA COM GUINDAUTO (MUNCK) 11,7 TM. AF_07/2020</v>
          </cell>
          <cell r="D6892" t="str">
            <v>T</v>
          </cell>
          <cell r="E6892">
            <v>37.08</v>
          </cell>
          <cell r="F6892" t="str">
            <v xml:space="preserve">SINAPI  </v>
          </cell>
        </row>
        <row r="6893">
          <cell r="B6893">
            <v>101016</v>
          </cell>
          <cell r="C6893" t="str">
            <v>CARGA, MANOBRA E DESCARGA DE TUBOS METÁLICOS, DN MENOR OU IGUAL A 150 MM, EM CAMINHÃO CARROCERIA COM GUINDAUTO (MUNCK) 11,7 TM. AF_07/2020</v>
          </cell>
          <cell r="D6893" t="str">
            <v>T</v>
          </cell>
          <cell r="E6893">
            <v>42.93</v>
          </cell>
          <cell r="F6893" t="str">
            <v xml:space="preserve">SINAPI  </v>
          </cell>
        </row>
        <row r="6894">
          <cell r="B6894">
            <v>101017</v>
          </cell>
          <cell r="C6894" t="str">
            <v>CARGA, MANOBRA E DESCARGA DE TUBOS METÁLICOS, DN 200 MM, EM CAMINHÃO CARROCERIA COM GUINDAUTO (MUNCK) 11,7 TM. AF_07/2020</v>
          </cell>
          <cell r="D6894" t="str">
            <v>T</v>
          </cell>
          <cell r="E6894">
            <v>32.549999999999997</v>
          </cell>
          <cell r="F6894" t="str">
            <v xml:space="preserve">SINAPI  </v>
          </cell>
        </row>
        <row r="6895">
          <cell r="B6895">
            <v>101018</v>
          </cell>
          <cell r="C6895" t="str">
            <v>CARGA, MANOBRA E DESCARGA DE TUBOS METÁLICOS, DN 250 MM, EM CAMINHÃO CARROCERIA COM GUINDAUTO (MUNCK) 11,7 TM. AF_07/2020</v>
          </cell>
          <cell r="D6895" t="str">
            <v>T</v>
          </cell>
          <cell r="E6895">
            <v>26.73</v>
          </cell>
          <cell r="F6895" t="str">
            <v xml:space="preserve">SINAPI  </v>
          </cell>
        </row>
        <row r="6896">
          <cell r="B6896">
            <v>101463</v>
          </cell>
          <cell r="C6896" t="str">
            <v>CARGA, MANOBRA E DESCARGA DE TUBOS DE CONCRETO, DN 600 MM, EM CAMINHÃO CARROCERIA COM GUINDAUTO (MUNCK) 11,7 TM. AF_07/2020</v>
          </cell>
          <cell r="D6896" t="str">
            <v>T</v>
          </cell>
          <cell r="E6896">
            <v>49.42</v>
          </cell>
          <cell r="F6896" t="str">
            <v xml:space="preserve">SINAPI  </v>
          </cell>
        </row>
        <row r="6897">
          <cell r="B6897">
            <v>101464</v>
          </cell>
          <cell r="C6897" t="str">
            <v>CARGA, MANOBRA E DESCARGA DE TUBOS DE CONCRETO, DN 700 MM, EM CAMINHÃO CARROCERIA COM GUINDAUTO (MUNCK) 11,7 TM. AF_07/2020</v>
          </cell>
          <cell r="D6897" t="str">
            <v>T</v>
          </cell>
          <cell r="E6897">
            <v>37.96</v>
          </cell>
          <cell r="F6897" t="str">
            <v xml:space="preserve">SINAPI  </v>
          </cell>
        </row>
        <row r="6898">
          <cell r="B6898">
            <v>101465</v>
          </cell>
          <cell r="C6898" t="str">
            <v>CARGA, MANOBRA E DESCARGA DE TUBOS DE CONCRETO, DN 800 MM, EM CAMINHÃO CARROCERIA COM GUINDAUTO (MUNCK) 11,7 TM. AF_07/2020</v>
          </cell>
          <cell r="D6898" t="str">
            <v>T</v>
          </cell>
          <cell r="E6898">
            <v>29.01</v>
          </cell>
          <cell r="F6898" t="str">
            <v xml:space="preserve">SINAPI  </v>
          </cell>
        </row>
        <row r="6899">
          <cell r="B6899">
            <v>101466</v>
          </cell>
          <cell r="C6899" t="str">
            <v>CARGA, MANOBRA E DESCARGA DE TUBOS DE CONCRETO, DN 900 MM, EM CAMINHÃO CARROCERIA COM GUINDAUTO (MUNCK) 11,7 TM. AF_07/2020</v>
          </cell>
          <cell r="D6899" t="str">
            <v>T</v>
          </cell>
          <cell r="E6899">
            <v>23.61</v>
          </cell>
          <cell r="F6899" t="str">
            <v xml:space="preserve">SINAPI  </v>
          </cell>
        </row>
        <row r="6900">
          <cell r="B6900">
            <v>101467</v>
          </cell>
          <cell r="C6900" t="str">
            <v>CARGA, MANOBRA E DESCARGA DE TUBOS DE CONCRETO, DN 1000 MM, EM CAMINHÃO CARROCERIA COM GUINDAUTO (MUNCK) 11,7 TM. AF_07/2020</v>
          </cell>
          <cell r="D6900" t="str">
            <v>T</v>
          </cell>
          <cell r="E6900">
            <v>19.760000000000002</v>
          </cell>
          <cell r="F6900" t="str">
            <v xml:space="preserve">SINAPI  </v>
          </cell>
        </row>
        <row r="6901">
          <cell r="B6901">
            <v>101468</v>
          </cell>
          <cell r="C6901" t="str">
            <v>CARGA, MANOBRA E DESCARGA DE TUBOS DE CONCRETO, DN 1200 MM, EM CAMINHÃO CARROCERIA COM GUINDAUTO (MUNCK) 11,7 TM. AF_07/2020</v>
          </cell>
          <cell r="D6901" t="str">
            <v>T</v>
          </cell>
          <cell r="E6901">
            <v>18.07</v>
          </cell>
          <cell r="F6901" t="str">
            <v xml:space="preserve">SINAPI  </v>
          </cell>
        </row>
        <row r="6902">
          <cell r="B6902">
            <v>101469</v>
          </cell>
          <cell r="C6902" t="str">
            <v>CARGA, MANOBRA E DESCARGA DE TUBOS METÁLICOS, DN 300 MM, EM CAMINHÃO CARROCERIA COM GUINDAUTO (MUNCK) 11,7 TM. AF_07/2020</v>
          </cell>
          <cell r="D6902" t="str">
            <v>T</v>
          </cell>
          <cell r="E6902">
            <v>40.43</v>
          </cell>
          <cell r="F6902" t="str">
            <v xml:space="preserve">SINAPI  </v>
          </cell>
        </row>
        <row r="6903">
          <cell r="B6903">
            <v>101470</v>
          </cell>
          <cell r="C6903" t="str">
            <v>CARGA, MANOBRA E DESCARGA DE TUBOS METÁLICOS, DN 350 MM, EM CAMINHÃO CARROCERIA COM GUINDAUTO (MUNCK) 11,7 TM. AF_07/2020</v>
          </cell>
          <cell r="D6903" t="str">
            <v>T</v>
          </cell>
          <cell r="E6903">
            <v>32.1</v>
          </cell>
          <cell r="F6903" t="str">
            <v xml:space="preserve">SINAPI  </v>
          </cell>
        </row>
        <row r="6904">
          <cell r="B6904">
            <v>101471</v>
          </cell>
          <cell r="C6904" t="str">
            <v>CARGA, MANOBRA E DESCARGA DE TUBOS METÁLICOS, DN 400 MM, EM CAMINHÃO CARROCERIA COM GUINDAUTO (MUNCK) 11,7 TM. AF_07/2020</v>
          </cell>
          <cell r="D6904" t="str">
            <v>T</v>
          </cell>
          <cell r="E6904">
            <v>27.54</v>
          </cell>
          <cell r="F6904" t="str">
            <v xml:space="preserve">SINAPI  </v>
          </cell>
        </row>
        <row r="6905">
          <cell r="B6905">
            <v>101472</v>
          </cell>
          <cell r="C6905" t="str">
            <v>CARGA, MANOBRA E DESCARGA DE TUBOS METÁLICOS, DN 500 MM, EM CAMINHÃO CARROCERIA COM GUINDAUTO (MUNCK) 11,7 TM. AF_07/2020</v>
          </cell>
          <cell r="D6905" t="str">
            <v>T</v>
          </cell>
          <cell r="E6905">
            <v>21.43</v>
          </cell>
          <cell r="F6905" t="str">
            <v xml:space="preserve">SINAPI  </v>
          </cell>
        </row>
        <row r="6906">
          <cell r="B6906">
            <v>101473</v>
          </cell>
          <cell r="C6906" t="str">
            <v>CARGA, MANOBRA E DESCARGA DE TUBOS METÁLICOS, DN 600 MM, EM CAMINHÃO CARROCERIA COM GUINDAUTO (MUNCK) 11,7 TM. AF_07/2020</v>
          </cell>
          <cell r="D6906" t="str">
            <v>T</v>
          </cell>
          <cell r="E6906">
            <v>30.86</v>
          </cell>
          <cell r="F6906" t="str">
            <v xml:space="preserve">SINAPI  </v>
          </cell>
        </row>
        <row r="6907">
          <cell r="B6907">
            <v>101474</v>
          </cell>
          <cell r="C6907" t="str">
            <v>CARGA, MANOBRA E DESCARGA DE TUBOS METÁLICOS, DN 700 MM, EM CAMINHÃO CARROCERIA COM GUINDAUTO (MUNCK) 11,7 TM. AF_07/2020</v>
          </cell>
          <cell r="D6907" t="str">
            <v>T</v>
          </cell>
          <cell r="E6907">
            <v>22.07</v>
          </cell>
          <cell r="F6907" t="str">
            <v xml:space="preserve">SINAPI  </v>
          </cell>
        </row>
        <row r="6908">
          <cell r="B6908">
            <v>101475</v>
          </cell>
          <cell r="C6908" t="str">
            <v>CARGA, MANOBRA E DESCARGA DE TUBOS METÁLICOS, DN 800 MM, EM CAMINHÃO CARROCERIA COM GUINDAUTO (MUNCK) 11,7 TM. AF_07/2020</v>
          </cell>
          <cell r="D6908" t="str">
            <v>T</v>
          </cell>
          <cell r="E6908">
            <v>19.59</v>
          </cell>
          <cell r="F6908" t="str">
            <v xml:space="preserve">SINAPI  </v>
          </cell>
        </row>
        <row r="6909">
          <cell r="B6909">
            <v>101476</v>
          </cell>
          <cell r="C6909" t="str">
            <v>CARGA, MANOBRA E DESCARGA DE TUBOS METÁLICOS, DN 900 MM, EM CAMINHÃO CARROCERIA COM GUINDAUTO (MUNCK) 11,7 TM. AF_07/2020</v>
          </cell>
          <cell r="D6909" t="str">
            <v>T</v>
          </cell>
          <cell r="E6909">
            <v>17.47</v>
          </cell>
          <cell r="F6909" t="str">
            <v xml:space="preserve">SINAPI  </v>
          </cell>
        </row>
        <row r="6910">
          <cell r="B6910">
            <v>101477</v>
          </cell>
          <cell r="C6910" t="str">
            <v>CARGA, MANOBRA E DESCARGA DE TUBOS METÁLICOS, DN 1000 MM, EM CAMINHÃO CARROCERIA COM GUINDAUTO (MUNCK) 11,7 TM. AF_07/2020</v>
          </cell>
          <cell r="D6910" t="str">
            <v>T</v>
          </cell>
          <cell r="E6910">
            <v>14.3</v>
          </cell>
          <cell r="F6910" t="str">
            <v xml:space="preserve">SINAPI  </v>
          </cell>
        </row>
        <row r="6911">
          <cell r="B6911">
            <v>101478</v>
          </cell>
          <cell r="C6911" t="str">
            <v>CARGA, MANOBRA E DESCARGA DE TUBOS METÁLICOS, DN 1200 MM, EM CAMINHÃO CARROCERIA COM GUINDAUTO (MUNCK) 11,7 TM. AF_07/2020</v>
          </cell>
          <cell r="D6911" t="str">
            <v>T</v>
          </cell>
          <cell r="E6911">
            <v>12.17</v>
          </cell>
          <cell r="F6911" t="str">
            <v xml:space="preserve">SINAPI  </v>
          </cell>
        </row>
        <row r="6912">
          <cell r="B6912">
            <v>101480</v>
          </cell>
          <cell r="C6912" t="str">
            <v>CARGA, MANOBRA E DESCARGA DE TUBOS PLÁSTICOS, DN 250 MM, EM CAMINHÃO CARROCERIA COM GUINDAUTO (MUNCK) 11,7 TM. AF_07/2020</v>
          </cell>
          <cell r="D6912" t="str">
            <v>T</v>
          </cell>
          <cell r="E6912">
            <v>72.319999999999993</v>
          </cell>
          <cell r="F6912" t="str">
            <v xml:space="preserve">SINAPI  </v>
          </cell>
        </row>
        <row r="6913">
          <cell r="B6913">
            <v>101481</v>
          </cell>
          <cell r="C6913" t="str">
            <v>CARGA, MANOBRA E DESCARGA DE TUBOS PLÁSTICOS, DN 300 MM, EM CAMINHÃO CARROCERIA COM GUINDAUTO (MUNCK) 11,7 TM. AF_07/2020</v>
          </cell>
          <cell r="D6913" t="str">
            <v>T</v>
          </cell>
          <cell r="E6913">
            <v>52.24</v>
          </cell>
          <cell r="F6913" t="str">
            <v xml:space="preserve">SINAPI  </v>
          </cell>
        </row>
        <row r="6914">
          <cell r="B6914">
            <v>101482</v>
          </cell>
          <cell r="C6914" t="str">
            <v>CARGA, MANOBRA E DESCARGA DE TUBOS PLÁSTICOS, DN 400 MM, EM CAMINHÃO CARROCERIA COM GUINDAUTO (MUNCK) 11,7 TM. AF_07/2020</v>
          </cell>
          <cell r="D6914" t="str">
            <v>T</v>
          </cell>
          <cell r="E6914">
            <v>39.049999999999997</v>
          </cell>
          <cell r="F6914" t="str">
            <v xml:space="preserve">SINAPI  </v>
          </cell>
        </row>
        <row r="6915">
          <cell r="B6915">
            <v>101483</v>
          </cell>
          <cell r="C6915" t="str">
            <v>CARGA, MANOBRA E DESCARGA DE TUBOS PLÁSTICOS, DN 500 MM, EM CAMINHÃO CARROCERIA COM GUINDAUTO (MUNCK) 11,7 TM. AF_07/2020</v>
          </cell>
          <cell r="D6915" t="str">
            <v>T</v>
          </cell>
          <cell r="E6915">
            <v>40.53</v>
          </cell>
          <cell r="F6915" t="str">
            <v xml:space="preserve">SINAPI  </v>
          </cell>
        </row>
        <row r="6916">
          <cell r="B6916">
            <v>101484</v>
          </cell>
          <cell r="C6916" t="str">
            <v>CARGA, MANOBRA E DESCARGA DE TUBOS PLÁSTICOS, DN 600 MM, EM CAMINHÃO CARROCERIA COM GUINDAUTO (MUNCK) 11,7 TM. AF_07/2020</v>
          </cell>
          <cell r="D6916" t="str">
            <v>T</v>
          </cell>
          <cell r="E6916">
            <v>210.03</v>
          </cell>
          <cell r="F6916" t="str">
            <v xml:space="preserve">SINAPI  </v>
          </cell>
        </row>
        <row r="6917">
          <cell r="B6917">
            <v>101485</v>
          </cell>
          <cell r="C6917" t="str">
            <v>CARGA, MANOBRA E DESCARGA DE TUBOS PLÁSTICOS, DN 750 MM, EM CAMINHÃO CARROCERIA COM GUINDAUTO (MUNCK) 11,7 TM. AF_07/2020</v>
          </cell>
          <cell r="D6917" t="str">
            <v>T</v>
          </cell>
          <cell r="E6917">
            <v>161.22</v>
          </cell>
          <cell r="F6917" t="str">
            <v xml:space="preserve">SINAPI  </v>
          </cell>
        </row>
        <row r="6918">
          <cell r="B6918">
            <v>101486</v>
          </cell>
          <cell r="C6918" t="str">
            <v>CARGA, MANOBRA E DESCARGA DE TUBOS PLÁSTICOS, DN 900 MM, EM CAMINHÃO CARROCERIA COM GUINDAUTO (MUNCK) 11,7 TM. AF_07/2020</v>
          </cell>
          <cell r="D6918" t="str">
            <v>T</v>
          </cell>
          <cell r="E6918">
            <v>145.22999999999999</v>
          </cell>
          <cell r="F6918" t="str">
            <v xml:space="preserve">SINAPI  </v>
          </cell>
        </row>
        <row r="6919">
          <cell r="B6919">
            <v>101487</v>
          </cell>
          <cell r="C6919" t="str">
            <v>CARGA, MANOBRA E DESCARGA DE TUBOS PLÁSTICOS, DN 1000 MM, EM CAMINHÃO CARROCERIA COM GUINDAUTO (MUNCK) 11,7 TM. AF_07/2020</v>
          </cell>
          <cell r="D6919" t="str">
            <v>T</v>
          </cell>
          <cell r="E6919">
            <v>106.33</v>
          </cell>
          <cell r="F6919" t="str">
            <v xml:space="preserve">SINAPI  </v>
          </cell>
        </row>
        <row r="6920">
          <cell r="B6920">
            <v>101488</v>
          </cell>
          <cell r="C6920" t="str">
            <v>CARGA, MANOBRA E DESCARGA DE TUBOS PLÁSTICOS, DN 1200 MM, EM CAMINHÃO CARROCERIA COM GUINDAUTO (MUNCK) 11,7 TM. AF_07/2020</v>
          </cell>
          <cell r="D6920" t="str">
            <v>T</v>
          </cell>
          <cell r="E6920">
            <v>92.01</v>
          </cell>
          <cell r="F6920" t="str">
            <v xml:space="preserve">SINAPI  </v>
          </cell>
        </row>
        <row r="6921">
          <cell r="B6921">
            <v>101188</v>
          </cell>
          <cell r="C6921" t="str">
            <v>RECOMPOSIÇÃO PARCIAL DE ARAME FARPADO Nº 14 CLASSE 250, FIXADO EM CERCA COM MOURÕES DE CONCRETO - FORNECIMENTO E INSTALAÇÃO. AF_05/2020</v>
          </cell>
          <cell r="D6921" t="str">
            <v>M</v>
          </cell>
          <cell r="E6921">
            <v>5.98</v>
          </cell>
          <cell r="F6921" t="str">
            <v xml:space="preserve">SINAPI  </v>
          </cell>
        </row>
        <row r="6922">
          <cell r="B6922">
            <v>101189</v>
          </cell>
          <cell r="C6922" t="str">
            <v>CERCA COM MOURÕES DE CONCRETO, RETO, H=3,00 M, ESPAÇAMENTO DE 2,5 M, CRAVADOS 0,5 M, COM 4 FIOS DE ARAME FARPADO Nº 14 CLASSE 250 - FORNECIMENTO E INSTALAÇÃO. AF_05/2020</v>
          </cell>
          <cell r="D6922" t="str">
            <v>M</v>
          </cell>
          <cell r="E6922">
            <v>68.89</v>
          </cell>
          <cell r="F6922" t="str">
            <v xml:space="preserve">SINAPI  </v>
          </cell>
        </row>
        <row r="6923">
          <cell r="B6923">
            <v>101190</v>
          </cell>
          <cell r="C6923" t="str">
            <v>CERCA COM MOURÕES DE CONCRETO, RETO, H=3,00 M, ESPAÇAMENTO DE 2,5 M, CRAVADOS 0,5 M, COM 4 FIOS DE ARAME DE AÇO OVALADO 15X17 - FORNECIMENTO E INSTALAÇÃO. AF_05/2020</v>
          </cell>
          <cell r="D6923" t="str">
            <v>M</v>
          </cell>
          <cell r="E6923">
            <v>68.05</v>
          </cell>
          <cell r="F6923" t="str">
            <v xml:space="preserve">SINAPI  </v>
          </cell>
        </row>
        <row r="6924">
          <cell r="B6924">
            <v>101191</v>
          </cell>
          <cell r="C6924" t="str">
            <v>CERCA COM MOURÕES DE CONCRETO, RETO, H=3,00 M, ESPAÇAMENTO DE 2,5 M, CRAVADOS 0,5 M, COM 4 FIOS DE ARAME MISTO - FORNECIMENTO E INSTALAÇÃO. AF_05/2020</v>
          </cell>
          <cell r="D6924" t="str">
            <v>M</v>
          </cell>
          <cell r="E6924">
            <v>68.47</v>
          </cell>
          <cell r="F6924" t="str">
            <v xml:space="preserve">SINAPI  </v>
          </cell>
        </row>
        <row r="6925">
          <cell r="B6925">
            <v>101192</v>
          </cell>
          <cell r="C6925" t="str">
            <v>CERCA COM MOURÕES DE CONCRETO, RETO, H=2,30 M, ESPAÇAMENTO DE 2,5 M, CRAVADOS 0,5 M, COM 4 FIOS DE ARAME FARPADO Nº 14 CLASSE 250 - FORNECIMENTO E INSTALAÇÃO. AF_05/2020</v>
          </cell>
          <cell r="D6925" t="str">
            <v>M</v>
          </cell>
          <cell r="E6925">
            <v>69.8</v>
          </cell>
          <cell r="F6925" t="str">
            <v xml:space="preserve">SINAPI  </v>
          </cell>
        </row>
        <row r="6926">
          <cell r="B6926">
            <v>101193</v>
          </cell>
          <cell r="C6926" t="str">
            <v>CERCA COM MOURÕES DE CONCRETO, RETO, H=2,30 M, ESPAÇAMENTO DE 2,5 M, CRAVADOS 0,5 M, COM 4 FIOS DE ARAME DE AÇO OVALADO 15X17 - FORNECIMENTO E INSTALAÇÃO. AF_05/2020</v>
          </cell>
          <cell r="D6926" t="str">
            <v>M</v>
          </cell>
          <cell r="E6926">
            <v>61.83</v>
          </cell>
          <cell r="F6926" t="str">
            <v xml:space="preserve">SINAPI  </v>
          </cell>
        </row>
        <row r="6927">
          <cell r="B6927">
            <v>101194</v>
          </cell>
          <cell r="C6927" t="str">
            <v>CERCA COM MOURÕES DE CONCRETO, RETO, H=2,30 M, ESPAÇAMENTO DE 2,5 M, CRAVADOS 0,5 M, COM 4 FIOS DE ARAME MISTO - FORNECIMENTO E INSTALAÇÃO. AF_05/2020</v>
          </cell>
          <cell r="D6927" t="str">
            <v>M</v>
          </cell>
          <cell r="E6927">
            <v>62.25</v>
          </cell>
          <cell r="F6927" t="str">
            <v xml:space="preserve">SINAPI  </v>
          </cell>
        </row>
        <row r="6928">
          <cell r="B6928">
            <v>101197</v>
          </cell>
          <cell r="C6928" t="str">
            <v>CERCA COM MOURÕES DE CONCRETO, SEÇÃO "T" PONTA INCLINADA, 10X10 CM, ESPAÇAMENTO DE 2,5 M, CRAVADOS 0,5 M, COM 11 FIOS DE ARAME FARPADO Nº 14 - FORNECIMENTO E INSTALAÇÃO. AF_05/2020</v>
          </cell>
          <cell r="D6928" t="str">
            <v>M</v>
          </cell>
          <cell r="E6928">
            <v>127.25</v>
          </cell>
          <cell r="F6928" t="str">
            <v xml:space="preserve">SINAPI  </v>
          </cell>
        </row>
        <row r="6929">
          <cell r="B6929">
            <v>101198</v>
          </cell>
          <cell r="C6929" t="str">
            <v>CERCA COM MOURÕES DE CONCRETO, SEÇÃO "T" PONTA INCLINADA, 10X10 CM, ESPAÇAMENTO DE 2,5 M, CRAVADOS 0,5 M, COM 11 FIOS DE ARAME DE AÇO OVALADO 15X17 - FORNECIMENTO E INSTALAÇÃO. AF_05/2020</v>
          </cell>
          <cell r="D6929" t="str">
            <v>M</v>
          </cell>
          <cell r="E6929">
            <v>93.29</v>
          </cell>
          <cell r="F6929" t="str">
            <v xml:space="preserve">SINAPI  </v>
          </cell>
        </row>
        <row r="6930">
          <cell r="B6930">
            <v>101199</v>
          </cell>
          <cell r="C6930" t="str">
            <v>CERCA COM MOURÕES DE CONCRETO, SEÇÃO "T" PONTA INCLINADA, 10X10CM, ESPAÇAMENTO DE 2,5M, CRAVADOS 0,5M, COM 11 FIOS DE ARAME MISTO - FORNECIMENTO E INSTALAÇÃO. AF_05/2020</v>
          </cell>
          <cell r="D6930" t="str">
            <v>M</v>
          </cell>
          <cell r="E6930">
            <v>94.33</v>
          </cell>
          <cell r="F6930" t="str">
            <v xml:space="preserve">SINAPI  </v>
          </cell>
        </row>
        <row r="6931">
          <cell r="B6931">
            <v>101200</v>
          </cell>
          <cell r="C6931" t="str">
            <v>CERCA COM MOURÕES DE MADEIRA, 7,5X7,5 CM, ESPAÇAMENTO DE 2,5 M, ALTURA LIVRE DE 2 M, CRAVADOS 0,5 M, COM 4 FIOS DE ARAME FARPADO Nº 14 CLASSE 250 - FORNECIMENTO E INSTALAÇÃO. AF_05/2020</v>
          </cell>
          <cell r="D6931" t="str">
            <v>M</v>
          </cell>
          <cell r="E6931">
            <v>50.69</v>
          </cell>
          <cell r="F6931" t="str">
            <v xml:space="preserve">SINAPI  </v>
          </cell>
        </row>
        <row r="6932">
          <cell r="B6932">
            <v>101201</v>
          </cell>
          <cell r="C6932" t="str">
            <v>CERCA COM MOURÕES DE MADEIRA, 7,5X7,5 CM, ESPAÇAMENTO DE 2,5 M, ALTURA LIVRE DE 2 M, CRAVADOS 0,5 M, COM 8 FIOS DE ARAME FARPADO Nº 14 CLASSE 250 - FORNECIMENTO E INSTALAÇÃO. AF_05/2020</v>
          </cell>
          <cell r="D6932" t="str">
            <v>M</v>
          </cell>
          <cell r="E6932">
            <v>64.13</v>
          </cell>
          <cell r="F6932" t="str">
            <v xml:space="preserve">SINAPI  </v>
          </cell>
        </row>
        <row r="6933">
          <cell r="B6933">
            <v>101202</v>
          </cell>
          <cell r="C6933" t="str">
            <v>CERCA COM MOURÕES DE MADEIRA ROLIÇA, DIÂMETRO 11 CM, ESPAÇAMENTO DE 2,5 M, ALTURA LIVRE DE 1,7 M, CRAVADOS 0,5 M, COM 5 FIOS DE ARAME FARPADO Nº 14 CLASSE 250 - FORNECIMENTO E INSTALAÇÃO. AF_05/2020</v>
          </cell>
          <cell r="D6933" t="str">
            <v>M</v>
          </cell>
          <cell r="E6933">
            <v>41.98</v>
          </cell>
          <cell r="F6933" t="str">
            <v xml:space="preserve">SINAPI  </v>
          </cell>
        </row>
        <row r="6934">
          <cell r="B6934">
            <v>101203</v>
          </cell>
          <cell r="C6934" t="str">
            <v>CERCA COM MOURÕES DE MADEIRA ROLIÇA, DIÂMETRO 11 CM, ESPAÇAMENTO DE 2,5 M, ALTURA LIVRE DE 1,7 M, CRAVADOS 0,5 M, COM 5 FIOS DE ARAME DE AÇO OVALADO 15X17 - FORNECIMENTO E INSTALAÇÃO. AF_05/2020</v>
          </cell>
          <cell r="D6934" t="str">
            <v>M</v>
          </cell>
          <cell r="E6934">
            <v>40.93</v>
          </cell>
          <cell r="F6934" t="str">
            <v xml:space="preserve">SINAPI  </v>
          </cell>
        </row>
        <row r="6935">
          <cell r="B6935">
            <v>101204</v>
          </cell>
          <cell r="C6935" t="str">
            <v>CERCA COM MOURÕES DE MADEIRA ROLIÇA, DIÂMETRO 11 CM, ESPAÇAMENTO DE 2,5 M, ALTURA LIVRE DE 1,7 M, CRAVADOS 0,5 M, COM 5 FIOS DE ARAME MISTO - FORNECIMENTO E INSTALAÇÃO. AF_05/2020</v>
          </cell>
          <cell r="D6935" t="str">
            <v>M</v>
          </cell>
          <cell r="E6935">
            <v>41.35</v>
          </cell>
          <cell r="F6935" t="str">
            <v xml:space="preserve">SINAPI  </v>
          </cell>
        </row>
        <row r="6936">
          <cell r="B6936">
            <v>101205</v>
          </cell>
          <cell r="C6936" t="str">
            <v>PORTÃO COM MOURÕES DE MADEIRA ROLIÇA, DIÂMETRO 11 CM, COM 5 FIOS DE ARAME FARPADO Nº 14 CLASSE 250, SEM DOBRADIÇAS - FORNECIMENTO E INSTALAÇÃO. AF_05/2020</v>
          </cell>
          <cell r="D6936" t="str">
            <v>M</v>
          </cell>
          <cell r="E6936">
            <v>41.98</v>
          </cell>
          <cell r="F6936" t="str">
            <v xml:space="preserve">SINAPI  </v>
          </cell>
        </row>
        <row r="6937">
          <cell r="B6937">
            <v>102362</v>
          </cell>
          <cell r="C6937" t="str">
            <v>ALAMBRADO PARA QUADRA POLIESPORTIVA, ESTRUTURADO POR TUBOS DE ACO GALVANIZADO, (MONTANTES COM DIAMETRO 2", TRAVESSAS E ESCORAS COM DIÂMETRO 1 ¼), COM TELA DE ARAME GALVANIZADO, FIO 14 BWG E MALHA QUADRADA 5X5CM (EXCETO MURETA). AF_03/2021</v>
          </cell>
          <cell r="D6937" t="str">
            <v>M2</v>
          </cell>
          <cell r="E6937">
            <v>186.16</v>
          </cell>
          <cell r="F6937" t="str">
            <v xml:space="preserve">SINAPI  </v>
          </cell>
        </row>
        <row r="6938">
          <cell r="B6938">
            <v>102363</v>
          </cell>
          <cell r="C6938" t="str">
            <v>ALAMBRADO PARA QUADRA POLIESPORTIVA, ESTRUTURADO POR TUBOS DE ACO GALVANIZADO, (MONTANTES COM DIAMETRO 2", TRAVESSAS E ESCORAS COM DIÂMETRO 1 ¼), COM TELA DE ARAME GALVANIZADO, FIO 12 BWG E MALHA QUADRADA 5X5CM (EXCETO MURETA). AF_03/2021</v>
          </cell>
          <cell r="D6938" t="str">
            <v>M2</v>
          </cell>
          <cell r="E6938">
            <v>204.74</v>
          </cell>
          <cell r="F6938" t="str">
            <v xml:space="preserve">SINAPI  </v>
          </cell>
        </row>
        <row r="6939">
          <cell r="B6939">
            <v>102364</v>
          </cell>
          <cell r="C6939" t="str">
            <v>ALAMBRADO PARA QUADRA POLIESPORTIVA, ESTRUTURADO POR TUBOS DE ACO GALVANIZADO, (MONTANTES COM DIAMETRO 2", TRAVESSAS E ESCORAS COM DIÂMETRO 1 ¼), COM TELA DE ARAME GALVANIZADO, FIO 10 BWG E MALHA QUADRADA 5X5CM (EXCETO MURETA). AF_03/2021</v>
          </cell>
          <cell r="D6939" t="str">
            <v>M2</v>
          </cell>
          <cell r="E6939">
            <v>238.25</v>
          </cell>
          <cell r="F6939" t="str">
            <v xml:space="preserve">SINAPI  </v>
          </cell>
        </row>
        <row r="6940">
          <cell r="B6940">
            <v>98509</v>
          </cell>
          <cell r="C6940" t="str">
            <v>PLANTIO DE ARBUSTO OU  CERCA VIVA. AF_05/2018</v>
          </cell>
          <cell r="D6940" t="str">
            <v>UN</v>
          </cell>
          <cell r="E6940">
            <v>73.83</v>
          </cell>
          <cell r="F6940" t="str">
            <v xml:space="preserve">SINAPI  </v>
          </cell>
        </row>
        <row r="6941">
          <cell r="B6941">
            <v>98510</v>
          </cell>
          <cell r="C6941" t="str">
            <v>PLANTIO DE ÁRVORE ORNAMENTAL COM ALTURA DE MUDA MENOR OU IGUAL A 2,00 M. AF_05/2018</v>
          </cell>
          <cell r="D6941" t="str">
            <v>UN</v>
          </cell>
          <cell r="E6941">
            <v>103.46</v>
          </cell>
          <cell r="F6941" t="str">
            <v xml:space="preserve">SINAPI  </v>
          </cell>
        </row>
        <row r="6942">
          <cell r="B6942">
            <v>98511</v>
          </cell>
          <cell r="C6942" t="str">
            <v>PLANTIO DE ÁRVORE ORNAMENTAL COM ALTURA DE MUDA MAIOR QUE 2,00 M E MENOR OU IGUAL A 4,00 M. AF_05/2018</v>
          </cell>
          <cell r="D6942" t="str">
            <v>UN</v>
          </cell>
          <cell r="E6942">
            <v>201.05</v>
          </cell>
          <cell r="F6942" t="str">
            <v xml:space="preserve">SINAPI  </v>
          </cell>
        </row>
        <row r="6943">
          <cell r="B6943">
            <v>98516</v>
          </cell>
          <cell r="C6943" t="str">
            <v>PLANTIO DE PALMEIRA COM ALTURA DE MUDA MENOR OU IGUAL A 2,00 M. AF_05/2018</v>
          </cell>
          <cell r="D6943" t="str">
            <v>UN</v>
          </cell>
          <cell r="E6943">
            <v>438.33</v>
          </cell>
          <cell r="F6943" t="str">
            <v xml:space="preserve">SINAPI  </v>
          </cell>
        </row>
        <row r="6944">
          <cell r="B6944">
            <v>98519</v>
          </cell>
          <cell r="C6944" t="str">
            <v>REVOLVIMENTO E LIMPEZA MANUAL DE SOLO. AF_05/2018</v>
          </cell>
          <cell r="D6944" t="str">
            <v>M2</v>
          </cell>
          <cell r="E6944">
            <v>1.92</v>
          </cell>
          <cell r="F6944" t="str">
            <v xml:space="preserve">SINAPI  </v>
          </cell>
        </row>
        <row r="6945">
          <cell r="B6945">
            <v>98520</v>
          </cell>
          <cell r="C6945" t="str">
            <v>APLICAÇÃO DE ADUBO EM SOLO. AF_05/2018</v>
          </cell>
          <cell r="D6945" t="str">
            <v>M2</v>
          </cell>
          <cell r="E6945">
            <v>4.0999999999999996</v>
          </cell>
          <cell r="F6945" t="str">
            <v xml:space="preserve">SINAPI  </v>
          </cell>
        </row>
        <row r="6946">
          <cell r="B6946">
            <v>98521</v>
          </cell>
          <cell r="C6946" t="str">
            <v>APLICAÇÃO DE CALCÁRIO PARA CORREÇÃO DO PH DO SOLO. AF_05/2018</v>
          </cell>
          <cell r="D6946" t="str">
            <v>M2</v>
          </cell>
          <cell r="E6946">
            <v>0.34</v>
          </cell>
          <cell r="F6946" t="str">
            <v xml:space="preserve">SINAPI  </v>
          </cell>
        </row>
        <row r="6947">
          <cell r="B6947">
            <v>98522</v>
          </cell>
          <cell r="C6947" t="str">
            <v>ALAMBRADO EM MOURÕES DE CONCRETO, COM TELA DE ARAME GALVANIZADO (INCLUSIVE MURETA EM CONCRETO). AF_05/2018</v>
          </cell>
          <cell r="D6947" t="str">
            <v>M</v>
          </cell>
          <cell r="E6947">
            <v>181.18</v>
          </cell>
          <cell r="F6947" t="str">
            <v xml:space="preserve">SINAPI  </v>
          </cell>
        </row>
        <row r="6948">
          <cell r="B6948">
            <v>98524</v>
          </cell>
          <cell r="C6948" t="str">
            <v>LIMPEZA MANUAL DE VEGETAÇÃO EM TERRENO COM ENXADA.AF_05/2018</v>
          </cell>
          <cell r="D6948" t="str">
            <v>M2</v>
          </cell>
          <cell r="E6948">
            <v>3</v>
          </cell>
          <cell r="F6948" t="str">
            <v xml:space="preserve">SINAPI  </v>
          </cell>
        </row>
        <row r="6949">
          <cell r="B6949">
            <v>98503</v>
          </cell>
          <cell r="C6949" t="str">
            <v>PLANTIO DE GRAMA EM PAVIMENTO CONCREGRAMA. AF_05/2018</v>
          </cell>
          <cell r="D6949" t="str">
            <v>M2</v>
          </cell>
          <cell r="E6949">
            <v>18.329999999999998</v>
          </cell>
          <cell r="F6949" t="str">
            <v xml:space="preserve">SINAPI  </v>
          </cell>
        </row>
        <row r="6950">
          <cell r="B6950">
            <v>98504</v>
          </cell>
          <cell r="C6950" t="str">
            <v>PLANTIO DE GRAMA BATATAIS EM PLACAS. AF_05/2018</v>
          </cell>
          <cell r="D6950" t="str">
            <v>M2</v>
          </cell>
          <cell r="E6950">
            <v>13.8</v>
          </cell>
          <cell r="F6950" t="str">
            <v xml:space="preserve">SINAPI  </v>
          </cell>
        </row>
        <row r="6951">
          <cell r="B6951">
            <v>98505</v>
          </cell>
          <cell r="C6951" t="str">
            <v>PLANTIO DE FORRAÇÃO. AF_05/2018</v>
          </cell>
          <cell r="D6951" t="str">
            <v>M2</v>
          </cell>
          <cell r="E6951">
            <v>105.33</v>
          </cell>
          <cell r="F6951" t="str">
            <v xml:space="preserve">SINAPI  </v>
          </cell>
        </row>
        <row r="6952">
          <cell r="B6952">
            <v>103946</v>
          </cell>
          <cell r="C6952" t="str">
            <v>PLANTIO DE GRAMA ESMERALDA OU SÃO CARLOS OU CURITIBANA, EM PLACAS. AF_05/2022</v>
          </cell>
          <cell r="D6952" t="str">
            <v>M2</v>
          </cell>
          <cell r="E6952">
            <v>17.75</v>
          </cell>
          <cell r="F6952" t="str">
            <v xml:space="preserve">SINAPI  </v>
          </cell>
        </row>
        <row r="6953">
          <cell r="B6953">
            <v>103185</v>
          </cell>
          <cell r="C6953" t="str">
            <v>INSTALAÇÃO DE ESQUI TRIPLO, EM TUBO DE AÇO CARBONO - EQUIPAMENTO DE GINÁSTICA PARA ACADEMIA AO AR LIVRE / ACADEMIA DA TERCEIRA IDADE - ATI, INSTALADO SOBRE PISO DE CONCRETO EXISTENTE. AF_10/2021</v>
          </cell>
          <cell r="D6953" t="str">
            <v>UN</v>
          </cell>
          <cell r="E6953">
            <v>6087.91</v>
          </cell>
          <cell r="F6953" t="str">
            <v xml:space="preserve">SINAPI  </v>
          </cell>
        </row>
        <row r="6954">
          <cell r="B6954">
            <v>103186</v>
          </cell>
          <cell r="C6954" t="str">
            <v>INSTALAÇÃO DE MULTIEXERCITADOR COM SEIS FUNÇÕES, EM TUBO DE AÇO CARBONO - EQUIPAMENTO DE GINÁSTICA PARA ACADEMIA AO AR LIVRE / ACADEMIA DA TERCEIRA IDADE - ATI, INSTALADO SOBRE PISO DE CONCRETO EXISTENTE. AF_10/2021</v>
          </cell>
          <cell r="D6954" t="str">
            <v>UN</v>
          </cell>
          <cell r="E6954">
            <v>6425.01</v>
          </cell>
          <cell r="F6954" t="str">
            <v xml:space="preserve">SINAPI  </v>
          </cell>
        </row>
        <row r="6955">
          <cell r="B6955">
            <v>103187</v>
          </cell>
          <cell r="C6955" t="str">
            <v>INSTALAÇÃO DE SIMULADOR DE CAMINHADA TRIPLO, EM TUBO DE AÇO CARBONO - EQUIPAMENTO DE GINÁSTICA PARA ACADEMIA AO AR LIVRE / ACADEMIA DA TERCEIRA IDADE - ATI, INSTALADO SOBRE PISO DE CONCRETO EXISTENTE. AF_10/2021</v>
          </cell>
          <cell r="D6955" t="str">
            <v>UN</v>
          </cell>
          <cell r="E6955">
            <v>4826.25</v>
          </cell>
          <cell r="F6955" t="str">
            <v xml:space="preserve">SINAPI  </v>
          </cell>
        </row>
        <row r="6956">
          <cell r="B6956">
            <v>103188</v>
          </cell>
          <cell r="C6956" t="str">
            <v>INSTALAÇÃO DE SIMULADOR DE CAVALGADA TRIPLO, EM TUBO DE AÇO CARBONO - EQUIPAMENTO DE GINÁSTICA PARA ACADEMIA AO AR LIVRE / ACADEMIA DA TERCEIRA IDADE - ATI, INSTALADO SOBRE PISO DE CONCRETO EXISTENTE. AF_10/2021</v>
          </cell>
          <cell r="D6956" t="str">
            <v>UN</v>
          </cell>
          <cell r="E6956">
            <v>5190.78</v>
          </cell>
          <cell r="F6956" t="str">
            <v xml:space="preserve">SINAPI  </v>
          </cell>
        </row>
        <row r="6957">
          <cell r="B6957">
            <v>103189</v>
          </cell>
          <cell r="C6957" t="str">
            <v>INSTALAÇÃO DE SIMULADOR DE REMO INDIVIDUAL, EM TUBO DE AÇO CARBONO - EQUIPAMENTO DE GINÁSTICA PARA ACADEMIA AO AR LIVRE / ACADEMIA DA TERCEIRA IDADE - ATI, INSTALADO SOBRE PISO DE CONCRETO EXISTENTE. AF_10/2021</v>
          </cell>
          <cell r="D6957" t="str">
            <v>UN</v>
          </cell>
          <cell r="E6957">
            <v>2600.69</v>
          </cell>
          <cell r="F6957" t="str">
            <v xml:space="preserve">SINAPI  </v>
          </cell>
        </row>
        <row r="6958">
          <cell r="B6958">
            <v>103190</v>
          </cell>
          <cell r="C6958" t="str">
            <v>INSTALAÇÃO DE PRESSÃO DE PERNAS TRIPLO, EM TUBO DE AÇO CARBONO - EQUIPAMENTO DE GINÁSTICA PARA ACADEMIA AO AR LIVRE / ACADEMIA DA TERCEIRA IDADE - ATI, INSTALADO SOBRE SOLO. AF_10/2021</v>
          </cell>
          <cell r="D6958" t="str">
            <v>UN</v>
          </cell>
          <cell r="E6958">
            <v>4039.29</v>
          </cell>
          <cell r="F6958" t="str">
            <v xml:space="preserve">SINAPI  </v>
          </cell>
        </row>
        <row r="6959">
          <cell r="B6959">
            <v>103191</v>
          </cell>
          <cell r="C6959" t="str">
            <v>INSTALAÇÃO DE ALONGADOR COM TRÊS ALTURAS, EM TUBO DE AÇO CARBONO - EQUIPAMENTO DE GINASTICA PARA ACADEMIA AO AR LIVRE / ACADEMIA DA TERCEIRA IDADE - ATI, INSTALADO SOBRE SOLO. AF_10/2021</v>
          </cell>
          <cell r="D6959" t="str">
            <v>UN</v>
          </cell>
          <cell r="E6959">
            <v>2352.83</v>
          </cell>
          <cell r="F6959" t="str">
            <v xml:space="preserve">SINAPI  </v>
          </cell>
        </row>
        <row r="6960">
          <cell r="B6960">
            <v>103192</v>
          </cell>
          <cell r="C6960" t="str">
            <v>INSTALAÇÃO DE ROTAÇÃO DIAGONAL DUPLA, APARELHO TRIPLO, EM TUBO DE AÇO CARBONO - EQUIPAMENTO DE GINÁSTICA PARA ACADEMIA AO AR LIVRE / ACADEMIA DA TERCEIRA IDADE - ATI, INSTALADO SOBRE SOLO. AF_10/2021</v>
          </cell>
          <cell r="D6960" t="str">
            <v>UN</v>
          </cell>
          <cell r="E6960">
            <v>2505.11</v>
          </cell>
          <cell r="F6960" t="str">
            <v xml:space="preserve">SINAPI  </v>
          </cell>
        </row>
        <row r="6961">
          <cell r="B6961">
            <v>103193</v>
          </cell>
          <cell r="C6961" t="str">
            <v>INSTALAÇÃO DE ROTAÇÃO VERTICAL DUPLO, EM TUBO DE AÇO CARBONO - EQUIPAMENTO DE GINÁSTICA PARA ACADEMIA AO AR LIVRE / ACADEMIA DA TERCEIRA IDADE - ATI, INSTALADO SOBRE SOLO. AF_10/2021</v>
          </cell>
          <cell r="D6961" t="str">
            <v>UN</v>
          </cell>
          <cell r="E6961">
            <v>1928.96</v>
          </cell>
          <cell r="F6961" t="str">
            <v xml:space="preserve">SINAPI  </v>
          </cell>
        </row>
        <row r="6962">
          <cell r="B6962">
            <v>103194</v>
          </cell>
          <cell r="C6962" t="str">
            <v>INSTALAÇÃO DE SURF DUPLO, EM TUBO DE AÇO CARBONO - EQUIPAMENTO DE GINÁSTICA PARA ACADEMIA AO AR LIVRE / ACADEMIA DA TERCEIRA IDADE - ATI, INSTALADO SOBRE SOLO. AF_10/2021</v>
          </cell>
          <cell r="D6962" t="str">
            <v>UN</v>
          </cell>
          <cell r="E6962">
            <v>2779.38</v>
          </cell>
          <cell r="F6962" t="str">
            <v xml:space="preserve">SINAPI  </v>
          </cell>
        </row>
        <row r="6963">
          <cell r="B6963">
            <v>103195</v>
          </cell>
          <cell r="C6963" t="str">
            <v>INSTALAÇÃO DE PLACA ORIENTATIVA SOBRE EXERCÍCIOS, 2,00M X 1,00M, EM TUBO DE AÇO CARBONO - PARA ACADEMIA AO AR LIVRE / ACADEMIA DA TERCEIRA IDADE - ATI, INSTALADO SOBRE SOLO. AF_10/2021</v>
          </cell>
          <cell r="D6963" t="str">
            <v>UN</v>
          </cell>
          <cell r="E6963">
            <v>2167.71</v>
          </cell>
          <cell r="F6963" t="str">
            <v xml:space="preserve">SINAPI  </v>
          </cell>
        </row>
        <row r="6964">
          <cell r="B6964">
            <v>103205</v>
          </cell>
          <cell r="C6964" t="str">
            <v>INSTALAÇÃO DE PRESSÃO DE PERNAS TRIPLO, EM TUBO DE AÇO CARBONO - EQUIPAMENTO DE GINÁSTICA PARA ACADEMIA AO AR LIVRE / ACADEMIA DA TERCEIRA IDADE - ATI, INSTALADO SOBRE PISO DE CONCRETO EXISTENTE. AF_10/2021</v>
          </cell>
          <cell r="D6964" t="str">
            <v>UN</v>
          </cell>
          <cell r="E6964">
            <v>4055.26</v>
          </cell>
          <cell r="F6964" t="str">
            <v xml:space="preserve">SINAPI  </v>
          </cell>
        </row>
        <row r="6965">
          <cell r="B6965">
            <v>103206</v>
          </cell>
          <cell r="C6965" t="str">
            <v>INSTALAÇÃO DE ALONGADOR COM TRÊS ALTURAS, EM TUBO DE AÇO CARBONO - EQUIPAMENTO DE GINÁSTICA PARA ACADEMIA AO AR LIVRE / ACADEMIA DA TERCEIRA IDADE - ATI, INSTALADO SOBRE PISO DE CONCRETO EXISTENTE. AF_10/2021</v>
          </cell>
          <cell r="D6965" t="str">
            <v>UN</v>
          </cell>
          <cell r="E6965">
            <v>2368.8000000000002</v>
          </cell>
          <cell r="F6965" t="str">
            <v xml:space="preserve">SINAPI  </v>
          </cell>
        </row>
        <row r="6966">
          <cell r="B6966">
            <v>103207</v>
          </cell>
          <cell r="C6966" t="str">
            <v>INSTALAÇÃO DE ROTAÇÃO DIAGONAL DUPLA, APARELHO TRIPLO, EM TUBO DE AÇO CARBONO - EQUIPAMENTO DE GINÁSTICA PARA ACADEMIA AO AR LIVRE / ACADEMIA DA TERCEIRA IDADE - ATI, INSTALADO SOBRE PISO DE CONCRETO EXISTENTE. AF_10/2021</v>
          </cell>
          <cell r="D6966" t="str">
            <v>UN</v>
          </cell>
          <cell r="E6966">
            <v>2521.08</v>
          </cell>
          <cell r="F6966" t="str">
            <v xml:space="preserve">SINAPI  </v>
          </cell>
        </row>
        <row r="6967">
          <cell r="B6967">
            <v>103208</v>
          </cell>
          <cell r="C6967" t="str">
            <v>INSTALAÇÃO DE ROTAÇÃO VERTICAL DUPLO, EM TUBO DE ACO CARBONO - EQUIPAMENTO DE GINASTICA PARA ACADEMIA AO AR LIVRE / ACADEMIA DA TERCEIRA IDADE - ATI, INSTALADO SOBRE PISO DE CONCRETO EXISTENTE. AF_10/2021</v>
          </cell>
          <cell r="D6967" t="str">
            <v>UN</v>
          </cell>
          <cell r="E6967">
            <v>1944.93</v>
          </cell>
          <cell r="F6967" t="str">
            <v xml:space="preserve">SINAPI  </v>
          </cell>
        </row>
        <row r="6968">
          <cell r="B6968">
            <v>103209</v>
          </cell>
          <cell r="C6968" t="str">
            <v>INSTALAÇÃO DE SURF DUPLO, EM TUBO DE AÇO CARBONO - EQUIPAMENTO DE GINÁSTICA PARA ACADEMIA AO AR LIVRE / ACADEMIA DA TERCEIRA IDADE - ATI, INSTALADO SOBRE PISO DE CONCRETO EXISTENTE. AF_10/2021</v>
          </cell>
          <cell r="D6968" t="str">
            <v>UN</v>
          </cell>
          <cell r="E6968">
            <v>2795.35</v>
          </cell>
          <cell r="F6968" t="str">
            <v xml:space="preserve">SINAPI  </v>
          </cell>
        </row>
        <row r="6969">
          <cell r="B6969">
            <v>103210</v>
          </cell>
          <cell r="C6969" t="str">
            <v>INSTALAÇÃO DE PLACA ORIENTATIVA SOBRE EXERCÍCIOS, 2,00M X 1,00M, EM TUBO DE AÇO CARBONO - PARA ACADEMIA AO AR LIVRE / ACADEMIA DA TERCEIRA IDADE - ATI, INSTALADO SOBRE PISO DE CONCRETO EXISTENTE. AF_10/2021</v>
          </cell>
          <cell r="D6969" t="str">
            <v>UN</v>
          </cell>
          <cell r="E6969">
            <v>2271.92</v>
          </cell>
          <cell r="F6969" t="str">
            <v xml:space="preserve">SINAPI  </v>
          </cell>
        </row>
        <row r="6970">
          <cell r="B6970">
            <v>103304</v>
          </cell>
          <cell r="C6970" t="str">
            <v>INSTALAÇÃO DE BANCO METÁLICO COM ENCOSTO, 1,60 M DE COMPRIMENTO, EM TUBO DE AÇO CARBONO COM PINTURA ELETROSTÁTICA, SOBRE PISO DE CONCRETO EXISTENTE. AF_11/2021</v>
          </cell>
          <cell r="D6970" t="str">
            <v>UN</v>
          </cell>
          <cell r="E6970">
            <v>1233.92</v>
          </cell>
          <cell r="F6970" t="str">
            <v xml:space="preserve">SINAPI  </v>
          </cell>
        </row>
        <row r="6971">
          <cell r="B6971">
            <v>103307</v>
          </cell>
          <cell r="C6971" t="str">
            <v>INSTALAÇÃO DE LIXEIRA METÁLICA DUPLA, CAPACIDADE DE 60 L, EM TUBO DE AÇO CARBONO E CESTOS EM CHAPA DE AÇO COM PINTURA ELETROSTÁTICA, SOBRE PISO DE CONCRETO EXISTENTE. AF_11/2021</v>
          </cell>
          <cell r="D6971" t="str">
            <v>UN</v>
          </cell>
          <cell r="E6971">
            <v>1319.59</v>
          </cell>
          <cell r="F6971" t="str">
            <v xml:space="preserve">SINAPI  </v>
          </cell>
        </row>
        <row r="6972">
          <cell r="B6972">
            <v>103310</v>
          </cell>
          <cell r="C6972" t="str">
            <v>INSTALAÇÃO DE LIXEIRA METÁLICA DUPLA, CAPACIDADE DE 60 L, EM TUBO DE AÇO CARBONO E CESTOS EM CHAPA DE AÇO COM PINTURA ELETROSTÁTICA, SOBRE SOLO. AF_11/2021</v>
          </cell>
          <cell r="D6972" t="str">
            <v>UN</v>
          </cell>
          <cell r="E6972">
            <v>1271.21</v>
          </cell>
          <cell r="F6972" t="str">
            <v xml:space="preserve">SINAPI  </v>
          </cell>
        </row>
        <row r="6973">
          <cell r="B6973">
            <v>103314</v>
          </cell>
          <cell r="C6973" t="str">
            <v>INSTALAÇÃO DE PERGOLADO DE MADEIRA, EM MAÇARANDUBA, ANGELIM OU EQUIVALENTE DA REGIÃO, FIXADO COM CONCRETO SOBRE PISO DE CONCRETO EXISTENTE. AF_11/2021</v>
          </cell>
          <cell r="D6973" t="str">
            <v>M2</v>
          </cell>
          <cell r="E6973">
            <v>225.91</v>
          </cell>
          <cell r="F6973" t="str">
            <v xml:space="preserve">SINAPI  </v>
          </cell>
        </row>
        <row r="6974">
          <cell r="B6974">
            <v>103315</v>
          </cell>
          <cell r="C6974" t="str">
            <v>INSTALAÇÃO DE PERGOLADO DE MADEIRA, EM MAÇARANDUBA, ANGELIM OU EQUIVALENTE DA REGIÃO, FIXADO COM CONCRETO SOBRE SOLO. AF_11/2021</v>
          </cell>
          <cell r="D6974" t="str">
            <v>M2</v>
          </cell>
          <cell r="E6974">
            <v>217.75</v>
          </cell>
          <cell r="F6974" t="str">
            <v xml:space="preserve">SINAPI  </v>
          </cell>
        </row>
        <row r="6975">
          <cell r="B6975">
            <v>103769</v>
          </cell>
          <cell r="C6975" t="str">
            <v>PAR DE TABELAS DE BASQUETE DE COMPENSADO NAVAL, COM AROS E REDES - FORNECIMENTO E INSTALAÇÃO. AF_03/2022</v>
          </cell>
          <cell r="D6975" t="str">
            <v>UN</v>
          </cell>
          <cell r="E6975">
            <v>3831.47</v>
          </cell>
          <cell r="F6975" t="str">
            <v xml:space="preserve">SINAPI  </v>
          </cell>
        </row>
        <row r="6976">
          <cell r="B6976">
            <v>98525</v>
          </cell>
          <cell r="C6976" t="str">
            <v>LIMPEZA MECANIZADA DE CAMADA VEGETAL, VEGETAÇÃO E PEQUENAS ÁRVORES (DIÂMETRO DE TRONCO MENOR QUE 0,20 M), COM TRATOR DE ESTEIRAS.AF_05/2018</v>
          </cell>
          <cell r="D6976" t="str">
            <v>M2</v>
          </cell>
          <cell r="E6976">
            <v>0.42</v>
          </cell>
          <cell r="F6976" t="str">
            <v xml:space="preserve">SINAPI  </v>
          </cell>
        </row>
        <row r="6977">
          <cell r="B6977">
            <v>98526</v>
          </cell>
          <cell r="C6977" t="str">
            <v>REMOÇÃO DE RAÍZES REMANESCENTES DE TRONCO DE ÁRVORE COM DIÂMETRO MAIOR OU IGUAL A 0,20 M E MENOR QUE 0,40 M.AF_05/2018</v>
          </cell>
          <cell r="D6977" t="str">
            <v>UN</v>
          </cell>
          <cell r="E6977">
            <v>91.99</v>
          </cell>
          <cell r="F6977" t="str">
            <v xml:space="preserve">SINAPI  </v>
          </cell>
        </row>
        <row r="6978">
          <cell r="B6978">
            <v>98527</v>
          </cell>
          <cell r="C6978" t="str">
            <v>REMOÇÃO DE RAÍZES REMANESCENTES DE TRONCO DE ÁRVORE COM DIÂMETRO MAIOR OU IGUAL A 0,40 M E MENOR QUE 0,60 M.AF_05/2018</v>
          </cell>
          <cell r="D6978" t="str">
            <v>UN</v>
          </cell>
          <cell r="E6978">
            <v>198.04</v>
          </cell>
          <cell r="F6978" t="str">
            <v xml:space="preserve">SINAPI  </v>
          </cell>
        </row>
        <row r="6979">
          <cell r="B6979">
            <v>98528</v>
          </cell>
          <cell r="C6979" t="str">
            <v>REMOÇÃO DE RAÍZES REMANESCENTES DE TRONCO DE ÁRVORE COM DIÂMETRO MAIOR OU IGUAL A 0,60 M.AF_05/2018</v>
          </cell>
          <cell r="D6979" t="str">
            <v>UN</v>
          </cell>
          <cell r="E6979">
            <v>289.61</v>
          </cell>
          <cell r="F6979" t="str">
            <v xml:space="preserve">SINAPI  </v>
          </cell>
        </row>
        <row r="6980">
          <cell r="B6980">
            <v>98529</v>
          </cell>
          <cell r="C6980" t="str">
            <v>CORTE RASO E RECORTE DE ÁRVORE COM DIÂMETRO DE TRONCO MAIOR OU IGUAL A 0,20 M E MENOR QUE 0,40 M.AF_05/2018</v>
          </cell>
          <cell r="D6980" t="str">
            <v>UN</v>
          </cell>
          <cell r="E6980">
            <v>64.73</v>
          </cell>
          <cell r="F6980" t="str">
            <v xml:space="preserve">SINAPI  </v>
          </cell>
        </row>
        <row r="6981">
          <cell r="B6981">
            <v>98530</v>
          </cell>
          <cell r="C6981" t="str">
            <v>CORTE RASO E RECORTE DE ÁRVORE COM DIÂMETRO DE TRONCO MAIOR OU IGUAL A 0,40 M E MENOR QUE 0,60 M.AF_05/2018</v>
          </cell>
          <cell r="D6981" t="str">
            <v>UN</v>
          </cell>
          <cell r="E6981">
            <v>115.32</v>
          </cell>
          <cell r="F6981" t="str">
            <v xml:space="preserve">SINAPI  </v>
          </cell>
        </row>
        <row r="6982">
          <cell r="B6982">
            <v>98531</v>
          </cell>
          <cell r="C6982" t="str">
            <v>CORTE RASO E RECORTE DE ÁRVORE COM DIÂMETRO DE TRONCO MAIOR OU IGUAL A 0,60 M.AF_05/2018</v>
          </cell>
          <cell r="D6982" t="str">
            <v>UN</v>
          </cell>
          <cell r="E6982">
            <v>269.04000000000002</v>
          </cell>
          <cell r="F6982" t="str">
            <v xml:space="preserve">SINAPI  </v>
          </cell>
        </row>
        <row r="6983">
          <cell r="B6983">
            <v>98532</v>
          </cell>
          <cell r="C6983" t="str">
            <v>PODA EM ALTURA DE ÁRVORE COM DIÂMETRO DE TRONCO MENOR QUE 0,20 M.AF_05/2018</v>
          </cell>
          <cell r="D6983" t="str">
            <v>UN</v>
          </cell>
          <cell r="E6983">
            <v>126.9</v>
          </cell>
          <cell r="F6983" t="str">
            <v xml:space="preserve">SINAPI  </v>
          </cell>
        </row>
        <row r="6984">
          <cell r="B6984">
            <v>98533</v>
          </cell>
          <cell r="C6984" t="str">
            <v>PODA EM ALTURA DE ÁRVORE COM DIÂMETRO DE TRONCO MAIOR OU IGUAL A 0,20 M E MENOR QUE 0,40 M.AF_05/2018</v>
          </cell>
          <cell r="D6984" t="str">
            <v>UN</v>
          </cell>
          <cell r="E6984">
            <v>339.47</v>
          </cell>
          <cell r="F6984" t="str">
            <v xml:space="preserve">SINAPI  </v>
          </cell>
        </row>
        <row r="6985">
          <cell r="B6985">
            <v>98534</v>
          </cell>
          <cell r="C6985" t="str">
            <v>PODA EM ALTURA DE ÁRVORE COM DIÂMETRO DE TRONCO MAIOR OU IGUAL A 0,40 M E MENOR QUE 0,60 M.AF_05/2018</v>
          </cell>
          <cell r="D6985" t="str">
            <v>UN</v>
          </cell>
          <cell r="E6985">
            <v>879.26</v>
          </cell>
          <cell r="F6985" t="str">
            <v xml:space="preserve">SINAPI  </v>
          </cell>
        </row>
        <row r="6986">
          <cell r="B6986">
            <v>98535</v>
          </cell>
          <cell r="C6986" t="str">
            <v>PODA EM ALTURA DE ÁRVORE COM DIÂMETRO DE TRONCO MAIOR OU IGUAL A 0,60 M.AF_05/2018</v>
          </cell>
          <cell r="D6986" t="str">
            <v>UN</v>
          </cell>
          <cell r="E6986">
            <v>1375.31</v>
          </cell>
          <cell r="F6986" t="str">
            <v xml:space="preserve">SINAPI  </v>
          </cell>
        </row>
        <row r="6987">
          <cell r="B6987">
            <v>88238</v>
          </cell>
          <cell r="C6987" t="str">
            <v>AJUDANTE DE ARMADOR COM ENCARGOS COMPLEMENTARES</v>
          </cell>
          <cell r="D6987" t="str">
            <v>H</v>
          </cell>
          <cell r="E6987">
            <v>19.79</v>
          </cell>
          <cell r="F6987" t="str">
            <v xml:space="preserve">SINAPI  </v>
          </cell>
        </row>
        <row r="6988">
          <cell r="B6988">
            <v>88239</v>
          </cell>
          <cell r="C6988" t="str">
            <v>AJUDANTE DE CARPINTEIRO COM ENCARGOS COMPLEMENTARES</v>
          </cell>
          <cell r="D6988" t="str">
            <v>H</v>
          </cell>
          <cell r="E6988">
            <v>19.68</v>
          </cell>
          <cell r="F6988" t="str">
            <v xml:space="preserve">SINAPI  </v>
          </cell>
        </row>
        <row r="6989">
          <cell r="B6989">
            <v>88240</v>
          </cell>
          <cell r="C6989" t="str">
            <v>AJUDANTE DE ESTRUTURA METÁLICA COM ENCARGOS COMPLEMENTARES</v>
          </cell>
          <cell r="D6989" t="str">
            <v>H</v>
          </cell>
          <cell r="E6989">
            <v>22.44</v>
          </cell>
          <cell r="F6989" t="str">
            <v xml:space="preserve">SINAPI  </v>
          </cell>
        </row>
        <row r="6990">
          <cell r="B6990">
            <v>88241</v>
          </cell>
          <cell r="C6990" t="str">
            <v>AJUDANTE DE OPERAÇÃO EM GERAL COM ENCARGOS COMPLEMENTARES</v>
          </cell>
          <cell r="D6990" t="str">
            <v>H</v>
          </cell>
          <cell r="E6990">
            <v>22.21</v>
          </cell>
          <cell r="F6990" t="str">
            <v xml:space="preserve">SINAPI  </v>
          </cell>
        </row>
        <row r="6991">
          <cell r="B6991">
            <v>88242</v>
          </cell>
          <cell r="C6991" t="str">
            <v>AJUDANTE DE PEDREIRO COM ENCARGOS COMPLEMENTARES</v>
          </cell>
          <cell r="D6991" t="str">
            <v>H</v>
          </cell>
          <cell r="E6991">
            <v>19.829999999999998</v>
          </cell>
          <cell r="F6991" t="str">
            <v xml:space="preserve">SINAPI  </v>
          </cell>
        </row>
        <row r="6992">
          <cell r="B6992">
            <v>88243</v>
          </cell>
          <cell r="C6992" t="str">
            <v>AJUDANTE ESPECIALIZADO COM ENCARGOS COMPLEMENTARES</v>
          </cell>
          <cell r="D6992" t="str">
            <v>H</v>
          </cell>
          <cell r="E6992">
            <v>22.04</v>
          </cell>
          <cell r="F6992" t="str">
            <v xml:space="preserve">SINAPI  </v>
          </cell>
        </row>
        <row r="6993">
          <cell r="B6993">
            <v>88245</v>
          </cell>
          <cell r="C6993" t="str">
            <v>ARMADOR COM ENCARGOS COMPLEMENTARES</v>
          </cell>
          <cell r="D6993" t="str">
            <v>H</v>
          </cell>
          <cell r="E6993">
            <v>24.51</v>
          </cell>
          <cell r="F6993" t="str">
            <v xml:space="preserve">SINAPI  </v>
          </cell>
        </row>
        <row r="6994">
          <cell r="B6994">
            <v>88246</v>
          </cell>
          <cell r="C6994" t="str">
            <v>ASSENTADOR DE TUBOS COM ENCARGOS COMPLEMENTARES</v>
          </cell>
          <cell r="D6994" t="str">
            <v>H</v>
          </cell>
          <cell r="E6994">
            <v>29.09</v>
          </cell>
          <cell r="F6994" t="str">
            <v xml:space="preserve">SINAPI  </v>
          </cell>
        </row>
        <row r="6995">
          <cell r="B6995">
            <v>88247</v>
          </cell>
          <cell r="C6995" t="str">
            <v>AUXILIAR DE ELETRICISTA COM ENCARGOS COMPLEMENTARES</v>
          </cell>
          <cell r="D6995" t="str">
            <v>H</v>
          </cell>
          <cell r="E6995">
            <v>19.309999999999999</v>
          </cell>
          <cell r="F6995" t="str">
            <v xml:space="preserve">SINAPI  </v>
          </cell>
        </row>
        <row r="6996">
          <cell r="B6996">
            <v>88248</v>
          </cell>
          <cell r="C6996" t="str">
            <v>AUXILIAR DE ENCANADOR OU BOMBEIRO HIDRÁULICO COM ENCARGOS COMPLEMENTARES</v>
          </cell>
          <cell r="D6996" t="str">
            <v>H</v>
          </cell>
          <cell r="E6996">
            <v>19.27</v>
          </cell>
          <cell r="F6996" t="str">
            <v xml:space="preserve">SINAPI  </v>
          </cell>
        </row>
        <row r="6997">
          <cell r="B6997">
            <v>88249</v>
          </cell>
          <cell r="C6997" t="str">
            <v>AUXILIAR DE LABORATÓRIO COM ENCARGOS COMPLEMENTARES</v>
          </cell>
          <cell r="D6997" t="str">
            <v>H</v>
          </cell>
          <cell r="E6997">
            <v>18.690000000000001</v>
          </cell>
          <cell r="F6997" t="str">
            <v xml:space="preserve">SINAPI  </v>
          </cell>
        </row>
        <row r="6998">
          <cell r="B6998">
            <v>88250</v>
          </cell>
          <cell r="C6998" t="str">
            <v>AUXILIAR DE MECÂNICO COM ENCARGOS COMPLEMENTARES</v>
          </cell>
          <cell r="D6998" t="str">
            <v>H</v>
          </cell>
          <cell r="E6998">
            <v>25.46</v>
          </cell>
          <cell r="F6998" t="str">
            <v xml:space="preserve">SINAPI  </v>
          </cell>
        </row>
        <row r="6999">
          <cell r="B6999">
            <v>88251</v>
          </cell>
          <cell r="C6999" t="str">
            <v>AUXILIAR DE SERRALHEIRO COM ENCARGOS COMPLEMENTARES</v>
          </cell>
          <cell r="D6999" t="str">
            <v>H</v>
          </cell>
          <cell r="E6999">
            <v>22.21</v>
          </cell>
          <cell r="F6999" t="str">
            <v xml:space="preserve">SINAPI  </v>
          </cell>
        </row>
        <row r="7000">
          <cell r="B7000">
            <v>88252</v>
          </cell>
          <cell r="C7000" t="str">
            <v>AUXILIAR DE SERVIÇOS GERAIS COM ENCARGOS COMPLEMENTARES</v>
          </cell>
          <cell r="D7000" t="str">
            <v>H</v>
          </cell>
          <cell r="E7000">
            <v>19.690000000000001</v>
          </cell>
          <cell r="F7000" t="str">
            <v xml:space="preserve">SINAPI  </v>
          </cell>
        </row>
        <row r="7001">
          <cell r="B7001">
            <v>88253</v>
          </cell>
          <cell r="C7001" t="str">
            <v>AUXILIAR DE TOPÓGRAFO COM ENCARGOS COMPLEMENTARES</v>
          </cell>
          <cell r="D7001" t="str">
            <v>H</v>
          </cell>
          <cell r="E7001">
            <v>14.03</v>
          </cell>
          <cell r="F7001" t="str">
            <v xml:space="preserve">SINAPI  </v>
          </cell>
        </row>
        <row r="7002">
          <cell r="B7002">
            <v>88255</v>
          </cell>
          <cell r="C7002" t="str">
            <v>AUXILIAR TÉCNICO DE ENGENHARIA COM ENCARGOS COMPLEMENTARES</v>
          </cell>
          <cell r="D7002" t="str">
            <v>H</v>
          </cell>
          <cell r="E7002">
            <v>30.22</v>
          </cell>
          <cell r="F7002" t="str">
            <v xml:space="preserve">SINAPI  </v>
          </cell>
        </row>
        <row r="7003">
          <cell r="B7003">
            <v>88256</v>
          </cell>
          <cell r="C7003" t="str">
            <v>AZULEJISTA OU LADRILHISTA COM ENCARGOS COMPLEMENTARES</v>
          </cell>
          <cell r="D7003" t="str">
            <v>H</v>
          </cell>
          <cell r="E7003">
            <v>24.56</v>
          </cell>
          <cell r="F7003" t="str">
            <v xml:space="preserve">SINAPI  </v>
          </cell>
        </row>
        <row r="7004">
          <cell r="B7004">
            <v>88257</v>
          </cell>
          <cell r="C7004" t="str">
            <v>BLASTER, DINAMITADOR OU CABO DE FOGO COM ENCARGOS COMPLEMENTARES</v>
          </cell>
          <cell r="D7004" t="str">
            <v>H</v>
          </cell>
          <cell r="E7004">
            <v>28.24</v>
          </cell>
          <cell r="F7004" t="str">
            <v xml:space="preserve">SINAPI  </v>
          </cell>
        </row>
        <row r="7005">
          <cell r="B7005">
            <v>88258</v>
          </cell>
          <cell r="C7005" t="str">
            <v>CADASTRISTA DE REDES DE AGUA E ESGOTO COM ENCARGOS COMPLEMENTARES</v>
          </cell>
          <cell r="D7005" t="str">
            <v>H</v>
          </cell>
          <cell r="E7005">
            <v>14.56</v>
          </cell>
          <cell r="F7005" t="str">
            <v xml:space="preserve">SINAPI  </v>
          </cell>
        </row>
        <row r="7006">
          <cell r="B7006">
            <v>88260</v>
          </cell>
          <cell r="C7006" t="str">
            <v>CALCETEIRO COM ENCARGOS COMPLEMENTARES</v>
          </cell>
          <cell r="D7006" t="str">
            <v>H</v>
          </cell>
          <cell r="E7006">
            <v>24.51</v>
          </cell>
          <cell r="F7006" t="str">
            <v xml:space="preserve">SINAPI  </v>
          </cell>
        </row>
        <row r="7007">
          <cell r="B7007">
            <v>88261</v>
          </cell>
          <cell r="C7007" t="str">
            <v>CARPINTEIRO DE ESQUADRIA COM ENCARGOS COMPLEMENTARES</v>
          </cell>
          <cell r="D7007" t="str">
            <v>H</v>
          </cell>
          <cell r="E7007">
            <v>23.54</v>
          </cell>
          <cell r="F7007" t="str">
            <v xml:space="preserve">SINAPI  </v>
          </cell>
        </row>
        <row r="7008">
          <cell r="B7008">
            <v>88262</v>
          </cell>
          <cell r="C7008" t="str">
            <v>CARPINTEIRO DE FORMAS COM ENCARGOS COMPLEMENTARES</v>
          </cell>
          <cell r="D7008" t="str">
            <v>H</v>
          </cell>
          <cell r="E7008">
            <v>24.39</v>
          </cell>
          <cell r="F7008" t="str">
            <v xml:space="preserve">SINAPI  </v>
          </cell>
        </row>
        <row r="7009">
          <cell r="B7009">
            <v>88263</v>
          </cell>
          <cell r="C7009" t="str">
            <v>CAVOUQUEIRO OU OPERADOR PERFURATRIZ/ROMPEDOR COM ENCARGOS COMPLEMENTARES</v>
          </cell>
          <cell r="D7009" t="str">
            <v>H</v>
          </cell>
          <cell r="E7009">
            <v>25.97</v>
          </cell>
          <cell r="F7009" t="str">
            <v xml:space="preserve">SINAPI  </v>
          </cell>
        </row>
        <row r="7010">
          <cell r="B7010">
            <v>88264</v>
          </cell>
          <cell r="C7010" t="str">
            <v>ELETRICISTA COM ENCARGOS COMPLEMENTARES</v>
          </cell>
          <cell r="D7010" t="str">
            <v>H</v>
          </cell>
          <cell r="E7010">
            <v>24.92</v>
          </cell>
          <cell r="F7010" t="str">
            <v xml:space="preserve">SINAPI  </v>
          </cell>
        </row>
        <row r="7011">
          <cell r="B7011">
            <v>88265</v>
          </cell>
          <cell r="C7011" t="str">
            <v>ELETRICISTA INDUSTRIAL COM ENCARGOS COMPLEMENTARES</v>
          </cell>
          <cell r="D7011" t="str">
            <v>H</v>
          </cell>
          <cell r="E7011">
            <v>24.92</v>
          </cell>
          <cell r="F7011" t="str">
            <v xml:space="preserve">SINAPI  </v>
          </cell>
        </row>
        <row r="7012">
          <cell r="B7012">
            <v>88266</v>
          </cell>
          <cell r="C7012" t="str">
            <v>ELETROTÉCNICO COM ENCARGOS COMPLEMENTARES</v>
          </cell>
          <cell r="D7012" t="str">
            <v>H</v>
          </cell>
          <cell r="E7012">
            <v>26.02</v>
          </cell>
          <cell r="F7012" t="str">
            <v xml:space="preserve">SINAPI  </v>
          </cell>
        </row>
        <row r="7013">
          <cell r="B7013">
            <v>88267</v>
          </cell>
          <cell r="C7013" t="str">
            <v>ENCANADOR OU BOMBEIRO HIDRÁULICO COM ENCARGOS COMPLEMENTARES</v>
          </cell>
          <cell r="D7013" t="str">
            <v>H</v>
          </cell>
          <cell r="E7013">
            <v>24.04</v>
          </cell>
          <cell r="F7013" t="str">
            <v xml:space="preserve">SINAPI  </v>
          </cell>
        </row>
        <row r="7014">
          <cell r="B7014">
            <v>88269</v>
          </cell>
          <cell r="C7014" t="str">
            <v>GESSEIRO COM ENCARGOS COMPLEMENTARES</v>
          </cell>
          <cell r="D7014" t="str">
            <v>H</v>
          </cell>
          <cell r="E7014">
            <v>24.51</v>
          </cell>
          <cell r="F7014" t="str">
            <v xml:space="preserve">SINAPI  </v>
          </cell>
        </row>
        <row r="7015">
          <cell r="B7015">
            <v>88270</v>
          </cell>
          <cell r="C7015" t="str">
            <v>IMPERMEABILIZADOR COM ENCARGOS COMPLEMENTARES</v>
          </cell>
          <cell r="D7015" t="str">
            <v>H</v>
          </cell>
          <cell r="E7015">
            <v>24.66</v>
          </cell>
          <cell r="F7015" t="str">
            <v xml:space="preserve">SINAPI  </v>
          </cell>
        </row>
        <row r="7016">
          <cell r="B7016">
            <v>88272</v>
          </cell>
          <cell r="C7016" t="str">
            <v>MACARIQUEIRO COM ENCARGOS COMPLEMENTARES</v>
          </cell>
          <cell r="D7016" t="str">
            <v>H</v>
          </cell>
          <cell r="E7016">
            <v>24.93</v>
          </cell>
          <cell r="F7016" t="str">
            <v xml:space="preserve">SINAPI  </v>
          </cell>
        </row>
        <row r="7017">
          <cell r="B7017">
            <v>88273</v>
          </cell>
          <cell r="C7017" t="str">
            <v>MARCENEIRO COM ENCARGOS COMPLEMENTARES</v>
          </cell>
          <cell r="D7017" t="str">
            <v>H</v>
          </cell>
          <cell r="E7017">
            <v>24.44</v>
          </cell>
          <cell r="F7017" t="str">
            <v xml:space="preserve">SINAPI  </v>
          </cell>
        </row>
        <row r="7018">
          <cell r="B7018">
            <v>88274</v>
          </cell>
          <cell r="C7018" t="str">
            <v>MARMORISTA/GRANITEIRO COM ENCARGOS COMPLEMENTARES</v>
          </cell>
          <cell r="D7018" t="str">
            <v>H</v>
          </cell>
          <cell r="E7018">
            <v>24.56</v>
          </cell>
          <cell r="F7018" t="str">
            <v xml:space="preserve">SINAPI  </v>
          </cell>
        </row>
        <row r="7019">
          <cell r="B7019">
            <v>88275</v>
          </cell>
          <cell r="C7019" t="str">
            <v>MECÃNICO DE EQUIPAMENTOS PESADOS COM ENCARGOS COMPLEMENTARES</v>
          </cell>
          <cell r="D7019" t="str">
            <v>H</v>
          </cell>
          <cell r="E7019">
            <v>41.07</v>
          </cell>
          <cell r="F7019" t="str">
            <v xml:space="preserve">SINAPI  </v>
          </cell>
        </row>
        <row r="7020">
          <cell r="B7020">
            <v>88277</v>
          </cell>
          <cell r="C7020" t="str">
            <v>MONTADOR (TUBO AÇO/EQUIPAMENTOS) COM ENCARGOS COMPLEMENTARES</v>
          </cell>
          <cell r="D7020" t="str">
            <v>H</v>
          </cell>
          <cell r="E7020">
            <v>48.57</v>
          </cell>
          <cell r="F7020" t="str">
            <v xml:space="preserve">SINAPI  </v>
          </cell>
        </row>
        <row r="7021">
          <cell r="B7021">
            <v>88278</v>
          </cell>
          <cell r="C7021" t="str">
            <v>MONTADOR DE ESTRUTURA METÁLICA COM ENCARGOS COMPLEMENTARES</v>
          </cell>
          <cell r="D7021" t="str">
            <v>H</v>
          </cell>
          <cell r="E7021">
            <v>29.02</v>
          </cell>
          <cell r="F7021" t="str">
            <v xml:space="preserve">SINAPI  </v>
          </cell>
        </row>
        <row r="7022">
          <cell r="B7022">
            <v>88279</v>
          </cell>
          <cell r="C7022" t="str">
            <v>MONTADOR ELETROMECÃNICO COM ENCARGOS COMPLEMENTARES</v>
          </cell>
          <cell r="D7022" t="str">
            <v>H</v>
          </cell>
          <cell r="E7022">
            <v>24.96</v>
          </cell>
          <cell r="F7022" t="str">
            <v xml:space="preserve">SINAPI  </v>
          </cell>
        </row>
        <row r="7023">
          <cell r="B7023">
            <v>88281</v>
          </cell>
          <cell r="C7023" t="str">
            <v>MOTORISTA DE BASCULANTE COM ENCARGOS COMPLEMENTARES</v>
          </cell>
          <cell r="D7023" t="str">
            <v>H</v>
          </cell>
          <cell r="E7023">
            <v>29.48</v>
          </cell>
          <cell r="F7023" t="str">
            <v xml:space="preserve">SINAPI  </v>
          </cell>
        </row>
        <row r="7024">
          <cell r="B7024">
            <v>88282</v>
          </cell>
          <cell r="C7024" t="str">
            <v>MOTORISTA DE CAMINHÃO COM ENCARGOS COMPLEMENTARES</v>
          </cell>
          <cell r="D7024" t="str">
            <v>H</v>
          </cell>
          <cell r="E7024">
            <v>30.98</v>
          </cell>
          <cell r="F7024" t="str">
            <v xml:space="preserve">SINAPI  </v>
          </cell>
        </row>
        <row r="7025">
          <cell r="B7025">
            <v>88283</v>
          </cell>
          <cell r="C7025" t="str">
            <v>MOTORISTA DE CAMINHÃO E CARRETA COM ENCARGOS COMPLEMENTARES</v>
          </cell>
          <cell r="D7025" t="str">
            <v>H</v>
          </cell>
          <cell r="E7025">
            <v>39.89</v>
          </cell>
          <cell r="F7025" t="str">
            <v xml:space="preserve">SINAPI  </v>
          </cell>
        </row>
        <row r="7026">
          <cell r="B7026">
            <v>88284</v>
          </cell>
          <cell r="C7026" t="str">
            <v>MOTORISTA DE VEIÍCULO LEVE COM ENCARGOS COMPLEMENTARES</v>
          </cell>
          <cell r="D7026" t="str">
            <v>H</v>
          </cell>
          <cell r="E7026">
            <v>30.06</v>
          </cell>
          <cell r="F7026" t="str">
            <v xml:space="preserve">SINAPI  </v>
          </cell>
        </row>
        <row r="7027">
          <cell r="B7027">
            <v>88285</v>
          </cell>
          <cell r="C7027" t="str">
            <v>MOTORISTA DE VEÍCULO PESADO COM ENCARGOS COMPLEMENTARES</v>
          </cell>
          <cell r="D7027" t="str">
            <v>H</v>
          </cell>
          <cell r="E7027">
            <v>37.270000000000003</v>
          </cell>
          <cell r="F7027" t="str">
            <v xml:space="preserve">SINAPI  </v>
          </cell>
        </row>
        <row r="7028">
          <cell r="B7028">
            <v>88286</v>
          </cell>
          <cell r="C7028" t="str">
            <v>MOTORISTA OPERADOR DE MUNCK COM ENCARGOS COMPLEMENTARES</v>
          </cell>
          <cell r="D7028" t="str">
            <v>H</v>
          </cell>
          <cell r="E7028">
            <v>33.36</v>
          </cell>
          <cell r="F7028" t="str">
            <v xml:space="preserve">SINAPI  </v>
          </cell>
        </row>
        <row r="7029">
          <cell r="B7029">
            <v>88288</v>
          </cell>
          <cell r="C7029" t="str">
            <v>NIVELADOR COM ENCARGOS COMPLEMENTARES</v>
          </cell>
          <cell r="D7029" t="str">
            <v>H</v>
          </cell>
          <cell r="E7029">
            <v>17.489999999999998</v>
          </cell>
          <cell r="F7029" t="str">
            <v xml:space="preserve">SINAPI  </v>
          </cell>
        </row>
        <row r="7030">
          <cell r="B7030">
            <v>88291</v>
          </cell>
          <cell r="C7030" t="str">
            <v>OPERADOR DE BETONEIRA (CAMINHÃO) COM ENCARGOS COMPLEMENTARES</v>
          </cell>
          <cell r="D7030" t="str">
            <v>H</v>
          </cell>
          <cell r="E7030">
            <v>28.42</v>
          </cell>
          <cell r="F7030" t="str">
            <v xml:space="preserve">SINAPI  </v>
          </cell>
        </row>
        <row r="7031">
          <cell r="B7031">
            <v>88292</v>
          </cell>
          <cell r="C7031" t="str">
            <v>OPERADOR DE COMPRESSOR OU COMPRESSORISTA COM ENCARGOS COMPLEMENTARES</v>
          </cell>
          <cell r="D7031" t="str">
            <v>H</v>
          </cell>
          <cell r="E7031">
            <v>31.68</v>
          </cell>
          <cell r="F7031" t="str">
            <v xml:space="preserve">SINAPI  </v>
          </cell>
        </row>
        <row r="7032">
          <cell r="B7032">
            <v>88293</v>
          </cell>
          <cell r="C7032" t="str">
            <v>OPERADOR DE DEMARCADORA DE FAIXAS COM ENCARGOS COMPLEMENTARES</v>
          </cell>
          <cell r="D7032" t="str">
            <v>H</v>
          </cell>
          <cell r="E7032">
            <v>33.950000000000003</v>
          </cell>
          <cell r="F7032" t="str">
            <v xml:space="preserve">SINAPI  </v>
          </cell>
        </row>
        <row r="7033">
          <cell r="B7033">
            <v>88294</v>
          </cell>
          <cell r="C7033" t="str">
            <v>OPERADOR DE ESCAVADEIRA COM ENCARGOS COMPLEMENTARES</v>
          </cell>
          <cell r="D7033" t="str">
            <v>H</v>
          </cell>
          <cell r="E7033">
            <v>36.89</v>
          </cell>
          <cell r="F7033" t="str">
            <v xml:space="preserve">SINAPI  </v>
          </cell>
        </row>
        <row r="7034">
          <cell r="B7034">
            <v>88295</v>
          </cell>
          <cell r="C7034" t="str">
            <v>OPERADOR DE GUINCHO COM ENCARGOS COMPLEMENTARES</v>
          </cell>
          <cell r="D7034" t="str">
            <v>H</v>
          </cell>
          <cell r="E7034">
            <v>29.12</v>
          </cell>
          <cell r="F7034" t="str">
            <v xml:space="preserve">SINAPI  </v>
          </cell>
        </row>
        <row r="7035">
          <cell r="B7035">
            <v>88296</v>
          </cell>
          <cell r="C7035" t="str">
            <v>OPERADOR DE GUINDASTE COM ENCARGOS COMPLEMENTARES</v>
          </cell>
          <cell r="D7035" t="str">
            <v>H</v>
          </cell>
          <cell r="E7035">
            <v>29.12</v>
          </cell>
          <cell r="F7035" t="str">
            <v xml:space="preserve">SINAPI  </v>
          </cell>
        </row>
        <row r="7036">
          <cell r="B7036">
            <v>88297</v>
          </cell>
          <cell r="C7036" t="str">
            <v>OPERADOR DE MÁQUINAS E EQUIPAMENTOS COM ENCARGOS COMPLEMENTARES</v>
          </cell>
          <cell r="D7036" t="str">
            <v>H</v>
          </cell>
          <cell r="E7036">
            <v>32.380000000000003</v>
          </cell>
          <cell r="F7036" t="str">
            <v xml:space="preserve">SINAPI  </v>
          </cell>
        </row>
        <row r="7037">
          <cell r="B7037">
            <v>88298</v>
          </cell>
          <cell r="C7037" t="str">
            <v>OPERADOR DE MARTELETE OU MARTELETEIRO COM ENCARGOS COMPLEMENTARES</v>
          </cell>
          <cell r="D7037" t="str">
            <v>H</v>
          </cell>
          <cell r="E7037">
            <v>28.96</v>
          </cell>
          <cell r="F7037" t="str">
            <v xml:space="preserve">SINAPI  </v>
          </cell>
        </row>
        <row r="7038">
          <cell r="B7038">
            <v>88299</v>
          </cell>
          <cell r="C7038" t="str">
            <v>OPERADOR DE MOTO-ESCREIPER COM ENCARGOS COMPLEMENTARES</v>
          </cell>
          <cell r="D7038" t="str">
            <v>H</v>
          </cell>
          <cell r="E7038">
            <v>34.47</v>
          </cell>
          <cell r="F7038" t="str">
            <v xml:space="preserve">SINAPI  </v>
          </cell>
        </row>
        <row r="7039">
          <cell r="B7039">
            <v>88300</v>
          </cell>
          <cell r="C7039" t="str">
            <v>OPERADOR DE MOTONIVELADORA COM ENCARGOS COMPLEMENTARES</v>
          </cell>
          <cell r="D7039" t="str">
            <v>H</v>
          </cell>
          <cell r="E7039">
            <v>41.29</v>
          </cell>
          <cell r="F7039" t="str">
            <v xml:space="preserve">SINAPI  </v>
          </cell>
        </row>
        <row r="7040">
          <cell r="B7040">
            <v>88301</v>
          </cell>
          <cell r="C7040" t="str">
            <v>OPERADOR DE PÁ CARREGADEIRA COM ENCARGOS COMPLEMENTARES</v>
          </cell>
          <cell r="D7040" t="str">
            <v>H</v>
          </cell>
          <cell r="E7040">
            <v>33.33</v>
          </cell>
          <cell r="F7040" t="str">
            <v xml:space="preserve">SINAPI  </v>
          </cell>
        </row>
        <row r="7041">
          <cell r="B7041">
            <v>88302</v>
          </cell>
          <cell r="C7041" t="str">
            <v>OPERADOR DE PAVIMENTADORA COM ENCARGOS COMPLEMENTARES</v>
          </cell>
          <cell r="D7041" t="str">
            <v>H</v>
          </cell>
          <cell r="E7041">
            <v>35.44</v>
          </cell>
          <cell r="F7041" t="str">
            <v xml:space="preserve">SINAPI  </v>
          </cell>
        </row>
        <row r="7042">
          <cell r="B7042">
            <v>88303</v>
          </cell>
          <cell r="C7042" t="str">
            <v>OPERADOR DE ROLO COMPACTADOR COM ENCARGOS COMPLEMENTARES</v>
          </cell>
          <cell r="D7042" t="str">
            <v>H</v>
          </cell>
          <cell r="E7042">
            <v>36.65</v>
          </cell>
          <cell r="F7042" t="str">
            <v xml:space="preserve">SINAPI  </v>
          </cell>
        </row>
        <row r="7043">
          <cell r="B7043">
            <v>88304</v>
          </cell>
          <cell r="C7043" t="str">
            <v>OPERADOR DE USINA DE ASFALTO, DE SOLOS OU DE CONCRETO COM ENCARGOS COMPLEMENTARES</v>
          </cell>
          <cell r="D7043" t="str">
            <v>H</v>
          </cell>
          <cell r="E7043">
            <v>31.05</v>
          </cell>
          <cell r="F7043" t="str">
            <v xml:space="preserve">SINAPI  </v>
          </cell>
        </row>
        <row r="7044">
          <cell r="B7044">
            <v>88306</v>
          </cell>
          <cell r="C7044" t="str">
            <v>OPERADOR JATO DE AREIA OU JATISTA COM ENCARGOS COMPLEMENTARES</v>
          </cell>
          <cell r="D7044" t="str">
            <v>H</v>
          </cell>
          <cell r="E7044">
            <v>33.479999999999997</v>
          </cell>
          <cell r="F7044" t="str">
            <v xml:space="preserve">SINAPI  </v>
          </cell>
        </row>
        <row r="7045">
          <cell r="B7045">
            <v>88307</v>
          </cell>
          <cell r="C7045" t="str">
            <v>OPERADOR PARA BATE ESTACAS COM ENCARGOS COMPLEMENTARES</v>
          </cell>
          <cell r="D7045" t="str">
            <v>H</v>
          </cell>
          <cell r="E7045">
            <v>34.630000000000003</v>
          </cell>
          <cell r="F7045" t="str">
            <v xml:space="preserve">SINAPI  </v>
          </cell>
        </row>
        <row r="7046">
          <cell r="B7046">
            <v>88308</v>
          </cell>
          <cell r="C7046" t="str">
            <v>PASTILHEIRO COM ENCARGOS COMPLEMENTARES</v>
          </cell>
          <cell r="D7046" t="str">
            <v>H</v>
          </cell>
          <cell r="E7046">
            <v>24.56</v>
          </cell>
          <cell r="F7046" t="str">
            <v xml:space="preserve">SINAPI  </v>
          </cell>
        </row>
        <row r="7047">
          <cell r="B7047">
            <v>88309</v>
          </cell>
          <cell r="C7047" t="str">
            <v>PEDREIRO COM ENCARGOS COMPLEMENTARES</v>
          </cell>
          <cell r="D7047" t="str">
            <v>H</v>
          </cell>
          <cell r="E7047">
            <v>24.66</v>
          </cell>
          <cell r="F7047" t="str">
            <v xml:space="preserve">SINAPI  </v>
          </cell>
        </row>
        <row r="7048">
          <cell r="B7048">
            <v>88310</v>
          </cell>
          <cell r="C7048" t="str">
            <v>PINTOR COM ENCARGOS COMPLEMENTARES</v>
          </cell>
          <cell r="D7048" t="str">
            <v>H</v>
          </cell>
          <cell r="E7048">
            <v>25.71</v>
          </cell>
          <cell r="F7048" t="str">
            <v xml:space="preserve">SINAPI  </v>
          </cell>
        </row>
        <row r="7049">
          <cell r="B7049">
            <v>88311</v>
          </cell>
          <cell r="C7049" t="str">
            <v>PINTOR DE LETREIROS COM ENCARGOS COMPLEMENTARES</v>
          </cell>
          <cell r="D7049" t="str">
            <v>H</v>
          </cell>
          <cell r="E7049">
            <v>25.15</v>
          </cell>
          <cell r="F7049" t="str">
            <v xml:space="preserve">SINAPI  </v>
          </cell>
        </row>
        <row r="7050">
          <cell r="B7050">
            <v>88312</v>
          </cell>
          <cell r="C7050" t="str">
            <v>PINTOR PARA TINTA EPÓXI COM ENCARGOS COMPLEMENTARES</v>
          </cell>
          <cell r="D7050" t="str">
            <v>H</v>
          </cell>
          <cell r="E7050">
            <v>25.71</v>
          </cell>
          <cell r="F7050" t="str">
            <v xml:space="preserve">SINAPI  </v>
          </cell>
        </row>
        <row r="7051">
          <cell r="B7051">
            <v>88313</v>
          </cell>
          <cell r="C7051" t="str">
            <v>POCEIRO COM ENCARGOS COMPLEMENTARES</v>
          </cell>
          <cell r="D7051" t="str">
            <v>H</v>
          </cell>
          <cell r="E7051">
            <v>21.55</v>
          </cell>
          <cell r="F7051" t="str">
            <v xml:space="preserve">SINAPI  </v>
          </cell>
        </row>
        <row r="7052">
          <cell r="B7052">
            <v>88314</v>
          </cell>
          <cell r="C7052" t="str">
            <v>RASTELEIRO COM ENCARGOS COMPLEMENTARES</v>
          </cell>
          <cell r="D7052" t="str">
            <v>H</v>
          </cell>
          <cell r="E7052">
            <v>25.35</v>
          </cell>
          <cell r="F7052" t="str">
            <v xml:space="preserve">SINAPI  </v>
          </cell>
        </row>
        <row r="7053">
          <cell r="B7053">
            <v>88315</v>
          </cell>
          <cell r="C7053" t="str">
            <v>SERRALHEIRO COM ENCARGOS COMPLEMENTARES</v>
          </cell>
          <cell r="D7053" t="str">
            <v>H</v>
          </cell>
          <cell r="E7053">
            <v>24.51</v>
          </cell>
          <cell r="F7053" t="str">
            <v xml:space="preserve">SINAPI  </v>
          </cell>
        </row>
        <row r="7054">
          <cell r="B7054">
            <v>88316</v>
          </cell>
          <cell r="C7054" t="str">
            <v>SERVENTE COM ENCARGOS COMPLEMENTARES</v>
          </cell>
          <cell r="D7054" t="str">
            <v>H</v>
          </cell>
          <cell r="E7054">
            <v>19.8</v>
          </cell>
          <cell r="F7054" t="str">
            <v xml:space="preserve">SINAPI  </v>
          </cell>
        </row>
        <row r="7055">
          <cell r="B7055">
            <v>88317</v>
          </cell>
          <cell r="C7055" t="str">
            <v>SOLDADOR COM ENCARGOS COMPLEMENTARES</v>
          </cell>
          <cell r="D7055" t="str">
            <v>H</v>
          </cell>
          <cell r="E7055">
            <v>25.33</v>
          </cell>
          <cell r="F7055" t="str">
            <v xml:space="preserve">SINAPI  </v>
          </cell>
        </row>
        <row r="7056">
          <cell r="B7056">
            <v>88318</v>
          </cell>
          <cell r="C7056" t="str">
            <v>SOLDADOR A (PARA SOLDA A SER TESTADA COM RAIOS "X") COM ENCARGOS COMPLEMENTARES</v>
          </cell>
          <cell r="D7056" t="str">
            <v>H</v>
          </cell>
          <cell r="E7056">
            <v>28.66</v>
          </cell>
          <cell r="F7056" t="str">
            <v xml:space="preserve">SINAPI  </v>
          </cell>
        </row>
        <row r="7057">
          <cell r="B7057">
            <v>88320</v>
          </cell>
          <cell r="C7057" t="str">
            <v>TAQUEADOR OU TAQUEIRO COM ENCARGOS COMPLEMENTARES</v>
          </cell>
          <cell r="D7057" t="str">
            <v>H</v>
          </cell>
          <cell r="E7057">
            <v>24.39</v>
          </cell>
          <cell r="F7057" t="str">
            <v xml:space="preserve">SINAPI  </v>
          </cell>
        </row>
        <row r="7058">
          <cell r="B7058">
            <v>88321</v>
          </cell>
          <cell r="C7058" t="str">
            <v>TÉCNICO DE LABORATÓRIO COM ENCARGOS COMPLEMENTARES</v>
          </cell>
          <cell r="D7058" t="str">
            <v>H</v>
          </cell>
          <cell r="E7058">
            <v>26.54</v>
          </cell>
          <cell r="F7058" t="str">
            <v xml:space="preserve">SINAPI  </v>
          </cell>
        </row>
        <row r="7059">
          <cell r="B7059">
            <v>88322</v>
          </cell>
          <cell r="C7059" t="str">
            <v>TÉCNICO DE SONDAGEM COM ENCARGOS COMPLEMENTARES</v>
          </cell>
          <cell r="D7059" t="str">
            <v>H</v>
          </cell>
          <cell r="E7059">
            <v>38.81</v>
          </cell>
          <cell r="F7059" t="str">
            <v xml:space="preserve">SINAPI  </v>
          </cell>
        </row>
        <row r="7060">
          <cell r="B7060">
            <v>88323</v>
          </cell>
          <cell r="C7060" t="str">
            <v>TELHADISTA COM ENCARGOS COMPLEMENTARES</v>
          </cell>
          <cell r="D7060" t="str">
            <v>H</v>
          </cell>
          <cell r="E7060">
            <v>24.16</v>
          </cell>
          <cell r="F7060" t="str">
            <v xml:space="preserve">SINAPI  </v>
          </cell>
        </row>
        <row r="7061">
          <cell r="B7061">
            <v>88324</v>
          </cell>
          <cell r="C7061" t="str">
            <v>TRATORISTA COM ENCARGOS COMPLEMENTARES</v>
          </cell>
          <cell r="D7061" t="str">
            <v>H</v>
          </cell>
          <cell r="E7061">
            <v>33.56</v>
          </cell>
          <cell r="F7061" t="str">
            <v xml:space="preserve">SINAPI  </v>
          </cell>
        </row>
        <row r="7062">
          <cell r="B7062">
            <v>88325</v>
          </cell>
          <cell r="C7062" t="str">
            <v>VIDRACEIRO COM ENCARGOS COMPLEMENTARES</v>
          </cell>
          <cell r="D7062" t="str">
            <v>H</v>
          </cell>
          <cell r="E7062">
            <v>20</v>
          </cell>
          <cell r="F7062" t="str">
            <v xml:space="preserve">SINAPI  </v>
          </cell>
        </row>
        <row r="7063">
          <cell r="B7063">
            <v>88326</v>
          </cell>
          <cell r="C7063" t="str">
            <v>VIGIA NOTURNO COM ENCARGOS COMPLEMENTARES</v>
          </cell>
          <cell r="D7063" t="str">
            <v>H</v>
          </cell>
          <cell r="E7063">
            <v>24.89</v>
          </cell>
          <cell r="F7063" t="str">
            <v xml:space="preserve">SINAPI  </v>
          </cell>
        </row>
        <row r="7064">
          <cell r="B7064">
            <v>88377</v>
          </cell>
          <cell r="C7064" t="str">
            <v>OPERADOR DE BETONEIRA ESTACIONÁRIA/MISTURADOR COM ENCARGOS COMPLEMENTARES</v>
          </cell>
          <cell r="D7064" t="str">
            <v>H</v>
          </cell>
          <cell r="E7064">
            <v>27.58</v>
          </cell>
          <cell r="F7064" t="str">
            <v xml:space="preserve">SINAPI  </v>
          </cell>
        </row>
        <row r="7065">
          <cell r="B7065">
            <v>88441</v>
          </cell>
          <cell r="C7065" t="str">
            <v>JARDINEIRO COM ENCARGOS COMPLEMENTARES</v>
          </cell>
          <cell r="D7065" t="str">
            <v>H</v>
          </cell>
          <cell r="E7065">
            <v>22.12</v>
          </cell>
          <cell r="F7065" t="str">
            <v xml:space="preserve">SINAPI  </v>
          </cell>
        </row>
        <row r="7066">
          <cell r="B7066">
            <v>88597</v>
          </cell>
          <cell r="C7066" t="str">
            <v>DESENHISTA DETALHISTA COM ENCARGOS COMPLEMENTARES</v>
          </cell>
          <cell r="D7066" t="str">
            <v>H</v>
          </cell>
          <cell r="E7066">
            <v>30.9</v>
          </cell>
          <cell r="F7066" t="str">
            <v xml:space="preserve">SINAPI  </v>
          </cell>
        </row>
        <row r="7067">
          <cell r="B7067">
            <v>90766</v>
          </cell>
          <cell r="C7067" t="str">
            <v>ALMOXARIFE COM ENCARGOS COMPLEMENTARES</v>
          </cell>
          <cell r="D7067" t="str">
            <v>H</v>
          </cell>
          <cell r="E7067">
            <v>20.48</v>
          </cell>
          <cell r="F7067" t="str">
            <v xml:space="preserve">SINAPI  </v>
          </cell>
        </row>
        <row r="7068">
          <cell r="B7068">
            <v>90767</v>
          </cell>
          <cell r="C7068" t="str">
            <v>APONTADOR OU APROPRIADOR COM ENCARGOS COMPLEMENTARES</v>
          </cell>
          <cell r="D7068" t="str">
            <v>H</v>
          </cell>
          <cell r="E7068">
            <v>20.73</v>
          </cell>
          <cell r="F7068" t="str">
            <v xml:space="preserve">SINAPI  </v>
          </cell>
        </row>
        <row r="7069">
          <cell r="B7069">
            <v>90768</v>
          </cell>
          <cell r="C7069" t="str">
            <v>ARQUITETO DE OBRA JUNIOR COM ENCARGOS COMPLEMENTARES</v>
          </cell>
          <cell r="D7069" t="str">
            <v>H</v>
          </cell>
          <cell r="E7069">
            <v>71.05</v>
          </cell>
          <cell r="F7069" t="str">
            <v xml:space="preserve">SINAPI  </v>
          </cell>
        </row>
        <row r="7070">
          <cell r="B7070">
            <v>90769</v>
          </cell>
          <cell r="C7070" t="str">
            <v>ARQUITETO DE OBRA PLENO COM ENCARGOS COMPLEMENTARES</v>
          </cell>
          <cell r="D7070" t="str">
            <v>H</v>
          </cell>
          <cell r="E7070">
            <v>100.3</v>
          </cell>
          <cell r="F7070" t="str">
            <v xml:space="preserve">SINAPI  </v>
          </cell>
        </row>
        <row r="7071">
          <cell r="B7071">
            <v>90770</v>
          </cell>
          <cell r="C7071" t="str">
            <v>ARQUITETO DE OBRA SENIOR COM ENCARGOS COMPLEMENTARES</v>
          </cell>
          <cell r="D7071" t="str">
            <v>H</v>
          </cell>
          <cell r="E7071">
            <v>132.12</v>
          </cell>
          <cell r="F7071" t="str">
            <v xml:space="preserve">SINAPI  </v>
          </cell>
        </row>
        <row r="7072">
          <cell r="B7072">
            <v>90771</v>
          </cell>
          <cell r="C7072" t="str">
            <v>AUXILIAR DE DESENHISTA COM ENCARGOS COMPLEMENTARES</v>
          </cell>
          <cell r="D7072" t="str">
            <v>H</v>
          </cell>
          <cell r="E7072">
            <v>25.35</v>
          </cell>
          <cell r="F7072" t="str">
            <v xml:space="preserve">SINAPI  </v>
          </cell>
        </row>
        <row r="7073">
          <cell r="B7073">
            <v>90772</v>
          </cell>
          <cell r="C7073" t="str">
            <v>AUXILIAR DE ESCRITORIO COM ENCARGOS COMPLEMENTARES</v>
          </cell>
          <cell r="D7073" t="str">
            <v>H</v>
          </cell>
          <cell r="E7073">
            <v>16.600000000000001</v>
          </cell>
          <cell r="F7073" t="str">
            <v xml:space="preserve">SINAPI  </v>
          </cell>
        </row>
        <row r="7074">
          <cell r="B7074">
            <v>90773</v>
          </cell>
          <cell r="C7074" t="str">
            <v>DESENHISTA COPISTA COM ENCARGOS COMPLEMENTARES</v>
          </cell>
          <cell r="D7074" t="str">
            <v>H</v>
          </cell>
          <cell r="E7074">
            <v>18.14</v>
          </cell>
          <cell r="F7074" t="str">
            <v xml:space="preserve">SINAPI  </v>
          </cell>
        </row>
        <row r="7075">
          <cell r="B7075">
            <v>90775</v>
          </cell>
          <cell r="C7075" t="str">
            <v>DESENHISTA PROJETISTA COM ENCARGOS COMPLEMENTARES</v>
          </cell>
          <cell r="D7075" t="str">
            <v>H</v>
          </cell>
          <cell r="E7075">
            <v>22.31</v>
          </cell>
          <cell r="F7075" t="str">
            <v xml:space="preserve">SINAPI  </v>
          </cell>
        </row>
        <row r="7076">
          <cell r="B7076">
            <v>90776</v>
          </cell>
          <cell r="C7076" t="str">
            <v>ENCARREGADO GERAL COM ENCARGOS COMPLEMENTARES</v>
          </cell>
          <cell r="D7076" t="str">
            <v>H</v>
          </cell>
          <cell r="E7076">
            <v>38.159999999999997</v>
          </cell>
          <cell r="F7076" t="str">
            <v xml:space="preserve">SINAPI  </v>
          </cell>
        </row>
        <row r="7077">
          <cell r="B7077">
            <v>90777</v>
          </cell>
          <cell r="C7077" t="str">
            <v>ENGENHEIRO CIVIL DE OBRA JUNIOR COM ENCARGOS COMPLEMENTARES</v>
          </cell>
          <cell r="D7077" t="str">
            <v>H</v>
          </cell>
          <cell r="E7077">
            <v>96.37</v>
          </cell>
          <cell r="F7077" t="str">
            <v xml:space="preserve">SINAPI  </v>
          </cell>
        </row>
        <row r="7078">
          <cell r="B7078">
            <v>90778</v>
          </cell>
          <cell r="C7078" t="str">
            <v>ENGENHEIRO CIVIL DE OBRA PLENO COM ENCARGOS COMPLEMENTARES</v>
          </cell>
          <cell r="D7078" t="str">
            <v>H</v>
          </cell>
          <cell r="E7078">
            <v>109.49</v>
          </cell>
          <cell r="F7078" t="str">
            <v xml:space="preserve">SINAPI  </v>
          </cell>
        </row>
        <row r="7079">
          <cell r="B7079">
            <v>90779</v>
          </cell>
          <cell r="C7079" t="str">
            <v>ENGENHEIRO CIVIL DE OBRA SENIOR COM ENCARGOS COMPLEMENTARES</v>
          </cell>
          <cell r="D7079" t="str">
            <v>H</v>
          </cell>
          <cell r="E7079">
            <v>149.11000000000001</v>
          </cell>
          <cell r="F7079" t="str">
            <v xml:space="preserve">SINAPI  </v>
          </cell>
        </row>
        <row r="7080">
          <cell r="B7080">
            <v>90780</v>
          </cell>
          <cell r="C7080" t="str">
            <v>MESTRE DE OBRAS COM ENCARGOS COMPLEMENTARES</v>
          </cell>
          <cell r="D7080" t="str">
            <v>H</v>
          </cell>
          <cell r="E7080">
            <v>58.41</v>
          </cell>
          <cell r="F7080" t="str">
            <v xml:space="preserve">SINAPI  </v>
          </cell>
        </row>
        <row r="7081">
          <cell r="B7081">
            <v>90781</v>
          </cell>
          <cell r="C7081" t="str">
            <v>TOPOGRAFO COM ENCARGOS COMPLEMENTARES</v>
          </cell>
          <cell r="D7081" t="str">
            <v>H</v>
          </cell>
          <cell r="E7081">
            <v>29.38</v>
          </cell>
          <cell r="F7081" t="str">
            <v xml:space="preserve">SINAPI  </v>
          </cell>
        </row>
        <row r="7082">
          <cell r="B7082">
            <v>91677</v>
          </cell>
          <cell r="C7082" t="str">
            <v>ENGENHEIRO ELETRICISTA COM ENCARGOS COMPLEMENTARES</v>
          </cell>
          <cell r="D7082" t="str">
            <v>H</v>
          </cell>
          <cell r="E7082">
            <v>108.05</v>
          </cell>
          <cell r="F7082" t="str">
            <v xml:space="preserve">SINAPI  </v>
          </cell>
        </row>
        <row r="7083">
          <cell r="B7083">
            <v>91678</v>
          </cell>
          <cell r="C7083" t="str">
            <v>ENGENHEIRO SANITARISTA COM ENCARGOS COMPLEMENTARES</v>
          </cell>
          <cell r="D7083" t="str">
            <v>H</v>
          </cell>
          <cell r="E7083">
            <v>103.21</v>
          </cell>
          <cell r="F7083" t="str">
            <v xml:space="preserve">SINAPI  </v>
          </cell>
        </row>
        <row r="7084">
          <cell r="B7084">
            <v>93558</v>
          </cell>
          <cell r="C7084" t="str">
            <v>MOTORISTA DE CAMINHAO COM ENCARGOS COMPLEMENTARES</v>
          </cell>
          <cell r="D7084" t="str">
            <v>MES</v>
          </cell>
          <cell r="E7084">
            <v>5469.8</v>
          </cell>
          <cell r="F7084" t="str">
            <v xml:space="preserve">SINAPI  </v>
          </cell>
        </row>
        <row r="7085">
          <cell r="B7085">
            <v>93559</v>
          </cell>
          <cell r="C7085" t="str">
            <v>DESENHISTA DETALHISTA COM ENCARGOS COMPLEMENTARES</v>
          </cell>
          <cell r="D7085" t="str">
            <v>MES</v>
          </cell>
          <cell r="E7085">
            <v>5417.44</v>
          </cell>
          <cell r="F7085" t="str">
            <v xml:space="preserve">SINAPI  </v>
          </cell>
        </row>
        <row r="7086">
          <cell r="B7086">
            <v>93560</v>
          </cell>
          <cell r="C7086" t="str">
            <v>DESENHISTA COPISTA COM ENCARGOS COMPLEMENTARES</v>
          </cell>
          <cell r="D7086" t="str">
            <v>MES</v>
          </cell>
          <cell r="E7086">
            <v>3190.59</v>
          </cell>
          <cell r="F7086" t="str">
            <v xml:space="preserve">SINAPI  </v>
          </cell>
        </row>
        <row r="7087">
          <cell r="B7087">
            <v>93561</v>
          </cell>
          <cell r="C7087" t="str">
            <v>DESENHISTA PROJETISTA COM ENCARGOS COMPLEMENTARES</v>
          </cell>
          <cell r="D7087" t="str">
            <v>MES</v>
          </cell>
          <cell r="E7087">
            <v>3918.36</v>
          </cell>
          <cell r="F7087" t="str">
            <v xml:space="preserve">SINAPI  </v>
          </cell>
        </row>
        <row r="7088">
          <cell r="B7088">
            <v>93562</v>
          </cell>
          <cell r="C7088" t="str">
            <v>AUXILIAR DE DESENHISTA COM ENCARGOS COMPLEMENTARES</v>
          </cell>
          <cell r="D7088" t="str">
            <v>MES</v>
          </cell>
          <cell r="E7088">
            <v>4448.76</v>
          </cell>
          <cell r="F7088" t="str">
            <v xml:space="preserve">SINAPI  </v>
          </cell>
        </row>
        <row r="7089">
          <cell r="B7089">
            <v>93563</v>
          </cell>
          <cell r="C7089" t="str">
            <v>ALMOXARIFE COM ENCARGOS COMPLEMENTARES</v>
          </cell>
          <cell r="D7089" t="str">
            <v>MES</v>
          </cell>
          <cell r="E7089">
            <v>3599.34</v>
          </cell>
          <cell r="F7089" t="str">
            <v xml:space="preserve">SINAPI  </v>
          </cell>
        </row>
        <row r="7090">
          <cell r="B7090">
            <v>93564</v>
          </cell>
          <cell r="C7090" t="str">
            <v>APONTADOR OU APROPRIADOR COM ENCARGOS COMPLEMENTARES</v>
          </cell>
          <cell r="D7090" t="str">
            <v>MES</v>
          </cell>
          <cell r="E7090">
            <v>3632.31</v>
          </cell>
          <cell r="F7090" t="str">
            <v xml:space="preserve">SINAPI  </v>
          </cell>
        </row>
        <row r="7091">
          <cell r="B7091">
            <v>93565</v>
          </cell>
          <cell r="C7091" t="str">
            <v>ENGENHEIRO CIVIL DE OBRA JUNIOR COM ENCARGOS COMPLEMENTARES</v>
          </cell>
          <cell r="D7091" t="str">
            <v>MES</v>
          </cell>
          <cell r="E7091">
            <v>16819.14</v>
          </cell>
          <cell r="F7091" t="str">
            <v xml:space="preserve">SINAPI  </v>
          </cell>
        </row>
        <row r="7092">
          <cell r="B7092">
            <v>93566</v>
          </cell>
          <cell r="C7092" t="str">
            <v>AUXILIAR DE ESCRITORIO COM ENCARGOS COMPLEMENTARES</v>
          </cell>
          <cell r="D7092" t="str">
            <v>MES</v>
          </cell>
          <cell r="E7092">
            <v>2922.94</v>
          </cell>
          <cell r="F7092" t="str">
            <v xml:space="preserve">SINAPI  </v>
          </cell>
        </row>
        <row r="7093">
          <cell r="B7093">
            <v>93567</v>
          </cell>
          <cell r="C7093" t="str">
            <v>ENGENHEIRO CIVIL DE OBRA PLENO COM ENCARGOS COMPLEMENTARES</v>
          </cell>
          <cell r="D7093" t="str">
            <v>MES</v>
          </cell>
          <cell r="E7093">
            <v>19105.25</v>
          </cell>
          <cell r="F7093" t="str">
            <v xml:space="preserve">SINAPI  </v>
          </cell>
        </row>
        <row r="7094">
          <cell r="B7094">
            <v>93568</v>
          </cell>
          <cell r="C7094" t="str">
            <v>ENGENHEIRO CIVIL DE OBRA SENIOR COM ENCARGOS COMPLEMENTARES</v>
          </cell>
          <cell r="D7094" t="str">
            <v>MES</v>
          </cell>
          <cell r="E7094">
            <v>26014.42</v>
          </cell>
          <cell r="F7094" t="str">
            <v xml:space="preserve">SINAPI  </v>
          </cell>
        </row>
        <row r="7095">
          <cell r="B7095">
            <v>93569</v>
          </cell>
          <cell r="C7095" t="str">
            <v>ARQUITETO JUNIOR COM ENCARGOS COMPLEMENTARES</v>
          </cell>
          <cell r="D7095" t="str">
            <v>MES</v>
          </cell>
          <cell r="E7095">
            <v>12422.1</v>
          </cell>
          <cell r="F7095" t="str">
            <v xml:space="preserve">SINAPI  </v>
          </cell>
        </row>
        <row r="7096">
          <cell r="B7096">
            <v>93570</v>
          </cell>
          <cell r="C7096" t="str">
            <v>ARQUITETO PLENO COM ENCARGOS COMPLEMENTARES</v>
          </cell>
          <cell r="D7096" t="str">
            <v>MES</v>
          </cell>
          <cell r="E7096">
            <v>17527.759999999998</v>
          </cell>
          <cell r="F7096" t="str">
            <v xml:space="preserve">SINAPI  </v>
          </cell>
        </row>
        <row r="7097">
          <cell r="B7097">
            <v>93571</v>
          </cell>
          <cell r="C7097" t="str">
            <v>ARQUITETO SENIOR COM ENCARGOS COMPLEMENTARES</v>
          </cell>
          <cell r="D7097" t="str">
            <v>MES</v>
          </cell>
          <cell r="E7097">
            <v>23083.8</v>
          </cell>
          <cell r="F7097" t="str">
            <v xml:space="preserve">SINAPI  </v>
          </cell>
        </row>
        <row r="7098">
          <cell r="B7098">
            <v>93572</v>
          </cell>
          <cell r="C7098" t="str">
            <v>ENCARREGADO GERAL DE OBRAS COM ENCARGOS COMPLEMENTARES</v>
          </cell>
          <cell r="D7098" t="str">
            <v>MES</v>
          </cell>
          <cell r="E7098">
            <v>6672</v>
          </cell>
          <cell r="F7098" t="str">
            <v xml:space="preserve">SINAPI  </v>
          </cell>
        </row>
        <row r="7099">
          <cell r="B7099">
            <v>94295</v>
          </cell>
          <cell r="C7099" t="str">
            <v>MESTRE DE OBRAS COM ENCARGOS COMPLEMENTARES</v>
          </cell>
          <cell r="D7099" t="str">
            <v>MES</v>
          </cell>
          <cell r="E7099">
            <v>10200.870000000001</v>
          </cell>
          <cell r="F7099" t="str">
            <v xml:space="preserve">SINAPI  </v>
          </cell>
        </row>
        <row r="7100">
          <cell r="B7100">
            <v>94296</v>
          </cell>
          <cell r="C7100" t="str">
            <v>TOPOGRAFO COM ENCARGOS COMPLEMENTARES</v>
          </cell>
          <cell r="D7100" t="str">
            <v>MES</v>
          </cell>
          <cell r="E7100">
            <v>5148.3900000000003</v>
          </cell>
          <cell r="F7100" t="str">
            <v xml:space="preserve">SINAPI  </v>
          </cell>
        </row>
        <row r="7101">
          <cell r="B7101">
            <v>95308</v>
          </cell>
          <cell r="C7101" t="str">
            <v>CURSO DE CAPACITAÇÃO PARA AJUDANTE DE ARMADOR (ENCARGOS COMPLEMENTARES) - HORISTA</v>
          </cell>
          <cell r="D7101" t="str">
            <v>H</v>
          </cell>
          <cell r="E7101">
            <v>0.13</v>
          </cell>
          <cell r="F7101" t="str">
            <v xml:space="preserve">SINAPI  </v>
          </cell>
        </row>
        <row r="7102">
          <cell r="B7102">
            <v>95309</v>
          </cell>
          <cell r="C7102" t="str">
            <v>CURSO DE CAPACITAÇÃO PARA AJUDANTE DE CARPINTEIRO (ENCARGOS COMPLEMENTARES) - HORISTA</v>
          </cell>
          <cell r="D7102" t="str">
            <v>H</v>
          </cell>
          <cell r="E7102">
            <v>0.16</v>
          </cell>
          <cell r="F7102" t="str">
            <v xml:space="preserve">SINAPI  </v>
          </cell>
        </row>
        <row r="7103">
          <cell r="B7103">
            <v>95310</v>
          </cell>
          <cell r="C7103" t="str">
            <v>CURSO DE CAPACITAÇÃO PARA AJUDANTE DE ESTRUTURA METÁLICA (ENCARGOS COMPLEMENTARES) - HORISTA</v>
          </cell>
          <cell r="D7103" t="str">
            <v>H</v>
          </cell>
          <cell r="E7103">
            <v>0.16</v>
          </cell>
          <cell r="F7103" t="str">
            <v xml:space="preserve">SINAPI  </v>
          </cell>
        </row>
        <row r="7104">
          <cell r="B7104">
            <v>95311</v>
          </cell>
          <cell r="C7104" t="str">
            <v>CURSO DE CAPACITAÇÃO PARA AJUDANTE DE OPERAÇÃO EM GERAL (ENCARGOS COMPLEMENTARES) - HORISTA</v>
          </cell>
          <cell r="D7104" t="str">
            <v>H</v>
          </cell>
          <cell r="E7104">
            <v>0.15</v>
          </cell>
          <cell r="F7104" t="str">
            <v xml:space="preserve">SINAPI  </v>
          </cell>
        </row>
        <row r="7105">
          <cell r="B7105">
            <v>95312</v>
          </cell>
          <cell r="C7105" t="str">
            <v>CURSO DE CAPACITAÇÃO PARA AJUDANTE DE PEDREIRO (ENCARGOS COMPLEMENTARES) - HORISTA</v>
          </cell>
          <cell r="D7105" t="str">
            <v>H</v>
          </cell>
          <cell r="E7105">
            <v>0.17</v>
          </cell>
          <cell r="F7105" t="str">
            <v xml:space="preserve">SINAPI  </v>
          </cell>
        </row>
        <row r="7106">
          <cell r="B7106">
            <v>95313</v>
          </cell>
          <cell r="C7106" t="str">
            <v>CURSO DE CAPACITAÇÃO PARA AJUDANTE ESPECIALIZADO (ENCARGOS COMPLEMENTARES) - HORISTA</v>
          </cell>
          <cell r="D7106" t="str">
            <v>H</v>
          </cell>
          <cell r="E7106">
            <v>0.15</v>
          </cell>
          <cell r="F7106" t="str">
            <v xml:space="preserve">SINAPI  </v>
          </cell>
        </row>
        <row r="7107">
          <cell r="B7107">
            <v>95314</v>
          </cell>
          <cell r="C7107" t="str">
            <v>CURSO DE CAPACITAÇÃO PARA ARMADOR (ENCARGOS COMPLEMENTARES) - HORISTA</v>
          </cell>
          <cell r="D7107" t="str">
            <v>H</v>
          </cell>
          <cell r="E7107">
            <v>0.17</v>
          </cell>
          <cell r="F7107" t="str">
            <v xml:space="preserve">SINAPI  </v>
          </cell>
        </row>
        <row r="7108">
          <cell r="B7108">
            <v>95315</v>
          </cell>
          <cell r="C7108" t="str">
            <v>CURSO DE CAPACITAÇÃO PARA ASSENTADOR DE TUBOS (ENCARGOS COMPLEMENTARES) - HORISTA</v>
          </cell>
          <cell r="D7108" t="str">
            <v>H</v>
          </cell>
          <cell r="E7108">
            <v>0.28999999999999998</v>
          </cell>
          <cell r="F7108" t="str">
            <v xml:space="preserve">SINAPI  </v>
          </cell>
        </row>
        <row r="7109">
          <cell r="B7109">
            <v>95316</v>
          </cell>
          <cell r="C7109" t="str">
            <v>CURSO DE CAPACITAÇÃO PARA AUXILIAR DE ELETRICISTA (ENCARGOS COMPLEMENTARES) - HORISTA</v>
          </cell>
          <cell r="D7109" t="str">
            <v>H</v>
          </cell>
          <cell r="E7109">
            <v>0.4</v>
          </cell>
          <cell r="F7109" t="str">
            <v xml:space="preserve">SINAPI  </v>
          </cell>
        </row>
        <row r="7110">
          <cell r="B7110">
            <v>95317</v>
          </cell>
          <cell r="C7110" t="str">
            <v>CURSO DE CAPACITAÇÃO PARA AUXILIAR DE ENCANADOR OU BOMBEIRO HIDRÁULICO (ENCARGOS COMPLEMENTARES) - HORISTA</v>
          </cell>
          <cell r="D7110" t="str">
            <v>H</v>
          </cell>
          <cell r="E7110">
            <v>0.2</v>
          </cell>
          <cell r="F7110" t="str">
            <v xml:space="preserve">SINAPI  </v>
          </cell>
        </row>
        <row r="7111">
          <cell r="B7111">
            <v>95318</v>
          </cell>
          <cell r="C7111" t="str">
            <v>CURSO DE CAPACITAÇÃO PARA AUXILIAR DE LABORATÓRIO (ENCARGOS COMPLEMENTARES) - HORISTA</v>
          </cell>
          <cell r="D7111" t="str">
            <v>H</v>
          </cell>
          <cell r="E7111">
            <v>0.11</v>
          </cell>
          <cell r="F7111" t="str">
            <v xml:space="preserve">SINAPI  </v>
          </cell>
        </row>
        <row r="7112">
          <cell r="B7112">
            <v>95319</v>
          </cell>
          <cell r="C7112" t="str">
            <v>CURSO DE CAPACITAÇÃO PARA AUXILIAR DE MECÂNICO (ENCARGOS COMPLEMENTARES) - HORISTA</v>
          </cell>
          <cell r="D7112" t="str">
            <v>H</v>
          </cell>
          <cell r="E7112">
            <v>0.19</v>
          </cell>
          <cell r="F7112" t="str">
            <v xml:space="preserve">SINAPI  </v>
          </cell>
        </row>
        <row r="7113">
          <cell r="B7113">
            <v>95320</v>
          </cell>
          <cell r="C7113" t="str">
            <v>CURSO DE CAPACITAÇÃO PARA AUXILIAR DE SERRALHEIRO (ENCARGOS COMPLEMENTARES) - HORISTA</v>
          </cell>
          <cell r="D7113" t="str">
            <v>H</v>
          </cell>
          <cell r="E7113">
            <v>0.15</v>
          </cell>
          <cell r="F7113" t="str">
            <v xml:space="preserve">SINAPI  </v>
          </cell>
        </row>
        <row r="7114">
          <cell r="B7114">
            <v>95321</v>
          </cell>
          <cell r="C7114" t="str">
            <v>CURSO DE CAPACITAÇÃO PARA AUXILIAR DE SERVIÇOS GERAIS (ENCARGOS COMPLEMENTARES) - HORISTA</v>
          </cell>
          <cell r="D7114" t="str">
            <v>H</v>
          </cell>
          <cell r="E7114">
            <v>0.13</v>
          </cell>
          <cell r="F7114" t="str">
            <v xml:space="preserve">SINAPI  </v>
          </cell>
        </row>
        <row r="7115">
          <cell r="B7115">
            <v>95322</v>
          </cell>
          <cell r="C7115" t="str">
            <v>CURSO DE CAPACITAÇÃO PARA AUXILIAR DE TOPÓGRAFO (ENCARGOS COMPLEMENTARES) - HORISTA</v>
          </cell>
          <cell r="D7115" t="str">
            <v>H</v>
          </cell>
          <cell r="E7115">
            <v>0.08</v>
          </cell>
          <cell r="F7115" t="str">
            <v xml:space="preserve">SINAPI  </v>
          </cell>
        </row>
        <row r="7116">
          <cell r="B7116">
            <v>95323</v>
          </cell>
          <cell r="C7116" t="str">
            <v>CURSO DE CAPACITAÇÃO PARA AUXILIAR TÉCNICO DE ENGENHARIA (ENCARGOS COMPLEMENTARES) - HORISTA</v>
          </cell>
          <cell r="D7116" t="str">
            <v>H</v>
          </cell>
          <cell r="E7116">
            <v>0.19</v>
          </cell>
          <cell r="F7116" t="str">
            <v xml:space="preserve">SINAPI  </v>
          </cell>
        </row>
        <row r="7117">
          <cell r="B7117">
            <v>95324</v>
          </cell>
          <cell r="C7117" t="str">
            <v>CURSO DE CAPACITAÇÃO PARA AZULEJISTA OU LADRILHISTA (ENCARGOS COMPLEMENTARES) - HORISTA</v>
          </cell>
          <cell r="D7117" t="str">
            <v>H</v>
          </cell>
          <cell r="E7117">
            <v>0.22</v>
          </cell>
          <cell r="F7117" t="str">
            <v xml:space="preserve">SINAPI  </v>
          </cell>
        </row>
        <row r="7118">
          <cell r="B7118">
            <v>95325</v>
          </cell>
          <cell r="C7118" t="str">
            <v>CURSO DE CAPACITAÇÃO PARA BLASTER, DINAMITADOR OU CABO DE FOGO (ENCARGOS COMPLEMENTARES) - HORISTA</v>
          </cell>
          <cell r="D7118" t="str">
            <v>H</v>
          </cell>
          <cell r="E7118">
            <v>0.34</v>
          </cell>
          <cell r="F7118" t="str">
            <v xml:space="preserve">SINAPI  </v>
          </cell>
        </row>
        <row r="7119">
          <cell r="B7119">
            <v>95326</v>
          </cell>
          <cell r="C7119" t="str">
            <v>CURSO DE CAPACITAÇÃO PARA CADASTRISTA DE REDES DE AGUA E ESGOTO (ENCARGOS COMPLEMENTARES) - HORISTA</v>
          </cell>
          <cell r="D7119" t="str">
            <v>H</v>
          </cell>
          <cell r="E7119">
            <v>0.05</v>
          </cell>
          <cell r="F7119" t="str">
            <v xml:space="preserve">SINAPI  </v>
          </cell>
        </row>
        <row r="7120">
          <cell r="B7120">
            <v>95328</v>
          </cell>
          <cell r="C7120" t="str">
            <v>CURSO DE CAPACITAÇÃO PARA CALCETEIRO (ENCARGOS COMPLEMENTARES) - HORISTA</v>
          </cell>
          <cell r="D7120" t="str">
            <v>H</v>
          </cell>
          <cell r="E7120">
            <v>0.17</v>
          </cell>
          <cell r="F7120" t="str">
            <v xml:space="preserve">SINAPI  </v>
          </cell>
        </row>
        <row r="7121">
          <cell r="B7121">
            <v>95329</v>
          </cell>
          <cell r="C7121" t="str">
            <v>CURSO DE CAPACITAÇÃO PARA CARPINTEIRO DE ESQUADRIA (ENCARGOS COMPLEMENTARES) - HORISTA</v>
          </cell>
          <cell r="D7121" t="str">
            <v>H</v>
          </cell>
          <cell r="E7121">
            <v>0.21</v>
          </cell>
          <cell r="F7121" t="str">
            <v xml:space="preserve">SINAPI  </v>
          </cell>
        </row>
        <row r="7122">
          <cell r="B7122">
            <v>95330</v>
          </cell>
          <cell r="C7122" t="str">
            <v>CURSO DE CAPACITAÇÃO PARA CARPINTEIRO DE FÔRMAS (ENCARGOS COMPLEMENTARES) - HORISTA</v>
          </cell>
          <cell r="D7122" t="str">
            <v>H</v>
          </cell>
          <cell r="E7122">
            <v>0.17</v>
          </cell>
          <cell r="F7122" t="str">
            <v xml:space="preserve">SINAPI  </v>
          </cell>
        </row>
        <row r="7123">
          <cell r="B7123">
            <v>95331</v>
          </cell>
          <cell r="C7123" t="str">
            <v>CURSO DE CAPACITAÇÃO PARA CAVOUQUEIRO OU OPERADOR PERFURATRIZ/ROMPEDOR (ENCARGOS COMPLEMENTARES) - HORISTA</v>
          </cell>
          <cell r="D7123" t="str">
            <v>H</v>
          </cell>
          <cell r="E7123">
            <v>0.2</v>
          </cell>
          <cell r="F7123" t="str">
            <v xml:space="preserve">SINAPI  </v>
          </cell>
        </row>
        <row r="7124">
          <cell r="B7124">
            <v>95332</v>
          </cell>
          <cell r="C7124" t="str">
            <v>CURSO DE CAPACITAÇÃO PARA ELETRICISTA (ENCARGOS COMPLEMENTARES) - HORISTA</v>
          </cell>
          <cell r="D7124" t="str">
            <v>H</v>
          </cell>
          <cell r="E7124">
            <v>0.56000000000000005</v>
          </cell>
          <cell r="F7124" t="str">
            <v xml:space="preserve">SINAPI  </v>
          </cell>
        </row>
        <row r="7125">
          <cell r="B7125">
            <v>95333</v>
          </cell>
          <cell r="C7125" t="str">
            <v>CURSO DE CAPACITAÇÃO PARA ELETRICISTA INDUSTRIAL (ENCARGOS COMPLEMENTARES) - HORISTA</v>
          </cell>
          <cell r="D7125" t="str">
            <v>H</v>
          </cell>
          <cell r="E7125">
            <v>0.56000000000000005</v>
          </cell>
          <cell r="F7125" t="str">
            <v xml:space="preserve">SINAPI  </v>
          </cell>
        </row>
        <row r="7126">
          <cell r="B7126">
            <v>95334</v>
          </cell>
          <cell r="C7126" t="str">
            <v>CURSO DE CAPACITAÇÃO PARA ELETROTÉCNICO (ENCARGOS COMPLEMENTARES) - HORISTA</v>
          </cell>
          <cell r="D7126" t="str">
            <v>H</v>
          </cell>
          <cell r="E7126">
            <v>0.5</v>
          </cell>
          <cell r="F7126" t="str">
            <v xml:space="preserve">SINAPI  </v>
          </cell>
        </row>
        <row r="7127">
          <cell r="B7127">
            <v>95335</v>
          </cell>
          <cell r="C7127" t="str">
            <v>CURSO DE CAPACITAÇÃO PARA ENCANADOR OU BOMBEIRO HIDRÁULICO (ENCARGOS COMPLEMENTARES) - HORISTA</v>
          </cell>
          <cell r="D7127" t="str">
            <v>H</v>
          </cell>
          <cell r="E7127">
            <v>0.27</v>
          </cell>
          <cell r="F7127" t="str">
            <v xml:space="preserve">SINAPI  </v>
          </cell>
        </row>
        <row r="7128">
          <cell r="B7128">
            <v>95337</v>
          </cell>
          <cell r="C7128" t="str">
            <v>CURSO DE CAPACITAÇÃO PARA GESSEIRO (ENCARGOS COMPLEMENTARES) - HORISTA</v>
          </cell>
          <cell r="D7128" t="str">
            <v>H</v>
          </cell>
          <cell r="E7128">
            <v>0.17</v>
          </cell>
          <cell r="F7128" t="str">
            <v xml:space="preserve">SINAPI  </v>
          </cell>
        </row>
        <row r="7129">
          <cell r="B7129">
            <v>95338</v>
          </cell>
          <cell r="C7129" t="str">
            <v>CURSO DE CAPACITAÇÃO PARA IMPERMEABILIZADOR (ENCARGOS COMPLEMENTARES) - HORISTA</v>
          </cell>
          <cell r="D7129" t="str">
            <v>H</v>
          </cell>
          <cell r="E7129">
            <v>0.32</v>
          </cell>
          <cell r="F7129" t="str">
            <v xml:space="preserve">SINAPI  </v>
          </cell>
        </row>
        <row r="7130">
          <cell r="B7130">
            <v>95339</v>
          </cell>
          <cell r="C7130" t="str">
            <v>CURSO DE CAPACITAÇÃO PARA MAÇARIQUEIRO (ENCARGOS COMPLEMENTARES) - HORISTA</v>
          </cell>
          <cell r="D7130" t="str">
            <v>H</v>
          </cell>
          <cell r="E7130">
            <v>0.26</v>
          </cell>
          <cell r="F7130" t="str">
            <v xml:space="preserve">SINAPI  </v>
          </cell>
        </row>
        <row r="7131">
          <cell r="B7131">
            <v>95340</v>
          </cell>
          <cell r="C7131" t="str">
            <v>CURSO DE CAPACITAÇÃO PARA MARCENEIRO (ENCARGOS COMPLEMENTARES) - HORISTA</v>
          </cell>
          <cell r="D7131" t="str">
            <v>H</v>
          </cell>
          <cell r="E7131">
            <v>0.22</v>
          </cell>
          <cell r="F7131" t="str">
            <v xml:space="preserve">SINAPI  </v>
          </cell>
        </row>
        <row r="7132">
          <cell r="B7132">
            <v>95341</v>
          </cell>
          <cell r="C7132" t="str">
            <v>CURSO DE CAPACITAÇÃO PARA MARMORISTA/GRANITEIRO (ENCARGOS COMPLEMENTARES) - HORISTA</v>
          </cell>
          <cell r="D7132" t="str">
            <v>H</v>
          </cell>
          <cell r="E7132">
            <v>0.22</v>
          </cell>
          <cell r="F7132" t="str">
            <v xml:space="preserve">SINAPI  </v>
          </cell>
        </row>
        <row r="7133">
          <cell r="B7133">
            <v>95342</v>
          </cell>
          <cell r="C7133" t="str">
            <v>CURSO DE CAPACITAÇÃO PARA MECÂNICO DE EQUIPAMENTOS PESADOS (ENCARGOS COMPLEMENTARES) - HORISTA</v>
          </cell>
          <cell r="D7133" t="str">
            <v>H</v>
          </cell>
          <cell r="E7133">
            <v>0.21</v>
          </cell>
          <cell r="F7133" t="str">
            <v xml:space="preserve">SINAPI  </v>
          </cell>
        </row>
        <row r="7134">
          <cell r="B7134">
            <v>95343</v>
          </cell>
          <cell r="C7134" t="str">
            <v>CURSO DE CAPACITAÇÃO PARA MONTADOR  DE TUBO AÇO/EQUIPAMENTOS (ENCARGOS COMPLEMENTARES) - HORISTA</v>
          </cell>
          <cell r="D7134" t="str">
            <v>H</v>
          </cell>
          <cell r="E7134">
            <v>0.52</v>
          </cell>
          <cell r="F7134" t="str">
            <v xml:space="preserve">SINAPI  </v>
          </cell>
        </row>
        <row r="7135">
          <cell r="B7135">
            <v>95344</v>
          </cell>
          <cell r="C7135" t="str">
            <v>CURSO DE CAPACITAÇÃO PARA MONTADOR DE ESTRUTURA METÁLICA (ENCARGOS COMPLEMENTARES) - HORISTA</v>
          </cell>
          <cell r="D7135" t="str">
            <v>H</v>
          </cell>
          <cell r="E7135">
            <v>0.22</v>
          </cell>
          <cell r="F7135" t="str">
            <v xml:space="preserve">SINAPI  </v>
          </cell>
        </row>
        <row r="7136">
          <cell r="B7136">
            <v>95345</v>
          </cell>
          <cell r="C7136" t="str">
            <v>CURSO DE CAPACITAÇÃO PARA MONTADOR ELETROMECÂNICO (ENCARGOS COMPLEMENTARES) - HORISTA</v>
          </cell>
          <cell r="D7136" t="str">
            <v>H</v>
          </cell>
          <cell r="E7136">
            <v>0.47</v>
          </cell>
          <cell r="F7136" t="str">
            <v xml:space="preserve">SINAPI  </v>
          </cell>
        </row>
        <row r="7137">
          <cell r="B7137">
            <v>95346</v>
          </cell>
          <cell r="C7137" t="str">
            <v>CURSO DE CAPACITAÇÃO PARA MOTORISTA DE BASCULANTE (ENCARGOS COMPLEMENTARES) - HORISTA</v>
          </cell>
          <cell r="D7137" t="str">
            <v>H</v>
          </cell>
          <cell r="E7137">
            <v>0.1</v>
          </cell>
          <cell r="F7137" t="str">
            <v xml:space="preserve">SINAPI  </v>
          </cell>
        </row>
        <row r="7138">
          <cell r="B7138">
            <v>95347</v>
          </cell>
          <cell r="C7138" t="str">
            <v>CURSO DE CAPACITAÇÃO PARA MOTORISTA DE CAMINHÃO (ENCARGOS COMPLEMENTARES) - HORISTA</v>
          </cell>
          <cell r="D7138" t="str">
            <v>H</v>
          </cell>
          <cell r="E7138">
            <v>0.1</v>
          </cell>
          <cell r="F7138" t="str">
            <v xml:space="preserve">SINAPI  </v>
          </cell>
        </row>
        <row r="7139">
          <cell r="B7139">
            <v>95348</v>
          </cell>
          <cell r="C7139" t="str">
            <v>CURSO DE CAPACITAÇÃO PARA MOTORISTA DE CAMINHÃO E CARRETA (ENCARGOS COMPLEMENTARES) - HORISTA</v>
          </cell>
          <cell r="D7139" t="str">
            <v>H</v>
          </cell>
          <cell r="E7139">
            <v>0.14000000000000001</v>
          </cell>
          <cell r="F7139" t="str">
            <v xml:space="preserve">SINAPI  </v>
          </cell>
        </row>
        <row r="7140">
          <cell r="B7140">
            <v>95349</v>
          </cell>
          <cell r="C7140" t="str">
            <v>CURSO DE CAPACITAÇÃO PARA MOTORISTA DE VEÍCULO LEVE (ENCARGOS COMPLEMENTARES) - HORISTA</v>
          </cell>
          <cell r="D7140" t="str">
            <v>H</v>
          </cell>
          <cell r="E7140">
            <v>0.1</v>
          </cell>
          <cell r="F7140" t="str">
            <v xml:space="preserve">SINAPI  </v>
          </cell>
        </row>
        <row r="7141">
          <cell r="B7141">
            <v>95350</v>
          </cell>
          <cell r="C7141" t="str">
            <v>CURSO DE CAPACITAÇÃO PARA MOTORISTA DE VEÍCULO PESADO (ENCARGOS COMPLEMENTARES) - HORISTA</v>
          </cell>
          <cell r="D7141" t="str">
            <v>H</v>
          </cell>
          <cell r="E7141">
            <v>0.13</v>
          </cell>
          <cell r="F7141" t="str">
            <v xml:space="preserve">SINAPI  </v>
          </cell>
        </row>
        <row r="7142">
          <cell r="B7142">
            <v>95351</v>
          </cell>
          <cell r="C7142" t="str">
            <v>CURSO DE CAPACITAÇÃO PARA MOTORISTA OPERADOR DE MUNCK (ENCARGOS COMPLEMENTARES) - HORISTA</v>
          </cell>
          <cell r="D7142" t="str">
            <v>H</v>
          </cell>
          <cell r="E7142">
            <v>0.37</v>
          </cell>
          <cell r="F7142" t="str">
            <v xml:space="preserve">SINAPI  </v>
          </cell>
        </row>
        <row r="7143">
          <cell r="B7143">
            <v>95352</v>
          </cell>
          <cell r="C7143" t="str">
            <v>CURSO DE CAPACITAÇÃO PARA NIVELADOR (ENCARGOS COMPLEMENTARES) - HORISTA</v>
          </cell>
          <cell r="D7143" t="str">
            <v>H</v>
          </cell>
          <cell r="E7143">
            <v>0.1</v>
          </cell>
          <cell r="F7143" t="str">
            <v xml:space="preserve">SINAPI  </v>
          </cell>
        </row>
        <row r="7144">
          <cell r="B7144">
            <v>95354</v>
          </cell>
          <cell r="C7144" t="str">
            <v>CURSO DE CAPACITAÇÃO PARA OPERADOR DE BETONEIRA (CAMINHÃO) (ENCARGOS COMPLEMENTARES) - HORISTA</v>
          </cell>
          <cell r="D7144" t="str">
            <v>H</v>
          </cell>
          <cell r="E7144">
            <v>0.15</v>
          </cell>
          <cell r="F7144" t="str">
            <v xml:space="preserve">SINAPI  </v>
          </cell>
        </row>
        <row r="7145">
          <cell r="B7145">
            <v>95355</v>
          </cell>
          <cell r="C7145" t="str">
            <v>CURSO DE CAPACITAÇÃO PARA OPERADOR DE COMPRESSOR OU COMPRESSORISTA (ENCARGOS COMPLEMENTARES) - HORISTA</v>
          </cell>
          <cell r="D7145" t="str">
            <v>H</v>
          </cell>
          <cell r="E7145">
            <v>0.18</v>
          </cell>
          <cell r="F7145" t="str">
            <v xml:space="preserve">SINAPI  </v>
          </cell>
        </row>
        <row r="7146">
          <cell r="B7146">
            <v>95356</v>
          </cell>
          <cell r="C7146" t="str">
            <v>CURSO DE CAPACITAÇÃO PARA OPERADOR DE DEMARCADORA DE FAIXAS (ENCARGOS COMPLEMENTARES) - HORISTA</v>
          </cell>
          <cell r="D7146" t="str">
            <v>H</v>
          </cell>
          <cell r="E7146">
            <v>0.19</v>
          </cell>
          <cell r="F7146" t="str">
            <v xml:space="preserve">SINAPI  </v>
          </cell>
        </row>
        <row r="7147">
          <cell r="B7147">
            <v>95357</v>
          </cell>
          <cell r="C7147" t="str">
            <v>CURSO DE CAPACITAÇÃO PARA OPERADOR DE ESCAVADEIRA (ENCARGOS COMPLEMENTARES) - HORISTA</v>
          </cell>
          <cell r="D7147" t="str">
            <v>H</v>
          </cell>
          <cell r="E7147">
            <v>0.3</v>
          </cell>
          <cell r="F7147" t="str">
            <v xml:space="preserve">SINAPI  </v>
          </cell>
        </row>
        <row r="7148">
          <cell r="B7148">
            <v>95358</v>
          </cell>
          <cell r="C7148" t="str">
            <v>CURSO DE CAPACITAÇÃO PARA OPERADOR DE GUINCHO (ENCARGOS COMPLEMENTARES) - HORISTA</v>
          </cell>
          <cell r="D7148" t="str">
            <v>H</v>
          </cell>
          <cell r="E7148">
            <v>0.32</v>
          </cell>
          <cell r="F7148" t="str">
            <v xml:space="preserve">SINAPI  </v>
          </cell>
        </row>
        <row r="7149">
          <cell r="B7149">
            <v>95359</v>
          </cell>
          <cell r="C7149" t="str">
            <v>CURSO DE CAPACITAÇÃO PARA OPERADOR DE GUINDASTE (ENCARGOS COMPLEMENTARES) - HORISTA</v>
          </cell>
          <cell r="D7149" t="str">
            <v>H</v>
          </cell>
          <cell r="E7149">
            <v>0.32</v>
          </cell>
          <cell r="F7149" t="str">
            <v xml:space="preserve">SINAPI  </v>
          </cell>
        </row>
        <row r="7150">
          <cell r="B7150">
            <v>95360</v>
          </cell>
          <cell r="C7150" t="str">
            <v>CURSO DE CAPACITAÇÃO PARA OPERADOR DE MÁQUINAS E EQUIPAMENTOS (ENCARGOS COMPLEMENTARES) - HORISTA</v>
          </cell>
          <cell r="D7150" t="str">
            <v>H</v>
          </cell>
          <cell r="E7150">
            <v>0.26</v>
          </cell>
          <cell r="F7150" t="str">
            <v xml:space="preserve">SINAPI  </v>
          </cell>
        </row>
        <row r="7151">
          <cell r="B7151">
            <v>95361</v>
          </cell>
          <cell r="C7151" t="str">
            <v>CURSO DE CAPACITAÇÃO PARA OPERADOR DE MARTELETE OU MARTELETEIRO (ENCARGOS COMPLEMENTARES) - HORISTA</v>
          </cell>
          <cell r="D7151" t="str">
            <v>H</v>
          </cell>
          <cell r="E7151">
            <v>0.16</v>
          </cell>
          <cell r="F7151" t="str">
            <v xml:space="preserve">SINAPI  </v>
          </cell>
        </row>
        <row r="7152">
          <cell r="B7152">
            <v>95362</v>
          </cell>
          <cell r="C7152" t="str">
            <v>CURSO DE CAPACITAÇÃO PARA OPERADOR DE MOTO-ESCREIPER (ENCARGOS COMPLEMENTARES) - HORISTA</v>
          </cell>
          <cell r="D7152" t="str">
            <v>H</v>
          </cell>
          <cell r="E7152">
            <v>0.19</v>
          </cell>
          <cell r="F7152" t="str">
            <v xml:space="preserve">SINAPI  </v>
          </cell>
        </row>
        <row r="7153">
          <cell r="B7153">
            <v>95363</v>
          </cell>
          <cell r="C7153" t="str">
            <v>CURSO DE CAPACITAÇÃO PARA OPERADOR DE MOTONIVELADORA (ENCARGOS COMPLEMENTARES) - HORISTA</v>
          </cell>
          <cell r="D7153" t="str">
            <v>H</v>
          </cell>
          <cell r="E7153">
            <v>0.24</v>
          </cell>
          <cell r="F7153" t="str">
            <v xml:space="preserve">SINAPI  </v>
          </cell>
        </row>
        <row r="7154">
          <cell r="B7154">
            <v>95364</v>
          </cell>
          <cell r="C7154" t="str">
            <v>CURSO DE CAPACITAÇÃO PARA OPERADOR DE PÁ CARREGADEIRA (ENCARGOS COMPLEMENTARES) - HORISTA</v>
          </cell>
          <cell r="D7154" t="str">
            <v>H</v>
          </cell>
          <cell r="E7154">
            <v>0.19</v>
          </cell>
          <cell r="F7154" t="str">
            <v xml:space="preserve">SINAPI  </v>
          </cell>
        </row>
        <row r="7155">
          <cell r="B7155">
            <v>95365</v>
          </cell>
          <cell r="C7155" t="str">
            <v>CURSO DE CAPACITAÇÃO PARA OPERADOR DE PAVIMENTADORA (ENCARGOS COMPLEMENTARES) - HORISTA</v>
          </cell>
          <cell r="D7155" t="str">
            <v>H</v>
          </cell>
          <cell r="E7155">
            <v>0.2</v>
          </cell>
          <cell r="F7155" t="str">
            <v xml:space="preserve">SINAPI  </v>
          </cell>
        </row>
        <row r="7156">
          <cell r="B7156">
            <v>95366</v>
          </cell>
          <cell r="C7156" t="str">
            <v>CURSO DE CAPACITAÇÃO PARA OPERADOR DE ROLO COMPACTADOR (ENCARGOS COMPLEMENTARES) - HORISTA</v>
          </cell>
          <cell r="D7156" t="str">
            <v>H</v>
          </cell>
          <cell r="E7156">
            <v>0.21</v>
          </cell>
          <cell r="F7156" t="str">
            <v xml:space="preserve">SINAPI  </v>
          </cell>
        </row>
        <row r="7157">
          <cell r="B7157">
            <v>95367</v>
          </cell>
          <cell r="C7157" t="str">
            <v>CURSO DE CAPACITAÇÃO PARA OPERADOR DE USINA DE ASFALTO, DE SOLOS OU DE CONCRETO (ENCARGOS COMPLEMENTARES) - HORISTA</v>
          </cell>
          <cell r="D7157" t="str">
            <v>H</v>
          </cell>
          <cell r="E7157">
            <v>0.17</v>
          </cell>
          <cell r="F7157" t="str">
            <v xml:space="preserve">SINAPI  </v>
          </cell>
        </row>
        <row r="7158">
          <cell r="B7158">
            <v>95368</v>
          </cell>
          <cell r="C7158" t="str">
            <v>CURSO DE CAPACITAÇÃO PARA OPERADOR JATO DE AREIA OU JATISTA (ENCARGOS COMPLEMENTARES) - HORISTA</v>
          </cell>
          <cell r="D7158" t="str">
            <v>H</v>
          </cell>
          <cell r="E7158">
            <v>0.27</v>
          </cell>
          <cell r="F7158" t="str">
            <v xml:space="preserve">SINAPI  </v>
          </cell>
        </row>
        <row r="7159">
          <cell r="B7159">
            <v>95369</v>
          </cell>
          <cell r="C7159" t="str">
            <v>CURSO DE CAPACITAÇÃO PARA OPERADOR PARA BATE ESTACAS (ENCARGOS COMPLEMENTARES) - HORISTA</v>
          </cell>
          <cell r="D7159" t="str">
            <v>H</v>
          </cell>
          <cell r="E7159">
            <v>0.2</v>
          </cell>
          <cell r="F7159" t="str">
            <v xml:space="preserve">SINAPI  </v>
          </cell>
        </row>
        <row r="7160">
          <cell r="B7160">
            <v>95370</v>
          </cell>
          <cell r="C7160" t="str">
            <v>CURSO DE CAPACITAÇÃO PARA PASTILHEIRO (ENCARGOS COMPLEMENTARES) - HORISTA</v>
          </cell>
          <cell r="D7160" t="str">
            <v>H</v>
          </cell>
          <cell r="E7160">
            <v>0.22</v>
          </cell>
          <cell r="F7160" t="str">
            <v xml:space="preserve">SINAPI  </v>
          </cell>
        </row>
        <row r="7161">
          <cell r="B7161">
            <v>95371</v>
          </cell>
          <cell r="C7161" t="str">
            <v>CURSO DE CAPACITAÇÃO PARA PEDREIRO (ENCARGOS COMPLEMENTARES) - HORISTA</v>
          </cell>
          <cell r="D7161" t="str">
            <v>H</v>
          </cell>
          <cell r="E7161">
            <v>0.32</v>
          </cell>
          <cell r="F7161" t="str">
            <v xml:space="preserve">SINAPI  </v>
          </cell>
        </row>
        <row r="7162">
          <cell r="B7162">
            <v>95372</v>
          </cell>
          <cell r="C7162" t="str">
            <v>CURSO DE CAPACITAÇÃO PARA PINTOR (ENCARGOS COMPLEMENTARES) - HORISTA</v>
          </cell>
          <cell r="D7162" t="str">
            <v>H</v>
          </cell>
          <cell r="E7162">
            <v>0.22</v>
          </cell>
          <cell r="F7162" t="str">
            <v xml:space="preserve">SINAPI  </v>
          </cell>
        </row>
        <row r="7163">
          <cell r="B7163">
            <v>95373</v>
          </cell>
          <cell r="C7163" t="str">
            <v>CURSO DE CAPACITAÇÃO PARA PINTOR DE LETREIROS (ENCARGOS COMPLEMENTARES) - HORISTA</v>
          </cell>
          <cell r="D7163" t="str">
            <v>H</v>
          </cell>
          <cell r="E7163">
            <v>0.21</v>
          </cell>
          <cell r="F7163" t="str">
            <v xml:space="preserve">SINAPI  </v>
          </cell>
        </row>
        <row r="7164">
          <cell r="B7164">
            <v>95374</v>
          </cell>
          <cell r="C7164" t="str">
            <v>CURSO DE CAPACITAÇÃO PARA PINTOR PARA TINTA EPÓXI (ENCARGOS COMPLEMENTARES) - HORISTA</v>
          </cell>
          <cell r="D7164" t="str">
            <v>H</v>
          </cell>
          <cell r="E7164">
            <v>0.22</v>
          </cell>
          <cell r="F7164" t="str">
            <v xml:space="preserve">SINAPI  </v>
          </cell>
        </row>
        <row r="7165">
          <cell r="B7165">
            <v>95375</v>
          </cell>
          <cell r="C7165" t="str">
            <v>CURSO DE CAPACITAÇÃO PARA POCEIRO (ENCARGOS COMPLEMENTARES) - HORISTA</v>
          </cell>
          <cell r="D7165" t="str">
            <v>H</v>
          </cell>
          <cell r="E7165">
            <v>0.28000000000000003</v>
          </cell>
          <cell r="F7165" t="str">
            <v xml:space="preserve">SINAPI  </v>
          </cell>
        </row>
        <row r="7166">
          <cell r="B7166">
            <v>95376</v>
          </cell>
          <cell r="C7166" t="str">
            <v>CURSO DE CAPACITAÇÃO PARA RASTELEIRO (ENCARGOS COMPLEMENTARES) - HORISTA</v>
          </cell>
          <cell r="D7166" t="str">
            <v>H</v>
          </cell>
          <cell r="E7166">
            <v>0.08</v>
          </cell>
          <cell r="F7166" t="str">
            <v xml:space="preserve">SINAPI  </v>
          </cell>
        </row>
        <row r="7167">
          <cell r="B7167">
            <v>95377</v>
          </cell>
          <cell r="C7167" t="str">
            <v>CURSO DE CAPACITAÇÃO PARA SERRALHEIRO (ENCARGOS COMPLEMENTARES) - HORISTA</v>
          </cell>
          <cell r="D7167" t="str">
            <v>H</v>
          </cell>
          <cell r="E7167">
            <v>0.17</v>
          </cell>
          <cell r="F7167" t="str">
            <v xml:space="preserve">SINAPI  </v>
          </cell>
        </row>
        <row r="7168">
          <cell r="B7168">
            <v>95378</v>
          </cell>
          <cell r="C7168" t="str">
            <v>CURSO DE CAPACITAÇÃO PARA SERVENTE (ENCARGOS COMPLEMENTARES) - HORISTA</v>
          </cell>
          <cell r="D7168" t="str">
            <v>H</v>
          </cell>
          <cell r="E7168">
            <v>0.24</v>
          </cell>
          <cell r="F7168" t="str">
            <v xml:space="preserve">SINAPI  </v>
          </cell>
        </row>
        <row r="7169">
          <cell r="B7169">
            <v>95379</v>
          </cell>
          <cell r="C7169" t="str">
            <v>CURSO DE CAPACITAÇÃO PARA SOLDADOR (ENCARGOS COMPLEMENTARES) - HORISTA</v>
          </cell>
          <cell r="D7169" t="str">
            <v>H</v>
          </cell>
          <cell r="E7169">
            <v>0.17</v>
          </cell>
          <cell r="F7169" t="str">
            <v xml:space="preserve">SINAPI  </v>
          </cell>
        </row>
        <row r="7170">
          <cell r="B7170">
            <v>95380</v>
          </cell>
          <cell r="C7170" t="str">
            <v>CURSO DE CAPACITAÇÃO PARA SOLDADOR A (PARA SOLDA A SER TESTADA COM RAIOS  X ) (ENCARGOS COMPLEMENTARES) - HORISTA</v>
          </cell>
          <cell r="D7170" t="str">
            <v>H</v>
          </cell>
          <cell r="E7170">
            <v>0.2</v>
          </cell>
          <cell r="F7170" t="str">
            <v xml:space="preserve">SINAPI  </v>
          </cell>
        </row>
        <row r="7171">
          <cell r="B7171">
            <v>95382</v>
          </cell>
          <cell r="C7171" t="str">
            <v>CURSO DE CAPACITAÇÃO PARA TAQUEADOR OU TAQUEIRO (ENCARGOS COMPLEMENTARES) - HORISTA</v>
          </cell>
          <cell r="D7171" t="str">
            <v>H</v>
          </cell>
          <cell r="E7171">
            <v>0.17</v>
          </cell>
          <cell r="F7171" t="str">
            <v xml:space="preserve">SINAPI  </v>
          </cell>
        </row>
        <row r="7172">
          <cell r="B7172">
            <v>95383</v>
          </cell>
          <cell r="C7172" t="str">
            <v>CURSO DE CAPACITAÇÃO PARA TÉCNICO DE LABORATÓRIO (ENCARGOS COMPLEMENTARES) - HORISTA</v>
          </cell>
          <cell r="D7172" t="str">
            <v>H</v>
          </cell>
          <cell r="E7172">
            <v>0.16</v>
          </cell>
          <cell r="F7172" t="str">
            <v xml:space="preserve">SINAPI  </v>
          </cell>
        </row>
        <row r="7173">
          <cell r="B7173">
            <v>95384</v>
          </cell>
          <cell r="C7173" t="str">
            <v>CURSO DE CAPACITAÇÃO PARA TÉCNICO DE SONDAGEM (ENCARGOS COMPLEMENTARES) - HORISTA</v>
          </cell>
          <cell r="D7173" t="str">
            <v>H</v>
          </cell>
          <cell r="E7173">
            <v>0.34</v>
          </cell>
          <cell r="F7173" t="str">
            <v xml:space="preserve">SINAPI  </v>
          </cell>
        </row>
        <row r="7174">
          <cell r="B7174">
            <v>95385</v>
          </cell>
          <cell r="C7174" t="str">
            <v>CURSO DE CAPACITAÇÃO PARA TELHADISTA (ENCARGOS COMPLEMENTARES) - HORISTA</v>
          </cell>
          <cell r="D7174" t="str">
            <v>H</v>
          </cell>
          <cell r="E7174">
            <v>0.17</v>
          </cell>
          <cell r="F7174" t="str">
            <v xml:space="preserve">SINAPI  </v>
          </cell>
        </row>
        <row r="7175">
          <cell r="B7175">
            <v>95386</v>
          </cell>
          <cell r="C7175" t="str">
            <v>CURSO DE CAPACITAÇÃO PARA TRATORISTA (ENCARGOS COMPLEMENTARES) - HORISTA</v>
          </cell>
          <cell r="D7175" t="str">
            <v>H</v>
          </cell>
          <cell r="E7175">
            <v>0.27</v>
          </cell>
          <cell r="F7175" t="str">
            <v xml:space="preserve">SINAPI  </v>
          </cell>
        </row>
        <row r="7176">
          <cell r="B7176">
            <v>95387</v>
          </cell>
          <cell r="C7176" t="str">
            <v>CURSO DE CAPACITAÇÃO PARA VIDRACEIRO (ENCARGOS COMPLEMENTARES) - HORISTA</v>
          </cell>
          <cell r="D7176" t="str">
            <v>H</v>
          </cell>
          <cell r="E7176">
            <v>0.17</v>
          </cell>
          <cell r="F7176" t="str">
            <v xml:space="preserve">SINAPI  </v>
          </cell>
        </row>
        <row r="7177">
          <cell r="B7177">
            <v>95388</v>
          </cell>
          <cell r="C7177" t="str">
            <v>CURSO DE CAPACITAÇÃO PARA VIGIA NOTURNO (ENCARGOS COMPLEMENTARES) - HORISTA</v>
          </cell>
          <cell r="D7177" t="str">
            <v>H</v>
          </cell>
          <cell r="E7177">
            <v>7.0000000000000007E-2</v>
          </cell>
          <cell r="F7177" t="str">
            <v xml:space="preserve">SINAPI  </v>
          </cell>
        </row>
        <row r="7178">
          <cell r="B7178">
            <v>95389</v>
          </cell>
          <cell r="C7178" t="str">
            <v>CURSO DE CAPACITAÇÃO PARA OPERADOR DE BETONEIRA ESTACIONÁRIA/MISTURADOR (ENCARGOS COMPLEMENTARES) - HORISTA</v>
          </cell>
          <cell r="D7178" t="str">
            <v>H</v>
          </cell>
          <cell r="E7178">
            <v>0.15</v>
          </cell>
          <cell r="F7178" t="str">
            <v xml:space="preserve">SINAPI  </v>
          </cell>
        </row>
        <row r="7179">
          <cell r="B7179">
            <v>95390</v>
          </cell>
          <cell r="C7179" t="str">
            <v>CURSO DE CAPACITAÇÃO PARA JARDINEIRO (ENCARGOS COMPLEMENTARES) - HORISTA</v>
          </cell>
          <cell r="D7179" t="str">
            <v>H</v>
          </cell>
          <cell r="E7179">
            <v>0.06</v>
          </cell>
          <cell r="F7179" t="str">
            <v xml:space="preserve">SINAPI  </v>
          </cell>
        </row>
        <row r="7180">
          <cell r="B7180">
            <v>95391</v>
          </cell>
          <cell r="C7180" t="str">
            <v>CURSO DE CAPACITAÇÃO PARA DESENHISTA DETALHISTA (ENCARGOS COMPLEMENTARES) - HORISTA</v>
          </cell>
          <cell r="D7180" t="str">
            <v>H</v>
          </cell>
          <cell r="E7180">
            <v>0.12</v>
          </cell>
          <cell r="F7180" t="str">
            <v xml:space="preserve">SINAPI  </v>
          </cell>
        </row>
        <row r="7181">
          <cell r="B7181">
            <v>95392</v>
          </cell>
          <cell r="C7181" t="str">
            <v>CURSO DE CAPACITAÇÃO PARA ALMOXARIFE (ENCARGOS COMPLEMENTARES) - HORISTA</v>
          </cell>
          <cell r="D7181" t="str">
            <v>H</v>
          </cell>
          <cell r="E7181">
            <v>7.0000000000000007E-2</v>
          </cell>
          <cell r="F7181" t="str">
            <v xml:space="preserve">SINAPI  </v>
          </cell>
        </row>
        <row r="7182">
          <cell r="B7182">
            <v>95393</v>
          </cell>
          <cell r="C7182" t="str">
            <v>CURSO DE CAPACITAÇÃO PARA APONTADOR OU APROPRIADOR (ENCARGOS COMPLEMENTARES) - HORISTA</v>
          </cell>
          <cell r="D7182" t="str">
            <v>H</v>
          </cell>
          <cell r="E7182">
            <v>0.32</v>
          </cell>
          <cell r="F7182" t="str">
            <v xml:space="preserve">SINAPI  </v>
          </cell>
        </row>
        <row r="7183">
          <cell r="B7183">
            <v>95394</v>
          </cell>
          <cell r="C7183" t="str">
            <v>CURSO DE CAPACITAÇÃO PARA ARQUITETO DE OBRA JÚNIOR (ENCARGOS COMPLEMENTARES) - HORISTA</v>
          </cell>
          <cell r="D7183" t="str">
            <v>H</v>
          </cell>
          <cell r="E7183">
            <v>0.46</v>
          </cell>
          <cell r="F7183" t="str">
            <v xml:space="preserve">SINAPI  </v>
          </cell>
        </row>
        <row r="7184">
          <cell r="B7184">
            <v>95395</v>
          </cell>
          <cell r="C7184" t="str">
            <v>CURSO DE CAPACITAÇÃO PARA ARQUITETO DE OBRA PLENO (ENCARGOS COMPLEMENTARES) - HORISTA</v>
          </cell>
          <cell r="D7184" t="str">
            <v>H</v>
          </cell>
          <cell r="E7184">
            <v>0.65</v>
          </cell>
          <cell r="F7184" t="str">
            <v xml:space="preserve">SINAPI  </v>
          </cell>
        </row>
        <row r="7185">
          <cell r="B7185">
            <v>95396</v>
          </cell>
          <cell r="C7185" t="str">
            <v>CURSO DE CAPACITAÇÃO PARA ARQUITETO DE OBRA SÊNIOR (ENCARGOS COMPLEMENTARES) - HORISTA</v>
          </cell>
          <cell r="D7185" t="str">
            <v>H</v>
          </cell>
          <cell r="E7185">
            <v>0.86</v>
          </cell>
          <cell r="F7185" t="str">
            <v xml:space="preserve">SINAPI  </v>
          </cell>
        </row>
        <row r="7186">
          <cell r="B7186">
            <v>95397</v>
          </cell>
          <cell r="C7186" t="str">
            <v>CURSO DE CAPACITAÇÃO PARA AUXILIAR DE DESENHISTA (ENCARGOS COMPLEMENTARES) - HORISTA</v>
          </cell>
          <cell r="D7186" t="str">
            <v>H</v>
          </cell>
          <cell r="E7186">
            <v>0.09</v>
          </cell>
          <cell r="F7186" t="str">
            <v xml:space="preserve">SINAPI  </v>
          </cell>
        </row>
        <row r="7187">
          <cell r="B7187">
            <v>95398</v>
          </cell>
          <cell r="C7187" t="str">
            <v>CURSO DE CAPACITAÇÃO PARA AUXILIAR DE ESCRITÓRIO (ENCARGOS COMPLEMENTARES) - HORISTA</v>
          </cell>
          <cell r="D7187" t="str">
            <v>H</v>
          </cell>
          <cell r="E7187">
            <v>0.06</v>
          </cell>
          <cell r="F7187" t="str">
            <v xml:space="preserve">SINAPI  </v>
          </cell>
        </row>
        <row r="7188">
          <cell r="B7188">
            <v>95399</v>
          </cell>
          <cell r="C7188" t="str">
            <v>CURSO DE CAPACITAÇÃO PARA DESENHISTA COPISTA (ENCARGOS COMPLEMENTARES) - HORISTA</v>
          </cell>
          <cell r="D7188" t="str">
            <v>H</v>
          </cell>
          <cell r="E7188">
            <v>0.06</v>
          </cell>
          <cell r="F7188" t="str">
            <v xml:space="preserve">SINAPI  </v>
          </cell>
        </row>
        <row r="7189">
          <cell r="B7189">
            <v>95400</v>
          </cell>
          <cell r="C7189" t="str">
            <v>CURSO DE CAPACITAÇÃO PARA DESENHISTA PROJETISTA (ENCARGOS COMPLEMENTARES) - HORISTA</v>
          </cell>
          <cell r="D7189" t="str">
            <v>H</v>
          </cell>
          <cell r="E7189">
            <v>0.08</v>
          </cell>
          <cell r="F7189" t="str">
            <v xml:space="preserve">SINAPI  </v>
          </cell>
        </row>
        <row r="7190">
          <cell r="B7190">
            <v>95401</v>
          </cell>
          <cell r="C7190" t="str">
            <v>CURSO DE CAPACITAÇÃO PARA ENCARREGADO GERAL (ENCARGOS COMPLEMENTARES) - HORISTA</v>
          </cell>
          <cell r="D7190" t="str">
            <v>H</v>
          </cell>
          <cell r="E7190">
            <v>0.61</v>
          </cell>
          <cell r="F7190" t="str">
            <v xml:space="preserve">SINAPI  </v>
          </cell>
        </row>
        <row r="7191">
          <cell r="B7191">
            <v>95402</v>
          </cell>
          <cell r="C7191" t="str">
            <v>CURSO DE CAPACITAÇÃO PARA ENGENHEIRO CIVIL DE OBRA JÚNIOR (ENCARGOS COMPLEMENTARES) - HORISTA</v>
          </cell>
          <cell r="D7191" t="str">
            <v>H</v>
          </cell>
          <cell r="E7191">
            <v>1.1200000000000001</v>
          </cell>
          <cell r="F7191" t="str">
            <v xml:space="preserve">SINAPI  </v>
          </cell>
        </row>
        <row r="7192">
          <cell r="B7192">
            <v>95403</v>
          </cell>
          <cell r="C7192" t="str">
            <v>CURSO DE CAPACITAÇÃO PARA ENGENHEIRO CIVIL DE OBRA PLENO (ENCARGOS COMPLEMENTARES) - HORISTA</v>
          </cell>
          <cell r="D7192" t="str">
            <v>H</v>
          </cell>
          <cell r="E7192">
            <v>1.28</v>
          </cell>
          <cell r="F7192" t="str">
            <v xml:space="preserve">SINAPI  </v>
          </cell>
        </row>
        <row r="7193">
          <cell r="B7193">
            <v>95404</v>
          </cell>
          <cell r="C7193" t="str">
            <v>CURSO DE CAPACITAÇÃO PARA ENGENHEIRO CIVIL DE OBRA SÊNIOR (ENCARGOS COMPLEMENTARES) - HORISTA</v>
          </cell>
          <cell r="D7193" t="str">
            <v>H</v>
          </cell>
          <cell r="E7193">
            <v>1.75</v>
          </cell>
          <cell r="F7193" t="str">
            <v xml:space="preserve">SINAPI  </v>
          </cell>
        </row>
        <row r="7194">
          <cell r="B7194">
            <v>95405</v>
          </cell>
          <cell r="C7194" t="str">
            <v>CURSO DE CAPACITAÇÃO PARA MESTRE DE OBRAS (ENCARGOS COMPLEMENTARES) - HORISTA</v>
          </cell>
          <cell r="D7194" t="str">
            <v>H</v>
          </cell>
          <cell r="E7194">
            <v>0.95</v>
          </cell>
          <cell r="F7194" t="str">
            <v xml:space="preserve">SINAPI  </v>
          </cell>
        </row>
        <row r="7195">
          <cell r="B7195">
            <v>95406</v>
          </cell>
          <cell r="C7195" t="str">
            <v>CURSO DE CAPACITAÇÃO PARA TOPÓGRAFO (ENCARGOS COMPLEMENTARES) - HORISTA</v>
          </cell>
          <cell r="D7195" t="str">
            <v>H</v>
          </cell>
          <cell r="E7195">
            <v>0.18</v>
          </cell>
          <cell r="F7195" t="str">
            <v xml:space="preserve">SINAPI  </v>
          </cell>
        </row>
        <row r="7196">
          <cell r="B7196">
            <v>95407</v>
          </cell>
          <cell r="C7196" t="str">
            <v>CURSO DE CAPACITAÇÃO PARA ENGENHEIRO ELETRICISTA (ENCARGOS COMPLEMENTARES) - HORISTA</v>
          </cell>
          <cell r="D7196" t="str">
            <v>H</v>
          </cell>
          <cell r="E7196">
            <v>2.86</v>
          </cell>
          <cell r="F7196" t="str">
            <v xml:space="preserve">SINAPI  </v>
          </cell>
        </row>
        <row r="7197">
          <cell r="B7197">
            <v>95408</v>
          </cell>
          <cell r="C7197" t="str">
            <v>CURSO DE CAPACITAÇÃO  PARA MOTORISTA DE CAMINHÃO (ENCARGOS COMPLEMENTARES) - MENSALISTA</v>
          </cell>
          <cell r="D7197" t="str">
            <v>MES</v>
          </cell>
          <cell r="E7197">
            <v>14.33</v>
          </cell>
          <cell r="F7197" t="str">
            <v xml:space="preserve">SINAPI  </v>
          </cell>
        </row>
        <row r="7198">
          <cell r="B7198">
            <v>95409</v>
          </cell>
          <cell r="C7198" t="str">
            <v>CURSO DE CAPACITAÇÃO PARA DESENHISTA DETALHISTA (ENCARGOS COMPLEMENTARES) - MENSALISTA</v>
          </cell>
          <cell r="D7198" t="str">
            <v>MES</v>
          </cell>
          <cell r="E7198">
            <v>15.86</v>
          </cell>
          <cell r="F7198" t="str">
            <v xml:space="preserve">SINAPI  </v>
          </cell>
        </row>
        <row r="7199">
          <cell r="B7199">
            <v>95410</v>
          </cell>
          <cell r="C7199" t="str">
            <v>CURSO DE CAPACITAÇÃO PARA DESENHISTA COPISTA (ENCARGOS COMPLEMENTARES) - MENSALISTA</v>
          </cell>
          <cell r="D7199" t="str">
            <v>MES</v>
          </cell>
          <cell r="E7199">
            <v>8.98</v>
          </cell>
          <cell r="F7199" t="str">
            <v xml:space="preserve">SINAPI  </v>
          </cell>
        </row>
        <row r="7200">
          <cell r="B7200">
            <v>95411</v>
          </cell>
          <cell r="C7200" t="str">
            <v>CURSO DE CAPACITAÇÃO PARA DESENHISTA PROJETISTA (ENCARGOS COMPLEMENTARES) - MENSALISTA</v>
          </cell>
          <cell r="D7200" t="str">
            <v>MES</v>
          </cell>
          <cell r="E7200">
            <v>11.23</v>
          </cell>
          <cell r="F7200" t="str">
            <v xml:space="preserve">SINAPI  </v>
          </cell>
        </row>
        <row r="7201">
          <cell r="B7201">
            <v>95412</v>
          </cell>
          <cell r="C7201" t="str">
            <v>CURSO DE CAPACITAÇÃO PARA AUXILIAR DE DESENHISTA (ENCARGOS COMPLEMENTARES) - MENSALISTA</v>
          </cell>
          <cell r="D7201" t="str">
            <v>MES</v>
          </cell>
          <cell r="E7201">
            <v>12.87</v>
          </cell>
          <cell r="F7201" t="str">
            <v xml:space="preserve">SINAPI  </v>
          </cell>
        </row>
        <row r="7202">
          <cell r="B7202">
            <v>95413</v>
          </cell>
          <cell r="C7202" t="str">
            <v>CURSO DE CAPACITAÇÃO PARA ALMOXARIFE (ENCARGOS COMPLEMENTARES) - MENSALISTA</v>
          </cell>
          <cell r="D7202" t="str">
            <v>MES</v>
          </cell>
          <cell r="E7202">
            <v>10.220000000000001</v>
          </cell>
          <cell r="F7202" t="str">
            <v xml:space="preserve">SINAPI  </v>
          </cell>
        </row>
        <row r="7203">
          <cell r="B7203">
            <v>95414</v>
          </cell>
          <cell r="C7203" t="str">
            <v>CURSO DE CAPACITAÇÃO PARA APONTADOR OU APROPRIADOR (ENCARGOS COMPLEMENTARES) - MENSALISTA</v>
          </cell>
          <cell r="D7203" t="str">
            <v>MES</v>
          </cell>
          <cell r="E7203">
            <v>43.19</v>
          </cell>
          <cell r="F7203" t="str">
            <v xml:space="preserve">SINAPI  </v>
          </cell>
        </row>
        <row r="7204">
          <cell r="B7204">
            <v>95415</v>
          </cell>
          <cell r="C7204" t="str">
            <v>CURSO DE CAPACITAÇÃO PARA ENGENHEIRO CIVIL DE OBRA JÚNIOR (ENCARGOS COMPLEMENTARES) - MENSALISTA</v>
          </cell>
          <cell r="D7204" t="str">
            <v>MES</v>
          </cell>
          <cell r="E7204">
            <v>149.16</v>
          </cell>
          <cell r="F7204" t="str">
            <v xml:space="preserve">SINAPI  </v>
          </cell>
        </row>
        <row r="7205">
          <cell r="B7205">
            <v>95416</v>
          </cell>
          <cell r="C7205" t="str">
            <v>CURSO DE CAPACITAÇÃO PARA AUXILIAR DE ESCRITÓRIO (ENCARGOS COMPLEMENTARES) - MENSALISTA</v>
          </cell>
          <cell r="D7205" t="str">
            <v>MES</v>
          </cell>
          <cell r="E7205">
            <v>8.1300000000000008</v>
          </cell>
          <cell r="F7205" t="str">
            <v xml:space="preserve">SINAPI  </v>
          </cell>
        </row>
        <row r="7206">
          <cell r="B7206">
            <v>95417</v>
          </cell>
          <cell r="C7206" t="str">
            <v>CURSO DE CAPACITAÇÃO PARA ENGENHEIRO CIVIL DE OBRA PLENO (ENCARGOS COMPLEMENTARES) - MENSALISTA</v>
          </cell>
          <cell r="D7206" t="str">
            <v>MES</v>
          </cell>
          <cell r="E7206">
            <v>169.78</v>
          </cell>
          <cell r="F7206" t="str">
            <v xml:space="preserve">SINAPI  </v>
          </cell>
        </row>
        <row r="7207">
          <cell r="B7207">
            <v>95418</v>
          </cell>
          <cell r="C7207" t="str">
            <v>CURSO DE CAPACITAÇÃO PARA ENGENHEIRO CIVIL DE OBRA SÊNIOR (ENCARGOS COMPLEMENTARES) - MENSALISTA</v>
          </cell>
          <cell r="D7207" t="str">
            <v>MES</v>
          </cell>
          <cell r="E7207">
            <v>232.09</v>
          </cell>
          <cell r="F7207" t="str">
            <v xml:space="preserve">SINAPI  </v>
          </cell>
        </row>
        <row r="7208">
          <cell r="B7208">
            <v>95419</v>
          </cell>
          <cell r="C7208" t="str">
            <v>CURSO DE CAPACITAÇÃO PARA ARQUITETO JÚNIOR (ENCARGOS COMPLEMENTARES) - MENSALISTA</v>
          </cell>
          <cell r="D7208" t="str">
            <v>MES</v>
          </cell>
          <cell r="E7208">
            <v>61.62</v>
          </cell>
          <cell r="F7208" t="str">
            <v xml:space="preserve">SINAPI  </v>
          </cell>
        </row>
        <row r="7209">
          <cell r="B7209">
            <v>95420</v>
          </cell>
          <cell r="C7209" t="str">
            <v>CURSO DE CAPACITAÇÃO PARA ARQUITETO PLENO (ENCARGOS COMPLEMENTARES) - MENSALISTA</v>
          </cell>
          <cell r="D7209" t="str">
            <v>MES</v>
          </cell>
          <cell r="E7209">
            <v>87.52</v>
          </cell>
          <cell r="F7209" t="str">
            <v xml:space="preserve">SINAPI  </v>
          </cell>
        </row>
        <row r="7210">
          <cell r="B7210">
            <v>95421</v>
          </cell>
          <cell r="C7210" t="str">
            <v>CURSO DE CAPACITAÇÃO PARA ARQUITETO SÊNIOR (ENCARGOS COMPLEMENTARES) - MENSALISTA</v>
          </cell>
          <cell r="D7210" t="str">
            <v>MES</v>
          </cell>
          <cell r="E7210">
            <v>115.72</v>
          </cell>
          <cell r="F7210" t="str">
            <v xml:space="preserve">SINAPI  </v>
          </cell>
        </row>
        <row r="7211">
          <cell r="B7211">
            <v>95422</v>
          </cell>
          <cell r="C7211" t="str">
            <v>CURSO DE CAPACITAÇÃO PARA ENCARREGADO GERAL DE OBRAS (ENCARGOS COMPLEMENTARES) - MENSALISTA</v>
          </cell>
          <cell r="D7211" t="str">
            <v>MES</v>
          </cell>
          <cell r="E7211">
            <v>81.430000000000007</v>
          </cell>
          <cell r="F7211" t="str">
            <v xml:space="preserve">SINAPI  </v>
          </cell>
        </row>
        <row r="7212">
          <cell r="B7212">
            <v>95423</v>
          </cell>
          <cell r="C7212" t="str">
            <v>CURSO DE CAPACITAÇÃO PARA MESTRE DE OBRAS (ENCARGOS COMPLEMENTARES) - MENSALISTA</v>
          </cell>
          <cell r="D7212" t="str">
            <v>MES</v>
          </cell>
          <cell r="E7212">
            <v>127.06</v>
          </cell>
          <cell r="F7212" t="str">
            <v xml:space="preserve">SINAPI  </v>
          </cell>
        </row>
        <row r="7213">
          <cell r="B7213">
            <v>95424</v>
          </cell>
          <cell r="C7213" t="str">
            <v>CURSO DE CAPACITAÇÃO PARA TOPÓGRAFO (ENCARGOS COMPLEMENTARES) - MENSALISTA</v>
          </cell>
          <cell r="D7213" t="str">
            <v>MES</v>
          </cell>
          <cell r="E7213">
            <v>24.68</v>
          </cell>
          <cell r="F7213" t="str">
            <v xml:space="preserve">SINAPI  </v>
          </cell>
        </row>
        <row r="7214">
          <cell r="B7214">
            <v>100288</v>
          </cell>
          <cell r="C7214" t="str">
            <v>CURSO DE CAPACITAÇÃO PARA VIGIA DIURNO (ENCARGOS COMPLEMENTARES) - HORISTA</v>
          </cell>
          <cell r="D7214" t="str">
            <v>H</v>
          </cell>
          <cell r="E7214">
            <v>0.05</v>
          </cell>
          <cell r="F7214" t="str">
            <v xml:space="preserve">SINAPI  </v>
          </cell>
        </row>
        <row r="7215">
          <cell r="B7215">
            <v>100289</v>
          </cell>
          <cell r="C7215" t="str">
            <v>VIGIA DIURNO COM ENCARGOS COMPLEMENTARES</v>
          </cell>
          <cell r="D7215" t="str">
            <v>H</v>
          </cell>
          <cell r="E7215">
            <v>19.61</v>
          </cell>
          <cell r="F7215" t="str">
            <v xml:space="preserve">SINAPI  </v>
          </cell>
        </row>
        <row r="7216">
          <cell r="B7216">
            <v>100290</v>
          </cell>
          <cell r="C7216" t="str">
            <v>CURSO DE CAPACITAÇÃO PARA AUXILIAR DE ALMOXARIFE (ENCARGOS COMPLEMENTARES) - HORISTA</v>
          </cell>
          <cell r="D7216" t="str">
            <v>H</v>
          </cell>
          <cell r="E7216">
            <v>0.05</v>
          </cell>
          <cell r="F7216" t="str">
            <v xml:space="preserve">SINAPI  </v>
          </cell>
        </row>
        <row r="7217">
          <cell r="B7217">
            <v>100291</v>
          </cell>
          <cell r="C7217" t="str">
            <v>CURSO DE CAPACITAÇÃO PARA AJUDANTE DE PINTOR (ENCARGOS COMPLEMENTARES) - HORISTA</v>
          </cell>
          <cell r="D7217" t="str">
            <v>H</v>
          </cell>
          <cell r="E7217">
            <v>0.16</v>
          </cell>
          <cell r="F7217" t="str">
            <v xml:space="preserve">SINAPI  </v>
          </cell>
        </row>
        <row r="7218">
          <cell r="B7218">
            <v>100292</v>
          </cell>
          <cell r="C7218" t="str">
            <v>CURSO DE CAPACITAÇÃO PARA COORDENADOR/GERENTE DE OBRA (ENCARGOS COMPLEMENTARES) - HORISTA</v>
          </cell>
          <cell r="D7218" t="str">
            <v>H</v>
          </cell>
          <cell r="E7218">
            <v>0.56000000000000005</v>
          </cell>
          <cell r="F7218" t="str">
            <v xml:space="preserve">SINAPI  </v>
          </cell>
        </row>
        <row r="7219">
          <cell r="B7219">
            <v>100293</v>
          </cell>
          <cell r="C7219" t="str">
            <v>CURSO DE CAPACITAÇÃO PARA AUXILIAR DE AZULEJISTA (ENCARGOS COMPLEMENTARES) - HORISTA</v>
          </cell>
          <cell r="D7219" t="str">
            <v>H</v>
          </cell>
          <cell r="E7219">
            <v>0.17</v>
          </cell>
          <cell r="F7219" t="str">
            <v xml:space="preserve">SINAPI  </v>
          </cell>
        </row>
        <row r="7220">
          <cell r="B7220">
            <v>100294</v>
          </cell>
          <cell r="C7220" t="str">
            <v>CURSO DE CAPACITAÇÃO PARA ARQUITETO PAISAGISTA (ENCARGOS COMPLEMENTARES) - HORISTA</v>
          </cell>
          <cell r="D7220" t="str">
            <v>H</v>
          </cell>
          <cell r="E7220">
            <v>0.3</v>
          </cell>
          <cell r="F7220" t="str">
            <v xml:space="preserve">SINAPI  </v>
          </cell>
        </row>
        <row r="7221">
          <cell r="B7221">
            <v>100295</v>
          </cell>
          <cell r="C7221" t="str">
            <v>CURSO DE CAPACITAÇÃO PARA MONTADOR DE ELETROELETRONICOS (ENCARGOS COMPLEMENTARES) - HORISTA</v>
          </cell>
          <cell r="D7221" t="str">
            <v>H</v>
          </cell>
          <cell r="E7221">
            <v>0.4</v>
          </cell>
          <cell r="F7221" t="str">
            <v xml:space="preserve">SINAPI  </v>
          </cell>
        </row>
        <row r="7222">
          <cell r="B7222">
            <v>100296</v>
          </cell>
          <cell r="C7222" t="str">
            <v>CURSO DE CAPACITAÇÃO PARA ENGENHEIRO CIVIL JUNIOR (ENCARGOS COMPLEMENTARES) - HORISTA</v>
          </cell>
          <cell r="D7222" t="str">
            <v>H</v>
          </cell>
          <cell r="E7222">
            <v>0.89</v>
          </cell>
          <cell r="F7222" t="str">
            <v xml:space="preserve">SINAPI  </v>
          </cell>
        </row>
        <row r="7223">
          <cell r="B7223">
            <v>100297</v>
          </cell>
          <cell r="C7223" t="str">
            <v>CURSO DE CAPACITAÇÃO PARA ENGENHEIRO CIVIL PLENO (ENCARGOS COMPLEMENTARES) - HORISTA</v>
          </cell>
          <cell r="D7223" t="str">
            <v>H</v>
          </cell>
          <cell r="E7223">
            <v>1</v>
          </cell>
          <cell r="F7223" t="str">
            <v xml:space="preserve">SINAPI  </v>
          </cell>
        </row>
        <row r="7224">
          <cell r="B7224">
            <v>100298</v>
          </cell>
          <cell r="C7224" t="str">
            <v>CURSO DE CAPACITAÇÃO PARA MECÂNICO DE REFRIGERAÇÃO (ENCARGOS COMPLEMENTARES) - HORISTA</v>
          </cell>
          <cell r="D7224" t="str">
            <v>H</v>
          </cell>
          <cell r="E7224">
            <v>0.43</v>
          </cell>
          <cell r="F7224" t="str">
            <v xml:space="preserve">SINAPI  </v>
          </cell>
        </row>
        <row r="7225">
          <cell r="B7225">
            <v>100299</v>
          </cell>
          <cell r="C7225" t="str">
            <v>CURSO DE CAPACITAÇÃO PARA TÉCNICO EM SEGURANÇA DO TRABALHO (ENCARGOS COMPLEMENTARES) - HORISTA</v>
          </cell>
          <cell r="D7225" t="str">
            <v>H</v>
          </cell>
          <cell r="E7225">
            <v>0.34</v>
          </cell>
          <cell r="F7225" t="str">
            <v xml:space="preserve">SINAPI  </v>
          </cell>
        </row>
        <row r="7226">
          <cell r="B7226">
            <v>100300</v>
          </cell>
          <cell r="C7226" t="str">
            <v>AUXILIAR DE ALMOXARIFE COM ENCARGOS COMPLEMENTARES</v>
          </cell>
          <cell r="D7226" t="str">
            <v>H</v>
          </cell>
          <cell r="E7226">
            <v>15.76</v>
          </cell>
          <cell r="F7226" t="str">
            <v xml:space="preserve">SINAPI  </v>
          </cell>
        </row>
        <row r="7227">
          <cell r="B7227">
            <v>100301</v>
          </cell>
          <cell r="C7227" t="str">
            <v>AJUDANTE DE PINTOR COM ENCARGOS COMPLEMENTARES</v>
          </cell>
          <cell r="D7227" t="str">
            <v>H</v>
          </cell>
          <cell r="E7227">
            <v>20.95</v>
          </cell>
          <cell r="F7227" t="str">
            <v xml:space="preserve">SINAPI  </v>
          </cell>
        </row>
        <row r="7228">
          <cell r="B7228">
            <v>100302</v>
          </cell>
          <cell r="C7228" t="str">
            <v>COORDENADOR/GERENTE DE OBRA COM ENCARGOS COMPLEMENTARES</v>
          </cell>
          <cell r="D7228" t="str">
            <v>H</v>
          </cell>
          <cell r="E7228">
            <v>139.49</v>
          </cell>
          <cell r="F7228" t="str">
            <v xml:space="preserve">SINAPI  </v>
          </cell>
        </row>
        <row r="7229">
          <cell r="B7229">
            <v>100303</v>
          </cell>
          <cell r="C7229" t="str">
            <v>AUXILIAR DE AZULEJISTA COM ENCARGOS COMPLEMENTARES</v>
          </cell>
          <cell r="D7229" t="str">
            <v>H</v>
          </cell>
          <cell r="E7229">
            <v>19.829999999999998</v>
          </cell>
          <cell r="F7229" t="str">
            <v xml:space="preserve">SINAPI  </v>
          </cell>
        </row>
        <row r="7230">
          <cell r="B7230">
            <v>100304</v>
          </cell>
          <cell r="C7230" t="str">
            <v>ARQUITETO PAISAGISTA COM ENCARGOS COMPLEMENTARES</v>
          </cell>
          <cell r="D7230" t="str">
            <v>H</v>
          </cell>
          <cell r="E7230">
            <v>76.430000000000007</v>
          </cell>
          <cell r="F7230" t="str">
            <v xml:space="preserve">SINAPI  </v>
          </cell>
        </row>
        <row r="7231">
          <cell r="B7231">
            <v>100305</v>
          </cell>
          <cell r="C7231" t="str">
            <v>ENGENHEIRO CIVIL JUNIOR COM ENCARGOS COMPLEMENTARES</v>
          </cell>
          <cell r="D7231" t="str">
            <v>H</v>
          </cell>
          <cell r="E7231">
            <v>97.49</v>
          </cell>
          <cell r="F7231" t="str">
            <v xml:space="preserve">SINAPI  </v>
          </cell>
        </row>
        <row r="7232">
          <cell r="B7232">
            <v>100306</v>
          </cell>
          <cell r="C7232" t="str">
            <v>ENGENHEIRO CIVIL PLENO COM ENCARGOS COMPLEMENTARES</v>
          </cell>
          <cell r="D7232" t="str">
            <v>H</v>
          </cell>
          <cell r="E7232">
            <v>109.81</v>
          </cell>
          <cell r="F7232" t="str">
            <v xml:space="preserve">SINAPI  </v>
          </cell>
        </row>
        <row r="7233">
          <cell r="B7233">
            <v>100307</v>
          </cell>
          <cell r="C7233" t="str">
            <v>MONTADOR DE ELETROELETRÔNICOS COM ENCARGOS COMPLEMENTARES</v>
          </cell>
          <cell r="D7233" t="str">
            <v>H</v>
          </cell>
          <cell r="E7233">
            <v>22.13</v>
          </cell>
          <cell r="F7233" t="str">
            <v xml:space="preserve">SINAPI  </v>
          </cell>
        </row>
        <row r="7234">
          <cell r="B7234">
            <v>100308</v>
          </cell>
          <cell r="C7234" t="str">
            <v>MECÂNICO DE REFRIGERAÇÃO COM ENCARGOS COMPLEMENTARES</v>
          </cell>
          <cell r="D7234" t="str">
            <v>H</v>
          </cell>
          <cell r="E7234">
            <v>25.14</v>
          </cell>
          <cell r="F7234" t="str">
            <v xml:space="preserve">SINAPI  </v>
          </cell>
        </row>
        <row r="7235">
          <cell r="B7235">
            <v>100309</v>
          </cell>
          <cell r="C7235" t="str">
            <v>TÉCNICO EM SEGURANÇA DO TRABALHO COM ENCARGOS COMPLEMENTARES</v>
          </cell>
          <cell r="D7235" t="str">
            <v>H</v>
          </cell>
          <cell r="E7235">
            <v>25.61</v>
          </cell>
          <cell r="F7235" t="str">
            <v xml:space="preserve">SINAPI  </v>
          </cell>
        </row>
        <row r="7236">
          <cell r="B7236">
            <v>100310</v>
          </cell>
          <cell r="C7236" t="str">
            <v>CURSO DE CAPACITAÇÃO PARA AUXILIAR DE ALMOXARIFE (ENCARGOS COMPLEMENTARES) - MENSALISTA</v>
          </cell>
          <cell r="D7236" t="str">
            <v>MES</v>
          </cell>
          <cell r="E7236">
            <v>7.68</v>
          </cell>
          <cell r="F7236" t="str">
            <v xml:space="preserve">SINAPI  </v>
          </cell>
        </row>
        <row r="7237">
          <cell r="B7237">
            <v>100311</v>
          </cell>
          <cell r="C7237" t="str">
            <v>CURSO DE CAPACITAÇÃO PARA COORDENADOR/GERENTE DE OBRA (ENCARGOS COMPLEMENTARES) - MENSALISTA</v>
          </cell>
          <cell r="D7237" t="str">
            <v>MES</v>
          </cell>
          <cell r="E7237">
            <v>74.489999999999995</v>
          </cell>
          <cell r="F7237" t="str">
            <v xml:space="preserve">SINAPI  </v>
          </cell>
        </row>
        <row r="7238">
          <cell r="B7238">
            <v>100312</v>
          </cell>
          <cell r="C7238" t="str">
            <v>CURSO DE CAPACITAÇÃO PARA ARQUITETO PAISAGISTA (ENCARGOS COMPLEMENTARES) - MENSALISTA</v>
          </cell>
          <cell r="D7238" t="str">
            <v>MES</v>
          </cell>
          <cell r="E7238">
            <v>105.72</v>
          </cell>
          <cell r="F7238" t="str">
            <v xml:space="preserve">SINAPI  </v>
          </cell>
        </row>
        <row r="7239">
          <cell r="B7239">
            <v>100313</v>
          </cell>
          <cell r="C7239" t="str">
            <v>CURSO DE CAPACITAÇÃO PARA ENGENHEIRO CIVIL JUNIOR (ENCARGOS COMPLEMENTARES) - MENSALISTA</v>
          </cell>
          <cell r="D7239" t="str">
            <v>MES</v>
          </cell>
          <cell r="E7239">
            <v>118.08</v>
          </cell>
          <cell r="F7239" t="str">
            <v xml:space="preserve">SINAPI  </v>
          </cell>
        </row>
        <row r="7240">
          <cell r="B7240">
            <v>100314</v>
          </cell>
          <cell r="C7240" t="str">
            <v>CURSO DE CAPACITAÇÃO PARA ENGENHEIRO CIVIL PLENO (ENCARGOS COMPLEMENTARES) - MENSALISTA</v>
          </cell>
          <cell r="D7240" t="str">
            <v>MES</v>
          </cell>
          <cell r="E7240">
            <v>133.22</v>
          </cell>
          <cell r="F7240" t="str">
            <v xml:space="preserve">SINAPI  </v>
          </cell>
        </row>
        <row r="7241">
          <cell r="B7241">
            <v>100315</v>
          </cell>
          <cell r="C7241" t="str">
            <v>CURSO DE CAPACITAÇÃO PARA TÉCNICO EM SEGURANÇA DO TRABALHO (ENCARGOS COMPLEMENTARES) - MENSALISTA</v>
          </cell>
          <cell r="D7241" t="str">
            <v>MES</v>
          </cell>
          <cell r="E7241">
            <v>46.01</v>
          </cell>
          <cell r="F7241" t="str">
            <v xml:space="preserve">SINAPI  </v>
          </cell>
        </row>
        <row r="7242">
          <cell r="B7242">
            <v>100316</v>
          </cell>
          <cell r="C7242" t="str">
            <v>AUXILIAR DE ALMOXARIFE COM ENCARGOS COMPLEMENTARES</v>
          </cell>
          <cell r="D7242" t="str">
            <v>MES</v>
          </cell>
          <cell r="E7242">
            <v>2777.75</v>
          </cell>
          <cell r="F7242" t="str">
            <v xml:space="preserve">SINAPI  </v>
          </cell>
        </row>
        <row r="7243">
          <cell r="B7243">
            <v>100317</v>
          </cell>
          <cell r="C7243" t="str">
            <v>COORDENADOR / GERENTE DE OBRA COM ENCARGOS COMPLEMENTARES</v>
          </cell>
          <cell r="D7243" t="str">
            <v>MES</v>
          </cell>
          <cell r="E7243">
            <v>24381.73</v>
          </cell>
          <cell r="F7243" t="str">
            <v xml:space="preserve">SINAPI  </v>
          </cell>
        </row>
        <row r="7244">
          <cell r="B7244">
            <v>100318</v>
          </cell>
          <cell r="C7244" t="str">
            <v>ARQUITETO PAISAGISTA COM ENCARGOS COMPLEMENTARES</v>
          </cell>
          <cell r="D7244" t="str">
            <v>MES</v>
          </cell>
          <cell r="E7244">
            <v>13436.26</v>
          </cell>
          <cell r="F7244" t="str">
            <v xml:space="preserve">SINAPI  </v>
          </cell>
        </row>
        <row r="7245">
          <cell r="B7245">
            <v>100319</v>
          </cell>
          <cell r="C7245" t="str">
            <v>ENGENHEIRO CIVIL JUNIOR COM ENCARGOS COMPLEMENTARES</v>
          </cell>
          <cell r="D7245" t="str">
            <v>MES</v>
          </cell>
          <cell r="E7245">
            <v>17027.189999999999</v>
          </cell>
          <cell r="F7245" t="str">
            <v xml:space="preserve">SINAPI  </v>
          </cell>
        </row>
        <row r="7246">
          <cell r="B7246">
            <v>100320</v>
          </cell>
          <cell r="C7246" t="str">
            <v>ENGENHEIRO CIVIL PLENO COM ENCARGOS COMPLEMENTARES</v>
          </cell>
          <cell r="D7246" t="str">
            <v>MES</v>
          </cell>
          <cell r="E7246">
            <v>19174.41</v>
          </cell>
          <cell r="F7246" t="str">
            <v xml:space="preserve">SINAPI  </v>
          </cell>
        </row>
        <row r="7247">
          <cell r="B7247">
            <v>100321</v>
          </cell>
          <cell r="C7247" t="str">
            <v>TÉCNICO EM SEGURANÇA DO TRABALHO COM ENCARGOS COMPLEMENTARES</v>
          </cell>
          <cell r="D7247" t="str">
            <v>MES</v>
          </cell>
          <cell r="E7247">
            <v>4483.76</v>
          </cell>
          <cell r="F7247" t="str">
            <v xml:space="preserve">SINAPI  </v>
          </cell>
        </row>
        <row r="7248">
          <cell r="B7248">
            <v>100533</v>
          </cell>
          <cell r="C7248" t="str">
            <v>TECNICO DE EDIFICACOES COM ENCARGOS COMPLEMENTARES</v>
          </cell>
          <cell r="D7248" t="str">
            <v>H</v>
          </cell>
          <cell r="E7248">
            <v>23.69</v>
          </cell>
          <cell r="F7248" t="str">
            <v xml:space="preserve">SINAPI  </v>
          </cell>
        </row>
        <row r="7249">
          <cell r="B7249">
            <v>100534</v>
          </cell>
          <cell r="C7249" t="str">
            <v>TECNICO DE EDIFICACOES COM ENCARGOS COMPLEMENTARES</v>
          </cell>
          <cell r="D7249" t="str">
            <v>MES</v>
          </cell>
          <cell r="E7249">
            <v>4159.46</v>
          </cell>
          <cell r="F7249" t="str">
            <v xml:space="preserve">SINAPI  </v>
          </cell>
        </row>
        <row r="7250">
          <cell r="B7250">
            <v>100535</v>
          </cell>
          <cell r="C7250" t="str">
            <v>CURSO DE CAPACITAÇÃO PARA TECNICO DE EDIFICACOES (ENCARGOS COMPLEMENTARES) - HORISTA</v>
          </cell>
          <cell r="D7250" t="str">
            <v>H</v>
          </cell>
          <cell r="E7250">
            <v>0.31</v>
          </cell>
          <cell r="F7250" t="str">
            <v xml:space="preserve">SINAPI  </v>
          </cell>
        </row>
        <row r="7251">
          <cell r="B7251">
            <v>100536</v>
          </cell>
          <cell r="C7251" t="str">
            <v>CURSO DE CAPACITAÇÃO PARA TECNICO DE EDIFICACOES (ENCARGOS COMPLEMENTARES) - MENSALISTA</v>
          </cell>
          <cell r="D7251" t="str">
            <v>MES</v>
          </cell>
          <cell r="E7251">
            <v>42.45</v>
          </cell>
          <cell r="F7251" t="str">
            <v xml:space="preserve">SINAPI  </v>
          </cell>
        </row>
        <row r="7252">
          <cell r="B7252">
            <v>101284</v>
          </cell>
          <cell r="C7252" t="str">
            <v>CURSO DE CAPACITAÇÃO PARA ENGENHEIRO CIVIL SENIOR (ENCARGOS COMPLEMENTARES) - HORISTA</v>
          </cell>
          <cell r="D7252" t="str">
            <v>H</v>
          </cell>
          <cell r="E7252">
            <v>1.38</v>
          </cell>
          <cell r="F7252" t="str">
            <v xml:space="preserve">SINAPI  </v>
          </cell>
        </row>
        <row r="7253">
          <cell r="B7253">
            <v>101285</v>
          </cell>
          <cell r="C7253" t="str">
            <v>CURSO DE CAPACITAÇÃO PARA ENGENHEIRO SANITARISTA (ENCARGOS COMPLEMENTARES) - HORISTA</v>
          </cell>
          <cell r="D7253" t="str">
            <v>H</v>
          </cell>
          <cell r="E7253">
            <v>0.41</v>
          </cell>
          <cell r="F7253" t="str">
            <v xml:space="preserve">SINAPI  </v>
          </cell>
        </row>
        <row r="7254">
          <cell r="B7254">
            <v>101286</v>
          </cell>
          <cell r="C7254" t="str">
            <v>CURSO DE CAPACITAÇÃO PARA AJUDANTE DE ARMADOR (ENCARGOS COMPLEMENTARES) - MENSALISTA</v>
          </cell>
          <cell r="D7254" t="str">
            <v>MES</v>
          </cell>
          <cell r="E7254">
            <v>17.59</v>
          </cell>
          <cell r="F7254" t="str">
            <v xml:space="preserve">SINAPI  </v>
          </cell>
        </row>
        <row r="7255">
          <cell r="B7255">
            <v>101287</v>
          </cell>
          <cell r="C7255" t="str">
            <v>CURSO DE CAPACITAÇÃO PARA AJUDANTE DE ELETRICISTA (ENCARGOS COMPLEMENTARES) - MENSALISTA</v>
          </cell>
          <cell r="D7255" t="str">
            <v>MES</v>
          </cell>
          <cell r="E7255">
            <v>54.2</v>
          </cell>
          <cell r="F7255" t="str">
            <v xml:space="preserve">SINAPI  </v>
          </cell>
        </row>
        <row r="7256">
          <cell r="B7256">
            <v>101288</v>
          </cell>
          <cell r="C7256" t="str">
            <v>CURSO DE CAPACITAÇÃO PARA AJUDANTE DE ESTRUTURAS METÁLICAS(ENCARGOS COMPLEMENTARES) - MENSALISTA</v>
          </cell>
          <cell r="D7256" t="str">
            <v>MES</v>
          </cell>
          <cell r="E7256">
            <v>22.16</v>
          </cell>
          <cell r="F7256" t="str">
            <v xml:space="preserve">SINAPI  </v>
          </cell>
        </row>
        <row r="7257">
          <cell r="B7257">
            <v>101289</v>
          </cell>
          <cell r="C7257" t="str">
            <v>CURSO DE CAPACITAÇÃO PARA AJUDANTE DE OPERAÇÃO EM GERAL (ENCARGOS COMPLEMENTARES) - MENSALISTA</v>
          </cell>
          <cell r="D7257" t="str">
            <v>MES</v>
          </cell>
          <cell r="E7257">
            <v>20.57</v>
          </cell>
          <cell r="F7257" t="str">
            <v xml:space="preserve">SINAPI  </v>
          </cell>
        </row>
        <row r="7258">
          <cell r="B7258">
            <v>101290</v>
          </cell>
          <cell r="C7258" t="str">
            <v>CURSO DE CAPACITAÇÃO PARA AJUDANTE DE PINTOR (ENCARGOS COMPLEMENTARES) - MENSALISTA</v>
          </cell>
          <cell r="D7258" t="str">
            <v>MES</v>
          </cell>
          <cell r="E7258">
            <v>22.55</v>
          </cell>
          <cell r="F7258" t="str">
            <v xml:space="preserve">SINAPI  </v>
          </cell>
        </row>
        <row r="7259">
          <cell r="B7259">
            <v>101291</v>
          </cell>
          <cell r="C7259" t="str">
            <v>CURSO DE CAPACITAÇÃO PARA AJUDANTE DE SERRALHEIRO (ENCARGOS COMPLEMENTARES) - MENSALISTA</v>
          </cell>
          <cell r="D7259" t="str">
            <v>MES</v>
          </cell>
          <cell r="E7259">
            <v>20.57</v>
          </cell>
          <cell r="F7259" t="str">
            <v xml:space="preserve">SINAPI  </v>
          </cell>
        </row>
        <row r="7260">
          <cell r="B7260">
            <v>101292</v>
          </cell>
          <cell r="C7260" t="str">
            <v>CURSO DE CAPACITAÇÃO PARA AJUDANTE ESPECIALIZADO (ENCARGOS COMPLEMENTARES) - MENSALISTA</v>
          </cell>
          <cell r="D7260" t="str">
            <v>MES</v>
          </cell>
          <cell r="E7260">
            <v>20.53</v>
          </cell>
          <cell r="F7260" t="str">
            <v xml:space="preserve">SINAPI  </v>
          </cell>
        </row>
        <row r="7261">
          <cell r="B7261">
            <v>101293</v>
          </cell>
          <cell r="C7261" t="str">
            <v>CURSO DE CAPACITAÇÃO PARA ARMADOR (ENCARGOS COMPLEMENTARES) - MENSALISTA</v>
          </cell>
          <cell r="D7261" t="str">
            <v>MES</v>
          </cell>
          <cell r="E7261">
            <v>23.4</v>
          </cell>
          <cell r="F7261" t="str">
            <v xml:space="preserve">SINAPI  </v>
          </cell>
        </row>
        <row r="7262">
          <cell r="B7262">
            <v>101294</v>
          </cell>
          <cell r="C7262" t="str">
            <v>CURSO DE CAPACITAÇÃO PARA ASSENTADOR DE MANILHA (ENCARGOS COMPLEMENTARES) - MENSALISTA</v>
          </cell>
          <cell r="D7262" t="str">
            <v>MES</v>
          </cell>
          <cell r="E7262">
            <v>38.79</v>
          </cell>
          <cell r="F7262" t="str">
            <v xml:space="preserve">SINAPI  </v>
          </cell>
        </row>
        <row r="7263">
          <cell r="B7263">
            <v>101295</v>
          </cell>
          <cell r="C7263" t="str">
            <v>CURSO DE CAPACITAÇÃO PARA AUXILIAR DE AZULEJISTA (ENCARGOS COMPLEMENTARES) - MENSALISTA</v>
          </cell>
          <cell r="D7263" t="str">
            <v>MES</v>
          </cell>
          <cell r="E7263">
            <v>22.55</v>
          </cell>
          <cell r="F7263" t="str">
            <v xml:space="preserve">SINAPI  </v>
          </cell>
        </row>
        <row r="7264">
          <cell r="B7264">
            <v>101296</v>
          </cell>
          <cell r="C7264" t="str">
            <v>CURSO DE CAPACITAÇÃO PARA AUXILIAR DE ENCANADOR OU BOMBEIRO HIDRÁULICO (ENCARGOS COMPLEMENTARES) - MENSALISTA</v>
          </cell>
          <cell r="D7264" t="str">
            <v>MES</v>
          </cell>
          <cell r="E7264">
            <v>27.5</v>
          </cell>
          <cell r="F7264" t="str">
            <v xml:space="preserve">SINAPI  </v>
          </cell>
        </row>
        <row r="7265">
          <cell r="B7265">
            <v>101297</v>
          </cell>
          <cell r="C7265" t="str">
            <v>CURSO DE CAPACITAÇÃO PARA AUXILIAR DE LABORATORISTA (ENCARGOS COMPLEMENTARES) - MENSALISTA</v>
          </cell>
          <cell r="D7265" t="str">
            <v>MES</v>
          </cell>
          <cell r="E7265">
            <v>15.17</v>
          </cell>
          <cell r="F7265" t="str">
            <v xml:space="preserve">SINAPI  </v>
          </cell>
        </row>
        <row r="7266">
          <cell r="B7266">
            <v>101298</v>
          </cell>
          <cell r="C7266" t="str">
            <v>CURSO DE CAPACITAÇÃO PARA AUXILIAR DE MECANICO (ENCARGOS COMPLEMENTARES) - MENSALISTA</v>
          </cell>
          <cell r="D7266" t="str">
            <v>MES</v>
          </cell>
          <cell r="E7266">
            <v>25.88</v>
          </cell>
          <cell r="F7266" t="str">
            <v xml:space="preserve">SINAPI  </v>
          </cell>
        </row>
        <row r="7267">
          <cell r="B7267">
            <v>101299</v>
          </cell>
          <cell r="C7267" t="str">
            <v>CURSO DE CAPACITAÇÃO PARA AUXILIAR DE PEDREIRO (ENCARGOS COMPLEMENTARES) - MENSALISTA</v>
          </cell>
          <cell r="D7267" t="str">
            <v>MES</v>
          </cell>
          <cell r="E7267">
            <v>22.55</v>
          </cell>
          <cell r="F7267" t="str">
            <v xml:space="preserve">SINAPI  </v>
          </cell>
        </row>
        <row r="7268">
          <cell r="B7268">
            <v>101300</v>
          </cell>
          <cell r="C7268" t="str">
            <v>CURSO DE CAPACITAÇÃO PARA AUXILIAR DE SERVIÇOS GERAIS (ENCARGOS COMPLEMENTARES) - MENSALISTA</v>
          </cell>
          <cell r="D7268" t="str">
            <v>MES</v>
          </cell>
          <cell r="E7268">
            <v>17.62</v>
          </cell>
          <cell r="F7268" t="str">
            <v xml:space="preserve">SINAPI  </v>
          </cell>
        </row>
        <row r="7269">
          <cell r="B7269">
            <v>101301</v>
          </cell>
          <cell r="C7269" t="str">
            <v>CURSO DE CAPACITAÇÃO PARA AUXILIAR DE TOPÓGRAFO (ENCARGOS COMPLEMENTARES) - MENSALISTA</v>
          </cell>
          <cell r="D7269" t="str">
            <v>MES</v>
          </cell>
          <cell r="E7269">
            <v>11.11</v>
          </cell>
          <cell r="F7269" t="str">
            <v xml:space="preserve">SINAPI  </v>
          </cell>
        </row>
        <row r="7270">
          <cell r="B7270">
            <v>101302</v>
          </cell>
          <cell r="C7270" t="str">
            <v>CURSO DE CAPACITAÇÃO PARA AUXILIAR TÉCNICO DE ENGENHARIA (ENCARGOS COMPLEMENTARES) - MENSALISTA</v>
          </cell>
          <cell r="D7270" t="str">
            <v>MES</v>
          </cell>
          <cell r="E7270">
            <v>25.45</v>
          </cell>
          <cell r="F7270" t="str">
            <v xml:space="preserve">SINAPI  </v>
          </cell>
        </row>
        <row r="7271">
          <cell r="B7271">
            <v>101303</v>
          </cell>
          <cell r="C7271" t="str">
            <v>CURSO DE CAPACITAÇÃO PARA MONTADOR DE ELETROELETRONICOS(ENCARGOS COMPLEMENTARES) - MENSALISTA</v>
          </cell>
          <cell r="D7271" t="str">
            <v>MES</v>
          </cell>
          <cell r="E7271">
            <v>54.21</v>
          </cell>
          <cell r="F7271" t="str">
            <v xml:space="preserve">SINAPI  </v>
          </cell>
        </row>
        <row r="7272">
          <cell r="B7272">
            <v>101304</v>
          </cell>
          <cell r="C7272" t="str">
            <v>CURSO DE CAPACITAÇÃO PARA AZULEJISTA OU LADRILHISTA (ENCARGOS COMPLEMENTARES) - MENSALISTA</v>
          </cell>
          <cell r="D7272" t="str">
            <v>MES</v>
          </cell>
          <cell r="E7272">
            <v>30</v>
          </cell>
          <cell r="F7272" t="str">
            <v xml:space="preserve">SINAPI  </v>
          </cell>
        </row>
        <row r="7273">
          <cell r="B7273">
            <v>101305</v>
          </cell>
          <cell r="C7273" t="str">
            <v>CURSO DE CAPACITAÇÃO PARA BLASTER, DINAMITADOR OU CABO DE FORÇA (ENCARGOS COMPLEMENTARES) - MENSALISTA</v>
          </cell>
          <cell r="D7273" t="str">
            <v>MES</v>
          </cell>
          <cell r="E7273">
            <v>45.58</v>
          </cell>
          <cell r="F7273" t="str">
            <v xml:space="preserve">SINAPI  </v>
          </cell>
        </row>
        <row r="7274">
          <cell r="B7274">
            <v>101307</v>
          </cell>
          <cell r="C7274" t="str">
            <v>CURSO DE CAPACITAÇÃO PARA CALCETEIRO (ENCARGOS COMPLEMENTARES) - MENSALISTA</v>
          </cell>
          <cell r="D7274" t="str">
            <v>MES</v>
          </cell>
          <cell r="E7274">
            <v>23.42</v>
          </cell>
          <cell r="F7274" t="str">
            <v xml:space="preserve">SINAPI  </v>
          </cell>
        </row>
        <row r="7275">
          <cell r="B7275">
            <v>101308</v>
          </cell>
          <cell r="C7275" t="str">
            <v>CURSO DE CAPACITAÇÃO PARA MONTADOR DE ESTRUTURAS METALICAS (ENCARGOS COMPLEMENTARES) - MENSALISTA</v>
          </cell>
          <cell r="D7275" t="str">
            <v>MES</v>
          </cell>
          <cell r="E7275">
            <v>30.26</v>
          </cell>
          <cell r="F7275" t="str">
            <v xml:space="preserve">SINAPI  </v>
          </cell>
        </row>
        <row r="7276">
          <cell r="B7276">
            <v>101309</v>
          </cell>
          <cell r="C7276" t="str">
            <v>CURSO DE CAPACITAÇÃO PARA CARPINTEIRO AUXILIAR (ENCARGOS COMPLEMENTARES) - MENSALISTA</v>
          </cell>
          <cell r="D7276" t="str">
            <v>MES</v>
          </cell>
          <cell r="E7276">
            <v>22.55</v>
          </cell>
          <cell r="F7276" t="str">
            <v xml:space="preserve">SINAPI  </v>
          </cell>
        </row>
        <row r="7277">
          <cell r="B7277">
            <v>101310</v>
          </cell>
          <cell r="C7277" t="str">
            <v>CURSO DE CAPACITAÇÃO PARA CARPINTEIRO DE ESQUADRIAS (ENCARGOS COMPLEMENTARES) - MENSALISTA</v>
          </cell>
          <cell r="D7277" t="str">
            <v>MES</v>
          </cell>
          <cell r="E7277">
            <v>28.58</v>
          </cell>
          <cell r="F7277" t="str">
            <v xml:space="preserve">SINAPI  </v>
          </cell>
        </row>
        <row r="7278">
          <cell r="B7278">
            <v>101311</v>
          </cell>
          <cell r="C7278" t="str">
            <v>CURSO DE CAPACITAÇÃO PARA CARPINTEIRO DE FORMAS (ENCARGOS COMPLEMENTARES) - MENSALISTA</v>
          </cell>
          <cell r="D7278" t="str">
            <v>MES</v>
          </cell>
          <cell r="E7278">
            <v>23.4</v>
          </cell>
          <cell r="F7278" t="str">
            <v xml:space="preserve">SINAPI  </v>
          </cell>
        </row>
        <row r="7279">
          <cell r="B7279">
            <v>101312</v>
          </cell>
          <cell r="C7279" t="str">
            <v>CURSO DE CAPACITAÇÃO PARA CAVOUQUEIRO OU OPERADOR DE PERFURATRIZ (ENCARGOS COMPLEMENTARES) - MENSALISTA</v>
          </cell>
          <cell r="D7279" t="str">
            <v>MES</v>
          </cell>
          <cell r="E7279">
            <v>26.51</v>
          </cell>
          <cell r="F7279" t="str">
            <v xml:space="preserve">SINAPI  </v>
          </cell>
        </row>
        <row r="7280">
          <cell r="B7280">
            <v>101313</v>
          </cell>
          <cell r="C7280" t="str">
            <v>CURSO DE CAPACITAÇÃO PARA ELETRICISTA (ENCARGOS COMPLEMENTARES) - MENSALISTA</v>
          </cell>
          <cell r="D7280" t="str">
            <v>MES</v>
          </cell>
          <cell r="E7280">
            <v>76.16</v>
          </cell>
          <cell r="F7280" t="str">
            <v xml:space="preserve">SINAPI  </v>
          </cell>
        </row>
        <row r="7281">
          <cell r="B7281">
            <v>101314</v>
          </cell>
          <cell r="C7281" t="str">
            <v>CURSO DE CAPACITAÇÃO PARA ELETRICISTA DE MANUTENÇÃO INDUSTRIAL (ENCARGOS COMPLEMENTARES) - MENSALISTA</v>
          </cell>
          <cell r="D7281" t="str">
            <v>MES</v>
          </cell>
          <cell r="E7281">
            <v>76.16</v>
          </cell>
          <cell r="F7281" t="str">
            <v xml:space="preserve">SINAPI  </v>
          </cell>
        </row>
        <row r="7282">
          <cell r="B7282">
            <v>101315</v>
          </cell>
          <cell r="C7282" t="str">
            <v>CURSO DE CAPACITAÇÃO PARA ELETROTÉCNICO (ENCARGOS COMPLEMENTARES) - MENSALISTA</v>
          </cell>
          <cell r="D7282" t="str">
            <v>MES</v>
          </cell>
          <cell r="E7282">
            <v>66.84</v>
          </cell>
          <cell r="F7282" t="str">
            <v xml:space="preserve">SINAPI  </v>
          </cell>
        </row>
        <row r="7283">
          <cell r="B7283">
            <v>101316</v>
          </cell>
          <cell r="C7283" t="str">
            <v>CURSO DE CAPACITAÇÃO PARA ENCANADOR OU BOMBEIRO HIDRÁULICO (ENCARGOS COMPLEMENTARES) - MENSALISTA</v>
          </cell>
          <cell r="D7283" t="str">
            <v>MES</v>
          </cell>
          <cell r="E7283">
            <v>36.590000000000003</v>
          </cell>
          <cell r="F7283" t="str">
            <v xml:space="preserve">SINAPI  </v>
          </cell>
        </row>
        <row r="7284">
          <cell r="B7284">
            <v>101317</v>
          </cell>
          <cell r="C7284" t="str">
            <v>CURSO DE CAPACITAÇÃO PARA ENGENHEIRO CIVIL SENIOR (ENCARGOS COMPLEMENTARES) - MENSALISTA</v>
          </cell>
          <cell r="D7284" t="str">
            <v>MES</v>
          </cell>
          <cell r="E7284">
            <v>182.56</v>
          </cell>
          <cell r="F7284" t="str">
            <v xml:space="preserve">SINAPI  </v>
          </cell>
        </row>
        <row r="7285">
          <cell r="B7285">
            <v>101318</v>
          </cell>
          <cell r="C7285" t="str">
            <v>CURSO DE CAPACITAÇÃO PARA ENGENHEIRO ELETRICISTA (ENCARGOS COMPLEMENTARES) - MENSALISTA</v>
          </cell>
          <cell r="D7285" t="str">
            <v>MES</v>
          </cell>
          <cell r="E7285">
            <v>380.8</v>
          </cell>
          <cell r="F7285" t="str">
            <v xml:space="preserve">SINAPI  </v>
          </cell>
        </row>
        <row r="7286">
          <cell r="B7286">
            <v>101319</v>
          </cell>
          <cell r="C7286" t="str">
            <v>CURSO DE CAPACITAÇÃO PARA ENGENHEIRO SANITARISTA (ENCARGOS COMPLEMENTARES) - MENSALISTA</v>
          </cell>
          <cell r="D7286" t="str">
            <v>MES</v>
          </cell>
          <cell r="E7286">
            <v>54.9</v>
          </cell>
          <cell r="F7286" t="str">
            <v xml:space="preserve">SINAPI  </v>
          </cell>
        </row>
        <row r="7287">
          <cell r="B7287">
            <v>101320</v>
          </cell>
          <cell r="C7287" t="str">
            <v>CURSO DE CAPACITAÇÃO PARA MONTADOR DE MAQUINAS (ENCARGOS COMPLEMENTARES) - MENSALISTA</v>
          </cell>
          <cell r="D7287" t="str">
            <v>MES</v>
          </cell>
          <cell r="E7287">
            <v>16.93</v>
          </cell>
          <cell r="F7287" t="str">
            <v xml:space="preserve">SINAPI  </v>
          </cell>
        </row>
        <row r="7288">
          <cell r="B7288">
            <v>101322</v>
          </cell>
          <cell r="C7288" t="str">
            <v>CURSO DE CAPACITAÇÃO PARA GESSEIRO (ENCARGOS COMPLEMENTARES) - MENSALISTA</v>
          </cell>
          <cell r="D7288" t="str">
            <v>MES</v>
          </cell>
          <cell r="E7288">
            <v>23.4</v>
          </cell>
          <cell r="F7288" t="str">
            <v xml:space="preserve">SINAPI  </v>
          </cell>
        </row>
        <row r="7289">
          <cell r="B7289">
            <v>101323</v>
          </cell>
          <cell r="C7289" t="str">
            <v>CURSO DE CAPACITAÇÃO PARA IMPERMEABILIZADOR (ENCARGOS COMPLEMENTARES) - MENSALISTA</v>
          </cell>
          <cell r="D7289" t="str">
            <v>MES</v>
          </cell>
          <cell r="E7289">
            <v>43.19</v>
          </cell>
          <cell r="F7289" t="str">
            <v xml:space="preserve">SINAPI  </v>
          </cell>
        </row>
        <row r="7290">
          <cell r="B7290">
            <v>101324</v>
          </cell>
          <cell r="C7290" t="str">
            <v>CURSO DE CAPACITAÇÃO PARA MOTORISTA DE CAMINHAO-BASCULANTE (ENCARGOS COMPLEMENTARES) - MENSALISTA</v>
          </cell>
          <cell r="D7290" t="str">
            <v>MES</v>
          </cell>
          <cell r="E7290">
            <v>13.52</v>
          </cell>
          <cell r="F7290" t="str">
            <v xml:space="preserve">SINAPI  </v>
          </cell>
        </row>
        <row r="7291">
          <cell r="B7291">
            <v>101325</v>
          </cell>
          <cell r="C7291" t="str">
            <v>CURSO DE CAPACITAÇÃO PARA INSTALADOR DE TUBULAÇÕES (ENCARGOS COMPLEMENTARES) - MENSALISTA</v>
          </cell>
          <cell r="D7291" t="str">
            <v>MES</v>
          </cell>
          <cell r="E7291">
            <v>69.41</v>
          </cell>
          <cell r="F7291" t="str">
            <v xml:space="preserve">SINAPI  </v>
          </cell>
        </row>
        <row r="7292">
          <cell r="B7292">
            <v>101326</v>
          </cell>
          <cell r="C7292" t="str">
            <v>CURSO DE CAPACITAÇÃO PARA JARDINEIRO (ENCARGOS COMPLEMENTARES) - MENSALISTA</v>
          </cell>
          <cell r="D7292" t="str">
            <v>MES</v>
          </cell>
          <cell r="E7292">
            <v>8.98</v>
          </cell>
          <cell r="F7292" t="str">
            <v xml:space="preserve">SINAPI  </v>
          </cell>
        </row>
        <row r="7293">
          <cell r="B7293">
            <v>101327</v>
          </cell>
          <cell r="C7293" t="str">
            <v>CURSO DE CAPACITAÇÃO PARA LEITURISTA OU CADASTRISTA DE REDES DE ÁGUA (ENCARGOS COMPLEMENTARES) - MENSALISTA</v>
          </cell>
          <cell r="D7293" t="str">
            <v>MES</v>
          </cell>
          <cell r="E7293">
            <v>7.02</v>
          </cell>
          <cell r="F7293" t="str">
            <v xml:space="preserve">SINAPI  </v>
          </cell>
        </row>
        <row r="7294">
          <cell r="B7294">
            <v>101328</v>
          </cell>
          <cell r="C7294" t="str">
            <v>CURSO DE CAPACITAÇÃO PARA MOTORISTA DE CAMINHAO-CARRETA (ENCARGOS COMPLEMENTARES) - MENSALISTA</v>
          </cell>
          <cell r="D7294" t="str">
            <v>MES</v>
          </cell>
          <cell r="E7294">
            <v>19.14</v>
          </cell>
          <cell r="F7294" t="str">
            <v xml:space="preserve">SINAPI  </v>
          </cell>
        </row>
        <row r="7295">
          <cell r="B7295">
            <v>101329</v>
          </cell>
          <cell r="C7295" t="str">
            <v>CURSO DE CAPACITAÇÃO PARA MAÇARIQUEIRO (ENCARGOS COMPLEMENTARES) - MENSALISTA</v>
          </cell>
          <cell r="D7295" t="str">
            <v>MES</v>
          </cell>
          <cell r="E7295">
            <v>35.67</v>
          </cell>
          <cell r="F7295" t="str">
            <v xml:space="preserve">SINAPI  </v>
          </cell>
        </row>
        <row r="7296">
          <cell r="B7296">
            <v>101330</v>
          </cell>
          <cell r="C7296" t="str">
            <v>CURSO DE CAPACITAÇÃO PARA MARCENEIRO (ENCARGOS COMPLEMENTARES) - MENSALISTA</v>
          </cell>
          <cell r="D7296" t="str">
            <v>MES</v>
          </cell>
          <cell r="E7296">
            <v>30</v>
          </cell>
          <cell r="F7296" t="str">
            <v xml:space="preserve">SINAPI  </v>
          </cell>
        </row>
        <row r="7297">
          <cell r="B7297">
            <v>101331</v>
          </cell>
          <cell r="C7297" t="str">
            <v>CURSO DE CAPACITAÇÃO PARA MARMORISTA / GRANITEIRO (ENCARGOS COMPLEMENTARES) - MENSALISTA</v>
          </cell>
          <cell r="D7297" t="str">
            <v>MES</v>
          </cell>
          <cell r="E7297">
            <v>30</v>
          </cell>
          <cell r="F7297" t="str">
            <v xml:space="preserve">SINAPI  </v>
          </cell>
        </row>
        <row r="7298">
          <cell r="B7298">
            <v>101332</v>
          </cell>
          <cell r="C7298" t="str">
            <v>CURSO DE CAPACITAÇÃO PARA MOTORISTA DE CARRO DE PASSEIO (ENCARGOS COMPLEMENTARES) - MENSALISTA</v>
          </cell>
          <cell r="D7298" t="str">
            <v>MES</v>
          </cell>
          <cell r="E7298">
            <v>13.84</v>
          </cell>
          <cell r="F7298" t="str">
            <v xml:space="preserve">SINAPI  </v>
          </cell>
        </row>
        <row r="7299">
          <cell r="B7299">
            <v>101333</v>
          </cell>
          <cell r="C7299" t="str">
            <v>CURSO DE CAPACITAÇÃO PARA MECÂNICO DE EQUIPAMENTOS PESADOS (ENCARGOS COMPLEMENTARES) - MENSALISTA</v>
          </cell>
          <cell r="D7299" t="str">
            <v>MES</v>
          </cell>
          <cell r="E7299">
            <v>32.49</v>
          </cell>
          <cell r="F7299" t="str">
            <v xml:space="preserve">SINAPI  </v>
          </cell>
        </row>
        <row r="7300">
          <cell r="B7300">
            <v>101334</v>
          </cell>
          <cell r="C7300" t="str">
            <v>CURSO DE CAPACITAÇÃO PARA MECÂNICO DE REFRIGERAÇÃO (ENCARGOS COMPLEMENTARES) - MENSALISTA</v>
          </cell>
          <cell r="D7300" t="str">
            <v>MES</v>
          </cell>
          <cell r="E7300">
            <v>57.45</v>
          </cell>
          <cell r="F7300" t="str">
            <v xml:space="preserve">SINAPI  </v>
          </cell>
        </row>
        <row r="7301">
          <cell r="B7301">
            <v>101335</v>
          </cell>
          <cell r="C7301" t="str">
            <v>CURSO DE CAPACITAÇÃO PARA MOTORISTA DE ONIBUS / MICRO-ONIBUS (ENCARGOS COMPLEMENTARES) - MENSALISTA</v>
          </cell>
          <cell r="D7301" t="str">
            <v>MES</v>
          </cell>
          <cell r="E7301">
            <v>17.73</v>
          </cell>
          <cell r="F7301" t="str">
            <v xml:space="preserve">SINAPI  </v>
          </cell>
        </row>
        <row r="7302">
          <cell r="B7302">
            <v>101336</v>
          </cell>
          <cell r="C7302" t="str">
            <v>CURSO DE CAPACITAÇÃO PARA MOTORISTA OPERADOR DE CAMINHAO COM MUNCK (ENCARGOS COMPLEMENTARES) - MENSALISTA</v>
          </cell>
          <cell r="D7302" t="str">
            <v>MES</v>
          </cell>
          <cell r="E7302">
            <v>50.47</v>
          </cell>
          <cell r="F7302" t="str">
            <v xml:space="preserve">SINAPI  </v>
          </cell>
        </row>
        <row r="7303">
          <cell r="B7303">
            <v>101337</v>
          </cell>
          <cell r="C7303" t="str">
            <v>CURSO DE CAPACITAÇÃO PARA NIVELADOR (ENCARGOS COMPLEMENTARES) - MENSALISTA</v>
          </cell>
          <cell r="D7303" t="str">
            <v>MES</v>
          </cell>
          <cell r="E7303">
            <v>14.17</v>
          </cell>
          <cell r="F7303" t="str">
            <v xml:space="preserve">SINAPI  </v>
          </cell>
        </row>
        <row r="7304">
          <cell r="B7304">
            <v>101338</v>
          </cell>
          <cell r="C7304" t="str">
            <v>CURSO DE CAPACITAÇÃO PARA OPERADOR DE BATE-ESTACAS (ENCARGOS COMPLEMENTARES) - MENSALISTA</v>
          </cell>
          <cell r="D7304" t="str">
            <v>MES</v>
          </cell>
          <cell r="E7304">
            <v>26.76</v>
          </cell>
          <cell r="F7304" t="str">
            <v xml:space="preserve">SINAPI  </v>
          </cell>
        </row>
        <row r="7305">
          <cell r="B7305">
            <v>101339</v>
          </cell>
          <cell r="C7305" t="str">
            <v>CURSO DE CAPACITAÇÃO PARA OPERADOR DE BETONEIRA (ENCARGOS COMPLEMENTARES) - MENSALISTA</v>
          </cell>
          <cell r="D7305" t="str">
            <v>MES</v>
          </cell>
          <cell r="E7305">
            <v>21.26</v>
          </cell>
          <cell r="F7305" t="str">
            <v xml:space="preserve">SINAPI  </v>
          </cell>
        </row>
        <row r="7306">
          <cell r="B7306">
            <v>101340</v>
          </cell>
          <cell r="C7306" t="str">
            <v>CURSO DE CAPACITAÇÃO PARA OPERADOR DE BETONEIRA ESTACIONARIA / MISTURADOR (ENCARGOS COMPLEMENTARES) - MENSALISTA</v>
          </cell>
          <cell r="D7306" t="str">
            <v>MES</v>
          </cell>
          <cell r="E7306">
            <v>20.52</v>
          </cell>
          <cell r="F7306" t="str">
            <v xml:space="preserve">SINAPI  </v>
          </cell>
        </row>
        <row r="7307">
          <cell r="B7307">
            <v>101341</v>
          </cell>
          <cell r="C7307" t="str">
            <v>CURSO DE CAPACITAÇÃO PARA OPERADOR DE COMPRESSOR DE AR OU COMPRESSORISTA (ENCARGOS COMPLEMENTARES) - MENSALISTA</v>
          </cell>
          <cell r="D7307" t="str">
            <v>MES</v>
          </cell>
          <cell r="E7307">
            <v>24.13</v>
          </cell>
          <cell r="F7307" t="str">
            <v xml:space="preserve">SINAPI  </v>
          </cell>
        </row>
        <row r="7308">
          <cell r="B7308">
            <v>101342</v>
          </cell>
          <cell r="C7308" t="str">
            <v>CURSO DE CAPACITAÇÃO PARA OPERADOR DE DEMARCADORA DE FAIXAS DE TRAFEGO (ENCARGOS COMPLEMENTARES) - MENSALISTA</v>
          </cell>
          <cell r="D7308" t="str">
            <v>MES</v>
          </cell>
          <cell r="E7308">
            <v>26.17</v>
          </cell>
          <cell r="F7308" t="str">
            <v xml:space="preserve">SINAPI  </v>
          </cell>
        </row>
        <row r="7309">
          <cell r="B7309">
            <v>101343</v>
          </cell>
          <cell r="C7309" t="str">
            <v>CURSO DE CAPACITAÇÃO PARA OPERADOR DE ESCAVADEIRA (ENCARGOS COMPLEMENTARES) - MENSALISTA</v>
          </cell>
          <cell r="D7309" t="str">
            <v>MES</v>
          </cell>
          <cell r="E7309">
            <v>39.909999999999997</v>
          </cell>
          <cell r="F7309" t="str">
            <v xml:space="preserve">SINAPI  </v>
          </cell>
        </row>
        <row r="7310">
          <cell r="B7310">
            <v>101344</v>
          </cell>
          <cell r="C7310" t="str">
            <v>CURSO DE CAPACITAÇÃO PARA OPERADOR DE GUINCHO OU GUINCHEIRO (ENCARGOS COMPLEMENTARES) - MENSALISTA</v>
          </cell>
          <cell r="D7310" t="str">
            <v>MES</v>
          </cell>
          <cell r="E7310">
            <v>43.05</v>
          </cell>
          <cell r="F7310" t="str">
            <v xml:space="preserve">SINAPI  </v>
          </cell>
        </row>
        <row r="7311">
          <cell r="B7311">
            <v>101345</v>
          </cell>
          <cell r="C7311" t="str">
            <v>CURSO DE CAPACITAÇÃO PARA OPERADOR DE GUINDASTE (ENCARGOS COMPLEMENTARES) - MENSALISTA</v>
          </cell>
          <cell r="D7311" t="str">
            <v>MES</v>
          </cell>
          <cell r="E7311">
            <v>43.05</v>
          </cell>
          <cell r="F7311" t="str">
            <v xml:space="preserve">SINAPI  </v>
          </cell>
        </row>
        <row r="7312">
          <cell r="B7312">
            <v>101346</v>
          </cell>
          <cell r="C7312" t="str">
            <v>CURSO DE CAPACITAÇÃO PARA OPERADOR DE JATO ABRASIVO OU JATISTA (ENCARGOS COMPLEMENTARES) - MENSALISTA</v>
          </cell>
          <cell r="D7312" t="str">
            <v>MES</v>
          </cell>
          <cell r="E7312">
            <v>35.729999999999997</v>
          </cell>
          <cell r="F7312" t="str">
            <v xml:space="preserve">SINAPI  </v>
          </cell>
        </row>
        <row r="7313">
          <cell r="B7313">
            <v>101347</v>
          </cell>
          <cell r="C7313" t="str">
            <v>CURSO DE CAPACITAÇÃO PARA OPERADOR DE MAQUINAS E TRATORES DIVERSOS (ENCARGOS COMPLEMENTARES) - MENSALISTA</v>
          </cell>
          <cell r="D7313" t="str">
            <v>MES</v>
          </cell>
          <cell r="E7313">
            <v>34.369999999999997</v>
          </cell>
          <cell r="F7313" t="str">
            <v xml:space="preserve">SINAPI  </v>
          </cell>
        </row>
        <row r="7314">
          <cell r="B7314">
            <v>101348</v>
          </cell>
          <cell r="C7314" t="str">
            <v>CURSO DE CAPACITAÇÃO PARA OPERADOR DE MARTELETE OU MARTELETEIRO (ENCARGOS COMPLEMENTARES) - MENSALISTA</v>
          </cell>
          <cell r="D7314" t="str">
            <v>MES</v>
          </cell>
          <cell r="E7314">
            <v>21.74</v>
          </cell>
          <cell r="F7314" t="str">
            <v xml:space="preserve">SINAPI  </v>
          </cell>
        </row>
        <row r="7315">
          <cell r="B7315">
            <v>101349</v>
          </cell>
          <cell r="C7315" t="str">
            <v>CURSO DE CAPACITAÇÃO PARA OPERADOR DE MOTO SCRAPER (ENCARGOS COMPLEMENTARES) - MENSALISTA</v>
          </cell>
          <cell r="D7315" t="str">
            <v>MES</v>
          </cell>
          <cell r="E7315">
            <v>26.62</v>
          </cell>
          <cell r="F7315" t="str">
            <v xml:space="preserve">SINAPI  </v>
          </cell>
        </row>
        <row r="7316">
          <cell r="B7316">
            <v>101350</v>
          </cell>
          <cell r="C7316" t="str">
            <v>CURSO DE CAPACITAÇÃO PARA OPERADOR DE MOTONIVELADORA (ENCARGOS COMPLEMENTARES) - MENSALISTA</v>
          </cell>
          <cell r="D7316" t="str">
            <v>MES</v>
          </cell>
          <cell r="E7316">
            <v>32.65</v>
          </cell>
          <cell r="F7316" t="str">
            <v xml:space="preserve">SINAPI  </v>
          </cell>
        </row>
        <row r="7317">
          <cell r="B7317">
            <v>101351</v>
          </cell>
          <cell r="C7317" t="str">
            <v>CURSO DE CAPACITAÇÃO PARA OPERADOR DE PA CARREGADEIRA (ENCARGOS COMPLEMENTARES) - MENSALISTA</v>
          </cell>
          <cell r="D7317" t="str">
            <v>MES</v>
          </cell>
          <cell r="E7317">
            <v>25.6</v>
          </cell>
          <cell r="F7317" t="str">
            <v xml:space="preserve">SINAPI  </v>
          </cell>
        </row>
        <row r="7318">
          <cell r="B7318">
            <v>101352</v>
          </cell>
          <cell r="C7318" t="str">
            <v>CURSO DE CAPACITAÇÃO PARA OPERADOR DE PAVIMENTADORA / MESA VIBROACABADORA (ENCARGOS COMPLEMENTARES) - MENSALISTA</v>
          </cell>
          <cell r="D7318" t="str">
            <v>MES</v>
          </cell>
          <cell r="E7318">
            <v>27.48</v>
          </cell>
          <cell r="F7318" t="str">
            <v xml:space="preserve">SINAPI  </v>
          </cell>
        </row>
        <row r="7319">
          <cell r="B7319">
            <v>101353</v>
          </cell>
          <cell r="C7319" t="str">
            <v>CURSO DE CAPACITAÇÃO PARA OPERADOR DE ROLO COMPACTADOR (ENCARGOS COMPLEMENTARES) - MENSALISTA</v>
          </cell>
          <cell r="D7319" t="str">
            <v>MES</v>
          </cell>
          <cell r="E7319">
            <v>28.54</v>
          </cell>
          <cell r="F7319" t="str">
            <v xml:space="preserve">SINAPI  </v>
          </cell>
        </row>
        <row r="7320">
          <cell r="B7320">
            <v>101354</v>
          </cell>
          <cell r="C7320" t="str">
            <v>CURSO DE CAPACITAÇÃO PARA OPERADOR DE TRATOR - EXCLUSIVE AGROPECUARIA (ENCARGOS COMPLEMENTARES) - MENSALISTA</v>
          </cell>
          <cell r="D7320" t="str">
            <v>MES</v>
          </cell>
          <cell r="E7320">
            <v>35.83</v>
          </cell>
          <cell r="F7320" t="str">
            <v xml:space="preserve">SINAPI  </v>
          </cell>
        </row>
        <row r="7321">
          <cell r="B7321">
            <v>101355</v>
          </cell>
          <cell r="C7321" t="str">
            <v>CURSO DE CAPACITAÇÃO PARA OPERADOR DE USINA DE ASFALTO, DE SOLOS OU DE CONCRETO (ENCARGOS COMPLEMENTARES) - MENSALISTA</v>
          </cell>
          <cell r="D7321" t="str">
            <v>MES</v>
          </cell>
          <cell r="E7321">
            <v>23.6</v>
          </cell>
          <cell r="F7321" t="str">
            <v xml:space="preserve">SINAPI  </v>
          </cell>
        </row>
        <row r="7322">
          <cell r="B7322">
            <v>101356</v>
          </cell>
          <cell r="C7322" t="str">
            <v>CURSO DE CAPACITAÇÃO PARA PASTILHEIRO (ENCARGOS COMPLEMENTARES) - MENSALISTA</v>
          </cell>
          <cell r="D7322" t="str">
            <v>MES</v>
          </cell>
          <cell r="E7322">
            <v>30</v>
          </cell>
          <cell r="F7322" t="str">
            <v xml:space="preserve">SINAPI  </v>
          </cell>
        </row>
        <row r="7323">
          <cell r="B7323">
            <v>101357</v>
          </cell>
          <cell r="C7323" t="str">
            <v>CURSO DE CAPACITAÇÃO PARA PEDREIRO (ENCARGOS COMPLEMENTARES) - MENSALISTA</v>
          </cell>
          <cell r="D7323" t="str">
            <v>MES</v>
          </cell>
          <cell r="E7323">
            <v>43.19</v>
          </cell>
          <cell r="F7323" t="str">
            <v xml:space="preserve">SINAPI  </v>
          </cell>
        </row>
        <row r="7324">
          <cell r="B7324">
            <v>101358</v>
          </cell>
          <cell r="C7324" t="str">
            <v>CURSO DE CAPACITAÇÃO PARA PINTOR (ENCARGOS COMPLEMENTARES) - MENSALISTA</v>
          </cell>
          <cell r="D7324" t="str">
            <v>MES</v>
          </cell>
          <cell r="E7324">
            <v>30</v>
          </cell>
          <cell r="F7324" t="str">
            <v xml:space="preserve">SINAPI  </v>
          </cell>
        </row>
        <row r="7325">
          <cell r="B7325">
            <v>101359</v>
          </cell>
          <cell r="C7325" t="str">
            <v>CURSO DE CAPACITAÇÃO PARA PINTOR DE LETREIROS (ENCARGOS COMPLEMENTARES) - MENSALISTA</v>
          </cell>
          <cell r="D7325" t="str">
            <v>MES</v>
          </cell>
          <cell r="E7325">
            <v>29.13</v>
          </cell>
          <cell r="F7325" t="str">
            <v xml:space="preserve">SINAPI  </v>
          </cell>
        </row>
        <row r="7326">
          <cell r="B7326">
            <v>101360</v>
          </cell>
          <cell r="C7326" t="str">
            <v>CURSO DE CAPACITAÇÃO PARA PINTOR PARA TINTA EPOXI (ENCARGOS COMPLEMENTARES) - MENSALISTA</v>
          </cell>
          <cell r="D7326" t="str">
            <v>MES</v>
          </cell>
          <cell r="E7326">
            <v>30</v>
          </cell>
          <cell r="F7326" t="str">
            <v xml:space="preserve">SINAPI  </v>
          </cell>
        </row>
        <row r="7327">
          <cell r="B7327">
            <v>101361</v>
          </cell>
          <cell r="C7327" t="str">
            <v>CURSO DE CAPACITAÇÃO PARA POCEIRO / ESCAVADOR DE VALAS E TUBULOES (ENCARGOS COMPLEMENTARES) - MENSALISTA</v>
          </cell>
          <cell r="D7327" t="str">
            <v>MES</v>
          </cell>
          <cell r="E7327">
            <v>38.590000000000003</v>
          </cell>
          <cell r="F7327" t="str">
            <v xml:space="preserve">SINAPI  </v>
          </cell>
        </row>
        <row r="7328">
          <cell r="B7328">
            <v>101362</v>
          </cell>
          <cell r="C7328" t="str">
            <v>CURSO DE CAPACITAÇÃO PARA RASTELEIRO (ENCARGOS COMPLEMENTARES) - MENSALISTA</v>
          </cell>
          <cell r="D7328" t="str">
            <v>MES</v>
          </cell>
          <cell r="E7328">
            <v>11.29</v>
          </cell>
          <cell r="F7328" t="str">
            <v xml:space="preserve">SINAPI  </v>
          </cell>
        </row>
        <row r="7329">
          <cell r="B7329">
            <v>101363</v>
          </cell>
          <cell r="C7329" t="str">
            <v>CURSO DE CAPACITAÇÃO PARA SERRALHEIRO (ENCARGOS COMPLEMENTARES) - MENSALISTA</v>
          </cell>
          <cell r="D7329" t="str">
            <v>MES</v>
          </cell>
          <cell r="E7329">
            <v>23.4</v>
          </cell>
          <cell r="F7329" t="str">
            <v xml:space="preserve">SINAPI  </v>
          </cell>
        </row>
        <row r="7330">
          <cell r="B7330">
            <v>101364</v>
          </cell>
          <cell r="C7330" t="str">
            <v>CURSO DE CAPACITAÇÃO PARA SERVENTE DE OBRAS (ENCARGOS COMPLEMENTARES) - MENSALISTA</v>
          </cell>
          <cell r="D7330" t="str">
            <v>MES</v>
          </cell>
          <cell r="E7330">
            <v>32.51</v>
          </cell>
          <cell r="F7330" t="str">
            <v xml:space="preserve">SINAPI  </v>
          </cell>
        </row>
        <row r="7331">
          <cell r="B7331">
            <v>101365</v>
          </cell>
          <cell r="C7331" t="str">
            <v>CURSO DE CAPACITAÇÃO PARA SOLDADOR (ENCARGOS COMPLEMENTARES) - MENSALISTA</v>
          </cell>
          <cell r="D7331" t="str">
            <v>MES</v>
          </cell>
          <cell r="E7331">
            <v>23.4</v>
          </cell>
          <cell r="F7331" t="str">
            <v xml:space="preserve">SINAPI  </v>
          </cell>
        </row>
        <row r="7332">
          <cell r="B7332">
            <v>101366</v>
          </cell>
          <cell r="C7332" t="str">
            <v>CURSO DE CAPACITAÇÃO PARA SOLDADOR ELETRICO (ENCARGOS COMPLEMENTARES) - MENSALISTA</v>
          </cell>
          <cell r="D7332" t="str">
            <v>MES</v>
          </cell>
          <cell r="E7332">
            <v>27.5</v>
          </cell>
          <cell r="F7332" t="str">
            <v xml:space="preserve">SINAPI  </v>
          </cell>
        </row>
        <row r="7333">
          <cell r="B7333">
            <v>101367</v>
          </cell>
          <cell r="C7333" t="str">
            <v>CURSO DE CAPACITAÇÃO PARA TAQUEADOR OU TAQUEIRO (ENCARGOS COMPLEMENTARES) - MENSALISTA</v>
          </cell>
          <cell r="D7333" t="str">
            <v>MES</v>
          </cell>
          <cell r="E7333">
            <v>23.4</v>
          </cell>
          <cell r="F7333" t="str">
            <v xml:space="preserve">SINAPI  </v>
          </cell>
        </row>
        <row r="7334">
          <cell r="B7334">
            <v>101368</v>
          </cell>
          <cell r="C7334" t="str">
            <v>CURSO DE CAPACITAÇÃO PARA TECNICO EM LABORATORIO E CAMPO DE CONSTRUCAO CIVIL (ENCARGOS COMPLEMENTARES) - MENSALISTA</v>
          </cell>
          <cell r="D7334" t="str">
            <v>MES</v>
          </cell>
          <cell r="E7334">
            <v>22.13</v>
          </cell>
          <cell r="F7334" t="str">
            <v xml:space="preserve">SINAPI  </v>
          </cell>
        </row>
        <row r="7335">
          <cell r="B7335">
            <v>101369</v>
          </cell>
          <cell r="C7335" t="str">
            <v>CURSO DE CAPACITAÇÃO PARA TECNICO EM SONDAGEM (ENCARGOS COMPLEMENTARES) - MENSALISTA</v>
          </cell>
          <cell r="D7335" t="str">
            <v>MES</v>
          </cell>
          <cell r="E7335">
            <v>45.78</v>
          </cell>
          <cell r="F7335" t="str">
            <v xml:space="preserve">SINAPI  </v>
          </cell>
        </row>
        <row r="7336">
          <cell r="B7336">
            <v>101370</v>
          </cell>
          <cell r="C7336" t="str">
            <v>CURSO DE CAPACITAÇÃO PARA TELHADOR (ENCARGOS COMPLEMENTARES) - MENSALISTA</v>
          </cell>
          <cell r="D7336" t="str">
            <v>MES</v>
          </cell>
          <cell r="E7336">
            <v>23.13</v>
          </cell>
          <cell r="F7336" t="str">
            <v xml:space="preserve">SINAPI  </v>
          </cell>
        </row>
        <row r="7337">
          <cell r="B7337">
            <v>101371</v>
          </cell>
          <cell r="C7337" t="str">
            <v>CURSO DE CAPACITAÇÃO PARA VIDRACEIRO (ENCARGOS COMPLEMENTARES) - MENSALISTA</v>
          </cell>
          <cell r="D7337" t="str">
            <v>MES</v>
          </cell>
          <cell r="E7337">
            <v>22.82</v>
          </cell>
          <cell r="F7337" t="str">
            <v xml:space="preserve">SINAPI  </v>
          </cell>
        </row>
        <row r="7338">
          <cell r="B7338">
            <v>101372</v>
          </cell>
          <cell r="C7338" t="str">
            <v>CURSO DE CAPACITAÇÃO PARA VIGIA DIURNO (ENCARGOS COMPLEMENTARES) - MENSALISTA</v>
          </cell>
          <cell r="D7338" t="str">
            <v>MES</v>
          </cell>
          <cell r="E7338">
            <v>7.69</v>
          </cell>
          <cell r="F7338" t="str">
            <v xml:space="preserve">SINAPI  </v>
          </cell>
        </row>
        <row r="7339">
          <cell r="B7339">
            <v>101373</v>
          </cell>
          <cell r="C7339" t="str">
            <v>ENGENHEIRO CIVIL SENIOR COM ENCARGOS COMPLEMENTARES</v>
          </cell>
          <cell r="D7339" t="str">
            <v>H</v>
          </cell>
          <cell r="E7339">
            <v>149.94</v>
          </cell>
          <cell r="F7339" t="str">
            <v xml:space="preserve">SINAPI  </v>
          </cell>
        </row>
        <row r="7340">
          <cell r="B7340">
            <v>101374</v>
          </cell>
          <cell r="C7340" t="str">
            <v>AJUDANTE DE ARMADOR COM ENCARGOS COMPLEMENTARES</v>
          </cell>
          <cell r="D7340" t="str">
            <v>MES</v>
          </cell>
          <cell r="E7340">
            <v>3527.49</v>
          </cell>
          <cell r="F7340" t="str">
            <v xml:space="preserve">SINAPI  </v>
          </cell>
        </row>
        <row r="7341">
          <cell r="B7341">
            <v>101375</v>
          </cell>
          <cell r="C7341" t="str">
            <v>AJUDANTE DE ELETRICISTA COM ENCARGOS COMPLEMENTARES</v>
          </cell>
          <cell r="D7341" t="str">
            <v>MES</v>
          </cell>
          <cell r="E7341">
            <v>3436.68</v>
          </cell>
          <cell r="F7341" t="str">
            <v xml:space="preserve">SINAPI  </v>
          </cell>
        </row>
        <row r="7342">
          <cell r="B7342">
            <v>101376</v>
          </cell>
          <cell r="C7342" t="str">
            <v>AJUDANTE DE ESTRUTURAS METÁLICAS COM ENCARGOS COMPLEMENTARES</v>
          </cell>
          <cell r="D7342" t="str">
            <v>MES</v>
          </cell>
          <cell r="E7342">
            <v>3974.7</v>
          </cell>
          <cell r="F7342" t="str">
            <v xml:space="preserve">SINAPI  </v>
          </cell>
        </row>
        <row r="7343">
          <cell r="B7343">
            <v>101377</v>
          </cell>
          <cell r="C7343" t="str">
            <v>AJUDANTE DE OPERAÇÃO EM GERAL COM ENCARGOS COMPLEMENTARES</v>
          </cell>
          <cell r="D7343" t="str">
            <v>MES</v>
          </cell>
          <cell r="E7343">
            <v>3949.95</v>
          </cell>
          <cell r="F7343" t="str">
            <v xml:space="preserve">SINAPI  </v>
          </cell>
        </row>
        <row r="7344">
          <cell r="B7344">
            <v>101378</v>
          </cell>
          <cell r="C7344" t="str">
            <v>AJUDANTE DE PINTOR COM ENCARGOS COMPLEMENTARES</v>
          </cell>
          <cell r="D7344" t="str">
            <v>MES</v>
          </cell>
          <cell r="E7344">
            <v>3749.75</v>
          </cell>
          <cell r="F7344" t="str">
            <v xml:space="preserve">SINAPI  </v>
          </cell>
        </row>
        <row r="7345">
          <cell r="B7345">
            <v>101379</v>
          </cell>
          <cell r="C7345" t="str">
            <v>AJUDANTE DE SERRALHEIRO COM ENCARGOS COMPLEMENTARES</v>
          </cell>
          <cell r="D7345" t="str">
            <v>MES</v>
          </cell>
          <cell r="E7345">
            <v>3949.95</v>
          </cell>
          <cell r="F7345" t="str">
            <v xml:space="preserve">SINAPI  </v>
          </cell>
        </row>
        <row r="7346">
          <cell r="B7346">
            <v>101380</v>
          </cell>
          <cell r="C7346" t="str">
            <v>AJUDANTE ESPECIALIZADO COM ENCARGOS COMPLEMENTARES</v>
          </cell>
          <cell r="D7346" t="str">
            <v>MES</v>
          </cell>
          <cell r="E7346">
            <v>3922.72</v>
          </cell>
          <cell r="F7346" t="str">
            <v xml:space="preserve">SINAPI  </v>
          </cell>
        </row>
        <row r="7347">
          <cell r="B7347">
            <v>101381</v>
          </cell>
          <cell r="C7347" t="str">
            <v>ARMADOR COM ENCARGOS COMPLEMENTARES</v>
          </cell>
          <cell r="D7347" t="str">
            <v>MES</v>
          </cell>
          <cell r="E7347">
            <v>4351.8</v>
          </cell>
          <cell r="F7347" t="str">
            <v xml:space="preserve">SINAPI  </v>
          </cell>
        </row>
        <row r="7348">
          <cell r="B7348">
            <v>101382</v>
          </cell>
          <cell r="C7348" t="str">
            <v>ASSENTADOR DE MANILHAS COM ENCARGOS COMPLEMENTARES</v>
          </cell>
          <cell r="D7348" t="str">
            <v>MES</v>
          </cell>
          <cell r="E7348">
            <v>5132.38</v>
          </cell>
          <cell r="F7348" t="str">
            <v xml:space="preserve">SINAPI  </v>
          </cell>
        </row>
        <row r="7349">
          <cell r="B7349">
            <v>101383</v>
          </cell>
          <cell r="C7349" t="str">
            <v>AUXILIAR DE AZULEJISTA COM ENCARGOS COMPLEMENTARES</v>
          </cell>
          <cell r="D7349" t="str">
            <v>MES</v>
          </cell>
          <cell r="E7349">
            <v>3532.45</v>
          </cell>
          <cell r="F7349" t="str">
            <v xml:space="preserve">SINAPI  </v>
          </cell>
        </row>
        <row r="7350">
          <cell r="B7350">
            <v>101384</v>
          </cell>
          <cell r="C7350" t="str">
            <v>AUXILIAR DE ENCANADOR OU BOMBEIRO HIDRÁULICO COM ENCARGOS COMPLEMENTARES</v>
          </cell>
          <cell r="D7350" t="str">
            <v>MES</v>
          </cell>
          <cell r="E7350">
            <v>3430.82</v>
          </cell>
          <cell r="F7350" t="str">
            <v xml:space="preserve">SINAPI  </v>
          </cell>
        </row>
        <row r="7351">
          <cell r="B7351">
            <v>101385</v>
          </cell>
          <cell r="C7351" t="str">
            <v>AUXILIAR DE LABORATORISTA DE SOLOS E DE CONCRETO COM ENCARGOS COMPLEMENTARES</v>
          </cell>
          <cell r="D7351" t="str">
            <v>MES</v>
          </cell>
          <cell r="E7351">
            <v>3283.52</v>
          </cell>
          <cell r="F7351" t="str">
            <v xml:space="preserve">SINAPI  </v>
          </cell>
        </row>
        <row r="7352">
          <cell r="B7352">
            <v>101386</v>
          </cell>
          <cell r="C7352" t="str">
            <v>AUXILIAR DE MECÂNICO COM ENCARGOS COMPLEMENTARES</v>
          </cell>
          <cell r="D7352" t="str">
            <v>MES</v>
          </cell>
          <cell r="E7352">
            <v>4501.5200000000004</v>
          </cell>
          <cell r="F7352" t="str">
            <v xml:space="preserve">SINAPI  </v>
          </cell>
        </row>
        <row r="7353">
          <cell r="B7353">
            <v>101387</v>
          </cell>
          <cell r="C7353" t="str">
            <v>AUXILIAR DE PEDREIRO COM ENCARGOS COMPLEMENTARES</v>
          </cell>
          <cell r="D7353" t="str">
            <v>MES</v>
          </cell>
          <cell r="E7353">
            <v>3532.45</v>
          </cell>
          <cell r="F7353" t="str">
            <v xml:space="preserve">SINAPI  </v>
          </cell>
        </row>
        <row r="7354">
          <cell r="B7354">
            <v>101388</v>
          </cell>
          <cell r="C7354" t="str">
            <v>AUXILIAR DE SERVIÇOS GERAIS COM ENCARGOS COMPLEMENTARES</v>
          </cell>
          <cell r="D7354" t="str">
            <v>MES</v>
          </cell>
          <cell r="E7354">
            <v>3509.63</v>
          </cell>
          <cell r="F7354" t="str">
            <v xml:space="preserve">SINAPI  </v>
          </cell>
        </row>
        <row r="7355">
          <cell r="B7355">
            <v>101389</v>
          </cell>
          <cell r="C7355" t="str">
            <v>AUXILIAR DE TOPÓGRAFO COM ENCARGOS COMPLEMENTARES</v>
          </cell>
          <cell r="D7355" t="str">
            <v>MES</v>
          </cell>
          <cell r="E7355">
            <v>2472.39</v>
          </cell>
          <cell r="F7355" t="str">
            <v xml:space="preserve">SINAPI  </v>
          </cell>
        </row>
        <row r="7356">
          <cell r="B7356">
            <v>101390</v>
          </cell>
          <cell r="C7356" t="str">
            <v>AUXILIAR TÉCNICO / ASSISTENTE DE ENGENHARIA COM ENCARGOS COMPLEMENTARES</v>
          </cell>
          <cell r="D7356" t="str">
            <v>MES</v>
          </cell>
          <cell r="E7356">
            <v>5294.56</v>
          </cell>
          <cell r="F7356" t="str">
            <v xml:space="preserve">SINAPI  </v>
          </cell>
        </row>
        <row r="7357">
          <cell r="B7357">
            <v>101391</v>
          </cell>
          <cell r="C7357" t="str">
            <v>AZULEJISTA OU LADRILHEIRO COM ENCARGOS COMPLEMENTARES</v>
          </cell>
          <cell r="D7357" t="str">
            <v>MES</v>
          </cell>
          <cell r="E7357">
            <v>4358.3999999999996</v>
          </cell>
          <cell r="F7357" t="str">
            <v xml:space="preserve">SINAPI  </v>
          </cell>
        </row>
        <row r="7358">
          <cell r="B7358">
            <v>101392</v>
          </cell>
          <cell r="C7358" t="str">
            <v>BLASTER, DINAMITADOR OU CABO DE FORÇA COM ENCARGOS COMPLEMENTARES</v>
          </cell>
          <cell r="D7358" t="str">
            <v>MES</v>
          </cell>
          <cell r="E7358">
            <v>4982.79</v>
          </cell>
          <cell r="F7358" t="str">
            <v xml:space="preserve">SINAPI  </v>
          </cell>
        </row>
        <row r="7359">
          <cell r="B7359">
            <v>101394</v>
          </cell>
          <cell r="C7359" t="str">
            <v>CALCETEIRO COM ENCARGOS COMPLEMENTARES</v>
          </cell>
          <cell r="D7359" t="str">
            <v>MES</v>
          </cell>
          <cell r="E7359">
            <v>4353.96</v>
          </cell>
          <cell r="F7359" t="str">
            <v xml:space="preserve">SINAPI  </v>
          </cell>
        </row>
        <row r="7360">
          <cell r="B7360">
            <v>101395</v>
          </cell>
          <cell r="C7360" t="str">
            <v>CARPINTEIRO AUXILIAR COM ENCARGOS COMPLEMENTARES</v>
          </cell>
          <cell r="D7360" t="str">
            <v>MES</v>
          </cell>
          <cell r="E7360">
            <v>3510.14</v>
          </cell>
          <cell r="F7360" t="str">
            <v xml:space="preserve">SINAPI  </v>
          </cell>
        </row>
        <row r="7361">
          <cell r="B7361">
            <v>101396</v>
          </cell>
          <cell r="C7361" t="str">
            <v>CARPINTEIRO DE ESQUADRIAS COM ENCARGOS COMPLEMENTARES</v>
          </cell>
          <cell r="D7361" t="str">
            <v>MES</v>
          </cell>
          <cell r="E7361">
            <v>4179.3900000000003</v>
          </cell>
          <cell r="F7361" t="str">
            <v xml:space="preserve">SINAPI  </v>
          </cell>
        </row>
        <row r="7362">
          <cell r="B7362">
            <v>101397</v>
          </cell>
          <cell r="C7362" t="str">
            <v>CARPINTEIRO DE FORMAS COM ENCARGOS COMPLEMENTARES</v>
          </cell>
          <cell r="D7362" t="str">
            <v>MES</v>
          </cell>
          <cell r="E7362">
            <v>4330.04</v>
          </cell>
          <cell r="F7362" t="str">
            <v xml:space="preserve">SINAPI  </v>
          </cell>
        </row>
        <row r="7363">
          <cell r="B7363">
            <v>101398</v>
          </cell>
          <cell r="C7363" t="str">
            <v>CAVOUQUEIRO OU OPERADOR DE PERFURATRIZ COM ENCARGOS COMPLEMENTARES</v>
          </cell>
          <cell r="D7363" t="str">
            <v>MES</v>
          </cell>
          <cell r="E7363">
            <v>4591.21</v>
          </cell>
          <cell r="F7363" t="str">
            <v xml:space="preserve">SINAPI  </v>
          </cell>
        </row>
        <row r="7364">
          <cell r="B7364">
            <v>101399</v>
          </cell>
          <cell r="C7364" t="str">
            <v>ELETRICISTA COM ENCARGOS COMPLEMENTARES</v>
          </cell>
          <cell r="D7364" t="str">
            <v>MES</v>
          </cell>
          <cell r="E7364">
            <v>4409.05</v>
          </cell>
          <cell r="F7364" t="str">
            <v xml:space="preserve">SINAPI  </v>
          </cell>
        </row>
        <row r="7365">
          <cell r="B7365">
            <v>101400</v>
          </cell>
          <cell r="C7365" t="str">
            <v>ELETRICISTA DE MANUTENÇÃO INDUSTRIAL COM ENCARGOS COMPLEMENTARES</v>
          </cell>
          <cell r="D7365" t="str">
            <v>MES</v>
          </cell>
          <cell r="E7365">
            <v>4409.05</v>
          </cell>
          <cell r="F7365" t="str">
            <v xml:space="preserve">SINAPI  </v>
          </cell>
        </row>
        <row r="7366">
          <cell r="B7366">
            <v>101401</v>
          </cell>
          <cell r="C7366" t="str">
            <v>ELETROTÉCNICO COM ENCARGOS COMPLEMENTARES</v>
          </cell>
          <cell r="D7366" t="str">
            <v>MES</v>
          </cell>
          <cell r="E7366">
            <v>4602.3500000000004</v>
          </cell>
          <cell r="F7366" t="str">
            <v xml:space="preserve">SINAPI  </v>
          </cell>
        </row>
        <row r="7367">
          <cell r="B7367">
            <v>101402</v>
          </cell>
          <cell r="C7367" t="str">
            <v>ENCANADOR OU BOMBEIRO HIDRÁULICO COM ENCARGOS COMPLEMENTARES</v>
          </cell>
          <cell r="D7367" t="str">
            <v>MES</v>
          </cell>
          <cell r="E7367">
            <v>4258.96</v>
          </cell>
          <cell r="F7367" t="str">
            <v xml:space="preserve">SINAPI  </v>
          </cell>
        </row>
        <row r="7368">
          <cell r="B7368">
            <v>101403</v>
          </cell>
          <cell r="C7368" t="str">
            <v>ENGENHEIRO CIVIL SENIOR COM ENCARGOS COMPLEMENTARES</v>
          </cell>
          <cell r="D7368" t="str">
            <v>MES</v>
          </cell>
          <cell r="E7368">
            <v>26173.82</v>
          </cell>
          <cell r="F7368" t="str">
            <v xml:space="preserve">SINAPI  </v>
          </cell>
        </row>
        <row r="7369">
          <cell r="B7369">
            <v>101404</v>
          </cell>
          <cell r="C7369" t="str">
            <v>ENGENHEIRO ELETRICISTA COM ENCARGOS COMPLEMENTARES</v>
          </cell>
          <cell r="D7369" t="str">
            <v>MES</v>
          </cell>
          <cell r="E7369">
            <v>18792.07</v>
          </cell>
          <cell r="F7369" t="str">
            <v xml:space="preserve">SINAPI  </v>
          </cell>
        </row>
        <row r="7370">
          <cell r="B7370">
            <v>101405</v>
          </cell>
          <cell r="C7370" t="str">
            <v>ENGENHEIRO SANITARISTA COM ENCARGOS COMPLEMENTARES</v>
          </cell>
          <cell r="D7370" t="str">
            <v>MES</v>
          </cell>
          <cell r="E7370">
            <v>18044.68</v>
          </cell>
          <cell r="F7370" t="str">
            <v xml:space="preserve">SINAPI  </v>
          </cell>
        </row>
        <row r="7371">
          <cell r="B7371">
            <v>101407</v>
          </cell>
          <cell r="C7371" t="str">
            <v>GESSEIRO COM ENCARGOS COMPLEMENTARES</v>
          </cell>
          <cell r="D7371" t="str">
            <v>MES</v>
          </cell>
          <cell r="E7371">
            <v>4351.8</v>
          </cell>
          <cell r="F7371" t="str">
            <v xml:space="preserve">SINAPI  </v>
          </cell>
        </row>
        <row r="7372">
          <cell r="B7372">
            <v>101408</v>
          </cell>
          <cell r="C7372" t="str">
            <v>IMPERMEABILIZADOR COM ENCARGOS COMPLEMENTARES</v>
          </cell>
          <cell r="D7372" t="str">
            <v>MES</v>
          </cell>
          <cell r="E7372">
            <v>4371.59</v>
          </cell>
          <cell r="F7372" t="str">
            <v xml:space="preserve">SINAPI  </v>
          </cell>
        </row>
        <row r="7373">
          <cell r="B7373">
            <v>101409</v>
          </cell>
          <cell r="C7373" t="str">
            <v>INSTALADOR DE TUBULAÇÕES COM ENCARGOS COMPLEMENTARES</v>
          </cell>
          <cell r="D7373" t="str">
            <v>MES</v>
          </cell>
          <cell r="E7373">
            <v>8528.15</v>
          </cell>
          <cell r="F7373" t="str">
            <v xml:space="preserve">SINAPI  </v>
          </cell>
        </row>
        <row r="7374">
          <cell r="B7374">
            <v>101410</v>
          </cell>
          <cell r="C7374" t="str">
            <v>JARDINEIRO COM ENCARGOS COMPLEMENTARES</v>
          </cell>
          <cell r="D7374" t="str">
            <v>MES</v>
          </cell>
          <cell r="E7374">
            <v>3938.36</v>
          </cell>
          <cell r="F7374" t="str">
            <v xml:space="preserve">SINAPI  </v>
          </cell>
        </row>
        <row r="7375">
          <cell r="B7375">
            <v>101411</v>
          </cell>
          <cell r="C7375" t="str">
            <v>LEITURISTA OU CADASTRISTA DE REDES DE ÁGUA COM ENCARGOS COMPLEMENTARES</v>
          </cell>
          <cell r="D7375" t="str">
            <v>MES</v>
          </cell>
          <cell r="E7375">
            <v>2565.27</v>
          </cell>
          <cell r="F7375" t="str">
            <v xml:space="preserve">SINAPI  </v>
          </cell>
        </row>
        <row r="7376">
          <cell r="B7376">
            <v>101412</v>
          </cell>
          <cell r="C7376" t="str">
            <v>MAÇARIQUEIRO COM ENCARGOS COMPLEMENTARES</v>
          </cell>
          <cell r="D7376" t="str">
            <v>MES</v>
          </cell>
          <cell r="E7376">
            <v>4435.97</v>
          </cell>
          <cell r="F7376" t="str">
            <v xml:space="preserve">SINAPI  </v>
          </cell>
        </row>
        <row r="7377">
          <cell r="B7377">
            <v>101413</v>
          </cell>
          <cell r="C7377" t="str">
            <v>MARCENEIRO COM ENCARGOS COMPLEMENTARES</v>
          </cell>
          <cell r="D7377" t="str">
            <v>MES</v>
          </cell>
          <cell r="E7377">
            <v>4336.6400000000003</v>
          </cell>
          <cell r="F7377" t="str">
            <v xml:space="preserve">SINAPI  </v>
          </cell>
        </row>
        <row r="7378">
          <cell r="B7378">
            <v>101414</v>
          </cell>
          <cell r="C7378" t="str">
            <v>MARMORISTA / GRANITEIRO COM ENCARGOS COMPLEMENTARES</v>
          </cell>
          <cell r="D7378" t="str">
            <v>MES</v>
          </cell>
          <cell r="E7378">
            <v>4358.3999999999996</v>
          </cell>
          <cell r="F7378" t="str">
            <v xml:space="preserve">SINAPI  </v>
          </cell>
        </row>
        <row r="7379">
          <cell r="B7379">
            <v>101415</v>
          </cell>
          <cell r="C7379" t="str">
            <v>MECÂNICO DE EQUIPAMENTOS PESADOS COM ENCARGOS COMPLEMENTARES</v>
          </cell>
          <cell r="D7379" t="str">
            <v>MES</v>
          </cell>
          <cell r="E7379">
            <v>7234.72</v>
          </cell>
          <cell r="F7379" t="str">
            <v xml:space="preserve">SINAPI  </v>
          </cell>
        </row>
        <row r="7380">
          <cell r="B7380">
            <v>101416</v>
          </cell>
          <cell r="C7380" t="str">
            <v>MECÂNICO DE REFRIGERAÇÃO COM ENCARGOS COMPLEMENTARES</v>
          </cell>
          <cell r="D7380" t="str">
            <v>MES</v>
          </cell>
          <cell r="E7380">
            <v>4453.37</v>
          </cell>
          <cell r="F7380" t="str">
            <v xml:space="preserve">SINAPI  </v>
          </cell>
        </row>
        <row r="7381">
          <cell r="B7381">
            <v>101417</v>
          </cell>
          <cell r="C7381" t="str">
            <v>MONTADOR DE ELETROELETRÔNICO COM ENCARGOS COMPLEMENTARES</v>
          </cell>
          <cell r="D7381" t="str">
            <v>MES</v>
          </cell>
          <cell r="E7381">
            <v>3928.34</v>
          </cell>
          <cell r="F7381" t="str">
            <v xml:space="preserve">SINAPI  </v>
          </cell>
        </row>
        <row r="7382">
          <cell r="B7382">
            <v>101418</v>
          </cell>
          <cell r="C7382" t="str">
            <v>MONTADOR DE ESTRUTURAS METÁLICAS COM ENCARGOS COMPLEMENTARES</v>
          </cell>
          <cell r="D7382" t="str">
            <v>MES</v>
          </cell>
          <cell r="E7382">
            <v>5123.8500000000004</v>
          </cell>
          <cell r="F7382" t="str">
            <v xml:space="preserve">SINAPI  </v>
          </cell>
        </row>
        <row r="7383">
          <cell r="B7383">
            <v>101419</v>
          </cell>
          <cell r="C7383" t="str">
            <v>MONTADOR DE MÁQUINAS COM ENCARGOS COMPLEMENTARES</v>
          </cell>
          <cell r="D7383" t="str">
            <v>MES</v>
          </cell>
          <cell r="E7383">
            <v>4372.93</v>
          </cell>
          <cell r="F7383" t="str">
            <v xml:space="preserve">SINAPI  </v>
          </cell>
        </row>
        <row r="7384">
          <cell r="B7384">
            <v>101420</v>
          </cell>
          <cell r="C7384" t="str">
            <v>MOTORISTA DE CAMINHÃO BASCULANTE COM ENCARGOS COMPLEMENTARES</v>
          </cell>
          <cell r="D7384" t="str">
            <v>MES</v>
          </cell>
          <cell r="E7384">
            <v>5206.53</v>
          </cell>
          <cell r="F7384" t="str">
            <v xml:space="preserve">SINAPI  </v>
          </cell>
        </row>
        <row r="7385">
          <cell r="B7385">
            <v>101421</v>
          </cell>
          <cell r="C7385" t="str">
            <v>MOTORISTA DE CAMINHÃO CARRETA COM ENCARGOS COMPLEMENTARES</v>
          </cell>
          <cell r="D7385" t="str">
            <v>MES</v>
          </cell>
          <cell r="E7385">
            <v>7026</v>
          </cell>
          <cell r="F7385" t="str">
            <v xml:space="preserve">SINAPI  </v>
          </cell>
        </row>
        <row r="7386">
          <cell r="B7386">
            <v>101422</v>
          </cell>
          <cell r="C7386" t="str">
            <v>MOTORISTA DE CARRO DE PASSEIO COM ENCARGOS COMPLEMENTARES</v>
          </cell>
          <cell r="D7386" t="str">
            <v>MES</v>
          </cell>
          <cell r="E7386">
            <v>5309.43</v>
          </cell>
          <cell r="F7386" t="str">
            <v xml:space="preserve">SINAPI  </v>
          </cell>
        </row>
        <row r="7387">
          <cell r="B7387">
            <v>101423</v>
          </cell>
          <cell r="C7387" t="str">
            <v>MOTORISTA DE ÔNIBUS / MICRO-ÔNIBUS COM ENCARGOS COMPLEMENTARES</v>
          </cell>
          <cell r="D7387" t="str">
            <v>MES</v>
          </cell>
          <cell r="E7387">
            <v>6570.63</v>
          </cell>
          <cell r="F7387" t="str">
            <v xml:space="preserve">SINAPI  </v>
          </cell>
        </row>
        <row r="7388">
          <cell r="B7388">
            <v>101424</v>
          </cell>
          <cell r="C7388" t="str">
            <v>MOTORISTA OPERADOR DE CAMINHÃO COM MUNCK COM ENCARGOS COMPLEMENTARES</v>
          </cell>
          <cell r="D7388" t="str">
            <v>MES</v>
          </cell>
          <cell r="E7388">
            <v>5878.93</v>
          </cell>
          <cell r="F7388" t="str">
            <v xml:space="preserve">SINAPI  </v>
          </cell>
        </row>
        <row r="7389">
          <cell r="B7389">
            <v>101425</v>
          </cell>
          <cell r="C7389" t="str">
            <v>NIVELADOR  COM ENCARGOS COMPLEMENTARES</v>
          </cell>
          <cell r="D7389" t="str">
            <v>MES</v>
          </cell>
          <cell r="E7389">
            <v>3076.54</v>
          </cell>
          <cell r="F7389" t="str">
            <v xml:space="preserve">SINAPI  </v>
          </cell>
        </row>
        <row r="7390">
          <cell r="B7390">
            <v>101426</v>
          </cell>
          <cell r="C7390" t="str">
            <v>OPERADOR DE BATE-ESTACA COM ENCARGOS COMPLEMENTARES</v>
          </cell>
          <cell r="D7390" t="str">
            <v>MES</v>
          </cell>
          <cell r="E7390">
            <v>6104.71</v>
          </cell>
          <cell r="F7390" t="str">
            <v xml:space="preserve">SINAPI  </v>
          </cell>
        </row>
        <row r="7391">
          <cell r="B7391">
            <v>101427</v>
          </cell>
          <cell r="C7391" t="str">
            <v>OPERADOR DE BETONEIRA (CAMINHÃO) COM ENCARGOS COMPLEMENTARES</v>
          </cell>
          <cell r="D7391" t="str">
            <v>MES</v>
          </cell>
          <cell r="E7391">
            <v>5021.82</v>
          </cell>
          <cell r="F7391" t="str">
            <v xml:space="preserve">SINAPI  </v>
          </cell>
        </row>
        <row r="7392">
          <cell r="B7392">
            <v>101428</v>
          </cell>
          <cell r="C7392" t="str">
            <v>OPERADOR DE BETONEIRA ESTACIONÁRIA COM ENCARGOS COMPLEMENTARES</v>
          </cell>
          <cell r="D7392" t="str">
            <v>MES</v>
          </cell>
          <cell r="E7392">
            <v>4875.2700000000004</v>
          </cell>
          <cell r="F7392" t="str">
            <v xml:space="preserve">SINAPI  </v>
          </cell>
        </row>
        <row r="7393">
          <cell r="B7393">
            <v>101429</v>
          </cell>
          <cell r="C7393" t="str">
            <v>OPERADOR DE COMPRESSOR DE AR OU COMPRESSORISTA COM ENCARGOS COMPLEMENTARES</v>
          </cell>
          <cell r="D7393" t="str">
            <v>MES</v>
          </cell>
          <cell r="E7393">
            <v>5587.82</v>
          </cell>
          <cell r="F7393" t="str">
            <v xml:space="preserve">SINAPI  </v>
          </cell>
        </row>
        <row r="7394">
          <cell r="B7394">
            <v>101430</v>
          </cell>
          <cell r="C7394" t="str">
            <v>OPERADOR DE DEMARCADORA DE FAIXAS DE TRÁFEGO COM ENCARGOS COMPLEMENTARES</v>
          </cell>
          <cell r="D7394" t="str">
            <v>MES</v>
          </cell>
          <cell r="E7394">
            <v>5989.05</v>
          </cell>
          <cell r="F7394" t="str">
            <v xml:space="preserve">SINAPI  </v>
          </cell>
        </row>
        <row r="7395">
          <cell r="B7395">
            <v>101431</v>
          </cell>
          <cell r="C7395" t="str">
            <v>OPERADOR DE ESCAVADEIRA COM ENCARGOS COMPLEMENTARES</v>
          </cell>
          <cell r="D7395" t="str">
            <v>MES</v>
          </cell>
          <cell r="E7395">
            <v>6492.71</v>
          </cell>
          <cell r="F7395" t="str">
            <v xml:space="preserve">SINAPI  </v>
          </cell>
        </row>
        <row r="7396">
          <cell r="B7396">
            <v>101432</v>
          </cell>
          <cell r="C7396" t="str">
            <v>OPERADOR DE GUINCHO OU GUINCHEIRO COM ENCARGOS COMPLEMENTARES</v>
          </cell>
          <cell r="D7396" t="str">
            <v>MES</v>
          </cell>
          <cell r="E7396">
            <v>5136.6400000000003</v>
          </cell>
          <cell r="F7396" t="str">
            <v xml:space="preserve">SINAPI  </v>
          </cell>
        </row>
        <row r="7397">
          <cell r="B7397">
            <v>101433</v>
          </cell>
          <cell r="C7397" t="str">
            <v>OPERADOR DE GUINDASTE COM ENCARGOS COMPLEMENTARES</v>
          </cell>
          <cell r="D7397" t="str">
            <v>MES</v>
          </cell>
          <cell r="E7397">
            <v>5136.6400000000003</v>
          </cell>
          <cell r="F7397" t="str">
            <v xml:space="preserve">SINAPI  </v>
          </cell>
        </row>
        <row r="7398">
          <cell r="B7398">
            <v>101434</v>
          </cell>
          <cell r="C7398" t="str">
            <v>OPERADOR DE JATO ABRASIVO OU JATISTA COM ENCARGOS COMPLEMENTARES</v>
          </cell>
          <cell r="D7398" t="str">
            <v>MES</v>
          </cell>
          <cell r="E7398">
            <v>5899.47</v>
          </cell>
          <cell r="F7398" t="str">
            <v xml:space="preserve">SINAPI  </v>
          </cell>
        </row>
        <row r="7399">
          <cell r="B7399">
            <v>101435</v>
          </cell>
          <cell r="C7399" t="str">
            <v>OPERADOR DE MÁQUINAS E TRATORES DIVERSOS COM ENCARGOS COMPLEMENTARES</v>
          </cell>
          <cell r="D7399" t="str">
            <v>MES</v>
          </cell>
          <cell r="E7399">
            <v>5705.99</v>
          </cell>
          <cell r="F7399" t="str">
            <v xml:space="preserve">SINAPI  </v>
          </cell>
        </row>
        <row r="7400">
          <cell r="B7400">
            <v>101436</v>
          </cell>
          <cell r="C7400" t="str">
            <v>OPERADOR DE MARTELETE OU MARTELETEIRO COM ENCARGOS COMPLEMENTARES</v>
          </cell>
          <cell r="D7400" t="str">
            <v>MES</v>
          </cell>
          <cell r="E7400">
            <v>5115.33</v>
          </cell>
          <cell r="F7400" t="str">
            <v xml:space="preserve">SINAPI  </v>
          </cell>
        </row>
        <row r="7401">
          <cell r="B7401">
            <v>101437</v>
          </cell>
          <cell r="C7401" t="str">
            <v>OPERADOR DE MOTO SCRAPER COM ENCARGOS COMPLEMENTARES</v>
          </cell>
          <cell r="D7401" t="str">
            <v>MES</v>
          </cell>
          <cell r="E7401">
            <v>6076.98</v>
          </cell>
          <cell r="F7401" t="str">
            <v xml:space="preserve">SINAPI  </v>
          </cell>
        </row>
        <row r="7402">
          <cell r="B7402">
            <v>101438</v>
          </cell>
          <cell r="C7402" t="str">
            <v>OPERADOR DE MOTONIVELADORA COM ENCARGOS COMPLEMENTARES</v>
          </cell>
          <cell r="D7402" t="str">
            <v>MES</v>
          </cell>
          <cell r="E7402">
            <v>7266.96</v>
          </cell>
          <cell r="F7402" t="str">
            <v xml:space="preserve">SINAPI  </v>
          </cell>
        </row>
        <row r="7403">
          <cell r="B7403">
            <v>101439</v>
          </cell>
          <cell r="C7403" t="str">
            <v>OPERADOR DE PÁ CARREGADEIRA COM ENCARGOS COMPLEMENTARES</v>
          </cell>
          <cell r="D7403" t="str">
            <v>MES</v>
          </cell>
          <cell r="E7403">
            <v>5877.1</v>
          </cell>
          <cell r="F7403" t="str">
            <v xml:space="preserve">SINAPI  </v>
          </cell>
        </row>
        <row r="7404">
          <cell r="B7404">
            <v>101440</v>
          </cell>
          <cell r="C7404" t="str">
            <v>OPERADOR DE PAVIMENTADORA / MESA VIBROACABADORA COM ENCARGOS COMPLEMENTARES</v>
          </cell>
          <cell r="D7404" t="str">
            <v>MES</v>
          </cell>
          <cell r="E7404">
            <v>6246.98</v>
          </cell>
          <cell r="F7404" t="str">
            <v xml:space="preserve">SINAPI  </v>
          </cell>
        </row>
        <row r="7405">
          <cell r="B7405">
            <v>101441</v>
          </cell>
          <cell r="C7405" t="str">
            <v>OPERADOR DE ROLO COMPACTADOR COM ENCARGOS COMPLEMENTARES</v>
          </cell>
          <cell r="D7405" t="str">
            <v>MES</v>
          </cell>
          <cell r="E7405">
            <v>6456.12</v>
          </cell>
          <cell r="F7405" t="str">
            <v xml:space="preserve">SINAPI  </v>
          </cell>
        </row>
        <row r="7406">
          <cell r="B7406">
            <v>101442</v>
          </cell>
          <cell r="C7406" t="str">
            <v>OPERADOR DE TRATOR - EXCLUSIVE AGROPECUÁRIA COM ENCARGOS COMPLEMENTARES</v>
          </cell>
          <cell r="D7406" t="str">
            <v>MES</v>
          </cell>
          <cell r="E7406">
            <v>5913.13</v>
          </cell>
          <cell r="F7406" t="str">
            <v xml:space="preserve">SINAPI  </v>
          </cell>
        </row>
        <row r="7407">
          <cell r="B7407">
            <v>101443</v>
          </cell>
          <cell r="C7407" t="str">
            <v>OPERADOR DE USINA DE ASFALTO, DE SOLOS OU DE CONCRETO COM ENCARGOS COMPLEMENTARES</v>
          </cell>
          <cell r="D7407" t="str">
            <v>MES</v>
          </cell>
          <cell r="E7407">
            <v>5481.99</v>
          </cell>
          <cell r="F7407" t="str">
            <v xml:space="preserve">SINAPI  </v>
          </cell>
        </row>
        <row r="7408">
          <cell r="B7408">
            <v>101444</v>
          </cell>
          <cell r="C7408" t="str">
            <v>PASTILHEIRO COM ENCARGOS COMPLEMENTARES</v>
          </cell>
          <cell r="D7408" t="str">
            <v>MES</v>
          </cell>
          <cell r="E7408">
            <v>4358.3999999999996</v>
          </cell>
          <cell r="F7408" t="str">
            <v xml:space="preserve">SINAPI  </v>
          </cell>
        </row>
        <row r="7409">
          <cell r="B7409">
            <v>101445</v>
          </cell>
          <cell r="C7409" t="str">
            <v>PEDREIRO COM ENCARGOS COMPLEMENTARES</v>
          </cell>
          <cell r="D7409" t="str">
            <v>MES</v>
          </cell>
          <cell r="E7409">
            <v>4371.59</v>
          </cell>
          <cell r="F7409" t="str">
            <v xml:space="preserve">SINAPI  </v>
          </cell>
        </row>
        <row r="7410">
          <cell r="B7410">
            <v>101446</v>
          </cell>
          <cell r="C7410" t="str">
            <v>PINTOR COM ENCARGOS COMPLEMENTARES</v>
          </cell>
          <cell r="D7410" t="str">
            <v>MES</v>
          </cell>
          <cell r="E7410">
            <v>4576.25</v>
          </cell>
          <cell r="F7410" t="str">
            <v xml:space="preserve">SINAPI  </v>
          </cell>
        </row>
        <row r="7411">
          <cell r="B7411">
            <v>101447</v>
          </cell>
          <cell r="C7411" t="str">
            <v>PINTOR DE LETREIROS COM ENCARGOS COMPLEMENTARES</v>
          </cell>
          <cell r="D7411" t="str">
            <v>MES</v>
          </cell>
          <cell r="E7411">
            <v>4479.99</v>
          </cell>
          <cell r="F7411" t="str">
            <v xml:space="preserve">SINAPI  </v>
          </cell>
        </row>
        <row r="7412">
          <cell r="B7412">
            <v>101448</v>
          </cell>
          <cell r="C7412" t="str">
            <v>PINTOR PARA TINTA EPÓXI COM ENCARGOS COMPLEMENTARES</v>
          </cell>
          <cell r="D7412" t="str">
            <v>MES</v>
          </cell>
          <cell r="E7412">
            <v>4576.25</v>
          </cell>
          <cell r="F7412" t="str">
            <v xml:space="preserve">SINAPI  </v>
          </cell>
        </row>
        <row r="7413">
          <cell r="B7413">
            <v>101449</v>
          </cell>
          <cell r="C7413" t="str">
            <v>POCEIRO / ESCAVADOR DE VALAS COM ENCARGOS COMPLEMENTARES</v>
          </cell>
          <cell r="D7413" t="str">
            <v>MES</v>
          </cell>
          <cell r="E7413">
            <v>3815.5</v>
          </cell>
          <cell r="F7413" t="str">
            <v xml:space="preserve">SINAPI  </v>
          </cell>
        </row>
        <row r="7414">
          <cell r="B7414">
            <v>101450</v>
          </cell>
          <cell r="C7414" t="str">
            <v>RASTELEIRO COM ENCARGOS COMPLEMENTARES</v>
          </cell>
          <cell r="D7414" t="str">
            <v>MES</v>
          </cell>
          <cell r="E7414">
            <v>4486.93</v>
          </cell>
          <cell r="F7414" t="str">
            <v xml:space="preserve">SINAPI  </v>
          </cell>
        </row>
        <row r="7415">
          <cell r="B7415">
            <v>101451</v>
          </cell>
          <cell r="C7415" t="str">
            <v>SERRALHEIRO COM ENCARGOS COMPLEMENTARES</v>
          </cell>
          <cell r="D7415" t="str">
            <v>MES</v>
          </cell>
          <cell r="E7415">
            <v>4351.8</v>
          </cell>
          <cell r="F7415" t="str">
            <v xml:space="preserve">SINAPI  </v>
          </cell>
        </row>
        <row r="7416">
          <cell r="B7416">
            <v>101452</v>
          </cell>
          <cell r="C7416" t="str">
            <v>SERVENTE DE OBRAS COM ENCARGOS COMPLEMENTARES</v>
          </cell>
          <cell r="D7416" t="str">
            <v>MES</v>
          </cell>
          <cell r="E7416">
            <v>3524.52</v>
          </cell>
          <cell r="F7416" t="str">
            <v xml:space="preserve">SINAPI  </v>
          </cell>
        </row>
        <row r="7417">
          <cell r="B7417">
            <v>101453</v>
          </cell>
          <cell r="C7417" t="str">
            <v>SOLDADOR COM ENCARGOS COMPLEMENTARES</v>
          </cell>
          <cell r="D7417" t="str">
            <v>MES</v>
          </cell>
          <cell r="E7417">
            <v>4506.67</v>
          </cell>
          <cell r="F7417" t="str">
            <v xml:space="preserve">SINAPI  </v>
          </cell>
        </row>
        <row r="7418">
          <cell r="B7418">
            <v>101454</v>
          </cell>
          <cell r="C7418" t="str">
            <v>SOLDADOR ELÉTRICO COM ENCARGOS COMPLEMENTARES</v>
          </cell>
          <cell r="D7418" t="str">
            <v>MES</v>
          </cell>
          <cell r="E7418">
            <v>5088.18</v>
          </cell>
          <cell r="F7418" t="str">
            <v xml:space="preserve">SINAPI  </v>
          </cell>
        </row>
        <row r="7419">
          <cell r="B7419">
            <v>101455</v>
          </cell>
          <cell r="C7419" t="str">
            <v>TAQUEADOR OU TAQUEIRO COM ENCARGOS COMPLEMENTARES</v>
          </cell>
          <cell r="D7419" t="str">
            <v>MES</v>
          </cell>
          <cell r="E7419">
            <v>4330.04</v>
          </cell>
          <cell r="F7419" t="str">
            <v xml:space="preserve">SINAPI  </v>
          </cell>
        </row>
        <row r="7420">
          <cell r="B7420">
            <v>101456</v>
          </cell>
          <cell r="C7420" t="str">
            <v>TÉCNICO DE LABORATÓRIO E CAMPO DE CONSTRUÇÃO COM ENCARGOS COMPLEMENTARES</v>
          </cell>
          <cell r="D7420" t="str">
            <v>MES</v>
          </cell>
          <cell r="E7420">
            <v>4654.66</v>
          </cell>
          <cell r="F7420" t="str">
            <v xml:space="preserve">SINAPI  </v>
          </cell>
        </row>
        <row r="7421">
          <cell r="B7421">
            <v>101457</v>
          </cell>
          <cell r="C7421" t="str">
            <v>TÉCNICO EM SONDAGEM COM ENCARGOS COMPLEMENTARES</v>
          </cell>
          <cell r="D7421" t="str">
            <v>MES</v>
          </cell>
          <cell r="E7421">
            <v>7325.27</v>
          </cell>
          <cell r="F7421" t="str">
            <v xml:space="preserve">SINAPI  </v>
          </cell>
        </row>
        <row r="7422">
          <cell r="B7422">
            <v>101458</v>
          </cell>
          <cell r="C7422" t="str">
            <v>TELHADOR COM ENCARGOS COMPLEMENTARES</v>
          </cell>
          <cell r="D7422" t="str">
            <v>MES</v>
          </cell>
          <cell r="E7422">
            <v>4290.57</v>
          </cell>
          <cell r="F7422" t="str">
            <v xml:space="preserve">SINAPI  </v>
          </cell>
        </row>
        <row r="7423">
          <cell r="B7423">
            <v>101459</v>
          </cell>
          <cell r="C7423" t="str">
            <v>VIDRACEIRO COM ENCARGOS COMPLEMENTARES</v>
          </cell>
          <cell r="D7423" t="str">
            <v>MES</v>
          </cell>
          <cell r="E7423">
            <v>3562.78</v>
          </cell>
          <cell r="F7423" t="str">
            <v xml:space="preserve">SINAPI  </v>
          </cell>
        </row>
        <row r="7424">
          <cell r="B7424">
            <v>101460</v>
          </cell>
          <cell r="C7424" t="str">
            <v>VIGIA DIURNO COM ENCARGOS COMPLEMENTARES</v>
          </cell>
          <cell r="D7424" t="str">
            <v>MES</v>
          </cell>
          <cell r="E7424">
            <v>3499.7</v>
          </cell>
          <cell r="F7424" t="str">
            <v xml:space="preserve">SINAPI  </v>
          </cell>
        </row>
        <row r="7427">
          <cell r="B7427" t="str">
            <v>SERVICOS PRELIMINARES</v>
          </cell>
          <cell r="E7427">
            <v>104943.74</v>
          </cell>
          <cell r="F7427" t="str">
            <v xml:space="preserve">SEINFRA  </v>
          </cell>
        </row>
        <row r="7428">
          <cell r="B7428" t="str">
            <v>SONDAGENS</v>
          </cell>
          <cell r="E7428">
            <v>5127.8500000000004</v>
          </cell>
          <cell r="F7428" t="str">
            <v xml:space="preserve">SEINFRA  </v>
          </cell>
        </row>
        <row r="7429">
          <cell r="B7429" t="str">
            <v>C2820</v>
          </cell>
          <cell r="C7429" t="str">
            <v>EXECUÇÃO DE SONDAGEM ELÉTRICA VERTICAL AB/2 ATÉ 150m - SEV</v>
          </cell>
          <cell r="D7429" t="str">
            <v>UN</v>
          </cell>
          <cell r="E7429">
            <v>521.32000000000005</v>
          </cell>
          <cell r="F7429" t="str">
            <v xml:space="preserve">SEINFRA  </v>
          </cell>
        </row>
        <row r="7430">
          <cell r="B7430" t="str">
            <v>C2818</v>
          </cell>
          <cell r="C7430" t="str">
            <v>EXECUÇÃO DE SONDAGEM ELÉTRICA VERTICAL AB/2 &gt;150m a 500m-SEV</v>
          </cell>
          <cell r="D7430" t="str">
            <v>UN</v>
          </cell>
          <cell r="E7430">
            <v>666.87</v>
          </cell>
          <cell r="F7430" t="str">
            <v xml:space="preserve">SEINFRA  </v>
          </cell>
        </row>
        <row r="7431">
          <cell r="B7431" t="str">
            <v>C2819</v>
          </cell>
          <cell r="C7431" t="str">
            <v>EXECUÇÃO DE SONDAGEM ELÉTRICA VERTICAL AB/2 &gt;500m - SEV</v>
          </cell>
          <cell r="D7431" t="str">
            <v>UN</v>
          </cell>
          <cell r="E7431">
            <v>855.5</v>
          </cell>
          <cell r="F7431" t="str">
            <v xml:space="preserve">SEINFRA  </v>
          </cell>
        </row>
        <row r="7432">
          <cell r="B7432" t="str">
            <v>C2833</v>
          </cell>
          <cell r="C7432" t="str">
            <v>FOTOGEOLOGIA</v>
          </cell>
          <cell r="D7432" t="str">
            <v>UN</v>
          </cell>
          <cell r="E7432">
            <v>376.52</v>
          </cell>
          <cell r="F7432" t="str">
            <v xml:space="preserve">SEINFRA  </v>
          </cell>
        </row>
        <row r="7433">
          <cell r="B7433" t="str">
            <v>C0053</v>
          </cell>
          <cell r="C7433" t="str">
            <v>LEVANTAMENTO BATIMÉTRICO</v>
          </cell>
          <cell r="D7433" t="str">
            <v>M2</v>
          </cell>
          <cell r="E7433">
            <v>0.44</v>
          </cell>
          <cell r="F7433" t="str">
            <v xml:space="preserve">SEINFRA  </v>
          </cell>
        </row>
        <row r="7434">
          <cell r="B7434" t="str">
            <v>C2937</v>
          </cell>
          <cell r="C7434" t="str">
            <v>RELATÓRIO FINAL DE SONDAGEM</v>
          </cell>
          <cell r="D7434" t="str">
            <v>UN</v>
          </cell>
          <cell r="E7434">
            <v>1129.56</v>
          </cell>
          <cell r="F7434" t="str">
            <v xml:space="preserve">SEINFRA  </v>
          </cell>
        </row>
        <row r="7435">
          <cell r="B7435" t="str">
            <v>C0333</v>
          </cell>
          <cell r="C7435" t="str">
            <v>SERVIÇOS DE SONDAGEM GEOTÉCNICA MISTA EM ROCHA</v>
          </cell>
          <cell r="D7435" t="str">
            <v>M</v>
          </cell>
          <cell r="E7435">
            <v>981.33</v>
          </cell>
          <cell r="F7435" t="str">
            <v xml:space="preserve">SEINFRA  </v>
          </cell>
        </row>
        <row r="7436">
          <cell r="B7436" t="str">
            <v>C0143</v>
          </cell>
          <cell r="C7436" t="str">
            <v>SERVIÇOS DE SONDAGEM GEOTÉCNICA MISTA EM SOLOS</v>
          </cell>
          <cell r="D7436" t="str">
            <v>M</v>
          </cell>
          <cell r="E7436">
            <v>235.12</v>
          </cell>
          <cell r="F7436" t="str">
            <v xml:space="preserve">SEINFRA  </v>
          </cell>
        </row>
        <row r="7437">
          <cell r="B7437" t="str">
            <v>C2290</v>
          </cell>
          <cell r="C7437" t="str">
            <v>SONDAGEM  À PERCUSSÃO P/RECONHECIMENTO DO SUBSOLO</v>
          </cell>
          <cell r="D7437" t="str">
            <v>M</v>
          </cell>
          <cell r="E7437">
            <v>54.52</v>
          </cell>
          <cell r="F7437" t="str">
            <v xml:space="preserve">SEINFRA  </v>
          </cell>
        </row>
        <row r="7438">
          <cell r="B7438" t="str">
            <v>C3955</v>
          </cell>
          <cell r="C7438" t="str">
            <v>SONDAGEM ROTATIVA P/ RECONHECIMENTO DO SUBSOLO</v>
          </cell>
          <cell r="D7438" t="str">
            <v>M</v>
          </cell>
          <cell r="E7438">
            <v>306.67</v>
          </cell>
          <cell r="F7438" t="str">
            <v xml:space="preserve">SEINFRA  </v>
          </cell>
        </row>
        <row r="7439">
          <cell r="B7439" t="str">
            <v>CADASTRO</v>
          </cell>
          <cell r="E7439">
            <v>253.8</v>
          </cell>
          <cell r="F7439" t="str">
            <v xml:space="preserve">SEINFRA  </v>
          </cell>
        </row>
        <row r="7440">
          <cell r="B7440" t="str">
            <v>C0580</v>
          </cell>
          <cell r="C7440" t="str">
            <v>CADASTRO DE ADUTORA</v>
          </cell>
          <cell r="D7440" t="str">
            <v>M</v>
          </cell>
          <cell r="E7440">
            <v>1.52</v>
          </cell>
          <cell r="F7440" t="str">
            <v xml:space="preserve">SEINFRA  </v>
          </cell>
        </row>
        <row r="7441">
          <cell r="B7441" t="str">
            <v>C0581</v>
          </cell>
          <cell r="C7441" t="str">
            <v>CADASTRO DE LIGAÇÃO</v>
          </cell>
          <cell r="D7441" t="str">
            <v>UN</v>
          </cell>
          <cell r="E7441">
            <v>2.86</v>
          </cell>
          <cell r="F7441" t="str">
            <v xml:space="preserve">SEINFRA  </v>
          </cell>
        </row>
        <row r="7442">
          <cell r="B7442" t="str">
            <v>C0582</v>
          </cell>
          <cell r="C7442" t="str">
            <v>CADASTRO DE OBRAS LOCALIZADAS</v>
          </cell>
          <cell r="D7442" t="str">
            <v>M2</v>
          </cell>
          <cell r="E7442">
            <v>47.9</v>
          </cell>
          <cell r="F7442" t="str">
            <v xml:space="preserve">SEINFRA  </v>
          </cell>
        </row>
        <row r="7443">
          <cell r="B7443" t="str">
            <v>C0583</v>
          </cell>
          <cell r="C7443" t="str">
            <v>CADASTRO DE REDE DE ÁGUA (MEIO MAGNÉTICO)</v>
          </cell>
          <cell r="D7443" t="str">
            <v>M</v>
          </cell>
          <cell r="E7443">
            <v>1.1599999999999999</v>
          </cell>
          <cell r="F7443" t="str">
            <v xml:space="preserve">SEINFRA  </v>
          </cell>
        </row>
        <row r="7444">
          <cell r="B7444" t="str">
            <v>C0584</v>
          </cell>
          <cell r="C7444" t="str">
            <v>CADASTRO DE REDE DE ESGOTO/EMISSÁRIO/DRENAGEM (MEIO MAGNÉTICO)</v>
          </cell>
          <cell r="D7444" t="str">
            <v>M</v>
          </cell>
          <cell r="E7444">
            <v>1.75</v>
          </cell>
          <cell r="F7444" t="str">
            <v xml:space="preserve">SEINFRA  </v>
          </cell>
        </row>
        <row r="7445">
          <cell r="B7445" t="str">
            <v>C3959</v>
          </cell>
          <cell r="C7445" t="str">
            <v>CADASTRO E AVALIAÇÃO DE IMÓVEIS</v>
          </cell>
          <cell r="D7445" t="str">
            <v>UT</v>
          </cell>
          <cell r="E7445">
            <v>30.96</v>
          </cell>
          <cell r="F7445" t="str">
            <v xml:space="preserve">SEINFRA  </v>
          </cell>
        </row>
        <row r="7446">
          <cell r="B7446" t="str">
            <v>C3427</v>
          </cell>
          <cell r="C7446" t="str">
            <v>CADASTRO OPERACIONAL DE CLIENTE CAPITAL - PADRÃO</v>
          </cell>
          <cell r="D7446" t="str">
            <v>IMÓVEL</v>
          </cell>
          <cell r="E7446">
            <v>11.01</v>
          </cell>
          <cell r="F7446" t="str">
            <v xml:space="preserve">SEINFRA  </v>
          </cell>
        </row>
        <row r="7447">
          <cell r="B7447" t="str">
            <v>C3428</v>
          </cell>
          <cell r="C7447" t="str">
            <v>CADASTRO OPERACIONAL DE CLIENTE INTERIOR - PADRÃO</v>
          </cell>
          <cell r="D7447" t="str">
            <v>IMÓVEL</v>
          </cell>
          <cell r="E7447">
            <v>9.69</v>
          </cell>
          <cell r="F7447" t="str">
            <v xml:space="preserve">SEINFRA  </v>
          </cell>
        </row>
        <row r="7448">
          <cell r="B7448" t="str">
            <v>C4579</v>
          </cell>
          <cell r="C7448" t="str">
            <v>CENSO DE CAMPO - CAPITAL</v>
          </cell>
          <cell r="D7448" t="str">
            <v>IMÓVEL</v>
          </cell>
          <cell r="E7448">
            <v>8.36</v>
          </cell>
          <cell r="F7448" t="str">
            <v xml:space="preserve">SEINFRA  </v>
          </cell>
        </row>
        <row r="7449">
          <cell r="B7449" t="str">
            <v>C4580</v>
          </cell>
          <cell r="C7449" t="str">
            <v>CENSO DE CAMPO - INTERIOR</v>
          </cell>
          <cell r="D7449" t="str">
            <v>IMÓVEL</v>
          </cell>
          <cell r="E7449">
            <v>9.4600000000000009</v>
          </cell>
          <cell r="F7449" t="str">
            <v xml:space="preserve">SEINFRA  </v>
          </cell>
        </row>
        <row r="7450">
          <cell r="B7450" t="str">
            <v>C4581</v>
          </cell>
          <cell r="C7450" t="str">
            <v>SERVIÇO DE OBTENÇÃO / ATUALIZAÇÃO DE PLANTA EM CAMPO MEIO DIGITAL</v>
          </cell>
          <cell r="D7450" t="str">
            <v>QUADRA</v>
          </cell>
          <cell r="E7450">
            <v>75.709999999999994</v>
          </cell>
          <cell r="F7450" t="str">
            <v xml:space="preserve">SEINFRA  </v>
          </cell>
        </row>
        <row r="7451">
          <cell r="B7451" t="str">
            <v>C4582</v>
          </cell>
          <cell r="C7451" t="str">
            <v>SERVIÇO DE OBTENÇÃO / ATUALIZAÇÃO DE QUADRAS (OVERLAYS)</v>
          </cell>
          <cell r="D7451" t="str">
            <v>QUADRA</v>
          </cell>
          <cell r="E7451">
            <v>53.42</v>
          </cell>
          <cell r="F7451" t="str">
            <v xml:space="preserve">SEINFRA  </v>
          </cell>
        </row>
        <row r="7452">
          <cell r="B7452" t="str">
            <v>PROJETOS</v>
          </cell>
          <cell r="E7452">
            <v>177.43</v>
          </cell>
          <cell r="F7452" t="str">
            <v xml:space="preserve">SEINFRA  </v>
          </cell>
        </row>
        <row r="7453">
          <cell r="B7453" t="str">
            <v>C3507</v>
          </cell>
          <cell r="C7453" t="str">
            <v>ELABORAÇÃO DE PROJETO DE CÁLCULO ESTRUTURAL (RESERVATÓRIO ELEVADO)</v>
          </cell>
          <cell r="D7453" t="str">
            <v>M2xARF</v>
          </cell>
          <cell r="E7453">
            <v>33.08</v>
          </cell>
          <cell r="F7453" t="str">
            <v xml:space="preserve">SEINFRA  </v>
          </cell>
        </row>
        <row r="7454">
          <cell r="F7454" t="str">
            <v xml:space="preserve">SEINFRA  </v>
          </cell>
        </row>
        <row r="7455">
          <cell r="B7455" t="str">
            <v>C3508</v>
          </cell>
          <cell r="C7455" t="str">
            <v>ELABORAÇÃO DE PROJETO DE CÁLCULO ESTRUTURAL (RESERVATÓRIO APOIADO, ELEVATÓRIA E  CAIXA DE AREIA)</v>
          </cell>
          <cell r="D7455" t="str">
            <v>M2xARF</v>
          </cell>
          <cell r="E7455">
            <v>20.51</v>
          </cell>
          <cell r="F7455" t="str">
            <v xml:space="preserve">SEINFRA  </v>
          </cell>
        </row>
        <row r="7456">
          <cell r="F7456" t="str">
            <v xml:space="preserve">SEINFRA  </v>
          </cell>
        </row>
        <row r="7457">
          <cell r="B7457" t="str">
            <v>C4617</v>
          </cell>
          <cell r="C7457" t="str">
            <v>ELABORAÇÃO DE PROJETOS BÁSICOS DE ENGENHARIA</v>
          </cell>
          <cell r="D7457" t="str">
            <v>UT</v>
          </cell>
          <cell r="E7457">
            <v>30.96</v>
          </cell>
          <cell r="F7457" t="str">
            <v xml:space="preserve">SEINFRA  </v>
          </cell>
        </row>
        <row r="7458">
          <cell r="B7458" t="str">
            <v>C4584</v>
          </cell>
          <cell r="C7458" t="str">
            <v>ELABORAÇÃO DE PROJETOS EXECUTIVOS DE ENGENHARIA</v>
          </cell>
          <cell r="D7458" t="str">
            <v>UT</v>
          </cell>
          <cell r="E7458">
            <v>30.96</v>
          </cell>
          <cell r="F7458" t="str">
            <v xml:space="preserve">SEINFRA  </v>
          </cell>
        </row>
        <row r="7459">
          <cell r="B7459" t="str">
            <v>C3956</v>
          </cell>
          <cell r="C7459" t="str">
            <v>ELABORAÇÃO DE RELATÓRIO DE ESTUDO DE IMPACTO AMBIENTAL</v>
          </cell>
          <cell r="D7459" t="str">
            <v>UT</v>
          </cell>
          <cell r="E7459">
            <v>30.96</v>
          </cell>
          <cell r="F7459" t="str">
            <v xml:space="preserve">SEINFRA  </v>
          </cell>
        </row>
        <row r="7460">
          <cell r="B7460" t="str">
            <v>C1083</v>
          </cell>
          <cell r="C7460" t="str">
            <v>ELABORAÇÃO DE RELATÓRIO "AS BUILT"</v>
          </cell>
          <cell r="D7460" t="str">
            <v>UT</v>
          </cell>
          <cell r="E7460">
            <v>30.96</v>
          </cell>
          <cell r="F7460" t="str">
            <v xml:space="preserve">SEINFRA  </v>
          </cell>
        </row>
        <row r="7461">
          <cell r="B7461" t="str">
            <v>PREPARAÇÃO DO TERRENO</v>
          </cell>
          <cell r="E7461">
            <v>417.18</v>
          </cell>
          <cell r="F7461" t="str">
            <v xml:space="preserve">SEINFRA  </v>
          </cell>
        </row>
        <row r="7462">
          <cell r="B7462" t="str">
            <v>C0927</v>
          </cell>
          <cell r="C7462" t="str">
            <v>CORTE DE CAPOEIRA FINA A FOICE</v>
          </cell>
          <cell r="D7462" t="str">
            <v>M2</v>
          </cell>
          <cell r="E7462">
            <v>1.33</v>
          </cell>
          <cell r="F7462" t="str">
            <v xml:space="preserve">SEINFRA  </v>
          </cell>
        </row>
        <row r="7463">
          <cell r="B7463" t="str">
            <v>C4919</v>
          </cell>
          <cell r="C7463" t="str">
            <v>LIMPEZA MECANIZADA DE TERRENO COM REMOCAO DE CAMADA VEGETAL, UTILIZANDO TRATOR DE ESTEIRAS</v>
          </cell>
          <cell r="D7463" t="str">
            <v>M2</v>
          </cell>
          <cell r="E7463">
            <v>0.2</v>
          </cell>
          <cell r="F7463" t="str">
            <v xml:space="preserve">SEINFRA  </v>
          </cell>
        </row>
        <row r="7464">
          <cell r="F7464" t="str">
            <v xml:space="preserve">SEINFRA  </v>
          </cell>
        </row>
        <row r="7465">
          <cell r="B7465" t="str">
            <v>C2102</v>
          </cell>
          <cell r="C7465" t="str">
            <v>RASPAGEM E LIMPEZA DO TERRENO</v>
          </cell>
          <cell r="D7465" t="str">
            <v>M2</v>
          </cell>
          <cell r="E7465">
            <v>4.29</v>
          </cell>
          <cell r="F7465" t="str">
            <v xml:space="preserve">SEINFRA  </v>
          </cell>
        </row>
        <row r="7466">
          <cell r="B7466" t="str">
            <v>C2204</v>
          </cell>
          <cell r="C7466" t="str">
            <v>RETIRADA DE ÁRVORES</v>
          </cell>
          <cell r="D7466" t="str">
            <v>UN</v>
          </cell>
          <cell r="E7466">
            <v>411.36</v>
          </cell>
          <cell r="F7466" t="str">
            <v xml:space="preserve">SEINFRA  </v>
          </cell>
        </row>
        <row r="7467">
          <cell r="B7467" t="str">
            <v>CONSTRUÇÃO DO CANTEIRO DA OBRA</v>
          </cell>
          <cell r="E7467">
            <v>89759.78</v>
          </cell>
          <cell r="F7467" t="str">
            <v xml:space="preserve">SEINFRA  </v>
          </cell>
        </row>
        <row r="7468">
          <cell r="B7468" t="str">
            <v>C0002</v>
          </cell>
          <cell r="C7468" t="str">
            <v>ABRIGO PROVISÓRIO C/1 PAVIMENTO P/ALOJAMENTO E DEPÓSITO</v>
          </cell>
          <cell r="D7468" t="str">
            <v>M2</v>
          </cell>
          <cell r="E7468">
            <v>892.13</v>
          </cell>
          <cell r="F7468" t="str">
            <v xml:space="preserve">SEINFRA  </v>
          </cell>
        </row>
        <row r="7469">
          <cell r="B7469" t="str">
            <v>C0003</v>
          </cell>
          <cell r="C7469" t="str">
            <v>ABRIGO PROVISÓRIO C/2 PAVIMENTOS P/ALOJAMENTO E DEPÓSITO</v>
          </cell>
          <cell r="D7469" t="str">
            <v>M2</v>
          </cell>
          <cell r="E7469">
            <v>712.43</v>
          </cell>
          <cell r="F7469" t="str">
            <v xml:space="preserve">SEINFRA  </v>
          </cell>
        </row>
        <row r="7470">
          <cell r="B7470" t="str">
            <v>C0043</v>
          </cell>
          <cell r="C7470" t="str">
            <v>ALOJAMENTO</v>
          </cell>
          <cell r="D7470" t="str">
            <v>M2</v>
          </cell>
          <cell r="E7470">
            <v>278.5</v>
          </cell>
          <cell r="F7470" t="str">
            <v xml:space="preserve">SEINFRA  </v>
          </cell>
        </row>
        <row r="7471">
          <cell r="B7471" t="str">
            <v>C0369</v>
          </cell>
          <cell r="C7471" t="str">
            <v>BARRACÃO ABERTO</v>
          </cell>
          <cell r="D7471" t="str">
            <v>M2</v>
          </cell>
          <cell r="E7471">
            <v>124.78</v>
          </cell>
          <cell r="F7471" t="str">
            <v xml:space="preserve">SEINFRA  </v>
          </cell>
        </row>
        <row r="7472">
          <cell r="B7472" t="str">
            <v>C0370</v>
          </cell>
          <cell r="C7472" t="str">
            <v>BARRACÃO PARA ESCRITÓRIO TIPO A1</v>
          </cell>
          <cell r="D7472" t="str">
            <v>UN</v>
          </cell>
          <cell r="E7472">
            <v>5571.03</v>
          </cell>
          <cell r="F7472" t="str">
            <v xml:space="preserve">SEINFRA  </v>
          </cell>
        </row>
        <row r="7473">
          <cell r="B7473" t="str">
            <v>C0371</v>
          </cell>
          <cell r="C7473" t="str">
            <v>BARRACÃO PARA ESCRITÓRIO TIPO A2</v>
          </cell>
          <cell r="D7473" t="str">
            <v>UN</v>
          </cell>
          <cell r="E7473">
            <v>9380.4500000000007</v>
          </cell>
          <cell r="F7473" t="str">
            <v xml:space="preserve">SEINFRA  </v>
          </cell>
        </row>
        <row r="7474">
          <cell r="B7474" t="str">
            <v>C0372</v>
          </cell>
          <cell r="C7474" t="str">
            <v>BARRACÃO PARA ESCRITÓRIO TIPO A3</v>
          </cell>
          <cell r="D7474" t="str">
            <v>UN</v>
          </cell>
          <cell r="E7474">
            <v>14914.59</v>
          </cell>
          <cell r="F7474" t="str">
            <v xml:space="preserve">SEINFRA  </v>
          </cell>
        </row>
        <row r="7475">
          <cell r="B7475" t="str">
            <v>C0373</v>
          </cell>
          <cell r="C7475" t="str">
            <v>BARRACÃO PARA ESCRITÓRIO TIPO A4</v>
          </cell>
          <cell r="D7475" t="str">
            <v>UN</v>
          </cell>
          <cell r="E7475">
            <v>20415.7</v>
          </cell>
          <cell r="F7475" t="str">
            <v xml:space="preserve">SEINFRA  </v>
          </cell>
        </row>
        <row r="7476">
          <cell r="B7476" t="str">
            <v>C0374</v>
          </cell>
          <cell r="C7476" t="str">
            <v>BARRACÃO PARA ESCRITÓRIO TIPO A5</v>
          </cell>
          <cell r="D7476" t="str">
            <v>UN</v>
          </cell>
          <cell r="E7476">
            <v>28068.37</v>
          </cell>
          <cell r="F7476" t="str">
            <v xml:space="preserve">SEINFRA  </v>
          </cell>
        </row>
        <row r="7477">
          <cell r="B7477" t="str">
            <v>C4991</v>
          </cell>
          <cell r="C7477" t="str">
            <v>DESMOBILIZAÇÃO DE EQUIPAMENTOS EM CAMINHÃO EQUIPADO COM GUINDASTE</v>
          </cell>
          <cell r="D7477" t="str">
            <v>KM</v>
          </cell>
          <cell r="E7477">
            <v>2.39</v>
          </cell>
          <cell r="F7477" t="str">
            <v xml:space="preserve">SEINFRA  </v>
          </cell>
        </row>
        <row r="7478">
          <cell r="F7478" t="str">
            <v xml:space="preserve">SEINFRA  </v>
          </cell>
        </row>
        <row r="7479">
          <cell r="B7479" t="str">
            <v>C4993</v>
          </cell>
          <cell r="C7479" t="str">
            <v>DESMOBILIZAÇÃO DE EQUIPAMENTOS EM CAVALO MECÂNICO C/ PRANCHA DE 3 EIXOS</v>
          </cell>
          <cell r="D7479" t="str">
            <v>KM</v>
          </cell>
          <cell r="E7479">
            <v>3.69</v>
          </cell>
          <cell r="F7479" t="str">
            <v xml:space="preserve">SEINFRA  </v>
          </cell>
        </row>
        <row r="7480">
          <cell r="F7480" t="str">
            <v xml:space="preserve">SEINFRA  </v>
          </cell>
        </row>
        <row r="7481">
          <cell r="B7481" t="str">
            <v>C2831</v>
          </cell>
          <cell r="C7481" t="str">
            <v>FOSSA SUMIDOURO PARA BARRACÃO</v>
          </cell>
          <cell r="D7481" t="str">
            <v>UN</v>
          </cell>
          <cell r="E7481">
            <v>2481.96</v>
          </cell>
          <cell r="F7481" t="str">
            <v xml:space="preserve">SEINFRA  </v>
          </cell>
        </row>
        <row r="7482">
          <cell r="B7482" t="str">
            <v>C2851</v>
          </cell>
          <cell r="C7482" t="str">
            <v>INSTALAÇÕES PROVISÓRIAS DE ÁGUA</v>
          </cell>
          <cell r="D7482" t="str">
            <v>UN</v>
          </cell>
          <cell r="E7482">
            <v>1036.79</v>
          </cell>
          <cell r="F7482" t="str">
            <v xml:space="preserve">SEINFRA  </v>
          </cell>
        </row>
        <row r="7483">
          <cell r="B7483" t="str">
            <v>C2849</v>
          </cell>
          <cell r="C7483" t="str">
            <v>INSTALAÇÕES PROVISÓRIAS DE ESGOTO</v>
          </cell>
          <cell r="D7483" t="str">
            <v>UN</v>
          </cell>
          <cell r="E7483">
            <v>206</v>
          </cell>
          <cell r="F7483" t="str">
            <v xml:space="preserve">SEINFRA  </v>
          </cell>
        </row>
        <row r="7484">
          <cell r="B7484" t="str">
            <v>C2850</v>
          </cell>
          <cell r="C7484" t="str">
            <v>INSTALAÇÕES PROVISÓRIAS DE LUZ , FORÇA,TELEFONE E LÓGICA</v>
          </cell>
          <cell r="D7484" t="str">
            <v>UN</v>
          </cell>
          <cell r="E7484">
            <v>1308.2</v>
          </cell>
          <cell r="F7484" t="str">
            <v xml:space="preserve">SEINFRA  </v>
          </cell>
        </row>
        <row r="7485">
          <cell r="B7485" t="str">
            <v>C1622</v>
          </cell>
          <cell r="C7485" t="str">
            <v>LIGAÇÃO PROVISÓRIA DE ÁGUA E SANITÁRIO</v>
          </cell>
          <cell r="D7485" t="str">
            <v>UN</v>
          </cell>
          <cell r="E7485">
            <v>2864.38</v>
          </cell>
          <cell r="F7485" t="str">
            <v xml:space="preserve">SEINFRA  </v>
          </cell>
        </row>
        <row r="7486">
          <cell r="B7486" t="str">
            <v>C4990</v>
          </cell>
          <cell r="C7486" t="str">
            <v>MOBILIZAÇÃO DE EQUIPAMENTOS EM CAMINHÃO EQUIPADO COM GUINDASTE</v>
          </cell>
          <cell r="D7486" t="str">
            <v>KM</v>
          </cell>
          <cell r="E7486">
            <v>2.39</v>
          </cell>
          <cell r="F7486" t="str">
            <v xml:space="preserve">SEINFRA  </v>
          </cell>
        </row>
        <row r="7487">
          <cell r="B7487" t="str">
            <v>C4992</v>
          </cell>
          <cell r="C7487" t="str">
            <v>MOBILIZAÇÃO DE EQUIPAMENTOS EM CAVALO MECÂNICO C/ PRANCHA DE 3 EIXOS</v>
          </cell>
          <cell r="D7487" t="str">
            <v>KM</v>
          </cell>
          <cell r="E7487">
            <v>3.69</v>
          </cell>
          <cell r="F7487" t="str">
            <v xml:space="preserve">SEINFRA  </v>
          </cell>
        </row>
        <row r="7488">
          <cell r="F7488" t="str">
            <v xml:space="preserve">SEINFRA  </v>
          </cell>
        </row>
        <row r="7489">
          <cell r="B7489" t="str">
            <v>C4541</v>
          </cell>
          <cell r="C7489" t="str">
            <v>PLACA PADRÃO DE OBRA, TIPO BANNER</v>
          </cell>
          <cell r="D7489" t="str">
            <v>M2</v>
          </cell>
          <cell r="E7489">
            <v>368.35</v>
          </cell>
          <cell r="F7489" t="str">
            <v xml:space="preserve">SEINFRA  </v>
          </cell>
        </row>
        <row r="7490">
          <cell r="B7490" t="str">
            <v>C1937</v>
          </cell>
          <cell r="C7490" t="str">
            <v>PLACAS PADRÃO DE OBRA</v>
          </cell>
          <cell r="D7490" t="str">
            <v>M2</v>
          </cell>
          <cell r="E7490">
            <v>154.65</v>
          </cell>
          <cell r="F7490" t="str">
            <v xml:space="preserve">SEINFRA  </v>
          </cell>
        </row>
        <row r="7491">
          <cell r="B7491" t="str">
            <v>C2936</v>
          </cell>
          <cell r="C7491" t="str">
            <v>REFEITÓRIOS</v>
          </cell>
          <cell r="D7491" t="str">
            <v>M2</v>
          </cell>
          <cell r="E7491">
            <v>300.88</v>
          </cell>
          <cell r="F7491" t="str">
            <v xml:space="preserve">SEINFRA  </v>
          </cell>
        </row>
        <row r="7492">
          <cell r="B7492" t="str">
            <v>C2946</v>
          </cell>
          <cell r="C7492" t="str">
            <v>SANITÁRIOS E CHUVEIROS</v>
          </cell>
          <cell r="D7492" t="str">
            <v>M2</v>
          </cell>
          <cell r="E7492">
            <v>223.11</v>
          </cell>
          <cell r="F7492" t="str">
            <v xml:space="preserve">SEINFRA  </v>
          </cell>
        </row>
        <row r="7493">
          <cell r="B7493" t="str">
            <v>C2316</v>
          </cell>
          <cell r="C7493" t="str">
            <v>TAPUME DE CHAPA DE MADEIRA COMPENSADA E= 6mm C/ABERTURA E PORTÃO</v>
          </cell>
          <cell r="D7493" t="str">
            <v>M2</v>
          </cell>
          <cell r="E7493">
            <v>94.84</v>
          </cell>
          <cell r="F7493" t="str">
            <v xml:space="preserve">SEINFRA  </v>
          </cell>
        </row>
        <row r="7494">
          <cell r="F7494" t="str">
            <v xml:space="preserve">SEINFRA  </v>
          </cell>
        </row>
        <row r="7495">
          <cell r="B7495" t="str">
            <v>C3974</v>
          </cell>
          <cell r="C7495" t="str">
            <v>TAPUME DE ESTRUTURA DE MADEIRA C/ FECHAMENTO EM CHAPA DE AÇO GALVANIZADO DE 0,3 mm e ALTURA DE 2 M</v>
          </cell>
          <cell r="D7495" t="str">
            <v>M2</v>
          </cell>
          <cell r="E7495">
            <v>158.72</v>
          </cell>
          <cell r="F7495" t="str">
            <v xml:space="preserve">SEINFRA  </v>
          </cell>
        </row>
        <row r="7496">
          <cell r="F7496" t="str">
            <v xml:space="preserve">SEINFRA  </v>
          </cell>
        </row>
        <row r="7497">
          <cell r="B7497" t="str">
            <v>C2317</v>
          </cell>
          <cell r="C7497" t="str">
            <v>TAPUME DE TÁBUAS DE 3.ª C/ABERTURA E PORTÃO</v>
          </cell>
          <cell r="D7497" t="str">
            <v>M2</v>
          </cell>
          <cell r="E7497">
            <v>104.09</v>
          </cell>
          <cell r="F7497" t="str">
            <v xml:space="preserve">SEINFRA  </v>
          </cell>
        </row>
        <row r="7498">
          <cell r="B7498" t="str">
            <v>C2318</v>
          </cell>
          <cell r="C7498" t="str">
            <v>TAPUME DE TÁBUAS DE 3.ª SOBREPOSTAS</v>
          </cell>
          <cell r="D7498" t="str">
            <v>M2</v>
          </cell>
          <cell r="E7498">
            <v>87.67</v>
          </cell>
          <cell r="F7498" t="str">
            <v xml:space="preserve">SEINFRA  </v>
          </cell>
        </row>
        <row r="7499">
          <cell r="B7499" t="str">
            <v>ALUGUEL DE CONTAINER</v>
          </cell>
          <cell r="E7499">
            <v>3404.48</v>
          </cell>
          <cell r="F7499" t="str">
            <v xml:space="preserve">SEINFRA  </v>
          </cell>
        </row>
        <row r="7500">
          <cell r="B7500" t="str">
            <v>C4994</v>
          </cell>
          <cell r="C7500" t="str">
            <v>LOCAÇÃO DE CONTÊINER ALMOXARIFADO COM PISO NAVAL - 6,00M X 2,35M</v>
          </cell>
          <cell r="D7500" t="str">
            <v>MÊS</v>
          </cell>
          <cell r="E7500">
            <v>627.53</v>
          </cell>
          <cell r="F7500" t="str">
            <v xml:space="preserve">SEINFRA  </v>
          </cell>
        </row>
        <row r="7501">
          <cell r="B7501" t="str">
            <v>C4995</v>
          </cell>
          <cell r="C7501" t="str">
            <v>LOCAÇÃO DE CONTÊINER BANHEIRO COM 02 VASOS SANITÁRIOS, 01 LAVATÓRIO E 04 CHUVEIROS - 6,00 X 2,35M</v>
          </cell>
          <cell r="D7501" t="str">
            <v>MÊS</v>
          </cell>
          <cell r="E7501">
            <v>912.26</v>
          </cell>
          <cell r="F7501" t="str">
            <v xml:space="preserve">SEINFRA  </v>
          </cell>
        </row>
        <row r="7502">
          <cell r="F7502" t="str">
            <v xml:space="preserve">SEINFRA  </v>
          </cell>
        </row>
        <row r="7503">
          <cell r="B7503" t="str">
            <v>C4996</v>
          </cell>
          <cell r="C7503" t="str">
            <v>LOCAÇÃO DE CONTÊINER BANHEIRO COM 04 VASOS SANITÁRIOS, 02 LAVATÓRIOS, 01 MICTÓRIO CALHA E 04 CHUVEIROS - 6,00 X 2,35M</v>
          </cell>
          <cell r="D7503" t="str">
            <v>MÊS</v>
          </cell>
          <cell r="E7503">
            <v>1004.06</v>
          </cell>
          <cell r="F7503" t="str">
            <v xml:space="preserve">SEINFRA  </v>
          </cell>
        </row>
        <row r="7504">
          <cell r="F7504" t="str">
            <v xml:space="preserve">SEINFRA  </v>
          </cell>
        </row>
        <row r="7505">
          <cell r="B7505" t="str">
            <v>C4997</v>
          </cell>
          <cell r="C7505" t="str">
            <v>LOCAÇÃO DE CONTÊINER ESCRITÓRIO COM BANHEIRO (01 VASO SANITÁRIO, 01 LAVATÓRIO E 01 CHUVEIRO), JANELA EM VIDRO, PORTAS, LUMINÁRIAS, TOMADAS, FORRO EM PVC, AR CONDICIONADO E ISOLAMENTO TERMO-ACÚSTICO EM ISOPOR - 6,00 X 2,35M</v>
          </cell>
          <cell r="D7505" t="str">
            <v>MÊS</v>
          </cell>
          <cell r="E7505">
            <v>860.63</v>
          </cell>
          <cell r="F7505" t="str">
            <v xml:space="preserve">SEINFRA  </v>
          </cell>
        </row>
        <row r="7506">
          <cell r="F7506" t="str">
            <v xml:space="preserve">SEINFRA  </v>
          </cell>
        </row>
        <row r="7507">
          <cell r="B7507" t="str">
            <v>LOCAÇÃO DA OBRA</v>
          </cell>
          <cell r="E7507">
            <v>536.94000000000005</v>
          </cell>
          <cell r="F7507" t="str">
            <v xml:space="preserve">SEINFRA  </v>
          </cell>
        </row>
        <row r="7508">
          <cell r="B7508" t="str">
            <v>C1630</v>
          </cell>
          <cell r="C7508" t="str">
            <v>LOCAÇÃO DA OBRA - EXECUÇÃO DE GABARITO</v>
          </cell>
          <cell r="D7508" t="str">
            <v>M2</v>
          </cell>
          <cell r="E7508">
            <v>6.6</v>
          </cell>
          <cell r="F7508" t="str">
            <v xml:space="preserve">SEINFRA  </v>
          </cell>
        </row>
        <row r="7509">
          <cell r="B7509" t="str">
            <v>C2872</v>
          </cell>
          <cell r="C7509" t="str">
            <v>LOCAÇÃO DA OBRA COM AUXÍLIO TOPOGRÁFICO (ÁREA &gt;5000 M2)</v>
          </cell>
          <cell r="D7509" t="str">
            <v>HA</v>
          </cell>
          <cell r="E7509">
            <v>520.5</v>
          </cell>
          <cell r="F7509" t="str">
            <v xml:space="preserve">SEINFRA  </v>
          </cell>
        </row>
        <row r="7510">
          <cell r="B7510" t="str">
            <v>C2873</v>
          </cell>
          <cell r="C7510" t="str">
            <v>LOCAÇÃO DA OBRA COM AUXÍLIO TOPOGRÁFICO (ÁREA ATÉ 5000 M2)</v>
          </cell>
          <cell r="D7510" t="str">
            <v>M2</v>
          </cell>
          <cell r="E7510">
            <v>0.28000000000000003</v>
          </cell>
          <cell r="F7510" t="str">
            <v xml:space="preserve">SEINFRA  </v>
          </cell>
        </row>
        <row r="7511">
          <cell r="B7511" t="str">
            <v>C2874</v>
          </cell>
          <cell r="C7511" t="str">
            <v>LOCAÇÃO DE REDE DE ÁGUA</v>
          </cell>
          <cell r="D7511" t="str">
            <v>M</v>
          </cell>
          <cell r="E7511">
            <v>0.26</v>
          </cell>
          <cell r="F7511" t="str">
            <v xml:space="preserve">SEINFRA  </v>
          </cell>
        </row>
        <row r="7512">
          <cell r="B7512" t="str">
            <v>C0774</v>
          </cell>
          <cell r="C7512" t="str">
            <v>LOCAÇÃO DE OBRAS EM MAR</v>
          </cell>
          <cell r="D7512" t="str">
            <v>M2</v>
          </cell>
          <cell r="E7512">
            <v>0.44</v>
          </cell>
          <cell r="F7512" t="str">
            <v xml:space="preserve">SEINFRA  </v>
          </cell>
        </row>
        <row r="7513">
          <cell r="B7513" t="str">
            <v>C0775</v>
          </cell>
          <cell r="C7513" t="str">
            <v>LOCAÇÃO DE JAZIDAS EM MAR</v>
          </cell>
          <cell r="D7513" t="str">
            <v>M2</v>
          </cell>
          <cell r="E7513">
            <v>0.51</v>
          </cell>
          <cell r="F7513" t="str">
            <v xml:space="preserve">SEINFRA  </v>
          </cell>
        </row>
        <row r="7514">
          <cell r="B7514" t="str">
            <v>C2875</v>
          </cell>
          <cell r="C7514" t="str">
            <v>LOCAÇÃO E NIVELAMENTO DE ADUTORA</v>
          </cell>
          <cell r="D7514" t="str">
            <v>M</v>
          </cell>
          <cell r="E7514">
            <v>1.68</v>
          </cell>
          <cell r="F7514" t="str">
            <v xml:space="preserve">SEINFRA  </v>
          </cell>
        </row>
        <row r="7515">
          <cell r="B7515" t="str">
            <v>C2876</v>
          </cell>
          <cell r="C7515" t="str">
            <v>LOCAÇÃO E NIVELAMENTO DE REDE DE ESGOTO/EMISSÁRIO/DRENAGEM</v>
          </cell>
          <cell r="D7515" t="str">
            <v>M</v>
          </cell>
          <cell r="E7515">
            <v>2.29</v>
          </cell>
          <cell r="F7515" t="str">
            <v xml:space="preserve">SEINFRA  </v>
          </cell>
        </row>
        <row r="7516">
          <cell r="B7516" t="str">
            <v>C3528</v>
          </cell>
          <cell r="C7516" t="str">
            <v>MUTIRÃO MISTO - LOCAÇÃO DA OBRA - EXECUÇÃO DE GABARITO</v>
          </cell>
          <cell r="D7516" t="str">
            <v>M2</v>
          </cell>
          <cell r="E7516">
            <v>4.38</v>
          </cell>
          <cell r="F7516" t="str">
            <v xml:space="preserve">SEINFRA  </v>
          </cell>
        </row>
        <row r="7517">
          <cell r="B7517" t="str">
            <v>DEMOLIÇÕES E RETIRADAS</v>
          </cell>
          <cell r="E7517">
            <v>4834.76</v>
          </cell>
          <cell r="F7517" t="str">
            <v xml:space="preserve">SEINFRA  </v>
          </cell>
        </row>
        <row r="7518">
          <cell r="B7518" t="str">
            <v>C2992</v>
          </cell>
          <cell r="C7518" t="str">
            <v>DEMOLIÇÃO DE ALVENARIA DE PEDRA COM REMOÇÃO LATERAL</v>
          </cell>
          <cell r="D7518" t="str">
            <v>M3</v>
          </cell>
          <cell r="E7518">
            <v>173.32</v>
          </cell>
          <cell r="F7518" t="str">
            <v xml:space="preserve">SEINFRA  </v>
          </cell>
        </row>
        <row r="7519">
          <cell r="B7519" t="str">
            <v>C1042</v>
          </cell>
          <cell r="C7519" t="str">
            <v>DEMOLIÇÃO DE ALVENARIA DE TIJOLOS  C/ REAPROVEITAMENTO</v>
          </cell>
          <cell r="D7519" t="str">
            <v>M3</v>
          </cell>
          <cell r="E7519">
            <v>116.74</v>
          </cell>
          <cell r="F7519" t="str">
            <v xml:space="preserve">SEINFRA  </v>
          </cell>
        </row>
        <row r="7520">
          <cell r="B7520" t="str">
            <v>C1043</v>
          </cell>
          <cell r="C7520" t="str">
            <v>DEMOLIÇÃO DE ALVENARIA DE TIJOLOS S/ REAPROVEITAMENTO</v>
          </cell>
          <cell r="D7520" t="str">
            <v>M3</v>
          </cell>
          <cell r="E7520">
            <v>58.37</v>
          </cell>
          <cell r="F7520" t="str">
            <v xml:space="preserve">SEINFRA  </v>
          </cell>
        </row>
        <row r="7521">
          <cell r="B7521" t="str">
            <v>C1044</v>
          </cell>
          <cell r="C7521" t="str">
            <v>DEMOLIÇÃO DE CALHAS</v>
          </cell>
          <cell r="D7521" t="str">
            <v>M</v>
          </cell>
          <cell r="E7521">
            <v>21.77</v>
          </cell>
          <cell r="F7521" t="str">
            <v xml:space="preserve">SEINFRA  </v>
          </cell>
        </row>
        <row r="7522">
          <cell r="B7522" t="str">
            <v>C1045</v>
          </cell>
          <cell r="C7522" t="str">
            <v>DEMOLIÇÃO DE COBERTURA C/TELHAS CERÂMICAS</v>
          </cell>
          <cell r="D7522" t="str">
            <v>M2</v>
          </cell>
          <cell r="E7522">
            <v>11.67</v>
          </cell>
          <cell r="F7522" t="str">
            <v xml:space="preserve">SEINFRA  </v>
          </cell>
        </row>
        <row r="7523">
          <cell r="B7523" t="str">
            <v>C1046</v>
          </cell>
          <cell r="C7523" t="str">
            <v>DEMOLIÇÃO DE COBERTURA C/TELHAS ONDULADAS DE FIBROCIMENTO</v>
          </cell>
          <cell r="D7523" t="str">
            <v>M2</v>
          </cell>
          <cell r="E7523">
            <v>4.8600000000000003</v>
          </cell>
          <cell r="F7523" t="str">
            <v xml:space="preserve">SEINFRA  </v>
          </cell>
        </row>
        <row r="7524">
          <cell r="B7524" t="str">
            <v>C1047</v>
          </cell>
          <cell r="C7524" t="str">
            <v>DEMOLIÇÃO DE COBOGÓS</v>
          </cell>
          <cell r="D7524" t="str">
            <v>M2</v>
          </cell>
          <cell r="E7524">
            <v>32.659999999999997</v>
          </cell>
          <cell r="F7524" t="str">
            <v xml:space="preserve">SEINFRA  </v>
          </cell>
        </row>
        <row r="7525">
          <cell r="B7525" t="str">
            <v>C1048</v>
          </cell>
          <cell r="C7525" t="str">
            <v>DEMOLIÇÃO DE CONCRETO ARMADO C/MARTELETE PNEUMÁTICO</v>
          </cell>
          <cell r="D7525" t="str">
            <v>M3</v>
          </cell>
          <cell r="E7525">
            <v>476.16</v>
          </cell>
          <cell r="F7525" t="str">
            <v xml:space="preserve">SEINFRA  </v>
          </cell>
        </row>
        <row r="7526">
          <cell r="B7526" t="str">
            <v>C1049</v>
          </cell>
          <cell r="C7526" t="str">
            <v>DEMOLIÇÃO DE CONCRETO SIMPLES</v>
          </cell>
          <cell r="D7526" t="str">
            <v>M3</v>
          </cell>
          <cell r="E7526">
            <v>252.94</v>
          </cell>
          <cell r="F7526" t="str">
            <v xml:space="preserve">SEINFRA  </v>
          </cell>
        </row>
        <row r="7527">
          <cell r="B7527" t="str">
            <v>C1058</v>
          </cell>
          <cell r="C7527" t="str">
            <v>DEMOLIÇÃO DE DEGRAUS DE PEDRA</v>
          </cell>
          <cell r="D7527" t="str">
            <v>M</v>
          </cell>
          <cell r="E7527">
            <v>31.13</v>
          </cell>
          <cell r="F7527" t="str">
            <v xml:space="preserve">SEINFRA  </v>
          </cell>
        </row>
        <row r="7528">
          <cell r="B7528" t="str">
            <v>C1050</v>
          </cell>
          <cell r="C7528" t="str">
            <v>DEMOLIÇÃO DE DIVISÓRIA LEVE</v>
          </cell>
          <cell r="D7528" t="str">
            <v>M2</v>
          </cell>
          <cell r="E7528">
            <v>28.73</v>
          </cell>
          <cell r="F7528" t="str">
            <v xml:space="preserve">SEINFRA  </v>
          </cell>
        </row>
        <row r="7529">
          <cell r="B7529" t="str">
            <v>C1051</v>
          </cell>
          <cell r="C7529" t="str">
            <v>DEMOLIÇÃO DE DIVISÓRIA OUTRAS (PRÉ MOLDADO)</v>
          </cell>
          <cell r="D7529" t="str">
            <v>M2</v>
          </cell>
          <cell r="E7529">
            <v>36.26</v>
          </cell>
          <cell r="F7529" t="str">
            <v xml:space="preserve">SEINFRA  </v>
          </cell>
        </row>
        <row r="7530">
          <cell r="B7530" t="str">
            <v>C1052</v>
          </cell>
          <cell r="C7530" t="str">
            <v>DEMOLIÇÃO DE ESTRUTURA DE MADEIRA P/TELHADOS</v>
          </cell>
          <cell r="D7530" t="str">
            <v>M2</v>
          </cell>
          <cell r="E7530">
            <v>27.23</v>
          </cell>
          <cell r="F7530" t="str">
            <v xml:space="preserve">SEINFRA  </v>
          </cell>
        </row>
        <row r="7531">
          <cell r="B7531" t="str">
            <v>C1053</v>
          </cell>
          <cell r="C7531" t="str">
            <v>DEMOLIÇÃO DE ESTRUTURA METÁLICA</v>
          </cell>
          <cell r="D7531" t="str">
            <v>M2</v>
          </cell>
          <cell r="E7531">
            <v>32.86</v>
          </cell>
          <cell r="F7531" t="str">
            <v xml:space="preserve">SEINFRA  </v>
          </cell>
        </row>
        <row r="7532">
          <cell r="B7532" t="str">
            <v>C1054</v>
          </cell>
          <cell r="C7532" t="str">
            <v>DEMOLIÇÃO DE FORRO DE PVC</v>
          </cell>
          <cell r="D7532" t="str">
            <v>M2</v>
          </cell>
          <cell r="E7532">
            <v>14.59</v>
          </cell>
          <cell r="F7532" t="str">
            <v xml:space="preserve">SEINFRA  </v>
          </cell>
        </row>
        <row r="7533">
          <cell r="B7533" t="str">
            <v>C1055</v>
          </cell>
          <cell r="C7533" t="str">
            <v>DEMOLIÇÃO DE FORRO DE TÁBUAS DE PINHO</v>
          </cell>
          <cell r="D7533" t="str">
            <v>M2</v>
          </cell>
          <cell r="E7533">
            <v>6.28</v>
          </cell>
          <cell r="F7533" t="str">
            <v xml:space="preserve">SEINFRA  </v>
          </cell>
        </row>
        <row r="7534">
          <cell r="B7534" t="str">
            <v>C1056</v>
          </cell>
          <cell r="C7534" t="str">
            <v>DEMOLIÇÃO DE FORRO DE GESSO</v>
          </cell>
          <cell r="D7534" t="str">
            <v>M2</v>
          </cell>
          <cell r="E7534">
            <v>3.69</v>
          </cell>
          <cell r="F7534" t="str">
            <v xml:space="preserve">SEINFRA  </v>
          </cell>
        </row>
        <row r="7535">
          <cell r="B7535" t="str">
            <v>C1057</v>
          </cell>
          <cell r="C7535" t="str">
            <v>DEMOLIÇÃO DE FORRO PACOTE</v>
          </cell>
          <cell r="D7535" t="str">
            <v>M2</v>
          </cell>
          <cell r="E7535">
            <v>9.73</v>
          </cell>
          <cell r="F7535" t="str">
            <v xml:space="preserve">SEINFRA  </v>
          </cell>
        </row>
        <row r="7536">
          <cell r="B7536" t="str">
            <v>C2993</v>
          </cell>
          <cell r="C7536" t="str">
            <v>DEMOLIÇÃO DE FORRO DE LAMBRI</v>
          </cell>
          <cell r="D7536" t="str">
            <v>M2</v>
          </cell>
          <cell r="E7536">
            <v>6.28</v>
          </cell>
          <cell r="F7536" t="str">
            <v xml:space="preserve">SEINFRA  </v>
          </cell>
        </row>
        <row r="7537">
          <cell r="B7537" t="str">
            <v>C1061</v>
          </cell>
          <cell r="C7537" t="str">
            <v>DEMOLIÇÃO DE LOUÇA SANITÁRIA</v>
          </cell>
          <cell r="D7537" t="str">
            <v>UN</v>
          </cell>
          <cell r="E7537">
            <v>19.46</v>
          </cell>
          <cell r="F7537" t="str">
            <v xml:space="preserve">SEINFRA  </v>
          </cell>
        </row>
        <row r="7538">
          <cell r="B7538" t="str">
            <v>C1062</v>
          </cell>
          <cell r="C7538" t="str">
            <v>DEMOLIÇÃO DE PAVIMENTAÇÃO ASFÁLTICA C/MARTELETE PNEUMÁTICO</v>
          </cell>
          <cell r="D7538" t="str">
            <v>M2</v>
          </cell>
          <cell r="E7538">
            <v>19.73</v>
          </cell>
          <cell r="F7538" t="str">
            <v xml:space="preserve">SEINFRA  </v>
          </cell>
        </row>
        <row r="7539">
          <cell r="B7539" t="str">
            <v>C1063</v>
          </cell>
          <cell r="C7539" t="str">
            <v>DEMOLIÇÃO DE PÉRGOLAS OU BRISES</v>
          </cell>
          <cell r="D7539" t="str">
            <v>M3</v>
          </cell>
          <cell r="E7539">
            <v>252.94</v>
          </cell>
          <cell r="F7539" t="str">
            <v xml:space="preserve">SEINFRA  </v>
          </cell>
        </row>
        <row r="7540">
          <cell r="B7540" t="str">
            <v>C1064</v>
          </cell>
          <cell r="C7540" t="str">
            <v>DEMOLIÇÃO DE PISO CERÂMICO</v>
          </cell>
          <cell r="D7540" t="str">
            <v>M2</v>
          </cell>
          <cell r="E7540">
            <v>13.62</v>
          </cell>
          <cell r="F7540" t="str">
            <v xml:space="preserve">SEINFRA  </v>
          </cell>
        </row>
        <row r="7541">
          <cell r="B7541" t="str">
            <v>C1065</v>
          </cell>
          <cell r="C7541" t="str">
            <v>DEMOLIÇÃO DE PISO CERÂMICO SOBRE LASTRO DE CONCRETO</v>
          </cell>
          <cell r="D7541" t="str">
            <v>M2</v>
          </cell>
          <cell r="E7541">
            <v>27.24</v>
          </cell>
          <cell r="F7541" t="str">
            <v xml:space="preserve">SEINFRA  </v>
          </cell>
        </row>
        <row r="7542">
          <cell r="B7542" t="str">
            <v>C1066</v>
          </cell>
          <cell r="C7542" t="str">
            <v>DEMOLIÇÃO DE PISO CIMENTADO SOBRE LASTRO DE CONCRETO</v>
          </cell>
          <cell r="D7542" t="str">
            <v>M2</v>
          </cell>
          <cell r="E7542">
            <v>25.29</v>
          </cell>
          <cell r="F7542" t="str">
            <v xml:space="preserve">SEINFRA  </v>
          </cell>
        </row>
        <row r="7543">
          <cell r="B7543" t="str">
            <v>C2716</v>
          </cell>
          <cell r="C7543" t="str">
            <v>DEMOLIÇÃO DE PISO DE LADRILHO</v>
          </cell>
          <cell r="D7543" t="str">
            <v>M2</v>
          </cell>
          <cell r="E7543">
            <v>17.14</v>
          </cell>
          <cell r="F7543" t="str">
            <v xml:space="preserve">SEINFRA  </v>
          </cell>
        </row>
        <row r="7544">
          <cell r="B7544" t="str">
            <v>C1067</v>
          </cell>
          <cell r="C7544" t="str">
            <v>DEMOLIÇÃO DE PISO DE TÁBUAS DE PEROBA</v>
          </cell>
          <cell r="D7544" t="str">
            <v>M2</v>
          </cell>
          <cell r="E7544">
            <v>18.850000000000001</v>
          </cell>
          <cell r="F7544" t="str">
            <v xml:space="preserve">SEINFRA  </v>
          </cell>
        </row>
        <row r="7545">
          <cell r="B7545" t="str">
            <v>C1068</v>
          </cell>
          <cell r="C7545" t="str">
            <v>DEMOLIÇÃO DE PISO E VIGAS DE MADEIRA</v>
          </cell>
          <cell r="D7545" t="str">
            <v>M2</v>
          </cell>
          <cell r="E7545">
            <v>25.14</v>
          </cell>
          <cell r="F7545" t="str">
            <v xml:space="preserve">SEINFRA  </v>
          </cell>
        </row>
        <row r="7546">
          <cell r="B7546" t="str">
            <v>C1069</v>
          </cell>
          <cell r="C7546" t="str">
            <v>DEMOLIÇÃO DE PISO INDUSTRIAL</v>
          </cell>
          <cell r="D7546" t="str">
            <v>M2</v>
          </cell>
          <cell r="E7546">
            <v>51.89</v>
          </cell>
          <cell r="F7546" t="str">
            <v xml:space="preserve">SEINFRA  </v>
          </cell>
        </row>
        <row r="7547">
          <cell r="B7547" t="str">
            <v>C1070</v>
          </cell>
          <cell r="C7547" t="str">
            <v>DEMOLIÇÃO DE REVESTIMENTO C/ARGAMASSA</v>
          </cell>
          <cell r="D7547" t="str">
            <v>M2</v>
          </cell>
          <cell r="E7547">
            <v>9.73</v>
          </cell>
          <cell r="F7547" t="str">
            <v xml:space="preserve">SEINFRA  </v>
          </cell>
        </row>
        <row r="7548">
          <cell r="B7548" t="str">
            <v>C1071</v>
          </cell>
          <cell r="C7548" t="str">
            <v>DEMOLIÇÃO DE REVESTIMENTO C/AZULEJOS</v>
          </cell>
          <cell r="D7548" t="str">
            <v>M2</v>
          </cell>
          <cell r="E7548">
            <v>48.64</v>
          </cell>
          <cell r="F7548" t="str">
            <v xml:space="preserve">SEINFRA  </v>
          </cell>
        </row>
        <row r="7549">
          <cell r="B7549" t="str">
            <v>C1074</v>
          </cell>
          <cell r="C7549" t="str">
            <v>DEMOLIÇÃO DE REVESTIMENTO C/CERÂMICAS</v>
          </cell>
          <cell r="D7549" t="str">
            <v>M2</v>
          </cell>
          <cell r="E7549">
            <v>48.64</v>
          </cell>
          <cell r="F7549" t="str">
            <v xml:space="preserve">SEINFRA  </v>
          </cell>
        </row>
        <row r="7550">
          <cell r="B7550" t="str">
            <v>C1072</v>
          </cell>
          <cell r="C7550" t="str">
            <v>DEMOLIÇÃO DE REVESTIMENTO C/LAMBRIS</v>
          </cell>
          <cell r="D7550" t="str">
            <v>M2</v>
          </cell>
          <cell r="E7550">
            <v>48.64</v>
          </cell>
          <cell r="F7550" t="str">
            <v xml:space="preserve">SEINFRA  </v>
          </cell>
        </row>
        <row r="7551">
          <cell r="B7551" t="str">
            <v>C1073</v>
          </cell>
          <cell r="C7551" t="str">
            <v>DEMOLIÇÃO DE REVESTIMENTO C/ PEDRAS NATURAIS</v>
          </cell>
          <cell r="D7551" t="str">
            <v>M2</v>
          </cell>
          <cell r="E7551">
            <v>56.17</v>
          </cell>
          <cell r="F7551" t="str">
            <v xml:space="preserve">SEINFRA  </v>
          </cell>
        </row>
        <row r="7552">
          <cell r="B7552" t="str">
            <v>C1075</v>
          </cell>
          <cell r="C7552" t="str">
            <v>DEMOLIÇÃO DE SARJETA OU SARJETÃO DE CONCRETO</v>
          </cell>
          <cell r="D7552" t="str">
            <v>M2</v>
          </cell>
          <cell r="E7552">
            <v>15.57</v>
          </cell>
          <cell r="F7552" t="str">
            <v xml:space="preserve">SEINFRA  </v>
          </cell>
        </row>
        <row r="7553">
          <cell r="B7553" t="str">
            <v>C1076</v>
          </cell>
          <cell r="C7553" t="str">
            <v>DEMOLIÇÃO DE SOLEIRAS, PEITORIS E DEGRAUS</v>
          </cell>
          <cell r="D7553" t="str">
            <v>M</v>
          </cell>
          <cell r="E7553">
            <v>25.29</v>
          </cell>
          <cell r="F7553" t="str">
            <v xml:space="preserve">SEINFRA  </v>
          </cell>
        </row>
        <row r="7554">
          <cell r="B7554" t="str">
            <v>C1077</v>
          </cell>
          <cell r="C7554" t="str">
            <v>DEMOLIÇÃO DE VIGAS DE FERRO</v>
          </cell>
          <cell r="D7554" t="str">
            <v>KG</v>
          </cell>
          <cell r="E7554">
            <v>0.3</v>
          </cell>
          <cell r="F7554" t="str">
            <v xml:space="preserve">SEINFRA  </v>
          </cell>
        </row>
        <row r="7555">
          <cell r="B7555" t="str">
            <v>C3064</v>
          </cell>
          <cell r="C7555" t="str">
            <v>DEMOLIÇÃO E REMOÇÃO MANUAL DE PAVIMENTO EM PARALELEPIPEDO E POLIÉDRICO</v>
          </cell>
          <cell r="D7555" t="str">
            <v>M2</v>
          </cell>
          <cell r="E7555">
            <v>8.57</v>
          </cell>
          <cell r="F7555" t="str">
            <v xml:space="preserve">SEINFRA  </v>
          </cell>
        </row>
        <row r="7556">
          <cell r="F7556" t="str">
            <v xml:space="preserve">SEINFRA  </v>
          </cell>
        </row>
        <row r="7557">
          <cell r="B7557" t="str">
            <v>C3063</v>
          </cell>
          <cell r="C7557" t="str">
            <v>DEMOLIÇÃO E REMOÇÃO DE PAREDES DE TAIPA</v>
          </cell>
          <cell r="D7557" t="str">
            <v>M2</v>
          </cell>
          <cell r="E7557">
            <v>28.57</v>
          </cell>
          <cell r="F7557" t="str">
            <v xml:space="preserve">SEINFRA  </v>
          </cell>
        </row>
        <row r="7558">
          <cell r="B7558" t="str">
            <v>C2717</v>
          </cell>
          <cell r="C7558" t="str">
            <v>DEMOLIÇÃO MANUAL DE CONCRETO ARMADO</v>
          </cell>
          <cell r="D7558" t="str">
            <v>M3</v>
          </cell>
          <cell r="E7558">
            <v>466.97</v>
          </cell>
          <cell r="F7558" t="str">
            <v xml:space="preserve">SEINFRA  </v>
          </cell>
        </row>
        <row r="7559">
          <cell r="B7559" t="str">
            <v>C3103</v>
          </cell>
          <cell r="C7559" t="str">
            <v>REMOÇÃO DE BUEIROS EXISTENTES</v>
          </cell>
          <cell r="D7559" t="str">
            <v>M</v>
          </cell>
          <cell r="E7559">
            <v>137.12</v>
          </cell>
          <cell r="F7559" t="str">
            <v xml:space="preserve">SEINFRA  </v>
          </cell>
        </row>
        <row r="7560">
          <cell r="B7560" t="str">
            <v>C3104</v>
          </cell>
          <cell r="C7560" t="str">
            <v>REMOÇÃO DE CERCAS</v>
          </cell>
          <cell r="D7560" t="str">
            <v>M</v>
          </cell>
          <cell r="E7560">
            <v>0.43</v>
          </cell>
          <cell r="F7560" t="str">
            <v xml:space="preserve">SEINFRA  </v>
          </cell>
        </row>
        <row r="7561">
          <cell r="B7561" t="str">
            <v>C2197</v>
          </cell>
          <cell r="C7561" t="str">
            <v>REMOÇÃO DE PINTURA ANTIGA A CAL</v>
          </cell>
          <cell r="D7561" t="str">
            <v>M2</v>
          </cell>
          <cell r="E7561">
            <v>3.43</v>
          </cell>
          <cell r="F7561" t="str">
            <v xml:space="preserve">SEINFRA  </v>
          </cell>
        </row>
        <row r="7562">
          <cell r="B7562" t="str">
            <v>C2198</v>
          </cell>
          <cell r="C7562" t="str">
            <v>REMOÇÃO DE PINTURA ANTIGA À TEMPERA</v>
          </cell>
          <cell r="D7562" t="str">
            <v>M2</v>
          </cell>
          <cell r="E7562">
            <v>5.14</v>
          </cell>
          <cell r="F7562" t="str">
            <v xml:space="preserve">SEINFRA  </v>
          </cell>
        </row>
        <row r="7563">
          <cell r="B7563" t="str">
            <v>C4914</v>
          </cell>
          <cell r="C7563" t="str">
            <v>REMOÇÃO DE PINTURA À ÓLEO OU ESMALTE</v>
          </cell>
          <cell r="D7563" t="str">
            <v>M2</v>
          </cell>
          <cell r="E7563">
            <v>13.19</v>
          </cell>
          <cell r="F7563" t="str">
            <v xml:space="preserve">SEINFRA  </v>
          </cell>
        </row>
        <row r="7564">
          <cell r="B7564" t="str">
            <v>C4913</v>
          </cell>
          <cell r="C7564" t="str">
            <v>REMOÇÃO DE PINTURA LÁTEX (RASPAGEM E/OU LIXAMENTO E/OU ESCOVAÇÃO)</v>
          </cell>
          <cell r="D7564" t="str">
            <v>M2</v>
          </cell>
          <cell r="E7564">
            <v>6.86</v>
          </cell>
          <cell r="F7564" t="str">
            <v xml:space="preserve">SEINFRA  </v>
          </cell>
        </row>
        <row r="7565">
          <cell r="F7565" t="str">
            <v xml:space="preserve">SEINFRA  </v>
          </cell>
        </row>
        <row r="7566">
          <cell r="B7566" t="str">
            <v>C3038</v>
          </cell>
          <cell r="C7566" t="str">
            <v>RETIRADA DE CAIXA DE AR CONDICIONADO</v>
          </cell>
          <cell r="D7566" t="str">
            <v>UN</v>
          </cell>
          <cell r="E7566">
            <v>80.62</v>
          </cell>
          <cell r="F7566" t="str">
            <v xml:space="preserve">SEINFRA  </v>
          </cell>
        </row>
        <row r="7567">
          <cell r="B7567" t="str">
            <v>C3039</v>
          </cell>
          <cell r="C7567" t="str">
            <v>RETIRADA DE CARPETE S/REAPROVEITAMENTO</v>
          </cell>
          <cell r="D7567" t="str">
            <v>M2</v>
          </cell>
          <cell r="E7567">
            <v>4.29</v>
          </cell>
          <cell r="F7567" t="str">
            <v xml:space="preserve">SEINFRA  </v>
          </cell>
        </row>
        <row r="7568">
          <cell r="B7568" t="str">
            <v>C3376</v>
          </cell>
          <cell r="C7568" t="str">
            <v>RETIRADA DE COLETOR EM CONCRETO ATÉ 400mm</v>
          </cell>
          <cell r="D7568" t="str">
            <v>M</v>
          </cell>
          <cell r="E7568">
            <v>38.36</v>
          </cell>
          <cell r="F7568" t="str">
            <v xml:space="preserve">SEINFRA  </v>
          </cell>
        </row>
        <row r="7569">
          <cell r="B7569" t="str">
            <v>C2206</v>
          </cell>
          <cell r="C7569" t="str">
            <v>RETIRADA DE ESQUADRIAS METÁLICAS</v>
          </cell>
          <cell r="D7569" t="str">
            <v>M2</v>
          </cell>
          <cell r="E7569">
            <v>9.73</v>
          </cell>
          <cell r="F7569" t="str">
            <v xml:space="preserve">SEINFRA  </v>
          </cell>
        </row>
        <row r="7570">
          <cell r="B7570" t="str">
            <v>C3040</v>
          </cell>
          <cell r="C7570" t="str">
            <v>RETIRADA DE GRADE DE FERRO</v>
          </cell>
          <cell r="D7570" t="str">
            <v>M2</v>
          </cell>
          <cell r="E7570">
            <v>8.06</v>
          </cell>
          <cell r="F7570" t="str">
            <v xml:space="preserve">SEINFRA  </v>
          </cell>
        </row>
        <row r="7571">
          <cell r="B7571" t="str">
            <v>C2207</v>
          </cell>
          <cell r="C7571" t="str">
            <v>RETIRADA DE GUIAS PRÉ FABRICADAS DE CONCRETO</v>
          </cell>
          <cell r="D7571" t="str">
            <v>M</v>
          </cell>
          <cell r="E7571">
            <v>9.73</v>
          </cell>
          <cell r="F7571" t="str">
            <v xml:space="preserve">SEINFRA  </v>
          </cell>
        </row>
        <row r="7572">
          <cell r="B7572" t="str">
            <v>C3373</v>
          </cell>
          <cell r="C7572" t="str">
            <v>RETIRADA DE MEIO FIO DE PEDRA GRANÍTICA</v>
          </cell>
          <cell r="D7572" t="str">
            <v>M</v>
          </cell>
          <cell r="E7572">
            <v>9.73</v>
          </cell>
          <cell r="F7572" t="str">
            <v xml:space="preserve">SEINFRA  </v>
          </cell>
        </row>
        <row r="7573">
          <cell r="B7573" t="str">
            <v>C2938</v>
          </cell>
          <cell r="C7573" t="str">
            <v>RETIRADA DE PAVIMENTAÇÃO ASFÁLTICA COM BASE EM PEDRA</v>
          </cell>
          <cell r="D7573" t="str">
            <v>M2</v>
          </cell>
          <cell r="E7573">
            <v>28.66</v>
          </cell>
          <cell r="F7573" t="str">
            <v xml:space="preserve">SEINFRA  </v>
          </cell>
        </row>
        <row r="7574">
          <cell r="B7574" t="str">
            <v>C2939</v>
          </cell>
          <cell r="C7574" t="str">
            <v>RETIRADA DE PAVIMENTAÇÃO EM BLOCO DE CONCRETO</v>
          </cell>
          <cell r="D7574" t="str">
            <v>M2</v>
          </cell>
          <cell r="E7574">
            <v>11.14</v>
          </cell>
          <cell r="F7574" t="str">
            <v xml:space="preserve">SEINFRA  </v>
          </cell>
        </row>
        <row r="7575">
          <cell r="B7575" t="str">
            <v>C3041</v>
          </cell>
          <cell r="C7575" t="str">
            <v>RETIRADA DE PAVIMENTAÇÃO EM BLOKRET C/ REMOÇÃO LATERAL</v>
          </cell>
          <cell r="D7575" t="str">
            <v>M2</v>
          </cell>
          <cell r="E7575">
            <v>11.67</v>
          </cell>
          <cell r="F7575" t="str">
            <v xml:space="preserve">SEINFRA  </v>
          </cell>
        </row>
        <row r="7576">
          <cell r="B7576" t="str">
            <v>C2940</v>
          </cell>
          <cell r="C7576" t="str">
            <v>RETIRADA DE PAVIMENTAÇÃO EM PARALELEPÍPEDO OU PEDRA TOSCA</v>
          </cell>
          <cell r="D7576" t="str">
            <v>M2</v>
          </cell>
          <cell r="E7576">
            <v>10.28</v>
          </cell>
          <cell r="F7576" t="str">
            <v xml:space="preserve">SEINFRA  </v>
          </cell>
        </row>
        <row r="7577">
          <cell r="B7577" t="str">
            <v>C2941</v>
          </cell>
          <cell r="C7577" t="str">
            <v>RETIRADA DE PAVIMENTAÇÃO EM PASSEIO CIMENTADO</v>
          </cell>
          <cell r="D7577" t="str">
            <v>M2</v>
          </cell>
          <cell r="E7577">
            <v>17.14</v>
          </cell>
          <cell r="F7577" t="str">
            <v xml:space="preserve">SEINFRA  </v>
          </cell>
        </row>
        <row r="7578">
          <cell r="B7578" t="str">
            <v>C2942</v>
          </cell>
          <cell r="C7578" t="str">
            <v>RETIRADA DE PAVIMENTAÇÃO EM PEDRA PORTUGUESA</v>
          </cell>
          <cell r="D7578" t="str">
            <v>M2</v>
          </cell>
          <cell r="E7578">
            <v>8.57</v>
          </cell>
          <cell r="F7578" t="str">
            <v xml:space="preserve">SEINFRA  </v>
          </cell>
        </row>
        <row r="7579">
          <cell r="B7579" t="str">
            <v>C2209</v>
          </cell>
          <cell r="C7579" t="str">
            <v>RETIRADA DE PISO PAVIFLEX</v>
          </cell>
          <cell r="D7579" t="str">
            <v>M2</v>
          </cell>
          <cell r="E7579">
            <v>10.89</v>
          </cell>
          <cell r="F7579" t="str">
            <v xml:space="preserve">SEINFRA  </v>
          </cell>
        </row>
        <row r="7580">
          <cell r="B7580" t="str">
            <v>C2210</v>
          </cell>
          <cell r="C7580" t="str">
            <v>RETIRADA DE PORTAS E JANELAS, INCLUSIVE BATENTES</v>
          </cell>
          <cell r="D7580" t="str">
            <v>M2</v>
          </cell>
          <cell r="E7580">
            <v>15.57</v>
          </cell>
          <cell r="F7580" t="str">
            <v xml:space="preserve">SEINFRA  </v>
          </cell>
        </row>
        <row r="7581">
          <cell r="B7581" t="str">
            <v>C3047</v>
          </cell>
          <cell r="C7581" t="str">
            <v>RETIRADA DE TUBO PVC ENTERRADO DN=50mm</v>
          </cell>
          <cell r="D7581" t="str">
            <v>M</v>
          </cell>
          <cell r="E7581">
            <v>7.86</v>
          </cell>
          <cell r="F7581" t="str">
            <v xml:space="preserve">SEINFRA  </v>
          </cell>
        </row>
        <row r="7582">
          <cell r="B7582" t="str">
            <v>C3048</v>
          </cell>
          <cell r="C7582" t="str">
            <v>RETIRADA DE TUBO PVC ENTERRADO DN=75mm</v>
          </cell>
          <cell r="D7582" t="str">
            <v>M</v>
          </cell>
          <cell r="E7582">
            <v>9.7200000000000006</v>
          </cell>
          <cell r="F7582" t="str">
            <v xml:space="preserve">SEINFRA  </v>
          </cell>
        </row>
        <row r="7583">
          <cell r="B7583" t="str">
            <v>C3049</v>
          </cell>
          <cell r="C7583" t="str">
            <v>RETIRADA DE TUBO PVC ENTERRADO DN=85mm</v>
          </cell>
          <cell r="D7583" t="str">
            <v>M</v>
          </cell>
          <cell r="E7583">
            <v>10.66</v>
          </cell>
          <cell r="F7583" t="str">
            <v xml:space="preserve">SEINFRA  </v>
          </cell>
        </row>
        <row r="7584">
          <cell r="B7584" t="str">
            <v>C3042</v>
          </cell>
          <cell r="C7584" t="str">
            <v>RETIRADA DE TUBO PVC ENTERRADO DN=100mm</v>
          </cell>
          <cell r="D7584" t="str">
            <v>M</v>
          </cell>
          <cell r="E7584">
            <v>11.59</v>
          </cell>
          <cell r="F7584" t="str">
            <v xml:space="preserve">SEINFRA  </v>
          </cell>
        </row>
        <row r="7585">
          <cell r="B7585" t="str">
            <v>C3043</v>
          </cell>
          <cell r="C7585" t="str">
            <v>RETIRADA DE TUBO PVC ENTERRADO DN=150mm</v>
          </cell>
          <cell r="D7585" t="str">
            <v>M</v>
          </cell>
          <cell r="E7585">
            <v>15.72</v>
          </cell>
          <cell r="F7585" t="str">
            <v xml:space="preserve">SEINFRA  </v>
          </cell>
        </row>
        <row r="7586">
          <cell r="B7586" t="str">
            <v>C3044</v>
          </cell>
          <cell r="C7586" t="str">
            <v>RETIRADA DE TUBO PVC ENTERRADO DN=200mm</v>
          </cell>
          <cell r="D7586" t="str">
            <v>M</v>
          </cell>
          <cell r="E7586">
            <v>21.72</v>
          </cell>
          <cell r="F7586" t="str">
            <v xml:space="preserve">SEINFRA  </v>
          </cell>
        </row>
        <row r="7587">
          <cell r="B7587" t="str">
            <v>C3045</v>
          </cell>
          <cell r="C7587" t="str">
            <v>RETIRADA DE TUBO PVC ENTERRADO DN=250mm</v>
          </cell>
          <cell r="D7587" t="str">
            <v>M</v>
          </cell>
          <cell r="E7587">
            <v>25.45</v>
          </cell>
          <cell r="F7587" t="str">
            <v xml:space="preserve">SEINFRA  </v>
          </cell>
        </row>
        <row r="7588">
          <cell r="B7588" t="str">
            <v>C3046</v>
          </cell>
          <cell r="C7588" t="str">
            <v>RETIRADA DE TUBO PVC ENTERRADO DN=300mm</v>
          </cell>
          <cell r="D7588" t="str">
            <v>M</v>
          </cell>
          <cell r="E7588">
            <v>33.31</v>
          </cell>
          <cell r="F7588" t="str">
            <v xml:space="preserve">SEINFRA  </v>
          </cell>
        </row>
        <row r="7589">
          <cell r="B7589" t="str">
            <v>C3054</v>
          </cell>
          <cell r="C7589" t="str">
            <v>RETIRADA DE TUBOS DE CONCRETO D=30cm</v>
          </cell>
          <cell r="D7589" t="str">
            <v>M</v>
          </cell>
          <cell r="E7589">
            <v>33.020000000000003</v>
          </cell>
          <cell r="F7589" t="str">
            <v xml:space="preserve">SEINFRA  </v>
          </cell>
        </row>
        <row r="7590">
          <cell r="B7590" t="str">
            <v>C3055</v>
          </cell>
          <cell r="C7590" t="str">
            <v>RETIRADA DE TUBOS DE CONCRETO D=40cm</v>
          </cell>
          <cell r="D7590" t="str">
            <v>M</v>
          </cell>
          <cell r="E7590">
            <v>41.97</v>
          </cell>
          <cell r="F7590" t="str">
            <v xml:space="preserve">SEINFRA  </v>
          </cell>
        </row>
        <row r="7591">
          <cell r="B7591" t="str">
            <v>C3056</v>
          </cell>
          <cell r="C7591" t="str">
            <v>RETIRADA DE TUBOS DE CONCRETO D=50cm</v>
          </cell>
          <cell r="D7591" t="str">
            <v>M</v>
          </cell>
          <cell r="E7591">
            <v>55.04</v>
          </cell>
          <cell r="F7591" t="str">
            <v xml:space="preserve">SEINFRA  </v>
          </cell>
        </row>
        <row r="7592">
          <cell r="B7592" t="str">
            <v>C3057</v>
          </cell>
          <cell r="C7592" t="str">
            <v>RETIRADA DE TUBOS DE CONCRETO D=60cm</v>
          </cell>
          <cell r="D7592" t="str">
            <v>M</v>
          </cell>
          <cell r="E7592">
            <v>70.88</v>
          </cell>
          <cell r="F7592" t="str">
            <v xml:space="preserve">SEINFRA  </v>
          </cell>
        </row>
        <row r="7593">
          <cell r="B7593" t="str">
            <v>C3050</v>
          </cell>
          <cell r="C7593" t="str">
            <v>RETIRADA DE TUBOS DE CONCRETO D=80cm</v>
          </cell>
          <cell r="D7593" t="str">
            <v>M</v>
          </cell>
          <cell r="E7593">
            <v>101.85</v>
          </cell>
          <cell r="F7593" t="str">
            <v xml:space="preserve">SEINFRA  </v>
          </cell>
        </row>
        <row r="7594">
          <cell r="B7594" t="str">
            <v>C3051</v>
          </cell>
          <cell r="C7594" t="str">
            <v>RETIRADA DE TUBOS DE CONCRETO D=100cm</v>
          </cell>
          <cell r="D7594" t="str">
            <v>M</v>
          </cell>
          <cell r="E7594">
            <v>174.37</v>
          </cell>
          <cell r="F7594" t="str">
            <v xml:space="preserve">SEINFRA  </v>
          </cell>
        </row>
        <row r="7595">
          <cell r="B7595" t="str">
            <v>C3052</v>
          </cell>
          <cell r="C7595" t="str">
            <v>RETIRADA DE TUBOS DE CONCRETO D=120cm</v>
          </cell>
          <cell r="D7595" t="str">
            <v>M</v>
          </cell>
          <cell r="E7595">
            <v>246.93</v>
          </cell>
          <cell r="F7595" t="str">
            <v xml:space="preserve">SEINFRA  </v>
          </cell>
        </row>
        <row r="7596">
          <cell r="B7596" t="str">
            <v>C3053</v>
          </cell>
          <cell r="C7596" t="str">
            <v>RETIRADA DE TUBOS DE CONCRETO D=150cm</v>
          </cell>
          <cell r="D7596" t="str">
            <v>M</v>
          </cell>
          <cell r="E7596">
            <v>361.19</v>
          </cell>
          <cell r="F7596" t="str">
            <v xml:space="preserve">SEINFRA  </v>
          </cell>
        </row>
        <row r="7597">
          <cell r="B7597" t="str">
            <v>C3377</v>
          </cell>
          <cell r="C7597" t="str">
            <v>RETIRADA DE TUBOS E CONEXÕES EM PVC JE DN 50MM</v>
          </cell>
          <cell r="D7597" t="str">
            <v>M</v>
          </cell>
          <cell r="E7597">
            <v>2.57</v>
          </cell>
          <cell r="F7597" t="str">
            <v xml:space="preserve">SEINFRA  </v>
          </cell>
        </row>
        <row r="7598">
          <cell r="B7598" t="str">
            <v>C3378</v>
          </cell>
          <cell r="C7598" t="str">
            <v>RETIRADA DE TUBOS E CONEXÕES EM PVC JE DN 75MM</v>
          </cell>
          <cell r="D7598" t="str">
            <v>M</v>
          </cell>
          <cell r="E7598">
            <v>3.03</v>
          </cell>
          <cell r="F7598" t="str">
            <v xml:space="preserve">SEINFRA  </v>
          </cell>
        </row>
        <row r="7599">
          <cell r="B7599" t="str">
            <v>C3379</v>
          </cell>
          <cell r="C7599" t="str">
            <v>RETIRADA DE TUBOS E CONEXÕES EM PVC JE DN 100MM</v>
          </cell>
          <cell r="D7599" t="str">
            <v>M</v>
          </cell>
          <cell r="E7599">
            <v>4.08</v>
          </cell>
          <cell r="F7599" t="str">
            <v xml:space="preserve">SEINFRA  </v>
          </cell>
        </row>
        <row r="7600">
          <cell r="B7600" t="str">
            <v>C3380</v>
          </cell>
          <cell r="C7600" t="str">
            <v>RETIRADA DE TUBOS E CONEXÕES EM PVC JE DN 125MM</v>
          </cell>
          <cell r="D7600" t="str">
            <v>M</v>
          </cell>
          <cell r="E7600">
            <v>5.0999999999999996</v>
          </cell>
          <cell r="F7600" t="str">
            <v xml:space="preserve">SEINFRA  </v>
          </cell>
        </row>
        <row r="7601">
          <cell r="B7601" t="str">
            <v>C3381</v>
          </cell>
          <cell r="C7601" t="str">
            <v>RETIRADA DE TUBOS E CONEXÕES EM PVC JE DN 150MM</v>
          </cell>
          <cell r="D7601" t="str">
            <v>M</v>
          </cell>
          <cell r="E7601">
            <v>5.85</v>
          </cell>
          <cell r="F7601" t="str">
            <v xml:space="preserve">SEINFRA  </v>
          </cell>
        </row>
        <row r="7602">
          <cell r="B7602" t="str">
            <v>C3382</v>
          </cell>
          <cell r="C7602" t="str">
            <v>RETIRADA DE TUBOS E CONEXÕES EM PVC JE DN 200MM</v>
          </cell>
          <cell r="D7602" t="str">
            <v>M</v>
          </cell>
          <cell r="E7602">
            <v>7.65</v>
          </cell>
          <cell r="F7602" t="str">
            <v xml:space="preserve">SEINFRA  </v>
          </cell>
        </row>
        <row r="7603">
          <cell r="B7603" t="str">
            <v>C3383</v>
          </cell>
          <cell r="C7603" t="str">
            <v>RETIRADA DE TUBOS E CONEXÕES EM PVC JE DN 250MM</v>
          </cell>
          <cell r="D7603" t="str">
            <v>M</v>
          </cell>
          <cell r="E7603">
            <v>8.83</v>
          </cell>
          <cell r="F7603" t="str">
            <v xml:space="preserve">SEINFRA  </v>
          </cell>
        </row>
        <row r="7604">
          <cell r="B7604" t="str">
            <v>C3384</v>
          </cell>
          <cell r="C7604" t="str">
            <v>RETIRADA DE TUBOS E CONEXÕES EM PVC JE DN 300MM</v>
          </cell>
          <cell r="D7604" t="str">
            <v>M</v>
          </cell>
          <cell r="E7604">
            <v>12.19</v>
          </cell>
          <cell r="F7604" t="str">
            <v xml:space="preserve">SEINFRA  </v>
          </cell>
        </row>
        <row r="7605">
          <cell r="B7605" t="str">
            <v>C3385</v>
          </cell>
          <cell r="C7605" t="str">
            <v>RETIRADA DE TUBOS E CONEXÕES EM PVC JE DN 350MM</v>
          </cell>
          <cell r="D7605" t="str">
            <v>M</v>
          </cell>
          <cell r="E7605">
            <v>13.5</v>
          </cell>
          <cell r="F7605" t="str">
            <v xml:space="preserve">SEINFRA  </v>
          </cell>
        </row>
        <row r="7606">
          <cell r="B7606" t="str">
            <v>C3386</v>
          </cell>
          <cell r="C7606" t="str">
            <v>RETIRADA DE TUBOS E CONEXÕES EM PVC JE DN 400MM</v>
          </cell>
          <cell r="D7606" t="str">
            <v>M</v>
          </cell>
          <cell r="E7606">
            <v>15.25</v>
          </cell>
          <cell r="F7606" t="str">
            <v xml:space="preserve">SEINFRA  </v>
          </cell>
        </row>
        <row r="7607">
          <cell r="B7607" t="str">
            <v>C3387</v>
          </cell>
          <cell r="C7607" t="str">
            <v>RETIRADA DE TUBOS, PEÇAS E CONEXÕES EM FoFo JE DN 50MM</v>
          </cell>
          <cell r="D7607" t="str">
            <v>M</v>
          </cell>
          <cell r="E7607">
            <v>6.18</v>
          </cell>
          <cell r="F7607" t="str">
            <v xml:space="preserve">SEINFRA  </v>
          </cell>
        </row>
        <row r="7608">
          <cell r="B7608" t="str">
            <v>C3388</v>
          </cell>
          <cell r="C7608" t="str">
            <v>RETIRADA DE TUBOS, PEÇAS E CONEXÕES EM FoFo JE DN 75MM</v>
          </cell>
          <cell r="D7608" t="str">
            <v>M</v>
          </cell>
          <cell r="E7608">
            <v>7.48</v>
          </cell>
          <cell r="F7608" t="str">
            <v xml:space="preserve">SEINFRA  </v>
          </cell>
        </row>
        <row r="7609">
          <cell r="B7609" t="str">
            <v>C3389</v>
          </cell>
          <cell r="C7609" t="str">
            <v>RETIRADA DE TUBOS, PEÇAS E CONEXÕES EM FoFo JE DN 100MM</v>
          </cell>
          <cell r="D7609" t="str">
            <v>M</v>
          </cell>
          <cell r="E7609">
            <v>12.36</v>
          </cell>
          <cell r="F7609" t="str">
            <v xml:space="preserve">SEINFRA  </v>
          </cell>
        </row>
        <row r="7610">
          <cell r="B7610" t="str">
            <v>C3390</v>
          </cell>
          <cell r="C7610" t="str">
            <v>RETIRADA DE TUBOS, PEÇAS E CONEXÕES EM FoFo JE DN 150MM</v>
          </cell>
          <cell r="D7610" t="str">
            <v>M</v>
          </cell>
          <cell r="E7610">
            <v>16.97</v>
          </cell>
          <cell r="F7610" t="str">
            <v xml:space="preserve">SEINFRA  </v>
          </cell>
        </row>
        <row r="7611">
          <cell r="B7611" t="str">
            <v>C3391</v>
          </cell>
          <cell r="C7611" t="str">
            <v>RETIRADA DE TUBOS, PEÇAS E CONEXÕES EM FoFo JE DN 200MM</v>
          </cell>
          <cell r="D7611" t="str">
            <v>M</v>
          </cell>
          <cell r="E7611">
            <v>19.52</v>
          </cell>
          <cell r="F7611" t="str">
            <v xml:space="preserve">SEINFRA  </v>
          </cell>
        </row>
        <row r="7612">
          <cell r="B7612" t="str">
            <v>C3392</v>
          </cell>
          <cell r="C7612" t="str">
            <v>RETIRADA DE TUBOS, PEÇAS E CONEXÕES EM FoFo JE DN 250MM</v>
          </cell>
          <cell r="D7612" t="str">
            <v>M</v>
          </cell>
          <cell r="E7612">
            <v>23.95</v>
          </cell>
          <cell r="F7612" t="str">
            <v xml:space="preserve">SEINFRA  </v>
          </cell>
        </row>
        <row r="7613">
          <cell r="B7613" t="str">
            <v>C3393</v>
          </cell>
          <cell r="C7613" t="str">
            <v>RETIRADA DE TUBOS, PEÇAS E CONEXÕES EM FoFo JE DN 300MM</v>
          </cell>
          <cell r="D7613" t="str">
            <v>M</v>
          </cell>
          <cell r="E7613">
            <v>30.35</v>
          </cell>
          <cell r="F7613" t="str">
            <v xml:space="preserve">SEINFRA  </v>
          </cell>
        </row>
        <row r="7614">
          <cell r="B7614" t="str">
            <v>C3394</v>
          </cell>
          <cell r="C7614" t="str">
            <v>RETIRADA DE TUBOS, PEÇAS E CONEXÕES EM FoFo JE DN 350MM</v>
          </cell>
          <cell r="D7614" t="str">
            <v>M</v>
          </cell>
          <cell r="E7614">
            <v>36.04</v>
          </cell>
          <cell r="F7614" t="str">
            <v xml:space="preserve">SEINFRA  </v>
          </cell>
        </row>
        <row r="7615">
          <cell r="B7615" t="str">
            <v>C3395</v>
          </cell>
          <cell r="C7615" t="str">
            <v>RETIRADA DE TUBOS, PEÇAS E CONEXÕES EM FoFo JE DN 400MM</v>
          </cell>
          <cell r="D7615" t="str">
            <v>M</v>
          </cell>
          <cell r="E7615">
            <v>41.25</v>
          </cell>
          <cell r="F7615" t="str">
            <v xml:space="preserve">SEINFRA  </v>
          </cell>
        </row>
        <row r="7616">
          <cell r="B7616" t="str">
            <v>C3396</v>
          </cell>
          <cell r="C7616" t="str">
            <v>RETIRADA DE TUBOS, PEÇAS E CONEXÕES EM FoFo JE DN 450MM</v>
          </cell>
          <cell r="D7616" t="str">
            <v>M</v>
          </cell>
          <cell r="E7616">
            <v>52.55</v>
          </cell>
          <cell r="F7616" t="str">
            <v xml:space="preserve">SEINFRA  </v>
          </cell>
        </row>
        <row r="7617">
          <cell r="B7617" t="str">
            <v>C3397</v>
          </cell>
          <cell r="C7617" t="str">
            <v>RETIRADA DE TUBOS, PEÇAS E CONEXÕES EM FoFo JE DN 500MM</v>
          </cell>
          <cell r="D7617" t="str">
            <v>M</v>
          </cell>
          <cell r="E7617">
            <v>63.68</v>
          </cell>
          <cell r="F7617" t="str">
            <v xml:space="preserve">SEINFRA  </v>
          </cell>
        </row>
        <row r="7618">
          <cell r="B7618" t="str">
            <v>C3398</v>
          </cell>
          <cell r="C7618" t="str">
            <v>RETIRADA DE TUBOS, PEÇAS E CONEXÕES EM FoFo JE DN 600MM</v>
          </cell>
          <cell r="D7618" t="str">
            <v>M</v>
          </cell>
          <cell r="E7618">
            <v>73.28</v>
          </cell>
          <cell r="F7618" t="str">
            <v xml:space="preserve">SEINFRA  </v>
          </cell>
        </row>
        <row r="7619">
          <cell r="B7619" t="str">
            <v>C3399</v>
          </cell>
          <cell r="C7619" t="str">
            <v>RETIRADA DE TUBOS, PEÇAS E CONEXÕES EM FoFo JE DN 700MM</v>
          </cell>
          <cell r="D7619" t="str">
            <v>M</v>
          </cell>
          <cell r="E7619">
            <v>95.11</v>
          </cell>
          <cell r="F7619" t="str">
            <v xml:space="preserve">SEINFRA  </v>
          </cell>
        </row>
        <row r="7620">
          <cell r="B7620" t="str">
            <v>C2211</v>
          </cell>
          <cell r="C7620" t="str">
            <v>RETIRADA DE VIDROS C/ REAPROVEITAMENTO</v>
          </cell>
          <cell r="D7620" t="str">
            <v>M2</v>
          </cell>
          <cell r="E7620">
            <v>42.44</v>
          </cell>
          <cell r="F7620" t="str">
            <v xml:space="preserve">SEINFRA  </v>
          </cell>
        </row>
        <row r="7621">
          <cell r="B7621" t="str">
            <v>TRÂNSITO E SEGURANÇA</v>
          </cell>
          <cell r="E7621">
            <v>431.52</v>
          </cell>
          <cell r="F7621" t="str">
            <v xml:space="preserve">SEINFRA  </v>
          </cell>
        </row>
        <row r="7622">
          <cell r="B7622" t="str">
            <v>C0375</v>
          </cell>
          <cell r="C7622" t="str">
            <v>BARREIRA DE CONCRETO (NEW JERSEY) SIMPLES</v>
          </cell>
          <cell r="D7622" t="str">
            <v>M</v>
          </cell>
          <cell r="E7622">
            <v>337.84</v>
          </cell>
          <cell r="F7622" t="str">
            <v xml:space="preserve">SEINFRA  </v>
          </cell>
        </row>
        <row r="7623">
          <cell r="B7623" t="str">
            <v>C2891</v>
          </cell>
          <cell r="C7623" t="str">
            <v>PASSADIÇOS COM CHAPAS DE AÇO</v>
          </cell>
          <cell r="D7623" t="str">
            <v>M2</v>
          </cell>
          <cell r="E7623">
            <v>12.08</v>
          </cell>
          <cell r="F7623" t="str">
            <v xml:space="preserve">SEINFRA  </v>
          </cell>
        </row>
        <row r="7624">
          <cell r="B7624" t="str">
            <v>C2892</v>
          </cell>
          <cell r="C7624" t="str">
            <v>PASSADIÇOS COM PRANCHAS DE MADEIRA</v>
          </cell>
          <cell r="D7624" t="str">
            <v>M2</v>
          </cell>
          <cell r="E7624">
            <v>47.59</v>
          </cell>
          <cell r="F7624" t="str">
            <v xml:space="preserve">SEINFRA  </v>
          </cell>
        </row>
        <row r="7625">
          <cell r="B7625" t="str">
            <v>C2947</v>
          </cell>
          <cell r="C7625" t="str">
            <v>SINALIZAÇÃO DE ADVERTÊNCIA</v>
          </cell>
          <cell r="D7625" t="str">
            <v>UN</v>
          </cell>
          <cell r="E7625">
            <v>13.32</v>
          </cell>
          <cell r="F7625" t="str">
            <v xml:space="preserve">SEINFRA  </v>
          </cell>
        </row>
        <row r="7626">
          <cell r="B7626" t="str">
            <v>C2948</v>
          </cell>
          <cell r="C7626" t="str">
            <v>SINALIZAÇÃO DE TRÂNSITO COM BARREIRAS</v>
          </cell>
          <cell r="D7626" t="str">
            <v>M</v>
          </cell>
          <cell r="E7626">
            <v>5.57</v>
          </cell>
          <cell r="F7626" t="str">
            <v xml:space="preserve">SEINFRA  </v>
          </cell>
        </row>
        <row r="7627">
          <cell r="B7627" t="str">
            <v>C2949</v>
          </cell>
          <cell r="C7627" t="str">
            <v>SINALIZAÇÃO DE TRÂNSITO NOTURNA</v>
          </cell>
          <cell r="D7627" t="str">
            <v>M</v>
          </cell>
          <cell r="E7627">
            <v>2.77</v>
          </cell>
          <cell r="F7627" t="str">
            <v xml:space="preserve">SEINFRA  </v>
          </cell>
        </row>
        <row r="7628">
          <cell r="B7628" t="str">
            <v>C2950</v>
          </cell>
          <cell r="C7628" t="str">
            <v>SINALIZAÇÃO EM TAPUME COM INDICATIVO DE FLUXO</v>
          </cell>
          <cell r="D7628" t="str">
            <v>M2</v>
          </cell>
          <cell r="E7628">
            <v>7.39</v>
          </cell>
          <cell r="F7628" t="str">
            <v xml:space="preserve">SEINFRA  </v>
          </cell>
        </row>
        <row r="7629">
          <cell r="B7629" t="str">
            <v>C2978</v>
          </cell>
          <cell r="C7629" t="str">
            <v>SINALIZAÇÃO EM TAPUME DE PROTEÇÃO COM CHAPAS COMPENSADAS E= 12mm</v>
          </cell>
          <cell r="D7629" t="str">
            <v>M</v>
          </cell>
          <cell r="E7629">
            <v>4.96</v>
          </cell>
          <cell r="F7629" t="str">
            <v xml:space="preserve">SEINFRA  </v>
          </cell>
        </row>
        <row r="7630">
          <cell r="F7630" t="str">
            <v xml:space="preserve">SEINFRA  </v>
          </cell>
        </row>
        <row r="7631">
          <cell r="B7631" t="str">
            <v>MOVIMENTO DE TERRA</v>
          </cell>
          <cell r="E7631">
            <v>21155.03</v>
          </cell>
          <cell r="F7631" t="str">
            <v xml:space="preserve">SEINFRA  </v>
          </cell>
        </row>
        <row r="7632">
          <cell r="B7632" t="str">
            <v>ESCAVAÇÕES EM CAMPO ABERTO</v>
          </cell>
          <cell r="E7632">
            <v>3396.75</v>
          </cell>
          <cell r="F7632" t="str">
            <v xml:space="preserve">SEINFRA  </v>
          </cell>
        </row>
        <row r="7633">
          <cell r="B7633" t="str">
            <v>C5011</v>
          </cell>
          <cell r="C7633" t="str">
            <v>ESCAVAÇÃO DE MATERIAL DE 3ª CATEGORIA COM ESCAVADEIRA E ROMPEDOR HIDRÁULICO DE 1700KG</v>
          </cell>
          <cell r="D7633" t="str">
            <v>M3</v>
          </cell>
          <cell r="E7633">
            <v>39.97</v>
          </cell>
          <cell r="F7633" t="str">
            <v xml:space="preserve">SEINFRA  </v>
          </cell>
        </row>
        <row r="7634">
          <cell r="F7634" t="str">
            <v xml:space="preserve">SEINFRA  </v>
          </cell>
        </row>
        <row r="7635">
          <cell r="B7635" t="str">
            <v>C2779</v>
          </cell>
          <cell r="C7635" t="str">
            <v>ESCAVAÇÃO EM S.Q.N SATURADO, PROF.2.0 a 12.0m (POÇO AMAZONAS)</v>
          </cell>
          <cell r="D7635" t="str">
            <v>M3</v>
          </cell>
          <cell r="E7635">
            <v>194.02</v>
          </cell>
          <cell r="F7635" t="str">
            <v xml:space="preserve">SEINFRA  </v>
          </cell>
        </row>
        <row r="7636">
          <cell r="B7636" t="str">
            <v>C1263</v>
          </cell>
          <cell r="C7636" t="str">
            <v>ESCAVAÇÃO MANUAL CAMPO ABERTO EM ROCHA C/EXPLOS.PERF.MAN. ATÉ 2M</v>
          </cell>
          <cell r="D7636" t="str">
            <v>M3</v>
          </cell>
          <cell r="E7636">
            <v>367.11</v>
          </cell>
          <cell r="F7636" t="str">
            <v xml:space="preserve">SEINFRA  </v>
          </cell>
        </row>
        <row r="7637">
          <cell r="F7637" t="str">
            <v xml:space="preserve">SEINFRA  </v>
          </cell>
        </row>
        <row r="7638">
          <cell r="B7638" t="str">
            <v>C1260</v>
          </cell>
          <cell r="C7638" t="str">
            <v>ESCAVAÇÃO MANUAL CAMPO ABERTO EM ROCHA C/EXPLOS.PERF.MAN. - 2,01 A 4,00M</v>
          </cell>
          <cell r="D7638" t="str">
            <v>M3</v>
          </cell>
          <cell r="E7638">
            <v>390.25</v>
          </cell>
          <cell r="F7638" t="str">
            <v xml:space="preserve">SEINFRA  </v>
          </cell>
        </row>
        <row r="7639">
          <cell r="F7639" t="str">
            <v xml:space="preserve">SEINFRA  </v>
          </cell>
        </row>
        <row r="7640">
          <cell r="B7640" t="str">
            <v>C1261</v>
          </cell>
          <cell r="C7640" t="str">
            <v>ESCAVAÇÃO MANUAL CAMPO ABERTO EM ROCHA C/EXPLOS.PERF.MAN. - 4,01 A 6,00M</v>
          </cell>
          <cell r="D7640" t="str">
            <v>M3</v>
          </cell>
          <cell r="E7640">
            <v>413.39</v>
          </cell>
          <cell r="F7640" t="str">
            <v xml:space="preserve">SEINFRA  </v>
          </cell>
        </row>
        <row r="7641">
          <cell r="F7641" t="str">
            <v xml:space="preserve">SEINFRA  </v>
          </cell>
        </row>
        <row r="7642">
          <cell r="B7642" t="str">
            <v>C1262</v>
          </cell>
          <cell r="C7642" t="str">
            <v>ESCAVAÇÃO MANUAL CAMPO ABERTO EM ROCHA C/EXPLOS.PERF.MAN. - 6,01 A 8,00M</v>
          </cell>
          <cell r="D7642" t="str">
            <v>M3</v>
          </cell>
          <cell r="E7642">
            <v>436.53</v>
          </cell>
          <cell r="F7642" t="str">
            <v xml:space="preserve">SEINFRA  </v>
          </cell>
        </row>
        <row r="7643">
          <cell r="F7643" t="str">
            <v xml:space="preserve">SEINFRA  </v>
          </cell>
        </row>
        <row r="7644">
          <cell r="B7644" t="str">
            <v>C1266</v>
          </cell>
          <cell r="C7644" t="str">
            <v>ESCAVAÇÃO MANUAL CAMPO ABERTO EM ROCHA C/EXPLOS.PERF.MEC. ATÉ 2M</v>
          </cell>
          <cell r="D7644" t="str">
            <v>M3</v>
          </cell>
          <cell r="E7644">
            <v>283.95999999999998</v>
          </cell>
          <cell r="F7644" t="str">
            <v xml:space="preserve">SEINFRA  </v>
          </cell>
        </row>
        <row r="7645">
          <cell r="F7645" t="str">
            <v xml:space="preserve">SEINFRA  </v>
          </cell>
        </row>
        <row r="7646">
          <cell r="B7646" t="str">
            <v>C1264</v>
          </cell>
          <cell r="C7646" t="str">
            <v>ESCAVAÇÃO MANUAL CAMPO ABERTO EM ROCHA C/EXPLOS.PERF.MEC. - 2,01 A 4,00M</v>
          </cell>
          <cell r="D7646" t="str">
            <v>M3</v>
          </cell>
          <cell r="E7646">
            <v>307.7</v>
          </cell>
          <cell r="F7646" t="str">
            <v xml:space="preserve">SEINFRA  </v>
          </cell>
        </row>
        <row r="7647">
          <cell r="F7647" t="str">
            <v xml:space="preserve">SEINFRA  </v>
          </cell>
        </row>
        <row r="7648">
          <cell r="B7648" t="str">
            <v>C1265</v>
          </cell>
          <cell r="C7648" t="str">
            <v>ESCAVAÇÃO MANUAL CAMPO ABERTO EM ROCHA C/EXPLOS.PERF.MEC. - 4,01 A 6,00M</v>
          </cell>
          <cell r="D7648" t="str">
            <v>M3</v>
          </cell>
          <cell r="E7648">
            <v>331.42</v>
          </cell>
          <cell r="F7648" t="str">
            <v xml:space="preserve">SEINFRA  </v>
          </cell>
        </row>
        <row r="7649">
          <cell r="F7649" t="str">
            <v xml:space="preserve">SEINFRA  </v>
          </cell>
        </row>
        <row r="7650">
          <cell r="B7650" t="str">
            <v>C1254</v>
          </cell>
          <cell r="C7650" t="str">
            <v>ESCAVAÇÃO MANUAL CAMPO ABERTO EM ROCHA C/EXPLOS.PERF.MEC. - 6,01 A 8,00M</v>
          </cell>
          <cell r="D7650" t="str">
            <v>M3</v>
          </cell>
          <cell r="E7650">
            <v>355.15</v>
          </cell>
          <cell r="F7650" t="str">
            <v xml:space="preserve">SEINFRA  </v>
          </cell>
        </row>
        <row r="7651">
          <cell r="F7651" t="str">
            <v xml:space="preserve">SEINFRA  </v>
          </cell>
        </row>
        <row r="7652">
          <cell r="B7652" t="str">
            <v>C1256</v>
          </cell>
          <cell r="C7652" t="str">
            <v>ESCAVAÇÃO MANUAL CAMPO ABERTO EM TERRA ATÉ 2M</v>
          </cell>
          <cell r="D7652" t="str">
            <v>M3</v>
          </cell>
          <cell r="E7652">
            <v>50.22</v>
          </cell>
          <cell r="F7652" t="str">
            <v xml:space="preserve">SEINFRA  </v>
          </cell>
        </row>
        <row r="7653">
          <cell r="B7653" t="str">
            <v>C1257</v>
          </cell>
          <cell r="C7653" t="str">
            <v>ESCAVAÇÃO MANUAL CAMPO ABERTO EM TERRA, DE 2,01 A 4,00M</v>
          </cell>
          <cell r="D7653" t="str">
            <v>M3</v>
          </cell>
          <cell r="E7653">
            <v>59.82</v>
          </cell>
          <cell r="F7653" t="str">
            <v xml:space="preserve">SEINFRA  </v>
          </cell>
        </row>
        <row r="7654">
          <cell r="B7654" t="str">
            <v>C1258</v>
          </cell>
          <cell r="C7654" t="str">
            <v>ESCAVAÇÃO MANUAL CAMPO ABERTO EM TERRA, DE 4,00 A 6,00M</v>
          </cell>
          <cell r="D7654" t="str">
            <v>M3</v>
          </cell>
          <cell r="E7654">
            <v>69.42</v>
          </cell>
          <cell r="F7654" t="str">
            <v xml:space="preserve">SEINFRA  </v>
          </cell>
        </row>
        <row r="7655">
          <cell r="B7655" t="str">
            <v>C1259</v>
          </cell>
          <cell r="C7655" t="str">
            <v>ESCAVAÇÃO MANUAL CAMPO ABERTO EM TERRA, DE 6,00 A 8,00M</v>
          </cell>
          <cell r="D7655" t="str">
            <v>M3</v>
          </cell>
          <cell r="E7655">
            <v>80.040000000000006</v>
          </cell>
          <cell r="F7655" t="str">
            <v xml:space="preserve">SEINFRA  </v>
          </cell>
        </row>
        <row r="7656">
          <cell r="B7656" t="str">
            <v>C1267</v>
          </cell>
          <cell r="C7656" t="str">
            <v>ESCAVAÇÃO MECAN. CAMPO ABERTO EM TERRA EXCETO ROCHA ATÉ 2M</v>
          </cell>
          <cell r="D7656" t="str">
            <v>M3</v>
          </cell>
          <cell r="E7656">
            <v>2.42</v>
          </cell>
          <cell r="F7656" t="str">
            <v xml:space="preserve">SEINFRA  </v>
          </cell>
        </row>
        <row r="7657">
          <cell r="B7657" t="str">
            <v>C1268</v>
          </cell>
          <cell r="C7657" t="str">
            <v>ESCAVAÇÃO MECAN. CAMPO ABERTO EM TERRA EXCETO ROCHA ATÉ 4M</v>
          </cell>
          <cell r="D7657" t="str">
            <v>M3</v>
          </cell>
          <cell r="E7657">
            <v>2.79</v>
          </cell>
          <cell r="F7657" t="str">
            <v xml:space="preserve">SEINFRA  </v>
          </cell>
        </row>
        <row r="7658">
          <cell r="B7658" t="str">
            <v>C1269</v>
          </cell>
          <cell r="C7658" t="str">
            <v>ESCAVAÇÃO MECAN. CAMPO ABERTO EM TERRA EXCETO ROCHA ATÉ 6M</v>
          </cell>
          <cell r="D7658" t="str">
            <v>M3</v>
          </cell>
          <cell r="E7658">
            <v>3.42</v>
          </cell>
          <cell r="F7658" t="str">
            <v xml:space="preserve">SEINFRA  </v>
          </cell>
        </row>
        <row r="7659">
          <cell r="B7659" t="str">
            <v>C1270</v>
          </cell>
          <cell r="C7659" t="str">
            <v>ESCAVAÇÃO MECAN. CAMPO ABERTO EM TERRA EXCETO ROCHA ATÉ 8M</v>
          </cell>
          <cell r="D7659" t="str">
            <v>M3</v>
          </cell>
          <cell r="E7659">
            <v>4.05</v>
          </cell>
          <cell r="F7659" t="str">
            <v xml:space="preserve">SEINFRA  </v>
          </cell>
        </row>
        <row r="7660">
          <cell r="B7660" t="str">
            <v>C4899</v>
          </cell>
          <cell r="C7660" t="str">
            <v>ESCAVAÇÃO MECANIZADA CAMPO ABERTO EM TERRA EXCETO ROCHA ATÉ 10M</v>
          </cell>
          <cell r="D7660" t="str">
            <v>M3</v>
          </cell>
          <cell r="E7660">
            <v>5.07</v>
          </cell>
          <cell r="F7660" t="str">
            <v xml:space="preserve">SEINFRA  </v>
          </cell>
        </row>
        <row r="7661">
          <cell r="F7661" t="str">
            <v xml:space="preserve">SEINFRA  </v>
          </cell>
        </row>
        <row r="7662">
          <cell r="B7662" t="str">
            <v>ESCAVAÇÃO E CARGA DE MATERIAL</v>
          </cell>
          <cell r="E7662">
            <v>108.67</v>
          </cell>
          <cell r="F7662" t="str">
            <v xml:space="preserve">SEINFRA  </v>
          </cell>
        </row>
        <row r="7663">
          <cell r="B7663" t="str">
            <v>C3208</v>
          </cell>
          <cell r="C7663" t="str">
            <v>ESCAVAÇÃO E CARGA DE MATERIAL 1-CAT.</v>
          </cell>
          <cell r="D7663" t="str">
            <v>M3</v>
          </cell>
          <cell r="E7663">
            <v>5.64</v>
          </cell>
          <cell r="F7663" t="str">
            <v xml:space="preserve">SEINFRA  </v>
          </cell>
        </row>
        <row r="7664">
          <cell r="B7664" t="str">
            <v>C3209</v>
          </cell>
          <cell r="C7664" t="str">
            <v>ESCAVAÇÃO E CARGA DE MATERIAL 2-CAT.</v>
          </cell>
          <cell r="D7664" t="str">
            <v>M3</v>
          </cell>
          <cell r="E7664">
            <v>7.69</v>
          </cell>
          <cell r="F7664" t="str">
            <v xml:space="preserve">SEINFRA  </v>
          </cell>
        </row>
        <row r="7665">
          <cell r="B7665" t="str">
            <v>C3210</v>
          </cell>
          <cell r="C7665" t="str">
            <v>ESCAVAÇÃO E CARGA DE MATERIAL 3-CAT.</v>
          </cell>
          <cell r="D7665" t="str">
            <v>M3</v>
          </cell>
          <cell r="E7665">
            <v>41.02</v>
          </cell>
          <cell r="F7665" t="str">
            <v xml:space="preserve">SEINFRA  </v>
          </cell>
        </row>
        <row r="7666">
          <cell r="B7666" t="str">
            <v>C3212</v>
          </cell>
          <cell r="C7666" t="str">
            <v>ESCAVAÇÃO E CARGA DE SOLO MOLE</v>
          </cell>
          <cell r="D7666" t="str">
            <v>M3</v>
          </cell>
          <cell r="E7666">
            <v>10.43</v>
          </cell>
          <cell r="F7666" t="str">
            <v xml:space="preserve">SEINFRA  </v>
          </cell>
        </row>
        <row r="7667">
          <cell r="B7667" t="str">
            <v>C2797</v>
          </cell>
          <cell r="C7667" t="str">
            <v>ESCAVAÇÃO SUBMERSA (DRAGAGEM)</v>
          </cell>
          <cell r="D7667" t="str">
            <v>M3</v>
          </cell>
          <cell r="E7667">
            <v>43.89</v>
          </cell>
          <cell r="F7667" t="str">
            <v xml:space="preserve">SEINFRA  </v>
          </cell>
        </row>
        <row r="7668">
          <cell r="B7668" t="str">
            <v>CARGA,TRANSPORTE E DESCARGA DE MATERIAL</v>
          </cell>
          <cell r="E7668">
            <v>457.94</v>
          </cell>
          <cell r="F7668" t="str">
            <v xml:space="preserve">SEINFRA  </v>
          </cell>
        </row>
        <row r="7669">
          <cell r="B7669" t="str">
            <v>C0702</v>
          </cell>
          <cell r="C7669" t="str">
            <v>CARGA MANUAL DE ENTULHO EM CAMINHÃO BASCULANTE</v>
          </cell>
          <cell r="D7669" t="str">
            <v>M3</v>
          </cell>
          <cell r="E7669">
            <v>23.68</v>
          </cell>
          <cell r="F7669" t="str">
            <v xml:space="preserve">SEINFRA  </v>
          </cell>
        </row>
        <row r="7670">
          <cell r="B7670" t="str">
            <v>C0706</v>
          </cell>
          <cell r="C7670" t="str">
            <v>CARGA MANUAL DE ROCHA EM CAMINHÃO BASCULANTE</v>
          </cell>
          <cell r="D7670" t="str">
            <v>M3</v>
          </cell>
          <cell r="E7670">
            <v>24.67</v>
          </cell>
          <cell r="F7670" t="str">
            <v xml:space="preserve">SEINFRA  </v>
          </cell>
        </row>
        <row r="7671">
          <cell r="B7671" t="str">
            <v>C0707</v>
          </cell>
          <cell r="C7671" t="str">
            <v>CARGA MANUAL DE TERRA EM CAMINHÃO BASCULANTE</v>
          </cell>
          <cell r="D7671" t="str">
            <v>M3</v>
          </cell>
          <cell r="E7671">
            <v>19.73</v>
          </cell>
          <cell r="F7671" t="str">
            <v xml:space="preserve">SEINFRA  </v>
          </cell>
        </row>
        <row r="7672">
          <cell r="B7672" t="str">
            <v>C0708</v>
          </cell>
          <cell r="C7672" t="str">
            <v>CARGA MECANIZADA DE ENTULHO EM CAMINHÃO BASCULANTE</v>
          </cell>
          <cell r="D7672" t="str">
            <v>M3</v>
          </cell>
          <cell r="E7672">
            <v>3.51</v>
          </cell>
          <cell r="F7672" t="str">
            <v xml:space="preserve">SEINFRA  </v>
          </cell>
        </row>
        <row r="7673">
          <cell r="B7673" t="str">
            <v>C0709</v>
          </cell>
          <cell r="C7673" t="str">
            <v>CARGA MECANIZADA DE ROCHA EM CAMINHÃO BASCULANTE</v>
          </cell>
          <cell r="D7673" t="str">
            <v>M3</v>
          </cell>
          <cell r="E7673">
            <v>3.75</v>
          </cell>
          <cell r="F7673" t="str">
            <v xml:space="preserve">SEINFRA  </v>
          </cell>
        </row>
        <row r="7674">
          <cell r="B7674" t="str">
            <v>C0710</v>
          </cell>
          <cell r="C7674" t="str">
            <v>CARGA MECANIZADA DE TERRA EM CAMINHÃO BASCULANTE</v>
          </cell>
          <cell r="D7674" t="str">
            <v>M3</v>
          </cell>
          <cell r="E7674">
            <v>3.31</v>
          </cell>
          <cell r="F7674" t="str">
            <v xml:space="preserve">SEINFRA  </v>
          </cell>
        </row>
        <row r="7675">
          <cell r="B7675" t="str">
            <v>C2987</v>
          </cell>
          <cell r="C7675" t="str">
            <v>COMPLEMENTAÇÃO DE TRANSPORTE EM CAMINHÃO BASCULANTE</v>
          </cell>
          <cell r="D7675" t="str">
            <v>M3xKM</v>
          </cell>
          <cell r="E7675">
            <v>1.02</v>
          </cell>
          <cell r="F7675" t="str">
            <v xml:space="preserve">SEINFRA  </v>
          </cell>
        </row>
        <row r="7676">
          <cell r="B7676" t="str">
            <v>C2529</v>
          </cell>
          <cell r="C7676" t="str">
            <v>TRANSPORTE DE MATERIAL, EXCETO ROCHA EM CAMINHÃO ATÉ 0.5 KM</v>
          </cell>
          <cell r="D7676" t="str">
            <v>M3</v>
          </cell>
          <cell r="E7676">
            <v>4.41</v>
          </cell>
          <cell r="F7676" t="str">
            <v xml:space="preserve">SEINFRA  </v>
          </cell>
        </row>
        <row r="7677">
          <cell r="B7677" t="str">
            <v>C2531</v>
          </cell>
          <cell r="C7677" t="str">
            <v>TRANSPORTE DE MATERIAL, EXCETO ROCHA EM CAMINHÃO ATÉ 1KM</v>
          </cell>
          <cell r="D7677" t="str">
            <v>M3</v>
          </cell>
          <cell r="E7677">
            <v>4.9000000000000004</v>
          </cell>
          <cell r="F7677" t="str">
            <v xml:space="preserve">SEINFRA  </v>
          </cell>
        </row>
        <row r="7678">
          <cell r="B7678" t="str">
            <v>C2533</v>
          </cell>
          <cell r="C7678" t="str">
            <v>TRANSPORTE DE MATERIAL, EXCETO ROCHA EM CAMINHÃO ATÉ 5 KM</v>
          </cell>
          <cell r="D7678" t="str">
            <v>M3</v>
          </cell>
          <cell r="E7678">
            <v>24.54</v>
          </cell>
          <cell r="F7678" t="str">
            <v xml:space="preserve">SEINFRA  </v>
          </cell>
        </row>
        <row r="7679">
          <cell r="B7679" t="str">
            <v>C2530</v>
          </cell>
          <cell r="C7679" t="str">
            <v>TRANSPORTE DE MATERIAL, EXCETO ROCHA EM CAMINHÃO ATÉ 10KM</v>
          </cell>
          <cell r="D7679" t="str">
            <v>M3</v>
          </cell>
          <cell r="E7679">
            <v>29.45</v>
          </cell>
          <cell r="F7679" t="str">
            <v xml:space="preserve">SEINFRA  </v>
          </cell>
        </row>
        <row r="7680">
          <cell r="B7680" t="str">
            <v>C2532</v>
          </cell>
          <cell r="C7680" t="str">
            <v>TRANSPORTE DE MATERIAL, EXCETO ROCHA EM CAMINHÃO ATÉ 20KM</v>
          </cell>
          <cell r="D7680" t="str">
            <v>M3</v>
          </cell>
          <cell r="E7680">
            <v>44.17</v>
          </cell>
          <cell r="F7680" t="str">
            <v xml:space="preserve">SEINFRA  </v>
          </cell>
        </row>
        <row r="7681">
          <cell r="B7681" t="str">
            <v>C2536</v>
          </cell>
          <cell r="C7681" t="str">
            <v>TRANSPORTE HORIZONTAL ATÉ 30M DE MATERIAIS À GRANEL</v>
          </cell>
          <cell r="D7681" t="str">
            <v>M3</v>
          </cell>
          <cell r="E7681">
            <v>42.85</v>
          </cell>
          <cell r="F7681" t="str">
            <v xml:space="preserve">SEINFRA  </v>
          </cell>
        </row>
        <row r="7682">
          <cell r="B7682" t="str">
            <v>C2537</v>
          </cell>
          <cell r="C7682" t="str">
            <v>TRANSPORTE HORIZONTAL DE 30,00 ATÉ 60,00M DE MATERIAIS À GRANEL</v>
          </cell>
          <cell r="D7682" t="str">
            <v>M3</v>
          </cell>
          <cell r="E7682">
            <v>53.13</v>
          </cell>
          <cell r="F7682" t="str">
            <v xml:space="preserve">SEINFRA  </v>
          </cell>
        </row>
        <row r="7683">
          <cell r="B7683" t="str">
            <v>C2535</v>
          </cell>
          <cell r="C7683" t="str">
            <v>TRANSPORTE HORIZONTAL DE 60,01 ATÉ 100,00M DE MATERIAIS À GRANEL</v>
          </cell>
          <cell r="D7683" t="str">
            <v>M3</v>
          </cell>
          <cell r="E7683">
            <v>70.27</v>
          </cell>
          <cell r="F7683" t="str">
            <v xml:space="preserve">SEINFRA  </v>
          </cell>
        </row>
        <row r="7684">
          <cell r="B7684" t="str">
            <v>C2538</v>
          </cell>
          <cell r="C7684" t="str">
            <v>TRANSPORTE VERTICAL DE MATERIAIS À GRANEL P/ A 1A LAJE</v>
          </cell>
          <cell r="D7684" t="str">
            <v>M3</v>
          </cell>
          <cell r="E7684">
            <v>30.85</v>
          </cell>
          <cell r="F7684" t="str">
            <v xml:space="preserve">SEINFRA  </v>
          </cell>
        </row>
        <row r="7685">
          <cell r="B7685" t="str">
            <v>C2539</v>
          </cell>
          <cell r="C7685" t="str">
            <v>TRANSPORTE VERTICAL DE MATERIAIS À GRANEL P/ A 2A LAJE</v>
          </cell>
          <cell r="D7685" t="str">
            <v>M3</v>
          </cell>
          <cell r="E7685">
            <v>73.7</v>
          </cell>
          <cell r="F7685" t="str">
            <v xml:space="preserve">SEINFRA  </v>
          </cell>
        </row>
        <row r="7686">
          <cell r="B7686" t="str">
            <v>ESCAVAÇÃO, CARGA, TRANSPORTE E DESCARGA DE MATERIAL</v>
          </cell>
          <cell r="E7686">
            <v>1154.3699999999999</v>
          </cell>
          <cell r="F7686" t="str">
            <v xml:space="preserve">SEINFRA  </v>
          </cell>
        </row>
        <row r="7687">
          <cell r="B7687" t="str">
            <v>C3131</v>
          </cell>
          <cell r="C7687" t="str">
            <v>ARRASAMENTO ATERRO (ESCALONAMENTO) DMT ATÉ 50M</v>
          </cell>
          <cell r="D7687" t="str">
            <v>M3</v>
          </cell>
          <cell r="E7687">
            <v>6</v>
          </cell>
          <cell r="F7687" t="str">
            <v xml:space="preserve">SEINFRA  </v>
          </cell>
        </row>
        <row r="7688">
          <cell r="B7688" t="str">
            <v>C3182</v>
          </cell>
          <cell r="C7688" t="str">
            <v>ESCAVAÇÃO CARGA TRANSP. 1-CAT ATÉ 200M</v>
          </cell>
          <cell r="D7688" t="str">
            <v>M3</v>
          </cell>
          <cell r="E7688">
            <v>8.48</v>
          </cell>
          <cell r="F7688" t="str">
            <v xml:space="preserve">SEINFRA  </v>
          </cell>
        </row>
        <row r="7689">
          <cell r="B7689" t="str">
            <v>C3178</v>
          </cell>
          <cell r="C7689" t="str">
            <v>ESCAVAÇÃO CARGA TRANSP. 1-CAT 201 A 400M</v>
          </cell>
          <cell r="D7689" t="str">
            <v>M3</v>
          </cell>
          <cell r="E7689">
            <v>9.39</v>
          </cell>
          <cell r="F7689" t="str">
            <v xml:space="preserve">SEINFRA  </v>
          </cell>
        </row>
        <row r="7690">
          <cell r="B7690" t="str">
            <v>C3180</v>
          </cell>
          <cell r="C7690" t="str">
            <v>ESCAVAÇÃO CARGA TRANSP. 1-CAT 401 A 600M</v>
          </cell>
          <cell r="D7690" t="str">
            <v>M3</v>
          </cell>
          <cell r="E7690">
            <v>9.9</v>
          </cell>
          <cell r="F7690" t="str">
            <v xml:space="preserve">SEINFRA  </v>
          </cell>
        </row>
        <row r="7691">
          <cell r="B7691" t="str">
            <v>C3169</v>
          </cell>
          <cell r="C7691" t="str">
            <v>ESCAVACAO CARGA TRANSP. 1-CAT 601 A 800M</v>
          </cell>
          <cell r="D7691" t="str">
            <v>M3</v>
          </cell>
          <cell r="E7691">
            <v>10.89</v>
          </cell>
          <cell r="F7691" t="str">
            <v xml:space="preserve">SEINFRA  </v>
          </cell>
        </row>
        <row r="7692">
          <cell r="B7692" t="str">
            <v>C3181</v>
          </cell>
          <cell r="C7692" t="str">
            <v>ESCAVAÇÃO CARGA TRANSP. 1-CAT 801 A 1000M</v>
          </cell>
          <cell r="D7692" t="str">
            <v>M3</v>
          </cell>
          <cell r="E7692">
            <v>11.45</v>
          </cell>
          <cell r="F7692" t="str">
            <v xml:space="preserve">SEINFRA  </v>
          </cell>
        </row>
        <row r="7693">
          <cell r="B7693" t="str">
            <v>C3175</v>
          </cell>
          <cell r="C7693" t="str">
            <v>ESCAVAÇÃO CARGA TRANSP. 1-CAT 1001 A 1200M</v>
          </cell>
          <cell r="D7693" t="str">
            <v>M3</v>
          </cell>
          <cell r="E7693">
            <v>11.67</v>
          </cell>
          <cell r="F7693" t="str">
            <v xml:space="preserve">SEINFRA  </v>
          </cell>
        </row>
        <row r="7694">
          <cell r="B7694" t="str">
            <v>C3165</v>
          </cell>
          <cell r="C7694" t="str">
            <v>ESCAVACÃO CARGA TRANSP. 1-CAT 1201 A 1400M</v>
          </cell>
          <cell r="D7694" t="str">
            <v>M3</v>
          </cell>
          <cell r="E7694">
            <v>12.64</v>
          </cell>
          <cell r="F7694" t="str">
            <v xml:space="preserve">SEINFRA  </v>
          </cell>
        </row>
        <row r="7695">
          <cell r="B7695" t="str">
            <v>C3176</v>
          </cell>
          <cell r="C7695" t="str">
            <v>ESCAVAÇÃO CARGA TRANSP. 1-CAT 1401 A 1600M</v>
          </cell>
          <cell r="D7695" t="str">
            <v>M3</v>
          </cell>
          <cell r="E7695">
            <v>13.12</v>
          </cell>
          <cell r="F7695" t="str">
            <v xml:space="preserve">SEINFRA  </v>
          </cell>
        </row>
        <row r="7696">
          <cell r="B7696" t="str">
            <v>C3177</v>
          </cell>
          <cell r="C7696" t="str">
            <v>ESCAVAÇÃO CARGA TRANSP. 1-CAT 1601 A 1800M</v>
          </cell>
          <cell r="D7696" t="str">
            <v>M3</v>
          </cell>
          <cell r="E7696">
            <v>14.03</v>
          </cell>
          <cell r="F7696" t="str">
            <v xml:space="preserve">SEINFRA  </v>
          </cell>
        </row>
        <row r="7697">
          <cell r="B7697" t="str">
            <v>C3166</v>
          </cell>
          <cell r="C7697" t="str">
            <v>ESCAVAÇÃO CARGA TRANSP. 1-CAT 1801 A 2000M</v>
          </cell>
          <cell r="D7697" t="str">
            <v>M3</v>
          </cell>
          <cell r="E7697">
            <v>14.55</v>
          </cell>
          <cell r="F7697" t="str">
            <v xml:space="preserve">SEINFRA  </v>
          </cell>
        </row>
        <row r="7698">
          <cell r="B7698" t="str">
            <v>C3167</v>
          </cell>
          <cell r="C7698" t="str">
            <v>ESCAVAÇÃO CARGA TRANSP. 1-CAT 2001 A 3000M</v>
          </cell>
          <cell r="D7698" t="str">
            <v>M3</v>
          </cell>
          <cell r="E7698">
            <v>14.94</v>
          </cell>
          <cell r="F7698" t="str">
            <v xml:space="preserve">SEINFRA  </v>
          </cell>
        </row>
        <row r="7699">
          <cell r="B7699" t="str">
            <v>C3168</v>
          </cell>
          <cell r="C7699" t="str">
            <v>ESCAVAÇÃO CARGA TRANSP. 1-CAT 3001 A 4000M</v>
          </cell>
          <cell r="D7699" t="str">
            <v>M3</v>
          </cell>
          <cell r="E7699">
            <v>17.170000000000002</v>
          </cell>
          <cell r="F7699" t="str">
            <v xml:space="preserve">SEINFRA  </v>
          </cell>
        </row>
        <row r="7700">
          <cell r="B7700" t="str">
            <v>C3179</v>
          </cell>
          <cell r="C7700" t="str">
            <v>ESCAVAÇÃO CARGA TRANSP. 1-CAT 4001 A 5000M</v>
          </cell>
          <cell r="D7700" t="str">
            <v>M3</v>
          </cell>
          <cell r="E7700">
            <v>19.100000000000001</v>
          </cell>
          <cell r="F7700" t="str">
            <v xml:space="preserve">SEINFRA  </v>
          </cell>
        </row>
        <row r="7701">
          <cell r="B7701" t="str">
            <v>C3192</v>
          </cell>
          <cell r="C7701" t="str">
            <v>ESCAVAÇÃO CARGA TRANSP. 2-CAT ATÉ 200M</v>
          </cell>
          <cell r="D7701" t="str">
            <v>M3</v>
          </cell>
          <cell r="E7701">
            <v>11.2</v>
          </cell>
          <cell r="F7701" t="str">
            <v xml:space="preserve">SEINFRA  </v>
          </cell>
        </row>
        <row r="7702">
          <cell r="B7702" t="str">
            <v>C3187</v>
          </cell>
          <cell r="C7702" t="str">
            <v>ESCAVAÇÃO CARGA TRANSP. 2-CAT 201 A 400M</v>
          </cell>
          <cell r="D7702" t="str">
            <v>M3</v>
          </cell>
          <cell r="E7702">
            <v>11.66</v>
          </cell>
          <cell r="F7702" t="str">
            <v xml:space="preserve">SEINFRA  </v>
          </cell>
        </row>
        <row r="7703">
          <cell r="B7703" t="str">
            <v>C3189</v>
          </cell>
          <cell r="C7703" t="str">
            <v>ESCAVAÇÃO CARGA TRANSP. 2-CAT 401 A 600M</v>
          </cell>
          <cell r="D7703" t="str">
            <v>M3</v>
          </cell>
          <cell r="E7703">
            <v>12.95</v>
          </cell>
          <cell r="F7703" t="str">
            <v xml:space="preserve">SEINFRA  </v>
          </cell>
        </row>
        <row r="7704">
          <cell r="B7704" t="str">
            <v>C3190</v>
          </cell>
          <cell r="C7704" t="str">
            <v>ESCAVAÇÃO CARGA TRANSP. 2-CAT 601 A 800M</v>
          </cell>
          <cell r="D7704" t="str">
            <v>M3</v>
          </cell>
          <cell r="E7704">
            <v>13.5</v>
          </cell>
          <cell r="F7704" t="str">
            <v xml:space="preserve">SEINFRA  </v>
          </cell>
        </row>
        <row r="7705">
          <cell r="B7705" t="str">
            <v>C3191</v>
          </cell>
          <cell r="C7705" t="str">
            <v>ESCAVAÇÃO CARGA TRANSP. 2-CAT 801 A 1000M</v>
          </cell>
          <cell r="D7705" t="str">
            <v>M3</v>
          </cell>
          <cell r="E7705">
            <v>14.09</v>
          </cell>
          <cell r="F7705" t="str">
            <v xml:space="preserve">SEINFRA  </v>
          </cell>
        </row>
        <row r="7706">
          <cell r="B7706" t="str">
            <v>C3170</v>
          </cell>
          <cell r="C7706" t="str">
            <v>ESCAVAÇÃO CARGA TRANSP. 2-CAT 1001 A 1200M</v>
          </cell>
          <cell r="D7706" t="str">
            <v>M3</v>
          </cell>
          <cell r="E7706">
            <v>15.07</v>
          </cell>
          <cell r="F7706" t="str">
            <v xml:space="preserve">SEINFRA  </v>
          </cell>
        </row>
        <row r="7707">
          <cell r="B7707" t="str">
            <v>C3183</v>
          </cell>
          <cell r="C7707" t="str">
            <v>ESCAVAÇÃO CARGA TRANSP. 2-CAT 1201 A 1400M</v>
          </cell>
          <cell r="D7707" t="str">
            <v>M3</v>
          </cell>
          <cell r="E7707">
            <v>15.62</v>
          </cell>
          <cell r="F7707" t="str">
            <v xml:space="preserve">SEINFRA  </v>
          </cell>
        </row>
        <row r="7708">
          <cell r="B7708" t="str">
            <v>C3184</v>
          </cell>
          <cell r="C7708" t="str">
            <v>ESCAVAÇÃO CARGA TRANSP. 2-CAT 1401 A 1600M</v>
          </cell>
          <cell r="D7708" t="str">
            <v>M3</v>
          </cell>
          <cell r="E7708">
            <v>16.170000000000002</v>
          </cell>
          <cell r="F7708" t="str">
            <v xml:space="preserve">SEINFRA  </v>
          </cell>
        </row>
        <row r="7709">
          <cell r="B7709" t="str">
            <v>C3185</v>
          </cell>
          <cell r="C7709" t="str">
            <v>ESCAVAÇÃO CARGA TRANSP. 2-CAT 1601 A 1800M</v>
          </cell>
          <cell r="D7709" t="str">
            <v>M3</v>
          </cell>
          <cell r="E7709">
            <v>17.37</v>
          </cell>
          <cell r="F7709" t="str">
            <v xml:space="preserve">SEINFRA  </v>
          </cell>
        </row>
        <row r="7710">
          <cell r="B7710" t="str">
            <v>C3186</v>
          </cell>
          <cell r="C7710" t="str">
            <v>ESCAVAÇÃO CARGA TRANSP. 2-CAT 1801 A 2000M</v>
          </cell>
          <cell r="D7710" t="str">
            <v>M3</v>
          </cell>
          <cell r="E7710">
            <v>17.91</v>
          </cell>
          <cell r="F7710" t="str">
            <v xml:space="preserve">SEINFRA  </v>
          </cell>
        </row>
        <row r="7711">
          <cell r="B7711" t="str">
            <v>C3171</v>
          </cell>
          <cell r="C7711" t="str">
            <v>ESCAVAÇÃO CARGA TRANSP. 2-CAT 2001 A 3000M</v>
          </cell>
          <cell r="D7711" t="str">
            <v>M3</v>
          </cell>
          <cell r="E7711">
            <v>18.36</v>
          </cell>
          <cell r="F7711" t="str">
            <v xml:space="preserve">SEINFRA  </v>
          </cell>
        </row>
        <row r="7712">
          <cell r="B7712" t="str">
            <v>C3188</v>
          </cell>
          <cell r="C7712" t="str">
            <v>ESCAVAÇÃO CARGA TRANSP. 2-CAT 3001 A 4000M</v>
          </cell>
          <cell r="D7712" t="str">
            <v>M3</v>
          </cell>
          <cell r="E7712">
            <v>20.5</v>
          </cell>
          <cell r="F7712" t="str">
            <v xml:space="preserve">SEINFRA  </v>
          </cell>
        </row>
        <row r="7713">
          <cell r="B7713" t="str">
            <v>C3172</v>
          </cell>
          <cell r="C7713" t="str">
            <v>ESCAVAÇÃO CARGA TRANSP. 2-CAT 4001 A 5000M</v>
          </cell>
          <cell r="D7713" t="str">
            <v>M3</v>
          </cell>
          <cell r="E7713">
            <v>22.84</v>
          </cell>
          <cell r="F7713" t="str">
            <v xml:space="preserve">SEINFRA  </v>
          </cell>
        </row>
        <row r="7714">
          <cell r="B7714" t="str">
            <v>C3205</v>
          </cell>
          <cell r="C7714" t="str">
            <v>ESCAVAÇÃO CARGA TRANSP. 3-CAT ATÉ 50M</v>
          </cell>
          <cell r="D7714" t="str">
            <v>M3</v>
          </cell>
          <cell r="E7714">
            <v>40.369999999999997</v>
          </cell>
          <cell r="F7714" t="str">
            <v xml:space="preserve">SEINFRA  </v>
          </cell>
        </row>
        <row r="7715">
          <cell r="B7715" t="str">
            <v>C3202</v>
          </cell>
          <cell r="C7715" t="str">
            <v>ESCAVAÇÃO CARGA TRANSP. 3-CAT 51 A 100M</v>
          </cell>
          <cell r="D7715" t="str">
            <v>M3</v>
          </cell>
          <cell r="E7715">
            <v>46.36</v>
          </cell>
          <cell r="F7715" t="str">
            <v xml:space="preserve">SEINFRA  </v>
          </cell>
        </row>
        <row r="7716">
          <cell r="B7716" t="str">
            <v>C3194</v>
          </cell>
          <cell r="C7716" t="str">
            <v>ESCAVAÇÃO CARGA TRANSP. 3-CAT 101 A 200M</v>
          </cell>
          <cell r="D7716" t="str">
            <v>M3</v>
          </cell>
          <cell r="E7716">
            <v>46.55</v>
          </cell>
          <cell r="F7716" t="str">
            <v xml:space="preserve">SEINFRA  </v>
          </cell>
        </row>
        <row r="7717">
          <cell r="B7717" t="str">
            <v>C3200</v>
          </cell>
          <cell r="C7717" t="str">
            <v>ESCAVAÇÃO CARGA TRANSP. 3-CAT 201 A 400M</v>
          </cell>
          <cell r="D7717" t="str">
            <v>M3</v>
          </cell>
          <cell r="E7717">
            <v>47.11</v>
          </cell>
          <cell r="F7717" t="str">
            <v xml:space="preserve">SEINFRA  </v>
          </cell>
        </row>
        <row r="7718">
          <cell r="B7718" t="str">
            <v>C3201</v>
          </cell>
          <cell r="C7718" t="str">
            <v>ESCAVAÇÃO CARGA TRANSP. 3-CAT 401 A 600M</v>
          </cell>
          <cell r="D7718" t="str">
            <v>M3</v>
          </cell>
          <cell r="E7718">
            <v>47.91</v>
          </cell>
          <cell r="F7718" t="str">
            <v xml:space="preserve">SEINFRA  </v>
          </cell>
        </row>
        <row r="7719">
          <cell r="B7719" t="str">
            <v>C3203</v>
          </cell>
          <cell r="C7719" t="str">
            <v>ESCAVAÇÃO CARGA TRANSP. 3-CAT 601 A 800M</v>
          </cell>
          <cell r="D7719" t="str">
            <v>M3</v>
          </cell>
          <cell r="E7719">
            <v>49.88</v>
          </cell>
          <cell r="F7719" t="str">
            <v xml:space="preserve">SEINFRA  </v>
          </cell>
        </row>
        <row r="7720">
          <cell r="B7720" t="str">
            <v>C3204</v>
          </cell>
          <cell r="C7720" t="str">
            <v>ESCAVAÇÃO CARGA TRANSP. 3-CAT 801 A 1000M</v>
          </cell>
          <cell r="D7720" t="str">
            <v>M3</v>
          </cell>
          <cell r="E7720">
            <v>50.66</v>
          </cell>
          <cell r="F7720" t="str">
            <v xml:space="preserve">SEINFRA  </v>
          </cell>
        </row>
        <row r="7721">
          <cell r="B7721" t="str">
            <v>C3193</v>
          </cell>
          <cell r="C7721" t="str">
            <v>ESCAVAÇÃO CARGA TRANSP. 3-CAT 1001 A 1200M</v>
          </cell>
          <cell r="D7721" t="str">
            <v>M3</v>
          </cell>
          <cell r="E7721">
            <v>51.01</v>
          </cell>
          <cell r="F7721" t="str">
            <v xml:space="preserve">SEINFRA  </v>
          </cell>
        </row>
        <row r="7722">
          <cell r="B7722" t="str">
            <v>C3195</v>
          </cell>
          <cell r="C7722" t="str">
            <v>ESCAVAÇÃO CARGA TRANSP. 3-CAT 1201 A 1400M</v>
          </cell>
          <cell r="D7722" t="str">
            <v>M3</v>
          </cell>
          <cell r="E7722">
            <v>52.83</v>
          </cell>
          <cell r="F7722" t="str">
            <v xml:space="preserve">SEINFRA  </v>
          </cell>
        </row>
        <row r="7723">
          <cell r="B7723" t="str">
            <v>C3196</v>
          </cell>
          <cell r="C7723" t="str">
            <v>ESCAVAÇÃO CARGA TRANSP. 3-CAT 1401 A 1600M</v>
          </cell>
          <cell r="D7723" t="str">
            <v>M3</v>
          </cell>
          <cell r="E7723">
            <v>53.58</v>
          </cell>
          <cell r="F7723" t="str">
            <v xml:space="preserve">SEINFRA  </v>
          </cell>
        </row>
        <row r="7724">
          <cell r="B7724" t="str">
            <v>C3197</v>
          </cell>
          <cell r="C7724" t="str">
            <v>ESCAVAÇÃO CARGA TRANSP. 3-CAT 1601 A 1800M</v>
          </cell>
          <cell r="D7724" t="str">
            <v>M3</v>
          </cell>
          <cell r="E7724">
            <v>54.24</v>
          </cell>
          <cell r="F7724" t="str">
            <v xml:space="preserve">SEINFRA  </v>
          </cell>
        </row>
        <row r="7725">
          <cell r="B7725" t="str">
            <v>C3198</v>
          </cell>
          <cell r="C7725" t="str">
            <v>ESCAVAÇÃO CARGA TRANSP. 3-CAT 1801 A 2000M</v>
          </cell>
          <cell r="D7725" t="str">
            <v>M3</v>
          </cell>
          <cell r="E7725">
            <v>55</v>
          </cell>
          <cell r="F7725" t="str">
            <v xml:space="preserve">SEINFRA  </v>
          </cell>
        </row>
        <row r="7726">
          <cell r="B7726" t="str">
            <v>C3199</v>
          </cell>
          <cell r="C7726" t="str">
            <v>ESCAVAÇÃO CARGA TRANSP. 3-CAT 2001 A 3000M</v>
          </cell>
          <cell r="D7726" t="str">
            <v>M3</v>
          </cell>
          <cell r="E7726">
            <v>56.73</v>
          </cell>
          <cell r="F7726" t="str">
            <v xml:space="preserve">SEINFRA  </v>
          </cell>
        </row>
        <row r="7727">
          <cell r="B7727" t="str">
            <v>C3173</v>
          </cell>
          <cell r="C7727" t="str">
            <v>ESCAVAÇÃO CARGA TRANSP. 3-CAT 3001 A 4000M</v>
          </cell>
          <cell r="D7727" t="str">
            <v>M3</v>
          </cell>
          <cell r="E7727">
            <v>59.73</v>
          </cell>
          <cell r="F7727" t="str">
            <v xml:space="preserve">SEINFRA  </v>
          </cell>
        </row>
        <row r="7728">
          <cell r="B7728" t="str">
            <v>C3174</v>
          </cell>
          <cell r="C7728" t="str">
            <v>ESCAVAÇÃO CARGA TRANSP. 3-CAT 4001 A 5000M</v>
          </cell>
          <cell r="D7728" t="str">
            <v>M3</v>
          </cell>
          <cell r="E7728">
            <v>61.84</v>
          </cell>
          <cell r="F7728" t="str">
            <v xml:space="preserve">SEINFRA  </v>
          </cell>
        </row>
        <row r="7729">
          <cell r="B7729" t="str">
            <v>ESCAVAÇÕES EM VALAS,VALETAS,CANAIS E FUNDAÇÕES</v>
          </cell>
          <cell r="E7729">
            <v>15164.11</v>
          </cell>
          <cell r="F7729" t="str">
            <v xml:space="preserve">SEINFRA  </v>
          </cell>
        </row>
        <row r="7730">
          <cell r="B7730" t="str">
            <v>C3280</v>
          </cell>
          <cell r="C7730" t="str">
            <v>ESCAVAÇÃO DE BASE DE TUBULÃO A AR COMPRIMIDO ATÉ 12M</v>
          </cell>
          <cell r="D7730" t="str">
            <v>M3</v>
          </cell>
          <cell r="E7730">
            <v>806.96</v>
          </cell>
          <cell r="F7730" t="str">
            <v xml:space="preserve">SEINFRA  </v>
          </cell>
        </row>
        <row r="7731">
          <cell r="B7731" t="str">
            <v>C3281</v>
          </cell>
          <cell r="C7731" t="str">
            <v>ESCAVAÇÃO DE BASE DE TUBULÃO A AR COMPRIMIDO DE 12,00 A 18M</v>
          </cell>
          <cell r="D7731" t="str">
            <v>M3</v>
          </cell>
          <cell r="E7731">
            <v>903.79</v>
          </cell>
          <cell r="F7731" t="str">
            <v xml:space="preserve">SEINFRA  </v>
          </cell>
        </row>
        <row r="7732">
          <cell r="B7732" t="str">
            <v>C3282</v>
          </cell>
          <cell r="C7732" t="str">
            <v>ESCAVAÇÃO DE BASE DE TUBULÃO A CEU ABERTO</v>
          </cell>
          <cell r="D7732" t="str">
            <v>M3</v>
          </cell>
          <cell r="E7732">
            <v>544.71</v>
          </cell>
          <cell r="F7732" t="str">
            <v xml:space="preserve">SEINFRA  </v>
          </cell>
        </row>
        <row r="7733">
          <cell r="B7733" t="str">
            <v>C2777</v>
          </cell>
          <cell r="C7733" t="str">
            <v>ESCAVAÇÃO DE MATERIAL DE 3A. CAT A FOGO</v>
          </cell>
          <cell r="D7733" t="str">
            <v>M3</v>
          </cell>
          <cell r="E7733">
            <v>178.14</v>
          </cell>
          <cell r="F7733" t="str">
            <v xml:space="preserve">SEINFRA  </v>
          </cell>
        </row>
        <row r="7734">
          <cell r="B7734" t="str">
            <v>C3206</v>
          </cell>
          <cell r="C7734" t="str">
            <v>ESCAVAÇÃO DE POÇO TUBULÃO A AR COMPRIMIDO C/ DESCIDA DE CAMISA DE CONCRETO ARMADO ATÉ 12m</v>
          </cell>
          <cell r="D7734" t="str">
            <v>M3</v>
          </cell>
          <cell r="E7734">
            <v>774.54</v>
          </cell>
          <cell r="F7734" t="str">
            <v xml:space="preserve">SEINFRA  </v>
          </cell>
        </row>
        <row r="7735">
          <cell r="F7735" t="str">
            <v xml:space="preserve">SEINFRA  </v>
          </cell>
        </row>
        <row r="7736">
          <cell r="B7736" t="str">
            <v>C3213</v>
          </cell>
          <cell r="C7736" t="str">
            <v>ESCAVAÇÃO DE POÇO TUBULÃO A AR COMPRIMIDO C/DESCIDA DE CAMISA DE CONCRETO ARMADO 12,01 A 18,00M</v>
          </cell>
          <cell r="D7736" t="str">
            <v>M3</v>
          </cell>
          <cell r="E7736">
            <v>866.02</v>
          </cell>
          <cell r="F7736" t="str">
            <v xml:space="preserve">SEINFRA  </v>
          </cell>
        </row>
        <row r="7737">
          <cell r="F7737" t="str">
            <v xml:space="preserve">SEINFRA  </v>
          </cell>
        </row>
        <row r="7738">
          <cell r="B7738" t="str">
            <v>C3207</v>
          </cell>
          <cell r="C7738" t="str">
            <v>ESCAVAÇÃO DE POÇO TUBULÃO A CEU ABERTO  C/ DESCIDA DE CAMISA DE CONCRETO ARMADO</v>
          </cell>
          <cell r="D7738" t="str">
            <v>M3</v>
          </cell>
          <cell r="E7738">
            <v>432.68</v>
          </cell>
          <cell r="F7738" t="str">
            <v xml:space="preserve">SEINFRA  </v>
          </cell>
        </row>
        <row r="7739">
          <cell r="F7739" t="str">
            <v xml:space="preserve">SEINFRA  </v>
          </cell>
        </row>
        <row r="7740">
          <cell r="B7740" t="str">
            <v>C5012</v>
          </cell>
          <cell r="C7740" t="str">
            <v>ESCAVAÇÃO DE VALA EM MATERIAL DE 3ª CATEGORIA COM ESCAVADEIRA E ROMPEDOR HIDRÁULICO DE 1700KG</v>
          </cell>
          <cell r="D7740" t="str">
            <v>M3</v>
          </cell>
          <cell r="E7740">
            <v>59.96</v>
          </cell>
          <cell r="F7740" t="str">
            <v xml:space="preserve">SEINFRA  </v>
          </cell>
        </row>
        <row r="7741">
          <cell r="F7741" t="str">
            <v xml:space="preserve">SEINFRA  </v>
          </cell>
        </row>
        <row r="7742">
          <cell r="B7742" t="str">
            <v>C5177</v>
          </cell>
          <cell r="C7742" t="str">
            <v>ESCAVAÇÃO EM ROCHA BRANDA A FRIO COM ESCAVADEIRA HIDRÁULICA E ROMPEDOR ACOPLADO</v>
          </cell>
          <cell r="D7742" t="str">
            <v>M3</v>
          </cell>
          <cell r="E7742">
            <v>226.51</v>
          </cell>
          <cell r="F7742" t="str">
            <v xml:space="preserve">SEINFRA  </v>
          </cell>
        </row>
        <row r="7743">
          <cell r="F7743" t="str">
            <v xml:space="preserve">SEINFRA  </v>
          </cell>
        </row>
        <row r="7744">
          <cell r="B7744" t="str">
            <v>C1255</v>
          </cell>
          <cell r="C7744" t="str">
            <v>ESCAVAÇÃO MANUAL C/ APIL. FUNDO P/ CAIXA EM ALVENARIA</v>
          </cell>
          <cell r="D7744" t="str">
            <v>M3</v>
          </cell>
          <cell r="E7744">
            <v>79.36</v>
          </cell>
          <cell r="F7744" t="str">
            <v xml:space="preserve">SEINFRA  </v>
          </cell>
        </row>
        <row r="7745">
          <cell r="B7745" t="str">
            <v>C2784</v>
          </cell>
          <cell r="C7745" t="str">
            <v>ESCAVAÇÃO MANUAL SOLO DE 1A.CAT. PROF. ATÉ 1.50m</v>
          </cell>
          <cell r="D7745" t="str">
            <v>M3</v>
          </cell>
          <cell r="E7745">
            <v>45.42</v>
          </cell>
          <cell r="F7745" t="str">
            <v xml:space="preserve">SEINFRA  </v>
          </cell>
        </row>
        <row r="7746">
          <cell r="B7746" t="str">
            <v>C2781</v>
          </cell>
          <cell r="C7746" t="str">
            <v>ESCAVAÇÃO MANUAL SOLO DE 1A CAT. PROF. DE 1.51 a 3.00m</v>
          </cell>
          <cell r="D7746" t="str">
            <v>M3</v>
          </cell>
          <cell r="E7746">
            <v>59.99</v>
          </cell>
          <cell r="F7746" t="str">
            <v xml:space="preserve">SEINFRA  </v>
          </cell>
        </row>
        <row r="7747">
          <cell r="B7747" t="str">
            <v>C2782</v>
          </cell>
          <cell r="C7747" t="str">
            <v>ESCAVAÇÃO MANUAL SOLO DE 1A CAT. PROF. DE 3.01 a 4.50m</v>
          </cell>
          <cell r="D7747" t="str">
            <v>M3</v>
          </cell>
          <cell r="E7747">
            <v>70.27</v>
          </cell>
          <cell r="F7747" t="str">
            <v xml:space="preserve">SEINFRA  </v>
          </cell>
        </row>
        <row r="7748">
          <cell r="B7748" t="str">
            <v>C2783</v>
          </cell>
          <cell r="C7748" t="str">
            <v>ESCAVAÇÃO MANUAL SOLO DE 1A CAT. PROF. DE 4.51 a 6.00m</v>
          </cell>
          <cell r="D7748" t="str">
            <v>M3</v>
          </cell>
          <cell r="E7748">
            <v>82.27</v>
          </cell>
          <cell r="F7748" t="str">
            <v xml:space="preserve">SEINFRA  </v>
          </cell>
        </row>
        <row r="7749">
          <cell r="B7749" t="str">
            <v>C2785</v>
          </cell>
          <cell r="C7749" t="str">
            <v>ESCAVAÇÃO MANUAL SOLO DE 2A CAT. PROF. ATÉ 1.50m</v>
          </cell>
          <cell r="D7749" t="str">
            <v>M3</v>
          </cell>
          <cell r="E7749">
            <v>59.99</v>
          </cell>
          <cell r="F7749" t="str">
            <v xml:space="preserve">SEINFRA  </v>
          </cell>
        </row>
        <row r="7750">
          <cell r="B7750" t="str">
            <v>C2786</v>
          </cell>
          <cell r="C7750" t="str">
            <v>ESCAVAÇÃO MANUAL SOLO DE 2A CAT. PROF. DE 1.51 a 3.00m</v>
          </cell>
          <cell r="D7750" t="str">
            <v>M3</v>
          </cell>
          <cell r="E7750">
            <v>90.67</v>
          </cell>
          <cell r="F7750" t="str">
            <v xml:space="preserve">SEINFRA  </v>
          </cell>
        </row>
        <row r="7751">
          <cell r="B7751" t="str">
            <v>C2787</v>
          </cell>
          <cell r="C7751" t="str">
            <v>ESCAVAÇÃO MANUAL SOLO DE 2A CAT. PROF. DE 3.01 a 4.50m</v>
          </cell>
          <cell r="D7751" t="str">
            <v>M3</v>
          </cell>
          <cell r="E7751">
            <v>121.35</v>
          </cell>
          <cell r="F7751" t="str">
            <v xml:space="preserve">SEINFRA  </v>
          </cell>
        </row>
        <row r="7752">
          <cell r="B7752" t="str">
            <v>C2788</v>
          </cell>
          <cell r="C7752" t="str">
            <v>ESCAVAÇÃO MANUAL SOLO DE 2A CAT. PROF. DE 4.51 a 6.00m</v>
          </cell>
          <cell r="D7752" t="str">
            <v>M3</v>
          </cell>
          <cell r="E7752">
            <v>152.19999999999999</v>
          </cell>
          <cell r="F7752" t="str">
            <v xml:space="preserve">SEINFRA  </v>
          </cell>
        </row>
        <row r="7753">
          <cell r="B7753" t="str">
            <v>C2789</v>
          </cell>
          <cell r="C7753" t="str">
            <v>ESCAVAÇÃO MECÂNICA SOLO DE 1A CAT. PROF. ATÉ 2.00m</v>
          </cell>
          <cell r="D7753" t="str">
            <v>M3</v>
          </cell>
          <cell r="E7753">
            <v>7.78</v>
          </cell>
          <cell r="F7753" t="str">
            <v xml:space="preserve">SEINFRA  </v>
          </cell>
        </row>
        <row r="7754">
          <cell r="B7754" t="str">
            <v>C2790</v>
          </cell>
          <cell r="C7754" t="str">
            <v>ESCAVAÇÃO MECÂNICA SOLO DE 1A CAT. PROF. DE 2.01 a 4.00m</v>
          </cell>
          <cell r="D7754" t="str">
            <v>M3</v>
          </cell>
          <cell r="E7754">
            <v>10.27</v>
          </cell>
          <cell r="F7754" t="str">
            <v xml:space="preserve">SEINFRA  </v>
          </cell>
        </row>
        <row r="7755">
          <cell r="B7755" t="str">
            <v>C2791</v>
          </cell>
          <cell r="C7755" t="str">
            <v>ESCAVAÇÃO MECÂNICA SOLO DE 1A CAT. PROF. DE 4.01 a 6.00m</v>
          </cell>
          <cell r="D7755" t="str">
            <v>M3</v>
          </cell>
          <cell r="E7755">
            <v>13.39</v>
          </cell>
          <cell r="F7755" t="str">
            <v xml:space="preserve">SEINFRA  </v>
          </cell>
        </row>
        <row r="7756">
          <cell r="B7756" t="str">
            <v>C2792</v>
          </cell>
          <cell r="C7756" t="str">
            <v>ESCAVAÇÃO MECÂNICA SOLO DE 1A CAT. PROF. DE 6.01 a 8.00m</v>
          </cell>
          <cell r="D7756" t="str">
            <v>M3</v>
          </cell>
          <cell r="E7756">
            <v>40.24</v>
          </cell>
          <cell r="F7756" t="str">
            <v xml:space="preserve">SEINFRA  </v>
          </cell>
        </row>
        <row r="7757">
          <cell r="B7757" t="str">
            <v>C2796</v>
          </cell>
          <cell r="C7757" t="str">
            <v>ESCAVAÇÃO MECÂNICA SOLO DE 2A.CAT. PROF. ATÉ 2.00m</v>
          </cell>
          <cell r="D7757" t="str">
            <v>M3</v>
          </cell>
          <cell r="E7757">
            <v>18.45</v>
          </cell>
          <cell r="F7757" t="str">
            <v xml:space="preserve">SEINFRA  </v>
          </cell>
        </row>
        <row r="7758">
          <cell r="B7758" t="str">
            <v>C2793</v>
          </cell>
          <cell r="C7758" t="str">
            <v>ESCAVAÇÃO MECÂNICA SOLO DE 2A CAT. PROF. DE 2.01 a 4.00m</v>
          </cell>
          <cell r="D7758" t="str">
            <v>M3</v>
          </cell>
          <cell r="E7758">
            <v>26.69</v>
          </cell>
          <cell r="F7758" t="str">
            <v xml:space="preserve">SEINFRA  </v>
          </cell>
        </row>
        <row r="7759">
          <cell r="B7759" t="str">
            <v>C2794</v>
          </cell>
          <cell r="C7759" t="str">
            <v>ESCAVAÇÃO MECÂNICA SOLO DE 2A CAT. PROF. DE 4.01 a 6.00m</v>
          </cell>
          <cell r="D7759" t="str">
            <v>M3</v>
          </cell>
          <cell r="E7759">
            <v>33.67</v>
          </cell>
          <cell r="F7759" t="str">
            <v xml:space="preserve">SEINFRA  </v>
          </cell>
        </row>
        <row r="7760">
          <cell r="B7760" t="str">
            <v>C2795</v>
          </cell>
          <cell r="C7760" t="str">
            <v>ESCAVAÇÃO MECÂNICA SOLO DE 2A. CAT. PROF. DE 6.01 a 8.00m</v>
          </cell>
          <cell r="D7760" t="str">
            <v>M3</v>
          </cell>
          <cell r="E7760">
            <v>62.05</v>
          </cell>
          <cell r="F7760" t="str">
            <v xml:space="preserve">SEINFRA  </v>
          </cell>
        </row>
        <row r="7761">
          <cell r="B7761" t="str">
            <v>C3474</v>
          </cell>
          <cell r="C7761" t="str">
            <v>TRAVESSIA MÉTODO NÃO DESTRUTIVO P/ TUBO ATÉ DN 100 (COMPLETO)</v>
          </cell>
          <cell r="D7761" t="str">
            <v>M</v>
          </cell>
          <cell r="E7761">
            <v>1414.09</v>
          </cell>
          <cell r="F7761" t="str">
            <v xml:space="preserve">SEINFRA  </v>
          </cell>
        </row>
        <row r="7762">
          <cell r="B7762" t="str">
            <v>C3475</v>
          </cell>
          <cell r="C7762" t="str">
            <v>TRAVESSIA MÉTODO NÃO DESTRUTIVO P/ TUBO 100&lt;DN&lt;=200 (COMPLETO)</v>
          </cell>
          <cell r="D7762" t="str">
            <v>M</v>
          </cell>
          <cell r="E7762">
            <v>1914.48</v>
          </cell>
          <cell r="F7762" t="str">
            <v xml:space="preserve">SEINFRA  </v>
          </cell>
        </row>
        <row r="7763">
          <cell r="B7763" t="str">
            <v>C3476</v>
          </cell>
          <cell r="C7763" t="str">
            <v>TRAVESSIA MÉTODO NÃO DESTRUTIVO P/ TUBO 200&lt;DN&lt;=300 (COMPLETO)</v>
          </cell>
          <cell r="D7763" t="str">
            <v>M</v>
          </cell>
          <cell r="E7763">
            <v>2313.7399999999998</v>
          </cell>
          <cell r="F7763" t="str">
            <v xml:space="preserve">SEINFRA  </v>
          </cell>
        </row>
        <row r="7764">
          <cell r="B7764" t="str">
            <v>C4218</v>
          </cell>
          <cell r="C7764" t="str">
            <v>TRAVESSIA MÉTODO NÃO DESTRUTIVO P/ TUBO 300&lt;DN&lt;=500 (COMPLETO)</v>
          </cell>
          <cell r="D7764" t="str">
            <v>M</v>
          </cell>
          <cell r="E7764">
            <v>3754.43</v>
          </cell>
          <cell r="F7764" t="str">
            <v xml:space="preserve">SEINFRA  </v>
          </cell>
        </row>
        <row r="7765">
          <cell r="B7765" t="str">
            <v>ATERRO,REATERRO E COMPACTAÇÃO</v>
          </cell>
          <cell r="E7765">
            <v>583.35</v>
          </cell>
          <cell r="F7765" t="str">
            <v xml:space="preserve">SEINFRA  </v>
          </cell>
        </row>
        <row r="7766">
          <cell r="B7766" t="str">
            <v>C0095</v>
          </cell>
          <cell r="C7766" t="str">
            <v>APILOAMENTO DE PISO OU FUNDO DE VALAS C/MAÇO DE 30 A 60 KG</v>
          </cell>
          <cell r="D7766" t="str">
            <v>M2</v>
          </cell>
          <cell r="E7766">
            <v>29.14</v>
          </cell>
          <cell r="F7766" t="str">
            <v xml:space="preserve">SEINFRA  </v>
          </cell>
        </row>
        <row r="7767">
          <cell r="B7767" t="str">
            <v>C0328</v>
          </cell>
          <cell r="C7767" t="str">
            <v>ATERRO C/COMPACTAÇÃO MECÂNICA E CONTROLE, MAT. DE AQUISIÇÃO</v>
          </cell>
          <cell r="D7767" t="str">
            <v>M3</v>
          </cell>
          <cell r="E7767">
            <v>91.33</v>
          </cell>
          <cell r="F7767" t="str">
            <v xml:space="preserve">SEINFRA  </v>
          </cell>
        </row>
        <row r="7768">
          <cell r="B7768" t="str">
            <v>C0329</v>
          </cell>
          <cell r="C7768" t="str">
            <v>ATERRO C/COMPACTAÇÃO MECÂNICA E CONTROLE, MAT. PRODUZIDO (S/TRANSP.)</v>
          </cell>
          <cell r="D7768" t="str">
            <v>M3</v>
          </cell>
          <cell r="E7768">
            <v>28.82</v>
          </cell>
          <cell r="F7768" t="str">
            <v xml:space="preserve">SEINFRA  </v>
          </cell>
        </row>
        <row r="7769">
          <cell r="F7769" t="str">
            <v xml:space="preserve">SEINFRA  </v>
          </cell>
        </row>
        <row r="7770">
          <cell r="B7770" t="str">
            <v>C0330</v>
          </cell>
          <cell r="C7770" t="str">
            <v>ATERRO C/COMPACTAÇÃO MANUAL S/CONTROLE, MAT. C/AQUISIÇÃO</v>
          </cell>
          <cell r="D7770" t="str">
            <v>M3</v>
          </cell>
          <cell r="E7770">
            <v>96.11</v>
          </cell>
          <cell r="F7770" t="str">
            <v xml:space="preserve">SEINFRA  </v>
          </cell>
        </row>
        <row r="7771">
          <cell r="B7771" t="str">
            <v>C0331</v>
          </cell>
          <cell r="C7771" t="str">
            <v>ATERRO C/COMPACTAÇÃO MANUAL S/CONTROLE, MAT. PRODUZIDO (S/TRANSP.)</v>
          </cell>
          <cell r="D7771" t="str">
            <v>M3</v>
          </cell>
          <cell r="E7771">
            <v>33.590000000000003</v>
          </cell>
          <cell r="F7771" t="str">
            <v xml:space="preserve">SEINFRA  </v>
          </cell>
        </row>
        <row r="7772">
          <cell r="F7772" t="str">
            <v xml:space="preserve">SEINFRA  </v>
          </cell>
        </row>
        <row r="7773">
          <cell r="B7773" t="str">
            <v>C4814</v>
          </cell>
          <cell r="C7773" t="str">
            <v>ATERRO COM PÓ DE PEDRA, ESPALHAMENTO E COMPACTAÇÃO MECÂNICA, C/ CONTROLE, MAT. DE AQUISIÇÃO</v>
          </cell>
          <cell r="D7773" t="str">
            <v>M3</v>
          </cell>
          <cell r="E7773">
            <v>85.82</v>
          </cell>
          <cell r="F7773" t="str">
            <v xml:space="preserve">SEINFRA  </v>
          </cell>
        </row>
        <row r="7774">
          <cell r="F7774" t="str">
            <v xml:space="preserve">SEINFRA  </v>
          </cell>
        </row>
        <row r="7775">
          <cell r="B7775" t="str">
            <v>C3145</v>
          </cell>
          <cell r="C7775" t="str">
            <v>COMPACTAÇÃO DE ATERROS  95% P.N</v>
          </cell>
          <cell r="D7775" t="str">
            <v>M3</v>
          </cell>
          <cell r="E7775">
            <v>3.68</v>
          </cell>
          <cell r="F7775" t="str">
            <v xml:space="preserve">SEINFRA  </v>
          </cell>
        </row>
        <row r="7776">
          <cell r="B7776" t="str">
            <v>C3146</v>
          </cell>
          <cell r="C7776" t="str">
            <v>COMPACTAÇÃO DE ATERROS 100% P.N</v>
          </cell>
          <cell r="D7776" t="str">
            <v>M3</v>
          </cell>
          <cell r="E7776">
            <v>3.78</v>
          </cell>
          <cell r="F7776" t="str">
            <v xml:space="preserve">SEINFRA  </v>
          </cell>
        </row>
        <row r="7777">
          <cell r="B7777" t="str">
            <v>C4665</v>
          </cell>
          <cell r="C7777" t="str">
            <v>COMPACTAÇÃO DE ATERROS 95% P.I. P/ OBRAS AEROPORTUÁRIAS</v>
          </cell>
          <cell r="D7777" t="str">
            <v>M3</v>
          </cell>
          <cell r="E7777">
            <v>3.98</v>
          </cell>
          <cell r="F7777" t="str">
            <v xml:space="preserve">SEINFRA  </v>
          </cell>
        </row>
        <row r="7778">
          <cell r="B7778" t="str">
            <v>C4666</v>
          </cell>
          <cell r="C7778" t="str">
            <v>COMPACTAÇÃO DE ATERROS 100% P.I. P/ OBRAS AEROPORTUÁRIAS</v>
          </cell>
          <cell r="D7778" t="str">
            <v>M3</v>
          </cell>
          <cell r="E7778">
            <v>4.34</v>
          </cell>
          <cell r="F7778" t="str">
            <v xml:space="preserve">SEINFRA  </v>
          </cell>
        </row>
        <row r="7779">
          <cell r="B7779" t="str">
            <v>C4667</v>
          </cell>
          <cell r="C7779" t="str">
            <v>COMPACTAÇÃO DE ATERROS 95% P.M. P/ OBRAS AEROPORTUÁRIAS</v>
          </cell>
          <cell r="D7779" t="str">
            <v>M3</v>
          </cell>
          <cell r="E7779">
            <v>4.4400000000000004</v>
          </cell>
          <cell r="F7779" t="str">
            <v xml:space="preserve">SEINFRA  </v>
          </cell>
        </row>
        <row r="7780">
          <cell r="B7780" t="str">
            <v>C4668</v>
          </cell>
          <cell r="C7780" t="str">
            <v>COMPACTAÇÃO DE ATERROS 100% P.M. P/ OBRAS AEROPORTUÁRIAS</v>
          </cell>
          <cell r="D7780" t="str">
            <v>M3</v>
          </cell>
          <cell r="E7780">
            <v>4.54</v>
          </cell>
          <cell r="F7780" t="str">
            <v xml:space="preserve">SEINFRA  </v>
          </cell>
        </row>
        <row r="7781">
          <cell r="B7781" t="str">
            <v>C0821</v>
          </cell>
          <cell r="C7781" t="str">
            <v>COMPACTAÇÃO MECÂNICA DE CALÇAMENTO C/COMPACTADOR TIPO SAPO</v>
          </cell>
          <cell r="D7781" t="str">
            <v>M2</v>
          </cell>
          <cell r="E7781">
            <v>1.86</v>
          </cell>
          <cell r="F7781" t="str">
            <v xml:space="preserve">SEINFRA  </v>
          </cell>
        </row>
        <row r="7782">
          <cell r="B7782" t="str">
            <v>C0822</v>
          </cell>
          <cell r="C7782" t="str">
            <v>COMPACTAÇÃO MECÂNICA DO CALÇAMENTO C/ ROLO LISO</v>
          </cell>
          <cell r="D7782" t="str">
            <v>M2</v>
          </cell>
          <cell r="E7782">
            <v>0.96</v>
          </cell>
          <cell r="F7782" t="str">
            <v xml:space="preserve">SEINFRA  </v>
          </cell>
        </row>
        <row r="7783">
          <cell r="B7783" t="str">
            <v>C0928</v>
          </cell>
          <cell r="C7783" t="str">
            <v>CORTE E ATERRO COMPENSADO S/CONTROLE DO GRAU DE COMPACTAÇÃO</v>
          </cell>
          <cell r="D7783" t="str">
            <v>M3</v>
          </cell>
          <cell r="E7783">
            <v>7.79</v>
          </cell>
          <cell r="F7783" t="str">
            <v xml:space="preserve">SEINFRA  </v>
          </cell>
        </row>
        <row r="7784">
          <cell r="B7784" t="str">
            <v>C0930</v>
          </cell>
          <cell r="C7784" t="str">
            <v>CORTE MANUAL EM TERRA</v>
          </cell>
          <cell r="D7784" t="str">
            <v>M3</v>
          </cell>
          <cell r="E7784">
            <v>51.42</v>
          </cell>
          <cell r="F7784" t="str">
            <v xml:space="preserve">SEINFRA  </v>
          </cell>
        </row>
        <row r="7785">
          <cell r="B7785" t="str">
            <v>C3214</v>
          </cell>
          <cell r="C7785" t="str">
            <v>ESPALHAMENTO E ADENSAMENTO DE AREIA</v>
          </cell>
          <cell r="D7785" t="str">
            <v>M3</v>
          </cell>
          <cell r="E7785">
            <v>9.75</v>
          </cell>
          <cell r="F7785" t="str">
            <v xml:space="preserve">SEINFRA  </v>
          </cell>
        </row>
        <row r="7786">
          <cell r="B7786" t="str">
            <v>C2989</v>
          </cell>
          <cell r="C7786" t="str">
            <v>ESPALHAMENTO MECÂNICO DE SOLO EM BOTA FORA</v>
          </cell>
          <cell r="D7786" t="str">
            <v>M3</v>
          </cell>
          <cell r="E7786">
            <v>1.52</v>
          </cell>
          <cell r="F7786" t="str">
            <v xml:space="preserve">SEINFRA  </v>
          </cell>
        </row>
        <row r="7787">
          <cell r="B7787" t="str">
            <v>C3530</v>
          </cell>
          <cell r="C7787" t="str">
            <v>MUTIRÃO MISTO - ATERRO COM COMPACTAÇÃO MANUAL S/CONTROLE, MAT. C/AQUISIÇÃO</v>
          </cell>
          <cell r="D7787" t="str">
            <v>M3</v>
          </cell>
          <cell r="E7787">
            <v>66.97</v>
          </cell>
          <cell r="F7787" t="str">
            <v xml:space="preserve">SEINFRA  </v>
          </cell>
        </row>
        <row r="7788">
          <cell r="F7788" t="str">
            <v xml:space="preserve">SEINFRA  </v>
          </cell>
        </row>
        <row r="7789">
          <cell r="B7789" t="str">
            <v>C2921</v>
          </cell>
          <cell r="C7789" t="str">
            <v>REATERRO C/COMPACTAÇÃO MANUAL S/CONTROLE, MATERIAL DA VALA</v>
          </cell>
          <cell r="D7789" t="str">
            <v>M3</v>
          </cell>
          <cell r="E7789">
            <v>29.14</v>
          </cell>
          <cell r="F7789" t="str">
            <v xml:space="preserve">SEINFRA  </v>
          </cell>
        </row>
        <row r="7790">
          <cell r="B7790" t="str">
            <v>C2920</v>
          </cell>
          <cell r="C7790" t="str">
            <v>REATERRO C/COMPACTAÇÃO MECÂNICA, E CONTROLE, MATERIAL DA VALA</v>
          </cell>
          <cell r="D7790" t="str">
            <v>M3</v>
          </cell>
          <cell r="E7790">
            <v>24.37</v>
          </cell>
          <cell r="F7790" t="str">
            <v xml:space="preserve">SEINFRA  </v>
          </cell>
        </row>
        <row r="7791">
          <cell r="B7791" t="str">
            <v>CARGA, TRANSPORTE E DESCARGA DE TUBOS E CONEXÕES</v>
          </cell>
          <cell r="E7791">
            <v>289.83999999999997</v>
          </cell>
          <cell r="F7791" t="str">
            <v xml:space="preserve">SEINFRA  </v>
          </cell>
        </row>
        <row r="7792">
          <cell r="B7792" t="str">
            <v>C0717</v>
          </cell>
          <cell r="C7792" t="str">
            <v>CARGA, DESCARGA E TRANSP. DE TUBOS E CONEXÕES EM MBV DN 100mm ATÉ 15km</v>
          </cell>
          <cell r="D7792" t="str">
            <v>M</v>
          </cell>
          <cell r="E7792">
            <v>1.29</v>
          </cell>
          <cell r="F7792" t="str">
            <v xml:space="preserve">SEINFRA  </v>
          </cell>
        </row>
        <row r="7793">
          <cell r="F7793" t="str">
            <v xml:space="preserve">SEINFRA  </v>
          </cell>
        </row>
        <row r="7794">
          <cell r="B7794" t="str">
            <v>C0711</v>
          </cell>
          <cell r="C7794" t="str">
            <v>CARGA, DESCARGA E TRANSP. DE TUBOS E CONEXÕES EM MBV DN 150mm ATÉ 15km</v>
          </cell>
          <cell r="D7794" t="str">
            <v>M</v>
          </cell>
          <cell r="E7794">
            <v>1.83</v>
          </cell>
          <cell r="F7794" t="str">
            <v xml:space="preserve">SEINFRA  </v>
          </cell>
        </row>
        <row r="7795">
          <cell r="F7795" t="str">
            <v xml:space="preserve">SEINFRA  </v>
          </cell>
        </row>
        <row r="7796">
          <cell r="B7796" t="str">
            <v>C0712</v>
          </cell>
          <cell r="C7796" t="str">
            <v>CARGA, DESCARGA E TRANSP. DE TUBOS E CONEXÕES EM MBV DN 200mm ATÉ 15km</v>
          </cell>
          <cell r="D7796" t="str">
            <v>M</v>
          </cell>
          <cell r="E7796">
            <v>2.61</v>
          </cell>
          <cell r="F7796" t="str">
            <v xml:space="preserve">SEINFRA  </v>
          </cell>
        </row>
        <row r="7797">
          <cell r="F7797" t="str">
            <v xml:space="preserve">SEINFRA  </v>
          </cell>
        </row>
        <row r="7798">
          <cell r="B7798" t="str">
            <v>C0713</v>
          </cell>
          <cell r="C7798" t="str">
            <v>CARGA, DESCARGA E TRANSP. DE TUBOS E CONEXÕES EM MBV DN 250mm ATÉ 15km</v>
          </cell>
          <cell r="D7798" t="str">
            <v>M</v>
          </cell>
          <cell r="E7798">
            <v>4.57</v>
          </cell>
          <cell r="F7798" t="str">
            <v xml:space="preserve">SEINFRA  </v>
          </cell>
        </row>
        <row r="7799">
          <cell r="F7799" t="str">
            <v xml:space="preserve">SEINFRA  </v>
          </cell>
        </row>
        <row r="7800">
          <cell r="B7800" t="str">
            <v>C0714</v>
          </cell>
          <cell r="C7800" t="str">
            <v>CARGA, DESCARGA E TRANSP. DE TUBOS E CONEXÕES EM MBV DN 300mm ATÉ 15km</v>
          </cell>
          <cell r="D7800" t="str">
            <v>M</v>
          </cell>
          <cell r="E7800">
            <v>5.61</v>
          </cell>
          <cell r="F7800" t="str">
            <v xml:space="preserve">SEINFRA  </v>
          </cell>
        </row>
        <row r="7801">
          <cell r="F7801" t="str">
            <v xml:space="preserve">SEINFRA  </v>
          </cell>
        </row>
        <row r="7802">
          <cell r="B7802" t="str">
            <v>C0715</v>
          </cell>
          <cell r="C7802" t="str">
            <v>CARGA, DESCARGA E TRANSP. DE TUBOS E CONEXÕES EM MBV DN 350mm ATÉ 15km</v>
          </cell>
          <cell r="D7802" t="str">
            <v>M</v>
          </cell>
          <cell r="E7802">
            <v>9.1999999999999993</v>
          </cell>
          <cell r="F7802" t="str">
            <v xml:space="preserve">SEINFRA  </v>
          </cell>
        </row>
        <row r="7803">
          <cell r="F7803" t="str">
            <v xml:space="preserve">SEINFRA  </v>
          </cell>
        </row>
        <row r="7804">
          <cell r="B7804" t="str">
            <v>C0716</v>
          </cell>
          <cell r="C7804" t="str">
            <v>CARGA, DESCARGA E TRANSP. DE TUBOS E CONEXÕES EM MBV DN 400mm ATÉ 15km</v>
          </cell>
          <cell r="D7804" t="str">
            <v>M</v>
          </cell>
          <cell r="E7804">
            <v>13.45</v>
          </cell>
          <cell r="F7804" t="str">
            <v xml:space="preserve">SEINFRA  </v>
          </cell>
        </row>
        <row r="7805">
          <cell r="F7805" t="str">
            <v xml:space="preserve">SEINFRA  </v>
          </cell>
        </row>
        <row r="7806">
          <cell r="B7806" t="str">
            <v>C4672</v>
          </cell>
          <cell r="C7806" t="str">
            <v>CARGA E DESCARGA DE TUBOS CORRUGADOS DE DUPLA PAREDE E CONEXÕES EM PEAD</v>
          </cell>
          <cell r="D7806" t="str">
            <v>M</v>
          </cell>
          <cell r="E7806">
            <v>43.54</v>
          </cell>
          <cell r="F7806" t="str">
            <v xml:space="preserve">SEINFRA  </v>
          </cell>
        </row>
        <row r="7807">
          <cell r="F7807" t="str">
            <v xml:space="preserve">SEINFRA  </v>
          </cell>
        </row>
        <row r="7808">
          <cell r="B7808" t="str">
            <v>C0703</v>
          </cell>
          <cell r="C7808" t="str">
            <v>CARGA E DESCARGA DE TUBOS DE CONCRETO</v>
          </cell>
          <cell r="D7808" t="str">
            <v>T</v>
          </cell>
          <cell r="E7808">
            <v>58.51</v>
          </cell>
          <cell r="F7808" t="str">
            <v xml:space="preserve">SEINFRA  </v>
          </cell>
        </row>
        <row r="7809">
          <cell r="B7809" t="str">
            <v>C0704</v>
          </cell>
          <cell r="C7809" t="str">
            <v>CARGA E DESCARGA DE TUBOS E CONEXÕES EM AÇO</v>
          </cell>
          <cell r="D7809" t="str">
            <v>T</v>
          </cell>
          <cell r="E7809">
            <v>43.89</v>
          </cell>
          <cell r="F7809" t="str">
            <v xml:space="preserve">SEINFRA  </v>
          </cell>
        </row>
        <row r="7810">
          <cell r="B7810" t="str">
            <v>C0705</v>
          </cell>
          <cell r="C7810" t="str">
            <v>CARGA E DESCARGA DE TUBOS E CONEXÕES EM FoFo</v>
          </cell>
          <cell r="D7810" t="str">
            <v>T</v>
          </cell>
          <cell r="E7810">
            <v>51.2</v>
          </cell>
          <cell r="F7810" t="str">
            <v xml:space="preserve">SEINFRA  </v>
          </cell>
        </row>
        <row r="7811">
          <cell r="B7811" t="str">
            <v>C0727</v>
          </cell>
          <cell r="C7811" t="str">
            <v>CARGA, TRANSPORTE E DESCARGA DE TUBOS E PEÇAS EM PVC DN 50mm ATÉ 15km</v>
          </cell>
          <cell r="D7811" t="str">
            <v>M</v>
          </cell>
          <cell r="E7811">
            <v>0.34</v>
          </cell>
          <cell r="F7811" t="str">
            <v xml:space="preserve">SEINFRA  </v>
          </cell>
        </row>
        <row r="7812">
          <cell r="F7812" t="str">
            <v xml:space="preserve">SEINFRA  </v>
          </cell>
        </row>
        <row r="7813">
          <cell r="B7813" t="str">
            <v>C0728</v>
          </cell>
          <cell r="C7813" t="str">
            <v>CARGA, TRANSPORTE E DESCARGA DE TUBOS E PEÇAS EM PVC DN 75mm ATÉ 15km</v>
          </cell>
          <cell r="D7813" t="str">
            <v>M</v>
          </cell>
          <cell r="E7813">
            <v>0.52</v>
          </cell>
          <cell r="F7813" t="str">
            <v xml:space="preserve">SEINFRA  </v>
          </cell>
        </row>
        <row r="7814">
          <cell r="F7814" t="str">
            <v xml:space="preserve">SEINFRA  </v>
          </cell>
        </row>
        <row r="7815">
          <cell r="B7815" t="str">
            <v>C0718</v>
          </cell>
          <cell r="C7815" t="str">
            <v>CARGA, TRANSPORTE E DESCARGA DE TUBOS E PEÇAS EM PVC DN 100mm ATÉ 15km</v>
          </cell>
          <cell r="D7815" t="str">
            <v>M</v>
          </cell>
          <cell r="E7815">
            <v>0.56999999999999995</v>
          </cell>
          <cell r="F7815" t="str">
            <v xml:space="preserve">SEINFRA  </v>
          </cell>
        </row>
        <row r="7816">
          <cell r="F7816" t="str">
            <v xml:space="preserve">SEINFRA  </v>
          </cell>
        </row>
        <row r="7817">
          <cell r="B7817" t="str">
            <v>C0719</v>
          </cell>
          <cell r="C7817" t="str">
            <v>CARGA, TRANSPORTE E DESCARGA DE TUBOS E PEÇAS EM PVC DN 150mm ATÉ 15km</v>
          </cell>
          <cell r="D7817" t="str">
            <v>M</v>
          </cell>
          <cell r="E7817">
            <v>0.87</v>
          </cell>
          <cell r="F7817" t="str">
            <v xml:space="preserve">SEINFRA  </v>
          </cell>
        </row>
        <row r="7818">
          <cell r="F7818" t="str">
            <v xml:space="preserve">SEINFRA  </v>
          </cell>
        </row>
        <row r="7819">
          <cell r="B7819" t="str">
            <v>C0720</v>
          </cell>
          <cell r="C7819" t="str">
            <v>CARGA, TRANSPORTE E DESCARGA DE TUBOS E PEÇAS EM PVC DN 200mm ATÉ 15km</v>
          </cell>
          <cell r="D7819" t="str">
            <v>M</v>
          </cell>
          <cell r="E7819">
            <v>1.1499999999999999</v>
          </cell>
          <cell r="F7819" t="str">
            <v xml:space="preserve">SEINFRA  </v>
          </cell>
        </row>
        <row r="7820">
          <cell r="F7820" t="str">
            <v xml:space="preserve">SEINFRA  </v>
          </cell>
        </row>
        <row r="7821">
          <cell r="B7821" t="str">
            <v>C0721</v>
          </cell>
          <cell r="C7821" t="str">
            <v>CARGA, TRANSPORTE E DESCARGA DE TUBOS E PEÇAS EM PVC DN 250mm ATÉ 15km</v>
          </cell>
          <cell r="D7821" t="str">
            <v>M</v>
          </cell>
          <cell r="E7821">
            <v>1.44</v>
          </cell>
          <cell r="F7821" t="str">
            <v xml:space="preserve">SEINFRA  </v>
          </cell>
        </row>
        <row r="7822">
          <cell r="F7822" t="str">
            <v xml:space="preserve">SEINFRA  </v>
          </cell>
        </row>
        <row r="7823">
          <cell r="B7823" t="str">
            <v>C0722</v>
          </cell>
          <cell r="C7823" t="str">
            <v>CARGA, TRANSPORTE E DESCARGA DE TUBOS E PEÇAS EM PVC DN 300mm ATÉ 15km</v>
          </cell>
          <cell r="D7823" t="str">
            <v>M</v>
          </cell>
          <cell r="E7823">
            <v>1.71</v>
          </cell>
          <cell r="F7823" t="str">
            <v xml:space="preserve">SEINFRA  </v>
          </cell>
        </row>
        <row r="7824">
          <cell r="F7824" t="str">
            <v xml:space="preserve">SEINFRA  </v>
          </cell>
        </row>
        <row r="7825">
          <cell r="B7825" t="str">
            <v>C0723</v>
          </cell>
          <cell r="C7825" t="str">
            <v>CARGA, TRANSPORTE E DESCARGA DE TUBOS E PEÇAS EM PVC DN 350mm ATÉ 15km</v>
          </cell>
          <cell r="D7825" t="str">
            <v>M</v>
          </cell>
          <cell r="E7825">
            <v>2.02</v>
          </cell>
          <cell r="F7825" t="str">
            <v xml:space="preserve">SEINFRA  </v>
          </cell>
        </row>
        <row r="7826">
          <cell r="F7826" t="str">
            <v xml:space="preserve">SEINFRA  </v>
          </cell>
        </row>
        <row r="7827">
          <cell r="B7827" t="str">
            <v>C0724</v>
          </cell>
          <cell r="C7827" t="str">
            <v>CARGA, TRANSPORTE E DESCARGA DE TUBOS E PEÇAS EM PVC DN 400mm ATÉ 15km</v>
          </cell>
          <cell r="D7827" t="str">
            <v>M</v>
          </cell>
          <cell r="E7827">
            <v>2.2999999999999998</v>
          </cell>
          <cell r="F7827" t="str">
            <v xml:space="preserve">SEINFRA  </v>
          </cell>
        </row>
        <row r="7828">
          <cell r="F7828" t="str">
            <v xml:space="preserve">SEINFRA  </v>
          </cell>
        </row>
        <row r="7829">
          <cell r="B7829" t="str">
            <v>C0725</v>
          </cell>
          <cell r="C7829" t="str">
            <v>CARGA, TRANSPORTE E DESCARGA DE TUBOS E PEÇAS EM PVC DN 450mm ATÉ 15km</v>
          </cell>
          <cell r="D7829" t="str">
            <v>M</v>
          </cell>
          <cell r="E7829">
            <v>2.66</v>
          </cell>
          <cell r="F7829" t="str">
            <v xml:space="preserve">SEINFRA  </v>
          </cell>
        </row>
        <row r="7830">
          <cell r="F7830" t="str">
            <v xml:space="preserve">SEINFRA  </v>
          </cell>
        </row>
        <row r="7831">
          <cell r="B7831" t="str">
            <v>C0726</v>
          </cell>
          <cell r="C7831" t="str">
            <v>CARGA, TRANSPORTE E DESCARGA DE TUBOS E PEÇAS EM PVC DN 500mm ATÉ 15km</v>
          </cell>
          <cell r="D7831" t="str">
            <v>M</v>
          </cell>
          <cell r="E7831">
            <v>2.96</v>
          </cell>
          <cell r="F7831" t="str">
            <v xml:space="preserve">SEINFRA  </v>
          </cell>
        </row>
        <row r="7832">
          <cell r="F7832" t="str">
            <v xml:space="preserve">SEINFRA  </v>
          </cell>
        </row>
        <row r="7833">
          <cell r="B7833" t="str">
            <v>C2980</v>
          </cell>
          <cell r="C7833" t="str">
            <v>TRANSPORTE DE TUBOS E CONEXÕES DE FoFo, AÇO OU CONCRETO</v>
          </cell>
          <cell r="D7833" t="str">
            <v>T</v>
          </cell>
          <cell r="E7833">
            <v>37.6</v>
          </cell>
          <cell r="F7833" t="str">
            <v xml:space="preserve">SEINFRA  </v>
          </cell>
        </row>
        <row r="7834">
          <cell r="B7834" t="str">
            <v>SERVIÇOS AUXILIARES</v>
          </cell>
          <cell r="E7834">
            <v>10973.93</v>
          </cell>
          <cell r="F7834" t="str">
            <v xml:space="preserve">SEINFRA  </v>
          </cell>
        </row>
        <row r="7835">
          <cell r="B7835" t="str">
            <v>SERVIÇOS PREPARATÓRIOS</v>
          </cell>
          <cell r="E7835">
            <v>14.88</v>
          </cell>
          <cell r="F7835" t="str">
            <v xml:space="preserve">SEINFRA  </v>
          </cell>
        </row>
        <row r="7836">
          <cell r="B7836" t="str">
            <v>C3160</v>
          </cell>
          <cell r="C7836" t="str">
            <v>DESMATAMENTO DE JAZIDA</v>
          </cell>
          <cell r="D7836" t="str">
            <v>M2</v>
          </cell>
          <cell r="E7836">
            <v>0.37</v>
          </cell>
          <cell r="F7836" t="str">
            <v xml:space="preserve">SEINFRA  </v>
          </cell>
        </row>
        <row r="7837">
          <cell r="B7837" t="str">
            <v>C3161</v>
          </cell>
          <cell r="C7837" t="str">
            <v>DESMATAMENTO DESTOCAMENTO DE ÁRVORE E LIMPEZA</v>
          </cell>
          <cell r="D7837" t="str">
            <v>M2</v>
          </cell>
          <cell r="E7837">
            <v>0.24</v>
          </cell>
          <cell r="F7837" t="str">
            <v xml:space="preserve">SEINFRA  </v>
          </cell>
        </row>
        <row r="7838">
          <cell r="B7838" t="str">
            <v>C3211</v>
          </cell>
          <cell r="C7838" t="str">
            <v>ESCAVAÇÃO E CARGA DE MATERIAL DE JAZIDA</v>
          </cell>
          <cell r="D7838" t="str">
            <v>M3</v>
          </cell>
          <cell r="E7838">
            <v>4.21</v>
          </cell>
          <cell r="F7838" t="str">
            <v xml:space="preserve">SEINFRA  </v>
          </cell>
        </row>
        <row r="7839">
          <cell r="B7839" t="str">
            <v>C3218</v>
          </cell>
          <cell r="C7839" t="str">
            <v>EXPURGO DE JAZIDA</v>
          </cell>
          <cell r="D7839" t="str">
            <v>M3</v>
          </cell>
          <cell r="E7839">
            <v>3.22</v>
          </cell>
          <cell r="F7839" t="str">
            <v xml:space="preserve">SEINFRA  </v>
          </cell>
        </row>
        <row r="7840">
          <cell r="B7840" t="str">
            <v>C3319</v>
          </cell>
          <cell r="C7840" t="str">
            <v>NIVELAMENTO DE FUNDO DE VALAS</v>
          </cell>
          <cell r="D7840" t="str">
            <v>M2</v>
          </cell>
          <cell r="E7840">
            <v>6.6</v>
          </cell>
          <cell r="F7840" t="str">
            <v xml:space="preserve">SEINFRA  </v>
          </cell>
        </row>
        <row r="7841">
          <cell r="B7841" t="str">
            <v>C2990</v>
          </cell>
          <cell r="C7841" t="str">
            <v>REGULARIZAÇÃO DE TALUDES</v>
          </cell>
          <cell r="D7841" t="str">
            <v>M2</v>
          </cell>
          <cell r="E7841">
            <v>0.24</v>
          </cell>
          <cell r="F7841" t="str">
            <v xml:space="preserve">SEINFRA  </v>
          </cell>
        </row>
        <row r="7842">
          <cell r="B7842" t="str">
            <v>SUSTENTAÇÕES DIVERSAS</v>
          </cell>
          <cell r="E7842">
            <v>4211.5</v>
          </cell>
          <cell r="F7842" t="str">
            <v xml:space="preserve">SEINFRA  </v>
          </cell>
        </row>
        <row r="7843">
          <cell r="B7843" t="str">
            <v>C0083</v>
          </cell>
          <cell r="C7843" t="str">
            <v>ANDAIME METÁLICO DE ENCAIXE P/FACHADAS-LOCAÇÃO MENSAL</v>
          </cell>
          <cell r="D7843" t="str">
            <v>M2</v>
          </cell>
          <cell r="E7843">
            <v>6.46</v>
          </cell>
          <cell r="F7843" t="str">
            <v xml:space="preserve">SEINFRA  </v>
          </cell>
        </row>
        <row r="7844">
          <cell r="B7844" t="str">
            <v>C0084</v>
          </cell>
          <cell r="C7844" t="str">
            <v>ANDAIME P/1 M3 DE CONCRETO ARMADO</v>
          </cell>
          <cell r="D7844" t="str">
            <v>UN</v>
          </cell>
          <cell r="E7844">
            <v>19.95</v>
          </cell>
          <cell r="F7844" t="str">
            <v xml:space="preserve">SEINFRA  </v>
          </cell>
        </row>
        <row r="7845">
          <cell r="B7845" t="str">
            <v>C0086</v>
          </cell>
          <cell r="C7845" t="str">
            <v>ANDAIME P/ALVENARIA DE 1/2 TIJOLO</v>
          </cell>
          <cell r="D7845" t="str">
            <v>M2</v>
          </cell>
          <cell r="E7845">
            <v>3.77</v>
          </cell>
          <cell r="F7845" t="str">
            <v xml:space="preserve">SEINFRA  </v>
          </cell>
        </row>
        <row r="7846">
          <cell r="B7846" t="str">
            <v>C0085</v>
          </cell>
          <cell r="C7846" t="str">
            <v>ANDAIME P/ALVENARIA DE 1 TIJOLO</v>
          </cell>
          <cell r="D7846" t="str">
            <v>M2</v>
          </cell>
          <cell r="E7846">
            <v>9.83</v>
          </cell>
          <cell r="F7846" t="str">
            <v xml:space="preserve">SEINFRA  </v>
          </cell>
        </row>
        <row r="7847">
          <cell r="B7847" t="str">
            <v>C0087</v>
          </cell>
          <cell r="C7847" t="str">
            <v>ANDAIME P/REVESTIMENTO DE FORROS</v>
          </cell>
          <cell r="D7847" t="str">
            <v>M2</v>
          </cell>
          <cell r="E7847">
            <v>8.65</v>
          </cell>
          <cell r="F7847" t="str">
            <v xml:space="preserve">SEINFRA  </v>
          </cell>
        </row>
        <row r="7848">
          <cell r="B7848" t="str">
            <v>C0088</v>
          </cell>
          <cell r="C7848" t="str">
            <v>ANDAIME PRINCIPAL VERTICAL INCLUSIVE DEMOLIÇÃO</v>
          </cell>
          <cell r="D7848" t="str">
            <v>M2</v>
          </cell>
          <cell r="E7848">
            <v>47.65</v>
          </cell>
          <cell r="F7848" t="str">
            <v xml:space="preserve">SEINFRA  </v>
          </cell>
        </row>
        <row r="7849">
          <cell r="B7849" t="str">
            <v>C3352</v>
          </cell>
          <cell r="C7849" t="str">
            <v>ANDAIME SUSPENSO E PLATAFORMA DE MADEIRA</v>
          </cell>
          <cell r="D7849" t="str">
            <v>M2</v>
          </cell>
          <cell r="E7849">
            <v>41.78</v>
          </cell>
          <cell r="F7849" t="str">
            <v xml:space="preserve">SEINFRA  </v>
          </cell>
        </row>
        <row r="7850">
          <cell r="B7850" t="str">
            <v>C0364</v>
          </cell>
          <cell r="C7850" t="str">
            <v>BANDEJA SALVA-VIDAS C/TÁBUAS DE 1"x12" DE 2ª</v>
          </cell>
          <cell r="D7850" t="str">
            <v>M</v>
          </cell>
          <cell r="E7850">
            <v>283.08999999999997</v>
          </cell>
          <cell r="F7850" t="str">
            <v xml:space="preserve">SEINFRA  </v>
          </cell>
        </row>
        <row r="7851">
          <cell r="B7851" t="str">
            <v>C3320</v>
          </cell>
          <cell r="C7851" t="str">
            <v>CIMBRAMENTO DE MADEIRA</v>
          </cell>
          <cell r="D7851" t="str">
            <v>M3</v>
          </cell>
          <cell r="E7851">
            <v>39.36</v>
          </cell>
          <cell r="F7851" t="str">
            <v xml:space="preserve">SEINFRA  </v>
          </cell>
        </row>
        <row r="7852">
          <cell r="B7852" t="str">
            <v>C1236</v>
          </cell>
          <cell r="C7852" t="str">
            <v>ENCAIXOTAMENTO DE EDIFICAÇÕES</v>
          </cell>
          <cell r="D7852" t="str">
            <v>M2</v>
          </cell>
          <cell r="E7852">
            <v>99.79</v>
          </cell>
          <cell r="F7852" t="str">
            <v xml:space="preserve">SEINFRA  </v>
          </cell>
        </row>
        <row r="7853">
          <cell r="B7853" t="str">
            <v>C1246</v>
          </cell>
          <cell r="C7853" t="str">
            <v>ENTELAMENTO DE EDIFICAÇÕES C/PASSARELA DE TÁBUAS DE 1"x12" DE 2º</v>
          </cell>
          <cell r="D7853" t="str">
            <v>M2</v>
          </cell>
          <cell r="E7853">
            <v>281.17</v>
          </cell>
          <cell r="F7853" t="str">
            <v xml:space="preserve">SEINFRA  </v>
          </cell>
        </row>
        <row r="7854">
          <cell r="B7854" t="str">
            <v>C2804</v>
          </cell>
          <cell r="C7854" t="str">
            <v>ESCORAMENTO DE ÁRVORES</v>
          </cell>
          <cell r="D7854" t="str">
            <v>UN</v>
          </cell>
          <cell r="E7854">
            <v>117.25</v>
          </cell>
          <cell r="F7854" t="str">
            <v xml:space="preserve">SEINFRA  </v>
          </cell>
        </row>
        <row r="7855">
          <cell r="B7855" t="str">
            <v>C2803</v>
          </cell>
          <cell r="C7855" t="str">
            <v>ESCORAMENTO DE POSTES</v>
          </cell>
          <cell r="D7855" t="str">
            <v>UN</v>
          </cell>
          <cell r="E7855">
            <v>545</v>
          </cell>
          <cell r="F7855" t="str">
            <v xml:space="preserve">SEINFRA  </v>
          </cell>
        </row>
        <row r="7856">
          <cell r="B7856" t="str">
            <v>C3351</v>
          </cell>
          <cell r="C7856" t="str">
            <v>ESCORAMENTO P/ OBRAS D'ARTES CORRENTES</v>
          </cell>
          <cell r="D7856" t="str">
            <v>M3</v>
          </cell>
          <cell r="E7856">
            <v>61.2</v>
          </cell>
          <cell r="F7856" t="str">
            <v xml:space="preserve">SEINFRA  </v>
          </cell>
        </row>
        <row r="7857">
          <cell r="B7857" t="str">
            <v>C3081</v>
          </cell>
          <cell r="C7857" t="str">
            <v>ESCORAMENTO TUBULAR TIPO CONVENCIONAL</v>
          </cell>
          <cell r="D7857" t="str">
            <v>M3</v>
          </cell>
          <cell r="E7857">
            <v>37.58</v>
          </cell>
          <cell r="F7857" t="str">
            <v xml:space="preserve">SEINFRA  </v>
          </cell>
        </row>
        <row r="7858">
          <cell r="B7858" t="str">
            <v>C1274</v>
          </cell>
          <cell r="C7858" t="str">
            <v>ESCORAMENTO DE PROTEÇÃO EM EDIFICAÇÕES VIZINHAS</v>
          </cell>
          <cell r="D7858" t="str">
            <v>M2</v>
          </cell>
          <cell r="E7858">
            <v>181.62</v>
          </cell>
          <cell r="F7858" t="str">
            <v xml:space="preserve">SEINFRA  </v>
          </cell>
        </row>
        <row r="7859">
          <cell r="B7859" t="str">
            <v>C4166</v>
          </cell>
          <cell r="C7859" t="str">
            <v>ESTRUTURA DE SUSTENTAÇÃO EM VIGAS TRELIÇADAS E TABLADO DE MADEIRA</v>
          </cell>
          <cell r="D7859" t="str">
            <v>M2</v>
          </cell>
          <cell r="E7859">
            <v>238.39</v>
          </cell>
          <cell r="F7859" t="str">
            <v xml:space="preserve">SEINFRA  </v>
          </cell>
        </row>
        <row r="7860">
          <cell r="F7860" t="str">
            <v xml:space="preserve">SEINFRA  </v>
          </cell>
        </row>
        <row r="7861">
          <cell r="B7861" t="str">
            <v>C3466</v>
          </cell>
          <cell r="C7861" t="str">
            <v>EXECUÇÃO DE ESTRUTURA METÁLICA P/ IÇAMENTO D0 RESERVATÓRIO</v>
          </cell>
          <cell r="D7861" t="str">
            <v>KG</v>
          </cell>
          <cell r="E7861">
            <v>15.52</v>
          </cell>
          <cell r="F7861" t="str">
            <v xml:space="preserve">SEINFRA  </v>
          </cell>
        </row>
        <row r="7862">
          <cell r="B7862" t="str">
            <v>C4766</v>
          </cell>
          <cell r="C7862" t="str">
            <v>LOCAÇÃO DE CUBETAS (61X61)CM H=21CM, PARA LAJE NERVURADA - FORNECIMENTO</v>
          </cell>
          <cell r="D7862" t="str">
            <v>M2XMÊS</v>
          </cell>
          <cell r="E7862">
            <v>21.22</v>
          </cell>
          <cell r="F7862" t="str">
            <v xml:space="preserve">SEINFRA  </v>
          </cell>
        </row>
        <row r="7863">
          <cell r="F7863" t="str">
            <v xml:space="preserve">SEINFRA  </v>
          </cell>
        </row>
        <row r="7864">
          <cell r="B7864" t="str">
            <v>C4125</v>
          </cell>
          <cell r="C7864" t="str">
            <v>LOCAÇÃO MENSAL DE ANDAIME METÁLICO</v>
          </cell>
          <cell r="D7864" t="str">
            <v>M3</v>
          </cell>
          <cell r="E7864">
            <v>6.93</v>
          </cell>
          <cell r="F7864" t="str">
            <v xml:space="preserve">SEINFRA  </v>
          </cell>
        </row>
        <row r="7865">
          <cell r="B7865" t="str">
            <v>C3470</v>
          </cell>
          <cell r="C7865" t="str">
            <v>LOCAÇÃO MENSAL DE CIMBRAMENTO METÁLICO</v>
          </cell>
          <cell r="D7865" t="str">
            <v>M3</v>
          </cell>
          <cell r="E7865">
            <v>26.44</v>
          </cell>
          <cell r="F7865" t="str">
            <v xml:space="preserve">SEINFRA  </v>
          </cell>
        </row>
        <row r="7866">
          <cell r="B7866" t="str">
            <v>C1271</v>
          </cell>
          <cell r="C7866" t="str">
            <v>LOCAÇÃO MENSAL DE ESCORA METÁLICA P/VIGAS/LAJES</v>
          </cell>
          <cell r="D7866" t="str">
            <v>M2</v>
          </cell>
          <cell r="E7866">
            <v>4.2</v>
          </cell>
          <cell r="F7866" t="str">
            <v xml:space="preserve">SEINFRA  </v>
          </cell>
        </row>
        <row r="7867">
          <cell r="B7867" t="str">
            <v>C4129</v>
          </cell>
          <cell r="C7867" t="str">
            <v>LOCAÇÃO MENSAL DE ESCORAMENTO TUBULAR</v>
          </cell>
          <cell r="D7867" t="str">
            <v>M3</v>
          </cell>
          <cell r="E7867">
            <v>13.05</v>
          </cell>
          <cell r="F7867" t="str">
            <v xml:space="preserve">SEINFRA  </v>
          </cell>
        </row>
        <row r="7868">
          <cell r="B7868" t="str">
            <v>C4782</v>
          </cell>
          <cell r="C7868" t="str">
            <v>LOCAÇÃO MENSAL PARA ESCORAMENTO E CIMBRAMENTO P/ LAJES NERVURADAS</v>
          </cell>
          <cell r="D7868" t="str">
            <v>M2XMÊS</v>
          </cell>
          <cell r="E7868">
            <v>11.17</v>
          </cell>
          <cell r="F7868" t="str">
            <v xml:space="preserve">SEINFRA  </v>
          </cell>
        </row>
        <row r="7869">
          <cell r="F7869" t="str">
            <v xml:space="preserve">SEINFRA  </v>
          </cell>
        </row>
        <row r="7870">
          <cell r="B7870" t="str">
            <v>C3468</v>
          </cell>
          <cell r="C7870" t="str">
            <v>MONTAGEM E DESMONTAGEM DE ESTRUTURA METÁLICA P/ IÇAMENTO</v>
          </cell>
          <cell r="D7870" t="str">
            <v>KG</v>
          </cell>
          <cell r="E7870">
            <v>7.52</v>
          </cell>
          <cell r="F7870" t="str">
            <v xml:space="preserve">SEINFRA  </v>
          </cell>
        </row>
        <row r="7871">
          <cell r="B7871" t="str">
            <v>C4754</v>
          </cell>
          <cell r="C7871" t="str">
            <v xml:space="preserve">PLATAFORMA EM TÁBUAS DE PINHO, INCLUSIVE MOVIMENTAÇÃO (UTIL. 6X)                                   </v>
          </cell>
          <cell r="D7871" t="str">
            <v>M</v>
          </cell>
          <cell r="E7871">
            <v>3.9</v>
          </cell>
          <cell r="F7871" t="str">
            <v xml:space="preserve">SEINFRA  </v>
          </cell>
        </row>
        <row r="7872">
          <cell r="F7872" t="str">
            <v xml:space="preserve">SEINFRA  </v>
          </cell>
        </row>
        <row r="7873">
          <cell r="B7873" t="str">
            <v>C2154</v>
          </cell>
          <cell r="C7873" t="str">
            <v>REFORMA DE ANDAIME EXTERNO ATÉ 3 ANDARES</v>
          </cell>
          <cell r="D7873" t="str">
            <v>M2</v>
          </cell>
          <cell r="E7873">
            <v>5.97</v>
          </cell>
          <cell r="F7873" t="str">
            <v xml:space="preserve">SEINFRA  </v>
          </cell>
        </row>
        <row r="7874">
          <cell r="B7874" t="str">
            <v>C2155</v>
          </cell>
          <cell r="C7874" t="str">
            <v>REFORMA DE ANDAIME EXTERNO MAIOR QUE 3 ANDARES</v>
          </cell>
          <cell r="D7874" t="str">
            <v>M2</v>
          </cell>
          <cell r="E7874">
            <v>11.19</v>
          </cell>
          <cell r="F7874" t="str">
            <v xml:space="preserve">SEINFRA  </v>
          </cell>
        </row>
        <row r="7875">
          <cell r="B7875" t="str">
            <v>C2967</v>
          </cell>
          <cell r="C7875" t="str">
            <v>SUSTENTAÇÃO DE TUBULAÇÕES EXISTENTES - MADEIRA</v>
          </cell>
          <cell r="D7875" t="str">
            <v>M3</v>
          </cell>
          <cell r="E7875">
            <v>2060.75</v>
          </cell>
          <cell r="F7875" t="str">
            <v xml:space="preserve">SEINFRA  </v>
          </cell>
        </row>
        <row r="7876">
          <cell r="B7876" t="str">
            <v>C2968</v>
          </cell>
          <cell r="C7876" t="str">
            <v>SUSTENTAÇÃO DE TUBULAÇÕES EXISTENTES - METÁLICA</v>
          </cell>
          <cell r="D7876" t="str">
            <v>KG</v>
          </cell>
          <cell r="E7876">
            <v>1.1000000000000001</v>
          </cell>
          <cell r="F7876" t="str">
            <v xml:space="preserve">SEINFRA  </v>
          </cell>
        </row>
        <row r="7877">
          <cell r="B7877" t="str">
            <v>ESCORAMENTO DE MADEIRA  EM VALAS E CAVAS</v>
          </cell>
          <cell r="E7877">
            <v>251.39</v>
          </cell>
          <cell r="F7877" t="str">
            <v xml:space="preserve">SEINFRA  </v>
          </cell>
        </row>
        <row r="7878">
          <cell r="B7878" t="str">
            <v>C1272</v>
          </cell>
          <cell r="C7878" t="str">
            <v>ESCORAMENTO COMUM DE VALAS TIPO CONTÍNUO C/PRANCHAS PEROBA</v>
          </cell>
          <cell r="D7878" t="str">
            <v>M2</v>
          </cell>
          <cell r="E7878">
            <v>110.36</v>
          </cell>
          <cell r="F7878" t="str">
            <v xml:space="preserve">SEINFRA  </v>
          </cell>
        </row>
        <row r="7879">
          <cell r="B7879" t="str">
            <v>C2798</v>
          </cell>
          <cell r="C7879" t="str">
            <v>ESCORAMENTO CONTÍNUO COM CHAPA COMPENSADA DE 12mm</v>
          </cell>
          <cell r="D7879" t="str">
            <v>M2</v>
          </cell>
          <cell r="E7879">
            <v>19.41</v>
          </cell>
          <cell r="F7879" t="str">
            <v xml:space="preserve">SEINFRA  </v>
          </cell>
        </row>
        <row r="7880">
          <cell r="B7880" t="str">
            <v>C1273</v>
          </cell>
          <cell r="C7880" t="str">
            <v>ESCORAMENTO CONTÍNUO P/GALERIA MOLDADA</v>
          </cell>
          <cell r="D7880" t="str">
            <v>M2</v>
          </cell>
          <cell r="E7880">
            <v>89.51</v>
          </cell>
          <cell r="F7880" t="str">
            <v xml:space="preserve">SEINFRA  </v>
          </cell>
        </row>
        <row r="7881">
          <cell r="B7881" t="str">
            <v>C2805</v>
          </cell>
          <cell r="C7881" t="str">
            <v>ESCORAMENTO DESCONTÍNUO COM PRANCHAS DE MADEIRA</v>
          </cell>
          <cell r="D7881" t="str">
            <v>M2</v>
          </cell>
          <cell r="E7881">
            <v>32.11</v>
          </cell>
          <cell r="F7881" t="str">
            <v xml:space="preserve">SEINFRA  </v>
          </cell>
        </row>
        <row r="7882">
          <cell r="B7882" t="str">
            <v>ESCORAMENTO METÁLICO EM VALAS,CAVAS OU POÇOS</v>
          </cell>
          <cell r="E7882">
            <v>330.5</v>
          </cell>
          <cell r="F7882" t="str">
            <v xml:space="preserve">SEINFRA  </v>
          </cell>
        </row>
        <row r="7883">
          <cell r="B7883" t="str">
            <v>C5178</v>
          </cell>
          <cell r="C7883" t="str">
            <v>ESCORAMENTO CONTÍNUO DE VALAS C/BLINDADOS METÁLICOS DE 2,00M</v>
          </cell>
          <cell r="D7883" t="str">
            <v>M2</v>
          </cell>
          <cell r="E7883">
            <v>35.700000000000003</v>
          </cell>
          <cell r="F7883" t="str">
            <v xml:space="preserve">SEINFRA  </v>
          </cell>
        </row>
        <row r="7884">
          <cell r="B7884" t="str">
            <v>C5179</v>
          </cell>
          <cell r="C7884" t="str">
            <v>ESCORAMENTO CONTÍNUO DE VALAS C/BLINDADOS METÁLICOS DE 4,00M</v>
          </cell>
          <cell r="D7884" t="str">
            <v>M2</v>
          </cell>
          <cell r="E7884">
            <v>38.25</v>
          </cell>
          <cell r="F7884" t="str">
            <v xml:space="preserve">SEINFRA  </v>
          </cell>
        </row>
        <row r="7885">
          <cell r="B7885" t="str">
            <v>C5180</v>
          </cell>
          <cell r="C7885" t="str">
            <v>ESCORAMENTO CONTÍNUO DE VALAS C/BLINDADOS METÁLICOS DE 6,00M</v>
          </cell>
          <cell r="D7885" t="str">
            <v>M2</v>
          </cell>
          <cell r="E7885">
            <v>44.58</v>
          </cell>
          <cell r="F7885" t="str">
            <v xml:space="preserve">SEINFRA  </v>
          </cell>
        </row>
        <row r="7886">
          <cell r="B7886" t="str">
            <v>C2799</v>
          </cell>
          <cell r="C7886" t="str">
            <v>ESCORAMENTO CONTÍNUO DE VALAS C/PRANCHAS METÁLICAS DE 2.00M</v>
          </cell>
          <cell r="D7886" t="str">
            <v>M2</v>
          </cell>
          <cell r="E7886">
            <v>29.83</v>
          </cell>
          <cell r="F7886" t="str">
            <v xml:space="preserve">SEINFRA  </v>
          </cell>
        </row>
        <row r="7887">
          <cell r="B7887" t="str">
            <v>C2800</v>
          </cell>
          <cell r="C7887" t="str">
            <v>ESCORAMENTO CONTÍNUO DE VALAS C/PRANCHAS METÁLICAS DE 3.00M</v>
          </cell>
          <cell r="D7887" t="str">
            <v>M2</v>
          </cell>
          <cell r="E7887">
            <v>44.51</v>
          </cell>
          <cell r="F7887" t="str">
            <v xml:space="preserve">SEINFRA  </v>
          </cell>
        </row>
        <row r="7888">
          <cell r="B7888" t="str">
            <v>C2801</v>
          </cell>
          <cell r="C7888" t="str">
            <v>ESCORAMENTO CONTÍNUO DE VALAS C/PRANCHAS METÁLICAS DE 4.00M</v>
          </cell>
          <cell r="D7888" t="str">
            <v>M2</v>
          </cell>
          <cell r="E7888">
            <v>55.31</v>
          </cell>
          <cell r="F7888" t="str">
            <v xml:space="preserve">SEINFRA  </v>
          </cell>
        </row>
        <row r="7889">
          <cell r="B7889" t="str">
            <v>C2802</v>
          </cell>
          <cell r="C7889" t="str">
            <v>ESCORAMENTO CONTÍNUO DE VALAS C/PRANCHAS METÁLICAS DE 6.00M</v>
          </cell>
          <cell r="D7889" t="str">
            <v>M2</v>
          </cell>
          <cell r="E7889">
            <v>82.32</v>
          </cell>
          <cell r="F7889" t="str">
            <v xml:space="preserve">SEINFRA  </v>
          </cell>
        </row>
        <row r="7890">
          <cell r="B7890" t="str">
            <v>INSTALAÇÃO DE GUINCHO</v>
          </cell>
          <cell r="E7890">
            <v>4187</v>
          </cell>
          <cell r="F7890" t="str">
            <v xml:space="preserve">SEINFRA  </v>
          </cell>
        </row>
        <row r="7891">
          <cell r="B7891" t="str">
            <v>C1355</v>
          </cell>
          <cell r="C7891" t="str">
            <v>EXECUÇÃO DE BASE DA CAÇAMBA E INSTALAÇÃO DO GUINCHO</v>
          </cell>
          <cell r="D7891" t="str">
            <v>UN</v>
          </cell>
          <cell r="E7891">
            <v>3873.26</v>
          </cell>
          <cell r="F7891" t="str">
            <v xml:space="preserve">SEINFRA  </v>
          </cell>
        </row>
        <row r="7892">
          <cell r="B7892" t="str">
            <v>C2508</v>
          </cell>
          <cell r="C7892" t="str">
            <v>TORRE PARA GUINCHO</v>
          </cell>
          <cell r="D7892" t="str">
            <v>M</v>
          </cell>
          <cell r="E7892">
            <v>313.74</v>
          </cell>
          <cell r="F7892" t="str">
            <v xml:space="preserve">SEINFRA  </v>
          </cell>
        </row>
        <row r="7893">
          <cell r="B7893" t="str">
            <v>PRODUÇÃO DE MATERIAIS</v>
          </cell>
          <cell r="E7893">
            <v>341.17</v>
          </cell>
          <cell r="F7893" t="str">
            <v xml:space="preserve">SEINFRA  </v>
          </cell>
        </row>
        <row r="7894">
          <cell r="B7894" t="str">
            <v>C3129</v>
          </cell>
          <cell r="C7894" t="str">
            <v>AREIA DE CAMPO - EXTRAÇÃO</v>
          </cell>
          <cell r="D7894" t="str">
            <v>M3</v>
          </cell>
          <cell r="E7894">
            <v>4.05</v>
          </cell>
          <cell r="F7894" t="str">
            <v xml:space="preserve">SEINFRA  </v>
          </cell>
        </row>
        <row r="7895">
          <cell r="B7895" t="str">
            <v>C3130</v>
          </cell>
          <cell r="C7895" t="str">
            <v>AREIA DE RIO - EXTRAÇÃO</v>
          </cell>
          <cell r="D7895" t="str">
            <v>M3</v>
          </cell>
          <cell r="E7895">
            <v>7.7</v>
          </cell>
          <cell r="F7895" t="str">
            <v xml:space="preserve">SEINFRA  </v>
          </cell>
        </row>
        <row r="7896">
          <cell r="B7896" t="str">
            <v>C3139</v>
          </cell>
          <cell r="C7896" t="str">
            <v>BRITA PRODUZIDA PARA BASES</v>
          </cell>
          <cell r="D7896" t="str">
            <v>M3</v>
          </cell>
          <cell r="E7896">
            <v>78.069999999999993</v>
          </cell>
          <cell r="F7896" t="str">
            <v xml:space="preserve">SEINFRA  </v>
          </cell>
        </row>
        <row r="7897">
          <cell r="B7897" t="str">
            <v>C3252</v>
          </cell>
          <cell r="C7897" t="str">
            <v>BRITA PRODUZIDA PARA REVESTIMENTOS BETUMINOSOS</v>
          </cell>
          <cell r="D7897" t="str">
            <v>M3</v>
          </cell>
          <cell r="E7897">
            <v>90.45</v>
          </cell>
          <cell r="F7897" t="str">
            <v xml:space="preserve">SEINFRA  </v>
          </cell>
        </row>
        <row r="7898">
          <cell r="B7898" t="str">
            <v>C3253</v>
          </cell>
          <cell r="C7898" t="str">
            <v>BRITA PRODUZIDA PARA USOS DIVERSOS</v>
          </cell>
          <cell r="D7898" t="str">
            <v>M3</v>
          </cell>
          <cell r="E7898">
            <v>83.82</v>
          </cell>
          <cell r="F7898" t="str">
            <v xml:space="preserve">SEINFRA  </v>
          </cell>
        </row>
        <row r="7899">
          <cell r="B7899" t="str">
            <v>C3227</v>
          </cell>
          <cell r="C7899" t="str">
            <v>PEDRA DE MÃO/POLIÉDRICA</v>
          </cell>
          <cell r="D7899" t="str">
            <v>M3</v>
          </cell>
          <cell r="E7899">
            <v>38.54</v>
          </cell>
          <cell r="F7899" t="str">
            <v xml:space="preserve">SEINFRA  </v>
          </cell>
        </row>
        <row r="7900">
          <cell r="B7900" t="str">
            <v>C3235</v>
          </cell>
          <cell r="C7900" t="str">
            <v>ROCHA PARA BRITAGEM</v>
          </cell>
          <cell r="D7900" t="str">
            <v>M3</v>
          </cell>
          <cell r="E7900">
            <v>38.54</v>
          </cell>
          <cell r="F7900" t="str">
            <v xml:space="preserve">SEINFRA  </v>
          </cell>
        </row>
        <row r="7901">
          <cell r="B7901" t="str">
            <v>LASTROS</v>
          </cell>
          <cell r="E7901">
            <v>1440.44</v>
          </cell>
          <cell r="F7901" t="str">
            <v xml:space="preserve">SEINFRA  </v>
          </cell>
        </row>
        <row r="7902">
          <cell r="B7902" t="str">
            <v>C2860</v>
          </cell>
          <cell r="C7902" t="str">
            <v>LASTRO DE AREIA ADQUIRIDA</v>
          </cell>
          <cell r="D7902" t="str">
            <v>M3</v>
          </cell>
          <cell r="E7902">
            <v>108.21</v>
          </cell>
          <cell r="F7902" t="str">
            <v xml:space="preserve">SEINFRA  </v>
          </cell>
        </row>
        <row r="7903">
          <cell r="B7903" t="str">
            <v>C2861</v>
          </cell>
          <cell r="C7903" t="str">
            <v>LASTRO DE AREIA EXTRAIDA (S/ TRANSPORTE)</v>
          </cell>
          <cell r="D7903" t="str">
            <v>M3</v>
          </cell>
          <cell r="E7903">
            <v>26.94</v>
          </cell>
          <cell r="F7903" t="str">
            <v xml:space="preserve">SEINFRA  </v>
          </cell>
        </row>
        <row r="7904">
          <cell r="B7904" t="str">
            <v>C2862</v>
          </cell>
          <cell r="C7904" t="str">
            <v>LASTRO DE BRITA</v>
          </cell>
          <cell r="D7904" t="str">
            <v>M3</v>
          </cell>
          <cell r="E7904">
            <v>121.9</v>
          </cell>
          <cell r="F7904" t="str">
            <v xml:space="preserve">SEINFRA  </v>
          </cell>
        </row>
        <row r="7905">
          <cell r="B7905" t="str">
            <v>C1605</v>
          </cell>
          <cell r="C7905" t="str">
            <v>LASTRO DE BRITA  APILOADO MANUALMENTE</v>
          </cell>
          <cell r="D7905" t="str">
            <v>M3</v>
          </cell>
          <cell r="E7905">
            <v>134.28</v>
          </cell>
          <cell r="F7905" t="str">
            <v xml:space="preserve">SEINFRA  </v>
          </cell>
        </row>
        <row r="7906">
          <cell r="B7906" t="str">
            <v>C1606</v>
          </cell>
          <cell r="C7906" t="str">
            <v>LASTRO DE BRITA ESP.= 10CM, P/CAIXA EM ALVENARIA</v>
          </cell>
          <cell r="D7906" t="str">
            <v>M3</v>
          </cell>
          <cell r="E7906">
            <v>108.57</v>
          </cell>
          <cell r="F7906" t="str">
            <v xml:space="preserve">SEINFRA  </v>
          </cell>
        </row>
        <row r="7907">
          <cell r="B7907" t="str">
            <v>C1607</v>
          </cell>
          <cell r="C7907" t="str">
            <v>LASTRO DE CONCRETO IMPERMEABILIZADO E=6CM</v>
          </cell>
          <cell r="D7907" t="str">
            <v>M2</v>
          </cell>
          <cell r="E7907">
            <v>49.77</v>
          </cell>
          <cell r="F7907" t="str">
            <v xml:space="preserve">SEINFRA  </v>
          </cell>
        </row>
        <row r="7908">
          <cell r="B7908" t="str">
            <v>C1608</v>
          </cell>
          <cell r="C7908" t="str">
            <v>LASTRO DE CONCRETO IMPERMEABILIZADO E=8CM</v>
          </cell>
          <cell r="D7908" t="str">
            <v>M2</v>
          </cell>
          <cell r="E7908">
            <v>71.69</v>
          </cell>
          <cell r="F7908" t="str">
            <v xml:space="preserve">SEINFRA  </v>
          </cell>
        </row>
        <row r="7909">
          <cell r="B7909" t="str">
            <v>C1609</v>
          </cell>
          <cell r="C7909" t="str">
            <v>LASTRO DE CONCRETO INCLUINDO PREPARO E LANÇAMENTO</v>
          </cell>
          <cell r="D7909" t="str">
            <v>M3</v>
          </cell>
          <cell r="E7909">
            <v>557.79</v>
          </cell>
          <cell r="F7909" t="str">
            <v xml:space="preserve">SEINFRA  </v>
          </cell>
        </row>
        <row r="7910">
          <cell r="B7910" t="str">
            <v>C1611</v>
          </cell>
          <cell r="C7910" t="str">
            <v>LASTRO DE CONCRETO REGULARIZADO ESP.= 5CM</v>
          </cell>
          <cell r="D7910" t="str">
            <v>M2</v>
          </cell>
          <cell r="E7910">
            <v>40.75</v>
          </cell>
          <cell r="F7910" t="str">
            <v xml:space="preserve">SEINFRA  </v>
          </cell>
        </row>
        <row r="7911">
          <cell r="B7911" t="str">
            <v>C2863</v>
          </cell>
          <cell r="C7911" t="str">
            <v>LASTRO DE PEDRA DE MÃO</v>
          </cell>
          <cell r="D7911" t="str">
            <v>M3</v>
          </cell>
          <cell r="E7911">
            <v>128.72999999999999</v>
          </cell>
          <cell r="F7911" t="str">
            <v xml:space="preserve">SEINFRA  </v>
          </cell>
        </row>
        <row r="7912">
          <cell r="B7912" t="str">
            <v>C2864</v>
          </cell>
          <cell r="C7912" t="str">
            <v>LASTRO DE PÓ DE PEDRA</v>
          </cell>
          <cell r="D7912" t="str">
            <v>M3</v>
          </cell>
          <cell r="E7912">
            <v>91.81</v>
          </cell>
          <cell r="F7912" t="str">
            <v xml:space="preserve">SEINFRA  </v>
          </cell>
        </row>
        <row r="7913">
          <cell r="B7913" t="str">
            <v>SERVIÇOS DE USINAGEM</v>
          </cell>
          <cell r="E7913">
            <v>97.94</v>
          </cell>
          <cell r="F7913" t="str">
            <v xml:space="preserve">SEINFRA  </v>
          </cell>
        </row>
        <row r="7914">
          <cell r="B7914" t="str">
            <v>C3315</v>
          </cell>
          <cell r="C7914" t="str">
            <v>USINAGEM DE MISTURAS BETUMINOSAS A FRIO</v>
          </cell>
          <cell r="D7914" t="str">
            <v>M3</v>
          </cell>
          <cell r="E7914">
            <v>19.309999999999999</v>
          </cell>
          <cell r="F7914" t="str">
            <v xml:space="preserve">SEINFRA  </v>
          </cell>
        </row>
        <row r="7915">
          <cell r="B7915" t="str">
            <v>C3316</v>
          </cell>
          <cell r="C7915" t="str">
            <v>USINAGEM DE MISTURAS BETUMINOSAS A QUENTE</v>
          </cell>
          <cell r="D7915" t="str">
            <v>M3</v>
          </cell>
          <cell r="E7915">
            <v>63.87</v>
          </cell>
          <cell r="F7915" t="str">
            <v xml:space="preserve">SEINFRA  </v>
          </cell>
        </row>
        <row r="7916">
          <cell r="B7916" t="str">
            <v>C3244</v>
          </cell>
          <cell r="C7916" t="str">
            <v>USINAGEM DE MISTURAS DE AGREGADOS</v>
          </cell>
          <cell r="D7916" t="str">
            <v>M3</v>
          </cell>
          <cell r="E7916">
            <v>14.76</v>
          </cell>
          <cell r="F7916" t="str">
            <v xml:space="preserve">SEINFRA  </v>
          </cell>
        </row>
        <row r="7917">
          <cell r="B7917" t="str">
            <v>TRANSPORTE COM ELEVADOR</v>
          </cell>
          <cell r="E7917">
            <v>44.98</v>
          </cell>
          <cell r="F7917" t="str">
            <v xml:space="preserve">SEINFRA  </v>
          </cell>
        </row>
        <row r="7918">
          <cell r="B7918" t="str">
            <v>C2540</v>
          </cell>
          <cell r="C7918" t="str">
            <v>TRANSPORTE VERTICAL DE MATERIAIS A GRANEL P/ A 2a. LAJE</v>
          </cell>
          <cell r="D7918" t="str">
            <v>M3</v>
          </cell>
          <cell r="E7918">
            <v>21.88</v>
          </cell>
          <cell r="F7918" t="str">
            <v xml:space="preserve">SEINFRA  </v>
          </cell>
        </row>
        <row r="7919">
          <cell r="B7919" t="str">
            <v>C2541</v>
          </cell>
          <cell r="C7919" t="str">
            <v>TRANSPORTE VERTICAL DE MATERIAIS A GRANEL P/ A 5a. LAJE</v>
          </cell>
          <cell r="D7919" t="str">
            <v>M3</v>
          </cell>
          <cell r="E7919">
            <v>23.1</v>
          </cell>
          <cell r="F7919" t="str">
            <v xml:space="preserve">SEINFRA  </v>
          </cell>
        </row>
        <row r="7920">
          <cell r="B7920" t="str">
            <v>TRANSPORTE COM GUINDASTE</v>
          </cell>
          <cell r="E7920">
            <v>54.13</v>
          </cell>
          <cell r="F7920" t="str">
            <v xml:space="preserve">SEINFRA  </v>
          </cell>
        </row>
        <row r="7921">
          <cell r="B7921" t="str">
            <v>C2525</v>
          </cell>
          <cell r="C7921" t="str">
            <v>TRANSPORTE C/GUINDASTE DE TORRE CAP. 1200KG</v>
          </cell>
          <cell r="D7921" t="str">
            <v>CICLO</v>
          </cell>
          <cell r="E7921">
            <v>7.45</v>
          </cell>
          <cell r="F7921" t="str">
            <v xml:space="preserve">SEINFRA  </v>
          </cell>
        </row>
        <row r="7922">
          <cell r="B7922" t="str">
            <v>C2526</v>
          </cell>
          <cell r="C7922" t="str">
            <v>TRANSPORTE C/GUINDASTE ESTACIONÁRIO CAP. 1100KG</v>
          </cell>
          <cell r="D7922" t="str">
            <v>CICLO</v>
          </cell>
          <cell r="E7922">
            <v>6.4</v>
          </cell>
          <cell r="F7922" t="str">
            <v xml:space="preserve">SEINFRA  </v>
          </cell>
        </row>
        <row r="7923">
          <cell r="B7923" t="str">
            <v>C2528</v>
          </cell>
          <cell r="C7923" t="str">
            <v>TRANSPORTE C/GUINDASTE SOBRE TRILHO CAP. 1100KG</v>
          </cell>
          <cell r="D7923" t="str">
            <v>CICLO</v>
          </cell>
          <cell r="E7923">
            <v>14.36</v>
          </cell>
          <cell r="F7923" t="str">
            <v xml:space="preserve">SEINFRA  </v>
          </cell>
        </row>
        <row r="7924">
          <cell r="B7924" t="str">
            <v>C2527</v>
          </cell>
          <cell r="C7924" t="str">
            <v>TRANSPORTE C/GUINDASTE SOBRE TRILHO CAP. 1200KG</v>
          </cell>
          <cell r="D7924" t="str">
            <v>CICLO</v>
          </cell>
          <cell r="E7924">
            <v>25.92</v>
          </cell>
          <cell r="F7924" t="str">
            <v xml:space="preserve">SEINFRA  </v>
          </cell>
        </row>
        <row r="7925">
          <cell r="B7925" t="str">
            <v>OBRAS DE DRENAGEM</v>
          </cell>
          <cell r="E7925">
            <v>633637.72</v>
          </cell>
          <cell r="F7925" t="str">
            <v xml:space="preserve">SEINFRA  </v>
          </cell>
        </row>
        <row r="7926">
          <cell r="B7926" t="str">
            <v>ESGOTAMENTO DE ÁREAS E VALAS</v>
          </cell>
          <cell r="E7926">
            <v>10.88</v>
          </cell>
          <cell r="F7926" t="str">
            <v xml:space="preserve">SEINFRA  </v>
          </cell>
        </row>
        <row r="7927">
          <cell r="B7927" t="str">
            <v>C1278</v>
          </cell>
          <cell r="C7927" t="str">
            <v>ESGOTAMENTO C/BOMBA ELÉTRICA DE IMERSÃO 1KW ATÉ 8M</v>
          </cell>
          <cell r="D7927" t="str">
            <v>M3</v>
          </cell>
          <cell r="E7927">
            <v>0.04</v>
          </cell>
          <cell r="F7927" t="str">
            <v xml:space="preserve">SEINFRA  </v>
          </cell>
        </row>
        <row r="7928">
          <cell r="B7928" t="str">
            <v>C1277</v>
          </cell>
          <cell r="C7928" t="str">
            <v>ESGOTAMENTO C/BOMBA ELÉTRICA DE IMERSÃO  2.7KW ATÉ 8M</v>
          </cell>
          <cell r="D7928" t="str">
            <v>M3</v>
          </cell>
          <cell r="E7928">
            <v>0.04</v>
          </cell>
          <cell r="F7928" t="str">
            <v xml:space="preserve">SEINFRA  </v>
          </cell>
        </row>
        <row r="7929">
          <cell r="B7929" t="str">
            <v>C2806</v>
          </cell>
          <cell r="C7929" t="str">
            <v>ESGOTAMENTO COM CONJUNTO MOTO-BOMBA DE 20m3/h, H=6m.c.a</v>
          </cell>
          <cell r="D7929" t="str">
            <v>H</v>
          </cell>
          <cell r="E7929">
            <v>5.4</v>
          </cell>
          <cell r="F7929" t="str">
            <v xml:space="preserve">SEINFRA  </v>
          </cell>
        </row>
        <row r="7930">
          <cell r="B7930" t="str">
            <v>C2807</v>
          </cell>
          <cell r="C7930" t="str">
            <v>ESGOTAMENTO COM CUNJUNTO MOTO-BOMBA DE 20m3/h, H=10m.c.a</v>
          </cell>
          <cell r="D7930" t="str">
            <v>H</v>
          </cell>
          <cell r="E7930">
            <v>5.4</v>
          </cell>
          <cell r="F7930" t="str">
            <v xml:space="preserve">SEINFRA  </v>
          </cell>
        </row>
        <row r="7931">
          <cell r="B7931" t="str">
            <v>REBAIXAMENTO DO LENÇOL FREÁTICO</v>
          </cell>
          <cell r="E7931">
            <v>85.39</v>
          </cell>
          <cell r="F7931" t="str">
            <v xml:space="preserve">SEINFRA  </v>
          </cell>
        </row>
        <row r="7932">
          <cell r="B7932" t="str">
            <v>C2924</v>
          </cell>
          <cell r="C7932" t="str">
            <v>REBAIXAMENTO DE LENÇOL FREÁTICO EM ÁREAS</v>
          </cell>
          <cell r="D7932" t="str">
            <v>PTxDIA</v>
          </cell>
          <cell r="E7932">
            <v>19.149999999999999</v>
          </cell>
          <cell r="F7932" t="str">
            <v xml:space="preserve">SEINFRA  </v>
          </cell>
        </row>
        <row r="7933">
          <cell r="B7933" t="str">
            <v>C2922</v>
          </cell>
          <cell r="C7933" t="str">
            <v>REBAIXAMENTO DE LENÇOL FREÁTICO EM ÁREAS (POÇOS DE VISITA)</v>
          </cell>
          <cell r="D7933" t="str">
            <v>PTxDIA</v>
          </cell>
          <cell r="E7933">
            <v>31.1</v>
          </cell>
          <cell r="F7933" t="str">
            <v xml:space="preserve">SEINFRA  </v>
          </cell>
        </row>
        <row r="7934">
          <cell r="B7934" t="str">
            <v>C2923</v>
          </cell>
          <cell r="C7934" t="str">
            <v>REBAIXAMENTO DE LENÇOL FREÁTICO EM VALAS</v>
          </cell>
          <cell r="D7934" t="str">
            <v>M</v>
          </cell>
          <cell r="E7934">
            <v>35.14</v>
          </cell>
          <cell r="F7934" t="str">
            <v xml:space="preserve">SEINFRA  </v>
          </cell>
        </row>
        <row r="7935">
          <cell r="B7935" t="str">
            <v>OBRAS D' ARTE CORRENTE</v>
          </cell>
          <cell r="E7935">
            <v>603844.37</v>
          </cell>
          <cell r="F7935" t="str">
            <v xml:space="preserve">SEINFRA  </v>
          </cell>
        </row>
        <row r="7936">
          <cell r="B7936" t="str">
            <v>C0109</v>
          </cell>
          <cell r="C7936" t="str">
            <v>AQUISIÇÃO, ASSENT. E REJUNT. DE TUBO DE CONCRETO SIMPLES D=30cm</v>
          </cell>
          <cell r="D7936" t="str">
            <v>M</v>
          </cell>
          <cell r="E7936">
            <v>57.5</v>
          </cell>
          <cell r="F7936" t="str">
            <v xml:space="preserve">SEINFRA  </v>
          </cell>
        </row>
        <row r="7937">
          <cell r="B7937" t="str">
            <v>C0110</v>
          </cell>
          <cell r="C7937" t="str">
            <v>AQUISIÇÃO, ASSENT. E REJUNT. DE TUBO DE CONCRETO SIMPLES D=40cm</v>
          </cell>
          <cell r="D7937" t="str">
            <v>M</v>
          </cell>
          <cell r="E7937">
            <v>78.36</v>
          </cell>
          <cell r="F7937" t="str">
            <v xml:space="preserve">SEINFRA  </v>
          </cell>
        </row>
        <row r="7938">
          <cell r="B7938" t="str">
            <v>C0105</v>
          </cell>
          <cell r="C7938" t="str">
            <v>AQUISIÇÃO, ASSENT. E REJUNT. DE TUBO DE CONCRETO ARMADO D= 60cm</v>
          </cell>
          <cell r="D7938" t="str">
            <v>M</v>
          </cell>
          <cell r="E7938">
            <v>152.83000000000001</v>
          </cell>
          <cell r="F7938" t="str">
            <v xml:space="preserve">SEINFRA  </v>
          </cell>
        </row>
        <row r="7939">
          <cell r="B7939" t="str">
            <v>C0108</v>
          </cell>
          <cell r="C7939" t="str">
            <v>AQUISIÇÃO, ASSENT. E REJUNT. DE TUBO DE CONCRETO ARMADO D=80cm</v>
          </cell>
          <cell r="D7939" t="str">
            <v>M</v>
          </cell>
          <cell r="E7939">
            <v>249.24</v>
          </cell>
          <cell r="F7939" t="str">
            <v xml:space="preserve">SEINFRA  </v>
          </cell>
        </row>
        <row r="7940">
          <cell r="B7940" t="str">
            <v>C0104</v>
          </cell>
          <cell r="C7940" t="str">
            <v>AQUISIÇÃO, ASSENT. E REJUNT. DE TUBO DE CONCRETO ARMADO D= 100cm</v>
          </cell>
          <cell r="D7940" t="str">
            <v>M</v>
          </cell>
          <cell r="E7940">
            <v>311.36</v>
          </cell>
          <cell r="F7940" t="str">
            <v xml:space="preserve">SEINFRA  </v>
          </cell>
        </row>
        <row r="7941">
          <cell r="B7941" t="str">
            <v>C4325</v>
          </cell>
          <cell r="C7941" t="str">
            <v>AQUISIÇÃO, ASSENT. E REJUNT. DE TUBO DE CONCRETO ARMADO D=100 cm, SOBRE BERÇO DE CONCRETO MOLDADO "IN LOCO", FCK &gt; 10MPa</v>
          </cell>
          <cell r="D7941" t="str">
            <v>M</v>
          </cell>
          <cell r="E7941">
            <v>616.63</v>
          </cell>
          <cell r="F7941" t="str">
            <v xml:space="preserve">SEINFRA  </v>
          </cell>
        </row>
        <row r="7942">
          <cell r="F7942" t="str">
            <v xml:space="preserve">SEINFRA  </v>
          </cell>
        </row>
        <row r="7943">
          <cell r="B7943" t="str">
            <v>C0106</v>
          </cell>
          <cell r="C7943" t="str">
            <v>AQUISIÇÃO, ASSENT. E REJUNT. DE TUBO DE CONCRETO ARMADO D=120cm</v>
          </cell>
          <cell r="D7943" t="str">
            <v>M</v>
          </cell>
          <cell r="E7943">
            <v>464.99</v>
          </cell>
          <cell r="F7943" t="str">
            <v xml:space="preserve">SEINFRA  </v>
          </cell>
        </row>
        <row r="7944">
          <cell r="B7944" t="str">
            <v>C0107</v>
          </cell>
          <cell r="C7944" t="str">
            <v>AQUISIÇÃO, ASSENT. E REJUNT. DE TUBO DE CONCRETO ARMADO D=150cm</v>
          </cell>
          <cell r="D7944" t="str">
            <v>M</v>
          </cell>
          <cell r="E7944">
            <v>683.91</v>
          </cell>
          <cell r="F7944" t="str">
            <v xml:space="preserve">SEINFRA  </v>
          </cell>
        </row>
        <row r="7945">
          <cell r="B7945" t="str">
            <v>C4673</v>
          </cell>
          <cell r="C7945" t="str">
            <v>AQUISIÇÃO E ASSENTAMENTO DE TUBO CORRUGADO DE DUPLA PAREDE PEAD D=37,5cm</v>
          </cell>
          <cell r="D7945" t="str">
            <v>M</v>
          </cell>
          <cell r="E7945">
            <v>167.88</v>
          </cell>
          <cell r="F7945" t="str">
            <v xml:space="preserve">SEINFRA  </v>
          </cell>
        </row>
        <row r="7946">
          <cell r="F7946" t="str">
            <v xml:space="preserve">SEINFRA  </v>
          </cell>
        </row>
        <row r="7947">
          <cell r="B7947" t="str">
            <v>C4674</v>
          </cell>
          <cell r="C7947" t="str">
            <v>AQUISIÇÃO E ASSENTAMENTO DE TUBO CORRUGADO DE DUPLA PAREDE PEAD D=45,0cm</v>
          </cell>
          <cell r="D7947" t="str">
            <v>M</v>
          </cell>
          <cell r="E7947">
            <v>246.9</v>
          </cell>
          <cell r="F7947" t="str">
            <v xml:space="preserve">SEINFRA  </v>
          </cell>
        </row>
        <row r="7948">
          <cell r="F7948" t="str">
            <v xml:space="preserve">SEINFRA  </v>
          </cell>
        </row>
        <row r="7949">
          <cell r="B7949" t="str">
            <v>C4675</v>
          </cell>
          <cell r="C7949" t="str">
            <v>AQUISIÇÃO E ASSENTAMENTO DE TUBO CORRUGADO DE DUPLA PAREDE PEAD D=60,0cm</v>
          </cell>
          <cell r="D7949" t="str">
            <v>M</v>
          </cell>
          <cell r="E7949">
            <v>442.17</v>
          </cell>
          <cell r="F7949" t="str">
            <v xml:space="preserve">SEINFRA  </v>
          </cell>
        </row>
        <row r="7950">
          <cell r="F7950" t="str">
            <v xml:space="preserve">SEINFRA  </v>
          </cell>
        </row>
        <row r="7951">
          <cell r="B7951" t="str">
            <v>C4676</v>
          </cell>
          <cell r="C7951" t="str">
            <v>AQUISIÇÃO E ASSENTAMENTO DE TUBO CORRUGADO DE DUPLA PAREDE PEAD D=75,0cm</v>
          </cell>
          <cell r="D7951" t="str">
            <v>M</v>
          </cell>
          <cell r="E7951">
            <v>639.66</v>
          </cell>
          <cell r="F7951" t="str">
            <v xml:space="preserve">SEINFRA  </v>
          </cell>
        </row>
        <row r="7952">
          <cell r="F7952" t="str">
            <v xml:space="preserve">SEINFRA  </v>
          </cell>
        </row>
        <row r="7953">
          <cell r="B7953" t="str">
            <v>C4677</v>
          </cell>
          <cell r="C7953" t="str">
            <v>AQUISIÇÃO E ASSENTAMENTO DE TUBO CORRUGADO DE DUPLA PAREDE PEAD D=90,0cm</v>
          </cell>
          <cell r="D7953" t="str">
            <v>M</v>
          </cell>
          <cell r="E7953">
            <v>734.4</v>
          </cell>
          <cell r="F7953" t="str">
            <v xml:space="preserve">SEINFRA  </v>
          </cell>
        </row>
        <row r="7954">
          <cell r="F7954" t="str">
            <v xml:space="preserve">SEINFRA  </v>
          </cell>
        </row>
        <row r="7955">
          <cell r="B7955" t="str">
            <v>C4678</v>
          </cell>
          <cell r="C7955" t="str">
            <v>AQUISIÇÃO E ASSENTAMENTO DE TUBO CORRUGADO DE DUPLA PAREDE PEAD D=105,0cm</v>
          </cell>
          <cell r="D7955" t="str">
            <v>M</v>
          </cell>
          <cell r="E7955">
            <v>1079.83</v>
          </cell>
          <cell r="F7955" t="str">
            <v xml:space="preserve">SEINFRA  </v>
          </cell>
        </row>
        <row r="7956">
          <cell r="F7956" t="str">
            <v xml:space="preserve">SEINFRA  </v>
          </cell>
        </row>
        <row r="7957">
          <cell r="B7957" t="str">
            <v>C4679</v>
          </cell>
          <cell r="C7957" t="str">
            <v>AQUISIÇÃO E ASSENTAMENTO DE TUBO CORRUGADO DE DUPLA PAREDE PEAD D=120,0cm</v>
          </cell>
          <cell r="D7957" t="str">
            <v>M</v>
          </cell>
          <cell r="E7957">
            <v>1414.65</v>
          </cell>
          <cell r="F7957" t="str">
            <v xml:space="preserve">SEINFRA  </v>
          </cell>
        </row>
        <row r="7958">
          <cell r="F7958" t="str">
            <v xml:space="preserve">SEINFRA  </v>
          </cell>
        </row>
        <row r="7959">
          <cell r="B7959" t="str">
            <v>C0424</v>
          </cell>
          <cell r="C7959" t="str">
            <v>BOCA DE BUEIRO SIMPLES TUBULAR  D= 80cm</v>
          </cell>
          <cell r="D7959" t="str">
            <v>UN</v>
          </cell>
          <cell r="E7959">
            <v>1617.43</v>
          </cell>
          <cell r="F7959" t="str">
            <v xml:space="preserve">SEINFRA  </v>
          </cell>
        </row>
        <row r="7960">
          <cell r="B7960" t="str">
            <v>C0423</v>
          </cell>
          <cell r="C7960" t="str">
            <v>BOCA DE BUEIRO SIMPLES TUBULAR  D= 100cm</v>
          </cell>
          <cell r="D7960" t="str">
            <v>UN</v>
          </cell>
          <cell r="E7960">
            <v>2137.56</v>
          </cell>
          <cell r="F7960" t="str">
            <v xml:space="preserve">SEINFRA  </v>
          </cell>
        </row>
        <row r="7961">
          <cell r="B7961" t="str">
            <v>C0406</v>
          </cell>
          <cell r="C7961" t="str">
            <v>BOCA DE BUEIRO DUPLO TUBULAR    D= 80cm</v>
          </cell>
          <cell r="D7961" t="str">
            <v>UN</v>
          </cell>
          <cell r="E7961">
            <v>2669.24</v>
          </cell>
          <cell r="F7961" t="str">
            <v xml:space="preserve">SEINFRA  </v>
          </cell>
        </row>
        <row r="7962">
          <cell r="B7962" t="str">
            <v>C0407</v>
          </cell>
          <cell r="C7962" t="str">
            <v>BOCA DE BUEIRO DUPLO TUBULAR    D=100cm</v>
          </cell>
          <cell r="D7962" t="str">
            <v>UN</v>
          </cell>
          <cell r="E7962">
            <v>3355.09</v>
          </cell>
          <cell r="F7962" t="str">
            <v xml:space="preserve">SEINFRA  </v>
          </cell>
        </row>
        <row r="7963">
          <cell r="B7963" t="str">
            <v>C0440</v>
          </cell>
          <cell r="C7963" t="str">
            <v>BOCA DE BUEIRO TRIPLO TUBULAR   D=100cm</v>
          </cell>
          <cell r="D7963" t="str">
            <v>UN</v>
          </cell>
          <cell r="E7963">
            <v>4572.62</v>
          </cell>
          <cell r="F7963" t="str">
            <v xml:space="preserve">SEINFRA  </v>
          </cell>
        </row>
        <row r="7964">
          <cell r="B7964" t="str">
            <v>C0408</v>
          </cell>
          <cell r="C7964" t="str">
            <v>BOCA DE BUEIRO SIMPLES CAPEADO  (1.00 X 1.00m)</v>
          </cell>
          <cell r="D7964" t="str">
            <v>UN</v>
          </cell>
          <cell r="E7964">
            <v>1870.99</v>
          </cell>
          <cell r="F7964" t="str">
            <v xml:space="preserve">SEINFRA  </v>
          </cell>
        </row>
        <row r="7965">
          <cell r="B7965" t="str">
            <v>C0409</v>
          </cell>
          <cell r="C7965" t="str">
            <v>BOCA DE BUEIRO SIMPLES CAPEADO  (1.50 X 1.00m)</v>
          </cell>
          <cell r="D7965" t="str">
            <v>UN</v>
          </cell>
          <cell r="E7965">
            <v>2270.6999999999998</v>
          </cell>
          <cell r="F7965" t="str">
            <v xml:space="preserve">SEINFRA  </v>
          </cell>
        </row>
        <row r="7966">
          <cell r="B7966" t="str">
            <v>C0410</v>
          </cell>
          <cell r="C7966" t="str">
            <v>BOCA DE BUEIRO SIMPLES CAPEADO  (1.50 X 1.50m)</v>
          </cell>
          <cell r="D7966" t="str">
            <v>UN</v>
          </cell>
          <cell r="E7966">
            <v>3285.07</v>
          </cell>
          <cell r="F7966" t="str">
            <v xml:space="preserve">SEINFRA  </v>
          </cell>
        </row>
        <row r="7967">
          <cell r="B7967" t="str">
            <v>C0411</v>
          </cell>
          <cell r="C7967" t="str">
            <v>BOCA DE BUEIRO SIMPLES CAPEADO  (2.00 X 1.00m)</v>
          </cell>
          <cell r="D7967" t="str">
            <v>UN</v>
          </cell>
          <cell r="E7967">
            <v>2610.27</v>
          </cell>
          <cell r="F7967" t="str">
            <v xml:space="preserve">SEINFRA  </v>
          </cell>
        </row>
        <row r="7968">
          <cell r="B7968" t="str">
            <v>C0412</v>
          </cell>
          <cell r="C7968" t="str">
            <v>BOCA DE BUEIRO SIMPLES CAPEADO  (2.00 X 1.50m)</v>
          </cell>
          <cell r="D7968" t="str">
            <v>UN</v>
          </cell>
          <cell r="E7968">
            <v>3628.98</v>
          </cell>
          <cell r="F7968" t="str">
            <v xml:space="preserve">SEINFRA  </v>
          </cell>
        </row>
        <row r="7969">
          <cell r="B7969" t="str">
            <v>C0413</v>
          </cell>
          <cell r="C7969" t="str">
            <v>BOCA DE BUEIRO SIMPLES CAPEADO  (2.00 X 2.00m)</v>
          </cell>
          <cell r="D7969" t="str">
            <v>UN</v>
          </cell>
          <cell r="E7969">
            <v>4859.53</v>
          </cell>
          <cell r="F7969" t="str">
            <v xml:space="preserve">SEINFRA  </v>
          </cell>
        </row>
        <row r="7970">
          <cell r="B7970" t="str">
            <v>C0414</v>
          </cell>
          <cell r="C7970" t="str">
            <v>BOCA DE BUEIRO SIMPLES CAPEADO  (2.50 X 1.00m)</v>
          </cell>
          <cell r="D7970" t="str">
            <v>UN</v>
          </cell>
          <cell r="E7970">
            <v>2945.84</v>
          </cell>
          <cell r="F7970" t="str">
            <v xml:space="preserve">SEINFRA  </v>
          </cell>
        </row>
        <row r="7971">
          <cell r="B7971" t="str">
            <v>C0415</v>
          </cell>
          <cell r="C7971" t="str">
            <v>BOCA DE BUEIRO SIMPLES CAPEADO  (2.50 X 1.50m)</v>
          </cell>
          <cell r="D7971" t="str">
            <v>UN</v>
          </cell>
          <cell r="E7971">
            <v>4024.03</v>
          </cell>
          <cell r="F7971" t="str">
            <v xml:space="preserve">SEINFRA  </v>
          </cell>
        </row>
        <row r="7972">
          <cell r="B7972" t="str">
            <v>C0416</v>
          </cell>
          <cell r="C7972" t="str">
            <v>BOCA DE BUEIRO SIMPLES CAPEADO  (2.50 X 2.00m)</v>
          </cell>
          <cell r="D7972" t="str">
            <v>UN</v>
          </cell>
          <cell r="E7972">
            <v>5455.88</v>
          </cell>
          <cell r="F7972" t="str">
            <v xml:space="preserve">SEINFRA  </v>
          </cell>
        </row>
        <row r="7973">
          <cell r="B7973" t="str">
            <v>C0417</v>
          </cell>
          <cell r="C7973" t="str">
            <v>BOCA DE BUEIRO SIMPLES CAPEADO  (2.50 X 2.50m)</v>
          </cell>
          <cell r="D7973" t="str">
            <v>UN</v>
          </cell>
          <cell r="E7973">
            <v>6980.31</v>
          </cell>
          <cell r="F7973" t="str">
            <v xml:space="preserve">SEINFRA  </v>
          </cell>
        </row>
        <row r="7974">
          <cell r="B7974" t="str">
            <v>C0418</v>
          </cell>
          <cell r="C7974" t="str">
            <v>BOCA DE BUEIRO SIMPLES CAPEADO  (3.00 X 1.00m)</v>
          </cell>
          <cell r="D7974" t="str">
            <v>UN</v>
          </cell>
          <cell r="E7974">
            <v>3287.98</v>
          </cell>
          <cell r="F7974" t="str">
            <v xml:space="preserve">SEINFRA  </v>
          </cell>
        </row>
        <row r="7975">
          <cell r="B7975" t="str">
            <v>C0419</v>
          </cell>
          <cell r="C7975" t="str">
            <v>BOCA DE BUEIRO SIMPLES CAPEADO  (3.00 X 1.50m)</v>
          </cell>
          <cell r="D7975" t="str">
            <v>UN</v>
          </cell>
          <cell r="E7975">
            <v>4612.46</v>
          </cell>
          <cell r="F7975" t="str">
            <v xml:space="preserve">SEINFRA  </v>
          </cell>
        </row>
        <row r="7976">
          <cell r="B7976" t="str">
            <v>C0420</v>
          </cell>
          <cell r="C7976" t="str">
            <v>BOCA DE BUEIRO SIMPLES CAPEADO  (3.00 X 2.00m)</v>
          </cell>
          <cell r="D7976" t="str">
            <v>UN</v>
          </cell>
          <cell r="E7976">
            <v>5993.22</v>
          </cell>
          <cell r="F7976" t="str">
            <v xml:space="preserve">SEINFRA  </v>
          </cell>
        </row>
        <row r="7977">
          <cell r="B7977" t="str">
            <v>C0421</v>
          </cell>
          <cell r="C7977" t="str">
            <v>BOCA DE BUEIRO SIMPLES CAPEADO  (3.00 X 2.50m)</v>
          </cell>
          <cell r="D7977" t="str">
            <v>UN</v>
          </cell>
          <cell r="E7977">
            <v>7588.21</v>
          </cell>
          <cell r="F7977" t="str">
            <v xml:space="preserve">SEINFRA  </v>
          </cell>
        </row>
        <row r="7978">
          <cell r="B7978" t="str">
            <v>C0422</v>
          </cell>
          <cell r="C7978" t="str">
            <v>BOCA DE BUEIRO SIMPLES CAPEADO  (3.00 X 3.00m)</v>
          </cell>
          <cell r="D7978" t="str">
            <v>UN</v>
          </cell>
          <cell r="E7978">
            <v>9397.42</v>
          </cell>
          <cell r="F7978" t="str">
            <v xml:space="preserve">SEINFRA  </v>
          </cell>
        </row>
        <row r="7979">
          <cell r="B7979" t="str">
            <v>C0391</v>
          </cell>
          <cell r="C7979" t="str">
            <v>BOCA DE BUEIRO DUPLO CAPEADO    (1.00 X 1.00m)</v>
          </cell>
          <cell r="D7979" t="str">
            <v>UN</v>
          </cell>
          <cell r="E7979">
            <v>2677.09</v>
          </cell>
          <cell r="F7979" t="str">
            <v xml:space="preserve">SEINFRA  </v>
          </cell>
        </row>
        <row r="7980">
          <cell r="B7980" t="str">
            <v>C0392</v>
          </cell>
          <cell r="C7980" t="str">
            <v>BOCA DE BUEIRO DUPLO CAPEADO    (1.50 X 1.00m)</v>
          </cell>
          <cell r="D7980" t="str">
            <v>UN</v>
          </cell>
          <cell r="E7980">
            <v>3399.23</v>
          </cell>
          <cell r="F7980" t="str">
            <v xml:space="preserve">SEINFRA  </v>
          </cell>
        </row>
        <row r="7981">
          <cell r="B7981" t="str">
            <v>C0393</v>
          </cell>
          <cell r="C7981" t="str">
            <v>BOCA DE BUEIRO DUPLO CAPEADO    (1.50 X 1.50m)</v>
          </cell>
          <cell r="D7981" t="str">
            <v>UN</v>
          </cell>
          <cell r="E7981">
            <v>4675.9799999999996</v>
          </cell>
          <cell r="F7981" t="str">
            <v xml:space="preserve">SEINFRA  </v>
          </cell>
        </row>
        <row r="7982">
          <cell r="B7982" t="str">
            <v>C0394</v>
          </cell>
          <cell r="C7982" t="str">
            <v>BOCA DE BUEIRO DUPLO CAPEADO    (2.00 X 1.00m)</v>
          </cell>
          <cell r="D7982" t="str">
            <v>UN</v>
          </cell>
          <cell r="E7982">
            <v>4035.58</v>
          </cell>
          <cell r="F7982" t="str">
            <v xml:space="preserve">SEINFRA  </v>
          </cell>
        </row>
        <row r="7983">
          <cell r="B7983" t="str">
            <v>C0395</v>
          </cell>
          <cell r="C7983" t="str">
            <v>BOCA DE BUEIRO DUPLO CAPEADO    (2.00 X 1.50m)</v>
          </cell>
          <cell r="D7983" t="str">
            <v>UN</v>
          </cell>
          <cell r="E7983">
            <v>5327.94</v>
          </cell>
          <cell r="F7983" t="str">
            <v xml:space="preserve">SEINFRA  </v>
          </cell>
        </row>
        <row r="7984">
          <cell r="B7984" t="str">
            <v>C0396</v>
          </cell>
          <cell r="C7984" t="str">
            <v>BOCA DE BUEIRO DUPLO CAPEADO    (2.00 X 2.00m)</v>
          </cell>
          <cell r="D7984" t="str">
            <v>UN</v>
          </cell>
          <cell r="E7984">
            <v>6835.56</v>
          </cell>
          <cell r="F7984" t="str">
            <v xml:space="preserve">SEINFRA  </v>
          </cell>
        </row>
        <row r="7985">
          <cell r="B7985" t="str">
            <v>C0397</v>
          </cell>
          <cell r="C7985" t="str">
            <v>BOCA DE BUEIRO DUPLO CAPEADO    (2.50 X 1.00m)</v>
          </cell>
          <cell r="D7985" t="str">
            <v>UN</v>
          </cell>
          <cell r="E7985">
            <v>4647.54</v>
          </cell>
          <cell r="F7985" t="str">
            <v xml:space="preserve">SEINFRA  </v>
          </cell>
        </row>
        <row r="7986">
          <cell r="B7986" t="str">
            <v>C0398</v>
          </cell>
          <cell r="C7986" t="str">
            <v>BOCA DE BUEIRO DUPLO CAPEADO    (2.50 X 1.50m)</v>
          </cell>
          <cell r="D7986" t="str">
            <v>UN</v>
          </cell>
          <cell r="E7986">
            <v>6046.08</v>
          </cell>
          <cell r="F7986" t="str">
            <v xml:space="preserve">SEINFRA  </v>
          </cell>
        </row>
        <row r="7987">
          <cell r="B7987" t="str">
            <v>C0399</v>
          </cell>
          <cell r="C7987" t="str">
            <v>BOCA DE BUEIRO DUPLO CAPEADO    (2.50 X 2.00m)</v>
          </cell>
          <cell r="D7987" t="str">
            <v>UN</v>
          </cell>
          <cell r="E7987">
            <v>7890.02</v>
          </cell>
          <cell r="F7987" t="str">
            <v xml:space="preserve">SEINFRA  </v>
          </cell>
        </row>
        <row r="7988">
          <cell r="B7988" t="str">
            <v>C0400</v>
          </cell>
          <cell r="C7988" t="str">
            <v>BOCA DE BUEIRO DUPLO CAPEADO    (2.50 X 2.50m)</v>
          </cell>
          <cell r="D7988" t="str">
            <v>UN</v>
          </cell>
          <cell r="E7988">
            <v>9749.85</v>
          </cell>
          <cell r="F7988" t="str">
            <v xml:space="preserve">SEINFRA  </v>
          </cell>
        </row>
        <row r="7989">
          <cell r="B7989" t="str">
            <v>C0401</v>
          </cell>
          <cell r="C7989" t="str">
            <v>BOCA DE BUEIRO DUPLO CAPEADO    (3.00 X 1.00m)</v>
          </cell>
          <cell r="D7989" t="str">
            <v>UN</v>
          </cell>
          <cell r="E7989">
            <v>5275.18</v>
          </cell>
          <cell r="F7989" t="str">
            <v xml:space="preserve">SEINFRA  </v>
          </cell>
        </row>
        <row r="7990">
          <cell r="B7990" t="str">
            <v>C0402</v>
          </cell>
          <cell r="C7990" t="str">
            <v>BOCA DE BUEIRO DUPLO CAPEADO    (3.00 X 1.50m)</v>
          </cell>
          <cell r="D7990" t="str">
            <v>UN</v>
          </cell>
          <cell r="E7990">
            <v>7081.73</v>
          </cell>
          <cell r="F7990" t="str">
            <v xml:space="preserve">SEINFRA  </v>
          </cell>
        </row>
        <row r="7991">
          <cell r="B7991" t="str">
            <v>C0403</v>
          </cell>
          <cell r="C7991" t="str">
            <v>BOCA DE BUEIRO DUPLO CAPEADO    (3.00 X 2.00m)</v>
          </cell>
          <cell r="D7991" t="str">
            <v>UN</v>
          </cell>
          <cell r="E7991">
            <v>8849.19</v>
          </cell>
          <cell r="F7991" t="str">
            <v xml:space="preserve">SEINFRA  </v>
          </cell>
        </row>
        <row r="7992">
          <cell r="B7992" t="str">
            <v>C0404</v>
          </cell>
          <cell r="C7992" t="str">
            <v>BOCA DE BUEIRO DUPLO CAPEADO    (3.00 X 2.50m)</v>
          </cell>
          <cell r="D7992" t="str">
            <v>UN</v>
          </cell>
          <cell r="E7992">
            <v>10830.87</v>
          </cell>
          <cell r="F7992" t="str">
            <v xml:space="preserve">SEINFRA  </v>
          </cell>
        </row>
        <row r="7993">
          <cell r="B7993" t="str">
            <v>C0405</v>
          </cell>
          <cell r="C7993" t="str">
            <v>BOCA DE BUEIRO DUPLO CAPEADO    (3.00 X 3.00m)</v>
          </cell>
          <cell r="D7993" t="str">
            <v>UN</v>
          </cell>
          <cell r="E7993">
            <v>13026.77</v>
          </cell>
          <cell r="F7993" t="str">
            <v xml:space="preserve">SEINFRA  </v>
          </cell>
        </row>
        <row r="7994">
          <cell r="B7994" t="str">
            <v>C0425</v>
          </cell>
          <cell r="C7994" t="str">
            <v>BOCA DE BUEIRO TRIPLO CAPEADO   (1.00 X 1.00m)</v>
          </cell>
          <cell r="D7994" t="str">
            <v>UN</v>
          </cell>
          <cell r="E7994">
            <v>3482.94</v>
          </cell>
          <cell r="F7994" t="str">
            <v xml:space="preserve">SEINFRA  </v>
          </cell>
        </row>
        <row r="7995">
          <cell r="B7995" t="str">
            <v>C0426</v>
          </cell>
          <cell r="C7995" t="str">
            <v>BOCA DE BUEIRO TRIPLO CAPEADO   (1.50 X 1.00m)</v>
          </cell>
          <cell r="D7995" t="str">
            <v>UN</v>
          </cell>
          <cell r="E7995">
            <v>4527.7700000000004</v>
          </cell>
          <cell r="F7995" t="str">
            <v xml:space="preserve">SEINFRA  </v>
          </cell>
        </row>
        <row r="7996">
          <cell r="B7996" t="str">
            <v>C0427</v>
          </cell>
          <cell r="C7996" t="str">
            <v>BOCA DE BUEIRO TRIPLO CAPEADO   (1.50 X 1.50m)</v>
          </cell>
          <cell r="D7996" t="str">
            <v>UN</v>
          </cell>
          <cell r="E7996">
            <v>6067.13</v>
          </cell>
          <cell r="F7996" t="str">
            <v xml:space="preserve">SEINFRA  </v>
          </cell>
        </row>
        <row r="7997">
          <cell r="B7997" t="str">
            <v>C0428</v>
          </cell>
          <cell r="C7997" t="str">
            <v>BOCA DE BUEIRO TRIPLO CAPEADO   (2.00 X 1.00m)</v>
          </cell>
          <cell r="D7997" t="str">
            <v>UN</v>
          </cell>
          <cell r="E7997">
            <v>5458.51</v>
          </cell>
          <cell r="F7997" t="str">
            <v xml:space="preserve">SEINFRA  </v>
          </cell>
        </row>
        <row r="7998">
          <cell r="B7998" t="str">
            <v>C0431</v>
          </cell>
          <cell r="C7998" t="str">
            <v>BOCA DE BUEIRO TRIPLO CAPEADO   (2.50 X 1.00m)</v>
          </cell>
          <cell r="D7998" t="str">
            <v>UN</v>
          </cell>
          <cell r="E7998">
            <v>6348.85</v>
          </cell>
          <cell r="F7998" t="str">
            <v xml:space="preserve">SEINFRA  </v>
          </cell>
        </row>
        <row r="7999">
          <cell r="B7999" t="str">
            <v>C0429</v>
          </cell>
          <cell r="C7999" t="str">
            <v>BOCA DE BUEIRO TRIPLO CAPEADO   (2.00 X 1.50m)</v>
          </cell>
          <cell r="D7999" t="str">
            <v>UN</v>
          </cell>
          <cell r="E7999">
            <v>7027.94</v>
          </cell>
          <cell r="F7999" t="str">
            <v xml:space="preserve">SEINFRA  </v>
          </cell>
        </row>
        <row r="8000">
          <cell r="B8000" t="str">
            <v>C0430</v>
          </cell>
          <cell r="C8000" t="str">
            <v>BOCA DE BUEIRO TRIPLO CAPEADO   (2.00 X 2.00m)</v>
          </cell>
          <cell r="D8000" t="str">
            <v>UN</v>
          </cell>
          <cell r="E8000">
            <v>8811.2000000000007</v>
          </cell>
          <cell r="F8000" t="str">
            <v xml:space="preserve">SEINFRA  </v>
          </cell>
        </row>
        <row r="8001">
          <cell r="B8001" t="str">
            <v>C0432</v>
          </cell>
          <cell r="C8001" t="str">
            <v>BOCA DE BUEIRO TRIPLO CAPEADO   (2.50 X 1.50m)</v>
          </cell>
          <cell r="D8001" t="str">
            <v>UN</v>
          </cell>
          <cell r="E8001">
            <v>8068.77</v>
          </cell>
          <cell r="F8001" t="str">
            <v xml:space="preserve">SEINFRA  </v>
          </cell>
        </row>
        <row r="8002">
          <cell r="B8002" t="str">
            <v>C0433</v>
          </cell>
          <cell r="C8002" t="str">
            <v>BOCA DE BUEIRO TRIPLO CAPEADO   (2.50 X 2.00m)</v>
          </cell>
          <cell r="D8002" t="str">
            <v>UN</v>
          </cell>
          <cell r="E8002">
            <v>10324.4</v>
          </cell>
          <cell r="F8002" t="str">
            <v xml:space="preserve">SEINFRA  </v>
          </cell>
        </row>
        <row r="8003">
          <cell r="B8003" t="str">
            <v>C0434</v>
          </cell>
          <cell r="C8003" t="str">
            <v>BOCA DE BUEIRO TRIPLO CAPEADO   (2.50 X 2.50m)</v>
          </cell>
          <cell r="D8003" t="str">
            <v>UN</v>
          </cell>
          <cell r="E8003">
            <v>12518.77</v>
          </cell>
          <cell r="F8003" t="str">
            <v xml:space="preserve">SEINFRA  </v>
          </cell>
        </row>
        <row r="8004">
          <cell r="B8004" t="str">
            <v>C0435</v>
          </cell>
          <cell r="C8004" t="str">
            <v>BOCA DE BUEIRO TRIPLO CAPEADO   (3.00 X 1.00m)</v>
          </cell>
          <cell r="D8004" t="str">
            <v>UN</v>
          </cell>
          <cell r="E8004">
            <v>7262.38</v>
          </cell>
          <cell r="F8004" t="str">
            <v xml:space="preserve">SEINFRA  </v>
          </cell>
        </row>
        <row r="8005">
          <cell r="B8005" t="str">
            <v>C0436</v>
          </cell>
          <cell r="C8005" t="str">
            <v>BOCA DE BUEIRO TRIPLO CAPEADO   (3.00 X 1.50m)</v>
          </cell>
          <cell r="D8005" t="str">
            <v>UN</v>
          </cell>
          <cell r="E8005">
            <v>9550.3700000000008</v>
          </cell>
          <cell r="F8005" t="str">
            <v xml:space="preserve">SEINFRA  </v>
          </cell>
        </row>
        <row r="8006">
          <cell r="B8006" t="str">
            <v>C0437</v>
          </cell>
          <cell r="C8006" t="str">
            <v>BOCA DE BUEIRO TRIPLO CAPEADO   (3.00 X 2.00m)</v>
          </cell>
          <cell r="D8006" t="str">
            <v>UN</v>
          </cell>
          <cell r="E8006">
            <v>11704.53</v>
          </cell>
          <cell r="F8006" t="str">
            <v xml:space="preserve">SEINFRA  </v>
          </cell>
        </row>
        <row r="8007">
          <cell r="B8007" t="str">
            <v>C0438</v>
          </cell>
          <cell r="C8007" t="str">
            <v>BOCA DE BUEIRO TRIPLO CAPEADO   (3.00 X 2.50m)</v>
          </cell>
          <cell r="D8007" t="str">
            <v>UN</v>
          </cell>
          <cell r="E8007">
            <v>14072.9</v>
          </cell>
          <cell r="F8007" t="str">
            <v xml:space="preserve">SEINFRA  </v>
          </cell>
        </row>
        <row r="8008">
          <cell r="B8008" t="str">
            <v>C0439</v>
          </cell>
          <cell r="C8008" t="str">
            <v>BOCA DE BUEIRO TRIPLO CAPEADO   (3.00 X 3.00m)</v>
          </cell>
          <cell r="D8008" t="str">
            <v>UN</v>
          </cell>
          <cell r="E8008">
            <v>16655.490000000002</v>
          </cell>
          <cell r="F8008" t="str">
            <v xml:space="preserve">SEINFRA  </v>
          </cell>
        </row>
        <row r="8009">
          <cell r="B8009" t="str">
            <v>C0919</v>
          </cell>
          <cell r="C8009" t="str">
            <v>CORPO DE BUEIRO SIMPLES TUBULAR  D= 80cm</v>
          </cell>
          <cell r="D8009" t="str">
            <v>M</v>
          </cell>
          <cell r="E8009">
            <v>426.27</v>
          </cell>
          <cell r="F8009" t="str">
            <v xml:space="preserve">SEINFRA  </v>
          </cell>
        </row>
        <row r="8010">
          <cell r="B8010" t="str">
            <v>C0920</v>
          </cell>
          <cell r="C8010" t="str">
            <v>CORPO DE BUEIRO SIMPLES TUBULAR  D=100cm</v>
          </cell>
          <cell r="D8010" t="str">
            <v>M</v>
          </cell>
          <cell r="E8010">
            <v>552.80999999999995</v>
          </cell>
          <cell r="F8010" t="str">
            <v xml:space="preserve">SEINFRA  </v>
          </cell>
        </row>
        <row r="8011">
          <cell r="B8011" t="str">
            <v>C0886</v>
          </cell>
          <cell r="C8011" t="str">
            <v>CORPO DE BUEIRO DUPLO TUBULAR   D=  80cm</v>
          </cell>
          <cell r="D8011" t="str">
            <v>M</v>
          </cell>
          <cell r="E8011">
            <v>795.24</v>
          </cell>
          <cell r="F8011" t="str">
            <v xml:space="preserve">SEINFRA  </v>
          </cell>
        </row>
        <row r="8012">
          <cell r="B8012" t="str">
            <v>C0887</v>
          </cell>
          <cell r="C8012" t="str">
            <v>CORPO DE BUEIRO DUPLO TUBULAR   D= 100cm</v>
          </cell>
          <cell r="D8012" t="str">
            <v>M</v>
          </cell>
          <cell r="E8012">
            <v>1034.69</v>
          </cell>
          <cell r="F8012" t="str">
            <v xml:space="preserve">SEINFRA  </v>
          </cell>
        </row>
        <row r="8013">
          <cell r="B8013" t="str">
            <v>C0918</v>
          </cell>
          <cell r="C8013" t="str">
            <v>CORPO DE BUEIRO TRIPLO TUBULAR  D= 100cm</v>
          </cell>
          <cell r="D8013" t="str">
            <v>M</v>
          </cell>
          <cell r="E8013">
            <v>1514.45</v>
          </cell>
          <cell r="F8013" t="str">
            <v xml:space="preserve">SEINFRA  </v>
          </cell>
        </row>
        <row r="8014">
          <cell r="B8014" t="str">
            <v>C0888</v>
          </cell>
          <cell r="C8014" t="str">
            <v>CORPO DE BUEIRO SIMPLES CAPEADO (1.00 X 1.00m)</v>
          </cell>
          <cell r="D8014" t="str">
            <v>M</v>
          </cell>
          <cell r="E8014">
            <v>1467.05</v>
          </cell>
          <cell r="F8014" t="str">
            <v xml:space="preserve">SEINFRA  </v>
          </cell>
        </row>
        <row r="8015">
          <cell r="B8015" t="str">
            <v>C0889</v>
          </cell>
          <cell r="C8015" t="str">
            <v>CORPO DE BUEIRO SIMPLES CAPEADO (1.50 X 1.00m)</v>
          </cell>
          <cell r="D8015" t="str">
            <v>M</v>
          </cell>
          <cell r="E8015">
            <v>1921.38</v>
          </cell>
          <cell r="F8015" t="str">
            <v xml:space="preserve">SEINFRA  </v>
          </cell>
        </row>
        <row r="8016">
          <cell r="B8016" t="str">
            <v>C0890</v>
          </cell>
          <cell r="C8016" t="str">
            <v>CORPO DE BUEIRO SIMPLES CAPEADO (1.50 X 1.50m)</v>
          </cell>
          <cell r="D8016" t="str">
            <v>M</v>
          </cell>
          <cell r="E8016">
            <v>2403.23</v>
          </cell>
          <cell r="F8016" t="str">
            <v xml:space="preserve">SEINFRA  </v>
          </cell>
        </row>
        <row r="8017">
          <cell r="B8017" t="str">
            <v>C0891</v>
          </cell>
          <cell r="C8017" t="str">
            <v>CORPO DE BUEIRO SIMPLES CAPEADO (2.00 X 1.00m)</v>
          </cell>
          <cell r="D8017" t="str">
            <v>M</v>
          </cell>
          <cell r="E8017">
            <v>2416.02</v>
          </cell>
          <cell r="F8017" t="str">
            <v xml:space="preserve">SEINFRA  </v>
          </cell>
        </row>
        <row r="8018">
          <cell r="B8018" t="str">
            <v>C0892</v>
          </cell>
          <cell r="C8018" t="str">
            <v>CORPO DE BUEIRO SIMPLES CAPEADO (2.00 X 1.50m)</v>
          </cell>
          <cell r="D8018" t="str">
            <v>M</v>
          </cell>
          <cell r="E8018">
            <v>2841.99</v>
          </cell>
          <cell r="F8018" t="str">
            <v xml:space="preserve">SEINFRA  </v>
          </cell>
        </row>
        <row r="8019">
          <cell r="B8019" t="str">
            <v>C0893</v>
          </cell>
          <cell r="C8019" t="str">
            <v>CORPO DE BUEIRO SIMPLES CAPEADO (2.00 X 2.00m)</v>
          </cell>
          <cell r="D8019" t="str">
            <v>M</v>
          </cell>
          <cell r="E8019">
            <v>3267.96</v>
          </cell>
          <cell r="F8019" t="str">
            <v xml:space="preserve">SEINFRA  </v>
          </cell>
        </row>
        <row r="8020">
          <cell r="B8020" t="str">
            <v>C0894</v>
          </cell>
          <cell r="C8020" t="str">
            <v>CORPO DE BUEIRO SIMPLES CAPEADO (2.50 X 1.00m)</v>
          </cell>
          <cell r="D8020" t="str">
            <v>M</v>
          </cell>
          <cell r="E8020">
            <v>2743.35</v>
          </cell>
          <cell r="F8020" t="str">
            <v xml:space="preserve">SEINFRA  </v>
          </cell>
        </row>
        <row r="8021">
          <cell r="B8021" t="str">
            <v>C0895</v>
          </cell>
          <cell r="C8021" t="str">
            <v>CORPO DE BUEIRO SIMPLES CAPEADO (2.50 X 1.50m)</v>
          </cell>
          <cell r="D8021" t="str">
            <v>M</v>
          </cell>
          <cell r="E8021">
            <v>3184.62</v>
          </cell>
          <cell r="F8021" t="str">
            <v xml:space="preserve">SEINFRA  </v>
          </cell>
        </row>
        <row r="8022">
          <cell r="B8022" t="str">
            <v>C0897</v>
          </cell>
          <cell r="C8022" t="str">
            <v>CORPO DE BUEIRO SIMPLES CAPEADO (2.50 X 2.50m)</v>
          </cell>
          <cell r="D8022" t="str">
            <v>M</v>
          </cell>
          <cell r="E8022">
            <v>4335.9399999999996</v>
          </cell>
          <cell r="F8022" t="str">
            <v xml:space="preserve">SEINFRA  </v>
          </cell>
        </row>
        <row r="8023">
          <cell r="B8023" t="str">
            <v>C0896</v>
          </cell>
          <cell r="C8023" t="str">
            <v>CORPO DE BUEIRO SIMPLES CAPEADO (2.50 X 2.00m)</v>
          </cell>
          <cell r="D8023" t="str">
            <v>M</v>
          </cell>
          <cell r="E8023">
            <v>3855.1</v>
          </cell>
          <cell r="F8023" t="str">
            <v xml:space="preserve">SEINFRA  </v>
          </cell>
        </row>
        <row r="8024">
          <cell r="B8024" t="str">
            <v>C0898</v>
          </cell>
          <cell r="C8024" t="str">
            <v>CORPO DE BUEIRO SIMPLES CAPEADO (3.00 X 1.00m)</v>
          </cell>
          <cell r="D8024" t="str">
            <v>M</v>
          </cell>
          <cell r="E8024">
            <v>3136.65</v>
          </cell>
          <cell r="F8024" t="str">
            <v xml:space="preserve">SEINFRA  </v>
          </cell>
        </row>
        <row r="8025">
          <cell r="B8025" t="str">
            <v>C0899</v>
          </cell>
          <cell r="C8025" t="str">
            <v>CORPO DE BUEIRO SIMPLES CAPEADO (3.00 X 1.50m)</v>
          </cell>
          <cell r="D8025" t="str">
            <v>M</v>
          </cell>
          <cell r="E8025">
            <v>3866.26</v>
          </cell>
          <cell r="F8025" t="str">
            <v xml:space="preserve">SEINFRA  </v>
          </cell>
        </row>
        <row r="8026">
          <cell r="B8026" t="str">
            <v>C0900</v>
          </cell>
          <cell r="C8026" t="str">
            <v>CORPO DE BUEIRO SIMPLES CAPEADO (3.00 X 2.00m)</v>
          </cell>
          <cell r="D8026" t="str">
            <v>M</v>
          </cell>
          <cell r="E8026">
            <v>4382.1899999999996</v>
          </cell>
          <cell r="F8026" t="str">
            <v xml:space="preserve">SEINFRA  </v>
          </cell>
        </row>
        <row r="8027">
          <cell r="B8027" t="str">
            <v>C0901</v>
          </cell>
          <cell r="C8027" t="str">
            <v>CORPO DE BUEIRO SIMPLES CAPEADO (3.00 X 2.50m)</v>
          </cell>
          <cell r="D8027" t="str">
            <v>M</v>
          </cell>
          <cell r="E8027">
            <v>4898.1099999999997</v>
          </cell>
          <cell r="F8027" t="str">
            <v xml:space="preserve">SEINFRA  </v>
          </cell>
        </row>
        <row r="8028">
          <cell r="B8028" t="str">
            <v>C0902</v>
          </cell>
          <cell r="C8028" t="str">
            <v>CORPO DE BUEIRO SIMPLES CAPEADO (3.00 X 3.00m)</v>
          </cell>
          <cell r="D8028" t="str">
            <v>M</v>
          </cell>
          <cell r="E8028">
            <v>5414.04</v>
          </cell>
          <cell r="F8028" t="str">
            <v xml:space="preserve">SEINFRA  </v>
          </cell>
        </row>
        <row r="8029">
          <cell r="B8029" t="str">
            <v>C0872</v>
          </cell>
          <cell r="C8029" t="str">
            <v>CORPO DE BUEIRO DUPLO CAPEADO   (1.00 X 1.00m)</v>
          </cell>
          <cell r="D8029" t="str">
            <v>M</v>
          </cell>
          <cell r="E8029">
            <v>2408.46</v>
          </cell>
          <cell r="F8029" t="str">
            <v xml:space="preserve">SEINFRA  </v>
          </cell>
        </row>
        <row r="8030">
          <cell r="B8030" t="str">
            <v>C0873</v>
          </cell>
          <cell r="C8030" t="str">
            <v>CORPO DE BUEIRO DUPLO CAPEADO   (1.50 X 1.00m)</v>
          </cell>
          <cell r="D8030" t="str">
            <v>M</v>
          </cell>
          <cell r="E8030">
            <v>3245.89</v>
          </cell>
          <cell r="F8030" t="str">
            <v xml:space="preserve">SEINFRA  </v>
          </cell>
        </row>
        <row r="8031">
          <cell r="B8031" t="str">
            <v>C0874</v>
          </cell>
          <cell r="C8031" t="str">
            <v>CORPO DE BUEIRO DUPLO CAPEADO   (1.50 X 1.50m)</v>
          </cell>
          <cell r="D8031" t="str">
            <v>M</v>
          </cell>
          <cell r="E8031">
            <v>3991.69</v>
          </cell>
          <cell r="F8031" t="str">
            <v xml:space="preserve">SEINFRA  </v>
          </cell>
        </row>
        <row r="8032">
          <cell r="B8032" t="str">
            <v>C0875</v>
          </cell>
          <cell r="C8032" t="str">
            <v>CORPO DE BUEIRO DUPLO CAPEADO   (2.00 X 1.00m)</v>
          </cell>
          <cell r="D8032" t="str">
            <v>M</v>
          </cell>
          <cell r="E8032">
            <v>4199.57</v>
          </cell>
          <cell r="F8032" t="str">
            <v xml:space="preserve">SEINFRA  </v>
          </cell>
        </row>
        <row r="8033">
          <cell r="B8033" t="str">
            <v>C0876</v>
          </cell>
          <cell r="C8033" t="str">
            <v>CORPO DE BUEIRO DUPLO CAPEADO   (2.00 X 1.50m)</v>
          </cell>
          <cell r="D8033" t="str">
            <v>M</v>
          </cell>
          <cell r="E8033">
            <v>4869.13</v>
          </cell>
          <cell r="F8033" t="str">
            <v xml:space="preserve">SEINFRA  </v>
          </cell>
        </row>
        <row r="8034">
          <cell r="B8034" t="str">
            <v>C0877</v>
          </cell>
          <cell r="C8034" t="str">
            <v>CORPO DE BUEIRO DUPLO CAPEADO   (2.00 X 2.00m)</v>
          </cell>
          <cell r="D8034" t="str">
            <v>M</v>
          </cell>
          <cell r="E8034">
            <v>5538.69</v>
          </cell>
          <cell r="F8034" t="str">
            <v xml:space="preserve">SEINFRA  </v>
          </cell>
        </row>
        <row r="8035">
          <cell r="B8035" t="str">
            <v>C0878</v>
          </cell>
          <cell r="C8035" t="str">
            <v>CORPO DE BUEIRO DUPLO CAPEADO   (2.50 X 1.00m)</v>
          </cell>
          <cell r="D8035" t="str">
            <v>M</v>
          </cell>
          <cell r="E8035">
            <v>4854.22</v>
          </cell>
          <cell r="F8035" t="str">
            <v xml:space="preserve">SEINFRA  </v>
          </cell>
        </row>
        <row r="8036">
          <cell r="B8036" t="str">
            <v>C0879</v>
          </cell>
          <cell r="C8036" t="str">
            <v>CORPO DE BUEIRO DUPLO CAPEADO   (2.50 X 1.50m)</v>
          </cell>
          <cell r="D8036" t="str">
            <v>M</v>
          </cell>
          <cell r="E8036">
            <v>5554.38</v>
          </cell>
          <cell r="F8036" t="str">
            <v xml:space="preserve">SEINFRA  </v>
          </cell>
        </row>
        <row r="8037">
          <cell r="B8037" t="str">
            <v>C0880</v>
          </cell>
          <cell r="C8037" t="str">
            <v>CORPO DE BUEIRO DUPLO CAPEADO   (2.50 X 2.00m)</v>
          </cell>
          <cell r="D8037" t="str">
            <v>M</v>
          </cell>
          <cell r="E8037">
            <v>6602.17</v>
          </cell>
          <cell r="F8037" t="str">
            <v xml:space="preserve">SEINFRA  </v>
          </cell>
        </row>
        <row r="8038">
          <cell r="B8038" t="str">
            <v>C0921</v>
          </cell>
          <cell r="C8038" t="str">
            <v>CORPO DE BUEIRO DUPLO CAPEADO   (2.50 X 2.50m)</v>
          </cell>
          <cell r="D8038" t="str">
            <v>M</v>
          </cell>
          <cell r="E8038">
            <v>7361.68</v>
          </cell>
          <cell r="F8038" t="str">
            <v xml:space="preserve">SEINFRA  </v>
          </cell>
        </row>
        <row r="8039">
          <cell r="B8039" t="str">
            <v>C0881</v>
          </cell>
          <cell r="C8039" t="str">
            <v>CORPO DE BUEIRO DUPLO CAPEADO   (3.00 X 1.00m)</v>
          </cell>
          <cell r="D8039" t="str">
            <v>M</v>
          </cell>
          <cell r="E8039">
            <v>5640.83</v>
          </cell>
          <cell r="F8039" t="str">
            <v xml:space="preserve">SEINFRA  </v>
          </cell>
        </row>
        <row r="8040">
          <cell r="B8040" t="str">
            <v>C0882</v>
          </cell>
          <cell r="C8040" t="str">
            <v>CORPO DE BUEIRO DUPLO CAPEADO   (3.00 X 1.50m)</v>
          </cell>
          <cell r="D8040" t="str">
            <v>M</v>
          </cell>
          <cell r="E8040">
            <v>6781.14</v>
          </cell>
          <cell r="F8040" t="str">
            <v xml:space="preserve">SEINFRA  </v>
          </cell>
        </row>
        <row r="8041">
          <cell r="B8041" t="str">
            <v>C0883</v>
          </cell>
          <cell r="C8041" t="str">
            <v>CORPO DE BUEIRO DUPLO CAPEADO   (3.00 X 2.00m)</v>
          </cell>
          <cell r="D8041" t="str">
            <v>M</v>
          </cell>
          <cell r="E8041">
            <v>7600.94</v>
          </cell>
          <cell r="F8041" t="str">
            <v xml:space="preserve">SEINFRA  </v>
          </cell>
        </row>
        <row r="8042">
          <cell r="B8042" t="str">
            <v>C0884</v>
          </cell>
          <cell r="C8042" t="str">
            <v>CORPO DE BUEIRO DUPLO CAPEADO   (3.00 X 2.50m)</v>
          </cell>
          <cell r="D8042" t="str">
            <v>M</v>
          </cell>
          <cell r="E8042">
            <v>8420.73</v>
          </cell>
          <cell r="F8042" t="str">
            <v xml:space="preserve">SEINFRA  </v>
          </cell>
        </row>
        <row r="8043">
          <cell r="B8043" t="str">
            <v>C0885</v>
          </cell>
          <cell r="C8043" t="str">
            <v>CORPO DE BUEIRO DUPLO CAPEADO   (3.00 X 3.00m)</v>
          </cell>
          <cell r="D8043" t="str">
            <v>M</v>
          </cell>
          <cell r="E8043">
            <v>9240.5300000000007</v>
          </cell>
          <cell r="F8043" t="str">
            <v xml:space="preserve">SEINFRA  </v>
          </cell>
        </row>
        <row r="8044">
          <cell r="B8044" t="str">
            <v>C0903</v>
          </cell>
          <cell r="C8044" t="str">
            <v>CORPO DE BUEIRO TRIPLO CAPEADO  (1.00 X 1.00m)</v>
          </cell>
          <cell r="D8044" t="str">
            <v>M</v>
          </cell>
          <cell r="E8044">
            <v>3349.87</v>
          </cell>
          <cell r="F8044" t="str">
            <v xml:space="preserve">SEINFRA  </v>
          </cell>
        </row>
        <row r="8045">
          <cell r="B8045" t="str">
            <v>C0905</v>
          </cell>
          <cell r="C8045" t="str">
            <v>CORPO DE BUEIRO TRIPLO CAPEADO  (1.50 X 1.50m)</v>
          </cell>
          <cell r="D8045" t="str">
            <v>M</v>
          </cell>
          <cell r="E8045">
            <v>5580.1</v>
          </cell>
          <cell r="F8045" t="str">
            <v xml:space="preserve">SEINFRA  </v>
          </cell>
        </row>
        <row r="8046">
          <cell r="B8046" t="str">
            <v>C0904</v>
          </cell>
          <cell r="C8046" t="str">
            <v>CORPO DE BUEIRO TRIPLO CAPEADO  (1.50 X 1.00m)</v>
          </cell>
          <cell r="D8046" t="str">
            <v>M</v>
          </cell>
          <cell r="E8046">
            <v>4570.3999999999996</v>
          </cell>
          <cell r="F8046" t="str">
            <v xml:space="preserve">SEINFRA  </v>
          </cell>
        </row>
        <row r="8047">
          <cell r="B8047" t="str">
            <v>C0907</v>
          </cell>
          <cell r="C8047" t="str">
            <v>CORPO DE BUEIRO TRIPLO CAPEADO  (2.00 X 1.50m)</v>
          </cell>
          <cell r="D8047" t="str">
            <v>M</v>
          </cell>
          <cell r="E8047">
            <v>6896.26</v>
          </cell>
          <cell r="F8047" t="str">
            <v xml:space="preserve">SEINFRA  </v>
          </cell>
        </row>
        <row r="8048">
          <cell r="B8048" t="str">
            <v>C0906</v>
          </cell>
          <cell r="C8048" t="str">
            <v>CORPO DE BUEIRO TRIPLO CAPEADO  (2.00 X 1.00m)</v>
          </cell>
          <cell r="D8048" t="str">
            <v>M</v>
          </cell>
          <cell r="E8048">
            <v>5983.12</v>
          </cell>
          <cell r="F8048" t="str">
            <v xml:space="preserve">SEINFRA  </v>
          </cell>
        </row>
        <row r="8049">
          <cell r="B8049" t="str">
            <v>C0908</v>
          </cell>
          <cell r="C8049" t="str">
            <v>CORPO DE BUEIRO TRIPLO CAPEADO  (2.00 X 2.00m)</v>
          </cell>
          <cell r="D8049" t="str">
            <v>M</v>
          </cell>
          <cell r="E8049">
            <v>7809.41</v>
          </cell>
          <cell r="F8049" t="str">
            <v xml:space="preserve">SEINFRA  </v>
          </cell>
        </row>
        <row r="8050">
          <cell r="B8050" t="str">
            <v>C0909</v>
          </cell>
          <cell r="C8050" t="str">
            <v>CORPO DE BUEIRO TRIPLO CAPEADO  (2.50 X 1.00m)</v>
          </cell>
          <cell r="D8050" t="str">
            <v>M</v>
          </cell>
          <cell r="E8050">
            <v>6965.09</v>
          </cell>
          <cell r="F8050" t="str">
            <v xml:space="preserve">SEINFRA  </v>
          </cell>
        </row>
        <row r="8051">
          <cell r="B8051" t="str">
            <v>C0910</v>
          </cell>
          <cell r="C8051" t="str">
            <v>CORPO DE BUEIRO TRIPLO CAPEADO  (2.50 X 1.50m)</v>
          </cell>
          <cell r="D8051" t="str">
            <v>M</v>
          </cell>
          <cell r="E8051">
            <v>7924.14</v>
          </cell>
          <cell r="F8051" t="str">
            <v xml:space="preserve">SEINFRA  </v>
          </cell>
        </row>
        <row r="8052">
          <cell r="B8052" t="str">
            <v>C0911</v>
          </cell>
          <cell r="C8052" t="str">
            <v>CORPO DE BUEIRO TRIPLO CAPEADO  (2.50 X 2.00m)</v>
          </cell>
          <cell r="D8052" t="str">
            <v>M</v>
          </cell>
          <cell r="E8052">
            <v>9349.23</v>
          </cell>
          <cell r="F8052" t="str">
            <v xml:space="preserve">SEINFRA  </v>
          </cell>
        </row>
        <row r="8053">
          <cell r="B8053" t="str">
            <v>C0912</v>
          </cell>
          <cell r="C8053" t="str">
            <v>CORPO DE BUEIRO TRIPLO CAPEADO  (2.50 X 2.50m)</v>
          </cell>
          <cell r="D8053" t="str">
            <v>M</v>
          </cell>
          <cell r="E8053">
            <v>10387.42</v>
          </cell>
          <cell r="F8053" t="str">
            <v xml:space="preserve">SEINFRA  </v>
          </cell>
        </row>
        <row r="8054">
          <cell r="B8054" t="str">
            <v>C0913</v>
          </cell>
          <cell r="C8054" t="str">
            <v>CORPO DE BUEIRO TRIPLO CAPEADO  (3.00 X 1.00m)</v>
          </cell>
          <cell r="D8054" t="str">
            <v>M</v>
          </cell>
          <cell r="E8054">
            <v>8145</v>
          </cell>
          <cell r="F8054" t="str">
            <v xml:space="preserve">SEINFRA  </v>
          </cell>
        </row>
        <row r="8055">
          <cell r="B8055" t="str">
            <v>C0914</v>
          </cell>
          <cell r="C8055" t="str">
            <v>CORPO DE BUEIRO TRIPLO CAPEADO  (3.00 X 1.50m)</v>
          </cell>
          <cell r="D8055" t="str">
            <v>M</v>
          </cell>
          <cell r="E8055">
            <v>9696.02</v>
          </cell>
          <cell r="F8055" t="str">
            <v xml:space="preserve">SEINFRA  </v>
          </cell>
        </row>
        <row r="8056">
          <cell r="B8056" t="str">
            <v>C0915</v>
          </cell>
          <cell r="C8056" t="str">
            <v>CORPO DE BUEIRO TRIPLO CAPEADO  (3.00 X 2.00m)</v>
          </cell>
          <cell r="D8056" t="str">
            <v>M</v>
          </cell>
          <cell r="E8056">
            <v>10819.69</v>
          </cell>
          <cell r="F8056" t="str">
            <v xml:space="preserve">SEINFRA  </v>
          </cell>
        </row>
        <row r="8057">
          <cell r="B8057" t="str">
            <v>C0916</v>
          </cell>
          <cell r="C8057" t="str">
            <v>CORPO DE BUEIRO TRIPLO CAPEADO  (3.00 X 2.50m)</v>
          </cell>
          <cell r="D8057" t="str">
            <v>M</v>
          </cell>
          <cell r="E8057">
            <v>11943.35</v>
          </cell>
          <cell r="F8057" t="str">
            <v xml:space="preserve">SEINFRA  </v>
          </cell>
        </row>
        <row r="8058">
          <cell r="B8058" t="str">
            <v>C0917</v>
          </cell>
          <cell r="C8058" t="str">
            <v>CORPO DE BUEIRO TRIPLO CAPEADO  (3.00 X 3.00m)</v>
          </cell>
          <cell r="D8058" t="str">
            <v>M</v>
          </cell>
          <cell r="E8058">
            <v>13067.02</v>
          </cell>
          <cell r="F8058" t="str">
            <v xml:space="preserve">SEINFRA  </v>
          </cell>
        </row>
        <row r="8059">
          <cell r="B8059" t="str">
            <v>C4687</v>
          </cell>
          <cell r="C8059" t="str">
            <v>CORPO DE BUEIRO SIMPLES - TUBO CORRUGADO DE DUPLA PAREDE PEAD D=120,0cm</v>
          </cell>
          <cell r="D8059" t="str">
            <v>M</v>
          </cell>
          <cell r="E8059">
            <v>1669.03</v>
          </cell>
          <cell r="F8059" t="str">
            <v xml:space="preserve">SEINFRA  </v>
          </cell>
        </row>
        <row r="8060">
          <cell r="F8060" t="str">
            <v xml:space="preserve">SEINFRA  </v>
          </cell>
        </row>
        <row r="8061">
          <cell r="B8061" t="str">
            <v>C4688</v>
          </cell>
          <cell r="C8061" t="str">
            <v>CORPO DE BUEIRO DUPLO - TUBO CORRUGADO DE DUPLA PAREDE PEAD D=120,0cm</v>
          </cell>
          <cell r="D8061" t="str">
            <v>M</v>
          </cell>
          <cell r="E8061">
            <v>3252.88</v>
          </cell>
          <cell r="F8061" t="str">
            <v xml:space="preserve">SEINFRA  </v>
          </cell>
        </row>
        <row r="8062">
          <cell r="F8062" t="str">
            <v xml:space="preserve">SEINFRA  </v>
          </cell>
        </row>
        <row r="8063">
          <cell r="B8063" t="str">
            <v>C4689</v>
          </cell>
          <cell r="C8063" t="str">
            <v>CORPO DE BUEIRO TRIPLO - TUBO CORRUGADO DE DUPLA PAREDE PEAD D=120,0cm</v>
          </cell>
          <cell r="D8063" t="str">
            <v>M</v>
          </cell>
          <cell r="E8063">
            <v>4834.59</v>
          </cell>
          <cell r="F8063" t="str">
            <v xml:space="preserve">SEINFRA  </v>
          </cell>
        </row>
        <row r="8064">
          <cell r="F8064" t="str">
            <v xml:space="preserve">SEINFRA  </v>
          </cell>
        </row>
        <row r="8065">
          <cell r="B8065" t="str">
            <v>C3630</v>
          </cell>
          <cell r="C8065" t="str">
            <v>GALERIA EM PVC HELICOIDAL TIPO RIB LOC D=0,40m</v>
          </cell>
          <cell r="D8065" t="str">
            <v>M</v>
          </cell>
          <cell r="E8065">
            <v>169.09</v>
          </cell>
          <cell r="F8065" t="str">
            <v xml:space="preserve">SEINFRA  </v>
          </cell>
        </row>
        <row r="8066">
          <cell r="B8066" t="str">
            <v>C3632</v>
          </cell>
          <cell r="C8066" t="str">
            <v>GALERIA EM PVC HELICOIDAL TIPO RIB LOC D=0,60m</v>
          </cell>
          <cell r="D8066" t="str">
            <v>M</v>
          </cell>
          <cell r="E8066">
            <v>301.45999999999998</v>
          </cell>
          <cell r="F8066" t="str">
            <v xml:space="preserve">SEINFRA  </v>
          </cell>
        </row>
        <row r="8067">
          <cell r="B8067" t="str">
            <v>C3633</v>
          </cell>
          <cell r="C8067" t="str">
            <v>GALERIA EM PVC HELICOIDAL TIPO RIB LOC D=0,70m</v>
          </cell>
          <cell r="D8067" t="str">
            <v>M</v>
          </cell>
          <cell r="E8067">
            <v>420.43</v>
          </cell>
          <cell r="F8067" t="str">
            <v xml:space="preserve">SEINFRA  </v>
          </cell>
        </row>
        <row r="8068">
          <cell r="B8068" t="str">
            <v>C3631</v>
          </cell>
          <cell r="C8068" t="str">
            <v>GALERIA EM PVC HELICOIDAL TIPO RIB LOC D=0,50m</v>
          </cell>
          <cell r="D8068" t="str">
            <v>M</v>
          </cell>
          <cell r="E8068">
            <v>212.05</v>
          </cell>
          <cell r="F8068" t="str">
            <v xml:space="preserve">SEINFRA  </v>
          </cell>
        </row>
        <row r="8069">
          <cell r="B8069" t="str">
            <v>C3634</v>
          </cell>
          <cell r="C8069" t="str">
            <v>GALERIA EM PVC HELICOIDAL TIPO RIB LOC D=0,80m</v>
          </cell>
          <cell r="D8069" t="str">
            <v>M</v>
          </cell>
          <cell r="E8069">
            <v>477.87</v>
          </cell>
          <cell r="F8069" t="str">
            <v xml:space="preserve">SEINFRA  </v>
          </cell>
        </row>
        <row r="8070">
          <cell r="B8070" t="str">
            <v>C3635</v>
          </cell>
          <cell r="C8070" t="str">
            <v>GALERIA EM PVC HELICOIDAL TIPO RIB LOC D=0,90m</v>
          </cell>
          <cell r="D8070" t="str">
            <v>M</v>
          </cell>
          <cell r="E8070">
            <v>542.58000000000004</v>
          </cell>
          <cell r="F8070" t="str">
            <v xml:space="preserve">SEINFRA  </v>
          </cell>
        </row>
        <row r="8071">
          <cell r="B8071" t="str">
            <v>C3636</v>
          </cell>
          <cell r="C8071" t="str">
            <v>GALERIA EM PVC HELICOIDAL TIPO RIB LOC D=1,00m</v>
          </cell>
          <cell r="D8071" t="str">
            <v>M</v>
          </cell>
          <cell r="E8071">
            <v>776</v>
          </cell>
          <cell r="F8071" t="str">
            <v xml:space="preserve">SEINFRA  </v>
          </cell>
        </row>
        <row r="8072">
          <cell r="B8072" t="str">
            <v>C3637</v>
          </cell>
          <cell r="C8072" t="str">
            <v>GALERIA EM PVC HELICOIDAL TIPO RIB LOC D=1,20m</v>
          </cell>
          <cell r="D8072" t="str">
            <v>M</v>
          </cell>
          <cell r="E8072">
            <v>940.86</v>
          </cell>
          <cell r="F8072" t="str">
            <v xml:space="preserve">SEINFRA  </v>
          </cell>
        </row>
        <row r="8073">
          <cell r="B8073" t="str">
            <v>C4680</v>
          </cell>
          <cell r="C8073" t="str">
            <v>GALERIA EM TUBO CORRUGADO DE DUPLA PAREDE PEAD D=37,5cm</v>
          </cell>
          <cell r="D8073" t="str">
            <v>M</v>
          </cell>
          <cell r="E8073">
            <v>141.09</v>
          </cell>
          <cell r="F8073" t="str">
            <v xml:space="preserve">SEINFRA  </v>
          </cell>
        </row>
        <row r="8074">
          <cell r="B8074" t="str">
            <v>C4681</v>
          </cell>
          <cell r="C8074" t="str">
            <v>GALERIA EM TUBO CORRUGADO DE DUPLA PAREDE PEAD D=45,0cm</v>
          </cell>
          <cell r="D8074" t="str">
            <v>M</v>
          </cell>
          <cell r="E8074">
            <v>213.28</v>
          </cell>
          <cell r="F8074" t="str">
            <v xml:space="preserve">SEINFRA  </v>
          </cell>
        </row>
        <row r="8075">
          <cell r="B8075" t="str">
            <v>C4682</v>
          </cell>
          <cell r="C8075" t="str">
            <v>GALERIA EM TUBO CORRUGADO DE DUPLA PAREDE PEAD D=60,0cm</v>
          </cell>
          <cell r="D8075" t="str">
            <v>M</v>
          </cell>
          <cell r="E8075">
            <v>394.91</v>
          </cell>
          <cell r="F8075" t="str">
            <v xml:space="preserve">SEINFRA  </v>
          </cell>
        </row>
        <row r="8076">
          <cell r="B8076" t="str">
            <v>C4683</v>
          </cell>
          <cell r="C8076" t="str">
            <v>GALERIA EM TUBO CORRUGADO DE DUPLA PAREDE PEAD D=75,0cm</v>
          </cell>
          <cell r="D8076" t="str">
            <v>M</v>
          </cell>
          <cell r="E8076">
            <v>575.85</v>
          </cell>
          <cell r="F8076" t="str">
            <v xml:space="preserve">SEINFRA  </v>
          </cell>
        </row>
        <row r="8077">
          <cell r="B8077" t="str">
            <v>C4684</v>
          </cell>
          <cell r="C8077" t="str">
            <v>GALERIA EM TUBO CORRUGADO DE DUPLA PAREDE PEAD D=90,0cm</v>
          </cell>
          <cell r="D8077" t="str">
            <v>M</v>
          </cell>
          <cell r="E8077">
            <v>655.69</v>
          </cell>
          <cell r="F8077" t="str">
            <v xml:space="preserve">SEINFRA  </v>
          </cell>
        </row>
        <row r="8078">
          <cell r="B8078" t="str">
            <v>C4685</v>
          </cell>
          <cell r="C8078" t="str">
            <v>GALERIA EM TUBO CORRUGADO DE DUPLA PAREDE PEAD D=105,0cm</v>
          </cell>
          <cell r="D8078" t="str">
            <v>M</v>
          </cell>
          <cell r="E8078">
            <v>982.29</v>
          </cell>
          <cell r="F8078" t="str">
            <v xml:space="preserve">SEINFRA  </v>
          </cell>
        </row>
        <row r="8079">
          <cell r="B8079" t="str">
            <v>C4686</v>
          </cell>
          <cell r="C8079" t="str">
            <v>GALERIA EM TUBO CORRUGADO DE DUPLA PAREDE PEAD D=120,0cm</v>
          </cell>
          <cell r="D8079" t="str">
            <v>M</v>
          </cell>
          <cell r="E8079">
            <v>1297.2</v>
          </cell>
          <cell r="F8079" t="str">
            <v xml:space="preserve">SEINFRA  </v>
          </cell>
        </row>
        <row r="8080">
          <cell r="B8080" t="str">
            <v>DRENAGEM PROFUNDA</v>
          </cell>
          <cell r="E8080">
            <v>1261.1099999999999</v>
          </cell>
          <cell r="F8080" t="str">
            <v xml:space="preserve">SEINFRA  </v>
          </cell>
        </row>
        <row r="8081">
          <cell r="B8081" t="str">
            <v>C3401</v>
          </cell>
          <cell r="C8081" t="str">
            <v>COLOCAÇÃO DE MATERIAL PARA O LEITO FILTRANTE</v>
          </cell>
          <cell r="D8081" t="str">
            <v>M3</v>
          </cell>
          <cell r="E8081">
            <v>100.78</v>
          </cell>
          <cell r="F8081" t="str">
            <v xml:space="preserve">SEINFRA  </v>
          </cell>
        </row>
        <row r="8082">
          <cell r="B8082" t="str">
            <v>C2728</v>
          </cell>
          <cell r="C8082" t="str">
            <v>DRENAGEM COM TUBO CERÂMICO PERFURADO, D= 10cm</v>
          </cell>
          <cell r="D8082" t="str">
            <v>M</v>
          </cell>
          <cell r="E8082">
            <v>16.260000000000002</v>
          </cell>
          <cell r="F8082" t="str">
            <v xml:space="preserve">SEINFRA  </v>
          </cell>
        </row>
        <row r="8083">
          <cell r="B8083" t="str">
            <v>C2729</v>
          </cell>
          <cell r="C8083" t="str">
            <v>DRENAGEM COM TUBO CERÂMICO PERFURADO, D= 15cm</v>
          </cell>
          <cell r="D8083" t="str">
            <v>M</v>
          </cell>
          <cell r="E8083">
            <v>21.89</v>
          </cell>
          <cell r="F8083" t="str">
            <v xml:space="preserve">SEINFRA  </v>
          </cell>
        </row>
        <row r="8084">
          <cell r="B8084" t="str">
            <v>C2730</v>
          </cell>
          <cell r="C8084" t="str">
            <v>DRENAGEM COM TUBO CERÂMICO PERFURADO, D= 20cm</v>
          </cell>
          <cell r="D8084" t="str">
            <v>M</v>
          </cell>
          <cell r="E8084">
            <v>33.39</v>
          </cell>
          <cell r="F8084" t="str">
            <v xml:space="preserve">SEINFRA  </v>
          </cell>
        </row>
        <row r="8085">
          <cell r="B8085" t="str">
            <v>C2731</v>
          </cell>
          <cell r="C8085" t="str">
            <v>DRENAGEM COM TUBO DE CONCRETO POROSO, D= 15cm</v>
          </cell>
          <cell r="D8085" t="str">
            <v>M</v>
          </cell>
          <cell r="E8085">
            <v>28.72</v>
          </cell>
          <cell r="F8085" t="str">
            <v xml:space="preserve">SEINFRA  </v>
          </cell>
        </row>
        <row r="8086">
          <cell r="B8086" t="str">
            <v>C2732</v>
          </cell>
          <cell r="C8086" t="str">
            <v>DRENAGEM COM TUBO DE CONCRETO POROSO, D= 20cm</v>
          </cell>
          <cell r="D8086" t="str">
            <v>M</v>
          </cell>
          <cell r="E8086">
            <v>39.979999999999997</v>
          </cell>
          <cell r="F8086" t="str">
            <v xml:space="preserve">SEINFRA  </v>
          </cell>
        </row>
        <row r="8087">
          <cell r="B8087" t="str">
            <v>C2733</v>
          </cell>
          <cell r="C8087" t="str">
            <v>DRENAGEM COM TUBO DE CONCRETO POROSO, D= 30cm</v>
          </cell>
          <cell r="D8087" t="str">
            <v>M</v>
          </cell>
          <cell r="E8087">
            <v>55.33</v>
          </cell>
          <cell r="F8087" t="str">
            <v xml:space="preserve">SEINFRA  </v>
          </cell>
        </row>
        <row r="8088">
          <cell r="B8088" t="str">
            <v>C3071</v>
          </cell>
          <cell r="C8088" t="str">
            <v>DRENO PROFUNDO C/TUBO POROSO D=20cm/AREIA</v>
          </cell>
          <cell r="D8088" t="str">
            <v>M</v>
          </cell>
          <cell r="E8088">
            <v>48.45</v>
          </cell>
          <cell r="F8088" t="str">
            <v xml:space="preserve">SEINFRA  </v>
          </cell>
        </row>
        <row r="8089">
          <cell r="B8089" t="str">
            <v>C3070</v>
          </cell>
          <cell r="C8089" t="str">
            <v>DRENO PROFUNDO C/TUBO POROSO D=20cm/AREIA:BRITA</v>
          </cell>
          <cell r="D8089" t="str">
            <v>M</v>
          </cell>
          <cell r="E8089">
            <v>66.45</v>
          </cell>
          <cell r="F8089" t="str">
            <v xml:space="preserve">SEINFRA  </v>
          </cell>
        </row>
        <row r="8090">
          <cell r="B8090" t="str">
            <v>C3072</v>
          </cell>
          <cell r="C8090" t="str">
            <v>DRENO PROFUNDO C/TUBO POROSO D=20cm/BRITA</v>
          </cell>
          <cell r="D8090" t="str">
            <v>M</v>
          </cell>
          <cell r="E8090">
            <v>93.22</v>
          </cell>
          <cell r="F8090" t="str">
            <v xml:space="preserve">SEINFRA  </v>
          </cell>
        </row>
        <row r="8091">
          <cell r="B8091" t="str">
            <v>C3073</v>
          </cell>
          <cell r="C8091" t="str">
            <v>DRENO PROFUNDO COM ENCHIMENTO DE AREIA</v>
          </cell>
          <cell r="D8091" t="str">
            <v>M</v>
          </cell>
          <cell r="E8091">
            <v>12.28</v>
          </cell>
          <cell r="F8091" t="str">
            <v xml:space="preserve">SEINFRA  </v>
          </cell>
        </row>
        <row r="8092">
          <cell r="B8092" t="str">
            <v>C3074</v>
          </cell>
          <cell r="C8092" t="str">
            <v>DRENO PROFUNDO COM ENCHIMENTO DE BRITA</v>
          </cell>
          <cell r="D8092" t="str">
            <v>M</v>
          </cell>
          <cell r="E8092">
            <v>61.76</v>
          </cell>
          <cell r="F8092" t="str">
            <v xml:space="preserve">SEINFRA  </v>
          </cell>
        </row>
        <row r="8093">
          <cell r="B8093" t="str">
            <v>C3085</v>
          </cell>
          <cell r="C8093" t="str">
            <v>EXTREMIDADE PARA DRENO PROFUNDO</v>
          </cell>
          <cell r="D8093" t="str">
            <v>UN</v>
          </cell>
          <cell r="E8093">
            <v>550.69000000000005</v>
          </cell>
          <cell r="F8093" t="str">
            <v xml:space="preserve">SEINFRA  </v>
          </cell>
        </row>
        <row r="8094">
          <cell r="B8094" t="str">
            <v>C2590</v>
          </cell>
          <cell r="C8094" t="str">
            <v>TUBO DE PVC CORRUGADO PERFURADO D= 10cm</v>
          </cell>
          <cell r="D8094" t="str">
            <v>M</v>
          </cell>
          <cell r="E8094">
            <v>23.24</v>
          </cell>
          <cell r="F8094" t="str">
            <v xml:space="preserve">SEINFRA  </v>
          </cell>
        </row>
        <row r="8095">
          <cell r="B8095" t="str">
            <v>C2591</v>
          </cell>
          <cell r="C8095" t="str">
            <v>TUBO DE PVC CORRUGADO PERFURADO D= 15cm</v>
          </cell>
          <cell r="D8095" t="str">
            <v>M</v>
          </cell>
          <cell r="E8095">
            <v>49.94</v>
          </cell>
          <cell r="F8095" t="str">
            <v xml:space="preserve">SEINFRA  </v>
          </cell>
        </row>
        <row r="8096">
          <cell r="B8096" t="str">
            <v>C2592</v>
          </cell>
          <cell r="C8096" t="str">
            <v>TUBO DE PVC CORRUGADO PERFURADO D= 20cm</v>
          </cell>
          <cell r="D8096" t="str">
            <v>M</v>
          </cell>
          <cell r="E8096">
            <v>58.73</v>
          </cell>
          <cell r="F8096" t="str">
            <v xml:space="preserve">SEINFRA  </v>
          </cell>
        </row>
        <row r="8097">
          <cell r="B8097" t="str">
            <v>DRENAGEM SUB-SUPERFICIAL</v>
          </cell>
          <cell r="E8097">
            <v>566.03</v>
          </cell>
          <cell r="F8097" t="str">
            <v xml:space="preserve">SEINFRA  </v>
          </cell>
        </row>
        <row r="8098">
          <cell r="B8098" t="str">
            <v>C4661</v>
          </cell>
          <cell r="C8098" t="str">
            <v>BARBACÃ C/ TUBO PVC ESGOTO 50 mm, INCLUSIVE GEOTÊXTIL NÃO-TECIDO 100% POLIÉSTER COM RESISTÊNCIA A TRAÇÃO LONGITUDINAL MÍNIMA DE 8 kN/m (BIDIM RT-08 OU SIMILAR) E BRITA</v>
          </cell>
          <cell r="D8098" t="str">
            <v>UN</v>
          </cell>
          <cell r="E8098">
            <v>5.16</v>
          </cell>
          <cell r="F8098" t="str">
            <v xml:space="preserve">SEINFRA  </v>
          </cell>
        </row>
        <row r="8099">
          <cell r="F8099" t="str">
            <v xml:space="preserve">SEINFRA  </v>
          </cell>
        </row>
        <row r="8100">
          <cell r="B8100" t="str">
            <v>C4662</v>
          </cell>
          <cell r="C8100" t="str">
            <v>BARBACÃ C/ TUBO PVC ESGOTO 75 mm, INCLUSIVE GEOTÊXTIL NÃO-TECIDO 100% POLIÉSTER COM RESISTÊNCIA A TRAÇÃO LONGITUDINAL MÍNIMA DE 8 kN/m (BIDIM RT-08 OU SIMILAR) E BRITA</v>
          </cell>
          <cell r="D8100" t="str">
            <v>UN</v>
          </cell>
          <cell r="E8100">
            <v>6.71</v>
          </cell>
          <cell r="F8100" t="str">
            <v xml:space="preserve">SEINFRA  </v>
          </cell>
        </row>
        <row r="8101">
          <cell r="F8101" t="str">
            <v xml:space="preserve">SEINFRA  </v>
          </cell>
        </row>
        <row r="8102">
          <cell r="B8102" t="str">
            <v>C4663</v>
          </cell>
          <cell r="C8102" t="str">
            <v>BARBACÃ C/ TUBO PVC ESGOTO 100 mm, INCLUSIVE GEOTÊXTIL NÃO-TECIDO 100% POLIÉSTER COM RESISTÊNCIA A TRAÇÃO LONGITUDINAL MÍNIMA DE 8 kN/m (BIDIM RT-08 OU SIMILAR) E BRITA</v>
          </cell>
          <cell r="D8102" t="str">
            <v>UN</v>
          </cell>
          <cell r="E8102">
            <v>7.49</v>
          </cell>
          <cell r="F8102" t="str">
            <v xml:space="preserve">SEINFRA  </v>
          </cell>
        </row>
        <row r="8103">
          <cell r="F8103" t="str">
            <v xml:space="preserve">SEINFRA  </v>
          </cell>
        </row>
        <row r="8104">
          <cell r="B8104" t="str">
            <v>C3141</v>
          </cell>
          <cell r="C8104" t="str">
            <v>COLCHÃO DRENANTE DE AREIA ( S/TRANSP)</v>
          </cell>
          <cell r="D8104" t="str">
            <v>M3</v>
          </cell>
          <cell r="E8104">
            <v>13.27</v>
          </cell>
          <cell r="F8104" t="str">
            <v xml:space="preserve">SEINFRA  </v>
          </cell>
        </row>
        <row r="8105">
          <cell r="B8105" t="str">
            <v>C3142</v>
          </cell>
          <cell r="C8105" t="str">
            <v>COLCHÃO DRENANTE DE BRITA ( S/TRANSP)</v>
          </cell>
          <cell r="D8105" t="str">
            <v>M3</v>
          </cell>
          <cell r="E8105">
            <v>95.46</v>
          </cell>
          <cell r="F8105" t="str">
            <v xml:space="preserve">SEINFRA  </v>
          </cell>
        </row>
        <row r="8106">
          <cell r="B8106" t="str">
            <v>C3076</v>
          </cell>
          <cell r="C8106" t="str">
            <v>DRENO SUB-SUPERFICIAL C/ENCHIMENTO DE BRITA</v>
          </cell>
          <cell r="D8106" t="str">
            <v>M</v>
          </cell>
          <cell r="E8106">
            <v>22.39</v>
          </cell>
          <cell r="F8106" t="str">
            <v xml:space="preserve">SEINFRA  </v>
          </cell>
        </row>
        <row r="8107">
          <cell r="B8107" t="str">
            <v>C4660</v>
          </cell>
          <cell r="C8107" t="str">
            <v>DRENO SUB-SUPERFICIAL C/ GEOTÊXTIL NÃO TECIDO 100% POLIÉSTER COM RESISTÊNCIA A TRAÇÃO LONGITUDINAL MÍNIMA DE 9 kN/m (BIDIM RT-09 OU SIMILAR) INCLUSIVE ENCHIMENTO DE BRITA</v>
          </cell>
          <cell r="D8107" t="str">
            <v>M</v>
          </cell>
          <cell r="E8107">
            <v>34.020000000000003</v>
          </cell>
          <cell r="F8107" t="str">
            <v xml:space="preserve">SEINFRA  </v>
          </cell>
        </row>
        <row r="8108">
          <cell r="F8108" t="str">
            <v xml:space="preserve">SEINFRA  </v>
          </cell>
        </row>
        <row r="8109">
          <cell r="B8109" t="str">
            <v>C3086</v>
          </cell>
          <cell r="C8109" t="str">
            <v>EXTREMIDADE PARA DRENO SUB-SUPERFICIAL</v>
          </cell>
          <cell r="D8109" t="str">
            <v>UN</v>
          </cell>
          <cell r="E8109">
            <v>201.18</v>
          </cell>
          <cell r="F8109" t="str">
            <v xml:space="preserve">SEINFRA  </v>
          </cell>
        </row>
        <row r="8110">
          <cell r="B8110" t="str">
            <v>C4659</v>
          </cell>
          <cell r="C8110" t="str">
            <v>GEOTEXTIL NÃO TECIDO 100% POLIÉSTER COM RESISTÊNCIA AO PUNCIONAMENTO CBR MÍNIMA DE 2 kN</v>
          </cell>
          <cell r="D8110" t="str">
            <v>M2</v>
          </cell>
          <cell r="E8110">
            <v>6.22</v>
          </cell>
          <cell r="F8110" t="str">
            <v xml:space="preserve">SEINFRA  </v>
          </cell>
        </row>
        <row r="8111">
          <cell r="F8111" t="str">
            <v xml:space="preserve">SEINFRA  </v>
          </cell>
        </row>
        <row r="8112">
          <cell r="B8112" t="str">
            <v>C4650</v>
          </cell>
          <cell r="C8112" t="str">
            <v>GEOTÊXTIL NÃO-TECIDO 100% POLIÉSTER COM RESISTÊNCIA AO PUNCIONAMENTO CBR MÍNIMA DE 5,5 kN (BIDIM RT-31 OU SIMILAR) PARA ÁREAS SUBMERSAS</v>
          </cell>
          <cell r="D8112" t="str">
            <v>M2</v>
          </cell>
          <cell r="E8112">
            <v>30.83</v>
          </cell>
          <cell r="F8112" t="str">
            <v xml:space="preserve">SEINFRA  </v>
          </cell>
        </row>
        <row r="8113">
          <cell r="F8113" t="str">
            <v xml:space="preserve">SEINFRA  </v>
          </cell>
        </row>
        <row r="8114">
          <cell r="B8114" t="str">
            <v>C4651</v>
          </cell>
          <cell r="C8114" t="str">
            <v>GEOTÊXTIL NÃO-TECIDO 100% POLIÉSTER COM RESISTÊNCIA A TRAÇÃO LONGITUDINAL MÍNIMA DE 7 kN/m (BIDIM RT-07 OU SIMILAR)</v>
          </cell>
          <cell r="D8114" t="str">
            <v>M2</v>
          </cell>
          <cell r="E8114">
            <v>6.23</v>
          </cell>
          <cell r="F8114" t="str">
            <v xml:space="preserve">SEINFRA  </v>
          </cell>
        </row>
        <row r="8115">
          <cell r="F8115" t="str">
            <v xml:space="preserve">SEINFRA  </v>
          </cell>
        </row>
        <row r="8116">
          <cell r="B8116" t="str">
            <v>C4652</v>
          </cell>
          <cell r="C8116" t="str">
            <v>GEOTÊXTIL NÃO-TECIDO 100% POLIÉSTER COM RESISTÊNCIA A TRAÇÃO LONGITUDINAL MÍNIMA DE 8 kN/m (BIDIM RT-08 OU SIMILAR)</v>
          </cell>
          <cell r="D8116" t="str">
            <v>M2</v>
          </cell>
          <cell r="E8116">
            <v>6.78</v>
          </cell>
          <cell r="F8116" t="str">
            <v xml:space="preserve">SEINFRA  </v>
          </cell>
        </row>
        <row r="8117">
          <cell r="F8117" t="str">
            <v xml:space="preserve">SEINFRA  </v>
          </cell>
        </row>
        <row r="8118">
          <cell r="B8118" t="str">
            <v>C4653</v>
          </cell>
          <cell r="C8118" t="str">
            <v>GEOTÊXTIL NÃO-TECIDO 100% POLIÉSTER COM RESISTÊNCIA A TRAÇÃO LONGITUDINAL MÍNIMA DE 9 kN/m (BIDIM RT-09 OU SIMILAR)</v>
          </cell>
          <cell r="D8118" t="str">
            <v>M2</v>
          </cell>
          <cell r="E8118">
            <v>7.53</v>
          </cell>
          <cell r="F8118" t="str">
            <v xml:space="preserve">SEINFRA  </v>
          </cell>
        </row>
        <row r="8119">
          <cell r="F8119" t="str">
            <v xml:space="preserve">SEINFRA  </v>
          </cell>
        </row>
        <row r="8120">
          <cell r="B8120" t="str">
            <v>C4586</v>
          </cell>
          <cell r="C8120" t="str">
            <v>GEOTÊXTIL NÃO-TECIDO 100% POLIÉSTER COM RESISTÊNCIA A TRAÇÃO LONGITUDINAL MÍNIMA DE 10 kN/m (BIDIM RT-10 OU SIMILAR)</v>
          </cell>
          <cell r="D8120" t="str">
            <v>M2</v>
          </cell>
          <cell r="E8120">
            <v>8.18</v>
          </cell>
          <cell r="F8120" t="str">
            <v xml:space="preserve">SEINFRA  </v>
          </cell>
        </row>
        <row r="8121">
          <cell r="F8121" t="str">
            <v xml:space="preserve">SEINFRA  </v>
          </cell>
        </row>
        <row r="8122">
          <cell r="B8122" t="str">
            <v>C4654</v>
          </cell>
          <cell r="C8122" t="str">
            <v>GEOTÊXTIL NÃO-TECIDO 100% POLIÉSTER COM RESISTÊNCIA A TRAÇÃO LONGITUDINAL MÍNIMA DE 14 kN/m (BIDIM RT-14 OU SIMILAR)</v>
          </cell>
          <cell r="D8122" t="str">
            <v>M2</v>
          </cell>
          <cell r="E8122">
            <v>11.71</v>
          </cell>
          <cell r="F8122" t="str">
            <v xml:space="preserve">SEINFRA  </v>
          </cell>
        </row>
        <row r="8123">
          <cell r="F8123" t="str">
            <v xml:space="preserve">SEINFRA  </v>
          </cell>
        </row>
        <row r="8124">
          <cell r="B8124" t="str">
            <v>C4655</v>
          </cell>
          <cell r="C8124" t="str">
            <v>GEOTÊXTIL NÃO-TECIDO 100% POLIÉSTER COM RESISTÊNCIA A TRAÇÃO LONGITUDINAL MÍNIMA DE 16 kN/m (BIDIM RT-16 OU SIMILAR)</v>
          </cell>
          <cell r="D8124" t="str">
            <v>M2</v>
          </cell>
          <cell r="E8124">
            <v>13.25</v>
          </cell>
          <cell r="F8124" t="str">
            <v xml:space="preserve">SEINFRA  </v>
          </cell>
        </row>
        <row r="8125">
          <cell r="F8125" t="str">
            <v xml:space="preserve">SEINFRA  </v>
          </cell>
        </row>
        <row r="8126">
          <cell r="B8126" t="str">
            <v>C4656</v>
          </cell>
          <cell r="C8126" t="str">
            <v>GEOTÊXTIL NÃO-TECIDO 100% POLIÉSTER COM RESISTÊNCIA A TRAÇÃO LONGITUDINAL MÍNIMA DE 21 kN/m (BIDIM RT-21 OU SIMILAR)</v>
          </cell>
          <cell r="D8126" t="str">
            <v>M2</v>
          </cell>
          <cell r="E8126">
            <v>16.38</v>
          </cell>
          <cell r="F8126" t="str">
            <v xml:space="preserve">SEINFRA  </v>
          </cell>
        </row>
        <row r="8127">
          <cell r="F8127" t="str">
            <v xml:space="preserve">SEINFRA  </v>
          </cell>
        </row>
        <row r="8128">
          <cell r="B8128" t="str">
            <v>C4657</v>
          </cell>
          <cell r="C8128" t="str">
            <v>GEOTÊXTIL NÃO-TECIDO 100% POLIÉSTER COM RESISTÊNCIA A TRAÇÃO LONGITUDINAL MÍNIMA DE 26 kN/m (BIDIM RT-26 OU SIMILAR)</v>
          </cell>
          <cell r="D8128" t="str">
            <v>M2</v>
          </cell>
          <cell r="E8128">
            <v>21.52</v>
          </cell>
          <cell r="F8128" t="str">
            <v xml:space="preserve">SEINFRA  </v>
          </cell>
        </row>
        <row r="8129">
          <cell r="F8129" t="str">
            <v xml:space="preserve">SEINFRA  </v>
          </cell>
        </row>
        <row r="8130">
          <cell r="B8130" t="str">
            <v>C4658</v>
          </cell>
          <cell r="C8130" t="str">
            <v>GEOTÊXTIL NÃO-TECIDO 100% POLIÉSTER COM RESISTÊNCIA A TRAÇÃO LONGITUDINAL MÍNIMA DE 31 kN/m (BIDIM RT-31 OU SIMILAR)</v>
          </cell>
          <cell r="D8130" t="str">
            <v>M2</v>
          </cell>
          <cell r="E8130">
            <v>24.58</v>
          </cell>
          <cell r="F8130" t="str">
            <v xml:space="preserve">SEINFRA  </v>
          </cell>
        </row>
        <row r="8131">
          <cell r="F8131" t="str">
            <v xml:space="preserve">SEINFRA  </v>
          </cell>
        </row>
        <row r="8132">
          <cell r="B8132" t="str">
            <v>C4752</v>
          </cell>
          <cell r="C8132" t="str">
            <v>MANTA GEOTEXTIL, TECIDA 100% POLIPROPILENO, RESISTÊNCIA A TRAÇÃO DE 55KN/M E DEFORMAÇÃO INFERIOR A 15% (FORNECIMENTO E ASSENTAMENTO)</v>
          </cell>
          <cell r="D8132" t="str">
            <v>M2</v>
          </cell>
          <cell r="E8132">
            <v>9.9</v>
          </cell>
          <cell r="F8132" t="str">
            <v xml:space="preserve">SEINFRA  </v>
          </cell>
        </row>
        <row r="8133">
          <cell r="F8133" t="str">
            <v xml:space="preserve">SEINFRA  </v>
          </cell>
        </row>
        <row r="8134">
          <cell r="B8134" t="str">
            <v>C4753</v>
          </cell>
          <cell r="C8134" t="str">
            <v>PEÇA EM MADEIRA MUIRACATIARA (2,50X5,00CM) PARA FIXAÇÃO DA MANTA GEOTEXTIL</v>
          </cell>
          <cell r="D8134" t="str">
            <v>M</v>
          </cell>
          <cell r="E8134">
            <v>17.239999999999998</v>
          </cell>
          <cell r="F8134" t="str">
            <v xml:space="preserve">SEINFRA  </v>
          </cell>
        </row>
        <row r="8135">
          <cell r="F8135" t="str">
            <v xml:space="preserve">SEINFRA  </v>
          </cell>
        </row>
        <row r="8136">
          <cell r="B8136" t="str">
            <v>DRENAGEM SUPERFICIAL</v>
          </cell>
          <cell r="E8136">
            <v>27869.94</v>
          </cell>
          <cell r="F8136" t="str">
            <v xml:space="preserve">SEINFRA  </v>
          </cell>
        </row>
        <row r="8137">
          <cell r="B8137" t="str">
            <v>C0365</v>
          </cell>
          <cell r="C8137" t="str">
            <v xml:space="preserve">BANQUETA/ MEIO FIO DE CONCRETO MOLDADO NO LOCAL </v>
          </cell>
          <cell r="D8137" t="str">
            <v>M</v>
          </cell>
          <cell r="E8137">
            <v>25.21</v>
          </cell>
          <cell r="F8137" t="str">
            <v xml:space="preserve">SEINFRA  </v>
          </cell>
        </row>
        <row r="8138">
          <cell r="B8138" t="str">
            <v>C0367</v>
          </cell>
          <cell r="C8138" t="str">
            <v>BANQUETA/ MEIO FIO DE CONCRETO PRÉ-MOLDADO (1,00x0,25x0,15m)</v>
          </cell>
          <cell r="D8138" t="str">
            <v>M</v>
          </cell>
          <cell r="E8138">
            <v>43.46</v>
          </cell>
          <cell r="F8138" t="str">
            <v xml:space="preserve">SEINFRA  </v>
          </cell>
        </row>
        <row r="8139">
          <cell r="B8139" t="str">
            <v>C0366</v>
          </cell>
          <cell r="C8139" t="str">
            <v>BANQUETA/ MEIO FIO DE CONCRETO P/ VIAS URBANAS (1,00x0,35x0,15m)</v>
          </cell>
          <cell r="D8139" t="str">
            <v>M</v>
          </cell>
          <cell r="E8139">
            <v>55.42</v>
          </cell>
          <cell r="F8139" t="str">
            <v xml:space="preserve">SEINFRA  </v>
          </cell>
        </row>
        <row r="8140">
          <cell r="B8140" t="str">
            <v>C0368</v>
          </cell>
          <cell r="C8140" t="str">
            <v>BANQUETA/ MEIO FIO DE TIJOLO MACIÇO</v>
          </cell>
          <cell r="D8140" t="str">
            <v>M</v>
          </cell>
          <cell r="E8140">
            <v>35.83</v>
          </cell>
          <cell r="F8140" t="str">
            <v xml:space="preserve">SEINFRA  </v>
          </cell>
        </row>
        <row r="8141">
          <cell r="B8141" t="str">
            <v>C3065</v>
          </cell>
          <cell r="C8141" t="str">
            <v>DESCIDA D'ÁGUA DE CONCRETO ARMADO PADRÃO DERT</v>
          </cell>
          <cell r="D8141" t="str">
            <v>M</v>
          </cell>
          <cell r="E8141">
            <v>175.17</v>
          </cell>
          <cell r="F8141" t="str">
            <v xml:space="preserve">SEINFRA  </v>
          </cell>
        </row>
        <row r="8142">
          <cell r="B8142" t="str">
            <v>C3066</v>
          </cell>
          <cell r="C8142" t="str">
            <v>DESCIDA D'ÁGUA DE CONCRETO ARMADO TIPO U</v>
          </cell>
          <cell r="D8142" t="str">
            <v>M</v>
          </cell>
          <cell r="E8142">
            <v>175.11</v>
          </cell>
          <cell r="F8142" t="str">
            <v xml:space="preserve">SEINFRA  </v>
          </cell>
        </row>
        <row r="8143">
          <cell r="B8143" t="str">
            <v>C3067</v>
          </cell>
          <cell r="C8143" t="str">
            <v>DESCIDA D'AGUA EM CALHA PRÉ-MOLDADA DE CONCRETO D= 0,40m</v>
          </cell>
          <cell r="D8143" t="str">
            <v>M</v>
          </cell>
          <cell r="E8143">
            <v>56.98</v>
          </cell>
          <cell r="F8143" t="str">
            <v xml:space="preserve">SEINFRA  </v>
          </cell>
        </row>
        <row r="8144">
          <cell r="B8144" t="str">
            <v>C2727</v>
          </cell>
          <cell r="C8144" t="str">
            <v>DRENAGEM COM CALHA PRÉ-MOLDADA DE CONCRETO D= 0,30m</v>
          </cell>
          <cell r="D8144" t="str">
            <v>M</v>
          </cell>
          <cell r="E8144">
            <v>54.19</v>
          </cell>
          <cell r="F8144" t="str">
            <v xml:space="preserve">SEINFRA  </v>
          </cell>
        </row>
        <row r="8145">
          <cell r="B8145" t="str">
            <v>C4583</v>
          </cell>
          <cell r="C8145" t="str">
            <v>MEIO FIO CONJUGADO C/ SARJETA, EXTRUSADO COM CONCRETO FCK 20 MPa</v>
          </cell>
          <cell r="D8145" t="str">
            <v>M</v>
          </cell>
          <cell r="E8145">
            <v>63.48</v>
          </cell>
          <cell r="F8145" t="str">
            <v xml:space="preserve">SEINFRA  </v>
          </cell>
        </row>
        <row r="8146">
          <cell r="B8146" t="str">
            <v>C3097</v>
          </cell>
          <cell r="C8146" t="str">
            <v>MEIO FIO DE PEDRA GRANÍTICA</v>
          </cell>
          <cell r="D8146" t="str">
            <v>M</v>
          </cell>
          <cell r="E8146">
            <v>20.14</v>
          </cell>
          <cell r="F8146" t="str">
            <v xml:space="preserve">SEINFRA  </v>
          </cell>
        </row>
        <row r="8147">
          <cell r="B8147" t="str">
            <v>C3449</v>
          </cell>
          <cell r="C8147" t="str">
            <v>MEIO FIO PRÉ MOLDADO (0,07x0,30x1,00)m C/REJUNTAMENTO</v>
          </cell>
          <cell r="D8147" t="str">
            <v>M</v>
          </cell>
          <cell r="E8147">
            <v>23.3</v>
          </cell>
          <cell r="F8147" t="str">
            <v xml:space="preserve">SEINFRA  </v>
          </cell>
        </row>
        <row r="8148">
          <cell r="B8148" t="str">
            <v>C2018</v>
          </cell>
          <cell r="C8148" t="str">
            <v>POÇO DE VISITA DE ALVENARIA P/ GALERIA DE ÁGUAS PLUVIAIS DIAM. = 1m  E PROFUNDIDADE= 2m</v>
          </cell>
          <cell r="D8148" t="str">
            <v>UN</v>
          </cell>
          <cell r="E8148">
            <v>5842.53</v>
          </cell>
          <cell r="F8148" t="str">
            <v xml:space="preserve">SEINFRA  </v>
          </cell>
        </row>
        <row r="8149">
          <cell r="F8149" t="str">
            <v xml:space="preserve">SEINFRA  </v>
          </cell>
        </row>
        <row r="8150">
          <cell r="B8150" t="str">
            <v>C2019</v>
          </cell>
          <cell r="C8150" t="str">
            <v>POÇO DE VISITA DE ALVENARIA P/ GALERIA DE ÁGUAS PLUVIAIS DIAM. = 1m  E PROFUNDIDADE= 4m</v>
          </cell>
          <cell r="D8150" t="str">
            <v>UN</v>
          </cell>
          <cell r="E8150">
            <v>8483.49</v>
          </cell>
          <cell r="F8150" t="str">
            <v xml:space="preserve">SEINFRA  </v>
          </cell>
        </row>
        <row r="8151">
          <cell r="F8151" t="str">
            <v xml:space="preserve">SEINFRA  </v>
          </cell>
        </row>
        <row r="8152">
          <cell r="B8152" t="str">
            <v>C2020</v>
          </cell>
          <cell r="C8152" t="str">
            <v>POÇO DE VISITA DE ALVENARIA P/ GALERIA DE ÁGUAS PLUVIAIS DIAM.= 1m  E PROFUNDIDADE= 6m</v>
          </cell>
          <cell r="D8152" t="str">
            <v>UN</v>
          </cell>
          <cell r="E8152">
            <v>11249.68</v>
          </cell>
          <cell r="F8152" t="str">
            <v xml:space="preserve">SEINFRA  </v>
          </cell>
        </row>
        <row r="8153">
          <cell r="F8153" t="str">
            <v xml:space="preserve">SEINFRA  </v>
          </cell>
        </row>
        <row r="8154">
          <cell r="B8154" t="str">
            <v>C3110</v>
          </cell>
          <cell r="C8154" t="str">
            <v>SAIDA D'AGUA C/ DISSIPADOR DE ENERGIA</v>
          </cell>
          <cell r="D8154" t="str">
            <v>UN</v>
          </cell>
          <cell r="E8154">
            <v>236.56</v>
          </cell>
          <cell r="F8154" t="str">
            <v xml:space="preserve">SEINFRA  </v>
          </cell>
        </row>
        <row r="8155">
          <cell r="B8155" t="str">
            <v>C3322</v>
          </cell>
          <cell r="C8155" t="str">
            <v>SARJETA CONJUGADA COM BANQUETA EM CONCRETO SIMPLES</v>
          </cell>
          <cell r="D8155" t="str">
            <v>M</v>
          </cell>
          <cell r="E8155">
            <v>81.11</v>
          </cell>
          <cell r="F8155" t="str">
            <v xml:space="preserve">SEINFRA  </v>
          </cell>
        </row>
        <row r="8156">
          <cell r="B8156" t="str">
            <v>C3111</v>
          </cell>
          <cell r="C8156" t="str">
            <v>SARJETA DE CONCRETO SIMPLES "U" C/H=0,35m/E=0,08m</v>
          </cell>
          <cell r="D8156" t="str">
            <v>M</v>
          </cell>
          <cell r="E8156">
            <v>148.46</v>
          </cell>
          <cell r="F8156" t="str">
            <v xml:space="preserve">SEINFRA  </v>
          </cell>
        </row>
        <row r="8157">
          <cell r="B8157" t="str">
            <v>C3112</v>
          </cell>
          <cell r="C8157" t="str">
            <v>SARJETA DE CONCRETO SIMPLES C/L=1,00m/E=0,08m</v>
          </cell>
          <cell r="D8157" t="str">
            <v>M</v>
          </cell>
          <cell r="E8157">
            <v>52.61</v>
          </cell>
          <cell r="F8157" t="str">
            <v xml:space="preserve">SEINFRA  </v>
          </cell>
        </row>
        <row r="8158">
          <cell r="B8158" t="str">
            <v>C3113</v>
          </cell>
          <cell r="C8158" t="str">
            <v>SARJETA DE CONCRETO SIMPLES C/L=1,20m/E=0,08m</v>
          </cell>
          <cell r="D8158" t="str">
            <v>M</v>
          </cell>
          <cell r="E8158">
            <v>64.5</v>
          </cell>
          <cell r="F8158" t="str">
            <v xml:space="preserve">SEINFRA  </v>
          </cell>
        </row>
        <row r="8159">
          <cell r="B8159" t="str">
            <v>C2310</v>
          </cell>
          <cell r="C8159" t="str">
            <v>TAMPÃO DE FERRO FUNDIDO P/ POÇO DE VISITA  DE DIAM-=1 M</v>
          </cell>
          <cell r="D8159" t="str">
            <v>UN</v>
          </cell>
          <cell r="E8159">
            <v>934.13</v>
          </cell>
          <cell r="F8159" t="str">
            <v xml:space="preserve">SEINFRA  </v>
          </cell>
        </row>
        <row r="8160">
          <cell r="B8160" t="str">
            <v>C4874</v>
          </cell>
          <cell r="C8160" t="str">
            <v>TAMPONAMENTO PROVISÓRIO EM CAIXA DE VISITA</v>
          </cell>
          <cell r="D8160" t="str">
            <v>UN</v>
          </cell>
          <cell r="E8160">
            <v>48.58</v>
          </cell>
          <cell r="F8160" t="str">
            <v xml:space="preserve">SEINFRA  </v>
          </cell>
        </row>
        <row r="8161">
          <cell r="B8161" t="str">
            <v>ARGAMASSAS</v>
          </cell>
          <cell r="E8161">
            <v>31423.84</v>
          </cell>
          <cell r="F8161" t="str">
            <v xml:space="preserve">SEINFRA  </v>
          </cell>
        </row>
        <row r="8162">
          <cell r="B8162" t="str">
            <v>PREPARAÇÃO DE MATERIAIS</v>
          </cell>
          <cell r="E8162">
            <v>792.54</v>
          </cell>
          <cell r="F8162" t="str">
            <v xml:space="preserve">SEINFRA  </v>
          </cell>
        </row>
        <row r="8163">
          <cell r="B8163" t="str">
            <v>C0115</v>
          </cell>
          <cell r="C8163" t="str">
            <v>AREIA SECA MEIO PENEIRADA</v>
          </cell>
          <cell r="D8163" t="str">
            <v>M3</v>
          </cell>
          <cell r="E8163">
            <v>293.43</v>
          </cell>
          <cell r="F8163" t="str">
            <v xml:space="preserve">SEINFRA  </v>
          </cell>
        </row>
        <row r="8164">
          <cell r="B8164" t="str">
            <v>C0116</v>
          </cell>
          <cell r="C8164" t="str">
            <v>AREIA SECA PENEIRADA</v>
          </cell>
          <cell r="D8164" t="str">
            <v>M3</v>
          </cell>
          <cell r="E8164">
            <v>499.11</v>
          </cell>
          <cell r="F8164" t="str">
            <v xml:space="preserve">SEINFRA  </v>
          </cell>
        </row>
        <row r="8165">
          <cell r="B8165" t="str">
            <v>ARGAMASSA DE CIMENTO</v>
          </cell>
          <cell r="E8165">
            <v>25652.3</v>
          </cell>
          <cell r="F8165" t="str">
            <v xml:space="preserve">SEINFRA  </v>
          </cell>
        </row>
        <row r="8166">
          <cell r="B8166" t="str">
            <v>C0117</v>
          </cell>
          <cell r="C8166" t="str">
            <v>ARGAMASSA DE CIMENTO ARENOSO E AREIA S/PEN. TRAÇO 1:2:4</v>
          </cell>
          <cell r="D8166" t="str">
            <v>M3</v>
          </cell>
          <cell r="E8166">
            <v>441.3</v>
          </cell>
          <cell r="F8166" t="str">
            <v xml:space="preserve">SEINFRA  </v>
          </cell>
        </row>
        <row r="8167">
          <cell r="B8167" t="str">
            <v>C0129</v>
          </cell>
          <cell r="C8167" t="str">
            <v>ARGAMASSA DE CIMENTO ARENOSO E AREIA S/PEN. TRAÇO 1:2:6</v>
          </cell>
          <cell r="D8167" t="str">
            <v>M3</v>
          </cell>
          <cell r="E8167">
            <v>404.66</v>
          </cell>
          <cell r="F8167" t="str">
            <v xml:space="preserve">SEINFRA  </v>
          </cell>
        </row>
        <row r="8168">
          <cell r="B8168" t="str">
            <v>C0133</v>
          </cell>
          <cell r="C8168" t="str">
            <v>ARGAMASSA DE CIMENTO ARENOSO E AREIA S/PEN. TRAÇO1:2.5:3.5</v>
          </cell>
          <cell r="D8168" t="str">
            <v>M3</v>
          </cell>
          <cell r="E8168">
            <v>441.48</v>
          </cell>
          <cell r="F8168" t="str">
            <v xml:space="preserve">SEINFRA  </v>
          </cell>
        </row>
        <row r="8169">
          <cell r="B8169" t="str">
            <v>C0130</v>
          </cell>
          <cell r="C8169" t="str">
            <v>ARGAMASSA DE CIMENTO ARENOSO E AREIA S/PEN. TRAÇO 1:3:3</v>
          </cell>
          <cell r="D8169" t="str">
            <v>M3</v>
          </cell>
          <cell r="E8169">
            <v>441.64</v>
          </cell>
          <cell r="F8169" t="str">
            <v xml:space="preserve">SEINFRA  </v>
          </cell>
        </row>
        <row r="8170">
          <cell r="B8170" t="str">
            <v>C0131</v>
          </cell>
          <cell r="C8170" t="str">
            <v>ARGAMASSA DE CIMENTO ARENOSO E AREIA S/PEN. TRAÇO 1:3:5</v>
          </cell>
          <cell r="D8170" t="str">
            <v>M3</v>
          </cell>
          <cell r="E8170">
            <v>404.91</v>
          </cell>
          <cell r="F8170" t="str">
            <v xml:space="preserve">SEINFRA  </v>
          </cell>
        </row>
        <row r="8171">
          <cell r="B8171" t="str">
            <v>C0132</v>
          </cell>
          <cell r="C8171" t="str">
            <v>ARGAMASSA DE CIMENTO ARENOSO E AREIA S/PEN. TRAÇO 1:3:7</v>
          </cell>
          <cell r="D8171" t="str">
            <v>M3</v>
          </cell>
          <cell r="E8171">
            <v>385.08</v>
          </cell>
          <cell r="F8171" t="str">
            <v xml:space="preserve">SEINFRA  </v>
          </cell>
        </row>
        <row r="8172">
          <cell r="B8172" t="str">
            <v>C0181</v>
          </cell>
          <cell r="C8172" t="str">
            <v>ARGAMASSA DE CIMENTO ARENOSO E AREIA S/PEN. TRAÇO 1:3.5:2.5</v>
          </cell>
          <cell r="D8172" t="str">
            <v>M3</v>
          </cell>
          <cell r="E8172">
            <v>441.81</v>
          </cell>
          <cell r="F8172" t="str">
            <v xml:space="preserve">SEINFRA  </v>
          </cell>
        </row>
        <row r="8173">
          <cell r="B8173" t="str">
            <v>C0118</v>
          </cell>
          <cell r="C8173" t="str">
            <v>ARGAMASSA DE CIMENTO ARENOSO E AREIA S/PEN. TRAÇO 1:4:2</v>
          </cell>
          <cell r="D8173" t="str">
            <v>M3</v>
          </cell>
          <cell r="E8173">
            <v>441.99</v>
          </cell>
          <cell r="F8173" t="str">
            <v xml:space="preserve">SEINFRA  </v>
          </cell>
        </row>
        <row r="8174">
          <cell r="B8174" t="str">
            <v>C0119</v>
          </cell>
          <cell r="C8174" t="str">
            <v>ARGAMASSA DE CIMENTO ARENOSO E AREIA S/PEN. TRAÇO 1:4:4</v>
          </cell>
          <cell r="D8174" t="str">
            <v>M3</v>
          </cell>
          <cell r="E8174">
            <v>405.17</v>
          </cell>
          <cell r="F8174" t="str">
            <v xml:space="preserve">SEINFRA  </v>
          </cell>
        </row>
        <row r="8175">
          <cell r="B8175" t="str">
            <v>C0120</v>
          </cell>
          <cell r="C8175" t="str">
            <v>ARGAMASSA DE CIMENTO ARENOSO E AREIA S/PEN. TRAÇO 1:4:6</v>
          </cell>
          <cell r="D8175" t="str">
            <v>M3</v>
          </cell>
          <cell r="E8175">
            <v>385.28</v>
          </cell>
          <cell r="F8175" t="str">
            <v xml:space="preserve">SEINFRA  </v>
          </cell>
        </row>
        <row r="8176">
          <cell r="B8176" t="str">
            <v>C0121</v>
          </cell>
          <cell r="C8176" t="str">
            <v>ARGAMASSA DE CIMENTO ARENOSO E AREIA S/PEN. TRAÇO 1:4:8</v>
          </cell>
          <cell r="D8176" t="str">
            <v>M3</v>
          </cell>
          <cell r="E8176">
            <v>369.7</v>
          </cell>
          <cell r="F8176" t="str">
            <v xml:space="preserve">SEINFRA  </v>
          </cell>
        </row>
        <row r="8177">
          <cell r="B8177" t="str">
            <v>C0122</v>
          </cell>
          <cell r="C8177" t="str">
            <v>ARGAMASSA DE CIMENTO ARENOSO E AREIA S/PEN. TRAÇO 1:5:3</v>
          </cell>
          <cell r="D8177" t="str">
            <v>M3</v>
          </cell>
          <cell r="E8177">
            <v>405.42</v>
          </cell>
          <cell r="F8177" t="str">
            <v xml:space="preserve">SEINFRA  </v>
          </cell>
        </row>
        <row r="8178">
          <cell r="B8178" t="str">
            <v>C0128</v>
          </cell>
          <cell r="C8178" t="str">
            <v>ARGAMASSA DE CIMENTO ARENOSO E AREIA S/PEN. TRAÇO 1:5:5</v>
          </cell>
          <cell r="D8178" t="str">
            <v>M3</v>
          </cell>
          <cell r="E8178">
            <v>385.49</v>
          </cell>
          <cell r="F8178" t="str">
            <v xml:space="preserve">SEINFRA  </v>
          </cell>
        </row>
        <row r="8179">
          <cell r="B8179" t="str">
            <v>C0123</v>
          </cell>
          <cell r="C8179" t="str">
            <v>ARGAMASSA DE CIMENTO ARENOSO E AREIA S/PEN. TRAÇO 1:5:7</v>
          </cell>
          <cell r="D8179" t="str">
            <v>M3</v>
          </cell>
          <cell r="E8179">
            <v>369.88</v>
          </cell>
          <cell r="F8179" t="str">
            <v xml:space="preserve">SEINFRA  </v>
          </cell>
        </row>
        <row r="8180">
          <cell r="B8180" t="str">
            <v>C0179</v>
          </cell>
          <cell r="C8180" t="str">
            <v>ARGAMASSA DE CIMENTO ARENOSO E AREIA S/PEN. TRAÇO 1:6:2</v>
          </cell>
          <cell r="D8180" t="str">
            <v>M3</v>
          </cell>
          <cell r="E8180">
            <v>405.67</v>
          </cell>
          <cell r="F8180" t="str">
            <v xml:space="preserve">SEINFRA  </v>
          </cell>
        </row>
        <row r="8181">
          <cell r="B8181" t="str">
            <v>C0124</v>
          </cell>
          <cell r="C8181" t="str">
            <v>ARGAMASSA DE CIMENTO ARENOSO E AREIA S/PEN. TRAÇO 1:6:4</v>
          </cell>
          <cell r="D8181" t="str">
            <v>M3</v>
          </cell>
          <cell r="E8181">
            <v>385.7</v>
          </cell>
          <cell r="F8181" t="str">
            <v xml:space="preserve">SEINFRA  </v>
          </cell>
        </row>
        <row r="8182">
          <cell r="B8182" t="str">
            <v>C0125</v>
          </cell>
          <cell r="C8182" t="str">
            <v>ARGAMASSA DE CIMENTO ARENOSO E AREIA S/PEN. TRAÇO 1:6:6</v>
          </cell>
          <cell r="D8182" t="str">
            <v>M3</v>
          </cell>
          <cell r="E8182">
            <v>370.06</v>
          </cell>
          <cell r="F8182" t="str">
            <v xml:space="preserve">SEINFRA  </v>
          </cell>
        </row>
        <row r="8183">
          <cell r="B8183" t="str">
            <v>C0180</v>
          </cell>
          <cell r="C8183" t="str">
            <v>ARGAMASSA DE CIMENTO ARENOSO E AREIA S/PEN. TRAÇO 1:7:3</v>
          </cell>
          <cell r="D8183" t="str">
            <v>M3</v>
          </cell>
          <cell r="E8183">
            <v>385.91</v>
          </cell>
          <cell r="F8183" t="str">
            <v xml:space="preserve">SEINFRA  </v>
          </cell>
        </row>
        <row r="8184">
          <cell r="B8184" t="str">
            <v>C0126</v>
          </cell>
          <cell r="C8184" t="str">
            <v>ARGAMASSA DE CIMENTO ARENOSO E AREIA S/PEN. TRAÇO 1:7:5</v>
          </cell>
          <cell r="D8184" t="str">
            <v>M3</v>
          </cell>
          <cell r="E8184">
            <v>370.23</v>
          </cell>
          <cell r="F8184" t="str">
            <v xml:space="preserve">SEINFRA  </v>
          </cell>
        </row>
        <row r="8185">
          <cell r="B8185" t="str">
            <v>C0127</v>
          </cell>
          <cell r="C8185" t="str">
            <v>ARGAMASSA DE CIMENTO ARENOSO E AREIA S/PEN. TRAÇO 1:8:4</v>
          </cell>
          <cell r="D8185" t="str">
            <v>M3</v>
          </cell>
          <cell r="E8185">
            <v>370.41</v>
          </cell>
          <cell r="F8185" t="str">
            <v xml:space="preserve">SEINFRA  </v>
          </cell>
        </row>
        <row r="8186">
          <cell r="B8186" t="str">
            <v>C0162</v>
          </cell>
          <cell r="C8186" t="str">
            <v>ARGAMASSA DE CIMENTO BRANCO E PÓ DE MÁRMORE TRAÇO 1:3</v>
          </cell>
          <cell r="D8186" t="str">
            <v>M3</v>
          </cell>
          <cell r="E8186">
            <v>942.84</v>
          </cell>
          <cell r="F8186" t="str">
            <v xml:space="preserve">SEINFRA  </v>
          </cell>
        </row>
        <row r="8187">
          <cell r="B8187" t="str">
            <v>C0160</v>
          </cell>
          <cell r="C8187" t="str">
            <v>ARGAMASSA DE CIMENTO E AREIA FINA PENEIRADA E ADITIVO AGLUTINANTE ORGANO-SINTÉTICO NO TRAÇO 1:8</v>
          </cell>
          <cell r="D8187" t="str">
            <v>M3</v>
          </cell>
          <cell r="E8187">
            <v>334.97</v>
          </cell>
          <cell r="F8187" t="str">
            <v xml:space="preserve">SEINFRA  </v>
          </cell>
        </row>
        <row r="8188">
          <cell r="F8188" t="str">
            <v xml:space="preserve">SEINFRA  </v>
          </cell>
        </row>
        <row r="8189">
          <cell r="B8189" t="str">
            <v>C0161</v>
          </cell>
          <cell r="C8189" t="str">
            <v>ARGAMASSA DE CIMENTO E AREIA MEDIA PENEIRADA E ADITIVO AGLUTINANTE ORGANO-SINTÉTICO NO TRAÇO 1:8</v>
          </cell>
          <cell r="D8189" t="str">
            <v>M3</v>
          </cell>
          <cell r="E8189">
            <v>343.53</v>
          </cell>
          <cell r="F8189" t="str">
            <v xml:space="preserve">SEINFRA  </v>
          </cell>
        </row>
        <row r="8190">
          <cell r="F8190" t="str">
            <v xml:space="preserve">SEINFRA  </v>
          </cell>
        </row>
        <row r="8191">
          <cell r="B8191" t="str">
            <v>C0155</v>
          </cell>
          <cell r="C8191" t="str">
            <v>ARGAMASSA DE CIMENTO E AREIA PENEIRADA C/ IMPERMEABILIZANTE TRAÇO 1:1.5</v>
          </cell>
          <cell r="D8191" t="str">
            <v>M3</v>
          </cell>
          <cell r="E8191">
            <v>1064.53</v>
          </cell>
          <cell r="F8191" t="str">
            <v xml:space="preserve">SEINFRA  </v>
          </cell>
        </row>
        <row r="8192">
          <cell r="F8192" t="str">
            <v xml:space="preserve">SEINFRA  </v>
          </cell>
        </row>
        <row r="8193">
          <cell r="B8193" t="str">
            <v>C0154</v>
          </cell>
          <cell r="C8193" t="str">
            <v>ARGAMASSA DE CIMENTO E AREIA PENEIRADA C/ IMPERMEABILIZANTE TRAÇO 1:4</v>
          </cell>
          <cell r="D8193" t="str">
            <v>M3</v>
          </cell>
          <cell r="E8193">
            <v>952.47</v>
          </cell>
          <cell r="F8193" t="str">
            <v xml:space="preserve">SEINFRA  </v>
          </cell>
        </row>
        <row r="8194">
          <cell r="F8194" t="str">
            <v xml:space="preserve">SEINFRA  </v>
          </cell>
        </row>
        <row r="8195">
          <cell r="B8195" t="str">
            <v>C0163</v>
          </cell>
          <cell r="C8195" t="str">
            <v>ARGAMASSA DE CIMENTO E AREIA PEN. TRAÇO 1:2</v>
          </cell>
          <cell r="D8195" t="str">
            <v>M3</v>
          </cell>
          <cell r="E8195">
            <v>942.63</v>
          </cell>
          <cell r="F8195" t="str">
            <v xml:space="preserve">SEINFRA  </v>
          </cell>
        </row>
        <row r="8196">
          <cell r="B8196" t="str">
            <v>C0164</v>
          </cell>
          <cell r="C8196" t="str">
            <v>ARGAMASSA DE CIMENTO E AREIA PEN. TRAÇO 1:3</v>
          </cell>
          <cell r="D8196" t="str">
            <v>M3</v>
          </cell>
          <cell r="E8196">
            <v>910.43</v>
          </cell>
          <cell r="F8196" t="str">
            <v xml:space="preserve">SEINFRA  </v>
          </cell>
        </row>
        <row r="8197">
          <cell r="B8197" t="str">
            <v>C0165</v>
          </cell>
          <cell r="C8197" t="str">
            <v>ARGAMASSA DE CIMENTO E AREIA PEN. TRAÇO 1:4</v>
          </cell>
          <cell r="D8197" t="str">
            <v>M3</v>
          </cell>
          <cell r="E8197">
            <v>842.67</v>
          </cell>
          <cell r="F8197" t="str">
            <v xml:space="preserve">SEINFRA  </v>
          </cell>
        </row>
        <row r="8198">
          <cell r="B8198" t="str">
            <v>C4429</v>
          </cell>
          <cell r="C8198" t="str">
            <v>ARGAMASSA DE CIMENTO E AREIA PEN. TRAÇO 1:5</v>
          </cell>
          <cell r="D8198" t="str">
            <v>M3</v>
          </cell>
          <cell r="E8198">
            <v>801.79</v>
          </cell>
          <cell r="F8198" t="str">
            <v xml:space="preserve">SEINFRA  </v>
          </cell>
        </row>
        <row r="8199">
          <cell r="B8199" t="str">
            <v>C4430</v>
          </cell>
          <cell r="C8199" t="str">
            <v>ARGAMASSA DE CIMENTO E AREIA PEN. TRAÇO 1:6</v>
          </cell>
          <cell r="D8199" t="str">
            <v>M3</v>
          </cell>
          <cell r="E8199">
            <v>774.35</v>
          </cell>
          <cell r="F8199" t="str">
            <v xml:space="preserve">SEINFRA  </v>
          </cell>
        </row>
        <row r="8200">
          <cell r="B8200" t="str">
            <v>C3009</v>
          </cell>
          <cell r="C8200" t="str">
            <v>ARGAMASSA DE CIMENTO E AREIA PEN. TRAÇO 1:7</v>
          </cell>
          <cell r="D8200" t="str">
            <v>M3</v>
          </cell>
          <cell r="E8200">
            <v>754.75</v>
          </cell>
          <cell r="F8200" t="str">
            <v xml:space="preserve">SEINFRA  </v>
          </cell>
        </row>
        <row r="8201">
          <cell r="B8201" t="str">
            <v>C0156</v>
          </cell>
          <cell r="C8201" t="str">
            <v>ARGAMASSA DE CIMENTO E AREIA S/PEN. C/IMPERMEAB. TRAÇO 1:2</v>
          </cell>
          <cell r="D8201" t="str">
            <v>M3</v>
          </cell>
          <cell r="E8201">
            <v>713.57</v>
          </cell>
          <cell r="F8201" t="str">
            <v xml:space="preserve">SEINFRA  </v>
          </cell>
        </row>
        <row r="8202">
          <cell r="B8202" t="str">
            <v>C0157</v>
          </cell>
          <cell r="C8202" t="str">
            <v>ARGAMASSA DE CIMENTO E AREIA S/PEN. C/IMPERMEAB. TRAÇO 1:3</v>
          </cell>
          <cell r="D8202" t="str">
            <v>M3</v>
          </cell>
          <cell r="E8202">
            <v>635.44000000000005</v>
          </cell>
          <cell r="F8202" t="str">
            <v xml:space="preserve">SEINFRA  </v>
          </cell>
        </row>
        <row r="8203">
          <cell r="B8203" t="str">
            <v>C0158</v>
          </cell>
          <cell r="C8203" t="str">
            <v>ARGAMASSA DE CIMENTO E AREIA S/PEN. C/IMPERMEAB. TRAÇO 1:4</v>
          </cell>
          <cell r="D8203" t="str">
            <v>M3</v>
          </cell>
          <cell r="E8203">
            <v>567.67999999999995</v>
          </cell>
          <cell r="F8203" t="str">
            <v xml:space="preserve">SEINFRA  </v>
          </cell>
        </row>
        <row r="8204">
          <cell r="B8204" t="str">
            <v>C0159</v>
          </cell>
          <cell r="C8204" t="str">
            <v>ARGAMASSA DE CIMENTO E AREIA S/PEN. C/IMPERMEAB. TRAÇO 1:5</v>
          </cell>
          <cell r="D8204" t="str">
            <v>M3</v>
          </cell>
          <cell r="E8204">
            <v>526.79999999999995</v>
          </cell>
          <cell r="F8204" t="str">
            <v xml:space="preserve">SEINFRA  </v>
          </cell>
        </row>
        <row r="8205">
          <cell r="B8205" t="str">
            <v>C0166</v>
          </cell>
          <cell r="C8205" t="str">
            <v>ARGAMASSA DE CIMENTO E AREIA S/PEN. TRAÇO 1:1</v>
          </cell>
          <cell r="D8205" t="str">
            <v>M3</v>
          </cell>
          <cell r="E8205">
            <v>733.42</v>
          </cell>
          <cell r="F8205" t="str">
            <v xml:space="preserve">SEINFRA  </v>
          </cell>
        </row>
        <row r="8206">
          <cell r="B8206" t="str">
            <v>C0167</v>
          </cell>
          <cell r="C8206" t="str">
            <v>ARGAMASSA DE CIMENTO E AREIA S/PEN. TRAÇO 1:1.5</v>
          </cell>
          <cell r="D8206" t="str">
            <v>M3</v>
          </cell>
          <cell r="E8206">
            <v>656.66</v>
          </cell>
          <cell r="F8206" t="str">
            <v xml:space="preserve">SEINFRA  </v>
          </cell>
        </row>
        <row r="8207">
          <cell r="B8207" t="str">
            <v>C0168</v>
          </cell>
          <cell r="C8207" t="str">
            <v>ARGAMASSA DE CIMENTO E AREIA S/PEN. TRAÇO 1:2</v>
          </cell>
          <cell r="D8207" t="str">
            <v>M3</v>
          </cell>
          <cell r="E8207">
            <v>603.77</v>
          </cell>
          <cell r="F8207" t="str">
            <v xml:space="preserve">SEINFRA  </v>
          </cell>
        </row>
        <row r="8208">
          <cell r="B8208" t="str">
            <v>C0169</v>
          </cell>
          <cell r="C8208" t="str">
            <v>ARGAMASSA DE CIMENTO E AREIA S/PEN. TRAÇO 1:2.5</v>
          </cell>
          <cell r="D8208" t="str">
            <v>M3</v>
          </cell>
          <cell r="E8208">
            <v>565.09</v>
          </cell>
          <cell r="F8208" t="str">
            <v xml:space="preserve">SEINFRA  </v>
          </cell>
        </row>
        <row r="8209">
          <cell r="B8209" t="str">
            <v>C0170</v>
          </cell>
          <cell r="C8209" t="str">
            <v>ARGAMASSA DE CIMENTO E AREIA S/PEN. TRAÇO 1:3</v>
          </cell>
          <cell r="D8209" t="str">
            <v>M3</v>
          </cell>
          <cell r="E8209">
            <v>525.64</v>
          </cell>
          <cell r="F8209" t="str">
            <v xml:space="preserve">SEINFRA  </v>
          </cell>
        </row>
        <row r="8210">
          <cell r="B8210" t="str">
            <v>C0171</v>
          </cell>
          <cell r="C8210" t="str">
            <v>ARGAMASSA DE CIMENTO E AREIA S/PEN. TRAÇO 1:4</v>
          </cell>
          <cell r="D8210" t="str">
            <v>M3</v>
          </cell>
          <cell r="E8210">
            <v>457.88</v>
          </cell>
          <cell r="F8210" t="str">
            <v xml:space="preserve">SEINFRA  </v>
          </cell>
        </row>
        <row r="8211">
          <cell r="B8211" t="str">
            <v>C0172</v>
          </cell>
          <cell r="C8211" t="str">
            <v>ARGAMASSA DE CIMENTO E AREIA S/PEN. TRAÇO 1:5</v>
          </cell>
          <cell r="D8211" t="str">
            <v>M3</v>
          </cell>
          <cell r="E8211">
            <v>417</v>
          </cell>
          <cell r="F8211" t="str">
            <v xml:space="preserve">SEINFRA  </v>
          </cell>
        </row>
        <row r="8212">
          <cell r="B8212" t="str">
            <v>C0173</v>
          </cell>
          <cell r="C8212" t="str">
            <v>ARGAMASSA DE CIMENTO E AREIA S/PEN. TRAÇO 1:6</v>
          </cell>
          <cell r="D8212" t="str">
            <v>M3</v>
          </cell>
          <cell r="E8212">
            <v>389.56</v>
          </cell>
          <cell r="F8212" t="str">
            <v xml:space="preserve">SEINFRA  </v>
          </cell>
        </row>
        <row r="8213">
          <cell r="B8213" t="str">
            <v>C0174</v>
          </cell>
          <cell r="C8213" t="str">
            <v>ARGAMASSA DE CIMENTO E AREIA S/PEN. TRAÇO 1:7</v>
          </cell>
          <cell r="D8213" t="str">
            <v>M3</v>
          </cell>
          <cell r="E8213">
            <v>369.96</v>
          </cell>
          <cell r="F8213" t="str">
            <v xml:space="preserve">SEINFRA  </v>
          </cell>
        </row>
        <row r="8214">
          <cell r="B8214" t="str">
            <v>C3323</v>
          </cell>
          <cell r="C8214" t="str">
            <v>ARGAMASSA DE CIMENTO E AREIA TRAÇO 1:3 COM AREIA PRODUZIDA</v>
          </cell>
          <cell r="D8214" t="str">
            <v>M3</v>
          </cell>
          <cell r="E8214">
            <v>452.92</v>
          </cell>
          <cell r="F8214" t="str">
            <v xml:space="preserve">SEINFRA  </v>
          </cell>
        </row>
        <row r="8215">
          <cell r="B8215" t="str">
            <v>C3324</v>
          </cell>
          <cell r="C8215" t="str">
            <v>ARGAMASSA DE CIMENTO E AREIA TRAÇO 1:4 COM AREIA PRODUZIDA</v>
          </cell>
          <cell r="D8215" t="str">
            <v>M3</v>
          </cell>
          <cell r="E8215">
            <v>385.16</v>
          </cell>
          <cell r="F8215" t="str">
            <v xml:space="preserve">SEINFRA  </v>
          </cell>
        </row>
        <row r="8216">
          <cell r="B8216" t="str">
            <v>C0175</v>
          </cell>
          <cell r="C8216" t="str">
            <v>ARGAMASSA DE CIMENTO E PEDRISCO TRAÇO 1:4</v>
          </cell>
          <cell r="D8216" t="str">
            <v>M3</v>
          </cell>
          <cell r="E8216">
            <v>402.6</v>
          </cell>
          <cell r="F8216" t="str">
            <v xml:space="preserve">SEINFRA  </v>
          </cell>
        </row>
        <row r="8217">
          <cell r="B8217" t="str">
            <v>C3554</v>
          </cell>
          <cell r="C8217" t="str">
            <v>MUTIRÃO MISTO - ARGAMASSA DE CIMENTO E AREIA S/PEN. TRAÇO 1:3</v>
          </cell>
          <cell r="D8217" t="str">
            <v>M3</v>
          </cell>
          <cell r="E8217">
            <v>354.24</v>
          </cell>
          <cell r="F8217" t="str">
            <v xml:space="preserve">SEINFRA  </v>
          </cell>
        </row>
        <row r="8218">
          <cell r="B8218" t="str">
            <v>C3553</v>
          </cell>
          <cell r="C8218" t="str">
            <v>MUTIRÃO MISTO - ARGAMASSA DE CIMENTO E AREIA S/PEN. TRAÇO 1:6</v>
          </cell>
          <cell r="D8218" t="str">
            <v>M3</v>
          </cell>
          <cell r="E8218">
            <v>218.16</v>
          </cell>
          <cell r="F8218" t="str">
            <v xml:space="preserve">SEINFRA  </v>
          </cell>
        </row>
        <row r="8219">
          <cell r="B8219" t="str">
            <v>ARGAMASSA MISTA</v>
          </cell>
          <cell r="E8219">
            <v>4957.97</v>
          </cell>
          <cell r="F8219" t="str">
            <v xml:space="preserve">SEINFRA  </v>
          </cell>
        </row>
        <row r="8220">
          <cell r="B8220" t="str">
            <v>C0185</v>
          </cell>
          <cell r="C8220" t="str">
            <v>ARGAMASSA MISTA DE CAL EM PASTA E AREIA S/PEN. TRAÇO 1:4  C/100 KG DE CIMENTO</v>
          </cell>
          <cell r="D8220" t="str">
            <v>M3</v>
          </cell>
          <cell r="E8220">
            <v>508.01</v>
          </cell>
          <cell r="F8220" t="str">
            <v xml:space="preserve">SEINFRA  </v>
          </cell>
        </row>
        <row r="8221">
          <cell r="F8221" t="str">
            <v xml:space="preserve">SEINFRA  </v>
          </cell>
        </row>
        <row r="8222">
          <cell r="B8222" t="str">
            <v>C0189</v>
          </cell>
          <cell r="C8222" t="str">
            <v>ARGAMASSA MISTA DE CAL HIDR. E AREIA S/PEN. TRAÇO 1:3 C/100KG DE CIMENTO</v>
          </cell>
          <cell r="D8222" t="str">
            <v>M3</v>
          </cell>
          <cell r="E8222">
            <v>576.78</v>
          </cell>
          <cell r="F8222" t="str">
            <v xml:space="preserve">SEINFRA  </v>
          </cell>
        </row>
        <row r="8223">
          <cell r="F8223" t="str">
            <v xml:space="preserve">SEINFRA  </v>
          </cell>
        </row>
        <row r="8224">
          <cell r="B8224" t="str">
            <v>C0192</v>
          </cell>
          <cell r="C8224" t="str">
            <v>ARGAMASSA MISTA DE CAL HIDR. E AREIA S/PEN. TRAÇO 1:4 C/100KG DE CIMENTO</v>
          </cell>
          <cell r="D8224" t="str">
            <v>M3</v>
          </cell>
          <cell r="E8224">
            <v>509.68</v>
          </cell>
          <cell r="F8224" t="str">
            <v xml:space="preserve">SEINFRA  </v>
          </cell>
        </row>
        <row r="8225">
          <cell r="F8225" t="str">
            <v xml:space="preserve">SEINFRA  </v>
          </cell>
        </row>
        <row r="8226">
          <cell r="B8226" t="str">
            <v>C0194</v>
          </cell>
          <cell r="C8226" t="str">
            <v>ARGAMASSA MISTA DE CIMENTO CAL HIDR. E AREIA PEN.  TRAÇO 1:2:8</v>
          </cell>
          <cell r="D8226" t="str">
            <v>M3</v>
          </cell>
          <cell r="E8226">
            <v>940.22</v>
          </cell>
          <cell r="F8226" t="str">
            <v xml:space="preserve">SEINFRA  </v>
          </cell>
        </row>
        <row r="8227">
          <cell r="B8227" t="str">
            <v>C0197</v>
          </cell>
          <cell r="C8227" t="str">
            <v>ARGAMASSA MISTA DE CIMENTO CAL HIDR. E AREIA S/PEN. TRAÇO 1:1:4</v>
          </cell>
          <cell r="D8227" t="str">
            <v>M3</v>
          </cell>
          <cell r="E8227">
            <v>658.08</v>
          </cell>
          <cell r="F8227" t="str">
            <v xml:space="preserve">SEINFRA  </v>
          </cell>
        </row>
        <row r="8228">
          <cell r="B8228" t="str">
            <v>C0205</v>
          </cell>
          <cell r="C8228" t="str">
            <v>ARGAMASSA MISTA DE CIMENTO CAL HIDR. E AREIA S/PEN. TRAÇO 1:2:8</v>
          </cell>
          <cell r="D8228" t="str">
            <v>M3</v>
          </cell>
          <cell r="E8228">
            <v>555.6</v>
          </cell>
          <cell r="F8228" t="str">
            <v xml:space="preserve">SEINFRA  </v>
          </cell>
        </row>
        <row r="8229">
          <cell r="B8229" t="str">
            <v>C0200</v>
          </cell>
          <cell r="C8229" t="str">
            <v>ARGAMASSA MISTA DE CIMENTO CAL HIDR. E AREIA S/PEN. TRAÇO 1:2:9</v>
          </cell>
          <cell r="D8229" t="str">
            <v>M3</v>
          </cell>
          <cell r="E8229">
            <v>522.4</v>
          </cell>
          <cell r="F8229" t="str">
            <v xml:space="preserve">SEINFRA  </v>
          </cell>
        </row>
        <row r="8230">
          <cell r="B8230" t="str">
            <v>C1439</v>
          </cell>
          <cell r="C8230" t="str">
            <v>GROUT CIMENTO, CAL HIDR., AREIA E PEDRISCO  TRAÇO 1:0.1:3:2</v>
          </cell>
          <cell r="D8230" t="str">
            <v>M3</v>
          </cell>
          <cell r="E8230">
            <v>687.2</v>
          </cell>
          <cell r="F8230" t="str">
            <v xml:space="preserve">SEINFRA  </v>
          </cell>
        </row>
        <row r="8231">
          <cell r="B8231" t="str">
            <v>ARGAMASSA INDUSTRIALIZADA</v>
          </cell>
          <cell r="E8231">
            <v>21.03</v>
          </cell>
          <cell r="F8231" t="str">
            <v xml:space="preserve">SEINFRA  </v>
          </cell>
        </row>
        <row r="8232">
          <cell r="B8232" t="str">
            <v>C0210</v>
          </cell>
          <cell r="C8232" t="str">
            <v>ARGAMASSA PRÉ-FABRICADA P/REBOCO</v>
          </cell>
          <cell r="D8232" t="str">
            <v>M2</v>
          </cell>
          <cell r="E8232">
            <v>4.5199999999999996</v>
          </cell>
          <cell r="F8232" t="str">
            <v xml:space="preserve">SEINFRA  </v>
          </cell>
        </row>
        <row r="8233">
          <cell r="B8233" t="str">
            <v>C0211</v>
          </cell>
          <cell r="C8233" t="str">
            <v>ARGAMASSA PRÉ-FABRICADA P/REBOCO IMITAÇÃO TRAVERTINO</v>
          </cell>
          <cell r="D8233" t="str">
            <v>M2</v>
          </cell>
          <cell r="E8233">
            <v>4.5199999999999996</v>
          </cell>
          <cell r="F8233" t="str">
            <v xml:space="preserve">SEINFRA  </v>
          </cell>
        </row>
        <row r="8234">
          <cell r="B8234" t="str">
            <v>C0212</v>
          </cell>
          <cell r="C8234" t="str">
            <v>ARGAMASSA PRÉ-FABRICADA P/REBOCO TIPO MASSA RASPADA</v>
          </cell>
          <cell r="D8234" t="str">
            <v>M2</v>
          </cell>
          <cell r="E8234">
            <v>11.28</v>
          </cell>
          <cell r="F8234" t="str">
            <v xml:space="preserve">SEINFRA  </v>
          </cell>
        </row>
        <row r="8235">
          <cell r="B8235" t="str">
            <v>C1848</v>
          </cell>
          <cell r="C8235" t="str">
            <v>PASTA DE CIMENTO COLANTE</v>
          </cell>
          <cell r="D8235" t="str">
            <v>KG</v>
          </cell>
          <cell r="E8235">
            <v>0.71</v>
          </cell>
          <cell r="F8235" t="str">
            <v xml:space="preserve">SEINFRA  </v>
          </cell>
        </row>
        <row r="8236">
          <cell r="B8236" t="str">
            <v>FUNDAÇÕES E  ESTRUTURAS</v>
          </cell>
          <cell r="E8236">
            <v>143306.93</v>
          </cell>
          <cell r="F8236" t="str">
            <v xml:space="preserve">SEINFRA  </v>
          </cell>
        </row>
        <row r="8237">
          <cell r="B8237" t="str">
            <v>TUBULÕES A CÉU ABERTO</v>
          </cell>
          <cell r="E8237">
            <v>14805.17</v>
          </cell>
          <cell r="F8237" t="str">
            <v xml:space="preserve">SEINFRA  </v>
          </cell>
        </row>
        <row r="8238">
          <cell r="B8238" t="str">
            <v>C0825</v>
          </cell>
          <cell r="C8238" t="str">
            <v>CONCRETAGEM DE BASE DE TUBULÃO À CÉU ABERTO</v>
          </cell>
          <cell r="D8238" t="str">
            <v>M3</v>
          </cell>
          <cell r="E8238">
            <v>1778.99</v>
          </cell>
          <cell r="F8238" t="str">
            <v xml:space="preserve">SEINFRA  </v>
          </cell>
        </row>
        <row r="8239">
          <cell r="B8239" t="str">
            <v>C0826</v>
          </cell>
          <cell r="C8239" t="str">
            <v>CONCRETAGEM DE TUBULÃO (CAMISA/ENCHIM.)   À CÉU ABERTO  D=1,20m</v>
          </cell>
          <cell r="D8239" t="str">
            <v>M</v>
          </cell>
          <cell r="E8239">
            <v>2485.06</v>
          </cell>
          <cell r="F8239" t="str">
            <v xml:space="preserve">SEINFRA  </v>
          </cell>
        </row>
        <row r="8240">
          <cell r="B8240" t="str">
            <v>C0827</v>
          </cell>
          <cell r="C8240" t="str">
            <v>CONCRETAGEM DE TUBULÃO (CAMISA/ENCHIM.)   À CÉU ABERTO  D=1,40m</v>
          </cell>
          <cell r="D8240" t="str">
            <v>M</v>
          </cell>
          <cell r="E8240">
            <v>2978.43</v>
          </cell>
          <cell r="F8240" t="str">
            <v xml:space="preserve">SEINFRA  </v>
          </cell>
        </row>
        <row r="8241">
          <cell r="B8241" t="str">
            <v>C0828</v>
          </cell>
          <cell r="C8241" t="str">
            <v>CONCRETAGEM DE TUBULÃO (CAMISA/ENCHIM.)   À CÉU ABERTO  D=1,60m</v>
          </cell>
          <cell r="D8241" t="str">
            <v>M</v>
          </cell>
          <cell r="E8241">
            <v>3478.98</v>
          </cell>
          <cell r="F8241" t="str">
            <v xml:space="preserve">SEINFRA  </v>
          </cell>
        </row>
        <row r="8242">
          <cell r="B8242" t="str">
            <v>C2636</v>
          </cell>
          <cell r="C8242" t="str">
            <v>TUBULÃO - CEU ABERTO - C/CONCRETO FCK 13.5 MPa</v>
          </cell>
          <cell r="D8242" t="str">
            <v>M3</v>
          </cell>
          <cell r="E8242">
            <v>546.17999999999995</v>
          </cell>
          <cell r="F8242" t="str">
            <v xml:space="preserve">SEINFRA  </v>
          </cell>
        </row>
        <row r="8243">
          <cell r="B8243" t="str">
            <v>C2637</v>
          </cell>
          <cell r="C8243" t="str">
            <v>TUBULÃO - CEU ABERTO - C/CONCRETO FCK 13.5 MPa C/RACHÃO</v>
          </cell>
          <cell r="D8243" t="str">
            <v>M3</v>
          </cell>
          <cell r="E8243">
            <v>500.34</v>
          </cell>
          <cell r="F8243" t="str">
            <v xml:space="preserve">SEINFRA  </v>
          </cell>
        </row>
        <row r="8244">
          <cell r="B8244" t="str">
            <v>C2638</v>
          </cell>
          <cell r="C8244" t="str">
            <v>TUBULÃO - CEU ABERTO - C/CONCRETO FCK 15 MPa</v>
          </cell>
          <cell r="D8244" t="str">
            <v>M3</v>
          </cell>
          <cell r="E8244">
            <v>552.27</v>
          </cell>
          <cell r="F8244" t="str">
            <v xml:space="preserve">SEINFRA  </v>
          </cell>
        </row>
        <row r="8245">
          <cell r="B8245" t="str">
            <v>C2634</v>
          </cell>
          <cell r="C8245" t="str">
            <v>TUBULAO - CEU ABERTO - C/CONCRETO FCK 15 MPa C/RACHÃO</v>
          </cell>
          <cell r="D8245" t="str">
            <v>M3</v>
          </cell>
          <cell r="E8245">
            <v>505.43</v>
          </cell>
          <cell r="F8245" t="str">
            <v xml:space="preserve">SEINFRA  </v>
          </cell>
        </row>
        <row r="8246">
          <cell r="B8246" t="str">
            <v>C2639</v>
          </cell>
          <cell r="C8246" t="str">
            <v>TUBULÃO - CEU ABERTO - C/CONCRETO FCK 18 MPa</v>
          </cell>
          <cell r="D8246" t="str">
            <v>M3</v>
          </cell>
          <cell r="E8246">
            <v>564.4</v>
          </cell>
          <cell r="F8246" t="str">
            <v xml:space="preserve">SEINFRA  </v>
          </cell>
        </row>
        <row r="8247">
          <cell r="B8247" t="str">
            <v>C2635</v>
          </cell>
          <cell r="C8247" t="str">
            <v>TUBULAO - CEU ABERTO - C/CONCRETO FCK 18 MPa  C/RACHÃO</v>
          </cell>
          <cell r="D8247" t="str">
            <v>M3</v>
          </cell>
          <cell r="E8247">
            <v>515.02</v>
          </cell>
          <cell r="F8247" t="str">
            <v xml:space="preserve">SEINFRA  </v>
          </cell>
        </row>
        <row r="8248">
          <cell r="B8248" t="str">
            <v>C2641</v>
          </cell>
          <cell r="C8248" t="str">
            <v>TUBULÃO - CEU ABERTO - C/CONCRETO USINADO FCK 15 MPa</v>
          </cell>
          <cell r="D8248" t="str">
            <v>M3</v>
          </cell>
          <cell r="E8248">
            <v>443.84</v>
          </cell>
          <cell r="F8248" t="str">
            <v xml:space="preserve">SEINFRA  </v>
          </cell>
        </row>
        <row r="8249">
          <cell r="B8249" t="str">
            <v>C2642</v>
          </cell>
          <cell r="C8249" t="str">
            <v>TUBULÃO - CEU ABERTO - C/CONCRETO USINADO FCK 20 MPa</v>
          </cell>
          <cell r="D8249" t="str">
            <v>M3</v>
          </cell>
          <cell r="E8249">
            <v>456.23</v>
          </cell>
          <cell r="F8249" t="str">
            <v xml:space="preserve">SEINFRA  </v>
          </cell>
        </row>
        <row r="8250">
          <cell r="B8250" t="str">
            <v>TUBULÕES A AR COMPRIMIDO</v>
          </cell>
          <cell r="E8250">
            <v>28045.35</v>
          </cell>
          <cell r="F8250" t="str">
            <v xml:space="preserve">SEINFRA  </v>
          </cell>
        </row>
        <row r="8251">
          <cell r="B8251" t="str">
            <v>C3148</v>
          </cell>
          <cell r="C8251" t="str">
            <v>CONCRETAGEM DE BASES TUBULÃO AR COMPRIMIDO ATE 12m</v>
          </cell>
          <cell r="D8251" t="str">
            <v>M3</v>
          </cell>
          <cell r="E8251">
            <v>2104.06</v>
          </cell>
          <cell r="F8251" t="str">
            <v xml:space="preserve">SEINFRA  </v>
          </cell>
        </row>
        <row r="8252">
          <cell r="B8252" t="str">
            <v>C3147</v>
          </cell>
          <cell r="C8252" t="str">
            <v>CONCRETAGEM DE BASES TUBULÃO AR COMPRIMIDO 12/18m</v>
          </cell>
          <cell r="D8252" t="str">
            <v>M3</v>
          </cell>
          <cell r="E8252">
            <v>2184.6799999999998</v>
          </cell>
          <cell r="F8252" t="str">
            <v xml:space="preserve">SEINFRA  </v>
          </cell>
        </row>
        <row r="8253">
          <cell r="B8253" t="str">
            <v>C3149</v>
          </cell>
          <cell r="C8253" t="str">
            <v>CONCRETAGEM DE TUBULÃO (CAMISA/ENCHIM.)   AR COMP. D=1,20m  ATÉ 12m</v>
          </cell>
          <cell r="D8253" t="str">
            <v>M</v>
          </cell>
          <cell r="E8253">
            <v>2838.32</v>
          </cell>
          <cell r="F8253" t="str">
            <v xml:space="preserve">SEINFRA  </v>
          </cell>
        </row>
        <row r="8254">
          <cell r="F8254" t="str">
            <v xml:space="preserve">SEINFRA  </v>
          </cell>
        </row>
        <row r="8255">
          <cell r="B8255" t="str">
            <v>C3150</v>
          </cell>
          <cell r="C8255" t="str">
            <v>CONCRETAGEM DE TUBULÃO (CAMISA/ENCHIM.)   AR COMP. D=1,20m  DE 12/18m</v>
          </cell>
          <cell r="D8255" t="str">
            <v>M</v>
          </cell>
          <cell r="E8255">
            <v>2914.65</v>
          </cell>
          <cell r="F8255" t="str">
            <v xml:space="preserve">SEINFRA  </v>
          </cell>
        </row>
        <row r="8256">
          <cell r="F8256" t="str">
            <v xml:space="preserve">SEINFRA  </v>
          </cell>
        </row>
        <row r="8257">
          <cell r="B8257" t="str">
            <v>C3151</v>
          </cell>
          <cell r="C8257" t="str">
            <v>CONCRETAGEM DE TUBULÃO (CAMISA/ENCHIM.)   AR COMP. D=1,40m  ATÉ 12m</v>
          </cell>
          <cell r="D8257" t="str">
            <v>M</v>
          </cell>
          <cell r="E8257">
            <v>3422.05</v>
          </cell>
          <cell r="F8257" t="str">
            <v xml:space="preserve">SEINFRA  </v>
          </cell>
        </row>
        <row r="8258">
          <cell r="F8258" t="str">
            <v xml:space="preserve">SEINFRA  </v>
          </cell>
        </row>
        <row r="8259">
          <cell r="B8259" t="str">
            <v>C3152</v>
          </cell>
          <cell r="C8259" t="str">
            <v>CONCRETAGEM DE TUBULÃO (CAMISA/ENCHIM.)   AR COMP. D=1,40m  DE 12/18m</v>
          </cell>
          <cell r="D8259" t="str">
            <v>M</v>
          </cell>
          <cell r="E8259">
            <v>3531.68</v>
          </cell>
          <cell r="F8259" t="str">
            <v xml:space="preserve">SEINFRA  </v>
          </cell>
        </row>
        <row r="8260">
          <cell r="F8260" t="str">
            <v xml:space="preserve">SEINFRA  </v>
          </cell>
        </row>
        <row r="8261">
          <cell r="B8261" t="str">
            <v>C3153</v>
          </cell>
          <cell r="C8261" t="str">
            <v>CONCRETAGEM DE TUBULÃO (CAMISA/ENCHIM.)   AR COMP. D=1,60m  ATÉ 12m</v>
          </cell>
          <cell r="D8261" t="str">
            <v>M</v>
          </cell>
          <cell r="E8261">
            <v>3967.79</v>
          </cell>
          <cell r="F8261" t="str">
            <v xml:space="preserve">SEINFRA  </v>
          </cell>
        </row>
        <row r="8262">
          <cell r="F8262" t="str">
            <v xml:space="preserve">SEINFRA  </v>
          </cell>
        </row>
        <row r="8263">
          <cell r="B8263" t="str">
            <v>C3154</v>
          </cell>
          <cell r="C8263" t="str">
            <v>CONCRETAGEM DE TUBULÃO (CAMISA/ENCHIM.)   AR COMP. D=1,60m DE 12/18m</v>
          </cell>
          <cell r="D8263" t="str">
            <v>M</v>
          </cell>
          <cell r="E8263">
            <v>4189.87</v>
          </cell>
          <cell r="F8263" t="str">
            <v xml:space="preserve">SEINFRA  </v>
          </cell>
        </row>
        <row r="8264">
          <cell r="F8264" t="str">
            <v xml:space="preserve">SEINFRA  </v>
          </cell>
        </row>
        <row r="8265">
          <cell r="B8265" t="str">
            <v>C0963</v>
          </cell>
          <cell r="C8265" t="str">
            <v>CRAVAÇÃO DE CAMISA METÁLICA P/ TUBULÃO, INCLUSIVE ESCAVAÇÃO MECÂNICA</v>
          </cell>
          <cell r="D8265" t="str">
            <v>M</v>
          </cell>
          <cell r="E8265">
            <v>1845.18</v>
          </cell>
          <cell r="F8265" t="str">
            <v xml:space="preserve">SEINFRA  </v>
          </cell>
        </row>
        <row r="8266">
          <cell r="F8266" t="str">
            <v xml:space="preserve">SEINFRA  </v>
          </cell>
        </row>
        <row r="8267">
          <cell r="B8267" t="str">
            <v>C2643</v>
          </cell>
          <cell r="C8267" t="str">
            <v>TUBULÃO SOB AR COMPRIMIDO - C/CONCRETO FCK 15 MPa</v>
          </cell>
          <cell r="D8267" t="str">
            <v>M3</v>
          </cell>
          <cell r="E8267">
            <v>1047.07</v>
          </cell>
          <cell r="F8267" t="str">
            <v xml:space="preserve">SEINFRA  </v>
          </cell>
        </row>
        <row r="8268">
          <cell r="B8268" t="str">
            <v>ESTACAS</v>
          </cell>
          <cell r="E8268">
            <v>3854.66</v>
          </cell>
          <cell r="F8268" t="str">
            <v xml:space="preserve">SEINFRA  </v>
          </cell>
        </row>
        <row r="8269">
          <cell r="B8269" t="str">
            <v>C5046</v>
          </cell>
          <cell r="C8269" t="str">
            <v>CORTE OXI-ACETILENO EM CHAPA DE AÇO  6,3MM</v>
          </cell>
          <cell r="D8269" t="str">
            <v>M</v>
          </cell>
          <cell r="E8269">
            <v>1.37</v>
          </cell>
          <cell r="F8269" t="str">
            <v xml:space="preserve">SEINFRA  </v>
          </cell>
        </row>
        <row r="8270">
          <cell r="B8270" t="str">
            <v>C5047</v>
          </cell>
          <cell r="C8270" t="str">
            <v>CORTE OXI-ACETILENO EM CHAPA DE AÇO  8,0MM</v>
          </cell>
          <cell r="D8270" t="str">
            <v>M</v>
          </cell>
          <cell r="E8270">
            <v>1.57</v>
          </cell>
          <cell r="F8270" t="str">
            <v xml:space="preserve">SEINFRA  </v>
          </cell>
        </row>
        <row r="8271">
          <cell r="B8271" t="str">
            <v>C5048</v>
          </cell>
          <cell r="C8271" t="str">
            <v>CORTE OXI-ACETILENO EM CHAPA DE AÇO  9,5MM</v>
          </cell>
          <cell r="D8271" t="str">
            <v>M</v>
          </cell>
          <cell r="E8271">
            <v>1.8</v>
          </cell>
          <cell r="F8271" t="str">
            <v xml:space="preserve">SEINFRA  </v>
          </cell>
        </row>
        <row r="8272">
          <cell r="B8272" t="str">
            <v>C5049</v>
          </cell>
          <cell r="C8272" t="str">
            <v>CORTE OXI-ACETILENO EM CHAPA DE AÇO 12,5MM</v>
          </cell>
          <cell r="D8272" t="str">
            <v>M</v>
          </cell>
          <cell r="E8272">
            <v>2.44</v>
          </cell>
          <cell r="F8272" t="str">
            <v xml:space="preserve">SEINFRA  </v>
          </cell>
        </row>
        <row r="8273">
          <cell r="B8273" t="str">
            <v>C0938</v>
          </cell>
          <cell r="C8273" t="str">
            <v>CORTE PERFIL METÁLICO ' I ' DE 10"X4"X5/8"  P/EMPREITADA</v>
          </cell>
          <cell r="D8273" t="str">
            <v>UN</v>
          </cell>
          <cell r="E8273">
            <v>32.15</v>
          </cell>
          <cell r="F8273" t="str">
            <v xml:space="preserve">SEINFRA  </v>
          </cell>
        </row>
        <row r="8274">
          <cell r="B8274" t="str">
            <v>C0939</v>
          </cell>
          <cell r="C8274" t="str">
            <v>CORTE PERFIL METÁLICO ' I '  DE 12"X5"X1/4" P/EMPREITADA</v>
          </cell>
          <cell r="D8274" t="str">
            <v>UN</v>
          </cell>
          <cell r="E8274">
            <v>38.57</v>
          </cell>
          <cell r="F8274" t="str">
            <v xml:space="preserve">SEINFRA  </v>
          </cell>
        </row>
        <row r="8275">
          <cell r="B8275" t="str">
            <v>C0936</v>
          </cell>
          <cell r="C8275" t="str">
            <v>CORTE PERFIL METÁLICO DUPLO I DE 10"X4"X5/8" P/EMPREITADA</v>
          </cell>
          <cell r="D8275" t="str">
            <v>UN</v>
          </cell>
          <cell r="E8275">
            <v>58.75</v>
          </cell>
          <cell r="F8275" t="str">
            <v xml:space="preserve">SEINFRA  </v>
          </cell>
        </row>
        <row r="8276">
          <cell r="B8276" t="str">
            <v>C0937</v>
          </cell>
          <cell r="C8276" t="str">
            <v>CORTE PERFIL METÁLICO DUPLO ' I '  DE 12"X5"X1/4" P/EMPREITADA</v>
          </cell>
          <cell r="D8276" t="str">
            <v>UN</v>
          </cell>
          <cell r="E8276">
            <v>70.23</v>
          </cell>
          <cell r="F8276" t="str">
            <v xml:space="preserve">SEINFRA  </v>
          </cell>
        </row>
        <row r="8277">
          <cell r="B8277" t="str">
            <v>C1292</v>
          </cell>
          <cell r="C8277" t="str">
            <v>ESTACA DE MADEIRA CONDIÇÕES FAVORÁVEIS D= 22cm P/6 A 8T</v>
          </cell>
          <cell r="D8277" t="str">
            <v>M</v>
          </cell>
          <cell r="E8277">
            <v>66.47</v>
          </cell>
          <cell r="F8277" t="str">
            <v xml:space="preserve">SEINFRA  </v>
          </cell>
        </row>
        <row r="8278">
          <cell r="B8278" t="str">
            <v>C1293</v>
          </cell>
          <cell r="C8278" t="str">
            <v>ESTACA DE MADEIRA CONDIÇÕES FAVORÁVEIS D= 25cm P/8 A 10T</v>
          </cell>
          <cell r="D8278" t="str">
            <v>M</v>
          </cell>
          <cell r="E8278">
            <v>86.47</v>
          </cell>
          <cell r="F8278" t="str">
            <v xml:space="preserve">SEINFRA  </v>
          </cell>
        </row>
        <row r="8279">
          <cell r="B8279" t="str">
            <v>C1290</v>
          </cell>
          <cell r="C8279" t="str">
            <v>ESTACA DE MADEIRA CONDIÇÕES POUCO FAVORÁVEIS D= 22cm P/6 A 8T</v>
          </cell>
          <cell r="D8279" t="str">
            <v>M</v>
          </cell>
          <cell r="E8279">
            <v>85.68</v>
          </cell>
          <cell r="F8279" t="str">
            <v xml:space="preserve">SEINFRA  </v>
          </cell>
        </row>
        <row r="8280">
          <cell r="B8280" t="str">
            <v>C1291</v>
          </cell>
          <cell r="C8280" t="str">
            <v>ESTACA DE MADEIRA CONDIÇÕES POUCO FAVORÁVEIS D= 25cm P/8 A 10T</v>
          </cell>
          <cell r="D8280" t="str">
            <v>M</v>
          </cell>
          <cell r="E8280">
            <v>105.69</v>
          </cell>
          <cell r="F8280" t="str">
            <v xml:space="preserve">SEINFRA  </v>
          </cell>
        </row>
        <row r="8281">
          <cell r="B8281" t="str">
            <v>C4690</v>
          </cell>
          <cell r="C8281" t="str">
            <v>ESTACA RAIZ DIÂMETRO 160mm - ATÉ 30 Tf</v>
          </cell>
          <cell r="D8281" t="str">
            <v>M</v>
          </cell>
          <cell r="E8281">
            <v>180.36</v>
          </cell>
          <cell r="F8281" t="str">
            <v xml:space="preserve">SEINFRA  </v>
          </cell>
        </row>
        <row r="8282">
          <cell r="B8282" t="str">
            <v>C4691</v>
          </cell>
          <cell r="C8282" t="str">
            <v>ESTACA RAIZ DIÂMETRO 200mm - ATÉ 40 Tf</v>
          </cell>
          <cell r="D8282" t="str">
            <v>M</v>
          </cell>
          <cell r="E8282">
            <v>220.01</v>
          </cell>
          <cell r="F8282" t="str">
            <v xml:space="preserve">SEINFRA  </v>
          </cell>
        </row>
        <row r="8283">
          <cell r="B8283" t="str">
            <v>C4692</v>
          </cell>
          <cell r="C8283" t="str">
            <v>ESTACA RAIZ DIÂMETRO 250mm - ATÉ 60 Tf</v>
          </cell>
          <cell r="D8283" t="str">
            <v>M</v>
          </cell>
          <cell r="E8283">
            <v>271.89999999999998</v>
          </cell>
          <cell r="F8283" t="str">
            <v xml:space="preserve">SEINFRA  </v>
          </cell>
        </row>
        <row r="8284">
          <cell r="B8284" t="str">
            <v>C4693</v>
          </cell>
          <cell r="C8284" t="str">
            <v>ESTACA RAIZ DIÂMETRO 310mm - ATÉ 90 Tf</v>
          </cell>
          <cell r="D8284" t="str">
            <v>M</v>
          </cell>
          <cell r="E8284">
            <v>299.87</v>
          </cell>
          <cell r="F8284" t="str">
            <v xml:space="preserve">SEINFRA  </v>
          </cell>
        </row>
        <row r="8285">
          <cell r="B8285" t="str">
            <v>C4697</v>
          </cell>
          <cell r="C8285" t="str">
            <v>ESTACA RAIZ DIÂMETRO 350mm - ATÉ 110 Tf</v>
          </cell>
          <cell r="D8285" t="str">
            <v>M</v>
          </cell>
          <cell r="E8285">
            <v>329.09</v>
          </cell>
          <cell r="F8285" t="str">
            <v xml:space="preserve">SEINFRA  </v>
          </cell>
        </row>
        <row r="8286">
          <cell r="B8286" t="str">
            <v>C4694</v>
          </cell>
          <cell r="C8286" t="str">
            <v>ESTACA RAIZ DIÂMETRO 410mm - ATÉ 125 Tf</v>
          </cell>
          <cell r="D8286" t="str">
            <v>M</v>
          </cell>
          <cell r="E8286">
            <v>445.86</v>
          </cell>
          <cell r="F8286" t="str">
            <v xml:space="preserve">SEINFRA  </v>
          </cell>
        </row>
        <row r="8287">
          <cell r="B8287" t="str">
            <v>C4695</v>
          </cell>
          <cell r="C8287" t="str">
            <v>ESTACA RAIZ DIÂMETRO 450mm - ATÉ 145 Tf</v>
          </cell>
          <cell r="D8287" t="str">
            <v>M</v>
          </cell>
          <cell r="E8287">
            <v>511.87</v>
          </cell>
          <cell r="F8287" t="str">
            <v xml:space="preserve">SEINFRA  </v>
          </cell>
        </row>
        <row r="8288">
          <cell r="B8288" t="str">
            <v>C4696</v>
          </cell>
          <cell r="C8288" t="str">
            <v>ESTACA RAIZ DIÂMETRO 450mm - ATÉ 169 Tf</v>
          </cell>
          <cell r="D8288" t="str">
            <v>M</v>
          </cell>
          <cell r="E8288">
            <v>550.48</v>
          </cell>
          <cell r="F8288" t="str">
            <v xml:space="preserve">SEINFRA  </v>
          </cell>
        </row>
        <row r="8289">
          <cell r="B8289" t="str">
            <v>C4698</v>
          </cell>
          <cell r="C8289" t="str">
            <v>PERFIL METÁLICO "I" OU "H" COM CRAVAÇÃO EMPREITADA</v>
          </cell>
          <cell r="D8289" t="str">
            <v>KG</v>
          </cell>
          <cell r="E8289">
            <v>10.55</v>
          </cell>
          <cell r="F8289" t="str">
            <v xml:space="preserve">SEINFRA  </v>
          </cell>
        </row>
        <row r="8290">
          <cell r="B8290" t="str">
            <v>C4699</v>
          </cell>
          <cell r="C8290" t="str">
            <v>SOLDA DE TOPO EM PERFIL "I" OU "H"</v>
          </cell>
          <cell r="D8290" t="str">
            <v>UN</v>
          </cell>
          <cell r="E8290">
            <v>190.38</v>
          </cell>
          <cell r="F8290" t="str">
            <v xml:space="preserve">SEINFRA  </v>
          </cell>
        </row>
        <row r="8291">
          <cell r="B8291" t="str">
            <v>C2282</v>
          </cell>
          <cell r="C8291" t="str">
            <v>SOLDA LONGITUDINAL EM PERFIL METÁLICO P/EMPREITADA</v>
          </cell>
          <cell r="D8291" t="str">
            <v>M</v>
          </cell>
          <cell r="E8291">
            <v>26.72</v>
          </cell>
          <cell r="F8291" t="str">
            <v xml:space="preserve">SEINFRA  </v>
          </cell>
        </row>
        <row r="8292">
          <cell r="B8292" t="str">
            <v>C5042</v>
          </cell>
          <cell r="C8292" t="str">
            <v xml:space="preserve">SOLDA OXI-ACETILENO EM CHAPA DE AÇO  6,3MM </v>
          </cell>
          <cell r="D8292" t="str">
            <v>M</v>
          </cell>
          <cell r="E8292">
            <v>26.48</v>
          </cell>
          <cell r="F8292" t="str">
            <v xml:space="preserve">SEINFRA  </v>
          </cell>
        </row>
        <row r="8293">
          <cell r="B8293" t="str">
            <v>C5043</v>
          </cell>
          <cell r="C8293" t="str">
            <v>SOLDA OXI-ACETILENO EM CHAPA DE AÇO  8,0MM</v>
          </cell>
          <cell r="D8293" t="str">
            <v>M</v>
          </cell>
          <cell r="E8293">
            <v>46.68</v>
          </cell>
          <cell r="F8293" t="str">
            <v xml:space="preserve">SEINFRA  </v>
          </cell>
        </row>
        <row r="8294">
          <cell r="B8294" t="str">
            <v>C5044</v>
          </cell>
          <cell r="C8294" t="str">
            <v>SOLDA OXI-ACETILENO EM CHAPA DE AÇO  9,5MM</v>
          </cell>
          <cell r="D8294" t="str">
            <v>M</v>
          </cell>
          <cell r="E8294">
            <v>69.540000000000006</v>
          </cell>
          <cell r="F8294" t="str">
            <v xml:space="preserve">SEINFRA  </v>
          </cell>
        </row>
        <row r="8295">
          <cell r="B8295" t="str">
            <v>C5045</v>
          </cell>
          <cell r="C8295" t="str">
            <v>SOLDA OXI-ACETILENO EM CHAPA DE AÇO 12,5MM</v>
          </cell>
          <cell r="D8295" t="str">
            <v>M</v>
          </cell>
          <cell r="E8295">
            <v>123.68</v>
          </cell>
          <cell r="F8295" t="str">
            <v xml:space="preserve">SEINFRA  </v>
          </cell>
        </row>
        <row r="8296">
          <cell r="B8296" t="str">
            <v>EMBASAMENTOS E BALDRAMES</v>
          </cell>
          <cell r="E8296">
            <v>3856.13</v>
          </cell>
          <cell r="F8296" t="str">
            <v xml:space="preserve">SEINFRA  </v>
          </cell>
        </row>
        <row r="8297">
          <cell r="B8297" t="str">
            <v>C0054</v>
          </cell>
          <cell r="C8297" t="str">
            <v>ALVENARIA DE EMBASAMENTO DE PEDRA ARGAMASSADA</v>
          </cell>
          <cell r="D8297" t="str">
            <v>M3</v>
          </cell>
          <cell r="E8297">
            <v>451.89</v>
          </cell>
          <cell r="F8297" t="str">
            <v xml:space="preserve">SEINFRA  </v>
          </cell>
        </row>
        <row r="8298">
          <cell r="B8298" t="str">
            <v>C0055</v>
          </cell>
          <cell r="C8298" t="str">
            <v>ALVENARIA DE EMBASAMENTO DE TIJOLO COMUM, C/ARGAMASSA MISTA C/ CAL HIDRATADA</v>
          </cell>
          <cell r="D8298" t="str">
            <v>M3</v>
          </cell>
          <cell r="E8298">
            <v>896.04</v>
          </cell>
          <cell r="F8298" t="str">
            <v xml:space="preserve">SEINFRA  </v>
          </cell>
        </row>
        <row r="8299">
          <cell r="F8299" t="str">
            <v xml:space="preserve">SEINFRA  </v>
          </cell>
        </row>
        <row r="8300">
          <cell r="B8300" t="str">
            <v>C0056</v>
          </cell>
          <cell r="C8300" t="str">
            <v>ALVENARIA DE EMBASAMENTO DE TIJOLO FURADO, C/ ARGAMASSA MISTA C/ CAL HIDRATADA (1:2:8)</v>
          </cell>
          <cell r="D8300" t="str">
            <v>M3</v>
          </cell>
          <cell r="E8300">
            <v>581.5</v>
          </cell>
          <cell r="F8300" t="str">
            <v xml:space="preserve">SEINFRA  </v>
          </cell>
        </row>
        <row r="8301">
          <cell r="F8301" t="str">
            <v xml:space="preserve">SEINFRA  </v>
          </cell>
        </row>
        <row r="8302">
          <cell r="B8302" t="str">
            <v>C4592</v>
          </cell>
          <cell r="C8302" t="str">
            <v>ALVENARIA DE EMBASAMENTO EM TIJOLO CERÂMICO FURADO C/ ARGAMASSA CIMENTO E AREIA 1:4</v>
          </cell>
          <cell r="D8302" t="str">
            <v>M3</v>
          </cell>
          <cell r="E8302">
            <v>651.79999999999995</v>
          </cell>
          <cell r="F8302" t="str">
            <v xml:space="preserve">SEINFRA  </v>
          </cell>
        </row>
        <row r="8303">
          <cell r="F8303" t="str">
            <v xml:space="preserve">SEINFRA  </v>
          </cell>
        </row>
        <row r="8304">
          <cell r="B8304" t="str">
            <v>C0089</v>
          </cell>
          <cell r="C8304" t="str">
            <v>ANEL DE IMPERMEABILIZAÇÃO C/ARMAÇÃO EM FERRO</v>
          </cell>
          <cell r="D8304" t="str">
            <v>M3</v>
          </cell>
          <cell r="E8304">
            <v>730.76</v>
          </cell>
          <cell r="F8304" t="str">
            <v xml:space="preserve">SEINFRA  </v>
          </cell>
        </row>
        <row r="8305">
          <cell r="B8305" t="str">
            <v>C0471</v>
          </cell>
          <cell r="C8305" t="str">
            <v>BROCA D= 20cm COM CONCRETO FCK=13.5MPa, MAIS VIGA BALDRAME 20X20cm E UMA FIADA DE BLOCO DE CONCRETO 14X19X39cm</v>
          </cell>
          <cell r="D8305" t="str">
            <v>M</v>
          </cell>
          <cell r="E8305">
            <v>120.33</v>
          </cell>
          <cell r="F8305" t="str">
            <v xml:space="preserve">SEINFRA  </v>
          </cell>
        </row>
        <row r="8306">
          <cell r="F8306" t="str">
            <v xml:space="preserve">SEINFRA  </v>
          </cell>
        </row>
        <row r="8307">
          <cell r="B8307" t="str">
            <v>C3604</v>
          </cell>
          <cell r="C8307" t="str">
            <v>MUTIRÃO MISTO - ALVENARIA DE EMBASAMENTO C/TIJ. FURADO, C/ ARG. MISTA C/CAL HIDRATADA</v>
          </cell>
          <cell r="D8307" t="str">
            <v>M3</v>
          </cell>
          <cell r="E8307">
            <v>423.81</v>
          </cell>
          <cell r="F8307" t="str">
            <v xml:space="preserve">SEINFRA  </v>
          </cell>
        </row>
        <row r="8308">
          <cell r="F8308" t="str">
            <v xml:space="preserve">SEINFRA  </v>
          </cell>
        </row>
        <row r="8309">
          <cell r="B8309" t="str">
            <v>FORMAS</v>
          </cell>
          <cell r="E8309">
            <v>5748.87</v>
          </cell>
          <cell r="F8309" t="str">
            <v xml:space="preserve">SEINFRA  </v>
          </cell>
        </row>
        <row r="8310">
          <cell r="B8310" t="str">
            <v>C4713</v>
          </cell>
          <cell r="C8310" t="str">
            <v>CONFECÇÃO DE FORMA ACRÍLICA 5MM P/ LOGOMARCAS EM PREMOLDADOS DE CONCRETO (ABRIGO PARADA DE ÔNIBUS), PARA UTIL. 40 X</v>
          </cell>
          <cell r="D8310" t="str">
            <v>M2</v>
          </cell>
          <cell r="E8310">
            <v>961.89</v>
          </cell>
          <cell r="F8310" t="str">
            <v xml:space="preserve">SEINFRA  </v>
          </cell>
        </row>
        <row r="8311">
          <cell r="F8311" t="str">
            <v xml:space="preserve">SEINFRA  </v>
          </cell>
        </row>
        <row r="8312">
          <cell r="B8312" t="str">
            <v>C4710</v>
          </cell>
          <cell r="C8312" t="str">
            <v>CONFECÇÃO DE FORMA METÁLICA P/ PEÇAS PREMOLDADAS DE CONCRETO (ABRIGO PARADA DE ÔNIBUS), PARA UTIL. 15 X</v>
          </cell>
          <cell r="D8312" t="str">
            <v>M2</v>
          </cell>
          <cell r="E8312">
            <v>926.93</v>
          </cell>
          <cell r="F8312" t="str">
            <v xml:space="preserve">SEINFRA  </v>
          </cell>
        </row>
        <row r="8313">
          <cell r="F8313" t="str">
            <v xml:space="preserve">SEINFRA  </v>
          </cell>
        </row>
        <row r="8314">
          <cell r="B8314" t="str">
            <v>C2822</v>
          </cell>
          <cell r="C8314" t="str">
            <v>FORMA CURVA CHAPA COMPENSADA PLASTIFICADA, ESP.= 12mm</v>
          </cell>
          <cell r="D8314" t="str">
            <v>M2</v>
          </cell>
          <cell r="E8314">
            <v>233.04</v>
          </cell>
          <cell r="F8314" t="str">
            <v xml:space="preserve">SEINFRA  </v>
          </cell>
        </row>
        <row r="8315">
          <cell r="B8315" t="str">
            <v>C3990</v>
          </cell>
          <cell r="C8315" t="str">
            <v>FORMA CURVA CHAPA COMPENSADA PLASTIFICADA, ESP.= 18mm</v>
          </cell>
          <cell r="D8315" t="str">
            <v>M2</v>
          </cell>
          <cell r="E8315">
            <v>237.25</v>
          </cell>
          <cell r="F8315" t="str">
            <v xml:space="preserve">SEINFRA  </v>
          </cell>
        </row>
        <row r="8316">
          <cell r="B8316" t="str">
            <v>C2823</v>
          </cell>
          <cell r="C8316" t="str">
            <v>FORMA CURVA CHAPA COMPENSADA RESINADA, ESP.=  6mm</v>
          </cell>
          <cell r="D8316" t="str">
            <v>M2</v>
          </cell>
          <cell r="E8316">
            <v>207.1</v>
          </cell>
          <cell r="F8316" t="str">
            <v xml:space="preserve">SEINFRA  </v>
          </cell>
        </row>
        <row r="8317">
          <cell r="B8317" t="str">
            <v>C2824</v>
          </cell>
          <cell r="C8317" t="str">
            <v xml:space="preserve">FORMA CURVA CHAPA COMPENSADA RESINADA, ESP.= 10mm </v>
          </cell>
          <cell r="D8317" t="str">
            <v>M2</v>
          </cell>
          <cell r="E8317">
            <v>210.58</v>
          </cell>
          <cell r="F8317" t="str">
            <v xml:space="preserve">SEINFRA  </v>
          </cell>
        </row>
        <row r="8318">
          <cell r="B8318" t="str">
            <v>C2825</v>
          </cell>
          <cell r="C8318" t="str">
            <v>FORMA CURVA CHAPA COMPENSADA RESINADA, ESP.= 12mm</v>
          </cell>
          <cell r="D8318" t="str">
            <v>M2</v>
          </cell>
          <cell r="E8318">
            <v>213.19</v>
          </cell>
          <cell r="F8318" t="str">
            <v xml:space="preserve">SEINFRA  </v>
          </cell>
        </row>
        <row r="8319">
          <cell r="B8319" t="str">
            <v>C3981</v>
          </cell>
          <cell r="C8319" t="str">
            <v>FORMA DE PAPELÃO RESINADO TIPO ESTRUTUBOS D=1,20 M  (FORNECIMENTO/MONTAGEM/DESMONTAGEM)</v>
          </cell>
          <cell r="D8319" t="str">
            <v>M</v>
          </cell>
          <cell r="E8319">
            <v>172.82</v>
          </cell>
          <cell r="F8319" t="str">
            <v xml:space="preserve">SEINFRA  </v>
          </cell>
        </row>
        <row r="8320">
          <cell r="F8320" t="str">
            <v xml:space="preserve">SEINFRA  </v>
          </cell>
        </row>
        <row r="8321">
          <cell r="B8321" t="str">
            <v>C1400</v>
          </cell>
          <cell r="C8321" t="str">
            <v>FORMA DE TÁBUAS DE 1" DE 3A. P/FUNDAÇÕES UTIL. 5 X</v>
          </cell>
          <cell r="D8321" t="str">
            <v>M2</v>
          </cell>
          <cell r="E8321">
            <v>71.73</v>
          </cell>
          <cell r="F8321" t="str">
            <v xml:space="preserve">SEINFRA  </v>
          </cell>
        </row>
        <row r="8322">
          <cell r="B8322" t="str">
            <v>C1401</v>
          </cell>
          <cell r="C8322" t="str">
            <v>FORMA DE TÁBUAS DE 1" DE 3A. P/SUPERESTRUTURA - UTIL. 2 X</v>
          </cell>
          <cell r="D8322" t="str">
            <v>M2</v>
          </cell>
          <cell r="E8322">
            <v>140.22</v>
          </cell>
          <cell r="F8322" t="str">
            <v xml:space="preserve">SEINFRA  </v>
          </cell>
        </row>
        <row r="8323">
          <cell r="B8323" t="str">
            <v>C4158</v>
          </cell>
          <cell r="C8323" t="str">
            <v>FORMA METÁLICA P/ PILAR</v>
          </cell>
          <cell r="D8323" t="str">
            <v>M2</v>
          </cell>
          <cell r="E8323">
            <v>163.63999999999999</v>
          </cell>
          <cell r="F8323" t="str">
            <v xml:space="preserve">SEINFRA  </v>
          </cell>
        </row>
        <row r="8324">
          <cell r="B8324" t="str">
            <v>C4282</v>
          </cell>
          <cell r="C8324" t="str">
            <v>FORMA P/ CONCRETO "IN LOCO" (APLICAÇÃO)</v>
          </cell>
          <cell r="D8324" t="str">
            <v>M2</v>
          </cell>
          <cell r="E8324">
            <v>78.12</v>
          </cell>
          <cell r="F8324" t="str">
            <v xml:space="preserve">SEINFRA  </v>
          </cell>
        </row>
        <row r="8325">
          <cell r="B8325" t="str">
            <v>C4281</v>
          </cell>
          <cell r="C8325" t="str">
            <v>FORMA P/ CONCRETO "IN LOCO" (FABRICAÇÃO)</v>
          </cell>
          <cell r="D8325" t="str">
            <v>M2</v>
          </cell>
          <cell r="E8325">
            <v>166.97</v>
          </cell>
          <cell r="F8325" t="str">
            <v xml:space="preserve">SEINFRA  </v>
          </cell>
        </row>
        <row r="8326">
          <cell r="B8326" t="str">
            <v>C1404</v>
          </cell>
          <cell r="C8326" t="str">
            <v>CONFECÇÃO DE FORMA  P/ PEÇAS PRÉ-MOLDADAS DE CONCRETO PROTENDIDO, REVESTIDAS C/CHAPA METÁLICA.UTIL(10 A 15X)</v>
          </cell>
          <cell r="D8326" t="str">
            <v>M2</v>
          </cell>
          <cell r="E8326">
            <v>573.70000000000005</v>
          </cell>
          <cell r="F8326" t="str">
            <v xml:space="preserve">SEINFRA  </v>
          </cell>
        </row>
        <row r="8327">
          <cell r="F8327" t="str">
            <v xml:space="preserve">SEINFRA  </v>
          </cell>
        </row>
        <row r="8328">
          <cell r="B8328" t="str">
            <v>C1403</v>
          </cell>
          <cell r="C8328" t="str">
            <v>FORMA P/ PEÇAS PRÉ-MOLDADAS DE CONCRETO PROTENDIDO, REVESTIDAS C/CHAPA COMPENSADA PLASTIFICADA (12X)</v>
          </cell>
          <cell r="D8328" t="str">
            <v>M2</v>
          </cell>
          <cell r="E8328">
            <v>523.61</v>
          </cell>
          <cell r="F8328" t="str">
            <v xml:space="preserve">SEINFRA  </v>
          </cell>
        </row>
        <row r="8329">
          <cell r="F8329" t="str">
            <v xml:space="preserve">SEINFRA  </v>
          </cell>
        </row>
        <row r="8330">
          <cell r="B8330" t="str">
            <v>C4301</v>
          </cell>
          <cell r="C8330" t="str">
            <v>FORMA PARA CONCRETO "IN LOCO", INCLUSIVE DESFORMA</v>
          </cell>
          <cell r="D8330" t="str">
            <v>M2</v>
          </cell>
          <cell r="E8330">
            <v>121.96</v>
          </cell>
          <cell r="F8330" t="str">
            <v xml:space="preserve">SEINFRA  </v>
          </cell>
        </row>
        <row r="8331">
          <cell r="B8331" t="str">
            <v>C4302</v>
          </cell>
          <cell r="C8331" t="str">
            <v>FORMA PARA CONCRETO PRÉ-MOLDADO, INCLUSIVE DESFORMA</v>
          </cell>
          <cell r="D8331" t="str">
            <v>M2</v>
          </cell>
          <cell r="E8331">
            <v>47.32</v>
          </cell>
          <cell r="F8331" t="str">
            <v xml:space="preserve">SEINFRA  </v>
          </cell>
        </row>
        <row r="8332">
          <cell r="B8332" t="str">
            <v>C1399</v>
          </cell>
          <cell r="C8332" t="str">
            <v>FORMA PLANA CHAPA COMPENSADA PLASTIFICADA, ESP.= 12mm UTIL. 5X</v>
          </cell>
          <cell r="D8332" t="str">
            <v>M2</v>
          </cell>
          <cell r="E8332">
            <v>101.66</v>
          </cell>
          <cell r="F8332" t="str">
            <v xml:space="preserve">SEINFRA  </v>
          </cell>
        </row>
        <row r="8333">
          <cell r="B8333" t="str">
            <v>C3991</v>
          </cell>
          <cell r="C8333" t="str">
            <v>FORMA PLANA CHAPA COMPENSADA PLASTIFICADA, ESP.= 18mm UTIL. 5X</v>
          </cell>
          <cell r="D8333" t="str">
            <v>M2</v>
          </cell>
          <cell r="E8333">
            <v>105.14</v>
          </cell>
          <cell r="F8333" t="str">
            <v xml:space="preserve">SEINFRA  </v>
          </cell>
        </row>
        <row r="8334">
          <cell r="B8334" t="str">
            <v>C1402</v>
          </cell>
          <cell r="C8334" t="str">
            <v>FORMA PLANA CHAPA COMPENSADA RESINADA, ESP.= 10mm P/GALERIA  E BUEIROS CAPEADOS</v>
          </cell>
          <cell r="D8334" t="str">
            <v>M2</v>
          </cell>
          <cell r="E8334">
            <v>63.67</v>
          </cell>
          <cell r="F8334" t="str">
            <v xml:space="preserve">SEINFRA  </v>
          </cell>
        </row>
        <row r="8335">
          <cell r="F8335" t="str">
            <v xml:space="preserve">SEINFRA  </v>
          </cell>
        </row>
        <row r="8336">
          <cell r="B8336" t="str">
            <v>C2827</v>
          </cell>
          <cell r="C8336" t="str">
            <v>FORMA PLANA CHAPA COMPENSADA RESINADA, ESP.= 10mm UTIL. 3X</v>
          </cell>
          <cell r="D8336" t="str">
            <v>M2</v>
          </cell>
          <cell r="E8336">
            <v>119.34</v>
          </cell>
          <cell r="F8336" t="str">
            <v xml:space="preserve">SEINFRA  </v>
          </cell>
        </row>
        <row r="8337">
          <cell r="B8337" t="str">
            <v>C1405</v>
          </cell>
          <cell r="C8337" t="str">
            <v>FORMA PLANA CHAPA COMPENSADA RESINADA, ESP.= 12mm UTIL. 3 X</v>
          </cell>
          <cell r="D8337" t="str">
            <v>M2</v>
          </cell>
          <cell r="E8337">
            <v>122.15</v>
          </cell>
          <cell r="F8337" t="str">
            <v xml:space="preserve">SEINFRA  </v>
          </cell>
        </row>
        <row r="8338">
          <cell r="B8338" t="str">
            <v>C4711</v>
          </cell>
          <cell r="C8338" t="str">
            <v>MONTAGEM DE FORMA METÁLICA P/ CONCRETO PREMOLDADO (ABRIGO PARADA DE ÔNIBUS), INCL. DESFORMA</v>
          </cell>
          <cell r="D8338" t="str">
            <v>M2</v>
          </cell>
          <cell r="E8338">
            <v>79.16</v>
          </cell>
          <cell r="F8338" t="str">
            <v xml:space="preserve">SEINFRA  </v>
          </cell>
        </row>
        <row r="8339">
          <cell r="F8339" t="str">
            <v xml:space="preserve">SEINFRA  </v>
          </cell>
        </row>
        <row r="8340">
          <cell r="B8340" t="str">
            <v>C1799</v>
          </cell>
          <cell r="C8340" t="str">
            <v>MONTAGEM, DESMONTAGEM E REPAROS EM FORMAS P/PRE-MOLDADOS</v>
          </cell>
          <cell r="D8340" t="str">
            <v>M2</v>
          </cell>
          <cell r="E8340">
            <v>83.6</v>
          </cell>
          <cell r="F8340" t="str">
            <v xml:space="preserve">SEINFRA  </v>
          </cell>
        </row>
        <row r="8341">
          <cell r="B8341" t="str">
            <v>C4759</v>
          </cell>
          <cell r="C8341" t="str">
            <v xml:space="preserve">MONTAGEM E DESMONTAGEM DAS FORMAS/ESCORAMENTOS ESPECIAIS P/ LAJE NERVURADA INCLUSIVE DESMOLDANTE                                        </v>
          </cell>
          <cell r="D8341" t="str">
            <v>M2</v>
          </cell>
          <cell r="E8341">
            <v>24.08</v>
          </cell>
          <cell r="F8341" t="str">
            <v xml:space="preserve">SEINFRA  </v>
          </cell>
        </row>
        <row r="8342">
          <cell r="F8342" t="str">
            <v xml:space="preserve">SEINFRA  </v>
          </cell>
        </row>
        <row r="8343">
          <cell r="B8343" t="str">
            <v>ARMADURAS</v>
          </cell>
          <cell r="E8343">
            <v>18694.25</v>
          </cell>
          <cell r="F8343" t="str">
            <v xml:space="preserve">SEINFRA  </v>
          </cell>
        </row>
        <row r="8344">
          <cell r="B8344" t="str">
            <v>C3331</v>
          </cell>
          <cell r="C8344" t="str">
            <v>ANCORAGEM ATIVA PARA CABO COM 1 CORDOALHA DE 12,7mm</v>
          </cell>
          <cell r="D8344" t="str">
            <v>UN</v>
          </cell>
          <cell r="E8344">
            <v>155.54</v>
          </cell>
          <cell r="F8344" t="str">
            <v xml:space="preserve">SEINFRA  </v>
          </cell>
        </row>
        <row r="8345">
          <cell r="B8345" t="str">
            <v>C3332</v>
          </cell>
          <cell r="C8345" t="str">
            <v>ANCORAGEM ATIVA PARA CABO COM 2 CORDOALHA DE 12,7mm</v>
          </cell>
          <cell r="D8345" t="str">
            <v>UN</v>
          </cell>
          <cell r="E8345">
            <v>261.74</v>
          </cell>
          <cell r="F8345" t="str">
            <v xml:space="preserve">SEINFRA  </v>
          </cell>
        </row>
        <row r="8346">
          <cell r="B8346" t="str">
            <v>C3333</v>
          </cell>
          <cell r="C8346" t="str">
            <v>ANCORAGEM ATIVA PARA CABO COM 4 CORDOALHA DE 12,7mm</v>
          </cell>
          <cell r="D8346" t="str">
            <v>UN</v>
          </cell>
          <cell r="E8346">
            <v>456.59</v>
          </cell>
          <cell r="F8346" t="str">
            <v xml:space="preserve">SEINFRA  </v>
          </cell>
        </row>
        <row r="8347">
          <cell r="B8347" t="str">
            <v>C3334</v>
          </cell>
          <cell r="C8347" t="str">
            <v>ANCORAGEM ATIVA PARA CABO COM 6 CORDOALHA DE 12,7mm</v>
          </cell>
          <cell r="D8347" t="str">
            <v>UN</v>
          </cell>
          <cell r="E8347">
            <v>707.47</v>
          </cell>
          <cell r="F8347" t="str">
            <v xml:space="preserve">SEINFRA  </v>
          </cell>
        </row>
        <row r="8348">
          <cell r="B8348" t="str">
            <v>C3335</v>
          </cell>
          <cell r="C8348" t="str">
            <v>ANCORAGEM ATIVA PARA CABO COM 7 CORDOALHA DE 12,7mm</v>
          </cell>
          <cell r="D8348" t="str">
            <v>UN</v>
          </cell>
          <cell r="E8348">
            <v>818.71</v>
          </cell>
          <cell r="F8348" t="str">
            <v xml:space="preserve">SEINFRA  </v>
          </cell>
        </row>
        <row r="8349">
          <cell r="B8349" t="str">
            <v>C3336</v>
          </cell>
          <cell r="C8349" t="str">
            <v>ANCORAGEM ATIVA PARA CABO COM 12 CORDOALHA DE 12,7mm</v>
          </cell>
          <cell r="D8349" t="str">
            <v>UN</v>
          </cell>
          <cell r="E8349">
            <v>1411.51</v>
          </cell>
          <cell r="F8349" t="str">
            <v xml:space="preserve">SEINFRA  </v>
          </cell>
        </row>
        <row r="8350">
          <cell r="B8350" t="str">
            <v>C3337</v>
          </cell>
          <cell r="C8350" t="str">
            <v>ANCORAGEM PASSIVA PARA CABO COM 1 CORDOALHA DE 12,7mm</v>
          </cell>
          <cell r="D8350" t="str">
            <v>UN</v>
          </cell>
          <cell r="E8350">
            <v>71.05</v>
          </cell>
          <cell r="F8350" t="str">
            <v xml:space="preserve">SEINFRA  </v>
          </cell>
        </row>
        <row r="8351">
          <cell r="B8351" t="str">
            <v>C3338</v>
          </cell>
          <cell r="C8351" t="str">
            <v>ANCORAGEM PASSIVA PARA CABO COM 2 CORDOALHA DE 12,7mm</v>
          </cell>
          <cell r="D8351" t="str">
            <v>UN</v>
          </cell>
          <cell r="E8351">
            <v>121.82</v>
          </cell>
          <cell r="F8351" t="str">
            <v xml:space="preserve">SEINFRA  </v>
          </cell>
        </row>
        <row r="8352">
          <cell r="B8352" t="str">
            <v>C3339</v>
          </cell>
          <cell r="C8352" t="str">
            <v>ANCORAGEM PASSIVA PARA CABO COM 4 CORDOALHA DE 12,7mm</v>
          </cell>
          <cell r="D8352" t="str">
            <v>UN</v>
          </cell>
          <cell r="E8352">
            <v>196.28</v>
          </cell>
          <cell r="F8352" t="str">
            <v xml:space="preserve">SEINFRA  </v>
          </cell>
        </row>
        <row r="8353">
          <cell r="B8353" t="str">
            <v>C3340</v>
          </cell>
          <cell r="C8353" t="str">
            <v xml:space="preserve">ANCORAGEM PASSIVA PARA CABO COM 6 CORDOALHA DE 12,7mm </v>
          </cell>
          <cell r="D8353" t="str">
            <v>UN</v>
          </cell>
          <cell r="E8353">
            <v>257.77999999999997</v>
          </cell>
          <cell r="F8353" t="str">
            <v xml:space="preserve">SEINFRA  </v>
          </cell>
        </row>
        <row r="8354">
          <cell r="B8354" t="str">
            <v>C3341</v>
          </cell>
          <cell r="C8354" t="str">
            <v>ANCORAGEM PASSIVA PARA CABO COM 7 CORDOALHA DE 12,7mm</v>
          </cell>
          <cell r="D8354" t="str">
            <v>UN</v>
          </cell>
          <cell r="E8354">
            <v>284.86</v>
          </cell>
          <cell r="F8354" t="str">
            <v xml:space="preserve">SEINFRA  </v>
          </cell>
        </row>
        <row r="8355">
          <cell r="B8355" t="str">
            <v>C3342</v>
          </cell>
          <cell r="C8355" t="str">
            <v>ANCORAGEM PASSIVA PARA CABO COM 12 CORDOALHA DE 12,7mm</v>
          </cell>
          <cell r="D8355" t="str">
            <v>UN</v>
          </cell>
          <cell r="E8355">
            <v>390.62</v>
          </cell>
          <cell r="F8355" t="str">
            <v xml:space="preserve">SEINFRA  </v>
          </cell>
        </row>
        <row r="8356">
          <cell r="B8356" t="str">
            <v>C4132</v>
          </cell>
          <cell r="C8356" t="str">
            <v>ARMADURA  P/ ESTACAS PRÉ-MOLDADAS DE CONCRETO (APLICAÇÃO)</v>
          </cell>
          <cell r="D8356" t="str">
            <v>T</v>
          </cell>
          <cell r="E8356">
            <v>1356.88</v>
          </cell>
          <cell r="F8356" t="str">
            <v xml:space="preserve">SEINFRA  </v>
          </cell>
        </row>
        <row r="8357">
          <cell r="B8357" t="str">
            <v>C0213</v>
          </cell>
          <cell r="C8357" t="str">
            <v>ARMADURA CA-25 GROSSA D= 12,5 A 25,0mm</v>
          </cell>
          <cell r="D8357" t="str">
            <v>KG</v>
          </cell>
          <cell r="E8357">
            <v>15.89</v>
          </cell>
          <cell r="F8357" t="str">
            <v xml:space="preserve">SEINFRA  </v>
          </cell>
        </row>
        <row r="8358">
          <cell r="B8358" t="str">
            <v>C0214</v>
          </cell>
          <cell r="C8358" t="str">
            <v>ARMADURA CA-25 MÉDIA D= 6,3 A 10,0mm</v>
          </cell>
          <cell r="D8358" t="str">
            <v>KG</v>
          </cell>
          <cell r="E8358">
            <v>14.96</v>
          </cell>
          <cell r="F8358" t="str">
            <v xml:space="preserve">SEINFRA  </v>
          </cell>
        </row>
        <row r="8359">
          <cell r="B8359" t="str">
            <v>C0215</v>
          </cell>
          <cell r="C8359" t="str">
            <v>ARMADURA CA-50A GROSSA D= 12,5 A 25,0mm</v>
          </cell>
          <cell r="D8359" t="str">
            <v>KG</v>
          </cell>
          <cell r="E8359">
            <v>15.41</v>
          </cell>
          <cell r="F8359" t="str">
            <v xml:space="preserve">SEINFRA  </v>
          </cell>
        </row>
        <row r="8360">
          <cell r="B8360" t="str">
            <v>C0216</v>
          </cell>
          <cell r="C8360" t="str">
            <v>ARMADURA CA-50A MÉDIA D= 6,3 A 10,0mm</v>
          </cell>
          <cell r="D8360" t="str">
            <v>KG</v>
          </cell>
          <cell r="E8360">
            <v>14.47</v>
          </cell>
          <cell r="F8360" t="str">
            <v xml:space="preserve">SEINFRA  </v>
          </cell>
        </row>
        <row r="8361">
          <cell r="B8361" t="str">
            <v>C0217</v>
          </cell>
          <cell r="C8361" t="str">
            <v>ARMADURA CA-60 FINA D=3,40 A 6,40mm</v>
          </cell>
          <cell r="D8361" t="str">
            <v>KG</v>
          </cell>
          <cell r="E8361">
            <v>12.65</v>
          </cell>
          <cell r="F8361" t="str">
            <v xml:space="preserve">SEINFRA  </v>
          </cell>
        </row>
        <row r="8362">
          <cell r="B8362" t="str">
            <v>C0218</v>
          </cell>
          <cell r="C8362" t="str">
            <v>ARMADURA CA-60 MÉDIA D= 6,4 A 9,5mm</v>
          </cell>
          <cell r="D8362" t="str">
            <v>KG</v>
          </cell>
          <cell r="E8362">
            <v>13.07</v>
          </cell>
          <cell r="F8362" t="str">
            <v xml:space="preserve">SEINFRA  </v>
          </cell>
        </row>
        <row r="8363">
          <cell r="B8363" t="str">
            <v>C4151</v>
          </cell>
          <cell r="C8363" t="str">
            <v>ARMADURA DE AÇO CA 50/60</v>
          </cell>
          <cell r="D8363" t="str">
            <v>KG</v>
          </cell>
          <cell r="E8363">
            <v>13.91</v>
          </cell>
          <cell r="F8363" t="str">
            <v xml:space="preserve">SEINFRA  </v>
          </cell>
        </row>
        <row r="8364">
          <cell r="B8364" t="str">
            <v>C3985</v>
          </cell>
          <cell r="C8364" t="str">
            <v>ARMADURA DE CORDOALHA CP-190RB</v>
          </cell>
          <cell r="D8364" t="str">
            <v>KG</v>
          </cell>
          <cell r="E8364">
            <v>25.45</v>
          </cell>
          <cell r="F8364" t="str">
            <v xml:space="preserve">SEINFRA  </v>
          </cell>
        </row>
        <row r="8365">
          <cell r="B8365" t="str">
            <v>C0219</v>
          </cell>
          <cell r="C8365" t="str">
            <v>ARMADURA DE TELA DE AÇO</v>
          </cell>
          <cell r="D8365" t="str">
            <v>M2</v>
          </cell>
          <cell r="E8365">
            <v>23.49</v>
          </cell>
          <cell r="F8365" t="str">
            <v xml:space="preserve">SEINFRA  </v>
          </cell>
        </row>
        <row r="8366">
          <cell r="B8366" t="str">
            <v>C0220</v>
          </cell>
          <cell r="C8366" t="str">
            <v>ARMADURA EM TELA SOLDADA DE AÇO CA-60B</v>
          </cell>
          <cell r="D8366" t="str">
            <v>KG</v>
          </cell>
          <cell r="E8366">
            <v>23.43</v>
          </cell>
          <cell r="F8366" t="str">
            <v xml:space="preserve">SEINFRA  </v>
          </cell>
        </row>
        <row r="8367">
          <cell r="B8367" t="str">
            <v>C4071</v>
          </cell>
          <cell r="C8367" t="str">
            <v>ARMADURA EM TELA SOLDÁVEL Q-92</v>
          </cell>
          <cell r="D8367" t="str">
            <v>M2</v>
          </cell>
          <cell r="E8367">
            <v>9.93</v>
          </cell>
          <cell r="F8367" t="str">
            <v xml:space="preserve">SEINFRA  </v>
          </cell>
        </row>
        <row r="8368">
          <cell r="B8368" t="str">
            <v>C4131</v>
          </cell>
          <cell r="C8368" t="str">
            <v>ARMADURA P/ ESTACAS PRÉ-MOLDADAS DE CONCRETO (FABRICAÇÃO)</v>
          </cell>
          <cell r="D8368" t="str">
            <v>T</v>
          </cell>
          <cell r="E8368">
            <v>11865.1</v>
          </cell>
          <cell r="F8368" t="str">
            <v xml:space="preserve">SEINFRA  </v>
          </cell>
        </row>
        <row r="8369">
          <cell r="B8369" t="str">
            <v>C3344</v>
          </cell>
          <cell r="C8369" t="str">
            <v>CONFECÇÃO E COLOCAÇÃO DE CABO COM 1 CORDOALHA DE D=12,7mm COM BAINHA</v>
          </cell>
          <cell r="D8369" t="str">
            <v>KG</v>
          </cell>
          <cell r="E8369">
            <v>34.79</v>
          </cell>
          <cell r="F8369" t="str">
            <v xml:space="preserve">SEINFRA  </v>
          </cell>
        </row>
        <row r="8370">
          <cell r="F8370" t="str">
            <v xml:space="preserve">SEINFRA  </v>
          </cell>
        </row>
        <row r="8371">
          <cell r="B8371" t="str">
            <v>C3325</v>
          </cell>
          <cell r="C8371" t="str">
            <v>CONFECÇÃO E COLOCAÇÃO DE CABO COM 2 CORDOALHA DE D=12,7mm COM BAINHA</v>
          </cell>
          <cell r="D8371" t="str">
            <v>KG</v>
          </cell>
          <cell r="E8371">
            <v>24.12</v>
          </cell>
          <cell r="F8371" t="str">
            <v xml:space="preserve">SEINFRA  </v>
          </cell>
        </row>
        <row r="8372">
          <cell r="F8372" t="str">
            <v xml:space="preserve">SEINFRA  </v>
          </cell>
        </row>
        <row r="8373">
          <cell r="B8373" t="str">
            <v>C3326</v>
          </cell>
          <cell r="C8373" t="str">
            <v>CONFECÇÃO E COLOCAÇÃO DE CABO COM 4 CORDOALHA DE D=12,7mm COM BAINHA</v>
          </cell>
          <cell r="D8373" t="str">
            <v>KG</v>
          </cell>
          <cell r="E8373">
            <v>19.27</v>
          </cell>
          <cell r="F8373" t="str">
            <v xml:space="preserve">SEINFRA  </v>
          </cell>
        </row>
        <row r="8374">
          <cell r="F8374" t="str">
            <v xml:space="preserve">SEINFRA  </v>
          </cell>
        </row>
        <row r="8375">
          <cell r="B8375" t="str">
            <v>C3327</v>
          </cell>
          <cell r="C8375" t="str">
            <v>CONFECÇAO E COLOCAÇAO DE CABO COM 6 CORDOALHA DE D=12,7mm COM BAINHA</v>
          </cell>
          <cell r="D8375" t="str">
            <v>KG</v>
          </cell>
          <cell r="E8375">
            <v>20.059999999999999</v>
          </cell>
          <cell r="F8375" t="str">
            <v xml:space="preserve">SEINFRA  </v>
          </cell>
        </row>
        <row r="8376">
          <cell r="F8376" t="str">
            <v xml:space="preserve">SEINFRA  </v>
          </cell>
        </row>
        <row r="8377">
          <cell r="B8377" t="str">
            <v>C3328</v>
          </cell>
          <cell r="C8377" t="str">
            <v>CONFECÇÃO E COLOCAÇÃO DE CABO COM 7 CORDOALHAS DE D=12,7mm COM BAINHA</v>
          </cell>
          <cell r="D8377" t="str">
            <v>KG</v>
          </cell>
          <cell r="E8377">
            <v>19.16</v>
          </cell>
          <cell r="F8377" t="str">
            <v xml:space="preserve">SEINFRA  </v>
          </cell>
        </row>
        <row r="8378">
          <cell r="F8378" t="str">
            <v xml:space="preserve">SEINFRA  </v>
          </cell>
        </row>
        <row r="8379">
          <cell r="B8379" t="str">
            <v>C3329</v>
          </cell>
          <cell r="C8379" t="str">
            <v>CONFECÇÃO E COLOCAÇÃO DE CABO COM 12 CORDOALHAS DE D=12,7mm COM BAINHA</v>
          </cell>
          <cell r="D8379" t="str">
            <v>KG</v>
          </cell>
          <cell r="E8379">
            <v>17.690000000000001</v>
          </cell>
          <cell r="F8379" t="str">
            <v xml:space="preserve">SEINFRA  </v>
          </cell>
        </row>
        <row r="8380">
          <cell r="F8380" t="str">
            <v xml:space="preserve">SEINFRA  </v>
          </cell>
        </row>
        <row r="8381">
          <cell r="B8381" t="str">
            <v>C3343</v>
          </cell>
          <cell r="C8381" t="str">
            <v>PROTENSÃO E INJEÇÃO EM CABO COM CORDOALHA DE 12,7mm</v>
          </cell>
          <cell r="D8381" t="str">
            <v>KG</v>
          </cell>
          <cell r="E8381">
            <v>12.89</v>
          </cell>
          <cell r="F8381" t="str">
            <v xml:space="preserve">SEINFRA  </v>
          </cell>
        </row>
        <row r="8382">
          <cell r="B8382" t="str">
            <v>C3330</v>
          </cell>
          <cell r="C8382" t="str">
            <v>PURGADOR PARA ANCORAGEM</v>
          </cell>
          <cell r="D8382" t="str">
            <v>UN</v>
          </cell>
          <cell r="E8382">
            <v>7.66</v>
          </cell>
          <cell r="F8382" t="str">
            <v xml:space="preserve">SEINFRA  </v>
          </cell>
        </row>
        <row r="8383">
          <cell r="B8383" t="str">
            <v>CONCRETOS</v>
          </cell>
          <cell r="E8383">
            <v>25571.53</v>
          </cell>
          <cell r="F8383" t="str">
            <v xml:space="preserve">SEINFRA  </v>
          </cell>
        </row>
        <row r="8384">
          <cell r="B8384" t="str">
            <v>C0006</v>
          </cell>
          <cell r="C8384" t="str">
            <v>ACABAMENTO DE SUPERFÍCIES C/DESEMPENADEIRA MECÂNICA</v>
          </cell>
          <cell r="D8384" t="str">
            <v>M2</v>
          </cell>
          <cell r="E8384">
            <v>0.18</v>
          </cell>
          <cell r="F8384" t="str">
            <v xml:space="preserve">SEINFRA  </v>
          </cell>
        </row>
        <row r="8385">
          <cell r="B8385" t="str">
            <v>C0028</v>
          </cell>
          <cell r="C8385" t="str">
            <v>ADENSAMENTO/REGULARIZAÇÃO SUP.CONCRETO RÉGUA DUPLA L=3 A 6m</v>
          </cell>
          <cell r="D8385" t="str">
            <v>M2</v>
          </cell>
          <cell r="E8385">
            <v>5.49</v>
          </cell>
          <cell r="F8385" t="str">
            <v xml:space="preserve">SEINFRA  </v>
          </cell>
        </row>
        <row r="8386">
          <cell r="B8386" t="str">
            <v>C0027</v>
          </cell>
          <cell r="C8386" t="str">
            <v>ADENSAMENTO/REGULARIZAÇÃO SUPERFICIAL DE CONCRETO C/RÉGUA SIMPLES L= 3m</v>
          </cell>
          <cell r="D8386" t="str">
            <v>M2</v>
          </cell>
          <cell r="E8386">
            <v>4.2300000000000004</v>
          </cell>
          <cell r="F8386" t="str">
            <v xml:space="preserve">SEINFRA  </v>
          </cell>
        </row>
        <row r="8387">
          <cell r="F8387" t="str">
            <v xml:space="preserve">SEINFRA  </v>
          </cell>
        </row>
        <row r="8388">
          <cell r="B8388" t="str">
            <v>C0034</v>
          </cell>
          <cell r="C8388" t="str">
            <v>ADIÇÃO DE IMPERMEABILIZANTE PARA CONCRETO ESTRUTURAL</v>
          </cell>
          <cell r="D8388" t="str">
            <v>M3</v>
          </cell>
          <cell r="E8388">
            <v>43.48</v>
          </cell>
          <cell r="F8388" t="str">
            <v xml:space="preserve">SEINFRA  </v>
          </cell>
        </row>
        <row r="8389">
          <cell r="B8389" t="str">
            <v>C0461</v>
          </cell>
          <cell r="C8389" t="str">
            <v>BOMBEAMENTO DE CONCRETO</v>
          </cell>
          <cell r="D8389" t="str">
            <v>M3</v>
          </cell>
          <cell r="E8389">
            <v>35</v>
          </cell>
          <cell r="F8389" t="str">
            <v xml:space="preserve">SEINFRA  </v>
          </cell>
        </row>
        <row r="8390">
          <cell r="B8390" t="str">
            <v>C0829</v>
          </cell>
          <cell r="C8390" t="str">
            <v>CONCRETO CICLÓPICO FCK 10 MPa  COM AGREGADO PRODUZIDO (S/TRANSP)</v>
          </cell>
          <cell r="D8390" t="str">
            <v>M3</v>
          </cell>
          <cell r="E8390">
            <v>474.83</v>
          </cell>
          <cell r="F8390" t="str">
            <v xml:space="preserve">SEINFRA  </v>
          </cell>
        </row>
        <row r="8391">
          <cell r="F8391" t="str">
            <v xml:space="preserve">SEINFRA  </v>
          </cell>
        </row>
        <row r="8392">
          <cell r="B8392" t="str">
            <v>C0830</v>
          </cell>
          <cell r="C8392" t="str">
            <v>CONCRETO CICLÓPICO FCK 15 MPa COM AGREGADO ADQUIRIDO</v>
          </cell>
          <cell r="D8392" t="str">
            <v>M3</v>
          </cell>
          <cell r="E8392">
            <v>557.16999999999996</v>
          </cell>
          <cell r="F8392" t="str">
            <v xml:space="preserve">SEINFRA  </v>
          </cell>
        </row>
        <row r="8393">
          <cell r="B8393" t="str">
            <v>C4134</v>
          </cell>
          <cell r="C8393" t="str">
            <v>CONCRETO DE ALTO DESEMPENHO FCK &gt; 50 MPa / EXECUTADO EM CENTRAL DOSADORA</v>
          </cell>
          <cell r="D8393" t="str">
            <v>M3</v>
          </cell>
          <cell r="E8393">
            <v>562.9</v>
          </cell>
          <cell r="F8393" t="str">
            <v xml:space="preserve">SEINFRA  </v>
          </cell>
        </row>
        <row r="8394">
          <cell r="F8394" t="str">
            <v xml:space="preserve">SEINFRA  </v>
          </cell>
        </row>
        <row r="8395">
          <cell r="B8395" t="str">
            <v>C4438</v>
          </cell>
          <cell r="C8395" t="str">
            <v>CONCRETO FCK &gt; 30 MPa SUBMERSO C/ PLATAFORMA FLUTUANTE, INCLUSIVE LANÇAMENTO, CURA E TRANSPORTE</v>
          </cell>
          <cell r="D8395" t="str">
            <v>M3</v>
          </cell>
          <cell r="E8395">
            <v>821.02</v>
          </cell>
          <cell r="F8395" t="str">
            <v xml:space="preserve">SEINFRA  </v>
          </cell>
        </row>
        <row r="8396">
          <cell r="F8396" t="str">
            <v xml:space="preserve">SEINFRA  </v>
          </cell>
        </row>
        <row r="8397">
          <cell r="B8397" t="str">
            <v>C0834</v>
          </cell>
          <cell r="C8397" t="str">
            <v>CONCRETO GROUT (ARGAMASSA AUTONIVELANTE), LANÇAMENTO E CURA</v>
          </cell>
          <cell r="D8397" t="str">
            <v>M3</v>
          </cell>
          <cell r="E8397">
            <v>3895.04</v>
          </cell>
          <cell r="F8397" t="str">
            <v xml:space="preserve">SEINFRA  </v>
          </cell>
        </row>
        <row r="8398">
          <cell r="B8398" t="str">
            <v>C0833</v>
          </cell>
          <cell r="C8398" t="str">
            <v>CONCRETO GROUT C/ATÉ 50% DE PEDRISCO EM PESO, LANÇAMENTO E CURA</v>
          </cell>
          <cell r="D8398" t="str">
            <v>M3</v>
          </cell>
          <cell r="E8398">
            <v>3014.63</v>
          </cell>
          <cell r="F8398" t="str">
            <v xml:space="preserve">SEINFRA  </v>
          </cell>
        </row>
        <row r="8399">
          <cell r="F8399" t="str">
            <v xml:space="preserve">SEINFRA  </v>
          </cell>
        </row>
        <row r="8400">
          <cell r="B8400" t="str">
            <v>C4291</v>
          </cell>
          <cell r="C8400" t="str">
            <v>CONCRETO MOLDADO "IN LOCO" FCK ACIMA DE 10 MPa, INCLUSIVE LANÇAMENTO E CURA</v>
          </cell>
          <cell r="D8400" t="str">
            <v>M3</v>
          </cell>
          <cell r="E8400">
            <v>689.18</v>
          </cell>
          <cell r="F8400" t="str">
            <v xml:space="preserve">SEINFRA  </v>
          </cell>
        </row>
        <row r="8401">
          <cell r="F8401" t="str">
            <v xml:space="preserve">SEINFRA  </v>
          </cell>
        </row>
        <row r="8402">
          <cell r="B8402" t="str">
            <v>C4292</v>
          </cell>
          <cell r="C8402" t="str">
            <v>CONCRETO MOLDADO "IN LOCO" FCK ACIMA DE 50 MPa, INCLUSIVE LANÇAMENTO E CURA</v>
          </cell>
          <cell r="D8402" t="str">
            <v>M3</v>
          </cell>
          <cell r="E8402">
            <v>1010.68</v>
          </cell>
          <cell r="F8402" t="str">
            <v xml:space="preserve">SEINFRA  </v>
          </cell>
        </row>
        <row r="8403">
          <cell r="F8403" t="str">
            <v xml:space="preserve">SEINFRA  </v>
          </cell>
        </row>
        <row r="8404">
          <cell r="B8404" t="str">
            <v>C0836</v>
          </cell>
          <cell r="C8404" t="str">
            <v>CONCRETO NÃO ESTRUTURAL PREPARO MANUAL</v>
          </cell>
          <cell r="D8404" t="str">
            <v>M3</v>
          </cell>
          <cell r="E8404">
            <v>420.7</v>
          </cell>
          <cell r="F8404" t="str">
            <v xml:space="preserve">SEINFRA  </v>
          </cell>
        </row>
        <row r="8405">
          <cell r="B8405" t="str">
            <v>C3268</v>
          </cell>
          <cell r="C8405" t="str">
            <v xml:space="preserve">CONCRETO P/VIBR., FCK=10MPa COM AGREGADO PRODUZIDO (S/TRANSP.) </v>
          </cell>
          <cell r="D8405" t="str">
            <v>M3</v>
          </cell>
          <cell r="E8405">
            <v>350.75</v>
          </cell>
          <cell r="F8405" t="str">
            <v xml:space="preserve">SEINFRA  </v>
          </cell>
        </row>
        <row r="8406">
          <cell r="B8406" t="str">
            <v>C3269</v>
          </cell>
          <cell r="C8406" t="str">
            <v>CONCRETO P/VIBR., FCK=13,5MPa COM AGREGADO PRODUZIDO (S/TRANSP.)</v>
          </cell>
          <cell r="D8406" t="str">
            <v>M3</v>
          </cell>
          <cell r="E8406">
            <v>366.26</v>
          </cell>
          <cell r="F8406" t="str">
            <v xml:space="preserve">SEINFRA  </v>
          </cell>
        </row>
        <row r="8407">
          <cell r="B8407" t="str">
            <v>C3270</v>
          </cell>
          <cell r="C8407" t="str">
            <v>CONCRETO P/VIBR., FCK=15MPa COM AGREGADO PRODUZIDO (S/ TRANSP.)</v>
          </cell>
          <cell r="D8407" t="str">
            <v>M3</v>
          </cell>
          <cell r="E8407">
            <v>372.9</v>
          </cell>
          <cell r="F8407" t="str">
            <v xml:space="preserve">SEINFRA  </v>
          </cell>
        </row>
        <row r="8408">
          <cell r="B8408" t="str">
            <v>C3271</v>
          </cell>
          <cell r="C8408" t="str">
            <v>CONCRETO P/VIBR., FCK=18MPA COM AGREGADO PRODUZIDO (S/ TRANSP.)</v>
          </cell>
          <cell r="D8408" t="str">
            <v>M3</v>
          </cell>
          <cell r="E8408">
            <v>387.3</v>
          </cell>
          <cell r="F8408" t="str">
            <v xml:space="preserve">SEINFRA  </v>
          </cell>
        </row>
        <row r="8409">
          <cell r="B8409" t="str">
            <v>C3272</v>
          </cell>
          <cell r="C8409" t="str">
            <v>CONCRETO P/VIBR., FCK=20MPa COM AGREGADO PRODUZIDO (S/TRANSP.)</v>
          </cell>
          <cell r="D8409" t="str">
            <v>M3</v>
          </cell>
          <cell r="E8409">
            <v>396.15</v>
          </cell>
          <cell r="F8409" t="str">
            <v xml:space="preserve">SEINFRA  </v>
          </cell>
        </row>
        <row r="8410">
          <cell r="B8410" t="str">
            <v>C3273</v>
          </cell>
          <cell r="C8410" t="str">
            <v>CONCRETO P/VIBR., FCK=25MPa COM AGREGADO PRODUZIDO (S/TRANSP.)</v>
          </cell>
          <cell r="D8410" t="str">
            <v>M3</v>
          </cell>
          <cell r="E8410">
            <v>403.54</v>
          </cell>
          <cell r="F8410" t="str">
            <v xml:space="preserve">SEINFRA  </v>
          </cell>
        </row>
        <row r="8411">
          <cell r="B8411" t="str">
            <v>C3274</v>
          </cell>
          <cell r="C8411" t="str">
            <v>CONCRETO P/VIBR., FCK=30MPa COM AGREGADO PRODUZIDO (S/TRANSP.)</v>
          </cell>
          <cell r="D8411" t="str">
            <v>M3</v>
          </cell>
          <cell r="E8411">
            <v>430.34</v>
          </cell>
          <cell r="F8411" t="str">
            <v xml:space="preserve">SEINFRA  </v>
          </cell>
        </row>
        <row r="8412">
          <cell r="B8412" t="str">
            <v>C3275</v>
          </cell>
          <cell r="C8412" t="str">
            <v>CONCRETO P/VIBR., FCK=35MPa COM AGREGADO PRODUZIDO (S/TRANSP.)</v>
          </cell>
          <cell r="D8412" t="str">
            <v>M3</v>
          </cell>
          <cell r="E8412">
            <v>458.37</v>
          </cell>
          <cell r="F8412" t="str">
            <v xml:space="preserve">SEINFRA  </v>
          </cell>
        </row>
        <row r="8413">
          <cell r="B8413" t="str">
            <v>C3276</v>
          </cell>
          <cell r="C8413" t="str">
            <v>CONCRETO P/VIBR., FCK=40MPa COM AGREGADO PRODUZIDO (S/TRANSP.)</v>
          </cell>
          <cell r="D8413" t="str">
            <v>M3</v>
          </cell>
          <cell r="E8413">
            <v>491.04</v>
          </cell>
          <cell r="F8413" t="str">
            <v xml:space="preserve">SEINFRA  </v>
          </cell>
        </row>
        <row r="8414">
          <cell r="B8414" t="str">
            <v>C0838</v>
          </cell>
          <cell r="C8414" t="str">
            <v>CONCRETO P/VIBR., FCK 10 MPa COM AGREGADO ADQUIRIDO</v>
          </cell>
          <cell r="D8414" t="str">
            <v>M3</v>
          </cell>
          <cell r="E8414">
            <v>386.38</v>
          </cell>
          <cell r="F8414" t="str">
            <v xml:space="preserve">SEINFRA  </v>
          </cell>
        </row>
        <row r="8415">
          <cell r="B8415" t="str">
            <v>C0839</v>
          </cell>
          <cell r="C8415" t="str">
            <v>CONCRETO P/VIBR., FCK 13.5 MPa COM AGREGADO ADQUIRIDO</v>
          </cell>
          <cell r="D8415" t="str">
            <v>M3</v>
          </cell>
          <cell r="E8415">
            <v>400.53</v>
          </cell>
          <cell r="F8415" t="str">
            <v xml:space="preserve">SEINFRA  </v>
          </cell>
        </row>
        <row r="8416">
          <cell r="B8416" t="str">
            <v>C0840</v>
          </cell>
          <cell r="C8416" t="str">
            <v>CONCRETO P/VIBR., FCK 15 MPa COM AGREGADO ADQUIRIDO</v>
          </cell>
          <cell r="D8416" t="str">
            <v>M3</v>
          </cell>
          <cell r="E8416">
            <v>406.58</v>
          </cell>
          <cell r="F8416" t="str">
            <v xml:space="preserve">SEINFRA  </v>
          </cell>
        </row>
        <row r="8417">
          <cell r="B8417" t="str">
            <v>C0841</v>
          </cell>
          <cell r="C8417" t="str">
            <v>CONCRETO P/VIBR., FCK 18 MPa COM AGREGADO ADQUIRIDO</v>
          </cell>
          <cell r="D8417" t="str">
            <v>M3</v>
          </cell>
          <cell r="E8417">
            <v>419.77</v>
          </cell>
          <cell r="F8417" t="str">
            <v xml:space="preserve">SEINFRA  </v>
          </cell>
        </row>
        <row r="8418">
          <cell r="B8418" t="str">
            <v>C0842</v>
          </cell>
          <cell r="C8418" t="str">
            <v>CONCRETO P/VIBR., FCK 20 MPa COM AGREGADO ADQUIRIDO</v>
          </cell>
          <cell r="D8418" t="str">
            <v>M3</v>
          </cell>
          <cell r="E8418">
            <v>427.77</v>
          </cell>
          <cell r="F8418" t="str">
            <v xml:space="preserve">SEINFRA  </v>
          </cell>
        </row>
        <row r="8419">
          <cell r="B8419" t="str">
            <v>C0843</v>
          </cell>
          <cell r="C8419" t="str">
            <v>CONCRETO P/VIBR., FCK 25 MPa COM AGREGADO ADQUIRIDO</v>
          </cell>
          <cell r="D8419" t="str">
            <v>M3</v>
          </cell>
          <cell r="E8419">
            <v>437.45</v>
          </cell>
          <cell r="F8419" t="str">
            <v xml:space="preserve">SEINFRA  </v>
          </cell>
        </row>
        <row r="8420">
          <cell r="B8420" t="str">
            <v>C0844</v>
          </cell>
          <cell r="C8420" t="str">
            <v>CONCRETO P/VIBR., FCK 30 MPa COM AGREGADO ADQUIRIDO</v>
          </cell>
          <cell r="D8420" t="str">
            <v>M3</v>
          </cell>
          <cell r="E8420">
            <v>467.96</v>
          </cell>
          <cell r="F8420" t="str">
            <v xml:space="preserve">SEINFRA  </v>
          </cell>
        </row>
        <row r="8421">
          <cell r="B8421" t="str">
            <v>C0845</v>
          </cell>
          <cell r="C8421" t="str">
            <v>CONCRETO P/VIBR., FCK 35 MPa COM AGREGADO ADQUIRIDO</v>
          </cell>
          <cell r="D8421" t="str">
            <v>M3</v>
          </cell>
          <cell r="E8421">
            <v>487.47</v>
          </cell>
          <cell r="F8421" t="str">
            <v xml:space="preserve">SEINFRA  </v>
          </cell>
        </row>
        <row r="8422">
          <cell r="B8422" t="str">
            <v>C0846</v>
          </cell>
          <cell r="C8422" t="str">
            <v>CONCRETO P/VIBR., FCK 40 MPa COM AGREGADO ADQUIRIDO</v>
          </cell>
          <cell r="D8422" t="str">
            <v>M3</v>
          </cell>
          <cell r="E8422">
            <v>517.29</v>
          </cell>
          <cell r="F8422" t="str">
            <v xml:space="preserve">SEINFRA  </v>
          </cell>
        </row>
        <row r="8423">
          <cell r="B8423" t="str">
            <v>C3731</v>
          </cell>
          <cell r="C8423" t="str">
            <v>CONCRETO P/VIBR., FCK 50MPa COM AGREGADO ADQUIRIDO</v>
          </cell>
          <cell r="D8423" t="str">
            <v>M3</v>
          </cell>
          <cell r="E8423">
            <v>705.06</v>
          </cell>
          <cell r="F8423" t="str">
            <v xml:space="preserve">SEINFRA  </v>
          </cell>
        </row>
        <row r="8424">
          <cell r="B8424" t="str">
            <v>C0847</v>
          </cell>
          <cell r="C8424" t="str">
            <v>CONCRETO PRE-MISTURADO FCK=10 MPa</v>
          </cell>
          <cell r="D8424" t="str">
            <v>M3</v>
          </cell>
          <cell r="E8424">
            <v>289.92</v>
          </cell>
          <cell r="F8424" t="str">
            <v xml:space="preserve">SEINFRA  </v>
          </cell>
        </row>
        <row r="8425">
          <cell r="B8425" t="str">
            <v>C0848</v>
          </cell>
          <cell r="C8425" t="str">
            <v>CONCRETO PRE-MISTURADO FCK 15 MPa</v>
          </cell>
          <cell r="D8425" t="str">
            <v>M3</v>
          </cell>
          <cell r="E8425">
            <v>294.66000000000003</v>
          </cell>
          <cell r="F8425" t="str">
            <v xml:space="preserve">SEINFRA  </v>
          </cell>
        </row>
        <row r="8426">
          <cell r="B8426" t="str">
            <v>C0849</v>
          </cell>
          <cell r="C8426" t="str">
            <v>CONCRETO PRE-MISTURADO FCK 20 MPa</v>
          </cell>
          <cell r="D8426" t="str">
            <v>M3</v>
          </cell>
          <cell r="E8426">
            <v>307.05</v>
          </cell>
          <cell r="F8426" t="str">
            <v xml:space="preserve">SEINFRA  </v>
          </cell>
        </row>
        <row r="8427">
          <cell r="B8427" t="str">
            <v>C0850</v>
          </cell>
          <cell r="C8427" t="str">
            <v>CONCRETO PRE-MISTURADO FCK 25 MPa</v>
          </cell>
          <cell r="D8427" t="str">
            <v>M3</v>
          </cell>
          <cell r="E8427">
            <v>315.70999999999998</v>
          </cell>
          <cell r="F8427" t="str">
            <v xml:space="preserve">SEINFRA  </v>
          </cell>
        </row>
        <row r="8428">
          <cell r="B8428" t="str">
            <v>C0851</v>
          </cell>
          <cell r="C8428" t="str">
            <v>CONCRETO PRE-MISTURADO FCK 30 MPa</v>
          </cell>
          <cell r="D8428" t="str">
            <v>M3</v>
          </cell>
          <cell r="E8428">
            <v>326.24</v>
          </cell>
          <cell r="F8428" t="str">
            <v xml:space="preserve">SEINFRA  </v>
          </cell>
        </row>
        <row r="8429">
          <cell r="B8429" t="str">
            <v>C0852</v>
          </cell>
          <cell r="C8429" t="str">
            <v>CONCRETO PRE-MISTURADO FCK 35 MPa</v>
          </cell>
          <cell r="D8429" t="str">
            <v>M3</v>
          </cell>
          <cell r="E8429">
            <v>336.75</v>
          </cell>
          <cell r="F8429" t="str">
            <v xml:space="preserve">SEINFRA  </v>
          </cell>
        </row>
        <row r="8430">
          <cell r="B8430" t="str">
            <v>C4169</v>
          </cell>
          <cell r="C8430" t="str">
            <v>CONCRETO PRE-MISTURADO FCK 50 MPa</v>
          </cell>
          <cell r="D8430" t="str">
            <v>M3</v>
          </cell>
          <cell r="E8430">
            <v>385.5</v>
          </cell>
          <cell r="F8430" t="str">
            <v xml:space="preserve">SEINFRA  </v>
          </cell>
        </row>
        <row r="8431">
          <cell r="B8431" t="str">
            <v>C0853</v>
          </cell>
          <cell r="C8431" t="str">
            <v>CONCRETO PRE-MISTURADO FCK 40 MPa</v>
          </cell>
          <cell r="D8431" t="str">
            <v>M3</v>
          </cell>
          <cell r="E8431">
            <v>351.3</v>
          </cell>
          <cell r="F8431" t="str">
            <v xml:space="preserve">SEINFRA  </v>
          </cell>
        </row>
        <row r="8432">
          <cell r="B8432" t="str">
            <v>C4170</v>
          </cell>
          <cell r="C8432" t="str">
            <v>CONCRETO PRE-MISTURADO FCK 50 MPa - ALTO DESEMPENHO</v>
          </cell>
          <cell r="D8432" t="str">
            <v>M3</v>
          </cell>
          <cell r="E8432">
            <v>522.71</v>
          </cell>
          <cell r="F8432" t="str">
            <v xml:space="preserve">SEINFRA  </v>
          </cell>
        </row>
        <row r="8433">
          <cell r="B8433" t="str">
            <v>C4293</v>
          </cell>
          <cell r="C8433" t="str">
            <v>CONCRETO PRÉ-MOLDADO FCK ACIMA DE 50 MPa INCLUSIVE LANÇAMENTO, CURA E TRANSPORTE</v>
          </cell>
          <cell r="D8433" t="str">
            <v>M3</v>
          </cell>
          <cell r="E8433">
            <v>674.82</v>
          </cell>
          <cell r="F8433" t="str">
            <v xml:space="preserve">SEINFRA  </v>
          </cell>
        </row>
        <row r="8434">
          <cell r="F8434" t="str">
            <v xml:space="preserve">SEINFRA  </v>
          </cell>
        </row>
        <row r="8435">
          <cell r="B8435" t="str">
            <v>C4768</v>
          </cell>
          <cell r="C8435" t="str">
            <v>CONTROLE TECNOLÓGICO DE CONCRETO C/ ROMPIMENTO DE CORPO-DE-PROVA À COMPRESSÃO</v>
          </cell>
          <cell r="D8435" t="str">
            <v>UN</v>
          </cell>
          <cell r="E8435">
            <v>104.14</v>
          </cell>
          <cell r="F8435" t="str">
            <v xml:space="preserve">SEINFRA  </v>
          </cell>
        </row>
        <row r="8436">
          <cell r="F8436" t="str">
            <v xml:space="preserve">SEINFRA  </v>
          </cell>
        </row>
        <row r="8437">
          <cell r="B8437" t="str">
            <v>C4303</v>
          </cell>
          <cell r="C8437" t="str">
            <v>INJEÇÃO DE CONCRETO SUBMERSO C/ PLATAFORMA FLUTUANTE</v>
          </cell>
          <cell r="D8437" t="str">
            <v>M3</v>
          </cell>
          <cell r="E8437">
            <v>1076.02</v>
          </cell>
          <cell r="F8437" t="str">
            <v xml:space="preserve">SEINFRA  </v>
          </cell>
        </row>
        <row r="8438">
          <cell r="B8438" t="str">
            <v>C4135</v>
          </cell>
          <cell r="C8438" t="str">
            <v>LANÇAMENTO DE CONCRETO EM PRÉ-MOLDADO</v>
          </cell>
          <cell r="D8438" t="str">
            <v>M3</v>
          </cell>
          <cell r="E8438">
            <v>39.43</v>
          </cell>
          <cell r="F8438" t="str">
            <v xml:space="preserve">SEINFRA  </v>
          </cell>
        </row>
        <row r="8439">
          <cell r="B8439" t="str">
            <v>C1603</v>
          </cell>
          <cell r="C8439" t="str">
            <v>LANÇAMENTO E APLICAÇÃO DE CONCRETO C/ ELEVAÇÃO</v>
          </cell>
          <cell r="D8439" t="str">
            <v>M3</v>
          </cell>
          <cell r="E8439">
            <v>252.97</v>
          </cell>
          <cell r="F8439" t="str">
            <v xml:space="preserve">SEINFRA  </v>
          </cell>
        </row>
        <row r="8440">
          <cell r="B8440" t="str">
            <v>C1604</v>
          </cell>
          <cell r="C8440" t="str">
            <v>LANÇAMENTO E APLICAÇÃO DE CONCRETO S/ ELEVAÇÃO</v>
          </cell>
          <cell r="D8440" t="str">
            <v>M3</v>
          </cell>
          <cell r="E8440">
            <v>149.18</v>
          </cell>
          <cell r="F8440" t="str">
            <v xml:space="preserve">SEINFRA  </v>
          </cell>
        </row>
        <row r="8441">
          <cell r="B8441" t="str">
            <v>C3531</v>
          </cell>
          <cell r="C8441" t="str">
            <v>MUTIRÃO MISTO - CONCRETO P/VIBR., FCK 13.5 MPa COM AGREGADO ADQUIRIDO</v>
          </cell>
          <cell r="D8441" t="str">
            <v>M3</v>
          </cell>
          <cell r="E8441">
            <v>297.69</v>
          </cell>
          <cell r="F8441" t="str">
            <v xml:space="preserve">SEINFRA  </v>
          </cell>
        </row>
        <row r="8442">
          <cell r="F8442" t="str">
            <v xml:space="preserve">SEINFRA  </v>
          </cell>
        </row>
        <row r="8443">
          <cell r="B8443" t="str">
            <v>ELEMENTOS DE CONCRETO PRÉ FABRICADO</v>
          </cell>
          <cell r="E8443">
            <v>29091.34</v>
          </cell>
          <cell r="F8443" t="str">
            <v xml:space="preserve">SEINFRA  </v>
          </cell>
        </row>
        <row r="8444">
          <cell r="B8444" t="str">
            <v>C3250</v>
          </cell>
          <cell r="C8444" t="str">
            <v>CONFECÇÃO DE BANQUETA / MEIO FIO PRÉ-MOLDADA DE CONCRETO (1,00 x 0,25 x 0,15 m)</v>
          </cell>
          <cell r="D8444" t="str">
            <v>M</v>
          </cell>
          <cell r="E8444">
            <v>26.83</v>
          </cell>
          <cell r="F8444" t="str">
            <v xml:space="preserve">SEINFRA  </v>
          </cell>
        </row>
        <row r="8445">
          <cell r="F8445" t="str">
            <v xml:space="preserve">SEINFRA  </v>
          </cell>
        </row>
        <row r="8446">
          <cell r="B8446" t="str">
            <v>C3251</v>
          </cell>
          <cell r="C8446" t="str">
            <v>CONFECÇÃO DE BANQUETA / MEIO FIO  PRÉ-MOLDADA DE CONCRETO PARA VIAS URBANAS (1,00 x 0,35 x 0,15m)</v>
          </cell>
          <cell r="D8446" t="str">
            <v>M</v>
          </cell>
          <cell r="E8446">
            <v>38.97</v>
          </cell>
          <cell r="F8446" t="str">
            <v xml:space="preserve">SEINFRA  </v>
          </cell>
        </row>
        <row r="8447">
          <cell r="F8447" t="str">
            <v xml:space="preserve">SEINFRA  </v>
          </cell>
        </row>
        <row r="8448">
          <cell r="B8448" t="str">
            <v>C3606</v>
          </cell>
          <cell r="C8448" t="str">
            <v>CONFECÇÃO E MONTAGEM DE ABÓBADAS PRÉ-MOLDADAS DE CONCRETO P/TERMINAL RODOVIARIO  TIPO "A"</v>
          </cell>
          <cell r="D8448" t="str">
            <v>M</v>
          </cell>
          <cell r="E8448">
            <v>2420.89</v>
          </cell>
          <cell r="F8448" t="str">
            <v xml:space="preserve">SEINFRA  </v>
          </cell>
        </row>
        <row r="8449">
          <cell r="F8449" t="str">
            <v xml:space="preserve">SEINFRA  </v>
          </cell>
        </row>
        <row r="8450">
          <cell r="B8450" t="str">
            <v>C3609</v>
          </cell>
          <cell r="C8450" t="str">
            <v>CONFECÇÃO E MONTAGEM DE PILAR PRÉ-MOLDADO DE CONCRETO P/TERMINAL RODOVIARIO  TIPO "A"</v>
          </cell>
          <cell r="D8450" t="str">
            <v>UN</v>
          </cell>
          <cell r="E8450">
            <v>3145.36</v>
          </cell>
          <cell r="F8450" t="str">
            <v xml:space="preserve">SEINFRA  </v>
          </cell>
        </row>
        <row r="8451">
          <cell r="F8451" t="str">
            <v xml:space="preserve">SEINFRA  </v>
          </cell>
        </row>
        <row r="8452">
          <cell r="B8452" t="str">
            <v>C3607</v>
          </cell>
          <cell r="C8452" t="str">
            <v>CONFECÇÃO E MONTAGEM DE PÓRTICO INDICATIVO PRÉ-MOLDADO DE CONCRETO P/TERMINAL RODOVIÁRIO</v>
          </cell>
          <cell r="D8452" t="str">
            <v>UN</v>
          </cell>
          <cell r="E8452">
            <v>14727.28</v>
          </cell>
          <cell r="F8452" t="str">
            <v xml:space="preserve">SEINFRA  </v>
          </cell>
        </row>
        <row r="8453">
          <cell r="F8453" t="str">
            <v xml:space="preserve">SEINFRA  </v>
          </cell>
        </row>
        <row r="8454">
          <cell r="B8454" t="str">
            <v>C3608</v>
          </cell>
          <cell r="C8454" t="str">
            <v>CONFECÇÃO E MONTAGEM DE SAPATA PRÉ-MOLDADA DE CONCRETO P/TERMINAL RODOVIÁRIO  TIPO "A"</v>
          </cell>
          <cell r="D8454" t="str">
            <v>M</v>
          </cell>
          <cell r="E8454">
            <v>2126.52</v>
          </cell>
          <cell r="F8454" t="str">
            <v xml:space="preserve">SEINFRA  </v>
          </cell>
        </row>
        <row r="8455">
          <cell r="F8455" t="str">
            <v xml:space="preserve">SEINFRA  </v>
          </cell>
        </row>
        <row r="8456">
          <cell r="B8456" t="str">
            <v>C3610</v>
          </cell>
          <cell r="C8456" t="str">
            <v>CONFECÇÃO E MONTAGEM DE VIGA CALHA PRÉ-MOLDADA DE CONCRETO P/TERMINAL RODOVIÁRIO  TIPO "A"</v>
          </cell>
          <cell r="D8456" t="str">
            <v>M</v>
          </cell>
          <cell r="E8456">
            <v>896.4</v>
          </cell>
          <cell r="F8456" t="str">
            <v xml:space="preserve">SEINFRA  </v>
          </cell>
        </row>
        <row r="8457">
          <cell r="F8457" t="str">
            <v xml:space="preserve">SEINFRA  </v>
          </cell>
        </row>
        <row r="8458">
          <cell r="B8458" t="str">
            <v>C3284</v>
          </cell>
          <cell r="C8458" t="str">
            <v>ESTACAS DE CONCRETO ARMADO (2,20 x 0,10 x 0,10 M) P/ CERCAS</v>
          </cell>
          <cell r="D8458" t="str">
            <v>UN</v>
          </cell>
          <cell r="E8458">
            <v>36.880000000000003</v>
          </cell>
          <cell r="F8458" t="str">
            <v xml:space="preserve">SEINFRA  </v>
          </cell>
        </row>
        <row r="8459">
          <cell r="B8459" t="str">
            <v>C4449</v>
          </cell>
          <cell r="C8459" t="str">
            <v>LAJE PRÉ-FABRICADA P/ FÔRRO - VÃO ATÉ 2 m</v>
          </cell>
          <cell r="D8459" t="str">
            <v>M2</v>
          </cell>
          <cell r="E8459">
            <v>96.68</v>
          </cell>
          <cell r="F8459" t="str">
            <v xml:space="preserve">SEINFRA  </v>
          </cell>
        </row>
        <row r="8460">
          <cell r="B8460" t="str">
            <v>C4418</v>
          </cell>
          <cell r="C8460" t="str">
            <v>LAJE PRÉ-FABRICADA P/ FÔRRO - VÃO DE 2,01 A 3 m</v>
          </cell>
          <cell r="D8460" t="str">
            <v>M2</v>
          </cell>
          <cell r="E8460">
            <v>104.7</v>
          </cell>
          <cell r="F8460" t="str">
            <v xml:space="preserve">SEINFRA  </v>
          </cell>
        </row>
        <row r="8461">
          <cell r="B8461" t="str">
            <v>C4419</v>
          </cell>
          <cell r="C8461" t="str">
            <v>LAJE PRÉ-FABRICADA P/ FÔRRO - VÃO DE 3,01 A 4 m</v>
          </cell>
          <cell r="D8461" t="str">
            <v>M2</v>
          </cell>
          <cell r="E8461">
            <v>107.94</v>
          </cell>
          <cell r="F8461" t="str">
            <v xml:space="preserve">SEINFRA  </v>
          </cell>
        </row>
        <row r="8462">
          <cell r="B8462" t="str">
            <v>C4420</v>
          </cell>
          <cell r="C8462" t="str">
            <v>LAJE PRÉ-FABRICADA P/ FÔRRO - VÃO ACIMA DE 4,01 m</v>
          </cell>
          <cell r="D8462" t="str">
            <v>M2</v>
          </cell>
          <cell r="E8462">
            <v>111.26</v>
          </cell>
          <cell r="F8462" t="str">
            <v xml:space="preserve">SEINFRA  </v>
          </cell>
        </row>
        <row r="8463">
          <cell r="B8463" t="str">
            <v>C4448</v>
          </cell>
          <cell r="C8463" t="str">
            <v>LAJE PRÉ-FABRICADA P/ PISO - VÃO ATÉ 2 m</v>
          </cell>
          <cell r="D8463" t="str">
            <v>M2</v>
          </cell>
          <cell r="E8463">
            <v>99.18</v>
          </cell>
          <cell r="F8463" t="str">
            <v xml:space="preserve">SEINFRA  </v>
          </cell>
        </row>
        <row r="8464">
          <cell r="B8464" t="str">
            <v>C4415</v>
          </cell>
          <cell r="C8464" t="str">
            <v>LAJE PRÉ-FABRICADA P/ PISO - VÃO DE 2,01 A 3 m</v>
          </cell>
          <cell r="D8464" t="str">
            <v>M2</v>
          </cell>
          <cell r="E8464">
            <v>109.48</v>
          </cell>
          <cell r="F8464" t="str">
            <v xml:space="preserve">SEINFRA  </v>
          </cell>
        </row>
        <row r="8465">
          <cell r="B8465" t="str">
            <v>C4416</v>
          </cell>
          <cell r="C8465" t="str">
            <v>LAJE PRÉ-FABRICADA P/ PISO - VÃO DE 3,01 A 4 m</v>
          </cell>
          <cell r="D8465" t="str">
            <v>M2</v>
          </cell>
          <cell r="E8465">
            <v>113.66</v>
          </cell>
          <cell r="F8465" t="str">
            <v xml:space="preserve">SEINFRA  </v>
          </cell>
        </row>
        <row r="8466">
          <cell r="B8466" t="str">
            <v>C4417</v>
          </cell>
          <cell r="C8466" t="str">
            <v>LAJE PRÉ-FABRICADA P/ PISO - VÃO ACIMA DE 4,01 m</v>
          </cell>
          <cell r="D8466" t="str">
            <v>M2</v>
          </cell>
          <cell r="E8466">
            <v>114.83</v>
          </cell>
          <cell r="F8466" t="str">
            <v xml:space="preserve">SEINFRA  </v>
          </cell>
        </row>
        <row r="8467">
          <cell r="B8467" t="str">
            <v>C4455</v>
          </cell>
          <cell r="C8467" t="str">
            <v>LAJE PRÉ-FABRICADA TRELIÇADA P/ FÔRRO - VÃO ATÉ 2,80 m</v>
          </cell>
          <cell r="D8467" t="str">
            <v>M2</v>
          </cell>
          <cell r="E8467">
            <v>120.26</v>
          </cell>
          <cell r="F8467" t="str">
            <v xml:space="preserve">SEINFRA  </v>
          </cell>
        </row>
        <row r="8468">
          <cell r="B8468" t="str">
            <v>C4456</v>
          </cell>
          <cell r="C8468" t="str">
            <v>LAJE PRÉ-FABRICADA TRELIÇADA P/ FÔRRO - VÃO  DE 2,81 A 3,80 m</v>
          </cell>
          <cell r="D8468" t="str">
            <v>M2</v>
          </cell>
          <cell r="E8468">
            <v>123.3</v>
          </cell>
          <cell r="F8468" t="str">
            <v xml:space="preserve">SEINFRA  </v>
          </cell>
        </row>
        <row r="8469">
          <cell r="B8469" t="str">
            <v>C4457</v>
          </cell>
          <cell r="C8469" t="str">
            <v>LAJE PRÉ-FABRICADA TRELIÇADA P/ FÔRRO - VÃO  DE 3,81 A 4,80 m</v>
          </cell>
          <cell r="D8469" t="str">
            <v>M2</v>
          </cell>
          <cell r="E8469">
            <v>129.29</v>
          </cell>
          <cell r="F8469" t="str">
            <v xml:space="preserve">SEINFRA  </v>
          </cell>
        </row>
        <row r="8470">
          <cell r="B8470" t="str">
            <v>C4458</v>
          </cell>
          <cell r="C8470" t="str">
            <v>LAJE PRÉ-FABRICADA TRELIÇADA P/ FÔRRO - VÃO  ACIMA DE 4,81 m</v>
          </cell>
          <cell r="D8470" t="str">
            <v>M2</v>
          </cell>
          <cell r="E8470">
            <v>146.05000000000001</v>
          </cell>
          <cell r="F8470" t="str">
            <v xml:space="preserve">SEINFRA  </v>
          </cell>
        </row>
        <row r="8471">
          <cell r="B8471" t="str">
            <v>C4450</v>
          </cell>
          <cell r="C8471" t="str">
            <v>LAJE PRÉ-FABRICADA TRELIÇADA P/ PISO - VÃO ATÉ 1,80 m</v>
          </cell>
          <cell r="D8471" t="str">
            <v>M2</v>
          </cell>
          <cell r="E8471">
            <v>118.52</v>
          </cell>
          <cell r="F8471" t="str">
            <v xml:space="preserve">SEINFRA  </v>
          </cell>
        </row>
        <row r="8472">
          <cell r="B8472" t="str">
            <v>C4451</v>
          </cell>
          <cell r="C8472" t="str">
            <v>LAJE PRÉ-FABRICADA TRELIÇADA P/ PISO - VÃO DE 1,81 A 2,80 m</v>
          </cell>
          <cell r="D8472" t="str">
            <v>M2</v>
          </cell>
          <cell r="E8472">
            <v>128.94</v>
          </cell>
          <cell r="F8472" t="str">
            <v xml:space="preserve">SEINFRA  </v>
          </cell>
        </row>
        <row r="8473">
          <cell r="B8473" t="str">
            <v>C4452</v>
          </cell>
          <cell r="C8473" t="str">
            <v>LAJE PRÉ-FABRICADA TRELIÇADA P/ PISO - VÃO DE 2,81 A 3,80 m</v>
          </cell>
          <cell r="D8473" t="str">
            <v>M2</v>
          </cell>
          <cell r="E8473">
            <v>135.35</v>
          </cell>
          <cell r="F8473" t="str">
            <v xml:space="preserve">SEINFRA  </v>
          </cell>
        </row>
        <row r="8474">
          <cell r="B8474" t="str">
            <v>C4453</v>
          </cell>
          <cell r="C8474" t="str">
            <v>LAJE PRÉ-FABRICADA TRELIÇADA P/ PISO - VÃO DE 3,81 A 4,80 m</v>
          </cell>
          <cell r="D8474" t="str">
            <v>M2</v>
          </cell>
          <cell r="E8474">
            <v>137.53</v>
          </cell>
          <cell r="F8474" t="str">
            <v xml:space="preserve">SEINFRA  </v>
          </cell>
        </row>
        <row r="8475">
          <cell r="B8475" t="str">
            <v>C4454</v>
          </cell>
          <cell r="C8475" t="str">
            <v>LAJE PRÉ-FABRICADA TRELIÇADA P/ PISO - VÃO ACIMA DE 4,81 m</v>
          </cell>
          <cell r="D8475" t="str">
            <v>M2</v>
          </cell>
          <cell r="E8475">
            <v>156.15</v>
          </cell>
          <cell r="F8475" t="str">
            <v xml:space="preserve">SEINFRA  </v>
          </cell>
        </row>
        <row r="8476">
          <cell r="B8476" t="str">
            <v>C2881</v>
          </cell>
          <cell r="C8476" t="str">
            <v>MONTAGEM DE ANEL PRÉ-MOLDADO D=0,60m, h=0,50m</v>
          </cell>
          <cell r="D8476" t="str">
            <v>UN</v>
          </cell>
          <cell r="E8476">
            <v>8.67</v>
          </cell>
          <cell r="F8476" t="str">
            <v xml:space="preserve">SEINFRA  </v>
          </cell>
        </row>
        <row r="8477">
          <cell r="B8477" t="str">
            <v>C3459</v>
          </cell>
          <cell r="C8477" t="str">
            <v>MONTAGEM  DE ANEL PRÉ-MOLDADO D=1,00m  h=0,50m</v>
          </cell>
          <cell r="D8477" t="str">
            <v>UN</v>
          </cell>
          <cell r="E8477">
            <v>25.62</v>
          </cell>
          <cell r="F8477" t="str">
            <v xml:space="preserve">SEINFRA  </v>
          </cell>
        </row>
        <row r="8478">
          <cell r="B8478" t="str">
            <v>C4598</v>
          </cell>
          <cell r="C8478" t="str">
            <v>MONTAGEM DE ANEL PREMOLDADO D=1,20m h=0,50m MSD FUNASA TIPO 10 (MATERIAL E EXECUÇÃO)</v>
          </cell>
          <cell r="D8478" t="str">
            <v>UN</v>
          </cell>
          <cell r="E8478">
            <v>34.85</v>
          </cell>
          <cell r="F8478" t="str">
            <v xml:space="preserve">SEINFRA  </v>
          </cell>
        </row>
        <row r="8479">
          <cell r="F8479" t="str">
            <v xml:space="preserve">SEINFRA  </v>
          </cell>
        </row>
        <row r="8480">
          <cell r="B8480" t="str">
            <v>C3460</v>
          </cell>
          <cell r="C8480" t="str">
            <v>MONTAGEM  DE ANEL PRÉ-MOLDADO D=1,50m  h=0,50m</v>
          </cell>
          <cell r="D8480" t="str">
            <v>UN</v>
          </cell>
          <cell r="E8480">
            <v>46.68</v>
          </cell>
          <cell r="F8480" t="str">
            <v xml:space="preserve">SEINFRA  </v>
          </cell>
        </row>
        <row r="8481">
          <cell r="B8481" t="str">
            <v>C2882</v>
          </cell>
          <cell r="C8481" t="str">
            <v>MONTAGEM DE ANEL PRÉ-MOLDADO P/DECANTO DIGESTOR/FILTRO ANAERÓBIO</v>
          </cell>
          <cell r="D8481" t="str">
            <v>UN</v>
          </cell>
          <cell r="E8481">
            <v>50.77</v>
          </cell>
          <cell r="F8481" t="str">
            <v xml:space="preserve">SEINFRA  </v>
          </cell>
        </row>
        <row r="8482">
          <cell r="F8482" t="str">
            <v xml:space="preserve">SEINFRA  </v>
          </cell>
        </row>
        <row r="8483">
          <cell r="B8483" t="str">
            <v>C2883</v>
          </cell>
          <cell r="C8483" t="str">
            <v>MONTAGEM DE CALHA VERTEDOURA PRÉ-MOLDADA P/FILTRO ANAERÓBIO</v>
          </cell>
          <cell r="D8483" t="str">
            <v>UN</v>
          </cell>
          <cell r="E8483">
            <v>25.59</v>
          </cell>
          <cell r="F8483" t="str">
            <v xml:space="preserve">SEINFRA  </v>
          </cell>
        </row>
        <row r="8484">
          <cell r="B8484" t="str">
            <v>C2884</v>
          </cell>
          <cell r="C8484" t="str">
            <v>MONTAGEM DE CÂMARA DE DECANTAÇÃO PRÉ-MOLDADA</v>
          </cell>
          <cell r="D8484" t="str">
            <v>UN</v>
          </cell>
          <cell r="E8484">
            <v>295.36</v>
          </cell>
          <cell r="F8484" t="str">
            <v xml:space="preserve">SEINFRA  </v>
          </cell>
        </row>
        <row r="8485">
          <cell r="B8485" t="str">
            <v>C2885</v>
          </cell>
          <cell r="C8485" t="str">
            <v>MONTAGEM DE TAMPA DE FECHAMENTO/LAJE DE FUNDO P/ANEL D=600MM</v>
          </cell>
          <cell r="D8485" t="str">
            <v>UN</v>
          </cell>
          <cell r="E8485">
            <v>5.53</v>
          </cell>
          <cell r="F8485" t="str">
            <v xml:space="preserve">SEINFRA  </v>
          </cell>
        </row>
        <row r="8486">
          <cell r="B8486" t="str">
            <v>C2886</v>
          </cell>
          <cell r="C8486" t="str">
            <v>MONTAGEM DE TAMPA PRÉ-MOLDADA P/DECANTO/FILTRO/FUNDO FALSO</v>
          </cell>
          <cell r="D8486" t="str">
            <v>UN</v>
          </cell>
          <cell r="E8486">
            <v>42.3</v>
          </cell>
          <cell r="F8486" t="str">
            <v xml:space="preserve">SEINFRA  </v>
          </cell>
        </row>
        <row r="8487">
          <cell r="B8487" t="str">
            <v>C3289</v>
          </cell>
          <cell r="C8487" t="str">
            <v>MOURÃO DE CONCRETO (2,20 x 0,15 x 0,15 M)</v>
          </cell>
          <cell r="D8487" t="str">
            <v>UN</v>
          </cell>
          <cell r="E8487">
            <v>86.25</v>
          </cell>
          <cell r="F8487" t="str">
            <v xml:space="preserve">SEINFRA  </v>
          </cell>
        </row>
        <row r="8488">
          <cell r="B8488" t="str">
            <v>C1838</v>
          </cell>
          <cell r="C8488" t="str">
            <v>PAINEL PROTENDIDO P/PISOS/PAREDES DE VEDAÇÃO ESP.=10cm</v>
          </cell>
          <cell r="D8488" t="str">
            <v>M2</v>
          </cell>
          <cell r="E8488">
            <v>168.36</v>
          </cell>
          <cell r="F8488" t="str">
            <v xml:space="preserve">SEINFRA  </v>
          </cell>
        </row>
        <row r="8489">
          <cell r="B8489" t="str">
            <v>C1839</v>
          </cell>
          <cell r="C8489" t="str">
            <v>PAINEL PROTENDIDO P/PISOS/PAREDES DE VEDAÇÃO ESP.=15cm</v>
          </cell>
          <cell r="D8489" t="str">
            <v>M2</v>
          </cell>
          <cell r="E8489">
            <v>206.14</v>
          </cell>
          <cell r="F8489" t="str">
            <v xml:space="preserve">SEINFRA  </v>
          </cell>
        </row>
        <row r="8490">
          <cell r="B8490" t="str">
            <v>C1840</v>
          </cell>
          <cell r="C8490" t="str">
            <v>PAINEL PROTENDIDO P/PISOS/PAREDES DE VEDAÇÃO ESP.=20cm</v>
          </cell>
          <cell r="D8490" t="str">
            <v>M2</v>
          </cell>
          <cell r="E8490">
            <v>250.93</v>
          </cell>
          <cell r="F8490" t="str">
            <v xml:space="preserve">SEINFRA  </v>
          </cell>
        </row>
        <row r="8491">
          <cell r="B8491" t="str">
            <v>C1841</v>
          </cell>
          <cell r="C8491" t="str">
            <v>PAINEL PROTENDIDO P/PISOS/PAREDES DE VEDAÇÃO ESP.=25cm</v>
          </cell>
          <cell r="D8491" t="str">
            <v>M2</v>
          </cell>
          <cell r="E8491">
            <v>257.81</v>
          </cell>
          <cell r="F8491" t="str">
            <v xml:space="preserve">SEINFRA  </v>
          </cell>
        </row>
        <row r="8492">
          <cell r="B8492" t="str">
            <v>C1842</v>
          </cell>
          <cell r="C8492" t="str">
            <v>PAINEL-COBERTURA DE CONCRETO CELULAR AUTOCLAVADO ARMADO, C/ DIMENSÕES 7,5X40X280cm</v>
          </cell>
          <cell r="D8492" t="str">
            <v>M2</v>
          </cell>
          <cell r="E8492">
            <v>74.790000000000006</v>
          </cell>
          <cell r="F8492" t="str">
            <v xml:space="preserve">SEINFRA  </v>
          </cell>
        </row>
        <row r="8493">
          <cell r="F8493" t="str">
            <v xml:space="preserve">SEINFRA  </v>
          </cell>
        </row>
        <row r="8494">
          <cell r="B8494" t="str">
            <v>C1843</v>
          </cell>
          <cell r="C8494" t="str">
            <v>PAINEL-LAJE DE CONCRETO CELULAR AUTOCLAVADO, C/ DIMENSÕES 10X40X280cm</v>
          </cell>
          <cell r="D8494" t="str">
            <v>M2</v>
          </cell>
          <cell r="E8494">
            <v>87.21</v>
          </cell>
          <cell r="F8494" t="str">
            <v xml:space="preserve">SEINFRA  </v>
          </cell>
        </row>
        <row r="8495">
          <cell r="F8495" t="str">
            <v xml:space="preserve">SEINFRA  </v>
          </cell>
        </row>
        <row r="8496">
          <cell r="B8496" t="str">
            <v>C1899</v>
          </cell>
          <cell r="C8496" t="str">
            <v>PEÇAS PRÉ- MOLDADAS (PM) DE CONCRETO, ESP.= 3cm</v>
          </cell>
          <cell r="D8496" t="str">
            <v>M2</v>
          </cell>
          <cell r="E8496">
            <v>473.05</v>
          </cell>
          <cell r="F8496" t="str">
            <v xml:space="preserve">SEINFRA  </v>
          </cell>
        </row>
        <row r="8497">
          <cell r="B8497" t="str">
            <v>C1900</v>
          </cell>
          <cell r="C8497" t="str">
            <v>PEÇAS PRÉ- MOLDADAS (PM) DE CONCRETO, ESP.= 4cm</v>
          </cell>
          <cell r="D8497" t="str">
            <v>M2</v>
          </cell>
          <cell r="E8497">
            <v>484.23</v>
          </cell>
          <cell r="F8497" t="str">
            <v xml:space="preserve">SEINFRA  </v>
          </cell>
        </row>
        <row r="8498">
          <cell r="B8498" t="str">
            <v>C1901</v>
          </cell>
          <cell r="C8498" t="str">
            <v>PEÇAS PRÉ- MOLDADAS (PM) DE CONCRETO, ESP.= 5cm</v>
          </cell>
          <cell r="D8498" t="str">
            <v>M2</v>
          </cell>
          <cell r="E8498">
            <v>488.49</v>
          </cell>
          <cell r="F8498" t="str">
            <v xml:space="preserve">SEINFRA  </v>
          </cell>
        </row>
        <row r="8499">
          <cell r="B8499" t="str">
            <v>C1886</v>
          </cell>
          <cell r="C8499" t="str">
            <v>PÉRGOLAS PRÉ-MOLDADAS (PM) DE CONCRETO, ESP.= 5cm</v>
          </cell>
          <cell r="D8499" t="str">
            <v>M2</v>
          </cell>
          <cell r="E8499">
            <v>506.46</v>
          </cell>
          <cell r="F8499" t="str">
            <v xml:space="preserve">SEINFRA  </v>
          </cell>
        </row>
        <row r="8500">
          <cell r="B8500" t="str">
            <v>JUNTA DE DILATAÇÃO</v>
          </cell>
          <cell r="E8500">
            <v>3091.1</v>
          </cell>
          <cell r="F8500" t="str">
            <v xml:space="preserve">SEINFRA  </v>
          </cell>
        </row>
        <row r="8501">
          <cell r="B8501" t="str">
            <v>C4998</v>
          </cell>
          <cell r="C8501" t="str">
            <v>FUNGENBAND PARA JUNTA DE DILATAÇÃO, O-22, ATÉ  5MCA</v>
          </cell>
          <cell r="D8501" t="str">
            <v>M</v>
          </cell>
          <cell r="E8501">
            <v>79.8</v>
          </cell>
          <cell r="F8501" t="str">
            <v xml:space="preserve">SEINFRA  </v>
          </cell>
        </row>
        <row r="8502">
          <cell r="B8502" t="str">
            <v>C4999</v>
          </cell>
          <cell r="C8502" t="str">
            <v>FUNGENBAND PARA JUNTA DE DILATAÇÃO, O-22, ATÉ 30MCA</v>
          </cell>
          <cell r="D8502" t="str">
            <v>M</v>
          </cell>
          <cell r="E8502">
            <v>108.61</v>
          </cell>
          <cell r="F8502" t="str">
            <v xml:space="preserve">SEINFRA  </v>
          </cell>
        </row>
        <row r="8503">
          <cell r="B8503" t="str">
            <v>C5000</v>
          </cell>
          <cell r="C8503" t="str">
            <v>FUNGENBAND PARA JUNTA DE DILATAÇÃO, O-35/06, ATÉ 100MCA</v>
          </cell>
          <cell r="D8503" t="str">
            <v>M</v>
          </cell>
          <cell r="E8503">
            <v>169.6</v>
          </cell>
          <cell r="F8503" t="str">
            <v xml:space="preserve">SEINFRA  </v>
          </cell>
        </row>
        <row r="8504">
          <cell r="B8504" t="str">
            <v>C5001</v>
          </cell>
          <cell r="C8504" t="str">
            <v>FUNGENBAND PARA JUNTA DE DILATAÇÃO, O-35/10, ATÉ 100MCA</v>
          </cell>
          <cell r="D8504" t="str">
            <v>M</v>
          </cell>
          <cell r="E8504">
            <v>218.11</v>
          </cell>
          <cell r="F8504" t="str">
            <v xml:space="preserve">SEINFRA  </v>
          </cell>
        </row>
        <row r="8505">
          <cell r="B8505" t="str">
            <v>C4073</v>
          </cell>
          <cell r="C8505" t="str">
            <v>JUNTA ASFÁLTICA NAS PLACAS DOS TALUDES DAS LAGOAS (SEÇÃO 1,5 x 3,0 cm)</v>
          </cell>
          <cell r="D8505" t="str">
            <v>M</v>
          </cell>
          <cell r="E8505">
            <v>9.86</v>
          </cell>
          <cell r="F8505" t="str">
            <v xml:space="preserve">SEINFRA  </v>
          </cell>
        </row>
        <row r="8506">
          <cell r="F8506" t="str">
            <v xml:space="preserve">SEINFRA  </v>
          </cell>
        </row>
        <row r="8507">
          <cell r="B8507" t="str">
            <v>C3732</v>
          </cell>
          <cell r="C8507" t="str">
            <v>JUNTA DE DILATAÇÃO À BASE DE MASTIQUE (1.00 x 1.00cm)</v>
          </cell>
          <cell r="D8507" t="str">
            <v>M</v>
          </cell>
          <cell r="E8507">
            <v>39.18</v>
          </cell>
          <cell r="F8507" t="str">
            <v xml:space="preserve">SEINFRA  </v>
          </cell>
        </row>
        <row r="8508">
          <cell r="B8508" t="str">
            <v>C4209</v>
          </cell>
          <cell r="C8508" t="str">
            <v>JUNTA DILATAÇÃO COM CORDA DE SISAL E ASFALTO OXIDADO (SEÇÃO 1,5 x 3 cm)</v>
          </cell>
          <cell r="D8508" t="str">
            <v>M</v>
          </cell>
          <cell r="E8508">
            <v>14.68</v>
          </cell>
          <cell r="F8508" t="str">
            <v xml:space="preserve">SEINFRA  </v>
          </cell>
        </row>
        <row r="8509">
          <cell r="F8509" t="str">
            <v xml:space="preserve">SEINFRA  </v>
          </cell>
        </row>
        <row r="8510">
          <cell r="B8510" t="str">
            <v>C5009</v>
          </cell>
          <cell r="C8510" t="str">
            <v>JUNTA DE MOVIMENTAÇÃO PARA ESTRUTURA DE CONCRETO DE 20 X 40 MM (TIPO JUNTA JEENE 20/30 VV OU SIMILAR)</v>
          </cell>
          <cell r="D8510" t="str">
            <v>M</v>
          </cell>
          <cell r="E8510">
            <v>428.48</v>
          </cell>
          <cell r="F8510" t="str">
            <v xml:space="preserve">SEINFRA  </v>
          </cell>
        </row>
        <row r="8511">
          <cell r="F8511" t="str">
            <v xml:space="preserve">SEINFRA  </v>
          </cell>
        </row>
        <row r="8512">
          <cell r="B8512" t="str">
            <v>C5008</v>
          </cell>
          <cell r="C8512" t="str">
            <v>JUNTA DE MOVIMENTAÇÃO PARA ESTRUTURA DE CONCRETO DE 25 X 50 MM (TIPO JUNTA JEENE 25/40 VV OU SIMILAR)</v>
          </cell>
          <cell r="D8512" t="str">
            <v>M</v>
          </cell>
          <cell r="E8512">
            <v>527.33000000000004</v>
          </cell>
          <cell r="F8512" t="str">
            <v xml:space="preserve">SEINFRA  </v>
          </cell>
        </row>
        <row r="8513">
          <cell r="F8513" t="str">
            <v xml:space="preserve">SEINFRA  </v>
          </cell>
        </row>
        <row r="8514">
          <cell r="B8514" t="str">
            <v>C5007</v>
          </cell>
          <cell r="C8514" t="str">
            <v>JUNTA DE MOVIMENTAÇÃO PARA ESTRUTURA DE CONCRETO DE 35 X 60 MM (TIPO JUNTA JEENE 35/50 VV OU SIMILAR)</v>
          </cell>
          <cell r="D8514" t="str">
            <v>M</v>
          </cell>
          <cell r="E8514">
            <v>631.11</v>
          </cell>
          <cell r="F8514" t="str">
            <v xml:space="preserve">SEINFRA  </v>
          </cell>
        </row>
        <row r="8515">
          <cell r="F8515" t="str">
            <v xml:space="preserve">SEINFRA  </v>
          </cell>
        </row>
        <row r="8516">
          <cell r="B8516" t="str">
            <v>C5010</v>
          </cell>
          <cell r="C8516" t="str">
            <v>JUNTA DE MOVIMENTAÇÃO PARA ESTRUTURA DE CONCRETO DE 50 X 80 MM (TIPO JUNTA JEENE 50/70 VV OU SIMILAR)</v>
          </cell>
          <cell r="D8516" t="str">
            <v>M</v>
          </cell>
          <cell r="E8516">
            <v>742.66</v>
          </cell>
          <cell r="F8516" t="str">
            <v xml:space="preserve">SEINFRA  </v>
          </cell>
        </row>
        <row r="8517">
          <cell r="F8517" t="str">
            <v xml:space="preserve">SEINFRA  </v>
          </cell>
        </row>
        <row r="8518">
          <cell r="B8518" t="str">
            <v>C4571</v>
          </cell>
          <cell r="C8518" t="str">
            <v>MASTIQUE BETUMINOSO MODIFICADO COM POLIURETANO, TIXOTRÓPICO, BICOMPONENTE PARA JUNTA DE DILATAÇÃO</v>
          </cell>
          <cell r="D8518" t="str">
            <v>M</v>
          </cell>
          <cell r="E8518">
            <v>28.83</v>
          </cell>
          <cell r="F8518" t="str">
            <v xml:space="preserve">SEINFRA  </v>
          </cell>
        </row>
        <row r="8519">
          <cell r="F8519" t="str">
            <v xml:space="preserve">SEINFRA  </v>
          </cell>
        </row>
        <row r="8520">
          <cell r="B8520" t="str">
            <v>C1814</v>
          </cell>
          <cell r="C8520" t="str">
            <v>NEOPRENE P/ JUNTAS DE DILATAÇÃO</v>
          </cell>
          <cell r="D8520" t="str">
            <v>M</v>
          </cell>
          <cell r="E8520">
            <v>52.02</v>
          </cell>
          <cell r="F8520" t="str">
            <v xml:space="preserve">SEINFRA  </v>
          </cell>
        </row>
        <row r="8521">
          <cell r="B8521" t="str">
            <v>C2268</v>
          </cell>
          <cell r="C8521" t="str">
            <v>SELANTE ELASTRÔMETRO P/ JUNTA DE DILATAÇÃO</v>
          </cell>
          <cell r="D8521" t="str">
            <v>M</v>
          </cell>
          <cell r="E8521">
            <v>40.83</v>
          </cell>
          <cell r="F8521" t="str">
            <v xml:space="preserve">SEINFRA  </v>
          </cell>
        </row>
        <row r="8522">
          <cell r="B8522" t="str">
            <v>RECUPERAÇÃO ESTRUTURAL</v>
          </cell>
          <cell r="E8522">
            <v>5382.86</v>
          </cell>
          <cell r="F8522" t="str">
            <v xml:space="preserve">SEINFRA  </v>
          </cell>
        </row>
        <row r="8523">
          <cell r="B8523" t="str">
            <v>C0005</v>
          </cell>
          <cell r="C8523" t="str">
            <v>ACABAMENTO DE PEDREIRO</v>
          </cell>
          <cell r="D8523" t="str">
            <v>M2</v>
          </cell>
          <cell r="E8523">
            <v>71.040000000000006</v>
          </cell>
          <cell r="F8523" t="str">
            <v xml:space="preserve">SEINFRA  </v>
          </cell>
        </row>
        <row r="8524">
          <cell r="B8524" t="str">
            <v>C0094</v>
          </cell>
          <cell r="C8524" t="str">
            <v>APICOAMENTO EM CONCRETO/PREPARO DA SUPERFÍCIE</v>
          </cell>
          <cell r="D8524" t="str">
            <v>M2</v>
          </cell>
          <cell r="E8524">
            <v>34.28</v>
          </cell>
          <cell r="F8524" t="str">
            <v xml:space="preserve">SEINFRA  </v>
          </cell>
        </row>
        <row r="8525">
          <cell r="B8525" t="str">
            <v>C0098</v>
          </cell>
          <cell r="C8525" t="str">
            <v>APLICAÇÃO DE ADESIVO ESTRUTURAL BASE EPOXI</v>
          </cell>
          <cell r="D8525" t="str">
            <v>KG</v>
          </cell>
          <cell r="E8525">
            <v>108.08</v>
          </cell>
          <cell r="F8525" t="str">
            <v xml:space="preserve">SEINFRA  </v>
          </cell>
        </row>
        <row r="8526">
          <cell r="B8526" t="str">
            <v>C0809</v>
          </cell>
          <cell r="C8526" t="str">
            <v>COLOCAÇÃO DE INJETORES</v>
          </cell>
          <cell r="D8526" t="str">
            <v>UN</v>
          </cell>
          <cell r="E8526">
            <v>16.7</v>
          </cell>
          <cell r="F8526" t="str">
            <v xml:space="preserve">SEINFRA  </v>
          </cell>
        </row>
        <row r="8527">
          <cell r="B8527" t="str">
            <v>C3156</v>
          </cell>
          <cell r="C8527" t="str">
            <v>CONCRETO PROJETADO (MEDIDO NA MÁQUINA 35MPa)</v>
          </cell>
          <cell r="D8527" t="str">
            <v>M3</v>
          </cell>
          <cell r="E8527">
            <v>1232.49</v>
          </cell>
          <cell r="F8527" t="str">
            <v xml:space="preserve">SEINFRA  </v>
          </cell>
        </row>
        <row r="8528">
          <cell r="B8528" t="str">
            <v>C0929</v>
          </cell>
          <cell r="C8528" t="str">
            <v>CORTE EM CONCRETO DETERIORADO</v>
          </cell>
          <cell r="D8528" t="str">
            <v>M2</v>
          </cell>
          <cell r="E8528">
            <v>34.28</v>
          </cell>
          <cell r="F8528" t="str">
            <v xml:space="preserve">SEINFRA  </v>
          </cell>
        </row>
        <row r="8529">
          <cell r="B8529" t="str">
            <v>C3083</v>
          </cell>
          <cell r="C8529" t="str">
            <v>EXECUÇÃO DE FUROS EM CONCRETO C/BROCA 1/2"&lt;= D &lt;=1"</v>
          </cell>
          <cell r="D8529" t="str">
            <v>UN</v>
          </cell>
          <cell r="E8529">
            <v>17.18</v>
          </cell>
          <cell r="F8529" t="str">
            <v xml:space="preserve">SEINFRA  </v>
          </cell>
        </row>
        <row r="8530">
          <cell r="B8530" t="str">
            <v>C3082</v>
          </cell>
          <cell r="C8530" t="str">
            <v>EXECUÇÃO DE FUROS EM CONCRETO C/BROCA 1"&lt; D &lt;=1 1/2"</v>
          </cell>
          <cell r="D8530" t="str">
            <v>UN</v>
          </cell>
          <cell r="E8530">
            <v>24.41</v>
          </cell>
          <cell r="F8530" t="str">
            <v xml:space="preserve">SEINFRA  </v>
          </cell>
        </row>
        <row r="8531">
          <cell r="B8531" t="str">
            <v>C4410</v>
          </cell>
          <cell r="C8531" t="str">
            <v>EXECUÇÃO DE FURO EM CONCRETO COM BROCA - Ø 1 1/2" A 2"</v>
          </cell>
          <cell r="D8531" t="str">
            <v>M</v>
          </cell>
          <cell r="E8531">
            <v>86.4</v>
          </cell>
          <cell r="F8531" t="str">
            <v xml:space="preserve">SEINFRA  </v>
          </cell>
        </row>
        <row r="8532">
          <cell r="B8532" t="str">
            <v>C3084</v>
          </cell>
          <cell r="C8532" t="str">
            <v>EXECUÇÃO DE PINGADEIRAS</v>
          </cell>
          <cell r="D8532" t="str">
            <v>M</v>
          </cell>
          <cell r="E8532">
            <v>11.39</v>
          </cell>
          <cell r="F8532" t="str">
            <v xml:space="preserve">SEINFRA  </v>
          </cell>
        </row>
        <row r="8533">
          <cell r="B8533" t="str">
            <v>C3467</v>
          </cell>
          <cell r="C8533" t="str">
            <v>FORNECIMENTO E COLOCAÇÃO DE CHUMBADOR PARABOULT DE  3/4" a 1"</v>
          </cell>
          <cell r="D8533" t="str">
            <v>UN</v>
          </cell>
          <cell r="E8533">
            <v>84.29</v>
          </cell>
          <cell r="F8533" t="str">
            <v xml:space="preserve">SEINFRA  </v>
          </cell>
        </row>
        <row r="8534">
          <cell r="B8534" t="str">
            <v>C2830</v>
          </cell>
          <cell r="C8534" t="str">
            <v>FORNECIMENTO E CRAVAÇÃO DE PINOS C/PISTOLA P/FIXAÇÃO DE TELA</v>
          </cell>
          <cell r="D8534" t="str">
            <v>UN</v>
          </cell>
          <cell r="E8534">
            <v>4.87</v>
          </cell>
          <cell r="F8534" t="str">
            <v xml:space="preserve">SEINFRA  </v>
          </cell>
        </row>
        <row r="8535">
          <cell r="B8535" t="str">
            <v>C1523</v>
          </cell>
          <cell r="C8535" t="str">
            <v>JATEAMENTO DE AR COMPRIMIDO, P/LIMPEZA DE SUPERFÍCIES</v>
          </cell>
          <cell r="D8535" t="str">
            <v>M2</v>
          </cell>
          <cell r="E8535">
            <v>14.49</v>
          </cell>
          <cell r="F8535" t="str">
            <v xml:space="preserve">SEINFRA  </v>
          </cell>
        </row>
        <row r="8536">
          <cell r="B8536" t="str">
            <v>C1524</v>
          </cell>
          <cell r="C8536" t="str">
            <v>JATEAMENTO DE AREIA À SECO EM SUPERFÍCIES</v>
          </cell>
          <cell r="D8536" t="str">
            <v>M2</v>
          </cell>
          <cell r="E8536">
            <v>12.85</v>
          </cell>
          <cell r="F8536" t="str">
            <v xml:space="preserve">SEINFRA  </v>
          </cell>
        </row>
        <row r="8537">
          <cell r="B8537" t="str">
            <v>C3091</v>
          </cell>
          <cell r="C8537" t="str">
            <v>LIMPEZA COM JATO DE AREIA/ÁGUA</v>
          </cell>
          <cell r="D8537" t="str">
            <v>M2</v>
          </cell>
          <cell r="E8537">
            <v>78.14</v>
          </cell>
          <cell r="F8537" t="str">
            <v xml:space="preserve">SEINFRA  </v>
          </cell>
        </row>
        <row r="8538">
          <cell r="B8538" t="str">
            <v>C3095</v>
          </cell>
          <cell r="C8538" t="str">
            <v>LIMPEZA DE SUPERFÍCIE C/ ESCOVA DE AÇO</v>
          </cell>
          <cell r="D8538" t="str">
            <v>M2</v>
          </cell>
          <cell r="E8538">
            <v>6.86</v>
          </cell>
          <cell r="F8538" t="str">
            <v xml:space="preserve">SEINFRA  </v>
          </cell>
        </row>
        <row r="8539">
          <cell r="B8539" t="str">
            <v>C2900</v>
          </cell>
          <cell r="C8539" t="str">
            <v>PINTURA PROTEÇÃO C/INIBIDOR MIGRATÓRIO CORROSÃO, 3 DEMÃOS</v>
          </cell>
          <cell r="D8539" t="str">
            <v>M2</v>
          </cell>
          <cell r="E8539">
            <v>21.96</v>
          </cell>
          <cell r="F8539" t="str">
            <v xml:space="preserve">SEINFRA  </v>
          </cell>
        </row>
        <row r="8540">
          <cell r="B8540" t="str">
            <v>C4738</v>
          </cell>
          <cell r="C8540" t="str">
            <v>RECUPERAÇÃO CONCRETO, C/REFORÇO E RECONSTITUIÇÃO “GROUNT”, ESP.=60MM</v>
          </cell>
          <cell r="D8540" t="str">
            <v>M2</v>
          </cell>
          <cell r="E8540">
            <v>509.07</v>
          </cell>
          <cell r="F8540" t="str">
            <v xml:space="preserve">SEINFRA  </v>
          </cell>
        </row>
        <row r="8541">
          <cell r="F8541" t="str">
            <v xml:space="preserve">SEINFRA  </v>
          </cell>
        </row>
        <row r="8542">
          <cell r="B8542" t="str">
            <v>C4737</v>
          </cell>
          <cell r="C8542" t="str">
            <v>RECUPERAÇÃO CONCRETO, C/MICROCONCRETO FLUIDO, ESP.=300MM</v>
          </cell>
          <cell r="D8542" t="str">
            <v>M2</v>
          </cell>
          <cell r="E8542">
            <v>1561.62</v>
          </cell>
          <cell r="F8542" t="str">
            <v xml:space="preserve">SEINFRA  </v>
          </cell>
        </row>
        <row r="8543">
          <cell r="F8543" t="str">
            <v xml:space="preserve">SEINFRA  </v>
          </cell>
        </row>
        <row r="8544">
          <cell r="B8544" t="str">
            <v>C4739</v>
          </cell>
          <cell r="C8544" t="str">
            <v>RECUPERAÇÃO CONCRETO, S/REFORÇO E RECONSTITUIÇÃO “GROUNT”, ESP.=60MM</v>
          </cell>
          <cell r="D8544" t="str">
            <v>M2</v>
          </cell>
          <cell r="E8544">
            <v>409.98</v>
          </cell>
          <cell r="F8544" t="str">
            <v xml:space="preserve">SEINFRA  </v>
          </cell>
        </row>
        <row r="8545">
          <cell r="F8545" t="str">
            <v xml:space="preserve">SEINFRA  </v>
          </cell>
        </row>
        <row r="8546">
          <cell r="B8546" t="str">
            <v>C4740</v>
          </cell>
          <cell r="C8546" t="str">
            <v>RECUPERAÇÃO CONCRETO, S/REFORÇO RECONSTITUIÇÃO C/ ARGAMASSA POLIMÉRICA ESP.=25MM</v>
          </cell>
          <cell r="D8546" t="str">
            <v>M2</v>
          </cell>
          <cell r="E8546">
            <v>296.01</v>
          </cell>
          <cell r="F8546" t="str">
            <v xml:space="preserve">SEINFRA  </v>
          </cell>
        </row>
        <row r="8547">
          <cell r="F8547" t="str">
            <v xml:space="preserve">SEINFRA  </v>
          </cell>
        </row>
        <row r="8548">
          <cell r="B8548" t="str">
            <v>C4741</v>
          </cell>
          <cell r="C8548" t="str">
            <v>RECUPERAÇÃO CONCRETO, SÓ REFORÇO DA ARMADURA</v>
          </cell>
          <cell r="D8548" t="str">
            <v>M2</v>
          </cell>
          <cell r="E8548">
            <v>267.76</v>
          </cell>
          <cell r="F8548" t="str">
            <v xml:space="preserve">SEINFRA  </v>
          </cell>
        </row>
        <row r="8549">
          <cell r="B8549" t="str">
            <v>C3102</v>
          </cell>
          <cell r="C8549" t="str">
            <v>RECUPERAÇÃO DE GUARDA CORPO</v>
          </cell>
          <cell r="D8549" t="str">
            <v>M</v>
          </cell>
          <cell r="E8549">
            <v>312.64999999999998</v>
          </cell>
          <cell r="F8549" t="str">
            <v xml:space="preserve">SEINFRA  </v>
          </cell>
        </row>
        <row r="8550">
          <cell r="B8550" t="str">
            <v>C3106</v>
          </cell>
          <cell r="C8550" t="str">
            <v>REPOSIÇÃO DE ARMADURA OXIDADA (REFORÇO, FORNECIMENTO, DOBBRAGEM E COLOCAÇÃO)</v>
          </cell>
          <cell r="D8550" t="str">
            <v>KG</v>
          </cell>
          <cell r="E8550">
            <v>25.01</v>
          </cell>
          <cell r="F8550" t="str">
            <v xml:space="preserve">SEINFRA  </v>
          </cell>
        </row>
        <row r="8551">
          <cell r="F8551" t="str">
            <v xml:space="preserve">SEINFRA  </v>
          </cell>
        </row>
        <row r="8552">
          <cell r="B8552" t="str">
            <v>C3114</v>
          </cell>
          <cell r="C8552" t="str">
            <v>SELAGEM DE FISSURAS C/ INJEÇÃO DE RESINAS</v>
          </cell>
          <cell r="D8552" t="str">
            <v>KG</v>
          </cell>
          <cell r="E8552">
            <v>141.05000000000001</v>
          </cell>
          <cell r="F8552" t="str">
            <v xml:space="preserve">SEINFRA  </v>
          </cell>
        </row>
        <row r="8553">
          <cell r="B8553" t="str">
            <v>RASGO EM CONCRETO  PARA TUBULAÇÕES</v>
          </cell>
          <cell r="E8553">
            <v>84.82</v>
          </cell>
          <cell r="F8553" t="str">
            <v xml:space="preserve">SEINFRA  </v>
          </cell>
        </row>
        <row r="8554">
          <cell r="B8554" t="str">
            <v>C2098</v>
          </cell>
          <cell r="C8554" t="str">
            <v>RASGO EM CONCRETO P/TUBULAÇÕES D=15 A 25mm (1/2" A 1")</v>
          </cell>
          <cell r="D8554" t="str">
            <v>M</v>
          </cell>
          <cell r="E8554">
            <v>17.79</v>
          </cell>
          <cell r="F8554" t="str">
            <v xml:space="preserve">SEINFRA  </v>
          </cell>
        </row>
        <row r="8555">
          <cell r="B8555" t="str">
            <v>C2099</v>
          </cell>
          <cell r="C8555" t="str">
            <v>RASGO EM CONCRETO P/TUBULAÇÕES D=32 A 50mm (1 1/4" A 2")</v>
          </cell>
          <cell r="D8555" t="str">
            <v>M</v>
          </cell>
          <cell r="E8555">
            <v>27.72</v>
          </cell>
          <cell r="F8555" t="str">
            <v xml:space="preserve">SEINFRA  </v>
          </cell>
        </row>
        <row r="8556">
          <cell r="B8556" t="str">
            <v>C2100</v>
          </cell>
          <cell r="C8556" t="str">
            <v>RASGO EM CONCRETO P/TUBULAÇÕES D=65 A 100mm (2 1/2" A 4")</v>
          </cell>
          <cell r="D8556" t="str">
            <v>M</v>
          </cell>
          <cell r="E8556">
            <v>39.31</v>
          </cell>
          <cell r="F8556" t="str">
            <v xml:space="preserve">SEINFRA  </v>
          </cell>
        </row>
        <row r="8557">
          <cell r="B8557" t="str">
            <v>OUTROS ELEMENTOS</v>
          </cell>
          <cell r="E8557">
            <v>5080.8500000000004</v>
          </cell>
          <cell r="F8557" t="str">
            <v xml:space="preserve">SEINFRA  </v>
          </cell>
        </row>
        <row r="8558">
          <cell r="B8558" t="str">
            <v>C0090</v>
          </cell>
          <cell r="C8558" t="str">
            <v>APARELHO DE APOIO EM NEOPRENE</v>
          </cell>
          <cell r="D8558" t="str">
            <v>KG</v>
          </cell>
          <cell r="E8558">
            <v>66.45</v>
          </cell>
          <cell r="F8558" t="str">
            <v xml:space="preserve">SEINFRA  </v>
          </cell>
        </row>
        <row r="8559">
          <cell r="B8559" t="str">
            <v>C3402</v>
          </cell>
          <cell r="C8559" t="str">
            <v>BLOCO DE ANCORAGEM EM CONCRETO CICLÓPICO</v>
          </cell>
          <cell r="D8559" t="str">
            <v>M3</v>
          </cell>
          <cell r="E8559">
            <v>844.09</v>
          </cell>
          <cell r="F8559" t="str">
            <v xml:space="preserve">SEINFRA  </v>
          </cell>
        </row>
        <row r="8560">
          <cell r="B8560" t="str">
            <v>C3403</v>
          </cell>
          <cell r="C8560" t="str">
            <v>BLOCO DE ANCORAGEM EM CONCRETO SIMPLES FCK=10MPa</v>
          </cell>
          <cell r="D8560" t="str">
            <v>M3</v>
          </cell>
          <cell r="E8560">
            <v>673.3</v>
          </cell>
          <cell r="F8560" t="str">
            <v xml:space="preserve">SEINFRA  </v>
          </cell>
        </row>
        <row r="8561">
          <cell r="B8561" t="str">
            <v>C3404</v>
          </cell>
          <cell r="C8561" t="str">
            <v>BLOCO DE ANCORAGEM EM CONCRETO ESTRUTURAL FCK=15MPa</v>
          </cell>
          <cell r="D8561" t="str">
            <v>M3</v>
          </cell>
          <cell r="E8561">
            <v>1837.07</v>
          </cell>
          <cell r="F8561" t="str">
            <v xml:space="preserve">SEINFRA  </v>
          </cell>
        </row>
        <row r="8562">
          <cell r="B8562" t="str">
            <v>C4098</v>
          </cell>
          <cell r="C8562" t="str">
            <v>BLOCO DE POLIESTIRENO EXPANDIDO (ISOPOR) EM CAIXÃO PERDIDO</v>
          </cell>
          <cell r="D8562" t="str">
            <v>M3</v>
          </cell>
          <cell r="E8562">
            <v>353.07</v>
          </cell>
          <cell r="F8562" t="str">
            <v xml:space="preserve">SEINFRA  </v>
          </cell>
        </row>
        <row r="8563">
          <cell r="B8563" t="str">
            <v>C4379</v>
          </cell>
          <cell r="C8563" t="str">
            <v>CANTONEIRA EM AÇO (6 x 6 x 1/2") - FORNECIMENTO E COLOCAÇÃO</v>
          </cell>
          <cell r="D8563" t="str">
            <v>M</v>
          </cell>
          <cell r="E8563">
            <v>260.66000000000003</v>
          </cell>
          <cell r="F8563" t="str">
            <v xml:space="preserve">SEINFRA  </v>
          </cell>
        </row>
        <row r="8564">
          <cell r="B8564" t="str">
            <v>C3068</v>
          </cell>
          <cell r="C8564" t="str">
            <v>DRENO DE PVC D= 75mm</v>
          </cell>
          <cell r="D8564" t="str">
            <v>UN</v>
          </cell>
          <cell r="E8564">
            <v>43.57</v>
          </cell>
          <cell r="F8564" t="str">
            <v xml:space="preserve">SEINFRA  </v>
          </cell>
        </row>
        <row r="8565">
          <cell r="B8565" t="str">
            <v>C4297</v>
          </cell>
          <cell r="C8565" t="str">
            <v>DRENOS DE PVC D=75mm</v>
          </cell>
          <cell r="D8565" t="str">
            <v>M</v>
          </cell>
          <cell r="E8565">
            <v>147.93</v>
          </cell>
          <cell r="F8565" t="str">
            <v xml:space="preserve">SEINFRA  </v>
          </cell>
        </row>
        <row r="8566">
          <cell r="B8566" t="str">
            <v>C3069</v>
          </cell>
          <cell r="C8566" t="str">
            <v>DRENO DE PVC D=100mm</v>
          </cell>
          <cell r="D8566" t="str">
            <v>UN</v>
          </cell>
          <cell r="E8566">
            <v>49.03</v>
          </cell>
          <cell r="F8566" t="str">
            <v xml:space="preserve">SEINFRA  </v>
          </cell>
        </row>
        <row r="8567">
          <cell r="B8567" t="str">
            <v>C4326</v>
          </cell>
          <cell r="C8567" t="str">
            <v>FORNECIMENTO E COLOCAÇÃO DE CANTONEIRA EM AÇO SAC (3"X3"X5/16")</v>
          </cell>
          <cell r="D8567" t="str">
            <v>M</v>
          </cell>
          <cell r="E8567">
            <v>131.02000000000001</v>
          </cell>
          <cell r="F8567" t="str">
            <v xml:space="preserve">SEINFRA  </v>
          </cell>
        </row>
        <row r="8568">
          <cell r="B8568" t="str">
            <v>C3088</v>
          </cell>
          <cell r="C8568" t="str">
            <v>FORNECIMENTO E COLOCAÇÃO DE CANTONEIRA DE FERRO (4"X4"X3/8")</v>
          </cell>
          <cell r="D8568" t="str">
            <v>KG</v>
          </cell>
          <cell r="E8568">
            <v>32.130000000000003</v>
          </cell>
          <cell r="F8568" t="str">
            <v xml:space="preserve">SEINFRA  </v>
          </cell>
        </row>
        <row r="8569">
          <cell r="B8569" t="str">
            <v>C2829</v>
          </cell>
          <cell r="C8569" t="str">
            <v>FORNECIMENTO E COLOCAÇÃO DE ISOPOR 20MM (PLACA DE 1,20 X 0,60M)</v>
          </cell>
          <cell r="D8569" t="str">
            <v xml:space="preserve"> M2</v>
          </cell>
          <cell r="E8569">
            <v>19.93</v>
          </cell>
          <cell r="F8569" t="str">
            <v xml:space="preserve">SEINFRA  </v>
          </cell>
        </row>
        <row r="8570">
          <cell r="B8570" t="str">
            <v>C3089</v>
          </cell>
          <cell r="C8570" t="str">
            <v>GUARDA CORPO (VARANDA)</v>
          </cell>
          <cell r="D8570" t="str">
            <v>M</v>
          </cell>
          <cell r="E8570">
            <v>417.68</v>
          </cell>
          <cell r="F8570" t="str">
            <v xml:space="preserve">SEINFRA  </v>
          </cell>
        </row>
        <row r="8571">
          <cell r="B8571" t="str">
            <v>C1094</v>
          </cell>
          <cell r="C8571" t="str">
            <v>MONTAGEM DE APOIO AOS PÓRTICOS</v>
          </cell>
          <cell r="D8571" t="str">
            <v>M</v>
          </cell>
          <cell r="E8571">
            <v>204.92</v>
          </cell>
          <cell r="F8571" t="str">
            <v xml:space="preserve">SEINFRA  </v>
          </cell>
        </row>
        <row r="8572">
          <cell r="B8572" t="str">
            <v>CONTENÇÕES</v>
          </cell>
          <cell r="E8572">
            <v>9118.06</v>
          </cell>
          <cell r="F8572" t="str">
            <v xml:space="preserve">SEINFRA  </v>
          </cell>
        </row>
        <row r="8573">
          <cell r="B8573" t="str">
            <v>ENROCAMENTO E PROTEÇÃO DE TALUDES</v>
          </cell>
          <cell r="E8573">
            <v>508.3</v>
          </cell>
          <cell r="F8573" t="str">
            <v xml:space="preserve">SEINFRA  </v>
          </cell>
        </row>
        <row r="8574">
          <cell r="B8574" t="str">
            <v>C3077</v>
          </cell>
          <cell r="C8574" t="str">
            <v>ENROCAMENTO DE PEDRA ARRUMADA (PRODUZIDA) (S/TRANSPORTE)</v>
          </cell>
          <cell r="D8574" t="str">
            <v>M3</v>
          </cell>
          <cell r="E8574">
            <v>108.42</v>
          </cell>
          <cell r="F8574" t="str">
            <v xml:space="preserve">SEINFRA  </v>
          </cell>
        </row>
        <row r="8575">
          <cell r="B8575" t="str">
            <v>C2764</v>
          </cell>
          <cell r="C8575" t="str">
            <v>ENROCAMENTO DE PEDRA DE MÃO ARRUMADA (ADQUIRIDA)</v>
          </cell>
          <cell r="D8575" t="str">
            <v>M3</v>
          </cell>
          <cell r="E8575">
            <v>141.99</v>
          </cell>
          <cell r="F8575" t="str">
            <v xml:space="preserve">SEINFRA  </v>
          </cell>
        </row>
        <row r="8576">
          <cell r="B8576" t="str">
            <v>C2765</v>
          </cell>
          <cell r="C8576" t="str">
            <v>ENROCAMENTO DE PEDRA DE MÃO JOGADA (ADQUIRIDA)</v>
          </cell>
          <cell r="D8576" t="str">
            <v>M3</v>
          </cell>
          <cell r="E8576">
            <v>121.83</v>
          </cell>
          <cell r="F8576" t="str">
            <v xml:space="preserve">SEINFRA  </v>
          </cell>
        </row>
        <row r="8577">
          <cell r="B8577" t="str">
            <v>C3078</v>
          </cell>
          <cell r="C8577" t="str">
            <v>ENROCAMENTO DE PEDRA JOGADA (PRODUZIDA) (S/TRANSPORTE)</v>
          </cell>
          <cell r="D8577" t="str">
            <v>M3</v>
          </cell>
          <cell r="E8577">
            <v>90.19</v>
          </cell>
          <cell r="F8577" t="str">
            <v xml:space="preserve">SEINFRA  </v>
          </cell>
        </row>
        <row r="8578">
          <cell r="B8578" t="str">
            <v>C3079</v>
          </cell>
          <cell r="C8578" t="str">
            <v>ENROCAMENTO DE PEDRA JOGADA DE CORTE DE 3.ª CATEGORIA (S/TRANSPORTE)</v>
          </cell>
          <cell r="D8578" t="str">
            <v>M3</v>
          </cell>
          <cell r="E8578">
            <v>45.87</v>
          </cell>
          <cell r="F8578" t="str">
            <v xml:space="preserve">SEINFRA  </v>
          </cell>
        </row>
        <row r="8579">
          <cell r="F8579" t="str">
            <v xml:space="preserve">SEINFRA  </v>
          </cell>
        </row>
        <row r="8580">
          <cell r="B8580" t="str">
            <v>ENSECADEIRAS</v>
          </cell>
          <cell r="E8580">
            <v>636.64</v>
          </cell>
          <cell r="F8580" t="str">
            <v xml:space="preserve">SEINFRA  </v>
          </cell>
        </row>
        <row r="8581">
          <cell r="B8581" t="str">
            <v>C2767</v>
          </cell>
          <cell r="C8581" t="str">
            <v>ENSECADEIRA COM SACOS DE AREIA, S/ FORNECIMENTO DE AREIA</v>
          </cell>
          <cell r="D8581" t="str">
            <v>M3</v>
          </cell>
          <cell r="E8581">
            <v>92.95</v>
          </cell>
          <cell r="F8581" t="str">
            <v xml:space="preserve">SEINFRA  </v>
          </cell>
        </row>
        <row r="8582">
          <cell r="B8582" t="str">
            <v>C1244</v>
          </cell>
          <cell r="C8582" t="str">
            <v>ENSECADEIRA DE PAREDE SIMPLES</v>
          </cell>
          <cell r="D8582" t="str">
            <v>M2</v>
          </cell>
          <cell r="E8582">
            <v>155.66999999999999</v>
          </cell>
          <cell r="F8582" t="str">
            <v xml:space="preserve">SEINFRA  </v>
          </cell>
        </row>
        <row r="8583">
          <cell r="B8583" t="str">
            <v>C1243</v>
          </cell>
          <cell r="C8583" t="str">
            <v>ENSECADEIRA DE PAREDE DUPLA</v>
          </cell>
          <cell r="D8583" t="str">
            <v>M2</v>
          </cell>
          <cell r="E8583">
            <v>388.02</v>
          </cell>
          <cell r="F8583" t="str">
            <v xml:space="preserve">SEINFRA  </v>
          </cell>
        </row>
        <row r="8584">
          <cell r="B8584" t="str">
            <v>MURO DE ARRIMO</v>
          </cell>
          <cell r="E8584">
            <v>5212.8900000000003</v>
          </cell>
          <cell r="F8584" t="str">
            <v xml:space="preserve">SEINFRA  </v>
          </cell>
        </row>
        <row r="8585">
          <cell r="B8585" t="str">
            <v>C1808</v>
          </cell>
          <cell r="C8585" t="str">
            <v>MURO DE ARRIMO C/ BLOCOS DE CONCRETO ARTICULADO (30X15X28)cm</v>
          </cell>
          <cell r="D8585" t="str">
            <v>M2</v>
          </cell>
          <cell r="E8585">
            <v>289.26</v>
          </cell>
          <cell r="F8585" t="str">
            <v xml:space="preserve">SEINFRA  </v>
          </cell>
        </row>
        <row r="8586">
          <cell r="B8586" t="str">
            <v>C1809</v>
          </cell>
          <cell r="C8586" t="str">
            <v>MURO DE ARRIMO C/ BLOCOS DE CONCRETO ARTICULADO (60X45X15)cm  C/INJEÇÃO ATÉ 2,5m</v>
          </cell>
          <cell r="D8586" t="str">
            <v>M2</v>
          </cell>
          <cell r="E8586">
            <v>473.44</v>
          </cell>
          <cell r="F8586" t="str">
            <v xml:space="preserve">SEINFRA  </v>
          </cell>
        </row>
        <row r="8587">
          <cell r="F8587" t="str">
            <v xml:space="preserve">SEINFRA  </v>
          </cell>
        </row>
        <row r="8588">
          <cell r="B8588" t="str">
            <v>C1810</v>
          </cell>
          <cell r="C8588" t="str">
            <v>MURO DE ARRIMO C/GABIÃO, ALTURA 2m</v>
          </cell>
          <cell r="D8588" t="str">
            <v>M</v>
          </cell>
          <cell r="E8588">
            <v>1267</v>
          </cell>
          <cell r="F8588" t="str">
            <v xml:space="preserve">SEINFRA  </v>
          </cell>
        </row>
        <row r="8589">
          <cell r="B8589" t="str">
            <v>C1811</v>
          </cell>
          <cell r="C8589" t="str">
            <v>MURO DE ARRIMO C/GABIÃO, ALTURA 4m</v>
          </cell>
          <cell r="D8589" t="str">
            <v>M</v>
          </cell>
          <cell r="E8589">
            <v>3183.19</v>
          </cell>
          <cell r="F8589" t="str">
            <v xml:space="preserve">SEINFRA  </v>
          </cell>
        </row>
        <row r="8590">
          <cell r="B8590" t="str">
            <v>GABIÕES</v>
          </cell>
          <cell r="E8590">
            <v>2760.23</v>
          </cell>
          <cell r="F8590" t="str">
            <v xml:space="preserve">SEINFRA  </v>
          </cell>
        </row>
        <row r="8591">
          <cell r="B8591" t="str">
            <v>C2763</v>
          </cell>
          <cell r="C8591" t="str">
            <v>ENCHIMENTO DE GABIÃO COM PEDRA DE MÃO</v>
          </cell>
          <cell r="D8591" t="str">
            <v>M3</v>
          </cell>
          <cell r="E8591">
            <v>150.56</v>
          </cell>
          <cell r="F8591" t="str">
            <v xml:space="preserve">SEINFRA  </v>
          </cell>
        </row>
        <row r="8592">
          <cell r="B8592" t="str">
            <v>C1317</v>
          </cell>
          <cell r="C8592" t="str">
            <v>ESTIVAS - ESTRUTURAS SUBMERSAS C/GABIÕES-SACO ALT.= 1m</v>
          </cell>
          <cell r="D8592" t="str">
            <v>M</v>
          </cell>
          <cell r="E8592">
            <v>924.41</v>
          </cell>
          <cell r="F8592" t="str">
            <v xml:space="preserve">SEINFRA  </v>
          </cell>
        </row>
        <row r="8593">
          <cell r="B8593" t="str">
            <v>C1422</v>
          </cell>
          <cell r="C8593" t="str">
            <v>GABIÃO COLCHÃO ESP.= 30cm</v>
          </cell>
          <cell r="D8593" t="str">
            <v>M2</v>
          </cell>
          <cell r="E8593">
            <v>180.61</v>
          </cell>
          <cell r="F8593" t="str">
            <v xml:space="preserve">SEINFRA  </v>
          </cell>
        </row>
        <row r="8594">
          <cell r="B8594" t="str">
            <v>C1420</v>
          </cell>
          <cell r="C8594" t="str">
            <v>GABIÃO P/EXECUÇÃO DE OBRAS</v>
          </cell>
          <cell r="D8594" t="str">
            <v>M3</v>
          </cell>
          <cell r="E8594">
            <v>489.52</v>
          </cell>
          <cell r="F8594" t="str">
            <v xml:space="preserve">SEINFRA  </v>
          </cell>
        </row>
        <row r="8595">
          <cell r="B8595" t="str">
            <v>C2834</v>
          </cell>
          <cell r="C8595" t="str">
            <v>GABIÃO TELA GALV. REVEST. PVC TIPO CAIXA ALT.=0,50m</v>
          </cell>
          <cell r="D8595" t="str">
            <v>M3</v>
          </cell>
          <cell r="E8595">
            <v>328.91</v>
          </cell>
          <cell r="F8595" t="str">
            <v xml:space="preserve">SEINFRA  </v>
          </cell>
        </row>
        <row r="8596">
          <cell r="B8596" t="str">
            <v>C2835</v>
          </cell>
          <cell r="C8596" t="str">
            <v>GABIÃO TELA GALV. REVEST. PVC TIPO CAIXA ALT.=1,00m</v>
          </cell>
          <cell r="D8596" t="str">
            <v>M3</v>
          </cell>
          <cell r="E8596">
            <v>287.92</v>
          </cell>
          <cell r="F8596" t="str">
            <v xml:space="preserve">SEINFRA  </v>
          </cell>
        </row>
        <row r="8597">
          <cell r="B8597" t="str">
            <v>C2836</v>
          </cell>
          <cell r="C8597" t="str">
            <v>GABIÃO TELA GALV. REVEST. PVC TIPO COLCHÃO RENO ALT.=0,17m</v>
          </cell>
          <cell r="D8597" t="str">
            <v>M2</v>
          </cell>
          <cell r="E8597">
            <v>122.68</v>
          </cell>
          <cell r="F8597" t="str">
            <v xml:space="preserve">SEINFRA  </v>
          </cell>
        </row>
        <row r="8598">
          <cell r="B8598" t="str">
            <v>C2837</v>
          </cell>
          <cell r="C8598" t="str">
            <v>GABIÃO TELA GALV. REVEST. PVC TIPO COLCHÃO RENO ALT.=0,23m</v>
          </cell>
          <cell r="D8598" t="str">
            <v>M2</v>
          </cell>
          <cell r="E8598">
            <v>131.91</v>
          </cell>
          <cell r="F8598" t="str">
            <v xml:space="preserve">SEINFRA  </v>
          </cell>
        </row>
        <row r="8599">
          <cell r="B8599" t="str">
            <v>C2838</v>
          </cell>
          <cell r="C8599" t="str">
            <v>GABIÃO TELA GALV. REVEST. PVC TIPO COLCHÃO RENO ALT.=0,30m</v>
          </cell>
          <cell r="D8599" t="str">
            <v>M2</v>
          </cell>
          <cell r="E8599">
            <v>143.71</v>
          </cell>
          <cell r="F8599" t="str">
            <v xml:space="preserve">SEINFRA  </v>
          </cell>
        </row>
        <row r="8600">
          <cell r="B8600" t="str">
            <v>PAREDES E PAINÉIS</v>
          </cell>
          <cell r="E8600">
            <v>23857.09</v>
          </cell>
          <cell r="F8600" t="str">
            <v xml:space="preserve">SEINFRA  </v>
          </cell>
        </row>
        <row r="8601">
          <cell r="B8601" t="str">
            <v>ALVENARIA DE ELEVAÇÃO</v>
          </cell>
          <cell r="E8601">
            <v>3615.04</v>
          </cell>
          <cell r="F8601" t="str">
            <v xml:space="preserve">SEINFRA  </v>
          </cell>
        </row>
        <row r="8602">
          <cell r="B8602" t="str">
            <v>C0047</v>
          </cell>
          <cell r="C8602" t="str">
            <v>ALVENARIA DE BLOCO CERÂMICO FURADO (9x19x39)cm  C/ARGAMASSA MISTA DE CAL HIDRATADA, ESP=9 cm</v>
          </cell>
          <cell r="D8602" t="str">
            <v>M2</v>
          </cell>
          <cell r="E8602">
            <v>37.78</v>
          </cell>
          <cell r="F8602" t="str">
            <v xml:space="preserve">SEINFRA  </v>
          </cell>
        </row>
        <row r="8603">
          <cell r="F8603" t="str">
            <v xml:space="preserve">SEINFRA  </v>
          </cell>
        </row>
        <row r="8604">
          <cell r="B8604" t="str">
            <v>C0046</v>
          </cell>
          <cell r="C8604" t="str">
            <v>ALVENARIA DE BLOCO CERÂMICO FURADO (19x19x39)cm C/ARGAMASSA MISTA DE CAL HIDRATADA ESP=19 cm</v>
          </cell>
          <cell r="D8604" t="str">
            <v>M2</v>
          </cell>
          <cell r="E8604">
            <v>64.73</v>
          </cell>
          <cell r="F8604" t="str">
            <v xml:space="preserve">SEINFRA  </v>
          </cell>
        </row>
        <row r="8605">
          <cell r="F8605" t="str">
            <v xml:space="preserve">SEINFRA  </v>
          </cell>
        </row>
        <row r="8606">
          <cell r="B8606" t="str">
            <v>C3612</v>
          </cell>
          <cell r="C8606" t="str">
            <v>ALVENARIA DE BLOCO DE CONCRETO TIPO STONE CINZA (14x19x49)cm C/ARGAMASSA MISTA DE CAL HIDRATADA ESP=</v>
          </cell>
          <cell r="D8606" t="str">
            <v>M2</v>
          </cell>
          <cell r="E8606">
            <v>82.03</v>
          </cell>
          <cell r="F8606" t="str">
            <v xml:space="preserve">SEINFRA  </v>
          </cell>
        </row>
        <row r="8607">
          <cell r="F8607" t="str">
            <v xml:space="preserve">SEINFRA  </v>
          </cell>
        </row>
        <row r="8608">
          <cell r="B8608" t="str">
            <v>C3613</v>
          </cell>
          <cell r="C8608" t="str">
            <v>ALVENARIA DE BLOCO DE CONCRETO TIPO STONE COLORIDO (14x19x49)cm C/ARGAMASSA MISTA DE CAL HIDRATADA E</v>
          </cell>
          <cell r="D8608" t="str">
            <v>M2</v>
          </cell>
          <cell r="E8608">
            <v>103.04</v>
          </cell>
          <cell r="F8608" t="str">
            <v xml:space="preserve">SEINFRA  </v>
          </cell>
        </row>
        <row r="8609">
          <cell r="F8609" t="str">
            <v xml:space="preserve">SEINFRA  </v>
          </cell>
        </row>
        <row r="8610">
          <cell r="B8610" t="str">
            <v>C3743</v>
          </cell>
          <cell r="C8610" t="str">
            <v>ALVENARIA DE BLOCO DE CONCRETO (9x19x39)cm C/ARGAMASSA MISTA DE CAL HIDRATADA ESP=9 cm</v>
          </cell>
          <cell r="D8610" t="str">
            <v>M2</v>
          </cell>
          <cell r="E8610">
            <v>55.41</v>
          </cell>
          <cell r="F8610" t="str">
            <v xml:space="preserve">SEINFRA  </v>
          </cell>
        </row>
        <row r="8611">
          <cell r="F8611" t="str">
            <v xml:space="preserve">SEINFRA  </v>
          </cell>
        </row>
        <row r="8612">
          <cell r="B8612" t="str">
            <v>C3744</v>
          </cell>
          <cell r="C8612" t="str">
            <v>ALVENARIA DE BLOCO DE CONCRETO (14x19x39)cm C/ARGAMASSA MISTA DE CAL HIDRATADA ESP=14 cm</v>
          </cell>
          <cell r="D8612" t="str">
            <v>M2</v>
          </cell>
          <cell r="E8612">
            <v>65.83</v>
          </cell>
          <cell r="F8612" t="str">
            <v xml:space="preserve">SEINFRA  </v>
          </cell>
        </row>
        <row r="8613">
          <cell r="F8613" t="str">
            <v xml:space="preserve">SEINFRA  </v>
          </cell>
        </row>
        <row r="8614">
          <cell r="B8614" t="str">
            <v>C0048</v>
          </cell>
          <cell r="C8614" t="str">
            <v>ALVENARIA DE BLOCO DE CONCRETO (19x19x39)cm C/ARGAMASSA MISTA DE CAL HIDRATADA ESP=19 cm</v>
          </cell>
          <cell r="D8614" t="str">
            <v>M2</v>
          </cell>
          <cell r="E8614">
            <v>75.459999999999994</v>
          </cell>
          <cell r="F8614" t="str">
            <v xml:space="preserve">SEINFRA  </v>
          </cell>
        </row>
        <row r="8615">
          <cell r="F8615" t="str">
            <v xml:space="preserve">SEINFRA  </v>
          </cell>
        </row>
        <row r="8616">
          <cell r="B8616" t="str">
            <v>C0050</v>
          </cell>
          <cell r="C8616" t="str">
            <v>ALVENARIA DE BLOCO DE VIDRO C/ARGAMASSA MISTA DE CAL HIDRATADA ESP=10 cm</v>
          </cell>
          <cell r="D8616" t="str">
            <v>M2</v>
          </cell>
          <cell r="E8616">
            <v>461.84</v>
          </cell>
          <cell r="F8616" t="str">
            <v xml:space="preserve">SEINFRA  </v>
          </cell>
        </row>
        <row r="8617">
          <cell r="F8617" t="str">
            <v xml:space="preserve">SEINFRA  </v>
          </cell>
        </row>
        <row r="8618">
          <cell r="B8618" t="str">
            <v>C0073</v>
          </cell>
          <cell r="C8618" t="str">
            <v>ALVENARIA DE TIJOLO CERÂMICO FURADO (9x19x19)cm C/ARGAMASSA MISTA DE CAL HIDRATADA ESP.=10cm (1:2:8)</v>
          </cell>
          <cell r="D8618" t="str">
            <v>M2</v>
          </cell>
          <cell r="E8618">
            <v>64</v>
          </cell>
          <cell r="F8618" t="str">
            <v xml:space="preserve">SEINFRA  </v>
          </cell>
        </row>
        <row r="8619">
          <cell r="F8619" t="str">
            <v xml:space="preserve">SEINFRA  </v>
          </cell>
        </row>
        <row r="8620">
          <cell r="B8620" t="str">
            <v>C0074</v>
          </cell>
          <cell r="C8620" t="str">
            <v>ALVENARIA DE TIJOLO CERÂMICO FURADO (9x19x19)cm C/ARGAMASSA MISTA DE CAL HIDRATADA ESP=20 cm</v>
          </cell>
          <cell r="D8620" t="str">
            <v>M2</v>
          </cell>
          <cell r="E8620">
            <v>111.32</v>
          </cell>
          <cell r="F8620" t="str">
            <v xml:space="preserve">SEINFRA  </v>
          </cell>
        </row>
        <row r="8621">
          <cell r="F8621" t="str">
            <v xml:space="preserve">SEINFRA  </v>
          </cell>
        </row>
        <row r="8622">
          <cell r="B8622" t="str">
            <v>C3658</v>
          </cell>
          <cell r="C8622" t="str">
            <v>ALVENARIA DE TIJOLO CERÂMICO FURADO (9x19x19)cm C/ARGAMASSA MISTA DE CAL HIDRATADA, ESP=30cm</v>
          </cell>
          <cell r="D8622" t="str">
            <v>M2</v>
          </cell>
          <cell r="E8622">
            <v>162.99</v>
          </cell>
          <cell r="F8622" t="str">
            <v xml:space="preserve">SEINFRA  </v>
          </cell>
        </row>
        <row r="8623">
          <cell r="F8623" t="str">
            <v xml:space="preserve">SEINFRA  </v>
          </cell>
        </row>
        <row r="8624">
          <cell r="B8624" t="str">
            <v>C0075</v>
          </cell>
          <cell r="C8624" t="str">
            <v>ALVENARIA DE TIJOLO COMUM C/ARGAMASSA MISTA DE CAL HIDRATADA 1:2:8   ESP=5 cm</v>
          </cell>
          <cell r="D8624" t="str">
            <v>M2</v>
          </cell>
          <cell r="E8624">
            <v>67.52</v>
          </cell>
          <cell r="F8624" t="str">
            <v xml:space="preserve">SEINFRA  </v>
          </cell>
        </row>
        <row r="8625">
          <cell r="F8625" t="str">
            <v xml:space="preserve">SEINFRA  </v>
          </cell>
        </row>
        <row r="8626">
          <cell r="B8626" t="str">
            <v>C0076</v>
          </cell>
          <cell r="C8626" t="str">
            <v>ALVENARIA DE TIJOLO COMUM C/ARGAMASSA MISTA DE CAL HIDRATADA 1:2:8   ESP=10 cm</v>
          </cell>
          <cell r="D8626" t="str">
            <v>M2</v>
          </cell>
          <cell r="E8626">
            <v>127.11</v>
          </cell>
          <cell r="F8626" t="str">
            <v xml:space="preserve">SEINFRA  </v>
          </cell>
        </row>
        <row r="8627">
          <cell r="F8627" t="str">
            <v xml:space="preserve">SEINFRA  </v>
          </cell>
        </row>
        <row r="8628">
          <cell r="B8628" t="str">
            <v>C0077</v>
          </cell>
          <cell r="C8628" t="str">
            <v>ALVENARIA DE TIJOLO COMUM C/ARGAMASSA MISTA DE CAL HIDRATADA 1:2:8   ESP=20 cm</v>
          </cell>
          <cell r="D8628" t="str">
            <v>M2</v>
          </cell>
          <cell r="E8628">
            <v>224.66</v>
          </cell>
          <cell r="F8628" t="str">
            <v xml:space="preserve">SEINFRA  </v>
          </cell>
        </row>
        <row r="8629">
          <cell r="F8629" t="str">
            <v xml:space="preserve">SEINFRA  </v>
          </cell>
        </row>
        <row r="8630">
          <cell r="B8630" t="str">
            <v>C0078</v>
          </cell>
          <cell r="C8630" t="str">
            <v>ALVENARIA DE TIJOLO COMUM C/ARGAMASSA MISTA DE CAL HIDRATADA 1:2:8   ESP=30 cm</v>
          </cell>
          <cell r="D8630" t="str">
            <v>M2</v>
          </cell>
          <cell r="E8630">
            <v>313.41000000000003</v>
          </cell>
          <cell r="F8630" t="str">
            <v xml:space="preserve">SEINFRA  </v>
          </cell>
        </row>
        <row r="8631">
          <cell r="F8631" t="str">
            <v xml:space="preserve">SEINFRA  </v>
          </cell>
        </row>
        <row r="8632">
          <cell r="B8632" t="str">
            <v>C3614</v>
          </cell>
          <cell r="C8632" t="str">
            <v>ALVENARIA DE TIJOLO MACIÇO APARENTE (23x11x5)cm C/ARGAMASSA MISTA DE CAL HIDRATADA, ESP=11 cm</v>
          </cell>
          <cell r="D8632" t="str">
            <v>M2</v>
          </cell>
          <cell r="E8632">
            <v>218.11</v>
          </cell>
          <cell r="F8632" t="str">
            <v xml:space="preserve">SEINFRA  </v>
          </cell>
        </row>
        <row r="8633">
          <cell r="F8633" t="str">
            <v xml:space="preserve">SEINFRA  </v>
          </cell>
        </row>
        <row r="8634">
          <cell r="B8634" t="str">
            <v>C3615</v>
          </cell>
          <cell r="C8634" t="str">
            <v>ALVENARIA DE TIJOLO MACIÇO APARENTE (23x11x5)cm C/ARGAMASSA MISTA DE CAL HIDRATADA ESP=22 cm</v>
          </cell>
          <cell r="D8634" t="str">
            <v>M2</v>
          </cell>
          <cell r="E8634">
            <v>397.86</v>
          </cell>
          <cell r="F8634" t="str">
            <v xml:space="preserve">SEINFRA  </v>
          </cell>
        </row>
        <row r="8635">
          <cell r="F8635" t="str">
            <v xml:space="preserve">SEINFRA  </v>
          </cell>
        </row>
        <row r="8636">
          <cell r="B8636" t="str">
            <v>C0061</v>
          </cell>
          <cell r="C8636" t="str">
            <v>ALVENARIA DE TIJOLO REFRATÁRIO 1/2 VEZ C/ARGAMASSA 1:4+100 Kg CIMENTO</v>
          </cell>
          <cell r="D8636" t="str">
            <v>M2</v>
          </cell>
          <cell r="E8636">
            <v>286.39999999999998</v>
          </cell>
          <cell r="F8636" t="str">
            <v xml:space="preserve">SEINFRA  </v>
          </cell>
        </row>
        <row r="8637">
          <cell r="F8637" t="str">
            <v xml:space="preserve">SEINFRA  </v>
          </cell>
        </row>
        <row r="8638">
          <cell r="B8638" t="str">
            <v>C0060</v>
          </cell>
          <cell r="C8638" t="str">
            <v>ALVENARIA DE TIJOLO REFRATÁRIO 1 VEZ C/ARGAMASSA 1:4+100 Kg CIMENTO</v>
          </cell>
          <cell r="D8638" t="str">
            <v>M2</v>
          </cell>
          <cell r="E8638">
            <v>525.74</v>
          </cell>
          <cell r="F8638" t="str">
            <v xml:space="preserve">SEINFRA  </v>
          </cell>
        </row>
        <row r="8639">
          <cell r="F8639" t="str">
            <v xml:space="preserve">SEINFRA  </v>
          </cell>
        </row>
        <row r="8640">
          <cell r="B8640" t="str">
            <v>C3533</v>
          </cell>
          <cell r="C8640" t="str">
            <v>MUTIRÃO MISTO - ALVENARIA DE TIJOLO CERÂMICO FURADO (9X19X19)cm ARGAMASSA MISTA DE CAL HIDRATADA ESP=10CM</v>
          </cell>
          <cell r="D8640" t="str">
            <v>M2</v>
          </cell>
          <cell r="E8640">
            <v>44.8</v>
          </cell>
          <cell r="F8640" t="str">
            <v xml:space="preserve">SEINFRA  </v>
          </cell>
        </row>
        <row r="8641">
          <cell r="F8641" t="str">
            <v xml:space="preserve">SEINFRA  </v>
          </cell>
        </row>
        <row r="8642">
          <cell r="B8642" t="str">
            <v>C4507</v>
          </cell>
          <cell r="C8642" t="str">
            <v>PAREDE DE BLOCO DE GESSO STAND, INCLUSIVE EMASSAMENTO - FORNECIMENTO E EXECUÇÃO</v>
          </cell>
          <cell r="D8642" t="str">
            <v>M2</v>
          </cell>
          <cell r="E8642">
            <v>55</v>
          </cell>
          <cell r="F8642" t="str">
            <v xml:space="preserve">SEINFRA  </v>
          </cell>
        </row>
        <row r="8643">
          <cell r="F8643" t="str">
            <v xml:space="preserve">SEINFRA  </v>
          </cell>
        </row>
        <row r="8644">
          <cell r="B8644" t="str">
            <v>C4508</v>
          </cell>
          <cell r="C8644" t="str">
            <v>PAREDE DE BLOCO DE GESSO HIDROFUGANTE, INCLUSIVE EMASSAMENTO - FORNECIMENTO E EXECUÇÃO</v>
          </cell>
          <cell r="D8644" t="str">
            <v>M2</v>
          </cell>
          <cell r="E8644">
            <v>70</v>
          </cell>
          <cell r="F8644" t="str">
            <v xml:space="preserve">SEINFRA  </v>
          </cell>
        </row>
        <row r="8645">
          <cell r="F8645" t="str">
            <v xml:space="preserve">SEINFRA  </v>
          </cell>
        </row>
        <row r="8646">
          <cell r="B8646" t="str">
            <v>ALVENARIA ESTRUTURAL</v>
          </cell>
          <cell r="E8646">
            <v>1369.56</v>
          </cell>
          <cell r="F8646" t="str">
            <v xml:space="preserve">SEINFRA  </v>
          </cell>
        </row>
        <row r="8647">
          <cell r="B8647" t="str">
            <v>C0068</v>
          </cell>
          <cell r="C8647" t="str">
            <v>ALVENARIA ESTRUTURAL DE BLOCO DE CONCRETO (14x19x39)cm C/ARGAMASSA MISTA DE CAL HIDRATADA ESP=14 cm</v>
          </cell>
          <cell r="D8647" t="str">
            <v>M2</v>
          </cell>
          <cell r="E8647">
            <v>77.37</v>
          </cell>
          <cell r="F8647" t="str">
            <v xml:space="preserve">SEINFRA  </v>
          </cell>
        </row>
        <row r="8648">
          <cell r="F8648" t="str">
            <v xml:space="preserve">SEINFRA  </v>
          </cell>
        </row>
        <row r="8649">
          <cell r="B8649" t="str">
            <v>C0069</v>
          </cell>
          <cell r="C8649" t="str">
            <v>ALVENARIA ESTRUTURAL DE BLOCO DE CONCRETO (19x19x39)cm C/ARGAMASSA MISTA DE CAL HIDRATADA ESP=19 cm</v>
          </cell>
          <cell r="D8649" t="str">
            <v>M2</v>
          </cell>
          <cell r="E8649">
            <v>91.86</v>
          </cell>
          <cell r="F8649" t="str">
            <v xml:space="preserve">SEINFRA  </v>
          </cell>
        </row>
        <row r="8650">
          <cell r="F8650" t="str">
            <v xml:space="preserve">SEINFRA  </v>
          </cell>
        </row>
        <row r="8651">
          <cell r="B8651" t="str">
            <v>C0064</v>
          </cell>
          <cell r="C8651" t="str">
            <v>ALVENARIA ESTRUTURAL DE BLOCO CERÂMICO (9X19X39cm) ESP.=9cm</v>
          </cell>
          <cell r="D8651" t="str">
            <v>M2</v>
          </cell>
          <cell r="E8651">
            <v>36.56</v>
          </cell>
          <cell r="F8651" t="str">
            <v xml:space="preserve">SEINFRA  </v>
          </cell>
        </row>
        <row r="8652">
          <cell r="B8652" t="str">
            <v>C0062</v>
          </cell>
          <cell r="C8652" t="str">
            <v>ALVENARIA ESTRUTURAL DE BLOCO CERÂMICO (14X19X39cm) ESP.=14cm</v>
          </cell>
          <cell r="D8652" t="str">
            <v>M2</v>
          </cell>
          <cell r="E8652">
            <v>44.02</v>
          </cell>
          <cell r="F8652" t="str">
            <v xml:space="preserve">SEINFRA  </v>
          </cell>
        </row>
        <row r="8653">
          <cell r="B8653" t="str">
            <v>C4542</v>
          </cell>
          <cell r="C8653" t="str">
            <v>ALVENARIA ESTRUTURAL DE BLOCO CERÂMICO (14X19X39cm) ESP.=14cm - COM SUPERFÍCIE EXTERNA LISA PARA ACABAMENTO APARENTE</v>
          </cell>
          <cell r="D8653" t="str">
            <v>M2</v>
          </cell>
          <cell r="E8653">
            <v>55.21</v>
          </cell>
          <cell r="F8653" t="str">
            <v xml:space="preserve">SEINFRA  </v>
          </cell>
        </row>
        <row r="8654">
          <cell r="F8654" t="str">
            <v xml:space="preserve">SEINFRA  </v>
          </cell>
        </row>
        <row r="8655">
          <cell r="B8655" t="str">
            <v>C0063</v>
          </cell>
          <cell r="C8655" t="str">
            <v>ALVENARIA ESTRUTURAL DE BLOCO CERÂMICO (19X19X39cm) ESP.=19cm</v>
          </cell>
          <cell r="D8655" t="str">
            <v>M2</v>
          </cell>
          <cell r="E8655">
            <v>53.75</v>
          </cell>
          <cell r="F8655" t="str">
            <v xml:space="preserve">SEINFRA  </v>
          </cell>
        </row>
        <row r="8656">
          <cell r="B8656" t="str">
            <v>C4585</v>
          </cell>
          <cell r="C8656" t="str">
            <v>ALVENARIA ESTRUTURAL DE BLOCO CERÂMICO COM SUPERFÍCIES EXTERNA LISA, PARA ACABAMENTO APARENTE (14x19x29)cm ESP. 14cm, INCLUSIVE PEÇAS ESPECIAIS CALHA U E J</v>
          </cell>
          <cell r="D8656" t="str">
            <v>M2</v>
          </cell>
          <cell r="E8656">
            <v>66.64</v>
          </cell>
          <cell r="F8656" t="str">
            <v xml:space="preserve">SEINFRA  </v>
          </cell>
        </row>
        <row r="8657">
          <cell r="F8657" t="str">
            <v xml:space="preserve">SEINFRA  </v>
          </cell>
        </row>
        <row r="8658">
          <cell r="B8658" t="str">
            <v>C0079</v>
          </cell>
          <cell r="C8658" t="str">
            <v>AMARRAÇÃO EM PAREDES, COM FERRO</v>
          </cell>
          <cell r="D8658" t="str">
            <v>UN</v>
          </cell>
          <cell r="E8658">
            <v>173.05</v>
          </cell>
          <cell r="F8658" t="str">
            <v xml:space="preserve">SEINFRA  </v>
          </cell>
        </row>
        <row r="8659">
          <cell r="B8659" t="str">
            <v>C4952</v>
          </cell>
          <cell r="C8659" t="str">
            <v>PAREDE PRÉ-MOLDADA EM CONCRETO ARMADO, REFORÇADA PARA PENITENCIÁRIA, ESP.=13CM,INCLUSIVE TRANSPORTE E MONTAGEM</v>
          </cell>
          <cell r="D8659" t="str">
            <v>M2</v>
          </cell>
          <cell r="E8659">
            <v>378.83</v>
          </cell>
          <cell r="F8659" t="str">
            <v xml:space="preserve">SEINFRA  </v>
          </cell>
        </row>
        <row r="8660">
          <cell r="F8660" t="str">
            <v xml:space="preserve">SEINFRA  </v>
          </cell>
        </row>
        <row r="8661">
          <cell r="B8661" t="str">
            <v>C4953</v>
          </cell>
          <cell r="C8661" t="str">
            <v>PAREDE PRÉ-MOLDADA EM CONCRETO ARMADO, REFORÇADA PARA PENITENCIÁRIA, ESP.=16CM, INCLUSIVE TRANSPORTE E MONTAGEM</v>
          </cell>
          <cell r="D8661" t="str">
            <v>M2</v>
          </cell>
          <cell r="E8661">
            <v>392.27</v>
          </cell>
          <cell r="F8661" t="str">
            <v xml:space="preserve">SEINFRA  </v>
          </cell>
        </row>
        <row r="8662">
          <cell r="F8662" t="str">
            <v xml:space="preserve">SEINFRA  </v>
          </cell>
        </row>
        <row r="8663">
          <cell r="B8663" t="str">
            <v>ALVENARIA DE PEDRA</v>
          </cell>
          <cell r="E8663">
            <v>2894.8</v>
          </cell>
          <cell r="F8663" t="str">
            <v xml:space="preserve">SEINFRA  </v>
          </cell>
        </row>
        <row r="8664">
          <cell r="B8664" t="str">
            <v>C3345</v>
          </cell>
          <cell r="C8664" t="str">
            <v>ALVENARIA DE PEDRA ARGAMASSADA (TRAÇO 1:3) C/AGREGADOS ADQUIRIDOS</v>
          </cell>
          <cell r="D8664" t="str">
            <v>M3</v>
          </cell>
          <cell r="E8664">
            <v>469.49</v>
          </cell>
          <cell r="F8664" t="str">
            <v xml:space="preserve">SEINFRA  </v>
          </cell>
        </row>
        <row r="8665">
          <cell r="F8665" t="str">
            <v xml:space="preserve">SEINFRA  </v>
          </cell>
        </row>
        <row r="8666">
          <cell r="B8666" t="str">
            <v>C3346</v>
          </cell>
          <cell r="C8666" t="str">
            <v>ALVENARIA DE PEDRA ARGAMASSADA (TRAÇO 1:3) C/AGREGADOS PRODUZIDOS (S/TRANSP)</v>
          </cell>
          <cell r="D8666" t="str">
            <v>M3</v>
          </cell>
          <cell r="E8666">
            <v>416.03</v>
          </cell>
          <cell r="F8666" t="str">
            <v xml:space="preserve">SEINFRA  </v>
          </cell>
        </row>
        <row r="8667">
          <cell r="F8667" t="str">
            <v xml:space="preserve">SEINFRA  </v>
          </cell>
        </row>
        <row r="8668">
          <cell r="B8668" t="str">
            <v>C3347</v>
          </cell>
          <cell r="C8668" t="str">
            <v>ALVENARIA DE PEDRA ARGAMASSADA (TRAÇO 1:4) C/AGREGADOS ADQUIRIDOS</v>
          </cell>
          <cell r="D8668" t="str">
            <v>M3</v>
          </cell>
          <cell r="E8668">
            <v>449.16</v>
          </cell>
          <cell r="F8668" t="str">
            <v xml:space="preserve">SEINFRA  </v>
          </cell>
        </row>
        <row r="8669">
          <cell r="F8669" t="str">
            <v xml:space="preserve">SEINFRA  </v>
          </cell>
        </row>
        <row r="8670">
          <cell r="B8670" t="str">
            <v>C0057</v>
          </cell>
          <cell r="C8670" t="str">
            <v>ALVENARIA DE PEDRA ARGAMASSADA (TRAÇO 1:4) C/AGREGADOS PRODUZIDOS (S/TRANSP)</v>
          </cell>
          <cell r="D8670" t="str">
            <v>M3</v>
          </cell>
          <cell r="E8670">
            <v>395.7</v>
          </cell>
          <cell r="F8670" t="str">
            <v xml:space="preserve">SEINFRA  </v>
          </cell>
        </row>
        <row r="8671">
          <cell r="F8671" t="str">
            <v xml:space="preserve">SEINFRA  </v>
          </cell>
        </row>
        <row r="8672">
          <cell r="B8672" t="str">
            <v>C3723</v>
          </cell>
          <cell r="C8672" t="str">
            <v>ALVENARIA DE PEDRA ARGAMASSADA (TRAÇO 1:6) C/AGREGADOS ADQUIRIDOS</v>
          </cell>
          <cell r="D8672" t="str">
            <v>M3</v>
          </cell>
          <cell r="E8672">
            <v>428.67</v>
          </cell>
          <cell r="F8672" t="str">
            <v xml:space="preserve">SEINFRA  </v>
          </cell>
        </row>
        <row r="8673">
          <cell r="F8673" t="str">
            <v xml:space="preserve">SEINFRA  </v>
          </cell>
        </row>
        <row r="8674">
          <cell r="B8674" t="str">
            <v>C0058</v>
          </cell>
          <cell r="C8674" t="str">
            <v>ALVENARIA DE PEDRA ARGAMASSADA (TRAÇO 1:2:8) C/ AGREGADOS ADQUIRIDOS</v>
          </cell>
          <cell r="D8674" t="str">
            <v>M3</v>
          </cell>
          <cell r="E8674">
            <v>478.48</v>
          </cell>
          <cell r="F8674" t="str">
            <v xml:space="preserve">SEINFRA  </v>
          </cell>
        </row>
        <row r="8675">
          <cell r="F8675" t="str">
            <v xml:space="preserve">SEINFRA  </v>
          </cell>
        </row>
        <row r="8676">
          <cell r="B8676" t="str">
            <v>C3529</v>
          </cell>
          <cell r="C8676" t="str">
            <v>MUTIRÃO MISTO - ALVENARIA DE PEDRA ARGAMASSADA (TRAÇO 1:6) C/AGREGADOS ADQUIRIDOS</v>
          </cell>
          <cell r="D8676" t="str">
            <v>M3</v>
          </cell>
          <cell r="E8676">
            <v>257.27</v>
          </cell>
          <cell r="F8676" t="str">
            <v xml:space="preserve">SEINFRA  </v>
          </cell>
        </row>
        <row r="8677">
          <cell r="F8677" t="str">
            <v xml:space="preserve">SEINFRA  </v>
          </cell>
        </row>
        <row r="8678">
          <cell r="B8678" t="str">
            <v>RASGO EM ALVENARIA P/ TUBULAÇÕES</v>
          </cell>
          <cell r="E8678">
            <v>33.51</v>
          </cell>
          <cell r="F8678" t="str">
            <v xml:space="preserve">SEINFRA  </v>
          </cell>
        </row>
        <row r="8679">
          <cell r="B8679" t="str">
            <v>C2095</v>
          </cell>
          <cell r="C8679" t="str">
            <v>RASGO EM ALVENARIA P/TUBULAÇÕES D=15 A 25mm (1/2" A 1")</v>
          </cell>
          <cell r="D8679" t="str">
            <v>M</v>
          </cell>
          <cell r="E8679">
            <v>6.93</v>
          </cell>
          <cell r="F8679" t="str">
            <v xml:space="preserve">SEINFRA  </v>
          </cell>
        </row>
        <row r="8680">
          <cell r="B8680" t="str">
            <v>C2096</v>
          </cell>
          <cell r="C8680" t="str">
            <v>RASGO EM ALVENARIA P/TUBULAÇÕES D=32 A 50mm (1 1/4" A 2")</v>
          </cell>
          <cell r="D8680" t="str">
            <v>M</v>
          </cell>
          <cell r="E8680">
            <v>10.86</v>
          </cell>
          <cell r="F8680" t="str">
            <v xml:space="preserve">SEINFRA  </v>
          </cell>
        </row>
        <row r="8681">
          <cell r="B8681" t="str">
            <v>C2097</v>
          </cell>
          <cell r="C8681" t="str">
            <v>RASGO EM ALVENARIA P/TUBULAÇÕES D=65 A 100mm (2 1/2" A 4")</v>
          </cell>
          <cell r="D8681" t="str">
            <v>M</v>
          </cell>
          <cell r="E8681">
            <v>15.72</v>
          </cell>
          <cell r="F8681" t="str">
            <v xml:space="preserve">SEINFRA  </v>
          </cell>
        </row>
        <row r="8682">
          <cell r="B8682" t="str">
            <v>DIVISÓRIAS</v>
          </cell>
          <cell r="E8682">
            <v>3893.85</v>
          </cell>
          <cell r="F8682" t="str">
            <v xml:space="preserve">SEINFRA  </v>
          </cell>
        </row>
        <row r="8683">
          <cell r="B8683" t="str">
            <v>C4495</v>
          </cell>
          <cell r="C8683" t="str">
            <v>DIVISÓRIA DE GESSO ACARTONADO e=48mm, S/ REVESTIMENTO - FORNECIMENTO E MONTAGEM</v>
          </cell>
          <cell r="D8683" t="str">
            <v>M2</v>
          </cell>
          <cell r="E8683">
            <v>94.96</v>
          </cell>
          <cell r="F8683" t="str">
            <v xml:space="preserve">SEINFRA  </v>
          </cell>
        </row>
        <row r="8684">
          <cell r="F8684" t="str">
            <v xml:space="preserve">SEINFRA  </v>
          </cell>
        </row>
        <row r="8685">
          <cell r="B8685" t="str">
            <v>C4496</v>
          </cell>
          <cell r="C8685" t="str">
            <v>DIVISÓRIA DE GESSO ACARTONADO e=70mm, S/ REVESTIMENTO - FORNECIMENTO E MONTAGEM</v>
          </cell>
          <cell r="D8685" t="str">
            <v>M2</v>
          </cell>
          <cell r="E8685">
            <v>96.8</v>
          </cell>
          <cell r="F8685" t="str">
            <v xml:space="preserve">SEINFRA  </v>
          </cell>
        </row>
        <row r="8686">
          <cell r="F8686" t="str">
            <v xml:space="preserve">SEINFRA  </v>
          </cell>
        </row>
        <row r="8687">
          <cell r="B8687" t="str">
            <v>C1134</v>
          </cell>
          <cell r="C8687" t="str">
            <v>DIVISÓRIA DE GRANILITE C/ARGAMASSA DE CIMENTO E AREIA</v>
          </cell>
          <cell r="D8687" t="str">
            <v>M2</v>
          </cell>
          <cell r="E8687">
            <v>288.08999999999997</v>
          </cell>
          <cell r="F8687" t="str">
            <v xml:space="preserve">SEINFRA  </v>
          </cell>
        </row>
        <row r="8688">
          <cell r="B8688" t="str">
            <v>C4070</v>
          </cell>
          <cell r="C8688" t="str">
            <v>DIVISÓRIA DE GRANITO CINZA E=2cm</v>
          </cell>
          <cell r="D8688" t="str">
            <v>M2</v>
          </cell>
          <cell r="E8688">
            <v>461.53</v>
          </cell>
          <cell r="F8688" t="str">
            <v xml:space="preserve">SEINFRA  </v>
          </cell>
        </row>
        <row r="8689">
          <cell r="B8689" t="str">
            <v>C4096</v>
          </cell>
          <cell r="C8689" t="str">
            <v>DIVISÓRIA DE GRANITO CINZA E=3cm</v>
          </cell>
          <cell r="D8689" t="str">
            <v>M2</v>
          </cell>
          <cell r="E8689">
            <v>492.77</v>
          </cell>
          <cell r="F8689" t="str">
            <v xml:space="preserve">SEINFRA  </v>
          </cell>
        </row>
        <row r="8690">
          <cell r="B8690" t="str">
            <v>C1142</v>
          </cell>
          <cell r="C8690" t="str">
            <v>DIVISÓRIA PRÉ-MOLDADA EM CONCRETO ESP.=5cm</v>
          </cell>
          <cell r="D8690" t="str">
            <v>M2</v>
          </cell>
          <cell r="E8690">
            <v>177.77</v>
          </cell>
          <cell r="F8690" t="str">
            <v xml:space="preserve">SEINFRA  </v>
          </cell>
        </row>
        <row r="8691">
          <cell r="B8691" t="str">
            <v>C4486</v>
          </cell>
          <cell r="C8691" t="str">
            <v>DIVISÓRIA PAINEL CELULAR, MONTANTE/RODAPÉ SIMPLES, PERFIL EM AÇO - FORNECIMENTO E MONTAGEM</v>
          </cell>
          <cell r="D8691" t="str">
            <v>M2</v>
          </cell>
          <cell r="E8691">
            <v>84.19</v>
          </cell>
          <cell r="F8691" t="str">
            <v xml:space="preserve">SEINFRA  </v>
          </cell>
        </row>
        <row r="8692">
          <cell r="F8692" t="str">
            <v xml:space="preserve">SEINFRA  </v>
          </cell>
        </row>
        <row r="8693">
          <cell r="B8693" t="str">
            <v>C4488</v>
          </cell>
          <cell r="C8693" t="str">
            <v>DIVISÓRIA PAINEL CELULAR, MONTANTE/RODAPÉ SIMPLES, PERFIL EM ALUMÍNIO - FORNECIMENTO E MONTAGEM</v>
          </cell>
          <cell r="D8693" t="str">
            <v>M2</v>
          </cell>
          <cell r="E8693">
            <v>85.68</v>
          </cell>
          <cell r="F8693" t="str">
            <v xml:space="preserve">SEINFRA  </v>
          </cell>
        </row>
        <row r="8694">
          <cell r="F8694" t="str">
            <v xml:space="preserve">SEINFRA  </v>
          </cell>
        </row>
        <row r="8695">
          <cell r="B8695" t="str">
            <v>C4487</v>
          </cell>
          <cell r="C8695" t="str">
            <v>DIVISÓRIA PAINEL CELULAR, MONTANTE/RODAPÉ DUPLO, PERFIL EM AÇO - FORNECIMENTO E MONTAGEM</v>
          </cell>
          <cell r="D8695" t="str">
            <v>M2</v>
          </cell>
          <cell r="E8695">
            <v>100.4</v>
          </cell>
          <cell r="F8695" t="str">
            <v xml:space="preserve">SEINFRA  </v>
          </cell>
        </row>
        <row r="8696">
          <cell r="F8696" t="str">
            <v xml:space="preserve">SEINFRA  </v>
          </cell>
        </row>
        <row r="8697">
          <cell r="B8697" t="str">
            <v>C4489</v>
          </cell>
          <cell r="C8697" t="str">
            <v>DIVISÓRIA PAINEL CELULAR, MONTANTE/RODAPÉ DUPLO, PERFIL EM ALUMÍNIO - FORNECIMENTO E MONTAGEM</v>
          </cell>
          <cell r="D8697" t="str">
            <v>M2</v>
          </cell>
          <cell r="E8697">
            <v>107.1</v>
          </cell>
          <cell r="F8697" t="str">
            <v xml:space="preserve">SEINFRA  </v>
          </cell>
        </row>
        <row r="8698">
          <cell r="F8698" t="str">
            <v xml:space="preserve">SEINFRA  </v>
          </cell>
        </row>
        <row r="8699">
          <cell r="B8699" t="str">
            <v>C4497</v>
          </cell>
          <cell r="C8699" t="str">
            <v>DIVISÓRIA PAINEL FIBRAROC, MONTANTE/RODAPÉ SIMPLES, PERFIL EM AÇO - FORNECIMENTO E MONTAGEM</v>
          </cell>
          <cell r="D8699" t="str">
            <v>M2</v>
          </cell>
          <cell r="E8699">
            <v>208.84</v>
          </cell>
          <cell r="F8699" t="str">
            <v xml:space="preserve">SEINFRA  </v>
          </cell>
        </row>
        <row r="8700">
          <cell r="F8700" t="str">
            <v xml:space="preserve">SEINFRA  </v>
          </cell>
        </row>
        <row r="8701">
          <cell r="B8701" t="str">
            <v>C4498</v>
          </cell>
          <cell r="C8701" t="str">
            <v>DIVISÓRIA PAINEL FIBRAROC, MONTANTE/RODAPÉ SIMPLES, PERFIL EM ALUMÍNIO - FORNECIMENTO E MONTAGEM</v>
          </cell>
          <cell r="D8701" t="str">
            <v>M2</v>
          </cell>
          <cell r="E8701">
            <v>234.66</v>
          </cell>
          <cell r="F8701" t="str">
            <v xml:space="preserve">SEINFRA  </v>
          </cell>
        </row>
        <row r="8702">
          <cell r="F8702" t="str">
            <v xml:space="preserve">SEINFRA  </v>
          </cell>
        </row>
        <row r="8703">
          <cell r="B8703" t="str">
            <v>C4499</v>
          </cell>
          <cell r="C8703" t="str">
            <v>DIVISÓRIA PAINEL FIBRAROC, MONTANTE/RODAPÉ DUPLO, PERFIL EM AÇO - FORNECIMENTO E MONTAGEM</v>
          </cell>
          <cell r="D8703" t="str">
            <v>M2</v>
          </cell>
          <cell r="E8703">
            <v>217.19</v>
          </cell>
          <cell r="F8703" t="str">
            <v xml:space="preserve">SEINFRA  </v>
          </cell>
        </row>
        <row r="8704">
          <cell r="F8704" t="str">
            <v xml:space="preserve">SEINFRA  </v>
          </cell>
        </row>
        <row r="8705">
          <cell r="B8705" t="str">
            <v>C4500</v>
          </cell>
          <cell r="C8705" t="str">
            <v>DIVISÓRIA PAINEL FIBRAROC, MONTANTE/RODAPÉ DUPLO, PERFIL EM ALUMÍNIO - FORNECIMENTO E MONTAGEM</v>
          </cell>
          <cell r="D8705" t="str">
            <v>M2</v>
          </cell>
          <cell r="E8705">
            <v>244.04</v>
          </cell>
          <cell r="F8705" t="str">
            <v xml:space="preserve">SEINFRA  </v>
          </cell>
        </row>
        <row r="8706">
          <cell r="F8706" t="str">
            <v xml:space="preserve">SEINFRA  </v>
          </cell>
        </row>
        <row r="8707">
          <cell r="B8707" t="str">
            <v>C4493</v>
          </cell>
          <cell r="C8707" t="str">
            <v>DIVISÓRIA PAINEL PVC, MONTANTE/RODAPÉ SIMPLES, PERFIL EM AÇO - FORNECIMENTO E MONTAGEM</v>
          </cell>
          <cell r="D8707" t="str">
            <v>M2</v>
          </cell>
          <cell r="E8707">
            <v>175.74</v>
          </cell>
          <cell r="F8707" t="str">
            <v xml:space="preserve">SEINFRA  </v>
          </cell>
        </row>
        <row r="8708">
          <cell r="F8708" t="str">
            <v xml:space="preserve">SEINFRA  </v>
          </cell>
        </row>
        <row r="8709">
          <cell r="B8709" t="str">
            <v>C4494</v>
          </cell>
          <cell r="C8709" t="str">
            <v>DIVISÓRIA PAINEL PVC, MONTANTE/RODAPÉ SIMPLES, PERFIL EM ALUMÍNIO - FORNECIMENTO E MONTAGEM</v>
          </cell>
          <cell r="D8709" t="str">
            <v>M2</v>
          </cell>
          <cell r="E8709">
            <v>213.7</v>
          </cell>
          <cell r="F8709" t="str">
            <v xml:space="preserve">SEINFRA  </v>
          </cell>
        </row>
        <row r="8710">
          <cell r="F8710" t="str">
            <v xml:space="preserve">SEINFRA  </v>
          </cell>
        </row>
        <row r="8711">
          <cell r="B8711" t="str">
            <v>C4502</v>
          </cell>
          <cell r="C8711" t="str">
            <v>REMANEJAMENTO DE DIVISÓRIA - DESMONTAGEM E REMONTAGEM</v>
          </cell>
          <cell r="D8711" t="str">
            <v>M2</v>
          </cell>
          <cell r="E8711">
            <v>15.41</v>
          </cell>
          <cell r="F8711" t="str">
            <v xml:space="preserve">SEINFRA  </v>
          </cell>
        </row>
        <row r="8712">
          <cell r="B8712" t="str">
            <v>C4490</v>
          </cell>
          <cell r="C8712" t="str">
            <v>VÃO DE PORTA - PORTA COMPLETA C/ FECHADURA TIPO CILINDRO, P/ DIVISÓRIAS EM GERAL (SEM REQUADRO) - FORNECIMENTO E MONTAGEM</v>
          </cell>
          <cell r="D8712" t="str">
            <v>UN</v>
          </cell>
          <cell r="E8712">
            <v>212.82</v>
          </cell>
          <cell r="F8712" t="str">
            <v xml:space="preserve">SEINFRA  </v>
          </cell>
        </row>
        <row r="8713">
          <cell r="F8713" t="str">
            <v xml:space="preserve">SEINFRA  </v>
          </cell>
        </row>
        <row r="8714">
          <cell r="B8714" t="str">
            <v>C4491</v>
          </cell>
          <cell r="C8714" t="str">
            <v>VÃO DE PORTA - PORTA COMPLETA C/ FECHADURA TIPO CILINDRO, P/ DIVISÓRIAS EM GERAL (COM REQUADRO EM ALUMÍNIO) - FORNECIMENTO E MONTAGEM</v>
          </cell>
          <cell r="D8714" t="str">
            <v>UN</v>
          </cell>
          <cell r="E8714">
            <v>228.83</v>
          </cell>
          <cell r="F8714" t="str">
            <v xml:space="preserve">SEINFRA  </v>
          </cell>
        </row>
        <row r="8715">
          <cell r="F8715" t="str">
            <v xml:space="preserve">SEINFRA  </v>
          </cell>
        </row>
        <row r="8716">
          <cell r="B8716" t="str">
            <v>C4492</v>
          </cell>
          <cell r="C8716" t="str">
            <v>VIDRO TRANSPARENTE LISO 4mm, P/ DIVISÓRIAS EM GERAL FORNECIMENTO E MONTAGEM</v>
          </cell>
          <cell r="D8716" t="str">
            <v>M2</v>
          </cell>
          <cell r="E8716">
            <v>153.33000000000001</v>
          </cell>
          <cell r="F8716" t="str">
            <v xml:space="preserve">SEINFRA  </v>
          </cell>
        </row>
        <row r="8717">
          <cell r="F8717" t="str">
            <v xml:space="preserve">SEINFRA  </v>
          </cell>
        </row>
        <row r="8718">
          <cell r="B8718" t="str">
            <v>ELEMENTOS VAZADOS</v>
          </cell>
          <cell r="E8718">
            <v>2329.0300000000002</v>
          </cell>
          <cell r="F8718" t="str">
            <v xml:space="preserve">SEINFRA  </v>
          </cell>
        </row>
        <row r="8719">
          <cell r="B8719" t="str">
            <v>C1177</v>
          </cell>
          <cell r="C8719" t="str">
            <v>ALVENARIA DE BLOCOS DE VIDRO (20x20x10)cm</v>
          </cell>
          <cell r="D8719" t="str">
            <v>M2</v>
          </cell>
          <cell r="E8719">
            <v>428.47</v>
          </cell>
          <cell r="F8719" t="str">
            <v xml:space="preserve">SEINFRA  </v>
          </cell>
        </row>
        <row r="8720">
          <cell r="B8720" t="str">
            <v>C1174</v>
          </cell>
          <cell r="C8720" t="str">
            <v>ALVENARIA DE ELEMENTO VAZADO CERÂMICO (20X20X10cm) C/ARG. CIMENTO E AREIA TRAÇO 1:3</v>
          </cell>
          <cell r="D8720" t="str">
            <v>M2</v>
          </cell>
          <cell r="E8720">
            <v>156.19</v>
          </cell>
          <cell r="F8720" t="str">
            <v xml:space="preserve">SEINFRA  </v>
          </cell>
        </row>
        <row r="8721">
          <cell r="F8721" t="str">
            <v xml:space="preserve">SEINFRA  </v>
          </cell>
        </row>
        <row r="8722">
          <cell r="B8722" t="str">
            <v>C1175</v>
          </cell>
          <cell r="C8722" t="str">
            <v>ALVENARIA DE ELEMENTO VAZADO DE CONCRETO (20X10X6cm) C/ARG. CIMENTO E AREIA TRAÇO 1:3 ANTI-CHUVA</v>
          </cell>
          <cell r="D8722" t="str">
            <v>M2</v>
          </cell>
          <cell r="E8722">
            <v>248.4</v>
          </cell>
          <cell r="F8722" t="str">
            <v xml:space="preserve">SEINFRA  </v>
          </cell>
        </row>
        <row r="8723">
          <cell r="F8723" t="str">
            <v xml:space="preserve">SEINFRA  </v>
          </cell>
        </row>
        <row r="8724">
          <cell r="B8724" t="str">
            <v>C1176</v>
          </cell>
          <cell r="C8724" t="str">
            <v>ALVENARIA DE ELEMENTO VAZADO DE CONCRETO (20X20X20cm) C/ARG. CIMENTO E AREIA TRAÇO 1:3</v>
          </cell>
          <cell r="D8724" t="str">
            <v>M2</v>
          </cell>
          <cell r="E8724">
            <v>207.61</v>
          </cell>
          <cell r="F8724" t="str">
            <v xml:space="preserve">SEINFRA  </v>
          </cell>
        </row>
        <row r="8725">
          <cell r="F8725" t="str">
            <v xml:space="preserve">SEINFRA  </v>
          </cell>
        </row>
        <row r="8726">
          <cell r="B8726" t="str">
            <v>C0051</v>
          </cell>
          <cell r="C8726" t="str">
            <v>ALVENARIA DE ELEMENTO VAZADO DE CONCRETO (32X12X6cm) C/ARG. CIMENTO E AREIA TRAÇO 1:3 TIPO PESTANA</v>
          </cell>
          <cell r="D8726" t="str">
            <v>M2</v>
          </cell>
          <cell r="E8726">
            <v>113.69</v>
          </cell>
          <cell r="F8726" t="str">
            <v xml:space="preserve">SEINFRA  </v>
          </cell>
        </row>
        <row r="8727">
          <cell r="F8727" t="str">
            <v xml:space="preserve">SEINFRA  </v>
          </cell>
        </row>
        <row r="8728">
          <cell r="B8728" t="str">
            <v>C0052</v>
          </cell>
          <cell r="C8728" t="str">
            <v>ALVENARIA DE ELEMENTO VAZADO DE CONCRETO (50X50X6cm) C/ARG. CIMENTO E AREIA TRAÇO 1:3 ANTI-CHUVA</v>
          </cell>
          <cell r="D8728" t="str">
            <v>M2</v>
          </cell>
          <cell r="E8728">
            <v>60.51</v>
          </cell>
          <cell r="F8728" t="str">
            <v xml:space="preserve">SEINFRA  </v>
          </cell>
        </row>
        <row r="8729">
          <cell r="F8729" t="str">
            <v xml:space="preserve">SEINFRA  </v>
          </cell>
        </row>
        <row r="8730">
          <cell r="B8730" t="str">
            <v>C0804</v>
          </cell>
          <cell r="C8730" t="str">
            <v>COBOGÓ ANTI-CHUVA (50x40)cm C/ARG. CIMENTO E AREIA TRAÇO 1:3</v>
          </cell>
          <cell r="D8730" t="str">
            <v>M2</v>
          </cell>
          <cell r="E8730">
            <v>89.58</v>
          </cell>
          <cell r="F8730" t="str">
            <v xml:space="preserve">SEINFRA  </v>
          </cell>
        </row>
        <row r="8731">
          <cell r="B8731" t="str">
            <v>C0805</v>
          </cell>
          <cell r="C8731" t="str">
            <v>COBOGÓ DE CIMENTO TIPO DIAMANTE</v>
          </cell>
          <cell r="D8731" t="str">
            <v>M2</v>
          </cell>
          <cell r="E8731">
            <v>123.72</v>
          </cell>
          <cell r="F8731" t="str">
            <v xml:space="preserve">SEINFRA  </v>
          </cell>
        </row>
        <row r="8732">
          <cell r="B8732" t="str">
            <v>C0806</v>
          </cell>
          <cell r="C8732" t="str">
            <v>COBOGÓ DE CIMENTO TIPO VENEZIANO (50X50X6)cm C/ARG. CIMENTO E AREIA TRAÇO 1:3</v>
          </cell>
          <cell r="D8732" t="str">
            <v>M2</v>
          </cell>
          <cell r="E8732">
            <v>69.180000000000007</v>
          </cell>
          <cell r="F8732" t="str">
            <v xml:space="preserve">SEINFRA  </v>
          </cell>
        </row>
        <row r="8733">
          <cell r="F8733" t="str">
            <v xml:space="preserve">SEINFRA  </v>
          </cell>
        </row>
        <row r="8734">
          <cell r="B8734" t="str">
            <v>C4525</v>
          </cell>
          <cell r="C8734" t="str">
            <v>COBOGÓ DE VIDRO (20x10x18)cm</v>
          </cell>
          <cell r="D8734" t="str">
            <v>M2</v>
          </cell>
          <cell r="E8734">
            <v>763.04</v>
          </cell>
          <cell r="F8734" t="str">
            <v xml:space="preserve">SEINFRA  </v>
          </cell>
        </row>
        <row r="8735">
          <cell r="B8735" t="str">
            <v>C3534</v>
          </cell>
          <cell r="C8735" t="str">
            <v>MUTIRÃO MISTO - COBOGÓ ANTI-CHUVA (50X40)cm</v>
          </cell>
          <cell r="D8735" t="str">
            <v>M2</v>
          </cell>
          <cell r="E8735">
            <v>68.64</v>
          </cell>
          <cell r="F8735" t="str">
            <v xml:space="preserve">SEINFRA  </v>
          </cell>
        </row>
        <row r="8736">
          <cell r="B8736" t="str">
            <v>VERGAS E CHAPIM</v>
          </cell>
          <cell r="E8736">
            <v>3595.89</v>
          </cell>
          <cell r="F8736" t="str">
            <v xml:space="preserve">SEINFRA  </v>
          </cell>
        </row>
        <row r="8737">
          <cell r="B8737" t="str">
            <v>C3521</v>
          </cell>
          <cell r="C8737" t="str">
            <v>CHAPIM EM GRANITO VERDE MERUOCA</v>
          </cell>
          <cell r="D8737" t="str">
            <v>M2</v>
          </cell>
          <cell r="E8737">
            <v>346.11</v>
          </cell>
          <cell r="F8737" t="str">
            <v xml:space="preserve">SEINFRA  </v>
          </cell>
        </row>
        <row r="8738">
          <cell r="B8738" t="str">
            <v>C0773</v>
          </cell>
          <cell r="C8738" t="str">
            <v>CHAPIM PRÉ-MOLDADO DE CONCRETO</v>
          </cell>
          <cell r="D8738" t="str">
            <v>M2</v>
          </cell>
          <cell r="E8738">
            <v>117.56</v>
          </cell>
          <cell r="F8738" t="str">
            <v xml:space="preserve">SEINFRA  </v>
          </cell>
        </row>
        <row r="8739">
          <cell r="B8739" t="str">
            <v>C3532</v>
          </cell>
          <cell r="C8739" t="str">
            <v>MUTIRÃO MISTO - VERGA RETA DE CONCRETO ARMADO</v>
          </cell>
          <cell r="D8739" t="str">
            <v>M3</v>
          </cell>
          <cell r="E8739">
            <v>1309.08</v>
          </cell>
          <cell r="F8739" t="str">
            <v xml:space="preserve">SEINFRA  </v>
          </cell>
        </row>
        <row r="8740">
          <cell r="B8740" t="str">
            <v>C2665</v>
          </cell>
          <cell r="C8740" t="str">
            <v>VERGA EM ARCO DE CONCRETO ARMADO</v>
          </cell>
          <cell r="D8740" t="str">
            <v>M</v>
          </cell>
          <cell r="E8740">
            <v>79.23</v>
          </cell>
          <cell r="F8740" t="str">
            <v xml:space="preserve">SEINFRA  </v>
          </cell>
        </row>
        <row r="8741">
          <cell r="B8741" t="str">
            <v>C2666</v>
          </cell>
          <cell r="C8741" t="str">
            <v>VERGA RETA DE CONCRETO ARMADO</v>
          </cell>
          <cell r="D8741" t="str">
            <v>M3</v>
          </cell>
          <cell r="E8741">
            <v>1743.91</v>
          </cell>
          <cell r="F8741" t="str">
            <v xml:space="preserve">SEINFRA  </v>
          </cell>
        </row>
        <row r="8742">
          <cell r="B8742" t="str">
            <v>OUTROS ELEMENTOS</v>
          </cell>
          <cell r="E8742">
            <v>6125.41</v>
          </cell>
          <cell r="F8742" t="str">
            <v xml:space="preserve">SEINFRA  </v>
          </cell>
        </row>
        <row r="8743">
          <cell r="B8743" t="str">
            <v>C0383</v>
          </cell>
          <cell r="C8743" t="str">
            <v>BATE-MACAS EM AÇO INOXIDÁVEL CONTRA IMPACTO EM PAREDE</v>
          </cell>
          <cell r="D8743" t="str">
            <v>M</v>
          </cell>
          <cell r="E8743">
            <v>368.93</v>
          </cell>
          <cell r="F8743" t="str">
            <v xml:space="preserve">SEINFRA  </v>
          </cell>
        </row>
        <row r="8744">
          <cell r="B8744" t="str">
            <v>C0384</v>
          </cell>
          <cell r="C8744" t="str">
            <v>BATE-MACAS EM MADEIRA BOLEADA</v>
          </cell>
          <cell r="D8744" t="str">
            <v>M</v>
          </cell>
          <cell r="E8744">
            <v>117.93</v>
          </cell>
          <cell r="F8744" t="str">
            <v xml:space="preserve">SEINFRA  </v>
          </cell>
        </row>
        <row r="8745">
          <cell r="B8745" t="str">
            <v>C4501</v>
          </cell>
          <cell r="C8745" t="str">
            <v>FACHADA DE VIDRO TEMPERADO DE 10mm FIXADO COM SPIDER GLASS</v>
          </cell>
          <cell r="D8745" t="str">
            <v>M2</v>
          </cell>
          <cell r="E8745">
            <v>713.76</v>
          </cell>
          <cell r="F8745" t="str">
            <v xml:space="preserve">SEINFRA  </v>
          </cell>
        </row>
        <row r="8746">
          <cell r="B8746" t="str">
            <v>C4444</v>
          </cell>
          <cell r="C8746" t="str">
            <v>FACHADA METÁLICA PADRÃO PARA DELEGACIAS</v>
          </cell>
          <cell r="D8746" t="str">
            <v>M2</v>
          </cell>
          <cell r="E8746">
            <v>514.54</v>
          </cell>
          <cell r="F8746" t="str">
            <v xml:space="preserve">SEINFRA  </v>
          </cell>
        </row>
        <row r="8747">
          <cell r="B8747" t="str">
            <v>C1391</v>
          </cell>
          <cell r="C8747" t="str">
            <v>FLANELÓGRAFO EM MONTANTE DE MADEIRA</v>
          </cell>
          <cell r="D8747" t="str">
            <v>M2</v>
          </cell>
          <cell r="E8747">
            <v>255.9</v>
          </cell>
          <cell r="F8747" t="str">
            <v xml:space="preserve">SEINFRA  </v>
          </cell>
        </row>
        <row r="8748">
          <cell r="B8748" t="str">
            <v>C1791</v>
          </cell>
          <cell r="C8748" t="str">
            <v>MESA EM ALVENARIA, TAMPO CONCRETO PRÉ-MOLDADO, ACABADA</v>
          </cell>
          <cell r="D8748" t="str">
            <v>M2</v>
          </cell>
          <cell r="E8748">
            <v>347.4</v>
          </cell>
          <cell r="F8748" t="str">
            <v xml:space="preserve">SEINFRA  </v>
          </cell>
        </row>
        <row r="8749">
          <cell r="B8749" t="str">
            <v>C1836</v>
          </cell>
          <cell r="C8749" t="str">
            <v>PAINEL ESTRUTURADO AÇO INOX, ESCOVADO CHAPA 20</v>
          </cell>
          <cell r="D8749" t="str">
            <v>M2</v>
          </cell>
          <cell r="E8749">
            <v>711.54</v>
          </cell>
          <cell r="F8749" t="str">
            <v xml:space="preserve">SEINFRA  </v>
          </cell>
        </row>
        <row r="8750">
          <cell r="B8750" t="str">
            <v>C1837</v>
          </cell>
          <cell r="C8750" t="str">
            <v>PAINEL INFORMATIVO DUPLO C/PORTA DE CORRER EM VIDRO</v>
          </cell>
          <cell r="D8750" t="str">
            <v>M2</v>
          </cell>
          <cell r="E8750">
            <v>803.58</v>
          </cell>
          <cell r="F8750" t="str">
            <v xml:space="preserve">SEINFRA  </v>
          </cell>
        </row>
        <row r="8751">
          <cell r="B8751" t="str">
            <v>C1897</v>
          </cell>
          <cell r="C8751" t="str">
            <v>PEÇA DE MADEIRA BOLEADA NAS QUINAS FIXADAS EM PAREDES</v>
          </cell>
          <cell r="D8751" t="str">
            <v>M</v>
          </cell>
          <cell r="E8751">
            <v>50.47</v>
          </cell>
          <cell r="F8751" t="str">
            <v xml:space="preserve">SEINFRA  </v>
          </cell>
        </row>
        <row r="8752">
          <cell r="B8752" t="str">
            <v>C0032</v>
          </cell>
          <cell r="C8752" t="str">
            <v>PORTA EM PVC P/DIVISÓRIA (0,80X2,10)M COMPLETA - FORNECIMENTO E MONTAGEM</v>
          </cell>
          <cell r="D8752" t="str">
            <v>UN</v>
          </cell>
          <cell r="E8752">
            <v>410.13</v>
          </cell>
          <cell r="F8752" t="str">
            <v xml:space="preserve">SEINFRA  </v>
          </cell>
        </row>
        <row r="8753">
          <cell r="F8753" t="str">
            <v xml:space="preserve">SEINFRA  </v>
          </cell>
        </row>
        <row r="8754">
          <cell r="B8754" t="str">
            <v>C4756</v>
          </cell>
          <cell r="C8754" t="str">
            <v xml:space="preserve">PRATELEIRA DE GRANITO CINZA ESP.=2CM                                    </v>
          </cell>
          <cell r="D8754" t="str">
            <v>M2</v>
          </cell>
          <cell r="E8754">
            <v>248.52</v>
          </cell>
          <cell r="F8754" t="str">
            <v xml:space="preserve">SEINFRA  </v>
          </cell>
        </row>
        <row r="8755">
          <cell r="F8755" t="str">
            <v xml:space="preserve">SEINFRA  </v>
          </cell>
        </row>
        <row r="8756">
          <cell r="B8756" t="str">
            <v>C2910</v>
          </cell>
          <cell r="C8756" t="str">
            <v>PRATELEIRA DE MADEIRA DE LEI PLAINADA</v>
          </cell>
          <cell r="D8756" t="str">
            <v>M2</v>
          </cell>
          <cell r="E8756">
            <v>144.91999999999999</v>
          </cell>
          <cell r="F8756" t="str">
            <v xml:space="preserve">SEINFRA  </v>
          </cell>
        </row>
        <row r="8757">
          <cell r="B8757" t="str">
            <v>C2023</v>
          </cell>
          <cell r="C8757" t="str">
            <v>PRATELEIRA DE MÁRMORE NATURAL POLIDA DE 1 FACE</v>
          </cell>
          <cell r="D8757" t="str">
            <v>M2</v>
          </cell>
          <cell r="E8757">
            <v>271.42</v>
          </cell>
          <cell r="F8757" t="str">
            <v xml:space="preserve">SEINFRA  </v>
          </cell>
        </row>
        <row r="8758">
          <cell r="B8758" t="str">
            <v>C2024</v>
          </cell>
          <cell r="C8758" t="str">
            <v>PRATELEIRA DE MÁRMORE NATURAL POLIDA DE 2 FACES</v>
          </cell>
          <cell r="D8758" t="str">
            <v>M2</v>
          </cell>
          <cell r="E8758">
            <v>271.42</v>
          </cell>
          <cell r="F8758" t="str">
            <v xml:space="preserve">SEINFRA  </v>
          </cell>
        </row>
        <row r="8759">
          <cell r="B8759" t="str">
            <v>C2021</v>
          </cell>
          <cell r="C8759" t="str">
            <v>PRATELEIRA DE MARMORITE NATURAL POLIDA DE 1 FACE</v>
          </cell>
          <cell r="D8759" t="str">
            <v>M2</v>
          </cell>
          <cell r="E8759">
            <v>172.63</v>
          </cell>
          <cell r="F8759" t="str">
            <v xml:space="preserve">SEINFRA  </v>
          </cell>
        </row>
        <row r="8760">
          <cell r="B8760" t="str">
            <v>C2022</v>
          </cell>
          <cell r="C8760" t="str">
            <v>PRATELEIRA DE MARMORITE NATURAL POLIDA DE 2 FACES</v>
          </cell>
          <cell r="D8760" t="str">
            <v>M2</v>
          </cell>
          <cell r="E8760">
            <v>194.22</v>
          </cell>
          <cell r="F8760" t="str">
            <v xml:space="preserve">SEINFRA  </v>
          </cell>
        </row>
        <row r="8761">
          <cell r="B8761" t="str">
            <v>C4757</v>
          </cell>
          <cell r="C8761" t="str">
            <v xml:space="preserve">PRATELEIRA PRÉ-MOLDADA "IN LOCO" DE CONCRETO ESP.=5,0CM                                </v>
          </cell>
          <cell r="D8761" t="str">
            <v>M2</v>
          </cell>
          <cell r="E8761">
            <v>514.37</v>
          </cell>
          <cell r="F8761" t="str">
            <v xml:space="preserve">SEINFRA  </v>
          </cell>
        </row>
        <row r="8762">
          <cell r="F8762" t="str">
            <v xml:space="preserve">SEINFRA  </v>
          </cell>
        </row>
        <row r="8763">
          <cell r="B8763" t="str">
            <v>C3674</v>
          </cell>
          <cell r="C8763" t="str">
            <v>SUPORTE EM BARRA CHATA DE FERRO ENGASTADO NA PAREDE P/BANCADAS E/OU PRATELEIRAS</v>
          </cell>
          <cell r="D8763" t="str">
            <v>UN</v>
          </cell>
          <cell r="E8763">
            <v>13.73</v>
          </cell>
          <cell r="F8763" t="str">
            <v xml:space="preserve">SEINFRA  </v>
          </cell>
        </row>
        <row r="8764">
          <cell r="F8764" t="str">
            <v xml:space="preserve">SEINFRA  </v>
          </cell>
        </row>
        <row r="8765">
          <cell r="B8765" t="str">
            <v>ESQUADRIAS E FERRAGENS</v>
          </cell>
          <cell r="E8765">
            <v>79998.460000000006</v>
          </cell>
          <cell r="F8765" t="str">
            <v xml:space="preserve">SEINFRA  </v>
          </cell>
        </row>
        <row r="8766">
          <cell r="B8766" t="str">
            <v>ESQUADRIAS DE MADEIRA</v>
          </cell>
          <cell r="E8766">
            <v>36002.43</v>
          </cell>
          <cell r="F8766" t="str">
            <v xml:space="preserve">SEINFRA  </v>
          </cell>
        </row>
        <row r="8767">
          <cell r="B8767" t="str">
            <v>C0363</v>
          </cell>
          <cell r="C8767" t="str">
            <v>BANDEIROLA EM MADEIRA</v>
          </cell>
          <cell r="D8767" t="str">
            <v>M2</v>
          </cell>
          <cell r="E8767">
            <v>163.82</v>
          </cell>
          <cell r="F8767" t="str">
            <v xml:space="preserve">SEINFRA  </v>
          </cell>
        </row>
        <row r="8768">
          <cell r="B8768" t="str">
            <v>C1284</v>
          </cell>
          <cell r="C8768" t="str">
            <v>ESQUADRIAS DE MADEIRA E VIDRO</v>
          </cell>
          <cell r="D8768" t="str">
            <v>M2</v>
          </cell>
          <cell r="E8768">
            <v>399.68</v>
          </cell>
          <cell r="F8768" t="str">
            <v xml:space="preserve">SEINFRA  </v>
          </cell>
        </row>
        <row r="8769">
          <cell r="B8769" t="str">
            <v>C3544</v>
          </cell>
          <cell r="C8769" t="str">
            <v>JANELA TIPO FICHA (1.40X1.10)m - MADEIRA MISTA - COMPLETA - PADRÃO POPULAR</v>
          </cell>
          <cell r="D8769" t="str">
            <v>UN</v>
          </cell>
          <cell r="E8769">
            <v>356.24</v>
          </cell>
          <cell r="F8769" t="str">
            <v xml:space="preserve">SEINFRA  </v>
          </cell>
        </row>
        <row r="8770">
          <cell r="F8770" t="str">
            <v xml:space="preserve">SEINFRA  </v>
          </cell>
        </row>
        <row r="8771">
          <cell r="B8771" t="str">
            <v>C1519</v>
          </cell>
          <cell r="C8771" t="str">
            <v>JANELA VENEZIANA MÓVEL (S/ACESSÓRIOS)</v>
          </cell>
          <cell r="D8771" t="str">
            <v>M2</v>
          </cell>
          <cell r="E8771">
            <v>269.42</v>
          </cell>
          <cell r="F8771" t="str">
            <v xml:space="preserve">SEINFRA  </v>
          </cell>
        </row>
        <row r="8772">
          <cell r="B8772" t="str">
            <v>C3543</v>
          </cell>
          <cell r="C8772" t="str">
            <v>MUTIRÃO MISTO - JANELA TIPO FICHA (1.40X1.10)m - MADEIRA MISTA - COMPLETA</v>
          </cell>
          <cell r="D8772" t="str">
            <v>UN</v>
          </cell>
          <cell r="E8772">
            <v>262.38</v>
          </cell>
          <cell r="F8772" t="str">
            <v xml:space="preserve">SEINFRA  </v>
          </cell>
        </row>
        <row r="8773">
          <cell r="F8773" t="str">
            <v xml:space="preserve">SEINFRA  </v>
          </cell>
        </row>
        <row r="8774">
          <cell r="B8774" t="str">
            <v>C3541</v>
          </cell>
          <cell r="C8774" t="str">
            <v>MUTIRÃO MISTO - PORTA TIPO FICHA (0.60X2.10)m - MADEIRA MISTA - COMPLETA</v>
          </cell>
          <cell r="D8774" t="str">
            <v>UN</v>
          </cell>
          <cell r="E8774">
            <v>301.11</v>
          </cell>
          <cell r="F8774" t="str">
            <v xml:space="preserve">SEINFRA  </v>
          </cell>
        </row>
        <row r="8775">
          <cell r="F8775" t="str">
            <v xml:space="preserve">SEINFRA  </v>
          </cell>
        </row>
        <row r="8776">
          <cell r="B8776" t="str">
            <v>C3537</v>
          </cell>
          <cell r="C8776" t="str">
            <v>MUTIRÃO MISTO - PORTA TIPO FICHA (0.80X2.10)m - ROLADA MADEIRA MISTA - COMPLETA C/FECHADURA</v>
          </cell>
          <cell r="D8776" t="str">
            <v>UN</v>
          </cell>
          <cell r="E8776">
            <v>357.42</v>
          </cell>
          <cell r="F8776" t="str">
            <v xml:space="preserve">SEINFRA  </v>
          </cell>
        </row>
        <row r="8777">
          <cell r="F8777" t="str">
            <v xml:space="preserve">SEINFRA  </v>
          </cell>
        </row>
        <row r="8778">
          <cell r="B8778" t="str">
            <v>C3539</v>
          </cell>
          <cell r="C8778" t="str">
            <v>MUTIRÃO MISTO - PORTA TIPO FICHA (0.80X2.10)m - ROLADA MADEIRA MISTA - COMPLETA S/FECHADURA</v>
          </cell>
          <cell r="D8778" t="str">
            <v>UN</v>
          </cell>
          <cell r="E8778">
            <v>315.77999999999997</v>
          </cell>
          <cell r="F8778" t="str">
            <v xml:space="preserve">SEINFRA  </v>
          </cell>
        </row>
        <row r="8779">
          <cell r="F8779" t="str">
            <v xml:space="preserve">SEINFRA  </v>
          </cell>
        </row>
        <row r="8780">
          <cell r="B8780" t="str">
            <v>C1959</v>
          </cell>
          <cell r="C8780" t="str">
            <v>PORTA COMPENSADO P/ARMÁRIO EMBUTIDO C/BATENTE DE (7X1.5)cm</v>
          </cell>
          <cell r="D8780" t="str">
            <v>M2</v>
          </cell>
          <cell r="E8780">
            <v>178.76</v>
          </cell>
          <cell r="F8780" t="str">
            <v xml:space="preserve">SEINFRA  </v>
          </cell>
        </row>
        <row r="8781">
          <cell r="B8781" t="str">
            <v>C1960</v>
          </cell>
          <cell r="C8781" t="str">
            <v>PORTA COMPENSADO P/ARMÁRIO SOB PIA</v>
          </cell>
          <cell r="D8781" t="str">
            <v>M2</v>
          </cell>
          <cell r="E8781">
            <v>189.92</v>
          </cell>
          <cell r="F8781" t="str">
            <v xml:space="preserve">SEINFRA  </v>
          </cell>
        </row>
        <row r="8782">
          <cell r="B8782" t="str">
            <v>C1962</v>
          </cell>
          <cell r="C8782" t="str">
            <v>PORTA COMPLETA, BLINDOR/CHUMBO (0,60X2.1O)m (S/ACESSÓRIOS)</v>
          </cell>
          <cell r="D8782" t="str">
            <v>UN</v>
          </cell>
          <cell r="E8782">
            <v>2117.54</v>
          </cell>
          <cell r="F8782" t="str">
            <v xml:space="preserve">SEINFRA  </v>
          </cell>
        </row>
        <row r="8783">
          <cell r="B8783" t="str">
            <v>C1963</v>
          </cell>
          <cell r="C8783" t="str">
            <v>PORTA COMPLETA, BLINDOR/CHUMBO (0,80X2,10)m  (S/ACESSÓRIOS)</v>
          </cell>
          <cell r="D8783" t="str">
            <v>UN</v>
          </cell>
          <cell r="E8783">
            <v>2771.13</v>
          </cell>
          <cell r="F8783" t="str">
            <v xml:space="preserve">SEINFRA  </v>
          </cell>
        </row>
        <row r="8784">
          <cell r="B8784" t="str">
            <v>C1961</v>
          </cell>
          <cell r="C8784" t="str">
            <v>PORTA COMPLETA, BLINDOR/CHUMBO (1,20X2,10)m (S/ACESSÓRIOS)</v>
          </cell>
          <cell r="D8784" t="str">
            <v>UN</v>
          </cell>
          <cell r="E8784">
            <v>4078.32</v>
          </cell>
          <cell r="F8784" t="str">
            <v xml:space="preserve">SEINFRA  </v>
          </cell>
        </row>
        <row r="8785">
          <cell r="B8785" t="str">
            <v>C1977</v>
          </cell>
          <cell r="C8785" t="str">
            <v>PORTA EXTERNA DE CEDRO LISA COMPLETA UMA FOLHA (0.80X 2.10)m</v>
          </cell>
          <cell r="D8785" t="str">
            <v>UN</v>
          </cell>
          <cell r="E8785">
            <v>776.23</v>
          </cell>
          <cell r="F8785" t="str">
            <v xml:space="preserve">SEINFRA  </v>
          </cell>
        </row>
        <row r="8786">
          <cell r="B8786" t="str">
            <v>C1978</v>
          </cell>
          <cell r="C8786" t="str">
            <v>PORTA EXTERNA DE CEDRO LISA COMPLETA UMA FOLHA (0.90X2.10)m</v>
          </cell>
          <cell r="D8786" t="str">
            <v>UN</v>
          </cell>
          <cell r="E8786">
            <v>845.15</v>
          </cell>
          <cell r="F8786" t="str">
            <v xml:space="preserve">SEINFRA  </v>
          </cell>
        </row>
        <row r="8787">
          <cell r="B8787" t="str">
            <v>C1979</v>
          </cell>
          <cell r="C8787" t="str">
            <v>PORTA EXTERNA DE CEDRO LISA COMPLETA UMA FOLHA (1.00X2.10)m</v>
          </cell>
          <cell r="D8787" t="str">
            <v>UN</v>
          </cell>
          <cell r="E8787">
            <v>872.24</v>
          </cell>
          <cell r="F8787" t="str">
            <v xml:space="preserve">SEINFRA  </v>
          </cell>
        </row>
        <row r="8788">
          <cell r="B8788" t="str">
            <v>C1985</v>
          </cell>
          <cell r="C8788" t="str">
            <v>PORTA INTERNA DE CEDRO LISA COMPLETA UMA FOLHA (0.60X 2.10)m</v>
          </cell>
          <cell r="D8788" t="str">
            <v>UN</v>
          </cell>
          <cell r="E8788">
            <v>759.16</v>
          </cell>
          <cell r="F8788" t="str">
            <v xml:space="preserve">SEINFRA  </v>
          </cell>
        </row>
        <row r="8789">
          <cell r="B8789" t="str">
            <v>C1986</v>
          </cell>
          <cell r="C8789" t="str">
            <v>PORTA INTERNA DE CEDRO LISA COMPLETA UMA FOLHA (0.70X 2.10)m</v>
          </cell>
          <cell r="D8789" t="str">
            <v>UN</v>
          </cell>
          <cell r="E8789">
            <v>785.85</v>
          </cell>
          <cell r="F8789" t="str">
            <v xml:space="preserve">SEINFRA  </v>
          </cell>
        </row>
        <row r="8790">
          <cell r="B8790" t="str">
            <v>C1987</v>
          </cell>
          <cell r="C8790" t="str">
            <v>PORTA INTERNA DE CEDRO LISA COMPLETA UMA FOLHA (0.80X 2.10)m</v>
          </cell>
          <cell r="D8790" t="str">
            <v>UN</v>
          </cell>
          <cell r="E8790">
            <v>812.53</v>
          </cell>
          <cell r="F8790" t="str">
            <v xml:space="preserve">SEINFRA  </v>
          </cell>
        </row>
        <row r="8791">
          <cell r="B8791" t="str">
            <v>C1988</v>
          </cell>
          <cell r="C8791" t="str">
            <v>PORTA INTERNA DE CEDRO LISA COMPLETA UMA FOLHA (0.90X 2.10)m</v>
          </cell>
          <cell r="D8791" t="str">
            <v>UN</v>
          </cell>
          <cell r="E8791">
            <v>881.45</v>
          </cell>
          <cell r="F8791" t="str">
            <v xml:space="preserve">SEINFRA  </v>
          </cell>
        </row>
        <row r="8792">
          <cell r="B8792" t="str">
            <v>C1989</v>
          </cell>
          <cell r="C8792" t="str">
            <v>PORTA INTERNA DE CEDRO LISA COMPLETA UMA FOLHA (1.00X 2.10)m</v>
          </cell>
          <cell r="D8792" t="str">
            <v>UN</v>
          </cell>
          <cell r="E8792">
            <v>908.54</v>
          </cell>
          <cell r="F8792" t="str">
            <v xml:space="preserve">SEINFRA  </v>
          </cell>
        </row>
        <row r="8793">
          <cell r="B8793" t="str">
            <v>C1974</v>
          </cell>
          <cell r="C8793" t="str">
            <v>PORTA EXTERNA DE CEDRO LISA COMPLETA DUAS FOLHAS (1.60X2.10)m</v>
          </cell>
          <cell r="D8793" t="str">
            <v>UN</v>
          </cell>
          <cell r="E8793">
            <v>1220.6500000000001</v>
          </cell>
          <cell r="F8793" t="str">
            <v xml:space="preserve">SEINFRA  </v>
          </cell>
        </row>
        <row r="8794">
          <cell r="B8794" t="str">
            <v>C1975</v>
          </cell>
          <cell r="C8794" t="str">
            <v>PORTA EXTERNA DE CEDRO LISA COMPLETA DUAS FOLHAS (1.80X2.10)m</v>
          </cell>
          <cell r="D8794" t="str">
            <v>UN</v>
          </cell>
          <cell r="E8794">
            <v>1358.49</v>
          </cell>
          <cell r="F8794" t="str">
            <v xml:space="preserve">SEINFRA  </v>
          </cell>
        </row>
        <row r="8795">
          <cell r="B8795" t="str">
            <v>C1976</v>
          </cell>
          <cell r="C8795" t="str">
            <v>PORTA EXTERNA DE CEDRO LISA COMPLETA DUAS FOLHAS (2.00X2.10)m</v>
          </cell>
          <cell r="D8795" t="str">
            <v>UN</v>
          </cell>
          <cell r="E8795">
            <v>1412.67</v>
          </cell>
          <cell r="F8795" t="str">
            <v xml:space="preserve">SEINFRA  </v>
          </cell>
        </row>
        <row r="8796">
          <cell r="B8796" t="str">
            <v>C1980</v>
          </cell>
          <cell r="C8796" t="str">
            <v>PORTA INTERNA DE CEDRO LISA COMPLETA DUAS FOLHAS (1.20X 2.10)m</v>
          </cell>
          <cell r="D8796" t="str">
            <v>UN</v>
          </cell>
          <cell r="E8796">
            <v>1165.79</v>
          </cell>
          <cell r="F8796" t="str">
            <v xml:space="preserve">SEINFRA  </v>
          </cell>
        </row>
        <row r="8797">
          <cell r="B8797" t="str">
            <v>C1981</v>
          </cell>
          <cell r="C8797" t="str">
            <v>PORTA INTERNA DE CEDRO LISA COMPLETA DUAS FOLHAS (1.40X 2.10)m</v>
          </cell>
          <cell r="D8797" t="str">
            <v>UN</v>
          </cell>
          <cell r="E8797">
            <v>1219.17</v>
          </cell>
          <cell r="F8797" t="str">
            <v xml:space="preserve">SEINFRA  </v>
          </cell>
        </row>
        <row r="8798">
          <cell r="B8798" t="str">
            <v>C1982</v>
          </cell>
          <cell r="C8798" t="str">
            <v>PORTA INTERNA DE CEDRO LISA COMPLETA DUAS FOLHAS (1.60X 2.10)m</v>
          </cell>
          <cell r="D8798" t="str">
            <v>UN</v>
          </cell>
          <cell r="E8798">
            <v>1272.53</v>
          </cell>
          <cell r="F8798" t="str">
            <v xml:space="preserve">SEINFRA  </v>
          </cell>
        </row>
        <row r="8799">
          <cell r="B8799" t="str">
            <v>C1983</v>
          </cell>
          <cell r="C8799" t="str">
            <v>PORTA INTERNA DE CEDRO LISA COMPLETA DUAS FOLHAS (1.80X 2.10)m</v>
          </cell>
          <cell r="D8799" t="str">
            <v>UN</v>
          </cell>
          <cell r="E8799">
            <v>1410.37</v>
          </cell>
          <cell r="F8799" t="str">
            <v xml:space="preserve">SEINFRA  </v>
          </cell>
        </row>
        <row r="8800">
          <cell r="B8800" t="str">
            <v>C1984</v>
          </cell>
          <cell r="C8800" t="str">
            <v>PORTA INTERNA DE CEDRO LISA COMPLETA DUAS FOLHAS (2.00X 2.10)m</v>
          </cell>
          <cell r="D8800" t="str">
            <v>UN</v>
          </cell>
          <cell r="E8800">
            <v>1464.55</v>
          </cell>
          <cell r="F8800" t="str">
            <v xml:space="preserve">SEINFRA  </v>
          </cell>
        </row>
        <row r="8801">
          <cell r="B8801" t="str">
            <v>C4604</v>
          </cell>
          <cell r="C8801" t="str">
            <v>PORTA EXTERNA DE MUIRACATIARA 1 FOLHA COMPLETA (0,60x2,10x0,03m)</v>
          </cell>
          <cell r="D8801" t="str">
            <v>UN</v>
          </cell>
          <cell r="E8801">
            <v>1038.5999999999999</v>
          </cell>
          <cell r="F8801" t="str">
            <v xml:space="preserve">SEINFRA  </v>
          </cell>
        </row>
        <row r="8802">
          <cell r="B8802" t="str">
            <v>C1992</v>
          </cell>
          <cell r="C8802" t="str">
            <v>PORTA TIPO EUCATEX  (S/ACESSÓRIOS)</v>
          </cell>
          <cell r="D8802" t="str">
            <v>UN</v>
          </cell>
          <cell r="E8802">
            <v>272.92</v>
          </cell>
          <cell r="F8802" t="str">
            <v xml:space="preserve">SEINFRA  </v>
          </cell>
        </row>
        <row r="8803">
          <cell r="B8803" t="str">
            <v>C3405</v>
          </cell>
          <cell r="C8803" t="str">
            <v>PORTA TIPO FICHA  EXTERNA-PADRÃO FUNASA (0,55X1,90m)</v>
          </cell>
          <cell r="D8803" t="str">
            <v>UN</v>
          </cell>
          <cell r="E8803">
            <v>353.74</v>
          </cell>
          <cell r="F8803" t="str">
            <v xml:space="preserve">SEINFRA  </v>
          </cell>
        </row>
        <row r="8804">
          <cell r="B8804" t="str">
            <v>C3542</v>
          </cell>
          <cell r="C8804" t="str">
            <v>PORTA TIPO FICHA (0.60X2.10)m - MADEIRA MISTA - COMPLETA - PADRÃO POPULAR</v>
          </cell>
          <cell r="D8804" t="str">
            <v>UN</v>
          </cell>
          <cell r="E8804">
            <v>394.97</v>
          </cell>
          <cell r="F8804" t="str">
            <v xml:space="preserve">SEINFRA  </v>
          </cell>
        </row>
        <row r="8805">
          <cell r="F8805" t="str">
            <v xml:space="preserve">SEINFRA  </v>
          </cell>
        </row>
        <row r="8806">
          <cell r="B8806" t="str">
            <v>C3538</v>
          </cell>
          <cell r="C8806" t="str">
            <v>PORTA TIPO FICHA (0.80X2.10)m - ROLADA MADEIRA MISTA - COMPLETA C/FECHADURA - PADRÃO POPULAR</v>
          </cell>
          <cell r="D8806" t="str">
            <v>UN</v>
          </cell>
          <cell r="E8806">
            <v>451.64</v>
          </cell>
          <cell r="F8806" t="str">
            <v xml:space="preserve">SEINFRA  </v>
          </cell>
        </row>
        <row r="8807">
          <cell r="F8807" t="str">
            <v xml:space="preserve">SEINFRA  </v>
          </cell>
        </row>
        <row r="8808">
          <cell r="B8808" t="str">
            <v>C3540</v>
          </cell>
          <cell r="C8808" t="str">
            <v>PORTA TIPO FICHA (0.80X2.10)m - ROLADA MADEIRA MISTA - COMPLETA S/FECHADURA - PADRÃO POPULAR</v>
          </cell>
          <cell r="D8808" t="str">
            <v>UN</v>
          </cell>
          <cell r="E8808">
            <v>409.64</v>
          </cell>
          <cell r="F8808" t="str">
            <v xml:space="preserve">SEINFRA  </v>
          </cell>
        </row>
        <row r="8809">
          <cell r="F8809" t="str">
            <v xml:space="preserve">SEINFRA  </v>
          </cell>
        </row>
        <row r="8810">
          <cell r="B8810" t="str">
            <v>C1993</v>
          </cell>
          <cell r="C8810" t="str">
            <v>PORTA TIPO FICHA EMBUTIDA (S/ACESSÓRIOS)</v>
          </cell>
          <cell r="D8810" t="str">
            <v>M2</v>
          </cell>
          <cell r="E8810">
            <v>353.22</v>
          </cell>
          <cell r="F8810" t="str">
            <v xml:space="preserve">SEINFRA  </v>
          </cell>
        </row>
        <row r="8811">
          <cell r="B8811" t="str">
            <v>C1994</v>
          </cell>
          <cell r="C8811" t="str">
            <v>PORTA TIPO PARANÁ (S/ACESSÓRIOS)</v>
          </cell>
          <cell r="D8811" t="str">
            <v>M2</v>
          </cell>
          <cell r="E8811">
            <v>127.18</v>
          </cell>
          <cell r="F8811" t="str">
            <v xml:space="preserve">SEINFRA  </v>
          </cell>
        </row>
        <row r="8812">
          <cell r="B8812" t="str">
            <v>C4423</v>
          </cell>
          <cell r="C8812" t="str">
            <v>PORTA TIPO PARANÁ (0,60 x 2,10 m), C/ FERRAGENS</v>
          </cell>
          <cell r="D8812" t="str">
            <v>UN</v>
          </cell>
          <cell r="E8812">
            <v>324.3</v>
          </cell>
          <cell r="F8812" t="str">
            <v xml:space="preserve">SEINFRA  </v>
          </cell>
        </row>
        <row r="8813">
          <cell r="B8813" t="str">
            <v>C4424</v>
          </cell>
          <cell r="C8813" t="str">
            <v>PORTA TIPO PARANÁ (0,60 x 2,10 m), COMPLETA</v>
          </cell>
          <cell r="D8813" t="str">
            <v>UN</v>
          </cell>
          <cell r="E8813">
            <v>777.74</v>
          </cell>
          <cell r="F8813" t="str">
            <v xml:space="preserve">SEINFRA  </v>
          </cell>
        </row>
        <row r="8814">
          <cell r="B8814" t="str">
            <v>C4425</v>
          </cell>
          <cell r="C8814" t="str">
            <v>PORTA TIPO PARANÁ (0,70 x 2,10 m), C/ FERRAGENS</v>
          </cell>
          <cell r="D8814" t="str">
            <v>UN</v>
          </cell>
          <cell r="E8814">
            <v>333.22</v>
          </cell>
          <cell r="F8814" t="str">
            <v xml:space="preserve">SEINFRA  </v>
          </cell>
        </row>
        <row r="8815">
          <cell r="B8815" t="str">
            <v>C4426</v>
          </cell>
          <cell r="C8815" t="str">
            <v>PORTA TIPO PARANÁ (0,70 x 2,10 m), COMPLETA</v>
          </cell>
          <cell r="D8815" t="str">
            <v>UN</v>
          </cell>
          <cell r="E8815">
            <v>786.66</v>
          </cell>
          <cell r="F8815" t="str">
            <v xml:space="preserve">SEINFRA  </v>
          </cell>
        </row>
        <row r="8816">
          <cell r="B8816" t="str">
            <v>C4427</v>
          </cell>
          <cell r="C8816" t="str">
            <v>PORTA TIPO PARANÁ (0,80 x 2,10 m), C/ FERRAGENS</v>
          </cell>
          <cell r="D8816" t="str">
            <v>UN</v>
          </cell>
          <cell r="E8816">
            <v>348.21</v>
          </cell>
          <cell r="F8816" t="str">
            <v xml:space="preserve">SEINFRA  </v>
          </cell>
        </row>
        <row r="8817">
          <cell r="B8817" t="str">
            <v>C4428</v>
          </cell>
          <cell r="C8817" t="str">
            <v>PORTA TIPO PARANÁ (0,80 x 2,10 m), COMPLETA</v>
          </cell>
          <cell r="D8817" t="str">
            <v>UN</v>
          </cell>
          <cell r="E8817">
            <v>801.65</v>
          </cell>
          <cell r="F8817" t="str">
            <v xml:space="preserve">SEINFRA  </v>
          </cell>
        </row>
        <row r="8818">
          <cell r="B8818" t="str">
            <v>C4396</v>
          </cell>
          <cell r="C8818" t="str">
            <v>PORTA TIPO VENEZIANA  0,60x1.80 (FORNECIMENTO E MONTAGEM)</v>
          </cell>
          <cell r="D8818" t="str">
            <v>UN</v>
          </cell>
          <cell r="E8818">
            <v>301.85000000000002</v>
          </cell>
          <cell r="F8818" t="str">
            <v xml:space="preserve">SEINFRA  </v>
          </cell>
        </row>
        <row r="8819">
          <cell r="B8819" t="str">
            <v>ESQUADRIAS METÁLICAS</v>
          </cell>
          <cell r="E8819">
            <v>33206.26</v>
          </cell>
          <cell r="F8819" t="str">
            <v xml:space="preserve">SEINFRA  </v>
          </cell>
        </row>
        <row r="8820">
          <cell r="B8820" t="str">
            <v>C0807</v>
          </cell>
          <cell r="C8820" t="str">
            <v>COFRE-TRANCA PARA GRADES DE FERRO SEGURANÇA MÁXIMA</v>
          </cell>
          <cell r="D8820" t="str">
            <v>UN</v>
          </cell>
          <cell r="E8820">
            <v>2596.09</v>
          </cell>
          <cell r="F8820" t="str">
            <v xml:space="preserve">SEINFRA  </v>
          </cell>
        </row>
        <row r="8821">
          <cell r="B8821" t="str">
            <v>C4560</v>
          </cell>
          <cell r="C8821" t="str">
            <v>GRADE DE ALUMÍNIO DE PROTEÇÃO</v>
          </cell>
          <cell r="D8821" t="str">
            <v>M2</v>
          </cell>
          <cell r="E8821">
            <v>233.83</v>
          </cell>
          <cell r="F8821" t="str">
            <v xml:space="preserve">SEINFRA  </v>
          </cell>
        </row>
        <row r="8822">
          <cell r="B8822" t="str">
            <v>C1426</v>
          </cell>
          <cell r="C8822" t="str">
            <v>GRADE DE FERRO DE PROTEÇÃO</v>
          </cell>
          <cell r="D8822" t="str">
            <v>M2</v>
          </cell>
          <cell r="E8822">
            <v>222.31</v>
          </cell>
          <cell r="F8822" t="str">
            <v xml:space="preserve">SEINFRA  </v>
          </cell>
        </row>
        <row r="8823">
          <cell r="B8823" t="str">
            <v>C3681</v>
          </cell>
          <cell r="C8823" t="str">
            <v>GRADE DE FERRO TUBULAR C/MOLDURA EM BARRA CHATA DE FERRO</v>
          </cell>
          <cell r="D8823" t="str">
            <v>M2</v>
          </cell>
          <cell r="E8823">
            <v>376.15</v>
          </cell>
          <cell r="F8823" t="str">
            <v xml:space="preserve">SEINFRA  </v>
          </cell>
        </row>
        <row r="8824">
          <cell r="B8824" t="str">
            <v>C4955</v>
          </cell>
          <cell r="C8824" t="str">
            <v>GRADE DE FERRO P/CELAS DE SEGURANÇA MÁXIMA, EM FERRO CHATO 2" X 3/8" (40KG/M2) E AÇO CA-60 (32KG/M2)</v>
          </cell>
          <cell r="D8824" t="str">
            <v>M2</v>
          </cell>
          <cell r="E8824">
            <v>1017.22</v>
          </cell>
          <cell r="F8824" t="str">
            <v xml:space="preserve">SEINFRA  </v>
          </cell>
        </row>
        <row r="8825">
          <cell r="F8825" t="str">
            <v xml:space="preserve">SEINFRA  </v>
          </cell>
        </row>
        <row r="8826">
          <cell r="B8826" t="str">
            <v>C1437</v>
          </cell>
          <cell r="C8826" t="str">
            <v>GRELHA DE FERRO P/CANALETAS</v>
          </cell>
          <cell r="D8826" t="str">
            <v>M2</v>
          </cell>
          <cell r="E8826">
            <v>249.77</v>
          </cell>
          <cell r="F8826" t="str">
            <v xml:space="preserve">SEINFRA  </v>
          </cell>
        </row>
        <row r="8827">
          <cell r="B8827" t="str">
            <v>C4830</v>
          </cell>
          <cell r="C8827" t="str">
            <v>JANELA BASCULANTE EM ALUMÍNIO ANODIZADO NATURAL, EXCLUSIVE VIDRO</v>
          </cell>
          <cell r="D8827" t="str">
            <v>M2</v>
          </cell>
          <cell r="E8827">
            <v>430.01</v>
          </cell>
          <cell r="F8827" t="str">
            <v xml:space="preserve">SEINFRA  </v>
          </cell>
        </row>
        <row r="8828">
          <cell r="B8828" t="str">
            <v>C1516</v>
          </cell>
          <cell r="C8828" t="str">
            <v>JANELA DE ALUMÍNIO, TIPO VENEZIANA</v>
          </cell>
          <cell r="D8828" t="str">
            <v>M2</v>
          </cell>
          <cell r="E8828">
            <v>532.54999999999995</v>
          </cell>
          <cell r="F8828" t="str">
            <v xml:space="preserve">SEINFRA  </v>
          </cell>
        </row>
        <row r="8829">
          <cell r="B8829" t="str">
            <v>C1517</v>
          </cell>
          <cell r="C8829" t="str">
            <v>JANELA DE FERRO TIPO CAIXILHO BASCULANTE OU FIXO</v>
          </cell>
          <cell r="D8829" t="str">
            <v>M2</v>
          </cell>
          <cell r="E8829">
            <v>298.52</v>
          </cell>
          <cell r="F8829" t="str">
            <v xml:space="preserve">SEINFRA  </v>
          </cell>
        </row>
        <row r="8830">
          <cell r="B8830" t="str">
            <v>C1518</v>
          </cell>
          <cell r="C8830" t="str">
            <v>JANELA DE FERRO TIPO CAIXILHO DE CORRER OU MAXIMAR</v>
          </cell>
          <cell r="D8830" t="str">
            <v>M2</v>
          </cell>
          <cell r="E8830">
            <v>350.41</v>
          </cell>
          <cell r="F8830" t="str">
            <v xml:space="preserve">SEINFRA  </v>
          </cell>
        </row>
        <row r="8831">
          <cell r="B8831" t="str">
            <v>C4515</v>
          </cell>
          <cell r="C8831" t="str">
            <v>JANELA EM ALUMÍNIO ANODIZADO NATURAL/FOSCO, DE CORRER, COM BANDEIROLA E/OU PEITORIL, SEM VIDRO - FORNECIMENTO E MONTAGEM</v>
          </cell>
          <cell r="D8831" t="str">
            <v>M2</v>
          </cell>
          <cell r="E8831">
            <v>287.10000000000002</v>
          </cell>
          <cell r="F8831" t="str">
            <v xml:space="preserve">SEINFRA  </v>
          </cell>
        </row>
        <row r="8832">
          <cell r="F8832" t="str">
            <v xml:space="preserve">SEINFRA  </v>
          </cell>
        </row>
        <row r="8833">
          <cell r="B8833" t="str">
            <v>C4513</v>
          </cell>
          <cell r="C8833" t="str">
            <v>JANELA EM ALUMÍNIO ANODIZADO NATURAL/FOSCO, DE CORRER, SEM BANDEIROLA E/OU PEITORIL, SEM VIDRO - FORNECIMENTO E MONTAGEM</v>
          </cell>
          <cell r="D8833" t="str">
            <v>M2</v>
          </cell>
          <cell r="E8833">
            <v>244.51</v>
          </cell>
          <cell r="F8833" t="str">
            <v xml:space="preserve">SEINFRA  </v>
          </cell>
        </row>
        <row r="8834">
          <cell r="F8834" t="str">
            <v xml:space="preserve">SEINFRA  </v>
          </cell>
        </row>
        <row r="8835">
          <cell r="B8835" t="str">
            <v>C4519</v>
          </cell>
          <cell r="C8835" t="str">
            <v>JANELA EM ALUMÍNIO ANODIZADO PRETO, DE CORRER, SEM BANDEIROLA E/OU PEITORIL, SEM VIDRO - FORNECIMENTO E MONTAGEM</v>
          </cell>
          <cell r="D8835" t="str">
            <v>M2</v>
          </cell>
          <cell r="E8835">
            <v>270.2</v>
          </cell>
          <cell r="F8835" t="str">
            <v xml:space="preserve">SEINFRA  </v>
          </cell>
        </row>
        <row r="8836">
          <cell r="F8836" t="str">
            <v xml:space="preserve">SEINFRA  </v>
          </cell>
        </row>
        <row r="8837">
          <cell r="B8837" t="str">
            <v>C4521</v>
          </cell>
          <cell r="C8837" t="str">
            <v>JANELA EM ALUMÍNIO ANODIZADO PRETO, DE CORRER, COM BANDEIROLA E/OU PEITORIL, SEM VIDRO - FORNECIMENTO E MONTAGEM</v>
          </cell>
          <cell r="D8837" t="str">
            <v>M2</v>
          </cell>
          <cell r="E8837">
            <v>311.70999999999998</v>
          </cell>
          <cell r="F8837" t="str">
            <v xml:space="preserve">SEINFRA  </v>
          </cell>
        </row>
        <row r="8838">
          <cell r="F8838" t="str">
            <v xml:space="preserve">SEINFRA  </v>
          </cell>
        </row>
        <row r="8839">
          <cell r="B8839" t="str">
            <v>C1958</v>
          </cell>
          <cell r="C8839" t="str">
            <v>PORTA DE FERRO COMPACTA EM CHAPA, INCLUS. BATENTES E FERRAGENS</v>
          </cell>
          <cell r="D8839" t="str">
            <v>M2</v>
          </cell>
          <cell r="E8839">
            <v>331.27</v>
          </cell>
          <cell r="F8839" t="str">
            <v xml:space="preserve">SEINFRA  </v>
          </cell>
        </row>
        <row r="8840">
          <cell r="B8840" t="str">
            <v>C1966</v>
          </cell>
          <cell r="C8840" t="str">
            <v>PORTA CORTA-FOGO UMA FOLHA (0,80X2,10)m  OU  (0,90x2,10)m</v>
          </cell>
          <cell r="D8840" t="str">
            <v>UN</v>
          </cell>
          <cell r="E8840">
            <v>1003.86</v>
          </cell>
          <cell r="F8840" t="str">
            <v xml:space="preserve">SEINFRA  </v>
          </cell>
        </row>
        <row r="8841">
          <cell r="B8841" t="str">
            <v>C1964</v>
          </cell>
          <cell r="C8841" t="str">
            <v>PORTA CORTA-FOGO DUAS FOLHAS LARG.=1,20 A 2,20m  E ALT.=2,10 A 2,40 m</v>
          </cell>
          <cell r="D8841" t="str">
            <v>UN</v>
          </cell>
          <cell r="E8841">
            <v>1151.96</v>
          </cell>
          <cell r="F8841" t="str">
            <v xml:space="preserve">SEINFRA  </v>
          </cell>
        </row>
        <row r="8842">
          <cell r="B8842" t="str">
            <v>C1965</v>
          </cell>
          <cell r="C8842" t="str">
            <v>PORTA CORTA-FOGO INDUSTRIAL DE CORRER</v>
          </cell>
          <cell r="D8842" t="str">
            <v>M2</v>
          </cell>
          <cell r="E8842">
            <v>1696.47</v>
          </cell>
          <cell r="F8842" t="str">
            <v xml:space="preserve">SEINFRA  </v>
          </cell>
        </row>
        <row r="8843">
          <cell r="B8843" t="str">
            <v>C1969</v>
          </cell>
          <cell r="C8843" t="str">
            <v>PORTA DE AÇO EM CHAPA ONDULADA OU GRADES DE ENROLAR</v>
          </cell>
          <cell r="D8843" t="str">
            <v>M2</v>
          </cell>
          <cell r="E8843">
            <v>329.04</v>
          </cell>
          <cell r="F8843" t="str">
            <v xml:space="preserve">SEINFRA  </v>
          </cell>
        </row>
        <row r="8844">
          <cell r="B8844" t="str">
            <v>C1967</v>
          </cell>
          <cell r="C8844" t="str">
            <v>PORTA DE ALUMÍNIO ANODIZADO COMPACTA</v>
          </cell>
          <cell r="D8844" t="str">
            <v>M2</v>
          </cell>
          <cell r="E8844">
            <v>532.86</v>
          </cell>
          <cell r="F8844" t="str">
            <v xml:space="preserve">SEINFRA  </v>
          </cell>
        </row>
        <row r="8845">
          <cell r="B8845" t="str">
            <v>C1968</v>
          </cell>
          <cell r="C8845" t="str">
            <v>PORTA DE ALUMÍNIO C/VIDRO CRISTAL TEMPERADO</v>
          </cell>
          <cell r="D8845" t="str">
            <v>M2</v>
          </cell>
          <cell r="E8845">
            <v>398.56</v>
          </cell>
          <cell r="F8845" t="str">
            <v xml:space="preserve">SEINFRA  </v>
          </cell>
        </row>
        <row r="8846">
          <cell r="B8846" t="str">
            <v>C1973</v>
          </cell>
          <cell r="C8846" t="str">
            <v>PORTA DE ALUMÍNIO E ACRÍLICO</v>
          </cell>
          <cell r="D8846" t="str">
            <v>M2</v>
          </cell>
          <cell r="E8846">
            <v>408.13</v>
          </cell>
          <cell r="F8846" t="str">
            <v xml:space="preserve">SEINFRA  </v>
          </cell>
        </row>
        <row r="8847">
          <cell r="B8847" t="str">
            <v>C1970</v>
          </cell>
          <cell r="C8847" t="str">
            <v>PORTA DE FERRO EM CHAPA</v>
          </cell>
          <cell r="D8847" t="str">
            <v>M2</v>
          </cell>
          <cell r="E8847">
            <v>250.33</v>
          </cell>
          <cell r="F8847" t="str">
            <v xml:space="preserve">SEINFRA  </v>
          </cell>
        </row>
        <row r="8848">
          <cell r="B8848" t="str">
            <v>C4518</v>
          </cell>
          <cell r="C8848" t="str">
            <v>PORTA EM ALUMÍNIO ANODIZADO NATURAL/FOSCO, DE ABRIR, COM BANDEIROLA E/OU PEITORIL, SEM VIDRO - FORNECIMENTO E MONTAGEM</v>
          </cell>
          <cell r="D8848" t="str">
            <v>M2</v>
          </cell>
          <cell r="E8848">
            <v>352.25</v>
          </cell>
          <cell r="F8848" t="str">
            <v xml:space="preserve">SEINFRA  </v>
          </cell>
        </row>
        <row r="8849">
          <cell r="F8849" t="str">
            <v xml:space="preserve">SEINFRA  </v>
          </cell>
        </row>
        <row r="8850">
          <cell r="B8850" t="str">
            <v>C4517</v>
          </cell>
          <cell r="C8850" t="str">
            <v>PORTA EM ALUMÍNIO ANODIZADO NATURAL/FOSCO, DE ABRIR, SEM BANDEIROLA E/OU PEITORIL, SEM VIDRO - FORNECIMENTO E MONTAGEM</v>
          </cell>
          <cell r="D8850" t="str">
            <v>M2</v>
          </cell>
          <cell r="E8850">
            <v>319.73</v>
          </cell>
          <cell r="F8850" t="str">
            <v xml:space="preserve">SEINFRA  </v>
          </cell>
        </row>
        <row r="8851">
          <cell r="F8851" t="str">
            <v xml:space="preserve">SEINFRA  </v>
          </cell>
        </row>
        <row r="8852">
          <cell r="B8852" t="str">
            <v>C4516</v>
          </cell>
          <cell r="C8852" t="str">
            <v>PORTA EM ALUMÍNIO ANODIZADO NATURAL/FOSCO, DE CORRER, COM BANDEIROLA E/OU PEITORIL, SEM VIDRO - FORNECIMENTO E MONTAGEM</v>
          </cell>
          <cell r="D8852" t="str">
            <v>M2</v>
          </cell>
          <cell r="E8852">
            <v>343.51</v>
          </cell>
          <cell r="F8852" t="str">
            <v xml:space="preserve">SEINFRA  </v>
          </cell>
        </row>
        <row r="8853">
          <cell r="F8853" t="str">
            <v xml:space="preserve">SEINFRA  </v>
          </cell>
        </row>
        <row r="8854">
          <cell r="B8854" t="str">
            <v>C4514</v>
          </cell>
          <cell r="C8854" t="str">
            <v>PORTA EM ALUMÍNIO ANODIZADO NATURAL/FOSCO, DE CORRER, SEM BANDEIROLA E/OU PEITORIL, SEM VIDRO - FORNECIMENTO E MONTAGEM</v>
          </cell>
          <cell r="D8854" t="str">
            <v>M2</v>
          </cell>
          <cell r="E8854">
            <v>316.97000000000003</v>
          </cell>
          <cell r="F8854" t="str">
            <v xml:space="preserve">SEINFRA  </v>
          </cell>
        </row>
        <row r="8855">
          <cell r="F8855" t="str">
            <v xml:space="preserve">SEINFRA  </v>
          </cell>
        </row>
        <row r="8856">
          <cell r="B8856" t="str">
            <v>C4524</v>
          </cell>
          <cell r="C8856" t="str">
            <v>PORTA EM ALUMÍNIO ANODIZADO PRETO, DE ABRIR, COM BANDEIROLA E/OU PEITORIL, SEM VIDRO - FORNECIMENTO E MONTAGEM</v>
          </cell>
          <cell r="D8856" t="str">
            <v>M2</v>
          </cell>
          <cell r="E8856">
            <v>387.53</v>
          </cell>
          <cell r="F8856" t="str">
            <v xml:space="preserve">SEINFRA  </v>
          </cell>
        </row>
        <row r="8857">
          <cell r="F8857" t="str">
            <v xml:space="preserve">SEINFRA  </v>
          </cell>
        </row>
        <row r="8858">
          <cell r="B8858" t="str">
            <v>C4523</v>
          </cell>
          <cell r="C8858" t="str">
            <v>PORTA EM ALUMÍNIO ANODIZADO PRETO, DE ABRIR, SEM BANDEIROLA E/OU PEITORIL, SEM VIDRO - FORNECIMENTO E MONTAGEM</v>
          </cell>
          <cell r="D8858" t="str">
            <v>M2</v>
          </cell>
          <cell r="E8858">
            <v>354.23</v>
          </cell>
          <cell r="F8858" t="str">
            <v xml:space="preserve">SEINFRA  </v>
          </cell>
        </row>
        <row r="8859">
          <cell r="F8859" t="str">
            <v xml:space="preserve">SEINFRA  </v>
          </cell>
        </row>
        <row r="8860">
          <cell r="B8860" t="str">
            <v>C4522</v>
          </cell>
          <cell r="C8860" t="str">
            <v>PORTA EM ALUMÍNIO ANODIZADO PRETO, DE CORRER, COM BANDEIROLA E/OU PEITORIL, SEM VIDRO - FORNECIMENTO E MONTAGEM</v>
          </cell>
          <cell r="D8860" t="str">
            <v>M2</v>
          </cell>
          <cell r="E8860">
            <v>364.05</v>
          </cell>
          <cell r="F8860" t="str">
            <v xml:space="preserve">SEINFRA  </v>
          </cell>
        </row>
        <row r="8861">
          <cell r="F8861" t="str">
            <v xml:space="preserve">SEINFRA  </v>
          </cell>
        </row>
        <row r="8862">
          <cell r="B8862" t="str">
            <v>C4520</v>
          </cell>
          <cell r="C8862" t="str">
            <v>PORTA EM ALUMÍNIO ANODIZADO PRETO, DE CORRER, SEM BANDEIROLA E/OU PEITORIL, SEM VIDRO - FORNECIMENTO E MONTAGEM</v>
          </cell>
          <cell r="D8862" t="str">
            <v>M2</v>
          </cell>
          <cell r="E8862">
            <v>352.25</v>
          </cell>
          <cell r="F8862" t="str">
            <v xml:space="preserve">SEINFRA  </v>
          </cell>
        </row>
        <row r="8863">
          <cell r="F8863" t="str">
            <v xml:space="preserve">SEINFRA  </v>
          </cell>
        </row>
        <row r="8864">
          <cell r="B8864" t="str">
            <v>C3737</v>
          </cell>
          <cell r="C8864" t="str">
            <v>PORTA FRIGORÍFICA TERMO-ISOLANTE DE ACIONAMENTO MANUAL C/AQUECIMENTO. 2100X1000X150MM -( FORNECIMENTO</v>
          </cell>
          <cell r="D8864" t="str">
            <v>UN</v>
          </cell>
          <cell r="E8864">
            <v>2718.18</v>
          </cell>
          <cell r="F8864" t="str">
            <v xml:space="preserve">SEINFRA  </v>
          </cell>
        </row>
        <row r="8865">
          <cell r="F8865" t="str">
            <v xml:space="preserve">SEINFRA  </v>
          </cell>
        </row>
        <row r="8866">
          <cell r="B8866" t="str">
            <v>C1991</v>
          </cell>
          <cell r="C8866" t="str">
            <v>PORTA SASAZAKI-VENEZIANA, INCLUSIVE BATENTES E FERRAGENS</v>
          </cell>
          <cell r="D8866" t="str">
            <v>M2</v>
          </cell>
          <cell r="E8866">
            <v>316.10000000000002</v>
          </cell>
          <cell r="F8866" t="str">
            <v xml:space="preserve">SEINFRA  </v>
          </cell>
        </row>
        <row r="8867">
          <cell r="B8867" t="str">
            <v>C4872</v>
          </cell>
          <cell r="C8867" t="str">
            <v>PORTÃO COM PERFIL EM TUBO DE AÇO GALVANIZADO DE 2" (1X2,5)m, INCL. PILARES DE SUSTENTAÇÃO</v>
          </cell>
          <cell r="D8867" t="str">
            <v>UN</v>
          </cell>
          <cell r="E8867">
            <v>1739.45</v>
          </cell>
          <cell r="F8867" t="str">
            <v xml:space="preserve">SEINFRA  </v>
          </cell>
        </row>
        <row r="8868">
          <cell r="F8868" t="str">
            <v xml:space="preserve">SEINFRA  </v>
          </cell>
        </row>
        <row r="8869">
          <cell r="B8869" t="str">
            <v>C4873</v>
          </cell>
          <cell r="C8869" t="str">
            <v>PORTÃO COM PERFIL EM TUBO DE AÇO GALVANIZADO DE 2" (4X2,5)m, INCL. PILARES DE SUSTENTAÇÃO</v>
          </cell>
          <cell r="D8869" t="str">
            <v>UN</v>
          </cell>
          <cell r="E8869">
            <v>4948.9799999999996</v>
          </cell>
          <cell r="F8869" t="str">
            <v xml:space="preserve">SEINFRA  </v>
          </cell>
        </row>
        <row r="8870">
          <cell r="F8870" t="str">
            <v xml:space="preserve">SEINFRA  </v>
          </cell>
        </row>
        <row r="8871">
          <cell r="B8871" t="str">
            <v>C3733</v>
          </cell>
          <cell r="C8871" t="str">
            <v>PORTÃO DE ALUMÍNIO ANODIZADO NATURAL, FECHAMENTO TOTAL C/ LAMBRI BOLA E CORREDIÇO (FORNECIMENTO E MONTAGEM)</v>
          </cell>
          <cell r="D8871" t="str">
            <v>M2</v>
          </cell>
          <cell r="E8871">
            <v>380.2</v>
          </cell>
          <cell r="F8871" t="str">
            <v xml:space="preserve">SEINFRA  </v>
          </cell>
        </row>
        <row r="8872">
          <cell r="F8872" t="str">
            <v xml:space="preserve">SEINFRA  </v>
          </cell>
        </row>
        <row r="8873">
          <cell r="B8873" t="str">
            <v>C4397</v>
          </cell>
          <cell r="C8873" t="str">
            <v>PORTÃO DE ALUMÍNIO EM TUBOS DE 20 mm (FORNECIMENTO E MONTAGEM)</v>
          </cell>
          <cell r="D8873" t="str">
            <v>M2</v>
          </cell>
          <cell r="E8873">
            <v>351.81</v>
          </cell>
          <cell r="F8873" t="str">
            <v xml:space="preserve">SEINFRA  </v>
          </cell>
        </row>
        <row r="8874">
          <cell r="B8874" t="str">
            <v>C1999</v>
          </cell>
          <cell r="C8874" t="str">
            <v>PORTÃO DE FERRO EM BARRA CHATA TIPO TIJOLINHO</v>
          </cell>
          <cell r="D8874" t="str">
            <v>M2</v>
          </cell>
          <cell r="E8874">
            <v>188.62</v>
          </cell>
          <cell r="F8874" t="str">
            <v xml:space="preserve">SEINFRA  </v>
          </cell>
        </row>
        <row r="8875">
          <cell r="B8875" t="str">
            <v>C3659</v>
          </cell>
          <cell r="C8875" t="str">
            <v>PORTÃO DE METALON E BARRA CHATA DE FERRO C/FECHADURA E DOBRADIÇA, INCLUS. PINTURA ESMALTE SINTÉTICO</v>
          </cell>
          <cell r="D8875" t="str">
            <v>M2</v>
          </cell>
          <cell r="E8875">
            <v>388.17</v>
          </cell>
          <cell r="F8875" t="str">
            <v xml:space="preserve">SEINFRA  </v>
          </cell>
        </row>
        <row r="8876">
          <cell r="F8876" t="str">
            <v xml:space="preserve">SEINFRA  </v>
          </cell>
        </row>
        <row r="8877">
          <cell r="B8877" t="str">
            <v>C2903</v>
          </cell>
          <cell r="C8877" t="str">
            <v>PORTÃO DE TUBO DE AÇO GALVANIZADO DE 2" (1X2)m, INCL. PILARES DE SUSTENTAÇÃO</v>
          </cell>
          <cell r="D8877" t="str">
            <v>UN</v>
          </cell>
          <cell r="E8877">
            <v>1360.02</v>
          </cell>
          <cell r="F8877" t="str">
            <v xml:space="preserve">SEINFRA  </v>
          </cell>
        </row>
        <row r="8878">
          <cell r="F8878" t="str">
            <v xml:space="preserve">SEINFRA  </v>
          </cell>
        </row>
        <row r="8879">
          <cell r="B8879" t="str">
            <v>C2904</v>
          </cell>
          <cell r="C8879" t="str">
            <v>PORTÃO DE TUBO DE AÇO GALVANIZADO DE 2" (4X2)m, INCL.. PILARES DE SUSTENTAÇÃO</v>
          </cell>
          <cell r="D8879" t="str">
            <v>UN</v>
          </cell>
          <cell r="E8879">
            <v>4026.92</v>
          </cell>
          <cell r="F8879" t="str">
            <v xml:space="preserve">SEINFRA  </v>
          </cell>
        </row>
        <row r="8880">
          <cell r="F8880" t="str">
            <v xml:space="preserve">SEINFRA  </v>
          </cell>
        </row>
        <row r="8881">
          <cell r="B8881" t="str">
            <v>C3729</v>
          </cell>
          <cell r="C8881" t="str">
            <v>REMANEJAMENTO DE ESQUADRIAS DE ALUMÍNIO</v>
          </cell>
          <cell r="D8881" t="str">
            <v>M2</v>
          </cell>
          <cell r="E8881">
            <v>66.27</v>
          </cell>
          <cell r="F8881" t="str">
            <v xml:space="preserve">SEINFRA  </v>
          </cell>
        </row>
        <row r="8882">
          <cell r="B8882" t="str">
            <v>C2423</v>
          </cell>
          <cell r="C8882" t="str">
            <v>TELA METÁLICA AÇO GALVANIZADO, MALHA (13 X 13)MM2</v>
          </cell>
          <cell r="D8882" t="str">
            <v>M2</v>
          </cell>
          <cell r="E8882">
            <v>104.75</v>
          </cell>
          <cell r="F8882" t="str">
            <v xml:space="preserve">SEINFRA  </v>
          </cell>
        </row>
        <row r="8883">
          <cell r="B8883" t="str">
            <v>C3249</v>
          </cell>
          <cell r="C8883" t="str">
            <v>TRANCA EM FERRO PARA CELAS PRISIONAIS</v>
          </cell>
          <cell r="D8883" t="str">
            <v>UN</v>
          </cell>
          <cell r="E8883">
            <v>290.08999999999997</v>
          </cell>
          <cell r="F8883" t="str">
            <v xml:space="preserve">SEINFRA  </v>
          </cell>
        </row>
        <row r="8884">
          <cell r="B8884" t="str">
            <v>C4400</v>
          </cell>
          <cell r="C8884" t="str">
            <v>TELA DE AÇO ELETROSOLDADA COM FIOS DE 3,4mm C/ 15 cm (INSTALADO)</v>
          </cell>
          <cell r="D8884" t="str">
            <v>KG</v>
          </cell>
          <cell r="E8884">
            <v>6.9</v>
          </cell>
          <cell r="F8884" t="str">
            <v xml:space="preserve">SEINFRA  </v>
          </cell>
        </row>
        <row r="8885">
          <cell r="B8885" t="str">
            <v>C4401</v>
          </cell>
          <cell r="C8885" t="str">
            <v>TELA DE AÇO ELETROSOLDADA COM FIOS DE 5,0mm C/ 15 cm (INSTALADO)</v>
          </cell>
          <cell r="D8885" t="str">
            <v>KG</v>
          </cell>
          <cell r="E8885">
            <v>6.42</v>
          </cell>
          <cell r="F8885" t="str">
            <v xml:space="preserve">SEINFRA  </v>
          </cell>
        </row>
        <row r="8886">
          <cell r="B8886" t="str">
            <v>MOBILIÁRIO</v>
          </cell>
          <cell r="E8886">
            <v>4466.68</v>
          </cell>
          <cell r="F8886" t="str">
            <v xml:space="preserve">SEINFRA  </v>
          </cell>
        </row>
        <row r="8887">
          <cell r="B8887" t="str">
            <v>C0221</v>
          </cell>
          <cell r="C8887" t="str">
            <v>ARMÁRIO ALTO EM DIVISÓRIA (ABERTO)</v>
          </cell>
          <cell r="D8887" t="str">
            <v>M2</v>
          </cell>
          <cell r="E8887">
            <v>353.7</v>
          </cell>
          <cell r="F8887" t="str">
            <v xml:space="preserve">SEINFRA  </v>
          </cell>
        </row>
        <row r="8888">
          <cell r="B8888" t="str">
            <v>C0222</v>
          </cell>
          <cell r="C8888" t="str">
            <v>ARMÁRIO BAIXO EM DIVISÓRIA (FECHADO)</v>
          </cell>
          <cell r="D8888" t="str">
            <v>M2</v>
          </cell>
          <cell r="E8888">
            <v>483.59</v>
          </cell>
          <cell r="F8888" t="str">
            <v xml:space="preserve">SEINFRA  </v>
          </cell>
        </row>
        <row r="8889">
          <cell r="B8889" t="str">
            <v>C0223</v>
          </cell>
          <cell r="C8889" t="str">
            <v>ARMÁRIO DE AÇO P/ UTENSÍLIOS (1.90X0.90X0.50)m</v>
          </cell>
          <cell r="D8889" t="str">
            <v>UN</v>
          </cell>
          <cell r="E8889">
            <v>550.15</v>
          </cell>
          <cell r="F8889" t="str">
            <v xml:space="preserve">SEINFRA  </v>
          </cell>
        </row>
        <row r="8890">
          <cell r="B8890" t="str">
            <v>C0224</v>
          </cell>
          <cell r="C8890" t="str">
            <v>ARMÁRIO DE AÇO TIPO ESCANINHO - MODELO 3 PORTAS</v>
          </cell>
          <cell r="D8890" t="str">
            <v>UN</v>
          </cell>
          <cell r="E8890">
            <v>215.35</v>
          </cell>
          <cell r="F8890" t="str">
            <v xml:space="preserve">SEINFRA  </v>
          </cell>
        </row>
        <row r="8891">
          <cell r="B8891" t="str">
            <v>C0226</v>
          </cell>
          <cell r="C8891" t="str">
            <v>ARMÁRIO EM BRUMASA REVESTIDO COM FÓRMICA</v>
          </cell>
          <cell r="D8891" t="str">
            <v>M2</v>
          </cell>
          <cell r="E8891">
            <v>310.26</v>
          </cell>
          <cell r="F8891" t="str">
            <v xml:space="preserve">SEINFRA  </v>
          </cell>
        </row>
        <row r="8892">
          <cell r="B8892" t="str">
            <v>C0227</v>
          </cell>
          <cell r="C8892" t="str">
            <v>ARMÁRIO SOBREPOR EM MADEIRA C/ CAPEADO EM CEREJEIRA</v>
          </cell>
          <cell r="D8892" t="str">
            <v>M2</v>
          </cell>
          <cell r="E8892">
            <v>567.55999999999995</v>
          </cell>
          <cell r="F8892" t="str">
            <v xml:space="preserve">SEINFRA  </v>
          </cell>
        </row>
        <row r="8893">
          <cell r="B8893" t="str">
            <v>C0228</v>
          </cell>
          <cell r="C8893" t="str">
            <v>ARMÁRIO SOBREPOR EM MADEIRA SUCUPIRA</v>
          </cell>
          <cell r="D8893" t="str">
            <v>M2</v>
          </cell>
          <cell r="E8893">
            <v>542.11</v>
          </cell>
          <cell r="F8893" t="str">
            <v xml:space="preserve">SEINFRA  </v>
          </cell>
        </row>
        <row r="8894">
          <cell r="B8894" t="str">
            <v>C0353</v>
          </cell>
          <cell r="C8894" t="str">
            <v>BALCÃO EM BRUMASA REVESTIDO EM FÓRMICA</v>
          </cell>
          <cell r="D8894" t="str">
            <v>M2</v>
          </cell>
          <cell r="E8894">
            <v>558.79</v>
          </cell>
          <cell r="F8894" t="str">
            <v xml:space="preserve">SEINFRA  </v>
          </cell>
        </row>
        <row r="8895">
          <cell r="B8895" t="str">
            <v>C1450</v>
          </cell>
          <cell r="C8895" t="str">
            <v>GUARDA-ROUPA EM MADEIRA SUCUPIRA</v>
          </cell>
          <cell r="D8895" t="str">
            <v>M2</v>
          </cell>
          <cell r="E8895">
            <v>454.46</v>
          </cell>
          <cell r="F8895" t="str">
            <v xml:space="preserve">SEINFRA  </v>
          </cell>
        </row>
        <row r="8896">
          <cell r="B8896" t="str">
            <v>C2134</v>
          </cell>
          <cell r="C8896" t="str">
            <v>RECIPIENTE PRÉ-MOLDADO C/PORTA EM CHAPA DE AÇO, P/GUARDAR TELEVISÃO</v>
          </cell>
          <cell r="D8896" t="str">
            <v>UN</v>
          </cell>
          <cell r="E8896">
            <v>254.44</v>
          </cell>
          <cell r="F8896" t="str">
            <v xml:space="preserve">SEINFRA  </v>
          </cell>
        </row>
        <row r="8897">
          <cell r="F8897" t="str">
            <v xml:space="preserve">SEINFRA  </v>
          </cell>
        </row>
        <row r="8898">
          <cell r="B8898" t="str">
            <v>C2295</v>
          </cell>
          <cell r="C8898" t="str">
            <v>SUPORTE METÁLICO PARA TELEVISÃO</v>
          </cell>
          <cell r="D8898" t="str">
            <v>UN</v>
          </cell>
          <cell r="E8898">
            <v>176.27</v>
          </cell>
          <cell r="F8898" t="str">
            <v xml:space="preserve">SEINFRA  </v>
          </cell>
        </row>
        <row r="8899">
          <cell r="B8899" t="str">
            <v>OUTROS ELEMENTOS</v>
          </cell>
          <cell r="E8899">
            <v>6323.09</v>
          </cell>
          <cell r="F8899" t="str">
            <v xml:space="preserve">SEINFRA  </v>
          </cell>
        </row>
        <row r="8900">
          <cell r="B8900" t="str">
            <v>C0042</v>
          </cell>
          <cell r="C8900" t="str">
            <v>ALIZAR (GUARNIÇÃO) DE MADEIRA</v>
          </cell>
          <cell r="D8900" t="str">
            <v>M</v>
          </cell>
          <cell r="E8900">
            <v>9.0299999999999994</v>
          </cell>
          <cell r="F8900" t="str">
            <v xml:space="preserve">SEINFRA  </v>
          </cell>
        </row>
        <row r="8901">
          <cell r="B8901" t="str">
            <v>C4422</v>
          </cell>
          <cell r="C8901" t="str">
            <v>ALIZAR DE MADEIRA L= 5 cm (1 FACE)</v>
          </cell>
          <cell r="D8901" t="str">
            <v>CJ</v>
          </cell>
          <cell r="E8901">
            <v>39.79</v>
          </cell>
          <cell r="F8901" t="str">
            <v xml:space="preserve">SEINFRA  </v>
          </cell>
        </row>
        <row r="8902">
          <cell r="B8902" t="str">
            <v>C3437</v>
          </cell>
          <cell r="C8902" t="str">
            <v>ARMADOR DE EMBUTIR</v>
          </cell>
          <cell r="D8902" t="str">
            <v>UN</v>
          </cell>
          <cell r="E8902">
            <v>35.19</v>
          </cell>
          <cell r="F8902" t="str">
            <v xml:space="preserve">SEINFRA  </v>
          </cell>
        </row>
        <row r="8903">
          <cell r="B8903" t="str">
            <v>C3438</v>
          </cell>
          <cell r="C8903" t="str">
            <v>ARMADOR TIPO RABO DE ANDORINHA</v>
          </cell>
          <cell r="D8903" t="str">
            <v>UN</v>
          </cell>
          <cell r="E8903">
            <v>24.89</v>
          </cell>
          <cell r="F8903" t="str">
            <v xml:space="preserve">SEINFRA  </v>
          </cell>
        </row>
        <row r="8904">
          <cell r="B8904" t="str">
            <v>C3651</v>
          </cell>
          <cell r="C8904" t="str">
            <v>BATE-MACAS EM AÇO INOXIDÁVEL CONTRA IMPACTO EM PORTA DE MADEIRA</v>
          </cell>
          <cell r="D8904" t="str">
            <v>M2</v>
          </cell>
          <cell r="E8904">
            <v>640.75</v>
          </cell>
          <cell r="F8904" t="str">
            <v xml:space="preserve">SEINFRA  </v>
          </cell>
        </row>
        <row r="8905">
          <cell r="B8905" t="str">
            <v>C0585</v>
          </cell>
          <cell r="C8905" t="str">
            <v>CADEADO GRANDE PARA CELAS</v>
          </cell>
          <cell r="D8905" t="str">
            <v>UN</v>
          </cell>
          <cell r="E8905">
            <v>130.93</v>
          </cell>
          <cell r="F8905" t="str">
            <v xml:space="preserve">SEINFRA  </v>
          </cell>
        </row>
        <row r="8906">
          <cell r="B8906" t="str">
            <v>C0586</v>
          </cell>
          <cell r="C8906" t="str">
            <v>CADEADO MÉDIO</v>
          </cell>
          <cell r="D8906" t="str">
            <v>UN</v>
          </cell>
          <cell r="E8906">
            <v>22.33</v>
          </cell>
          <cell r="F8906" t="str">
            <v xml:space="preserve">SEINFRA  </v>
          </cell>
        </row>
        <row r="8907">
          <cell r="B8907" t="str">
            <v>C0587</v>
          </cell>
          <cell r="C8907" t="str">
            <v>CADEADO PEQUENO</v>
          </cell>
          <cell r="D8907" t="str">
            <v>UN</v>
          </cell>
          <cell r="E8907">
            <v>15</v>
          </cell>
          <cell r="F8907" t="str">
            <v xml:space="preserve">SEINFRA  </v>
          </cell>
        </row>
        <row r="8908">
          <cell r="B8908" t="str">
            <v>C0699</v>
          </cell>
          <cell r="C8908" t="str">
            <v>CAPEADO DE CEREJEIRA C/APLICAÇÃO</v>
          </cell>
          <cell r="D8908" t="str">
            <v>M2</v>
          </cell>
          <cell r="E8908">
            <v>48.83</v>
          </cell>
          <cell r="F8908" t="str">
            <v xml:space="preserve">SEINFRA  </v>
          </cell>
        </row>
        <row r="8909">
          <cell r="B8909" t="str">
            <v>C0700</v>
          </cell>
          <cell r="C8909" t="str">
            <v>CAPEADO DE MOGNO C/ APLICAÇÃO</v>
          </cell>
          <cell r="D8909" t="str">
            <v>M2</v>
          </cell>
          <cell r="E8909">
            <v>57.46</v>
          </cell>
          <cell r="F8909" t="str">
            <v xml:space="preserve">SEINFRA  </v>
          </cell>
        </row>
        <row r="8910">
          <cell r="B8910" t="str">
            <v>C0701</v>
          </cell>
          <cell r="C8910" t="str">
            <v>CAPEADO DE PAU-MARFIM C/ APLICAÇÃO</v>
          </cell>
          <cell r="D8910" t="str">
            <v>M2</v>
          </cell>
          <cell r="E8910">
            <v>55.26</v>
          </cell>
          <cell r="F8910" t="str">
            <v xml:space="preserve">SEINFRA  </v>
          </cell>
        </row>
        <row r="8911">
          <cell r="B8911" t="str">
            <v>C0922</v>
          </cell>
          <cell r="C8911" t="str">
            <v>CORRIMÃO EM ALUMÍNIO ANODIZADO</v>
          </cell>
          <cell r="D8911" t="str">
            <v>M</v>
          </cell>
          <cell r="E8911">
            <v>82.02</v>
          </cell>
          <cell r="F8911" t="str">
            <v xml:space="preserve">SEINFRA  </v>
          </cell>
        </row>
        <row r="8912">
          <cell r="B8912" t="str">
            <v>C0923</v>
          </cell>
          <cell r="C8912" t="str">
            <v>CORRIMÃO EM MADEIRA MACIÇA ( PINTADA )</v>
          </cell>
          <cell r="D8912" t="str">
            <v>M</v>
          </cell>
          <cell r="E8912">
            <v>74.22</v>
          </cell>
          <cell r="F8912" t="str">
            <v xml:space="preserve">SEINFRA  </v>
          </cell>
        </row>
        <row r="8913">
          <cell r="B8913" t="str">
            <v>C0924</v>
          </cell>
          <cell r="C8913" t="str">
            <v>CORRIMÃO EM TUBO DE AÇO INOX</v>
          </cell>
          <cell r="D8913" t="str">
            <v>M</v>
          </cell>
          <cell r="E8913">
            <v>236.24</v>
          </cell>
          <cell r="F8913" t="str">
            <v xml:space="preserve">SEINFRA  </v>
          </cell>
        </row>
        <row r="8914">
          <cell r="B8914" t="str">
            <v>C1144</v>
          </cell>
          <cell r="C8914" t="str">
            <v>DOBRADIÇA CROMADA 3" X 2 1/2"</v>
          </cell>
          <cell r="D8914" t="str">
            <v>UN</v>
          </cell>
          <cell r="E8914">
            <v>31.02</v>
          </cell>
          <cell r="F8914" t="str">
            <v xml:space="preserve">SEINFRA  </v>
          </cell>
        </row>
        <row r="8915">
          <cell r="B8915" t="str">
            <v>C1143</v>
          </cell>
          <cell r="C8915" t="str">
            <v>DOBRADIÇA CROMADA 3 1/2" X 3"</v>
          </cell>
          <cell r="D8915" t="str">
            <v>UN</v>
          </cell>
          <cell r="E8915">
            <v>40.409999999999997</v>
          </cell>
          <cell r="F8915" t="str">
            <v xml:space="preserve">SEINFRA  </v>
          </cell>
        </row>
        <row r="8916">
          <cell r="B8916" t="str">
            <v>C1145</v>
          </cell>
          <cell r="C8916" t="str">
            <v>DOBRADIÇA CROMADA TIPO PALMELA</v>
          </cell>
          <cell r="D8916" t="str">
            <v>UN</v>
          </cell>
          <cell r="E8916">
            <v>23.85</v>
          </cell>
          <cell r="F8916" t="str">
            <v xml:space="preserve">SEINFRA  </v>
          </cell>
        </row>
        <row r="8917">
          <cell r="B8917" t="str">
            <v>C1146</v>
          </cell>
          <cell r="C8917" t="str">
            <v>DOBRADIÇA CROMADA TIPO VAI - VEM</v>
          </cell>
          <cell r="D8917" t="str">
            <v>UN</v>
          </cell>
          <cell r="E8917">
            <v>85.57</v>
          </cell>
          <cell r="F8917" t="str">
            <v xml:space="preserve">SEINFRA  </v>
          </cell>
        </row>
        <row r="8918">
          <cell r="B8918" t="str">
            <v>C4588</v>
          </cell>
          <cell r="C8918" t="str">
            <v>DOBRADIÇA DE FERRO (PADRÃO POPULAR)</v>
          </cell>
          <cell r="D8918" t="str">
            <v>UN</v>
          </cell>
          <cell r="E8918">
            <v>25.71</v>
          </cell>
          <cell r="F8918" t="str">
            <v xml:space="preserve">SEINFRA  </v>
          </cell>
        </row>
        <row r="8919">
          <cell r="B8919" t="str">
            <v>C4552</v>
          </cell>
          <cell r="C8919" t="str">
            <v>DOBRADIÇA PARA FIXAÇÃO EM GRANITO</v>
          </cell>
          <cell r="D8919" t="str">
            <v>UN</v>
          </cell>
          <cell r="E8919">
            <v>89.4</v>
          </cell>
          <cell r="F8919" t="str">
            <v xml:space="preserve">SEINFRA  </v>
          </cell>
        </row>
        <row r="8920">
          <cell r="B8920" t="str">
            <v>C1360</v>
          </cell>
          <cell r="C8920" t="str">
            <v>FECHADURA COMPLETA PARA PORTA EXTERNA</v>
          </cell>
          <cell r="D8920" t="str">
            <v>UN</v>
          </cell>
          <cell r="E8920">
            <v>136.1</v>
          </cell>
          <cell r="F8920" t="str">
            <v xml:space="preserve">SEINFRA  </v>
          </cell>
        </row>
        <row r="8921">
          <cell r="B8921" t="str">
            <v>C1361</v>
          </cell>
          <cell r="C8921" t="str">
            <v>FECHADURA COMPLETA PARA PORTA INTERNA</v>
          </cell>
          <cell r="D8921" t="str">
            <v>UN</v>
          </cell>
          <cell r="E8921">
            <v>129.6</v>
          </cell>
          <cell r="F8921" t="str">
            <v xml:space="preserve">SEINFRA  </v>
          </cell>
        </row>
        <row r="8922">
          <cell r="B8922" t="str">
            <v>C1362</v>
          </cell>
          <cell r="C8922" t="str">
            <v>FECHADURA DE TARJETA (LIVRE-OCUPADA)</v>
          </cell>
          <cell r="D8922" t="str">
            <v>UN</v>
          </cell>
          <cell r="E8922">
            <v>97.04</v>
          </cell>
          <cell r="F8922" t="str">
            <v xml:space="preserve">SEINFRA  </v>
          </cell>
        </row>
        <row r="8923">
          <cell r="B8923" t="str">
            <v>C4553</v>
          </cell>
          <cell r="C8923" t="str">
            <v>FECHADURA DE TARJETA (LIVRE-OCUPADA) PARA FIXAÇÃO EM GRANITO</v>
          </cell>
          <cell r="D8923" t="str">
            <v>UN</v>
          </cell>
          <cell r="E8923">
            <v>97.04</v>
          </cell>
          <cell r="F8923" t="str">
            <v xml:space="preserve">SEINFRA  </v>
          </cell>
        </row>
        <row r="8924">
          <cell r="B8924" t="str">
            <v>C4587</v>
          </cell>
          <cell r="C8924" t="str">
            <v>FECHADURA DE SOBREPOR (PADRÃO POPULAR)</v>
          </cell>
          <cell r="D8924" t="str">
            <v>UN</v>
          </cell>
          <cell r="E8924">
            <v>125.24</v>
          </cell>
          <cell r="F8924" t="str">
            <v xml:space="preserve">SEINFRA  </v>
          </cell>
        </row>
        <row r="8925">
          <cell r="B8925" t="str">
            <v>C1364</v>
          </cell>
          <cell r="C8925" t="str">
            <v>FERROLHO DE SOBREPOR OU EMBUTIR GRANDE</v>
          </cell>
          <cell r="D8925" t="str">
            <v>UN</v>
          </cell>
          <cell r="E8925">
            <v>22.43</v>
          </cell>
          <cell r="F8925" t="str">
            <v xml:space="preserve">SEINFRA  </v>
          </cell>
        </row>
        <row r="8926">
          <cell r="B8926" t="str">
            <v>C1365</v>
          </cell>
          <cell r="C8926" t="str">
            <v>FERROLHO DE SOBREPOR OU EMBUTIR MÉDIO</v>
          </cell>
          <cell r="D8926" t="str">
            <v>UN</v>
          </cell>
          <cell r="E8926">
            <v>19.68</v>
          </cell>
          <cell r="F8926" t="str">
            <v xml:space="preserve">SEINFRA  </v>
          </cell>
        </row>
        <row r="8927">
          <cell r="B8927" t="str">
            <v>C1366</v>
          </cell>
          <cell r="C8927" t="str">
            <v>FERROLHO DE SOBREPOR OU EMBUTIR PEQUENO</v>
          </cell>
          <cell r="D8927" t="str">
            <v>UN</v>
          </cell>
          <cell r="E8927">
            <v>11.36</v>
          </cell>
          <cell r="F8927" t="str">
            <v xml:space="preserve">SEINFRA  </v>
          </cell>
        </row>
        <row r="8928">
          <cell r="B8928" t="str">
            <v>C1407</v>
          </cell>
          <cell r="C8928" t="str">
            <v>FORRAMENTO EM AÇO (BATENTAÇO) LARG. =12cm</v>
          </cell>
          <cell r="D8928" t="str">
            <v>M</v>
          </cell>
          <cell r="E8928">
            <v>49.19</v>
          </cell>
          <cell r="F8928" t="str">
            <v xml:space="preserve">SEINFRA  </v>
          </cell>
        </row>
        <row r="8929">
          <cell r="B8929" t="str">
            <v>C3673</v>
          </cell>
          <cell r="C8929" t="str">
            <v>FORRAMENTO EM AÇO C/PERFIL "U"  L=15CM  - PARA PRESÍDIOS</v>
          </cell>
          <cell r="D8929" t="str">
            <v>M</v>
          </cell>
          <cell r="E8929">
            <v>47.33</v>
          </cell>
          <cell r="F8929" t="str">
            <v xml:space="preserve">SEINFRA  </v>
          </cell>
        </row>
        <row r="8930">
          <cell r="B8930" t="str">
            <v>C4421</v>
          </cell>
          <cell r="C8930" t="str">
            <v>FORRAMENTO DE MADEIRA L = 15 cm</v>
          </cell>
          <cell r="D8930" t="str">
            <v>CJ</v>
          </cell>
          <cell r="E8930">
            <v>373.85</v>
          </cell>
          <cell r="F8930" t="str">
            <v xml:space="preserve">SEINFRA  </v>
          </cell>
        </row>
        <row r="8931">
          <cell r="B8931" t="str">
            <v>C1408</v>
          </cell>
          <cell r="C8931" t="str">
            <v>FORRAMENTO OU BATENTE DE MADEIRA</v>
          </cell>
          <cell r="D8931" t="str">
            <v>M</v>
          </cell>
          <cell r="E8931">
            <v>39.770000000000003</v>
          </cell>
          <cell r="F8931" t="str">
            <v xml:space="preserve">SEINFRA  </v>
          </cell>
        </row>
        <row r="8932">
          <cell r="B8932" t="str">
            <v>C1447</v>
          </cell>
          <cell r="C8932" t="str">
            <v>GUARDA CORPO C/BARRA CHATA DE FERRO E CORRIMÃO EM MADEIRA MACIÇA</v>
          </cell>
          <cell r="D8932" t="str">
            <v>M2</v>
          </cell>
          <cell r="E8932">
            <v>185.75</v>
          </cell>
          <cell r="F8932" t="str">
            <v xml:space="preserve">SEINFRA  </v>
          </cell>
        </row>
        <row r="8933">
          <cell r="F8933" t="str">
            <v xml:space="preserve">SEINFRA  </v>
          </cell>
        </row>
        <row r="8934">
          <cell r="B8934" t="str">
            <v>C3683</v>
          </cell>
          <cell r="C8934" t="str">
            <v>GUARDA CORPO DE MADEIRA E CORDA DE SISAL</v>
          </cell>
          <cell r="D8934" t="str">
            <v>M</v>
          </cell>
          <cell r="E8934">
            <v>85.65</v>
          </cell>
          <cell r="F8934" t="str">
            <v xml:space="preserve">SEINFRA  </v>
          </cell>
        </row>
        <row r="8935">
          <cell r="B8935" t="str">
            <v>C1448</v>
          </cell>
          <cell r="C8935" t="str">
            <v>GUARDA CORPO DE TUBO DE AÇO INOX</v>
          </cell>
          <cell r="D8935" t="str">
            <v>M</v>
          </cell>
          <cell r="E8935">
            <v>132.97999999999999</v>
          </cell>
          <cell r="F8935" t="str">
            <v xml:space="preserve">SEINFRA  </v>
          </cell>
        </row>
        <row r="8936">
          <cell r="B8936" t="str">
            <v>C1449</v>
          </cell>
          <cell r="C8936" t="str">
            <v>GUARDA CORPO METÁLICO EM TUBO DE AÇO GALVANIZADO DE 2 1/2"</v>
          </cell>
          <cell r="D8936" t="str">
            <v>M</v>
          </cell>
          <cell r="E8936">
            <v>335.87</v>
          </cell>
          <cell r="F8936" t="str">
            <v xml:space="preserve">SEINFRA  </v>
          </cell>
        </row>
        <row r="8937">
          <cell r="B8937" t="str">
            <v>C1795</v>
          </cell>
          <cell r="C8937" t="str">
            <v>MOLA HIDRÁULICA P/PORTA DE VIDRO</v>
          </cell>
          <cell r="D8937" t="str">
            <v>UN</v>
          </cell>
          <cell r="E8937">
            <v>613.78</v>
          </cell>
          <cell r="F8937" t="str">
            <v xml:space="preserve">SEINFRA  </v>
          </cell>
        </row>
        <row r="8938">
          <cell r="B8938" t="str">
            <v>C4954</v>
          </cell>
          <cell r="C8938" t="str">
            <v>MOLA PNEUMÁTICA DE PISO, EM AÇO INOX, BLINDADA, P/ PORTAS DE ATÉ 120KG E LARGURA ATÉ 1,20M, COMPLETA</v>
          </cell>
          <cell r="D8938" t="str">
            <v>UN</v>
          </cell>
          <cell r="E8938">
            <v>229.54</v>
          </cell>
          <cell r="F8938" t="str">
            <v xml:space="preserve">SEINFRA  </v>
          </cell>
        </row>
        <row r="8939">
          <cell r="F8939" t="str">
            <v xml:space="preserve">SEINFRA  </v>
          </cell>
        </row>
        <row r="8940">
          <cell r="B8940" t="str">
            <v>C1796</v>
          </cell>
          <cell r="C8940" t="str">
            <v>MOLA P/ PORTA TIPO COIMBRA</v>
          </cell>
          <cell r="D8940" t="str">
            <v>UN</v>
          </cell>
          <cell r="E8940">
            <v>148.77000000000001</v>
          </cell>
          <cell r="F8940" t="str">
            <v xml:space="preserve">SEINFRA  </v>
          </cell>
        </row>
        <row r="8941">
          <cell r="B8941" t="str">
            <v>C3552</v>
          </cell>
          <cell r="C8941" t="str">
            <v>MUTIRÃO MISTO - ARMADOR RABO DE ANDORINHA</v>
          </cell>
          <cell r="D8941" t="str">
            <v>UN</v>
          </cell>
          <cell r="E8941">
            <v>19.57</v>
          </cell>
          <cell r="F8941" t="str">
            <v xml:space="preserve">SEINFRA  </v>
          </cell>
        </row>
        <row r="8942">
          <cell r="B8942" t="str">
            <v>C1868</v>
          </cell>
          <cell r="C8942" t="str">
            <v>PEGADOR METÁLICO P/PORTA (INTERNO)</v>
          </cell>
          <cell r="D8942" t="str">
            <v>UN</v>
          </cell>
          <cell r="E8942">
            <v>42.84</v>
          </cell>
          <cell r="F8942" t="str">
            <v xml:space="preserve">SEINFRA  </v>
          </cell>
        </row>
        <row r="8943">
          <cell r="B8943" t="str">
            <v>C3522</v>
          </cell>
          <cell r="C8943" t="str">
            <v>PILAR EM MADEIRA LIMPA DE 1a. QUALIDADE 20cmX20cm</v>
          </cell>
          <cell r="D8943" t="str">
            <v>M</v>
          </cell>
          <cell r="E8943">
            <v>102.51</v>
          </cell>
          <cell r="F8943" t="str">
            <v xml:space="preserve">SEINFRA  </v>
          </cell>
        </row>
        <row r="8944">
          <cell r="B8944" t="str">
            <v>C3676</v>
          </cell>
          <cell r="C8944" t="str">
            <v>PORTA DE PVC SANFONADA (0,80 X 2,10) COMPLETA - FORNECIMENTO E MONTAGEM</v>
          </cell>
          <cell r="D8944" t="str">
            <v>UN</v>
          </cell>
          <cell r="E8944">
            <v>116.55</v>
          </cell>
          <cell r="F8944" t="str">
            <v xml:space="preserve">SEINFRA  </v>
          </cell>
        </row>
        <row r="8945">
          <cell r="F8945" t="str">
            <v xml:space="preserve">SEINFRA  </v>
          </cell>
        </row>
        <row r="8946">
          <cell r="B8946" t="str">
            <v>C4556</v>
          </cell>
          <cell r="C8946" t="str">
            <v>PORTÃO PIVOTANTE NYLOFOR, COMPOSTO DE QUADRO, PAINÉIS E ACESSÓRIOS COM PINTURA ELETROSTÁTICA COM TINTA POLIESTER, NAS CORES VERDE OU BRANCA, COM POSTE EM AÇO REVESTIDO, COR VERDE OU BRANCA - FORNECIMENTO E MONTAGEM</v>
          </cell>
          <cell r="D8946" t="str">
            <v>M2</v>
          </cell>
          <cell r="E8946">
            <v>494.52</v>
          </cell>
          <cell r="F8946" t="str">
            <v xml:space="preserve">SEINFRA  </v>
          </cell>
        </row>
        <row r="8947">
          <cell r="F8947" t="str">
            <v xml:space="preserve">SEINFRA  </v>
          </cell>
        </row>
        <row r="8948">
          <cell r="B8948" t="str">
            <v>C4557</v>
          </cell>
          <cell r="C8948" t="str">
            <v xml:space="preserve">PORTÃO DESLIZANTE NYLOFOR, COMPOSTO DE QUADRO, PAINÉIS E ACESSÓRIOS COM PINTURA ELETROSTÁTICA COM TINTA POLIESTER, NAS CORES VERDE OU BRANCA, COM POSTE EM AÇO REVESTIDO, COR VERDE OU BRANCA - FORNECIMENTO E MONTAGEM								</v>
          </cell>
          <cell r="D8948" t="str">
            <v>M2</v>
          </cell>
          <cell r="E8948">
            <v>494.52</v>
          </cell>
          <cell r="F8948" t="str">
            <v xml:space="preserve">SEINFRA  </v>
          </cell>
        </row>
        <row r="8949">
          <cell r="F8949" t="str">
            <v xml:space="preserve">SEINFRA  </v>
          </cell>
        </row>
        <row r="8950">
          <cell r="B8950" t="str">
            <v>C2031</v>
          </cell>
          <cell r="C8950" t="str">
            <v>PRENDEDOR METÁLICO PARA PORTA</v>
          </cell>
          <cell r="D8950" t="str">
            <v>UN</v>
          </cell>
          <cell r="E8950">
            <v>28.8</v>
          </cell>
          <cell r="F8950" t="str">
            <v xml:space="preserve">SEINFRA  </v>
          </cell>
        </row>
        <row r="8951">
          <cell r="B8951" t="str">
            <v>C2215</v>
          </cell>
          <cell r="C8951" t="str">
            <v>REVESTIMENTO DE FÓRMICA EM ESQUADRIAS OU MÓVEIS</v>
          </cell>
          <cell r="D8951" t="str">
            <v>M2</v>
          </cell>
          <cell r="E8951">
            <v>68.56</v>
          </cell>
          <cell r="F8951" t="str">
            <v xml:space="preserve">SEINFRA  </v>
          </cell>
        </row>
        <row r="8952">
          <cell r="B8952" t="str">
            <v>C2319</v>
          </cell>
          <cell r="C8952" t="str">
            <v>TARJETA CROMADA P/ JANELAS VENEZIANAS</v>
          </cell>
          <cell r="D8952" t="str">
            <v>UN</v>
          </cell>
          <cell r="E8952">
            <v>9.48</v>
          </cell>
          <cell r="F8952" t="str">
            <v xml:space="preserve">SEINFRA  </v>
          </cell>
        </row>
        <row r="8953">
          <cell r="B8953" t="str">
            <v>C3675</v>
          </cell>
          <cell r="C8953" t="str">
            <v>VENEZIANA INDUSTRIAL DE PVC RÍGIDO, TRANSLÚCIDO E MONTANTES EM AÇO GALVANIZADO OU ALUMÍNIO (FORNECIM</v>
          </cell>
          <cell r="D8953" t="str">
            <v>M2</v>
          </cell>
          <cell r="E8953">
            <v>296.87</v>
          </cell>
          <cell r="F8953" t="str">
            <v xml:space="preserve">SEINFRA  </v>
          </cell>
        </row>
        <row r="8954">
          <cell r="F8954" t="str">
            <v xml:space="preserve">SEINFRA  </v>
          </cell>
        </row>
        <row r="8955">
          <cell r="B8955" t="str">
            <v>VIDROS</v>
          </cell>
          <cell r="E8955">
            <v>63143.839999999997</v>
          </cell>
          <cell r="F8955" t="str">
            <v xml:space="preserve">SEINFRA  </v>
          </cell>
        </row>
        <row r="8956">
          <cell r="B8956" t="str">
            <v>CRISTAL COMUM</v>
          </cell>
          <cell r="E8956">
            <v>2014.28</v>
          </cell>
          <cell r="F8956" t="str">
            <v xml:space="preserve">SEINFRA  </v>
          </cell>
        </row>
        <row r="8957">
          <cell r="B8957" t="str">
            <v>C2670</v>
          </cell>
          <cell r="C8957" t="str">
            <v>VIDRO COMUM EM CAIXILHOS C/MASSA ESP.= 4mm, COLOCADO</v>
          </cell>
          <cell r="D8957" t="str">
            <v>M2</v>
          </cell>
          <cell r="E8957">
            <v>153.33000000000001</v>
          </cell>
          <cell r="F8957" t="str">
            <v xml:space="preserve">SEINFRA  </v>
          </cell>
        </row>
        <row r="8958">
          <cell r="B8958" t="str">
            <v>C2671</v>
          </cell>
          <cell r="C8958" t="str">
            <v>VIDRO COMUM EM CAIXILHOS C/MASSA ESP.= 5mm, COLOCADO</v>
          </cell>
          <cell r="D8958" t="str">
            <v>M2</v>
          </cell>
          <cell r="E8958">
            <v>178.88</v>
          </cell>
          <cell r="F8958" t="str">
            <v xml:space="preserve">SEINFRA  </v>
          </cell>
        </row>
        <row r="8959">
          <cell r="B8959" t="str">
            <v>C2672</v>
          </cell>
          <cell r="C8959" t="str">
            <v>VIDRO COMUM EM CAIXILHOS C/MASSA ESP.= 6mm, COLOCADO</v>
          </cell>
          <cell r="D8959" t="str">
            <v>M2</v>
          </cell>
          <cell r="E8959">
            <v>217.22</v>
          </cell>
          <cell r="F8959" t="str">
            <v xml:space="preserve">SEINFRA  </v>
          </cell>
        </row>
        <row r="8960">
          <cell r="B8960" t="str">
            <v>C2673</v>
          </cell>
          <cell r="C8960" t="str">
            <v>VIDRO COMUM FUMÊ EM CAIXILHOS C/MASSA E= 4mm, COLOCADO</v>
          </cell>
          <cell r="D8960" t="str">
            <v>M2</v>
          </cell>
          <cell r="E8960">
            <v>204.44</v>
          </cell>
          <cell r="F8960" t="str">
            <v xml:space="preserve">SEINFRA  </v>
          </cell>
        </row>
        <row r="8961">
          <cell r="B8961" t="str">
            <v>C2674</v>
          </cell>
          <cell r="C8961" t="str">
            <v>VIDRO COMUM FUMÊ EM CAIXILHOS C/MASSA E= 5mm, COLOCADO</v>
          </cell>
          <cell r="D8961" t="str">
            <v>M2</v>
          </cell>
          <cell r="E8961">
            <v>220.68</v>
          </cell>
          <cell r="F8961" t="str">
            <v xml:space="preserve">SEINFRA  </v>
          </cell>
        </row>
        <row r="8962">
          <cell r="B8962" t="str">
            <v>C2675</v>
          </cell>
          <cell r="C8962" t="str">
            <v>VIDRO COMUM FUMÊ EM CAIXILHOS C/MASSA E= 6mm, COLOCADO</v>
          </cell>
          <cell r="D8962" t="str">
            <v>M2</v>
          </cell>
          <cell r="E8962">
            <v>306.66000000000003</v>
          </cell>
          <cell r="F8962" t="str">
            <v xml:space="preserve">SEINFRA  </v>
          </cell>
        </row>
        <row r="8963">
          <cell r="B8963" t="str">
            <v>C4826</v>
          </cell>
          <cell r="C8963" t="str">
            <v>VIDRO LAMINADO DUPLO, INCOLOR, C/MASSA PARA CAIXILHOS E=6MM (FORNECIMENTO E COLOCAÇÃO)</v>
          </cell>
          <cell r="D8963" t="str">
            <v>M2</v>
          </cell>
          <cell r="E8963">
            <v>605.29999999999995</v>
          </cell>
          <cell r="F8963" t="str">
            <v xml:space="preserve">SEINFRA  </v>
          </cell>
        </row>
        <row r="8964">
          <cell r="F8964" t="str">
            <v xml:space="preserve">SEINFRA  </v>
          </cell>
        </row>
        <row r="8965">
          <cell r="B8965" t="str">
            <v>C2984</v>
          </cell>
          <cell r="C8965" t="str">
            <v>VIDRO TRANSLÚCIDO CANELADO OU MARTELADO E=3mm (COLOCADO)</v>
          </cell>
          <cell r="D8965" t="str">
            <v>M2</v>
          </cell>
          <cell r="E8965">
            <v>127.77</v>
          </cell>
          <cell r="F8965" t="str">
            <v xml:space="preserve">SEINFRA  </v>
          </cell>
        </row>
        <row r="8966">
          <cell r="B8966" t="str">
            <v>CRISTAL TEMPERADO</v>
          </cell>
          <cell r="E8966">
            <v>58748.87</v>
          </cell>
          <cell r="F8966" t="str">
            <v xml:space="preserve">SEINFRA  </v>
          </cell>
        </row>
        <row r="8967">
          <cell r="B8967" t="str">
            <v>C1382</v>
          </cell>
          <cell r="C8967" t="str">
            <v>FIXO 2 FOLHAS E BASCULANTE DE VIDRO TEMPERADO (1.80X2.10)m  E=10mm</v>
          </cell>
          <cell r="D8967" t="str">
            <v>CJ</v>
          </cell>
          <cell r="E8967">
            <v>2062.35</v>
          </cell>
          <cell r="F8967" t="str">
            <v xml:space="preserve">SEINFRA  </v>
          </cell>
        </row>
        <row r="8968">
          <cell r="B8968" t="str">
            <v>C1383</v>
          </cell>
          <cell r="C8968" t="str">
            <v>FIXO 2 FOLHAS. 2  BANDEIRAS E 1 CONTRAVENTAMENTO DE VIDRO TEMPERADO (1.80 X 3.50)m  E=10mm</v>
          </cell>
          <cell r="D8968" t="str">
            <v>CJ</v>
          </cell>
          <cell r="E8968">
            <v>3434.92</v>
          </cell>
          <cell r="F8968" t="str">
            <v xml:space="preserve">SEINFRA  </v>
          </cell>
        </row>
        <row r="8969">
          <cell r="F8969" t="str">
            <v xml:space="preserve">SEINFRA  </v>
          </cell>
        </row>
        <row r="8970">
          <cell r="B8970" t="str">
            <v>C1384</v>
          </cell>
          <cell r="C8970" t="str">
            <v>FIXO 3 FOLHAS 3 BANDEIRAS E 2 CONTRAVENTAMENTO DE VIDRO TEMPERADO (2.70 X3.50)m  E=10mm</v>
          </cell>
          <cell r="D8970" t="str">
            <v>CJ</v>
          </cell>
          <cell r="E8970">
            <v>5275.12</v>
          </cell>
          <cell r="F8970" t="str">
            <v xml:space="preserve">SEINFRA  </v>
          </cell>
        </row>
        <row r="8971">
          <cell r="F8971" t="str">
            <v xml:space="preserve">SEINFRA  </v>
          </cell>
        </row>
        <row r="8972">
          <cell r="B8972" t="str">
            <v>C1385</v>
          </cell>
          <cell r="C8972" t="str">
            <v>FIXO 3 FOLHAS E BASCULANTES 2 FOLHAS DE VIDRO TEMPERADO (0.70X2.10)m  E=10mm</v>
          </cell>
          <cell r="D8972" t="str">
            <v>CJ</v>
          </cell>
          <cell r="E8972">
            <v>3205.22</v>
          </cell>
          <cell r="F8972" t="str">
            <v xml:space="preserve">SEINFRA  </v>
          </cell>
        </row>
        <row r="8973">
          <cell r="F8973" t="str">
            <v xml:space="preserve">SEINFRA  </v>
          </cell>
        </row>
        <row r="8974">
          <cell r="B8974" t="str">
            <v>C1386</v>
          </cell>
          <cell r="C8974" t="str">
            <v>FIXO DE VIDRO TEMPERADO C/BANDEIRA (0.90X3.50)m  E=10mm</v>
          </cell>
          <cell r="D8974" t="str">
            <v>CJ</v>
          </cell>
          <cell r="E8974">
            <v>1637.74</v>
          </cell>
          <cell r="F8974" t="str">
            <v xml:space="preserve">SEINFRA  </v>
          </cell>
        </row>
        <row r="8975">
          <cell r="B8975" t="str">
            <v>C1387</v>
          </cell>
          <cell r="C8975" t="str">
            <v>FIXO DE VIDRO TEMPERADO 1 FOLHA   (0.90X2.10)m  E=10mm</v>
          </cell>
          <cell r="D8975" t="str">
            <v>CJ</v>
          </cell>
          <cell r="E8975">
            <v>972.6</v>
          </cell>
          <cell r="F8975" t="str">
            <v xml:space="preserve">SEINFRA  </v>
          </cell>
        </row>
        <row r="8976">
          <cell r="B8976" t="str">
            <v>C1388</v>
          </cell>
          <cell r="C8976" t="str">
            <v>FIXO DE VIDRO TEMPERADO 2 FOLHAS (1.80X2.10)m  E=10mm</v>
          </cell>
          <cell r="D8976" t="str">
            <v>CJ</v>
          </cell>
          <cell r="E8976">
            <v>1916.58</v>
          </cell>
          <cell r="F8976" t="str">
            <v xml:space="preserve">SEINFRA  </v>
          </cell>
        </row>
        <row r="8977">
          <cell r="B8977" t="str">
            <v>C1389</v>
          </cell>
          <cell r="C8977" t="str">
            <v>FIXO DE VIDRO TEMPERADO 3 FOLHAS (2.70X2.10)m  E=10mm</v>
          </cell>
          <cell r="D8977" t="str">
            <v>CJ</v>
          </cell>
          <cell r="E8977">
            <v>2860.56</v>
          </cell>
          <cell r="F8977" t="str">
            <v xml:space="preserve">SEINFRA  </v>
          </cell>
        </row>
        <row r="8978">
          <cell r="B8978" t="str">
            <v>C1390</v>
          </cell>
          <cell r="C8978" t="str">
            <v>FIXO E BASCULANTE DE VIDRO TEMPERADO  (0.90X2.10)m  E=10mm</v>
          </cell>
          <cell r="D8978" t="str">
            <v>CJ</v>
          </cell>
          <cell r="E8978">
            <v>1053.74</v>
          </cell>
          <cell r="F8978" t="str">
            <v xml:space="preserve">SEINFRA  </v>
          </cell>
        </row>
        <row r="8979">
          <cell r="B8979" t="str">
            <v>C1952</v>
          </cell>
          <cell r="C8979" t="str">
            <v>PORTA 2 FOLHAS C/BANDEIRA DE VIDRO TEMPERADO E=10mm C/MOLA (1.80X2.90)m</v>
          </cell>
          <cell r="D8979" t="str">
            <v>CJ</v>
          </cell>
          <cell r="E8979">
            <v>4448.7299999999996</v>
          </cell>
          <cell r="F8979" t="str">
            <v xml:space="preserve">SEINFRA  </v>
          </cell>
        </row>
        <row r="8980">
          <cell r="F8980" t="str">
            <v xml:space="preserve">SEINFRA  </v>
          </cell>
        </row>
        <row r="8981">
          <cell r="B8981" t="str">
            <v>C1953</v>
          </cell>
          <cell r="C8981" t="str">
            <v>PORTA 2 FOLHAS C/BANDEIRA DE VIDRO TEMPERADO E=10mm C/MOLA (1.80X3.50)m</v>
          </cell>
          <cell r="D8981" t="str">
            <v>CJ</v>
          </cell>
          <cell r="E8981">
            <v>4913.4399999999996</v>
          </cell>
          <cell r="F8981" t="str">
            <v xml:space="preserve">SEINFRA  </v>
          </cell>
        </row>
        <row r="8982">
          <cell r="F8982" t="str">
            <v xml:space="preserve">SEINFRA  </v>
          </cell>
        </row>
        <row r="8983">
          <cell r="B8983" t="str">
            <v>C1954</v>
          </cell>
          <cell r="C8983" t="str">
            <v>PORTA 2 FOLHAS C/BANDEIRA E FIXO 2 FLS. DE VIDRO TEMPERADO E=10mm (3.60X2.90)m</v>
          </cell>
          <cell r="D8983" t="str">
            <v>CJ</v>
          </cell>
          <cell r="E8983">
            <v>7016.71</v>
          </cell>
          <cell r="F8983" t="str">
            <v xml:space="preserve">SEINFRA  </v>
          </cell>
        </row>
        <row r="8984">
          <cell r="F8984" t="str">
            <v xml:space="preserve">SEINFRA  </v>
          </cell>
        </row>
        <row r="8985">
          <cell r="B8985" t="str">
            <v>C1955</v>
          </cell>
          <cell r="C8985" t="str">
            <v>PORTA 2 FOLHAS. FIXA 2 FOLHAS. 3 BANDEIRAS 2 CONTRAVENTAMENTO DE VIDRO TEMPERADO DE10mm (3.60X3.50)m</v>
          </cell>
          <cell r="D8985" t="str">
            <v>CJ</v>
          </cell>
          <cell r="E8985">
            <v>8651.23</v>
          </cell>
          <cell r="F8985" t="str">
            <v xml:space="preserve">SEINFRA  </v>
          </cell>
        </row>
        <row r="8986">
          <cell r="F8986" t="str">
            <v xml:space="preserve">SEINFRA  </v>
          </cell>
        </row>
        <row r="8987">
          <cell r="B8987" t="str">
            <v>C1956</v>
          </cell>
          <cell r="C8987" t="str">
            <v xml:space="preserve">PORTA C/BANDEIRA DE VIDRO TEMPERADO E=10mm C/MOLA (0.90X2.90)m  </v>
          </cell>
          <cell r="D8987" t="str">
            <v>CJ</v>
          </cell>
          <cell r="E8987">
            <v>2295.92</v>
          </cell>
          <cell r="F8987" t="str">
            <v xml:space="preserve">SEINFRA  </v>
          </cell>
        </row>
        <row r="8988">
          <cell r="B8988" t="str">
            <v>C1957</v>
          </cell>
          <cell r="C8988" t="str">
            <v>PORTA C/BANDEIRA DE VIDRO TEMPERADO E=10mm C/MOLA (0.90X3.50)m</v>
          </cell>
          <cell r="D8988" t="str">
            <v>CJ</v>
          </cell>
          <cell r="E8988">
            <v>2528.2800000000002</v>
          </cell>
          <cell r="F8988" t="str">
            <v xml:space="preserve">SEINFRA  </v>
          </cell>
        </row>
        <row r="8989">
          <cell r="B8989" t="str">
            <v>C1972</v>
          </cell>
          <cell r="C8989" t="str">
            <v>PORTA DE VIDRO TEMPERADO 1 FOLHA (0.90X2.10)m  E=10mm</v>
          </cell>
          <cell r="D8989" t="str">
            <v>CJ</v>
          </cell>
          <cell r="E8989">
            <v>1847.17</v>
          </cell>
          <cell r="F8989" t="str">
            <v xml:space="preserve">SEINFRA  </v>
          </cell>
        </row>
        <row r="8990">
          <cell r="B8990" t="str">
            <v>C1971</v>
          </cell>
          <cell r="C8990" t="str">
            <v>PORTA DE VIDRO TEMPERADO  2 FOLHAS (1.80X2.10)m  E=10mm</v>
          </cell>
          <cell r="D8990" t="str">
            <v>CJ</v>
          </cell>
          <cell r="E8990">
            <v>3683.62</v>
          </cell>
          <cell r="F8990" t="str">
            <v xml:space="preserve">SEINFRA  </v>
          </cell>
        </row>
        <row r="8991">
          <cell r="B8991" t="str">
            <v>C4949</v>
          </cell>
          <cell r="C8991" t="str">
            <v>VIDRO TEMPERADO INCOLOR C/MASSA E=6MM, COLOCADO</v>
          </cell>
          <cell r="D8991" t="str">
            <v>M2</v>
          </cell>
          <cell r="E8991">
            <v>270.97000000000003</v>
          </cell>
          <cell r="F8991" t="str">
            <v xml:space="preserve">SEINFRA  </v>
          </cell>
        </row>
        <row r="8992">
          <cell r="B8992" t="str">
            <v>C4950</v>
          </cell>
          <cell r="C8992" t="str">
            <v>VIDRO TEMPERADO INCOLOR C/MASSA E=8MM, COLOCADO</v>
          </cell>
          <cell r="D8992" t="str">
            <v>M2</v>
          </cell>
          <cell r="E8992">
            <v>307.47000000000003</v>
          </cell>
          <cell r="F8992" t="str">
            <v xml:space="preserve">SEINFRA  </v>
          </cell>
        </row>
        <row r="8993">
          <cell r="B8993" t="str">
            <v>C4951</v>
          </cell>
          <cell r="C8993" t="str">
            <v>VIDRO TEMPERADO INCOLOR C/MASSA E=10MM, COLOCADO</v>
          </cell>
          <cell r="D8993" t="str">
            <v>M2</v>
          </cell>
          <cell r="E8993">
            <v>366.5</v>
          </cell>
          <cell r="F8993" t="str">
            <v xml:space="preserve">SEINFRA  </v>
          </cell>
        </row>
        <row r="8994">
          <cell r="B8994" t="str">
            <v xml:space="preserve">OUTROS  ELEMENTOS </v>
          </cell>
          <cell r="E8994">
            <v>2380.69</v>
          </cell>
          <cell r="F8994" t="str">
            <v xml:space="preserve">SEINFRA  </v>
          </cell>
        </row>
        <row r="8995">
          <cell r="B8995" t="str">
            <v>C3650</v>
          </cell>
          <cell r="C8995" t="str">
            <v>GUICHÊ EM AÇO INOX E VIDRO TEMPERADO E=6MM</v>
          </cell>
          <cell r="D8995" t="str">
            <v>M2</v>
          </cell>
          <cell r="E8995">
            <v>480.96</v>
          </cell>
          <cell r="F8995" t="str">
            <v xml:space="preserve">SEINFRA  </v>
          </cell>
        </row>
        <row r="8996">
          <cell r="B8996" t="str">
            <v>C1451</v>
          </cell>
          <cell r="C8996" t="str">
            <v>GUICHÊ EM ALUMÍNIO E VIDRO TEMPERADO E=10mm</v>
          </cell>
          <cell r="D8996" t="str">
            <v>M2</v>
          </cell>
          <cell r="E8996">
            <v>570.91999999999996</v>
          </cell>
          <cell r="F8996" t="str">
            <v xml:space="preserve">SEINFRA  </v>
          </cell>
        </row>
        <row r="8997">
          <cell r="B8997" t="str">
            <v>C1873</v>
          </cell>
          <cell r="C8997" t="str">
            <v>PELÍCULA DE INSULFILM</v>
          </cell>
          <cell r="D8997" t="str">
            <v>M2</v>
          </cell>
          <cell r="E8997">
            <v>49.15</v>
          </cell>
          <cell r="F8997" t="str">
            <v xml:space="preserve">SEINFRA  </v>
          </cell>
        </row>
        <row r="8998">
          <cell r="B8998" t="str">
            <v>C1874</v>
          </cell>
          <cell r="C8998" t="str">
            <v>PELÍCULA DE POLIÉSTER, INVESTIGAÇÃO</v>
          </cell>
          <cell r="D8998" t="str">
            <v>M2</v>
          </cell>
          <cell r="E8998">
            <v>94.82</v>
          </cell>
          <cell r="F8998" t="str">
            <v xml:space="preserve">SEINFRA  </v>
          </cell>
        </row>
        <row r="8999">
          <cell r="B8999" t="str">
            <v>C3649</v>
          </cell>
          <cell r="C8999" t="str">
            <v>VISOR COM VIDRO TEMPERADO E=6MM E MOLDURA DE AÇO INOX</v>
          </cell>
          <cell r="D8999" t="str">
            <v>M2</v>
          </cell>
          <cell r="E8999">
            <v>433.54</v>
          </cell>
          <cell r="F8999" t="str">
            <v xml:space="preserve">SEINFRA  </v>
          </cell>
        </row>
        <row r="9000">
          <cell r="B9000" t="str">
            <v>C2679</v>
          </cell>
          <cell r="C9000" t="str">
            <v>VISOR COM VIDRO TEMPERADO E=6mm E MOLDURA DE ALUMÍNIO</v>
          </cell>
          <cell r="D9000" t="str">
            <v>M2</v>
          </cell>
          <cell r="E9000">
            <v>365.97</v>
          </cell>
          <cell r="F9000" t="str">
            <v xml:space="preserve">SEINFRA  </v>
          </cell>
        </row>
        <row r="9001">
          <cell r="B9001" t="str">
            <v>C2680</v>
          </cell>
          <cell r="C9001" t="str">
            <v>VISOR COM VIDRO TEMPERADO E=6mm E MOLDURA DE MADEIRA</v>
          </cell>
          <cell r="D9001" t="str">
            <v>M2</v>
          </cell>
          <cell r="E9001">
            <v>385.33</v>
          </cell>
          <cell r="F9001" t="str">
            <v xml:space="preserve">SEINFRA  </v>
          </cell>
        </row>
        <row r="9002">
          <cell r="B9002" t="str">
            <v>COBERTURA</v>
          </cell>
          <cell r="E9002">
            <v>21929.35</v>
          </cell>
          <cell r="F9002" t="str">
            <v xml:space="preserve">SEINFRA  </v>
          </cell>
        </row>
        <row r="9003">
          <cell r="B9003" t="str">
            <v>ESTRUTURA DE MADEIRA</v>
          </cell>
          <cell r="E9003">
            <v>1555.8</v>
          </cell>
          <cell r="F9003" t="str">
            <v xml:space="preserve">SEINFRA  </v>
          </cell>
        </row>
        <row r="9004">
          <cell r="B9004" t="str">
            <v>C3722</v>
          </cell>
          <cell r="C9004" t="str">
            <v>ESTRUTURA DE MADEIRA P/ COBERTA DE PALHA DE CARNÁUBA</v>
          </cell>
          <cell r="D9004" t="str">
            <v>M2</v>
          </cell>
          <cell r="E9004">
            <v>97.17</v>
          </cell>
          <cell r="F9004" t="str">
            <v xml:space="preserve">SEINFRA  </v>
          </cell>
        </row>
        <row r="9005">
          <cell r="B9005" t="str">
            <v>C1336</v>
          </cell>
          <cell r="C9005" t="str">
            <v>ESTRUTURA DE MADEIRA P/ TELHA CERÂMICA OU CONCRETO VÃO 3 A 7m (TESOURAS / TERÇAS / CONTRAVENTAMENTOS / FERRAGENS)</v>
          </cell>
          <cell r="D9005" t="str">
            <v>M2</v>
          </cell>
          <cell r="E9005">
            <v>115.96</v>
          </cell>
          <cell r="F9005" t="str">
            <v xml:space="preserve">SEINFRA  </v>
          </cell>
        </row>
        <row r="9006">
          <cell r="F9006" t="str">
            <v xml:space="preserve">SEINFRA  </v>
          </cell>
        </row>
        <row r="9007">
          <cell r="B9007" t="str">
            <v>C1337</v>
          </cell>
          <cell r="C9007" t="str">
            <v>ESTRUTURA DE MADEIRA P/ TELHA CERÂMICA OU CONCRETO VÃO 7 A 10m (TESOURAS / TERÇAS / CONTRAVENTAMENTOS / FERRAGENS)</v>
          </cell>
          <cell r="D9007" t="str">
            <v>M2</v>
          </cell>
          <cell r="E9007">
            <v>131.53</v>
          </cell>
          <cell r="F9007" t="str">
            <v xml:space="preserve">SEINFRA  </v>
          </cell>
        </row>
        <row r="9008">
          <cell r="F9008" t="str">
            <v xml:space="preserve">SEINFRA  </v>
          </cell>
        </row>
        <row r="9009">
          <cell r="B9009" t="str">
            <v>C1335</v>
          </cell>
          <cell r="C9009" t="str">
            <v>ESTRUTURA DE MADEIRA P/ TELHA CERÂMICA OU CONCRETO VÃO 10 A 13m (TESOURAS / TERÇAS / CONTRAVENTAMENTOS / FERRAGENS)</v>
          </cell>
          <cell r="D9009" t="str">
            <v>M2</v>
          </cell>
          <cell r="E9009">
            <v>149.35</v>
          </cell>
          <cell r="F9009" t="str">
            <v xml:space="preserve">SEINFRA  </v>
          </cell>
        </row>
        <row r="9010">
          <cell r="F9010" t="str">
            <v xml:space="preserve">SEINFRA  </v>
          </cell>
        </row>
        <row r="9011">
          <cell r="B9011" t="str">
            <v>C1338</v>
          </cell>
          <cell r="C9011" t="str">
            <v>ESTRUTURA DE MADEIRA P/ TELHA ONDULADA DE FIBROCIMENTO, ALUMÍNIO OU PLÁSTICAS, VÃO 10m</v>
          </cell>
          <cell r="D9011" t="str">
            <v>M2</v>
          </cell>
          <cell r="E9011">
            <v>88</v>
          </cell>
          <cell r="F9011" t="str">
            <v xml:space="preserve">SEINFRA  </v>
          </cell>
        </row>
        <row r="9012">
          <cell r="F9012" t="str">
            <v xml:space="preserve">SEINFRA  </v>
          </cell>
        </row>
        <row r="9013">
          <cell r="B9013" t="str">
            <v>C1339</v>
          </cell>
          <cell r="C9013" t="str">
            <v>ESTRUTURA DE MADEIRA P/ TELHA ONDULADA DE FIBROCIMENTO, ALUMÍNIO OU PLÁSTICAS,  VÃO 15m</v>
          </cell>
          <cell r="D9013" t="str">
            <v>M2</v>
          </cell>
          <cell r="E9013">
            <v>103.5</v>
          </cell>
          <cell r="F9013" t="str">
            <v xml:space="preserve">SEINFRA  </v>
          </cell>
        </row>
        <row r="9014">
          <cell r="F9014" t="str">
            <v xml:space="preserve">SEINFRA  </v>
          </cell>
        </row>
        <row r="9015">
          <cell r="B9015" t="str">
            <v>C1340</v>
          </cell>
          <cell r="C9015" t="str">
            <v>ESTRUTURA DE MADEIRA P/ TELHA ONDULADA DE FIBROCIMENTO, ALUMÍNIO OU PLÁSTICAS, VÃO 20m</v>
          </cell>
          <cell r="D9015" t="str">
            <v>M2</v>
          </cell>
          <cell r="E9015">
            <v>125.57</v>
          </cell>
          <cell r="F9015" t="str">
            <v xml:space="preserve">SEINFRA  </v>
          </cell>
        </row>
        <row r="9016">
          <cell r="F9016" t="str">
            <v xml:space="preserve">SEINFRA  </v>
          </cell>
        </row>
        <row r="9017">
          <cell r="B9017" t="str">
            <v>C4511</v>
          </cell>
          <cell r="C9017" t="str">
            <v>ESTRUTURA DE MADEIRA P/ TELHAS ONDULADAS DE FIBROCIMENTO, ALUMÍNIO OU PLÁSTICAS, APOIADA SOBRE PAREDES E/OU LAJES DE FORRO</v>
          </cell>
          <cell r="D9017" t="str">
            <v>M2</v>
          </cell>
          <cell r="E9017">
            <v>64.77</v>
          </cell>
          <cell r="F9017" t="str">
            <v xml:space="preserve">SEINFRA  </v>
          </cell>
        </row>
        <row r="9018">
          <cell r="F9018" t="str">
            <v xml:space="preserve">SEINFRA  </v>
          </cell>
        </row>
        <row r="9019">
          <cell r="B9019" t="str">
            <v>C1341</v>
          </cell>
          <cell r="C9019" t="str">
            <v>ESTRUTURA DE MADEIRA P/ TELHA ESTRUTURAL DE FIBROCIMENTO ANCORADA EM LAJES OU EM PAREDES</v>
          </cell>
          <cell r="D9019" t="str">
            <v>M2</v>
          </cell>
          <cell r="E9019">
            <v>32.68</v>
          </cell>
          <cell r="F9019" t="str">
            <v xml:space="preserve">SEINFRA  </v>
          </cell>
        </row>
        <row r="9020">
          <cell r="F9020" t="str">
            <v xml:space="preserve">SEINFRA  </v>
          </cell>
        </row>
        <row r="9021">
          <cell r="B9021" t="str">
            <v>C3005</v>
          </cell>
          <cell r="C9021" t="str">
            <v>MADEIRAMENTO P/TELHA CERÂMICA C/ REAPROVEITAMENTO</v>
          </cell>
          <cell r="D9021" t="str">
            <v>M2</v>
          </cell>
          <cell r="E9021">
            <v>43.6</v>
          </cell>
          <cell r="F9021" t="str">
            <v xml:space="preserve">SEINFRA  </v>
          </cell>
        </row>
        <row r="9022">
          <cell r="B9022" t="str">
            <v>C4459</v>
          </cell>
          <cell r="C9022" t="str">
            <v>MADEIRAMENTO P/ TELHA CERÂMICA - (RIPA, CAIBRO)</v>
          </cell>
          <cell r="D9022" t="str">
            <v>M2</v>
          </cell>
          <cell r="E9022">
            <v>55.59</v>
          </cell>
          <cell r="F9022" t="str">
            <v xml:space="preserve">SEINFRA  </v>
          </cell>
        </row>
        <row r="9023">
          <cell r="B9023" t="str">
            <v>C4460</v>
          </cell>
          <cell r="C9023" t="str">
            <v>MADEIRAMENTO P/ TELHA CERÂMICA - (RIPA, CAIBRO, LINHA)</v>
          </cell>
          <cell r="D9023" t="str">
            <v>M2</v>
          </cell>
          <cell r="E9023">
            <v>92.56</v>
          </cell>
          <cell r="F9023" t="str">
            <v xml:space="preserve">SEINFRA  </v>
          </cell>
        </row>
        <row r="9024">
          <cell r="B9024" t="str">
            <v>C4467</v>
          </cell>
          <cell r="C9024" t="str">
            <v>MADEIRAMENTO P/TELHA CERÂMICA - (RIPA, CAIBRO, LINHA) - CASA POPULAR</v>
          </cell>
          <cell r="D9024" t="str">
            <v>M2</v>
          </cell>
          <cell r="E9024">
            <v>64.5</v>
          </cell>
          <cell r="F9024" t="str">
            <v xml:space="preserve">SEINFRA  </v>
          </cell>
        </row>
        <row r="9025">
          <cell r="B9025" t="str">
            <v>C3006</v>
          </cell>
          <cell r="C9025" t="str">
            <v>MADEIRAMENTO P/TELHA FIBROCIMENTO C/ REAPROVEITAMENTO</v>
          </cell>
          <cell r="D9025" t="str">
            <v>M2</v>
          </cell>
          <cell r="E9025">
            <v>43.18</v>
          </cell>
          <cell r="F9025" t="str">
            <v xml:space="preserve">SEINFRA  </v>
          </cell>
        </row>
        <row r="9026">
          <cell r="B9026" t="str">
            <v>C2237</v>
          </cell>
          <cell r="C9026" t="str">
            <v>RIPA DE PEROBA (2X8)cm</v>
          </cell>
          <cell r="D9026" t="str">
            <v>M</v>
          </cell>
          <cell r="E9026">
            <v>22.09</v>
          </cell>
          <cell r="F9026" t="str">
            <v xml:space="preserve">SEINFRA  </v>
          </cell>
        </row>
        <row r="9027">
          <cell r="B9027" t="str">
            <v>C2460</v>
          </cell>
          <cell r="C9027" t="str">
            <v>TESOURA EM MASSARANDUBA C/ACESSÓRIOS</v>
          </cell>
          <cell r="D9027" t="str">
            <v>M</v>
          </cell>
          <cell r="E9027">
            <v>123.43</v>
          </cell>
          <cell r="F9027" t="str">
            <v xml:space="preserve">SEINFRA  </v>
          </cell>
        </row>
        <row r="9028">
          <cell r="B9028" t="str">
            <v>C2678</v>
          </cell>
          <cell r="C9028" t="str">
            <v>VIGA DE MADEIRA MACIÇA 6" X 3"</v>
          </cell>
          <cell r="D9028" t="str">
            <v>M</v>
          </cell>
          <cell r="E9028">
            <v>62.34</v>
          </cell>
          <cell r="F9028" t="str">
            <v xml:space="preserve">SEINFRA  </v>
          </cell>
        </row>
        <row r="9029">
          <cell r="B9029" t="str">
            <v>C3721</v>
          </cell>
          <cell r="C9029" t="str">
            <v>VIGA DE MADEIRA MACIÇA 10"x 4"</v>
          </cell>
          <cell r="D9029" t="str">
            <v>M</v>
          </cell>
          <cell r="E9029">
            <v>139.97999999999999</v>
          </cell>
          <cell r="F9029" t="str">
            <v xml:space="preserve">SEINFRA  </v>
          </cell>
        </row>
        <row r="9030">
          <cell r="B9030" t="str">
            <v>ESTRUTURA METÁLICA</v>
          </cell>
          <cell r="E9030">
            <v>9146.5300000000007</v>
          </cell>
          <cell r="F9030" t="str">
            <v xml:space="preserve">SEINFRA  </v>
          </cell>
        </row>
        <row r="9031">
          <cell r="B9031" t="str">
            <v>C0818</v>
          </cell>
          <cell r="C9031" t="str">
            <v>COLUNAS P/PÉ DIREITO DE 6m  VÃO DE 20m</v>
          </cell>
          <cell r="D9031" t="str">
            <v>M2</v>
          </cell>
          <cell r="E9031">
            <v>66.95</v>
          </cell>
          <cell r="F9031" t="str">
            <v xml:space="preserve">SEINFRA  </v>
          </cell>
        </row>
        <row r="9032">
          <cell r="B9032" t="str">
            <v>C0819</v>
          </cell>
          <cell r="C9032" t="str">
            <v>COLUNAS P/PÉ DIREITO DE 6m  VÃO DE 30m</v>
          </cell>
          <cell r="D9032" t="str">
            <v>M2</v>
          </cell>
          <cell r="E9032">
            <v>75.61</v>
          </cell>
          <cell r="F9032" t="str">
            <v xml:space="preserve">SEINFRA  </v>
          </cell>
        </row>
        <row r="9033">
          <cell r="B9033" t="str">
            <v>C0820</v>
          </cell>
          <cell r="C9033" t="str">
            <v>COLUNAS P/PÉ DIREITO DE 6m  VÃO DE 40m</v>
          </cell>
          <cell r="D9033" t="str">
            <v>M2</v>
          </cell>
          <cell r="E9033">
            <v>83.62</v>
          </cell>
          <cell r="F9033" t="str">
            <v xml:space="preserve">SEINFRA  </v>
          </cell>
        </row>
        <row r="9034">
          <cell r="B9034" t="str">
            <v>C1326</v>
          </cell>
          <cell r="C9034" t="str">
            <v>ESTRUTURA DE AÇO EM ARCO VÃO DE 20m</v>
          </cell>
          <cell r="D9034" t="str">
            <v>M2</v>
          </cell>
          <cell r="E9034">
            <v>152.80000000000001</v>
          </cell>
          <cell r="F9034" t="str">
            <v xml:space="preserve">SEINFRA  </v>
          </cell>
        </row>
        <row r="9035">
          <cell r="B9035" t="str">
            <v>C1327</v>
          </cell>
          <cell r="C9035" t="str">
            <v>ESTRUTURA DE AÇO EM ARCO VÃO DE 30m</v>
          </cell>
          <cell r="D9035" t="str">
            <v>M2</v>
          </cell>
          <cell r="E9035">
            <v>157.38</v>
          </cell>
          <cell r="F9035" t="str">
            <v xml:space="preserve">SEINFRA  </v>
          </cell>
        </row>
        <row r="9036">
          <cell r="B9036" t="str">
            <v>C1328</v>
          </cell>
          <cell r="C9036" t="str">
            <v>ESTRUTURA DE AÇO EM ARCO VÃO DE 40m</v>
          </cell>
          <cell r="D9036" t="str">
            <v>M2</v>
          </cell>
          <cell r="E9036">
            <v>170.21</v>
          </cell>
          <cell r="F9036" t="str">
            <v xml:space="preserve">SEINFRA  </v>
          </cell>
        </row>
        <row r="9037">
          <cell r="B9037" t="str">
            <v>C1329</v>
          </cell>
          <cell r="C9037" t="str">
            <v>ESTRUTURA DE AÇO EM SHED VÃO DE 20m</v>
          </cell>
          <cell r="D9037" t="str">
            <v>M2</v>
          </cell>
          <cell r="E9037">
            <v>211.97</v>
          </cell>
          <cell r="F9037" t="str">
            <v xml:space="preserve">SEINFRA  </v>
          </cell>
        </row>
        <row r="9038">
          <cell r="B9038" t="str">
            <v>C1330</v>
          </cell>
          <cell r="C9038" t="str">
            <v>ESTRUTURA DE AÇO EM SHED VÃO DE 30m</v>
          </cell>
          <cell r="D9038" t="str">
            <v>M2</v>
          </cell>
          <cell r="E9038">
            <v>220.21</v>
          </cell>
          <cell r="F9038" t="str">
            <v xml:space="preserve">SEINFRA  </v>
          </cell>
        </row>
        <row r="9039">
          <cell r="B9039" t="str">
            <v>C1331</v>
          </cell>
          <cell r="C9039" t="str">
            <v>ESTRUTURA DE AÇO EM SHED VÃO DE 40m</v>
          </cell>
          <cell r="D9039" t="str">
            <v>M2</v>
          </cell>
          <cell r="E9039">
            <v>228.18</v>
          </cell>
          <cell r="F9039" t="str">
            <v xml:space="preserve">SEINFRA  </v>
          </cell>
        </row>
        <row r="9040">
          <cell r="B9040" t="str">
            <v>C1332</v>
          </cell>
          <cell r="C9040" t="str">
            <v>ESTRUTURA DE AÇO TIPO FINK VÃO DE 20m</v>
          </cell>
          <cell r="D9040" t="str">
            <v>M2</v>
          </cell>
          <cell r="E9040">
            <v>167.43</v>
          </cell>
          <cell r="F9040" t="str">
            <v xml:space="preserve">SEINFRA  </v>
          </cell>
        </row>
        <row r="9041">
          <cell r="B9041" t="str">
            <v>C1333</v>
          </cell>
          <cell r="C9041" t="str">
            <v>ESTRUTURA DE AÇO TIPO FINK VÃO DE 30m</v>
          </cell>
          <cell r="D9041" t="str">
            <v>M2</v>
          </cell>
          <cell r="E9041">
            <v>175.86</v>
          </cell>
          <cell r="F9041" t="str">
            <v xml:space="preserve">SEINFRA  </v>
          </cell>
        </row>
        <row r="9042">
          <cell r="B9042" t="str">
            <v>C1334</v>
          </cell>
          <cell r="C9042" t="str">
            <v>ESTRUTURA DE AÇO TIPO FINK VÃO DE 40m</v>
          </cell>
          <cell r="D9042" t="str">
            <v>M2</v>
          </cell>
          <cell r="E9042">
            <v>182.94</v>
          </cell>
          <cell r="F9042" t="str">
            <v xml:space="preserve">SEINFRA  </v>
          </cell>
        </row>
        <row r="9043">
          <cell r="B9043" t="str">
            <v>C1318</v>
          </cell>
          <cell r="C9043" t="str">
            <v>ESTRUTURA DE ALUMÍNIO EM ARCO VÃO DE 20m</v>
          </cell>
          <cell r="D9043" t="str">
            <v>M2</v>
          </cell>
          <cell r="E9043">
            <v>202.82</v>
          </cell>
          <cell r="F9043" t="str">
            <v xml:space="preserve">SEINFRA  </v>
          </cell>
        </row>
        <row r="9044">
          <cell r="B9044" t="str">
            <v>C1319</v>
          </cell>
          <cell r="C9044" t="str">
            <v>ESTRUTURA DE ALUMÍNIO EM ARCO VÃO DE 30m</v>
          </cell>
          <cell r="D9044" t="str">
            <v>M2</v>
          </cell>
          <cell r="E9044">
            <v>225.84</v>
          </cell>
          <cell r="F9044" t="str">
            <v xml:space="preserve">SEINFRA  </v>
          </cell>
        </row>
        <row r="9045">
          <cell r="B9045" t="str">
            <v>C1320</v>
          </cell>
          <cell r="C9045" t="str">
            <v>ESTRUTURA DE ALUMÍNIO EM ARCO VÃO DE 40m</v>
          </cell>
          <cell r="D9045" t="str">
            <v>M2</v>
          </cell>
          <cell r="E9045">
            <v>248.87</v>
          </cell>
          <cell r="F9045" t="str">
            <v xml:space="preserve">SEINFRA  </v>
          </cell>
        </row>
        <row r="9046">
          <cell r="B9046" t="str">
            <v>C1324</v>
          </cell>
          <cell r="C9046" t="str">
            <v>ESTRUTURA DE ALUMÍNIO EM DUAS ÁGUAS VÃO DE 20m</v>
          </cell>
          <cell r="D9046" t="str">
            <v>M2</v>
          </cell>
          <cell r="E9046">
            <v>213.05</v>
          </cell>
          <cell r="F9046" t="str">
            <v xml:space="preserve">SEINFRA  </v>
          </cell>
        </row>
        <row r="9047">
          <cell r="B9047" t="str">
            <v>C1321</v>
          </cell>
          <cell r="C9047" t="str">
            <v>ESTRUTURA DE ALUMÍNIO EM DUAS ÁGUAS VÃO DE 25m</v>
          </cell>
          <cell r="D9047" t="str">
            <v>M2</v>
          </cell>
          <cell r="E9047">
            <v>228.4</v>
          </cell>
          <cell r="F9047" t="str">
            <v xml:space="preserve">SEINFRA  </v>
          </cell>
        </row>
        <row r="9048">
          <cell r="B9048" t="str">
            <v>C1322</v>
          </cell>
          <cell r="C9048" t="str">
            <v>ESTRUTURA DE ALUMÍNIO EM DUAS ÁGUAS VÃO DE 30m</v>
          </cell>
          <cell r="D9048" t="str">
            <v>M2</v>
          </cell>
          <cell r="E9048">
            <v>243.75</v>
          </cell>
          <cell r="F9048" t="str">
            <v xml:space="preserve">SEINFRA  </v>
          </cell>
        </row>
        <row r="9049">
          <cell r="B9049" t="str">
            <v>C1323</v>
          </cell>
          <cell r="C9049" t="str">
            <v>ESTRUTURA DE ALUMÍNIO EM DUAS ÁGUAS VÃO DE 40m</v>
          </cell>
          <cell r="D9049" t="str">
            <v>M2</v>
          </cell>
          <cell r="E9049">
            <v>269.33</v>
          </cell>
          <cell r="F9049" t="str">
            <v xml:space="preserve">SEINFRA  </v>
          </cell>
        </row>
        <row r="9050">
          <cell r="B9050" t="str">
            <v>C1325</v>
          </cell>
          <cell r="C9050" t="str">
            <v>ESTRUTURA DE ALUMÍNIO EM SHED VÃO DE 20 A 30m</v>
          </cell>
          <cell r="D9050" t="str">
            <v>M2</v>
          </cell>
          <cell r="E9050">
            <v>271.89</v>
          </cell>
          <cell r="F9050" t="str">
            <v xml:space="preserve">SEINFRA  </v>
          </cell>
        </row>
        <row r="9051">
          <cell r="B9051" t="str">
            <v>C1342</v>
          </cell>
          <cell r="C9051" t="str">
            <v>ESTRUTURA ESPACIAL DE ALUMÍNIO VÃO DE 20m</v>
          </cell>
          <cell r="D9051" t="str">
            <v>M2</v>
          </cell>
          <cell r="E9051">
            <v>209</v>
          </cell>
          <cell r="F9051" t="str">
            <v xml:space="preserve">SEINFRA  </v>
          </cell>
        </row>
        <row r="9052">
          <cell r="B9052" t="str">
            <v>C1343</v>
          </cell>
          <cell r="C9052" t="str">
            <v>ESTRUTURA ESPACIAL DE ALUMÍNIO VÃO DE 30m</v>
          </cell>
          <cell r="D9052" t="str">
            <v>M2</v>
          </cell>
          <cell r="E9052">
            <v>242.25</v>
          </cell>
          <cell r="F9052" t="str">
            <v xml:space="preserve">SEINFRA  </v>
          </cell>
        </row>
        <row r="9053">
          <cell r="B9053" t="str">
            <v>C1344</v>
          </cell>
          <cell r="C9053" t="str">
            <v>ESTRUTURA ESPACIAL DE ALUMÍNIO VÃO DE 40m</v>
          </cell>
          <cell r="D9053" t="str">
            <v>M2</v>
          </cell>
          <cell r="E9053">
            <v>272.95</v>
          </cell>
          <cell r="F9053" t="str">
            <v xml:space="preserve">SEINFRA  </v>
          </cell>
        </row>
        <row r="9054">
          <cell r="B9054" t="str">
            <v>C1345</v>
          </cell>
          <cell r="C9054" t="str">
            <v>ESTRUTURA ESPACIAL DE ALUMÍNIO VÃO DE 50m</v>
          </cell>
          <cell r="D9054" t="str">
            <v>M2</v>
          </cell>
          <cell r="E9054">
            <v>303.64</v>
          </cell>
          <cell r="F9054" t="str">
            <v xml:space="preserve">SEINFRA  </v>
          </cell>
        </row>
        <row r="9055">
          <cell r="B9055" t="str">
            <v>C1346</v>
          </cell>
          <cell r="C9055" t="str">
            <v>ESTRUTURA ESPACIAL DE ALUMÍNIO VÃO DE 60m</v>
          </cell>
          <cell r="D9055" t="str">
            <v>M2</v>
          </cell>
          <cell r="E9055">
            <v>334.34</v>
          </cell>
          <cell r="F9055" t="str">
            <v xml:space="preserve">SEINFRA  </v>
          </cell>
        </row>
        <row r="9056">
          <cell r="B9056" t="str">
            <v>C1352</v>
          </cell>
          <cell r="C9056" t="str">
            <v>ESTRUTURA METÁLICA EM TUBO DE AÇO 150mm, INCLUS. PINTURA</v>
          </cell>
          <cell r="D9056" t="str">
            <v>M</v>
          </cell>
          <cell r="E9056">
            <v>554.29</v>
          </cell>
          <cell r="F9056" t="str">
            <v xml:space="preserve">SEINFRA  </v>
          </cell>
        </row>
        <row r="9057">
          <cell r="B9057" t="str">
            <v>C1353</v>
          </cell>
          <cell r="C9057" t="str">
            <v>ESTRUTURA METÁLICA TRELIÇADA EM AÇO, EM MARQUISES</v>
          </cell>
          <cell r="D9057" t="str">
            <v>M2</v>
          </cell>
          <cell r="E9057">
            <v>220.22</v>
          </cell>
          <cell r="F9057" t="str">
            <v xml:space="preserve">SEINFRA  </v>
          </cell>
        </row>
        <row r="9058">
          <cell r="B9058" t="str">
            <v>C1600</v>
          </cell>
          <cell r="C9058" t="str">
            <v>LANTERNIM SIMPLES VÃO DE 20m</v>
          </cell>
          <cell r="D9058" t="str">
            <v>M2</v>
          </cell>
          <cell r="E9058">
            <v>28.57</v>
          </cell>
          <cell r="F9058" t="str">
            <v xml:space="preserve">SEINFRA  </v>
          </cell>
        </row>
        <row r="9059">
          <cell r="B9059" t="str">
            <v>C1601</v>
          </cell>
          <cell r="C9059" t="str">
            <v>LANTERNIM SIMPLES VÃO DE 30m</v>
          </cell>
          <cell r="D9059" t="str">
            <v>M2</v>
          </cell>
          <cell r="E9059">
            <v>36.81</v>
          </cell>
          <cell r="F9059" t="str">
            <v xml:space="preserve">SEINFRA  </v>
          </cell>
        </row>
        <row r="9060">
          <cell r="B9060" t="str">
            <v>C1602</v>
          </cell>
          <cell r="C9060" t="str">
            <v>LANTERNIM SIMPLES VÃO DE 40m</v>
          </cell>
          <cell r="D9060" t="str">
            <v>M2</v>
          </cell>
          <cell r="E9060">
            <v>47.45</v>
          </cell>
          <cell r="F9060" t="str">
            <v xml:space="preserve">SEINFRA  </v>
          </cell>
        </row>
        <row r="9061">
          <cell r="B9061" t="str">
            <v>C1597</v>
          </cell>
          <cell r="C9061" t="str">
            <v>LANTERNIM DUPLO VÃO DE 20m</v>
          </cell>
          <cell r="D9061" t="str">
            <v>M2</v>
          </cell>
          <cell r="E9061">
            <v>49.78</v>
          </cell>
          <cell r="F9061" t="str">
            <v xml:space="preserve">SEINFRA  </v>
          </cell>
        </row>
        <row r="9062">
          <cell r="B9062" t="str">
            <v>C1598</v>
          </cell>
          <cell r="C9062" t="str">
            <v>LANTERNIM DUPLO VÃO DE 30m</v>
          </cell>
          <cell r="D9062" t="str">
            <v>M2</v>
          </cell>
          <cell r="E9062">
            <v>58.2</v>
          </cell>
          <cell r="F9062" t="str">
            <v xml:space="preserve">SEINFRA  </v>
          </cell>
        </row>
        <row r="9063">
          <cell r="B9063" t="str">
            <v>C1599</v>
          </cell>
          <cell r="C9063" t="str">
            <v>LANTERNIM DUPLO VÃO DE 40m</v>
          </cell>
          <cell r="D9063" t="str">
            <v>M2</v>
          </cell>
          <cell r="E9063">
            <v>66.209999999999994</v>
          </cell>
          <cell r="F9063" t="str">
            <v xml:space="preserve">SEINFRA  </v>
          </cell>
        </row>
        <row r="9064">
          <cell r="B9064" t="str">
            <v>C1879</v>
          </cell>
          <cell r="C9064" t="str">
            <v>PERFIL METÁLICO ' I ', PRÉ-PINTADO C/ H=200mm</v>
          </cell>
          <cell r="D9064" t="str">
            <v>M</v>
          </cell>
          <cell r="E9064">
            <v>347.71</v>
          </cell>
          <cell r="F9064" t="str">
            <v xml:space="preserve">SEINFRA  </v>
          </cell>
        </row>
        <row r="9065">
          <cell r="B9065" t="str">
            <v>C1878</v>
          </cell>
          <cell r="C9065" t="str">
            <v>PERFIL METÁLICO  ' I ', PRÉ-PINTADO C/ H=300mm</v>
          </cell>
          <cell r="D9065" t="str">
            <v>M</v>
          </cell>
          <cell r="E9065">
            <v>633.99</v>
          </cell>
          <cell r="F9065" t="str">
            <v xml:space="preserve">SEINFRA  </v>
          </cell>
        </row>
        <row r="9066">
          <cell r="B9066" t="str">
            <v>C1880</v>
          </cell>
          <cell r="C9066" t="str">
            <v>PERFIL METÁLICO ' I ', PRÉ-PINTADO C/ H=400mm</v>
          </cell>
          <cell r="D9066" t="str">
            <v>M</v>
          </cell>
          <cell r="E9066">
            <v>811.86</v>
          </cell>
          <cell r="F9066" t="str">
            <v xml:space="preserve">SEINFRA  </v>
          </cell>
        </row>
        <row r="9067">
          <cell r="B9067" t="str">
            <v>C1881</v>
          </cell>
          <cell r="C9067" t="str">
            <v>PERFIL METÁLICO ' I ', PRÉ-PINTADO C/ H=500mm</v>
          </cell>
          <cell r="D9067" t="str">
            <v>M</v>
          </cell>
          <cell r="E9067">
            <v>1103.96</v>
          </cell>
          <cell r="F9067" t="str">
            <v xml:space="preserve">SEINFRA  </v>
          </cell>
        </row>
        <row r="9068">
          <cell r="B9068" t="str">
            <v>C4395</v>
          </cell>
          <cell r="C9068" t="str">
            <v>PERFIL "U" EM ALUMÍNIO 3/4" x 3/4" P/ COBERTURA</v>
          </cell>
          <cell r="D9068" t="str">
            <v>M</v>
          </cell>
          <cell r="E9068">
            <v>28.19</v>
          </cell>
          <cell r="F9068" t="str">
            <v xml:space="preserve">SEINFRA  </v>
          </cell>
        </row>
        <row r="9069">
          <cell r="B9069" t="str">
            <v>TELHAS</v>
          </cell>
          <cell r="E9069">
            <v>5153.43</v>
          </cell>
          <cell r="F9069" t="str">
            <v xml:space="preserve">SEINFRA  </v>
          </cell>
        </row>
        <row r="9070">
          <cell r="B9070" t="str">
            <v>C0041</v>
          </cell>
          <cell r="C9070" t="str">
            <v>ALGEIROZ EM TELHAMENTO COLONIAL</v>
          </cell>
          <cell r="D9070" t="str">
            <v>M</v>
          </cell>
          <cell r="E9070">
            <v>26.32</v>
          </cell>
          <cell r="F9070" t="str">
            <v xml:space="preserve">SEINFRA  </v>
          </cell>
        </row>
        <row r="9071">
          <cell r="B9071" t="str">
            <v>C0387</v>
          </cell>
          <cell r="C9071" t="str">
            <v>BEIRA E BICA EM TELHA COLONIAL</v>
          </cell>
          <cell r="D9071" t="str">
            <v>M</v>
          </cell>
          <cell r="E9071">
            <v>13.16</v>
          </cell>
          <cell r="F9071" t="str">
            <v xml:space="preserve">SEINFRA  </v>
          </cell>
        </row>
        <row r="9072">
          <cell r="B9072" t="str">
            <v>C0675</v>
          </cell>
          <cell r="C9072" t="str">
            <v>CANTONEIRA DE FIBROCIMENTO P/TELHA ONDULADA</v>
          </cell>
          <cell r="D9072" t="str">
            <v>M</v>
          </cell>
          <cell r="E9072">
            <v>46.78</v>
          </cell>
          <cell r="F9072" t="str">
            <v xml:space="preserve">SEINFRA  </v>
          </cell>
        </row>
        <row r="9073">
          <cell r="B9073" t="str">
            <v>C0768</v>
          </cell>
          <cell r="C9073" t="str">
            <v>CHAPA CORRUGADA DE ALUMÍNIO E=0.7MM</v>
          </cell>
          <cell r="D9073" t="str">
            <v>M2</v>
          </cell>
          <cell r="E9073">
            <v>87.13</v>
          </cell>
          <cell r="F9073" t="str">
            <v xml:space="preserve">SEINFRA  </v>
          </cell>
        </row>
        <row r="9074">
          <cell r="B9074" t="str">
            <v>C0803</v>
          </cell>
          <cell r="C9074" t="str">
            <v>COBERTURA C/TELHA PVC RÍGIDO INCLINAÇÃO 27%</v>
          </cell>
          <cell r="D9074" t="str">
            <v>M2</v>
          </cell>
          <cell r="E9074">
            <v>63.02</v>
          </cell>
          <cell r="F9074" t="str">
            <v xml:space="preserve">SEINFRA  </v>
          </cell>
        </row>
        <row r="9075">
          <cell r="B9075" t="str">
            <v>C0987</v>
          </cell>
          <cell r="C9075" t="str">
            <v>CUMEEIRA ARTICULADA DE FIBROCIMENTO P/TELHA MODULADA</v>
          </cell>
          <cell r="D9075" t="str">
            <v>M</v>
          </cell>
          <cell r="E9075">
            <v>65.37</v>
          </cell>
          <cell r="F9075" t="str">
            <v xml:space="preserve">SEINFRA  </v>
          </cell>
        </row>
        <row r="9076">
          <cell r="B9076" t="str">
            <v>C0988</v>
          </cell>
          <cell r="C9076" t="str">
            <v>CUMEEIRA ARTICULADA DE FIBROCIMENTO P/TELHA VOGATEX</v>
          </cell>
          <cell r="D9076" t="str">
            <v>M</v>
          </cell>
          <cell r="E9076">
            <v>44.84</v>
          </cell>
          <cell r="F9076" t="str">
            <v xml:space="preserve">SEINFRA  </v>
          </cell>
        </row>
        <row r="9077">
          <cell r="B9077" t="str">
            <v>C0989</v>
          </cell>
          <cell r="C9077" t="str">
            <v>CUMEEIRA CERÂMICA DA TELHA CANAL "TIMOM"</v>
          </cell>
          <cell r="D9077" t="str">
            <v>M</v>
          </cell>
          <cell r="E9077">
            <v>27.32</v>
          </cell>
          <cell r="F9077" t="str">
            <v xml:space="preserve">SEINFRA  </v>
          </cell>
        </row>
        <row r="9078">
          <cell r="B9078" t="str">
            <v>C0990</v>
          </cell>
          <cell r="C9078" t="str">
            <v>CUMEEIRA CERÂMICA DA TELHA RETANGULAR "TIMOM"</v>
          </cell>
          <cell r="D9078" t="str">
            <v>M</v>
          </cell>
          <cell r="E9078">
            <v>28.25</v>
          </cell>
          <cell r="F9078" t="str">
            <v xml:space="preserve">SEINFRA  </v>
          </cell>
        </row>
        <row r="9079">
          <cell r="B9079" t="str">
            <v>C0993</v>
          </cell>
          <cell r="C9079" t="str">
            <v>CUMEEIRA DE ALUMÍNIO E=0.8mm</v>
          </cell>
          <cell r="D9079" t="str">
            <v>M</v>
          </cell>
          <cell r="E9079">
            <v>56.29</v>
          </cell>
          <cell r="F9079" t="str">
            <v xml:space="preserve">SEINFRA  </v>
          </cell>
        </row>
        <row r="9080">
          <cell r="B9080" t="str">
            <v>C0994</v>
          </cell>
          <cell r="C9080" t="str">
            <v>CUMEEIRA DE CONCRETO COLORIDA INCLUSIVE EMBOÇAMENTO</v>
          </cell>
          <cell r="D9080" t="str">
            <v>M</v>
          </cell>
          <cell r="E9080">
            <v>83.48</v>
          </cell>
          <cell r="F9080" t="str">
            <v xml:space="preserve">SEINFRA  </v>
          </cell>
        </row>
        <row r="9081">
          <cell r="B9081" t="str">
            <v>C0995</v>
          </cell>
          <cell r="C9081" t="str">
            <v>CUMEEIRA NORMAL DE FIBROCIMENTO P/TELHA CANALETE 49</v>
          </cell>
          <cell r="D9081" t="str">
            <v>M</v>
          </cell>
          <cell r="E9081">
            <v>124.57</v>
          </cell>
          <cell r="F9081" t="str">
            <v xml:space="preserve">SEINFRA  </v>
          </cell>
        </row>
        <row r="9082">
          <cell r="B9082" t="str">
            <v>C0996</v>
          </cell>
          <cell r="C9082" t="str">
            <v>CUMEEIRA NORMAL DE FIBROCIMENTO P/TELHA CANALETE 90</v>
          </cell>
          <cell r="D9082" t="str">
            <v>M</v>
          </cell>
          <cell r="E9082">
            <v>135.36000000000001</v>
          </cell>
          <cell r="F9082" t="str">
            <v xml:space="preserve">SEINFRA  </v>
          </cell>
        </row>
        <row r="9083">
          <cell r="B9083" t="str">
            <v>C0997</v>
          </cell>
          <cell r="C9083" t="str">
            <v>CUMEEIRA NORMAL DE FIBROCIMENTO P/TELHA KALHETA DELTA</v>
          </cell>
          <cell r="D9083" t="str">
            <v>M</v>
          </cell>
          <cell r="E9083">
            <v>100.77</v>
          </cell>
          <cell r="F9083" t="str">
            <v xml:space="preserve">SEINFRA  </v>
          </cell>
        </row>
        <row r="9084">
          <cell r="B9084" t="str">
            <v>C0998</v>
          </cell>
          <cell r="C9084" t="str">
            <v>CUMEEIRA NORMAL DE FIBROCIMENTO P/TELHA KALHETÃO</v>
          </cell>
          <cell r="D9084" t="str">
            <v>M</v>
          </cell>
          <cell r="E9084">
            <v>131.97999999999999</v>
          </cell>
          <cell r="F9084" t="str">
            <v xml:space="preserve">SEINFRA  </v>
          </cell>
        </row>
        <row r="9085">
          <cell r="B9085" t="str">
            <v>C0999</v>
          </cell>
          <cell r="C9085" t="str">
            <v>CUMEEIRA NORMAL DE FIBROCIMENTO P/TELHA MAXIPLAC</v>
          </cell>
          <cell r="D9085" t="str">
            <v>M</v>
          </cell>
          <cell r="E9085">
            <v>75.73</v>
          </cell>
          <cell r="F9085" t="str">
            <v xml:space="preserve">SEINFRA  </v>
          </cell>
        </row>
        <row r="9086">
          <cell r="B9086" t="str">
            <v>C1000</v>
          </cell>
          <cell r="C9086" t="str">
            <v>CUMEEIRA NORMAL DE FIBROCIMENTO P/TELHA ONDULADA</v>
          </cell>
          <cell r="D9086" t="str">
            <v>M</v>
          </cell>
          <cell r="E9086">
            <v>35.07</v>
          </cell>
          <cell r="F9086" t="str">
            <v xml:space="preserve">SEINFRA  </v>
          </cell>
        </row>
        <row r="9087">
          <cell r="B9087" t="str">
            <v>C1001</v>
          </cell>
          <cell r="C9087" t="str">
            <v>CUMEEIRA NORMAL PARA TELHA DE MADEIRA</v>
          </cell>
          <cell r="D9087" t="str">
            <v>M</v>
          </cell>
          <cell r="E9087">
            <v>19.82</v>
          </cell>
          <cell r="F9087" t="str">
            <v xml:space="preserve">SEINFRA  </v>
          </cell>
        </row>
        <row r="9088">
          <cell r="B9088" t="str">
            <v>C4463</v>
          </cell>
          <cell r="C9088" t="str">
            <v>CUMEEIRA TELHA CERÂMICA, EMBOÇADA</v>
          </cell>
          <cell r="D9088" t="str">
            <v>M</v>
          </cell>
          <cell r="E9088">
            <v>28.58</v>
          </cell>
          <cell r="F9088" t="str">
            <v xml:space="preserve">SEINFRA  </v>
          </cell>
        </row>
        <row r="9089">
          <cell r="B9089" t="str">
            <v>C1002</v>
          </cell>
          <cell r="C9089" t="str">
            <v>CUMEEIRA TERMOACÚSTICA</v>
          </cell>
          <cell r="D9089" t="str">
            <v>M</v>
          </cell>
          <cell r="E9089">
            <v>61.87</v>
          </cell>
          <cell r="F9089" t="str">
            <v xml:space="preserve">SEINFRA  </v>
          </cell>
        </row>
        <row r="9090">
          <cell r="B9090" t="str">
            <v>C1003</v>
          </cell>
          <cell r="C9090" t="str">
            <v>CUMEEIRA TIPO ONDULINE EM ESTRUTURA DE MADEIRA</v>
          </cell>
          <cell r="D9090" t="str">
            <v>M</v>
          </cell>
          <cell r="E9090">
            <v>43.06</v>
          </cell>
          <cell r="F9090" t="str">
            <v xml:space="preserve">SEINFRA  </v>
          </cell>
        </row>
        <row r="9091">
          <cell r="B9091" t="str">
            <v>C1004</v>
          </cell>
          <cell r="C9091" t="str">
            <v>CUMEEIRA TIPO ONDULINE EM ESTRUTURA METÁLICA</v>
          </cell>
          <cell r="D9091" t="str">
            <v>M</v>
          </cell>
          <cell r="E9091">
            <v>56.66</v>
          </cell>
          <cell r="F9091" t="str">
            <v xml:space="preserve">SEINFRA  </v>
          </cell>
        </row>
        <row r="9092">
          <cell r="B9092" t="str">
            <v>C1005</v>
          </cell>
          <cell r="C9092" t="str">
            <v>CUMEEIRA TIPO SHED OU RUFO DE FIBROCIMENTO P/TELHA ONDULADA</v>
          </cell>
          <cell r="D9092" t="str">
            <v>M</v>
          </cell>
          <cell r="E9092">
            <v>50.36</v>
          </cell>
          <cell r="F9092" t="str">
            <v xml:space="preserve">SEINFRA  </v>
          </cell>
        </row>
        <row r="9093">
          <cell r="B9093" t="str">
            <v>C1006</v>
          </cell>
          <cell r="C9093" t="str">
            <v>CUMEEIRA UNIVERSAL DE FIBROCIMENTO P/TELHA ONDULADA</v>
          </cell>
          <cell r="D9093" t="str">
            <v>M</v>
          </cell>
          <cell r="E9093">
            <v>42.41</v>
          </cell>
          <cell r="F9093" t="str">
            <v xml:space="preserve">SEINFRA  </v>
          </cell>
        </row>
        <row r="9094">
          <cell r="B9094" t="str">
            <v>C3858</v>
          </cell>
          <cell r="C9094" t="str">
            <v>DESMONTAGEM DE TELHAMENTO EM ESTRUTURAS METÁLICAS</v>
          </cell>
          <cell r="D9094" t="str">
            <v>M2</v>
          </cell>
          <cell r="E9094">
            <v>9.67</v>
          </cell>
          <cell r="F9094" t="str">
            <v xml:space="preserve">SEINFRA  </v>
          </cell>
        </row>
        <row r="9095">
          <cell r="B9095" t="str">
            <v>C4464</v>
          </cell>
          <cell r="C9095" t="str">
            <v>EMBOÇAMENTO DA ÚLTIMA FIADA TELHA CERÂMICA</v>
          </cell>
          <cell r="D9095" t="str">
            <v>M</v>
          </cell>
          <cell r="E9095">
            <v>13.14</v>
          </cell>
          <cell r="F9095" t="str">
            <v xml:space="preserve">SEINFRA  </v>
          </cell>
        </row>
        <row r="9096">
          <cell r="B9096" t="str">
            <v>C1363</v>
          </cell>
          <cell r="C9096" t="str">
            <v>FECHAMENTO LATERAL C/TELHA DE FIBROCIMENTO ONDULADA E=6mm</v>
          </cell>
          <cell r="D9096" t="str">
            <v>M2</v>
          </cell>
          <cell r="E9096">
            <v>44.38</v>
          </cell>
          <cell r="F9096" t="str">
            <v xml:space="preserve">SEINFRA  </v>
          </cell>
        </row>
        <row r="9097">
          <cell r="B9097" t="str">
            <v>C1380</v>
          </cell>
          <cell r="C9097" t="str">
            <v>FIXAÇÃO DE TELHAS CANALETE 90-(LINHA DE FIXAÇÃO)</v>
          </cell>
          <cell r="D9097" t="str">
            <v>UN</v>
          </cell>
          <cell r="E9097">
            <v>202.4</v>
          </cell>
          <cell r="F9097" t="str">
            <v xml:space="preserve">SEINFRA  </v>
          </cell>
        </row>
        <row r="9098">
          <cell r="B9098" t="str">
            <v>C1381</v>
          </cell>
          <cell r="C9098" t="str">
            <v>FIXAÇÃO DE TELHAS KALHETÃO (LINHA DE FIXAÇÃO)</v>
          </cell>
          <cell r="D9098" t="str">
            <v>UN</v>
          </cell>
          <cell r="E9098">
            <v>123.29</v>
          </cell>
          <cell r="F9098" t="str">
            <v xml:space="preserve">SEINFRA  </v>
          </cell>
        </row>
        <row r="9099">
          <cell r="B9099" t="str">
            <v>C3859</v>
          </cell>
          <cell r="C9099" t="str">
            <v>MONTAGEM DE TELHAMENTO EM ESTRUTURAS METÁLICAS</v>
          </cell>
          <cell r="D9099" t="str">
            <v>M2</v>
          </cell>
          <cell r="E9099">
            <v>12.09</v>
          </cell>
          <cell r="F9099" t="str">
            <v xml:space="preserve">SEINFRA  </v>
          </cell>
        </row>
        <row r="9100">
          <cell r="B9100" t="str">
            <v>C2199</v>
          </cell>
          <cell r="C9100" t="str">
            <v>RETELHAMENTO C/ OUTROS TIPOS DE TELHA MAT. FIXAÇÃO</v>
          </cell>
          <cell r="D9100" t="str">
            <v>M2</v>
          </cell>
          <cell r="E9100">
            <v>47.4</v>
          </cell>
          <cell r="F9100" t="str">
            <v xml:space="preserve">SEINFRA  </v>
          </cell>
        </row>
        <row r="9101">
          <cell r="B9101" t="str">
            <v>C2200</v>
          </cell>
          <cell r="C9101" t="str">
            <v>RETELHAMENTO C/ TELHA CERÂMICA  ATE 20% NOVA</v>
          </cell>
          <cell r="D9101" t="str">
            <v>M2</v>
          </cell>
          <cell r="E9101">
            <v>48.6</v>
          </cell>
          <cell r="F9101" t="str">
            <v xml:space="preserve">SEINFRA  </v>
          </cell>
        </row>
        <row r="9102">
          <cell r="B9102" t="str">
            <v>C2201</v>
          </cell>
          <cell r="C9102" t="str">
            <v>RETELHAMENTO C/ TELHA CERÂMICA COM 50% NOVA</v>
          </cell>
          <cell r="D9102" t="str">
            <v>M2</v>
          </cell>
          <cell r="E9102">
            <v>54.99</v>
          </cell>
          <cell r="F9102" t="str">
            <v xml:space="preserve">SEINFRA  </v>
          </cell>
        </row>
        <row r="9103">
          <cell r="B9103" t="str">
            <v>C2203</v>
          </cell>
          <cell r="C9103" t="str">
            <v>RETELHAMENTO C/ TELHA FIBROCIMENTO MAT. DE FIXAÇÃO</v>
          </cell>
          <cell r="D9103" t="str">
            <v>M2</v>
          </cell>
          <cell r="E9103">
            <v>39.04</v>
          </cell>
          <cell r="F9103" t="str">
            <v xml:space="preserve">SEINFRA  </v>
          </cell>
        </row>
        <row r="9104">
          <cell r="B9104" t="str">
            <v>C2303</v>
          </cell>
          <cell r="C9104" t="str">
            <v>TAMPÃO DE FIBROCIMENTO P/TELHA KALHETA DELTA</v>
          </cell>
          <cell r="D9104" t="str">
            <v>M</v>
          </cell>
          <cell r="E9104">
            <v>52.87</v>
          </cell>
          <cell r="F9104" t="str">
            <v xml:space="preserve">SEINFRA  </v>
          </cell>
        </row>
        <row r="9105">
          <cell r="B9105" t="str">
            <v>C2304</v>
          </cell>
          <cell r="C9105" t="str">
            <v>TAMPÃO DE FIBROCIMENTO P/TELHA KALHETÃO</v>
          </cell>
          <cell r="D9105" t="str">
            <v>M</v>
          </cell>
          <cell r="E9105">
            <v>32.97</v>
          </cell>
          <cell r="F9105" t="str">
            <v xml:space="preserve">SEINFRA  </v>
          </cell>
        </row>
        <row r="9106">
          <cell r="B9106" t="str">
            <v>C2305</v>
          </cell>
          <cell r="C9106" t="str">
            <v>TAMPÃO E RUFO DE FIBROCIMENTO</v>
          </cell>
          <cell r="D9106" t="str">
            <v>M</v>
          </cell>
          <cell r="E9106">
            <v>89.61</v>
          </cell>
          <cell r="F9106" t="str">
            <v xml:space="preserve">SEINFRA  </v>
          </cell>
        </row>
        <row r="9107">
          <cell r="B9107" t="str">
            <v>C4462</v>
          </cell>
          <cell r="C9107" t="str">
            <v>TELHA CERÂMICA</v>
          </cell>
          <cell r="D9107" t="str">
            <v>M2</v>
          </cell>
          <cell r="E9107">
            <v>67.77</v>
          </cell>
          <cell r="F9107" t="str">
            <v xml:space="preserve">SEINFRA  </v>
          </cell>
        </row>
        <row r="9108">
          <cell r="B9108" t="str">
            <v>C2429</v>
          </cell>
          <cell r="C9108" t="str">
            <v>TELHA CERÂMICA TIPO CANAL C/ ESBARRO "TIMON"</v>
          </cell>
          <cell r="D9108" t="str">
            <v>M2</v>
          </cell>
          <cell r="E9108">
            <v>101</v>
          </cell>
          <cell r="F9108" t="str">
            <v xml:space="preserve">SEINFRA  </v>
          </cell>
        </row>
        <row r="9109">
          <cell r="B9109" t="str">
            <v>C2430</v>
          </cell>
          <cell r="C9109" t="str">
            <v>TELHA CERÂMICA TIPO RETANGULAR C/ ESBARRO "TIMOM"</v>
          </cell>
          <cell r="D9109" t="str">
            <v>M2</v>
          </cell>
          <cell r="E9109">
            <v>110.3</v>
          </cell>
          <cell r="F9109" t="str">
            <v xml:space="preserve">SEINFRA  </v>
          </cell>
        </row>
        <row r="9110">
          <cell r="B9110" t="str">
            <v>C2431</v>
          </cell>
          <cell r="C9110" t="str">
            <v>TELHA DE AÇO ZINCADA PRÉ-PINTADA INCLINAÇÃO 1%.VAO 10.5m</v>
          </cell>
          <cell r="D9110" t="str">
            <v>M2</v>
          </cell>
          <cell r="E9110">
            <v>104.92</v>
          </cell>
          <cell r="F9110" t="str">
            <v xml:space="preserve">SEINFRA  </v>
          </cell>
        </row>
        <row r="9111">
          <cell r="B9111" t="str">
            <v>C2432</v>
          </cell>
          <cell r="C9111" t="str">
            <v>TELHA DE AÇO ZINCADA PRÉ-PINTADA INCLINAÇÃO 2.75% VÃO 16m</v>
          </cell>
          <cell r="D9111" t="str">
            <v>M2</v>
          </cell>
          <cell r="E9111">
            <v>104.92</v>
          </cell>
          <cell r="F9111" t="str">
            <v xml:space="preserve">SEINFRA  </v>
          </cell>
        </row>
        <row r="9112">
          <cell r="B9112" t="str">
            <v>C2433</v>
          </cell>
          <cell r="C9112" t="str">
            <v>TELHA DE AÇO ZINCADA PRÉ-PINTADA INCLINAÇÃO 3%.VÃO 22m</v>
          </cell>
          <cell r="D9112" t="str">
            <v>M2</v>
          </cell>
          <cell r="E9112">
            <v>169.64</v>
          </cell>
          <cell r="F9112" t="str">
            <v xml:space="preserve">SEINFRA  </v>
          </cell>
        </row>
        <row r="9113">
          <cell r="B9113" t="str">
            <v>C2434</v>
          </cell>
          <cell r="C9113" t="str">
            <v>TELHA DE AÇO ZINCADA PRÉ-PINTADA INCLINAÇÃO 3%.VÃO 24m</v>
          </cell>
          <cell r="D9113" t="str">
            <v>M2</v>
          </cell>
          <cell r="E9113">
            <v>185.11</v>
          </cell>
          <cell r="F9113" t="str">
            <v xml:space="preserve">SEINFRA  </v>
          </cell>
        </row>
        <row r="9114">
          <cell r="B9114" t="str">
            <v>C2435</v>
          </cell>
          <cell r="C9114" t="str">
            <v>TELHA DE AÇO ZINCADA PRÉ-PINTADA INCLINAÇÃO 3%.VÃO 26m</v>
          </cell>
          <cell r="D9114" t="str">
            <v>M2</v>
          </cell>
          <cell r="E9114">
            <v>213.52</v>
          </cell>
          <cell r="F9114" t="str">
            <v xml:space="preserve">SEINFRA  </v>
          </cell>
        </row>
        <row r="9115">
          <cell r="B9115" t="str">
            <v>C2425</v>
          </cell>
          <cell r="C9115" t="str">
            <v>TELHA DE ALUMÍNIO C/ MIOLO POLIURETANO, TRAPEZOIDAL + LISA</v>
          </cell>
          <cell r="D9115" t="str">
            <v>M2</v>
          </cell>
          <cell r="E9115">
            <v>127.49</v>
          </cell>
          <cell r="F9115" t="str">
            <v xml:space="preserve">SEINFRA  </v>
          </cell>
        </row>
        <row r="9116">
          <cell r="B9116" t="str">
            <v>C2426</v>
          </cell>
          <cell r="C9116" t="str">
            <v>TELHA DE ALUMÍNIO C/MIOLO POLIURETANO, TRAPEZOIDAL+TRAPEZOIDAL</v>
          </cell>
          <cell r="D9116" t="str">
            <v>M2</v>
          </cell>
          <cell r="E9116">
            <v>127.49</v>
          </cell>
          <cell r="F9116" t="str">
            <v xml:space="preserve">SEINFRA  </v>
          </cell>
        </row>
        <row r="9117">
          <cell r="B9117" t="str">
            <v>C4827</v>
          </cell>
          <cell r="C9117" t="str">
            <v>TELHA DE ALUMÍNIO ONDULADA, ESP.=0,7MM</v>
          </cell>
          <cell r="D9117" t="str">
            <v>M2</v>
          </cell>
          <cell r="E9117">
            <v>62.37</v>
          </cell>
          <cell r="F9117" t="str">
            <v xml:space="preserve">SEINFRA  </v>
          </cell>
        </row>
        <row r="9118">
          <cell r="B9118" t="str">
            <v>C4554</v>
          </cell>
          <cell r="C9118" t="str">
            <v>TELHA DE ALUMÍNIO, TRAPEZOIDAL e = 0,7mm</v>
          </cell>
          <cell r="D9118" t="str">
            <v>M2</v>
          </cell>
          <cell r="E9118">
            <v>55.27</v>
          </cell>
          <cell r="F9118" t="str">
            <v xml:space="preserve">SEINFRA  </v>
          </cell>
        </row>
        <row r="9119">
          <cell r="B9119" t="str">
            <v>C2436</v>
          </cell>
          <cell r="C9119" t="str">
            <v>TELHA DE CONCRETO COLORIDA INCLINAÇÃO ACIMA DE 30%</v>
          </cell>
          <cell r="D9119" t="str">
            <v>M2</v>
          </cell>
          <cell r="E9119">
            <v>49.32</v>
          </cell>
          <cell r="F9119" t="str">
            <v xml:space="preserve">SEINFRA  </v>
          </cell>
        </row>
        <row r="9120">
          <cell r="B9120" t="str">
            <v>C2437</v>
          </cell>
          <cell r="C9120" t="str">
            <v>TELHA DE FIBROCIMENTO CANALETE 49 INCLINAÇÃO 3%</v>
          </cell>
          <cell r="D9120" t="str">
            <v>M2</v>
          </cell>
          <cell r="E9120">
            <v>110.08</v>
          </cell>
          <cell r="F9120" t="str">
            <v xml:space="preserve">SEINFRA  </v>
          </cell>
        </row>
        <row r="9121">
          <cell r="B9121" t="str">
            <v>C2438</v>
          </cell>
          <cell r="C9121" t="str">
            <v>TELHA DE FIBROCIMENTO CANALETE 90 INCLINAÇÃO 3%</v>
          </cell>
          <cell r="D9121" t="str">
            <v>M2</v>
          </cell>
          <cell r="E9121">
            <v>139.84</v>
          </cell>
          <cell r="F9121" t="str">
            <v xml:space="preserve">SEINFRA  </v>
          </cell>
        </row>
        <row r="9122">
          <cell r="B9122" t="str">
            <v>C2439</v>
          </cell>
          <cell r="C9122" t="str">
            <v>TELHA DE FIBROCIMENTO CANALETE 90 INCLINAÇÃO 9%</v>
          </cell>
          <cell r="D9122" t="str">
            <v>M2</v>
          </cell>
          <cell r="E9122">
            <v>142.01</v>
          </cell>
          <cell r="F9122" t="str">
            <v xml:space="preserve">SEINFRA  </v>
          </cell>
        </row>
        <row r="9123">
          <cell r="B9123" t="str">
            <v>C2440</v>
          </cell>
          <cell r="C9123" t="str">
            <v>TELHA DE FIBROCIMENTO KALHETA DELTA INCLINAÇÃO 3%</v>
          </cell>
          <cell r="D9123" t="str">
            <v>M2</v>
          </cell>
          <cell r="E9123">
            <v>132.12</v>
          </cell>
          <cell r="F9123" t="str">
            <v xml:space="preserve">SEINFRA  </v>
          </cell>
        </row>
        <row r="9124">
          <cell r="B9124" t="str">
            <v>C2441</v>
          </cell>
          <cell r="C9124" t="str">
            <v>TELHA DE FIBROCIMENTO KALHETÃO INCLINAÇÃO 3%</v>
          </cell>
          <cell r="D9124" t="str">
            <v>M2</v>
          </cell>
          <cell r="E9124">
            <v>119.87</v>
          </cell>
          <cell r="F9124" t="str">
            <v xml:space="preserve">SEINFRA  </v>
          </cell>
        </row>
        <row r="9125">
          <cell r="B9125" t="str">
            <v>C2442</v>
          </cell>
          <cell r="C9125" t="str">
            <v>TELHA DE FIBROCIMENTO KALHETÃO INCLINAÇÃO 9%</v>
          </cell>
          <cell r="D9125" t="str">
            <v>M2</v>
          </cell>
          <cell r="E9125">
            <v>120.93</v>
          </cell>
          <cell r="F9125" t="str">
            <v xml:space="preserve">SEINFRA  </v>
          </cell>
        </row>
        <row r="9126">
          <cell r="B9126" t="str">
            <v>C2443</v>
          </cell>
          <cell r="C9126" t="str">
            <v>TELHA DE FIBROCIMENTO MAXIPLAC E=6mm INCLINAÇÃO 27%</v>
          </cell>
          <cell r="D9126" t="str">
            <v>M2</v>
          </cell>
          <cell r="E9126">
            <v>26.97</v>
          </cell>
          <cell r="F9126" t="str">
            <v xml:space="preserve">SEINFRA  </v>
          </cell>
        </row>
        <row r="9127">
          <cell r="B9127" t="str">
            <v>C2444</v>
          </cell>
          <cell r="C9127" t="str">
            <v>TELHA DE FIBROCIMENTO MODULADA, INCLINAÇÃO 18%</v>
          </cell>
          <cell r="D9127" t="str">
            <v>M2</v>
          </cell>
          <cell r="E9127">
            <v>144.83000000000001</v>
          </cell>
          <cell r="F9127" t="str">
            <v xml:space="preserve">SEINFRA  </v>
          </cell>
        </row>
        <row r="9128">
          <cell r="B9128" t="str">
            <v>C2446</v>
          </cell>
          <cell r="C9128" t="str">
            <v>TELHA DE FIBROCIMENTO ONDULADA E=6mm EM ARCO</v>
          </cell>
          <cell r="D9128" t="str">
            <v>M2</v>
          </cell>
          <cell r="E9128">
            <v>46.25</v>
          </cell>
          <cell r="F9128" t="str">
            <v xml:space="preserve">SEINFRA  </v>
          </cell>
        </row>
        <row r="9129">
          <cell r="B9129" t="str">
            <v>C2445</v>
          </cell>
          <cell r="C9129" t="str">
            <v>TELHA DE FIBROCIMENTO ONDULADA E=6mm , INCLINAÇÃO 27%</v>
          </cell>
          <cell r="D9129" t="str">
            <v>M2</v>
          </cell>
          <cell r="E9129">
            <v>43.47</v>
          </cell>
          <cell r="F9129" t="str">
            <v xml:space="preserve">SEINFRA  </v>
          </cell>
        </row>
        <row r="9130">
          <cell r="B9130" t="str">
            <v>C3745</v>
          </cell>
          <cell r="C9130" t="str">
            <v>TELHA DE FIBROCIMENTO ONDULADA E= 8mm, INCLINAÇÃO 27%</v>
          </cell>
          <cell r="D9130" t="str">
            <v>M2</v>
          </cell>
          <cell r="E9130">
            <v>55.74</v>
          </cell>
          <cell r="F9130" t="str">
            <v xml:space="preserve">SEINFRA  </v>
          </cell>
        </row>
        <row r="9131">
          <cell r="B9131" t="str">
            <v>C2447</v>
          </cell>
          <cell r="C9131" t="str">
            <v>TELHA DE FIBROCIMENTO VOGATEX, INCLINAÇÃO 27%</v>
          </cell>
          <cell r="D9131" t="str">
            <v>M2</v>
          </cell>
          <cell r="E9131">
            <v>16.739999999999998</v>
          </cell>
          <cell r="F9131" t="str">
            <v xml:space="preserve">SEINFRA  </v>
          </cell>
        </row>
        <row r="9132">
          <cell r="B9132" t="str">
            <v>C2448</v>
          </cell>
          <cell r="C9132" t="str">
            <v>TELHA DE MADEIRA COMPENSADA ONDULADA E=6mm</v>
          </cell>
          <cell r="D9132" t="str">
            <v>M2</v>
          </cell>
          <cell r="E9132">
            <v>21.51</v>
          </cell>
          <cell r="F9132" t="str">
            <v xml:space="preserve">SEINFRA  </v>
          </cell>
        </row>
        <row r="9133">
          <cell r="B9133" t="str">
            <v>C2449</v>
          </cell>
          <cell r="C9133" t="str">
            <v>TELHA DE POLIESTER REFORÇADO</v>
          </cell>
          <cell r="D9133" t="str">
            <v>M2</v>
          </cell>
          <cell r="E9133">
            <v>33.81</v>
          </cell>
          <cell r="F9133" t="str">
            <v xml:space="preserve">SEINFRA  </v>
          </cell>
        </row>
        <row r="9134">
          <cell r="B9134" t="str">
            <v>C2450</v>
          </cell>
          <cell r="C9134" t="str">
            <v>TELHA TERMOACÚSTICA TRAPEZOIDAL INCLINAÇÃO 17.6%</v>
          </cell>
          <cell r="D9134" t="str">
            <v>M2</v>
          </cell>
          <cell r="E9134">
            <v>130.83000000000001</v>
          </cell>
          <cell r="F9134" t="str">
            <v xml:space="preserve">SEINFRA  </v>
          </cell>
        </row>
        <row r="9135">
          <cell r="B9135" t="str">
            <v>C2451</v>
          </cell>
          <cell r="C9135" t="str">
            <v>TELHA TIPO ONDULINE EM ESTRUTURA DE MADEIRA</v>
          </cell>
          <cell r="D9135" t="str">
            <v>M2</v>
          </cell>
          <cell r="E9135">
            <v>41.13</v>
          </cell>
          <cell r="F9135" t="str">
            <v xml:space="preserve">SEINFRA  </v>
          </cell>
        </row>
        <row r="9136">
          <cell r="B9136" t="str">
            <v>C2452</v>
          </cell>
          <cell r="C9136" t="str">
            <v>TELHA TIPO ONDULINE EM ESTRUTURA METÁLICA</v>
          </cell>
          <cell r="D9136" t="str">
            <v>M2</v>
          </cell>
          <cell r="E9136">
            <v>68.33</v>
          </cell>
          <cell r="F9136" t="str">
            <v xml:space="preserve">SEINFRA  </v>
          </cell>
        </row>
        <row r="9137">
          <cell r="B9137" t="str">
            <v>C2453</v>
          </cell>
          <cell r="C9137" t="str">
            <v>TELHA TRANSPARENTE ONDULADA</v>
          </cell>
          <cell r="D9137" t="str">
            <v>M2</v>
          </cell>
          <cell r="E9137">
            <v>61.2</v>
          </cell>
          <cell r="F9137" t="str">
            <v xml:space="preserve">SEINFRA  </v>
          </cell>
        </row>
        <row r="9138">
          <cell r="B9138" t="str">
            <v>COBERTURA (MADEIRAMENTO E TELHAMENTO)</v>
          </cell>
          <cell r="E9138">
            <v>717.63</v>
          </cell>
          <cell r="F9138" t="str">
            <v xml:space="preserve">SEINFRA  </v>
          </cell>
        </row>
        <row r="9139">
          <cell r="B9139" t="str">
            <v>C0800</v>
          </cell>
          <cell r="C9139" t="str">
            <v>COBERTURA C/TELHA ESTRUTURAL DE FIBRO-CIMENTO, CANALETE 49 C/ APOIOS</v>
          </cell>
          <cell r="D9139" t="str">
            <v>M2</v>
          </cell>
          <cell r="E9139">
            <v>146.61000000000001</v>
          </cell>
          <cell r="F9139" t="str">
            <v xml:space="preserve">SEINFRA  </v>
          </cell>
        </row>
        <row r="9140">
          <cell r="F9140" t="str">
            <v xml:space="preserve">SEINFRA  </v>
          </cell>
        </row>
        <row r="9141">
          <cell r="B9141" t="str">
            <v>C0801</v>
          </cell>
          <cell r="C9141" t="str">
            <v>COBERTURA C/TELHA ESTRUTURAL DE FIBRO-CIMENTO, CANALETE 90 C/ APOIOS</v>
          </cell>
          <cell r="D9141" t="str">
            <v>M2</v>
          </cell>
          <cell r="E9141">
            <v>161.54</v>
          </cell>
          <cell r="F9141" t="str">
            <v xml:space="preserve">SEINFRA  </v>
          </cell>
        </row>
        <row r="9142">
          <cell r="F9142" t="str">
            <v xml:space="preserve">SEINFRA  </v>
          </cell>
        </row>
        <row r="9143">
          <cell r="B9143" t="str">
            <v>C0802</v>
          </cell>
          <cell r="C9143" t="str">
            <v>COBERTURA C/TELHA ONDULADA DE FIBRO-CIMENTO E= 6mm ( C/MADEIRAMENTO )</v>
          </cell>
          <cell r="D9143" t="str">
            <v>M2</v>
          </cell>
          <cell r="E9143">
            <v>125.78</v>
          </cell>
          <cell r="F9143" t="str">
            <v xml:space="preserve">SEINFRA  </v>
          </cell>
        </row>
        <row r="9144">
          <cell r="F9144" t="str">
            <v xml:space="preserve">SEINFRA  </v>
          </cell>
        </row>
        <row r="9145">
          <cell r="B9145" t="str">
            <v>C4465</v>
          </cell>
          <cell r="C9145" t="str">
            <v>COBERTURA TELHA CERÂMICA - (RIPA, CAIBRO)</v>
          </cell>
          <cell r="D9145" t="str">
            <v>M2</v>
          </cell>
          <cell r="E9145">
            <v>123.37</v>
          </cell>
          <cell r="F9145" t="str">
            <v xml:space="preserve">SEINFRA  </v>
          </cell>
        </row>
        <row r="9146">
          <cell r="B9146" t="str">
            <v>C4466</v>
          </cell>
          <cell r="C9146" t="str">
            <v>COBERTURA TELHA CERÂMICA (RIPA, CAIBRO, LINHA)</v>
          </cell>
          <cell r="D9146" t="str">
            <v>M2</v>
          </cell>
          <cell r="E9146">
            <v>160.33000000000001</v>
          </cell>
          <cell r="F9146" t="str">
            <v xml:space="preserve">SEINFRA  </v>
          </cell>
        </row>
        <row r="9147">
          <cell r="B9147" t="str">
            <v>DOMOS</v>
          </cell>
          <cell r="E9147">
            <v>3437.99</v>
          </cell>
          <cell r="F9147" t="str">
            <v xml:space="preserve">SEINFRA  </v>
          </cell>
        </row>
        <row r="9148">
          <cell r="B9148" t="str">
            <v>C4370</v>
          </cell>
          <cell r="C9148" t="str">
            <v>ABÓBADA DE POLICARBONATO TRANSPARENTE (FORN./MONTAGEM)</v>
          </cell>
          <cell r="D9148" t="str">
            <v>M2</v>
          </cell>
          <cell r="E9148">
            <v>629.41999999999996</v>
          </cell>
          <cell r="F9148" t="str">
            <v xml:space="preserve">SEINFRA  </v>
          </cell>
        </row>
        <row r="9149">
          <cell r="B9149" t="str">
            <v>C0769</v>
          </cell>
          <cell r="C9149" t="str">
            <v>CHAPA POLICARBONATO  ALVEOLAR CRISTAL ESP.= 6mm</v>
          </cell>
          <cell r="D9149" t="str">
            <v>M2</v>
          </cell>
          <cell r="E9149">
            <v>126.85</v>
          </cell>
          <cell r="F9149" t="str">
            <v xml:space="preserve">SEINFRA  </v>
          </cell>
        </row>
        <row r="9150">
          <cell r="B9150" t="str">
            <v>C0770</v>
          </cell>
          <cell r="C9150" t="str">
            <v>CHAPA POLICARBONATO COMPACTO CRISTAL ESP.= 6mm</v>
          </cell>
          <cell r="D9150" t="str">
            <v>M2</v>
          </cell>
          <cell r="E9150">
            <v>434.26</v>
          </cell>
          <cell r="F9150" t="str">
            <v xml:space="preserve">SEINFRA  </v>
          </cell>
        </row>
        <row r="9151">
          <cell r="B9151" t="str">
            <v>C0771</v>
          </cell>
          <cell r="C9151" t="str">
            <v>CHAPA POLICARBONATO FUMÊ ESP.= 4mm</v>
          </cell>
          <cell r="D9151" t="str">
            <v>M2</v>
          </cell>
          <cell r="E9151">
            <v>83.79</v>
          </cell>
          <cell r="F9151" t="str">
            <v xml:space="preserve">SEINFRA  </v>
          </cell>
        </row>
        <row r="9152">
          <cell r="B9152" t="str">
            <v>C1147</v>
          </cell>
          <cell r="C9152" t="str">
            <v>DOMO INDIVIDUAL DE ACRÍLICO</v>
          </cell>
          <cell r="D9152" t="str">
            <v>M2</v>
          </cell>
          <cell r="E9152">
            <v>531.51</v>
          </cell>
          <cell r="F9152" t="str">
            <v xml:space="preserve">SEINFRA  </v>
          </cell>
        </row>
        <row r="9153">
          <cell r="B9153" t="str">
            <v>C1148</v>
          </cell>
          <cell r="C9153" t="str">
            <v>DOMO INDIVIDUAL DE FIBRA DE VIDRO</v>
          </cell>
          <cell r="D9153" t="str">
            <v>M2</v>
          </cell>
          <cell r="E9153">
            <v>422.27</v>
          </cell>
          <cell r="F9153" t="str">
            <v xml:space="preserve">SEINFRA  </v>
          </cell>
        </row>
        <row r="9154">
          <cell r="B9154" t="str">
            <v>C1149</v>
          </cell>
          <cell r="C9154" t="str">
            <v>DOMO MODULAR DE ACRÍLICO</v>
          </cell>
          <cell r="D9154" t="str">
            <v>M2</v>
          </cell>
          <cell r="E9154">
            <v>573.35</v>
          </cell>
          <cell r="F9154" t="str">
            <v xml:space="preserve">SEINFRA  </v>
          </cell>
        </row>
        <row r="9155">
          <cell r="B9155" t="str">
            <v>C1150</v>
          </cell>
          <cell r="C9155" t="str">
            <v>DOMO MODULAR DE FIBRA DE VIDRO</v>
          </cell>
          <cell r="D9155" t="str">
            <v>M2</v>
          </cell>
          <cell r="E9155">
            <v>636.54</v>
          </cell>
          <cell r="F9155" t="str">
            <v xml:space="preserve">SEINFRA  </v>
          </cell>
        </row>
        <row r="9156">
          <cell r="B9156" t="str">
            <v>OUTROS ELEMENTOS</v>
          </cell>
          <cell r="E9156">
            <v>1917.97</v>
          </cell>
          <cell r="F9156" t="str">
            <v xml:space="preserve">SEINFRA  </v>
          </cell>
        </row>
        <row r="9157">
          <cell r="B9157" t="str">
            <v>C3448</v>
          </cell>
          <cell r="C9157" t="str">
            <v>BEIRAL DE MADEIRA (1X10)cm</v>
          </cell>
          <cell r="D9157" t="str">
            <v>M</v>
          </cell>
          <cell r="E9157">
            <v>29.22</v>
          </cell>
          <cell r="F9157" t="str">
            <v xml:space="preserve">SEINFRA  </v>
          </cell>
        </row>
        <row r="9158">
          <cell r="B9158" t="str">
            <v>C0388</v>
          </cell>
          <cell r="C9158" t="str">
            <v>BEIRAL DE MADEIRA DE (2 X 8)cm, INCLUSIVE PINTURA</v>
          </cell>
          <cell r="D9158" t="str">
            <v>M</v>
          </cell>
          <cell r="E9158">
            <v>29.68</v>
          </cell>
          <cell r="F9158" t="str">
            <v xml:space="preserve">SEINFRA  </v>
          </cell>
        </row>
        <row r="9159">
          <cell r="B9159" t="str">
            <v>C0657</v>
          </cell>
          <cell r="C9159" t="str">
            <v>CALHA DE ALUMÍNIO DESENVOLVIMENTO DE 25cm</v>
          </cell>
          <cell r="D9159" t="str">
            <v>M</v>
          </cell>
          <cell r="E9159">
            <v>60.53</v>
          </cell>
          <cell r="F9159" t="str">
            <v xml:space="preserve">SEINFRA  </v>
          </cell>
        </row>
        <row r="9160">
          <cell r="B9160" t="str">
            <v>C0658</v>
          </cell>
          <cell r="C9160" t="str">
            <v>CALHA DE CHAPA COBRE 26 DESENVOLVIMENTO 33cm</v>
          </cell>
          <cell r="D9160" t="str">
            <v>M</v>
          </cell>
          <cell r="E9160">
            <v>132.4</v>
          </cell>
          <cell r="F9160" t="str">
            <v xml:space="preserve">SEINFRA  </v>
          </cell>
        </row>
        <row r="9161">
          <cell r="B9161" t="str">
            <v>C0659</v>
          </cell>
          <cell r="C9161" t="str">
            <v>CALHA DE CHAPA COBRE 26 DESENVOLVIMENTO 50cm</v>
          </cell>
          <cell r="D9161" t="str">
            <v>M</v>
          </cell>
          <cell r="E9161">
            <v>158.4</v>
          </cell>
          <cell r="F9161" t="str">
            <v xml:space="preserve">SEINFRA  </v>
          </cell>
        </row>
        <row r="9162">
          <cell r="B9162" t="str">
            <v>C0660</v>
          </cell>
          <cell r="C9162" t="str">
            <v>CALHA DE CHAPA GALVANIZADA 26 DESENVOLVIMENTO 33cm</v>
          </cell>
          <cell r="D9162" t="str">
            <v>M</v>
          </cell>
          <cell r="E9162">
            <v>60.75</v>
          </cell>
          <cell r="F9162" t="str">
            <v xml:space="preserve">SEINFRA  </v>
          </cell>
        </row>
        <row r="9163">
          <cell r="B9163" t="str">
            <v>C0661</v>
          </cell>
          <cell r="C9163" t="str">
            <v>CALHA DE CHAPA GALVANIZADA 26 DESENVOLVIMENTO 50cm</v>
          </cell>
          <cell r="D9163" t="str">
            <v>M</v>
          </cell>
          <cell r="E9163">
            <v>78.05</v>
          </cell>
          <cell r="F9163" t="str">
            <v xml:space="preserve">SEINFRA  </v>
          </cell>
        </row>
        <row r="9164">
          <cell r="B9164" t="str">
            <v>C0662</v>
          </cell>
          <cell r="C9164" t="str">
            <v>CALHA DE FIBERGLASS ESP.= 2mm  DESENVOLVIMENTO 30cm</v>
          </cell>
          <cell r="D9164" t="str">
            <v>M</v>
          </cell>
          <cell r="E9164">
            <v>38.340000000000003</v>
          </cell>
          <cell r="F9164" t="str">
            <v xml:space="preserve">SEINFRA  </v>
          </cell>
        </row>
        <row r="9165">
          <cell r="B9165" t="str">
            <v>C4910</v>
          </cell>
          <cell r="C9165" t="str">
            <v>CALHA EM CHAPA DE ALUMÍNIO LISA 22, ESP.=0,71MM, INCLUSO TRANSPORTE VERTICAL</v>
          </cell>
          <cell r="D9165" t="str">
            <v>M2</v>
          </cell>
          <cell r="E9165">
            <v>151.87</v>
          </cell>
          <cell r="F9165" t="str">
            <v xml:space="preserve">SEINFRA  </v>
          </cell>
        </row>
        <row r="9166">
          <cell r="F9166" t="str">
            <v xml:space="preserve">SEINFRA  </v>
          </cell>
        </row>
        <row r="9167">
          <cell r="B9167" t="str">
            <v>C3684</v>
          </cell>
          <cell r="C9167" t="str">
            <v>COBERTA EM PALHA DE CARNAÚBA</v>
          </cell>
          <cell r="D9167" t="str">
            <v>M2</v>
          </cell>
          <cell r="E9167">
            <v>33.840000000000003</v>
          </cell>
          <cell r="F9167" t="str">
            <v xml:space="preserve">SEINFRA  </v>
          </cell>
        </row>
        <row r="9168">
          <cell r="B9168" t="str">
            <v>C3746</v>
          </cell>
          <cell r="C9168" t="str">
            <v>ESTACIONAMENTO COBERTO C/ TELHA DE FIBROCIMENTO - VAGA (4,50x2,75)</v>
          </cell>
          <cell r="D9168" t="str">
            <v>M2</v>
          </cell>
          <cell r="E9168">
            <v>148.88999999999999</v>
          </cell>
          <cell r="F9168" t="str">
            <v xml:space="preserve">SEINFRA  </v>
          </cell>
        </row>
        <row r="9169">
          <cell r="B9169" t="str">
            <v>C1631</v>
          </cell>
          <cell r="C9169" t="str">
            <v>LONA PLÁSTICA PRETA, P/SERVIÇOS EM COBERTAS</v>
          </cell>
          <cell r="D9169" t="str">
            <v>M2</v>
          </cell>
          <cell r="E9169">
            <v>9.8800000000000008</v>
          </cell>
          <cell r="F9169" t="str">
            <v xml:space="preserve">SEINFRA  </v>
          </cell>
        </row>
        <row r="9170">
          <cell r="B9170" t="str">
            <v>C2248</v>
          </cell>
          <cell r="C9170" t="str">
            <v>RUFO DE CHAPA COBRE 26 DESENVOLVIMENTO 33cm</v>
          </cell>
          <cell r="D9170" t="str">
            <v>M</v>
          </cell>
          <cell r="E9170">
            <v>103.68</v>
          </cell>
          <cell r="F9170" t="str">
            <v xml:space="preserve">SEINFRA  </v>
          </cell>
        </row>
        <row r="9171">
          <cell r="B9171" t="str">
            <v>C2249</v>
          </cell>
          <cell r="C9171" t="str">
            <v>RUFO DE CHAPA GALVANIZADA 26 DESENVOLVIMENTO 33cm</v>
          </cell>
          <cell r="D9171" t="str">
            <v>M</v>
          </cell>
          <cell r="E9171">
            <v>36.159999999999997</v>
          </cell>
          <cell r="F9171" t="str">
            <v xml:space="preserve">SEINFRA  </v>
          </cell>
        </row>
        <row r="9172">
          <cell r="B9172" t="str">
            <v>C2250</v>
          </cell>
          <cell r="C9172" t="str">
            <v>RUFO DE FIBROCIMENTO</v>
          </cell>
          <cell r="D9172" t="str">
            <v>M</v>
          </cell>
          <cell r="E9172">
            <v>86.07</v>
          </cell>
          <cell r="F9172" t="str">
            <v xml:space="preserve">SEINFRA  </v>
          </cell>
        </row>
        <row r="9173">
          <cell r="B9173" t="str">
            <v>C2251</v>
          </cell>
          <cell r="C9173" t="str">
            <v>RUFO DE FIBROCIMENTO C/ VEDAÇÃO ELÁSTICA</v>
          </cell>
          <cell r="D9173" t="str">
            <v>M</v>
          </cell>
          <cell r="E9173">
            <v>108.24</v>
          </cell>
          <cell r="F9173" t="str">
            <v xml:space="preserve">SEINFRA  </v>
          </cell>
        </row>
        <row r="9174">
          <cell r="B9174" t="str">
            <v>C2252</v>
          </cell>
          <cell r="C9174" t="str">
            <v>RUFO DE FIBROCIMENTO P/TELHA MAXIPLAC</v>
          </cell>
          <cell r="D9174" t="str">
            <v>M</v>
          </cell>
          <cell r="E9174">
            <v>64.900000000000006</v>
          </cell>
          <cell r="F9174" t="str">
            <v xml:space="preserve">SEINFRA  </v>
          </cell>
        </row>
        <row r="9175">
          <cell r="B9175" t="str">
            <v>C2253</v>
          </cell>
          <cell r="C9175" t="str">
            <v>RUFO DE FIBROCIMENTO P/TELHA ONDULADA</v>
          </cell>
          <cell r="D9175" t="str">
            <v>M</v>
          </cell>
          <cell r="E9175">
            <v>50.36</v>
          </cell>
          <cell r="F9175" t="str">
            <v xml:space="preserve">SEINFRA  </v>
          </cell>
        </row>
        <row r="9176">
          <cell r="B9176" t="str">
            <v>C3652</v>
          </cell>
          <cell r="C9176" t="str">
            <v>RUFO/ALGEIROZ EM CONCRETO PRÉ-MOLDADO L=30CM</v>
          </cell>
          <cell r="D9176" t="str">
            <v>M</v>
          </cell>
          <cell r="E9176">
            <v>149.91999999999999</v>
          </cell>
          <cell r="F9176" t="str">
            <v xml:space="preserve">SEINFRA  </v>
          </cell>
        </row>
        <row r="9177">
          <cell r="B9177" t="str">
            <v>C4911</v>
          </cell>
          <cell r="C9177" t="str">
            <v>RUFO EM CHAPA DE ALUMÍNIO LISA 22, ESP.=0,71MM, INCLUSO TRANSPORTE VERTICAL</v>
          </cell>
          <cell r="D9177" t="str">
            <v>M2</v>
          </cell>
          <cell r="E9177">
            <v>137.75</v>
          </cell>
          <cell r="F9177" t="str">
            <v xml:space="preserve">SEINFRA  </v>
          </cell>
        </row>
        <row r="9178">
          <cell r="F9178" t="str">
            <v xml:space="preserve">SEINFRA  </v>
          </cell>
        </row>
        <row r="9179">
          <cell r="B9179" t="str">
            <v>C2479</v>
          </cell>
          <cell r="C9179" t="str">
            <v>TOLDO COM ESTRUTURA METÁLICA</v>
          </cell>
          <cell r="D9179" t="str">
            <v>M2</v>
          </cell>
          <cell r="E9179">
            <v>249.04</v>
          </cell>
          <cell r="F9179" t="str">
            <v xml:space="preserve">SEINFRA  </v>
          </cell>
        </row>
        <row r="9180">
          <cell r="B9180" t="str">
            <v>IMPERMEABILIZAÇÃO</v>
          </cell>
          <cell r="E9180">
            <v>2746.02</v>
          </cell>
          <cell r="F9180" t="str">
            <v xml:space="preserve">SEINFRA  </v>
          </cell>
        </row>
        <row r="9181">
          <cell r="B9181" t="str">
            <v>BALDRAMES</v>
          </cell>
          <cell r="E9181">
            <v>80.06</v>
          </cell>
          <cell r="F9181" t="str">
            <v xml:space="preserve">SEINFRA  </v>
          </cell>
        </row>
        <row r="9182">
          <cell r="B9182" t="str">
            <v>C1462</v>
          </cell>
          <cell r="C9182" t="str">
            <v>IMPERMEABILIZAÇÃO DE ALVENARIA DE EMBASAMENTO NO RESPALDO C/ARGAMASSA CIMENTO E AREIA S/ PENEIRAMENTO, TRAÇO 1:3, ESP.=2cm C/ ADITIVO IMPERMABILIZANTE</v>
          </cell>
          <cell r="D9182" t="str">
            <v>M2</v>
          </cell>
          <cell r="E9182">
            <v>42.94</v>
          </cell>
          <cell r="F9182" t="str">
            <v xml:space="preserve">SEINFRA  </v>
          </cell>
        </row>
        <row r="9183">
          <cell r="F9183" t="str">
            <v xml:space="preserve">SEINFRA  </v>
          </cell>
        </row>
        <row r="9184">
          <cell r="B9184" t="str">
            <v>C1466</v>
          </cell>
          <cell r="C9184" t="str">
            <v>IMPERMEABILIZAÇÃO HORIZONTAL DE ALICERCES C/MANTA BUTÍLICA EM PAREDES DE 1 ½  TIJOLO</v>
          </cell>
          <cell r="D9184" t="str">
            <v>M</v>
          </cell>
          <cell r="E9184">
            <v>37.119999999999997</v>
          </cell>
          <cell r="F9184" t="str">
            <v xml:space="preserve">SEINFRA  </v>
          </cell>
        </row>
        <row r="9185">
          <cell r="F9185" t="str">
            <v xml:space="preserve">SEINFRA  </v>
          </cell>
        </row>
        <row r="9186">
          <cell r="B9186" t="str">
            <v>PISOS</v>
          </cell>
          <cell r="E9186">
            <v>104.32</v>
          </cell>
          <cell r="F9186" t="str">
            <v xml:space="preserve">SEINFRA  </v>
          </cell>
        </row>
        <row r="9187">
          <cell r="B9187" t="str">
            <v>C1424</v>
          </cell>
          <cell r="C9187" t="str">
            <v>GEOTEXTIL COMO CAMADA  DE DESLIZAMENTO / SEPARAÇÃO OU COMO CAMADA DE BERÇO E/OU AMORTECIMENTO</v>
          </cell>
          <cell r="D9187" t="str">
            <v>M2</v>
          </cell>
          <cell r="E9187">
            <v>7.85</v>
          </cell>
          <cell r="F9187" t="str">
            <v xml:space="preserve">SEINFRA  </v>
          </cell>
        </row>
        <row r="9188">
          <cell r="F9188" t="str">
            <v xml:space="preserve">SEINFRA  </v>
          </cell>
        </row>
        <row r="9189">
          <cell r="B9189" t="str">
            <v>C1465</v>
          </cell>
          <cell r="C9189" t="str">
            <v>IMPERMEABILIZAÇÃO DE ÁREAS SUJEITAS A INFILTRAÇÃO POR LENÇOL FREÁTICO</v>
          </cell>
          <cell r="D9189" t="str">
            <v>M2</v>
          </cell>
          <cell r="E9189">
            <v>44.77</v>
          </cell>
          <cell r="F9189" t="str">
            <v xml:space="preserve">SEINFRA  </v>
          </cell>
        </row>
        <row r="9190">
          <cell r="F9190" t="str">
            <v xml:space="preserve">SEINFRA  </v>
          </cell>
        </row>
        <row r="9191">
          <cell r="B9191" t="str">
            <v>C1472</v>
          </cell>
          <cell r="C9191" t="str">
            <v>IMPERMEABILIZAÇÃO P/ REBAIXO BANHEIRO E COZINHA C/TINTA ASFÁLTICA</v>
          </cell>
          <cell r="D9191" t="str">
            <v>M2</v>
          </cell>
          <cell r="E9191">
            <v>15.96</v>
          </cell>
          <cell r="F9191" t="str">
            <v xml:space="preserve">SEINFRA  </v>
          </cell>
        </row>
        <row r="9192">
          <cell r="B9192" t="str">
            <v>C2057</v>
          </cell>
          <cell r="C9192" t="str">
            <v>PROTEÇÃO DE SUPERFÍCIES IMPERMEABILIZADAS</v>
          </cell>
          <cell r="D9192" t="str">
            <v>M2</v>
          </cell>
          <cell r="E9192">
            <v>35.74</v>
          </cell>
          <cell r="F9192" t="str">
            <v xml:space="preserve">SEINFRA  </v>
          </cell>
        </row>
        <row r="9193">
          <cell r="B9193" t="str">
            <v>CALHAS</v>
          </cell>
          <cell r="E9193">
            <v>139.22</v>
          </cell>
          <cell r="F9193" t="str">
            <v xml:space="preserve">SEINFRA  </v>
          </cell>
        </row>
        <row r="9194">
          <cell r="B9194" t="str">
            <v>C1458</v>
          </cell>
          <cell r="C9194" t="str">
            <v>IMPERMEABILIZAÇÃO C/ IMPERMEABILIZANTE ESTRUTURAL E APLICAÇÃO DE MEMBRANA DE BASE ACRÍLICA</v>
          </cell>
          <cell r="D9194" t="str">
            <v>M2</v>
          </cell>
          <cell r="E9194">
            <v>57.16</v>
          </cell>
          <cell r="F9194" t="str">
            <v xml:space="preserve">SEINFRA  </v>
          </cell>
        </row>
        <row r="9195">
          <cell r="F9195" t="str">
            <v xml:space="preserve">SEINFRA  </v>
          </cell>
        </row>
        <row r="9196">
          <cell r="B9196" t="str">
            <v>C1463</v>
          </cell>
          <cell r="C9196" t="str">
            <v>IMPERMEABILIZAÇÃO DE CALHA, VIGA-CALHA, JARDINEIRA C/MANTA ASFÁLTICA .AUTO-ADESIVA</v>
          </cell>
          <cell r="D9196" t="str">
            <v>M2</v>
          </cell>
          <cell r="E9196">
            <v>32.76</v>
          </cell>
          <cell r="F9196" t="str">
            <v xml:space="preserve">SEINFRA  </v>
          </cell>
        </row>
        <row r="9197">
          <cell r="F9197" t="str">
            <v xml:space="preserve">SEINFRA  </v>
          </cell>
        </row>
        <row r="9198">
          <cell r="B9198" t="str">
            <v>C1470</v>
          </cell>
          <cell r="C9198" t="str">
            <v>IMPERMEABILIZAÇÃO JARDINEIRAS C/ARGAMASSA DE CIMENTO E AREIA S/ PENEIRAMENTO, TRAÇO 1:3 - ESP.= 3cm</v>
          </cell>
          <cell r="D9198" t="str">
            <v>M2</v>
          </cell>
          <cell r="E9198">
            <v>49.3</v>
          </cell>
          <cell r="F9198" t="str">
            <v xml:space="preserve">SEINFRA  </v>
          </cell>
        </row>
        <row r="9199">
          <cell r="F9199" t="str">
            <v xml:space="preserve">SEINFRA  </v>
          </cell>
        </row>
        <row r="9200">
          <cell r="B9200" t="str">
            <v>COBERTURAS</v>
          </cell>
          <cell r="E9200">
            <v>560</v>
          </cell>
          <cell r="F9200" t="str">
            <v xml:space="preserve">SEINFRA  </v>
          </cell>
        </row>
        <row r="9201">
          <cell r="B9201" t="str">
            <v>C1476</v>
          </cell>
          <cell r="C9201" t="str">
            <v>IMPERMEABILIZAÇÃO À BASE DE ELASTÔMEROS  SINTÉTICOS CALANDRADOS E PRÉ-VULCANIZADOS C/ MANTA BUTÍLICA</v>
          </cell>
          <cell r="D9201" t="str">
            <v>M2</v>
          </cell>
          <cell r="E9201">
            <v>133.16999999999999</v>
          </cell>
          <cell r="F9201" t="str">
            <v xml:space="preserve">SEINFRA  </v>
          </cell>
        </row>
        <row r="9202">
          <cell r="F9202" t="str">
            <v xml:space="preserve">SEINFRA  </v>
          </cell>
        </row>
        <row r="9203">
          <cell r="B9203" t="str">
            <v>C1173</v>
          </cell>
          <cell r="C9203" t="str">
            <v>IMPERMEABILIZAÇÃO À BASE DE ELASTÔMEROS SINTÉTICOS "NEOPRENE + HYPALON"</v>
          </cell>
          <cell r="D9203" t="str">
            <v>M2</v>
          </cell>
          <cell r="E9203">
            <v>188.51</v>
          </cell>
          <cell r="F9203" t="str">
            <v xml:space="preserve">SEINFRA  </v>
          </cell>
        </row>
        <row r="9204">
          <cell r="F9204" t="str">
            <v xml:space="preserve">SEINFRA  </v>
          </cell>
        </row>
        <row r="9205">
          <cell r="B9205" t="str">
            <v>C1232</v>
          </cell>
          <cell r="C9205" t="str">
            <v>IMPERMEABILIZAÇÃO À BASE DE EMULSÃO ASFÁLTICA ESTRUTURADA C/ VÉU DE FIBRA DE VIDRO C/ PINTURA DEFLETIVA</v>
          </cell>
          <cell r="D9205" t="str">
            <v>M2</v>
          </cell>
          <cell r="E9205">
            <v>150.81</v>
          </cell>
          <cell r="F9205" t="str">
            <v xml:space="preserve">SEINFRA  </v>
          </cell>
        </row>
        <row r="9206">
          <cell r="F9206" t="str">
            <v xml:space="preserve">SEINFRA  </v>
          </cell>
        </row>
        <row r="9207">
          <cell r="B9207" t="str">
            <v>C1459</v>
          </cell>
          <cell r="C9207" t="str">
            <v>IMPERMEABLIZAÇÃO C/ APLICAÇÃO DIRETA DE IMPERMEABILIZANTE ESTRUTURAL SEGUIDA DE APLICAÇÃO DE MEMBRANA DE BASE ACRÍLICA</v>
          </cell>
          <cell r="D9207" t="str">
            <v>M2</v>
          </cell>
          <cell r="E9207">
            <v>57.16</v>
          </cell>
          <cell r="F9207" t="str">
            <v xml:space="preserve">SEINFRA  </v>
          </cell>
        </row>
        <row r="9208">
          <cell r="F9208" t="str">
            <v xml:space="preserve">SEINFRA  </v>
          </cell>
        </row>
        <row r="9209">
          <cell r="B9209" t="str">
            <v>C1779</v>
          </cell>
          <cell r="C9209" t="str">
            <v>IMPERMEABILIZAÇÃO DE LAJES C/ MANTA ASFÁLTICA PRÉ-FABRICADA, C/ VÉU DE POLIÉSTER</v>
          </cell>
          <cell r="D9209" t="str">
            <v>M2</v>
          </cell>
          <cell r="E9209">
            <v>30.35</v>
          </cell>
          <cell r="F9209" t="str">
            <v xml:space="preserve">SEINFRA  </v>
          </cell>
        </row>
        <row r="9210">
          <cell r="F9210" t="str">
            <v xml:space="preserve">SEINFRA  </v>
          </cell>
        </row>
        <row r="9211">
          <cell r="B9211" t="str">
            <v>RESERVATÓRIOS</v>
          </cell>
          <cell r="E9211">
            <v>230.94</v>
          </cell>
          <cell r="F9211" t="str">
            <v xml:space="preserve">SEINFRA  </v>
          </cell>
        </row>
        <row r="9212">
          <cell r="B9212" t="str">
            <v>C1473</v>
          </cell>
          <cell r="C9212" t="str">
            <v>IMPERMEABILIZAÇÃO DE RESERVATÓRIOS E PISCINAS ELEVADAS C/ IMPERMEABILIZANTE ESTRUTURAL C/ APLICAÇÃO DE MEMBRANA ELÁSTICA BI-COMPONENTE</v>
          </cell>
          <cell r="D9212" t="str">
            <v>M2</v>
          </cell>
          <cell r="E9212">
            <v>29.32</v>
          </cell>
          <cell r="F9212" t="str">
            <v xml:space="preserve">SEINFRA  </v>
          </cell>
        </row>
        <row r="9213">
          <cell r="F9213" t="str">
            <v xml:space="preserve">SEINFRA  </v>
          </cell>
        </row>
        <row r="9214">
          <cell r="B9214" t="str">
            <v>C1475</v>
          </cell>
          <cell r="C9214" t="str">
            <v>IMPERMEABILIZAÇÃO DE SUPERFÍCIES INTERNAS DE RESERVATÓRIOS ENTERRADOS</v>
          </cell>
          <cell r="D9214" t="str">
            <v>M2</v>
          </cell>
          <cell r="E9214">
            <v>79.209999999999994</v>
          </cell>
          <cell r="F9214" t="str">
            <v xml:space="preserve">SEINFRA  </v>
          </cell>
        </row>
        <row r="9215">
          <cell r="F9215" t="str">
            <v xml:space="preserve">SEINFRA  </v>
          </cell>
        </row>
        <row r="9216">
          <cell r="B9216" t="str">
            <v>C1469</v>
          </cell>
          <cell r="C9216" t="str">
            <v>IMPERMEABILIZAÇÃO INTERNA E EXTERNA P/RESERVATÓRIO ENTERRADO</v>
          </cell>
          <cell r="D9216" t="str">
            <v>M2</v>
          </cell>
          <cell r="E9216">
            <v>83.96</v>
          </cell>
          <cell r="F9216" t="str">
            <v xml:space="preserve">SEINFRA  </v>
          </cell>
        </row>
        <row r="9217">
          <cell r="B9217" t="str">
            <v>C1460</v>
          </cell>
          <cell r="C9217" t="str">
            <v>IMPERMEABILIZAÇÃO INTERNA C/ CIMENTO IMPERMEABILIZANTE ESTRUTURAL</v>
          </cell>
          <cell r="D9217" t="str">
            <v>M2</v>
          </cell>
          <cell r="E9217">
            <v>15.96</v>
          </cell>
          <cell r="F9217" t="str">
            <v xml:space="preserve">SEINFRA  </v>
          </cell>
        </row>
        <row r="9218">
          <cell r="F9218" t="str">
            <v xml:space="preserve">SEINFRA  </v>
          </cell>
        </row>
        <row r="9219">
          <cell r="B9219" t="str">
            <v>C1467</v>
          </cell>
          <cell r="C9219" t="str">
            <v>IMPERMEABILIZAÇÃO INTERNA DE PISCINAS ENTERRADAS C/CIMENTO IMPERMEABILIZANTE ESTRUTURAL</v>
          </cell>
          <cell r="D9219" t="str">
            <v>M2</v>
          </cell>
          <cell r="E9219">
            <v>19.579999999999998</v>
          </cell>
          <cell r="F9219" t="str">
            <v xml:space="preserve">SEINFRA  </v>
          </cell>
        </row>
        <row r="9220">
          <cell r="F9220" t="str">
            <v xml:space="preserve">SEINFRA  </v>
          </cell>
        </row>
        <row r="9221">
          <cell r="B9221" t="str">
            <v>C2033</v>
          </cell>
          <cell r="C9221" t="str">
            <v>PREPARO DE SUPERFÍCIE INTERNA EM RESERVATÓRIOS A SEREM IMPERMEABILIZADOS</v>
          </cell>
          <cell r="D9221" t="str">
            <v>M2</v>
          </cell>
          <cell r="E9221">
            <v>2.91</v>
          </cell>
          <cell r="F9221" t="str">
            <v xml:space="preserve">SEINFRA  </v>
          </cell>
        </row>
        <row r="9222">
          <cell r="F9222" t="str">
            <v xml:space="preserve">SEINFRA  </v>
          </cell>
        </row>
        <row r="9223">
          <cell r="B9223" t="str">
            <v>CORTINA</v>
          </cell>
          <cell r="E9223">
            <v>239.77</v>
          </cell>
          <cell r="F9223" t="str">
            <v xml:space="preserve">SEINFRA  </v>
          </cell>
        </row>
        <row r="9224">
          <cell r="B9224" t="str">
            <v>C0667</v>
          </cell>
          <cell r="C9224" t="str">
            <v>CAMADA PROTETORA DE SUPERFÍCIES HORIZONTAIS C/ ARGAMASSA DE CIMENTO E AREIA S/ PENEIRAMENTO TRAÇO 1:5 - ESP.= 1 A 2 cm</v>
          </cell>
          <cell r="D9224" t="str">
            <v>M2</v>
          </cell>
          <cell r="E9224">
            <v>34.979999999999997</v>
          </cell>
          <cell r="F9224" t="str">
            <v xml:space="preserve">SEINFRA  </v>
          </cell>
        </row>
        <row r="9225">
          <cell r="F9225" t="str">
            <v xml:space="preserve">SEINFRA  </v>
          </cell>
        </row>
        <row r="9226">
          <cell r="B9226" t="str">
            <v>C0668</v>
          </cell>
          <cell r="C9226" t="str">
            <v>CAMADA PROTETORA DE SUPERFÍCIES VERTICAIS C/ PINTURA DE EMULSÃO ASFÁLTICA E ARGAMASSA DE CIMENTO E AREIA S/ PENEIRAMENTO TRAÇO 1:5, ESP.= 1 A 2 cm</v>
          </cell>
          <cell r="D9226" t="str">
            <v>M2</v>
          </cell>
          <cell r="E9226">
            <v>42.91</v>
          </cell>
          <cell r="F9226" t="str">
            <v xml:space="preserve">SEINFRA  </v>
          </cell>
        </row>
        <row r="9227">
          <cell r="F9227" t="str">
            <v xml:space="preserve">SEINFRA  </v>
          </cell>
        </row>
        <row r="9228">
          <cell r="B9228" t="str">
            <v>C1461</v>
          </cell>
          <cell r="C9228" t="str">
            <v>IMPERMEABILIZAÇÃO DE ÁREAS SUJEITAS À UMIDADE C/ APLICAÇÃO DE DUAS DEMÃOS DE IMPERMEABILIZANTE ESTRUTURAL DILUÍDO C/ ÁGUA E EMULSÃO ADESIVA TRAÇO 12:4:1</v>
          </cell>
          <cell r="D9228" t="str">
            <v>M2</v>
          </cell>
          <cell r="E9228">
            <v>11.64</v>
          </cell>
          <cell r="F9228" t="str">
            <v xml:space="preserve">SEINFRA  </v>
          </cell>
        </row>
        <row r="9229">
          <cell r="F9229" t="str">
            <v xml:space="preserve">SEINFRA  </v>
          </cell>
        </row>
        <row r="9230">
          <cell r="B9230" t="str">
            <v>C2188</v>
          </cell>
          <cell r="C9230" t="str">
            <v>REGULARIZAÇÃO DE SUPERFÍCIES HORIZONTAIS E VERTICAIS C/ ARGAMASSA DE CIMENTO E AREIA S/ PENEIRAMENTO, TRAÇO 1:3, ESP.= 6cm P/ APLICAÇÃO DE IMPERMEABILIZAÇÃO</v>
          </cell>
          <cell r="D9230" t="str">
            <v>M2</v>
          </cell>
          <cell r="E9230">
            <v>56.24</v>
          </cell>
          <cell r="F9230" t="str">
            <v xml:space="preserve">SEINFRA  </v>
          </cell>
        </row>
        <row r="9231">
          <cell r="F9231" t="str">
            <v xml:space="preserve">SEINFRA  </v>
          </cell>
        </row>
        <row r="9232">
          <cell r="B9232" t="str">
            <v>C2217</v>
          </cell>
          <cell r="C9232" t="str">
            <v>REVESTIMENTO DE SUPERFÍCIE HORIZONTAL OU VERTICAL C/ARGAMASSA DE CIMENTO E AREIA S/ PENEIRAMENTO TRAÇO 1:3, ESP.= 5cm</v>
          </cell>
          <cell r="D9232" t="str">
            <v>M2</v>
          </cell>
          <cell r="E9232">
            <v>94</v>
          </cell>
          <cell r="F9232" t="str">
            <v xml:space="preserve">SEINFRA  </v>
          </cell>
        </row>
        <row r="9233">
          <cell r="F9233" t="str">
            <v xml:space="preserve">SEINFRA  </v>
          </cell>
        </row>
        <row r="9234">
          <cell r="B9234" t="str">
            <v>OUTROS ELEMENTOS</v>
          </cell>
          <cell r="E9234">
            <v>293.35000000000002</v>
          </cell>
          <cell r="F9234" t="str">
            <v xml:space="preserve">SEINFRA  </v>
          </cell>
        </row>
        <row r="9235">
          <cell r="B9235" t="str">
            <v>C4723</v>
          </cell>
          <cell r="C9235" t="str">
            <v xml:space="preserve">IMPERMEABILIZAÇÃO À BASE DE ARGAMASSA POLIMÉRICA E RESINA EPOXI(SUPERFÍCIES EM CONTATO DIRETO COM ÁGUA RESIDUÁRIAS OU CONTATO COM GASES                                                                                                                                                  </v>
          </cell>
          <cell r="D9235" t="str">
            <v>M2</v>
          </cell>
          <cell r="E9235">
            <v>47.94</v>
          </cell>
          <cell r="F9235" t="str">
            <v xml:space="preserve">SEINFRA  </v>
          </cell>
        </row>
        <row r="9236">
          <cell r="F9236" t="str">
            <v xml:space="preserve">SEINFRA  </v>
          </cell>
        </row>
        <row r="9237">
          <cell r="B9237" t="str">
            <v>C4722</v>
          </cell>
          <cell r="C9237" t="str">
            <v>IMPERMEABILIZAÇÃO À BASE DE ARGAMASSA POLIMÉRICA, RESINA TERMOPLÁSTICA E TELA DE POLIESTER MALHA 2X2MM (SUPERFÍCIE EM CONTATO DIRETO COM A ÁGUA)</v>
          </cell>
          <cell r="D9237" t="str">
            <v>M2</v>
          </cell>
          <cell r="E9237">
            <v>36.14</v>
          </cell>
          <cell r="F9237" t="str">
            <v xml:space="preserve">SEINFRA  </v>
          </cell>
        </row>
        <row r="9238">
          <cell r="F9238" t="str">
            <v xml:space="preserve">SEINFRA  </v>
          </cell>
        </row>
        <row r="9239">
          <cell r="B9239" t="str">
            <v>C4724</v>
          </cell>
          <cell r="C9239" t="str">
            <v>IMPERMEABILIZAÇÃO À BASE DE ARGAMASSA POLIMÉRICA (LAJE DE RESERVATÓRIO SOB AÇÃO DE GASES)</v>
          </cell>
          <cell r="D9239" t="str">
            <v>M2</v>
          </cell>
          <cell r="E9239">
            <v>8.3000000000000007</v>
          </cell>
          <cell r="F9239" t="str">
            <v xml:space="preserve">SEINFRA  </v>
          </cell>
        </row>
        <row r="9240">
          <cell r="F9240" t="str">
            <v xml:space="preserve">SEINFRA  </v>
          </cell>
        </row>
        <row r="9241">
          <cell r="B9241" t="str">
            <v>C2841</v>
          </cell>
          <cell r="C9241" t="str">
            <v>IMPERMEABILIZAÇÃO C/ ARGAMASSA DE  CIMENTO E AREIA 1:3 ADITIVADA, ESP.= 2.50cm</v>
          </cell>
          <cell r="D9241" t="str">
            <v>M2</v>
          </cell>
          <cell r="E9241">
            <v>38.44</v>
          </cell>
          <cell r="F9241" t="str">
            <v xml:space="preserve">SEINFRA  </v>
          </cell>
        </row>
        <row r="9242">
          <cell r="F9242" t="str">
            <v xml:space="preserve">SEINFRA  </v>
          </cell>
        </row>
        <row r="9243">
          <cell r="B9243" t="str">
            <v>C2842</v>
          </cell>
          <cell r="C9243" t="str">
            <v>IMPERMEABILIZAÇÃO C/ CIMENTO CRISTALIZANTE, BASE ACRÍLICA</v>
          </cell>
          <cell r="D9243" t="str">
            <v>M2</v>
          </cell>
          <cell r="E9243">
            <v>57.38</v>
          </cell>
          <cell r="F9243" t="str">
            <v xml:space="preserve">SEINFRA  </v>
          </cell>
        </row>
        <row r="9244">
          <cell r="B9244" t="str">
            <v>C2843</v>
          </cell>
          <cell r="C9244" t="str">
            <v>IMPERMEABILIZAÇÃO C/ EMULSÃO ASFÁLTICA CONSUMO 2kg/m²</v>
          </cell>
          <cell r="D9244" t="str">
            <v>M2</v>
          </cell>
          <cell r="E9244">
            <v>31.79</v>
          </cell>
          <cell r="F9244" t="str">
            <v xml:space="preserve">SEINFRA  </v>
          </cell>
        </row>
        <row r="9245">
          <cell r="B9245" t="str">
            <v>C3444</v>
          </cell>
          <cell r="C9245" t="str">
            <v>IMPERMEABILIZAÇÃO C/ SIKA E IGOL P/ CX. D´ÁGUA</v>
          </cell>
          <cell r="D9245" t="str">
            <v>M2</v>
          </cell>
          <cell r="E9245">
            <v>56.93</v>
          </cell>
          <cell r="F9245" t="str">
            <v xml:space="preserve">SEINFRA  </v>
          </cell>
        </row>
        <row r="9246">
          <cell r="B9246" t="str">
            <v>C4021</v>
          </cell>
          <cell r="C9246" t="str">
            <v>IMPERMEABILIZAÇÃO DE ACABAMENTO C/ HEYDICRYL PLUS, COR BRANCA, CONSUMO 3,0 KG/M2, REFORÇADA C/ TELA</v>
          </cell>
          <cell r="D9246" t="str">
            <v>M2</v>
          </cell>
          <cell r="E9246">
            <v>16.43</v>
          </cell>
          <cell r="F9246" t="str">
            <v xml:space="preserve">SEINFRA  </v>
          </cell>
        </row>
        <row r="9247">
          <cell r="F9247" t="str">
            <v xml:space="preserve">SEINFRA  </v>
          </cell>
        </row>
        <row r="9248">
          <cell r="B9248" t="str">
            <v>IMPERMEABILIZAÇÃO UTILIZANDO MANTA ASFÁLTICA (ABNT NBR 9952:2014)</v>
          </cell>
          <cell r="E9248">
            <v>1098.3599999999999</v>
          </cell>
          <cell r="F9248" t="str">
            <v xml:space="preserve">SEINFRA  </v>
          </cell>
        </row>
        <row r="9249">
          <cell r="B9249" t="str">
            <v>C5013</v>
          </cell>
          <cell r="C9249" t="str">
            <v>IMPERMEABILIZAÇÃO COM MANTA ASFÁLTICA, CLASSE B, ESTRUTURADA COM POLIESTER NÃO TECIDO, FACE EXPOSTA EM ALUMÍNIO, TIPO II, E=3MM</v>
          </cell>
          <cell r="D9249" t="str">
            <v>M2</v>
          </cell>
          <cell r="E9249">
            <v>61.23</v>
          </cell>
          <cell r="F9249" t="str">
            <v xml:space="preserve">SEINFRA  </v>
          </cell>
        </row>
        <row r="9250">
          <cell r="F9250" t="str">
            <v xml:space="preserve">SEINFRA  </v>
          </cell>
        </row>
        <row r="9251">
          <cell r="B9251" t="str">
            <v>C5014</v>
          </cell>
          <cell r="C9251" t="str">
            <v>IMPERMEABILIZAÇÃO COM MANTA ASFÁLTICA, CLASSE B, ESTRUTURADA COM POLIESTER NÃO TECIDO, FACE EXPOSTA EM ALUMÍNIO, TIPO II, E=4MM</v>
          </cell>
          <cell r="D9251" t="str">
            <v>M2</v>
          </cell>
          <cell r="E9251">
            <v>71.19</v>
          </cell>
          <cell r="F9251" t="str">
            <v xml:space="preserve">SEINFRA  </v>
          </cell>
        </row>
        <row r="9252">
          <cell r="F9252" t="str">
            <v xml:space="preserve">SEINFRA  </v>
          </cell>
        </row>
        <row r="9253">
          <cell r="B9253" t="str">
            <v>C5015</v>
          </cell>
          <cell r="C9253" t="str">
            <v>IMPERMEABILIZAÇÃO COM MANTA ASFÁLTICA, CLASSE B, ESTRUTURADA COM POLIESTER NÃO TECIDO, FACE EXPOSTA EM ALUMÍNIO, TIPO III, E=3MM</v>
          </cell>
          <cell r="D9253" t="str">
            <v>M2</v>
          </cell>
          <cell r="E9253">
            <v>65.099999999999994</v>
          </cell>
          <cell r="F9253" t="str">
            <v xml:space="preserve">SEINFRA  </v>
          </cell>
        </row>
        <row r="9254">
          <cell r="F9254" t="str">
            <v xml:space="preserve">SEINFRA  </v>
          </cell>
        </row>
        <row r="9255">
          <cell r="B9255" t="str">
            <v>C5016</v>
          </cell>
          <cell r="C9255" t="str">
            <v>IMPERMEABILIZAÇÃO COM MANTA ASFÁLTICA, CLASSE B, ESTRUTURADA COM POLIESTER NÃO TECIDO, FACE EXPOSTA EM ALUMÍNIO, TIPO III, E=4MM</v>
          </cell>
          <cell r="D9255" t="str">
            <v>M2</v>
          </cell>
          <cell r="E9255">
            <v>76.099999999999994</v>
          </cell>
          <cell r="F9255" t="str">
            <v xml:space="preserve">SEINFRA  </v>
          </cell>
        </row>
        <row r="9256">
          <cell r="F9256" t="str">
            <v xml:space="preserve">SEINFRA  </v>
          </cell>
        </row>
        <row r="9257">
          <cell r="B9257" t="str">
            <v>C5017</v>
          </cell>
          <cell r="C9257" t="str">
            <v>IMPERMEABILIZAÇÃO COM MANTA ASFÁLTICA, CLASSE B, ESTRUTURADA COM POLIESTER NÃO TECIDO, FACES EM POLIETILENO, TIPO II, E=3MM</v>
          </cell>
          <cell r="D9257" t="str">
            <v>M2</v>
          </cell>
          <cell r="E9257">
            <v>56.99</v>
          </cell>
          <cell r="F9257" t="str">
            <v xml:space="preserve">SEINFRA  </v>
          </cell>
        </row>
        <row r="9258">
          <cell r="F9258" t="str">
            <v xml:space="preserve">SEINFRA  </v>
          </cell>
        </row>
        <row r="9259">
          <cell r="B9259" t="str">
            <v>C5018</v>
          </cell>
          <cell r="C9259" t="str">
            <v>IMPERMEABILIZAÇÃO COM MANTA ASFÁLTICA, CLASSE B, ESTRUTURADA COM POLIESTER NÃO TECIDO, FACES EM POLIETILENO, TIPO II, E=4MM</v>
          </cell>
          <cell r="D9259" t="str">
            <v>M2</v>
          </cell>
          <cell r="E9259">
            <v>64.92</v>
          </cell>
          <cell r="F9259" t="str">
            <v xml:space="preserve">SEINFRA  </v>
          </cell>
        </row>
        <row r="9260">
          <cell r="F9260" t="str">
            <v xml:space="preserve">SEINFRA  </v>
          </cell>
        </row>
        <row r="9261">
          <cell r="B9261" t="str">
            <v>C5019</v>
          </cell>
          <cell r="C9261" t="str">
            <v>IMPERMEABILIZAÇÃO COM MANTA ASFÁLTICA, CLASSE B, ESTRUTURADA COM POLIESTER NÃO TECIDO, FACES EM POLIETILENO, TIPO III, E=3MM</v>
          </cell>
          <cell r="D9261" t="str">
            <v>M2</v>
          </cell>
          <cell r="E9261">
            <v>61.11</v>
          </cell>
          <cell r="F9261" t="str">
            <v xml:space="preserve">SEINFRA  </v>
          </cell>
        </row>
        <row r="9262">
          <cell r="F9262" t="str">
            <v xml:space="preserve">SEINFRA  </v>
          </cell>
        </row>
        <row r="9263">
          <cell r="B9263" t="str">
            <v>C5020</v>
          </cell>
          <cell r="C9263" t="str">
            <v>IMPERMEABILIZAÇÃO COM MANTA ASFÁLTICA, CLASSE B, ESTRUTURADA COM POLIESTER NÃO TECIDO, FACES EM POLIETILENO, TIPO III, E=4MM</v>
          </cell>
          <cell r="D9263" t="str">
            <v>M2</v>
          </cell>
          <cell r="E9263">
            <v>68.92</v>
          </cell>
          <cell r="F9263" t="str">
            <v xml:space="preserve">SEINFRA  </v>
          </cell>
        </row>
        <row r="9264">
          <cell r="F9264" t="str">
            <v xml:space="preserve">SEINFRA  </v>
          </cell>
        </row>
        <row r="9265">
          <cell r="B9265" t="str">
            <v>C5021</v>
          </cell>
          <cell r="C9265" t="str">
            <v>IMPERMEABILIZAÇÃO COM MANTA ASFÁLTICA, CLASSE B, ESTRUTURADA COM POLIESTER NÃO TECIDO, FACES EM POLIETILENO, TIPO IV, E=3MM</v>
          </cell>
          <cell r="D9265" t="str">
            <v>M2</v>
          </cell>
          <cell r="E9265">
            <v>66.650000000000006</v>
          </cell>
          <cell r="F9265" t="str">
            <v xml:space="preserve">SEINFRA  </v>
          </cell>
        </row>
        <row r="9266">
          <cell r="F9266" t="str">
            <v xml:space="preserve">SEINFRA  </v>
          </cell>
        </row>
        <row r="9267">
          <cell r="B9267" t="str">
            <v>C5022</v>
          </cell>
          <cell r="C9267" t="str">
            <v>IMPERMEABILIZAÇÃO COM MANTA ASFÁLTICA, CLASSE B, ESTRUTURADA COM POLIESTER NÃO TECIDO, FACES EM POLIETILENO, TIPO IV, E=4MM</v>
          </cell>
          <cell r="D9267" t="str">
            <v>M2</v>
          </cell>
          <cell r="E9267">
            <v>77.39</v>
          </cell>
          <cell r="F9267" t="str">
            <v xml:space="preserve">SEINFRA  </v>
          </cell>
        </row>
        <row r="9268">
          <cell r="F9268" t="str">
            <v xml:space="preserve">SEINFRA  </v>
          </cell>
        </row>
        <row r="9269">
          <cell r="B9269" t="str">
            <v>C5023</v>
          </cell>
          <cell r="C9269" t="str">
            <v>IMPERMEABILIZAÇÃO COM MANTA ASFÁLTICA, CLASSE B, EM DUAS CAMADAS TIPO II, E=3MM E E=4MM</v>
          </cell>
          <cell r="D9269" t="str">
            <v>M2</v>
          </cell>
          <cell r="E9269">
            <v>118.81</v>
          </cell>
          <cell r="F9269" t="str">
            <v xml:space="preserve">SEINFRA  </v>
          </cell>
        </row>
        <row r="9270">
          <cell r="F9270" t="str">
            <v xml:space="preserve">SEINFRA  </v>
          </cell>
        </row>
        <row r="9271">
          <cell r="B9271" t="str">
            <v>C5024</v>
          </cell>
          <cell r="C9271" t="str">
            <v>IMPERMEABILIZAÇÃO COM MANTA ASFÁLTICA, CLASSE B, EM DUAS CAMADAS, TIPO II DE E=3MM E TIPO III DE E=4MM</v>
          </cell>
          <cell r="D9271" t="str">
            <v>M2</v>
          </cell>
          <cell r="E9271">
            <v>122.81</v>
          </cell>
          <cell r="F9271" t="str">
            <v xml:space="preserve">SEINFRA  </v>
          </cell>
        </row>
        <row r="9272">
          <cell r="F9272" t="str">
            <v xml:space="preserve">SEINFRA  </v>
          </cell>
        </row>
        <row r="9273">
          <cell r="B9273" t="str">
            <v>C5029</v>
          </cell>
          <cell r="C9273" t="str">
            <v>IMPERMEABILIZAÇÃO COM MANTA ASFÁLTICA, CLASSE B, EM DUAS CAMADAS TIPO III, E=3MM E E=4MM</v>
          </cell>
          <cell r="D9273" t="str">
            <v>M2</v>
          </cell>
          <cell r="E9273">
            <v>126.93</v>
          </cell>
          <cell r="F9273" t="str">
            <v xml:space="preserve">SEINFRA  </v>
          </cell>
        </row>
        <row r="9274">
          <cell r="F9274" t="str">
            <v xml:space="preserve">SEINFRA  </v>
          </cell>
        </row>
        <row r="9275">
          <cell r="B9275" t="str">
            <v>C5025</v>
          </cell>
          <cell r="C9275" t="str">
            <v>PROTEÇÃO MECÂNICA, COM ARGAMASSA DE CIMENTO E AREIA TRAÇO 1:4, E=2CM</v>
          </cell>
          <cell r="D9275" t="str">
            <v>M2</v>
          </cell>
          <cell r="E9275">
            <v>29.31</v>
          </cell>
          <cell r="F9275" t="str">
            <v xml:space="preserve">SEINFRA  </v>
          </cell>
        </row>
        <row r="9276">
          <cell r="F9276" t="str">
            <v xml:space="preserve">SEINFRA  </v>
          </cell>
        </row>
        <row r="9277">
          <cell r="B9277" t="str">
            <v>C5026</v>
          </cell>
          <cell r="C9277" t="str">
            <v>PROTEÇÃO MECÂNICA, COM CAMADA SEPARADORA DE FILME DE POLIETILENO, COM ARGAMASSA DE CIMENTO E AREIA TRAÇO 1:4, E=2CM</v>
          </cell>
          <cell r="D9277" t="str">
            <v>M2</v>
          </cell>
          <cell r="E9277">
            <v>30.9</v>
          </cell>
          <cell r="F9277" t="str">
            <v xml:space="preserve">SEINFRA  </v>
          </cell>
        </row>
        <row r="9278">
          <cell r="F9278" t="str">
            <v xml:space="preserve">SEINFRA  </v>
          </cell>
        </row>
        <row r="9279">
          <cell r="B9279" t="str">
            <v>PROTEÇÃO TÉRMICA</v>
          </cell>
          <cell r="E9279">
            <v>913.9</v>
          </cell>
          <cell r="F9279" t="str">
            <v xml:space="preserve">SEINFRA  </v>
          </cell>
        </row>
        <row r="9280">
          <cell r="B9280" t="str">
            <v>ISOLAMENTO DE PAREDES</v>
          </cell>
          <cell r="E9280">
            <v>298.55</v>
          </cell>
          <cell r="F9280" t="str">
            <v xml:space="preserve">SEINFRA  </v>
          </cell>
        </row>
        <row r="9281">
          <cell r="B9281" t="str">
            <v>C1505</v>
          </cell>
          <cell r="C9281" t="str">
            <v>ISOLAMENTO TÉRMICO C/PAINEL DE FIBRA DE VIDRO FLEXÍVEL ESP.=50mm FIXADO COM ADESIVO HIDRO-ASFÁLTICO</v>
          </cell>
          <cell r="D9281" t="str">
            <v>M2</v>
          </cell>
          <cell r="E9281">
            <v>46.79</v>
          </cell>
          <cell r="F9281" t="str">
            <v xml:space="preserve">SEINFRA  </v>
          </cell>
        </row>
        <row r="9282">
          <cell r="F9282" t="str">
            <v xml:space="preserve">SEINFRA  </v>
          </cell>
        </row>
        <row r="9283">
          <cell r="B9283" t="str">
            <v>C1503</v>
          </cell>
          <cell r="C9283" t="str">
            <v>ISOLAMENTO TÉRMICO C/PAINEL DE FIBRA DE VIDRO RÍGIDO ESP.= 25mm FIXADO COM ASFALTO OXIDADO (MODIFICADO)</v>
          </cell>
          <cell r="D9283" t="str">
            <v>M2</v>
          </cell>
          <cell r="E9283">
            <v>96.27</v>
          </cell>
          <cell r="F9283" t="str">
            <v xml:space="preserve">SEINFRA  </v>
          </cell>
        </row>
        <row r="9284">
          <cell r="F9284" t="str">
            <v xml:space="preserve">SEINFRA  </v>
          </cell>
        </row>
        <row r="9285">
          <cell r="B9285" t="str">
            <v>C1506</v>
          </cell>
          <cell r="C9285" t="str">
            <v>ISOLAMENTO TÉRMICO C/PAINEL DE FIBRA DE VIDRO SEMI-RÍGIDO ESP.= 50mm FIXADO C/ARAME E TELA</v>
          </cell>
          <cell r="D9285" t="str">
            <v>M2</v>
          </cell>
          <cell r="E9285">
            <v>56.77</v>
          </cell>
          <cell r="F9285" t="str">
            <v xml:space="preserve">SEINFRA  </v>
          </cell>
        </row>
        <row r="9286">
          <cell r="F9286" t="str">
            <v xml:space="preserve">SEINFRA  </v>
          </cell>
        </row>
        <row r="9287">
          <cell r="B9287" t="str">
            <v>C1504</v>
          </cell>
          <cell r="C9287" t="str">
            <v>ISOLAMENTO TÉRMICO C/TIJOLO CERÂMICO FURADO (30X20X10)cm</v>
          </cell>
          <cell r="D9287" t="str">
            <v>M2</v>
          </cell>
          <cell r="E9287">
            <v>98.72</v>
          </cell>
          <cell r="F9287" t="str">
            <v xml:space="preserve">SEINFRA  </v>
          </cell>
        </row>
        <row r="9288">
          <cell r="B9288" t="str">
            <v>ISOLAMENTO DE COBERTURAS E LAJES</v>
          </cell>
          <cell r="E9288">
            <v>498.17</v>
          </cell>
          <cell r="F9288" t="str">
            <v xml:space="preserve">SEINFRA  </v>
          </cell>
        </row>
        <row r="9289">
          <cell r="B9289" t="str">
            <v>C1500</v>
          </cell>
          <cell r="C9289" t="str">
            <v>ISOLAMENTO TÉRMICO C/ARGILA EXPANDIDA AGLOMERADA ESP.= 20cm</v>
          </cell>
          <cell r="D9289" t="str">
            <v>M2</v>
          </cell>
          <cell r="E9289">
            <v>88.5</v>
          </cell>
          <cell r="F9289" t="str">
            <v xml:space="preserve">SEINFRA  </v>
          </cell>
        </row>
        <row r="9290">
          <cell r="B9290" t="str">
            <v>C1508</v>
          </cell>
          <cell r="C9290" t="str">
            <v>ISOLAMENTO TÉRMICO C/LAJOTAS PRE-MOLDADAS DE CONCRETO</v>
          </cell>
          <cell r="D9290" t="str">
            <v>M2</v>
          </cell>
          <cell r="E9290">
            <v>84.62</v>
          </cell>
          <cell r="F9290" t="str">
            <v xml:space="preserve">SEINFRA  </v>
          </cell>
        </row>
        <row r="9291">
          <cell r="B9291" t="str">
            <v>C1510</v>
          </cell>
          <cell r="C9291" t="str">
            <v>ISOLAMENTO TÉRMICO C/PEDRA BRITADA SOLTA ESP.= 25cm, SOBRE ARGAMASA DE PROTEÇÃO P/IMPERMEABILIZAÇÃO</v>
          </cell>
          <cell r="D9291" t="str">
            <v>M2</v>
          </cell>
          <cell r="E9291">
            <v>33.43</v>
          </cell>
          <cell r="F9291" t="str">
            <v xml:space="preserve">SEINFRA  </v>
          </cell>
        </row>
        <row r="9292">
          <cell r="F9292" t="str">
            <v xml:space="preserve">SEINFRA  </v>
          </cell>
        </row>
        <row r="9293">
          <cell r="B9293" t="str">
            <v>C1511</v>
          </cell>
          <cell r="C9293" t="str">
            <v>ISOLAMENTO TÉRMICO C/PLACAS DE CONCRETO CELULAR ESP.= 5cm</v>
          </cell>
          <cell r="D9293" t="str">
            <v>M2</v>
          </cell>
          <cell r="E9293">
            <v>80.67</v>
          </cell>
          <cell r="F9293" t="str">
            <v xml:space="preserve">SEINFRA  </v>
          </cell>
        </row>
        <row r="9294">
          <cell r="B9294" t="str">
            <v>C1512</v>
          </cell>
          <cell r="C9294" t="str">
            <v>ISOLAMENTO TÉRMICO C/PLACAS DE POLIESTIRENO EXPANDIDO ESP.= 5cm</v>
          </cell>
          <cell r="D9294" t="str">
            <v>M2</v>
          </cell>
          <cell r="E9294">
            <v>30.15</v>
          </cell>
          <cell r="F9294" t="str">
            <v xml:space="preserve">SEINFRA  </v>
          </cell>
        </row>
        <row r="9295">
          <cell r="B9295" t="str">
            <v>C1513</v>
          </cell>
          <cell r="C9295" t="str">
            <v>ISOLAMENTO TÉRMICO C/VERMICULITA AGLOMERADA C/CIMENTO E AREIA ESP.= 15cm</v>
          </cell>
          <cell r="D9295" t="str">
            <v>M2</v>
          </cell>
          <cell r="E9295">
            <v>180.8</v>
          </cell>
          <cell r="F9295" t="str">
            <v xml:space="preserve">SEINFRA  </v>
          </cell>
        </row>
        <row r="9296">
          <cell r="F9296" t="str">
            <v xml:space="preserve">SEINFRA  </v>
          </cell>
        </row>
        <row r="9297">
          <cell r="B9297" t="str">
            <v>ISOLAMENTO DE TUBOS DE AÇO</v>
          </cell>
          <cell r="E9297">
            <v>117.18</v>
          </cell>
          <cell r="F9297" t="str">
            <v xml:space="preserve">SEINFRA  </v>
          </cell>
        </row>
        <row r="9298">
          <cell r="B9298" t="str">
            <v>C3717</v>
          </cell>
          <cell r="C9298" t="str">
            <v>ISOLAMENTO TÉRMICO COM POLIESTIRENO EXPANDIDO (ISOPOR) EM TUBO DE AÇO PRETO  DE 2"</v>
          </cell>
          <cell r="D9298" t="str">
            <v>M</v>
          </cell>
          <cell r="E9298">
            <v>49.04</v>
          </cell>
          <cell r="F9298" t="str">
            <v xml:space="preserve">SEINFRA  </v>
          </cell>
        </row>
        <row r="9299">
          <cell r="F9299" t="str">
            <v xml:space="preserve">SEINFRA  </v>
          </cell>
        </row>
        <row r="9300">
          <cell r="B9300" t="str">
            <v>C3718</v>
          </cell>
          <cell r="C9300" t="str">
            <v>ISOLAMENTO TÉRMICO COM POLIESTIRENO EXPANDIDO (ISOPOR) EM TUBO DE AÇO PRETO  DE 2 1/2"</v>
          </cell>
          <cell r="D9300" t="str">
            <v>M</v>
          </cell>
          <cell r="E9300">
            <v>68.14</v>
          </cell>
          <cell r="F9300" t="str">
            <v xml:space="preserve">SEINFRA  </v>
          </cell>
        </row>
        <row r="9301">
          <cell r="F9301" t="str">
            <v xml:space="preserve">SEINFRA  </v>
          </cell>
        </row>
        <row r="9302">
          <cell r="B9302" t="str">
            <v>REVESTIMENTOS</v>
          </cell>
          <cell r="E9302">
            <v>9746.49</v>
          </cell>
          <cell r="F9302" t="str">
            <v xml:space="preserve">SEINFRA  </v>
          </cell>
        </row>
        <row r="9303">
          <cell r="B9303" t="str">
            <v>ARGAMASSAS PARA PAREDES INTERNAS E EXTERNAS</v>
          </cell>
          <cell r="E9303">
            <v>1376.09</v>
          </cell>
          <cell r="F9303" t="str">
            <v xml:space="preserve">SEINFRA  </v>
          </cell>
        </row>
        <row r="9304">
          <cell r="B9304" t="str">
            <v>C0776</v>
          </cell>
          <cell r="C9304" t="str">
            <v>CHAPISCO C/ ARGAMASSA DE CIMENTO E AREIA S/PENEIRAR TRAÇO 1:3  ESP.= 5mm P/ PAREDE</v>
          </cell>
          <cell r="D9304" t="str">
            <v>M2</v>
          </cell>
          <cell r="E9304">
            <v>6.66</v>
          </cell>
          <cell r="F9304" t="str">
            <v xml:space="preserve">SEINFRA  </v>
          </cell>
        </row>
        <row r="9305">
          <cell r="F9305" t="str">
            <v xml:space="preserve">SEINFRA  </v>
          </cell>
        </row>
        <row r="9306">
          <cell r="B9306" t="str">
            <v>C0777</v>
          </cell>
          <cell r="C9306" t="str">
            <v>CHAPISCO C/ ARGAMASSA DE CIMENTO E PEDRISCO TRAÇO 1:4  ESP.= 7mm P/ PAREDE</v>
          </cell>
          <cell r="D9306" t="str">
            <v>M2</v>
          </cell>
          <cell r="E9306">
            <v>10.88</v>
          </cell>
          <cell r="F9306" t="str">
            <v xml:space="preserve">SEINFRA  </v>
          </cell>
        </row>
        <row r="9307">
          <cell r="F9307" t="str">
            <v xml:space="preserve">SEINFRA  </v>
          </cell>
        </row>
        <row r="9308">
          <cell r="B9308" t="str">
            <v>C1220</v>
          </cell>
          <cell r="C9308" t="str">
            <v>EMBOÇO C/ ARGAMASSA DE CIMENTO E AREIA S/ PENEIRAR, TRAÇO 1:3</v>
          </cell>
          <cell r="D9308" t="str">
            <v>M2</v>
          </cell>
          <cell r="E9308">
            <v>34.700000000000003</v>
          </cell>
          <cell r="F9308" t="str">
            <v xml:space="preserve">SEINFRA  </v>
          </cell>
        </row>
        <row r="9309">
          <cell r="B9309" t="str">
            <v>C1221</v>
          </cell>
          <cell r="C9309" t="str">
            <v>EMBOÇO C/ ARGAMASSA DE CIMENTO E AREIA S/ PENEIRAR, TRAÇO 1:4</v>
          </cell>
          <cell r="D9309" t="str">
            <v>M2</v>
          </cell>
          <cell r="E9309">
            <v>33.340000000000003</v>
          </cell>
          <cell r="F9309" t="str">
            <v xml:space="preserve">SEINFRA  </v>
          </cell>
        </row>
        <row r="9310">
          <cell r="B9310" t="str">
            <v>C1226</v>
          </cell>
          <cell r="C9310" t="str">
            <v>EMBOÇO C/ ARGAMASSA DE CIMENTO E AREIA S/ PENEIRAR, TRAÇO 1:5</v>
          </cell>
          <cell r="D9310" t="str">
            <v>M2</v>
          </cell>
          <cell r="E9310">
            <v>32.520000000000003</v>
          </cell>
          <cell r="F9310" t="str">
            <v xml:space="preserve">SEINFRA  </v>
          </cell>
        </row>
        <row r="9311">
          <cell r="B9311" t="str">
            <v>C3245</v>
          </cell>
          <cell r="C9311" t="str">
            <v>EMBOÇO C/ ARGAMASSA DE CIMENTO E AREIA S/ PENEIRAR, TRAÇO 1:6</v>
          </cell>
          <cell r="D9311" t="str">
            <v>M2</v>
          </cell>
          <cell r="E9311">
            <v>31.98</v>
          </cell>
          <cell r="F9311" t="str">
            <v xml:space="preserve">SEINFRA  </v>
          </cell>
        </row>
        <row r="9312">
          <cell r="B9312" t="str">
            <v>C3246</v>
          </cell>
          <cell r="C9312" t="str">
            <v>EMBOÇO C/ ARGAMASSA DE CIMENTO E AREIA S/ PENEIRAR, TRAÇO 1:7</v>
          </cell>
          <cell r="D9312" t="str">
            <v>M2</v>
          </cell>
          <cell r="E9312">
            <v>31.59</v>
          </cell>
          <cell r="F9312" t="str">
            <v xml:space="preserve">SEINFRA  </v>
          </cell>
        </row>
        <row r="9313">
          <cell r="B9313" t="str">
            <v>C1211</v>
          </cell>
          <cell r="C9313" t="str">
            <v>EMBOÇO C/ ARGAMASSA DE CIMENTO, ARENOSO E AREIA S/PENEIRAR TRAÇO 1:7:3  ESP.= 20mm P/ PAREDE</v>
          </cell>
          <cell r="D9313" t="str">
            <v>M2</v>
          </cell>
          <cell r="E9313">
            <v>31.9</v>
          </cell>
          <cell r="F9313" t="str">
            <v xml:space="preserve">SEINFRA  </v>
          </cell>
        </row>
        <row r="9314">
          <cell r="F9314" t="str">
            <v xml:space="preserve">SEINFRA  </v>
          </cell>
        </row>
        <row r="9315">
          <cell r="B9315" t="str">
            <v>C3023</v>
          </cell>
          <cell r="C9315" t="str">
            <v>EMBOÇO C/ ARGAMASSA DE CIMENTO E AREIA PENEIRADA, TRAÇO 1:3</v>
          </cell>
          <cell r="D9315" t="str">
            <v>M2</v>
          </cell>
          <cell r="E9315">
            <v>42.39</v>
          </cell>
          <cell r="F9315" t="str">
            <v xml:space="preserve">SEINFRA  </v>
          </cell>
        </row>
        <row r="9316">
          <cell r="B9316" t="str">
            <v>C3029</v>
          </cell>
          <cell r="C9316" t="str">
            <v>EMBOÇO C/ ARGAMASSA DE CIMENTO E AREIA PENEIRADA, TRAÇO 1:4</v>
          </cell>
          <cell r="D9316" t="str">
            <v>M2</v>
          </cell>
          <cell r="E9316">
            <v>41.04</v>
          </cell>
          <cell r="F9316" t="str">
            <v xml:space="preserve">SEINFRA  </v>
          </cell>
        </row>
        <row r="9317">
          <cell r="B9317" t="str">
            <v>C3080</v>
          </cell>
          <cell r="C9317" t="str">
            <v>EMBOÇO C/ ARGAMASSA DE CIMENTO E AREIA PENEIRADA, TRAÇO 1:5</v>
          </cell>
          <cell r="D9317" t="str">
            <v>M2</v>
          </cell>
          <cell r="E9317">
            <v>40.22</v>
          </cell>
          <cell r="F9317" t="str">
            <v xml:space="preserve">SEINFRA  </v>
          </cell>
        </row>
        <row r="9318">
          <cell r="B9318" t="str">
            <v>C3120</v>
          </cell>
          <cell r="C9318" t="str">
            <v>EMBOÇO C/ ARGAMASSA DE CIMENTO E AREIA PENEIRADA, TRAÇO 1:6</v>
          </cell>
          <cell r="D9318" t="str">
            <v>M2</v>
          </cell>
          <cell r="E9318">
            <v>39.67</v>
          </cell>
          <cell r="F9318" t="str">
            <v xml:space="preserve">SEINFRA  </v>
          </cell>
        </row>
        <row r="9319">
          <cell r="B9319" t="str">
            <v>C3122</v>
          </cell>
          <cell r="C9319" t="str">
            <v>EMBOÇO C/ ARGAMASSA DE CIMENTO E AREIA PENEIRADA, TRAÇO 1:7</v>
          </cell>
          <cell r="D9319" t="str">
            <v>M2</v>
          </cell>
          <cell r="E9319">
            <v>39.28</v>
          </cell>
          <cell r="F9319" t="str">
            <v xml:space="preserve">SEINFRA  </v>
          </cell>
        </row>
        <row r="9320">
          <cell r="B9320" t="str">
            <v>C1212</v>
          </cell>
          <cell r="C9320" t="str">
            <v>EMBOÇO C/ ARGAMASSA MISTA DE CIMENTO, CAL EM PASTA E AREIA S/PENEIRAR TRAÇO 1:1.5:9  ESP.= 20mm P/ PAREDE</v>
          </cell>
          <cell r="D9320" t="str">
            <v>M2</v>
          </cell>
          <cell r="E9320">
            <v>33.64</v>
          </cell>
          <cell r="F9320" t="str">
            <v xml:space="preserve">SEINFRA  </v>
          </cell>
        </row>
        <row r="9321">
          <cell r="F9321" t="str">
            <v xml:space="preserve">SEINFRA  </v>
          </cell>
        </row>
        <row r="9322">
          <cell r="B9322" t="str">
            <v>C1213</v>
          </cell>
          <cell r="C9322" t="str">
            <v>EMBOÇO C/ ARGAMASSA MISTA DE CIMENTO, CAL HIDRATADA E AREIA S/PENEIRAR TRAÇO 1:2:9  ESP.= 20mm P/ PAREDE</v>
          </cell>
          <cell r="D9322" t="str">
            <v>M2</v>
          </cell>
          <cell r="E9322">
            <v>34.630000000000003</v>
          </cell>
          <cell r="F9322" t="str">
            <v xml:space="preserve">SEINFRA  </v>
          </cell>
        </row>
        <row r="9323">
          <cell r="F9323" t="str">
            <v xml:space="preserve">SEINFRA  </v>
          </cell>
        </row>
        <row r="9324">
          <cell r="B9324" t="str">
            <v>C1238</v>
          </cell>
          <cell r="C9324" t="str">
            <v>ENCHIMENTO DE RASGO C/ARGAMASSA DIAM.= 15 A 25mm (1/2" A 1")</v>
          </cell>
          <cell r="D9324" t="str">
            <v>M</v>
          </cell>
          <cell r="E9324">
            <v>5.24</v>
          </cell>
          <cell r="F9324" t="str">
            <v xml:space="preserve">SEINFRA  </v>
          </cell>
        </row>
        <row r="9325">
          <cell r="B9325" t="str">
            <v>C1239</v>
          </cell>
          <cell r="C9325" t="str">
            <v>ENCHIMENTO DE RASGO C/ARGAMASSA DIAM.= 32 A 50mm (1 1/4" A 2")</v>
          </cell>
          <cell r="D9325" t="str">
            <v>M</v>
          </cell>
          <cell r="E9325">
            <v>7.35</v>
          </cell>
          <cell r="F9325" t="str">
            <v xml:space="preserve">SEINFRA  </v>
          </cell>
        </row>
        <row r="9326">
          <cell r="B9326" t="str">
            <v>C1240</v>
          </cell>
          <cell r="C9326" t="str">
            <v>ENCHIMENTO DE RASGO C/ARGAMASSA DIAM.= 65 A100mm  (2 1/2" A 4")</v>
          </cell>
          <cell r="D9326" t="str">
            <v>M</v>
          </cell>
          <cell r="E9326">
            <v>11.69</v>
          </cell>
          <cell r="F9326" t="str">
            <v xml:space="preserve">SEINFRA  </v>
          </cell>
        </row>
        <row r="9327">
          <cell r="B9327" t="str">
            <v>C1245</v>
          </cell>
          <cell r="C9327" t="str">
            <v>ENTELAMENTO CORRETIVO DE SUPERFÍCIE C/TRINCA P/RETRAÇÃO OU DILATAÇÃO TELA LARG.=15cm REF. CENT.LARG.=5cm</v>
          </cell>
          <cell r="D9327" t="str">
            <v>M</v>
          </cell>
          <cell r="E9327">
            <v>19.78</v>
          </cell>
          <cell r="F9327" t="str">
            <v xml:space="preserve">SEINFRA  </v>
          </cell>
        </row>
        <row r="9328">
          <cell r="F9328" t="str">
            <v xml:space="preserve">SEINFRA  </v>
          </cell>
        </row>
        <row r="9329">
          <cell r="B9329" t="str">
            <v>C1247</v>
          </cell>
          <cell r="C9329" t="str">
            <v>ENTELAMENTO PREVENTIVO DE SUPERFÍCIE SUJEITA A TRINCAS P/RETRAÇÃO OU DILATAÇÃO TELA LARG.= 25cm</v>
          </cell>
          <cell r="D9329" t="str">
            <v>M</v>
          </cell>
          <cell r="E9329">
            <v>6.94</v>
          </cell>
          <cell r="F9329" t="str">
            <v xml:space="preserve">SEINFRA  </v>
          </cell>
        </row>
        <row r="9330">
          <cell r="F9330" t="str">
            <v xml:space="preserve">SEINFRA  </v>
          </cell>
        </row>
        <row r="9331">
          <cell r="B9331" t="str">
            <v>C3545</v>
          </cell>
          <cell r="C9331" t="str">
            <v>MUTIRÃO MISTO - CHAPISCO C/ARGAMASSA DE CIMENTO E PEDRISCO TRAÇO 1:4  ESP.=7mm P/PAREDE</v>
          </cell>
          <cell r="D9331" t="str">
            <v>M2</v>
          </cell>
          <cell r="E9331">
            <v>6.5</v>
          </cell>
          <cell r="F9331" t="str">
            <v xml:space="preserve">SEINFRA  </v>
          </cell>
        </row>
        <row r="9332">
          <cell r="F9332" t="str">
            <v xml:space="preserve">SEINFRA  </v>
          </cell>
        </row>
        <row r="9333">
          <cell r="B9333" t="str">
            <v>C3546</v>
          </cell>
          <cell r="C9333" t="str">
            <v>MUTIRÃO MISTO - REBOCO C/ ARGAMASSA DE CAL TRAÇO 1:4 P/PAREDE</v>
          </cell>
          <cell r="D9333" t="str">
            <v>M2</v>
          </cell>
          <cell r="E9333">
            <v>15.24</v>
          </cell>
          <cell r="F9333" t="str">
            <v xml:space="preserve">SEINFRA  </v>
          </cell>
        </row>
        <row r="9334">
          <cell r="B9334" t="str">
            <v>C4831</v>
          </cell>
          <cell r="C9334" t="str">
            <v>REBOCO ACÚSTICO C/VERMICULITA AGLOMERADA C/CIMENTO E AREIA ESP=25MM</v>
          </cell>
          <cell r="D9334" t="str">
            <v>M2</v>
          </cell>
          <cell r="E9334">
            <v>99.7</v>
          </cell>
          <cell r="F9334" t="str">
            <v xml:space="preserve">SEINFRA  </v>
          </cell>
        </row>
        <row r="9335">
          <cell r="F9335" t="str">
            <v xml:space="preserve">SEINFRA  </v>
          </cell>
        </row>
        <row r="9336">
          <cell r="B9336" t="str">
            <v>C2110</v>
          </cell>
          <cell r="C9336" t="str">
            <v>REBOCO C/ACABAMENTO.LISO.C/ARGAMASSA DE CIMENTO E AREIA PENEIRADA E ADITIVO IMPERMEABILIZANTE TRAÇO 1:1.5 ESP=5 mm</v>
          </cell>
          <cell r="D9336" t="str">
            <v>M2</v>
          </cell>
          <cell r="E9336">
            <v>38.619999999999997</v>
          </cell>
          <cell r="F9336" t="str">
            <v xml:space="preserve">SEINFRA  </v>
          </cell>
        </row>
        <row r="9337">
          <cell r="F9337" t="str">
            <v xml:space="preserve">SEINFRA  </v>
          </cell>
        </row>
        <row r="9338">
          <cell r="B9338" t="str">
            <v>C2121</v>
          </cell>
          <cell r="C9338" t="str">
            <v>REBOCO C/ARGAMASSA DE CAL EM PASTA E AREIA PENEIRADA TRAÇO 1:3  ESP=5 mm P/PAREDE</v>
          </cell>
          <cell r="D9338" t="str">
            <v>M2</v>
          </cell>
          <cell r="E9338">
            <v>24.42</v>
          </cell>
          <cell r="F9338" t="str">
            <v xml:space="preserve">SEINFRA  </v>
          </cell>
        </row>
        <row r="9339">
          <cell r="F9339" t="str">
            <v xml:space="preserve">SEINFRA  </v>
          </cell>
        </row>
        <row r="9340">
          <cell r="B9340" t="str">
            <v>C2122</v>
          </cell>
          <cell r="C9340" t="str">
            <v>REBOCO C/ARGAMASSA DE CAL EM PASTA E AREIA PENEIRADA TRAÇO 1:4  ESP=5 mm P/PAREDE</v>
          </cell>
          <cell r="D9340" t="str">
            <v>M2</v>
          </cell>
          <cell r="E9340">
            <v>24.05</v>
          </cell>
          <cell r="F9340" t="str">
            <v xml:space="preserve">SEINFRA  </v>
          </cell>
        </row>
        <row r="9341">
          <cell r="F9341" t="str">
            <v xml:space="preserve">SEINFRA  </v>
          </cell>
        </row>
        <row r="9342">
          <cell r="B9342" t="str">
            <v>C2123</v>
          </cell>
          <cell r="C9342" t="str">
            <v>REBOCO C/ARGAMASSA DE CAL HIDRATADA E AREIA PENEIRADA TRAÇO 1:3  ESP=5 mm P/PAREDE</v>
          </cell>
          <cell r="D9342" t="str">
            <v>M2</v>
          </cell>
          <cell r="E9342">
            <v>24.48</v>
          </cell>
          <cell r="F9342" t="str">
            <v xml:space="preserve">SEINFRA  </v>
          </cell>
        </row>
        <row r="9343">
          <cell r="F9343" t="str">
            <v xml:space="preserve">SEINFRA  </v>
          </cell>
        </row>
        <row r="9344">
          <cell r="B9344" t="str">
            <v>C3408</v>
          </cell>
          <cell r="C9344" t="str">
            <v>REBOCO C/ ARGAMASSA DE CIMENTO E AREIA S/ PENEIRAR, TRAÇO 1:3</v>
          </cell>
          <cell r="D9344" t="str">
            <v>M2</v>
          </cell>
          <cell r="E9344">
            <v>37.33</v>
          </cell>
          <cell r="F9344" t="str">
            <v xml:space="preserve">SEINFRA  </v>
          </cell>
        </row>
        <row r="9345">
          <cell r="B9345" t="str">
            <v>C3409</v>
          </cell>
          <cell r="C9345" t="str">
            <v>REBOCO C/ ARGAMASSA DE CIMENTO E AREIA S/ PENEIRAR, TRAÇO 1:4</v>
          </cell>
          <cell r="D9345" t="str">
            <v>M2</v>
          </cell>
          <cell r="E9345">
            <v>35.630000000000003</v>
          </cell>
          <cell r="F9345" t="str">
            <v xml:space="preserve">SEINFRA  </v>
          </cell>
        </row>
        <row r="9346">
          <cell r="B9346" t="str">
            <v>C3124</v>
          </cell>
          <cell r="C9346" t="str">
            <v>REBOCO C/ ARGAMASSA DE CIMENTO E AREIA S/ PENEIRAR, TRAÇO 1:5</v>
          </cell>
          <cell r="D9346" t="str">
            <v>M2</v>
          </cell>
          <cell r="E9346">
            <v>34.61</v>
          </cell>
          <cell r="F9346" t="str">
            <v xml:space="preserve">SEINFRA  </v>
          </cell>
        </row>
        <row r="9347">
          <cell r="B9347" t="str">
            <v>C3407</v>
          </cell>
          <cell r="C9347" t="str">
            <v>REBOCO C/ ARGAMASSA DE CIMENTO E AREIA S/ PENEIRAR, TRAÇO 1:6</v>
          </cell>
          <cell r="D9347" t="str">
            <v>M2</v>
          </cell>
          <cell r="E9347">
            <v>33.92</v>
          </cell>
          <cell r="F9347" t="str">
            <v xml:space="preserve">SEINFRA  </v>
          </cell>
        </row>
        <row r="9348">
          <cell r="B9348" t="str">
            <v>C3162</v>
          </cell>
          <cell r="C9348" t="str">
            <v>REBOCO C/ ARGAMASSA DE CIMENTO E AREIA S/ PENEIRAR, TRAÇO 1:7</v>
          </cell>
          <cell r="D9348" t="str">
            <v>M2</v>
          </cell>
          <cell r="E9348">
            <v>33.43</v>
          </cell>
          <cell r="F9348" t="str">
            <v xml:space="preserve">SEINFRA  </v>
          </cell>
        </row>
        <row r="9349">
          <cell r="B9349" t="str">
            <v>C3028</v>
          </cell>
          <cell r="C9349" t="str">
            <v>REBOCO C/ ARGAMASSA DE CIMENTO E AREIA PENEIRADA, TRAÇO 1:3</v>
          </cell>
          <cell r="D9349" t="str">
            <v>M2</v>
          </cell>
          <cell r="E9349">
            <v>46.95</v>
          </cell>
          <cell r="F9349" t="str">
            <v xml:space="preserve">SEINFRA  </v>
          </cell>
        </row>
        <row r="9350">
          <cell r="B9350" t="str">
            <v>C3037</v>
          </cell>
          <cell r="C9350" t="str">
            <v>REBOCO C/ ARGAMASSA DE CIMENTO E AREIA PENEIRADA, TRAÇO 1:4</v>
          </cell>
          <cell r="D9350" t="str">
            <v>M2</v>
          </cell>
          <cell r="E9350">
            <v>45.25</v>
          </cell>
          <cell r="F9350" t="str">
            <v xml:space="preserve">SEINFRA  </v>
          </cell>
        </row>
        <row r="9351">
          <cell r="B9351" t="str">
            <v>C3087</v>
          </cell>
          <cell r="C9351" t="str">
            <v>REBOCO C/ ARGAMASSA DE CIMENTO E AREIA PENEIRADA, TRAÇO 1:5</v>
          </cell>
          <cell r="D9351" t="str">
            <v>M2</v>
          </cell>
          <cell r="E9351">
            <v>44.23</v>
          </cell>
          <cell r="F9351" t="str">
            <v xml:space="preserve">SEINFRA  </v>
          </cell>
        </row>
        <row r="9352">
          <cell r="B9352" t="str">
            <v>C3121</v>
          </cell>
          <cell r="C9352" t="str">
            <v>REBOCO C/ ARGAMASSA DE CIMENTO E AREIA PENEIRADA, TRAÇO 1:6</v>
          </cell>
          <cell r="D9352" t="str">
            <v>M2</v>
          </cell>
          <cell r="E9352">
            <v>43.54</v>
          </cell>
          <cell r="F9352" t="str">
            <v xml:space="preserve">SEINFRA  </v>
          </cell>
        </row>
        <row r="9353">
          <cell r="B9353" t="str">
            <v>C3123</v>
          </cell>
          <cell r="C9353" t="str">
            <v>REBOCO C/ ARGAMASSA DE CIMENTO E AREIA PENEIRADA, TRAÇO 1:7</v>
          </cell>
          <cell r="D9353" t="str">
            <v>M2</v>
          </cell>
          <cell r="E9353">
            <v>43.05</v>
          </cell>
          <cell r="F9353" t="str">
            <v xml:space="preserve">SEINFRA  </v>
          </cell>
        </row>
        <row r="9354">
          <cell r="B9354" t="str">
            <v>C2126</v>
          </cell>
          <cell r="C9354" t="str">
            <v>REBOCO C/ARGAMASSA PRÉ-FABRICADA ESP=5 mm P/ PAREDE</v>
          </cell>
          <cell r="D9354" t="str">
            <v>M2</v>
          </cell>
          <cell r="E9354">
            <v>24.68</v>
          </cell>
          <cell r="F9354" t="str">
            <v xml:space="preserve">SEINFRA  </v>
          </cell>
        </row>
        <row r="9355">
          <cell r="B9355" t="str">
            <v>C4002</v>
          </cell>
          <cell r="C9355" t="str">
            <v>REBOCO C/ ARGAMASSA PRÉ-FABRICADA ESP=20 mm P/ PAREDE</v>
          </cell>
          <cell r="D9355" t="str">
            <v>M2</v>
          </cell>
          <cell r="E9355">
            <v>40.22</v>
          </cell>
          <cell r="F9355" t="str">
            <v xml:space="preserve">SEINFRA  </v>
          </cell>
        </row>
        <row r="9356">
          <cell r="B9356" t="str">
            <v>C2108</v>
          </cell>
          <cell r="C9356" t="str">
            <v>REBOCO C/ARGAMASSA PRÉ-FABRICADA,  ADESIVO DE ALTA RESISTÊNCIA P/TINTA EPÓXI ESP= 5mm P/PAREDE</v>
          </cell>
          <cell r="D9356" t="str">
            <v>M2</v>
          </cell>
          <cell r="E9356">
            <v>26.92</v>
          </cell>
          <cell r="F9356" t="str">
            <v xml:space="preserve">SEINFRA  </v>
          </cell>
        </row>
        <row r="9357">
          <cell r="F9357" t="str">
            <v xml:space="preserve">SEINFRA  </v>
          </cell>
        </row>
        <row r="9358">
          <cell r="B9358" t="str">
            <v>C2127</v>
          </cell>
          <cell r="C9358" t="str">
            <v>REBOCO COM BARITA ESP.=1CM</v>
          </cell>
          <cell r="D9358" t="str">
            <v>M2</v>
          </cell>
          <cell r="E9358">
            <v>87.38</v>
          </cell>
          <cell r="F9358" t="str">
            <v xml:space="preserve">SEINFRA  </v>
          </cell>
        </row>
        <row r="9359">
          <cell r="B9359" t="str">
            <v>C4510</v>
          </cell>
          <cell r="C9359" t="str">
            <v>REBOCO DE GESSO SOBRE BLOCO DE CONCRETO E/OU TIJOLO CERÂMICO - FORNECIMENTO E EXECUÇÃO</v>
          </cell>
          <cell r="D9359" t="str">
            <v>M2</v>
          </cell>
          <cell r="E9359">
            <v>17</v>
          </cell>
          <cell r="F9359" t="str">
            <v xml:space="preserve">SEINFRA  </v>
          </cell>
        </row>
        <row r="9360">
          <cell r="F9360" t="str">
            <v xml:space="preserve">SEINFRA  </v>
          </cell>
        </row>
        <row r="9361">
          <cell r="B9361" t="str">
            <v>C4509</v>
          </cell>
          <cell r="C9361" t="str">
            <v>REBOCO DE GESSO SOBRE GESSO E/OU EMBOÇO - FORNECIMENTO E EXECUÇÃO</v>
          </cell>
          <cell r="D9361" t="str">
            <v>M2</v>
          </cell>
          <cell r="E9361">
            <v>13.24</v>
          </cell>
          <cell r="F9361" t="str">
            <v xml:space="preserve">SEINFRA  </v>
          </cell>
        </row>
        <row r="9362">
          <cell r="F9362" t="str">
            <v xml:space="preserve">SEINFRA  </v>
          </cell>
        </row>
        <row r="9363">
          <cell r="B9363" t="str">
            <v>C2205</v>
          </cell>
          <cell r="C9363" t="str">
            <v>RETIRADA DE AZULEJOS DAS CAIXAS E IMERSÃO EM ÁGUA</v>
          </cell>
          <cell r="D9363" t="str">
            <v>M2</v>
          </cell>
          <cell r="E9363">
            <v>0.26</v>
          </cell>
          <cell r="F9363" t="str">
            <v xml:space="preserve">SEINFRA  </v>
          </cell>
        </row>
        <row r="9364">
          <cell r="B9364" t="str">
            <v>ACABAMENTOS DE PAREDES INTERNAS E EXTERNAS</v>
          </cell>
          <cell r="E9364">
            <v>6459.57</v>
          </cell>
          <cell r="F9364" t="str">
            <v xml:space="preserve">SEINFRA  </v>
          </cell>
        </row>
        <row r="9365">
          <cell r="B9365" t="str">
            <v>C0007</v>
          </cell>
          <cell r="C9365" t="str">
            <v>ACABAMENTO INTERNO E EXTERNO EM PAREDE DE CONCRETO C/CIMENTO  ESP= 2 mm</v>
          </cell>
          <cell r="D9365" t="str">
            <v>M2</v>
          </cell>
          <cell r="E9365">
            <v>13.12</v>
          </cell>
          <cell r="F9365" t="str">
            <v xml:space="preserve">SEINFRA  </v>
          </cell>
        </row>
        <row r="9366">
          <cell r="F9366" t="str">
            <v xml:space="preserve">SEINFRA  </v>
          </cell>
        </row>
        <row r="9367">
          <cell r="B9367" t="str">
            <v>C0334</v>
          </cell>
          <cell r="C9367" t="str">
            <v>AZULEJOS JUNTA A PRUMO C/ARGAMASSA MISTA CIMENTO,  CAL HIDRATADA .E AREIA TRAÇO 1:2:8</v>
          </cell>
          <cell r="D9367" t="str">
            <v>M2</v>
          </cell>
          <cell r="E9367">
            <v>116.08</v>
          </cell>
          <cell r="F9367" t="str">
            <v xml:space="preserve">SEINFRA  </v>
          </cell>
        </row>
        <row r="9368">
          <cell r="F9368" t="str">
            <v xml:space="preserve">SEINFRA  </v>
          </cell>
        </row>
        <row r="9369">
          <cell r="B9369" t="str">
            <v>C0335</v>
          </cell>
          <cell r="C9369" t="str">
            <v>AZULEJOS JUNTA A PRUMO C/ARGAMASSA DE CAL EM PASTA E AREIA TRAÇO 1:3.C/100KG DE CIMENTO</v>
          </cell>
          <cell r="D9369" t="str">
            <v>M2</v>
          </cell>
          <cell r="E9369">
            <v>114.06</v>
          </cell>
          <cell r="F9369" t="str">
            <v xml:space="preserve">SEINFRA  </v>
          </cell>
        </row>
        <row r="9370">
          <cell r="F9370" t="str">
            <v xml:space="preserve">SEINFRA  </v>
          </cell>
        </row>
        <row r="9371">
          <cell r="B9371" t="str">
            <v>C0336</v>
          </cell>
          <cell r="C9371" t="str">
            <v>AZULEJOS JUNTA À PRUMO C/CIMENTO COLANTE</v>
          </cell>
          <cell r="D9371" t="str">
            <v>M2</v>
          </cell>
          <cell r="E9371">
            <v>52.95</v>
          </cell>
          <cell r="F9371" t="str">
            <v xml:space="preserve">SEINFRA  </v>
          </cell>
        </row>
        <row r="9372">
          <cell r="B9372" t="str">
            <v>C0337</v>
          </cell>
          <cell r="C9372" t="str">
            <v>AZULEJOS JUNTA À PRUMO C/COLA A BASE DE PVA</v>
          </cell>
          <cell r="D9372" t="str">
            <v>M2</v>
          </cell>
          <cell r="E9372">
            <v>63.99</v>
          </cell>
          <cell r="F9372" t="str">
            <v xml:space="preserve">SEINFRA  </v>
          </cell>
        </row>
        <row r="9373">
          <cell r="B9373" t="str">
            <v>C0338</v>
          </cell>
          <cell r="C9373" t="str">
            <v>AZULEJOS JUNTA AMARRADA C/ARGAMASSA MISTA CIMENTO, CAL HIDRATADA E AREIA TRAÇO 1:2:8</v>
          </cell>
          <cell r="D9373" t="str">
            <v>M2</v>
          </cell>
          <cell r="E9373">
            <v>106.81</v>
          </cell>
          <cell r="F9373" t="str">
            <v xml:space="preserve">SEINFRA  </v>
          </cell>
        </row>
        <row r="9374">
          <cell r="F9374" t="str">
            <v xml:space="preserve">SEINFRA  </v>
          </cell>
        </row>
        <row r="9375">
          <cell r="B9375" t="str">
            <v>C0339</v>
          </cell>
          <cell r="C9375" t="str">
            <v>AZULEJOS JUNTA AMARRADA C/ARGAMASSA DE CAL VIRGEM E AREIA TRAÇO 1:3.C/100Kg DE CIMENTO</v>
          </cell>
          <cell r="D9375" t="str">
            <v>M2</v>
          </cell>
          <cell r="E9375">
            <v>104.53</v>
          </cell>
          <cell r="F9375" t="str">
            <v xml:space="preserve">SEINFRA  </v>
          </cell>
        </row>
        <row r="9376">
          <cell r="F9376" t="str">
            <v xml:space="preserve">SEINFRA  </v>
          </cell>
        </row>
        <row r="9377">
          <cell r="B9377" t="str">
            <v>C0340</v>
          </cell>
          <cell r="C9377" t="str">
            <v>AZULEJOS JUNTA AMARRADA C/CIMENTO COLANTE</v>
          </cell>
          <cell r="D9377" t="str">
            <v>M2</v>
          </cell>
          <cell r="E9377">
            <v>50.87</v>
          </cell>
          <cell r="F9377" t="str">
            <v xml:space="preserve">SEINFRA  </v>
          </cell>
        </row>
        <row r="9378">
          <cell r="B9378" t="str">
            <v>C0341</v>
          </cell>
          <cell r="C9378" t="str">
            <v>AZULEJOS JUNTA AMARRADA C/COLA À BASE DE PVA</v>
          </cell>
          <cell r="D9378" t="str">
            <v>M2</v>
          </cell>
          <cell r="E9378">
            <v>61.67</v>
          </cell>
          <cell r="F9378" t="str">
            <v xml:space="preserve">SEINFRA  </v>
          </cell>
        </row>
        <row r="9379">
          <cell r="B9379" t="str">
            <v>C0342</v>
          </cell>
          <cell r="C9379" t="str">
            <v>AZULEJOS JUNTA DIAGONAL C/ARGAMASSA DE CAL EM PASTA E AREIA TRAÇO 1:3 C/100KG DE CIMENTO</v>
          </cell>
          <cell r="D9379" t="str">
            <v>M2</v>
          </cell>
          <cell r="E9379">
            <v>136.97</v>
          </cell>
          <cell r="F9379" t="str">
            <v xml:space="preserve">SEINFRA  </v>
          </cell>
        </row>
        <row r="9380">
          <cell r="F9380" t="str">
            <v xml:space="preserve">SEINFRA  </v>
          </cell>
        </row>
        <row r="9381">
          <cell r="B9381" t="str">
            <v>C0343</v>
          </cell>
          <cell r="C9381" t="str">
            <v>AZULEJOS JUNTA DIAGONAL C/ARGAMASSA MISTA CIMENTO, CAL HIDRATADA E AREIA TRAÇO 1:2:8</v>
          </cell>
          <cell r="D9381" t="str">
            <v>M2</v>
          </cell>
          <cell r="E9381">
            <v>139.25</v>
          </cell>
          <cell r="F9381" t="str">
            <v xml:space="preserve">SEINFRA  </v>
          </cell>
        </row>
        <row r="9382">
          <cell r="F9382" t="str">
            <v xml:space="preserve">SEINFRA  </v>
          </cell>
        </row>
        <row r="9383">
          <cell r="B9383" t="str">
            <v>C0344</v>
          </cell>
          <cell r="C9383" t="str">
            <v>AZULEJOS JUNTA DIAGONAL C/CIMENTO COLANTE</v>
          </cell>
          <cell r="D9383" t="str">
            <v>M2</v>
          </cell>
          <cell r="E9383">
            <v>57.12</v>
          </cell>
          <cell r="F9383" t="str">
            <v xml:space="preserve">SEINFRA  </v>
          </cell>
        </row>
        <row r="9384">
          <cell r="B9384" t="str">
            <v>C0345</v>
          </cell>
          <cell r="C9384" t="str">
            <v>AZULEJOS JUNTA DIAGONAL C/COLA A BASE DE PVA</v>
          </cell>
          <cell r="D9384" t="str">
            <v>M2</v>
          </cell>
          <cell r="E9384">
            <v>69.78</v>
          </cell>
          <cell r="F9384" t="str">
            <v xml:space="preserve">SEINFRA  </v>
          </cell>
        </row>
        <row r="9385">
          <cell r="B9385" t="str">
            <v>C0674</v>
          </cell>
          <cell r="C9385" t="str">
            <v>CANTONEIRA DE ALUMÍNIO P/ AZULEJOS</v>
          </cell>
          <cell r="D9385" t="str">
            <v>M</v>
          </cell>
          <cell r="E9385">
            <v>24.53</v>
          </cell>
          <cell r="F9385" t="str">
            <v xml:space="preserve">SEINFRA  </v>
          </cell>
        </row>
        <row r="9386">
          <cell r="B9386" t="str">
            <v>C4832</v>
          </cell>
          <cell r="C9386" t="str">
            <v>CANTONEIRA DE ALUMÍNIO 1 1/4" X 1 1/4"</v>
          </cell>
          <cell r="D9386" t="str">
            <v>M</v>
          </cell>
          <cell r="E9386">
            <v>33.5</v>
          </cell>
          <cell r="F9386" t="str">
            <v xml:space="preserve">SEINFRA  </v>
          </cell>
        </row>
        <row r="9387">
          <cell r="B9387" t="str">
            <v>C4431</v>
          </cell>
          <cell r="C9387" t="str">
            <v>CERÂMICA ESMALTADA C/ ARG. CIMENTO E AREIA ATÉ 10x10cm (100 cm²) - DECORATIVA P/ PAREDE</v>
          </cell>
          <cell r="D9387" t="str">
            <v>M2</v>
          </cell>
          <cell r="E9387">
            <v>109.13</v>
          </cell>
          <cell r="F9387" t="str">
            <v xml:space="preserve">SEINFRA  </v>
          </cell>
        </row>
        <row r="9388">
          <cell r="F9388" t="str">
            <v xml:space="preserve">SEINFRA  </v>
          </cell>
        </row>
        <row r="9389">
          <cell r="B9389" t="str">
            <v>C4432</v>
          </cell>
          <cell r="C9389" t="str">
            <v>CERÂMICA ESMALTADA RETIFICADA C/ ARG. CIMENTO E AREIA ATÉ 30x30cm (900 cm²) - PEI-5/PEI-4 P/ PAREDE</v>
          </cell>
          <cell r="D9389" t="str">
            <v>M2</v>
          </cell>
          <cell r="E9389">
            <v>110.07</v>
          </cell>
          <cell r="F9389" t="str">
            <v xml:space="preserve">SEINFRA  </v>
          </cell>
        </row>
        <row r="9390">
          <cell r="F9390" t="str">
            <v xml:space="preserve">SEINFRA  </v>
          </cell>
        </row>
        <row r="9391">
          <cell r="B9391" t="str">
            <v>C4434</v>
          </cell>
          <cell r="C9391" t="str">
            <v>CERÂMICA ESMALTADA RETIFICADA C/ ARG. CIMENTO E AREIA ACIMA DE 30x30cm (900 cm²) - PEI-5/PEI-4 P/ PAREDE</v>
          </cell>
          <cell r="D9391" t="str">
            <v>M2</v>
          </cell>
          <cell r="E9391">
            <v>120.25</v>
          </cell>
          <cell r="F9391" t="str">
            <v xml:space="preserve">SEINFRA  </v>
          </cell>
        </row>
        <row r="9392">
          <cell r="F9392" t="str">
            <v xml:space="preserve">SEINFRA  </v>
          </cell>
        </row>
        <row r="9393">
          <cell r="B9393" t="str">
            <v>C4442</v>
          </cell>
          <cell r="C9393" t="str">
            <v>CERÂMICA ESMALTADA C/ ARG. PRÉ-FABRICADA ATÉ 10x10cm (100cm²) - DECORATIVA - P/ PAREDE</v>
          </cell>
          <cell r="D9393" t="str">
            <v>M2</v>
          </cell>
          <cell r="E9393">
            <v>73.81</v>
          </cell>
          <cell r="F9393" t="str">
            <v xml:space="preserve">SEINFRA  </v>
          </cell>
        </row>
        <row r="9394">
          <cell r="F9394" t="str">
            <v xml:space="preserve">SEINFRA  </v>
          </cell>
        </row>
        <row r="9395">
          <cell r="B9395" t="str">
            <v>C4443</v>
          </cell>
          <cell r="C9395" t="str">
            <v>CERÂMICA ESMALTADA RETIFICADA C/ ARG. PRÉ-FABRICADA ATÉ 30x30cm (900cm²) - PEI-5/PEI-4 - P/ PAREDE</v>
          </cell>
          <cell r="D9395" t="str">
            <v>M2</v>
          </cell>
          <cell r="E9395">
            <v>78.8</v>
          </cell>
          <cell r="F9395" t="str">
            <v xml:space="preserve">SEINFRA  </v>
          </cell>
        </row>
        <row r="9396">
          <cell r="F9396" t="str">
            <v xml:space="preserve">SEINFRA  </v>
          </cell>
        </row>
        <row r="9397">
          <cell r="B9397" t="str">
            <v>C4445</v>
          </cell>
          <cell r="C9397" t="str">
            <v>CERÂMICA ESMALTADA RETIFICADA C/ ARG. PRÉ-FABRICADA ACIMA DE 30x30cm (900cm²) - PEI-5/PEI-4 - P/ PAREDE</v>
          </cell>
          <cell r="D9397" t="str">
            <v>M2</v>
          </cell>
          <cell r="E9397">
            <v>93.05</v>
          </cell>
          <cell r="F9397" t="str">
            <v xml:space="preserve">SEINFRA  </v>
          </cell>
        </row>
        <row r="9398">
          <cell r="F9398" t="str">
            <v xml:space="preserve">SEINFRA  </v>
          </cell>
        </row>
        <row r="9399">
          <cell r="B9399" t="str">
            <v>C0766</v>
          </cell>
          <cell r="C9399" t="str">
            <v>CERÂMICA VERMELHA (7.5X15)cm C/ARGAMASSA MISTA CIMENTO CAL HIDRATADA E AREIA</v>
          </cell>
          <cell r="D9399" t="str">
            <v>M2</v>
          </cell>
          <cell r="E9399">
            <v>85.52</v>
          </cell>
          <cell r="F9399" t="str">
            <v xml:space="preserve">SEINFRA  </v>
          </cell>
        </row>
        <row r="9400">
          <cell r="F9400" t="str">
            <v xml:space="preserve">SEINFRA  </v>
          </cell>
        </row>
        <row r="9401">
          <cell r="B9401" t="str">
            <v>C0782</v>
          </cell>
          <cell r="C9401" t="str">
            <v>CHAPISCO MECÂNICO DE ADÔRNO</v>
          </cell>
          <cell r="D9401" t="str">
            <v>M2</v>
          </cell>
          <cell r="E9401">
            <v>18.22</v>
          </cell>
          <cell r="F9401" t="str">
            <v xml:space="preserve">SEINFRA  </v>
          </cell>
        </row>
        <row r="9402">
          <cell r="B9402" t="str">
            <v>C1367</v>
          </cell>
          <cell r="C9402" t="str">
            <v>FILETE DE GRANITO LARG.= 4cm</v>
          </cell>
          <cell r="D9402" t="str">
            <v>M</v>
          </cell>
          <cell r="E9402">
            <v>25.94</v>
          </cell>
          <cell r="F9402" t="str">
            <v xml:space="preserve">SEINFRA  </v>
          </cell>
        </row>
        <row r="9403">
          <cell r="B9403" t="str">
            <v>C4411</v>
          </cell>
          <cell r="C9403" t="str">
            <v>PASTILHA (5x5)cm EM CORES, COM ARGAMASSA PRÉ-FABRICADA</v>
          </cell>
          <cell r="D9403" t="str">
            <v>M2</v>
          </cell>
          <cell r="E9403">
            <v>129.13999999999999</v>
          </cell>
          <cell r="F9403" t="str">
            <v xml:space="preserve">SEINFRA  </v>
          </cell>
        </row>
        <row r="9404">
          <cell r="B9404" t="str">
            <v>C1849</v>
          </cell>
          <cell r="C9404" t="str">
            <v>PASTILHAS DE PORCELANA C/ARGAMASSA PRÉ-FABRICADA</v>
          </cell>
          <cell r="D9404" t="str">
            <v>M2</v>
          </cell>
          <cell r="E9404">
            <v>152.51</v>
          </cell>
          <cell r="F9404" t="str">
            <v xml:space="preserve">SEINFRA  </v>
          </cell>
        </row>
        <row r="9405">
          <cell r="B9405" t="str">
            <v>C1850</v>
          </cell>
          <cell r="C9405" t="str">
            <v>PASTILHAS DE PORCELANA EM SUPERFÍCIES CURVAS</v>
          </cell>
          <cell r="D9405" t="str">
            <v>M2</v>
          </cell>
          <cell r="E9405">
            <v>164.6</v>
          </cell>
          <cell r="F9405" t="str">
            <v xml:space="preserve">SEINFRA  </v>
          </cell>
        </row>
        <row r="9406">
          <cell r="B9406" t="str">
            <v>C1851</v>
          </cell>
          <cell r="C9406" t="str">
            <v>PASTILHAS DE PORCELANA C/ARGAMASSA MISTA CIMENTO, CAL HIDRATADA E AREIA TRAÇO 1:3:9</v>
          </cell>
          <cell r="D9406" t="str">
            <v>M2</v>
          </cell>
          <cell r="E9406">
            <v>173.72</v>
          </cell>
          <cell r="F9406" t="str">
            <v xml:space="preserve">SEINFRA  </v>
          </cell>
        </row>
        <row r="9407">
          <cell r="F9407" t="str">
            <v xml:space="preserve">SEINFRA  </v>
          </cell>
        </row>
        <row r="9408">
          <cell r="B9408" t="str">
            <v>C1853</v>
          </cell>
          <cell r="C9408" t="str">
            <v>PASTILHAS DE PORCELANA C/CIMENTO COLANTE INCLUSIVE LIMPEZA</v>
          </cell>
          <cell r="D9408" t="str">
            <v>M2</v>
          </cell>
          <cell r="E9408">
            <v>129.04</v>
          </cell>
          <cell r="F9408" t="str">
            <v xml:space="preserve">SEINFRA  </v>
          </cell>
        </row>
        <row r="9409">
          <cell r="B9409" t="str">
            <v>C1861</v>
          </cell>
          <cell r="C9409" t="str">
            <v>PASTILHAS DE PORCELANA EM FAIXAS ATÉ 40cm DE LARGURA C/ARGAMASSA PRÉ-FABRICADA</v>
          </cell>
          <cell r="D9409" t="str">
            <v>M2</v>
          </cell>
          <cell r="E9409">
            <v>129.32</v>
          </cell>
          <cell r="F9409" t="str">
            <v xml:space="preserve">SEINFRA  </v>
          </cell>
        </row>
        <row r="9410">
          <cell r="F9410" t="str">
            <v xml:space="preserve">SEINFRA  </v>
          </cell>
        </row>
        <row r="9411">
          <cell r="B9411" t="str">
            <v>C1857</v>
          </cell>
          <cell r="C9411" t="str">
            <v>PASTILHAS DE PORCELANA EM FAIXAS DE ATÉ 4cm, C/ARGAMASSA MISTA DE CIMENTO, CAL HIDRATADA E AREIA</v>
          </cell>
          <cell r="D9411" t="str">
            <v>M</v>
          </cell>
          <cell r="E9411">
            <v>25.2</v>
          </cell>
          <cell r="F9411" t="str">
            <v xml:space="preserve">SEINFRA  </v>
          </cell>
        </row>
        <row r="9412">
          <cell r="F9412" t="str">
            <v xml:space="preserve">SEINFRA  </v>
          </cell>
        </row>
        <row r="9413">
          <cell r="B9413" t="str">
            <v>C1856</v>
          </cell>
          <cell r="C9413" t="str">
            <v>PASTILHAS DE PORCELANA EM FAIXAS DE 5 A 14cm, C/ARGAMASSA MISTA DE CIMENTO, CAL HIDRATADA E AREIA</v>
          </cell>
          <cell r="D9413" t="str">
            <v>M</v>
          </cell>
          <cell r="E9413">
            <v>40.89</v>
          </cell>
          <cell r="F9413" t="str">
            <v xml:space="preserve">SEINFRA  </v>
          </cell>
        </row>
        <row r="9414">
          <cell r="F9414" t="str">
            <v xml:space="preserve">SEINFRA  </v>
          </cell>
        </row>
        <row r="9415">
          <cell r="B9415" t="str">
            <v>C1854</v>
          </cell>
          <cell r="C9415" t="str">
            <v>PASTILHAS DE PORCELANA EM FAIXAS DE 15 A 24cm, C/ARGAMASSA MISTA DE CIMENTO, CAL HIDRATADA E AREIA</v>
          </cell>
          <cell r="D9415" t="str">
            <v>M</v>
          </cell>
          <cell r="E9415">
            <v>54.98</v>
          </cell>
          <cell r="F9415" t="str">
            <v xml:space="preserve">SEINFRA  </v>
          </cell>
        </row>
        <row r="9416">
          <cell r="F9416" t="str">
            <v xml:space="preserve">SEINFRA  </v>
          </cell>
        </row>
        <row r="9417">
          <cell r="B9417" t="str">
            <v>C1855</v>
          </cell>
          <cell r="C9417" t="str">
            <v>PASTILHAS DE PORCELANA EM FAIXAS DE 25 A 40cm, C/ARGAMASSA MISTA DE CIMENTO, CAL HIDRATADA  E AREIA</v>
          </cell>
          <cell r="D9417" t="str">
            <v>M</v>
          </cell>
          <cell r="E9417">
            <v>77.06</v>
          </cell>
          <cell r="F9417" t="str">
            <v xml:space="preserve">SEINFRA  </v>
          </cell>
        </row>
        <row r="9418">
          <cell r="F9418" t="str">
            <v xml:space="preserve">SEINFRA  </v>
          </cell>
        </row>
        <row r="9419">
          <cell r="B9419" t="str">
            <v>C1858</v>
          </cell>
          <cell r="C9419" t="str">
            <v>PASTILHAS DE PORCELANA EM SUPERFICIES CURVAS</v>
          </cell>
          <cell r="D9419" t="str">
            <v>M2</v>
          </cell>
          <cell r="E9419">
            <v>203.58</v>
          </cell>
          <cell r="F9419" t="str">
            <v xml:space="preserve">SEINFRA  </v>
          </cell>
        </row>
        <row r="9420">
          <cell r="B9420" t="str">
            <v>C1801</v>
          </cell>
          <cell r="C9420" t="str">
            <v>PASTILHA DE VIDRO (MOSAICO VIDROSO) 2X2CM C/ARGAMASSA MISTA CIMENTO,CAL E AREIA  TRAÇO 1:1:6  INCLUSIVE. LIMPEZA</v>
          </cell>
          <cell r="D9420" t="str">
            <v>M2</v>
          </cell>
          <cell r="E9420">
            <v>405.06</v>
          </cell>
          <cell r="F9420" t="str">
            <v xml:space="preserve">SEINFRA  </v>
          </cell>
        </row>
        <row r="9421">
          <cell r="F9421" t="str">
            <v xml:space="preserve">SEINFRA  </v>
          </cell>
        </row>
        <row r="9422">
          <cell r="B9422" t="str">
            <v>C1866</v>
          </cell>
          <cell r="C9422" t="str">
            <v>PEDRAS NATURAIS DECORATIVAS POLIDAS, C/ARGAMASSA MISTA CIMENTO CAL HIDRATADA E AREIA</v>
          </cell>
          <cell r="D9422" t="str">
            <v>M2</v>
          </cell>
          <cell r="E9422">
            <v>64.95</v>
          </cell>
          <cell r="F9422" t="str">
            <v xml:space="preserve">SEINFRA  </v>
          </cell>
        </row>
        <row r="9423">
          <cell r="F9423" t="str">
            <v xml:space="preserve">SEINFRA  </v>
          </cell>
        </row>
        <row r="9424">
          <cell r="B9424" t="str">
            <v>C1867</v>
          </cell>
          <cell r="C9424" t="str">
            <v>PEDRAS NATURAIS DECORATIVAS, C/ARGAMASSA MISTA CIMENTO. CAL HIDRATADA E AREIA</v>
          </cell>
          <cell r="D9424" t="str">
            <v>M2</v>
          </cell>
          <cell r="E9424">
            <v>60</v>
          </cell>
          <cell r="F9424" t="str">
            <v xml:space="preserve">SEINFRA  </v>
          </cell>
        </row>
        <row r="9425">
          <cell r="F9425" t="str">
            <v xml:space="preserve">SEINFRA  </v>
          </cell>
        </row>
        <row r="9426">
          <cell r="B9426" t="str">
            <v>C1877</v>
          </cell>
          <cell r="C9426" t="str">
            <v>PERFIL DE ALUMÍNIO TIPO ( L- T- U )</v>
          </cell>
          <cell r="D9426" t="str">
            <v>M</v>
          </cell>
          <cell r="E9426">
            <v>25.18</v>
          </cell>
          <cell r="F9426" t="str">
            <v xml:space="preserve">SEINFRA  </v>
          </cell>
        </row>
        <row r="9427">
          <cell r="B9427" t="str">
            <v>C1904</v>
          </cell>
          <cell r="C9427" t="str">
            <v>PINGADOR METÁLICO/ALUMÍNIO ( 1 X 1)cm  P/ FACHADAS</v>
          </cell>
          <cell r="D9427" t="str">
            <v>M</v>
          </cell>
          <cell r="E9427">
            <v>23.52</v>
          </cell>
          <cell r="F9427" t="str">
            <v xml:space="preserve">SEINFRA  </v>
          </cell>
        </row>
        <row r="9428">
          <cell r="B9428" t="str">
            <v>C1936</v>
          </cell>
          <cell r="C9428" t="str">
            <v>PLACAS DE MÁRMORE PADRONIZADO C/CIMENTO COLANTE</v>
          </cell>
          <cell r="D9428" t="str">
            <v>M2</v>
          </cell>
          <cell r="E9428">
            <v>223.02</v>
          </cell>
          <cell r="F9428" t="str">
            <v xml:space="preserve">SEINFRA  </v>
          </cell>
        </row>
        <row r="9429">
          <cell r="B9429" t="str">
            <v>C4436</v>
          </cell>
          <cell r="C9429" t="str">
            <v>PORCELANATO RETIFICADO NATURAL (FOSCO) C/ ARG. CIMENTO E AREIA P/ PAREDE</v>
          </cell>
          <cell r="D9429" t="str">
            <v>M2</v>
          </cell>
          <cell r="E9429">
            <v>143.49</v>
          </cell>
          <cell r="F9429" t="str">
            <v xml:space="preserve">SEINFRA  </v>
          </cell>
        </row>
        <row r="9430">
          <cell r="F9430" t="str">
            <v xml:space="preserve">SEINFRA  </v>
          </cell>
        </row>
        <row r="9431">
          <cell r="B9431" t="str">
            <v>C4447</v>
          </cell>
          <cell r="C9431" t="str">
            <v>PORCELANATO RETIFICADO NATURAL (FOSCO) C/ ARG. PRÉ-FABRICADA - P/ PAREDE</v>
          </cell>
          <cell r="D9431" t="str">
            <v>M2</v>
          </cell>
          <cell r="E9431">
            <v>116.28</v>
          </cell>
          <cell r="F9431" t="str">
            <v xml:space="preserve">SEINFRA  </v>
          </cell>
        </row>
        <row r="9432">
          <cell r="F9432" t="str">
            <v xml:space="preserve">SEINFRA  </v>
          </cell>
        </row>
        <row r="9433">
          <cell r="B9433" t="str">
            <v>C4435</v>
          </cell>
          <cell r="C9433" t="str">
            <v>PORCELANATO RETIFICADO POLIDO C/ ARG. CIMENTO E AREIA P/ PAREDE</v>
          </cell>
          <cell r="D9433" t="str">
            <v>M2</v>
          </cell>
          <cell r="E9433">
            <v>163.6</v>
          </cell>
          <cell r="F9433" t="str">
            <v xml:space="preserve">SEINFRA  </v>
          </cell>
        </row>
        <row r="9434">
          <cell r="B9434" t="str">
            <v>C4446</v>
          </cell>
          <cell r="C9434" t="str">
            <v>PORCELANATO RETIFICADO POLIDO C/ ARG. PRÉ-FABRICADA - P/ PAREDE</v>
          </cell>
          <cell r="D9434" t="str">
            <v>M2</v>
          </cell>
          <cell r="E9434">
            <v>136.4</v>
          </cell>
          <cell r="F9434" t="str">
            <v xml:space="preserve">SEINFRA  </v>
          </cell>
        </row>
        <row r="9435">
          <cell r="B9435" t="str">
            <v>C1102</v>
          </cell>
          <cell r="C9435" t="str">
            <v>REJUNTAMENTO C/ ARG. PRÉ-FABRICADA, JUNTA ATÉ 2mm EM CERÂMICA, ATÉ 10x10 cm (100 cm²) - DECORATIVA (PAREDE/PISO)</v>
          </cell>
          <cell r="D9435" t="str">
            <v>M2</v>
          </cell>
          <cell r="E9435">
            <v>11.64</v>
          </cell>
          <cell r="F9435" t="str">
            <v xml:space="preserve">SEINFRA  </v>
          </cell>
        </row>
        <row r="9436">
          <cell r="F9436" t="str">
            <v xml:space="preserve">SEINFRA  </v>
          </cell>
        </row>
        <row r="9437">
          <cell r="B9437" t="str">
            <v>C1120</v>
          </cell>
          <cell r="C9437" t="str">
            <v>REJUNTAMENTO C/ ARG. PRÉ-FABRICADA, JUNTA ATÉ 2mm EM CERÂMICA, ATÉ 30x30 cm (900 cm²) (PAREDE/PISO)</v>
          </cell>
          <cell r="D9437" t="str">
            <v>M2</v>
          </cell>
          <cell r="E9437">
            <v>8.9</v>
          </cell>
          <cell r="F9437" t="str">
            <v xml:space="preserve">SEINFRA  </v>
          </cell>
        </row>
        <row r="9438">
          <cell r="F9438" t="str">
            <v xml:space="preserve">SEINFRA  </v>
          </cell>
        </row>
        <row r="9439">
          <cell r="B9439" t="str">
            <v>C1123</v>
          </cell>
          <cell r="C9439" t="str">
            <v>REJUNTAMENTO C/ ARG. PRÉ-FABRICADA, JUNTA ATÉ 2mm EM CERÂMICA, ACIMA DE 30x30 cm (900 cm²) E PORCELANATOS (PAREDE/PISO)</v>
          </cell>
          <cell r="D9439" t="str">
            <v>M2</v>
          </cell>
          <cell r="E9439">
            <v>8.67</v>
          </cell>
          <cell r="F9439" t="str">
            <v xml:space="preserve">SEINFRA  </v>
          </cell>
        </row>
        <row r="9440">
          <cell r="F9440" t="str">
            <v xml:space="preserve">SEINFRA  </v>
          </cell>
        </row>
        <row r="9441">
          <cell r="B9441" t="str">
            <v>C1126</v>
          </cell>
          <cell r="C9441" t="str">
            <v>REJUNTAMENTO C/ ARG. PRÉ-FABRICADA, JUNTA ENTRE 2mm E 6mm EM CERÂMICA, ATÉ 10x10 cm (100 cm²) - DECORATIVA (PAREDE/PISO)</v>
          </cell>
          <cell r="D9441" t="str">
            <v>M2</v>
          </cell>
          <cell r="E9441">
            <v>15.2</v>
          </cell>
          <cell r="F9441" t="str">
            <v xml:space="preserve">SEINFRA  </v>
          </cell>
        </row>
        <row r="9442">
          <cell r="F9442" t="str">
            <v xml:space="preserve">SEINFRA  </v>
          </cell>
        </row>
        <row r="9443">
          <cell r="B9443" t="str">
            <v>C1129</v>
          </cell>
          <cell r="C9443" t="str">
            <v>REJUNTAMENTO C/ ARG. PRÉ-FABRICADA, JUNTA ENTRE 2mm E 6mm EM CERÂMICA, ATÉ 30x30 cm (900 cm²) (PAREDE/PISO)</v>
          </cell>
          <cell r="D9443" t="str">
            <v>M2</v>
          </cell>
          <cell r="E9443">
            <v>10.15</v>
          </cell>
          <cell r="F9443" t="str">
            <v xml:space="preserve">SEINFRA  </v>
          </cell>
        </row>
        <row r="9444">
          <cell r="F9444" t="str">
            <v xml:space="preserve">SEINFRA  </v>
          </cell>
        </row>
        <row r="9445">
          <cell r="B9445" t="str">
            <v>C1427</v>
          </cell>
          <cell r="C9445" t="str">
            <v>REJUNTAMENTO C/ ARG. PRÉ-FABRICADA, JUNTA ENTRE 2mm E 6mm EM CERÂMICA, ACIMA DE 30x30 cm (900 cm²) E PORCELANATOS (PAREDE/PISO)</v>
          </cell>
          <cell r="D9445" t="str">
            <v>M2</v>
          </cell>
          <cell r="E9445">
            <v>9.58</v>
          </cell>
          <cell r="F9445" t="str">
            <v xml:space="preserve">SEINFRA  </v>
          </cell>
        </row>
        <row r="9446">
          <cell r="F9446" t="str">
            <v xml:space="preserve">SEINFRA  </v>
          </cell>
        </row>
        <row r="9447">
          <cell r="B9447" t="str">
            <v>C2058</v>
          </cell>
          <cell r="C9447" t="str">
            <v>REJUNTAMENTO C/ ARG. PRÉ-FABRICADA, JUNTA ENTRE 6mm E 10mm EM CERÂMICA, ATÉ 10x10 cm (100 cm²) - DECORATIVA (PAREDE/PISO)</v>
          </cell>
          <cell r="D9447" t="str">
            <v>M2</v>
          </cell>
          <cell r="E9447">
            <v>18.760000000000002</v>
          </cell>
          <cell r="F9447" t="str">
            <v xml:space="preserve">SEINFRA  </v>
          </cell>
        </row>
        <row r="9448">
          <cell r="F9448" t="str">
            <v xml:space="preserve">SEINFRA  </v>
          </cell>
        </row>
        <row r="9449">
          <cell r="B9449" t="str">
            <v>C2780</v>
          </cell>
          <cell r="C9449" t="str">
            <v>REJUNTAMENTO C/ ARG. PRÉ-FABRICADA, JUNTA ENTRE 6mm E 10mm EM CERÂMICA, ATÉ 30x30 cm (900 cm²) (PAREDE/PISO)</v>
          </cell>
          <cell r="D9449" t="str">
            <v>M2</v>
          </cell>
          <cell r="E9449">
            <v>11.41</v>
          </cell>
          <cell r="F9449" t="str">
            <v xml:space="preserve">SEINFRA  </v>
          </cell>
        </row>
        <row r="9450">
          <cell r="F9450" t="str">
            <v xml:space="preserve">SEINFRA  </v>
          </cell>
        </row>
        <row r="9451">
          <cell r="B9451" t="str">
            <v>C2828</v>
          </cell>
          <cell r="C9451" t="str">
            <v>REJUNTAMENTO C/ ARG. PRÉ-FABRICADA, JUNTA ENTRE 6mm E 10mm EM CERÂMICA, ACIMA DE 30x30 cm (900 cm²) E PORCELANATOS (PAREDE/PISO)</v>
          </cell>
          <cell r="D9451" t="str">
            <v>M2</v>
          </cell>
          <cell r="E9451">
            <v>10.49</v>
          </cell>
          <cell r="F9451" t="str">
            <v xml:space="preserve">SEINFRA  </v>
          </cell>
        </row>
        <row r="9452">
          <cell r="F9452" t="str">
            <v xml:space="preserve">SEINFRA  </v>
          </cell>
        </row>
        <row r="9453">
          <cell r="B9453" t="str">
            <v>C2190</v>
          </cell>
          <cell r="C9453" t="str">
            <v>REJUNTAMENTO P/AZULEJO C/ARGAMASSA PRÉ FABRICADA  ESP.= 3mm</v>
          </cell>
          <cell r="D9453" t="str">
            <v>M2</v>
          </cell>
          <cell r="E9453">
            <v>11.07</v>
          </cell>
          <cell r="F9453" t="str">
            <v xml:space="preserve">SEINFRA  </v>
          </cell>
        </row>
        <row r="9454">
          <cell r="B9454" t="str">
            <v>C2191</v>
          </cell>
          <cell r="C9454" t="str">
            <v>REJUNTAMENTO P/AZULEJO C/CIMENTO BRANCO ESP.= 3mm</v>
          </cell>
          <cell r="D9454" t="str">
            <v>M2</v>
          </cell>
          <cell r="E9454">
            <v>10.09</v>
          </cell>
          <cell r="F9454" t="str">
            <v xml:space="preserve">SEINFRA  </v>
          </cell>
        </row>
        <row r="9455">
          <cell r="B9455" t="str">
            <v>C2103</v>
          </cell>
          <cell r="C9455" t="str">
            <v>REJUNTAMENTO P/CERÂMICA C/ L-FLEX E EPOXI (PAREDE/PISO)</v>
          </cell>
          <cell r="D9455" t="str">
            <v>M2</v>
          </cell>
          <cell r="E9455">
            <v>44</v>
          </cell>
          <cell r="F9455" t="str">
            <v xml:space="preserve">SEINFRA  </v>
          </cell>
        </row>
        <row r="9456">
          <cell r="B9456" t="str">
            <v>C2212</v>
          </cell>
          <cell r="C9456" t="str">
            <v>REVESTIMENTO C/CARPETE ESP= 4mm</v>
          </cell>
          <cell r="D9456" t="str">
            <v>M2</v>
          </cell>
          <cell r="E9456">
            <v>43.45</v>
          </cell>
          <cell r="F9456" t="str">
            <v xml:space="preserve">SEINFRA  </v>
          </cell>
        </row>
        <row r="9457">
          <cell r="B9457" t="str">
            <v>C2223</v>
          </cell>
          <cell r="C9457" t="str">
            <v>REVESTIMENTO C/CHAPAS FIBROCIMENTO SOBRE CAIBROS VERTICAIS</v>
          </cell>
          <cell r="D9457" t="str">
            <v>M2</v>
          </cell>
          <cell r="E9457">
            <v>97.34</v>
          </cell>
          <cell r="F9457" t="str">
            <v xml:space="preserve">SEINFRA  </v>
          </cell>
        </row>
        <row r="9458">
          <cell r="B9458" t="str">
            <v>C2224</v>
          </cell>
          <cell r="C9458" t="str">
            <v>REVESTIMENTO C/CHAPAS FIBROCIMENTO SOBRE PERFIS ESTRUTURAIS ESP.= 35mm</v>
          </cell>
          <cell r="D9458" t="str">
            <v>M2</v>
          </cell>
          <cell r="E9458">
            <v>104.28</v>
          </cell>
          <cell r="F9458" t="str">
            <v xml:space="preserve">SEINFRA  </v>
          </cell>
        </row>
        <row r="9459">
          <cell r="F9459" t="str">
            <v xml:space="preserve">SEINFRA  </v>
          </cell>
        </row>
        <row r="9460">
          <cell r="B9460" t="str">
            <v>C2225</v>
          </cell>
          <cell r="C9460" t="str">
            <v>REVESTIMENTO C/CHAPAS FIBROCIMENTO SOBRE PERFIS ESTRUTURAIS ESP.= 50mm</v>
          </cell>
          <cell r="D9460" t="str">
            <v>M2</v>
          </cell>
          <cell r="E9460">
            <v>125.8</v>
          </cell>
          <cell r="F9460" t="str">
            <v xml:space="preserve">SEINFRA  </v>
          </cell>
        </row>
        <row r="9461">
          <cell r="F9461" t="str">
            <v xml:space="preserve">SEINFRA  </v>
          </cell>
        </row>
        <row r="9462">
          <cell r="B9462" t="str">
            <v>C2226</v>
          </cell>
          <cell r="C9462" t="str">
            <v xml:space="preserve">REVESTIMENTO C/CHAPAS FIBROCIMENTO SOBRE PERFIS ESTRUTURAIS TIPO " I " </v>
          </cell>
          <cell r="D9462" t="str">
            <v>M2</v>
          </cell>
          <cell r="E9462">
            <v>91.13</v>
          </cell>
          <cell r="F9462" t="str">
            <v xml:space="preserve">SEINFRA  </v>
          </cell>
        </row>
        <row r="9463">
          <cell r="F9463" t="str">
            <v xml:space="preserve">SEINFRA  </v>
          </cell>
        </row>
        <row r="9464">
          <cell r="B9464" t="str">
            <v>C2227</v>
          </cell>
          <cell r="C9464" t="str">
            <v>REVESTIMENTO C/CHAPAS FIBROCIMENTO SOBRE SARRAFOS</v>
          </cell>
          <cell r="D9464" t="str">
            <v>M2</v>
          </cell>
          <cell r="E9464">
            <v>114.23</v>
          </cell>
          <cell r="F9464" t="str">
            <v xml:space="preserve">SEINFRA  </v>
          </cell>
        </row>
        <row r="9465">
          <cell r="B9465" t="str">
            <v>C2228</v>
          </cell>
          <cell r="C9465" t="str">
            <v>REVESTIMENTO C/CHAPAS FIBROCIMENTO SOBRE SARRAFOS VERTICAIS</v>
          </cell>
          <cell r="D9465" t="str">
            <v>M2</v>
          </cell>
          <cell r="E9465">
            <v>121.8</v>
          </cell>
          <cell r="F9465" t="str">
            <v xml:space="preserve">SEINFRA  </v>
          </cell>
        </row>
        <row r="9466">
          <cell r="B9466" t="str">
            <v>C2216</v>
          </cell>
          <cell r="C9466" t="str">
            <v>REVESTIMENTO C/LAMINADO MELAMÍNICO COLADO</v>
          </cell>
          <cell r="D9466" t="str">
            <v>M2</v>
          </cell>
          <cell r="E9466">
            <v>60.86</v>
          </cell>
          <cell r="F9466" t="str">
            <v xml:space="preserve">SEINFRA  </v>
          </cell>
        </row>
        <row r="9467">
          <cell r="B9467" t="str">
            <v>C2213</v>
          </cell>
          <cell r="C9467" t="str">
            <v>REVESTIMENTO C/CORTIÇA ESP= 12mm</v>
          </cell>
          <cell r="D9467" t="str">
            <v>M2</v>
          </cell>
          <cell r="E9467">
            <v>149.24</v>
          </cell>
          <cell r="F9467" t="str">
            <v xml:space="preserve">SEINFRA  </v>
          </cell>
        </row>
        <row r="9468">
          <cell r="B9468" t="str">
            <v>C2218</v>
          </cell>
          <cell r="C9468" t="str">
            <v>REVESTIMENTO C/PEDRAS GRANÍTICAS</v>
          </cell>
          <cell r="D9468" t="str">
            <v>M2</v>
          </cell>
          <cell r="E9468">
            <v>128.82</v>
          </cell>
          <cell r="F9468" t="str">
            <v xml:space="preserve">SEINFRA  </v>
          </cell>
        </row>
        <row r="9469">
          <cell r="B9469" t="str">
            <v>C2214</v>
          </cell>
          <cell r="C9469" t="str">
            <v>REVESTIMENTO C/QUARTZOLITE</v>
          </cell>
          <cell r="D9469" t="str">
            <v>M2</v>
          </cell>
          <cell r="E9469">
            <v>27.23</v>
          </cell>
          <cell r="F9469" t="str">
            <v xml:space="preserve">SEINFRA  </v>
          </cell>
        </row>
        <row r="9470">
          <cell r="B9470" t="str">
            <v>C2221</v>
          </cell>
          <cell r="C9470" t="str">
            <v>REVESTIMENTO INTERNO C/PAPEL DE PAREDE</v>
          </cell>
          <cell r="D9470" t="str">
            <v>M2</v>
          </cell>
          <cell r="E9470">
            <v>49.48</v>
          </cell>
          <cell r="F9470" t="str">
            <v xml:space="preserve">SEINFRA  </v>
          </cell>
        </row>
        <row r="9471">
          <cell r="B9471" t="str">
            <v>C2222</v>
          </cell>
          <cell r="C9471" t="str">
            <v>REVESTIMENTO METÁLICO, TIPO "REYNOBOND" DUAS CHAPAS</v>
          </cell>
          <cell r="D9471" t="str">
            <v>M2</v>
          </cell>
          <cell r="E9471">
            <v>568.17999999999995</v>
          </cell>
          <cell r="F9471" t="str">
            <v xml:space="preserve">SEINFRA  </v>
          </cell>
        </row>
        <row r="9472">
          <cell r="B9472" t="str">
            <v>C4128</v>
          </cell>
          <cell r="C9472" t="str">
            <v>TIJOLINHO APARENTE 6,50x18cm C/ ARGAMASSA DE CIMENTO E AREIA 1:3</v>
          </cell>
          <cell r="D9472" t="str">
            <v>M2</v>
          </cell>
          <cell r="E9472">
            <v>106.21</v>
          </cell>
          <cell r="F9472" t="str">
            <v xml:space="preserve">SEINFRA  </v>
          </cell>
        </row>
        <row r="9473">
          <cell r="B9473" t="str">
            <v>ARGAMASSAS PARA TETOS</v>
          </cell>
          <cell r="E9473">
            <v>433.94</v>
          </cell>
          <cell r="F9473" t="str">
            <v xml:space="preserve">SEINFRA  </v>
          </cell>
        </row>
        <row r="9474">
          <cell r="B9474" t="str">
            <v>C0778</v>
          </cell>
          <cell r="C9474" t="str">
            <v>CHAPISCO C/ ARGAMASSA DE CIMENTO E AREIA  S/ PENEIRAR TRAÇO 1:3  ESP=5 mm P/ TETO</v>
          </cell>
          <cell r="D9474" t="str">
            <v>M2</v>
          </cell>
          <cell r="E9474">
            <v>13.23</v>
          </cell>
          <cell r="F9474" t="str">
            <v xml:space="preserve">SEINFRA  </v>
          </cell>
        </row>
        <row r="9475">
          <cell r="F9475" t="str">
            <v xml:space="preserve">SEINFRA  </v>
          </cell>
        </row>
        <row r="9476">
          <cell r="B9476" t="str">
            <v>C0779</v>
          </cell>
          <cell r="C9476" t="str">
            <v>CHAPISCO C/ PASTA DE CIMENTO COLANTE P/ TETO</v>
          </cell>
          <cell r="D9476" t="str">
            <v>M2</v>
          </cell>
          <cell r="E9476">
            <v>8.57</v>
          </cell>
          <cell r="F9476" t="str">
            <v xml:space="preserve">SEINFRA  </v>
          </cell>
        </row>
        <row r="9477">
          <cell r="B9477" t="str">
            <v>C0781</v>
          </cell>
          <cell r="C9477" t="str">
            <v>CHAPISCO C/ ARGAMASSA DE CIMENTO E AREIA S/ PENEIRAR TRAÇO 1:4 P/ TETO</v>
          </cell>
          <cell r="D9477" t="str">
            <v>M2</v>
          </cell>
          <cell r="E9477">
            <v>12.82</v>
          </cell>
          <cell r="F9477" t="str">
            <v xml:space="preserve">SEINFRA  </v>
          </cell>
        </row>
        <row r="9478">
          <cell r="F9478" t="str">
            <v xml:space="preserve">SEINFRA  </v>
          </cell>
        </row>
        <row r="9479">
          <cell r="B9479" t="str">
            <v>C3034</v>
          </cell>
          <cell r="C9479" t="str">
            <v>REBOCO C/ ARGAMASSA MISTA DE CIMENTO, CAL HIDRATADA E AREIA S/ PENEIRAR, TRAÇO 1:2:8, ESP=20 mm P/ TETO</v>
          </cell>
          <cell r="D9479" t="str">
            <v>M2</v>
          </cell>
          <cell r="E9479">
            <v>39.33</v>
          </cell>
          <cell r="F9479" t="str">
            <v xml:space="preserve">SEINFRA  </v>
          </cell>
        </row>
        <row r="9480">
          <cell r="F9480" t="str">
            <v xml:space="preserve">SEINFRA  </v>
          </cell>
        </row>
        <row r="9481">
          <cell r="B9481" t="str">
            <v>C1218</v>
          </cell>
          <cell r="C9481" t="str">
            <v>EMBOÇO C/ ARGAMASSA MISTA DE CIMENTO, CAL HIDRATADA E AREIA S/ PENEIRAR TRAÇO 1:2:9  ESP=20 mm P/ TETO</v>
          </cell>
          <cell r="D9481" t="str">
            <v>M2</v>
          </cell>
          <cell r="E9481">
            <v>38.659999999999997</v>
          </cell>
          <cell r="F9481" t="str">
            <v xml:space="preserve">SEINFRA  </v>
          </cell>
        </row>
        <row r="9482">
          <cell r="F9482" t="str">
            <v xml:space="preserve">SEINFRA  </v>
          </cell>
        </row>
        <row r="9483">
          <cell r="B9483" t="str">
            <v>C1217</v>
          </cell>
          <cell r="C9483" t="str">
            <v>EMBOÇO C/ ARGAMASSA MISTA CIMENTO, CAL HIDRATADA E AREIA S/ PENEIRAR TRAÇO 1:2:11 ESP=20 mm P/ TETO</v>
          </cell>
          <cell r="D9483" t="str">
            <v>M2</v>
          </cell>
          <cell r="E9483">
            <v>36.68</v>
          </cell>
          <cell r="F9483" t="str">
            <v xml:space="preserve">SEINFRA  </v>
          </cell>
        </row>
        <row r="9484">
          <cell r="F9484" t="str">
            <v xml:space="preserve">SEINFRA  </v>
          </cell>
        </row>
        <row r="9485">
          <cell r="B9485" t="str">
            <v>C2111</v>
          </cell>
          <cell r="C9485" t="str">
            <v>REBOCO C/ ARGAMASSA DE CAL EM PASTA E AREIA PENEIRADA TRAÇO 1:2  ESP=5 mm P/ TETO</v>
          </cell>
          <cell r="D9485" t="str">
            <v>M2</v>
          </cell>
          <cell r="E9485">
            <v>28.51</v>
          </cell>
          <cell r="F9485" t="str">
            <v xml:space="preserve">SEINFRA  </v>
          </cell>
        </row>
        <row r="9486">
          <cell r="F9486" t="str">
            <v xml:space="preserve">SEINFRA  </v>
          </cell>
        </row>
        <row r="9487">
          <cell r="B9487" t="str">
            <v>C2107</v>
          </cell>
          <cell r="C9487" t="str">
            <v>REBOCO  C/ ARGAMASSA DE CAL EM PASTA E AREIA PENEIRADA TRAÇO 1:1.5  ESP=5 mm P/ TETO</v>
          </cell>
          <cell r="D9487" t="str">
            <v>M2</v>
          </cell>
          <cell r="E9487">
            <v>28.68</v>
          </cell>
          <cell r="F9487" t="str">
            <v xml:space="preserve">SEINFRA  </v>
          </cell>
        </row>
        <row r="9488">
          <cell r="F9488" t="str">
            <v xml:space="preserve">SEINFRA  </v>
          </cell>
        </row>
        <row r="9489">
          <cell r="B9489" t="str">
            <v>C2112</v>
          </cell>
          <cell r="C9489" t="str">
            <v>REBOCO C/ ARGAMASSA DE CAL EM PASTA E AREIA PENEIRADA TRAÇO 1:3  ESP=5 mm P/ TETO</v>
          </cell>
          <cell r="D9489" t="str">
            <v>M2</v>
          </cell>
          <cell r="E9489">
            <v>28.46</v>
          </cell>
          <cell r="F9489" t="str">
            <v xml:space="preserve">SEINFRA  </v>
          </cell>
        </row>
        <row r="9490">
          <cell r="F9490" t="str">
            <v xml:space="preserve">SEINFRA  </v>
          </cell>
        </row>
        <row r="9491">
          <cell r="B9491" t="str">
            <v>C2113</v>
          </cell>
          <cell r="C9491" t="str">
            <v>REBOCO C/ ARGAMASSA DE CAL EM PASTA E AREIA PENEIRADA TRAÇO 1:4  ESP=5 mm P/ TETO</v>
          </cell>
          <cell r="D9491" t="str">
            <v>M2</v>
          </cell>
          <cell r="E9491">
            <v>28.26</v>
          </cell>
          <cell r="F9491" t="str">
            <v xml:space="preserve">SEINFRA  </v>
          </cell>
        </row>
        <row r="9492">
          <cell r="F9492" t="str">
            <v xml:space="preserve">SEINFRA  </v>
          </cell>
        </row>
        <row r="9493">
          <cell r="B9493" t="str">
            <v>C2116</v>
          </cell>
          <cell r="C9493" t="str">
            <v>REBOCO C/ ARGAMASSA DE CAL HIDRATADA E AREIA PENEIRADA TRAÇO 1:3  ESP=5 mm P/ TETO</v>
          </cell>
          <cell r="D9493" t="str">
            <v>M2</v>
          </cell>
          <cell r="E9493">
            <v>28.68</v>
          </cell>
          <cell r="F9493" t="str">
            <v xml:space="preserve">SEINFRA  </v>
          </cell>
        </row>
        <row r="9494">
          <cell r="F9494" t="str">
            <v xml:space="preserve">SEINFRA  </v>
          </cell>
        </row>
        <row r="9495">
          <cell r="B9495" t="str">
            <v>C2125</v>
          </cell>
          <cell r="C9495" t="str">
            <v>REBOCO C/ ARGAMASSA DE CAL HIDRATADA E AREIA PENEIRADA, TRAÇO 1:4.5  ESP=5 mm P/ TETO</v>
          </cell>
          <cell r="D9495" t="str">
            <v>M2</v>
          </cell>
          <cell r="E9495">
            <v>27.89</v>
          </cell>
          <cell r="F9495" t="str">
            <v xml:space="preserve">SEINFRA  </v>
          </cell>
        </row>
        <row r="9496">
          <cell r="F9496" t="str">
            <v xml:space="preserve">SEINFRA  </v>
          </cell>
        </row>
        <row r="9497">
          <cell r="B9497" t="str">
            <v>C3032</v>
          </cell>
          <cell r="C9497" t="str">
            <v>REBOCO  C/ ARGAMASSA DE CAL HIDRATADA E AREIA S/ PENEIRAR, TRAÇO 1:3, C/ 100 KG DE CIMENTO E ESP=20 mm P/ TETO</v>
          </cell>
          <cell r="D9497" t="str">
            <v>M2</v>
          </cell>
          <cell r="E9497">
            <v>39.75</v>
          </cell>
          <cell r="F9497" t="str">
            <v xml:space="preserve">SEINFRA  </v>
          </cell>
        </row>
        <row r="9498">
          <cell r="F9498" t="str">
            <v xml:space="preserve">SEINFRA  </v>
          </cell>
        </row>
        <row r="9499">
          <cell r="B9499" t="str">
            <v>C3033</v>
          </cell>
          <cell r="C9499" t="str">
            <v>REBOCO C/ ARGAMASSA DE CAL HIDRATADA E AREIA S/ PENEIRAR TRAÇO 1:4, C/ 100 KG DE CIMENTO E ESP=20 mm P/ TETO</v>
          </cell>
          <cell r="D9499" t="str">
            <v>M2</v>
          </cell>
          <cell r="E9499">
            <v>38.409999999999997</v>
          </cell>
          <cell r="F9499" t="str">
            <v xml:space="preserve">SEINFRA  </v>
          </cell>
        </row>
        <row r="9500">
          <cell r="F9500" t="str">
            <v xml:space="preserve">SEINFRA  </v>
          </cell>
        </row>
        <row r="9501">
          <cell r="B9501" t="str">
            <v>C3035</v>
          </cell>
          <cell r="C9501" t="str">
            <v>REBOCO C/ ARGAMASSA DE CIMENTO E AREIA S/ PENEIRAR TRAÇO 1:6, ESP=20 mm P/ TETO</v>
          </cell>
          <cell r="D9501" t="str">
            <v>M2</v>
          </cell>
          <cell r="E9501">
            <v>36.01</v>
          </cell>
          <cell r="F9501" t="str">
            <v xml:space="preserve">SEINFRA  </v>
          </cell>
        </row>
        <row r="9502">
          <cell r="F9502" t="str">
            <v xml:space="preserve">SEINFRA  </v>
          </cell>
        </row>
        <row r="9503">
          <cell r="B9503" t="str">
            <v>ACABAMENTOS PARA TETOS</v>
          </cell>
          <cell r="E9503">
            <v>1476.89</v>
          </cell>
          <cell r="F9503" t="str">
            <v xml:space="preserve">SEINFRA  </v>
          </cell>
        </row>
        <row r="9504">
          <cell r="B9504" t="str">
            <v>C4479</v>
          </cell>
          <cell r="C9504" t="str">
            <v>FORRO ACÚSTICO EM PLACAS DE FIBRA MINERAL C/PERFIL "T" EM AÇO - FORNECIMENTO E MONTAGEM</v>
          </cell>
          <cell r="D9504" t="str">
            <v>M2</v>
          </cell>
          <cell r="E9504">
            <v>120.58</v>
          </cell>
          <cell r="F9504" t="str">
            <v xml:space="preserve">SEINFRA  </v>
          </cell>
        </row>
        <row r="9505">
          <cell r="F9505" t="str">
            <v xml:space="preserve">SEINFRA  </v>
          </cell>
        </row>
        <row r="9506">
          <cell r="B9506" t="str">
            <v>C4480</v>
          </cell>
          <cell r="C9506" t="str">
            <v>FORRO ACÚSTICO EM PLACAS DE FIBRA MINERAL C/PERFIL "T" EM ALUMÍNIO - FORNECIMENTO E MONTAGEM</v>
          </cell>
          <cell r="D9506" t="str">
            <v>M2</v>
          </cell>
          <cell r="E9506">
            <v>101.88</v>
          </cell>
          <cell r="F9506" t="str">
            <v xml:space="preserve">SEINFRA  </v>
          </cell>
        </row>
        <row r="9507">
          <cell r="F9507" t="str">
            <v xml:space="preserve">SEINFRA  </v>
          </cell>
        </row>
        <row r="9508">
          <cell r="B9508" t="str">
            <v>C4481</v>
          </cell>
          <cell r="C9508" t="str">
            <v>FORRO ACÚSTICO EM PLACAS DE FIBRA MINERAL C/PERFIL "CARTOLA" EM ALUMÍNIO - FORNECIMENTO E MONTAGEM</v>
          </cell>
          <cell r="D9508" t="str">
            <v>M2</v>
          </cell>
          <cell r="E9508">
            <v>104.86</v>
          </cell>
          <cell r="F9508" t="str">
            <v xml:space="preserve">SEINFRA  </v>
          </cell>
        </row>
        <row r="9509">
          <cell r="F9509" t="str">
            <v xml:space="preserve">SEINFRA  </v>
          </cell>
        </row>
        <row r="9510">
          <cell r="B9510" t="str">
            <v>C4790</v>
          </cell>
          <cell r="C9510" t="str">
            <v>FORRO BOREAL MODULADO ESTRUTURADO (25X625X1250MM), COM PERFIL T LEVE EM AÇO BRANCO E TRATAMENTO TERMO-ACÚSTICO EM LÃ DE VIDRO, FECHAMENTO EM PELÍCULA DE PVC PERFURADO OU EQUIVALENTE - FORNECIMENTO E INSTALAÇÃO</v>
          </cell>
          <cell r="D9510" t="str">
            <v>M2</v>
          </cell>
          <cell r="E9510">
            <v>71.069999999999993</v>
          </cell>
          <cell r="F9510" t="str">
            <v xml:space="preserve">SEINFRA  </v>
          </cell>
        </row>
        <row r="9511">
          <cell r="F9511" t="str">
            <v xml:space="preserve">SEINFRA  </v>
          </cell>
        </row>
        <row r="9512">
          <cell r="B9512" t="str">
            <v>C4285</v>
          </cell>
          <cell r="C9512" t="str">
            <v>FORRO DE GESSO ACARTONADO ARAMADO - FORNECIMENTO E MONTAGEM</v>
          </cell>
          <cell r="D9512" t="str">
            <v>M2</v>
          </cell>
          <cell r="E9512">
            <v>42.87</v>
          </cell>
          <cell r="F9512" t="str">
            <v xml:space="preserve">SEINFRA  </v>
          </cell>
        </row>
        <row r="9513">
          <cell r="B9513" t="str">
            <v>C4294</v>
          </cell>
          <cell r="C9513" t="str">
            <v>FORRO DE GESSO ACARTONADO ESTRUTURADO - FORNECIMENTO E MONTAGEM</v>
          </cell>
          <cell r="D9513" t="str">
            <v>M2</v>
          </cell>
          <cell r="E9513">
            <v>56.39</v>
          </cell>
          <cell r="F9513" t="str">
            <v xml:space="preserve">SEINFRA  </v>
          </cell>
        </row>
        <row r="9514">
          <cell r="F9514" t="str">
            <v xml:space="preserve">SEINFRA  </v>
          </cell>
        </row>
        <row r="9515">
          <cell r="B9515" t="str">
            <v>C3970</v>
          </cell>
          <cell r="C9515" t="str">
            <v>FORRO DE GESSO CONVENCIONAL (60x60)cm COM TIRO E ARAME GALVANIZADO ENCAPADO - FORNECIMENTO E MONTAGEM</v>
          </cell>
          <cell r="D9515" t="str">
            <v>M2</v>
          </cell>
          <cell r="E9515">
            <v>30.4</v>
          </cell>
          <cell r="F9515" t="str">
            <v xml:space="preserve">SEINFRA  </v>
          </cell>
        </row>
        <row r="9516">
          <cell r="F9516" t="str">
            <v xml:space="preserve">SEINFRA  </v>
          </cell>
        </row>
        <row r="9517">
          <cell r="B9517" t="str">
            <v>C3971</v>
          </cell>
          <cell r="C9517" t="str">
            <v>FORRO DE GESSO CONVENCIONAL (60x60)cm SEM TIRO E ARAME GALVANIZADO ENCAPADO - FORNECIMENTO E MONTAGEM</v>
          </cell>
          <cell r="D9517" t="str">
            <v>M2</v>
          </cell>
          <cell r="E9517">
            <v>24.32</v>
          </cell>
          <cell r="F9517" t="str">
            <v xml:space="preserve">SEINFRA  </v>
          </cell>
        </row>
        <row r="9518">
          <cell r="F9518" t="str">
            <v xml:space="preserve">SEINFRA  </v>
          </cell>
        </row>
        <row r="9519">
          <cell r="B9519" t="str">
            <v>C2998</v>
          </cell>
          <cell r="C9519" t="str">
            <v>FORRO DE LAMBRI DE MADEIRA (7x1)cm</v>
          </cell>
          <cell r="D9519" t="str">
            <v>M2</v>
          </cell>
          <cell r="E9519">
            <v>146.06</v>
          </cell>
          <cell r="F9519" t="str">
            <v xml:space="preserve">SEINFRA  </v>
          </cell>
        </row>
        <row r="9520">
          <cell r="B9520" t="str">
            <v>C4484</v>
          </cell>
          <cell r="C9520" t="str">
            <v>FORRO PACOTE C/ PERFIL "CARTOLA" EM AÇO - FORNECIMENTO E MONTAGEM</v>
          </cell>
          <cell r="D9520" t="str">
            <v>M2</v>
          </cell>
          <cell r="E9520">
            <v>67.63</v>
          </cell>
          <cell r="F9520" t="str">
            <v xml:space="preserve">SEINFRA  </v>
          </cell>
        </row>
        <row r="9521">
          <cell r="F9521" t="str">
            <v xml:space="preserve">SEINFRA  </v>
          </cell>
        </row>
        <row r="9522">
          <cell r="B9522" t="str">
            <v>C4485</v>
          </cell>
          <cell r="C9522" t="str">
            <v>FORRO PACOTE C/ PERFIL "CARTOLA" EM ALUMÍNIO - FORNECIMENTO E MONTAGEM</v>
          </cell>
          <cell r="D9522" t="str">
            <v>M2</v>
          </cell>
          <cell r="E9522">
            <v>93.16</v>
          </cell>
          <cell r="F9522" t="str">
            <v xml:space="preserve">SEINFRA  </v>
          </cell>
        </row>
        <row r="9523">
          <cell r="F9523" t="str">
            <v xml:space="preserve">SEINFRA  </v>
          </cell>
        </row>
        <row r="9524">
          <cell r="B9524" t="str">
            <v>C4482</v>
          </cell>
          <cell r="C9524" t="str">
            <v>FORRO PACOTE C/ PERFIL "T" EM AÇO - FORNECIMENTO E MONTAGEM</v>
          </cell>
          <cell r="D9524" t="str">
            <v>M2</v>
          </cell>
          <cell r="E9524">
            <v>55.6</v>
          </cell>
          <cell r="F9524" t="str">
            <v xml:space="preserve">SEINFRA  </v>
          </cell>
        </row>
        <row r="9525">
          <cell r="B9525" t="str">
            <v>C4483</v>
          </cell>
          <cell r="C9525" t="str">
            <v>FORRO PACOTE C/ PERFIL "T" EM ALUMÍNIO - FORNECIMENTO E MONTAGEM</v>
          </cell>
          <cell r="D9525" t="str">
            <v>M2</v>
          </cell>
          <cell r="E9525">
            <v>60.11</v>
          </cell>
          <cell r="F9525" t="str">
            <v xml:space="preserve">SEINFRA  </v>
          </cell>
        </row>
        <row r="9526">
          <cell r="B9526" t="str">
            <v>C4472</v>
          </cell>
          <cell r="C9526" t="str">
            <v>FORRO PVC - COLMÉIA - FORNECIMENTO E MONTAGEM</v>
          </cell>
          <cell r="D9526" t="str">
            <v>M2</v>
          </cell>
          <cell r="E9526">
            <v>153.9</v>
          </cell>
          <cell r="F9526" t="str">
            <v xml:space="preserve">SEINFRA  </v>
          </cell>
        </row>
        <row r="9527">
          <cell r="B9527" t="str">
            <v>C4468</v>
          </cell>
          <cell r="C9527" t="str">
            <v>FORRO PVC - LAMBRI (100x6000 OU 200x6000)mm - FORNECIMENTO E MONTAGEM</v>
          </cell>
          <cell r="D9527" t="str">
            <v>M2</v>
          </cell>
          <cell r="E9527">
            <v>54.51</v>
          </cell>
          <cell r="F9527" t="str">
            <v xml:space="preserve">SEINFRA  </v>
          </cell>
        </row>
        <row r="9528">
          <cell r="F9528" t="str">
            <v xml:space="preserve">SEINFRA  </v>
          </cell>
        </row>
        <row r="9529">
          <cell r="B9529" t="str">
            <v>C4471</v>
          </cell>
          <cell r="C9529" t="str">
            <v>FORRO PVC - MODULADO (618x1250)mm C/ PERFIL "CARTOLA" EM ALUMÍNIO - FORNECIMENTO E MONTAGEM</v>
          </cell>
          <cell r="D9529" t="str">
            <v>M2</v>
          </cell>
          <cell r="E9529">
            <v>98.5</v>
          </cell>
          <cell r="F9529" t="str">
            <v xml:space="preserve">SEINFRA  </v>
          </cell>
        </row>
        <row r="9530">
          <cell r="F9530" t="str">
            <v xml:space="preserve">SEINFRA  </v>
          </cell>
        </row>
        <row r="9531">
          <cell r="B9531" t="str">
            <v>C4469</v>
          </cell>
          <cell r="C9531" t="str">
            <v>FORRO PVC - MODULADO (618x1250)mm C/ PERFIL "T" EM AÇO - FORNECIMENTO E MONTAGEM</v>
          </cell>
          <cell r="D9531" t="str">
            <v>M2</v>
          </cell>
          <cell r="E9531">
            <v>69.67</v>
          </cell>
          <cell r="F9531" t="str">
            <v xml:space="preserve">SEINFRA  </v>
          </cell>
        </row>
        <row r="9532">
          <cell r="F9532" t="str">
            <v xml:space="preserve">SEINFRA  </v>
          </cell>
        </row>
        <row r="9533">
          <cell r="B9533" t="str">
            <v>C4470</v>
          </cell>
          <cell r="C9533" t="str">
            <v>FORRO PVC - MODULADO (618x1250)mm C/ PERFIL "T" EM ALUMÍNIO - FORNECIMENTO E MONTAGEM</v>
          </cell>
          <cell r="D9533" t="str">
            <v>M2</v>
          </cell>
          <cell r="E9533">
            <v>71.73</v>
          </cell>
          <cell r="F9533" t="str">
            <v xml:space="preserve">SEINFRA  </v>
          </cell>
        </row>
        <row r="9534">
          <cell r="F9534" t="str">
            <v xml:space="preserve">SEINFRA  </v>
          </cell>
        </row>
        <row r="9535">
          <cell r="B9535" t="str">
            <v>C4512</v>
          </cell>
          <cell r="C9535" t="str">
            <v>REMANEJAMENTO DE FORROS (PACOTE / MODULADOS) - EXECUÇÃO</v>
          </cell>
          <cell r="D9535" t="str">
            <v>M2</v>
          </cell>
          <cell r="E9535">
            <v>12.02</v>
          </cell>
          <cell r="F9535" t="str">
            <v xml:space="preserve">SEINFRA  </v>
          </cell>
        </row>
        <row r="9536">
          <cell r="B9536" t="str">
            <v>C4506</v>
          </cell>
          <cell r="C9536" t="str">
            <v>SANCA DE GESSO P/ FORRO ACARTONADO - FORNECIMENTO E MONTAGEM</v>
          </cell>
          <cell r="D9536" t="str">
            <v>M</v>
          </cell>
          <cell r="E9536">
            <v>15.2</v>
          </cell>
          <cell r="F9536" t="str">
            <v xml:space="preserve">SEINFRA  </v>
          </cell>
        </row>
        <row r="9537">
          <cell r="B9537" t="str">
            <v>C4284</v>
          </cell>
          <cell r="C9537" t="str">
            <v>SANCA DE GESSO P/ FORRO CONVENCIONAL - FORNECIMENTO E MONTAGEM</v>
          </cell>
          <cell r="D9537" t="str">
            <v>M</v>
          </cell>
          <cell r="E9537">
            <v>15.2</v>
          </cell>
          <cell r="F9537" t="str">
            <v xml:space="preserve">SEINFRA  </v>
          </cell>
        </row>
        <row r="9538">
          <cell r="B9538" t="str">
            <v>C2478</v>
          </cell>
          <cell r="C9538" t="str">
            <v>TIROS E PINO DE AÇO PARA FIXAÇÃO</v>
          </cell>
          <cell r="D9538" t="str">
            <v>UN</v>
          </cell>
          <cell r="E9538">
            <v>11.23</v>
          </cell>
          <cell r="F9538" t="str">
            <v xml:space="preserve">SEINFRA  </v>
          </cell>
        </row>
        <row r="9539">
          <cell r="B9539" t="str">
            <v>PISOS</v>
          </cell>
          <cell r="E9539">
            <v>13368.69</v>
          </cell>
          <cell r="F9539" t="str">
            <v xml:space="preserve">SEINFRA  </v>
          </cell>
        </row>
        <row r="9540">
          <cell r="B9540" t="str">
            <v>PISOS INTERNOS</v>
          </cell>
          <cell r="E9540">
            <v>10595.47</v>
          </cell>
          <cell r="F9540" t="str">
            <v xml:space="preserve">SEINFRA  </v>
          </cell>
        </row>
        <row r="9541">
          <cell r="B9541" t="str">
            <v>C0099</v>
          </cell>
          <cell r="C9541" t="str">
            <v>APLICAÇÃO DE SINTECO EM PISOS C/MADEIRA</v>
          </cell>
          <cell r="D9541" t="str">
            <v>M2</v>
          </cell>
          <cell r="E9541">
            <v>47.78</v>
          </cell>
          <cell r="F9541" t="str">
            <v xml:space="preserve">SEINFRA  </v>
          </cell>
        </row>
        <row r="9542">
          <cell r="B9542" t="str">
            <v>C4437</v>
          </cell>
          <cell r="C9542" t="str">
            <v>CERÂMICA ESMALTADA RETIFICADA C/ ARG. CIMENTO E AREIA ATÉ 30x30cm (900 cm²) - PEI-5/PEI-4 P/ PISO</v>
          </cell>
          <cell r="D9542" t="str">
            <v>M2</v>
          </cell>
          <cell r="E9542">
            <v>102.01</v>
          </cell>
          <cell r="F9542" t="str">
            <v xml:space="preserve">SEINFRA  </v>
          </cell>
        </row>
        <row r="9543">
          <cell r="F9543" t="str">
            <v xml:space="preserve">SEINFRA  </v>
          </cell>
        </row>
        <row r="9544">
          <cell r="B9544" t="str">
            <v>C4439</v>
          </cell>
          <cell r="C9544" t="str">
            <v>CERÂMICA ESMALTADA RETIFICADA C/ ARG. CIMENTO E AREIA ACIMA DE 30x30cm (900 cm²) - PEI-5/PEI-4 P/ PISO</v>
          </cell>
          <cell r="D9544" t="str">
            <v>M2</v>
          </cell>
          <cell r="E9544">
            <v>112.19</v>
          </cell>
          <cell r="F9544" t="str">
            <v xml:space="preserve">SEINFRA  </v>
          </cell>
        </row>
        <row r="9545">
          <cell r="F9545" t="str">
            <v xml:space="preserve">SEINFRA  </v>
          </cell>
        </row>
        <row r="9546">
          <cell r="B9546" t="str">
            <v>C2996</v>
          </cell>
          <cell r="C9546" t="str">
            <v>CERÂMICA ESMALTADA RETIFICADA C/ ARG. PRÉ-FABRICADA ATÉ 30x30 cm (900 cm²) - PEI-5/PEI-4 - P/ PISO</v>
          </cell>
          <cell r="D9546" t="str">
            <v>M2</v>
          </cell>
          <cell r="E9546">
            <v>73.959999999999994</v>
          </cell>
          <cell r="F9546" t="str">
            <v xml:space="preserve">SEINFRA  </v>
          </cell>
        </row>
        <row r="9547">
          <cell r="F9547" t="str">
            <v xml:space="preserve">SEINFRA  </v>
          </cell>
        </row>
        <row r="9548">
          <cell r="B9548" t="str">
            <v>C3001</v>
          </cell>
          <cell r="C9548" t="str">
            <v>CERÂMICA ESMALTADA RETIFICADA C/ ARG. PRÉ-FABRICADA ACIMA DE 30x30 cm (900 cm²) - PEI-5/PEI-4 - P/ PISO</v>
          </cell>
          <cell r="D9548" t="str">
            <v>M2</v>
          </cell>
          <cell r="E9548">
            <v>88.21</v>
          </cell>
          <cell r="F9548" t="str">
            <v xml:space="preserve">SEINFRA  </v>
          </cell>
        </row>
        <row r="9549">
          <cell r="F9549" t="str">
            <v xml:space="preserve">SEINFRA  </v>
          </cell>
        </row>
        <row r="9550">
          <cell r="B9550" t="str">
            <v>C0837</v>
          </cell>
          <cell r="C9550" t="str">
            <v>CONCRETO NÃO-ESTRUTURAL S/BETONEIRA P/LASTRO</v>
          </cell>
          <cell r="D9550" t="str">
            <v>M3</v>
          </cell>
          <cell r="E9550">
            <v>407.16</v>
          </cell>
          <cell r="F9550" t="str">
            <v xml:space="preserve">SEINFRA  </v>
          </cell>
        </row>
        <row r="9551">
          <cell r="B9551" t="str">
            <v>C0871</v>
          </cell>
          <cell r="C9551" t="str">
            <v>CORDÃO DE PEROBA P/RODAPÉS</v>
          </cell>
          <cell r="D9551" t="str">
            <v>M</v>
          </cell>
          <cell r="E9551">
            <v>15.76</v>
          </cell>
          <cell r="F9551" t="str">
            <v xml:space="preserve">SEINFRA  </v>
          </cell>
        </row>
        <row r="9552">
          <cell r="B9552" t="str">
            <v>C1032</v>
          </cell>
          <cell r="C9552" t="str">
            <v>DEGRAU COM FORRAÇÃO TÊXTIL (20X30)cm</v>
          </cell>
          <cell r="D9552" t="str">
            <v>M</v>
          </cell>
          <cell r="E9552">
            <v>38.020000000000003</v>
          </cell>
          <cell r="F9552" t="str">
            <v xml:space="preserve">SEINFRA  </v>
          </cell>
        </row>
        <row r="9553">
          <cell r="B9553" t="str">
            <v>C1033</v>
          </cell>
          <cell r="C9553" t="str">
            <v xml:space="preserve">DEGRAU COM PLACAS LISAS DE BORRACHA (50X32X2.5)cm  </v>
          </cell>
          <cell r="D9553" t="str">
            <v>M</v>
          </cell>
          <cell r="E9553">
            <v>101.15</v>
          </cell>
          <cell r="F9553" t="str">
            <v xml:space="preserve">SEINFRA  </v>
          </cell>
        </row>
        <row r="9554">
          <cell r="B9554" t="str">
            <v>C1034</v>
          </cell>
          <cell r="C9554" t="str">
            <v>DEGRAU DE GRANILITE MOLDADO NO LOCAL (20X30)cm</v>
          </cell>
          <cell r="D9554" t="str">
            <v>M</v>
          </cell>
          <cell r="E9554">
            <v>104.48</v>
          </cell>
          <cell r="F9554" t="str">
            <v xml:space="preserve">SEINFRA  </v>
          </cell>
        </row>
        <row r="9555">
          <cell r="B9555" t="str">
            <v>C1035</v>
          </cell>
          <cell r="C9555" t="str">
            <v>DEGRAU DE MÁRMORE (20X30)cm</v>
          </cell>
          <cell r="D9555" t="str">
            <v>M</v>
          </cell>
          <cell r="E9555">
            <v>131.09</v>
          </cell>
          <cell r="F9555" t="str">
            <v xml:space="preserve">SEINFRA  </v>
          </cell>
        </row>
        <row r="9556">
          <cell r="B9556" t="str">
            <v>C1036</v>
          </cell>
          <cell r="C9556" t="str">
            <v>DEGRAU INDUSTRIAL MONOLÍTICO C/PINGADEIRA</v>
          </cell>
          <cell r="D9556" t="str">
            <v>M</v>
          </cell>
          <cell r="E9556">
            <v>81.180000000000007</v>
          </cell>
          <cell r="F9556" t="str">
            <v xml:space="preserve">SEINFRA  </v>
          </cell>
        </row>
        <row r="9557">
          <cell r="B9557" t="str">
            <v>C1037</v>
          </cell>
          <cell r="C9557" t="str">
            <v>DEGRAU INDUSTRIAL MONOLÍTICO S/PINGADEIRA</v>
          </cell>
          <cell r="D9557" t="str">
            <v>M</v>
          </cell>
          <cell r="E9557">
            <v>58.75</v>
          </cell>
          <cell r="F9557" t="str">
            <v xml:space="preserve">SEINFRA  </v>
          </cell>
        </row>
        <row r="9558">
          <cell r="B9558" t="str">
            <v>C1038</v>
          </cell>
          <cell r="C9558" t="str">
            <v>DEGRAU PRÉ-MOLDADO DE GRANILITE</v>
          </cell>
          <cell r="D9558" t="str">
            <v>M</v>
          </cell>
          <cell r="E9558">
            <v>86.05</v>
          </cell>
          <cell r="F9558" t="str">
            <v xml:space="preserve">SEINFRA  </v>
          </cell>
        </row>
        <row r="9559">
          <cell r="B9559" t="str">
            <v>C1237</v>
          </cell>
          <cell r="C9559" t="str">
            <v>ENCERAMENTO DE PISOS C/ DUAS DEMÃOS DE CÊRA</v>
          </cell>
          <cell r="D9559" t="str">
            <v>M2</v>
          </cell>
          <cell r="E9559">
            <v>25.39</v>
          </cell>
          <cell r="F9559" t="str">
            <v xml:space="preserve">SEINFRA  </v>
          </cell>
        </row>
        <row r="9560">
          <cell r="B9560" t="str">
            <v>C4066</v>
          </cell>
          <cell r="C9560" t="str">
            <v>GRANITO POLIDO E=2cm, BRANCO, ARGAMASSA CIMENTO E AREIA 1:4, C/ REJUNTAMENTO</v>
          </cell>
          <cell r="D9560" t="str">
            <v>M2</v>
          </cell>
          <cell r="E9560">
            <v>540.51</v>
          </cell>
          <cell r="F9560" t="str">
            <v xml:space="preserve">SEINFRA  </v>
          </cell>
        </row>
        <row r="9561">
          <cell r="F9561" t="str">
            <v xml:space="preserve">SEINFRA  </v>
          </cell>
        </row>
        <row r="9562">
          <cell r="B9562" t="str">
            <v>C4065</v>
          </cell>
          <cell r="C9562" t="str">
            <v>GRANITO POLIDO E=2cm, CINZA, ARGAMASSA DE CIMENTO E AREIA 1:4, C/ REJUNTAMENTO</v>
          </cell>
          <cell r="D9562" t="str">
            <v>M2</v>
          </cell>
          <cell r="E9562">
            <v>312.39</v>
          </cell>
          <cell r="F9562" t="str">
            <v xml:space="preserve">SEINFRA  </v>
          </cell>
        </row>
        <row r="9563">
          <cell r="F9563" t="str">
            <v xml:space="preserve">SEINFRA  </v>
          </cell>
        </row>
        <row r="9564">
          <cell r="B9564" t="str">
            <v>C4067</v>
          </cell>
          <cell r="C9564" t="str">
            <v>GRANITO POLIDO E=2cm, OUTRAS CORES, ARGAMASSA CIMENTO E AREIA 1:4, C/ REJUNTAMENTO</v>
          </cell>
          <cell r="D9564" t="str">
            <v>M2</v>
          </cell>
          <cell r="E9564">
            <v>377.32</v>
          </cell>
          <cell r="F9564" t="str">
            <v xml:space="preserve">SEINFRA  </v>
          </cell>
        </row>
        <row r="9565">
          <cell r="F9565" t="str">
            <v xml:space="preserve">SEINFRA  </v>
          </cell>
        </row>
        <row r="9566">
          <cell r="B9566" t="str">
            <v>C4064</v>
          </cell>
          <cell r="C9566" t="str">
            <v>GRANITO POLIDO E=2cm, PRETO,  ARGAMASSA CIMENTO E AREIA 1:4, C/ REJUNTAMENTO</v>
          </cell>
          <cell r="D9566" t="str">
            <v>M2</v>
          </cell>
          <cell r="E9566">
            <v>416.29</v>
          </cell>
          <cell r="F9566" t="str">
            <v xml:space="preserve">SEINFRA  </v>
          </cell>
        </row>
        <row r="9567">
          <cell r="F9567" t="str">
            <v xml:space="preserve">SEINFRA  </v>
          </cell>
        </row>
        <row r="9568">
          <cell r="B9568" t="str">
            <v>C1623</v>
          </cell>
          <cell r="C9568" t="str">
            <v>LIMPEZA DE BASE OU LASTRO</v>
          </cell>
          <cell r="D9568" t="str">
            <v>M2</v>
          </cell>
          <cell r="E9568">
            <v>1.71</v>
          </cell>
          <cell r="F9568" t="str">
            <v xml:space="preserve">SEINFRA  </v>
          </cell>
        </row>
        <row r="9569">
          <cell r="B9569" t="str">
            <v>C3547</v>
          </cell>
          <cell r="C9569" t="str">
            <v>MUTIRÃO MISTO - PEITORIL DE CIMENTO</v>
          </cell>
          <cell r="D9569" t="str">
            <v>M2</v>
          </cell>
          <cell r="E9569">
            <v>98.33</v>
          </cell>
          <cell r="F9569" t="str">
            <v xml:space="preserve">SEINFRA  </v>
          </cell>
        </row>
        <row r="9570">
          <cell r="B9570" t="str">
            <v>C3549</v>
          </cell>
          <cell r="C9570" t="str">
            <v>MUTIRÃO MISTO - PISO CIMENTADO ESP.=1.5cm</v>
          </cell>
          <cell r="D9570" t="str">
            <v>M2</v>
          </cell>
          <cell r="E9570">
            <v>27.47</v>
          </cell>
          <cell r="F9570" t="str">
            <v xml:space="preserve">SEINFRA  </v>
          </cell>
        </row>
        <row r="9571">
          <cell r="B9571" t="str">
            <v>C3548</v>
          </cell>
          <cell r="C9571" t="str">
            <v>MUTIRÃO MISTO - PISO MORTO DE CONCRETO FCK=13.5 MPa C/PREPARO E LANÇAMENTO</v>
          </cell>
          <cell r="D9571" t="str">
            <v>M3</v>
          </cell>
          <cell r="E9571">
            <v>344.03</v>
          </cell>
          <cell r="F9571" t="str">
            <v xml:space="preserve">SEINFRA  </v>
          </cell>
        </row>
        <row r="9572">
          <cell r="F9572" t="str">
            <v xml:space="preserve">SEINFRA  </v>
          </cell>
        </row>
        <row r="9573">
          <cell r="B9573" t="str">
            <v>C1846</v>
          </cell>
          <cell r="C9573" t="str">
            <v>PARQUETES DE MADEIRA FIXADOS C/COLA A BASE DE PVA</v>
          </cell>
          <cell r="D9573" t="str">
            <v>M2</v>
          </cell>
          <cell r="E9573">
            <v>86.01</v>
          </cell>
          <cell r="F9573" t="str">
            <v xml:space="preserve">SEINFRA  </v>
          </cell>
        </row>
        <row r="9574">
          <cell r="B9574" t="str">
            <v>C1852</v>
          </cell>
          <cell r="C9574" t="str">
            <v>PASTILHAS DE PORCELANA C/CIMENTO COLANTE</v>
          </cell>
          <cell r="D9574" t="str">
            <v>M2</v>
          </cell>
          <cell r="E9574">
            <v>121.51</v>
          </cell>
          <cell r="F9574" t="str">
            <v xml:space="preserve">SEINFRA  </v>
          </cell>
        </row>
        <row r="9575">
          <cell r="B9575" t="str">
            <v>C1859</v>
          </cell>
          <cell r="C9575" t="str">
            <v>PASTILHAS DE PORCELANA C/ARGAMASSA MISTA CIMENTO, CAL HIDRATADA E AREIA</v>
          </cell>
          <cell r="D9575" t="str">
            <v>M2</v>
          </cell>
          <cell r="E9575">
            <v>211.31</v>
          </cell>
          <cell r="F9575" t="str">
            <v xml:space="preserve">SEINFRA  </v>
          </cell>
        </row>
        <row r="9576">
          <cell r="F9576" t="str">
            <v xml:space="preserve">SEINFRA  </v>
          </cell>
        </row>
        <row r="9577">
          <cell r="B9577" t="str">
            <v>C3015</v>
          </cell>
          <cell r="C9577" t="str">
            <v>PEITORIL DE CIMENTO</v>
          </cell>
          <cell r="D9577" t="str">
            <v>M2</v>
          </cell>
          <cell r="E9577">
            <v>150.78</v>
          </cell>
          <cell r="F9577" t="str">
            <v xml:space="preserve">SEINFRA  </v>
          </cell>
        </row>
        <row r="9578">
          <cell r="B9578" t="str">
            <v>C1869</v>
          </cell>
          <cell r="C9578" t="str">
            <v>PEITORIL DE GRANITO L= 15 cm</v>
          </cell>
          <cell r="D9578" t="str">
            <v>M</v>
          </cell>
          <cell r="E9578">
            <v>86.86</v>
          </cell>
          <cell r="F9578" t="str">
            <v xml:space="preserve">SEINFRA  </v>
          </cell>
        </row>
        <row r="9579">
          <cell r="B9579" t="str">
            <v>C1870</v>
          </cell>
          <cell r="C9579" t="str">
            <v>PEITORIL DE MARMORE L= 15cm</v>
          </cell>
          <cell r="D9579" t="str">
            <v>M</v>
          </cell>
          <cell r="E9579">
            <v>76.69</v>
          </cell>
          <cell r="F9579" t="str">
            <v xml:space="preserve">SEINFRA  </v>
          </cell>
        </row>
        <row r="9580">
          <cell r="B9580" t="str">
            <v>C1871</v>
          </cell>
          <cell r="C9580" t="str">
            <v>PEITORIL DE MÁRMORE  L= 25cm</v>
          </cell>
          <cell r="D9580" t="str">
            <v>M</v>
          </cell>
          <cell r="E9580">
            <v>127.39</v>
          </cell>
          <cell r="F9580" t="str">
            <v xml:space="preserve">SEINFRA  </v>
          </cell>
        </row>
        <row r="9581">
          <cell r="B9581" t="str">
            <v>C3016</v>
          </cell>
          <cell r="C9581" t="str">
            <v>PEITORIL DE MARMORITE</v>
          </cell>
          <cell r="D9581" t="str">
            <v>M2</v>
          </cell>
          <cell r="E9581">
            <v>152.44</v>
          </cell>
          <cell r="F9581" t="str">
            <v xml:space="preserve">SEINFRA  </v>
          </cell>
        </row>
        <row r="9582">
          <cell r="B9582" t="str">
            <v>C1872</v>
          </cell>
          <cell r="C9582" t="str">
            <v>PEITORIL PRÉ-MOLDADO DE GRANILITE L= 10cm</v>
          </cell>
          <cell r="D9582" t="str">
            <v>M</v>
          </cell>
          <cell r="E9582">
            <v>48.89</v>
          </cell>
          <cell r="F9582" t="str">
            <v xml:space="preserve">SEINFRA  </v>
          </cell>
        </row>
        <row r="9583">
          <cell r="B9583" t="str">
            <v>C1912</v>
          </cell>
          <cell r="C9583" t="str">
            <v>PISO ANTIDERRAPANTE NITOPISO TF-5000, SELADO C/NITOP. FC-140</v>
          </cell>
          <cell r="D9583" t="str">
            <v>M2</v>
          </cell>
          <cell r="E9583">
            <v>149.97999999999999</v>
          </cell>
          <cell r="F9583" t="str">
            <v xml:space="preserve">SEINFRA  </v>
          </cell>
        </row>
        <row r="9584">
          <cell r="B9584" t="str">
            <v>C1914</v>
          </cell>
          <cell r="C9584" t="str">
            <v>PISO C/FORRAÇÃO TÊXTIL ( CARPETE  E = 4mm )</v>
          </cell>
          <cell r="D9584" t="str">
            <v>M2</v>
          </cell>
          <cell r="E9584">
            <v>39.99</v>
          </cell>
          <cell r="F9584" t="str">
            <v xml:space="preserve">SEINFRA  </v>
          </cell>
        </row>
        <row r="9585">
          <cell r="B9585" t="str">
            <v>C1915</v>
          </cell>
          <cell r="C9585" t="str">
            <v>PISO CIMENTADO C/ ARGAMASSA DE CIMENTO E AREIA S/ PENEIRAR, TRAÇO 1:4, ESP.= 1.5cm</v>
          </cell>
          <cell r="D9585" t="str">
            <v>M2</v>
          </cell>
          <cell r="E9585">
            <v>47.18</v>
          </cell>
          <cell r="F9585" t="str">
            <v xml:space="preserve">SEINFRA  </v>
          </cell>
        </row>
        <row r="9586">
          <cell r="F9586" t="str">
            <v xml:space="preserve">SEINFRA  </v>
          </cell>
        </row>
        <row r="9587">
          <cell r="B9587" t="str">
            <v>C1916</v>
          </cell>
          <cell r="C9587" t="str">
            <v>PISO CIMENTADO C/ ARGAMASSA DE CIMENTO E AREIA S/ PENEIRAR, TRAÇO 1:4, ESP.= 1,5cm C/ IMPERMEABILIZANTE</v>
          </cell>
          <cell r="D9587" t="str">
            <v>M2</v>
          </cell>
          <cell r="E9587">
            <v>48.83</v>
          </cell>
          <cell r="F9587" t="str">
            <v xml:space="preserve">SEINFRA  </v>
          </cell>
        </row>
        <row r="9588">
          <cell r="F9588" t="str">
            <v xml:space="preserve">SEINFRA  </v>
          </cell>
        </row>
        <row r="9589">
          <cell r="B9589" t="str">
            <v>C4601</v>
          </cell>
          <cell r="C9589" t="str">
            <v>PISO CIMENTADO COM ARGAMASSA DE CIMENTO E AREIA S/ PENEIRAR ESP. 2,0 cm</v>
          </cell>
          <cell r="D9589" t="str">
            <v>M2</v>
          </cell>
          <cell r="E9589">
            <v>48.61</v>
          </cell>
          <cell r="F9589" t="str">
            <v xml:space="preserve">SEINFRA  </v>
          </cell>
        </row>
        <row r="9590">
          <cell r="F9590" t="str">
            <v xml:space="preserve">SEINFRA  </v>
          </cell>
        </row>
        <row r="9591">
          <cell r="B9591" t="str">
            <v>C2901</v>
          </cell>
          <cell r="C9591" t="str">
            <v>PISO DE BORRACHA ANTI-DERRAPANTE (COLOCADO)</v>
          </cell>
          <cell r="D9591" t="str">
            <v>M2</v>
          </cell>
          <cell r="E9591">
            <v>169.44</v>
          </cell>
          <cell r="F9591" t="str">
            <v xml:space="preserve">SEINFRA  </v>
          </cell>
        </row>
        <row r="9592">
          <cell r="B9592" t="str">
            <v>C1921</v>
          </cell>
          <cell r="C9592" t="str">
            <v>PISO DE BORRACHA (LENÇOL) ANTIDERRAPANTE TIPO GRÃO DE ARROZ,  ESP.= 3mm</v>
          </cell>
          <cell r="D9592" t="str">
            <v>M2</v>
          </cell>
          <cell r="E9592">
            <v>117.78</v>
          </cell>
          <cell r="F9592" t="str">
            <v xml:space="preserve">SEINFRA  </v>
          </cell>
        </row>
        <row r="9593">
          <cell r="F9593" t="str">
            <v xml:space="preserve">SEINFRA  </v>
          </cell>
        </row>
        <row r="9594">
          <cell r="B9594" t="str">
            <v>C4833</v>
          </cell>
          <cell r="C9594" t="str">
            <v>PISO EMBORRACHADO, DRENANTE E ANTI-IMPACTO, COMPOSTO POR PARTÍCULAS DE BORRACHA RECICLADA PRENSADA, PIGMENTADA E ATÓXICA, 50X50X2,5CM  (FORNECIMENTO E EXECUÇÃO)</v>
          </cell>
          <cell r="D9594" t="str">
            <v>M2</v>
          </cell>
          <cell r="E9594">
            <v>222.7</v>
          </cell>
          <cell r="F9594" t="str">
            <v xml:space="preserve">SEINFRA  </v>
          </cell>
        </row>
        <row r="9595">
          <cell r="F9595" t="str">
            <v xml:space="preserve">SEINFRA  </v>
          </cell>
        </row>
        <row r="9596">
          <cell r="B9596" t="str">
            <v>C3024</v>
          </cell>
          <cell r="C9596" t="str">
            <v>PISO EM MÁRMORE BRANCO ESP.= 3cm</v>
          </cell>
          <cell r="D9596" t="str">
            <v>M2</v>
          </cell>
          <cell r="E9596">
            <v>304.75</v>
          </cell>
          <cell r="F9596" t="str">
            <v xml:space="preserve">SEINFRA  </v>
          </cell>
        </row>
        <row r="9597">
          <cell r="B9597" t="str">
            <v>C1919</v>
          </cell>
          <cell r="C9597" t="str">
            <v>PISO INDUSTRIAL NATURAL  ESP.= 12mm, INCLUS. POLIMENTO (EXTERNO)</v>
          </cell>
          <cell r="D9597" t="str">
            <v>M2</v>
          </cell>
          <cell r="E9597">
            <v>98.36</v>
          </cell>
          <cell r="F9597" t="str">
            <v xml:space="preserve">SEINFRA  </v>
          </cell>
        </row>
        <row r="9598">
          <cell r="B9598" t="str">
            <v>C1920</v>
          </cell>
          <cell r="C9598" t="str">
            <v>PISO INDUSTRIAL NATURAL  ESP.= 12mm, INCLUS. POLIMENTO (INTERNO)</v>
          </cell>
          <cell r="D9598" t="str">
            <v>M2</v>
          </cell>
          <cell r="E9598">
            <v>123.13</v>
          </cell>
          <cell r="F9598" t="str">
            <v xml:space="preserve">SEINFRA  </v>
          </cell>
        </row>
        <row r="9599">
          <cell r="B9599" t="str">
            <v>C1922</v>
          </cell>
          <cell r="C9599" t="str">
            <v>PISO MONOLÍTICO C/ARGAMASSA A BASE DE EPOXI</v>
          </cell>
          <cell r="D9599" t="str">
            <v>M2</v>
          </cell>
          <cell r="E9599">
            <v>96.27</v>
          </cell>
          <cell r="F9599" t="str">
            <v xml:space="preserve">SEINFRA  </v>
          </cell>
        </row>
        <row r="9600">
          <cell r="B9600" t="str">
            <v>C3025</v>
          </cell>
          <cell r="C9600" t="str">
            <v>PISO MORTO CONCRETO FCK=13,5MPa C/PREPARO E LANÇAMENTO</v>
          </cell>
          <cell r="D9600" t="str">
            <v>M3</v>
          </cell>
          <cell r="E9600">
            <v>549.71</v>
          </cell>
          <cell r="F9600" t="str">
            <v xml:space="preserve">SEINFRA  </v>
          </cell>
        </row>
        <row r="9601">
          <cell r="B9601" t="str">
            <v>C3026</v>
          </cell>
          <cell r="C9601" t="str">
            <v>PISO MORTO DE TIJOLO MACIÇO C/REJUNTAMENTO</v>
          </cell>
          <cell r="D9601" t="str">
            <v>M2</v>
          </cell>
          <cell r="E9601">
            <v>67.180000000000007</v>
          </cell>
          <cell r="F9601" t="str">
            <v xml:space="preserve">SEINFRA  </v>
          </cell>
        </row>
        <row r="9602">
          <cell r="B9602" t="str">
            <v>C3027</v>
          </cell>
          <cell r="C9602" t="str">
            <v>PISO MORTO DE TIJOLO MACIÇO S/REJUNTAMENTO</v>
          </cell>
          <cell r="D9602" t="str">
            <v>M2</v>
          </cell>
          <cell r="E9602">
            <v>50.87</v>
          </cell>
          <cell r="F9602" t="str">
            <v xml:space="preserve">SEINFRA  </v>
          </cell>
        </row>
        <row r="9603">
          <cell r="B9603" t="str">
            <v>C2902</v>
          </cell>
          <cell r="C9603" t="str">
            <v>PISO TIPO MONOLÍTICO DE ALTA RESISTÊNCIA</v>
          </cell>
          <cell r="D9603" t="str">
            <v>M2</v>
          </cell>
          <cell r="E9603">
            <v>69.88</v>
          </cell>
          <cell r="F9603" t="str">
            <v xml:space="preserve">SEINFRA  </v>
          </cell>
        </row>
        <row r="9604">
          <cell r="B9604" t="str">
            <v>C4022</v>
          </cell>
          <cell r="C9604" t="str">
            <v>PISO TIPO MONOLÍTICO DE ALTA RESISTÊNCIA, DE BAIXA ESPESSURA, DE POLIURETANO ANTIDERRAPANTE, S/ JUNTAS, TIPO DUROCOR OU SIMILAR</v>
          </cell>
          <cell r="D9604" t="str">
            <v>M2</v>
          </cell>
          <cell r="E9604">
            <v>235.12</v>
          </cell>
          <cell r="F9604" t="str">
            <v xml:space="preserve">SEINFRA  </v>
          </cell>
        </row>
        <row r="9605">
          <cell r="F9605" t="str">
            <v xml:space="preserve">SEINFRA  </v>
          </cell>
        </row>
        <row r="9606">
          <cell r="B9606" t="str">
            <v>C4503</v>
          </cell>
          <cell r="C9606" t="str">
            <v>PISO VINÍLICO TIPO "PAVIFLEX", e=1,6mm - FORNECIMENTO E COLOCAÇÃO</v>
          </cell>
          <cell r="D9606" t="str">
            <v>M2</v>
          </cell>
          <cell r="E9606">
            <v>69.94</v>
          </cell>
          <cell r="F9606" t="str">
            <v xml:space="preserve">SEINFRA  </v>
          </cell>
        </row>
        <row r="9607">
          <cell r="B9607" t="str">
            <v>C4504</v>
          </cell>
          <cell r="C9607" t="str">
            <v>PISO VINÍLICO TIPO "PAVIFLEX", e=2,0mm - FORNECIMENTO E COLOCAÇÃO</v>
          </cell>
          <cell r="D9607" t="str">
            <v>M2</v>
          </cell>
          <cell r="E9607">
            <v>87.43</v>
          </cell>
          <cell r="F9607" t="str">
            <v xml:space="preserve">SEINFRA  </v>
          </cell>
        </row>
        <row r="9608">
          <cell r="B9608" t="str">
            <v>C1934</v>
          </cell>
          <cell r="C9608" t="str">
            <v>PLACA DE BORRACHA (50x50)cm  ESP.= 7,5mm, ARGAMASSA DE CIMENTO E AREIA PENEIRADA 1:2, E NATA DE COLA PVA</v>
          </cell>
          <cell r="D9608" t="str">
            <v>M2</v>
          </cell>
          <cell r="E9608">
            <v>198.2</v>
          </cell>
          <cell r="F9608" t="str">
            <v xml:space="preserve">SEINFRA  </v>
          </cell>
        </row>
        <row r="9609">
          <cell r="F9609" t="str">
            <v xml:space="preserve">SEINFRA  </v>
          </cell>
        </row>
        <row r="9610">
          <cell r="B9610" t="str">
            <v>C1933</v>
          </cell>
          <cell r="C9610" t="str">
            <v>PLACA DE BORRACHA (50X50)cm  ESP.=13mm,  E NATA DE COLA PVA</v>
          </cell>
          <cell r="D9610" t="str">
            <v>M2</v>
          </cell>
          <cell r="E9610">
            <v>243.92</v>
          </cell>
          <cell r="F9610" t="str">
            <v xml:space="preserve">SEINFRA  </v>
          </cell>
        </row>
        <row r="9611">
          <cell r="B9611" t="str">
            <v>C4099</v>
          </cell>
          <cell r="C9611" t="str">
            <v>POLIMENTO EM CONCRETO NIVELADO À LASER</v>
          </cell>
          <cell r="D9611" t="str">
            <v>M2</v>
          </cell>
          <cell r="E9611">
            <v>12.67</v>
          </cell>
          <cell r="F9611" t="str">
            <v xml:space="preserve">SEINFRA  </v>
          </cell>
        </row>
        <row r="9612">
          <cell r="B9612" t="str">
            <v>C1943</v>
          </cell>
          <cell r="C9612" t="str">
            <v>POLIMENTO EM PISO INDUSTRIAL</v>
          </cell>
          <cell r="D9612" t="str">
            <v>M2</v>
          </cell>
          <cell r="E9612">
            <v>56.57</v>
          </cell>
          <cell r="F9612" t="str">
            <v xml:space="preserve">SEINFRA  </v>
          </cell>
        </row>
        <row r="9613">
          <cell r="B9613" t="str">
            <v>C1944</v>
          </cell>
          <cell r="C9613" t="str">
            <v>POLIMENTO EM PISOS DE MÁRMORE</v>
          </cell>
          <cell r="D9613" t="str">
            <v>M2</v>
          </cell>
          <cell r="E9613">
            <v>55.65</v>
          </cell>
          <cell r="F9613" t="str">
            <v xml:space="preserve">SEINFRA  </v>
          </cell>
        </row>
        <row r="9614">
          <cell r="B9614" t="str">
            <v>C4441</v>
          </cell>
          <cell r="C9614" t="str">
            <v>PORCELANATO RETIFICADO NATURAL (FOSCO) C/ ARG. CIMENTO E AREIA P/ PISO</v>
          </cell>
          <cell r="D9614" t="str">
            <v>M2</v>
          </cell>
          <cell r="E9614">
            <v>135.41999999999999</v>
          </cell>
          <cell r="F9614" t="str">
            <v xml:space="preserve">SEINFRA  </v>
          </cell>
        </row>
        <row r="9615">
          <cell r="F9615" t="str">
            <v xml:space="preserve">SEINFRA  </v>
          </cell>
        </row>
        <row r="9616">
          <cell r="B9616" t="str">
            <v>C3007</v>
          </cell>
          <cell r="C9616" t="str">
            <v>PORCELANATO RETIFICADO NATURAL (FOSCO) C/ ARG. PRÉ-FABRICADA - P/ PISO</v>
          </cell>
          <cell r="D9616" t="str">
            <v>M2</v>
          </cell>
          <cell r="E9616">
            <v>111.44</v>
          </cell>
          <cell r="F9616" t="str">
            <v xml:space="preserve">SEINFRA  </v>
          </cell>
        </row>
        <row r="9617">
          <cell r="F9617" t="str">
            <v xml:space="preserve">SEINFRA  </v>
          </cell>
        </row>
        <row r="9618">
          <cell r="B9618" t="str">
            <v>C3002</v>
          </cell>
          <cell r="C9618" t="str">
            <v>PORCELANATO RETIFICADO POLIDO C/ ARG. PRÉ-FABRICADA - P/ PISO</v>
          </cell>
          <cell r="D9618" t="str">
            <v>M2</v>
          </cell>
          <cell r="E9618">
            <v>131.56</v>
          </cell>
          <cell r="F9618" t="str">
            <v xml:space="preserve">SEINFRA  </v>
          </cell>
        </row>
        <row r="9619">
          <cell r="B9619" t="str">
            <v>C4440</v>
          </cell>
          <cell r="C9619" t="str">
            <v>PORCELANATO POLIDO C/ ARG. CIMENTO E AREIA P/ PISO</v>
          </cell>
          <cell r="D9619" t="str">
            <v>M2</v>
          </cell>
          <cell r="E9619">
            <v>155.54</v>
          </cell>
          <cell r="F9619" t="str">
            <v xml:space="preserve">SEINFRA  </v>
          </cell>
        </row>
        <row r="9620">
          <cell r="B9620" t="str">
            <v>C2101</v>
          </cell>
          <cell r="C9620" t="str">
            <v>RASPAGEM E CALAFETAÇÃO DE TACOS C/UMA DEMÃO DE CÊRA</v>
          </cell>
          <cell r="D9620" t="str">
            <v>M2</v>
          </cell>
          <cell r="E9620">
            <v>49.87</v>
          </cell>
          <cell r="F9620" t="str">
            <v xml:space="preserve">SEINFRA  </v>
          </cell>
        </row>
        <row r="9621">
          <cell r="B9621" t="str">
            <v>C2181</v>
          </cell>
          <cell r="C9621" t="str">
            <v>REGULARIZAÇÃO DE BASE C/ ARGAMASSA CIMENTO E AREIA S/ PENEIRAR, TRAÇO 1:3 - ESP= 3cm</v>
          </cell>
          <cell r="D9621" t="str">
            <v>M2</v>
          </cell>
          <cell r="E9621">
            <v>25.85</v>
          </cell>
          <cell r="F9621" t="str">
            <v xml:space="preserve">SEINFRA  </v>
          </cell>
        </row>
        <row r="9622">
          <cell r="F9622" t="str">
            <v xml:space="preserve">SEINFRA  </v>
          </cell>
        </row>
        <row r="9623">
          <cell r="B9623" t="str">
            <v>C2179</v>
          </cell>
          <cell r="C9623" t="str">
            <v>REGULARIZAÇÃO DE BASE C/ ARGAMASSA CIMENTO E AREIA S/ PENEIRAR, TRAÇO 1:4 - ESP= 3cm</v>
          </cell>
          <cell r="D9623" t="str">
            <v>M2</v>
          </cell>
          <cell r="E9623">
            <v>23.82</v>
          </cell>
          <cell r="F9623" t="str">
            <v xml:space="preserve">SEINFRA  </v>
          </cell>
        </row>
        <row r="9624">
          <cell r="F9624" t="str">
            <v xml:space="preserve">SEINFRA  </v>
          </cell>
        </row>
        <row r="9625">
          <cell r="B9625" t="str">
            <v>C2180</v>
          </cell>
          <cell r="C9625" t="str">
            <v>REGULARIZAÇÃO DE BASE C/ ARGAMASSA CIMENTO E AREIA S/ PENEIRAR, TRAÇO 1:5 - ESP= 3cm</v>
          </cell>
          <cell r="D9625" t="str">
            <v>M2</v>
          </cell>
          <cell r="E9625">
            <v>22.59</v>
          </cell>
          <cell r="F9625" t="str">
            <v xml:space="preserve">SEINFRA  </v>
          </cell>
        </row>
        <row r="9626">
          <cell r="F9626" t="str">
            <v xml:space="preserve">SEINFRA  </v>
          </cell>
        </row>
        <row r="9627">
          <cell r="B9627" t="str">
            <v>C2184</v>
          </cell>
          <cell r="C9627" t="str">
            <v>REGULARIZAÇÃO DE BASE C/ ARGAMASSA CIMENTO E AREIA S/ PENEIRAR, TRAÇO 1:5 - ESP= 3cm, C/IMPERMEABILIZANTE</v>
          </cell>
          <cell r="D9627" t="str">
            <v>M2</v>
          </cell>
          <cell r="E9627">
            <v>25.88</v>
          </cell>
          <cell r="F9627" t="str">
            <v xml:space="preserve">SEINFRA  </v>
          </cell>
        </row>
        <row r="9628">
          <cell r="F9628" t="str">
            <v xml:space="preserve">SEINFRA  </v>
          </cell>
        </row>
        <row r="9629">
          <cell r="B9629" t="str">
            <v>C2185</v>
          </cell>
          <cell r="C9629" t="str">
            <v>REGULARIZAÇÃO PARA DEGRAUS C/ ARGAMASSA DE CIMENTO E AREIA S/ PENEIRAR, TRAÇO 1:5 - ESP= 1cm</v>
          </cell>
          <cell r="D9629" t="str">
            <v>M</v>
          </cell>
          <cell r="E9629">
            <v>8.1300000000000008</v>
          </cell>
          <cell r="F9629" t="str">
            <v xml:space="preserve">SEINFRA  </v>
          </cell>
        </row>
        <row r="9630">
          <cell r="F9630" t="str">
            <v xml:space="preserve">SEINFRA  </v>
          </cell>
        </row>
        <row r="9631">
          <cell r="B9631" t="str">
            <v>C2186</v>
          </cell>
          <cell r="C9631" t="str">
            <v>REGULARIZAÇÃO PARA RODAPÉS C/ ARGAMASSA DE CIMENTO E AREIA S/ PENEIRAR, TRAÇO 1:5 - H=7cm, ESP= 3cm</v>
          </cell>
          <cell r="D9631" t="str">
            <v>M</v>
          </cell>
          <cell r="E9631">
            <v>4.8899999999999997</v>
          </cell>
          <cell r="F9631" t="str">
            <v xml:space="preserve">SEINFRA  </v>
          </cell>
        </row>
        <row r="9632">
          <cell r="F9632" t="str">
            <v xml:space="preserve">SEINFRA  </v>
          </cell>
        </row>
        <row r="9633">
          <cell r="B9633" t="str">
            <v>C2234</v>
          </cell>
          <cell r="C9633" t="str">
            <v>REVESTIMENTOS DE PISOS C/GRANILITE</v>
          </cell>
          <cell r="D9633" t="str">
            <v>M2</v>
          </cell>
          <cell r="E9633">
            <v>126.42</v>
          </cell>
          <cell r="F9633" t="str">
            <v xml:space="preserve">SEINFRA  </v>
          </cell>
        </row>
        <row r="9634">
          <cell r="B9634" t="str">
            <v>C2219</v>
          </cell>
          <cell r="C9634" t="str">
            <v>REVESTIMENTO EPÓXICO P/PISOS DUAS DEMÃOS</v>
          </cell>
          <cell r="D9634" t="str">
            <v>M2</v>
          </cell>
          <cell r="E9634">
            <v>180.46</v>
          </cell>
          <cell r="F9634" t="str">
            <v xml:space="preserve">SEINFRA  </v>
          </cell>
        </row>
        <row r="9635">
          <cell r="B9635" t="str">
            <v>C2240</v>
          </cell>
          <cell r="C9635" t="str">
            <v>RODAPÉ COM FORRAÇÃO TÊXTIL (CARPETE) H= 7cm</v>
          </cell>
          <cell r="D9635" t="str">
            <v>M</v>
          </cell>
          <cell r="E9635">
            <v>7.9</v>
          </cell>
          <cell r="F9635" t="str">
            <v xml:space="preserve">SEINFRA  </v>
          </cell>
        </row>
        <row r="9636">
          <cell r="B9636" t="str">
            <v>C4001</v>
          </cell>
          <cell r="C9636" t="str">
            <v>RODAPÉ DE GRANITO H=10 cm</v>
          </cell>
          <cell r="D9636" t="str">
            <v>M</v>
          </cell>
          <cell r="E9636">
            <v>39.26</v>
          </cell>
          <cell r="F9636" t="str">
            <v xml:space="preserve">SEINFRA  </v>
          </cell>
        </row>
        <row r="9637">
          <cell r="B9637" t="str">
            <v>C2241</v>
          </cell>
          <cell r="C9637" t="str">
            <v>RODAPÉ DE MÁRMORE H= 10cm</v>
          </cell>
          <cell r="D9637" t="str">
            <v>M</v>
          </cell>
          <cell r="E9637">
            <v>30.43</v>
          </cell>
          <cell r="F9637" t="str">
            <v xml:space="preserve">SEINFRA  </v>
          </cell>
        </row>
        <row r="9638">
          <cell r="B9638" t="str">
            <v>C2242</v>
          </cell>
          <cell r="C9638" t="str">
            <v>RODAPÉ DE PEROBA (7X1.5)cm</v>
          </cell>
          <cell r="D9638" t="str">
            <v>M</v>
          </cell>
          <cell r="E9638">
            <v>29.22</v>
          </cell>
          <cell r="F9638" t="str">
            <v xml:space="preserve">SEINFRA  </v>
          </cell>
        </row>
        <row r="9639">
          <cell r="B9639" t="str">
            <v>C2243</v>
          </cell>
          <cell r="C9639" t="str">
            <v>RODAPÉ EM PERFIL DE ALUMÍNIO</v>
          </cell>
          <cell r="D9639" t="str">
            <v>M</v>
          </cell>
          <cell r="E9639">
            <v>25.17</v>
          </cell>
          <cell r="F9639" t="str">
            <v xml:space="preserve">SEINFRA  </v>
          </cell>
        </row>
        <row r="9640">
          <cell r="B9640" t="str">
            <v>C2245</v>
          </cell>
          <cell r="C9640" t="str">
            <v>RODAPÉ INDUSTRIAL MONOLÍTICO H= 7cm</v>
          </cell>
          <cell r="D9640" t="str">
            <v>M</v>
          </cell>
          <cell r="E9640">
            <v>13.61</v>
          </cell>
          <cell r="F9640" t="str">
            <v xml:space="preserve">SEINFRA  </v>
          </cell>
        </row>
        <row r="9641">
          <cell r="B9641" t="str">
            <v>C2244</v>
          </cell>
          <cell r="C9641" t="str">
            <v>RODAPÉ INDUSTRIAL MONOLÍTICO H= 10cm</v>
          </cell>
          <cell r="D9641" t="str">
            <v>M</v>
          </cell>
          <cell r="E9641">
            <v>22.79</v>
          </cell>
          <cell r="F9641" t="str">
            <v xml:space="preserve">SEINFRA  </v>
          </cell>
        </row>
        <row r="9642">
          <cell r="B9642" t="str">
            <v>C2246</v>
          </cell>
          <cell r="C9642" t="str">
            <v>RODAPÉ PRE-MOLDADO DE GRANILITE  H= 10cm</v>
          </cell>
          <cell r="D9642" t="str">
            <v>M</v>
          </cell>
          <cell r="E9642">
            <v>55.55</v>
          </cell>
          <cell r="F9642" t="str">
            <v xml:space="preserve">SEINFRA  </v>
          </cell>
        </row>
        <row r="9643">
          <cell r="B9643" t="str">
            <v>C4505</v>
          </cell>
          <cell r="C9643" t="str">
            <v>RODAPÉ VINÍLICO, H=5cm - FORNECIMENTO E COLOCAÇÃO</v>
          </cell>
          <cell r="D9643" t="str">
            <v>M</v>
          </cell>
          <cell r="E9643">
            <v>21.26</v>
          </cell>
          <cell r="F9643" t="str">
            <v xml:space="preserve">SEINFRA  </v>
          </cell>
        </row>
        <row r="9644">
          <cell r="B9644" t="str">
            <v>C2283</v>
          </cell>
          <cell r="C9644" t="str">
            <v>SOLEIRA CIMENTADA L= 15cm</v>
          </cell>
          <cell r="D9644" t="str">
            <v>M</v>
          </cell>
          <cell r="E9644">
            <v>8.64</v>
          </cell>
          <cell r="F9644" t="str">
            <v xml:space="preserve">SEINFRA  </v>
          </cell>
        </row>
        <row r="9645">
          <cell r="B9645" t="str">
            <v>C2284</v>
          </cell>
          <cell r="C9645" t="str">
            <v>SOLEIRA DE GRANITO L= 15cm</v>
          </cell>
          <cell r="D9645" t="str">
            <v>M</v>
          </cell>
          <cell r="E9645">
            <v>80.489999999999995</v>
          </cell>
          <cell r="F9645" t="str">
            <v xml:space="preserve">SEINFRA  </v>
          </cell>
        </row>
        <row r="9646">
          <cell r="B9646" t="str">
            <v>C2285</v>
          </cell>
          <cell r="C9646" t="str">
            <v>SOLEIRA DE GRANITO L= 25cm</v>
          </cell>
          <cell r="D9646" t="str">
            <v>M</v>
          </cell>
          <cell r="E9646">
            <v>134.15</v>
          </cell>
          <cell r="F9646" t="str">
            <v xml:space="preserve">SEINFRA  </v>
          </cell>
        </row>
        <row r="9647">
          <cell r="B9647" t="str">
            <v>C2286</v>
          </cell>
          <cell r="C9647" t="str">
            <v>SOLEIRA DE MARMORE L= 15cm</v>
          </cell>
          <cell r="D9647" t="str">
            <v>M</v>
          </cell>
          <cell r="E9647">
            <v>56.93</v>
          </cell>
          <cell r="F9647" t="str">
            <v xml:space="preserve">SEINFRA  </v>
          </cell>
        </row>
        <row r="9648">
          <cell r="B9648" t="str">
            <v>C2287</v>
          </cell>
          <cell r="C9648" t="str">
            <v>SOLEIRA DE MÁRMORE L= 25 cm</v>
          </cell>
          <cell r="D9648" t="str">
            <v>M</v>
          </cell>
          <cell r="E9648">
            <v>94.42</v>
          </cell>
          <cell r="F9648" t="str">
            <v xml:space="preserve">SEINFRA  </v>
          </cell>
        </row>
        <row r="9649">
          <cell r="B9649" t="str">
            <v>C3058</v>
          </cell>
          <cell r="C9649" t="str">
            <v>SOLEIRA DE MARMORITE</v>
          </cell>
          <cell r="D9649" t="str">
            <v>M2</v>
          </cell>
          <cell r="E9649">
            <v>155</v>
          </cell>
          <cell r="F9649" t="str">
            <v xml:space="preserve">SEINFRA  </v>
          </cell>
        </row>
        <row r="9650">
          <cell r="B9650" t="str">
            <v>C2288</v>
          </cell>
          <cell r="C9650" t="str">
            <v>SOLEIRA PRÉ-MOLDADA DE GRANILITE L= 15cm</v>
          </cell>
          <cell r="D9650" t="str">
            <v>M</v>
          </cell>
          <cell r="E9650">
            <v>56.16</v>
          </cell>
          <cell r="F9650" t="str">
            <v xml:space="preserve">SEINFRA  </v>
          </cell>
        </row>
        <row r="9651">
          <cell r="B9651" t="str">
            <v>C2289</v>
          </cell>
          <cell r="C9651" t="str">
            <v>SOLEIRA PRÉ-MOLDADA DE GRANILITE L= 25cm</v>
          </cell>
          <cell r="D9651" t="str">
            <v>M</v>
          </cell>
          <cell r="E9651">
            <v>90.82</v>
          </cell>
          <cell r="F9651" t="str">
            <v xml:space="preserve">SEINFRA  </v>
          </cell>
        </row>
        <row r="9652">
          <cell r="B9652" t="str">
            <v>C3488</v>
          </cell>
          <cell r="C9652" t="str">
            <v>TÁBUAS CORRIDAS SOBRE VIGAS DE PEROBA</v>
          </cell>
          <cell r="D9652" t="str">
            <v>M2</v>
          </cell>
          <cell r="E9652">
            <v>328.79</v>
          </cell>
          <cell r="F9652" t="str">
            <v xml:space="preserve">SEINFRA  </v>
          </cell>
        </row>
        <row r="9653">
          <cell r="B9653" t="str">
            <v>C2296</v>
          </cell>
          <cell r="C9653" t="str">
            <v>TACOS DE MADEIRA C/ARGAMASSA DE CIMENTO E AREIA PENEIRADA TRAÇO 1:4</v>
          </cell>
          <cell r="D9653" t="str">
            <v>M2</v>
          </cell>
          <cell r="E9653">
            <v>199.61</v>
          </cell>
          <cell r="F9653" t="str">
            <v xml:space="preserve">SEINFRA  </v>
          </cell>
        </row>
        <row r="9654">
          <cell r="F9654" t="str">
            <v xml:space="preserve">SEINFRA  </v>
          </cell>
        </row>
        <row r="9655">
          <cell r="B9655" t="str">
            <v>C2297</v>
          </cell>
          <cell r="C9655" t="str">
            <v>TACOS DE MADEIRA C/COLA À BASE DE PVA</v>
          </cell>
          <cell r="D9655" t="str">
            <v>M2</v>
          </cell>
          <cell r="E9655">
            <v>157.78</v>
          </cell>
          <cell r="F9655" t="str">
            <v xml:space="preserve">SEINFRA  </v>
          </cell>
        </row>
        <row r="9656">
          <cell r="B9656" t="str">
            <v>C2315</v>
          </cell>
          <cell r="C9656" t="str">
            <v>TAPETE TIPO TABACOW, ESP. ATÉ 6mm (COLOCADO)</v>
          </cell>
          <cell r="D9656" t="str">
            <v>M2</v>
          </cell>
          <cell r="E9656">
            <v>75.2</v>
          </cell>
          <cell r="F9656" t="str">
            <v xml:space="preserve">SEINFRA  </v>
          </cell>
        </row>
        <row r="9657">
          <cell r="B9657" t="str">
            <v>C2314</v>
          </cell>
          <cell r="C9657" t="str">
            <v>TAPETE TIPO TABACOW  ESP.  6,01mm &lt;= ESP &lt;= 10mm</v>
          </cell>
          <cell r="D9657" t="str">
            <v>M2</v>
          </cell>
          <cell r="E9657">
            <v>93.15</v>
          </cell>
          <cell r="F9657" t="str">
            <v xml:space="preserve">SEINFRA  </v>
          </cell>
        </row>
        <row r="9658">
          <cell r="B9658" t="str">
            <v>PISOS EXTERNOS</v>
          </cell>
          <cell r="E9658">
            <v>2773.22</v>
          </cell>
          <cell r="F9658" t="str">
            <v xml:space="preserve">SEINFRA  </v>
          </cell>
        </row>
        <row r="9659">
          <cell r="B9659" t="str">
            <v>C3410</v>
          </cell>
          <cell r="C9659" t="str">
            <v>CALÇADA DE PROTEÇÃO EM CIMENTADO C/ BASE DE CONCRETO</v>
          </cell>
          <cell r="D9659" t="str">
            <v>M2</v>
          </cell>
          <cell r="E9659">
            <v>292.74</v>
          </cell>
          <cell r="F9659" t="str">
            <v xml:space="preserve">SEINFRA  </v>
          </cell>
        </row>
        <row r="9660">
          <cell r="B9660" t="str">
            <v>C1586</v>
          </cell>
          <cell r="C9660" t="str">
            <v>LADRILHOS HIDRÁULICOS C/ARGAMASSA DE CAL 1:4+100KG CIMENTO</v>
          </cell>
          <cell r="D9660" t="str">
            <v>M2</v>
          </cell>
          <cell r="E9660">
            <v>120.29</v>
          </cell>
          <cell r="F9660" t="str">
            <v xml:space="preserve">SEINFRA  </v>
          </cell>
        </row>
        <row r="9661">
          <cell r="B9661" t="str">
            <v>C1862</v>
          </cell>
          <cell r="C9661" t="str">
            <v>PAVIMENTAÇÃO RÚSTICA C/CONCRETO P/LASTRO NA ESP.DE 9cm E CAMADA SUPERFICIAL DE  CONCRETO FCK=13.5MPa  NA ESP.DE 3cm</v>
          </cell>
          <cell r="D9661" t="str">
            <v>M2</v>
          </cell>
          <cell r="E9661">
            <v>135.21</v>
          </cell>
          <cell r="F9661" t="str">
            <v xml:space="preserve">SEINFRA  </v>
          </cell>
        </row>
        <row r="9662">
          <cell r="F9662" t="str">
            <v xml:space="preserve">SEINFRA  </v>
          </cell>
        </row>
        <row r="9663">
          <cell r="B9663" t="str">
            <v>C1863</v>
          </cell>
          <cell r="C9663" t="str">
            <v>PEDRA CARIRI ESP.= 2cm, C/ ARGAMASSA MISTA DE CIMENTO CAL HIDRATADA E AREIA</v>
          </cell>
          <cell r="D9663" t="str">
            <v>M2</v>
          </cell>
          <cell r="E9663">
            <v>52.94</v>
          </cell>
          <cell r="F9663" t="str">
            <v xml:space="preserve">SEINFRA  </v>
          </cell>
        </row>
        <row r="9664">
          <cell r="F9664" t="str">
            <v xml:space="preserve">SEINFRA  </v>
          </cell>
        </row>
        <row r="9665">
          <cell r="B9665" t="str">
            <v>C1864</v>
          </cell>
          <cell r="C9665" t="str">
            <v>PEDRA PORTUGUESA - COR BRANCA</v>
          </cell>
          <cell r="D9665" t="str">
            <v>M2</v>
          </cell>
          <cell r="E9665">
            <v>151.53</v>
          </cell>
          <cell r="F9665" t="str">
            <v xml:space="preserve">SEINFRA  </v>
          </cell>
        </row>
        <row r="9666">
          <cell r="B9666" t="str">
            <v>C1865</v>
          </cell>
          <cell r="C9666" t="str">
            <v>PEDRA PORTUGUESA  2 CORES</v>
          </cell>
          <cell r="D9666" t="str">
            <v>M2</v>
          </cell>
          <cell r="E9666">
            <v>151.53</v>
          </cell>
          <cell r="F9666" t="str">
            <v xml:space="preserve">SEINFRA  </v>
          </cell>
        </row>
        <row r="9667">
          <cell r="B9667" t="str">
            <v>C3014</v>
          </cell>
          <cell r="C9667" t="str">
            <v>PEDRA SÃO TOMÉ</v>
          </cell>
          <cell r="D9667" t="str">
            <v>M2</v>
          </cell>
          <cell r="E9667">
            <v>238.95</v>
          </cell>
          <cell r="F9667" t="str">
            <v xml:space="preserve">SEINFRA  </v>
          </cell>
        </row>
        <row r="9668">
          <cell r="B9668" t="str">
            <v>C3450</v>
          </cell>
          <cell r="C9668" t="str">
            <v>PISO CIMENTADO ESP.=1,50cm C/ JUNTA PLÁSTICA ( 27x3 )mm EM MÓDULOS ( 1,00x1,00 )m</v>
          </cell>
          <cell r="D9668" t="str">
            <v>M2</v>
          </cell>
          <cell r="E9668">
            <v>53.46</v>
          </cell>
          <cell r="F9668" t="str">
            <v xml:space="preserve">SEINFRA  </v>
          </cell>
        </row>
        <row r="9669">
          <cell r="F9669" t="str">
            <v xml:space="preserve">SEINFRA  </v>
          </cell>
        </row>
        <row r="9670">
          <cell r="B9670" t="str">
            <v>C1847</v>
          </cell>
          <cell r="C9670" t="str">
            <v>PISO DE CONCRETO FCK=13,5MPa ESP=7 cm, INCL. PREPARO DE CAIXA</v>
          </cell>
          <cell r="D9670" t="str">
            <v>M2</v>
          </cell>
          <cell r="E9670">
            <v>81.25</v>
          </cell>
          <cell r="F9670" t="str">
            <v xml:space="preserve">SEINFRA  </v>
          </cell>
        </row>
        <row r="9671">
          <cell r="B9671" t="str">
            <v>C1917</v>
          </cell>
          <cell r="C9671" t="str">
            <v>PISO DE CONCRETO FCK=15MPa  ESP.= 12cm,  ARMADO C/TELA DE AÇO</v>
          </cell>
          <cell r="D9671" t="str">
            <v>M2</v>
          </cell>
          <cell r="E9671">
            <v>104.21</v>
          </cell>
          <cell r="F9671" t="str">
            <v xml:space="preserve">SEINFRA  </v>
          </cell>
        </row>
        <row r="9672">
          <cell r="B9672" t="str">
            <v>C1935</v>
          </cell>
          <cell r="C9672" t="str">
            <v>PISO DE CONCRETO FCK=20MPa  ESP.= 20cm, P/ESTACIONAMENTO DE ÔNIBUS</v>
          </cell>
          <cell r="D9672" t="str">
            <v>M2</v>
          </cell>
          <cell r="E9672">
            <v>123.08</v>
          </cell>
          <cell r="F9672" t="str">
            <v xml:space="preserve">SEINFRA  </v>
          </cell>
        </row>
        <row r="9673">
          <cell r="F9673" t="str">
            <v xml:space="preserve">SEINFRA  </v>
          </cell>
        </row>
        <row r="9674">
          <cell r="B9674" t="str">
            <v>C5028</v>
          </cell>
          <cell r="C9674" t="str">
            <v>PISO INTERTRAVADO TIPO TIJOLINHO (20 X 10 X 4CM), CINZA - COMPACTAÇÃO MECANIZADA</v>
          </cell>
          <cell r="D9674" t="str">
            <v>M2</v>
          </cell>
          <cell r="E9674">
            <v>41.64</v>
          </cell>
          <cell r="F9674" t="str">
            <v xml:space="preserve">SEINFRA  </v>
          </cell>
        </row>
        <row r="9675">
          <cell r="F9675" t="str">
            <v xml:space="preserve">SEINFRA  </v>
          </cell>
        </row>
        <row r="9676">
          <cell r="B9676" t="str">
            <v>C5027</v>
          </cell>
          <cell r="C9676" t="str">
            <v>PISO INTERTRAVADO TIPO TIJOLINHO (20 X 10 X 4CM), COLORIDO - COMPACTAÇÃO MECANIZADA</v>
          </cell>
          <cell r="D9676" t="str">
            <v>M2</v>
          </cell>
          <cell r="E9676">
            <v>47.76</v>
          </cell>
          <cell r="F9676" t="str">
            <v xml:space="preserve">SEINFRA  </v>
          </cell>
        </row>
        <row r="9677">
          <cell r="F9677" t="str">
            <v xml:space="preserve">SEINFRA  </v>
          </cell>
        </row>
        <row r="9678">
          <cell r="B9678" t="str">
            <v>C4916</v>
          </cell>
          <cell r="C9678" t="str">
            <v>PISO INTERTRAVADO TIPO TIJOLINHO (20X10X6)CM 35MPA, COLORIDO - COMPACTAÇÃO MECANIZADA</v>
          </cell>
          <cell r="D9678" t="str">
            <v>M2</v>
          </cell>
          <cell r="E9678">
            <v>53.25</v>
          </cell>
          <cell r="F9678" t="str">
            <v xml:space="preserve">SEINFRA  </v>
          </cell>
        </row>
        <row r="9679">
          <cell r="F9679" t="str">
            <v xml:space="preserve">SEINFRA  </v>
          </cell>
        </row>
        <row r="9680">
          <cell r="B9680" t="str">
            <v>C4819</v>
          </cell>
          <cell r="C9680" t="str">
            <v>PISO INTERTRAVADO TIPO TIJOLINHO (20X10X6)CM 35MPA, COR CINZA - COMPACTAÇÃO MECANIZADA</v>
          </cell>
          <cell r="D9680" t="str">
            <v>M2</v>
          </cell>
          <cell r="E9680">
            <v>48.67</v>
          </cell>
          <cell r="F9680" t="str">
            <v xml:space="preserve">SEINFRA  </v>
          </cell>
        </row>
        <row r="9681">
          <cell r="F9681" t="str">
            <v xml:space="preserve">SEINFRA  </v>
          </cell>
        </row>
        <row r="9682">
          <cell r="B9682" t="str">
            <v>C4917</v>
          </cell>
          <cell r="C9682" t="str">
            <v>PISO INTERTRAVADO TIPO TIJOLINHO (20X10X8)CM 35MPA, COR CINZA - COMPACTAÇÃO MECANIZADA</v>
          </cell>
          <cell r="D9682" t="str">
            <v>M2</v>
          </cell>
          <cell r="E9682">
            <v>61.21</v>
          </cell>
          <cell r="F9682" t="str">
            <v xml:space="preserve">SEINFRA  </v>
          </cell>
        </row>
        <row r="9683">
          <cell r="F9683" t="str">
            <v xml:space="preserve">SEINFRA  </v>
          </cell>
        </row>
        <row r="9684">
          <cell r="B9684" t="str">
            <v>C4918</v>
          </cell>
          <cell r="C9684" t="str">
            <v>PISO INTERTRAVADO TIPO TIJOLINHO (20X10X10)CM 35MPA, COR CINZA - COMPACTAÇÃO MECANIZADA</v>
          </cell>
          <cell r="D9684" t="str">
            <v>M2</v>
          </cell>
          <cell r="E9684">
            <v>70.14</v>
          </cell>
          <cell r="F9684" t="str">
            <v xml:space="preserve">SEINFRA  </v>
          </cell>
        </row>
        <row r="9685">
          <cell r="F9685" t="str">
            <v xml:space="preserve">SEINFRA  </v>
          </cell>
        </row>
        <row r="9686">
          <cell r="B9686" t="str">
            <v>C4165</v>
          </cell>
          <cell r="C9686" t="str">
            <v>PISO MONOLÍTICO DE POLIURETANO, ANTIDERRAPANTE, AUTONIVELANTE, S/ JUNTAS</v>
          </cell>
          <cell r="D9686" t="str">
            <v>M2</v>
          </cell>
          <cell r="E9686">
            <v>161.1</v>
          </cell>
          <cell r="F9686" t="str">
            <v xml:space="preserve">SEINFRA  </v>
          </cell>
        </row>
        <row r="9687">
          <cell r="F9687" t="str">
            <v xml:space="preserve">SEINFRA  </v>
          </cell>
        </row>
        <row r="9688">
          <cell r="B9688" t="str">
            <v>C3012</v>
          </cell>
          <cell r="C9688" t="str">
            <v>PISO PRÉ-MOLDADO ARTICULADO DE 6 FACES e = 4,5 cm</v>
          </cell>
          <cell r="D9688" t="str">
            <v>M2</v>
          </cell>
          <cell r="E9688">
            <v>47.24</v>
          </cell>
          <cell r="F9688" t="str">
            <v xml:space="preserve">SEINFRA  </v>
          </cell>
        </row>
        <row r="9689">
          <cell r="B9689" t="str">
            <v>C3013</v>
          </cell>
          <cell r="C9689" t="str">
            <v>PISO PRÉ-MOLDADO ARTICULADO DE 6 FACES e = 6,0 cm</v>
          </cell>
          <cell r="D9689" t="str">
            <v>M2</v>
          </cell>
          <cell r="E9689">
            <v>49.63</v>
          </cell>
          <cell r="F9689" t="str">
            <v xml:space="preserve">SEINFRA  </v>
          </cell>
        </row>
        <row r="9690">
          <cell r="B9690" t="str">
            <v>C1923</v>
          </cell>
          <cell r="C9690" t="str">
            <v>PISO PRÉ-MOLDADO ARTICULADO E INTERTRAVADO DE 16 FACES - e = 4,5 cm P/ PASSEIO</v>
          </cell>
          <cell r="D9690" t="str">
            <v>M2</v>
          </cell>
          <cell r="E9690">
            <v>63.5</v>
          </cell>
          <cell r="F9690" t="str">
            <v xml:space="preserve">SEINFRA  </v>
          </cell>
        </row>
        <row r="9691">
          <cell r="F9691" t="str">
            <v xml:space="preserve">SEINFRA  </v>
          </cell>
        </row>
        <row r="9692">
          <cell r="B9692" t="str">
            <v>C1089</v>
          </cell>
          <cell r="C9692" t="str">
            <v>PISO PRÉ-MOLDADO ARTICULADO E INTERTRAVADO DE 16 FACES - e = 6,0 cm P/ TRÁFEGO LEVE</v>
          </cell>
          <cell r="D9692" t="str">
            <v>M2</v>
          </cell>
          <cell r="E9692">
            <v>85.86</v>
          </cell>
          <cell r="F9692" t="str">
            <v xml:space="preserve">SEINFRA  </v>
          </cell>
        </row>
        <row r="9693">
          <cell r="F9693" t="str">
            <v xml:space="preserve">SEINFRA  </v>
          </cell>
        </row>
        <row r="9694">
          <cell r="B9694" t="str">
            <v>C3782</v>
          </cell>
          <cell r="C9694" t="str">
            <v>PISO PRÉ-MOLDADO ARTICULADO E INTERTRAVADO DE 16 FACES - e = 8,0 cm (35 MPa) P/ TRÁFEGO PESADO</v>
          </cell>
          <cell r="D9694" t="str">
            <v>M2</v>
          </cell>
          <cell r="E9694">
            <v>88.99</v>
          </cell>
          <cell r="F9694" t="str">
            <v xml:space="preserve">SEINFRA  </v>
          </cell>
        </row>
        <row r="9695">
          <cell r="F9695" t="str">
            <v xml:space="preserve">SEINFRA  </v>
          </cell>
        </row>
        <row r="9696">
          <cell r="B9696" t="str">
            <v>C4576</v>
          </cell>
          <cell r="C9696" t="str">
            <v>PISO PRÉ-MOLDADO ARTICULADO, INTERTRAVADO, SEXTAVADO E COM CUNHAS MACHO E FÊMEA NAS FACES LATERAIS e=8,0cm (fck=35Mpa) P/ TRÁFEGO PESADO</v>
          </cell>
          <cell r="D9696" t="str">
            <v>M2</v>
          </cell>
          <cell r="E9696">
            <v>82.95</v>
          </cell>
          <cell r="F9696" t="str">
            <v xml:space="preserve">SEINFRA  </v>
          </cell>
        </row>
        <row r="9697">
          <cell r="F9697" t="str">
            <v xml:space="preserve">SEINFRA  </v>
          </cell>
        </row>
        <row r="9698">
          <cell r="B9698" t="str">
            <v>C1924</v>
          </cell>
          <cell r="C9698" t="str">
            <v>PISO RÚSTICO DE CONCRETO RIPADO (0.50X0.50)m  JUNTAS= 5cm  ESP.= 8cm</v>
          </cell>
          <cell r="D9698" t="str">
            <v>M2</v>
          </cell>
          <cell r="E9698">
            <v>107.72</v>
          </cell>
          <cell r="F9698" t="str">
            <v xml:space="preserve">SEINFRA  </v>
          </cell>
        </row>
        <row r="9699">
          <cell r="B9699" t="str">
            <v>C1925</v>
          </cell>
          <cell r="C9699" t="str">
            <v>PISO RÚSTICO DE CONCRETO RIPADO (1.00X1.00)m  JUNTAS= 10cm  ESP.= 8cm</v>
          </cell>
          <cell r="D9699" t="str">
            <v>M2</v>
          </cell>
          <cell r="E9699">
            <v>94.21</v>
          </cell>
          <cell r="F9699" t="str">
            <v xml:space="preserve">SEINFRA  </v>
          </cell>
        </row>
        <row r="9700">
          <cell r="B9700" t="str">
            <v>C1926</v>
          </cell>
          <cell r="C9700" t="str">
            <v>PISO RÚSTICO DE CONCRETO RIPADO (1.20X1.20)m   ESP.= 7cm</v>
          </cell>
          <cell r="D9700" t="str">
            <v>M2</v>
          </cell>
          <cell r="E9700">
            <v>77.59</v>
          </cell>
          <cell r="F9700" t="str">
            <v xml:space="preserve">SEINFRA  </v>
          </cell>
        </row>
        <row r="9701">
          <cell r="B9701" t="str">
            <v>C1927</v>
          </cell>
          <cell r="C9701" t="str">
            <v>PISO RÚSTICO DE CONCRETO RIPADO (1.50X1.50)m   ESP.= 7cm</v>
          </cell>
          <cell r="D9701" t="str">
            <v>M2</v>
          </cell>
          <cell r="E9701">
            <v>76.790000000000006</v>
          </cell>
          <cell r="F9701" t="str">
            <v xml:space="preserve">SEINFRA  </v>
          </cell>
        </row>
        <row r="9702">
          <cell r="B9702" t="str">
            <v>C2032</v>
          </cell>
          <cell r="C9702" t="str">
            <v>REGULARIZAÇÃO MECANIZADA  ATÉ 0,40 M , COMPACTADA P/ PAVIMENTAÇÃO</v>
          </cell>
          <cell r="D9702" t="str">
            <v>M2</v>
          </cell>
          <cell r="E9702">
            <v>9.7799999999999994</v>
          </cell>
          <cell r="F9702" t="str">
            <v xml:space="preserve">SEINFRA  </v>
          </cell>
        </row>
        <row r="9703">
          <cell r="B9703" t="str">
            <v>INSTALAÇÕES HIDRÁULICAS</v>
          </cell>
          <cell r="E9703">
            <v>1411992.62</v>
          </cell>
          <cell r="F9703" t="str">
            <v xml:space="preserve">SEINFRA  </v>
          </cell>
        </row>
        <row r="9704">
          <cell r="B9704" t="str">
            <v>TUBOS E CONEXÕES DE FERRO FUNDIDO</v>
          </cell>
          <cell r="E9704">
            <v>7975.77</v>
          </cell>
          <cell r="F9704" t="str">
            <v xml:space="preserve">SEINFRA  </v>
          </cell>
        </row>
        <row r="9705">
          <cell r="B9705" t="str">
            <v>C0319</v>
          </cell>
          <cell r="C9705" t="str">
            <v>ASSENTAMENTO DE TUBOS, PEÇAS E CONEXÕES EM FoFo, JE DN 50mm</v>
          </cell>
          <cell r="D9705" t="str">
            <v>M</v>
          </cell>
          <cell r="E9705">
            <v>5.22</v>
          </cell>
          <cell r="F9705" t="str">
            <v xml:space="preserve">SEINFRA  </v>
          </cell>
        </row>
        <row r="9706">
          <cell r="B9706" t="str">
            <v>C0322</v>
          </cell>
          <cell r="C9706" t="str">
            <v>ASSENTAMENTO DE TUBOS, PEÇAS E CONEXÕES EM FoFo, JE DN 75mm</v>
          </cell>
          <cell r="D9706" t="str">
            <v>M</v>
          </cell>
          <cell r="E9706">
            <v>6.44</v>
          </cell>
          <cell r="F9706" t="str">
            <v xml:space="preserve">SEINFRA  </v>
          </cell>
        </row>
        <row r="9707">
          <cell r="B9707" t="str">
            <v>C0308</v>
          </cell>
          <cell r="C9707" t="str">
            <v>ASSENTAMENTO DE TUBOS, PEÇAS E CONEXÕES EM FoFo, JE DN 100mm</v>
          </cell>
          <cell r="D9707" t="str">
            <v>M</v>
          </cell>
          <cell r="E9707">
            <v>10.56</v>
          </cell>
          <cell r="F9707" t="str">
            <v xml:space="preserve">SEINFRA  </v>
          </cell>
        </row>
        <row r="9708">
          <cell r="B9708" t="str">
            <v>C0311</v>
          </cell>
          <cell r="C9708" t="str">
            <v>ASSENTAMENTO DE TUBOS, PEÇAS E CONEXÕES EM FoFo, JE DN 150mm</v>
          </cell>
          <cell r="D9708" t="str">
            <v>M</v>
          </cell>
          <cell r="E9708">
            <v>14</v>
          </cell>
          <cell r="F9708" t="str">
            <v xml:space="preserve">SEINFRA  </v>
          </cell>
        </row>
        <row r="9709">
          <cell r="B9709" t="str">
            <v>C0312</v>
          </cell>
          <cell r="C9709" t="str">
            <v>ASSENTAMENTO DE TUBOS, PEÇAS E CONEXÕES EM FoFo, JE DN 200mm</v>
          </cell>
          <cell r="D9709" t="str">
            <v>M</v>
          </cell>
          <cell r="E9709">
            <v>16.649999999999999</v>
          </cell>
          <cell r="F9709" t="str">
            <v xml:space="preserve">SEINFRA  </v>
          </cell>
        </row>
        <row r="9710">
          <cell r="B9710" t="str">
            <v>C0313</v>
          </cell>
          <cell r="C9710" t="str">
            <v>ASSENTAMENTO DE TUBOS, PEÇAS E CONEXÕES EM FoFo, JE DN 250mm</v>
          </cell>
          <cell r="D9710" t="str">
            <v>M</v>
          </cell>
          <cell r="E9710">
            <v>19.89</v>
          </cell>
          <cell r="F9710" t="str">
            <v xml:space="preserve">SEINFRA  </v>
          </cell>
        </row>
        <row r="9711">
          <cell r="B9711" t="str">
            <v>C0314</v>
          </cell>
          <cell r="C9711" t="str">
            <v>ASSENTAMENTO DE TUBOS, PEÇAS E CONEXÕES EM FoFo, JE DN 300mm</v>
          </cell>
          <cell r="D9711" t="str">
            <v>M</v>
          </cell>
          <cell r="E9711">
            <v>25.24</v>
          </cell>
          <cell r="F9711" t="str">
            <v xml:space="preserve">SEINFRA  </v>
          </cell>
        </row>
        <row r="9712">
          <cell r="B9712" t="str">
            <v>C0315</v>
          </cell>
          <cell r="C9712" t="str">
            <v>ASSENTAMENTO DE TUBOS, PEÇAS E CONEXÕES EM FoFo, JE DN 350mm</v>
          </cell>
          <cell r="D9712" t="str">
            <v>M</v>
          </cell>
          <cell r="E9712">
            <v>29.9</v>
          </cell>
          <cell r="F9712" t="str">
            <v xml:space="preserve">SEINFRA  </v>
          </cell>
        </row>
        <row r="9713">
          <cell r="B9713" t="str">
            <v>C0316</v>
          </cell>
          <cell r="C9713" t="str">
            <v>ASSENTAMENTO DE TUBOS, PEÇAS E CONEXÕES EM FoFo, JE DN 400mm</v>
          </cell>
          <cell r="D9713" t="str">
            <v>M</v>
          </cell>
          <cell r="E9713">
            <v>34.520000000000003</v>
          </cell>
          <cell r="F9713" t="str">
            <v xml:space="preserve">SEINFRA  </v>
          </cell>
        </row>
        <row r="9714">
          <cell r="B9714" t="str">
            <v>C0317</v>
          </cell>
          <cell r="C9714" t="str">
            <v>ASSENTAMENTO DE TUBOS, PEÇAS E CONEXÕES EM FoFo, JE DN 450mm</v>
          </cell>
          <cell r="D9714" t="str">
            <v>M</v>
          </cell>
          <cell r="E9714">
            <v>43.59</v>
          </cell>
          <cell r="F9714" t="str">
            <v xml:space="preserve">SEINFRA  </v>
          </cell>
        </row>
        <row r="9715">
          <cell r="B9715" t="str">
            <v>C0318</v>
          </cell>
          <cell r="C9715" t="str">
            <v>ASSENTAMENTO DE TUBOS, PEÇAS E CONEXÕES EM FoFo, JE DN 500mm</v>
          </cell>
          <cell r="D9715" t="str">
            <v>M</v>
          </cell>
          <cell r="E9715">
            <v>53.25</v>
          </cell>
          <cell r="F9715" t="str">
            <v xml:space="preserve">SEINFRA  </v>
          </cell>
        </row>
        <row r="9716">
          <cell r="B9716" t="str">
            <v>C0320</v>
          </cell>
          <cell r="C9716" t="str">
            <v>ASSENTAMENTO DE TUBOS, PEÇAS E CONEXÕES EM FoFo, JE DN 600mm</v>
          </cell>
          <cell r="D9716" t="str">
            <v>M</v>
          </cell>
          <cell r="E9716">
            <v>65.069999999999993</v>
          </cell>
          <cell r="F9716" t="str">
            <v xml:space="preserve">SEINFRA  </v>
          </cell>
        </row>
        <row r="9717">
          <cell r="B9717" t="str">
            <v>C0321</v>
          </cell>
          <cell r="C9717" t="str">
            <v>ASSENTAMENTO DE TUBOS, PEÇAS E CONEXÕES EM FoFo, JE DN 700mm</v>
          </cell>
          <cell r="D9717" t="str">
            <v>M</v>
          </cell>
          <cell r="E9717">
            <v>79.040000000000006</v>
          </cell>
          <cell r="F9717" t="str">
            <v xml:space="preserve">SEINFRA  </v>
          </cell>
        </row>
        <row r="9718">
          <cell r="B9718" t="str">
            <v>C0323</v>
          </cell>
          <cell r="C9718" t="str">
            <v>ASSENTAMENTO DE TUBOS, PEÇAS E CONEXÕES EM FoFo, JE DN 800mm</v>
          </cell>
          <cell r="D9718" t="str">
            <v>M</v>
          </cell>
          <cell r="E9718">
            <v>82.41</v>
          </cell>
          <cell r="F9718" t="str">
            <v xml:space="preserve">SEINFRA  </v>
          </cell>
        </row>
        <row r="9719">
          <cell r="B9719" t="str">
            <v>C0324</v>
          </cell>
          <cell r="C9719" t="str">
            <v>ASSENTAMENTO DE TUBOS, PEÇAS E CONEXÕES EM FoFo, JE DN 900mm</v>
          </cell>
          <cell r="D9719" t="str">
            <v>M</v>
          </cell>
          <cell r="E9719">
            <v>105.46</v>
          </cell>
          <cell r="F9719" t="str">
            <v xml:space="preserve">SEINFRA  </v>
          </cell>
        </row>
        <row r="9720">
          <cell r="B9720" t="str">
            <v>C0307</v>
          </cell>
          <cell r="C9720" t="str">
            <v>ASSENTAMENTO DE TUBOS, PEÇAS E CONEXÕES EM FoFo, JE DN 1000mm</v>
          </cell>
          <cell r="D9720" t="str">
            <v>M</v>
          </cell>
          <cell r="E9720">
            <v>123.98</v>
          </cell>
          <cell r="F9720" t="str">
            <v xml:space="preserve">SEINFRA  </v>
          </cell>
        </row>
        <row r="9721">
          <cell r="B9721" t="str">
            <v>C0309</v>
          </cell>
          <cell r="C9721" t="str">
            <v>ASSENTAMENTO DE TUBOS, PEÇAS E CONEXÕES EM FoFo, JE DN 1100mm</v>
          </cell>
          <cell r="D9721" t="str">
            <v>M</v>
          </cell>
          <cell r="E9721">
            <v>141.59</v>
          </cell>
          <cell r="F9721" t="str">
            <v xml:space="preserve">SEINFRA  </v>
          </cell>
        </row>
        <row r="9722">
          <cell r="B9722" t="str">
            <v>C0310</v>
          </cell>
          <cell r="C9722" t="str">
            <v>ASSENTAMENTO DE TUBOS, PEÇAS E CONEXÕES EM FoFo, JE DN 1200mm</v>
          </cell>
          <cell r="D9722" t="str">
            <v>M</v>
          </cell>
          <cell r="E9722">
            <v>162.58000000000001</v>
          </cell>
          <cell r="F9722" t="str">
            <v xml:space="preserve">SEINFRA  </v>
          </cell>
        </row>
        <row r="9723">
          <cell r="B9723" t="str">
            <v>C0475</v>
          </cell>
          <cell r="C9723" t="str">
            <v>BUCHA DE REDUÇÃO FERRO FUNDIDO D= 75X50mm (3"X2")</v>
          </cell>
          <cell r="D9723" t="str">
            <v>UN</v>
          </cell>
          <cell r="E9723">
            <v>95.47</v>
          </cell>
          <cell r="F9723" t="str">
            <v xml:space="preserve">SEINFRA  </v>
          </cell>
        </row>
        <row r="9724">
          <cell r="B9724" t="str">
            <v>C0476</v>
          </cell>
          <cell r="C9724" t="str">
            <v>BUCHA DE REDUÇÃO FERRO FUNDIDO D=100X75mm (4"X3")</v>
          </cell>
          <cell r="D9724" t="str">
            <v>UN</v>
          </cell>
          <cell r="E9724">
            <v>122.68</v>
          </cell>
          <cell r="F9724" t="str">
            <v xml:space="preserve">SEINFRA  </v>
          </cell>
        </row>
        <row r="9725">
          <cell r="B9725" t="str">
            <v>C0477</v>
          </cell>
          <cell r="C9725" t="str">
            <v>BUCHA DE REDUÇÃO FERRO FUNDIDO D=150X100mm (6"X4")</v>
          </cell>
          <cell r="D9725" t="str">
            <v>UN</v>
          </cell>
          <cell r="E9725">
            <v>352.27</v>
          </cell>
          <cell r="F9725" t="str">
            <v xml:space="preserve">SEINFRA  </v>
          </cell>
        </row>
        <row r="9726">
          <cell r="B9726" t="str">
            <v>C0655</v>
          </cell>
          <cell r="C9726" t="str">
            <v>CAIXA SIFONADA DE FERRO D= 150mm</v>
          </cell>
          <cell r="D9726" t="str">
            <v>UN</v>
          </cell>
          <cell r="E9726">
            <v>149.07</v>
          </cell>
          <cell r="F9726" t="str">
            <v xml:space="preserve">SEINFRA  </v>
          </cell>
        </row>
        <row r="9727">
          <cell r="B9727" t="str">
            <v>C1438</v>
          </cell>
          <cell r="C9727" t="str">
            <v>GRELHA HEMISFÉRICA FERRO FUNDIDO D=80mm (3")</v>
          </cell>
          <cell r="D9727" t="str">
            <v>UN</v>
          </cell>
          <cell r="E9727">
            <v>56.05</v>
          </cell>
          <cell r="F9727" t="str">
            <v xml:space="preserve">SEINFRA  </v>
          </cell>
        </row>
        <row r="9728">
          <cell r="B9728" t="str">
            <v>C1536</v>
          </cell>
          <cell r="C9728" t="str">
            <v>JOELHO FERRO FUNDIDO D= 50mm (2")</v>
          </cell>
          <cell r="D9728" t="str">
            <v>UN</v>
          </cell>
          <cell r="E9728">
            <v>138.88</v>
          </cell>
          <cell r="F9728" t="str">
            <v xml:space="preserve">SEINFRA  </v>
          </cell>
        </row>
        <row r="9729">
          <cell r="B9729" t="str">
            <v>C1537</v>
          </cell>
          <cell r="C9729" t="str">
            <v>JOELHO FERRO FUNDIDO D= 75mm (3")</v>
          </cell>
          <cell r="D9729" t="str">
            <v>UN</v>
          </cell>
          <cell r="E9729">
            <v>177.42</v>
          </cell>
          <cell r="F9729" t="str">
            <v xml:space="preserve">SEINFRA  </v>
          </cell>
        </row>
        <row r="9730">
          <cell r="B9730" t="str">
            <v>C1535</v>
          </cell>
          <cell r="C9730" t="str">
            <v>JOELHO FERRO FUNDIDO D= 100mm (4")</v>
          </cell>
          <cell r="D9730" t="str">
            <v>UN</v>
          </cell>
          <cell r="E9730">
            <v>260.25</v>
          </cell>
          <cell r="F9730" t="str">
            <v xml:space="preserve">SEINFRA  </v>
          </cell>
        </row>
        <row r="9731">
          <cell r="B9731" t="str">
            <v>C1538</v>
          </cell>
          <cell r="C9731" t="str">
            <v>JOELHO FERRO FUNDIDO D=150mm (6")</v>
          </cell>
          <cell r="D9731" t="str">
            <v>UN</v>
          </cell>
          <cell r="E9731">
            <v>464.15</v>
          </cell>
          <cell r="F9731" t="str">
            <v xml:space="preserve">SEINFRA  </v>
          </cell>
        </row>
        <row r="9732">
          <cell r="B9732" t="str">
            <v>C1534</v>
          </cell>
          <cell r="C9732" t="str">
            <v>JOELHO FERRO FUNDIDO C/VISITA D= 100X50mm (4"X2")</v>
          </cell>
          <cell r="D9732" t="str">
            <v>UN</v>
          </cell>
          <cell r="E9732">
            <v>182.42</v>
          </cell>
          <cell r="F9732" t="str">
            <v xml:space="preserve">SEINFRA  </v>
          </cell>
        </row>
        <row r="9733">
          <cell r="B9733" t="str">
            <v>C1539</v>
          </cell>
          <cell r="C9733" t="str">
            <v>JOELHO FERRO FUNDIDO JUNTA ELÁSTICA, D= 50mm (2")</v>
          </cell>
          <cell r="D9733" t="str">
            <v>UN</v>
          </cell>
          <cell r="E9733">
            <v>109.11</v>
          </cell>
          <cell r="F9733" t="str">
            <v xml:space="preserve">SEINFRA  </v>
          </cell>
        </row>
        <row r="9734">
          <cell r="B9734" t="str">
            <v>C1569</v>
          </cell>
          <cell r="C9734" t="str">
            <v>JUNÇÃO DUPLA FERRO FUNDIDO. J.E. D=100X100mm (4"X4")</v>
          </cell>
          <cell r="D9734" t="str">
            <v>UN</v>
          </cell>
          <cell r="E9734">
            <v>558.74</v>
          </cell>
          <cell r="F9734" t="str">
            <v xml:space="preserve">SEINFRA  </v>
          </cell>
        </row>
        <row r="9735">
          <cell r="B9735" t="str">
            <v>C1679</v>
          </cell>
          <cell r="C9735" t="str">
            <v>LUVA BIPARTIDA FERRO FUNDIDO D= 50mm (2")</v>
          </cell>
          <cell r="D9735" t="str">
            <v>UN</v>
          </cell>
          <cell r="E9735">
            <v>126.38</v>
          </cell>
          <cell r="F9735" t="str">
            <v xml:space="preserve">SEINFRA  </v>
          </cell>
        </row>
        <row r="9736">
          <cell r="B9736" t="str">
            <v>C1680</v>
          </cell>
          <cell r="C9736" t="str">
            <v>LUVA BIPARTIDA FERRO FUNDIDO D= 75mm (3")</v>
          </cell>
          <cell r="D9736" t="str">
            <v>UN</v>
          </cell>
          <cell r="E9736">
            <v>153.94</v>
          </cell>
          <cell r="F9736" t="str">
            <v xml:space="preserve">SEINFRA  </v>
          </cell>
        </row>
        <row r="9737">
          <cell r="B9737" t="str">
            <v>C1681</v>
          </cell>
          <cell r="C9737" t="str">
            <v>LUVA BIPARTIDA FERRO FUNDIDO D=150mm (6")</v>
          </cell>
          <cell r="D9737" t="str">
            <v>UN</v>
          </cell>
          <cell r="E9737">
            <v>285.81</v>
          </cell>
          <cell r="F9737" t="str">
            <v xml:space="preserve">SEINFRA  </v>
          </cell>
        </row>
        <row r="9738">
          <cell r="B9738" t="str">
            <v>C1682</v>
          </cell>
          <cell r="C9738" t="str">
            <v>LUVA BIPARTIDA FERRO FUNDIDO D=100mm (4")</v>
          </cell>
          <cell r="D9738" t="str">
            <v>UN</v>
          </cell>
          <cell r="E9738">
            <v>181.39</v>
          </cell>
          <cell r="F9738" t="str">
            <v xml:space="preserve">SEINFRA  </v>
          </cell>
        </row>
        <row r="9739">
          <cell r="B9739" t="str">
            <v>C1683</v>
          </cell>
          <cell r="C9739" t="str">
            <v>LUVA BOLSAXBOLSA FERRO FUNDIDO D= 50mm (2")</v>
          </cell>
          <cell r="D9739" t="str">
            <v>UN</v>
          </cell>
          <cell r="E9739">
            <v>73.25</v>
          </cell>
          <cell r="F9739" t="str">
            <v xml:space="preserve">SEINFRA  </v>
          </cell>
        </row>
        <row r="9740">
          <cell r="B9740" t="str">
            <v>C1684</v>
          </cell>
          <cell r="C9740" t="str">
            <v>LUVA BOLSAXBOLSA FERRO FUNDIDO D= 75mm (3")</v>
          </cell>
          <cell r="D9740" t="str">
            <v>UN</v>
          </cell>
          <cell r="E9740">
            <v>87.91</v>
          </cell>
          <cell r="F9740" t="str">
            <v xml:space="preserve">SEINFRA  </v>
          </cell>
        </row>
        <row r="9741">
          <cell r="B9741" t="str">
            <v>C1685</v>
          </cell>
          <cell r="C9741" t="str">
            <v>LUVA BOLSAXBOLSA FERRO FUNDIDO D=100mm (4")</v>
          </cell>
          <cell r="D9741" t="str">
            <v>UN</v>
          </cell>
          <cell r="E9741">
            <v>207.48</v>
          </cell>
          <cell r="F9741" t="str">
            <v xml:space="preserve">SEINFRA  </v>
          </cell>
        </row>
        <row r="9742">
          <cell r="B9742" t="str">
            <v>C1686</v>
          </cell>
          <cell r="C9742" t="str">
            <v>LUVA BOLSAXBOLSA FERRO FUNDIDO D=150MM (6')</v>
          </cell>
          <cell r="D9742" t="str">
            <v>UN</v>
          </cell>
          <cell r="E9742">
            <v>266.07</v>
          </cell>
          <cell r="F9742" t="str">
            <v xml:space="preserve">SEINFRA  </v>
          </cell>
        </row>
        <row r="9743">
          <cell r="B9743" t="str">
            <v>C1938</v>
          </cell>
          <cell r="C9743" t="str">
            <v>PLUG FERRO FUNDIDO D= 50mm (2")</v>
          </cell>
          <cell r="D9743" t="str">
            <v>UN</v>
          </cell>
          <cell r="E9743">
            <v>59.25</v>
          </cell>
          <cell r="F9743" t="str">
            <v xml:space="preserve">SEINFRA  </v>
          </cell>
        </row>
        <row r="9744">
          <cell r="B9744" t="str">
            <v>C1939</v>
          </cell>
          <cell r="C9744" t="str">
            <v>PLUG FERRO FUNDIDO D= 75mm (3")</v>
          </cell>
          <cell r="D9744" t="str">
            <v>UN</v>
          </cell>
          <cell r="E9744">
            <v>75.709999999999994</v>
          </cell>
          <cell r="F9744" t="str">
            <v xml:space="preserve">SEINFRA  </v>
          </cell>
        </row>
        <row r="9745">
          <cell r="B9745" t="str">
            <v>C1940</v>
          </cell>
          <cell r="C9745" t="str">
            <v>PLUG FERRO FUNDIDO D=100mm (4")</v>
          </cell>
          <cell r="D9745" t="str">
            <v>UN</v>
          </cell>
          <cell r="E9745">
            <v>120.6</v>
          </cell>
          <cell r="F9745" t="str">
            <v xml:space="preserve">SEINFRA  </v>
          </cell>
        </row>
        <row r="9746">
          <cell r="B9746" t="str">
            <v>C1941</v>
          </cell>
          <cell r="C9746" t="str">
            <v>PLUG FERRO FUNDIDO D=150mm (6")</v>
          </cell>
          <cell r="D9746" t="str">
            <v>UN</v>
          </cell>
          <cell r="E9746">
            <v>152.56</v>
          </cell>
          <cell r="F9746" t="str">
            <v xml:space="preserve">SEINFRA  </v>
          </cell>
        </row>
        <row r="9747">
          <cell r="B9747" t="str">
            <v>C2415</v>
          </cell>
          <cell r="C9747" t="str">
            <v>TÊ SANITÁRIO FERRO FUNDIDO D= 50X50mm (2"X2")</v>
          </cell>
          <cell r="D9747" t="str">
            <v>UN</v>
          </cell>
          <cell r="E9747">
            <v>188.77</v>
          </cell>
          <cell r="F9747" t="str">
            <v xml:space="preserve">SEINFRA  </v>
          </cell>
        </row>
        <row r="9748">
          <cell r="B9748" t="str">
            <v>C2416</v>
          </cell>
          <cell r="C9748" t="str">
            <v>TÊ SANITÁRIO FERRO FUNDIDO D= 75X50mm (3"X2")</v>
          </cell>
          <cell r="D9748" t="str">
            <v>UN</v>
          </cell>
          <cell r="E9748">
            <v>231.8</v>
          </cell>
          <cell r="F9748" t="str">
            <v xml:space="preserve">SEINFRA  </v>
          </cell>
        </row>
        <row r="9749">
          <cell r="B9749" t="str">
            <v>C2422</v>
          </cell>
          <cell r="C9749" t="str">
            <v>TÊ SANITÁRIO FERRO FUNDIDO D=75X75mm (3"X3")</v>
          </cell>
          <cell r="D9749" t="str">
            <v>UN</v>
          </cell>
          <cell r="E9749">
            <v>261.32</v>
          </cell>
          <cell r="F9749" t="str">
            <v xml:space="preserve">SEINFRA  </v>
          </cell>
        </row>
        <row r="9750">
          <cell r="B9750" t="str">
            <v>C2418</v>
          </cell>
          <cell r="C9750" t="str">
            <v>TÊ SANITÁRIO FERRO FUNDIDO D=100X50mm (4"X2")</v>
          </cell>
          <cell r="D9750" t="str">
            <v>UN</v>
          </cell>
          <cell r="E9750">
            <v>284.58</v>
          </cell>
          <cell r="F9750" t="str">
            <v xml:space="preserve">SEINFRA  </v>
          </cell>
        </row>
        <row r="9751">
          <cell r="B9751" t="str">
            <v>C2419</v>
          </cell>
          <cell r="C9751" t="str">
            <v>TÊ SANITÁRIO FERRO FUNDIDO D=100X75mm (4"X3")</v>
          </cell>
          <cell r="D9751" t="str">
            <v>UN</v>
          </cell>
          <cell r="E9751">
            <v>299.83</v>
          </cell>
          <cell r="F9751" t="str">
            <v xml:space="preserve">SEINFRA  </v>
          </cell>
        </row>
        <row r="9752">
          <cell r="B9752" t="str">
            <v>C2417</v>
          </cell>
          <cell r="C9752" t="str">
            <v>TÊ SANITÁRIO FERRO FUNDIDO D=100X100mm (4"X4")</v>
          </cell>
          <cell r="D9752" t="str">
            <v>UN</v>
          </cell>
          <cell r="E9752">
            <v>314.14999999999998</v>
          </cell>
          <cell r="F9752" t="str">
            <v xml:space="preserve">SEINFRA  </v>
          </cell>
        </row>
        <row r="9753">
          <cell r="B9753" t="str">
            <v>C2420</v>
          </cell>
          <cell r="C9753" t="str">
            <v>TÊ SANITÁRIO FERRO FUNDIDO D=150X100mm (6"X4")</v>
          </cell>
          <cell r="D9753" t="str">
            <v>UN</v>
          </cell>
          <cell r="E9753">
            <v>436.47</v>
          </cell>
          <cell r="F9753" t="str">
            <v xml:space="preserve">SEINFRA  </v>
          </cell>
        </row>
        <row r="9754">
          <cell r="B9754" t="str">
            <v>C2421</v>
          </cell>
          <cell r="C9754" t="str">
            <v>TÊ SANITÁRIO FERRO FUNDIDO D=150X150mm (6"X6")</v>
          </cell>
          <cell r="D9754" t="str">
            <v>UN</v>
          </cell>
          <cell r="E9754">
            <v>482.6</v>
          </cell>
          <cell r="F9754" t="str">
            <v xml:space="preserve">SEINFRA  </v>
          </cell>
        </row>
        <row r="9755">
          <cell r="B9755" t="str">
            <v>TUBOS E CONEXÕES DE AÇO</v>
          </cell>
          <cell r="E9755">
            <v>23179.58</v>
          </cell>
          <cell r="F9755" t="str">
            <v xml:space="preserve">SEINFRA  </v>
          </cell>
        </row>
        <row r="9756">
          <cell r="B9756" t="str">
            <v>C0264</v>
          </cell>
          <cell r="C9756" t="str">
            <v>ASSENTAMENTO DE TUBOS E CONEXÕES EM AÇO, J.ELASTICA D=16"</v>
          </cell>
          <cell r="D9756" t="str">
            <v>M</v>
          </cell>
          <cell r="E9756">
            <v>34.29</v>
          </cell>
          <cell r="F9756" t="str">
            <v xml:space="preserve">SEINFRA  </v>
          </cell>
        </row>
        <row r="9757">
          <cell r="B9757" t="str">
            <v>C0265</v>
          </cell>
          <cell r="C9757" t="str">
            <v>ASSENTAMENTO DE TUBOS E CONEXÕES EM AÇO, J.ELASTICA D=20"</v>
          </cell>
          <cell r="D9757" t="str">
            <v>M</v>
          </cell>
          <cell r="E9757">
            <v>52.24</v>
          </cell>
          <cell r="F9757" t="str">
            <v xml:space="preserve">SEINFRA  </v>
          </cell>
        </row>
        <row r="9758">
          <cell r="B9758" t="str">
            <v>C0266</v>
          </cell>
          <cell r="C9758" t="str">
            <v>ASSENTAMENTO DE TUBOS E CONEXÕES EM AÇO, J.ELASTICA D=24"</v>
          </cell>
          <cell r="D9758" t="str">
            <v>M</v>
          </cell>
          <cell r="E9758">
            <v>63.01</v>
          </cell>
          <cell r="F9758" t="str">
            <v xml:space="preserve">SEINFRA  </v>
          </cell>
        </row>
        <row r="9759">
          <cell r="B9759" t="str">
            <v>C0267</v>
          </cell>
          <cell r="C9759" t="str">
            <v>ASSENTAMENTO DE TUBOS E CONEXÕES EM AÇO, J.ELASTICA D=28"</v>
          </cell>
          <cell r="D9759" t="str">
            <v>M</v>
          </cell>
          <cell r="E9759">
            <v>75.5</v>
          </cell>
          <cell r="F9759" t="str">
            <v xml:space="preserve">SEINFRA  </v>
          </cell>
        </row>
        <row r="9760">
          <cell r="B9760" t="str">
            <v>C0268</v>
          </cell>
          <cell r="C9760" t="str">
            <v>ASSENTAMENTO DE TUBOS E CONEXÕES EM AÇO, J.ELASTICA D=32"</v>
          </cell>
          <cell r="D9760" t="str">
            <v>M</v>
          </cell>
          <cell r="E9760">
            <v>77.11</v>
          </cell>
          <cell r="F9760" t="str">
            <v xml:space="preserve">SEINFRA  </v>
          </cell>
        </row>
        <row r="9761">
          <cell r="B9761" t="str">
            <v>C0269</v>
          </cell>
          <cell r="C9761" t="str">
            <v>ASSENTAMENTO DE TUBOS E CONEXÕES EM AÇO, J.ELASTICA D=36"</v>
          </cell>
          <cell r="D9761" t="str">
            <v>M</v>
          </cell>
          <cell r="E9761">
            <v>98.14</v>
          </cell>
          <cell r="F9761" t="str">
            <v xml:space="preserve">SEINFRA  </v>
          </cell>
        </row>
        <row r="9762">
          <cell r="B9762" t="str">
            <v>C0270</v>
          </cell>
          <cell r="C9762" t="str">
            <v>ASSENTAMENTO DE TUBOS E CONEXÕES EM AÇO, J.ELASTICA D=40"</v>
          </cell>
          <cell r="D9762" t="str">
            <v>M</v>
          </cell>
          <cell r="E9762">
            <v>114.36</v>
          </cell>
          <cell r="F9762" t="str">
            <v xml:space="preserve">SEINFRA  </v>
          </cell>
        </row>
        <row r="9763">
          <cell r="B9763" t="str">
            <v>C0271</v>
          </cell>
          <cell r="C9763" t="str">
            <v>ASSENTAMENTO DE TUBOS E CONEXÕES EM AÇO, J.ELASTICA D=44"</v>
          </cell>
          <cell r="D9763" t="str">
            <v>M</v>
          </cell>
          <cell r="E9763">
            <v>140.9</v>
          </cell>
          <cell r="F9763" t="str">
            <v xml:space="preserve">SEINFRA  </v>
          </cell>
        </row>
        <row r="9764">
          <cell r="B9764" t="str">
            <v>C0272</v>
          </cell>
          <cell r="C9764" t="str">
            <v>ASSENTAMENTO DE TUBOS E CONEXÕES EM AÇO, J.ELASTICA D=48"</v>
          </cell>
          <cell r="D9764" t="str">
            <v>M</v>
          </cell>
          <cell r="E9764">
            <v>158.56</v>
          </cell>
          <cell r="F9764" t="str">
            <v xml:space="preserve">SEINFRA  </v>
          </cell>
        </row>
        <row r="9765">
          <cell r="B9765" t="str">
            <v>C0273</v>
          </cell>
          <cell r="C9765" t="str">
            <v>ASSENTAMENTO DE TUBOS E CONEXÕES EM AÇO, J.ELASTICA D=60"</v>
          </cell>
          <cell r="D9765" t="str">
            <v>M</v>
          </cell>
          <cell r="E9765">
            <v>231.28</v>
          </cell>
          <cell r="F9765" t="str">
            <v xml:space="preserve">SEINFRA  </v>
          </cell>
        </row>
        <row r="9766">
          <cell r="B9766" t="str">
            <v>C0274</v>
          </cell>
          <cell r="C9766" t="str">
            <v>ASSENTAMENTO DE TUBOS E CONEXÕES EM AÇO, J.ELASTICA D=72"</v>
          </cell>
          <cell r="D9766" t="str">
            <v>M</v>
          </cell>
          <cell r="E9766">
            <v>293.02999999999997</v>
          </cell>
          <cell r="F9766" t="str">
            <v xml:space="preserve">SEINFRA  </v>
          </cell>
        </row>
        <row r="9767">
          <cell r="B9767" t="str">
            <v>C0248</v>
          </cell>
          <cell r="C9767" t="str">
            <v>ASSENTAMENTO DE TUBOS E CONEXÕES EM AÇO, J. SOLDADA D=16"</v>
          </cell>
          <cell r="D9767" t="str">
            <v>M</v>
          </cell>
          <cell r="E9767">
            <v>79.72</v>
          </cell>
          <cell r="F9767" t="str">
            <v xml:space="preserve">SEINFRA  </v>
          </cell>
        </row>
        <row r="9768">
          <cell r="B9768" t="str">
            <v>C0249</v>
          </cell>
          <cell r="C9768" t="str">
            <v>ASSENTAMENTO DE TUBOS E CONEXÕES EM AÇO, J. SOLDADA D=20"</v>
          </cell>
          <cell r="D9768" t="str">
            <v>M</v>
          </cell>
          <cell r="E9768">
            <v>99.68</v>
          </cell>
          <cell r="F9768" t="str">
            <v xml:space="preserve">SEINFRA  </v>
          </cell>
        </row>
        <row r="9769">
          <cell r="B9769" t="str">
            <v>C0250</v>
          </cell>
          <cell r="C9769" t="str">
            <v>ASSENTAMENTO DE TUBOS E CONEXÕES EM AÇO, J. SOLDADA D=24"</v>
          </cell>
          <cell r="D9769" t="str">
            <v>M</v>
          </cell>
          <cell r="E9769">
            <v>116.85</v>
          </cell>
          <cell r="F9769" t="str">
            <v xml:space="preserve">SEINFRA  </v>
          </cell>
        </row>
        <row r="9770">
          <cell r="B9770" t="str">
            <v>C0251</v>
          </cell>
          <cell r="C9770" t="str">
            <v>ASSENTAMENTO DE TUBOS E CONEXÕES EM AÇO, J. SOLDADA D=28"</v>
          </cell>
          <cell r="D9770" t="str">
            <v>M</v>
          </cell>
          <cell r="E9770">
            <v>139.68</v>
          </cell>
          <cell r="F9770" t="str">
            <v xml:space="preserve">SEINFRA  </v>
          </cell>
        </row>
        <row r="9771">
          <cell r="B9771" t="str">
            <v>C0252</v>
          </cell>
          <cell r="C9771" t="str">
            <v>ASSENTAMENTO DE TUBOS E CONEXÕES EM AÇO, J. SOLDADA D=30"</v>
          </cell>
          <cell r="D9771" t="str">
            <v>M</v>
          </cell>
          <cell r="E9771">
            <v>147.29</v>
          </cell>
          <cell r="F9771" t="str">
            <v xml:space="preserve">SEINFRA  </v>
          </cell>
        </row>
        <row r="9772">
          <cell r="B9772" t="str">
            <v>C0253</v>
          </cell>
          <cell r="C9772" t="str">
            <v>ASSENTAMENTO DE TUBOS E CONEXÕES EM AÇO, J. SOLDADA D=32"</v>
          </cell>
          <cell r="D9772" t="str">
            <v>M</v>
          </cell>
          <cell r="E9772">
            <v>157.80000000000001</v>
          </cell>
          <cell r="F9772" t="str">
            <v xml:space="preserve">SEINFRA  </v>
          </cell>
        </row>
        <row r="9773">
          <cell r="B9773" t="str">
            <v>C0254</v>
          </cell>
          <cell r="C9773" t="str">
            <v>ASSENTAMENTO DE TUBOS E CONEXÕES EM AÇO, J. SOLDADA D=36"</v>
          </cell>
          <cell r="D9773" t="str">
            <v>M</v>
          </cell>
          <cell r="E9773">
            <v>176.57</v>
          </cell>
          <cell r="F9773" t="str">
            <v xml:space="preserve">SEINFRA  </v>
          </cell>
        </row>
        <row r="9774">
          <cell r="B9774" t="str">
            <v>C0255</v>
          </cell>
          <cell r="C9774" t="str">
            <v>ASSENTAMENTO DE TUBOS E CONEXÕES EM AÇO, J. SOLDADA D=40"</v>
          </cell>
          <cell r="D9774" t="str">
            <v>M</v>
          </cell>
          <cell r="E9774">
            <v>203.11</v>
          </cell>
          <cell r="F9774" t="str">
            <v xml:space="preserve">SEINFRA  </v>
          </cell>
        </row>
        <row r="9775">
          <cell r="B9775" t="str">
            <v>C0256</v>
          </cell>
          <cell r="C9775" t="str">
            <v>ASSENTAMENTO DE TUBOS E CONEXÕES EM AÇO, J. SOLDADA D=42"</v>
          </cell>
          <cell r="D9775" t="str">
            <v>M</v>
          </cell>
          <cell r="E9775">
            <v>270.22000000000003</v>
          </cell>
          <cell r="F9775" t="str">
            <v xml:space="preserve">SEINFRA  </v>
          </cell>
        </row>
        <row r="9776">
          <cell r="B9776" t="str">
            <v>C0257</v>
          </cell>
          <cell r="C9776" t="str">
            <v>ASSENTAMENTO DE TUBOS E CONEXÕES EM AÇO, J. SOLDADA D=44"</v>
          </cell>
          <cell r="D9776" t="str">
            <v>M</v>
          </cell>
          <cell r="E9776">
            <v>281.60000000000002</v>
          </cell>
          <cell r="F9776" t="str">
            <v xml:space="preserve">SEINFRA  </v>
          </cell>
        </row>
        <row r="9777">
          <cell r="B9777" t="str">
            <v>C0258</v>
          </cell>
          <cell r="C9777" t="str">
            <v>ASSENTAMENTO DE TUBOS E CONEXÕES EM AÇO, J. SOLDADA D=48"</v>
          </cell>
          <cell r="D9777" t="str">
            <v>M</v>
          </cell>
          <cell r="E9777">
            <v>307.27</v>
          </cell>
          <cell r="F9777" t="str">
            <v xml:space="preserve">SEINFRA  </v>
          </cell>
        </row>
        <row r="9778">
          <cell r="B9778" t="str">
            <v>C0259</v>
          </cell>
          <cell r="C9778" t="str">
            <v>ASSENTAMENTO DE TUBOS E CONEXÕES EM AÇO, J. SOLDADA D=54"</v>
          </cell>
          <cell r="D9778" t="str">
            <v>M</v>
          </cell>
          <cell r="E9778">
            <v>380.22</v>
          </cell>
          <cell r="F9778" t="str">
            <v xml:space="preserve">SEINFRA  </v>
          </cell>
        </row>
        <row r="9779">
          <cell r="B9779" t="str">
            <v>C0260</v>
          </cell>
          <cell r="C9779" t="str">
            <v>ASSENTAMENTO DE TUBOS E CONEXÕES EM AÇO, J. SOLDADA D=56"</v>
          </cell>
          <cell r="D9779" t="str">
            <v>M</v>
          </cell>
          <cell r="E9779">
            <v>415.1</v>
          </cell>
          <cell r="F9779" t="str">
            <v xml:space="preserve">SEINFRA  </v>
          </cell>
        </row>
        <row r="9780">
          <cell r="B9780" t="str">
            <v>C0261</v>
          </cell>
          <cell r="C9780" t="str">
            <v>ASSENTAMENTO DE TUBOS E CONEXÕES EM AÇO, J. SOLDADA D=60"</v>
          </cell>
          <cell r="D9780" t="str">
            <v>M</v>
          </cell>
          <cell r="E9780">
            <v>443.92</v>
          </cell>
          <cell r="F9780" t="str">
            <v xml:space="preserve">SEINFRA  </v>
          </cell>
        </row>
        <row r="9781">
          <cell r="B9781" t="str">
            <v>C0262</v>
          </cell>
          <cell r="C9781" t="str">
            <v>ASSENTAMENTO DE TUBOS E CONEXÕES EM AÇO, J. SOLDADA D=64"</v>
          </cell>
          <cell r="D9781" t="str">
            <v>M</v>
          </cell>
          <cell r="E9781">
            <v>485.52</v>
          </cell>
          <cell r="F9781" t="str">
            <v xml:space="preserve">SEINFRA  </v>
          </cell>
        </row>
        <row r="9782">
          <cell r="B9782" t="str">
            <v>C0234</v>
          </cell>
          <cell r="C9782" t="str">
            <v>ASSENTAMENTO DE TUBOS E CONEXÒES EM AÇO, J. SOLDADA D=72"</v>
          </cell>
          <cell r="D9782" t="str">
            <v>M</v>
          </cell>
          <cell r="E9782">
            <v>556.69000000000005</v>
          </cell>
          <cell r="F9782" t="str">
            <v xml:space="preserve">SEINFRA  </v>
          </cell>
        </row>
        <row r="9783">
          <cell r="B9783" t="str">
            <v>C0263</v>
          </cell>
          <cell r="C9783" t="str">
            <v>ASSENTAMENTO DE TUBOS E CONEXÕES EM AÇO, J. SOLDADA D=84"</v>
          </cell>
          <cell r="D9783" t="str">
            <v>M</v>
          </cell>
          <cell r="E9783">
            <v>683.16</v>
          </cell>
          <cell r="F9783" t="str">
            <v xml:space="preserve">SEINFRA  </v>
          </cell>
        </row>
        <row r="9784">
          <cell r="B9784" t="str">
            <v>C0247</v>
          </cell>
          <cell r="C9784" t="str">
            <v>ASSENTAMENTO DE TUBOS E CONEXÕES EM AÇO, J. SOLDADA D=100"</v>
          </cell>
          <cell r="D9784" t="str">
            <v>M</v>
          </cell>
          <cell r="E9784">
            <v>797.19</v>
          </cell>
          <cell r="F9784" t="str">
            <v xml:space="preserve">SEINFRA  </v>
          </cell>
        </row>
        <row r="9785">
          <cell r="B9785" t="str">
            <v>C4875</v>
          </cell>
          <cell r="C9785" t="str">
            <v>ASSENTAMENTO DE TUBOS, PEÇAS E CONEXÕES EM AÇO CARBONO SCHEDULE D = 3"</v>
          </cell>
          <cell r="D9785" t="str">
            <v>M</v>
          </cell>
          <cell r="E9785">
            <v>14.52</v>
          </cell>
          <cell r="F9785" t="str">
            <v xml:space="preserve">SEINFRA  </v>
          </cell>
        </row>
        <row r="9786">
          <cell r="F9786" t="str">
            <v xml:space="preserve">SEINFRA  </v>
          </cell>
        </row>
        <row r="9787">
          <cell r="B9787" t="str">
            <v>C4373</v>
          </cell>
          <cell r="C9787" t="str">
            <v>BUCHA DE REDUÇÃO DE AÇO GALVANIZADO 1 1/4"x 1"</v>
          </cell>
          <cell r="D9787" t="str">
            <v>UN</v>
          </cell>
          <cell r="E9787">
            <v>19.440000000000001</v>
          </cell>
          <cell r="F9787" t="str">
            <v xml:space="preserve">SEINFRA  </v>
          </cell>
        </row>
        <row r="9788">
          <cell r="B9788" t="str">
            <v>C4374</v>
          </cell>
          <cell r="C9788" t="str">
            <v>BUCHA DE REDUÇÃO DE AÇO GALVANIZADO 1 1/2"x 1"</v>
          </cell>
          <cell r="D9788" t="str">
            <v>UN</v>
          </cell>
          <cell r="E9788">
            <v>23.89</v>
          </cell>
          <cell r="F9788" t="str">
            <v xml:space="preserve">SEINFRA  </v>
          </cell>
        </row>
        <row r="9789">
          <cell r="B9789" t="str">
            <v>C4376</v>
          </cell>
          <cell r="C9789" t="str">
            <v>BUCHA DE REDUÇÃO DE AÇO GALVANIZADO 2"x 1/2"</v>
          </cell>
          <cell r="D9789" t="str">
            <v>UN</v>
          </cell>
          <cell r="E9789">
            <v>33.36</v>
          </cell>
          <cell r="F9789" t="str">
            <v xml:space="preserve">SEINFRA  </v>
          </cell>
        </row>
        <row r="9790">
          <cell r="B9790" t="str">
            <v>C0510</v>
          </cell>
          <cell r="C9790" t="str">
            <v>BUJÃO EM AÇO GALV. D=15mm (1/2")  À  25mm (1")</v>
          </cell>
          <cell r="D9790" t="str">
            <v>UN</v>
          </cell>
          <cell r="E9790">
            <v>7.25</v>
          </cell>
          <cell r="F9790" t="str">
            <v xml:space="preserve">SEINFRA  </v>
          </cell>
        </row>
        <row r="9791">
          <cell r="B9791" t="str">
            <v>C0511</v>
          </cell>
          <cell r="C9791" t="str">
            <v>BUJÃO EM AÇO GALV. D=32mm (1 1/4")  À 50mm (2")</v>
          </cell>
          <cell r="D9791" t="str">
            <v>UN</v>
          </cell>
          <cell r="E9791">
            <v>16.559999999999999</v>
          </cell>
          <cell r="F9791" t="str">
            <v xml:space="preserve">SEINFRA  </v>
          </cell>
        </row>
        <row r="9792">
          <cell r="B9792" t="str">
            <v>C0512</v>
          </cell>
          <cell r="C9792" t="str">
            <v>BUJÃO EM AÇO GALV. D=65mm (2 1/2")  À  80mm (3")</v>
          </cell>
          <cell r="D9792" t="str">
            <v>UN</v>
          </cell>
          <cell r="E9792">
            <v>39.72</v>
          </cell>
          <cell r="F9792" t="str">
            <v xml:space="preserve">SEINFRA  </v>
          </cell>
        </row>
        <row r="9793">
          <cell r="B9793" t="str">
            <v>C0509</v>
          </cell>
          <cell r="C9793" t="str">
            <v>BUJÃO EM AÇO GALV. D=100mm (4')</v>
          </cell>
          <cell r="D9793" t="str">
            <v>UN</v>
          </cell>
          <cell r="E9793">
            <v>92.2</v>
          </cell>
          <cell r="F9793" t="str">
            <v xml:space="preserve">SEINFRA  </v>
          </cell>
        </row>
        <row r="9794">
          <cell r="B9794" t="str">
            <v>C0513</v>
          </cell>
          <cell r="C9794" t="str">
            <v>BUJÃO OU TAMPÃO AÇO GALV. D=65mm (2 1/2')  À  80mm (3")</v>
          </cell>
          <cell r="D9794" t="str">
            <v>UN</v>
          </cell>
          <cell r="E9794">
            <v>39.72</v>
          </cell>
          <cell r="F9794" t="str">
            <v xml:space="preserve">SEINFRA  </v>
          </cell>
        </row>
        <row r="9795">
          <cell r="B9795" t="str">
            <v>C3700</v>
          </cell>
          <cell r="C9795" t="str">
            <v>COTOVELO 90 AÇO ASTM A-120 ROSCÁVEL DE 20mm (3/4")</v>
          </cell>
          <cell r="D9795" t="str">
            <v>UN</v>
          </cell>
          <cell r="E9795">
            <v>66.27</v>
          </cell>
          <cell r="F9795" t="str">
            <v xml:space="preserve">SEINFRA  </v>
          </cell>
        </row>
        <row r="9796">
          <cell r="B9796" t="str">
            <v>C3701</v>
          </cell>
          <cell r="C9796" t="str">
            <v>COTOVELO 90 AÇO ASTM A-120 ROSCÁVEL DE 25mm (1")</v>
          </cell>
          <cell r="D9796" t="str">
            <v>UN</v>
          </cell>
          <cell r="E9796">
            <v>104.54</v>
          </cell>
          <cell r="F9796" t="str">
            <v xml:space="preserve">SEINFRA  </v>
          </cell>
        </row>
        <row r="9797">
          <cell r="B9797" t="str">
            <v>C3702</v>
          </cell>
          <cell r="C9797" t="str">
            <v>COTOVELO 90 AÇO ASTM A-120 ROSCÁVEL DE 32mm (1 1/4")</v>
          </cell>
          <cell r="D9797" t="str">
            <v>UN</v>
          </cell>
          <cell r="E9797">
            <v>142.16</v>
          </cell>
          <cell r="F9797" t="str">
            <v xml:space="preserve">SEINFRA  </v>
          </cell>
        </row>
        <row r="9798">
          <cell r="B9798" t="str">
            <v>C3703</v>
          </cell>
          <cell r="C9798" t="str">
            <v>COTOVELO 90 AÇO ASTM A-120 ROSCÁVEL DE 40mm (1 1/2")</v>
          </cell>
          <cell r="D9798" t="str">
            <v>UN</v>
          </cell>
          <cell r="E9798">
            <v>150.44999999999999</v>
          </cell>
          <cell r="F9798" t="str">
            <v xml:space="preserve">SEINFRA  </v>
          </cell>
        </row>
        <row r="9799">
          <cell r="B9799" t="str">
            <v>C3704</v>
          </cell>
          <cell r="C9799" t="str">
            <v>COTOVELO 90 AÇO ASTM A-120 ROSCÁVEL DE 50mm (2")</v>
          </cell>
          <cell r="D9799" t="str">
            <v>UN</v>
          </cell>
          <cell r="E9799">
            <v>158.72999999999999</v>
          </cell>
          <cell r="F9799" t="str">
            <v xml:space="preserve">SEINFRA  </v>
          </cell>
        </row>
        <row r="9800">
          <cell r="B9800" t="str">
            <v>C3705</v>
          </cell>
          <cell r="C9800" t="str">
            <v>COTOVELO 90 AÇO ASTM A-120 ROSCÁVEL DE 80mm (3")</v>
          </cell>
          <cell r="D9800" t="str">
            <v>UN</v>
          </cell>
          <cell r="E9800">
            <v>169.05</v>
          </cell>
          <cell r="F9800" t="str">
            <v xml:space="preserve">SEINFRA  </v>
          </cell>
        </row>
        <row r="9801">
          <cell r="B9801" t="str">
            <v>C3706</v>
          </cell>
          <cell r="C9801" t="str">
            <v>COTOVELO 90 AÇO ASTM A-120 ROSCÁVEL DE 100mm (4")</v>
          </cell>
          <cell r="D9801" t="str">
            <v>UN</v>
          </cell>
          <cell r="E9801">
            <v>179.08</v>
          </cell>
          <cell r="F9801" t="str">
            <v xml:space="preserve">SEINFRA  </v>
          </cell>
        </row>
        <row r="9802">
          <cell r="B9802" t="str">
            <v>C0940</v>
          </cell>
          <cell r="C9802" t="str">
            <v>COTOVELO AÇO GALV. D= 15mm (1/2")</v>
          </cell>
          <cell r="D9802" t="str">
            <v>UN</v>
          </cell>
          <cell r="E9802">
            <v>21.77</v>
          </cell>
          <cell r="F9802" t="str">
            <v xml:space="preserve">SEINFRA  </v>
          </cell>
        </row>
        <row r="9803">
          <cell r="B9803" t="str">
            <v>C0941</v>
          </cell>
          <cell r="C9803" t="str">
            <v>COTOVELO AÇO GALV. D= 20mm (3/4")</v>
          </cell>
          <cell r="D9803" t="str">
            <v>UN</v>
          </cell>
          <cell r="E9803">
            <v>24.37</v>
          </cell>
          <cell r="F9803" t="str">
            <v xml:space="preserve">SEINFRA  </v>
          </cell>
        </row>
        <row r="9804">
          <cell r="B9804" t="str">
            <v>C0942</v>
          </cell>
          <cell r="C9804" t="str">
            <v>COTOVELO AÇO GALV. D= 25mm (1")</v>
          </cell>
          <cell r="D9804" t="str">
            <v>UN</v>
          </cell>
          <cell r="E9804">
            <v>28.29</v>
          </cell>
          <cell r="F9804" t="str">
            <v xml:space="preserve">SEINFRA  </v>
          </cell>
        </row>
        <row r="9805">
          <cell r="B9805" t="str">
            <v>C0943</v>
          </cell>
          <cell r="C9805" t="str">
            <v>COTOVELO AÇO GALV. D= 32mm (1 1/4")</v>
          </cell>
          <cell r="D9805" t="str">
            <v>UN</v>
          </cell>
          <cell r="E9805">
            <v>47.36</v>
          </cell>
          <cell r="F9805" t="str">
            <v xml:space="preserve">SEINFRA  </v>
          </cell>
        </row>
        <row r="9806">
          <cell r="B9806" t="str">
            <v>C0944</v>
          </cell>
          <cell r="C9806" t="str">
            <v>COTOVELO AÇO GALV. D= 40mm (1 1/2")</v>
          </cell>
          <cell r="D9806" t="str">
            <v>UN</v>
          </cell>
          <cell r="E9806">
            <v>53.47</v>
          </cell>
          <cell r="F9806" t="str">
            <v xml:space="preserve">SEINFRA  </v>
          </cell>
        </row>
        <row r="9807">
          <cell r="B9807" t="str">
            <v>C0945</v>
          </cell>
          <cell r="C9807" t="str">
            <v>COTOVELO AÇO GALV. D= 50mm (2")</v>
          </cell>
          <cell r="D9807" t="str">
            <v>UN</v>
          </cell>
          <cell r="E9807">
            <v>66.59</v>
          </cell>
          <cell r="F9807" t="str">
            <v xml:space="preserve">SEINFRA  </v>
          </cell>
        </row>
        <row r="9808">
          <cell r="B9808" t="str">
            <v>C0946</v>
          </cell>
          <cell r="C9808" t="str">
            <v>COTOVELO AÇO GALV. D= 65mm (2 1/2")</v>
          </cell>
          <cell r="D9808" t="str">
            <v>UN</v>
          </cell>
          <cell r="E9808">
            <v>101.6</v>
          </cell>
          <cell r="F9808" t="str">
            <v xml:space="preserve">SEINFRA  </v>
          </cell>
        </row>
        <row r="9809">
          <cell r="B9809" t="str">
            <v>C0947</v>
          </cell>
          <cell r="C9809" t="str">
            <v>COTOVELO AÇO GALV. D= 80mm (3")</v>
          </cell>
          <cell r="D9809" t="str">
            <v>UN</v>
          </cell>
          <cell r="E9809">
            <v>129.72</v>
          </cell>
          <cell r="F9809" t="str">
            <v xml:space="preserve">SEINFRA  </v>
          </cell>
        </row>
        <row r="9810">
          <cell r="B9810" t="str">
            <v>C0948</v>
          </cell>
          <cell r="C9810" t="str">
            <v>COTOVELO AÇO GALV. D=100mm (4")</v>
          </cell>
          <cell r="D9810" t="str">
            <v>UN</v>
          </cell>
          <cell r="E9810">
            <v>225.14</v>
          </cell>
          <cell r="F9810" t="str">
            <v xml:space="preserve">SEINFRA  </v>
          </cell>
        </row>
        <row r="9811">
          <cell r="B9811" t="str">
            <v>C0949</v>
          </cell>
          <cell r="C9811" t="str">
            <v>COTOVELO AÇO GALV. D=125mm (5")</v>
          </cell>
          <cell r="D9811" t="str">
            <v>UN</v>
          </cell>
          <cell r="E9811">
            <v>315.73</v>
          </cell>
          <cell r="F9811" t="str">
            <v xml:space="preserve">SEINFRA  </v>
          </cell>
        </row>
        <row r="9812">
          <cell r="B9812" t="str">
            <v>C0950</v>
          </cell>
          <cell r="C9812" t="str">
            <v>COTOVELO AÇO GALV. D=150mm (6")</v>
          </cell>
          <cell r="D9812" t="str">
            <v>UN</v>
          </cell>
          <cell r="E9812">
            <v>739.22</v>
          </cell>
          <cell r="F9812" t="str">
            <v xml:space="preserve">SEINFRA  </v>
          </cell>
        </row>
        <row r="9813">
          <cell r="B9813" t="str">
            <v>C0960</v>
          </cell>
          <cell r="C9813" t="str">
            <v>COTOVELO REDUÇÃO AÇO GALV. D= 20X15mm (3/4X1/2'')  A  25X20mm (1"x3/4")</v>
          </cell>
          <cell r="D9813" t="str">
            <v>UN</v>
          </cell>
          <cell r="E9813">
            <v>25.34</v>
          </cell>
          <cell r="F9813" t="str">
            <v xml:space="preserve">SEINFRA  </v>
          </cell>
        </row>
        <row r="9814">
          <cell r="B9814" t="str">
            <v>C0962</v>
          </cell>
          <cell r="C9814" t="str">
            <v>COTOVELO REDUÇÃO AÇO GALV. D=32X20mm (1 1/4"X3/4'')  A  50X40mm ( 2"x1 1/2")</v>
          </cell>
          <cell r="D9814" t="str">
            <v>UN</v>
          </cell>
          <cell r="E9814">
            <v>46.66</v>
          </cell>
          <cell r="F9814" t="str">
            <v xml:space="preserve">SEINFRA  </v>
          </cell>
        </row>
        <row r="9815">
          <cell r="F9815" t="str">
            <v xml:space="preserve">SEINFRA  </v>
          </cell>
        </row>
        <row r="9816">
          <cell r="B9816" t="str">
            <v>C0961</v>
          </cell>
          <cell r="C9816" t="str">
            <v>COTOVELO REDUÇÃO AÇO GALV. D= 65X50mm (2 1/2"X2'')</v>
          </cell>
          <cell r="D9816" t="str">
            <v>UN</v>
          </cell>
          <cell r="E9816">
            <v>114.4</v>
          </cell>
          <cell r="F9816" t="str">
            <v xml:space="preserve">SEINFRA  </v>
          </cell>
        </row>
        <row r="9817">
          <cell r="B9817" t="str">
            <v>C0965</v>
          </cell>
          <cell r="C9817" t="str">
            <v>CRUZETA EM AÇO GALV. D=15mm (1/2")</v>
          </cell>
          <cell r="D9817" t="str">
            <v>UN</v>
          </cell>
          <cell r="E9817">
            <v>41.45</v>
          </cell>
          <cell r="F9817" t="str">
            <v xml:space="preserve">SEINFRA  </v>
          </cell>
        </row>
        <row r="9818">
          <cell r="B9818" t="str">
            <v>C0964</v>
          </cell>
          <cell r="C9818" t="str">
            <v>CRUZETA EM AÇO GALV. D=15mm  À 25mm</v>
          </cell>
          <cell r="D9818" t="str">
            <v>UN</v>
          </cell>
          <cell r="E9818">
            <v>59.23</v>
          </cell>
          <cell r="F9818" t="str">
            <v xml:space="preserve">SEINFRA  </v>
          </cell>
        </row>
        <row r="9819">
          <cell r="B9819" t="str">
            <v>C0967</v>
          </cell>
          <cell r="C9819" t="str">
            <v>CRUZETA EM AÇO GALV. D=32mm (1 1/4")</v>
          </cell>
          <cell r="D9819" t="str">
            <v>UN</v>
          </cell>
          <cell r="E9819">
            <v>88.32</v>
          </cell>
          <cell r="F9819" t="str">
            <v xml:space="preserve">SEINFRA  </v>
          </cell>
        </row>
        <row r="9820">
          <cell r="B9820" t="str">
            <v>C0966</v>
          </cell>
          <cell r="C9820" t="str">
            <v>CRUZETA EM AÇO GALV. D=32mm  À 50mm</v>
          </cell>
          <cell r="D9820" t="str">
            <v>UN</v>
          </cell>
          <cell r="E9820">
            <v>88.32</v>
          </cell>
          <cell r="F9820" t="str">
            <v xml:space="preserve">SEINFRA  </v>
          </cell>
        </row>
        <row r="9821">
          <cell r="B9821" t="str">
            <v>C0969</v>
          </cell>
          <cell r="C9821" t="str">
            <v>CRUZETA EM AÇO GALV. D=65mm (2 1/2")</v>
          </cell>
          <cell r="D9821" t="str">
            <v>UN</v>
          </cell>
          <cell r="E9821">
            <v>195.85</v>
          </cell>
          <cell r="F9821" t="str">
            <v xml:space="preserve">SEINFRA  </v>
          </cell>
        </row>
        <row r="9822">
          <cell r="B9822" t="str">
            <v>C0968</v>
          </cell>
          <cell r="C9822" t="str">
            <v>CRUZETA EM AÇO GALV. D=65mm  À 80mm</v>
          </cell>
          <cell r="D9822" t="str">
            <v>UN</v>
          </cell>
          <cell r="E9822">
            <v>195.85</v>
          </cell>
          <cell r="F9822" t="str">
            <v xml:space="preserve">SEINFRA  </v>
          </cell>
        </row>
        <row r="9823">
          <cell r="B9823" t="str">
            <v>C4375</v>
          </cell>
          <cell r="C9823" t="str">
            <v>BUCHA DE REDUÇÃO DE AÇO GALVANIZADO 1 1/2"x 1" 1/4"</v>
          </cell>
          <cell r="D9823" t="str">
            <v>UN</v>
          </cell>
          <cell r="E9823">
            <v>23.89</v>
          </cell>
          <cell r="F9823" t="str">
            <v xml:space="preserve">SEINFRA  </v>
          </cell>
        </row>
        <row r="9824">
          <cell r="B9824" t="str">
            <v>C1016</v>
          </cell>
          <cell r="C9824" t="str">
            <v>CURVA EM AÇO GALV. D= 15 A 25mm  (1/2")  A  (1")</v>
          </cell>
          <cell r="D9824" t="str">
            <v>UN</v>
          </cell>
          <cell r="E9824">
            <v>28.19</v>
          </cell>
          <cell r="F9824" t="str">
            <v xml:space="preserve">SEINFRA  </v>
          </cell>
        </row>
        <row r="9825">
          <cell r="B9825" t="str">
            <v>C1017</v>
          </cell>
          <cell r="C9825" t="str">
            <v>CURVA EM AÇO GALV. D= 65 A 80mm  (2 1/2")  A  (3")</v>
          </cell>
          <cell r="D9825" t="str">
            <v>UN</v>
          </cell>
          <cell r="E9825">
            <v>191.2</v>
          </cell>
          <cell r="F9825" t="str">
            <v xml:space="preserve">SEINFRA  </v>
          </cell>
        </row>
        <row r="9826">
          <cell r="B9826" t="str">
            <v>C1018</v>
          </cell>
          <cell r="C9826" t="str">
            <v>CURVA EM AÇO GALV. D=100 A 150mm  (4")  A  (6")</v>
          </cell>
          <cell r="D9826" t="str">
            <v>UN</v>
          </cell>
          <cell r="E9826">
            <v>494.71</v>
          </cell>
          <cell r="F9826" t="str">
            <v xml:space="preserve">SEINFRA  </v>
          </cell>
        </row>
        <row r="9827">
          <cell r="B9827" t="str">
            <v>C1394</v>
          </cell>
          <cell r="C9827" t="str">
            <v>FLANGE SEXTAVADA EM AÇO GALV. D=15mm (1/2")</v>
          </cell>
          <cell r="D9827" t="str">
            <v>UN</v>
          </cell>
          <cell r="E9827">
            <v>22.14</v>
          </cell>
          <cell r="F9827" t="str">
            <v xml:space="preserve">SEINFRA  </v>
          </cell>
        </row>
        <row r="9828">
          <cell r="B9828" t="str">
            <v>C1395</v>
          </cell>
          <cell r="C9828" t="str">
            <v>FLANGE SEXTAVADA EM AÇO GALV. D=15mm (1/2")  À  25mm (3/4")</v>
          </cell>
          <cell r="D9828" t="str">
            <v>UN</v>
          </cell>
          <cell r="E9828">
            <v>21.84</v>
          </cell>
          <cell r="F9828" t="str">
            <v xml:space="preserve">SEINFRA  </v>
          </cell>
        </row>
        <row r="9829">
          <cell r="B9829" t="str">
            <v>C1396</v>
          </cell>
          <cell r="C9829" t="str">
            <v>FLANGE SEXTAVADA EM AÇO GALV. D=32mm (1 1/4")</v>
          </cell>
          <cell r="D9829" t="str">
            <v>UN</v>
          </cell>
          <cell r="E9829">
            <v>46.17</v>
          </cell>
          <cell r="F9829" t="str">
            <v xml:space="preserve">SEINFRA  </v>
          </cell>
        </row>
        <row r="9830">
          <cell r="B9830" t="str">
            <v>C1392</v>
          </cell>
          <cell r="C9830" t="str">
            <v>FLANGE SEXTAVADA EM AÇO GALV. D=32mm (1")  À  50mm (2")</v>
          </cell>
          <cell r="D9830" t="str">
            <v>UN</v>
          </cell>
          <cell r="E9830">
            <v>45.65</v>
          </cell>
          <cell r="F9830" t="str">
            <v xml:space="preserve">SEINFRA  </v>
          </cell>
        </row>
        <row r="9831">
          <cell r="B9831" t="str">
            <v>C1397</v>
          </cell>
          <cell r="C9831" t="str">
            <v>FLANGE SEXTAVADA EM AÇO GALV. D=65mm (2 1/2")</v>
          </cell>
          <cell r="D9831" t="str">
            <v>UN</v>
          </cell>
          <cell r="E9831">
            <v>90.98</v>
          </cell>
          <cell r="F9831" t="str">
            <v xml:space="preserve">SEINFRA  </v>
          </cell>
        </row>
        <row r="9832">
          <cell r="B9832" t="str">
            <v>C1398</v>
          </cell>
          <cell r="C9832" t="str">
            <v>FLANGE SEXTAVADA EM AÇO GALV. D=65mm(2 1/2")  À  80mm (3")</v>
          </cell>
          <cell r="D9832" t="str">
            <v>UN</v>
          </cell>
          <cell r="E9832">
            <v>90.38</v>
          </cell>
          <cell r="F9832" t="str">
            <v xml:space="preserve">SEINFRA  </v>
          </cell>
        </row>
        <row r="9833">
          <cell r="B9833" t="str">
            <v>C1393</v>
          </cell>
          <cell r="C9833" t="str">
            <v>FLANGE SEXTAVADA EM AÇO GALV. D=100mm (4")</v>
          </cell>
          <cell r="D9833" t="str">
            <v>UN</v>
          </cell>
          <cell r="E9833">
            <v>168.72</v>
          </cell>
          <cell r="F9833" t="str">
            <v xml:space="preserve">SEINFRA  </v>
          </cell>
        </row>
        <row r="9834">
          <cell r="B9834" t="str">
            <v>C3845</v>
          </cell>
          <cell r="C9834" t="str">
            <v>FORNECIMENTO, MONTAGEM, INSPEÇÃO E ASSENTAMENTO DE TUBOS E CONEXÕES EM AÇO, J. SOLDADA D=4", API 5 LX SOLDA, NORMA API 104</v>
          </cell>
          <cell r="D9834" t="str">
            <v>M</v>
          </cell>
          <cell r="E9834">
            <v>239.97</v>
          </cell>
          <cell r="F9834" t="str">
            <v xml:space="preserve">SEINFRA  </v>
          </cell>
        </row>
        <row r="9835">
          <cell r="F9835" t="str">
            <v xml:space="preserve">SEINFRA  </v>
          </cell>
        </row>
        <row r="9836">
          <cell r="B9836" t="str">
            <v>C3844</v>
          </cell>
          <cell r="C9836" t="str">
            <v>FORNECIMENTO, MONTAGEM, INSPEÇÃO E ASSENTAMENTO DE TUBOS E CONEXÕES EM AÇO, J. SOLDADA D=6", API 5 LX SOLDA, NORMA API 104</v>
          </cell>
          <cell r="D9836" t="str">
            <v>M</v>
          </cell>
          <cell r="E9836">
            <v>342.88</v>
          </cell>
          <cell r="F9836" t="str">
            <v xml:space="preserve">SEINFRA  </v>
          </cell>
        </row>
        <row r="9837">
          <cell r="F9837" t="str">
            <v xml:space="preserve">SEINFRA  </v>
          </cell>
        </row>
        <row r="9838">
          <cell r="B9838" t="str">
            <v>C3719</v>
          </cell>
          <cell r="C9838" t="str">
            <v>JUNTA DE BORRACHA ROSQUEADA DE 3/4"</v>
          </cell>
          <cell r="D9838" t="str">
            <v>UN</v>
          </cell>
          <cell r="E9838">
            <v>164.54</v>
          </cell>
          <cell r="F9838" t="str">
            <v xml:space="preserve">SEINFRA  </v>
          </cell>
        </row>
        <row r="9839">
          <cell r="B9839" t="str">
            <v>C3720</v>
          </cell>
          <cell r="C9839" t="str">
            <v>JUNTA DE BORRACHA ROSQUEADA DE 1"</v>
          </cell>
          <cell r="D9839" t="str">
            <v>UN</v>
          </cell>
          <cell r="E9839">
            <v>189.84</v>
          </cell>
          <cell r="F9839" t="str">
            <v xml:space="preserve">SEINFRA  </v>
          </cell>
        </row>
        <row r="9840">
          <cell r="B9840" t="str">
            <v>C1691</v>
          </cell>
          <cell r="C9840" t="str">
            <v>LUVA DE REDUÇÃO AÇO GALV. D= 20X15mm  À 25X20mm</v>
          </cell>
          <cell r="D9840" t="str">
            <v>UN</v>
          </cell>
          <cell r="E9840">
            <v>15.5</v>
          </cell>
          <cell r="F9840" t="str">
            <v xml:space="preserve">SEINFRA  </v>
          </cell>
        </row>
        <row r="9841">
          <cell r="B9841" t="str">
            <v>C1692</v>
          </cell>
          <cell r="C9841" t="str">
            <v>LUVA DE REDUÇÃO AÇO GALV. D= 32X15mm  À 50X40mm</v>
          </cell>
          <cell r="D9841" t="str">
            <v>UN</v>
          </cell>
          <cell r="E9841">
            <v>29.63</v>
          </cell>
          <cell r="F9841" t="str">
            <v xml:space="preserve">SEINFRA  </v>
          </cell>
        </row>
        <row r="9842">
          <cell r="B9842" t="str">
            <v>C1690</v>
          </cell>
          <cell r="C9842" t="str">
            <v>LUVA DE REDUÇÃO AÇO GALV. D=80X65mm (3"X2 1/2")</v>
          </cell>
          <cell r="D9842" t="str">
            <v>UN</v>
          </cell>
          <cell r="E9842">
            <v>95.19</v>
          </cell>
          <cell r="F9842" t="str">
            <v xml:space="preserve">SEINFRA  </v>
          </cell>
        </row>
        <row r="9843">
          <cell r="B9843" t="str">
            <v>C1688</v>
          </cell>
          <cell r="C9843" t="str">
            <v>LUVA DE REDUÇÃO AÇO GALV. D=100X50mm (4"X2")</v>
          </cell>
          <cell r="D9843" t="str">
            <v>UN</v>
          </cell>
          <cell r="E9843">
            <v>156.5</v>
          </cell>
          <cell r="F9843" t="str">
            <v xml:space="preserve">SEINFRA  </v>
          </cell>
        </row>
        <row r="9844">
          <cell r="B9844" t="str">
            <v>C1693</v>
          </cell>
          <cell r="C9844" t="str">
            <v>LUVA DE REDUÇÃO AÇO GALV. D=100X50mm À 100X80mm</v>
          </cell>
          <cell r="D9844" t="str">
            <v>UN</v>
          </cell>
          <cell r="E9844">
            <v>156.5</v>
          </cell>
          <cell r="F9844" t="str">
            <v xml:space="preserve">SEINFRA  </v>
          </cell>
        </row>
        <row r="9845">
          <cell r="B9845" t="str">
            <v>C1689</v>
          </cell>
          <cell r="C9845" t="str">
            <v>LUVA DE REDUÇÃO AÇO GALV. D=100X65mm (4"X2 1/2")</v>
          </cell>
          <cell r="D9845" t="str">
            <v>UN</v>
          </cell>
          <cell r="E9845">
            <v>156.5</v>
          </cell>
          <cell r="F9845" t="str">
            <v xml:space="preserve">SEINFRA  </v>
          </cell>
        </row>
        <row r="9846">
          <cell r="B9846" t="str">
            <v>C1687</v>
          </cell>
          <cell r="C9846" t="str">
            <v>LUVA DE REDUÇÃO AÇO GALV. D=100X80mm (4"X3")</v>
          </cell>
          <cell r="D9846" t="str">
            <v>UN</v>
          </cell>
          <cell r="E9846">
            <v>156.5</v>
          </cell>
          <cell r="F9846" t="str">
            <v xml:space="preserve">SEINFRA  </v>
          </cell>
        </row>
        <row r="9847">
          <cell r="B9847" t="str">
            <v>C3712</v>
          </cell>
          <cell r="C9847" t="str">
            <v>LUVA DE UNIÃO AÇO ASTM  A-120 DE 20mm (3/4")</v>
          </cell>
          <cell r="D9847" t="str">
            <v>UN</v>
          </cell>
          <cell r="E9847">
            <v>61.77</v>
          </cell>
          <cell r="F9847" t="str">
            <v xml:space="preserve">SEINFRA  </v>
          </cell>
        </row>
        <row r="9848">
          <cell r="B9848" t="str">
            <v>C3713</v>
          </cell>
          <cell r="C9848" t="str">
            <v>LUVA DE UNIÃO AÇO ASTM  A-120 DE 25mm (1")</v>
          </cell>
          <cell r="D9848" t="str">
            <v>UN</v>
          </cell>
          <cell r="E9848">
            <v>75.569999999999993</v>
          </cell>
          <cell r="F9848" t="str">
            <v xml:space="preserve">SEINFRA  </v>
          </cell>
        </row>
        <row r="9849">
          <cell r="B9849" t="str">
            <v>C4402</v>
          </cell>
          <cell r="C9849" t="str">
            <v>LUVA DE UNIÃO AÇO ASTM A-120 DE 40mm (1 1/2")</v>
          </cell>
          <cell r="D9849" t="str">
            <v>UN</v>
          </cell>
          <cell r="E9849">
            <v>100.11</v>
          </cell>
          <cell r="F9849" t="str">
            <v xml:space="preserve">SEINFRA  </v>
          </cell>
        </row>
        <row r="9850">
          <cell r="B9850" t="str">
            <v>C1694</v>
          </cell>
          <cell r="C9850" t="str">
            <v>LUVA DE UNIÃO AÇO GALVANIZADO DE (2 1/2")</v>
          </cell>
          <cell r="D9850" t="str">
            <v>UN</v>
          </cell>
          <cell r="E9850">
            <v>93.18</v>
          </cell>
          <cell r="F9850" t="str">
            <v xml:space="preserve">SEINFRA  </v>
          </cell>
        </row>
        <row r="9851">
          <cell r="B9851" t="str">
            <v>C1695</v>
          </cell>
          <cell r="C9851" t="str">
            <v>LUVA DE UNIÃO AÇO GALVANIZADO DE (3")</v>
          </cell>
          <cell r="D9851" t="str">
            <v>UN</v>
          </cell>
          <cell r="E9851">
            <v>122.78</v>
          </cell>
          <cell r="F9851" t="str">
            <v xml:space="preserve">SEINFRA  </v>
          </cell>
        </row>
        <row r="9852">
          <cell r="B9852" t="str">
            <v>C1696</v>
          </cell>
          <cell r="C9852" t="str">
            <v>LUVA DE UNIÃO AÇO GALVANIZADO DE (4")</v>
          </cell>
          <cell r="D9852" t="str">
            <v>UN</v>
          </cell>
          <cell r="E9852">
            <v>169.35</v>
          </cell>
          <cell r="F9852" t="str">
            <v xml:space="preserve">SEINFRA  </v>
          </cell>
        </row>
        <row r="9853">
          <cell r="B9853" t="str">
            <v>C1705</v>
          </cell>
          <cell r="C9853" t="str">
            <v>LUVA AÇO GALV. D=15mm (1/2")  À  25mm (1")</v>
          </cell>
          <cell r="D9853" t="str">
            <v>UN</v>
          </cell>
          <cell r="E9853">
            <v>34.770000000000003</v>
          </cell>
          <cell r="F9853" t="str">
            <v xml:space="preserve">SEINFRA  </v>
          </cell>
        </row>
        <row r="9854">
          <cell r="B9854" t="str">
            <v>C1706</v>
          </cell>
          <cell r="C9854" t="str">
            <v>LUVA AÇO GALV. D=32mm (1 1/4")  À  50mm (2")</v>
          </cell>
          <cell r="D9854" t="str">
            <v>UN</v>
          </cell>
          <cell r="E9854">
            <v>28.61</v>
          </cell>
          <cell r="F9854" t="str">
            <v xml:space="preserve">SEINFRA  </v>
          </cell>
        </row>
        <row r="9855">
          <cell r="B9855" t="str">
            <v>C1707</v>
          </cell>
          <cell r="C9855" t="str">
            <v>LUVA AÇO GALV. D=65mm (2 1/2")  À  80mm (3")</v>
          </cell>
          <cell r="D9855" t="str">
            <v>UN</v>
          </cell>
          <cell r="E9855">
            <v>64.89</v>
          </cell>
          <cell r="F9855" t="str">
            <v xml:space="preserve">SEINFRA  </v>
          </cell>
        </row>
        <row r="9856">
          <cell r="B9856" t="str">
            <v>C1704</v>
          </cell>
          <cell r="C9856" t="str">
            <v>LUVA AÇO GALV. D=100mm (4") À 150mm (6")</v>
          </cell>
          <cell r="D9856" t="str">
            <v>UN</v>
          </cell>
          <cell r="E9856">
            <v>135.69999999999999</v>
          </cell>
          <cell r="F9856" t="str">
            <v xml:space="preserve">SEINFRA  </v>
          </cell>
        </row>
        <row r="9857">
          <cell r="B9857" t="str">
            <v>C1822</v>
          </cell>
          <cell r="C9857" t="str">
            <v>NIPLE DUPLO DE REDUÇÃO AÇO GALV. D=20X15mm (3/4"X1/2")</v>
          </cell>
          <cell r="D9857" t="str">
            <v>UN</v>
          </cell>
          <cell r="E9857">
            <v>15.04</v>
          </cell>
          <cell r="F9857" t="str">
            <v xml:space="preserve">SEINFRA  </v>
          </cell>
        </row>
        <row r="9858">
          <cell r="B9858" t="str">
            <v>C1826</v>
          </cell>
          <cell r="C9858" t="str">
            <v>NIPLE DUPLO DE REDUÇÃO AÇO GALV. D=20X15mm (3/4"X1/2")  À  25X20mm (1"X3/4")</v>
          </cell>
          <cell r="D9858" t="str">
            <v>UN</v>
          </cell>
          <cell r="E9858">
            <v>15.04</v>
          </cell>
          <cell r="F9858" t="str">
            <v xml:space="preserve">SEINFRA  </v>
          </cell>
        </row>
        <row r="9859">
          <cell r="F9859" t="str">
            <v xml:space="preserve">SEINFRA  </v>
          </cell>
        </row>
        <row r="9860">
          <cell r="B9860" t="str">
            <v>C1823</v>
          </cell>
          <cell r="C9860" t="str">
            <v>NIPLE DUPLO DE REDUÇÃO AÇO GALV. D=32X15mm (1 1/4"X1/2")</v>
          </cell>
          <cell r="D9860" t="str">
            <v>UN</v>
          </cell>
          <cell r="E9860">
            <v>32.590000000000003</v>
          </cell>
          <cell r="F9860" t="str">
            <v xml:space="preserve">SEINFRA  </v>
          </cell>
        </row>
        <row r="9861">
          <cell r="B9861" t="str">
            <v>C1824</v>
          </cell>
          <cell r="C9861" t="str">
            <v>NIPLE DUPLO REDUÇÃO AÇO GALV. D=32X15mm (1 1/4"X1/2")  À  50X40mm (2"X1 1/2")</v>
          </cell>
          <cell r="D9861" t="str">
            <v>UN</v>
          </cell>
          <cell r="E9861">
            <v>32.590000000000003</v>
          </cell>
          <cell r="F9861" t="str">
            <v xml:space="preserve">SEINFRA  </v>
          </cell>
        </row>
        <row r="9862">
          <cell r="F9862" t="str">
            <v xml:space="preserve">SEINFRA  </v>
          </cell>
        </row>
        <row r="9863">
          <cell r="B9863" t="str">
            <v>C1825</v>
          </cell>
          <cell r="C9863" t="str">
            <v>NIPLE DUPLO DE REDUÇÃO AÇO GALV. D=65X32mm(2 1/2"X1 1/4")  À  80X65mm(3"X2 1/2")</v>
          </cell>
          <cell r="D9863" t="str">
            <v>UN</v>
          </cell>
          <cell r="E9863">
            <v>66.69</v>
          </cell>
          <cell r="F9863" t="str">
            <v xml:space="preserve">SEINFRA  </v>
          </cell>
        </row>
        <row r="9864">
          <cell r="F9864" t="str">
            <v xml:space="preserve">SEINFRA  </v>
          </cell>
        </row>
        <row r="9865">
          <cell r="B9865" t="str">
            <v>C1815</v>
          </cell>
          <cell r="C9865" t="str">
            <v>NIPLE DUPLO DE REDUÇÃO AÇO GALV. D=80X50mm (3"X2")  À  80X65mm (3"X2 1/2")</v>
          </cell>
          <cell r="D9865" t="str">
            <v>UN</v>
          </cell>
          <cell r="E9865">
            <v>107.23</v>
          </cell>
          <cell r="F9865" t="str">
            <v xml:space="preserve">SEINFRA  </v>
          </cell>
        </row>
        <row r="9866">
          <cell r="F9866" t="str">
            <v xml:space="preserve">SEINFRA  </v>
          </cell>
        </row>
        <row r="9867">
          <cell r="B9867" t="str">
            <v>C1817</v>
          </cell>
          <cell r="C9867" t="str">
            <v>NIPLE DUPLO AÇO GALV. D=15mm (1/2")  À 25mm (1")</v>
          </cell>
          <cell r="D9867" t="str">
            <v>UN</v>
          </cell>
          <cell r="E9867">
            <v>12.53</v>
          </cell>
          <cell r="F9867" t="str">
            <v xml:space="preserve">SEINFRA  </v>
          </cell>
        </row>
        <row r="9868">
          <cell r="B9868" t="str">
            <v>C1818</v>
          </cell>
          <cell r="C9868" t="str">
            <v>NIPLE DUPLO AÇO GALV. D=32mm  (1 1/4")  À 50mm (2")</v>
          </cell>
          <cell r="D9868" t="str">
            <v>UN</v>
          </cell>
          <cell r="E9868">
            <v>27.31</v>
          </cell>
          <cell r="F9868" t="str">
            <v xml:space="preserve">SEINFRA  </v>
          </cell>
        </row>
        <row r="9869">
          <cell r="B9869" t="str">
            <v>C1821</v>
          </cell>
          <cell r="C9869" t="str">
            <v>NIPLE DUPLO AÇO GALV. D=65mm (2 1/2")</v>
          </cell>
          <cell r="D9869" t="str">
            <v>UN</v>
          </cell>
          <cell r="E9869">
            <v>57.13</v>
          </cell>
          <cell r="F9869" t="str">
            <v xml:space="preserve">SEINFRA  </v>
          </cell>
        </row>
        <row r="9870">
          <cell r="B9870" t="str">
            <v>C1819</v>
          </cell>
          <cell r="C9870" t="str">
            <v>NIPLE DUPLO AÇO GALV. D=65mm (2 1/2")  À 80mm (3")</v>
          </cell>
          <cell r="D9870" t="str">
            <v>UN</v>
          </cell>
          <cell r="E9870">
            <v>57.13</v>
          </cell>
          <cell r="F9870" t="str">
            <v xml:space="preserve">SEINFRA  </v>
          </cell>
        </row>
        <row r="9871">
          <cell r="B9871" t="str">
            <v>C1816</v>
          </cell>
          <cell r="C9871" t="str">
            <v>NIPLE DUPLO AÇO GALV. D=100mm (4")</v>
          </cell>
          <cell r="D9871" t="str">
            <v>UN</v>
          </cell>
          <cell r="E9871">
            <v>127</v>
          </cell>
          <cell r="F9871" t="str">
            <v xml:space="preserve">SEINFRA  </v>
          </cell>
        </row>
        <row r="9872">
          <cell r="B9872" t="str">
            <v>C3711</v>
          </cell>
          <cell r="C9872" t="str">
            <v>REDUÇÃO AÇO ASTM  A-120  ROSCÁVEL DE (1"x 1 1/2")  À (1"x 3/4")</v>
          </cell>
          <cell r="D9872" t="str">
            <v>UN</v>
          </cell>
          <cell r="E9872">
            <v>35.770000000000003</v>
          </cell>
          <cell r="F9872" t="str">
            <v xml:space="preserve">SEINFRA  </v>
          </cell>
        </row>
        <row r="9873">
          <cell r="B9873" t="str">
            <v>C3710</v>
          </cell>
          <cell r="C9873" t="str">
            <v>REDUÇÃO AÇO ASTM  A-120  ROSCÁVEL DE (2"x 1 1/2")  À (2"x 3/4")</v>
          </cell>
          <cell r="D9873" t="str">
            <v>UN</v>
          </cell>
          <cell r="E9873">
            <v>35.770000000000003</v>
          </cell>
          <cell r="F9873" t="str">
            <v xml:space="preserve">SEINFRA  </v>
          </cell>
        </row>
        <row r="9874">
          <cell r="B9874" t="str">
            <v>C3709</v>
          </cell>
          <cell r="C9874" t="str">
            <v>REDUÇÃO AÇO ASTM  A-120  ROSCÁVEL DE (3"x 2 1/2")  À (3"x 3/4")</v>
          </cell>
          <cell r="D9874" t="str">
            <v>UN</v>
          </cell>
          <cell r="E9874">
            <v>35.81</v>
          </cell>
          <cell r="F9874" t="str">
            <v xml:space="preserve">SEINFRA  </v>
          </cell>
        </row>
        <row r="9875">
          <cell r="B9875" t="str">
            <v>C3708</v>
          </cell>
          <cell r="C9875" t="str">
            <v>REDUÇÃO AÇO ASTM  A-120  ROSCÁVEL DE (4"x 2")</v>
          </cell>
          <cell r="D9875" t="str">
            <v>UN</v>
          </cell>
          <cell r="E9875">
            <v>50.05</v>
          </cell>
          <cell r="F9875" t="str">
            <v xml:space="preserve">SEINFRA  </v>
          </cell>
        </row>
        <row r="9876">
          <cell r="B9876" t="str">
            <v>C3707</v>
          </cell>
          <cell r="C9876" t="str">
            <v>REDUÇÃO AÇO ASTM  A-120  ROSCÁVEL DE (4"x 3")</v>
          </cell>
          <cell r="D9876" t="str">
            <v>UN</v>
          </cell>
          <cell r="E9876">
            <v>46.51</v>
          </cell>
          <cell r="F9876" t="str">
            <v xml:space="preserve">SEINFRA  </v>
          </cell>
        </row>
        <row r="9877">
          <cell r="B9877" t="str">
            <v>C2307</v>
          </cell>
          <cell r="C9877" t="str">
            <v>TAMPÃO EM AÇO GALV. D=15mm (1/2")  À 25mm(1")</v>
          </cell>
          <cell r="D9877" t="str">
            <v>UN</v>
          </cell>
          <cell r="E9877">
            <v>11.82</v>
          </cell>
          <cell r="F9877" t="str">
            <v xml:space="preserve">SEINFRA  </v>
          </cell>
        </row>
        <row r="9878">
          <cell r="B9878" t="str">
            <v>C2308</v>
          </cell>
          <cell r="C9878" t="str">
            <v>TAMPÃO EM AÇO GALV. D=32mm (1 1/4")  À  50mm(2")</v>
          </cell>
          <cell r="D9878" t="str">
            <v>UN</v>
          </cell>
          <cell r="E9878">
            <v>19.16</v>
          </cell>
          <cell r="F9878" t="str">
            <v xml:space="preserve">SEINFRA  </v>
          </cell>
        </row>
        <row r="9879">
          <cell r="B9879" t="str">
            <v>C2309</v>
          </cell>
          <cell r="C9879" t="str">
            <v>TAMPÃO EM AÇO GALV. D=65mm(2 1/2")  À  80mm(3")</v>
          </cell>
          <cell r="D9879" t="str">
            <v>UN</v>
          </cell>
          <cell r="E9879">
            <v>45.99</v>
          </cell>
          <cell r="F9879" t="str">
            <v xml:space="preserve">SEINFRA  </v>
          </cell>
        </row>
        <row r="9880">
          <cell r="B9880" t="str">
            <v>C2306</v>
          </cell>
          <cell r="C9880" t="str">
            <v>TAMPÃO EM AÇO GALV. D=100mm (4')</v>
          </cell>
          <cell r="D9880" t="str">
            <v>UN</v>
          </cell>
          <cell r="E9880">
            <v>100.28</v>
          </cell>
          <cell r="F9880" t="str">
            <v xml:space="preserve">SEINFRA  </v>
          </cell>
        </row>
        <row r="9881">
          <cell r="B9881" t="str">
            <v>C3692</v>
          </cell>
          <cell r="C9881" t="str">
            <v>TÊ AÇO ASTM A-120 ROSCÁVEL DE 20mm (3/4")</v>
          </cell>
          <cell r="D9881" t="str">
            <v>UN</v>
          </cell>
          <cell r="E9881">
            <v>22.22</v>
          </cell>
          <cell r="F9881" t="str">
            <v xml:space="preserve">SEINFRA  </v>
          </cell>
        </row>
        <row r="9882">
          <cell r="B9882" t="str">
            <v>C3693</v>
          </cell>
          <cell r="C9882" t="str">
            <v>TÊ AÇO ASTM A-120 ROSCÁVEL DE 25mm (1")</v>
          </cell>
          <cell r="D9882" t="str">
            <v>UN</v>
          </cell>
          <cell r="E9882">
            <v>22.82</v>
          </cell>
          <cell r="F9882" t="str">
            <v xml:space="preserve">SEINFRA  </v>
          </cell>
        </row>
        <row r="9883">
          <cell r="B9883" t="str">
            <v>C3694</v>
          </cell>
          <cell r="C9883" t="str">
            <v>TÊ AÇO ASTM A-120 ROSCÁVEL DE 32mm (1 1/4")</v>
          </cell>
          <cell r="D9883" t="str">
            <v>UN</v>
          </cell>
          <cell r="E9883">
            <v>36.520000000000003</v>
          </cell>
          <cell r="F9883" t="str">
            <v xml:space="preserve">SEINFRA  </v>
          </cell>
        </row>
        <row r="9884">
          <cell r="B9884" t="str">
            <v>C3696</v>
          </cell>
          <cell r="C9884" t="str">
            <v>TÊ AÇO ASTM A-120 ROSCÁVEL DE 40mm (1 1/2")</v>
          </cell>
          <cell r="D9884" t="str">
            <v>UN</v>
          </cell>
          <cell r="E9884">
            <v>37.549999999999997</v>
          </cell>
          <cell r="F9884" t="str">
            <v xml:space="preserve">SEINFRA  </v>
          </cell>
        </row>
        <row r="9885">
          <cell r="B9885" t="str">
            <v>C3697</v>
          </cell>
          <cell r="C9885" t="str">
            <v>TÊ AÇO ASTM A-120 ROSCÁVEL DE 50mm (2")</v>
          </cell>
          <cell r="D9885" t="str">
            <v>UN</v>
          </cell>
          <cell r="E9885">
            <v>104.67</v>
          </cell>
          <cell r="F9885" t="str">
            <v xml:space="preserve">SEINFRA  </v>
          </cell>
        </row>
        <row r="9886">
          <cell r="B9886" t="str">
            <v>C3698</v>
          </cell>
          <cell r="C9886" t="str">
            <v>TÊ AÇO ASTM  A-120  ROSCÁVEL DE 80mm (3")</v>
          </cell>
          <cell r="D9886" t="str">
            <v>UN</v>
          </cell>
          <cell r="E9886">
            <v>135.46</v>
          </cell>
          <cell r="F9886" t="str">
            <v xml:space="preserve">SEINFRA  </v>
          </cell>
        </row>
        <row r="9887">
          <cell r="B9887" t="str">
            <v>C3699</v>
          </cell>
          <cell r="C9887" t="str">
            <v>TÊ AÇO ASTM  A-120  ROSCÁVEL DE 100mm (4")</v>
          </cell>
          <cell r="D9887" t="str">
            <v>UN</v>
          </cell>
          <cell r="E9887">
            <v>165.55</v>
          </cell>
          <cell r="F9887" t="str">
            <v xml:space="preserve">SEINFRA  </v>
          </cell>
        </row>
        <row r="9888">
          <cell r="B9888" t="str">
            <v>C2321</v>
          </cell>
          <cell r="C9888" t="str">
            <v>TÊ AÇO GALV. D= 15mm (1/2")</v>
          </cell>
          <cell r="D9888" t="str">
            <v>UN</v>
          </cell>
          <cell r="E9888">
            <v>26.13</v>
          </cell>
          <cell r="F9888" t="str">
            <v xml:space="preserve">SEINFRA  </v>
          </cell>
        </row>
        <row r="9889">
          <cell r="B9889" t="str">
            <v>C2322</v>
          </cell>
          <cell r="C9889" t="str">
            <v>TÊ AÇO GALV. D= 20mm (3/4")</v>
          </cell>
          <cell r="D9889" t="str">
            <v>UN</v>
          </cell>
          <cell r="E9889">
            <v>29.14</v>
          </cell>
          <cell r="F9889" t="str">
            <v xml:space="preserve">SEINFRA  </v>
          </cell>
        </row>
        <row r="9890">
          <cell r="B9890" t="str">
            <v>C2323</v>
          </cell>
          <cell r="C9890" t="str">
            <v>TÊ AÇO GALV. D= 25mm (1")</v>
          </cell>
          <cell r="D9890" t="str">
            <v>UN</v>
          </cell>
          <cell r="E9890">
            <v>35.32</v>
          </cell>
          <cell r="F9890" t="str">
            <v xml:space="preserve">SEINFRA  </v>
          </cell>
        </row>
        <row r="9891">
          <cell r="B9891" t="str">
            <v>C2324</v>
          </cell>
          <cell r="C9891" t="str">
            <v>TÊ AÇO GALV. D= 32mm (1 1/4")</v>
          </cell>
          <cell r="D9891" t="str">
            <v>UN</v>
          </cell>
          <cell r="E9891">
            <v>57.19</v>
          </cell>
          <cell r="F9891" t="str">
            <v xml:space="preserve">SEINFRA  </v>
          </cell>
        </row>
        <row r="9892">
          <cell r="B9892" t="str">
            <v>C2325</v>
          </cell>
          <cell r="C9892" t="str">
            <v>TÊ AÇO GALV. D= 40mm (1 1/2")</v>
          </cell>
          <cell r="D9892" t="str">
            <v>UN</v>
          </cell>
          <cell r="E9892">
            <v>63.85</v>
          </cell>
          <cell r="F9892" t="str">
            <v xml:space="preserve">SEINFRA  </v>
          </cell>
        </row>
        <row r="9893">
          <cell r="B9893" t="str">
            <v>C2326</v>
          </cell>
          <cell r="C9893" t="str">
            <v>TÊ AÇO GALV. D= 50mm (2")</v>
          </cell>
          <cell r="D9893" t="str">
            <v>UN</v>
          </cell>
          <cell r="E9893">
            <v>82.3</v>
          </cell>
          <cell r="F9893" t="str">
            <v xml:space="preserve">SEINFRA  </v>
          </cell>
        </row>
        <row r="9894">
          <cell r="B9894" t="str">
            <v>C2327</v>
          </cell>
          <cell r="C9894" t="str">
            <v>TÊ AÇO GALV. D= 65mm (2 1/2")</v>
          </cell>
          <cell r="D9894" t="str">
            <v>UN</v>
          </cell>
          <cell r="E9894">
            <v>133.5</v>
          </cell>
          <cell r="F9894" t="str">
            <v xml:space="preserve">SEINFRA  </v>
          </cell>
        </row>
        <row r="9895">
          <cell r="B9895" t="str">
            <v>C2328</v>
          </cell>
          <cell r="C9895" t="str">
            <v>TÊ AÇO GALV. D= 80mm (3")</v>
          </cell>
          <cell r="D9895" t="str">
            <v>UN</v>
          </cell>
          <cell r="E9895">
            <v>165.76</v>
          </cell>
          <cell r="F9895" t="str">
            <v xml:space="preserve">SEINFRA  </v>
          </cell>
        </row>
        <row r="9896">
          <cell r="B9896" t="str">
            <v>C2329</v>
          </cell>
          <cell r="C9896" t="str">
            <v>TÊ AÇO GALV. D=100mm (4")</v>
          </cell>
          <cell r="D9896" t="str">
            <v>UN</v>
          </cell>
          <cell r="E9896">
            <v>282.24</v>
          </cell>
          <cell r="F9896" t="str">
            <v xml:space="preserve">SEINFRA  </v>
          </cell>
        </row>
        <row r="9897">
          <cell r="B9897" t="str">
            <v>C2330</v>
          </cell>
          <cell r="C9897" t="str">
            <v>TÊ AÇO GALV. D=125mm (5")</v>
          </cell>
          <cell r="D9897" t="str">
            <v>UN</v>
          </cell>
          <cell r="E9897">
            <v>390.25</v>
          </cell>
          <cell r="F9897" t="str">
            <v xml:space="preserve">SEINFRA  </v>
          </cell>
        </row>
        <row r="9898">
          <cell r="B9898" t="str">
            <v>C2331</v>
          </cell>
          <cell r="C9898" t="str">
            <v>TÊ AÇO GALV. D=150mm (6")</v>
          </cell>
          <cell r="D9898" t="str">
            <v>UN</v>
          </cell>
          <cell r="E9898">
            <v>846.57</v>
          </cell>
          <cell r="F9898" t="str">
            <v xml:space="preserve">SEINFRA  </v>
          </cell>
        </row>
        <row r="9899">
          <cell r="B9899" t="str">
            <v>C2394</v>
          </cell>
          <cell r="C9899" t="str">
            <v>TE REDUÇÃO AÇO GALVANIZADO 3/4" X 1/2"</v>
          </cell>
          <cell r="D9899" t="str">
            <v>UN</v>
          </cell>
          <cell r="E9899">
            <v>30.77</v>
          </cell>
          <cell r="F9899" t="str">
            <v xml:space="preserve">SEINFRA  </v>
          </cell>
        </row>
        <row r="9900">
          <cell r="F9900" t="str">
            <v xml:space="preserve">SEINFRA  </v>
          </cell>
        </row>
        <row r="9901">
          <cell r="B9901" t="str">
            <v>C2395</v>
          </cell>
          <cell r="C9901" t="str">
            <v>TE REDUÇÃO AÇO GALVANIZADO 1 1/4" X 1/2"</v>
          </cell>
          <cell r="D9901" t="str">
            <v>UN</v>
          </cell>
          <cell r="E9901">
            <v>60.36</v>
          </cell>
          <cell r="F9901" t="str">
            <v xml:space="preserve">SEINFRA  </v>
          </cell>
        </row>
        <row r="9902">
          <cell r="B9902" t="str">
            <v>C2396</v>
          </cell>
          <cell r="C9902" t="str">
            <v>TE REDUÇÃO AÇO GALVANIZADO 2 1/2" X 1"</v>
          </cell>
          <cell r="D9902" t="str">
            <v>UN</v>
          </cell>
          <cell r="E9902">
            <v>141.19</v>
          </cell>
          <cell r="F9902" t="str">
            <v xml:space="preserve">SEINFRA  </v>
          </cell>
        </row>
        <row r="9903">
          <cell r="F9903" t="str">
            <v xml:space="preserve">SEINFRA  </v>
          </cell>
        </row>
        <row r="9904">
          <cell r="B9904" t="str">
            <v>C2397</v>
          </cell>
          <cell r="C9904" t="str">
            <v>TE REDUÇÃO AÇO GALVANIZADO 4" X 2"</v>
          </cell>
          <cell r="D9904" t="str">
            <v>UN</v>
          </cell>
          <cell r="E9904">
            <v>327.33999999999997</v>
          </cell>
          <cell r="F9904" t="str">
            <v xml:space="preserve">SEINFRA  </v>
          </cell>
        </row>
        <row r="9905">
          <cell r="F9905" t="str">
            <v xml:space="preserve">SEINFRA  </v>
          </cell>
        </row>
        <row r="9906">
          <cell r="B9906" t="str">
            <v>C3685</v>
          </cell>
          <cell r="C9906" t="str">
            <v>TUBO AÇO ASTM A-120 PRETO C/ ROSCA DE 20mm (3/4")</v>
          </cell>
          <cell r="D9906" t="str">
            <v>M</v>
          </cell>
          <cell r="E9906">
            <v>26.14</v>
          </cell>
          <cell r="F9906" t="str">
            <v xml:space="preserve">SEINFRA  </v>
          </cell>
        </row>
        <row r="9907">
          <cell r="B9907" t="str">
            <v>C3686</v>
          </cell>
          <cell r="C9907" t="str">
            <v>TUBO AÇO ASTM A-120 PRETO  C/ ROSCA DE 25mm (1")</v>
          </cell>
          <cell r="D9907" t="str">
            <v>M</v>
          </cell>
          <cell r="E9907">
            <v>40.770000000000003</v>
          </cell>
          <cell r="F9907" t="str">
            <v xml:space="preserve">SEINFRA  </v>
          </cell>
        </row>
        <row r="9908">
          <cell r="B9908" t="str">
            <v>C3687</v>
          </cell>
          <cell r="C9908" t="str">
            <v>TUBO AÇO ASTM A-120 PRETO  C/ ROSCA DE 32mm (1 1/4")</v>
          </cell>
          <cell r="D9908" t="str">
            <v>M</v>
          </cell>
          <cell r="E9908">
            <v>48.25</v>
          </cell>
          <cell r="F9908" t="str">
            <v xml:space="preserve">SEINFRA  </v>
          </cell>
        </row>
        <row r="9909">
          <cell r="B9909" t="str">
            <v>C3688</v>
          </cell>
          <cell r="C9909" t="str">
            <v>TUBO AÇO ASTM A-120 PRETO  C/ ROSCA DE 40mm (1 1/2")</v>
          </cell>
          <cell r="D9909" t="str">
            <v>M</v>
          </cell>
          <cell r="E9909">
            <v>68.52</v>
          </cell>
          <cell r="F9909" t="str">
            <v xml:space="preserve">SEINFRA  </v>
          </cell>
        </row>
        <row r="9910">
          <cell r="B9910" t="str">
            <v>C3690</v>
          </cell>
          <cell r="C9910" t="str">
            <v>TUBO AÇO ASTM A-120 PRETO  C/ ROSCA DE 80mm (3")</v>
          </cell>
          <cell r="D9910" t="str">
            <v>M</v>
          </cell>
          <cell r="E9910">
            <v>134.30000000000001</v>
          </cell>
          <cell r="F9910" t="str">
            <v xml:space="preserve">SEINFRA  </v>
          </cell>
        </row>
        <row r="9911">
          <cell r="B9911" t="str">
            <v>C3689</v>
          </cell>
          <cell r="C9911" t="str">
            <v>TUBO AÇO ASTM A-120 PRETO  C/ ROSCA DE 50mm (2")</v>
          </cell>
          <cell r="D9911" t="str">
            <v>M</v>
          </cell>
          <cell r="E9911">
            <v>74.87</v>
          </cell>
          <cell r="F9911" t="str">
            <v xml:space="preserve">SEINFRA  </v>
          </cell>
        </row>
        <row r="9912">
          <cell r="B9912" t="str">
            <v>C3691</v>
          </cell>
          <cell r="C9912" t="str">
            <v>TUBO AÇO ASTM A-120 PRETO  C/ ROSCA DE 100mm (4")</v>
          </cell>
          <cell r="D9912" t="str">
            <v>M</v>
          </cell>
          <cell r="E9912">
            <v>179.37</v>
          </cell>
          <cell r="F9912" t="str">
            <v xml:space="preserve">SEINFRA  </v>
          </cell>
        </row>
        <row r="9913">
          <cell r="B9913" t="str">
            <v>C2558</v>
          </cell>
          <cell r="C9913" t="str">
            <v>TUBO AÇO GALV. C/OU S/COSTURA D=15mm (1/2")</v>
          </cell>
          <cell r="D9913" t="str">
            <v>M</v>
          </cell>
          <cell r="E9913">
            <v>29.33</v>
          </cell>
          <cell r="F9913" t="str">
            <v xml:space="preserve">SEINFRA  </v>
          </cell>
        </row>
        <row r="9914">
          <cell r="B9914" t="str">
            <v>C2559</v>
          </cell>
          <cell r="C9914" t="str">
            <v>TUBO AÇO GALV. C/OU S/COSTURA D=20mm (3/4")</v>
          </cell>
          <cell r="D9914" t="str">
            <v>M</v>
          </cell>
          <cell r="E9914">
            <v>35.42</v>
          </cell>
          <cell r="F9914" t="str">
            <v xml:space="preserve">SEINFRA  </v>
          </cell>
        </row>
        <row r="9915">
          <cell r="B9915" t="str">
            <v>C2560</v>
          </cell>
          <cell r="C9915" t="str">
            <v>TUBO AÇO GALV. C/OU S/COSTURA D=25mm (1")</v>
          </cell>
          <cell r="D9915" t="str">
            <v>M</v>
          </cell>
          <cell r="E9915">
            <v>47.77</v>
          </cell>
          <cell r="F9915" t="str">
            <v xml:space="preserve">SEINFRA  </v>
          </cell>
        </row>
        <row r="9916">
          <cell r="B9916" t="str">
            <v>C2561</v>
          </cell>
          <cell r="C9916" t="str">
            <v>TUBO AÇO GALV. C/OU S/COSTURA D=32mm (1 1/4")</v>
          </cell>
          <cell r="D9916" t="str">
            <v>M</v>
          </cell>
          <cell r="E9916">
            <v>63.71</v>
          </cell>
          <cell r="F9916" t="str">
            <v xml:space="preserve">SEINFRA  </v>
          </cell>
        </row>
        <row r="9917">
          <cell r="B9917" t="str">
            <v>C2554</v>
          </cell>
          <cell r="C9917" t="str">
            <v>TUBO AÇO GALV. C/OU S/COSTURA D= 40mm (1 1/2")</v>
          </cell>
          <cell r="D9917" t="str">
            <v>M</v>
          </cell>
          <cell r="E9917">
            <v>75.64</v>
          </cell>
          <cell r="F9917" t="str">
            <v xml:space="preserve">SEINFRA  </v>
          </cell>
        </row>
        <row r="9918">
          <cell r="B9918" t="str">
            <v>C2562</v>
          </cell>
          <cell r="C9918" t="str">
            <v>TUBO AÇO GALV. C/OU S/COSTURA D=50mm (2")</v>
          </cell>
          <cell r="D9918" t="str">
            <v>M</v>
          </cell>
          <cell r="E9918">
            <v>102.65</v>
          </cell>
          <cell r="F9918" t="str">
            <v xml:space="preserve">SEINFRA  </v>
          </cell>
        </row>
        <row r="9919">
          <cell r="B9919" t="str">
            <v>C2563</v>
          </cell>
          <cell r="C9919" t="str">
            <v>TUBO AÇO GALV. C/OU S/COSTURA D=65mm (2 1/2")</v>
          </cell>
          <cell r="D9919" t="str">
            <v>M</v>
          </cell>
          <cell r="E9919">
            <v>123.74</v>
          </cell>
          <cell r="F9919" t="str">
            <v xml:space="preserve">SEINFRA  </v>
          </cell>
        </row>
        <row r="9920">
          <cell r="B9920" t="str">
            <v>C2564</v>
          </cell>
          <cell r="C9920" t="str">
            <v>TUBO AÇO GALV. C/OU S/COSTURA D=80mm (3")</v>
          </cell>
          <cell r="D9920" t="str">
            <v>M</v>
          </cell>
          <cell r="E9920">
            <v>160.35</v>
          </cell>
          <cell r="F9920" t="str">
            <v xml:space="preserve">SEINFRA  </v>
          </cell>
        </row>
        <row r="9921">
          <cell r="B9921" t="str">
            <v>C2555</v>
          </cell>
          <cell r="C9921" t="str">
            <v>TUBO AÇO GALV. C/OU S/COSTURA D=100mm (4")</v>
          </cell>
          <cell r="D9921" t="str">
            <v>M</v>
          </cell>
          <cell r="E9921">
            <v>211.46</v>
          </cell>
          <cell r="F9921" t="str">
            <v xml:space="preserve">SEINFRA  </v>
          </cell>
        </row>
        <row r="9922">
          <cell r="B9922" t="str">
            <v>C2556</v>
          </cell>
          <cell r="C9922" t="str">
            <v>TUBO AÇO GALV. C/OU S/COSTURA D=125mm (5")</v>
          </cell>
          <cell r="D9922" t="str">
            <v>M</v>
          </cell>
          <cell r="E9922">
            <v>297.72000000000003</v>
          </cell>
          <cell r="F9922" t="str">
            <v xml:space="preserve">SEINFRA  </v>
          </cell>
        </row>
        <row r="9923">
          <cell r="B9923" t="str">
            <v>C2557</v>
          </cell>
          <cell r="C9923" t="str">
            <v>TUBO AÇO GALV. C/OU S/COSTURA D=150mm (6")</v>
          </cell>
          <cell r="D9923" t="str">
            <v>M</v>
          </cell>
          <cell r="E9923">
            <v>328.64</v>
          </cell>
          <cell r="F9923" t="str">
            <v xml:space="preserve">SEINFRA  </v>
          </cell>
        </row>
        <row r="9924">
          <cell r="B9924" t="str">
            <v>C2543</v>
          </cell>
          <cell r="C9924" t="str">
            <v>TUBO AÇO GALV. C/OU S/COST.INCL.CONEXÕES D= 15mm (1/2")</v>
          </cell>
          <cell r="D9924" t="str">
            <v>M</v>
          </cell>
          <cell r="E9924">
            <v>57.73</v>
          </cell>
          <cell r="F9924" t="str">
            <v xml:space="preserve">SEINFRA  </v>
          </cell>
        </row>
        <row r="9925">
          <cell r="B9925" t="str">
            <v>C2544</v>
          </cell>
          <cell r="C9925" t="str">
            <v>TUBO AÇO GALV. C/OU S/COST.INCL.CONEXÕES D= 20mm (3/4")</v>
          </cell>
          <cell r="D9925" t="str">
            <v>M</v>
          </cell>
          <cell r="E9925">
            <v>69.489999999999995</v>
          </cell>
          <cell r="F9925" t="str">
            <v xml:space="preserve">SEINFRA  </v>
          </cell>
        </row>
        <row r="9926">
          <cell r="B9926" t="str">
            <v>C2545</v>
          </cell>
          <cell r="C9926" t="str">
            <v>TUBO AÇO GALV. C/OU S/COST.INCL.CONEXÕES D= 25mm (1")</v>
          </cell>
          <cell r="D9926" t="str">
            <v>M</v>
          </cell>
          <cell r="E9926">
            <v>96.12</v>
          </cell>
          <cell r="F9926" t="str">
            <v xml:space="preserve">SEINFRA  </v>
          </cell>
        </row>
        <row r="9927">
          <cell r="B9927" t="str">
            <v>C2546</v>
          </cell>
          <cell r="C9927" t="str">
            <v>TUBO AÇO GALV. C/OU S/COST.INCL.CONEXÕES D= 32mm (1 1/4")</v>
          </cell>
          <cell r="D9927" t="str">
            <v>M</v>
          </cell>
          <cell r="E9927">
            <v>113.47</v>
          </cell>
          <cell r="F9927" t="str">
            <v xml:space="preserve">SEINFRA  </v>
          </cell>
        </row>
        <row r="9928">
          <cell r="B9928" t="str">
            <v>C2547</v>
          </cell>
          <cell r="C9928" t="str">
            <v>TUBO AÇO GALV. C/OU S/COST.INCL.CONEXÕES D= 40mm(1 1/2")</v>
          </cell>
          <cell r="D9928" t="str">
            <v>M</v>
          </cell>
          <cell r="E9928">
            <v>127.16</v>
          </cell>
          <cell r="F9928" t="str">
            <v xml:space="preserve">SEINFRA  </v>
          </cell>
        </row>
        <row r="9929">
          <cell r="B9929" t="str">
            <v>C2552</v>
          </cell>
          <cell r="C9929" t="str">
            <v>TUBO AÇO GALV. C/OU S/COST.INCL.CONEXÕES D=50mm (2")</v>
          </cell>
          <cell r="D9929" t="str">
            <v>M</v>
          </cell>
          <cell r="E9929">
            <v>165.97</v>
          </cell>
          <cell r="F9929" t="str">
            <v xml:space="preserve">SEINFRA  </v>
          </cell>
        </row>
        <row r="9930">
          <cell r="B9930" t="str">
            <v>C2553</v>
          </cell>
          <cell r="C9930" t="str">
            <v>TUBO AÇO GALV. C/OU S/COST.INCL.CONEXÕES D=65mm (2 1/2")</v>
          </cell>
          <cell r="D9930" t="str">
            <v>M</v>
          </cell>
          <cell r="E9930">
            <v>198.3</v>
          </cell>
          <cell r="F9930" t="str">
            <v xml:space="preserve">SEINFRA  </v>
          </cell>
        </row>
        <row r="9931">
          <cell r="B9931" t="str">
            <v>C2548</v>
          </cell>
          <cell r="C9931" t="str">
            <v>TUBO AÇO GALV. C/OU S/COST.INCL.CONEXÕES D= 80mm (3")</v>
          </cell>
          <cell r="D9931" t="str">
            <v>M</v>
          </cell>
          <cell r="E9931">
            <v>237.43</v>
          </cell>
          <cell r="F9931" t="str">
            <v xml:space="preserve">SEINFRA  </v>
          </cell>
        </row>
        <row r="9932">
          <cell r="B9932" t="str">
            <v>C2549</v>
          </cell>
          <cell r="C9932" t="str">
            <v>TUBO AÇO GALV. C/OU S/COST.INCL.CONEXÕES D=100mm (4")</v>
          </cell>
          <cell r="D9932" t="str">
            <v>M</v>
          </cell>
          <cell r="E9932">
            <v>304.02</v>
          </cell>
          <cell r="F9932" t="str">
            <v xml:space="preserve">SEINFRA  </v>
          </cell>
        </row>
        <row r="9933">
          <cell r="B9933" t="str">
            <v>C2550</v>
          </cell>
          <cell r="C9933" t="str">
            <v>TUBO AÇO GALV. C/OU S/COST.INCL.CONEXÕES D=125mm (5")</v>
          </cell>
          <cell r="D9933" t="str">
            <v>M</v>
          </cell>
          <cell r="E9933">
            <v>417.98</v>
          </cell>
          <cell r="F9933" t="str">
            <v xml:space="preserve">SEINFRA  </v>
          </cell>
        </row>
        <row r="9934">
          <cell r="B9934" t="str">
            <v>C2551</v>
          </cell>
          <cell r="C9934" t="str">
            <v>TUBO AÇO GALV. C/OU S/COST.INCL.CONEXÕES D=150mm (6")</v>
          </cell>
          <cell r="D9934" t="str">
            <v>M</v>
          </cell>
          <cell r="E9934">
            <v>455.34</v>
          </cell>
          <cell r="F9934" t="str">
            <v xml:space="preserve">SEINFRA  </v>
          </cell>
        </row>
        <row r="9935">
          <cell r="B9935" t="str">
            <v>TUBOS E CONEXÕES DE PVC</v>
          </cell>
          <cell r="E9935">
            <v>15347.68</v>
          </cell>
          <cell r="F9935" t="str">
            <v xml:space="preserve">SEINFRA  </v>
          </cell>
        </row>
        <row r="9936">
          <cell r="B9936" t="str">
            <v>C0014</v>
          </cell>
          <cell r="C9936" t="str">
            <v>ADAPTADOR DE JUNTA ELAST.P/SIFÃO METAL PVC P/ESGOTO  D=40mm</v>
          </cell>
          <cell r="D9936" t="str">
            <v>UN</v>
          </cell>
          <cell r="E9936">
            <v>9.01</v>
          </cell>
          <cell r="F9936" t="str">
            <v xml:space="preserve">SEINFRA  </v>
          </cell>
        </row>
        <row r="9937">
          <cell r="B9937" t="str">
            <v>C0015</v>
          </cell>
          <cell r="C9937" t="str">
            <v>ADAPTADOR P/ SIFÃO PVC 40mm (1 1/4")</v>
          </cell>
          <cell r="D9937" t="str">
            <v>UN</v>
          </cell>
          <cell r="E9937">
            <v>7.24</v>
          </cell>
          <cell r="F9937" t="str">
            <v xml:space="preserve">SEINFRA  </v>
          </cell>
        </row>
        <row r="9938">
          <cell r="B9938" t="str">
            <v>C3653</v>
          </cell>
          <cell r="C9938" t="str">
            <v>ADAPTADOR PVC P/ REGISTRO 25mm (3/4")</v>
          </cell>
          <cell r="D9938" t="str">
            <v>UN</v>
          </cell>
          <cell r="E9938">
            <v>4.6399999999999997</v>
          </cell>
          <cell r="F9938" t="str">
            <v xml:space="preserve">SEINFRA  </v>
          </cell>
        </row>
        <row r="9939">
          <cell r="B9939" t="str">
            <v>C3654</v>
          </cell>
          <cell r="C9939" t="str">
            <v>ADAPTADOR PVC P/ REGISTRO 32mm (1")</v>
          </cell>
          <cell r="D9939" t="str">
            <v>UN</v>
          </cell>
          <cell r="E9939">
            <v>5.5</v>
          </cell>
          <cell r="F9939" t="str">
            <v xml:space="preserve">SEINFRA  </v>
          </cell>
        </row>
        <row r="9940">
          <cell r="B9940" t="str">
            <v>C3655</v>
          </cell>
          <cell r="C9940" t="str">
            <v>ADAPTADOR PVC P/ REGISTRO 40mm (1 1/4")</v>
          </cell>
          <cell r="D9940" t="str">
            <v>UN</v>
          </cell>
          <cell r="E9940">
            <v>9.34</v>
          </cell>
          <cell r="F9940" t="str">
            <v xml:space="preserve">SEINFRA  </v>
          </cell>
        </row>
        <row r="9941">
          <cell r="B9941" t="str">
            <v>C3656</v>
          </cell>
          <cell r="C9941" t="str">
            <v>ADAPTADOR PVC P/ REGISTRO 50mm (1 1/2")</v>
          </cell>
          <cell r="D9941" t="str">
            <v>UN</v>
          </cell>
          <cell r="E9941">
            <v>10.130000000000001</v>
          </cell>
          <cell r="F9941" t="str">
            <v xml:space="preserve">SEINFRA  </v>
          </cell>
        </row>
        <row r="9942">
          <cell r="B9942" t="str">
            <v>C3657</v>
          </cell>
          <cell r="C9942" t="str">
            <v>ADAPTADOR PVC P/ REGISTRO 60mm (2")</v>
          </cell>
          <cell r="D9942" t="str">
            <v>UN</v>
          </cell>
          <cell r="E9942">
            <v>16.510000000000002</v>
          </cell>
          <cell r="F9942" t="str">
            <v xml:space="preserve">SEINFRA  </v>
          </cell>
        </row>
        <row r="9943">
          <cell r="B9943" t="str">
            <v>C0016</v>
          </cell>
          <cell r="C9943" t="str">
            <v>ADAPTADOR PVC P/ REGISTRO 75mm (2 1/2'')</v>
          </cell>
          <cell r="D9943" t="str">
            <v>UN</v>
          </cell>
          <cell r="E9943">
            <v>23.3</v>
          </cell>
          <cell r="F9943" t="str">
            <v xml:space="preserve">SEINFRA  </v>
          </cell>
        </row>
        <row r="9944">
          <cell r="B9944" t="str">
            <v>C0017</v>
          </cell>
          <cell r="C9944" t="str">
            <v>ADAPTADOR PVC P/ REGISTRO 85mm (3'')</v>
          </cell>
          <cell r="D9944" t="str">
            <v>UN</v>
          </cell>
          <cell r="E9944">
            <v>32.5</v>
          </cell>
          <cell r="F9944" t="str">
            <v xml:space="preserve">SEINFRA  </v>
          </cell>
        </row>
        <row r="9945">
          <cell r="B9945" t="str">
            <v>C0019</v>
          </cell>
          <cell r="C9945" t="str">
            <v>ADAPTADOR PVC SOLD. FLANGES LIVRES P/CX. D'ÁGUA 20mm (1/2')</v>
          </cell>
          <cell r="D9945" t="str">
            <v>UN</v>
          </cell>
          <cell r="E9945">
            <v>11.87</v>
          </cell>
          <cell r="F9945" t="str">
            <v xml:space="preserve">SEINFRA  </v>
          </cell>
        </row>
        <row r="9946">
          <cell r="B9946" t="str">
            <v>C0020</v>
          </cell>
          <cell r="C9946" t="str">
            <v>ADAPTADOR PVC SOLD. FLANGES LIVRES P/CX. D'ÁGUA 25mm (3/4")</v>
          </cell>
          <cell r="D9946" t="str">
            <v>UN</v>
          </cell>
          <cell r="E9946">
            <v>14.31</v>
          </cell>
          <cell r="F9946" t="str">
            <v xml:space="preserve">SEINFRA  </v>
          </cell>
        </row>
        <row r="9947">
          <cell r="B9947" t="str">
            <v>C0021</v>
          </cell>
          <cell r="C9947" t="str">
            <v>ADAPTADOR PVC SOLD. FLANGES LIVRES P/CX. D'ÁGUA 32mm (1")</v>
          </cell>
          <cell r="D9947" t="str">
            <v>UN</v>
          </cell>
          <cell r="E9947">
            <v>19.809999999999999</v>
          </cell>
          <cell r="F9947" t="str">
            <v xml:space="preserve">SEINFRA  </v>
          </cell>
        </row>
        <row r="9948">
          <cell r="B9948" t="str">
            <v>C0022</v>
          </cell>
          <cell r="C9948" t="str">
            <v>ADAPTADOR PVC SOLD. FLANGES LIVRES P/CX. D'ÁGUA 40mm (1 1/4")</v>
          </cell>
          <cell r="D9948" t="str">
            <v>UN</v>
          </cell>
          <cell r="E9948">
            <v>35.33</v>
          </cell>
          <cell r="F9948" t="str">
            <v xml:space="preserve">SEINFRA  </v>
          </cell>
        </row>
        <row r="9949">
          <cell r="B9949" t="str">
            <v>C0023</v>
          </cell>
          <cell r="C9949" t="str">
            <v>ADAPTADOR PVC SOLD. FLANGES LIVRES P/CX. D'ÁGUA 50mm (1 1/2")</v>
          </cell>
          <cell r="D9949" t="str">
            <v>UN</v>
          </cell>
          <cell r="E9949">
            <v>35.799999999999997</v>
          </cell>
          <cell r="F9949" t="str">
            <v xml:space="preserve">SEINFRA  </v>
          </cell>
        </row>
        <row r="9950">
          <cell r="B9950" t="str">
            <v>C0024</v>
          </cell>
          <cell r="C9950" t="str">
            <v>ADAPTADOR PVC SOLD. FLANGES LIVRES P/CX. D'ÁGUA 60mm (2")</v>
          </cell>
          <cell r="D9950" t="str">
            <v>UN</v>
          </cell>
          <cell r="E9950">
            <v>51.38</v>
          </cell>
          <cell r="F9950" t="str">
            <v xml:space="preserve">SEINFRA  </v>
          </cell>
        </row>
        <row r="9951">
          <cell r="B9951" t="str">
            <v>C0025</v>
          </cell>
          <cell r="C9951" t="str">
            <v>ADAPTADOR PVC SOLD. FLANGES LIVRES P/CX. D'ÁGUA 75mm (2 1/2")</v>
          </cell>
          <cell r="D9951" t="str">
            <v>UN</v>
          </cell>
          <cell r="E9951">
            <v>150.68</v>
          </cell>
          <cell r="F9951" t="str">
            <v xml:space="preserve">SEINFRA  </v>
          </cell>
        </row>
        <row r="9952">
          <cell r="B9952" t="str">
            <v>C0026</v>
          </cell>
          <cell r="C9952" t="str">
            <v>ADAPTADOR PVC SOLD. FLANGES LIVRES P/CX. D'ÁGUA 85mm (3")</v>
          </cell>
          <cell r="D9952" t="str">
            <v>UN</v>
          </cell>
          <cell r="E9952">
            <v>206.75</v>
          </cell>
          <cell r="F9952" t="str">
            <v xml:space="preserve">SEINFRA  </v>
          </cell>
        </row>
        <row r="9953">
          <cell r="B9953" t="str">
            <v>C0018</v>
          </cell>
          <cell r="C9953" t="str">
            <v>ADAPTADOR PVC SOLD. FLANGES LIVRES P/CX. D'ÁGUA 110mm (4")</v>
          </cell>
          <cell r="D9953" t="str">
            <v>UN</v>
          </cell>
          <cell r="E9953">
            <v>290.64999999999998</v>
          </cell>
          <cell r="F9953" t="str">
            <v xml:space="preserve">SEINFRA  </v>
          </cell>
        </row>
        <row r="9954">
          <cell r="B9954" t="str">
            <v>C4330</v>
          </cell>
          <cell r="C9954" t="str">
            <v>AQUISIÇÃO E ASSENTAMENTO DE TUBO PVC RÍGIDO PBA DEFoFo, INCLUSIVE CONEXÕES - DN 100</v>
          </cell>
          <cell r="D9954" t="str">
            <v>M</v>
          </cell>
          <cell r="E9954">
            <v>53.09</v>
          </cell>
          <cell r="F9954" t="str">
            <v xml:space="preserve">SEINFRA  </v>
          </cell>
        </row>
        <row r="9955">
          <cell r="F9955" t="str">
            <v xml:space="preserve">SEINFRA  </v>
          </cell>
        </row>
        <row r="9956">
          <cell r="B9956" t="str">
            <v>C4329</v>
          </cell>
          <cell r="C9956" t="str">
            <v>AQUISIÇÃO E ASSENTAMENTO DE TUBO PVC RÍGIDO PBA DEFoFo, INCLUSIVE CONEXÕES - DN 150</v>
          </cell>
          <cell r="D9956" t="str">
            <v>M</v>
          </cell>
          <cell r="E9956">
            <v>138.41999999999999</v>
          </cell>
          <cell r="F9956" t="str">
            <v xml:space="preserve">SEINFRA  </v>
          </cell>
        </row>
        <row r="9957">
          <cell r="F9957" t="str">
            <v xml:space="preserve">SEINFRA  </v>
          </cell>
        </row>
        <row r="9958">
          <cell r="B9958" t="str">
            <v>C0289</v>
          </cell>
          <cell r="C9958" t="str">
            <v>ASSENTAMENTO DE TUBOS E CONEXÕES EM PVC, JE DN 40mm</v>
          </cell>
          <cell r="D9958" t="str">
            <v>M</v>
          </cell>
          <cell r="E9958">
            <v>1.94</v>
          </cell>
          <cell r="F9958" t="str">
            <v xml:space="preserve">SEINFRA  </v>
          </cell>
        </row>
        <row r="9959">
          <cell r="B9959" t="str">
            <v>C0291</v>
          </cell>
          <cell r="C9959" t="str">
            <v>ASSENTAMENTO DE TUBOS E CONEXÕES EM PVC, JE DN 50mm</v>
          </cell>
          <cell r="D9959" t="str">
            <v>M</v>
          </cell>
          <cell r="E9959">
            <v>2.14</v>
          </cell>
          <cell r="F9959" t="str">
            <v xml:space="preserve">SEINFRA  </v>
          </cell>
        </row>
        <row r="9960">
          <cell r="B9960" t="str">
            <v>C0292</v>
          </cell>
          <cell r="C9960" t="str">
            <v>ASSENTAMENTO DE TUBOS E CONEXÕES EM PVC, JE DN 75mm</v>
          </cell>
          <cell r="D9960" t="str">
            <v>M</v>
          </cell>
          <cell r="E9960">
            <v>2.52</v>
          </cell>
          <cell r="F9960" t="str">
            <v xml:space="preserve">SEINFRA  </v>
          </cell>
        </row>
        <row r="9961">
          <cell r="B9961" t="str">
            <v>C0281</v>
          </cell>
          <cell r="C9961" t="str">
            <v>ASSENTAMENTO DE TUBOS E CONEXÕES EM PVC, JE DN 100mm</v>
          </cell>
          <cell r="D9961" t="str">
            <v>M</v>
          </cell>
          <cell r="E9961">
            <v>3.36</v>
          </cell>
          <cell r="F9961" t="str">
            <v xml:space="preserve">SEINFRA  </v>
          </cell>
        </row>
        <row r="9962">
          <cell r="B9962" t="str">
            <v>C0282</v>
          </cell>
          <cell r="C9962" t="str">
            <v>ASSENTAMENTO DE TUBOS E CONEXÕES EM PVC, JE DN 125mm</v>
          </cell>
          <cell r="D9962" t="str">
            <v>M</v>
          </cell>
          <cell r="E9962">
            <v>4.26</v>
          </cell>
          <cell r="F9962" t="str">
            <v xml:space="preserve">SEINFRA  </v>
          </cell>
        </row>
        <row r="9963">
          <cell r="B9963" t="str">
            <v>C0283</v>
          </cell>
          <cell r="C9963" t="str">
            <v>ASSENTAMENTO DE TUBOS E CONEXÕES EM PVC, JE DN 150mm</v>
          </cell>
          <cell r="D9963" t="str">
            <v>M</v>
          </cell>
          <cell r="E9963">
            <v>4.8600000000000003</v>
          </cell>
          <cell r="F9963" t="str">
            <v xml:space="preserve">SEINFRA  </v>
          </cell>
        </row>
        <row r="9964">
          <cell r="B9964" t="str">
            <v>C0284</v>
          </cell>
          <cell r="C9964" t="str">
            <v>ASSENTAMENTO DE TUBOS E CONEXÕES EM PVC, JE DN 200mm</v>
          </cell>
          <cell r="D9964" t="str">
            <v>M</v>
          </cell>
          <cell r="E9964">
            <v>6.33</v>
          </cell>
          <cell r="F9964" t="str">
            <v xml:space="preserve">SEINFRA  </v>
          </cell>
        </row>
        <row r="9965">
          <cell r="B9965" t="str">
            <v>C0285</v>
          </cell>
          <cell r="C9965" t="str">
            <v>ASSENTAMENTO DE TUBOS E CONEXÕES EM PVC, JE DN 250mm</v>
          </cell>
          <cell r="D9965" t="str">
            <v>M</v>
          </cell>
          <cell r="E9965">
            <v>8.2200000000000006</v>
          </cell>
          <cell r="F9965" t="str">
            <v xml:space="preserve">SEINFRA  </v>
          </cell>
        </row>
        <row r="9966">
          <cell r="B9966" t="str">
            <v>C0286</v>
          </cell>
          <cell r="C9966" t="str">
            <v>ASSENTAMENTO DE TUBOS E CONEXÕES EM PVC, JE DN 300mm</v>
          </cell>
          <cell r="D9966" t="str">
            <v>M</v>
          </cell>
          <cell r="E9966">
            <v>10.08</v>
          </cell>
          <cell r="F9966" t="str">
            <v xml:space="preserve">SEINFRA  </v>
          </cell>
        </row>
        <row r="9967">
          <cell r="B9967" t="str">
            <v>C0287</v>
          </cell>
          <cell r="C9967" t="str">
            <v>ASSENTAMENTO DE TUBOS E CONEXÕES EM PVC, JE DN 350mm</v>
          </cell>
          <cell r="D9967" t="str">
            <v>M</v>
          </cell>
          <cell r="E9967">
            <v>11.19</v>
          </cell>
          <cell r="F9967" t="str">
            <v xml:space="preserve">SEINFRA  </v>
          </cell>
        </row>
        <row r="9968">
          <cell r="B9968" t="str">
            <v>C0288</v>
          </cell>
          <cell r="C9968" t="str">
            <v>ASSENTAMENTO DE TUBOS E CONEXÕES EM PVC, JE DN 400mm</v>
          </cell>
          <cell r="D9968" t="str">
            <v>M</v>
          </cell>
          <cell r="E9968">
            <v>12.66</v>
          </cell>
          <cell r="F9968" t="str">
            <v xml:space="preserve">SEINFRA  </v>
          </cell>
        </row>
        <row r="9969">
          <cell r="B9969" t="str">
            <v>C0290</v>
          </cell>
          <cell r="C9969" t="str">
            <v>ASSENTAMENTO DE TUBOS E CONEXÕES EM PVC, JE DN 450mm</v>
          </cell>
          <cell r="D9969" t="str">
            <v>M</v>
          </cell>
          <cell r="E9969">
            <v>14.62</v>
          </cell>
          <cell r="F9969" t="str">
            <v xml:space="preserve">SEINFRA  </v>
          </cell>
        </row>
        <row r="9970">
          <cell r="B9970" t="str">
            <v>C0233</v>
          </cell>
          <cell r="C9970" t="str">
            <v>ASSENTAMENTO DE TUBOS E CONEXÕES EM PVC, JE DN 500mm</v>
          </cell>
          <cell r="D9970" t="str">
            <v>M</v>
          </cell>
          <cell r="E9970">
            <v>16.91</v>
          </cell>
          <cell r="F9970" t="str">
            <v xml:space="preserve">SEINFRA  </v>
          </cell>
        </row>
        <row r="9971">
          <cell r="B9971" t="str">
            <v>C0277</v>
          </cell>
          <cell r="C9971" t="str">
            <v>ASSENTAMENTO DE TUBOS E CONEXÕES EM PVC, J.SOLDADA DN 32mm</v>
          </cell>
          <cell r="D9971" t="str">
            <v>M</v>
          </cell>
          <cell r="E9971">
            <v>1.2</v>
          </cell>
          <cell r="F9971" t="str">
            <v xml:space="preserve">SEINFRA  </v>
          </cell>
        </row>
        <row r="9972">
          <cell r="B9972" t="str">
            <v>C0278</v>
          </cell>
          <cell r="C9972" t="str">
            <v>ASSENTAMENTO DE TUBOS E CONEXÕES EM PVC, J.SOLDADA DN 40mm</v>
          </cell>
          <cell r="D9972" t="str">
            <v>M</v>
          </cell>
          <cell r="E9972">
            <v>1.55</v>
          </cell>
          <cell r="F9972" t="str">
            <v xml:space="preserve">SEINFRA  </v>
          </cell>
        </row>
        <row r="9973">
          <cell r="B9973" t="str">
            <v>C0279</v>
          </cell>
          <cell r="C9973" t="str">
            <v>ASSENTAMENTO DE TUBOS E CONEXÕES EM PVC, J.SOLDADA DN 50mm</v>
          </cell>
          <cell r="D9973" t="str">
            <v>M</v>
          </cell>
          <cell r="E9973">
            <v>1.55</v>
          </cell>
          <cell r="F9973" t="str">
            <v xml:space="preserve">SEINFRA  </v>
          </cell>
        </row>
        <row r="9974">
          <cell r="B9974" t="str">
            <v>C0280</v>
          </cell>
          <cell r="C9974" t="str">
            <v>ASSENTAMENTO DE TUBOS E CONEXÕES EM PVC, J.SOLDADA DN 75mm</v>
          </cell>
          <cell r="D9974" t="str">
            <v>M</v>
          </cell>
          <cell r="E9974">
            <v>1.59</v>
          </cell>
          <cell r="F9974" t="str">
            <v xml:space="preserve">SEINFRA  </v>
          </cell>
        </row>
        <row r="9975">
          <cell r="B9975" t="str">
            <v>C0275</v>
          </cell>
          <cell r="C9975" t="str">
            <v>ASSENTAMENTO DE TUBOS E CONEXÕES EM PVC, J.SOLDADA DN 100mm</v>
          </cell>
          <cell r="D9975" t="str">
            <v>M</v>
          </cell>
          <cell r="E9975">
            <v>1.59</v>
          </cell>
          <cell r="F9975" t="str">
            <v xml:space="preserve">SEINFRA  </v>
          </cell>
        </row>
        <row r="9976">
          <cell r="B9976" t="str">
            <v>C0276</v>
          </cell>
          <cell r="C9976" t="str">
            <v>ASSENTAMENTO DE TUBOS E CONEXÕES EM PVC, J.SOLDADA DN 150mm</v>
          </cell>
          <cell r="D9976" t="str">
            <v>M</v>
          </cell>
          <cell r="E9976">
            <v>2.39</v>
          </cell>
          <cell r="F9976" t="str">
            <v xml:space="preserve">SEINFRA  </v>
          </cell>
        </row>
        <row r="9977">
          <cell r="B9977" t="str">
            <v>C0488</v>
          </cell>
          <cell r="C9977" t="str">
            <v>BUCHA REDUÇÃO LONGA PVC P/ESGOTO 50X40mm</v>
          </cell>
          <cell r="D9977" t="str">
            <v>UN</v>
          </cell>
          <cell r="E9977">
            <v>11.34</v>
          </cell>
          <cell r="F9977" t="str">
            <v xml:space="preserve">SEINFRA  </v>
          </cell>
        </row>
        <row r="9978">
          <cell r="B9978" t="str">
            <v>C0507</v>
          </cell>
          <cell r="C9978" t="str">
            <v>BUCHA REDUÇÃO PVC ROSC. D=3/4"X1/2" (25X20mm)</v>
          </cell>
          <cell r="D9978" t="str">
            <v>UN</v>
          </cell>
          <cell r="E9978">
            <v>4.78</v>
          </cell>
          <cell r="F9978" t="str">
            <v xml:space="preserve">SEINFRA  </v>
          </cell>
        </row>
        <row r="9979">
          <cell r="B9979" t="str">
            <v>C0496</v>
          </cell>
          <cell r="C9979" t="str">
            <v>BUCHA REDUÇÃO PVC ROSC. D=1"X1/2"(32X20mm)</v>
          </cell>
          <cell r="D9979" t="str">
            <v>UN</v>
          </cell>
          <cell r="E9979">
            <v>6.77</v>
          </cell>
          <cell r="F9979" t="str">
            <v xml:space="preserve">SEINFRA  </v>
          </cell>
        </row>
        <row r="9980">
          <cell r="B9980" t="str">
            <v>C0497</v>
          </cell>
          <cell r="C9980" t="str">
            <v>BUCHA REDUÇÃO PVC ROSC. D=1"X3/4" (32X25mm)</v>
          </cell>
          <cell r="D9980" t="str">
            <v>UN</v>
          </cell>
          <cell r="E9980">
            <v>6.84</v>
          </cell>
          <cell r="F9980" t="str">
            <v xml:space="preserve">SEINFRA  </v>
          </cell>
        </row>
        <row r="9981">
          <cell r="B9981" t="str">
            <v>C0494</v>
          </cell>
          <cell r="C9981" t="str">
            <v>BUCHA REDUÇÃO PVC ROSC. D=1 1/4"X1/2" (40X20mm)</v>
          </cell>
          <cell r="D9981" t="str">
            <v>UN</v>
          </cell>
          <cell r="E9981">
            <v>10.34</v>
          </cell>
          <cell r="F9981" t="str">
            <v xml:space="preserve">SEINFRA  </v>
          </cell>
        </row>
        <row r="9982">
          <cell r="B9982" t="str">
            <v>C0495</v>
          </cell>
          <cell r="C9982" t="str">
            <v>BUCHA REDUÇÃO PVC ROSC. D=1 1/4"X3/4" (40X25mm)</v>
          </cell>
          <cell r="D9982" t="str">
            <v>UN</v>
          </cell>
          <cell r="E9982">
            <v>10.43</v>
          </cell>
          <cell r="F9982" t="str">
            <v xml:space="preserve">SEINFRA  </v>
          </cell>
        </row>
        <row r="9983">
          <cell r="B9983" t="str">
            <v>C0493</v>
          </cell>
          <cell r="C9983" t="str">
            <v>BUCHA REDUÇÃO PVC ROSC. D=1 1/4"X1" (40X32mm)</v>
          </cell>
          <cell r="D9983" t="str">
            <v>UN</v>
          </cell>
          <cell r="E9983">
            <v>10.61</v>
          </cell>
          <cell r="F9983" t="str">
            <v xml:space="preserve">SEINFRA  </v>
          </cell>
        </row>
        <row r="9984">
          <cell r="B9984" t="str">
            <v>C0491</v>
          </cell>
          <cell r="C9984" t="str">
            <v>BUCHA REDUÇÃO PVC ROSC. D=1 1/2"X1/2" (50X20mm)</v>
          </cell>
          <cell r="D9984" t="str">
            <v>UN</v>
          </cell>
          <cell r="E9984">
            <v>11.19</v>
          </cell>
          <cell r="F9984" t="str">
            <v xml:space="preserve">SEINFRA  </v>
          </cell>
        </row>
        <row r="9985">
          <cell r="B9985" t="str">
            <v>C0492</v>
          </cell>
          <cell r="C9985" t="str">
            <v>BUCHA REDUÇÃO PVC ROSC. D=1 1/2"X3/4" (50X25mm)</v>
          </cell>
          <cell r="D9985" t="str">
            <v>UN</v>
          </cell>
          <cell r="E9985">
            <v>12.13</v>
          </cell>
          <cell r="F9985" t="str">
            <v xml:space="preserve">SEINFRA  </v>
          </cell>
        </row>
        <row r="9986">
          <cell r="B9986" t="str">
            <v>C0490</v>
          </cell>
          <cell r="C9986" t="str">
            <v>BUCHA REDUÇÃO PVC ROSC. D=1 1/2"X1" (50X32mm)</v>
          </cell>
          <cell r="D9986" t="str">
            <v>UN</v>
          </cell>
          <cell r="E9986">
            <v>12.42</v>
          </cell>
          <cell r="F9986" t="str">
            <v xml:space="preserve">SEINFRA  </v>
          </cell>
        </row>
        <row r="9987">
          <cell r="B9987" t="str">
            <v>C0489</v>
          </cell>
          <cell r="C9987" t="str">
            <v>BUCHA REDUÇÃO PVC ROSC. D=1 1/2"X1 1/4" (50X40mm)</v>
          </cell>
          <cell r="D9987" t="str">
            <v>UN</v>
          </cell>
          <cell r="E9987">
            <v>12.3</v>
          </cell>
          <cell r="F9987" t="str">
            <v xml:space="preserve">SEINFRA  </v>
          </cell>
        </row>
        <row r="9988">
          <cell r="B9988" t="str">
            <v>C0503</v>
          </cell>
          <cell r="C9988" t="str">
            <v>BUCHA REDUÇÃO PVC ROSC. D=2"X1" (60X32mm)</v>
          </cell>
          <cell r="D9988" t="str">
            <v>UN</v>
          </cell>
          <cell r="E9988">
            <v>18.75</v>
          </cell>
          <cell r="F9988" t="str">
            <v xml:space="preserve">SEINFRA  </v>
          </cell>
        </row>
        <row r="9989">
          <cell r="B9989" t="str">
            <v>C0502</v>
          </cell>
          <cell r="C9989" t="str">
            <v>BUCHA REDUÇÃO PVC ROSC. D=2"X1 1/4" (60X40mm)</v>
          </cell>
          <cell r="D9989" t="str">
            <v>UN</v>
          </cell>
          <cell r="E9989">
            <v>18.8</v>
          </cell>
          <cell r="F9989" t="str">
            <v xml:space="preserve">SEINFRA  </v>
          </cell>
        </row>
        <row r="9990">
          <cell r="B9990" t="str">
            <v>C0501</v>
          </cell>
          <cell r="C9990" t="str">
            <v>BUCHA REDUÇÃO PVC ROSC. D=2"X1 1/2" (60X50mm)</v>
          </cell>
          <cell r="D9990" t="str">
            <v>UN</v>
          </cell>
          <cell r="E9990">
            <v>20.51</v>
          </cell>
          <cell r="F9990" t="str">
            <v xml:space="preserve">SEINFRA  </v>
          </cell>
        </row>
        <row r="9991">
          <cell r="B9991" t="str">
            <v>C0499</v>
          </cell>
          <cell r="C9991" t="str">
            <v>BUCHA REDUÇÃO PVC ROSC. D=2 1/2"X1 1/4" (75X40mm)</v>
          </cell>
          <cell r="D9991" t="str">
            <v>UN</v>
          </cell>
          <cell r="E9991">
            <v>28.16</v>
          </cell>
          <cell r="F9991" t="str">
            <v xml:space="preserve">SEINFRA  </v>
          </cell>
        </row>
        <row r="9992">
          <cell r="B9992" t="str">
            <v>C0498</v>
          </cell>
          <cell r="C9992" t="str">
            <v>BUCHA REDUÇÃO PVC ROSC. D=2 1/2"X1 1/2" (75X50mm)</v>
          </cell>
          <cell r="D9992" t="str">
            <v>UN</v>
          </cell>
          <cell r="E9992">
            <v>29.99</v>
          </cell>
          <cell r="F9992" t="str">
            <v xml:space="preserve">SEINFRA  </v>
          </cell>
        </row>
        <row r="9993">
          <cell r="B9993" t="str">
            <v>C0500</v>
          </cell>
          <cell r="C9993" t="str">
            <v>BUCHA REDUÇÃO PVC ROSC. D=2 1/2"X2" (75X60mm)</v>
          </cell>
          <cell r="D9993" t="str">
            <v>UN</v>
          </cell>
          <cell r="E9993">
            <v>35.450000000000003</v>
          </cell>
          <cell r="F9993" t="str">
            <v xml:space="preserve">SEINFRA  </v>
          </cell>
        </row>
        <row r="9994">
          <cell r="B9994" t="str">
            <v>C0504</v>
          </cell>
          <cell r="C9994" t="str">
            <v>BUCHA REDUÇÃO PVC ROSC. D=3"X1 1/2" (85X50mm)</v>
          </cell>
          <cell r="D9994" t="str">
            <v>UN</v>
          </cell>
          <cell r="E9994">
            <v>29.41</v>
          </cell>
          <cell r="F9994" t="str">
            <v xml:space="preserve">SEINFRA  </v>
          </cell>
        </row>
        <row r="9995">
          <cell r="B9995" t="str">
            <v>C0506</v>
          </cell>
          <cell r="C9995" t="str">
            <v>BUCHA REDUÇÃO PVC ROSC. D=3"X2" (85X60mm)</v>
          </cell>
          <cell r="D9995" t="str">
            <v>UN</v>
          </cell>
          <cell r="E9995">
            <v>21.63</v>
          </cell>
          <cell r="F9995" t="str">
            <v xml:space="preserve">SEINFRA  </v>
          </cell>
        </row>
        <row r="9996">
          <cell r="B9996" t="str">
            <v>C0505</v>
          </cell>
          <cell r="C9996" t="str">
            <v>BUCHA REDUÇÃO PVC ROSC. D=3"X2 1/2" (85X75mm)</v>
          </cell>
          <cell r="D9996" t="str">
            <v>UN</v>
          </cell>
          <cell r="E9996">
            <v>38.729999999999997</v>
          </cell>
          <cell r="F9996" t="str">
            <v xml:space="preserve">SEINFRA  </v>
          </cell>
        </row>
        <row r="9997">
          <cell r="B9997" t="str">
            <v>C0508</v>
          </cell>
          <cell r="C9997" t="str">
            <v>BUCHA REDUÇÃO PVC ROSC. D=4"X3" (110X85mm)</v>
          </cell>
          <cell r="D9997" t="str">
            <v>UN</v>
          </cell>
          <cell r="E9997">
            <v>86.96</v>
          </cell>
          <cell r="F9997" t="str">
            <v xml:space="preserve">SEINFRA  </v>
          </cell>
        </row>
        <row r="9998">
          <cell r="B9998" t="str">
            <v>C3586</v>
          </cell>
          <cell r="C9998" t="str">
            <v>CAIXA SIFONADA 150X150X50cm COM GRELHA - PADRÃO POPULAR</v>
          </cell>
          <cell r="D9998" t="str">
            <v>UN</v>
          </cell>
          <cell r="E9998">
            <v>50.68</v>
          </cell>
          <cell r="F9998" t="str">
            <v xml:space="preserve">SEINFRA  </v>
          </cell>
        </row>
        <row r="9999">
          <cell r="B9999" t="str">
            <v>C0680</v>
          </cell>
          <cell r="C9999" t="str">
            <v>CAP (TAMPÃO) OU PLUG (BUJÃO) PVC P/ESGOTO D=50mm-SOLD.</v>
          </cell>
          <cell r="D9999" t="str">
            <v>UN</v>
          </cell>
          <cell r="E9999">
            <v>5.94</v>
          </cell>
          <cell r="F9999" t="str">
            <v xml:space="preserve">SEINFRA  </v>
          </cell>
        </row>
        <row r="10000">
          <cell r="B10000" t="str">
            <v>C0676</v>
          </cell>
          <cell r="C10000" t="str">
            <v>CAP (TAMPÃO) OU PLUG (BUJÃO) PVC P/ESGOTO  D=75mm - SOLD.</v>
          </cell>
          <cell r="D10000" t="str">
            <v>UN</v>
          </cell>
          <cell r="E10000">
            <v>9.5500000000000007</v>
          </cell>
          <cell r="F10000" t="str">
            <v xml:space="preserve">SEINFRA  </v>
          </cell>
        </row>
        <row r="10001">
          <cell r="B10001" t="str">
            <v>C0678</v>
          </cell>
          <cell r="C10001" t="str">
            <v>CAP (TAMPÃO) OU PLUG (BUJÃO) PVC P/ESGOTO D=100mm SOLD.</v>
          </cell>
          <cell r="D10001" t="str">
            <v>UN</v>
          </cell>
          <cell r="E10001">
            <v>14.21</v>
          </cell>
          <cell r="F10001" t="str">
            <v xml:space="preserve">SEINFRA  </v>
          </cell>
        </row>
        <row r="10002">
          <cell r="B10002" t="str">
            <v>C0679</v>
          </cell>
          <cell r="C10002" t="str">
            <v>CAP (TAMPÃO) OU PLUG (BUJÃO) PVC P/ESGOTO D=50mm C/ANÉIS</v>
          </cell>
          <cell r="D10002" t="str">
            <v>UN</v>
          </cell>
          <cell r="E10002">
            <v>7.43</v>
          </cell>
          <cell r="F10002" t="str">
            <v xml:space="preserve">SEINFRA  </v>
          </cell>
        </row>
        <row r="10003">
          <cell r="B10003" t="str">
            <v>C0681</v>
          </cell>
          <cell r="C10003" t="str">
            <v>CAP (TAMPÃO) OU PLUG (BUJÃO) PVC P/ESGOTO D=75mm C/ANÉIS</v>
          </cell>
          <cell r="D10003" t="str">
            <v>UN</v>
          </cell>
          <cell r="E10003">
            <v>10.72</v>
          </cell>
          <cell r="F10003" t="str">
            <v xml:space="preserve">SEINFRA  </v>
          </cell>
        </row>
        <row r="10004">
          <cell r="B10004" t="str">
            <v>C0677</v>
          </cell>
          <cell r="C10004" t="str">
            <v>CAP (TAMPÃO) OU PLUG (BUJÃO) PVC P/ESGOTO D=100mm C/ANÉIS</v>
          </cell>
          <cell r="D10004" t="str">
            <v>UN</v>
          </cell>
          <cell r="E10004">
            <v>15.45</v>
          </cell>
          <cell r="F10004" t="str">
            <v xml:space="preserve">SEINFRA  </v>
          </cell>
        </row>
        <row r="10005">
          <cell r="B10005" t="str">
            <v>C0685</v>
          </cell>
          <cell r="C10005" t="str">
            <v>CAP PVC BRANCO ROSC. D=1/2" (20mm)</v>
          </cell>
          <cell r="D10005" t="str">
            <v>UN</v>
          </cell>
          <cell r="E10005">
            <v>5.01</v>
          </cell>
          <cell r="F10005" t="str">
            <v xml:space="preserve">SEINFRA  </v>
          </cell>
        </row>
        <row r="10006">
          <cell r="B10006" t="str">
            <v>C0688</v>
          </cell>
          <cell r="C10006" t="str">
            <v>CAP PVC BRANCO ROSC. D=3/4" (25mm)</v>
          </cell>
          <cell r="D10006" t="str">
            <v>UN</v>
          </cell>
          <cell r="E10006">
            <v>5.61</v>
          </cell>
          <cell r="F10006" t="str">
            <v xml:space="preserve">SEINFRA  </v>
          </cell>
        </row>
        <row r="10007">
          <cell r="B10007" t="str">
            <v>C0684</v>
          </cell>
          <cell r="C10007" t="str">
            <v>CAP PVC BRANCO ROSC. D=1" (32mm)</v>
          </cell>
          <cell r="D10007" t="str">
            <v>UN</v>
          </cell>
          <cell r="E10007">
            <v>7.09</v>
          </cell>
          <cell r="F10007" t="str">
            <v xml:space="preserve">SEINFRA  </v>
          </cell>
        </row>
        <row r="10008">
          <cell r="B10008" t="str">
            <v>C0683</v>
          </cell>
          <cell r="C10008" t="str">
            <v>CAP PVC BRANCO ROSC. D=1 1/4" (40mm)</v>
          </cell>
          <cell r="D10008" t="str">
            <v>UN</v>
          </cell>
          <cell r="E10008">
            <v>15.37</v>
          </cell>
          <cell r="F10008" t="str">
            <v xml:space="preserve">SEINFRA  </v>
          </cell>
        </row>
        <row r="10009">
          <cell r="B10009" t="str">
            <v>C0682</v>
          </cell>
          <cell r="C10009" t="str">
            <v>CAP PVC BRANCO ROSC. D=1 1/2" (50mm)</v>
          </cell>
          <cell r="D10009" t="str">
            <v>UN</v>
          </cell>
          <cell r="E10009">
            <v>15.71</v>
          </cell>
          <cell r="F10009" t="str">
            <v xml:space="preserve">SEINFRA  </v>
          </cell>
        </row>
        <row r="10010">
          <cell r="B10010" t="str">
            <v>C0686</v>
          </cell>
          <cell r="C10010" t="str">
            <v>CAP PVC BRANCO ROSC. D=2 1/2" (75mm)</v>
          </cell>
          <cell r="D10010" t="str">
            <v>UN</v>
          </cell>
          <cell r="E10010">
            <v>27.31</v>
          </cell>
          <cell r="F10010" t="str">
            <v xml:space="preserve">SEINFRA  </v>
          </cell>
        </row>
        <row r="10011">
          <cell r="B10011" t="str">
            <v>C0687</v>
          </cell>
          <cell r="C10011" t="str">
            <v>CAP PVC BRANCO ROSC. D=3" (85mm)</v>
          </cell>
          <cell r="D10011" t="str">
            <v>UN</v>
          </cell>
          <cell r="E10011">
            <v>33.21</v>
          </cell>
          <cell r="F10011" t="str">
            <v xml:space="preserve">SEINFRA  </v>
          </cell>
        </row>
        <row r="10012">
          <cell r="B10012" t="str">
            <v>C0689</v>
          </cell>
          <cell r="C10012" t="str">
            <v>CAP PVC BRANCO ROSC. D=4"(110mm)</v>
          </cell>
          <cell r="D10012" t="str">
            <v>UN</v>
          </cell>
          <cell r="E10012">
            <v>50.08</v>
          </cell>
          <cell r="F10012" t="str">
            <v xml:space="preserve">SEINFRA  </v>
          </cell>
        </row>
        <row r="10013">
          <cell r="B10013" t="str">
            <v>C0690</v>
          </cell>
          <cell r="C10013" t="str">
            <v>CAP PVC SOLD. MARROM D= 20mm (1/2")</v>
          </cell>
          <cell r="D10013" t="str">
            <v>UN</v>
          </cell>
          <cell r="E10013">
            <v>2.92</v>
          </cell>
          <cell r="F10013" t="str">
            <v xml:space="preserve">SEINFRA  </v>
          </cell>
        </row>
        <row r="10014">
          <cell r="B10014" t="str">
            <v>C0691</v>
          </cell>
          <cell r="C10014" t="str">
            <v>CAP PVC SOLD. MARROM D= 25mm (3/4")</v>
          </cell>
          <cell r="D10014" t="str">
            <v>UN</v>
          </cell>
          <cell r="E10014">
            <v>3.12</v>
          </cell>
          <cell r="F10014" t="str">
            <v xml:space="preserve">SEINFRA  </v>
          </cell>
        </row>
        <row r="10015">
          <cell r="B10015" t="str">
            <v>C0692</v>
          </cell>
          <cell r="C10015" t="str">
            <v>CAP PVC SOLD. MARROM D= 32mm (1")</v>
          </cell>
          <cell r="D10015" t="str">
            <v>UN</v>
          </cell>
          <cell r="E10015">
            <v>3.96</v>
          </cell>
          <cell r="F10015" t="str">
            <v xml:space="preserve">SEINFRA  </v>
          </cell>
        </row>
        <row r="10016">
          <cell r="B10016" t="str">
            <v>C0693</v>
          </cell>
          <cell r="C10016" t="str">
            <v>CAP PVC SOLD. MARROM D= 40mm (1 1/4")</v>
          </cell>
          <cell r="D10016" t="str">
            <v>UN</v>
          </cell>
          <cell r="E10016">
            <v>6.71</v>
          </cell>
          <cell r="F10016" t="str">
            <v xml:space="preserve">SEINFRA  </v>
          </cell>
        </row>
        <row r="10017">
          <cell r="B10017" t="str">
            <v>C0694</v>
          </cell>
          <cell r="C10017" t="str">
            <v>CAP PVC SOLD. MARROM D= 50mm (1 1/2")</v>
          </cell>
          <cell r="D10017" t="str">
            <v>UN</v>
          </cell>
          <cell r="E10017">
            <v>9.9600000000000009</v>
          </cell>
          <cell r="F10017" t="str">
            <v xml:space="preserve">SEINFRA  </v>
          </cell>
        </row>
        <row r="10018">
          <cell r="B10018" t="str">
            <v>C0695</v>
          </cell>
          <cell r="C10018" t="str">
            <v>CAP PVC SOLD. MARROM D= 60mm (2")</v>
          </cell>
          <cell r="D10018" t="str">
            <v>UN</v>
          </cell>
          <cell r="E10018">
            <v>13.4</v>
          </cell>
          <cell r="F10018" t="str">
            <v xml:space="preserve">SEINFRA  </v>
          </cell>
        </row>
        <row r="10019">
          <cell r="B10019" t="str">
            <v>C0696</v>
          </cell>
          <cell r="C10019" t="str">
            <v>CAP PVC SOLD. MARROM D= 75mm (2 1/2")</v>
          </cell>
          <cell r="D10019" t="str">
            <v>UN</v>
          </cell>
          <cell r="E10019">
            <v>22.73</v>
          </cell>
          <cell r="F10019" t="str">
            <v xml:space="preserve">SEINFRA  </v>
          </cell>
        </row>
        <row r="10020">
          <cell r="B10020" t="str">
            <v>C0697</v>
          </cell>
          <cell r="C10020" t="str">
            <v>CAP PVC SOLD. MARROM D= 85mm (3")</v>
          </cell>
          <cell r="D10020" t="str">
            <v>UN</v>
          </cell>
          <cell r="E10020">
            <v>46.74</v>
          </cell>
          <cell r="F10020" t="str">
            <v xml:space="preserve">SEINFRA  </v>
          </cell>
        </row>
        <row r="10021">
          <cell r="B10021" t="str">
            <v>C0698</v>
          </cell>
          <cell r="C10021" t="str">
            <v>CAP PVC SOLD. MARROM D=110mm (4")</v>
          </cell>
          <cell r="D10021" t="str">
            <v>UN</v>
          </cell>
          <cell r="E10021">
            <v>74.08</v>
          </cell>
          <cell r="F10021" t="str">
            <v xml:space="preserve">SEINFRA  </v>
          </cell>
        </row>
        <row r="10022">
          <cell r="B10022" t="str">
            <v>C0952</v>
          </cell>
          <cell r="C10022" t="str">
            <v>COTOVELO PVC SOLD. MARROM D=20mm (1/2")</v>
          </cell>
          <cell r="D10022" t="str">
            <v>UN</v>
          </cell>
          <cell r="E10022">
            <v>8.17</v>
          </cell>
          <cell r="F10022" t="str">
            <v xml:space="preserve">SEINFRA  </v>
          </cell>
        </row>
        <row r="10023">
          <cell r="B10023" t="str">
            <v>C0953</v>
          </cell>
          <cell r="C10023" t="str">
            <v>COTOVELO PVC SOLD. MARROM D=25mm (3/4")</v>
          </cell>
          <cell r="D10023" t="str">
            <v>UN</v>
          </cell>
          <cell r="E10023">
            <v>8.4</v>
          </cell>
          <cell r="F10023" t="str">
            <v xml:space="preserve">SEINFRA  </v>
          </cell>
        </row>
        <row r="10024">
          <cell r="B10024" t="str">
            <v>C0954</v>
          </cell>
          <cell r="C10024" t="str">
            <v>COTOVELO PVC SOLD. MARROM D=32mm (1")</v>
          </cell>
          <cell r="D10024" t="str">
            <v>UN</v>
          </cell>
          <cell r="E10024">
            <v>9.68</v>
          </cell>
          <cell r="F10024" t="str">
            <v xml:space="preserve">SEINFRA  </v>
          </cell>
        </row>
        <row r="10025">
          <cell r="B10025" t="str">
            <v>C0955</v>
          </cell>
          <cell r="C10025" t="str">
            <v>COTOVELO PVC SOLD. MARROM D=40mm (1 1/4")</v>
          </cell>
          <cell r="D10025" t="str">
            <v>UN</v>
          </cell>
          <cell r="E10025">
            <v>16.36</v>
          </cell>
          <cell r="F10025" t="str">
            <v xml:space="preserve">SEINFRA  </v>
          </cell>
        </row>
        <row r="10026">
          <cell r="B10026" t="str">
            <v>C0956</v>
          </cell>
          <cell r="C10026" t="str">
            <v>COTOVELO PVC SOLD. MARROM D=50mm (1 1/2")</v>
          </cell>
          <cell r="D10026" t="str">
            <v>UN</v>
          </cell>
          <cell r="E10026">
            <v>16.97</v>
          </cell>
          <cell r="F10026" t="str">
            <v xml:space="preserve">SEINFRA  </v>
          </cell>
        </row>
        <row r="10027">
          <cell r="B10027" t="str">
            <v>C0957</v>
          </cell>
          <cell r="C10027" t="str">
            <v>COTOVELO PVC SOLD. MARROM D=60mm (2")</v>
          </cell>
          <cell r="D10027" t="str">
            <v>UN</v>
          </cell>
          <cell r="E10027">
            <v>32.32</v>
          </cell>
          <cell r="F10027" t="str">
            <v xml:space="preserve">SEINFRA  </v>
          </cell>
        </row>
        <row r="10028">
          <cell r="B10028" t="str">
            <v>C0958</v>
          </cell>
          <cell r="C10028" t="str">
            <v>COTOVELO PVC SOLD. MARROM D=75mm (2 1/2")</v>
          </cell>
          <cell r="D10028" t="str">
            <v>UN</v>
          </cell>
          <cell r="E10028">
            <v>69.16</v>
          </cell>
          <cell r="F10028" t="str">
            <v xml:space="preserve">SEINFRA  </v>
          </cell>
        </row>
        <row r="10029">
          <cell r="B10029" t="str">
            <v>C0959</v>
          </cell>
          <cell r="C10029" t="str">
            <v>COTOVELO PVC SOLD. MARROM D=85mm (3")</v>
          </cell>
          <cell r="D10029" t="str">
            <v>UN</v>
          </cell>
          <cell r="E10029">
            <v>104.37</v>
          </cell>
          <cell r="F10029" t="str">
            <v xml:space="preserve">SEINFRA  </v>
          </cell>
        </row>
        <row r="10030">
          <cell r="B10030" t="str">
            <v>C0951</v>
          </cell>
          <cell r="C10030" t="str">
            <v>COTOVELO PVC SOLD. MARROM D=110mm (4")</v>
          </cell>
          <cell r="D10030" t="str">
            <v>UN</v>
          </cell>
          <cell r="E10030">
            <v>204.8</v>
          </cell>
          <cell r="F10030" t="str">
            <v xml:space="preserve">SEINFRA  </v>
          </cell>
        </row>
        <row r="10031">
          <cell r="B10031" t="str">
            <v>C0973</v>
          </cell>
          <cell r="C10031" t="str">
            <v>CRUZETA PVC BRANCO ROSC. D=1/2" (20mm)</v>
          </cell>
          <cell r="D10031" t="str">
            <v>UN</v>
          </cell>
          <cell r="E10031">
            <v>19.309999999999999</v>
          </cell>
          <cell r="F10031" t="str">
            <v xml:space="preserve">SEINFRA  </v>
          </cell>
        </row>
        <row r="10032">
          <cell r="B10032" t="str">
            <v>C0975</v>
          </cell>
          <cell r="C10032" t="str">
            <v>CRUZETA PVC BRANCO ROSC. D=3/4" (25mm)</v>
          </cell>
          <cell r="D10032" t="str">
            <v>UN</v>
          </cell>
          <cell r="E10032">
            <v>26.94</v>
          </cell>
          <cell r="F10032" t="str">
            <v xml:space="preserve">SEINFRA  </v>
          </cell>
        </row>
        <row r="10033">
          <cell r="B10033" t="str">
            <v>C0972</v>
          </cell>
          <cell r="C10033" t="str">
            <v>CRUZETA PVC BRANCO ROSC. D=1" (32mm)</v>
          </cell>
          <cell r="D10033" t="str">
            <v>UN</v>
          </cell>
          <cell r="E10033">
            <v>27.76</v>
          </cell>
          <cell r="F10033" t="str">
            <v xml:space="preserve">SEINFRA  </v>
          </cell>
        </row>
        <row r="10034">
          <cell r="B10034" t="str">
            <v>C0971</v>
          </cell>
          <cell r="C10034" t="str">
            <v>CRUZETA PVC BRANCO ROSC. D=1 1/4" (40mm)</v>
          </cell>
          <cell r="D10034" t="str">
            <v>UN</v>
          </cell>
          <cell r="E10034">
            <v>43.1</v>
          </cell>
          <cell r="F10034" t="str">
            <v xml:space="preserve">SEINFRA  </v>
          </cell>
        </row>
        <row r="10035">
          <cell r="B10035" t="str">
            <v>C0970</v>
          </cell>
          <cell r="C10035" t="str">
            <v>CRUZETA PVC BRANCO ROSC. D=1 1/2" (50mm)</v>
          </cell>
          <cell r="D10035" t="str">
            <v>UN</v>
          </cell>
          <cell r="E10035">
            <v>48.73</v>
          </cell>
          <cell r="F10035" t="str">
            <v xml:space="preserve">SEINFRA  </v>
          </cell>
        </row>
        <row r="10036">
          <cell r="B10036" t="str">
            <v>C0974</v>
          </cell>
          <cell r="C10036" t="str">
            <v>CRUZETA PVC BRANCO ROSC. D=2" (60mm)</v>
          </cell>
          <cell r="D10036" t="str">
            <v>UN</v>
          </cell>
          <cell r="E10036">
            <v>70.900000000000006</v>
          </cell>
          <cell r="F10036" t="str">
            <v xml:space="preserve">SEINFRA  </v>
          </cell>
        </row>
        <row r="10037">
          <cell r="B10037" t="str">
            <v>C0976</v>
          </cell>
          <cell r="C10037" t="str">
            <v>CRUZETA PVC SOLD. MARROM D= 20mm (1/2")</v>
          </cell>
          <cell r="D10037" t="str">
            <v>UN</v>
          </cell>
          <cell r="E10037">
            <v>16.3</v>
          </cell>
          <cell r="F10037" t="str">
            <v xml:space="preserve">SEINFRA  </v>
          </cell>
        </row>
        <row r="10038">
          <cell r="B10038" t="str">
            <v>C0977</v>
          </cell>
          <cell r="C10038" t="str">
            <v>CRUZETA PVC SOLD. MARROM D= 25mm (3/4")</v>
          </cell>
          <cell r="D10038" t="str">
            <v>UN</v>
          </cell>
          <cell r="E10038">
            <v>18.98</v>
          </cell>
          <cell r="F10038" t="str">
            <v xml:space="preserve">SEINFRA  </v>
          </cell>
        </row>
        <row r="10039">
          <cell r="B10039" t="str">
            <v>C0978</v>
          </cell>
          <cell r="C10039" t="str">
            <v>CRUZETA PVC SOLD. MARROM D= 32mm (1")</v>
          </cell>
          <cell r="D10039" t="str">
            <v>UN</v>
          </cell>
          <cell r="E10039">
            <v>19.920000000000002</v>
          </cell>
          <cell r="F10039" t="str">
            <v xml:space="preserve">SEINFRA  </v>
          </cell>
        </row>
        <row r="10040">
          <cell r="B10040" t="str">
            <v>C0980</v>
          </cell>
          <cell r="C10040" t="str">
            <v>CRUZETA PVC SOLD. MARROM D=40mm (1 1/4")</v>
          </cell>
          <cell r="D10040" t="str">
            <v>UN</v>
          </cell>
          <cell r="E10040">
            <v>28.2</v>
          </cell>
          <cell r="F10040" t="str">
            <v xml:space="preserve">SEINFRA  </v>
          </cell>
        </row>
        <row r="10041">
          <cell r="B10041" t="str">
            <v>C0981</v>
          </cell>
          <cell r="C10041" t="str">
            <v>CRUZETA PVC SOLD. MARROM D=50mm (1 1/2")</v>
          </cell>
          <cell r="D10041" t="str">
            <v>UN</v>
          </cell>
          <cell r="E10041">
            <v>39.57</v>
          </cell>
          <cell r="F10041" t="str">
            <v xml:space="preserve">SEINFRA  </v>
          </cell>
        </row>
        <row r="10042">
          <cell r="B10042" t="str">
            <v>C0982</v>
          </cell>
          <cell r="C10042" t="str">
            <v>CRUZETA PVC SOLD. MARROM D=60mm (2")</v>
          </cell>
          <cell r="D10042" t="str">
            <v>UN</v>
          </cell>
          <cell r="E10042">
            <v>42.21</v>
          </cell>
          <cell r="F10042" t="str">
            <v xml:space="preserve">SEINFRA  </v>
          </cell>
        </row>
        <row r="10043">
          <cell r="B10043" t="str">
            <v>C0983</v>
          </cell>
          <cell r="C10043" t="str">
            <v>CRUZETA PVC SOLD. MARROM D=75mm (2 1/2")</v>
          </cell>
          <cell r="D10043" t="str">
            <v>UN</v>
          </cell>
          <cell r="E10043">
            <v>62.24</v>
          </cell>
          <cell r="F10043" t="str">
            <v xml:space="preserve">SEINFRA  </v>
          </cell>
        </row>
        <row r="10044">
          <cell r="B10044" t="str">
            <v>C0984</v>
          </cell>
          <cell r="C10044" t="str">
            <v>CRUZETA PVC SOLD. MARROM D=85mm (3")</v>
          </cell>
          <cell r="D10044" t="str">
            <v>UN</v>
          </cell>
          <cell r="E10044">
            <v>83.8</v>
          </cell>
          <cell r="F10044" t="str">
            <v xml:space="preserve">SEINFRA  </v>
          </cell>
        </row>
        <row r="10045">
          <cell r="B10045" t="str">
            <v>C0979</v>
          </cell>
          <cell r="C10045" t="str">
            <v>CRUZETA PVC SOLD. MARROM D=110mm (4")</v>
          </cell>
          <cell r="D10045" t="str">
            <v>UN</v>
          </cell>
          <cell r="E10045">
            <v>153.41999999999999</v>
          </cell>
          <cell r="F10045" t="str">
            <v xml:space="preserve">SEINFRA  </v>
          </cell>
        </row>
        <row r="10046">
          <cell r="B10046" t="str">
            <v>C1525</v>
          </cell>
          <cell r="C10046" t="str">
            <v>JOELHO 90 PVC SOLD./ROSCA. D= 20mmX1/2"</v>
          </cell>
          <cell r="D10046" t="str">
            <v>UN</v>
          </cell>
          <cell r="E10046">
            <v>10.130000000000001</v>
          </cell>
          <cell r="F10046" t="str">
            <v xml:space="preserve">SEINFRA  </v>
          </cell>
        </row>
        <row r="10047">
          <cell r="B10047" t="str">
            <v>C1526</v>
          </cell>
          <cell r="C10047" t="str">
            <v>JOELHO 90 PVC SOLD./ROSCA. D= 25mmX3/4"</v>
          </cell>
          <cell r="D10047" t="str">
            <v>UN</v>
          </cell>
          <cell r="E10047">
            <v>11.33</v>
          </cell>
          <cell r="F10047" t="str">
            <v xml:space="preserve">SEINFRA  </v>
          </cell>
        </row>
        <row r="10048">
          <cell r="B10048" t="str">
            <v>C1527</v>
          </cell>
          <cell r="C10048" t="str">
            <v>JOELHO 90 PVC SOLD./ROSCA. D= 32mmX1"</v>
          </cell>
          <cell r="D10048" t="str">
            <v>UN</v>
          </cell>
          <cell r="E10048">
            <v>17</v>
          </cell>
          <cell r="F10048" t="str">
            <v xml:space="preserve">SEINFRA  </v>
          </cell>
        </row>
        <row r="10049">
          <cell r="B10049" t="str">
            <v>C1532</v>
          </cell>
          <cell r="C10049" t="str">
            <v>JOELHO C/VISITA. PVC P/ESG. D=75X50mm - JUNTA C/ANÉIS</v>
          </cell>
          <cell r="D10049" t="str">
            <v>UN</v>
          </cell>
          <cell r="E10049">
            <v>34.49</v>
          </cell>
          <cell r="F10049" t="str">
            <v xml:space="preserve">SEINFRA  </v>
          </cell>
        </row>
        <row r="10050">
          <cell r="B10050" t="str">
            <v>C1528</v>
          </cell>
          <cell r="C10050" t="str">
            <v>JOELHO C/VISITA PVC P/ESG. D=100X50mm - JUNTA C/ANÉIS</v>
          </cell>
          <cell r="D10050" t="str">
            <v>UN</v>
          </cell>
          <cell r="E10050">
            <v>41.44</v>
          </cell>
          <cell r="F10050" t="str">
            <v xml:space="preserve">SEINFRA  </v>
          </cell>
        </row>
        <row r="10051">
          <cell r="B10051" t="str">
            <v>C1530</v>
          </cell>
          <cell r="C10051" t="str">
            <v>JOELHO C/VISITA PVC P/ESG. D=100X75mm - JUNTA C/ANÉIS</v>
          </cell>
          <cell r="D10051" t="str">
            <v>UN</v>
          </cell>
          <cell r="E10051">
            <v>46.54</v>
          </cell>
          <cell r="F10051" t="str">
            <v xml:space="preserve">SEINFRA  </v>
          </cell>
        </row>
        <row r="10052">
          <cell r="B10052" t="str">
            <v>C1533</v>
          </cell>
          <cell r="C10052" t="str">
            <v>JOELHO C/VISITA. PVC P/ESG. D=75X50mm - JUNTA SOLD.</v>
          </cell>
          <cell r="D10052" t="str">
            <v>UN</v>
          </cell>
          <cell r="E10052">
            <v>31.08</v>
          </cell>
          <cell r="F10052" t="str">
            <v xml:space="preserve">SEINFRA  </v>
          </cell>
        </row>
        <row r="10053">
          <cell r="B10053" t="str">
            <v>C1529</v>
          </cell>
          <cell r="C10053" t="str">
            <v>JOELHO C/VISITA PVC P/ESG. D=100X50mm - JUNTA SOLD.</v>
          </cell>
          <cell r="D10053" t="str">
            <v>UN</v>
          </cell>
          <cell r="E10053">
            <v>38.770000000000003</v>
          </cell>
          <cell r="F10053" t="str">
            <v xml:space="preserve">SEINFRA  </v>
          </cell>
        </row>
        <row r="10054">
          <cell r="B10054" t="str">
            <v>C1531</v>
          </cell>
          <cell r="C10054" t="str">
            <v>JOELHO C/VISITA PVC P/ESG. D=100X75mm - JUNTA SOLD.</v>
          </cell>
          <cell r="D10054" t="str">
            <v>UN</v>
          </cell>
          <cell r="E10054">
            <v>43.73</v>
          </cell>
          <cell r="F10054" t="str">
            <v xml:space="preserve">SEINFRA  </v>
          </cell>
        </row>
        <row r="10055">
          <cell r="B10055" t="str">
            <v>C1543</v>
          </cell>
          <cell r="C10055" t="str">
            <v>JOELHO OU CURVA PVC ROSC. D=1/2"(20mm)</v>
          </cell>
          <cell r="D10055" t="str">
            <v>UN</v>
          </cell>
          <cell r="E10055">
            <v>11.24</v>
          </cell>
          <cell r="F10055" t="str">
            <v xml:space="preserve">SEINFRA  </v>
          </cell>
        </row>
        <row r="10056">
          <cell r="B10056" t="str">
            <v>C1547</v>
          </cell>
          <cell r="C10056" t="str">
            <v>JOELHO OU CURVA PVC ROSC. D=3/4" (25mm)</v>
          </cell>
          <cell r="D10056" t="str">
            <v>UN</v>
          </cell>
          <cell r="E10056">
            <v>12.14</v>
          </cell>
          <cell r="F10056" t="str">
            <v xml:space="preserve">SEINFRA  </v>
          </cell>
        </row>
        <row r="10057">
          <cell r="B10057" t="str">
            <v>C1542</v>
          </cell>
          <cell r="C10057" t="str">
            <v>JOELHO OU CURVA PVC ROSC. D=1" (32mm)</v>
          </cell>
          <cell r="D10057" t="str">
            <v>UN</v>
          </cell>
          <cell r="E10057">
            <v>14.36</v>
          </cell>
          <cell r="F10057" t="str">
            <v xml:space="preserve">SEINFRA  </v>
          </cell>
        </row>
        <row r="10058">
          <cell r="B10058" t="str">
            <v>C1541</v>
          </cell>
          <cell r="C10058" t="str">
            <v>JOELHO OU CURVA PVC ROSC. D=1 1/4" (40mm)</v>
          </cell>
          <cell r="D10058" t="str">
            <v>UN</v>
          </cell>
          <cell r="E10058">
            <v>25.27</v>
          </cell>
          <cell r="F10058" t="str">
            <v xml:space="preserve">SEINFRA  </v>
          </cell>
        </row>
        <row r="10059">
          <cell r="B10059" t="str">
            <v>C1540</v>
          </cell>
          <cell r="C10059" t="str">
            <v>JOELHO OU CURVA PVC ROSC. D=1 1/2" (50mm)</v>
          </cell>
          <cell r="D10059" t="str">
            <v>UN</v>
          </cell>
          <cell r="E10059">
            <v>26.12</v>
          </cell>
          <cell r="F10059" t="str">
            <v xml:space="preserve">SEINFRA  </v>
          </cell>
        </row>
        <row r="10060">
          <cell r="B10060" t="str">
            <v>C1545</v>
          </cell>
          <cell r="C10060" t="str">
            <v>JOELHO OU CURVA PVC ROSC. D=2" (60mm)</v>
          </cell>
          <cell r="D10060" t="str">
            <v>UN</v>
          </cell>
          <cell r="E10060">
            <v>42.97</v>
          </cell>
          <cell r="F10060" t="str">
            <v xml:space="preserve">SEINFRA  </v>
          </cell>
        </row>
        <row r="10061">
          <cell r="B10061" t="str">
            <v>C1544</v>
          </cell>
          <cell r="C10061" t="str">
            <v>JOELHO OU CURVA PVC ROSC. D=2 1/2" (75mm)</v>
          </cell>
          <cell r="D10061" t="str">
            <v>UN</v>
          </cell>
          <cell r="E10061">
            <v>61.8</v>
          </cell>
          <cell r="F10061" t="str">
            <v xml:space="preserve">SEINFRA  </v>
          </cell>
        </row>
        <row r="10062">
          <cell r="B10062" t="str">
            <v>C1546</v>
          </cell>
          <cell r="C10062" t="str">
            <v>JOELHO OU CURVA PVC ROSC. D=3" (85mm)</v>
          </cell>
          <cell r="D10062" t="str">
            <v>UN</v>
          </cell>
          <cell r="E10062">
            <v>63.84</v>
          </cell>
          <cell r="F10062" t="str">
            <v xml:space="preserve">SEINFRA  </v>
          </cell>
        </row>
        <row r="10063">
          <cell r="B10063" t="str">
            <v>C1548</v>
          </cell>
          <cell r="C10063" t="str">
            <v>JOELHO OU CURVA PVC ROSC. D=4" (110mm)</v>
          </cell>
          <cell r="D10063" t="str">
            <v>UN</v>
          </cell>
          <cell r="E10063">
            <v>130.88999999999999</v>
          </cell>
          <cell r="F10063" t="str">
            <v xml:space="preserve">SEINFRA  </v>
          </cell>
        </row>
        <row r="10064">
          <cell r="B10064" t="str">
            <v>C1551</v>
          </cell>
          <cell r="C10064" t="str">
            <v>JOELHO PVC BRANCO P/ESGOTO D=40mm (1 1/2")</v>
          </cell>
          <cell r="D10064" t="str">
            <v>UN</v>
          </cell>
          <cell r="E10064">
            <v>14.01</v>
          </cell>
          <cell r="F10064" t="str">
            <v xml:space="preserve">SEINFRA  </v>
          </cell>
        </row>
        <row r="10065">
          <cell r="B10065" t="str">
            <v>C1552</v>
          </cell>
          <cell r="C10065" t="str">
            <v>JOELHO PVC BRANCO P/ESGOTO D=50mm (2")</v>
          </cell>
          <cell r="D10065" t="str">
            <v>UN</v>
          </cell>
          <cell r="E10065">
            <v>14.98</v>
          </cell>
          <cell r="F10065" t="str">
            <v xml:space="preserve">SEINFRA  </v>
          </cell>
        </row>
        <row r="10066">
          <cell r="B10066" t="str">
            <v>C1554</v>
          </cell>
          <cell r="C10066" t="str">
            <v>JOELHO PVC BRANCO P/ESGOTO D=75mm (3")</v>
          </cell>
          <cell r="D10066" t="str">
            <v>UN</v>
          </cell>
          <cell r="E10066">
            <v>23.31</v>
          </cell>
          <cell r="F10066" t="str">
            <v xml:space="preserve">SEINFRA  </v>
          </cell>
        </row>
        <row r="10067">
          <cell r="B10067" t="str">
            <v>C1549</v>
          </cell>
          <cell r="C10067" t="str">
            <v>JOELHO PVC BRANCO P/ESGOTO D=100mm (4")</v>
          </cell>
          <cell r="D10067" t="str">
            <v>UN</v>
          </cell>
          <cell r="E10067">
            <v>30.16</v>
          </cell>
          <cell r="F10067" t="str">
            <v xml:space="preserve">SEINFRA  </v>
          </cell>
        </row>
        <row r="10068">
          <cell r="B10068" t="str">
            <v>C1553</v>
          </cell>
          <cell r="C10068" t="str">
            <v>JOELHO PVC BRANCO P/ESGOTO D=50mm (2") - JUNTA C/ANÉIS</v>
          </cell>
          <cell r="D10068" t="str">
            <v>UN</v>
          </cell>
          <cell r="E10068">
            <v>17.059999999999999</v>
          </cell>
          <cell r="F10068" t="str">
            <v xml:space="preserve">SEINFRA  </v>
          </cell>
        </row>
        <row r="10069">
          <cell r="B10069" t="str">
            <v>C1555</v>
          </cell>
          <cell r="C10069" t="str">
            <v>JOELHO PVC BRANCO P/ESGOTO D=75mm (3") - JUNTA C/ANÉIS</v>
          </cell>
          <cell r="D10069" t="str">
            <v>UN</v>
          </cell>
          <cell r="E10069">
            <v>25.68</v>
          </cell>
          <cell r="F10069" t="str">
            <v xml:space="preserve">SEINFRA  </v>
          </cell>
        </row>
        <row r="10070">
          <cell r="B10070" t="str">
            <v>C1550</v>
          </cell>
          <cell r="C10070" t="str">
            <v>JOELHO PVC BRANCO P/ESGOTO D=100mm (4") - JUNTA C/ANÉIS</v>
          </cell>
          <cell r="D10070" t="str">
            <v>UN</v>
          </cell>
          <cell r="E10070">
            <v>31.79</v>
          </cell>
          <cell r="F10070" t="str">
            <v xml:space="preserve">SEINFRA  </v>
          </cell>
        </row>
        <row r="10071">
          <cell r="B10071" t="str">
            <v>C1556</v>
          </cell>
          <cell r="C10071" t="str">
            <v>JOELHO PVC CINZA P/ESGOTO D=150mm (6") - JUNTA C/ANÉIS</v>
          </cell>
          <cell r="D10071" t="str">
            <v>UN</v>
          </cell>
          <cell r="E10071">
            <v>114.92</v>
          </cell>
          <cell r="F10071" t="str">
            <v xml:space="preserve">SEINFRA  </v>
          </cell>
        </row>
        <row r="10072">
          <cell r="B10072" t="str">
            <v>C1557</v>
          </cell>
          <cell r="C10072" t="str">
            <v>JOELHO PVC CINZA. P/ESGOTO D=150mm (6") - JUNTA SOLD</v>
          </cell>
          <cell r="D10072" t="str">
            <v>UN</v>
          </cell>
          <cell r="E10072">
            <v>100.58</v>
          </cell>
          <cell r="F10072" t="str">
            <v xml:space="preserve">SEINFRA  </v>
          </cell>
        </row>
        <row r="10073">
          <cell r="B10073" t="str">
            <v>C1558</v>
          </cell>
          <cell r="C10073" t="str">
            <v>JOELHO PVC SOLD. AZUL D=20mmX1/2"</v>
          </cell>
          <cell r="D10073" t="str">
            <v>UN</v>
          </cell>
          <cell r="E10073">
            <v>12.29</v>
          </cell>
          <cell r="F10073" t="str">
            <v xml:space="preserve">SEINFRA  </v>
          </cell>
        </row>
        <row r="10074">
          <cell r="B10074" t="str">
            <v>C1559</v>
          </cell>
          <cell r="C10074" t="str">
            <v>JOELHO PVC SOLD. AZUL D=25mmX3/4"</v>
          </cell>
          <cell r="D10074" t="str">
            <v>UN</v>
          </cell>
          <cell r="E10074">
            <v>13.66</v>
          </cell>
          <cell r="F10074" t="str">
            <v xml:space="preserve">SEINFRA  </v>
          </cell>
        </row>
        <row r="10075">
          <cell r="B10075" t="str">
            <v>C1560</v>
          </cell>
          <cell r="C10075" t="str">
            <v>JOELHO REDUÇÃO PVC SOLD./ROSCA. D=25mmX1/2"</v>
          </cell>
          <cell r="D10075" t="str">
            <v>UN</v>
          </cell>
          <cell r="E10075">
            <v>10.43</v>
          </cell>
          <cell r="F10075" t="str">
            <v xml:space="preserve">SEINFRA  </v>
          </cell>
        </row>
        <row r="10076">
          <cell r="B10076" t="str">
            <v>C1561</v>
          </cell>
          <cell r="C10076" t="str">
            <v>JOELHO REDUÇÃO PVC SOLD./ROSCA. D=32mmX3/4"</v>
          </cell>
          <cell r="D10076" t="str">
            <v>UN</v>
          </cell>
          <cell r="E10076">
            <v>17.98</v>
          </cell>
          <cell r="F10076" t="str">
            <v xml:space="preserve">SEINFRA  </v>
          </cell>
        </row>
        <row r="10077">
          <cell r="B10077" t="str">
            <v>C1568</v>
          </cell>
          <cell r="C10077" t="str">
            <v>JOELHO REDUÇÃO PVC ROSC. D=3/4"X1/2" (25X20mm)</v>
          </cell>
          <cell r="D10077" t="str">
            <v>UN</v>
          </cell>
          <cell r="E10077">
            <v>12.32</v>
          </cell>
          <cell r="F10077" t="str">
            <v xml:space="preserve">SEINFRA  </v>
          </cell>
        </row>
        <row r="10078">
          <cell r="B10078" t="str">
            <v>C1567</v>
          </cell>
          <cell r="C10078" t="str">
            <v>JOELHO REDUÇÃO PVC ROSC. D=1"X3/4" (32X25mm)</v>
          </cell>
          <cell r="D10078" t="str">
            <v>UN</v>
          </cell>
          <cell r="E10078">
            <v>13.1</v>
          </cell>
          <cell r="F10078" t="str">
            <v xml:space="preserve">SEINFRA  </v>
          </cell>
        </row>
        <row r="10079">
          <cell r="B10079" t="str">
            <v>C1562</v>
          </cell>
          <cell r="C10079" t="str">
            <v>JOELHO REDUÇÃO PVC SOLD. AZUL D=25mmX1/2"</v>
          </cell>
          <cell r="D10079" t="str">
            <v>UN</v>
          </cell>
          <cell r="E10079">
            <v>12.72</v>
          </cell>
          <cell r="F10079" t="str">
            <v xml:space="preserve">SEINFRA  </v>
          </cell>
        </row>
        <row r="10080">
          <cell r="B10080" t="str">
            <v>C1563</v>
          </cell>
          <cell r="C10080" t="str">
            <v>JOELHO REDUÇÃO PVC SOLD. AZUL D=32mmX3/4"</v>
          </cell>
          <cell r="D10080" t="str">
            <v>UN</v>
          </cell>
          <cell r="E10080">
            <v>18.61</v>
          </cell>
          <cell r="F10080" t="str">
            <v xml:space="preserve">SEINFRA  </v>
          </cell>
        </row>
        <row r="10081">
          <cell r="B10081" t="str">
            <v>C1564</v>
          </cell>
          <cell r="C10081" t="str">
            <v>JOELHO REDUÇÃO PVC SOLD.MARROM D=25X20mm (3/4"X1/2")</v>
          </cell>
          <cell r="D10081" t="str">
            <v>UN</v>
          </cell>
          <cell r="E10081">
            <v>9.73</v>
          </cell>
          <cell r="F10081" t="str">
            <v xml:space="preserve">SEINFRA  </v>
          </cell>
        </row>
        <row r="10082">
          <cell r="B10082" t="str">
            <v>C1565</v>
          </cell>
          <cell r="C10082" t="str">
            <v>JOELHO REDUÇÃO PVC SOLD.MARROM D=32X25mm (1"X3/4")</v>
          </cell>
          <cell r="D10082" t="str">
            <v>UN</v>
          </cell>
          <cell r="E10082">
            <v>11.25</v>
          </cell>
          <cell r="F10082" t="str">
            <v xml:space="preserve">SEINFRA  </v>
          </cell>
        </row>
        <row r="10083">
          <cell r="B10083" t="str">
            <v>C1566</v>
          </cell>
          <cell r="C10083" t="str">
            <v>JOELHO REDUÇÃO PVC SOLD.MARROM D=40X32mm (1 1/4"X1")</v>
          </cell>
          <cell r="D10083" t="str">
            <v>UN</v>
          </cell>
          <cell r="E10083">
            <v>15.83</v>
          </cell>
          <cell r="F10083" t="str">
            <v xml:space="preserve">SEINFRA  </v>
          </cell>
        </row>
        <row r="10084">
          <cell r="B10084" t="str">
            <v>C4388</v>
          </cell>
          <cell r="C10084" t="str">
            <v>JOELHO 45 PVC BRANCO PARA ESGOTO D=40mm (1 1/4")</v>
          </cell>
          <cell r="D10084" t="str">
            <v>UN</v>
          </cell>
          <cell r="E10084">
            <v>16.13</v>
          </cell>
          <cell r="F10084" t="str">
            <v xml:space="preserve">SEINFRA  </v>
          </cell>
        </row>
        <row r="10085">
          <cell r="B10085" t="str">
            <v>C4669</v>
          </cell>
          <cell r="C10085" t="str">
            <v>JOELHO 45 PVC BRANCO PARA ESGOTO D=50mm (2")</v>
          </cell>
          <cell r="D10085" t="str">
            <v>UN</v>
          </cell>
          <cell r="E10085">
            <v>17.920000000000002</v>
          </cell>
          <cell r="F10085" t="str">
            <v xml:space="preserve">SEINFRA  </v>
          </cell>
        </row>
        <row r="10086">
          <cell r="B10086" t="str">
            <v>C4389</v>
          </cell>
          <cell r="C10086" t="str">
            <v>JOELHO 45 PVC BRANCO PARA ESGOTO D=75mm (3")</v>
          </cell>
          <cell r="D10086" t="str">
            <v>UN</v>
          </cell>
          <cell r="E10086">
            <v>23.96</v>
          </cell>
          <cell r="F10086" t="str">
            <v xml:space="preserve">SEINFRA  </v>
          </cell>
        </row>
        <row r="10087">
          <cell r="B10087" t="str">
            <v>C4390</v>
          </cell>
          <cell r="C10087" t="str">
            <v>JOELHO 45 PVC BRANCO PARA ESGOTO D=100mm (4")</v>
          </cell>
          <cell r="D10087" t="str">
            <v>UN</v>
          </cell>
          <cell r="E10087">
            <v>27.85</v>
          </cell>
          <cell r="F10087" t="str">
            <v xml:space="preserve">SEINFRA  </v>
          </cell>
        </row>
        <row r="10088">
          <cell r="B10088" t="str">
            <v>C4391</v>
          </cell>
          <cell r="C10088" t="str">
            <v>JOELHO 45 PVC SOLDÁVEL D=25mm (3/4")</v>
          </cell>
          <cell r="D10088" t="str">
            <v>UN</v>
          </cell>
          <cell r="E10088">
            <v>7.75</v>
          </cell>
          <cell r="F10088" t="str">
            <v xml:space="preserve">SEINFRA  </v>
          </cell>
        </row>
        <row r="10089">
          <cell r="B10089" t="str">
            <v>C4392</v>
          </cell>
          <cell r="C10089" t="str">
            <v>JOELHO 45 PVC SOLDÁVEL D=32mm (1")</v>
          </cell>
          <cell r="D10089" t="str">
            <v>UN</v>
          </cell>
          <cell r="E10089">
            <v>11.41</v>
          </cell>
          <cell r="F10089" t="str">
            <v xml:space="preserve">SEINFRA  </v>
          </cell>
        </row>
        <row r="10090">
          <cell r="B10090" t="str">
            <v>C4393</v>
          </cell>
          <cell r="C10090" t="str">
            <v>JOELHO 45 PVC SOLDÁVEL D=40mm (1 1/4")</v>
          </cell>
          <cell r="D10090" t="str">
            <v>UN</v>
          </cell>
          <cell r="E10090">
            <v>13.79</v>
          </cell>
          <cell r="F10090" t="str">
            <v xml:space="preserve">SEINFRA  </v>
          </cell>
        </row>
        <row r="10091">
          <cell r="B10091" t="str">
            <v>C3994</v>
          </cell>
          <cell r="C10091" t="str">
            <v>JUNÇÃO PVC BRANCO 50 x 50 mm (2" x 2")</v>
          </cell>
          <cell r="D10091" t="str">
            <v>UN</v>
          </cell>
          <cell r="E10091">
            <v>25.19</v>
          </cell>
          <cell r="F10091" t="str">
            <v xml:space="preserve">SEINFRA  </v>
          </cell>
        </row>
        <row r="10092">
          <cell r="B10092" t="str">
            <v>C1575</v>
          </cell>
          <cell r="C10092" t="str">
            <v>JUNÇÃO SIMPLES C/INSPEÇÃO PVC P/ESGOTO D=75mm (3")-C/ANÉIS</v>
          </cell>
          <cell r="D10092" t="str">
            <v>UN</v>
          </cell>
          <cell r="E10092">
            <v>36.47</v>
          </cell>
          <cell r="F10092" t="str">
            <v xml:space="preserve">SEINFRA  </v>
          </cell>
        </row>
        <row r="10093">
          <cell r="B10093" t="str">
            <v>C1574</v>
          </cell>
          <cell r="C10093" t="str">
            <v>JUNÇÃO SIMPLES C/INSPEÇÃO PVC P/ESGOTO D=100mm (4")-C/ANÉIS</v>
          </cell>
          <cell r="D10093" t="str">
            <v>UN</v>
          </cell>
          <cell r="E10093">
            <v>43.17</v>
          </cell>
          <cell r="F10093" t="str">
            <v xml:space="preserve">SEINFRA  </v>
          </cell>
        </row>
        <row r="10094">
          <cell r="B10094" t="str">
            <v>C1579</v>
          </cell>
          <cell r="C10094" t="str">
            <v>JUNÇÃO SIMPLES DE REDUÇÃO PVC P/ESGOTO 75X50mm (3"X2")</v>
          </cell>
          <cell r="D10094" t="str">
            <v>UN</v>
          </cell>
          <cell r="E10094">
            <v>29.29</v>
          </cell>
          <cell r="F10094" t="str">
            <v xml:space="preserve">SEINFRA  </v>
          </cell>
        </row>
        <row r="10095">
          <cell r="B10095" t="str">
            <v>C1580</v>
          </cell>
          <cell r="C10095" t="str">
            <v>JUNÇÃO SIMPLES DE REDUÇÃO PVC P/ESGOTO 75X50mm (3"X2")-C/ANÉIS</v>
          </cell>
          <cell r="D10095" t="str">
            <v>UN</v>
          </cell>
          <cell r="E10095">
            <v>33.119999999999997</v>
          </cell>
          <cell r="F10095" t="str">
            <v xml:space="preserve">SEINFRA  </v>
          </cell>
        </row>
        <row r="10096">
          <cell r="B10096" t="str">
            <v>C1576</v>
          </cell>
          <cell r="C10096" t="str">
            <v>JUNÇÃO SIMPLES DE REDUÇÃO PVC P/ESGOTO 100X50mm (4"X2")-C/ANÉIS</v>
          </cell>
          <cell r="D10096" t="str">
            <v>UN</v>
          </cell>
          <cell r="E10096">
            <v>41.21</v>
          </cell>
          <cell r="F10096" t="str">
            <v xml:space="preserve">SEINFRA  </v>
          </cell>
        </row>
        <row r="10097">
          <cell r="B10097" t="str">
            <v>C1577</v>
          </cell>
          <cell r="C10097" t="str">
            <v>JUNÇÃO SIMPLES DE REDUÇÃO PVC P/ESGOTO 100X75mm (4"X3")-C/ANÉIS</v>
          </cell>
          <cell r="D10097" t="str">
            <v>UN</v>
          </cell>
          <cell r="E10097">
            <v>47.23</v>
          </cell>
          <cell r="F10097" t="str">
            <v xml:space="preserve">SEINFRA  </v>
          </cell>
        </row>
        <row r="10098">
          <cell r="B10098" t="str">
            <v>C1578</v>
          </cell>
          <cell r="C10098" t="str">
            <v>JUNÇÃO SIMPLES DE REDUÇÃO PVC P/ESGOTO 150X100mm (6"X4")-C/ANÉIS</v>
          </cell>
          <cell r="D10098" t="str">
            <v>UN</v>
          </cell>
          <cell r="E10098">
            <v>95.35</v>
          </cell>
          <cell r="F10098" t="str">
            <v xml:space="preserve">SEINFRA  </v>
          </cell>
        </row>
        <row r="10099">
          <cell r="B10099" t="str">
            <v>C1582</v>
          </cell>
          <cell r="C10099" t="str">
            <v>JUNÇÃO SIMPLES DE REDUÇÃO PVC P/ESGOTO 100X50mm(4"X2")</v>
          </cell>
          <cell r="D10099" t="str">
            <v>UN</v>
          </cell>
          <cell r="E10099">
            <v>37.24</v>
          </cell>
          <cell r="F10099" t="str">
            <v xml:space="preserve">SEINFRA  </v>
          </cell>
        </row>
        <row r="10100">
          <cell r="B10100" t="str">
            <v>C1583</v>
          </cell>
          <cell r="C10100" t="str">
            <v>JUNÇÃO SIMPLES DE REDUÇÃO PVC P/ESGOTO 100X75mm(4"X3")</v>
          </cell>
          <cell r="D10100" t="str">
            <v>UN</v>
          </cell>
          <cell r="E10100">
            <v>43.57</v>
          </cell>
          <cell r="F10100" t="str">
            <v xml:space="preserve">SEINFRA  </v>
          </cell>
        </row>
        <row r="10101">
          <cell r="B10101" t="str">
            <v>C1581</v>
          </cell>
          <cell r="C10101" t="str">
            <v>JUNÇÃO SIMPLES DE REDUÇÃO PVC P/ESGOTO 150X100mm(6"X4")</v>
          </cell>
          <cell r="D10101" t="str">
            <v>UN</v>
          </cell>
          <cell r="E10101">
            <v>80.52</v>
          </cell>
          <cell r="F10101" t="str">
            <v xml:space="preserve">SEINFRA  </v>
          </cell>
        </row>
        <row r="10102">
          <cell r="B10102" t="str">
            <v>C1585</v>
          </cell>
          <cell r="C10102" t="str">
            <v>JUNÇÃO SIMPLES C/INSPEÇÃO PVC P/ESGOTO D=75mm (3")</v>
          </cell>
          <cell r="D10102" t="str">
            <v>UN</v>
          </cell>
          <cell r="E10102">
            <v>34.119999999999997</v>
          </cell>
          <cell r="F10102" t="str">
            <v xml:space="preserve">SEINFRA  </v>
          </cell>
        </row>
        <row r="10103">
          <cell r="B10103" t="str">
            <v>C1584</v>
          </cell>
          <cell r="C10103" t="str">
            <v>JUNÇÃO SIMPLES C/INSPEÇÃO PVC P/ESGOTO D=100mm (4")</v>
          </cell>
          <cell r="D10103" t="str">
            <v>UN</v>
          </cell>
          <cell r="E10103">
            <v>40.69</v>
          </cell>
          <cell r="F10103" t="str">
            <v xml:space="preserve">SEINFRA  </v>
          </cell>
        </row>
        <row r="10104">
          <cell r="B10104" t="str">
            <v>C1572</v>
          </cell>
          <cell r="C10104" t="str">
            <v>JUNÇÃO DUPLA PVC BRANCO D=75mm (3") - JUNTA C/ANÉIS</v>
          </cell>
          <cell r="D10104" t="str">
            <v>UN</v>
          </cell>
          <cell r="E10104">
            <v>41.62</v>
          </cell>
          <cell r="F10104" t="str">
            <v xml:space="preserve">SEINFRA  </v>
          </cell>
        </row>
        <row r="10105">
          <cell r="B10105" t="str">
            <v>C1570</v>
          </cell>
          <cell r="C10105" t="str">
            <v>JUNÇÃO DUPLA PVC BRANCO D=100mm (4") - JUNTA C/ANÉIS</v>
          </cell>
          <cell r="D10105" t="str">
            <v>UN</v>
          </cell>
          <cell r="E10105">
            <v>63.99</v>
          </cell>
          <cell r="F10105" t="str">
            <v xml:space="preserve">SEINFRA  </v>
          </cell>
        </row>
        <row r="10106">
          <cell r="B10106" t="str">
            <v>C1573</v>
          </cell>
          <cell r="C10106" t="str">
            <v>JUNÇÃO DUPLA PVC BRANCO D=75mm(3") - JUNTA SOLD.</v>
          </cell>
          <cell r="D10106" t="str">
            <v>UN</v>
          </cell>
          <cell r="E10106">
            <v>36.93</v>
          </cell>
          <cell r="F10106" t="str">
            <v xml:space="preserve">SEINFRA  </v>
          </cell>
        </row>
        <row r="10107">
          <cell r="B10107" t="str">
            <v>C1571</v>
          </cell>
          <cell r="C10107" t="str">
            <v>JUNÇÃO DUPLA PVC BRANCO D=100mm (4") - JUNTA SOLD.</v>
          </cell>
          <cell r="D10107" t="str">
            <v>UN</v>
          </cell>
          <cell r="E10107">
            <v>59.02</v>
          </cell>
          <cell r="F10107" t="str">
            <v xml:space="preserve">SEINFRA  </v>
          </cell>
        </row>
        <row r="10108">
          <cell r="B10108" t="str">
            <v>C1720</v>
          </cell>
          <cell r="C10108" t="str">
            <v>LUVA PVC BRANCO ROSC. D=1/2" (20mm)</v>
          </cell>
          <cell r="D10108" t="str">
            <v>UN</v>
          </cell>
          <cell r="E10108">
            <v>5.96</v>
          </cell>
          <cell r="F10108" t="str">
            <v xml:space="preserve">SEINFRA  </v>
          </cell>
        </row>
        <row r="10109">
          <cell r="B10109" t="str">
            <v>C1724</v>
          </cell>
          <cell r="C10109" t="str">
            <v>LUVA PVC BRANCO ROSC. D=3/4" (25mm)</v>
          </cell>
          <cell r="D10109" t="str">
            <v>UN</v>
          </cell>
          <cell r="E10109">
            <v>6.63</v>
          </cell>
          <cell r="F10109" t="str">
            <v xml:space="preserve">SEINFRA  </v>
          </cell>
        </row>
        <row r="10110">
          <cell r="B10110" t="str">
            <v>C1719</v>
          </cell>
          <cell r="C10110" t="str">
            <v>LUVA PVC BRANCO ROSC. D=1" (32mm)</v>
          </cell>
          <cell r="D10110" t="str">
            <v>UN</v>
          </cell>
          <cell r="E10110">
            <v>7.93</v>
          </cell>
          <cell r="F10110" t="str">
            <v xml:space="preserve">SEINFRA  </v>
          </cell>
        </row>
        <row r="10111">
          <cell r="B10111" t="str">
            <v>C1718</v>
          </cell>
          <cell r="C10111" t="str">
            <v>LUVA PVC BRANCO ROSC. D=1 1/4" (40mm)</v>
          </cell>
          <cell r="D10111" t="str">
            <v>UN</v>
          </cell>
          <cell r="E10111">
            <v>12.77</v>
          </cell>
          <cell r="F10111" t="str">
            <v xml:space="preserve">SEINFRA  </v>
          </cell>
        </row>
        <row r="10112">
          <cell r="B10112" t="str">
            <v>C1717</v>
          </cell>
          <cell r="C10112" t="str">
            <v>LUVA PVC BRANCO ROSC. D=1 1/2"  (50mm)</v>
          </cell>
          <cell r="D10112" t="str">
            <v>UN</v>
          </cell>
          <cell r="E10112">
            <v>13.37</v>
          </cell>
          <cell r="F10112" t="str">
            <v xml:space="preserve">SEINFRA  </v>
          </cell>
        </row>
        <row r="10113">
          <cell r="B10113" t="str">
            <v>C1722</v>
          </cell>
          <cell r="C10113" t="str">
            <v>LUVA PVC BRANCO ROSC. D=2" (60mm)</v>
          </cell>
          <cell r="D10113" t="str">
            <v>UN</v>
          </cell>
          <cell r="E10113">
            <v>19.46</v>
          </cell>
          <cell r="F10113" t="str">
            <v xml:space="preserve">SEINFRA  </v>
          </cell>
        </row>
        <row r="10114">
          <cell r="B10114" t="str">
            <v>C1721</v>
          </cell>
          <cell r="C10114" t="str">
            <v>LUVA PVC BRANCO ROSC. D=2 1/2" (75mm)</v>
          </cell>
          <cell r="D10114" t="str">
            <v>UN</v>
          </cell>
          <cell r="E10114">
            <v>28.43</v>
          </cell>
          <cell r="F10114" t="str">
            <v xml:space="preserve">SEINFRA  </v>
          </cell>
        </row>
        <row r="10115">
          <cell r="B10115" t="str">
            <v>C1723</v>
          </cell>
          <cell r="C10115" t="str">
            <v>LUVA PVC BRANCO ROSC. D=3" (85mm)</v>
          </cell>
          <cell r="D10115" t="str">
            <v>UN</v>
          </cell>
          <cell r="E10115">
            <v>36.700000000000003</v>
          </cell>
          <cell r="F10115" t="str">
            <v xml:space="preserve">SEINFRA  </v>
          </cell>
        </row>
        <row r="10116">
          <cell r="B10116" t="str">
            <v>C1725</v>
          </cell>
          <cell r="C10116" t="str">
            <v>LUVA PVC BRANCO ROSC. D=4" (110mm)</v>
          </cell>
          <cell r="D10116" t="str">
            <v>UN</v>
          </cell>
          <cell r="E10116">
            <v>50.37</v>
          </cell>
          <cell r="F10116" t="str">
            <v xml:space="preserve">SEINFRA  </v>
          </cell>
        </row>
        <row r="10117">
          <cell r="B10117" t="str">
            <v>C1726</v>
          </cell>
          <cell r="C10117" t="str">
            <v>LUVA PVC SOLD. AZUL C/ROSCA MET. D=20mmX1/2"</v>
          </cell>
          <cell r="D10117" t="str">
            <v>UN</v>
          </cell>
          <cell r="E10117">
            <v>8.11</v>
          </cell>
          <cell r="F10117" t="str">
            <v xml:space="preserve">SEINFRA  </v>
          </cell>
        </row>
        <row r="10118">
          <cell r="B10118" t="str">
            <v>C1727</v>
          </cell>
          <cell r="C10118" t="str">
            <v>LUVA PVC SOLD. AZUL C/ROSCA MET. D=25mmX3/4"</v>
          </cell>
          <cell r="D10118" t="str">
            <v>UN</v>
          </cell>
          <cell r="E10118">
            <v>9.5299999999999994</v>
          </cell>
          <cell r="F10118" t="str">
            <v xml:space="preserve">SEINFRA  </v>
          </cell>
        </row>
        <row r="10119">
          <cell r="B10119" t="str">
            <v>C1728</v>
          </cell>
          <cell r="C10119" t="str">
            <v>LUVA PVC SOLD. MARROM D= 20mm (1/2")</v>
          </cell>
          <cell r="D10119" t="str">
            <v>UN</v>
          </cell>
          <cell r="E10119">
            <v>4.5999999999999996</v>
          </cell>
          <cell r="F10119" t="str">
            <v xml:space="preserve">SEINFRA  </v>
          </cell>
        </row>
        <row r="10120">
          <cell r="B10120" t="str">
            <v>C1729</v>
          </cell>
          <cell r="C10120" t="str">
            <v>LUVA PVC SOLD. MARROM D= 25mm (3/4")</v>
          </cell>
          <cell r="D10120" t="str">
            <v>UN</v>
          </cell>
          <cell r="E10120">
            <v>4.8899999999999997</v>
          </cell>
          <cell r="F10120" t="str">
            <v xml:space="preserve">SEINFRA  </v>
          </cell>
        </row>
        <row r="10121">
          <cell r="B10121" t="str">
            <v>C1730</v>
          </cell>
          <cell r="C10121" t="str">
            <v>LUVA PVC SOLD. MARROM D= 32mm (1")</v>
          </cell>
          <cell r="D10121" t="str">
            <v>UN</v>
          </cell>
          <cell r="E10121">
            <v>6.02</v>
          </cell>
          <cell r="F10121" t="str">
            <v xml:space="preserve">SEINFRA  </v>
          </cell>
        </row>
        <row r="10122">
          <cell r="B10122" t="str">
            <v>C1731</v>
          </cell>
          <cell r="C10122" t="str">
            <v>LUVA PVC SOLD. MARROM D= 40mm (1 1/4")</v>
          </cell>
          <cell r="D10122" t="str">
            <v>UN</v>
          </cell>
          <cell r="E10122">
            <v>9.94</v>
          </cell>
          <cell r="F10122" t="str">
            <v xml:space="preserve">SEINFRA  </v>
          </cell>
        </row>
        <row r="10123">
          <cell r="B10123" t="str">
            <v>C1732</v>
          </cell>
          <cell r="C10123" t="str">
            <v>LUVA PVC SOLD. MARROM D= 50mm (1 1/2")</v>
          </cell>
          <cell r="D10123" t="str">
            <v>UN</v>
          </cell>
          <cell r="E10123">
            <v>11.03</v>
          </cell>
          <cell r="F10123" t="str">
            <v xml:space="preserve">SEINFRA  </v>
          </cell>
        </row>
        <row r="10124">
          <cell r="B10124" t="str">
            <v>C1733</v>
          </cell>
          <cell r="C10124" t="str">
            <v>LUVA PVC SOLD. MARROM D= 60mm (2")</v>
          </cell>
          <cell r="D10124" t="str">
            <v>UN</v>
          </cell>
          <cell r="E10124">
            <v>17.510000000000002</v>
          </cell>
          <cell r="F10124" t="str">
            <v xml:space="preserve">SEINFRA  </v>
          </cell>
        </row>
        <row r="10125">
          <cell r="B10125" t="str">
            <v>C1734</v>
          </cell>
          <cell r="C10125" t="str">
            <v>LUVA PVC SOLD. MARROM D= 75mm (2 1/2")</v>
          </cell>
          <cell r="D10125" t="str">
            <v>UN</v>
          </cell>
          <cell r="E10125">
            <v>28</v>
          </cell>
          <cell r="F10125" t="str">
            <v xml:space="preserve">SEINFRA  </v>
          </cell>
        </row>
        <row r="10126">
          <cell r="B10126" t="str">
            <v>C1735</v>
          </cell>
          <cell r="C10126" t="str">
            <v>LUVA PVC SOLD. MARROM D= 85mm (3")</v>
          </cell>
          <cell r="D10126" t="str">
            <v>UN</v>
          </cell>
          <cell r="E10126">
            <v>50.2</v>
          </cell>
          <cell r="F10126" t="str">
            <v xml:space="preserve">SEINFRA  </v>
          </cell>
        </row>
        <row r="10127">
          <cell r="B10127" t="str">
            <v>C1736</v>
          </cell>
          <cell r="C10127" t="str">
            <v>LUVA PVC SOLD. MARROM D=110mm (4")</v>
          </cell>
          <cell r="D10127" t="str">
            <v>UN</v>
          </cell>
          <cell r="E10127">
            <v>53.95</v>
          </cell>
          <cell r="F10127" t="str">
            <v xml:space="preserve">SEINFRA  </v>
          </cell>
        </row>
        <row r="10128">
          <cell r="B10128" t="str">
            <v>C1737</v>
          </cell>
          <cell r="C10128" t="str">
            <v>LUVA PVC SOLD./ROSCA. D=20mmX1/2"</v>
          </cell>
          <cell r="D10128" t="str">
            <v>UN</v>
          </cell>
          <cell r="E10128">
            <v>7.56</v>
          </cell>
          <cell r="F10128" t="str">
            <v xml:space="preserve">SEINFRA  </v>
          </cell>
        </row>
        <row r="10129">
          <cell r="B10129" t="str">
            <v>C1738</v>
          </cell>
          <cell r="C10129" t="str">
            <v>LUVA PVC SOLD./ROSCA. D=25mmX1/2"</v>
          </cell>
          <cell r="D10129" t="str">
            <v>UN</v>
          </cell>
          <cell r="E10129">
            <v>7.95</v>
          </cell>
          <cell r="F10129" t="str">
            <v xml:space="preserve">SEINFRA  </v>
          </cell>
        </row>
        <row r="10130">
          <cell r="B10130" t="str">
            <v>C1739</v>
          </cell>
          <cell r="C10130" t="str">
            <v>LUVA PVC SOLD./ROSCA. D=25mmX3/4"</v>
          </cell>
          <cell r="D10130" t="str">
            <v>UN</v>
          </cell>
          <cell r="E10130">
            <v>7.89</v>
          </cell>
          <cell r="F10130" t="str">
            <v xml:space="preserve">SEINFRA  </v>
          </cell>
        </row>
        <row r="10131">
          <cell r="B10131" t="str">
            <v>C1740</v>
          </cell>
          <cell r="C10131" t="str">
            <v>LUVA PVC SOLD./ROSCA. D=32mmX1"</v>
          </cell>
          <cell r="D10131" t="str">
            <v>UN</v>
          </cell>
          <cell r="E10131">
            <v>11.02</v>
          </cell>
          <cell r="F10131" t="str">
            <v xml:space="preserve">SEINFRA  </v>
          </cell>
        </row>
        <row r="10132">
          <cell r="B10132" t="str">
            <v>C1741</v>
          </cell>
          <cell r="C10132" t="str">
            <v>LUVA PVC SOLD./ROSCA. D=40mmX1 1/4"</v>
          </cell>
          <cell r="D10132" t="str">
            <v>UN</v>
          </cell>
          <cell r="E10132">
            <v>20.52</v>
          </cell>
          <cell r="F10132" t="str">
            <v xml:space="preserve">SEINFRA  </v>
          </cell>
        </row>
        <row r="10133">
          <cell r="B10133" t="str">
            <v>C1742</v>
          </cell>
          <cell r="C10133" t="str">
            <v>LUVA PVC SOLD./ROSCA. D=50mmX1 1/2"</v>
          </cell>
          <cell r="D10133" t="str">
            <v>UN</v>
          </cell>
          <cell r="E10133">
            <v>31.08</v>
          </cell>
          <cell r="F10133" t="str">
            <v xml:space="preserve">SEINFRA  </v>
          </cell>
        </row>
        <row r="10134">
          <cell r="B10134" t="str">
            <v>C1752</v>
          </cell>
          <cell r="C10134" t="str">
            <v>LUVA REDUÇÃO PVC ROSC. D=3/4"X1/2" (25X20mm)</v>
          </cell>
          <cell r="D10134" t="str">
            <v>UN</v>
          </cell>
          <cell r="E10134">
            <v>7.4</v>
          </cell>
          <cell r="F10134" t="str">
            <v xml:space="preserve">SEINFRA  </v>
          </cell>
        </row>
        <row r="10135">
          <cell r="B10135" t="str">
            <v>C1751</v>
          </cell>
          <cell r="C10135" t="str">
            <v>LUVA REDUÇÃO PVC ROSC. D=1"X3/4" (32X25mm)</v>
          </cell>
          <cell r="D10135" t="str">
            <v>UN</v>
          </cell>
          <cell r="E10135">
            <v>8.2799999999999994</v>
          </cell>
          <cell r="F10135" t="str">
            <v xml:space="preserve">SEINFRA  </v>
          </cell>
        </row>
        <row r="10136">
          <cell r="B10136" t="str">
            <v>C1753</v>
          </cell>
          <cell r="C10136" t="str">
            <v>LUVA REDUÇÃO PVC SOLDÁVEL AZUL C/ROSCA METÁLICA, D=25mmX1/2"</v>
          </cell>
          <cell r="D10136" t="str">
            <v>UN</v>
          </cell>
          <cell r="E10136">
            <v>8.4499999999999993</v>
          </cell>
          <cell r="F10136" t="str">
            <v xml:space="preserve">SEINFRA  </v>
          </cell>
        </row>
        <row r="10137">
          <cell r="B10137" t="str">
            <v>C1743</v>
          </cell>
          <cell r="C10137" t="str">
            <v>LUVA REDUÇÃO PVC SOLDÁVEL MARROM D= 25X20mm (3/4"X1/2")</v>
          </cell>
          <cell r="D10137" t="str">
            <v>UN</v>
          </cell>
          <cell r="E10137">
            <v>5.21</v>
          </cell>
          <cell r="F10137" t="str">
            <v xml:space="preserve">SEINFRA  </v>
          </cell>
        </row>
        <row r="10138">
          <cell r="B10138" t="str">
            <v>C1744</v>
          </cell>
          <cell r="C10138" t="str">
            <v>LUVA REDUÇÃO PVC SOLDÁVEL MARROM D= 32X25mm (1"X3/4")</v>
          </cell>
          <cell r="D10138" t="str">
            <v>UN</v>
          </cell>
          <cell r="E10138">
            <v>7.33</v>
          </cell>
          <cell r="F10138" t="str">
            <v xml:space="preserve">SEINFRA  </v>
          </cell>
        </row>
        <row r="10139">
          <cell r="B10139" t="str">
            <v>C1745</v>
          </cell>
          <cell r="C10139" t="str">
            <v>LUVA REDUÇÃO PVC SOLDÁVEL MARROM D= 40X32mm (1 1/4"X1")</v>
          </cell>
          <cell r="D10139" t="str">
            <v>UN</v>
          </cell>
          <cell r="E10139">
            <v>13.72</v>
          </cell>
          <cell r="F10139" t="str">
            <v xml:space="preserve">SEINFRA  </v>
          </cell>
        </row>
        <row r="10140">
          <cell r="B10140" t="str">
            <v>C1748</v>
          </cell>
          <cell r="C10140" t="str">
            <v>LUVA REDUÇÃO PVC SOLDÁVEL MARROM D=75X60mm ( 2 1/2"X2")</v>
          </cell>
          <cell r="D10140" t="str">
            <v>UN</v>
          </cell>
          <cell r="E10140">
            <v>23.93</v>
          </cell>
          <cell r="F10140" t="str">
            <v xml:space="preserve">SEINFRA  </v>
          </cell>
        </row>
        <row r="10141">
          <cell r="B10141" t="str">
            <v>C1749</v>
          </cell>
          <cell r="C10141" t="str">
            <v>LUVA REDUÇÃO PVC SOLDÁVEL MARROM D=85X60mm (3"X2")</v>
          </cell>
          <cell r="D10141" t="str">
            <v>UN</v>
          </cell>
          <cell r="E10141">
            <v>31.75</v>
          </cell>
          <cell r="F10141" t="str">
            <v xml:space="preserve">SEINFRA  </v>
          </cell>
        </row>
        <row r="10142">
          <cell r="B10142" t="str">
            <v>C1750</v>
          </cell>
          <cell r="C10142" t="str">
            <v>LUVA REDUÇÃO PVC SOLDÁVEL MARROM D=85X75mm (3"X2 1/2")</v>
          </cell>
          <cell r="D10142" t="str">
            <v>UN</v>
          </cell>
          <cell r="E10142">
            <v>38.270000000000003</v>
          </cell>
          <cell r="F10142" t="str">
            <v xml:space="preserve">SEINFRA  </v>
          </cell>
        </row>
        <row r="10143">
          <cell r="B10143" t="str">
            <v>C1746</v>
          </cell>
          <cell r="C10143" t="str">
            <v>LUVA REDUÇÃO PVC SOLDÁVEL MARROM D=110X75mm (4"X2 1/2")</v>
          </cell>
          <cell r="D10143" t="str">
            <v>UN</v>
          </cell>
          <cell r="E10143">
            <v>59.49</v>
          </cell>
          <cell r="F10143" t="str">
            <v xml:space="preserve">SEINFRA  </v>
          </cell>
        </row>
        <row r="10144">
          <cell r="B10144" t="str">
            <v>C1747</v>
          </cell>
          <cell r="C10144" t="str">
            <v>LUVA REDUÇÃO PVC SOLDÁVEL MARROM D=110X85mm (4"X3")</v>
          </cell>
          <cell r="D10144" t="str">
            <v>UN</v>
          </cell>
          <cell r="E10144">
            <v>55.88</v>
          </cell>
          <cell r="F10144" t="str">
            <v xml:space="preserve">SEINFRA  </v>
          </cell>
        </row>
        <row r="10145">
          <cell r="B10145" t="str">
            <v>C1760</v>
          </cell>
          <cell r="C10145" t="str">
            <v>LUVA SIMPLES PVC BRANCO P/ESGOTO 40mm (1 1/2")</v>
          </cell>
          <cell r="D10145" t="str">
            <v>UN</v>
          </cell>
          <cell r="E10145">
            <v>7.82</v>
          </cell>
          <cell r="F10145" t="str">
            <v xml:space="preserve">SEINFRA  </v>
          </cell>
        </row>
        <row r="10146">
          <cell r="B10146" t="str">
            <v>C1761</v>
          </cell>
          <cell r="C10146" t="str">
            <v>LUVA SIMPLES PVC BRANCO P/ESGOTO 50mm (2")</v>
          </cell>
          <cell r="D10146" t="str">
            <v>UN</v>
          </cell>
          <cell r="E10146">
            <v>9.4700000000000006</v>
          </cell>
          <cell r="F10146" t="str">
            <v xml:space="preserve">SEINFRA  </v>
          </cell>
        </row>
        <row r="10147">
          <cell r="B10147" t="str">
            <v>C1762</v>
          </cell>
          <cell r="C10147" t="str">
            <v>LUVA SIMPLES PVC BRANCO P/ESGOTO 75mm (3")</v>
          </cell>
          <cell r="D10147" t="str">
            <v>UN</v>
          </cell>
          <cell r="E10147">
            <v>15.07</v>
          </cell>
          <cell r="F10147" t="str">
            <v xml:space="preserve">SEINFRA  </v>
          </cell>
        </row>
        <row r="10148">
          <cell r="B10148" t="str">
            <v>C1758</v>
          </cell>
          <cell r="C10148" t="str">
            <v>LUVA SIMPLES PVC BRANCO P/ESGOTO 100mm (4")</v>
          </cell>
          <cell r="D10148" t="str">
            <v>UN</v>
          </cell>
          <cell r="E10148">
            <v>19.61</v>
          </cell>
          <cell r="F10148" t="str">
            <v xml:space="preserve">SEINFRA  </v>
          </cell>
        </row>
        <row r="10149">
          <cell r="B10149" t="str">
            <v>C1759</v>
          </cell>
          <cell r="C10149" t="str">
            <v>LUVA SIMPLES PVC BRANCO P/ESGOTO 150mm (6")</v>
          </cell>
          <cell r="D10149" t="str">
            <v>UN</v>
          </cell>
          <cell r="E10149">
            <v>44.72</v>
          </cell>
          <cell r="F10149" t="str">
            <v xml:space="preserve">SEINFRA  </v>
          </cell>
        </row>
        <row r="10150">
          <cell r="B10150" t="str">
            <v>C1756</v>
          </cell>
          <cell r="C10150" t="str">
            <v>LUVA SIMPLES PVC BRANCO P/ESGOTO D=50mm (2")-C/ANÉIS</v>
          </cell>
          <cell r="D10150" t="str">
            <v>UN</v>
          </cell>
          <cell r="E10150">
            <v>12.44</v>
          </cell>
          <cell r="F10150" t="str">
            <v xml:space="preserve">SEINFRA  </v>
          </cell>
        </row>
        <row r="10151">
          <cell r="B10151" t="str">
            <v>C1757</v>
          </cell>
          <cell r="C10151" t="str">
            <v>LUVA SIMPLES PVC BRANCO P/ESGOTO D=75mm (3")-C/ANÉIS</v>
          </cell>
          <cell r="D10151" t="str">
            <v>UN</v>
          </cell>
          <cell r="E10151">
            <v>17.41</v>
          </cell>
          <cell r="F10151" t="str">
            <v xml:space="preserve">SEINFRA  </v>
          </cell>
        </row>
        <row r="10152">
          <cell r="B10152" t="str">
            <v>C1754</v>
          </cell>
          <cell r="C10152" t="str">
            <v>LUVA SIMPLES PVC BRANCO P/ESGOTO D=100mm (4')-C/ANÉIS</v>
          </cell>
          <cell r="D10152" t="str">
            <v>UN</v>
          </cell>
          <cell r="E10152">
            <v>22.09</v>
          </cell>
          <cell r="F10152" t="str">
            <v xml:space="preserve">SEINFRA  </v>
          </cell>
        </row>
        <row r="10153">
          <cell r="B10153" t="str">
            <v>C1755</v>
          </cell>
          <cell r="C10153" t="str">
            <v>LUVA SIMPLES PVC BRANCO P/ESGOTO D=150mm (6")-C/ANÉIS</v>
          </cell>
          <cell r="D10153" t="str">
            <v>UN</v>
          </cell>
          <cell r="E10153">
            <v>58.31</v>
          </cell>
          <cell r="F10153" t="str">
            <v xml:space="preserve">SEINFRA  </v>
          </cell>
        </row>
        <row r="10154">
          <cell r="B10154" t="str">
            <v>C1697</v>
          </cell>
          <cell r="C10154" t="str">
            <v>LUVA DUPLA OU DE CORRER PVC P/ESGOTO 40mm</v>
          </cell>
          <cell r="D10154" t="str">
            <v>UN</v>
          </cell>
          <cell r="E10154">
            <v>7.82</v>
          </cell>
          <cell r="F10154" t="str">
            <v xml:space="preserve">SEINFRA  </v>
          </cell>
        </row>
        <row r="10155">
          <cell r="B10155" t="str">
            <v>C1699</v>
          </cell>
          <cell r="C10155" t="str">
            <v>LUVA DUPLA PVC P/ESGOTO D=50mm (2")-C/ANÉIS</v>
          </cell>
          <cell r="D10155" t="str">
            <v>UN</v>
          </cell>
          <cell r="E10155">
            <v>17.91</v>
          </cell>
          <cell r="F10155" t="str">
            <v xml:space="preserve">SEINFRA  </v>
          </cell>
        </row>
        <row r="10156">
          <cell r="B10156" t="str">
            <v>C1700</v>
          </cell>
          <cell r="C10156" t="str">
            <v>LUVA DUPLA PVC P/ESGOTO D=75mm (3")-C/ANÉIS</v>
          </cell>
          <cell r="D10156" t="str">
            <v>UN</v>
          </cell>
          <cell r="E10156">
            <v>21.64</v>
          </cell>
          <cell r="F10156" t="str">
            <v xml:space="preserve">SEINFRA  </v>
          </cell>
        </row>
        <row r="10157">
          <cell r="B10157" t="str">
            <v>C1698</v>
          </cell>
          <cell r="C10157" t="str">
            <v>LUVA DUPLA PVC P/ESGOTO D=100mm (4")-C/ANÉIS</v>
          </cell>
          <cell r="D10157" t="str">
            <v>UN</v>
          </cell>
          <cell r="E10157">
            <v>29.92</v>
          </cell>
          <cell r="F10157" t="str">
            <v xml:space="preserve">SEINFRA  </v>
          </cell>
        </row>
        <row r="10158">
          <cell r="B10158" t="str">
            <v>C1702</v>
          </cell>
          <cell r="C10158" t="str">
            <v>LUVA DUPLA PVC P/ESGOTO 50mm JUNTAS SOLDADAS</v>
          </cell>
          <cell r="D10158" t="str">
            <v>UN</v>
          </cell>
          <cell r="E10158">
            <v>14.94</v>
          </cell>
          <cell r="F10158" t="str">
            <v xml:space="preserve">SEINFRA  </v>
          </cell>
        </row>
        <row r="10159">
          <cell r="B10159" t="str">
            <v>C1703</v>
          </cell>
          <cell r="C10159" t="str">
            <v>LUVA DUPLA PVC P/ESGOTO 75mm JUNTAS SOLDADAS</v>
          </cell>
          <cell r="D10159" t="str">
            <v>UN</v>
          </cell>
          <cell r="E10159">
            <v>19.3</v>
          </cell>
          <cell r="F10159" t="str">
            <v xml:space="preserve">SEINFRA  </v>
          </cell>
        </row>
        <row r="10160">
          <cell r="B10160" t="str">
            <v>C1701</v>
          </cell>
          <cell r="C10160" t="str">
            <v>LUVA DUPLA PVC P/ESGOTO 100mm JUNTAS SOLDADAS</v>
          </cell>
          <cell r="D10160" t="str">
            <v>UN</v>
          </cell>
          <cell r="E10160">
            <v>27.44</v>
          </cell>
          <cell r="F10160" t="str">
            <v xml:space="preserve">SEINFRA  </v>
          </cell>
        </row>
        <row r="10161">
          <cell r="B10161" t="str">
            <v>C3582</v>
          </cell>
          <cell r="C10161" t="str">
            <v>MUTIRÃO MISTO - ADAPTADOR DE JUNTA ELÂSTICA P/SIFÃO METAL PVC P/ESGOTO D=40mm</v>
          </cell>
          <cell r="D10161" t="str">
            <v>UN</v>
          </cell>
          <cell r="E10161">
            <v>6.4</v>
          </cell>
          <cell r="F10161" t="str">
            <v xml:space="preserve">SEINFRA  </v>
          </cell>
        </row>
        <row r="10162">
          <cell r="F10162" t="str">
            <v xml:space="preserve">SEINFRA  </v>
          </cell>
        </row>
        <row r="10163">
          <cell r="B10163" t="str">
            <v>C3556</v>
          </cell>
          <cell r="C10163" t="str">
            <v>MUTIRÃO MISTO - ADAPTADOR PVC SOLDÁVEL FLANGES LIVRES P/CX. D'ÁGUA 25mm (3/4")</v>
          </cell>
          <cell r="D10163" t="str">
            <v>UN</v>
          </cell>
          <cell r="E10163">
            <v>12.63</v>
          </cell>
          <cell r="F10163" t="str">
            <v xml:space="preserve">SEINFRA  </v>
          </cell>
        </row>
        <row r="10164">
          <cell r="F10164" t="str">
            <v xml:space="preserve">SEINFRA  </v>
          </cell>
        </row>
        <row r="10165">
          <cell r="B10165" t="str">
            <v>C3585</v>
          </cell>
          <cell r="C10165" t="str">
            <v>MUTIRÃO MISTO - CAIXA SIFONADA 150X150X50cm COM GRELHA</v>
          </cell>
          <cell r="D10165" t="str">
            <v>UN</v>
          </cell>
          <cell r="E10165">
            <v>41.36</v>
          </cell>
          <cell r="F10165" t="str">
            <v xml:space="preserve">SEINFRA  </v>
          </cell>
        </row>
        <row r="10166">
          <cell r="B10166" t="str">
            <v>C3588</v>
          </cell>
          <cell r="C10166" t="str">
            <v>MUTIRÃO MISTO - JOELHO PVC BRANCO P/ESGOTO D=40mm(1 1/2")</v>
          </cell>
          <cell r="D10166" t="str">
            <v>UN</v>
          </cell>
          <cell r="E10166">
            <v>8.7899999999999991</v>
          </cell>
          <cell r="F10166" t="str">
            <v xml:space="preserve">SEINFRA  </v>
          </cell>
        </row>
        <row r="10167">
          <cell r="B10167" t="str">
            <v>C3589</v>
          </cell>
          <cell r="C10167" t="str">
            <v>MUTIRÃO MISTO - JOELHO PVC BRANCO P/ESGOTO D=50mm(2")</v>
          </cell>
          <cell r="D10167" t="str">
            <v>UN</v>
          </cell>
          <cell r="E10167">
            <v>9.76</v>
          </cell>
          <cell r="F10167" t="str">
            <v xml:space="preserve">SEINFRA  </v>
          </cell>
        </row>
        <row r="10168">
          <cell r="B10168" t="str">
            <v>C3587</v>
          </cell>
          <cell r="C10168" t="str">
            <v>MUTIRÃO MISTO - JOELHO PVC BRANCO P/ESGOTO D=100mm(4")</v>
          </cell>
          <cell r="D10168" t="str">
            <v>UN</v>
          </cell>
          <cell r="E10168">
            <v>21.78</v>
          </cell>
          <cell r="F10168" t="str">
            <v xml:space="preserve">SEINFRA  </v>
          </cell>
        </row>
        <row r="10169">
          <cell r="B10169" t="str">
            <v>C3559</v>
          </cell>
          <cell r="C10169" t="str">
            <v>MUTIRÃO MISTO - JOELHO PVC SOLDÁVEL AZUL D=25mmX3/4"</v>
          </cell>
          <cell r="D10169" t="str">
            <v>UN</v>
          </cell>
          <cell r="E10169">
            <v>10.31</v>
          </cell>
          <cell r="F10169" t="str">
            <v xml:space="preserve">SEINFRA  </v>
          </cell>
        </row>
        <row r="10170">
          <cell r="B10170" t="str">
            <v>C3557</v>
          </cell>
          <cell r="C10170" t="str">
            <v>MUTIRÃO MISTO - JOELHO REDUÇÃO 90 PVC SOLDÁVEL C/ROSCA D=25mmX1/2"</v>
          </cell>
          <cell r="D10170" t="str">
            <v>UN</v>
          </cell>
          <cell r="E10170">
            <v>6.7</v>
          </cell>
          <cell r="F10170" t="str">
            <v xml:space="preserve">SEINFRA  </v>
          </cell>
        </row>
        <row r="10171">
          <cell r="F10171" t="str">
            <v xml:space="preserve">SEINFRA  </v>
          </cell>
        </row>
        <row r="10172">
          <cell r="B10172" t="str">
            <v>C3558</v>
          </cell>
          <cell r="C10172" t="str">
            <v>MUTIRÃO MISTO - JOELHO REDUÇÃO PVC SOLDÁVEL AZUL D=25mmX1/2"</v>
          </cell>
          <cell r="D10172" t="str">
            <v>UN</v>
          </cell>
          <cell r="E10172">
            <v>9.3699999999999992</v>
          </cell>
          <cell r="F10172" t="str">
            <v xml:space="preserve">SEINFRA  </v>
          </cell>
        </row>
        <row r="10173">
          <cell r="B10173" t="str">
            <v>C3560</v>
          </cell>
          <cell r="C10173" t="str">
            <v>MUTIRÃO MISTO - LUVA PVC  SOLDÁVEL AZUL C/ROSCA MET. D=25mmX3/4"</v>
          </cell>
          <cell r="D10173" t="str">
            <v>UN</v>
          </cell>
          <cell r="E10173">
            <v>7.85</v>
          </cell>
          <cell r="F10173" t="str">
            <v xml:space="preserve">SEINFRA  </v>
          </cell>
        </row>
        <row r="10174">
          <cell r="B10174" t="str">
            <v>C3561</v>
          </cell>
          <cell r="C10174" t="str">
            <v>MUTIRÃO MISTO - TE PVC SOLDÁVEL MARROM D=25mm (3/4")</v>
          </cell>
          <cell r="D10174" t="str">
            <v>UN</v>
          </cell>
          <cell r="E10174">
            <v>5.86</v>
          </cell>
          <cell r="F10174" t="str">
            <v xml:space="preserve">SEINFRA  </v>
          </cell>
        </row>
        <row r="10175">
          <cell r="B10175" t="str">
            <v>C3562</v>
          </cell>
          <cell r="C10175" t="str">
            <v>MUTIRÃO MISTO - TUBO PVC SOLDÁVEL MARROM D= 25mm (3/4")</v>
          </cell>
          <cell r="D10175" t="str">
            <v>M</v>
          </cell>
          <cell r="E10175">
            <v>5.78</v>
          </cell>
          <cell r="F10175" t="str">
            <v xml:space="preserve">SEINFRA  </v>
          </cell>
        </row>
        <row r="10176">
          <cell r="B10176" t="str">
            <v>C3591</v>
          </cell>
          <cell r="C10176" t="str">
            <v>MUTIRÃO MISTO - TUBO PVC BRANCO P/ESGOTO D=40mm(1 1/2")</v>
          </cell>
          <cell r="D10176" t="str">
            <v>M</v>
          </cell>
          <cell r="E10176">
            <v>9.92</v>
          </cell>
          <cell r="F10176" t="str">
            <v xml:space="preserve">SEINFRA  </v>
          </cell>
        </row>
        <row r="10177">
          <cell r="B10177" t="str">
            <v>C3592</v>
          </cell>
          <cell r="C10177" t="str">
            <v>MUTIRÃO MISTO - TUBO PVC BRANCO P/ESGOTO D=50mm(2")</v>
          </cell>
          <cell r="D10177" t="str">
            <v>M</v>
          </cell>
          <cell r="E10177">
            <v>14.3</v>
          </cell>
          <cell r="F10177" t="str">
            <v xml:space="preserve">SEINFRA  </v>
          </cell>
        </row>
        <row r="10178">
          <cell r="B10178" t="str">
            <v>C3590</v>
          </cell>
          <cell r="C10178" t="str">
            <v>MUTIRÃO MISTO - TUBO PVC BRANCO P/ESGOTO D=100mm(4")</v>
          </cell>
          <cell r="D10178" t="str">
            <v>M</v>
          </cell>
          <cell r="E10178">
            <v>25.46</v>
          </cell>
          <cell r="F10178" t="str">
            <v xml:space="preserve">SEINFRA  </v>
          </cell>
        </row>
        <row r="10179">
          <cell r="B10179" t="str">
            <v>C1827</v>
          </cell>
          <cell r="C10179" t="str">
            <v>NIPLE EM PVC C/ ROSCA DE 1 1/4"</v>
          </cell>
          <cell r="D10179" t="str">
            <v>UN</v>
          </cell>
          <cell r="E10179">
            <v>15.2</v>
          </cell>
          <cell r="F10179" t="str">
            <v xml:space="preserve">SEINFRA  </v>
          </cell>
        </row>
        <row r="10180">
          <cell r="B10180" t="str">
            <v>C1828</v>
          </cell>
          <cell r="C10180" t="str">
            <v>NIPLE EM PVC C/ ROSCA DE 2 1/2"</v>
          </cell>
          <cell r="D10180" t="str">
            <v>UN</v>
          </cell>
          <cell r="E10180">
            <v>24.47</v>
          </cell>
          <cell r="F10180" t="str">
            <v xml:space="preserve">SEINFRA  </v>
          </cell>
        </row>
        <row r="10181">
          <cell r="B10181" t="str">
            <v>C2093</v>
          </cell>
          <cell r="C10181" t="str">
            <v>RALO SECO  PVC RÍGIDO</v>
          </cell>
          <cell r="D10181" t="str">
            <v>UN</v>
          </cell>
          <cell r="E10181">
            <v>49.64</v>
          </cell>
          <cell r="F10181" t="str">
            <v xml:space="preserve">SEINFRA  </v>
          </cell>
        </row>
        <row r="10182">
          <cell r="B10182" t="str">
            <v>C2145</v>
          </cell>
          <cell r="C10182" t="str">
            <v>REDUÇÃO EXCÊNTRICA PVC BRANCO REFORÇADO  D=75X50mm (3"X2")</v>
          </cell>
          <cell r="D10182" t="str">
            <v>UN</v>
          </cell>
          <cell r="E10182">
            <v>12.86</v>
          </cell>
          <cell r="F10182" t="str">
            <v xml:space="preserve">SEINFRA  </v>
          </cell>
        </row>
        <row r="10183">
          <cell r="B10183" t="str">
            <v>C2143</v>
          </cell>
          <cell r="C10183" t="str">
            <v>REDUÇÃO EXCÊNTRICA PVC BRANCO REFORÇADO  D=100X75mm (4"X3")</v>
          </cell>
          <cell r="D10183" t="str">
            <v>UN</v>
          </cell>
          <cell r="E10183">
            <v>18.63</v>
          </cell>
          <cell r="F10183" t="str">
            <v xml:space="preserve">SEINFRA  </v>
          </cell>
        </row>
        <row r="10184">
          <cell r="B10184" t="str">
            <v>C2144</v>
          </cell>
          <cell r="C10184" t="str">
            <v>REDUÇÃO EXCÊNTRICA PVC BRANCO REFORÇADO  D=150x150mm(6"x4")= (150 X 100MM)</v>
          </cell>
          <cell r="D10184" t="str">
            <v>UN</v>
          </cell>
          <cell r="E10184">
            <v>54.02</v>
          </cell>
          <cell r="F10184" t="str">
            <v xml:space="preserve">SEINFRA  </v>
          </cell>
        </row>
        <row r="10185">
          <cell r="F10185" t="str">
            <v xml:space="preserve">SEINFRA  </v>
          </cell>
        </row>
        <row r="10186">
          <cell r="B10186" t="str">
            <v>C2153</v>
          </cell>
          <cell r="C10186" t="str">
            <v>REDUÇÃO PVC BRANCO/CINZA P/ESGOTO D=100X75mm (4"X3")</v>
          </cell>
          <cell r="D10186" t="str">
            <v>UN</v>
          </cell>
          <cell r="E10186">
            <v>29.51</v>
          </cell>
          <cell r="F10186" t="str">
            <v xml:space="preserve">SEINFRA  </v>
          </cell>
        </row>
        <row r="10187">
          <cell r="B10187" t="str">
            <v>C2151</v>
          </cell>
          <cell r="C10187" t="str">
            <v>REDUÇÃO PVC BRANCO P/ESGOTO D=75X50mm (3"X2")</v>
          </cell>
          <cell r="D10187" t="str">
            <v>UN</v>
          </cell>
          <cell r="E10187">
            <v>22.09</v>
          </cell>
          <cell r="F10187" t="str">
            <v xml:space="preserve">SEINFRA  </v>
          </cell>
        </row>
        <row r="10188">
          <cell r="B10188" t="str">
            <v>C2146</v>
          </cell>
          <cell r="C10188" t="str">
            <v>REDUÇÃO PVC BRANCO P/ESGOTO D=100X50mm (4"X2")</v>
          </cell>
          <cell r="D10188" t="str">
            <v>UN</v>
          </cell>
          <cell r="E10188">
            <v>18.05</v>
          </cell>
          <cell r="F10188" t="str">
            <v xml:space="preserve">SEINFRA  </v>
          </cell>
        </row>
        <row r="10189">
          <cell r="B10189" t="str">
            <v>C2149</v>
          </cell>
          <cell r="C10189" t="str">
            <v>REDUÇÃO PVC BRANCO P/ESGOTO D=150X100mm (6"X4")</v>
          </cell>
          <cell r="D10189" t="str">
            <v>UN</v>
          </cell>
          <cell r="E10189">
            <v>50.73</v>
          </cell>
          <cell r="F10189" t="str">
            <v xml:space="preserve">SEINFRA  </v>
          </cell>
        </row>
        <row r="10190">
          <cell r="B10190" t="str">
            <v>C2152</v>
          </cell>
          <cell r="C10190" t="str">
            <v>REDUÇÃO PVC BRANCO P/ESGOTO D=75X50mm (3"X2")-C/ANÉIS</v>
          </cell>
          <cell r="D10190" t="str">
            <v>UN</v>
          </cell>
          <cell r="E10190">
            <v>37.229999999999997</v>
          </cell>
          <cell r="F10190" t="str">
            <v xml:space="preserve">SEINFRA  </v>
          </cell>
        </row>
        <row r="10191">
          <cell r="B10191" t="str">
            <v>C2147</v>
          </cell>
          <cell r="C10191" t="str">
            <v>REDUÇÃO PVC BRANCO P/ESGOTO D=100X50mm (4"X2")-C/ANÉIS</v>
          </cell>
          <cell r="D10191" t="str">
            <v>UN</v>
          </cell>
          <cell r="E10191">
            <v>41.54</v>
          </cell>
          <cell r="F10191" t="str">
            <v xml:space="preserve">SEINFRA  </v>
          </cell>
        </row>
        <row r="10192">
          <cell r="B10192" t="str">
            <v>C2148</v>
          </cell>
          <cell r="C10192" t="str">
            <v>REDUÇÃO PVC BRANCO P/ESGOTO D=100X75mm (4"X3")-C/ANÉIS</v>
          </cell>
          <cell r="D10192" t="str">
            <v>UN</v>
          </cell>
          <cell r="E10192">
            <v>55.7</v>
          </cell>
          <cell r="F10192" t="str">
            <v xml:space="preserve">SEINFRA  </v>
          </cell>
        </row>
        <row r="10193">
          <cell r="B10193" t="str">
            <v>C2150</v>
          </cell>
          <cell r="C10193" t="str">
            <v>REDUÇÃO PVC BRANCO P/ESGOTO D=150X100mm (6"X4")-C/ANÉIS</v>
          </cell>
          <cell r="D10193" t="str">
            <v>UN</v>
          </cell>
          <cell r="E10193">
            <v>71.78</v>
          </cell>
          <cell r="F10193" t="str">
            <v xml:space="preserve">SEINFRA  </v>
          </cell>
        </row>
        <row r="10194">
          <cell r="B10194" t="str">
            <v>C2320</v>
          </cell>
          <cell r="C10194" t="str">
            <v>TÊ PVC BRANCO C/INSPEÇÃO P/ESGOTO D=150mm(6")</v>
          </cell>
          <cell r="D10194" t="str">
            <v>UN</v>
          </cell>
          <cell r="E10194">
            <v>187.55</v>
          </cell>
          <cell r="F10194" t="str">
            <v xml:space="preserve">SEINFRA  </v>
          </cell>
        </row>
        <row r="10195">
          <cell r="B10195" t="str">
            <v>C2345</v>
          </cell>
          <cell r="C10195" t="str">
            <v>TÊ PVC BRANCO C/INSPEÇÃO P/ESGOTO D=75mm (3")</v>
          </cell>
          <cell r="D10195" t="str">
            <v>UN</v>
          </cell>
          <cell r="E10195">
            <v>44.3</v>
          </cell>
          <cell r="F10195" t="str">
            <v xml:space="preserve">SEINFRA  </v>
          </cell>
        </row>
        <row r="10196">
          <cell r="B10196" t="str">
            <v>C2343</v>
          </cell>
          <cell r="C10196" t="str">
            <v>TÊ PVC BRANCO C/INSPEÇÃO P/ESGOTO D=100mm (4")</v>
          </cell>
          <cell r="D10196" t="str">
            <v>UN</v>
          </cell>
          <cell r="E10196">
            <v>52.24</v>
          </cell>
          <cell r="F10196" t="str">
            <v xml:space="preserve">SEINFRA  </v>
          </cell>
        </row>
        <row r="10197">
          <cell r="B10197" t="str">
            <v>C2346</v>
          </cell>
          <cell r="C10197" t="str">
            <v>TÊ PVC BRANCO C/INSPEÇÃO P/ESGOTO D=75mm (3")-JUNTAS C/ANEIS</v>
          </cell>
          <cell r="D10197" t="str">
            <v>UN</v>
          </cell>
          <cell r="E10197">
            <v>46.65</v>
          </cell>
          <cell r="F10197" t="str">
            <v xml:space="preserve">SEINFRA  </v>
          </cell>
        </row>
        <row r="10198">
          <cell r="B10198" t="str">
            <v>C2344</v>
          </cell>
          <cell r="C10198" t="str">
            <v>TÊ PVC BRANCO C/INSPEÇÃO P/ESGOTO D=100mm (4")-JUNTAS C/ANÉIS</v>
          </cell>
          <cell r="D10198" t="str">
            <v>UN</v>
          </cell>
          <cell r="E10198">
            <v>54.72</v>
          </cell>
          <cell r="F10198" t="str">
            <v xml:space="preserve">SEINFRA  </v>
          </cell>
        </row>
        <row r="10199">
          <cell r="B10199" t="str">
            <v>C2350</v>
          </cell>
          <cell r="C10199" t="str">
            <v>TÊ PVC BRANCO C/REDUÇÃO P/ESGOTO D=75X50mm (3"X2")</v>
          </cell>
          <cell r="D10199" t="str">
            <v>UN</v>
          </cell>
          <cell r="E10199">
            <v>29.95</v>
          </cell>
          <cell r="F10199" t="str">
            <v xml:space="preserve">SEINFRA  </v>
          </cell>
        </row>
        <row r="10200">
          <cell r="B10200" t="str">
            <v>C2347</v>
          </cell>
          <cell r="C10200" t="str">
            <v>TÊ PVC BRANCO C/REDUÇÃO P/ESGOTO D=100X50mm (4"X2")</v>
          </cell>
          <cell r="D10200" t="str">
            <v>UN</v>
          </cell>
          <cell r="E10200">
            <v>36.49</v>
          </cell>
          <cell r="F10200" t="str">
            <v xml:space="preserve">SEINFRA  </v>
          </cell>
        </row>
        <row r="10201">
          <cell r="B10201" t="str">
            <v>C2348</v>
          </cell>
          <cell r="C10201" t="str">
            <v>TÊ PVC BRANCO C/REDUÇÃO P/ESGOTO D=100X75mm (4"X3")</v>
          </cell>
          <cell r="D10201" t="str">
            <v>UN</v>
          </cell>
          <cell r="E10201">
            <v>38.020000000000003</v>
          </cell>
          <cell r="F10201" t="str">
            <v xml:space="preserve">SEINFRA  </v>
          </cell>
        </row>
        <row r="10202">
          <cell r="B10202" t="str">
            <v>C2349</v>
          </cell>
          <cell r="C10202" t="str">
            <v>TÊ PVC BRANCO C/REDUÇÃO P/ESGOTO D=150X100mm (6"X4")</v>
          </cell>
          <cell r="D10202" t="str">
            <v>UN</v>
          </cell>
          <cell r="E10202">
            <v>99.72</v>
          </cell>
          <cell r="F10202" t="str">
            <v xml:space="preserve">SEINFRA  </v>
          </cell>
        </row>
        <row r="10203">
          <cell r="B10203" t="str">
            <v>C2360</v>
          </cell>
          <cell r="C10203" t="str">
            <v>TÊ PVC BRANCO P/ESGOTO D=50mm (2") - JUNTA C/ANÉIS</v>
          </cell>
          <cell r="D10203" t="str">
            <v>UN</v>
          </cell>
          <cell r="E10203">
            <v>22.69</v>
          </cell>
          <cell r="F10203" t="str">
            <v xml:space="preserve">SEINFRA  </v>
          </cell>
        </row>
        <row r="10204">
          <cell r="B10204" t="str">
            <v>C2362</v>
          </cell>
          <cell r="C10204" t="str">
            <v>TÊ PVC BRANCO P/ESGOTO D=75mm (3") - JUNTA C/ANÉIS</v>
          </cell>
          <cell r="D10204" t="str">
            <v>UN</v>
          </cell>
          <cell r="E10204">
            <v>34.71</v>
          </cell>
          <cell r="F10204" t="str">
            <v xml:space="preserve">SEINFRA  </v>
          </cell>
        </row>
        <row r="10205">
          <cell r="B10205" t="str">
            <v>C2355</v>
          </cell>
          <cell r="C10205" t="str">
            <v>TÊ PVC BRANCO P/ESGOTO D=100mm (4") - JUNTA C/ANÉIS</v>
          </cell>
          <cell r="D10205" t="str">
            <v>UN</v>
          </cell>
          <cell r="E10205">
            <v>41.38</v>
          </cell>
          <cell r="F10205" t="str">
            <v xml:space="preserve">SEINFRA  </v>
          </cell>
        </row>
        <row r="10206">
          <cell r="B10206" t="str">
            <v>C2351</v>
          </cell>
          <cell r="C10206" t="str">
            <v>TÊ PVC BRANCO P/ ESGOTO D=150mm (6") - JUNTA C/ANÉIS</v>
          </cell>
          <cell r="D10206" t="str">
            <v>UN</v>
          </cell>
          <cell r="E10206">
            <v>88.39</v>
          </cell>
          <cell r="F10206" t="str">
            <v xml:space="preserve">SEINFRA  </v>
          </cell>
        </row>
        <row r="10207">
          <cell r="B10207" t="str">
            <v>C2358</v>
          </cell>
          <cell r="C10207" t="str">
            <v>TÊ PVC BRANCO P/ESGOTO D=40mm (1 1/2")-JUNTAS SOLD.</v>
          </cell>
          <cell r="D10207" t="str">
            <v>UN</v>
          </cell>
          <cell r="E10207">
            <v>15.94</v>
          </cell>
          <cell r="F10207" t="str">
            <v xml:space="preserve">SEINFRA  </v>
          </cell>
        </row>
        <row r="10208">
          <cell r="B10208" t="str">
            <v>C2359</v>
          </cell>
          <cell r="C10208" t="str">
            <v>TÊ PVC BRANCO P/ESGOTO D=50MM (2')-JUNTAS SOLD.</v>
          </cell>
          <cell r="D10208" t="str">
            <v>UN</v>
          </cell>
          <cell r="E10208">
            <v>19.559999999999999</v>
          </cell>
          <cell r="F10208" t="str">
            <v xml:space="preserve">SEINFRA  </v>
          </cell>
        </row>
        <row r="10209">
          <cell r="B10209" t="str">
            <v>C2363</v>
          </cell>
          <cell r="C10209" t="str">
            <v>TÊ PVC BRANCO P/ESGOTO D=75mm (3")-JUNTAS SOLD.</v>
          </cell>
          <cell r="D10209" t="str">
            <v>UN</v>
          </cell>
          <cell r="E10209">
            <v>31.16</v>
          </cell>
          <cell r="F10209" t="str">
            <v xml:space="preserve">SEINFRA  </v>
          </cell>
        </row>
        <row r="10210">
          <cell r="B10210" t="str">
            <v>C2356</v>
          </cell>
          <cell r="C10210" t="str">
            <v>TÊ PVC BRANCO P/ESGOTO D=100mm (4")-JUNTAS SOLD.</v>
          </cell>
          <cell r="D10210" t="str">
            <v>UN</v>
          </cell>
          <cell r="E10210">
            <v>38.94</v>
          </cell>
          <cell r="F10210" t="str">
            <v xml:space="preserve">SEINFRA  </v>
          </cell>
        </row>
        <row r="10211">
          <cell r="B10211" t="str">
            <v>C2352</v>
          </cell>
          <cell r="C10211" t="str">
            <v>TÊ PVC BRANCO P/ ESGOTO D=150mm (6") - JUNTAS SOLD.</v>
          </cell>
          <cell r="D10211" t="str">
            <v>UN</v>
          </cell>
          <cell r="E10211">
            <v>68.010000000000005</v>
          </cell>
          <cell r="F10211" t="str">
            <v xml:space="preserve">SEINFRA  </v>
          </cell>
        </row>
        <row r="10212">
          <cell r="B10212" t="str">
            <v>C2361</v>
          </cell>
          <cell r="C10212" t="str">
            <v>TÊ PVC BRANCO P/ESGOTO D=75X50mm (3"X2")-JUNTAS C/ANÉIS</v>
          </cell>
          <cell r="D10212" t="str">
            <v>UN</v>
          </cell>
          <cell r="E10212">
            <v>33.78</v>
          </cell>
          <cell r="F10212" t="str">
            <v xml:space="preserve">SEINFRA  </v>
          </cell>
        </row>
        <row r="10213">
          <cell r="B10213" t="str">
            <v>C2353</v>
          </cell>
          <cell r="C10213" t="str">
            <v>TÊ PVC BRANCO P/ESGOTO D=100X50mm (4"X2")-JUNTAS C/ANÉIS</v>
          </cell>
          <cell r="D10213" t="str">
            <v>UN</v>
          </cell>
          <cell r="E10213">
            <v>40.46</v>
          </cell>
          <cell r="F10213" t="str">
            <v xml:space="preserve">SEINFRA  </v>
          </cell>
        </row>
        <row r="10214">
          <cell r="B10214" t="str">
            <v>C2354</v>
          </cell>
          <cell r="C10214" t="str">
            <v>TÊ PVC BRANCO P/ESGOTO D=100X75mm (4"X3")-JUNTAS C/ANÉIS</v>
          </cell>
          <cell r="D10214" t="str">
            <v>UN</v>
          </cell>
          <cell r="E10214">
            <v>64.37</v>
          </cell>
          <cell r="F10214" t="str">
            <v xml:space="preserve">SEINFRA  </v>
          </cell>
        </row>
        <row r="10215">
          <cell r="B10215" t="str">
            <v>C2357</v>
          </cell>
          <cell r="C10215" t="str">
            <v>TÊ PVC BRANCO P/ESGOTO D=150X100mm (6"X4")-JUNTAS C/ANÉIS</v>
          </cell>
          <cell r="D10215" t="str">
            <v>UN</v>
          </cell>
          <cell r="E10215">
            <v>114.55</v>
          </cell>
          <cell r="F10215" t="str">
            <v xml:space="preserve">SEINFRA  </v>
          </cell>
        </row>
        <row r="10216">
          <cell r="B10216" t="str">
            <v>C2364</v>
          </cell>
          <cell r="C10216" t="str">
            <v>TÊ PVC BRANCO ROSC. D=  1/2" (20mm)</v>
          </cell>
          <cell r="D10216" t="str">
            <v>UN</v>
          </cell>
          <cell r="E10216">
            <v>12.25</v>
          </cell>
          <cell r="F10216" t="str">
            <v xml:space="preserve">SEINFRA  </v>
          </cell>
        </row>
        <row r="10217">
          <cell r="B10217" t="str">
            <v>C2371</v>
          </cell>
          <cell r="C10217" t="str">
            <v>TÊ PVC BRANCO ROSC. D=3/4' (25mm)</v>
          </cell>
          <cell r="D10217" t="str">
            <v>UN</v>
          </cell>
          <cell r="E10217">
            <v>13.03</v>
          </cell>
          <cell r="F10217" t="str">
            <v xml:space="preserve">SEINFRA  </v>
          </cell>
        </row>
        <row r="10218">
          <cell r="B10218" t="str">
            <v>C2366</v>
          </cell>
          <cell r="C10218" t="str">
            <v>TÊ PVC BRANCO ROSC. D= 1" (32mm)</v>
          </cell>
          <cell r="D10218" t="str">
            <v>UN</v>
          </cell>
          <cell r="E10218">
            <v>19</v>
          </cell>
          <cell r="F10218" t="str">
            <v xml:space="preserve">SEINFRA  </v>
          </cell>
        </row>
        <row r="10219">
          <cell r="B10219" t="str">
            <v>C2365</v>
          </cell>
          <cell r="C10219" t="str">
            <v>TÊ PVC BRANCO ROSC. D= 1 1/2" (50mm)</v>
          </cell>
          <cell r="D10219" t="str">
            <v>UN</v>
          </cell>
          <cell r="E10219">
            <v>35.58</v>
          </cell>
          <cell r="F10219" t="str">
            <v xml:space="preserve">SEINFRA  </v>
          </cell>
        </row>
        <row r="10220">
          <cell r="B10220" t="str">
            <v>C2368</v>
          </cell>
          <cell r="C10220" t="str">
            <v>TÊ PVC BRANCO ROSC. D=1 1/4" (40mm)</v>
          </cell>
          <cell r="D10220" t="str">
            <v>UN</v>
          </cell>
          <cell r="E10220">
            <v>33.22</v>
          </cell>
          <cell r="F10220" t="str">
            <v xml:space="preserve">SEINFRA  </v>
          </cell>
        </row>
        <row r="10221">
          <cell r="B10221" t="str">
            <v>C2367</v>
          </cell>
          <cell r="C10221" t="str">
            <v>TÊ PVC BRANCO ROSC. D= 2" (60mm)</v>
          </cell>
          <cell r="D10221" t="str">
            <v>UN</v>
          </cell>
          <cell r="E10221">
            <v>59.23</v>
          </cell>
          <cell r="F10221" t="str">
            <v xml:space="preserve">SEINFRA  </v>
          </cell>
        </row>
        <row r="10222">
          <cell r="B10222" t="str">
            <v>C2369</v>
          </cell>
          <cell r="C10222" t="str">
            <v>TÊ PVC BRANCO ROSC. D=2 1/2" (75mm)</v>
          </cell>
          <cell r="D10222" t="str">
            <v>UN</v>
          </cell>
          <cell r="E10222">
            <v>72.819999999999993</v>
          </cell>
          <cell r="F10222" t="str">
            <v xml:space="preserve">SEINFRA  </v>
          </cell>
        </row>
        <row r="10223">
          <cell r="B10223" t="str">
            <v>C2370</v>
          </cell>
          <cell r="C10223" t="str">
            <v>TÊ PVC BRANCO ROSC. D=3" (85mm)</v>
          </cell>
          <cell r="D10223" t="str">
            <v>UN</v>
          </cell>
          <cell r="E10223">
            <v>88.28</v>
          </cell>
          <cell r="F10223" t="str">
            <v xml:space="preserve">SEINFRA  </v>
          </cell>
        </row>
        <row r="10224">
          <cell r="B10224" t="str">
            <v>C2372</v>
          </cell>
          <cell r="C10224" t="str">
            <v>TÊ PVC BRANCO ROSC. D=4" (110mm)</v>
          </cell>
          <cell r="D10224" t="str">
            <v>UN</v>
          </cell>
          <cell r="E10224">
            <v>168.51</v>
          </cell>
          <cell r="F10224" t="str">
            <v xml:space="preserve">SEINFRA  </v>
          </cell>
        </row>
        <row r="10225">
          <cell r="B10225" t="str">
            <v>C2373</v>
          </cell>
          <cell r="C10225" t="str">
            <v>TÊ PVC CINZA C/INSPEÇÃO P/ESGOTO D=150mm (6")-JUNTAS C/ANÉIS</v>
          </cell>
          <cell r="D10225" t="str">
            <v>UN</v>
          </cell>
          <cell r="E10225">
            <v>269.7</v>
          </cell>
          <cell r="F10225" t="str">
            <v xml:space="preserve">SEINFRA  </v>
          </cell>
        </row>
        <row r="10226">
          <cell r="B10226" t="str">
            <v>C2375</v>
          </cell>
          <cell r="C10226" t="str">
            <v>TÊ PVC CINZA C/INSPEÇÃO P/ESGOTO D=150mm (6")-JUNTAS SOLD.</v>
          </cell>
          <cell r="D10226" t="str">
            <v>UN</v>
          </cell>
          <cell r="E10226">
            <v>256.11</v>
          </cell>
          <cell r="F10226" t="str">
            <v xml:space="preserve">SEINFRA  </v>
          </cell>
        </row>
        <row r="10227">
          <cell r="B10227" t="str">
            <v>C2376</v>
          </cell>
          <cell r="C10227" t="str">
            <v>TÊ PVC CINZA P/ESGOTO D=150MM (6')-JUNTAS C/ANÉIS</v>
          </cell>
          <cell r="D10227" t="str">
            <v>UN</v>
          </cell>
          <cell r="E10227">
            <v>167.99</v>
          </cell>
          <cell r="F10227" t="str">
            <v xml:space="preserve">SEINFRA  </v>
          </cell>
        </row>
        <row r="10228">
          <cell r="B10228" t="str">
            <v>C2377</v>
          </cell>
          <cell r="C10228" t="str">
            <v>TÊ PVC CINZA P/ESGOTO D=150MM (6')-JUNTAS SOLD.</v>
          </cell>
          <cell r="D10228" t="str">
            <v>UN</v>
          </cell>
          <cell r="E10228">
            <v>147.61000000000001</v>
          </cell>
          <cell r="F10228" t="str">
            <v xml:space="preserve">SEINFRA  </v>
          </cell>
        </row>
        <row r="10229">
          <cell r="B10229" t="str">
            <v>C2378</v>
          </cell>
          <cell r="C10229" t="str">
            <v>TÊ PVC SOLD./ROSCA AZUL D=20mmX20mmX1/2"</v>
          </cell>
          <cell r="D10229" t="str">
            <v>UN</v>
          </cell>
          <cell r="E10229">
            <v>16.18</v>
          </cell>
          <cell r="F10229" t="str">
            <v xml:space="preserve">SEINFRA  </v>
          </cell>
        </row>
        <row r="10230">
          <cell r="B10230" t="str">
            <v>C2379</v>
          </cell>
          <cell r="C10230" t="str">
            <v>TÊ PVC SOLD./ROSCA AZUL D=25mmX25mmX3/4'</v>
          </cell>
          <cell r="D10230" t="str">
            <v>UN</v>
          </cell>
          <cell r="E10230">
            <v>17.36</v>
          </cell>
          <cell r="F10230" t="str">
            <v xml:space="preserve">SEINFRA  </v>
          </cell>
        </row>
        <row r="10231">
          <cell r="B10231" t="str">
            <v>C2380</v>
          </cell>
          <cell r="C10231" t="str">
            <v>TÊ PVC SOLD. MARROM D= 20mm (1/2")</v>
          </cell>
          <cell r="D10231" t="str">
            <v>UN</v>
          </cell>
          <cell r="E10231">
            <v>9.07</v>
          </cell>
          <cell r="F10231" t="str">
            <v xml:space="preserve">SEINFRA  </v>
          </cell>
        </row>
        <row r="10232">
          <cell r="B10232" t="str">
            <v>C2381</v>
          </cell>
          <cell r="C10232" t="str">
            <v>TÊ PVC SOLD. MARROM D= 25mm (3/4")</v>
          </cell>
          <cell r="D10232" t="str">
            <v>UN</v>
          </cell>
          <cell r="E10232">
            <v>9.4</v>
          </cell>
          <cell r="F10232" t="str">
            <v xml:space="preserve">SEINFRA  </v>
          </cell>
        </row>
        <row r="10233">
          <cell r="B10233" t="str">
            <v>C2382</v>
          </cell>
          <cell r="C10233" t="str">
            <v>TÊ PVC SOLD. MARROM D= 32mm (1")</v>
          </cell>
          <cell r="D10233" t="str">
            <v>UN</v>
          </cell>
          <cell r="E10233">
            <v>11.9</v>
          </cell>
          <cell r="F10233" t="str">
            <v xml:space="preserve">SEINFRA  </v>
          </cell>
        </row>
        <row r="10234">
          <cell r="B10234" t="str">
            <v>C2383</v>
          </cell>
          <cell r="C10234" t="str">
            <v>TÊ PVC SOLD. MARROM D= 40mm (1 1/4")</v>
          </cell>
          <cell r="D10234" t="str">
            <v>UN</v>
          </cell>
          <cell r="E10234">
            <v>20.6</v>
          </cell>
          <cell r="F10234" t="str">
            <v xml:space="preserve">SEINFRA  </v>
          </cell>
        </row>
        <row r="10235">
          <cell r="B10235" t="str">
            <v>C2384</v>
          </cell>
          <cell r="C10235" t="str">
            <v>TÊ PVC SOLD. MARROM D= 50mm (1 1/2")</v>
          </cell>
          <cell r="D10235" t="str">
            <v>UN</v>
          </cell>
          <cell r="E10235">
            <v>21.84</v>
          </cell>
          <cell r="F10235" t="str">
            <v xml:space="preserve">SEINFRA  </v>
          </cell>
        </row>
        <row r="10236">
          <cell r="B10236" t="str">
            <v>C2385</v>
          </cell>
          <cell r="C10236" t="str">
            <v>TÊ PVC SOLD. MARROM D= 60mm (2")</v>
          </cell>
          <cell r="D10236" t="str">
            <v>UN</v>
          </cell>
          <cell r="E10236">
            <v>38.340000000000003</v>
          </cell>
          <cell r="F10236" t="str">
            <v xml:space="preserve">SEINFRA  </v>
          </cell>
        </row>
        <row r="10237">
          <cell r="B10237" t="str">
            <v>C2386</v>
          </cell>
          <cell r="C10237" t="str">
            <v>TÊ PVC SOLD. MARROM D= 75mm (2 1/2")</v>
          </cell>
          <cell r="D10237" t="str">
            <v>UN</v>
          </cell>
          <cell r="E10237">
            <v>69.459999999999994</v>
          </cell>
          <cell r="F10237" t="str">
            <v xml:space="preserve">SEINFRA  </v>
          </cell>
        </row>
        <row r="10238">
          <cell r="B10238" t="str">
            <v>C2387</v>
          </cell>
          <cell r="C10238" t="str">
            <v>TÊ PVC SOLD. MARROM D= 85mm (3")</v>
          </cell>
          <cell r="D10238" t="str">
            <v>UN</v>
          </cell>
          <cell r="E10238">
            <v>101.01</v>
          </cell>
          <cell r="F10238" t="str">
            <v xml:space="preserve">SEINFRA  </v>
          </cell>
        </row>
        <row r="10239">
          <cell r="B10239" t="str">
            <v>C2388</v>
          </cell>
          <cell r="C10239" t="str">
            <v>TÊ PVC SOLD. MARROM D=110mm (4")</v>
          </cell>
          <cell r="D10239" t="str">
            <v>UN</v>
          </cell>
          <cell r="E10239">
            <v>162.30000000000001</v>
          </cell>
          <cell r="F10239" t="str">
            <v xml:space="preserve">SEINFRA  </v>
          </cell>
        </row>
        <row r="10240">
          <cell r="B10240" t="str">
            <v>C2389</v>
          </cell>
          <cell r="C10240" t="str">
            <v>TE PVC SOLD./ROSCA D=20mmX20mmX1/2"</v>
          </cell>
          <cell r="D10240" t="str">
            <v>UN</v>
          </cell>
          <cell r="E10240">
            <v>11.12</v>
          </cell>
          <cell r="F10240" t="str">
            <v xml:space="preserve">SEINFRA  </v>
          </cell>
        </row>
        <row r="10241">
          <cell r="B10241" t="str">
            <v>C2390</v>
          </cell>
          <cell r="C10241" t="str">
            <v>TE PVC SOLD./ROSCA D=25mmX25mmX3/4"</v>
          </cell>
          <cell r="D10241" t="str">
            <v>UN</v>
          </cell>
          <cell r="E10241">
            <v>12.7</v>
          </cell>
          <cell r="F10241" t="str">
            <v xml:space="preserve">SEINFRA  </v>
          </cell>
        </row>
        <row r="10242">
          <cell r="B10242" t="str">
            <v>C2391</v>
          </cell>
          <cell r="C10242" t="str">
            <v>TE PVC SOLD./ROSCA D=32mmX32mmX1"</v>
          </cell>
          <cell r="D10242" t="str">
            <v>UN</v>
          </cell>
          <cell r="E10242">
            <v>17.82</v>
          </cell>
          <cell r="F10242" t="str">
            <v xml:space="preserve">SEINFRA  </v>
          </cell>
        </row>
        <row r="10243">
          <cell r="B10243" t="str">
            <v>C2400</v>
          </cell>
          <cell r="C10243" t="str">
            <v>TE REDUCAO PVC ROSCAVEL DE 3/4" X 1/2" PARA AGUA FRIA</v>
          </cell>
          <cell r="D10243" t="str">
            <v>UN</v>
          </cell>
          <cell r="E10243">
            <v>15.13</v>
          </cell>
          <cell r="F10243" t="str">
            <v xml:space="preserve">SEINFRA  </v>
          </cell>
        </row>
        <row r="10244">
          <cell r="F10244" t="str">
            <v xml:space="preserve">SEINFRA  </v>
          </cell>
        </row>
        <row r="10245">
          <cell r="B10245" t="str">
            <v>C2399</v>
          </cell>
          <cell r="C10245" t="str">
            <v>TE REDUCAO PVC ROSCAVEL DE 1" X 3/4" PARA AGUA FRIA</v>
          </cell>
          <cell r="D10245" t="str">
            <v>UN</v>
          </cell>
          <cell r="E10245">
            <v>17.64</v>
          </cell>
          <cell r="F10245" t="str">
            <v xml:space="preserve">SEINFRA  </v>
          </cell>
        </row>
        <row r="10246">
          <cell r="F10246" t="str">
            <v xml:space="preserve">SEINFRA  </v>
          </cell>
        </row>
        <row r="10247">
          <cell r="B10247" t="str">
            <v>C2398</v>
          </cell>
          <cell r="C10247" t="str">
            <v>TE REDUCAO PVC ROSCAVEL DE 1 1/2" X 3/4" PARA AGUA FRIA</v>
          </cell>
          <cell r="D10247" t="str">
            <v>UN</v>
          </cell>
          <cell r="E10247">
            <v>33.61</v>
          </cell>
          <cell r="F10247" t="str">
            <v xml:space="preserve">SEINFRA  </v>
          </cell>
        </row>
        <row r="10248">
          <cell r="F10248" t="str">
            <v xml:space="preserve">SEINFRA  </v>
          </cell>
        </row>
        <row r="10249">
          <cell r="B10249" t="str">
            <v>C5126</v>
          </cell>
          <cell r="C10249" t="str">
            <v>TE REDUCAO PVC ROSCAVEL DE 1 1/4" X 1" PARA AGUA FRIA</v>
          </cell>
          <cell r="D10249" t="str">
            <v>UN</v>
          </cell>
          <cell r="E10249">
            <v>33.31</v>
          </cell>
          <cell r="F10249" t="str">
            <v xml:space="preserve">SEINFRA  </v>
          </cell>
        </row>
        <row r="10250">
          <cell r="F10250" t="str">
            <v xml:space="preserve">SEINFRA  </v>
          </cell>
        </row>
        <row r="10251">
          <cell r="B10251" t="str">
            <v>C5127</v>
          </cell>
          <cell r="C10251" t="str">
            <v>TE REDUCAO PVC ROSCAVEL DE 1 1/2" X 1 1/4" PARA AGUA FRIA</v>
          </cell>
          <cell r="D10251" t="str">
            <v>UN</v>
          </cell>
          <cell r="E10251">
            <v>33.76</v>
          </cell>
          <cell r="F10251" t="str">
            <v xml:space="preserve">SEINFRA  </v>
          </cell>
        </row>
        <row r="10252">
          <cell r="B10252" t="str">
            <v>C2393</v>
          </cell>
          <cell r="C10252" t="str">
            <v>TÊ REDUÇÃO PVC SOLD./ROSCA AZUL D=32mmX32mmX3/4"</v>
          </cell>
          <cell r="D10252" t="str">
            <v>UN</v>
          </cell>
          <cell r="E10252">
            <v>22.36</v>
          </cell>
          <cell r="F10252" t="str">
            <v xml:space="preserve">SEINFRA  </v>
          </cell>
        </row>
        <row r="10253">
          <cell r="B10253" t="str">
            <v>C2392</v>
          </cell>
          <cell r="C10253" t="str">
            <v>TÊ REDUÇÃO PVC SOLD./ROSCA AZUL D=25mmX25mmX1/2"</v>
          </cell>
          <cell r="D10253" t="str">
            <v>UN</v>
          </cell>
          <cell r="E10253">
            <v>15.56</v>
          </cell>
          <cell r="F10253" t="str">
            <v xml:space="preserve">SEINFRA  </v>
          </cell>
        </row>
        <row r="10254">
          <cell r="B10254" t="str">
            <v>C2404</v>
          </cell>
          <cell r="C10254" t="str">
            <v>TE REDUCAO PVC SOLDAVEL DE 25X20 MM PARA AGUA FRIA</v>
          </cell>
          <cell r="D10254" t="str">
            <v>UN</v>
          </cell>
          <cell r="E10254">
            <v>11.2</v>
          </cell>
          <cell r="F10254" t="str">
            <v xml:space="preserve">SEINFRA  </v>
          </cell>
        </row>
        <row r="10255">
          <cell r="F10255" t="str">
            <v xml:space="preserve">SEINFRA  </v>
          </cell>
        </row>
        <row r="10256">
          <cell r="B10256" t="str">
            <v>C2405</v>
          </cell>
          <cell r="C10256" t="str">
            <v>TE REDUCAO PVC SOLDAVEL DE 32X25 MM PARA AGUA FRIA</v>
          </cell>
          <cell r="D10256" t="str">
            <v>UN</v>
          </cell>
          <cell r="E10256">
            <v>13.8</v>
          </cell>
          <cell r="F10256" t="str">
            <v xml:space="preserve">SEINFRA  </v>
          </cell>
        </row>
        <row r="10257">
          <cell r="F10257" t="str">
            <v xml:space="preserve">SEINFRA  </v>
          </cell>
        </row>
        <row r="10258">
          <cell r="B10258" t="str">
            <v>C2406</v>
          </cell>
          <cell r="C10258" t="str">
            <v>TE REDUCAO PVC SOLDAVEL DE  40X32MM PARA AGUA FRIA</v>
          </cell>
          <cell r="D10258" t="str">
            <v>UN</v>
          </cell>
          <cell r="E10258">
            <v>21.87</v>
          </cell>
          <cell r="F10258" t="str">
            <v xml:space="preserve">SEINFRA  </v>
          </cell>
        </row>
        <row r="10259">
          <cell r="F10259" t="str">
            <v xml:space="preserve">SEINFRA  </v>
          </cell>
        </row>
        <row r="10260">
          <cell r="B10260" t="str">
            <v>C2407</v>
          </cell>
          <cell r="C10260" t="str">
            <v>TE REDUCAO PVC SOLDAVEL DE  50X20MM PARA ÁGUA FRIA</v>
          </cell>
          <cell r="D10260" t="str">
            <v>UN</v>
          </cell>
          <cell r="E10260">
            <v>22.79</v>
          </cell>
          <cell r="F10260" t="str">
            <v xml:space="preserve">SEINFRA  </v>
          </cell>
        </row>
        <row r="10261">
          <cell r="B10261" t="str">
            <v>C2408</v>
          </cell>
          <cell r="C10261" t="str">
            <v>TE REDUCAO PVC SOLDAVEL DE  50X25MM PARA AGUA FRIA</v>
          </cell>
          <cell r="D10261" t="str">
            <v>UN</v>
          </cell>
          <cell r="E10261">
            <v>21.41</v>
          </cell>
          <cell r="F10261" t="str">
            <v xml:space="preserve">SEINFRA  </v>
          </cell>
        </row>
        <row r="10262">
          <cell r="B10262" t="str">
            <v>C2409</v>
          </cell>
          <cell r="C10262" t="str">
            <v>TE REDUCAO PVC SOLDAVEL DE  50X32MM PARA AGUA FRIA</v>
          </cell>
          <cell r="D10262" t="str">
            <v>UN</v>
          </cell>
          <cell r="E10262">
            <v>26.06</v>
          </cell>
          <cell r="F10262" t="str">
            <v xml:space="preserve">SEINFRA  </v>
          </cell>
        </row>
        <row r="10263">
          <cell r="B10263" t="str">
            <v>C2410</v>
          </cell>
          <cell r="C10263" t="str">
            <v>TE REDUCAO PVC SOLDAVEL DE  50X40MM PARA AGUA FRIA</v>
          </cell>
          <cell r="D10263" t="str">
            <v>UN</v>
          </cell>
          <cell r="E10263">
            <v>28.84</v>
          </cell>
          <cell r="F10263" t="str">
            <v xml:space="preserve">SEINFRA  </v>
          </cell>
        </row>
        <row r="10264">
          <cell r="F10264" t="str">
            <v xml:space="preserve">SEINFRA  </v>
          </cell>
        </row>
        <row r="10265">
          <cell r="B10265" t="str">
            <v>C2411</v>
          </cell>
          <cell r="C10265" t="str">
            <v>TE REDUCAO PVC SOLDAVEL DE  75X50MM PARA AGUA FRIA</v>
          </cell>
          <cell r="D10265" t="str">
            <v>UN</v>
          </cell>
          <cell r="E10265">
            <v>62.92</v>
          </cell>
          <cell r="F10265" t="str">
            <v xml:space="preserve">SEINFRA  </v>
          </cell>
        </row>
        <row r="10266">
          <cell r="B10266" t="str">
            <v>C2412</v>
          </cell>
          <cell r="C10266" t="str">
            <v>TE REDUCAO PVC ROSCAVEL DE 2 1/2" X 2" PARA AGUA FRIA</v>
          </cell>
          <cell r="D10266" t="str">
            <v>UN</v>
          </cell>
          <cell r="E10266">
            <v>73.37</v>
          </cell>
          <cell r="F10266" t="str">
            <v xml:space="preserve">SEINFRA  </v>
          </cell>
        </row>
        <row r="10267">
          <cell r="F10267" t="str">
            <v xml:space="preserve">SEINFRA  </v>
          </cell>
        </row>
        <row r="10268">
          <cell r="B10268" t="str">
            <v>C2413</v>
          </cell>
          <cell r="C10268" t="str">
            <v>TE REDUCAO PVC SOLDAVEL DE  85X60MM PARA AGUA FRIA</v>
          </cell>
          <cell r="D10268" t="str">
            <v>UN</v>
          </cell>
          <cell r="E10268">
            <v>85.89</v>
          </cell>
          <cell r="F10268" t="str">
            <v xml:space="preserve">SEINFRA  </v>
          </cell>
        </row>
        <row r="10269">
          <cell r="B10269" t="str">
            <v>C2414</v>
          </cell>
          <cell r="C10269" t="str">
            <v>TE REDUCAO PVC ROSCAVEL DE 3" X 2 1/2" PARA AGUA FRIA</v>
          </cell>
          <cell r="D10269" t="str">
            <v>UN</v>
          </cell>
          <cell r="E10269">
            <v>75.34</v>
          </cell>
          <cell r="F10269" t="str">
            <v xml:space="preserve">SEINFRA  </v>
          </cell>
        </row>
        <row r="10270">
          <cell r="F10270" t="str">
            <v xml:space="preserve">SEINFRA  </v>
          </cell>
        </row>
        <row r="10271">
          <cell r="B10271" t="str">
            <v>C2401</v>
          </cell>
          <cell r="C10271" t="str">
            <v>TE REDUCAO PVC SOLDAVEL DE 110X60MM PARA AGUA FRIA</v>
          </cell>
          <cell r="D10271" t="str">
            <v>UN</v>
          </cell>
          <cell r="E10271">
            <v>152.28</v>
          </cell>
          <cell r="F10271" t="str">
            <v xml:space="preserve">SEINFRA  </v>
          </cell>
        </row>
        <row r="10272">
          <cell r="B10272" t="str">
            <v>C2402</v>
          </cell>
          <cell r="C10272" t="str">
            <v>TE REDUCAO PVC SOLDAVEL DE 110X75MM PARA AGUA FRIA</v>
          </cell>
          <cell r="D10272" t="str">
            <v>UN</v>
          </cell>
          <cell r="E10272">
            <v>157.5</v>
          </cell>
          <cell r="F10272" t="str">
            <v xml:space="preserve">SEINFRA  </v>
          </cell>
        </row>
        <row r="10273">
          <cell r="B10273" t="str">
            <v>C2403</v>
          </cell>
          <cell r="C10273" t="str">
            <v>TE REDUCAO PVC SOLDAVEL DE 110X85MM PARA AGUA FRIA</v>
          </cell>
          <cell r="D10273" t="str">
            <v>UN</v>
          </cell>
          <cell r="E10273">
            <v>174.67</v>
          </cell>
          <cell r="F10273" t="str">
            <v xml:space="preserve">SEINFRA  </v>
          </cell>
        </row>
        <row r="10274">
          <cell r="B10274" t="str">
            <v>C2341</v>
          </cell>
          <cell r="C10274" t="str">
            <v>TÊ REDUÇÃO PVC SOLD./ROSCA. D=25mmX25mmX1/2"</v>
          </cell>
          <cell r="D10274" t="str">
            <v>UN</v>
          </cell>
          <cell r="E10274">
            <v>12.63</v>
          </cell>
          <cell r="F10274" t="str">
            <v xml:space="preserve">SEINFRA  </v>
          </cell>
        </row>
        <row r="10275">
          <cell r="B10275" t="str">
            <v>C2342</v>
          </cell>
          <cell r="C10275" t="str">
            <v>TÊ REDUÇÃO PVC SOLD./ROSCA. D=32mmX32mmX3/4"</v>
          </cell>
          <cell r="D10275" t="str">
            <v>UN</v>
          </cell>
          <cell r="E10275">
            <v>17.79</v>
          </cell>
          <cell r="F10275" t="str">
            <v xml:space="preserve">SEINFRA  </v>
          </cell>
        </row>
        <row r="10276">
          <cell r="B10276" t="str">
            <v>C4822</v>
          </cell>
          <cell r="C10276" t="str">
            <v>TERMINAL DE VENTILAÇÃO PVC 50MM</v>
          </cell>
          <cell r="D10276" t="str">
            <v>UN</v>
          </cell>
          <cell r="E10276">
            <v>12.09</v>
          </cell>
          <cell r="F10276" t="str">
            <v xml:space="preserve">SEINFRA  </v>
          </cell>
        </row>
        <row r="10277">
          <cell r="B10277" t="str">
            <v>C4823</v>
          </cell>
          <cell r="C10277" t="str">
            <v>TERMINAL DE VENTILACAO PVC 75 MM</v>
          </cell>
          <cell r="D10277" t="str">
            <v>UN</v>
          </cell>
          <cell r="E10277">
            <v>15.76</v>
          </cell>
          <cell r="F10277" t="str">
            <v xml:space="preserve">SEINFRA  </v>
          </cell>
        </row>
        <row r="10278">
          <cell r="B10278" t="str">
            <v>C4824</v>
          </cell>
          <cell r="C10278" t="str">
            <v>TERMINAL DE VENTILAÇÃO PVC 100MM</v>
          </cell>
          <cell r="D10278" t="str">
            <v>UN</v>
          </cell>
          <cell r="E10278">
            <v>20.329999999999998</v>
          </cell>
          <cell r="F10278" t="str">
            <v xml:space="preserve">SEINFRA  </v>
          </cell>
        </row>
        <row r="10279">
          <cell r="F10279" t="str">
            <v xml:space="preserve">SEINFRA  </v>
          </cell>
        </row>
        <row r="10280">
          <cell r="B10280" t="str">
            <v>C2595</v>
          </cell>
          <cell r="C10280" t="str">
            <v>TUBO PVC BRANCO P/ESGOTO D=40mm (1 1/2")</v>
          </cell>
          <cell r="D10280" t="str">
            <v>M</v>
          </cell>
          <cell r="E10280">
            <v>14.39</v>
          </cell>
          <cell r="F10280" t="str">
            <v xml:space="preserve">SEINFRA  </v>
          </cell>
        </row>
        <row r="10281">
          <cell r="B10281" t="str">
            <v>C2596</v>
          </cell>
          <cell r="C10281" t="str">
            <v>TUBO PVC BRANCO P/ESGOTO D=50mm (2")</v>
          </cell>
          <cell r="D10281" t="str">
            <v>M</v>
          </cell>
          <cell r="E10281">
            <v>19.89</v>
          </cell>
          <cell r="F10281" t="str">
            <v xml:space="preserve">SEINFRA  </v>
          </cell>
        </row>
        <row r="10282">
          <cell r="B10282" t="str">
            <v>C2598</v>
          </cell>
          <cell r="C10282" t="str">
            <v>TUBO PVC BRANCO P/ESGOTO D=75mm (3")</v>
          </cell>
          <cell r="D10282" t="str">
            <v>M</v>
          </cell>
          <cell r="E10282">
            <v>31.33</v>
          </cell>
          <cell r="F10282" t="str">
            <v xml:space="preserve">SEINFRA  </v>
          </cell>
        </row>
        <row r="10283">
          <cell r="B10283" t="str">
            <v>C2593</v>
          </cell>
          <cell r="C10283" t="str">
            <v>TUBO PVC BRANCO P/ESGOTO D=100MM (4')</v>
          </cell>
          <cell r="D10283" t="str">
            <v>M</v>
          </cell>
          <cell r="E10283">
            <v>35.15</v>
          </cell>
          <cell r="F10283" t="str">
            <v xml:space="preserve">SEINFRA  </v>
          </cell>
        </row>
        <row r="10284">
          <cell r="B10284" t="str">
            <v>C2597</v>
          </cell>
          <cell r="C10284" t="str">
            <v>TUBO PVC BRANCO P/ESGOTO D=50mm (2") - JUNTA C/ANÉIS</v>
          </cell>
          <cell r="D10284" t="str">
            <v>M</v>
          </cell>
          <cell r="E10284">
            <v>20</v>
          </cell>
          <cell r="F10284" t="str">
            <v xml:space="preserve">SEINFRA  </v>
          </cell>
        </row>
        <row r="10285">
          <cell r="B10285" t="str">
            <v>C2599</v>
          </cell>
          <cell r="C10285" t="str">
            <v>TUBO PVC BRANCO P/ESGOTO D=75mm (3") - JUNTA C/ANÉIS</v>
          </cell>
          <cell r="D10285" t="str">
            <v>M</v>
          </cell>
          <cell r="E10285">
            <v>30.94</v>
          </cell>
          <cell r="F10285" t="str">
            <v xml:space="preserve">SEINFRA  </v>
          </cell>
        </row>
        <row r="10286">
          <cell r="B10286" t="str">
            <v>C2594</v>
          </cell>
          <cell r="C10286" t="str">
            <v>TUBO PVC BRANCO P/ESGOTO D=100mm (4") - JUNTA C/ANÉIS</v>
          </cell>
          <cell r="D10286" t="str">
            <v>M</v>
          </cell>
          <cell r="E10286">
            <v>34.25</v>
          </cell>
          <cell r="F10286" t="str">
            <v xml:space="preserve">SEINFRA  </v>
          </cell>
        </row>
        <row r="10287">
          <cell r="B10287" t="str">
            <v>C2600</v>
          </cell>
          <cell r="C10287" t="str">
            <v>TUBO PVC BRANCO RÍGIDO ESGOTO D=150mm (6")</v>
          </cell>
          <cell r="D10287" t="str">
            <v>M</v>
          </cell>
          <cell r="E10287">
            <v>52.82</v>
          </cell>
          <cell r="F10287" t="str">
            <v xml:space="preserve">SEINFRA  </v>
          </cell>
        </row>
        <row r="10288">
          <cell r="B10288" t="str">
            <v>C2601</v>
          </cell>
          <cell r="C10288" t="str">
            <v>TUBO PVC BRANCO RÍGIDO ESGOTO D=200mm (8")</v>
          </cell>
          <cell r="D10288" t="str">
            <v>M</v>
          </cell>
          <cell r="E10288">
            <v>94.93</v>
          </cell>
          <cell r="F10288" t="str">
            <v xml:space="preserve">SEINFRA  </v>
          </cell>
        </row>
        <row r="10289">
          <cell r="B10289" t="str">
            <v>C2602</v>
          </cell>
          <cell r="C10289" t="str">
            <v>TUBO PVC BRANCO RÍGIDO ESGOTO D=250mm (10")</v>
          </cell>
          <cell r="D10289" t="str">
            <v>M</v>
          </cell>
          <cell r="E10289">
            <v>107.48</v>
          </cell>
          <cell r="F10289" t="str">
            <v xml:space="preserve">SEINFRA  </v>
          </cell>
        </row>
        <row r="10290">
          <cell r="B10290" t="str">
            <v>C2603</v>
          </cell>
          <cell r="C10290" t="str">
            <v>TUBO PVC BRANCO RÍGIDO ESGOTO D=300mm (12")</v>
          </cell>
          <cell r="D10290" t="str">
            <v>M</v>
          </cell>
          <cell r="E10290">
            <v>147.97999999999999</v>
          </cell>
          <cell r="F10290" t="str">
            <v xml:space="preserve">SEINFRA  </v>
          </cell>
        </row>
        <row r="10291">
          <cell r="B10291" t="str">
            <v>C2613</v>
          </cell>
          <cell r="C10291" t="str">
            <v>TUBO PVC CINZA RÍGIDO ESGOTO D=150mm (6") JUNTA C/ANÉIS</v>
          </cell>
          <cell r="D10291" t="str">
            <v>M</v>
          </cell>
          <cell r="E10291">
            <v>91.99</v>
          </cell>
          <cell r="F10291" t="str">
            <v xml:space="preserve">SEINFRA  </v>
          </cell>
        </row>
        <row r="10292">
          <cell r="B10292" t="str">
            <v>C2614</v>
          </cell>
          <cell r="C10292" t="str">
            <v>TUBO PVC CINZA RÍGIDO ESGOTO D=150mm (6") JUNTA SOLD.</v>
          </cell>
          <cell r="D10292" t="str">
            <v>M</v>
          </cell>
          <cell r="E10292">
            <v>92.32</v>
          </cell>
          <cell r="F10292" t="str">
            <v xml:space="preserve">SEINFRA  </v>
          </cell>
        </row>
        <row r="10293">
          <cell r="B10293" t="str">
            <v>C2607</v>
          </cell>
          <cell r="C10293" t="str">
            <v>TUBO PVC ROSC. BRANCO D= 1/2" (20mm)</v>
          </cell>
          <cell r="D10293" t="str">
            <v>M</v>
          </cell>
          <cell r="E10293">
            <v>10.39</v>
          </cell>
          <cell r="F10293" t="str">
            <v xml:space="preserve">SEINFRA  </v>
          </cell>
        </row>
        <row r="10294">
          <cell r="B10294" t="str">
            <v>C2611</v>
          </cell>
          <cell r="C10294" t="str">
            <v>TUBO PVC ROSC. BRANCO D= 3/4" (25mm)</v>
          </cell>
          <cell r="D10294" t="str">
            <v>M</v>
          </cell>
          <cell r="E10294">
            <v>14.46</v>
          </cell>
          <cell r="F10294" t="str">
            <v xml:space="preserve">SEINFRA  </v>
          </cell>
        </row>
        <row r="10295">
          <cell r="B10295" t="str">
            <v>C2606</v>
          </cell>
          <cell r="C10295" t="str">
            <v>TUBO PVC ROSC. BRANCO D= 1" (32mm)</v>
          </cell>
          <cell r="D10295" t="str">
            <v>M</v>
          </cell>
          <cell r="E10295">
            <v>22.55</v>
          </cell>
          <cell r="F10295" t="str">
            <v xml:space="preserve">SEINFRA  </v>
          </cell>
        </row>
        <row r="10296">
          <cell r="B10296" t="str">
            <v>C2605</v>
          </cell>
          <cell r="C10296" t="str">
            <v>TUBO PVC ROSC. BRANCO D= 1 1/4" (40mm)</v>
          </cell>
          <cell r="D10296" t="str">
            <v>M</v>
          </cell>
          <cell r="E10296">
            <v>31.5</v>
          </cell>
          <cell r="F10296" t="str">
            <v xml:space="preserve">SEINFRA  </v>
          </cell>
        </row>
        <row r="10297">
          <cell r="B10297" t="str">
            <v>C2604</v>
          </cell>
          <cell r="C10297" t="str">
            <v>TUBO PVC ROSC. BRANCO D= 1 1/2" (50mm)</v>
          </cell>
          <cell r="D10297" t="str">
            <v>M</v>
          </cell>
          <cell r="E10297">
            <v>38.83</v>
          </cell>
          <cell r="F10297" t="str">
            <v xml:space="preserve">SEINFRA  </v>
          </cell>
        </row>
        <row r="10298">
          <cell r="B10298" t="str">
            <v>C2609</v>
          </cell>
          <cell r="C10298" t="str">
            <v>TUBO PVC ROSC. BRANCO D= 2" (60mm)</v>
          </cell>
          <cell r="D10298" t="str">
            <v>M</v>
          </cell>
          <cell r="E10298">
            <v>52.87</v>
          </cell>
          <cell r="F10298" t="str">
            <v xml:space="preserve">SEINFRA  </v>
          </cell>
        </row>
        <row r="10299">
          <cell r="B10299" t="str">
            <v>C2608</v>
          </cell>
          <cell r="C10299" t="str">
            <v>TUBO PVC ROSC. BRANCO D= 2 1/2" (75mm)</v>
          </cell>
          <cell r="D10299" t="str">
            <v>M</v>
          </cell>
          <cell r="E10299">
            <v>79.349999999999994</v>
          </cell>
          <cell r="F10299" t="str">
            <v xml:space="preserve">SEINFRA  </v>
          </cell>
        </row>
        <row r="10300">
          <cell r="B10300" t="str">
            <v>C2610</v>
          </cell>
          <cell r="C10300" t="str">
            <v>TUBO PVC ROSC. BRANCO D= 3" (85mm)</v>
          </cell>
          <cell r="D10300" t="str">
            <v>M</v>
          </cell>
          <cell r="E10300">
            <v>100.34</v>
          </cell>
          <cell r="F10300" t="str">
            <v xml:space="preserve">SEINFRA  </v>
          </cell>
        </row>
        <row r="10301">
          <cell r="B10301" t="str">
            <v>C2612</v>
          </cell>
          <cell r="C10301" t="str">
            <v>TUBO PVC ROSC. BRANCO D= 4"(110mm)</v>
          </cell>
          <cell r="D10301" t="str">
            <v>M</v>
          </cell>
          <cell r="E10301">
            <v>118.46</v>
          </cell>
          <cell r="F10301" t="str">
            <v xml:space="preserve">SEINFRA  </v>
          </cell>
        </row>
        <row r="10302">
          <cell r="B10302" t="str">
            <v>C4760</v>
          </cell>
          <cell r="C10302" t="str">
            <v xml:space="preserve">TUBO PVC SÉRIE REFORÇADA P/ ESGOTO D=100MM (4") - INCLUSIVE CONEXÕES                                     </v>
          </cell>
          <cell r="D10302" t="str">
            <v>M</v>
          </cell>
          <cell r="E10302">
            <v>45.49</v>
          </cell>
          <cell r="F10302" t="str">
            <v xml:space="preserve">SEINFRA  </v>
          </cell>
        </row>
        <row r="10303">
          <cell r="F10303" t="str">
            <v xml:space="preserve">SEINFRA  </v>
          </cell>
        </row>
        <row r="10304">
          <cell r="B10304" t="str">
            <v>C4763</v>
          </cell>
          <cell r="C10304" t="str">
            <v xml:space="preserve">TUBO PVC SÉRIE REFORÇADA P/ ESGOTO D=150MM (6") JUNTA COM ANEL                                </v>
          </cell>
          <cell r="D10304" t="str">
            <v>M</v>
          </cell>
          <cell r="E10304">
            <v>63.38</v>
          </cell>
          <cell r="F10304" t="str">
            <v xml:space="preserve">SEINFRA  </v>
          </cell>
        </row>
        <row r="10305">
          <cell r="F10305" t="str">
            <v xml:space="preserve">SEINFRA  </v>
          </cell>
        </row>
        <row r="10306">
          <cell r="B10306" t="str">
            <v>C2615</v>
          </cell>
          <cell r="C10306" t="str">
            <v>TUBO PVC SOLD. MARROM D= 20mm (1/2")</v>
          </cell>
          <cell r="D10306" t="str">
            <v>M</v>
          </cell>
          <cell r="E10306">
            <v>5.92</v>
          </cell>
          <cell r="F10306" t="str">
            <v xml:space="preserve">SEINFRA  </v>
          </cell>
        </row>
        <row r="10307">
          <cell r="B10307" t="str">
            <v>C2616</v>
          </cell>
          <cell r="C10307" t="str">
            <v>TUBO PVC SOLD. MARROM D= 25mm (3/4")</v>
          </cell>
          <cell r="D10307" t="str">
            <v>M</v>
          </cell>
          <cell r="E10307">
            <v>8.01</v>
          </cell>
          <cell r="F10307" t="str">
            <v xml:space="preserve">SEINFRA  </v>
          </cell>
        </row>
        <row r="10308">
          <cell r="B10308" t="str">
            <v>C2617</v>
          </cell>
          <cell r="C10308" t="str">
            <v>TUBO PVC SOLD. MARROM D= 32mm (1")</v>
          </cell>
          <cell r="D10308" t="str">
            <v>M</v>
          </cell>
          <cell r="E10308">
            <v>12.2</v>
          </cell>
          <cell r="F10308" t="str">
            <v xml:space="preserve">SEINFRA  </v>
          </cell>
        </row>
        <row r="10309">
          <cell r="B10309" t="str">
            <v>C2618</v>
          </cell>
          <cell r="C10309" t="str">
            <v>TUBO PVC SOLD. MARROM D= 40mm (1 1/4")</v>
          </cell>
          <cell r="D10309" t="str">
            <v>M</v>
          </cell>
          <cell r="E10309">
            <v>18.190000000000001</v>
          </cell>
          <cell r="F10309" t="str">
            <v xml:space="preserve">SEINFRA  </v>
          </cell>
        </row>
        <row r="10310">
          <cell r="B10310" t="str">
            <v>C2619</v>
          </cell>
          <cell r="C10310" t="str">
            <v>TUBO PVC SOLD. MARROM D= 50mm (1 1/2")</v>
          </cell>
          <cell r="D10310" t="str">
            <v>M</v>
          </cell>
          <cell r="E10310">
            <v>21.3</v>
          </cell>
          <cell r="F10310" t="str">
            <v xml:space="preserve">SEINFRA  </v>
          </cell>
        </row>
        <row r="10311">
          <cell r="B10311" t="str">
            <v>C2620</v>
          </cell>
          <cell r="C10311" t="str">
            <v>TUBO PVC SOLD. MARROM D= 60mm (2")</v>
          </cell>
          <cell r="D10311" t="str">
            <v>M</v>
          </cell>
          <cell r="E10311">
            <v>31.58</v>
          </cell>
          <cell r="F10311" t="str">
            <v xml:space="preserve">SEINFRA  </v>
          </cell>
        </row>
        <row r="10312">
          <cell r="B10312" t="str">
            <v>C2621</v>
          </cell>
          <cell r="C10312" t="str">
            <v>TUBO PVC SOLD. MARROM D= 75mm (2 1/2")</v>
          </cell>
          <cell r="D10312" t="str">
            <v>M</v>
          </cell>
          <cell r="E10312">
            <v>49.04</v>
          </cell>
          <cell r="F10312" t="str">
            <v xml:space="preserve">SEINFRA  </v>
          </cell>
        </row>
        <row r="10313">
          <cell r="B10313" t="str">
            <v>C2622</v>
          </cell>
          <cell r="C10313" t="str">
            <v>TUBO PVC SOLD. MARROM D= 85mm (3")</v>
          </cell>
          <cell r="D10313" t="str">
            <v>M</v>
          </cell>
          <cell r="E10313">
            <v>59.94</v>
          </cell>
          <cell r="F10313" t="str">
            <v xml:space="preserve">SEINFRA  </v>
          </cell>
        </row>
        <row r="10314">
          <cell r="B10314" t="str">
            <v>C2623</v>
          </cell>
          <cell r="C10314" t="str">
            <v>TUBO PVC SOLD. MARROM D=110mm (4")</v>
          </cell>
          <cell r="D10314" t="str">
            <v>M</v>
          </cell>
          <cell r="E10314">
            <v>85.83</v>
          </cell>
          <cell r="F10314" t="str">
            <v xml:space="preserve">SEINFRA  </v>
          </cell>
        </row>
        <row r="10315">
          <cell r="B10315" t="str">
            <v>C2624</v>
          </cell>
          <cell r="C10315" t="str">
            <v>TUBO PVC SOLD. MARROM INCL.CONEXÕES D= 20mm (1/2")</v>
          </cell>
          <cell r="D10315" t="str">
            <v>M</v>
          </cell>
          <cell r="E10315">
            <v>17.95</v>
          </cell>
          <cell r="F10315" t="str">
            <v xml:space="preserve">SEINFRA  </v>
          </cell>
        </row>
        <row r="10316">
          <cell r="B10316" t="str">
            <v>C2625</v>
          </cell>
          <cell r="C10316" t="str">
            <v>TUBO PVC SOLD. MARROM INCL.CONEXÕES D= 25mm(3/4")</v>
          </cell>
          <cell r="D10316" t="str">
            <v>M</v>
          </cell>
          <cell r="E10316">
            <v>21.37</v>
          </cell>
          <cell r="F10316" t="str">
            <v xml:space="preserve">SEINFRA  </v>
          </cell>
        </row>
        <row r="10317">
          <cell r="B10317" t="str">
            <v>C2626</v>
          </cell>
          <cell r="C10317" t="str">
            <v>TUBO PVC SOLD. MARROM INCL.CONEXÕES D= 32mm(1")</v>
          </cell>
          <cell r="D10317" t="str">
            <v>M</v>
          </cell>
          <cell r="E10317">
            <v>28.74</v>
          </cell>
          <cell r="F10317" t="str">
            <v xml:space="preserve">SEINFRA  </v>
          </cell>
        </row>
        <row r="10318">
          <cell r="B10318" t="str">
            <v>C2627</v>
          </cell>
          <cell r="C10318" t="str">
            <v>TUBO PVC SOLD. MARROM INCL.CONEXÕES D= 40mm (1 1/4")</v>
          </cell>
          <cell r="D10318" t="str">
            <v>M</v>
          </cell>
          <cell r="E10318">
            <v>35.4</v>
          </cell>
          <cell r="F10318" t="str">
            <v xml:space="preserve">SEINFRA  </v>
          </cell>
        </row>
        <row r="10319">
          <cell r="B10319" t="str">
            <v>C2628</v>
          </cell>
          <cell r="C10319" t="str">
            <v>TUBO PVC SOLD. MARROM INCL.CONEXÕES D= 50mm (1 1/2")</v>
          </cell>
          <cell r="D10319" t="str">
            <v>M</v>
          </cell>
          <cell r="E10319">
            <v>40.58</v>
          </cell>
          <cell r="F10319" t="str">
            <v xml:space="preserve">SEINFRA  </v>
          </cell>
        </row>
        <row r="10320">
          <cell r="B10320" t="str">
            <v>C2629</v>
          </cell>
          <cell r="C10320" t="str">
            <v>TUBO PVC SOLD. MARROM INCL.CONEXÕES D= 60mm (2")</v>
          </cell>
          <cell r="D10320" t="str">
            <v>M</v>
          </cell>
          <cell r="E10320">
            <v>55.52</v>
          </cell>
          <cell r="F10320" t="str">
            <v xml:space="preserve">SEINFRA  </v>
          </cell>
        </row>
        <row r="10321">
          <cell r="B10321" t="str">
            <v>C2631</v>
          </cell>
          <cell r="C10321" t="str">
            <v>TUBO PVC SOLD. MARROM INCL.CONEXÕES D=75mm (2 1/2")</v>
          </cell>
          <cell r="D10321" t="str">
            <v>M</v>
          </cell>
          <cell r="E10321">
            <v>81.69</v>
          </cell>
          <cell r="F10321" t="str">
            <v xml:space="preserve">SEINFRA  </v>
          </cell>
        </row>
        <row r="10322">
          <cell r="B10322" t="str">
            <v>C2632</v>
          </cell>
          <cell r="C10322" t="str">
            <v>TUBO PVC SOLD. MARROM INCL.CONEXÕES D=85MM(3')</v>
          </cell>
          <cell r="D10322" t="str">
            <v>M</v>
          </cell>
          <cell r="E10322">
            <v>92.96</v>
          </cell>
          <cell r="F10322" t="str">
            <v xml:space="preserve">SEINFRA  </v>
          </cell>
        </row>
        <row r="10323">
          <cell r="B10323" t="str">
            <v>C2630</v>
          </cell>
          <cell r="C10323" t="str">
            <v>TUBO PVC SOLD. MARROM INCL.CONEXÕES D=110mm(4')</v>
          </cell>
          <cell r="D10323" t="str">
            <v>M</v>
          </cell>
          <cell r="E10323">
            <v>128.28</v>
          </cell>
          <cell r="F10323" t="str">
            <v xml:space="preserve">SEINFRA  </v>
          </cell>
        </row>
        <row r="10324">
          <cell r="B10324" t="str">
            <v>C2648</v>
          </cell>
          <cell r="C10324" t="str">
            <v>UNIÃO PVC BRANCO ROSC. D=1/2" (20mm)</v>
          </cell>
          <cell r="D10324" t="str">
            <v>UN</v>
          </cell>
          <cell r="E10324">
            <v>9.98</v>
          </cell>
          <cell r="F10324" t="str">
            <v xml:space="preserve">SEINFRA  </v>
          </cell>
        </row>
        <row r="10325">
          <cell r="B10325" t="str">
            <v>C2652</v>
          </cell>
          <cell r="C10325" t="str">
            <v>UNIÃO PVC BRANCO ROSC. D=3/4" (25mm)</v>
          </cell>
          <cell r="D10325" t="str">
            <v>UN</v>
          </cell>
          <cell r="E10325">
            <v>14.13</v>
          </cell>
          <cell r="F10325" t="str">
            <v xml:space="preserve">SEINFRA  </v>
          </cell>
        </row>
        <row r="10326">
          <cell r="B10326" t="str">
            <v>C2647</v>
          </cell>
          <cell r="C10326" t="str">
            <v>UNIÃO PVC BRANCO ROSC. D=1" (32mm)</v>
          </cell>
          <cell r="D10326" t="str">
            <v>UN</v>
          </cell>
          <cell r="E10326">
            <v>21.83</v>
          </cell>
          <cell r="F10326" t="str">
            <v xml:space="preserve">SEINFRA  </v>
          </cell>
        </row>
        <row r="10327">
          <cell r="B10327" t="str">
            <v>C2646</v>
          </cell>
          <cell r="C10327" t="str">
            <v>UNIÃO PVC BRANCO ROSC. D=1 1/4" (40mm)</v>
          </cell>
          <cell r="D10327" t="str">
            <v>UN</v>
          </cell>
          <cell r="E10327">
            <v>35.299999999999997</v>
          </cell>
          <cell r="F10327" t="str">
            <v xml:space="preserve">SEINFRA  </v>
          </cell>
        </row>
        <row r="10328">
          <cell r="B10328" t="str">
            <v>C2645</v>
          </cell>
          <cell r="C10328" t="str">
            <v>UNIÃO PVC BRANCO ROSC. D=1 1/2" (50mm)</v>
          </cell>
          <cell r="D10328" t="str">
            <v>UN</v>
          </cell>
          <cell r="E10328">
            <v>38.47</v>
          </cell>
          <cell r="F10328" t="str">
            <v xml:space="preserve">SEINFRA  </v>
          </cell>
        </row>
        <row r="10329">
          <cell r="B10329" t="str">
            <v>C2650</v>
          </cell>
          <cell r="C10329" t="str">
            <v>UNIÃO PVC BRANCO ROSC. D=2" (60mm)</v>
          </cell>
          <cell r="D10329" t="str">
            <v>UN</v>
          </cell>
          <cell r="E10329">
            <v>76.989999999999995</v>
          </cell>
          <cell r="F10329" t="str">
            <v xml:space="preserve">SEINFRA  </v>
          </cell>
        </row>
        <row r="10330">
          <cell r="B10330" t="str">
            <v>C2651</v>
          </cell>
          <cell r="C10330" t="str">
            <v>UNIÃO PVC BRANCO ROSC. D=3" (85mm)</v>
          </cell>
          <cell r="D10330" t="str">
            <v>UN</v>
          </cell>
          <cell r="E10330">
            <v>190.14</v>
          </cell>
          <cell r="F10330" t="str">
            <v xml:space="preserve">SEINFRA  </v>
          </cell>
        </row>
        <row r="10331">
          <cell r="B10331" t="str">
            <v>C2649</v>
          </cell>
          <cell r="C10331" t="str">
            <v>UNIÃO PVC BRANCO ROSC. D=2 1/2" (75mm)</v>
          </cell>
          <cell r="D10331" t="str">
            <v>UN</v>
          </cell>
          <cell r="E10331">
            <v>152.16999999999999</v>
          </cell>
          <cell r="F10331" t="str">
            <v xml:space="preserve">SEINFRA  </v>
          </cell>
        </row>
        <row r="10332">
          <cell r="B10332" t="str">
            <v>C2653</v>
          </cell>
          <cell r="C10332" t="str">
            <v>UNIÃO PVC BRANCO ROSC. D=4" (110mm)</v>
          </cell>
          <cell r="D10332" t="str">
            <v>UN</v>
          </cell>
          <cell r="E10332">
            <v>364.71</v>
          </cell>
          <cell r="F10332" t="str">
            <v xml:space="preserve">SEINFRA  </v>
          </cell>
        </row>
        <row r="10333">
          <cell r="B10333" t="str">
            <v>C2654</v>
          </cell>
          <cell r="C10333" t="str">
            <v>UNIÃO PVC SOLD. MARROM D= 20mm (1/2")</v>
          </cell>
          <cell r="D10333" t="str">
            <v>UN</v>
          </cell>
          <cell r="E10333">
            <v>10.17</v>
          </cell>
          <cell r="F10333" t="str">
            <v xml:space="preserve">SEINFRA  </v>
          </cell>
        </row>
        <row r="10334">
          <cell r="B10334" t="str">
            <v>C2655</v>
          </cell>
          <cell r="C10334" t="str">
            <v>UNIÃO PVC SOLD. MARROM D= 25mm (3/4")</v>
          </cell>
          <cell r="D10334" t="str">
            <v>UN</v>
          </cell>
          <cell r="E10334">
            <v>11.56</v>
          </cell>
          <cell r="F10334" t="str">
            <v xml:space="preserve">SEINFRA  </v>
          </cell>
        </row>
        <row r="10335">
          <cell r="B10335" t="str">
            <v>C2656</v>
          </cell>
          <cell r="C10335" t="str">
            <v>UNIÃO PVC SOLD. MARROM D= 32mm (1")</v>
          </cell>
          <cell r="D10335" t="str">
            <v>UN</v>
          </cell>
          <cell r="E10335">
            <v>16.38</v>
          </cell>
          <cell r="F10335" t="str">
            <v xml:space="preserve">SEINFRA  </v>
          </cell>
        </row>
        <row r="10336">
          <cell r="B10336" t="str">
            <v>C2657</v>
          </cell>
          <cell r="C10336" t="str">
            <v>UNIÃO PVC SOLD. MARROM D= 40mm (1 1/4")</v>
          </cell>
          <cell r="D10336" t="str">
            <v>UN</v>
          </cell>
          <cell r="E10336">
            <v>29.89</v>
          </cell>
          <cell r="F10336" t="str">
            <v xml:space="preserve">SEINFRA  </v>
          </cell>
        </row>
        <row r="10337">
          <cell r="B10337" t="str">
            <v>C2658</v>
          </cell>
          <cell r="C10337" t="str">
            <v>UNIÃO PVC SOLD. MARROM D= 50mm (1 1/2")</v>
          </cell>
          <cell r="D10337" t="str">
            <v>UN</v>
          </cell>
          <cell r="E10337">
            <v>32.380000000000003</v>
          </cell>
          <cell r="F10337" t="str">
            <v xml:space="preserve">SEINFRA  </v>
          </cell>
        </row>
        <row r="10338">
          <cell r="B10338" t="str">
            <v>C2659</v>
          </cell>
          <cell r="C10338" t="str">
            <v>UNIÃO PVC SOLD. MARROM D= 60mm (2")</v>
          </cell>
          <cell r="D10338" t="str">
            <v>UN</v>
          </cell>
          <cell r="E10338">
            <v>70.61</v>
          </cell>
          <cell r="F10338" t="str">
            <v xml:space="preserve">SEINFRA  </v>
          </cell>
        </row>
        <row r="10339">
          <cell r="B10339" t="str">
            <v>C2660</v>
          </cell>
          <cell r="C10339" t="str">
            <v>UNIÃO PVC SOLD. MARROM D= 75mm (2 1/2")</v>
          </cell>
          <cell r="D10339" t="str">
            <v>UN</v>
          </cell>
          <cell r="E10339">
            <v>137.83000000000001</v>
          </cell>
          <cell r="F10339" t="str">
            <v xml:space="preserve">SEINFRA  </v>
          </cell>
        </row>
        <row r="10340">
          <cell r="B10340" t="str">
            <v>C2661</v>
          </cell>
          <cell r="C10340" t="str">
            <v>UNIÃO PVC SOLD. MARROM D= 85mm (3")</v>
          </cell>
          <cell r="D10340" t="str">
            <v>UN</v>
          </cell>
          <cell r="E10340">
            <v>206.03</v>
          </cell>
          <cell r="F10340" t="str">
            <v xml:space="preserve">SEINFRA  </v>
          </cell>
        </row>
        <row r="10341">
          <cell r="B10341" t="str">
            <v>C2662</v>
          </cell>
          <cell r="C10341" t="str">
            <v>UNIÃO PVC SOLD. MARROM D=110mm (4")</v>
          </cell>
          <cell r="D10341" t="str">
            <v>UN</v>
          </cell>
          <cell r="E10341">
            <v>372.39</v>
          </cell>
          <cell r="F10341" t="str">
            <v xml:space="preserve">SEINFRA  </v>
          </cell>
        </row>
        <row r="10342">
          <cell r="B10342" t="str">
            <v>TUBOS E CONEXÕES DE PRFV</v>
          </cell>
          <cell r="E10342">
            <v>262.2</v>
          </cell>
          <cell r="F10342" t="str">
            <v xml:space="preserve">SEINFRA  </v>
          </cell>
        </row>
        <row r="10343">
          <cell r="B10343" t="str">
            <v>C4188</v>
          </cell>
          <cell r="C10343" t="str">
            <v>ASSENTAMENTO DE TUBO, PEÇAS E CONEXÕES EM PRFV, JE DN 300mm</v>
          </cell>
          <cell r="D10343" t="str">
            <v>M</v>
          </cell>
          <cell r="E10343">
            <v>14.26</v>
          </cell>
          <cell r="F10343" t="str">
            <v xml:space="preserve">SEINFRA  </v>
          </cell>
        </row>
        <row r="10344">
          <cell r="B10344" t="str">
            <v>C4189</v>
          </cell>
          <cell r="C10344" t="str">
            <v>ASSENTAMENTO DE TUBO, PEÇAS E CONEXÕES EM PRFV, JE DN 350mm</v>
          </cell>
          <cell r="D10344" t="str">
            <v>M</v>
          </cell>
          <cell r="E10344">
            <v>14.93</v>
          </cell>
          <cell r="F10344" t="str">
            <v xml:space="preserve">SEINFRA  </v>
          </cell>
        </row>
        <row r="10345">
          <cell r="B10345" t="str">
            <v>C4190</v>
          </cell>
          <cell r="C10345" t="str">
            <v>ASSENTAMENTO DE TUBO, PEÇAS E CONEXÕES EM PRFV, JE DN 400mm</v>
          </cell>
          <cell r="D10345" t="str">
            <v>M</v>
          </cell>
          <cell r="E10345">
            <v>16.91</v>
          </cell>
          <cell r="F10345" t="str">
            <v xml:space="preserve">SEINFRA  </v>
          </cell>
        </row>
        <row r="10346">
          <cell r="B10346" t="str">
            <v>C4191</v>
          </cell>
          <cell r="C10346" t="str">
            <v>ASSENTAMENTO DE TUBO, PEÇAS E CONEXÕES EM PRFV, JE DN 450mm</v>
          </cell>
          <cell r="D10346" t="str">
            <v>M</v>
          </cell>
          <cell r="E10346">
            <v>17.8</v>
          </cell>
          <cell r="F10346" t="str">
            <v xml:space="preserve">SEINFRA  </v>
          </cell>
        </row>
        <row r="10347">
          <cell r="B10347" t="str">
            <v>C4192</v>
          </cell>
          <cell r="C10347" t="str">
            <v>ASSENTAMENTO DE TUBO, PEÇAS E CONEXÕES EM PRFV, JE DN 500mm</v>
          </cell>
          <cell r="D10347" t="str">
            <v>M</v>
          </cell>
          <cell r="E10347">
            <v>18.72</v>
          </cell>
          <cell r="F10347" t="str">
            <v xml:space="preserve">SEINFRA  </v>
          </cell>
        </row>
        <row r="10348">
          <cell r="B10348" t="str">
            <v>C4193</v>
          </cell>
          <cell r="C10348" t="str">
            <v>ASSENTAMENTO DE TUBO, PEÇAS E CONEXÕES EM PRFV, JE DN 600mm</v>
          </cell>
          <cell r="D10348" t="str">
            <v>M</v>
          </cell>
          <cell r="E10348">
            <v>20.62</v>
          </cell>
          <cell r="F10348" t="str">
            <v xml:space="preserve">SEINFRA  </v>
          </cell>
        </row>
        <row r="10349">
          <cell r="B10349" t="str">
            <v>C4194</v>
          </cell>
          <cell r="C10349" t="str">
            <v>ASSENTAMENTO DE TUBO, PEÇAS E CONEXÕES EM PRFV, JE DN 700mm</v>
          </cell>
          <cell r="D10349" t="str">
            <v>M</v>
          </cell>
          <cell r="E10349">
            <v>23.21</v>
          </cell>
          <cell r="F10349" t="str">
            <v xml:space="preserve">SEINFRA  </v>
          </cell>
        </row>
        <row r="10350">
          <cell r="B10350" t="str">
            <v>C4195</v>
          </cell>
          <cell r="C10350" t="str">
            <v>ASSENTAMENTO DE TUBO, PEÇAS E CONEXÕES EM PRFV, JE DN 800mm</v>
          </cell>
          <cell r="D10350" t="str">
            <v>M</v>
          </cell>
          <cell r="E10350">
            <v>27.77</v>
          </cell>
          <cell r="F10350" t="str">
            <v xml:space="preserve">SEINFRA  </v>
          </cell>
        </row>
        <row r="10351">
          <cell r="B10351" t="str">
            <v>C4196</v>
          </cell>
          <cell r="C10351" t="str">
            <v>ASSENTAMENTO DE TUBO, PEÇAS E CONEXÕES EM PRFV, JE DN 900mm</v>
          </cell>
          <cell r="D10351" t="str">
            <v>M</v>
          </cell>
          <cell r="E10351">
            <v>31.19</v>
          </cell>
          <cell r="F10351" t="str">
            <v xml:space="preserve">SEINFRA  </v>
          </cell>
        </row>
        <row r="10352">
          <cell r="B10352" t="str">
            <v>C4197</v>
          </cell>
          <cell r="C10352" t="str">
            <v>ASSENTAMENTO DE TUBO, PEÇAS E CONEXÕES EM PRFV, JE DN 1000mm</v>
          </cell>
          <cell r="D10352" t="str">
            <v>M</v>
          </cell>
          <cell r="E10352">
            <v>35.200000000000003</v>
          </cell>
          <cell r="F10352" t="str">
            <v xml:space="preserve">SEINFRA  </v>
          </cell>
        </row>
        <row r="10353">
          <cell r="B10353" t="str">
            <v>C4198</v>
          </cell>
          <cell r="C10353" t="str">
            <v>ASSENTAMENTO DE TUBO, PEÇAS E CONEXÕES EM PRFV, JE DN 1200mm</v>
          </cell>
          <cell r="D10353" t="str">
            <v>M</v>
          </cell>
          <cell r="E10353">
            <v>41.59</v>
          </cell>
          <cell r="F10353" t="str">
            <v xml:space="preserve">SEINFRA  </v>
          </cell>
        </row>
        <row r="10354">
          <cell r="B10354" t="str">
            <v>TUBOS E CONEXÕES DE CERÂMICA</v>
          </cell>
          <cell r="E10354">
            <v>299.39</v>
          </cell>
          <cell r="F10354" t="str">
            <v xml:space="preserve">SEINFRA  </v>
          </cell>
        </row>
        <row r="10355">
          <cell r="B10355" t="str">
            <v>C0235</v>
          </cell>
          <cell r="C10355" t="str">
            <v>ASSENTAMENTO DE TUBOS E CONEXÕES CERÂMICOS, J.ARG. D= 100mm</v>
          </cell>
          <cell r="D10355" t="str">
            <v>M</v>
          </cell>
          <cell r="E10355">
            <v>6.23</v>
          </cell>
          <cell r="F10355" t="str">
            <v xml:space="preserve">SEINFRA  </v>
          </cell>
        </row>
        <row r="10356">
          <cell r="B10356" t="str">
            <v>C0239</v>
          </cell>
          <cell r="C10356" t="str">
            <v>ASSENTAMENTO DE TUBOS E CONEXÕES CERÂMICOS, J.ARG. D=150mm</v>
          </cell>
          <cell r="D10356" t="str">
            <v>M</v>
          </cell>
          <cell r="E10356">
            <v>8.02</v>
          </cell>
          <cell r="F10356" t="str">
            <v xml:space="preserve">SEINFRA  </v>
          </cell>
        </row>
        <row r="10357">
          <cell r="B10357" t="str">
            <v>C0236</v>
          </cell>
          <cell r="C10357" t="str">
            <v>ASSENTAMENTO DE TUBOS E CONEXÕES CERÂMICOS, J.ARG. D= 200mm</v>
          </cell>
          <cell r="D10357" t="str">
            <v>M</v>
          </cell>
          <cell r="E10357">
            <v>9.69</v>
          </cell>
          <cell r="F10357" t="str">
            <v xml:space="preserve">SEINFRA  </v>
          </cell>
        </row>
        <row r="10358">
          <cell r="B10358" t="str">
            <v>C0237</v>
          </cell>
          <cell r="C10358" t="str">
            <v>ASSENTAMENTO DE TUBOS E CONEXÕES CERÂMICOS, J.ARG. D= 250mm</v>
          </cell>
          <cell r="D10358" t="str">
            <v>M</v>
          </cell>
          <cell r="E10358">
            <v>12.95</v>
          </cell>
          <cell r="F10358" t="str">
            <v xml:space="preserve">SEINFRA  </v>
          </cell>
        </row>
        <row r="10359">
          <cell r="B10359" t="str">
            <v>C0238</v>
          </cell>
          <cell r="C10359" t="str">
            <v>ASSENTAMENTO DE TUBOS E CONEXÕES CERÂMICOS, J.ARG. D= 300mm</v>
          </cell>
          <cell r="D10359" t="str">
            <v>M</v>
          </cell>
          <cell r="E10359">
            <v>16.04</v>
          </cell>
          <cell r="F10359" t="str">
            <v xml:space="preserve">SEINFRA  </v>
          </cell>
        </row>
        <row r="10360">
          <cell r="B10360" t="str">
            <v>C0240</v>
          </cell>
          <cell r="C10360" t="str">
            <v>ASSENTAMENTO DE TUBOS E CONEXÕES CERÂMICOS, J.ASF. D= 100mm</v>
          </cell>
          <cell r="D10360" t="str">
            <v>M</v>
          </cell>
          <cell r="E10360">
            <v>17.48</v>
          </cell>
          <cell r="F10360" t="str">
            <v xml:space="preserve">SEINFRA  </v>
          </cell>
        </row>
        <row r="10361">
          <cell r="B10361" t="str">
            <v>C0241</v>
          </cell>
          <cell r="C10361" t="str">
            <v>ASSENTAMENTO DE TUBOS E CONEXÕES CERÂMICOS, J.ASF. D= 150mm</v>
          </cell>
          <cell r="D10361" t="str">
            <v>M</v>
          </cell>
          <cell r="E10361">
            <v>19.739999999999998</v>
          </cell>
          <cell r="F10361" t="str">
            <v xml:space="preserve">SEINFRA  </v>
          </cell>
        </row>
        <row r="10362">
          <cell r="B10362" t="str">
            <v>C0242</v>
          </cell>
          <cell r="C10362" t="str">
            <v>ASSENTAMENTO DE TUBOS E CONEXÕES CERÂMICOS, J.ASF. D= 200mm</v>
          </cell>
          <cell r="D10362" t="str">
            <v>M</v>
          </cell>
          <cell r="E10362">
            <v>23.39</v>
          </cell>
          <cell r="F10362" t="str">
            <v xml:space="preserve">SEINFRA  </v>
          </cell>
        </row>
        <row r="10363">
          <cell r="B10363" t="str">
            <v>C0243</v>
          </cell>
          <cell r="C10363" t="str">
            <v>ASSENTAMENTO DE TUBOS E CONEXÕES CERÂMICOS, J.ASF. D= 250mm</v>
          </cell>
          <cell r="D10363" t="str">
            <v>M</v>
          </cell>
          <cell r="E10363">
            <v>31.73</v>
          </cell>
          <cell r="F10363" t="str">
            <v xml:space="preserve">SEINFRA  </v>
          </cell>
        </row>
        <row r="10364">
          <cell r="B10364" t="str">
            <v>C0244</v>
          </cell>
          <cell r="C10364" t="str">
            <v>ASSENTAMENTO DE TUBOS E CONEXÕES CERÂMICOS, J.ASF. D= 300mm</v>
          </cell>
          <cell r="D10364" t="str">
            <v>M</v>
          </cell>
          <cell r="E10364">
            <v>40.17</v>
          </cell>
          <cell r="F10364" t="str">
            <v xml:space="preserve">SEINFRA  </v>
          </cell>
        </row>
        <row r="10365">
          <cell r="B10365" t="str">
            <v>C0245</v>
          </cell>
          <cell r="C10365" t="str">
            <v>ASSENTAMENTO DE TUBOS E CONEXÕES CERÂMICOS, J.ASF. D= 350mm</v>
          </cell>
          <cell r="D10365" t="str">
            <v>M</v>
          </cell>
          <cell r="E10365">
            <v>51.15</v>
          </cell>
          <cell r="F10365" t="str">
            <v xml:space="preserve">SEINFRA  </v>
          </cell>
        </row>
        <row r="10366">
          <cell r="B10366" t="str">
            <v>C0246</v>
          </cell>
          <cell r="C10366" t="str">
            <v>ASSENTAMENTO DE TUBOS E CONEXÕES CERÂMICOS, J.ASF. D= 400mm</v>
          </cell>
          <cell r="D10366" t="str">
            <v>M</v>
          </cell>
          <cell r="E10366">
            <v>62.8</v>
          </cell>
          <cell r="F10366" t="str">
            <v xml:space="preserve">SEINFRA  </v>
          </cell>
        </row>
        <row r="10367">
          <cell r="B10367" t="str">
            <v>TUBOS E CONEXÕES DE CONCRETO</v>
          </cell>
          <cell r="E10367">
            <v>2578.61</v>
          </cell>
          <cell r="F10367" t="str">
            <v xml:space="preserve">SEINFRA  </v>
          </cell>
        </row>
        <row r="10368">
          <cell r="B10368" t="str">
            <v>C0305</v>
          </cell>
          <cell r="C10368" t="str">
            <v>ASSENTAMENTO DE TUBOS EM CONCRETO,JUNTA ARGAMASSADA, D=150mm</v>
          </cell>
          <cell r="D10368" t="str">
            <v>M</v>
          </cell>
          <cell r="E10368">
            <v>20.39</v>
          </cell>
          <cell r="F10368" t="str">
            <v xml:space="preserve">SEINFRA  </v>
          </cell>
        </row>
        <row r="10369">
          <cell r="B10369" t="str">
            <v>C0306</v>
          </cell>
          <cell r="C10369" t="str">
            <v>ASSENTAMENTO DE TUBOS EM CONCRETO,JUNTA ARGAMASSADA, D=200mm</v>
          </cell>
          <cell r="D10369" t="str">
            <v>M</v>
          </cell>
          <cell r="E10369">
            <v>27.15</v>
          </cell>
          <cell r="F10369" t="str">
            <v xml:space="preserve">SEINFRA  </v>
          </cell>
        </row>
        <row r="10370">
          <cell r="B10370" t="str">
            <v>C0298</v>
          </cell>
          <cell r="C10370" t="str">
            <v>ASSENTAMENTO DE TUBOS EM CONCRETO, JE D= 300mm</v>
          </cell>
          <cell r="D10370" t="str">
            <v>M</v>
          </cell>
          <cell r="E10370">
            <v>34.26</v>
          </cell>
          <cell r="F10370" t="str">
            <v xml:space="preserve">SEINFRA  </v>
          </cell>
        </row>
        <row r="10371">
          <cell r="B10371" t="str">
            <v>C0299</v>
          </cell>
          <cell r="C10371" t="str">
            <v>ASSENTAMENTO DE TUBOS EM CONCRETO, JE D= 400mm</v>
          </cell>
          <cell r="D10371" t="str">
            <v>M</v>
          </cell>
          <cell r="E10371">
            <v>53.47</v>
          </cell>
          <cell r="F10371" t="str">
            <v xml:space="preserve">SEINFRA  </v>
          </cell>
        </row>
        <row r="10372">
          <cell r="B10372" t="str">
            <v>C0300</v>
          </cell>
          <cell r="C10372" t="str">
            <v>ASSENTAMENTO DE TUBOS EM CONCRETO, JE D=500mm</v>
          </cell>
          <cell r="D10372" t="str">
            <v>M</v>
          </cell>
          <cell r="E10372">
            <v>73.28</v>
          </cell>
          <cell r="F10372" t="str">
            <v xml:space="preserve">SEINFRA  </v>
          </cell>
        </row>
        <row r="10373">
          <cell r="B10373" t="str">
            <v>C0301</v>
          </cell>
          <cell r="C10373" t="str">
            <v>ASSENTAMENTO DE TUBOS EM CONCRETO, JE D=600mm</v>
          </cell>
          <cell r="D10373" t="str">
            <v>M</v>
          </cell>
          <cell r="E10373">
            <v>91.94</v>
          </cell>
          <cell r="F10373" t="str">
            <v xml:space="preserve">SEINFRA  </v>
          </cell>
        </row>
        <row r="10374">
          <cell r="B10374" t="str">
            <v>C0302</v>
          </cell>
          <cell r="C10374" t="str">
            <v>ASSENTAMENTO DE TUBOS EM CONCRETO, JE D= 700mm</v>
          </cell>
          <cell r="D10374" t="str">
            <v>M</v>
          </cell>
          <cell r="E10374">
            <v>114.68</v>
          </cell>
          <cell r="F10374" t="str">
            <v xml:space="preserve">SEINFRA  </v>
          </cell>
        </row>
        <row r="10375">
          <cell r="B10375" t="str">
            <v>C0303</v>
          </cell>
          <cell r="C10375" t="str">
            <v>ASSENTAMENTO DE TUBOS EM CONCRETO, JE D= 800mm</v>
          </cell>
          <cell r="D10375" t="str">
            <v>M</v>
          </cell>
          <cell r="E10375">
            <v>135.07</v>
          </cell>
          <cell r="F10375" t="str">
            <v xml:space="preserve">SEINFRA  </v>
          </cell>
        </row>
        <row r="10376">
          <cell r="B10376" t="str">
            <v>C0304</v>
          </cell>
          <cell r="C10376" t="str">
            <v>ASSENTAMENTO DE TUBOS EM CONCRETO, JE D= 900mm</v>
          </cell>
          <cell r="D10376" t="str">
            <v>M</v>
          </cell>
          <cell r="E10376">
            <v>166.3</v>
          </cell>
          <cell r="F10376" t="str">
            <v xml:space="preserve">SEINFRA  </v>
          </cell>
        </row>
        <row r="10377">
          <cell r="B10377" t="str">
            <v>C0293</v>
          </cell>
          <cell r="C10377" t="str">
            <v>ASSENTAMENTO DE TUBOS EM CONCRETO, JE D= 1000mm</v>
          </cell>
          <cell r="D10377" t="str">
            <v>M</v>
          </cell>
          <cell r="E10377">
            <v>210.47</v>
          </cell>
          <cell r="F10377" t="str">
            <v xml:space="preserve">SEINFRA  </v>
          </cell>
        </row>
        <row r="10378">
          <cell r="B10378" t="str">
            <v>C0294</v>
          </cell>
          <cell r="C10378" t="str">
            <v>ASSENTAMENTO DE TUBOS EM CONCRETO, JE D= 1200mm</v>
          </cell>
          <cell r="D10378" t="str">
            <v>M</v>
          </cell>
          <cell r="E10378">
            <v>279.37</v>
          </cell>
          <cell r="F10378" t="str">
            <v xml:space="preserve">SEINFRA  </v>
          </cell>
        </row>
        <row r="10379">
          <cell r="B10379" t="str">
            <v>C0295</v>
          </cell>
          <cell r="C10379" t="str">
            <v>ASSENTAMENTO DE TUBOS EM CONCRETO, JE D=1500mm</v>
          </cell>
          <cell r="D10379" t="str">
            <v>M</v>
          </cell>
          <cell r="E10379">
            <v>353.07</v>
          </cell>
          <cell r="F10379" t="str">
            <v xml:space="preserve">SEINFRA  </v>
          </cell>
        </row>
        <row r="10380">
          <cell r="B10380" t="str">
            <v>C0296</v>
          </cell>
          <cell r="C10380" t="str">
            <v>ASSENTAMENTO DE TUBOS EM CONCRETO, JE D= 1750mm</v>
          </cell>
          <cell r="D10380" t="str">
            <v>M</v>
          </cell>
          <cell r="E10380">
            <v>449</v>
          </cell>
          <cell r="F10380" t="str">
            <v xml:space="preserve">SEINFRA  </v>
          </cell>
        </row>
        <row r="10381">
          <cell r="B10381" t="str">
            <v>C0297</v>
          </cell>
          <cell r="C10381" t="str">
            <v>ASSENTAMENTO DE TUBOS EM CONCRETO, JE D=2000mm</v>
          </cell>
          <cell r="D10381" t="str">
            <v>M</v>
          </cell>
          <cell r="E10381">
            <v>570.16</v>
          </cell>
          <cell r="F10381" t="str">
            <v xml:space="preserve">SEINFRA  </v>
          </cell>
        </row>
        <row r="10382">
          <cell r="B10382" t="str">
            <v>TUBOS E CONEXÕES DE COBRE</v>
          </cell>
          <cell r="E10382">
            <v>6434.98</v>
          </cell>
          <cell r="F10382" t="str">
            <v xml:space="preserve">SEINFRA  </v>
          </cell>
        </row>
        <row r="10383">
          <cell r="B10383" t="str">
            <v>C1007</v>
          </cell>
          <cell r="C10383" t="str">
            <v>CURVA COBRE OU BRONZE D= 15mm (1/2")</v>
          </cell>
          <cell r="D10383" t="str">
            <v>UN</v>
          </cell>
          <cell r="E10383">
            <v>11.2</v>
          </cell>
          <cell r="F10383" t="str">
            <v xml:space="preserve">SEINFRA  </v>
          </cell>
        </row>
        <row r="10384">
          <cell r="B10384" t="str">
            <v>C1008</v>
          </cell>
          <cell r="C10384" t="str">
            <v>CURVA COBRE OU BRONZE D= 22mm (3/4")</v>
          </cell>
          <cell r="D10384" t="str">
            <v>UN</v>
          </cell>
          <cell r="E10384">
            <v>15.85</v>
          </cell>
          <cell r="F10384" t="str">
            <v xml:space="preserve">SEINFRA  </v>
          </cell>
        </row>
        <row r="10385">
          <cell r="B10385" t="str">
            <v>C1009</v>
          </cell>
          <cell r="C10385" t="str">
            <v>CURVA COBRE OU BRONZE D= 28mm (1")</v>
          </cell>
          <cell r="D10385" t="str">
            <v>UN</v>
          </cell>
          <cell r="E10385">
            <v>21.79</v>
          </cell>
          <cell r="F10385" t="str">
            <v xml:space="preserve">SEINFRA  </v>
          </cell>
        </row>
        <row r="10386">
          <cell r="B10386" t="str">
            <v>C1010</v>
          </cell>
          <cell r="C10386" t="str">
            <v>CURVA COBRE OU BRONZE D= 35mm (1 1/4")</v>
          </cell>
          <cell r="D10386" t="str">
            <v>UN</v>
          </cell>
          <cell r="E10386">
            <v>40</v>
          </cell>
          <cell r="F10386" t="str">
            <v xml:space="preserve">SEINFRA  </v>
          </cell>
        </row>
        <row r="10387">
          <cell r="B10387" t="str">
            <v>C1011</v>
          </cell>
          <cell r="C10387" t="str">
            <v>CURVA COBRE OU BRONZE D= 42mm (1 1/2")</v>
          </cell>
          <cell r="D10387" t="str">
            <v>UN</v>
          </cell>
          <cell r="E10387">
            <v>55.2</v>
          </cell>
          <cell r="F10387" t="str">
            <v xml:space="preserve">SEINFRA  </v>
          </cell>
        </row>
        <row r="10388">
          <cell r="B10388" t="str">
            <v>C1012</v>
          </cell>
          <cell r="C10388" t="str">
            <v>CURVA COBRE OU BRONZE D= 54mm (2")</v>
          </cell>
          <cell r="D10388" t="str">
            <v>UN</v>
          </cell>
          <cell r="E10388">
            <v>80.400000000000006</v>
          </cell>
          <cell r="F10388" t="str">
            <v xml:space="preserve">SEINFRA  </v>
          </cell>
        </row>
        <row r="10389">
          <cell r="B10389" t="str">
            <v>C1013</v>
          </cell>
          <cell r="C10389" t="str">
            <v>CURVA COBRE OU BRONZE D= 66mm (2 1/2")</v>
          </cell>
          <cell r="D10389" t="str">
            <v>UN</v>
          </cell>
          <cell r="E10389">
            <v>249.91</v>
          </cell>
          <cell r="F10389" t="str">
            <v xml:space="preserve">SEINFRA  </v>
          </cell>
        </row>
        <row r="10390">
          <cell r="B10390" t="str">
            <v>C1014</v>
          </cell>
          <cell r="C10390" t="str">
            <v>CURVA COBRE OU BRONZE D= 79mm (3")</v>
          </cell>
          <cell r="D10390" t="str">
            <v>UN</v>
          </cell>
          <cell r="E10390">
            <v>239.2</v>
          </cell>
          <cell r="F10390" t="str">
            <v xml:space="preserve">SEINFRA  </v>
          </cell>
        </row>
        <row r="10391">
          <cell r="B10391" t="str">
            <v>C1015</v>
          </cell>
          <cell r="C10391" t="str">
            <v>CURVA COBRE OU BRONZE D=104mm (4")</v>
          </cell>
          <cell r="D10391" t="str">
            <v>UN</v>
          </cell>
          <cell r="E10391">
            <v>575.07000000000005</v>
          </cell>
          <cell r="F10391" t="str">
            <v xml:space="preserve">SEINFRA  </v>
          </cell>
        </row>
        <row r="10392">
          <cell r="B10392" t="str">
            <v>C2332</v>
          </cell>
          <cell r="C10392" t="str">
            <v>TÊ COBRE OU BRONZE D= 15mm (1/2")</v>
          </cell>
          <cell r="D10392" t="str">
            <v>UN</v>
          </cell>
          <cell r="E10392">
            <v>17.53</v>
          </cell>
          <cell r="F10392" t="str">
            <v xml:space="preserve">SEINFRA  </v>
          </cell>
        </row>
        <row r="10393">
          <cell r="B10393" t="str">
            <v>C2333</v>
          </cell>
          <cell r="C10393" t="str">
            <v>TÊ COBRE OU BRONZE D= 22mm (3/4")</v>
          </cell>
          <cell r="D10393" t="str">
            <v>UN</v>
          </cell>
          <cell r="E10393">
            <v>22.08</v>
          </cell>
          <cell r="F10393" t="str">
            <v xml:space="preserve">SEINFRA  </v>
          </cell>
        </row>
        <row r="10394">
          <cell r="B10394" t="str">
            <v>C2334</v>
          </cell>
          <cell r="C10394" t="str">
            <v>TÊ COBRE OU BRONZE D= 28mm (1")</v>
          </cell>
          <cell r="D10394" t="str">
            <v>UN</v>
          </cell>
          <cell r="E10394">
            <v>27.27</v>
          </cell>
          <cell r="F10394" t="str">
            <v xml:space="preserve">SEINFRA  </v>
          </cell>
        </row>
        <row r="10395">
          <cell r="B10395" t="str">
            <v>C2335</v>
          </cell>
          <cell r="C10395" t="str">
            <v>TÊ COBRE OU BRONZE D= 35mm (1 1/4")</v>
          </cell>
          <cell r="D10395" t="str">
            <v>UN</v>
          </cell>
          <cell r="E10395">
            <v>42.21</v>
          </cell>
          <cell r="F10395" t="str">
            <v xml:space="preserve">SEINFRA  </v>
          </cell>
        </row>
        <row r="10396">
          <cell r="B10396" t="str">
            <v>C2336</v>
          </cell>
          <cell r="C10396" t="str">
            <v>TÊ COBRE OU BRONZE D= 42mm (1 1/2")</v>
          </cell>
          <cell r="D10396" t="str">
            <v>UN</v>
          </cell>
          <cell r="E10396">
            <v>57.26</v>
          </cell>
          <cell r="F10396" t="str">
            <v xml:space="preserve">SEINFRA  </v>
          </cell>
        </row>
        <row r="10397">
          <cell r="B10397" t="str">
            <v>C2337</v>
          </cell>
          <cell r="C10397" t="str">
            <v>TÊ COBRE OU BRONZE D= 54mm (2")</v>
          </cell>
          <cell r="D10397" t="str">
            <v>UN</v>
          </cell>
          <cell r="E10397">
            <v>82.69</v>
          </cell>
          <cell r="F10397" t="str">
            <v xml:space="preserve">SEINFRA  </v>
          </cell>
        </row>
        <row r="10398">
          <cell r="B10398" t="str">
            <v>C2338</v>
          </cell>
          <cell r="C10398" t="str">
            <v>TÊ COBRE OU BRONZE D= 66mm (2 1/2")</v>
          </cell>
          <cell r="D10398" t="str">
            <v>UN</v>
          </cell>
          <cell r="E10398">
            <v>305.64</v>
          </cell>
          <cell r="F10398" t="str">
            <v xml:space="preserve">SEINFRA  </v>
          </cell>
        </row>
        <row r="10399">
          <cell r="B10399" t="str">
            <v>C2339</v>
          </cell>
          <cell r="C10399" t="str">
            <v>TÊ COBRE OU BRONZE D= 79mm (3")</v>
          </cell>
          <cell r="D10399" t="str">
            <v>UN</v>
          </cell>
          <cell r="E10399">
            <v>364.83</v>
          </cell>
          <cell r="F10399" t="str">
            <v xml:space="preserve">SEINFRA  </v>
          </cell>
        </row>
        <row r="10400">
          <cell r="B10400" t="str">
            <v>C2340</v>
          </cell>
          <cell r="C10400" t="str">
            <v>TÊ COBRE OU BRONZE D=104mm (4")</v>
          </cell>
          <cell r="D10400" t="str">
            <v>UN</v>
          </cell>
          <cell r="E10400">
            <v>734.08</v>
          </cell>
          <cell r="F10400" t="str">
            <v xml:space="preserve">SEINFRA  </v>
          </cell>
        </row>
        <row r="10401">
          <cell r="B10401" t="str">
            <v>C2565</v>
          </cell>
          <cell r="C10401" t="str">
            <v>TUBO COBRE D= 15mm(1/2") CLASSE E</v>
          </cell>
          <cell r="D10401" t="str">
            <v>M</v>
          </cell>
          <cell r="E10401">
            <v>25.96</v>
          </cell>
          <cell r="F10401" t="str">
            <v xml:space="preserve">SEINFRA  </v>
          </cell>
        </row>
        <row r="10402">
          <cell r="B10402" t="str">
            <v>C2566</v>
          </cell>
          <cell r="C10402" t="str">
            <v>TUBO COBRE D= 22mm (3/4") CLASSE E</v>
          </cell>
          <cell r="D10402" t="str">
            <v>M</v>
          </cell>
          <cell r="E10402">
            <v>43.33</v>
          </cell>
          <cell r="F10402" t="str">
            <v xml:space="preserve">SEINFRA  </v>
          </cell>
        </row>
        <row r="10403">
          <cell r="B10403" t="str">
            <v>C2567</v>
          </cell>
          <cell r="C10403" t="str">
            <v>TUBO COBRE D= 28mm (1") CLASSE E</v>
          </cell>
          <cell r="D10403" t="str">
            <v>M</v>
          </cell>
          <cell r="E10403">
            <v>53.44</v>
          </cell>
          <cell r="F10403" t="str">
            <v xml:space="preserve">SEINFRA  </v>
          </cell>
        </row>
        <row r="10404">
          <cell r="B10404" t="str">
            <v>C2568</v>
          </cell>
          <cell r="C10404" t="str">
            <v>TUBO COBRE D= 35mm (1 1/4") CLASSE E</v>
          </cell>
          <cell r="D10404" t="str">
            <v>M</v>
          </cell>
          <cell r="E10404">
            <v>77.89</v>
          </cell>
          <cell r="F10404" t="str">
            <v xml:space="preserve">SEINFRA  </v>
          </cell>
        </row>
        <row r="10405">
          <cell r="B10405" t="str">
            <v>C2569</v>
          </cell>
          <cell r="C10405" t="str">
            <v>TUBO COBRE D= 42mm (1 1/2") CLASSE E</v>
          </cell>
          <cell r="D10405" t="str">
            <v>M</v>
          </cell>
          <cell r="E10405">
            <v>102.16</v>
          </cell>
          <cell r="F10405" t="str">
            <v xml:space="preserve">SEINFRA  </v>
          </cell>
        </row>
        <row r="10406">
          <cell r="B10406" t="str">
            <v>C2570</v>
          </cell>
          <cell r="C10406" t="str">
            <v>TUBO COBRE D= 54mm (2") CLASSE E</v>
          </cell>
          <cell r="D10406" t="str">
            <v>M</v>
          </cell>
          <cell r="E10406">
            <v>148.38</v>
          </cell>
          <cell r="F10406" t="str">
            <v xml:space="preserve">SEINFRA  </v>
          </cell>
        </row>
        <row r="10407">
          <cell r="B10407" t="str">
            <v>C2571</v>
          </cell>
          <cell r="C10407" t="str">
            <v>TUBO COBRE D= 66mm (2 1/2") CLASSE E</v>
          </cell>
          <cell r="D10407" t="str">
            <v>M</v>
          </cell>
          <cell r="E10407">
            <v>206.26</v>
          </cell>
          <cell r="F10407" t="str">
            <v xml:space="preserve">SEINFRA  </v>
          </cell>
        </row>
        <row r="10408">
          <cell r="B10408" t="str">
            <v>C2572</v>
          </cell>
          <cell r="C10408" t="str">
            <v>TUBO COBRE D= 79mm (3") CLASSE E</v>
          </cell>
          <cell r="D10408" t="str">
            <v>M</v>
          </cell>
          <cell r="E10408">
            <v>296.49</v>
          </cell>
          <cell r="F10408" t="str">
            <v xml:space="preserve">SEINFRA  </v>
          </cell>
        </row>
        <row r="10409">
          <cell r="B10409" t="str">
            <v>C2573</v>
          </cell>
          <cell r="C10409" t="str">
            <v>TUBO COBRE D=104mm (4") CLASSE E</v>
          </cell>
          <cell r="D10409" t="str">
            <v>M</v>
          </cell>
          <cell r="E10409">
            <v>431.82</v>
          </cell>
          <cell r="F10409" t="str">
            <v xml:space="preserve">SEINFRA  </v>
          </cell>
        </row>
        <row r="10410">
          <cell r="B10410" t="str">
            <v>C2574</v>
          </cell>
          <cell r="C10410" t="str">
            <v>TUBO COBRE INCLUSIVE CONEXÕES D= 15mm (1/2") CLASSE E</v>
          </cell>
          <cell r="D10410" t="str">
            <v>M</v>
          </cell>
          <cell r="E10410">
            <v>52.71</v>
          </cell>
          <cell r="F10410" t="str">
            <v xml:space="preserve">SEINFRA  </v>
          </cell>
        </row>
        <row r="10411">
          <cell r="B10411" t="str">
            <v>C2575</v>
          </cell>
          <cell r="C10411" t="str">
            <v>TUBO COBRE INCLUSIVE CONEXÕES D= 22mm (3/4") CLASSE E</v>
          </cell>
          <cell r="D10411" t="str">
            <v>M</v>
          </cell>
          <cell r="E10411">
            <v>78.400000000000006</v>
          </cell>
          <cell r="F10411" t="str">
            <v xml:space="preserve">SEINFRA  </v>
          </cell>
        </row>
        <row r="10412">
          <cell r="B10412" t="str">
            <v>C2576</v>
          </cell>
          <cell r="C10412" t="str">
            <v>TUBO COBRE INCLUSIVE CONEXÕES D= 28mm (1") CLASSE E</v>
          </cell>
          <cell r="D10412" t="str">
            <v>M</v>
          </cell>
          <cell r="E10412">
            <v>94.49</v>
          </cell>
          <cell r="F10412" t="str">
            <v xml:space="preserve">SEINFRA  </v>
          </cell>
        </row>
        <row r="10413">
          <cell r="B10413" t="str">
            <v>C2577</v>
          </cell>
          <cell r="C10413" t="str">
            <v>TUBO COBRE INCLUSIVE CONEXÕES D= 35mm (1 1/4") CLASSE E</v>
          </cell>
          <cell r="D10413" t="str">
            <v>M</v>
          </cell>
          <cell r="E10413">
            <v>131.19</v>
          </cell>
          <cell r="F10413" t="str">
            <v xml:space="preserve">SEINFRA  </v>
          </cell>
        </row>
        <row r="10414">
          <cell r="B10414" t="str">
            <v>C2578</v>
          </cell>
          <cell r="C10414" t="str">
            <v>TUBO COBRE INCLUSIVE CONEXÕES D= 42mm (1 1/2") CLASSE E</v>
          </cell>
          <cell r="D10414" t="str">
            <v>M</v>
          </cell>
          <cell r="E10414">
            <v>160.94</v>
          </cell>
          <cell r="F10414" t="str">
            <v xml:space="preserve">SEINFRA  </v>
          </cell>
        </row>
        <row r="10415">
          <cell r="B10415" t="str">
            <v>C2579</v>
          </cell>
          <cell r="C10415" t="str">
            <v>TUBO COBRE INCLUSIVE CONEXÕES D= 54mm (2") CLASSE E</v>
          </cell>
          <cell r="D10415" t="str">
            <v>M</v>
          </cell>
          <cell r="E10415">
            <v>231.29</v>
          </cell>
          <cell r="F10415" t="str">
            <v xml:space="preserve">SEINFRA  </v>
          </cell>
        </row>
        <row r="10416">
          <cell r="B10416" t="str">
            <v>C2580</v>
          </cell>
          <cell r="C10416" t="str">
            <v>TUBO COBRE INCLUSIVE CONEXÕES D= 66mm (2 1/2") CLASSE E</v>
          </cell>
          <cell r="D10416" t="str">
            <v>M</v>
          </cell>
          <cell r="E10416">
            <v>318.93</v>
          </cell>
          <cell r="F10416" t="str">
            <v xml:space="preserve">SEINFRA  </v>
          </cell>
        </row>
        <row r="10417">
          <cell r="B10417" t="str">
            <v>C2581</v>
          </cell>
          <cell r="C10417" t="str">
            <v>TUBO COBRE INCLUSIVE CONEXÕES D= 79mm (3") CLASSE E</v>
          </cell>
          <cell r="D10417" t="str">
            <v>M</v>
          </cell>
          <cell r="E10417">
            <v>425.02</v>
          </cell>
          <cell r="F10417" t="str">
            <v xml:space="preserve">SEINFRA  </v>
          </cell>
        </row>
        <row r="10418">
          <cell r="B10418" t="str">
            <v>C2582</v>
          </cell>
          <cell r="C10418" t="str">
            <v>TUBO COBRE INCLUSIVE CONEXÕES D=104mm (4") CLASSE E</v>
          </cell>
          <cell r="D10418" t="str">
            <v>M</v>
          </cell>
          <cell r="E10418">
            <v>614.07000000000005</v>
          </cell>
          <cell r="F10418" t="str">
            <v xml:space="preserve">SEINFRA  </v>
          </cell>
        </row>
        <row r="10419">
          <cell r="B10419" t="str">
            <v>REGISTROS E VÁLVULAS</v>
          </cell>
          <cell r="E10419">
            <v>12384.01</v>
          </cell>
          <cell r="F10419" t="str">
            <v xml:space="preserve">SEINFRA  </v>
          </cell>
        </row>
        <row r="10420">
          <cell r="B10420" t="str">
            <v>C3599</v>
          </cell>
          <cell r="C10420" t="str">
            <v>MUTIRÃO MISTO - REGISTRO DE GAVETA BRUTO D=20mm (3/4")</v>
          </cell>
          <cell r="D10420" t="str">
            <v>UN</v>
          </cell>
          <cell r="E10420">
            <v>35.57</v>
          </cell>
          <cell r="F10420" t="str">
            <v xml:space="preserve">SEINFRA  </v>
          </cell>
        </row>
        <row r="10421">
          <cell r="B10421" t="str">
            <v>C3600</v>
          </cell>
          <cell r="C10421" t="str">
            <v>MUTIRÃO MISTO - REGISTRO DE PRESSÃO D=20mm (3/4")</v>
          </cell>
          <cell r="D10421" t="str">
            <v>UN</v>
          </cell>
          <cell r="E10421">
            <v>29.69</v>
          </cell>
          <cell r="F10421" t="str">
            <v xml:space="preserve">SEINFRA  </v>
          </cell>
        </row>
        <row r="10422">
          <cell r="B10422" t="str">
            <v>C2156</v>
          </cell>
          <cell r="C10422" t="str">
            <v>REGISTRO DE GAVETA BRUTO D= 15mm (1/2")</v>
          </cell>
          <cell r="D10422" t="str">
            <v>UN</v>
          </cell>
          <cell r="E10422">
            <v>44.33</v>
          </cell>
          <cell r="F10422" t="str">
            <v xml:space="preserve">SEINFRA  </v>
          </cell>
        </row>
        <row r="10423">
          <cell r="B10423" t="str">
            <v>C2157</v>
          </cell>
          <cell r="C10423" t="str">
            <v>REGISTRO DE GAVETA BRUTO D= 20mm (3/4")</v>
          </cell>
          <cell r="D10423" t="str">
            <v>UN</v>
          </cell>
          <cell r="E10423">
            <v>45.63</v>
          </cell>
          <cell r="F10423" t="str">
            <v xml:space="preserve">SEINFRA  </v>
          </cell>
        </row>
        <row r="10424">
          <cell r="B10424" t="str">
            <v>C2158</v>
          </cell>
          <cell r="C10424" t="str">
            <v>REGISTRO DE GAVETA BRUTO D= 25mm (1")</v>
          </cell>
          <cell r="D10424" t="str">
            <v>UN</v>
          </cell>
          <cell r="E10424">
            <v>59.04</v>
          </cell>
          <cell r="F10424" t="str">
            <v xml:space="preserve">SEINFRA  </v>
          </cell>
        </row>
        <row r="10425">
          <cell r="B10425" t="str">
            <v>C2159</v>
          </cell>
          <cell r="C10425" t="str">
            <v>REGISTRO DE GAVETA BRUTO D= 32mm (1 1/4")</v>
          </cell>
          <cell r="D10425" t="str">
            <v>UN</v>
          </cell>
          <cell r="E10425">
            <v>85.13</v>
          </cell>
          <cell r="F10425" t="str">
            <v xml:space="preserve">SEINFRA  </v>
          </cell>
        </row>
        <row r="10426">
          <cell r="B10426" t="str">
            <v>C2160</v>
          </cell>
          <cell r="C10426" t="str">
            <v>REGISTRO DE GAVETA BRUTO D= 40mm (1 1/2")</v>
          </cell>
          <cell r="D10426" t="str">
            <v>UN</v>
          </cell>
          <cell r="E10426">
            <v>98.24</v>
          </cell>
          <cell r="F10426" t="str">
            <v xml:space="preserve">SEINFRA  </v>
          </cell>
        </row>
        <row r="10427">
          <cell r="B10427" t="str">
            <v>C2161</v>
          </cell>
          <cell r="C10427" t="str">
            <v>REGISTRO DE GAVETA BRUTO D= 50mm (2")</v>
          </cell>
          <cell r="D10427" t="str">
            <v>UN</v>
          </cell>
          <cell r="E10427">
            <v>122.94</v>
          </cell>
          <cell r="F10427" t="str">
            <v xml:space="preserve">SEINFRA  </v>
          </cell>
        </row>
        <row r="10428">
          <cell r="B10428" t="str">
            <v>C2162</v>
          </cell>
          <cell r="C10428" t="str">
            <v>REGISTRO DE GAVETA BRUTO D= 65mm (2 1/2")</v>
          </cell>
          <cell r="D10428" t="str">
            <v>UN</v>
          </cell>
          <cell r="E10428">
            <v>229.1</v>
          </cell>
          <cell r="F10428" t="str">
            <v xml:space="preserve">SEINFRA  </v>
          </cell>
        </row>
        <row r="10429">
          <cell r="B10429" t="str">
            <v>C2163</v>
          </cell>
          <cell r="C10429" t="str">
            <v>REGISTRO DE GAVETA BRUTO D= 80mm (3")</v>
          </cell>
          <cell r="D10429" t="str">
            <v>UN</v>
          </cell>
          <cell r="E10429">
            <v>267.29000000000002</v>
          </cell>
          <cell r="F10429" t="str">
            <v xml:space="preserve">SEINFRA  </v>
          </cell>
        </row>
        <row r="10430">
          <cell r="B10430" t="str">
            <v>C2164</v>
          </cell>
          <cell r="C10430" t="str">
            <v>REGISTRO DE GAVETA BRUTO D=100mm (4")</v>
          </cell>
          <cell r="D10430" t="str">
            <v>UN</v>
          </cell>
          <cell r="E10430">
            <v>518.35</v>
          </cell>
          <cell r="F10430" t="str">
            <v xml:space="preserve">SEINFRA  </v>
          </cell>
        </row>
        <row r="10431">
          <cell r="B10431" t="str">
            <v>C2165</v>
          </cell>
          <cell r="C10431" t="str">
            <v>REGISTRO DE GAVETA C/CANOPLA CROMADA D= 15mm (1/2")</v>
          </cell>
          <cell r="D10431" t="str">
            <v>UN</v>
          </cell>
          <cell r="E10431">
            <v>75.209999999999994</v>
          </cell>
          <cell r="F10431" t="str">
            <v xml:space="preserve">SEINFRA  </v>
          </cell>
        </row>
        <row r="10432">
          <cell r="B10432" t="str">
            <v>C2166</v>
          </cell>
          <cell r="C10432" t="str">
            <v>REGISTRO DE GAVETA C/CANOPLA CROMADA D= 20mm (3/4")</v>
          </cell>
          <cell r="D10432" t="str">
            <v>UN</v>
          </cell>
          <cell r="E10432">
            <v>81.7</v>
          </cell>
          <cell r="F10432" t="str">
            <v xml:space="preserve">SEINFRA  </v>
          </cell>
        </row>
        <row r="10433">
          <cell r="B10433" t="str">
            <v>C2167</v>
          </cell>
          <cell r="C10433" t="str">
            <v>REGISTRO DE GAVETA C/CANOPLA CROMADA D= 25mm (1")</v>
          </cell>
          <cell r="D10433" t="str">
            <v>UN</v>
          </cell>
          <cell r="E10433">
            <v>94.37</v>
          </cell>
          <cell r="F10433" t="str">
            <v xml:space="preserve">SEINFRA  </v>
          </cell>
        </row>
        <row r="10434">
          <cell r="B10434" t="str">
            <v>C2168</v>
          </cell>
          <cell r="C10434" t="str">
            <v>REGISTRO DE GAVETA C/CANOPLA CROMADA D= 32mm (1 1/4")</v>
          </cell>
          <cell r="D10434" t="str">
            <v>UN</v>
          </cell>
          <cell r="E10434">
            <v>135.36000000000001</v>
          </cell>
          <cell r="F10434" t="str">
            <v xml:space="preserve">SEINFRA  </v>
          </cell>
        </row>
        <row r="10435">
          <cell r="B10435" t="str">
            <v>C2169</v>
          </cell>
          <cell r="C10435" t="str">
            <v>REGISTRO DE GAVETA C/CANOPLA CROMADA D= 40mm (1 1/2")</v>
          </cell>
          <cell r="D10435" t="str">
            <v>UN</v>
          </cell>
          <cell r="E10435">
            <v>139.87</v>
          </cell>
          <cell r="F10435" t="str">
            <v xml:space="preserve">SEINFRA  </v>
          </cell>
        </row>
        <row r="10436">
          <cell r="B10436" t="str">
            <v>C2171</v>
          </cell>
          <cell r="C10436" t="str">
            <v>REGISTRO DE PRESSÃO C/CANOPLA CROMADA D= 15mm (1/2")</v>
          </cell>
          <cell r="D10436" t="str">
            <v>UN</v>
          </cell>
          <cell r="E10436">
            <v>76.66</v>
          </cell>
          <cell r="F10436" t="str">
            <v xml:space="preserve">SEINFRA  </v>
          </cell>
        </row>
        <row r="10437">
          <cell r="B10437" t="str">
            <v>C2172</v>
          </cell>
          <cell r="C10437" t="str">
            <v>REGISTRO DE PRESSÃO C/CANOPLA CROMADA D= 20mm (3/4")</v>
          </cell>
          <cell r="D10437" t="str">
            <v>UN</v>
          </cell>
          <cell r="E10437">
            <v>78.5</v>
          </cell>
          <cell r="F10437" t="str">
            <v xml:space="preserve">SEINFRA  </v>
          </cell>
        </row>
        <row r="10438">
          <cell r="B10438" t="str">
            <v>C2170</v>
          </cell>
          <cell r="C10438" t="str">
            <v>REGISTRO DE PRESSAO C/CANOPLA CROMADA D=25MM (1")</v>
          </cell>
          <cell r="D10438" t="str">
            <v>UN</v>
          </cell>
          <cell r="E10438">
            <v>89.91</v>
          </cell>
          <cell r="F10438" t="str">
            <v xml:space="preserve">SEINFRA  </v>
          </cell>
        </row>
        <row r="10439">
          <cell r="B10439" t="str">
            <v>C3601</v>
          </cell>
          <cell r="C10439" t="str">
            <v>REGISTRO DE PRESSÃO D=20mm (3/4") - PADRÃO POPULAR</v>
          </cell>
          <cell r="D10439" t="str">
            <v>UN</v>
          </cell>
          <cell r="E10439">
            <v>41.06</v>
          </cell>
          <cell r="F10439" t="str">
            <v xml:space="preserve">SEINFRA  </v>
          </cell>
        </row>
        <row r="10440">
          <cell r="B10440" t="str">
            <v>C2173</v>
          </cell>
          <cell r="C10440" t="str">
            <v>REGISTRO DE RECALQUE NO PASSEIO D= 65mm (2 1/2")</v>
          </cell>
          <cell r="D10440" t="str">
            <v>UN</v>
          </cell>
          <cell r="E10440">
            <v>686.57</v>
          </cell>
          <cell r="F10440" t="str">
            <v xml:space="preserve">SEINFRA  </v>
          </cell>
        </row>
        <row r="10441">
          <cell r="B10441" t="str">
            <v>C2177</v>
          </cell>
          <cell r="C10441" t="str">
            <v>REGISTRO GLOBO /FECHO RÁPIDO DE 3/4"</v>
          </cell>
          <cell r="D10441" t="str">
            <v>UN</v>
          </cell>
          <cell r="E10441">
            <v>50.51</v>
          </cell>
          <cell r="F10441" t="str">
            <v xml:space="preserve">SEINFRA  </v>
          </cell>
        </row>
        <row r="10442">
          <cell r="B10442" t="str">
            <v>C2176</v>
          </cell>
          <cell r="C10442" t="str">
            <v>REGISTRO GLOBO /FECHO RÁPIDO DE 1"</v>
          </cell>
          <cell r="D10442" t="str">
            <v>UN</v>
          </cell>
          <cell r="E10442">
            <v>63.74</v>
          </cell>
          <cell r="F10442" t="str">
            <v xml:space="preserve">SEINFRA  </v>
          </cell>
        </row>
        <row r="10443">
          <cell r="B10443" t="str">
            <v>C2175</v>
          </cell>
          <cell r="C10443" t="str">
            <v>REGISTRO GLOBO /FECHO RÁPIDO DE 1 1/4"</v>
          </cell>
          <cell r="D10443" t="str">
            <v>UN</v>
          </cell>
          <cell r="E10443">
            <v>88.77</v>
          </cell>
          <cell r="F10443" t="str">
            <v xml:space="preserve">SEINFRA  </v>
          </cell>
        </row>
        <row r="10444">
          <cell r="B10444" t="str">
            <v>C2178</v>
          </cell>
          <cell r="C10444" t="str">
            <v>REGISTRO GLOBO/FECHO RÁPIDO DE 1 1/2"</v>
          </cell>
          <cell r="D10444" t="str">
            <v>UN</v>
          </cell>
          <cell r="E10444">
            <v>104.36</v>
          </cell>
          <cell r="F10444" t="str">
            <v xml:space="preserve">SEINFRA  </v>
          </cell>
        </row>
        <row r="10445">
          <cell r="B10445" t="str">
            <v>C2174</v>
          </cell>
          <cell r="C10445" t="str">
            <v>REGISTRO GLOBO / FECHO RÁPIDO DE 2"</v>
          </cell>
          <cell r="D10445" t="str">
            <v>UN</v>
          </cell>
          <cell r="E10445">
            <v>133.79</v>
          </cell>
          <cell r="F10445" t="str">
            <v xml:space="preserve">SEINFRA  </v>
          </cell>
        </row>
        <row r="10446">
          <cell r="B10446" t="str">
            <v>C4403</v>
          </cell>
          <cell r="C10446" t="str">
            <v>REGISTRO GLOBO / FECHO RÁPIDO DE 2 1/2"</v>
          </cell>
          <cell r="D10446" t="str">
            <v>UN</v>
          </cell>
          <cell r="E10446">
            <v>193.15</v>
          </cell>
          <cell r="F10446" t="str">
            <v xml:space="preserve">SEINFRA  </v>
          </cell>
        </row>
        <row r="10447">
          <cell r="B10447" t="str">
            <v>C3695</v>
          </cell>
          <cell r="C10447" t="str">
            <v>REGISTRO GLOBO EM BRONZE ROSC. DE 3/4"</v>
          </cell>
          <cell r="D10447" t="str">
            <v>UN</v>
          </cell>
          <cell r="E10447">
            <v>60.38</v>
          </cell>
          <cell r="F10447" t="str">
            <v xml:space="preserve">SEINFRA  </v>
          </cell>
        </row>
        <row r="10448">
          <cell r="B10448" t="str">
            <v>C3714</v>
          </cell>
          <cell r="C10448" t="str">
            <v>REGISTRO GLOBO EM BRONZE ROSC. DE 1"</v>
          </cell>
          <cell r="D10448" t="str">
            <v>UN</v>
          </cell>
          <cell r="E10448">
            <v>73.69</v>
          </cell>
          <cell r="F10448" t="str">
            <v xml:space="preserve">SEINFRA  </v>
          </cell>
        </row>
        <row r="10449">
          <cell r="B10449" t="str">
            <v>C2684</v>
          </cell>
          <cell r="C10449" t="str">
            <v>VÁLVULA DE DESCARGA CROMADA C/CANOPLA LISA DE 32 OU 40mm</v>
          </cell>
          <cell r="D10449" t="str">
            <v>UN</v>
          </cell>
          <cell r="E10449">
            <v>229.13</v>
          </cell>
          <cell r="F10449" t="str">
            <v xml:space="preserve">SEINFRA  </v>
          </cell>
        </row>
        <row r="10450">
          <cell r="B10450" t="str">
            <v>C2685</v>
          </cell>
          <cell r="C10450" t="str">
            <v>VÁLVULA DE DESCARGA CROMADA C/REGISTRO ACOPLADO DE 32 OU 40mm</v>
          </cell>
          <cell r="D10450" t="str">
            <v>UN</v>
          </cell>
          <cell r="E10450">
            <v>329.73</v>
          </cell>
          <cell r="F10450" t="str">
            <v xml:space="preserve">SEINFRA  </v>
          </cell>
        </row>
        <row r="10451">
          <cell r="B10451" t="str">
            <v>C2686</v>
          </cell>
          <cell r="C10451" t="str">
            <v>VÁLVULA DE DESCARGA PVC RÍGIDO S/REGISTRO .ACOPLADO. D=50mm (1 1/2")</v>
          </cell>
          <cell r="D10451" t="str">
            <v>UN</v>
          </cell>
          <cell r="E10451">
            <v>165.15</v>
          </cell>
          <cell r="F10451" t="str">
            <v xml:space="preserve">SEINFRA  </v>
          </cell>
        </row>
        <row r="10452">
          <cell r="F10452" t="str">
            <v xml:space="preserve">SEINFRA  </v>
          </cell>
        </row>
        <row r="10453">
          <cell r="B10453" t="str">
            <v>C2687</v>
          </cell>
          <cell r="C10453" t="str">
            <v>VÁLVULA DE FLUXO EM AÇO GALVANIZADO DE  (2 1/2")</v>
          </cell>
          <cell r="D10453" t="str">
            <v>UN</v>
          </cell>
          <cell r="E10453">
            <v>604.24</v>
          </cell>
          <cell r="F10453" t="str">
            <v xml:space="preserve">SEINFRA  </v>
          </cell>
        </row>
        <row r="10454">
          <cell r="B10454" t="str">
            <v>C2688</v>
          </cell>
          <cell r="C10454" t="str">
            <v>VÁLVULA DE RETENÇÃO DE PÉ C/CRIVO D= 15mm (1/2")</v>
          </cell>
          <cell r="D10454" t="str">
            <v>UN</v>
          </cell>
          <cell r="E10454">
            <v>56.73</v>
          </cell>
          <cell r="F10454" t="str">
            <v xml:space="preserve">SEINFRA  </v>
          </cell>
        </row>
        <row r="10455">
          <cell r="B10455" t="str">
            <v>C2689</v>
          </cell>
          <cell r="C10455" t="str">
            <v>VÁLVULA DE RETENÇÃO DE PÉ C/CRIVO D= 20mm (3/4")</v>
          </cell>
          <cell r="D10455" t="str">
            <v>UN</v>
          </cell>
          <cell r="E10455">
            <v>61.61</v>
          </cell>
          <cell r="F10455" t="str">
            <v xml:space="preserve">SEINFRA  </v>
          </cell>
        </row>
        <row r="10456">
          <cell r="B10456" t="str">
            <v>C2690</v>
          </cell>
          <cell r="C10456" t="str">
            <v>VÁLVULA DE RETENÇÃO DE PÉ C/CRIVO D= 25mm (1")</v>
          </cell>
          <cell r="D10456" t="str">
            <v>UN</v>
          </cell>
          <cell r="E10456">
            <v>65.81</v>
          </cell>
          <cell r="F10456" t="str">
            <v xml:space="preserve">SEINFRA  </v>
          </cell>
        </row>
        <row r="10457">
          <cell r="B10457" t="str">
            <v>C2691</v>
          </cell>
          <cell r="C10457" t="str">
            <v>VÁLVULA DE RETENÇÃO DE PÉ C/CRIVO D= 32mm (1 1/4")</v>
          </cell>
          <cell r="D10457" t="str">
            <v>UN</v>
          </cell>
          <cell r="E10457">
            <v>104.06</v>
          </cell>
          <cell r="F10457" t="str">
            <v xml:space="preserve">SEINFRA  </v>
          </cell>
        </row>
        <row r="10458">
          <cell r="B10458" t="str">
            <v>C2692</v>
          </cell>
          <cell r="C10458" t="str">
            <v>VÁLVULA DE RETENÇÃO DE PÉ C/CRIVO D= 40mm (1 1/2")</v>
          </cell>
          <cell r="D10458" t="str">
            <v>UN</v>
          </cell>
          <cell r="E10458">
            <v>108.76</v>
          </cell>
          <cell r="F10458" t="str">
            <v xml:space="preserve">SEINFRA  </v>
          </cell>
        </row>
        <row r="10459">
          <cell r="B10459" t="str">
            <v>C2693</v>
          </cell>
          <cell r="C10459" t="str">
            <v>VÁLVULA DE RETENÇÃO DE PÉ C/CRIVO D= 50mm (2")</v>
          </cell>
          <cell r="D10459" t="str">
            <v>UN</v>
          </cell>
          <cell r="E10459">
            <v>146.49</v>
          </cell>
          <cell r="F10459" t="str">
            <v xml:space="preserve">SEINFRA  </v>
          </cell>
        </row>
        <row r="10460">
          <cell r="B10460" t="str">
            <v>C2694</v>
          </cell>
          <cell r="C10460" t="str">
            <v>VÁLVULA DE RETENÇÃO DE PÉ C/CRIVO D= 65mm (2 1/2")</v>
          </cell>
          <cell r="D10460" t="str">
            <v>UN</v>
          </cell>
          <cell r="E10460">
            <v>246.19</v>
          </cell>
          <cell r="F10460" t="str">
            <v xml:space="preserve">SEINFRA  </v>
          </cell>
        </row>
        <row r="10461">
          <cell r="B10461" t="str">
            <v>C2695</v>
          </cell>
          <cell r="C10461" t="str">
            <v>VÁLVULA DE RETENÇÃO DE PÉ C/CRIVO D= 80mm (3")</v>
          </cell>
          <cell r="D10461" t="str">
            <v>UN</v>
          </cell>
          <cell r="E10461">
            <v>319.68</v>
          </cell>
          <cell r="F10461" t="str">
            <v xml:space="preserve">SEINFRA  </v>
          </cell>
        </row>
        <row r="10462">
          <cell r="B10462" t="str">
            <v>C2696</v>
          </cell>
          <cell r="C10462" t="str">
            <v>VÁLVULA DE RETENÇÃO DE PÉ C/CRIVO D=100mm (4")</v>
          </cell>
          <cell r="D10462" t="str">
            <v>UN</v>
          </cell>
          <cell r="E10462">
            <v>539.71</v>
          </cell>
          <cell r="F10462" t="str">
            <v xml:space="preserve">SEINFRA  </v>
          </cell>
        </row>
        <row r="10463">
          <cell r="B10463" t="str">
            <v>C4775</v>
          </cell>
          <cell r="C10463" t="str">
            <v>VÁLVULA DE RETENÇÃO DE PVC P/ ESGOTO D=150MM</v>
          </cell>
          <cell r="D10463" t="str">
            <v>UN</v>
          </cell>
          <cell r="E10463">
            <v>275.08999999999997</v>
          </cell>
          <cell r="F10463" t="str">
            <v xml:space="preserve">SEINFRA  </v>
          </cell>
        </row>
        <row r="10464">
          <cell r="B10464" t="str">
            <v>C2707</v>
          </cell>
          <cell r="C10464" t="str">
            <v>VÁLVULA DE RETENÇÃO HORIZONTAL D= 15mm (1/2")</v>
          </cell>
          <cell r="D10464" t="str">
            <v>UN</v>
          </cell>
          <cell r="E10464">
            <v>73.95</v>
          </cell>
          <cell r="F10464" t="str">
            <v xml:space="preserve">SEINFRA  </v>
          </cell>
        </row>
        <row r="10465">
          <cell r="B10465" t="str">
            <v>C2708</v>
          </cell>
          <cell r="C10465" t="str">
            <v>VÁLVULA DE RETENÇÃO HORIZONTAL D= 20mm (3/4")</v>
          </cell>
          <cell r="D10465" t="str">
            <v>UN</v>
          </cell>
          <cell r="E10465">
            <v>84.95</v>
          </cell>
          <cell r="F10465" t="str">
            <v xml:space="preserve">SEINFRA  </v>
          </cell>
        </row>
        <row r="10466">
          <cell r="B10466" t="str">
            <v>C2709</v>
          </cell>
          <cell r="C10466" t="str">
            <v>VÁLVULA DE RETENÇÃO HORIZONTAL D= 25mm (1")</v>
          </cell>
          <cell r="D10466" t="str">
            <v>UN</v>
          </cell>
          <cell r="E10466">
            <v>107.43</v>
          </cell>
          <cell r="F10466" t="str">
            <v xml:space="preserve">SEINFRA  </v>
          </cell>
        </row>
        <row r="10467">
          <cell r="B10467" t="str">
            <v>C2710</v>
          </cell>
          <cell r="C10467" t="str">
            <v>VÁLVULA DE RETENÇÃO HORIZONTAL D= 32mm (1 1/4")</v>
          </cell>
          <cell r="D10467" t="str">
            <v>UN</v>
          </cell>
          <cell r="E10467">
            <v>162.46</v>
          </cell>
          <cell r="F10467" t="str">
            <v xml:space="preserve">SEINFRA  </v>
          </cell>
        </row>
        <row r="10468">
          <cell r="B10468" t="str">
            <v>C2711</v>
          </cell>
          <cell r="C10468" t="str">
            <v>VÁLVULA DE RETENÇÃO HORIZONTAL D= 40mm (1 1/2")</v>
          </cell>
          <cell r="D10468" t="str">
            <v>UN</v>
          </cell>
          <cell r="E10468">
            <v>177.48</v>
          </cell>
          <cell r="F10468" t="str">
            <v xml:space="preserve">SEINFRA  </v>
          </cell>
        </row>
        <row r="10469">
          <cell r="B10469" t="str">
            <v>C2712</v>
          </cell>
          <cell r="C10469" t="str">
            <v>VÁLVULA DE RETENÇÃO HORIZONTAL D= 50mm (2")</v>
          </cell>
          <cell r="D10469" t="str">
            <v>UN</v>
          </cell>
          <cell r="E10469">
            <v>234.46</v>
          </cell>
          <cell r="F10469" t="str">
            <v xml:space="preserve">SEINFRA  </v>
          </cell>
        </row>
        <row r="10470">
          <cell r="B10470" t="str">
            <v>C2713</v>
          </cell>
          <cell r="C10470" t="str">
            <v>VÁLVULA DE RETENÇÃO HORIZONTAL D= 65mm (2 1/2")</v>
          </cell>
          <cell r="D10470" t="str">
            <v>UN</v>
          </cell>
          <cell r="E10470">
            <v>332.46</v>
          </cell>
          <cell r="F10470" t="str">
            <v xml:space="preserve">SEINFRA  </v>
          </cell>
        </row>
        <row r="10471">
          <cell r="B10471" t="str">
            <v>C2714</v>
          </cell>
          <cell r="C10471" t="str">
            <v>VÁLVULA DE RETENÇÃO HORIZONTAL D= 80mm (3")</v>
          </cell>
          <cell r="D10471" t="str">
            <v>UN</v>
          </cell>
          <cell r="E10471">
            <v>440.88</v>
          </cell>
          <cell r="F10471" t="str">
            <v xml:space="preserve">SEINFRA  </v>
          </cell>
        </row>
        <row r="10472">
          <cell r="B10472" t="str">
            <v>C2706</v>
          </cell>
          <cell r="C10472" t="str">
            <v>VÁLVULA DE RETENÇÃO HORIZONTAL D= 100mm (4")</v>
          </cell>
          <cell r="D10472" t="str">
            <v>UN</v>
          </cell>
          <cell r="E10472">
            <v>671.03</v>
          </cell>
          <cell r="F10472" t="str">
            <v xml:space="preserve">SEINFRA  </v>
          </cell>
        </row>
        <row r="10473">
          <cell r="B10473" t="str">
            <v>C2697</v>
          </cell>
          <cell r="C10473" t="str">
            <v>VÁLVULA DE RETENÇÃO HORIZ.OU VERT. D= 15mm (1/2")</v>
          </cell>
          <cell r="D10473" t="str">
            <v>UN</v>
          </cell>
          <cell r="E10473">
            <v>73.95</v>
          </cell>
          <cell r="F10473" t="str">
            <v xml:space="preserve">SEINFRA  </v>
          </cell>
        </row>
        <row r="10474">
          <cell r="B10474" t="str">
            <v>C2698</v>
          </cell>
          <cell r="C10474" t="str">
            <v>VÁLVULA DE RETENÇÃO HORIZ.OU VERT. D= 20mm (3/4")</v>
          </cell>
          <cell r="D10474" t="str">
            <v>UN</v>
          </cell>
          <cell r="E10474">
            <v>84.95</v>
          </cell>
          <cell r="F10474" t="str">
            <v xml:space="preserve">SEINFRA  </v>
          </cell>
        </row>
        <row r="10475">
          <cell r="B10475" t="str">
            <v>C2699</v>
          </cell>
          <cell r="C10475" t="str">
            <v>VÁLVULA DE RETENÇÃO HORIZ.OU VERT. D= 25mm (1")</v>
          </cell>
          <cell r="D10475" t="str">
            <v>UN</v>
          </cell>
          <cell r="E10475">
            <v>107.43</v>
          </cell>
          <cell r="F10475" t="str">
            <v xml:space="preserve">SEINFRA  </v>
          </cell>
        </row>
        <row r="10476">
          <cell r="B10476" t="str">
            <v>C2700</v>
          </cell>
          <cell r="C10476" t="str">
            <v>VÁLVULA DE RETENÇÃO HORIZ.OU VERT. D= 32mm (1 1/4")</v>
          </cell>
          <cell r="D10476" t="str">
            <v>UN</v>
          </cell>
          <cell r="E10476">
            <v>162.46</v>
          </cell>
          <cell r="F10476" t="str">
            <v xml:space="preserve">SEINFRA  </v>
          </cell>
        </row>
        <row r="10477">
          <cell r="B10477" t="str">
            <v>C2701</v>
          </cell>
          <cell r="C10477" t="str">
            <v>VÁLVULA DE RETENÇÃO HORIZ.OU VERT. D= 40mm (1 1/2")</v>
          </cell>
          <cell r="D10477" t="str">
            <v>UN</v>
          </cell>
          <cell r="E10477">
            <v>177.48</v>
          </cell>
          <cell r="F10477" t="str">
            <v xml:space="preserve">SEINFRA  </v>
          </cell>
        </row>
        <row r="10478">
          <cell r="B10478" t="str">
            <v>C2702</v>
          </cell>
          <cell r="C10478" t="str">
            <v>VÁLVULA DE RETENÇÃO HORIZ.OU VERT. D= 50mm (2")</v>
          </cell>
          <cell r="D10478" t="str">
            <v>UN</v>
          </cell>
          <cell r="E10478">
            <v>234.46</v>
          </cell>
          <cell r="F10478" t="str">
            <v xml:space="preserve">SEINFRA  </v>
          </cell>
        </row>
        <row r="10479">
          <cell r="B10479" t="str">
            <v>C2703</v>
          </cell>
          <cell r="C10479" t="str">
            <v>VÁLVULA DE RETENÇÃO HORIZ.OU VERT. D= 65mm (2 1/2")</v>
          </cell>
          <cell r="D10479" t="str">
            <v>UN</v>
          </cell>
          <cell r="E10479">
            <v>332.46</v>
          </cell>
          <cell r="F10479" t="str">
            <v xml:space="preserve">SEINFRA  </v>
          </cell>
        </row>
        <row r="10480">
          <cell r="B10480" t="str">
            <v>C2704</v>
          </cell>
          <cell r="C10480" t="str">
            <v>VÁLVULA DE RETENÇÃO HORIZ.OU VERT. D= 80mm (3")</v>
          </cell>
          <cell r="D10480" t="str">
            <v>UN</v>
          </cell>
          <cell r="E10480">
            <v>440.88</v>
          </cell>
          <cell r="F10480" t="str">
            <v xml:space="preserve">SEINFRA  </v>
          </cell>
        </row>
        <row r="10481">
          <cell r="B10481" t="str">
            <v>C2705</v>
          </cell>
          <cell r="C10481" t="str">
            <v>VÁLVULA DE RETENÇÃO HORIZ.OU VERT. D=100mm (4")</v>
          </cell>
          <cell r="D10481" t="str">
            <v>UN</v>
          </cell>
          <cell r="E10481">
            <v>671.03</v>
          </cell>
          <cell r="F10481" t="str">
            <v xml:space="preserve">SEINFRA  </v>
          </cell>
        </row>
        <row r="10482">
          <cell r="B10482" t="str">
            <v>C4005</v>
          </cell>
          <cell r="C10482" t="str">
            <v>VÁLVULA ELETRÔNICA CROMADA P/ MICTÓRIO</v>
          </cell>
          <cell r="D10482" t="str">
            <v>UN</v>
          </cell>
          <cell r="E10482">
            <v>224.24</v>
          </cell>
          <cell r="F10482" t="str">
            <v xml:space="preserve">SEINFRA  </v>
          </cell>
        </row>
        <row r="10483">
          <cell r="B10483" t="str">
            <v>C3715</v>
          </cell>
          <cell r="C10483" t="str">
            <v>VÁLVULA MOTORIZADA DE 2 VIAS ROSC. DE 3/4"</v>
          </cell>
          <cell r="D10483" t="str">
            <v>UN</v>
          </cell>
          <cell r="E10483">
            <v>260.10000000000002</v>
          </cell>
          <cell r="F10483" t="str">
            <v xml:space="preserve">SEINFRA  </v>
          </cell>
        </row>
        <row r="10484">
          <cell r="B10484" t="str">
            <v>C3716</v>
          </cell>
          <cell r="C10484" t="str">
            <v>VÁLVULA MOTORIZADA DE 2 VIAS ROSC. DE 1"</v>
          </cell>
          <cell r="D10484" t="str">
            <v>UN</v>
          </cell>
          <cell r="E10484">
            <v>274.18</v>
          </cell>
          <cell r="F10484" t="str">
            <v xml:space="preserve">SEINFRA  </v>
          </cell>
        </row>
        <row r="10485">
          <cell r="B10485" t="str">
            <v>LOUÇAS, METAIS E ACESSÓRIOS</v>
          </cell>
          <cell r="E10485">
            <v>37729.86</v>
          </cell>
          <cell r="F10485" t="str">
            <v xml:space="preserve">SEINFRA  </v>
          </cell>
        </row>
        <row r="10486">
          <cell r="B10486" t="str">
            <v>C0091</v>
          </cell>
          <cell r="C10486" t="str">
            <v>APARELHO MISTURADOR P/PIA TIPO MESA</v>
          </cell>
          <cell r="D10486" t="str">
            <v>UN</v>
          </cell>
          <cell r="E10486">
            <v>368.12</v>
          </cell>
          <cell r="F10486" t="str">
            <v xml:space="preserve">SEINFRA  </v>
          </cell>
        </row>
        <row r="10487">
          <cell r="B10487" t="str">
            <v>C0092</v>
          </cell>
          <cell r="C10487" t="str">
            <v>APARELHO MISTURADOR P/PIA TIPO PAREDE</v>
          </cell>
          <cell r="D10487" t="str">
            <v>UN</v>
          </cell>
          <cell r="E10487">
            <v>295.63</v>
          </cell>
          <cell r="F10487" t="str">
            <v xml:space="preserve">SEINFRA  </v>
          </cell>
        </row>
        <row r="10488">
          <cell r="B10488" t="str">
            <v>C0225</v>
          </cell>
          <cell r="C10488" t="str">
            <v>ARMÁRIO DE EMBUTIR C/ESPELHO (45x60)cm</v>
          </cell>
          <cell r="D10488" t="str">
            <v>UN</v>
          </cell>
          <cell r="E10488">
            <v>144.51</v>
          </cell>
          <cell r="F10488" t="str">
            <v xml:space="preserve">SEINFRA  </v>
          </cell>
        </row>
        <row r="10489">
          <cell r="B10489" t="str">
            <v>C0348</v>
          </cell>
          <cell r="C10489" t="str">
            <v>BACIA DE LOUÇA BRANCA C/CAIXA ACOPLADA</v>
          </cell>
          <cell r="D10489" t="str">
            <v>UN</v>
          </cell>
          <cell r="E10489">
            <v>749.95</v>
          </cell>
          <cell r="F10489" t="str">
            <v xml:space="preserve">SEINFRA  </v>
          </cell>
        </row>
        <row r="10490">
          <cell r="B10490" t="str">
            <v>C0349</v>
          </cell>
          <cell r="C10490" t="str">
            <v>BACIA DE LOUÇA BRANCA C/CAIXA ACOPLADA, ENTRADA HORIZONTAL</v>
          </cell>
          <cell r="D10490" t="str">
            <v>UN</v>
          </cell>
          <cell r="E10490">
            <v>532.9</v>
          </cell>
          <cell r="F10490" t="str">
            <v xml:space="preserve">SEINFRA  </v>
          </cell>
        </row>
        <row r="10491">
          <cell r="B10491" t="str">
            <v>C3247</v>
          </cell>
          <cell r="C10491" t="str">
            <v>BACIA DE LOUÇA BRANCA P/ CRIANÇA, INCLUSIVE TAMPA</v>
          </cell>
          <cell r="D10491" t="str">
            <v>UN</v>
          </cell>
          <cell r="E10491">
            <v>475.89</v>
          </cell>
          <cell r="F10491" t="str">
            <v xml:space="preserve">SEINFRA  </v>
          </cell>
        </row>
        <row r="10492">
          <cell r="B10492" t="str">
            <v>C0350</v>
          </cell>
          <cell r="C10492" t="str">
            <v>BACIA SIFONADA DE LOUÇA BRANCA C/ACESSÓRIOS E TUBO DE LIGAÇÃO</v>
          </cell>
          <cell r="D10492" t="str">
            <v>UN</v>
          </cell>
          <cell r="E10492">
            <v>333.33</v>
          </cell>
          <cell r="F10492" t="str">
            <v xml:space="preserve">SEINFRA  </v>
          </cell>
        </row>
        <row r="10493">
          <cell r="B10493" t="str">
            <v>C0351</v>
          </cell>
          <cell r="C10493" t="str">
            <v>BACIA TURCA DE LOUÇA BRANCA</v>
          </cell>
          <cell r="D10493" t="str">
            <v>UN</v>
          </cell>
          <cell r="E10493">
            <v>778.25</v>
          </cell>
          <cell r="F10493" t="str">
            <v xml:space="preserve">SEINFRA  </v>
          </cell>
        </row>
        <row r="10494">
          <cell r="B10494" t="str">
            <v>C0355</v>
          </cell>
          <cell r="C10494" t="str">
            <v>BANCADA DE GRANITO C/ 2  CUBAS LOUÇAS, S/ACESSÓRIOS (1.60x0.60)m</v>
          </cell>
          <cell r="D10494" t="str">
            <v>UN</v>
          </cell>
          <cell r="E10494">
            <v>742.65</v>
          </cell>
          <cell r="F10494" t="str">
            <v xml:space="preserve">SEINFRA  </v>
          </cell>
        </row>
        <row r="10495">
          <cell r="B10495" t="str">
            <v>C0356</v>
          </cell>
          <cell r="C10495" t="str">
            <v>BANCADA DE GRANITO C/ 3 CUBAS DE LOUÇAS, S/ACESSÓRIOS (2.00x0.60)m</v>
          </cell>
          <cell r="D10495" t="str">
            <v>UN</v>
          </cell>
          <cell r="E10495">
            <v>976.71</v>
          </cell>
          <cell r="F10495" t="str">
            <v xml:space="preserve">SEINFRA  </v>
          </cell>
        </row>
        <row r="10496">
          <cell r="B10496" t="str">
            <v>C0357</v>
          </cell>
          <cell r="C10496" t="str">
            <v>BANCADA DE GRANITO (OUTRAS CORES) E= 3cm (COLOCADO)</v>
          </cell>
          <cell r="D10496" t="str">
            <v>M2</v>
          </cell>
          <cell r="E10496">
            <v>487.11</v>
          </cell>
          <cell r="F10496" t="str">
            <v xml:space="preserve">SEINFRA  </v>
          </cell>
        </row>
        <row r="10497">
          <cell r="B10497" t="str">
            <v>C4068</v>
          </cell>
          <cell r="C10497" t="str">
            <v>BANCADA DE GRANITO CINZA E=2cm</v>
          </cell>
          <cell r="D10497" t="str">
            <v>M2</v>
          </cell>
          <cell r="E10497">
            <v>332.99</v>
          </cell>
          <cell r="F10497" t="str">
            <v xml:space="preserve">SEINFRA  </v>
          </cell>
        </row>
        <row r="10498">
          <cell r="B10498" t="str">
            <v>C4069</v>
          </cell>
          <cell r="C10498" t="str">
            <v>BANCADA DE GRANITO (OUTRAS CORES) ESP. = 2cm (COLOCADO)</v>
          </cell>
          <cell r="D10498" t="str">
            <v>M2</v>
          </cell>
          <cell r="E10498">
            <v>401.28</v>
          </cell>
          <cell r="F10498" t="str">
            <v xml:space="preserve">SEINFRA  </v>
          </cell>
        </row>
        <row r="10499">
          <cell r="B10499" t="str">
            <v>C0358</v>
          </cell>
          <cell r="C10499" t="str">
            <v>BANCADA DE GRANITO PRETO C/BOLEAMENTO DUPLO (COLOCADO)</v>
          </cell>
          <cell r="D10499" t="str">
            <v>M2</v>
          </cell>
          <cell r="E10499">
            <v>916.5</v>
          </cell>
          <cell r="F10499" t="str">
            <v xml:space="preserve">SEINFRA  </v>
          </cell>
        </row>
        <row r="10500">
          <cell r="B10500" t="str">
            <v>C0359</v>
          </cell>
          <cell r="C10500" t="str">
            <v>BANCADA DE MÁRMORE  LARG.= 0.60m  ESP.= 3cm</v>
          </cell>
          <cell r="D10500" t="str">
            <v>M</v>
          </cell>
          <cell r="E10500">
            <v>327.62</v>
          </cell>
          <cell r="F10500" t="str">
            <v xml:space="preserve">SEINFRA  </v>
          </cell>
        </row>
        <row r="10501">
          <cell r="B10501" t="str">
            <v>C3996</v>
          </cell>
          <cell r="C10501" t="str">
            <v>BANCADA EM GRANITO P/ LAVATÓRIO, INCL. LOUÇA BRANCA E ACESSÓRIOS</v>
          </cell>
          <cell r="D10501" t="str">
            <v>CJ</v>
          </cell>
          <cell r="E10501">
            <v>870.17</v>
          </cell>
          <cell r="F10501" t="str">
            <v xml:space="preserve">SEINFRA  </v>
          </cell>
        </row>
        <row r="10502">
          <cell r="B10502" t="str">
            <v>C3997</v>
          </cell>
          <cell r="C10502" t="str">
            <v>BANCADA EM GRANITO P/ PIA DE COZINHA, INCL. CUBA DE AÇO INOX  E ACESSÓRIOS</v>
          </cell>
          <cell r="D10502" t="str">
            <v>CJ</v>
          </cell>
          <cell r="E10502">
            <v>908.07</v>
          </cell>
          <cell r="F10502" t="str">
            <v xml:space="preserve">SEINFRA  </v>
          </cell>
        </row>
        <row r="10503">
          <cell r="F10503" t="str">
            <v xml:space="preserve">SEINFRA  </v>
          </cell>
        </row>
        <row r="10504">
          <cell r="B10504" t="str">
            <v>C3670</v>
          </cell>
          <cell r="C10504" t="str">
            <v>BANHEIRA HOSPITALAR C/ TAMPO E CUBA DE AÇO INOX DIMENSÃO 1800X600MM</v>
          </cell>
          <cell r="D10504" t="str">
            <v>UN</v>
          </cell>
          <cell r="E10504">
            <v>1935.75</v>
          </cell>
          <cell r="F10504" t="str">
            <v xml:space="preserve">SEINFRA  </v>
          </cell>
        </row>
        <row r="10505">
          <cell r="F10505" t="str">
            <v xml:space="preserve">SEINFRA  </v>
          </cell>
        </row>
        <row r="10506">
          <cell r="B10506" t="str">
            <v>C0386</v>
          </cell>
          <cell r="C10506" t="str">
            <v>BEBEDOURO EM AÇO INOX COM 1,60m</v>
          </cell>
          <cell r="D10506" t="str">
            <v>UN</v>
          </cell>
          <cell r="E10506">
            <v>1922.38</v>
          </cell>
          <cell r="F10506" t="str">
            <v xml:space="preserve">SEINFRA  </v>
          </cell>
        </row>
        <row r="10507">
          <cell r="B10507" t="str">
            <v>C0515</v>
          </cell>
          <cell r="C10507" t="str">
            <v>CABIDE DE LOUÇA BRANCA C/DOIS GANCHOS</v>
          </cell>
          <cell r="D10507" t="str">
            <v>UN</v>
          </cell>
          <cell r="E10507">
            <v>51.22</v>
          </cell>
          <cell r="F10507" t="str">
            <v xml:space="preserve">SEINFRA  </v>
          </cell>
        </row>
        <row r="10508">
          <cell r="B10508" t="str">
            <v>C0516</v>
          </cell>
          <cell r="C10508" t="str">
            <v>CABIDE DE LOUÇA BRANCA C/ UM GANCHO</v>
          </cell>
          <cell r="D10508" t="str">
            <v>UN</v>
          </cell>
          <cell r="E10508">
            <v>56.64</v>
          </cell>
          <cell r="F10508" t="str">
            <v xml:space="preserve">SEINFRA  </v>
          </cell>
        </row>
        <row r="10509">
          <cell r="B10509" t="str">
            <v>C0599</v>
          </cell>
          <cell r="C10509" t="str">
            <v>CAIXA DE DESCARGA DE EMBUTIR C/REGISTRO INCORPORADO</v>
          </cell>
          <cell r="D10509" t="str">
            <v>UN</v>
          </cell>
          <cell r="E10509">
            <v>320.41000000000003</v>
          </cell>
          <cell r="F10509" t="str">
            <v xml:space="preserve">SEINFRA  </v>
          </cell>
        </row>
        <row r="10510">
          <cell r="B10510" t="str">
            <v>C0600</v>
          </cell>
          <cell r="C10510" t="str">
            <v>CAIXA DE DESCARGA PLÁSTICA DE SOBREPOR</v>
          </cell>
          <cell r="D10510" t="str">
            <v>UN</v>
          </cell>
          <cell r="E10510">
            <v>161.34</v>
          </cell>
          <cell r="F10510" t="str">
            <v xml:space="preserve">SEINFRA  </v>
          </cell>
        </row>
        <row r="10511">
          <cell r="B10511" t="str">
            <v>C3513</v>
          </cell>
          <cell r="C10511" t="str">
            <v>CHUVEIRO CROMADO C/ ARTICULAÇÃO</v>
          </cell>
          <cell r="D10511" t="str">
            <v>UN</v>
          </cell>
          <cell r="E10511">
            <v>104.13</v>
          </cell>
          <cell r="F10511" t="str">
            <v xml:space="preserve">SEINFRA  </v>
          </cell>
        </row>
        <row r="10512">
          <cell r="B10512" t="str">
            <v>C0797</v>
          </cell>
          <cell r="C10512" t="str">
            <v>CHUVEIRO PLÁSTICO (INSTALADO)</v>
          </cell>
          <cell r="D10512" t="str">
            <v>UN</v>
          </cell>
          <cell r="E10512">
            <v>10.93</v>
          </cell>
          <cell r="F10512" t="str">
            <v xml:space="preserve">SEINFRA  </v>
          </cell>
        </row>
        <row r="10513">
          <cell r="B10513" t="str">
            <v>C3671</v>
          </cell>
          <cell r="C10513" t="str">
            <v>CONE PARA EXPURGO EM AÇO INOX COM TAMPA E GRELHA - L=500MM X C=500MM, ALTURA ATÉ 300MM E SAÍDA D=100MM</v>
          </cell>
          <cell r="D10513" t="str">
            <v>UN</v>
          </cell>
          <cell r="E10513">
            <v>907.33</v>
          </cell>
          <cell r="F10513" t="str">
            <v xml:space="preserve">SEINFRA  </v>
          </cell>
        </row>
        <row r="10514">
          <cell r="F10514" t="str">
            <v xml:space="preserve">SEINFRA  </v>
          </cell>
        </row>
        <row r="10515">
          <cell r="B10515" t="str">
            <v>C0985</v>
          </cell>
          <cell r="C10515" t="str">
            <v>CUBA DE INOX PARA BANCADA,COMPLETA</v>
          </cell>
          <cell r="D10515" t="str">
            <v>UN</v>
          </cell>
          <cell r="E10515">
            <v>333.98</v>
          </cell>
          <cell r="F10515" t="str">
            <v xml:space="preserve">SEINFRA  </v>
          </cell>
        </row>
        <row r="10516">
          <cell r="B10516" t="str">
            <v>C4770</v>
          </cell>
          <cell r="C10516" t="str">
            <v>CUBA DE LOUÇA BRANCA DE SOBREPOR, D=41CM, S/ TORNEIRA C/ ACESSÓRIOS</v>
          </cell>
          <cell r="D10516" t="str">
            <v>UN</v>
          </cell>
          <cell r="E10516">
            <v>388.68</v>
          </cell>
          <cell r="F10516" t="str">
            <v xml:space="preserve">SEINFRA  </v>
          </cell>
        </row>
        <row r="10517">
          <cell r="F10517" t="str">
            <v xml:space="preserve">SEINFRA  </v>
          </cell>
        </row>
        <row r="10518">
          <cell r="B10518" t="str">
            <v>C0986</v>
          </cell>
          <cell r="C10518" t="str">
            <v>CUBA DE LOUÇA DE EMBUTIR C/ TORNEIRA E ACESSÓRIOS</v>
          </cell>
          <cell r="D10518" t="str">
            <v>UN</v>
          </cell>
          <cell r="E10518">
            <v>395</v>
          </cell>
          <cell r="F10518" t="str">
            <v xml:space="preserve">SEINFRA  </v>
          </cell>
        </row>
        <row r="10519">
          <cell r="B10519" t="str">
            <v>C4821</v>
          </cell>
          <cell r="C10519" t="str">
            <v>CUBA DE LOUÇA DE EMBUTIR S/TORNEIRA C/ACESSÓRIOS</v>
          </cell>
          <cell r="D10519" t="str">
            <v>UN</v>
          </cell>
          <cell r="E10519">
            <v>317.67</v>
          </cell>
          <cell r="F10519" t="str">
            <v xml:space="preserve">SEINFRA  </v>
          </cell>
        </row>
        <row r="10520">
          <cell r="B10520" t="str">
            <v>C1151</v>
          </cell>
          <cell r="C10520" t="str">
            <v>DUCHA P/ WC CROMADO (INSTALADO)</v>
          </cell>
          <cell r="D10520" t="str">
            <v>UN</v>
          </cell>
          <cell r="E10520">
            <v>71.69</v>
          </cell>
          <cell r="F10520" t="str">
            <v xml:space="preserve">SEINFRA  </v>
          </cell>
        </row>
        <row r="10521">
          <cell r="B10521" t="str">
            <v>C1241</v>
          </cell>
          <cell r="C10521" t="str">
            <v>ENGATE CROMADO (INSTALADO)</v>
          </cell>
          <cell r="D10521" t="str">
            <v>UN</v>
          </cell>
          <cell r="E10521">
            <v>21.4</v>
          </cell>
          <cell r="F10521" t="str">
            <v xml:space="preserve">SEINFRA  </v>
          </cell>
        </row>
        <row r="10522">
          <cell r="B10522" t="str">
            <v>C1242</v>
          </cell>
          <cell r="C10522" t="str">
            <v>ENGATE PLÁSTICO (INSTALADO)</v>
          </cell>
          <cell r="D10522" t="str">
            <v>UN</v>
          </cell>
          <cell r="E10522">
            <v>9.14</v>
          </cell>
          <cell r="F10522" t="str">
            <v xml:space="preserve">SEINFRA  </v>
          </cell>
        </row>
        <row r="10523">
          <cell r="B10523" t="str">
            <v>C4835</v>
          </cell>
          <cell r="C10523" t="str">
            <v>ESPELHO CRISTAL, ESPESSURA 4MM, COM PARAFUSOS DE FIXAÇÃO, SEM MOLDURA</v>
          </cell>
          <cell r="D10523" t="str">
            <v>M2</v>
          </cell>
          <cell r="E10523">
            <v>455.93</v>
          </cell>
          <cell r="F10523" t="str">
            <v xml:space="preserve">SEINFRA  </v>
          </cell>
        </row>
        <row r="10524">
          <cell r="F10524" t="str">
            <v xml:space="preserve">SEINFRA  </v>
          </cell>
        </row>
        <row r="10525">
          <cell r="B10525" t="str">
            <v>C1283</v>
          </cell>
          <cell r="C10525" t="str">
            <v>ESPELHO TIPO CRISMETAL,MOD.P/WC (INSTALADO)</v>
          </cell>
          <cell r="D10525" t="str">
            <v>UN</v>
          </cell>
          <cell r="E10525">
            <v>91.34</v>
          </cell>
          <cell r="F10525" t="str">
            <v xml:space="preserve">SEINFRA  </v>
          </cell>
        </row>
        <row r="10526">
          <cell r="B10526" t="str">
            <v>C3669</v>
          </cell>
          <cell r="C10526" t="str">
            <v>LAVA OLHOS DE EMERGÊNCIA C/ CUBA FLEXÍVEL E CHUVEIRO P/ LABORATÓRIO</v>
          </cell>
          <cell r="D10526" t="str">
            <v>UN</v>
          </cell>
          <cell r="E10526">
            <v>1260.99</v>
          </cell>
          <cell r="F10526" t="str">
            <v xml:space="preserve">SEINFRA  </v>
          </cell>
        </row>
        <row r="10527">
          <cell r="F10527" t="str">
            <v xml:space="preserve">SEINFRA  </v>
          </cell>
        </row>
        <row r="10528">
          <cell r="B10528" t="str">
            <v>C3003</v>
          </cell>
          <cell r="C10528" t="str">
            <v>LAVATÓRIO C/TAMPÃO DE MÁRMORE C/ 1 CUBA DE LOUÇA</v>
          </cell>
          <cell r="D10528" t="str">
            <v>UN</v>
          </cell>
          <cell r="E10528">
            <v>372.73</v>
          </cell>
          <cell r="F10528" t="str">
            <v xml:space="preserve">SEINFRA  </v>
          </cell>
        </row>
        <row r="10529">
          <cell r="B10529" t="str">
            <v>C1618</v>
          </cell>
          <cell r="C10529" t="str">
            <v>LAVATÓRIO DE LOUÇA BRANCA C/COLUNA, C/ TORNEIRA E ACESSÓRIOS</v>
          </cell>
          <cell r="D10529" t="str">
            <v>UN</v>
          </cell>
          <cell r="E10529">
            <v>613.28</v>
          </cell>
          <cell r="F10529" t="str">
            <v xml:space="preserve">SEINFRA  </v>
          </cell>
        </row>
        <row r="10530">
          <cell r="B10530" t="str">
            <v>C1619</v>
          </cell>
          <cell r="C10530" t="str">
            <v>LAVATÓRIO DE LOUÇA BRANCA S/COLUNA C/TORNEIRA E ACESSÓRIOS</v>
          </cell>
          <cell r="D10530" t="str">
            <v>UN</v>
          </cell>
          <cell r="E10530">
            <v>464.89</v>
          </cell>
          <cell r="F10530" t="str">
            <v xml:space="preserve">SEINFRA  </v>
          </cell>
        </row>
        <row r="10531">
          <cell r="B10531" t="str">
            <v>C3004</v>
          </cell>
          <cell r="C10531" t="str">
            <v>LAVATÓRIO DE LOUÇA BRANCA S/COLUNA C/TORNEIRA DE METAL E ACESSÓRIOS - PADRÃO POPULAR</v>
          </cell>
          <cell r="D10531" t="str">
            <v>UN</v>
          </cell>
          <cell r="E10531">
            <v>277.63</v>
          </cell>
          <cell r="F10531" t="str">
            <v xml:space="preserve">SEINFRA  </v>
          </cell>
        </row>
        <row r="10532">
          <cell r="F10532" t="str">
            <v xml:space="preserve">SEINFRA  </v>
          </cell>
        </row>
        <row r="10533">
          <cell r="B10533" t="str">
            <v>C3598</v>
          </cell>
          <cell r="C10533" t="str">
            <v>LAVATÓRIO DE LOUÇA BRANCA S/COLUNA C/TORNEIRA PLÁSTICA E ACESSÓRIOS - PADRÃO POPULAR</v>
          </cell>
          <cell r="D10533" t="str">
            <v>UN</v>
          </cell>
          <cell r="E10533">
            <v>242.97</v>
          </cell>
          <cell r="F10533" t="str">
            <v xml:space="preserve">SEINFRA  </v>
          </cell>
        </row>
        <row r="10534">
          <cell r="F10534" t="str">
            <v xml:space="preserve">SEINFRA  </v>
          </cell>
        </row>
        <row r="10535">
          <cell r="B10535" t="str">
            <v>C1793</v>
          </cell>
          <cell r="C10535" t="str">
            <v>MICTÓRIO COLETIVO DE AÇO INOXIDÁVEL</v>
          </cell>
          <cell r="D10535" t="str">
            <v>M</v>
          </cell>
          <cell r="E10535">
            <v>789.32</v>
          </cell>
          <cell r="F10535" t="str">
            <v xml:space="preserve">SEINFRA  </v>
          </cell>
        </row>
        <row r="10536">
          <cell r="B10536" t="str">
            <v>C1792</v>
          </cell>
          <cell r="C10536" t="str">
            <v>MICTORIO DE LOUÇA BRANCA</v>
          </cell>
          <cell r="D10536" t="str">
            <v>UN</v>
          </cell>
          <cell r="E10536">
            <v>513.72</v>
          </cell>
          <cell r="F10536" t="str">
            <v xml:space="preserve">SEINFRA  </v>
          </cell>
        </row>
        <row r="10537">
          <cell r="B10537" t="str">
            <v>C3593</v>
          </cell>
          <cell r="C10537" t="str">
            <v>MUTIRÃO MISTO - BACIA SIFONADA DE LOUÇA BRANCA C/ACESSÓRIOS</v>
          </cell>
          <cell r="D10537" t="str">
            <v>UN</v>
          </cell>
          <cell r="E10537">
            <v>245.41</v>
          </cell>
          <cell r="F10537" t="str">
            <v xml:space="preserve">SEINFRA  </v>
          </cell>
        </row>
        <row r="10538">
          <cell r="B10538" t="str">
            <v>C3596</v>
          </cell>
          <cell r="C10538" t="str">
            <v>MUTIRÃO MISTO - CAIXA DE DESCARGA PLASTICA DE SOBREPOR</v>
          </cell>
          <cell r="D10538" t="str">
            <v>UN</v>
          </cell>
          <cell r="E10538">
            <v>112.9</v>
          </cell>
          <cell r="F10538" t="str">
            <v xml:space="preserve">SEINFRA  </v>
          </cell>
        </row>
        <row r="10539">
          <cell r="B10539" t="str">
            <v>C3597</v>
          </cell>
          <cell r="C10539" t="str">
            <v>MUTIRÃO MISTO - LAVATÓRIO DE LOUÇA BRANCA S/COLUNA C/TORNEIRA PLÁSTICA E ACESSÓRIOS</v>
          </cell>
          <cell r="D10539" t="str">
            <v>UN</v>
          </cell>
          <cell r="E10539">
            <v>191.74</v>
          </cell>
          <cell r="F10539" t="str">
            <v xml:space="preserve">SEINFRA  </v>
          </cell>
        </row>
        <row r="10540">
          <cell r="F10540" t="str">
            <v xml:space="preserve">SEINFRA  </v>
          </cell>
        </row>
        <row r="10541">
          <cell r="B10541" t="str">
            <v>C3602</v>
          </cell>
          <cell r="C10541" t="str">
            <v>MUTIRÃO MISTO - PIA DE COZINHA EM CIMENTO (1,20x0,50)m</v>
          </cell>
          <cell r="D10541" t="str">
            <v>UN</v>
          </cell>
          <cell r="E10541">
            <v>114.71</v>
          </cell>
          <cell r="F10541" t="str">
            <v xml:space="preserve">SEINFRA  </v>
          </cell>
        </row>
        <row r="10542">
          <cell r="B10542" t="str">
            <v>C3594</v>
          </cell>
          <cell r="C10542" t="str">
            <v>MUTIRÃO MISTO - TANQUE DE LAVAR DE CIMENTO (1.00X0.50)m COMPLETA</v>
          </cell>
          <cell r="D10542" t="str">
            <v>UN</v>
          </cell>
          <cell r="E10542">
            <v>150.91</v>
          </cell>
          <cell r="F10542" t="str">
            <v xml:space="preserve">SEINFRA  </v>
          </cell>
        </row>
        <row r="10543">
          <cell r="B10543" t="str">
            <v>C1898</v>
          </cell>
          <cell r="C10543" t="str">
            <v>PEÇAS DE APOIO DEFICIENTES C/TUBO INOX  P/WC'S</v>
          </cell>
          <cell r="D10543" t="str">
            <v>M</v>
          </cell>
          <cell r="E10543">
            <v>229.12</v>
          </cell>
          <cell r="F10543" t="str">
            <v xml:space="preserve">SEINFRA  </v>
          </cell>
        </row>
        <row r="10544">
          <cell r="B10544" t="str">
            <v>C3017</v>
          </cell>
          <cell r="C10544" t="str">
            <v>PIA DE AÇO INOX  (1.20x0.60)m C/ 1 CUBA E ACESSÓRIOS</v>
          </cell>
          <cell r="D10544" t="str">
            <v>UN</v>
          </cell>
          <cell r="E10544">
            <v>595.09</v>
          </cell>
          <cell r="F10544" t="str">
            <v xml:space="preserve">SEINFRA  </v>
          </cell>
        </row>
        <row r="10545">
          <cell r="B10545" t="str">
            <v>C1903</v>
          </cell>
          <cell r="C10545" t="str">
            <v>PIA DE AÇO INOX. (1.50X0.58)m C/ 1 CUBA E ACESSÓRIOS</v>
          </cell>
          <cell r="D10545" t="str">
            <v>UN</v>
          </cell>
          <cell r="E10545">
            <v>761.63</v>
          </cell>
          <cell r="F10545" t="str">
            <v xml:space="preserve">SEINFRA  </v>
          </cell>
        </row>
        <row r="10546">
          <cell r="B10546" t="str">
            <v>C3018</v>
          </cell>
          <cell r="C10546" t="str">
            <v>PIA DE AÇO INOX  (2.20x0.60)m C/ 1 CUBA E ACESSÓRIOS</v>
          </cell>
          <cell r="D10546" t="str">
            <v>UN</v>
          </cell>
          <cell r="E10546">
            <v>953.87</v>
          </cell>
          <cell r="F10546" t="str">
            <v xml:space="preserve">SEINFRA  </v>
          </cell>
        </row>
        <row r="10547">
          <cell r="B10547" t="str">
            <v>C3019</v>
          </cell>
          <cell r="C10547" t="str">
            <v>PIA DE AÇO INOX (3.00x0.60)m  C/ 1 CUBA  E  ACESSÓRIOS</v>
          </cell>
          <cell r="D10547" t="str">
            <v>UN</v>
          </cell>
          <cell r="E10547">
            <v>1560.1</v>
          </cell>
          <cell r="F10547" t="str">
            <v xml:space="preserve">SEINFRA  </v>
          </cell>
        </row>
        <row r="10548">
          <cell r="B10548" t="str">
            <v>C1902</v>
          </cell>
          <cell r="C10548" t="str">
            <v>PIA DE AÇO INOX  (2.00X0.58)m  C/ 2 CUBAS E ACESSÓRIOS</v>
          </cell>
          <cell r="D10548" t="str">
            <v>UN</v>
          </cell>
          <cell r="E10548">
            <v>1312.29</v>
          </cell>
          <cell r="F10548" t="str">
            <v xml:space="preserve">SEINFRA  </v>
          </cell>
        </row>
        <row r="10549">
          <cell r="B10549" t="str">
            <v>C3020</v>
          </cell>
          <cell r="C10549" t="str">
            <v>PIA DE AÇO INOX (4.20X0.60)m C/ 2 CUBAS E ACESSÓRIOS</v>
          </cell>
          <cell r="D10549" t="str">
            <v>UN</v>
          </cell>
          <cell r="E10549">
            <v>2557.4699999999998</v>
          </cell>
          <cell r="F10549" t="str">
            <v xml:space="preserve">SEINFRA  </v>
          </cell>
        </row>
        <row r="10550">
          <cell r="B10550" t="str">
            <v>C3603</v>
          </cell>
          <cell r="C10550" t="str">
            <v>PIA DE COZINHA EM CIMENTO (1,20x0,50)m - PADRÃO POPULAR</v>
          </cell>
          <cell r="D10550" t="str">
            <v>UN</v>
          </cell>
          <cell r="E10550">
            <v>128.74</v>
          </cell>
          <cell r="F10550" t="str">
            <v xml:space="preserve">SEINFRA  </v>
          </cell>
        </row>
        <row r="10551">
          <cell r="B10551" t="str">
            <v>C3021</v>
          </cell>
          <cell r="C10551" t="str">
            <v>PIA DE COZINHA EM MARMORITE 1,00x0,50m COMP. - PADRÃO POPULAR</v>
          </cell>
          <cell r="D10551" t="str">
            <v>UN</v>
          </cell>
          <cell r="E10551">
            <v>200.21</v>
          </cell>
          <cell r="F10551" t="str">
            <v xml:space="preserve">SEINFRA  </v>
          </cell>
        </row>
        <row r="10552">
          <cell r="B10552" t="str">
            <v>C1997</v>
          </cell>
          <cell r="C10552" t="str">
            <v>PORTA-PAPEL DE LOUCA BRANCA (15X15)cm</v>
          </cell>
          <cell r="D10552" t="str">
            <v>UN</v>
          </cell>
          <cell r="E10552">
            <v>68.8</v>
          </cell>
          <cell r="F10552" t="str">
            <v xml:space="preserve">SEINFRA  </v>
          </cell>
        </row>
        <row r="10553">
          <cell r="B10553" t="str">
            <v>C4670</v>
          </cell>
          <cell r="C10553" t="str">
            <v>PORTA PAPEL METÁLICO</v>
          </cell>
          <cell r="D10553" t="str">
            <v>UN</v>
          </cell>
          <cell r="E10553">
            <v>32.1</v>
          </cell>
          <cell r="F10553" t="str">
            <v xml:space="preserve">SEINFRA  </v>
          </cell>
        </row>
        <row r="10554">
          <cell r="B10554" t="str">
            <v>C4825</v>
          </cell>
          <cell r="C10554" t="str">
            <v>PORTA PAPEL TOALHA (DISPENSER)EM ABS</v>
          </cell>
          <cell r="D10554" t="str">
            <v>UN</v>
          </cell>
          <cell r="E10554">
            <v>53.94</v>
          </cell>
          <cell r="F10554" t="str">
            <v xml:space="preserve">SEINFRA  </v>
          </cell>
        </row>
        <row r="10555">
          <cell r="B10555" t="str">
            <v>C1990</v>
          </cell>
          <cell r="C10555" t="str">
            <v>PORTA SABÃO LÍQUIDO DE VIDRO (INSTALAD0)</v>
          </cell>
          <cell r="D10555" t="str">
            <v>UN</v>
          </cell>
          <cell r="E10555">
            <v>43.45</v>
          </cell>
          <cell r="F10555" t="str">
            <v xml:space="preserve">SEINFRA  </v>
          </cell>
        </row>
        <row r="10556">
          <cell r="B10556" t="str">
            <v>C1995</v>
          </cell>
          <cell r="C10556" t="str">
            <v>PORTA TOALHA DE LOUÇA BRANCA</v>
          </cell>
          <cell r="D10556" t="str">
            <v>UN</v>
          </cell>
          <cell r="E10556">
            <v>81.540000000000006</v>
          </cell>
          <cell r="F10556" t="str">
            <v xml:space="preserve">SEINFRA  </v>
          </cell>
        </row>
        <row r="10557">
          <cell r="B10557" t="str">
            <v>C1996</v>
          </cell>
          <cell r="C10557" t="str">
            <v>PORTA TOALHA DE PAPEL - METALICO (INSTALADO)</v>
          </cell>
          <cell r="D10557" t="str">
            <v>UN</v>
          </cell>
          <cell r="E10557">
            <v>45.99</v>
          </cell>
          <cell r="F10557" t="str">
            <v xml:space="preserve">SEINFRA  </v>
          </cell>
        </row>
        <row r="10558">
          <cell r="B10558" t="str">
            <v>C2255</v>
          </cell>
          <cell r="C10558" t="str">
            <v>SABONETEIRA DE LOUÇA BRANCA  (7.5X15)cm</v>
          </cell>
          <cell r="D10558" t="str">
            <v>UN</v>
          </cell>
          <cell r="E10558">
            <v>63.67</v>
          </cell>
          <cell r="F10558" t="str">
            <v xml:space="preserve">SEINFRA  </v>
          </cell>
        </row>
        <row r="10559">
          <cell r="B10559" t="str">
            <v>C2254</v>
          </cell>
          <cell r="C10559" t="str">
            <v>SABONETEIRA DE LOUÇA BRANCA  (15X15)cm S/ALÇA</v>
          </cell>
          <cell r="D10559" t="str">
            <v>UN</v>
          </cell>
          <cell r="E10559">
            <v>67.09</v>
          </cell>
          <cell r="F10559" t="str">
            <v xml:space="preserve">SEINFRA  </v>
          </cell>
        </row>
        <row r="10560">
          <cell r="B10560" t="str">
            <v>C4671</v>
          </cell>
          <cell r="C10560" t="str">
            <v>SABONETEIRA METÁLICA</v>
          </cell>
          <cell r="D10560" t="str">
            <v>UN</v>
          </cell>
          <cell r="E10560">
            <v>37.28</v>
          </cell>
          <cell r="F10560" t="str">
            <v xml:space="preserve">SEINFRA  </v>
          </cell>
        </row>
        <row r="10561">
          <cell r="B10561" t="str">
            <v>C2271</v>
          </cell>
          <cell r="C10561" t="str">
            <v>SIFÃO CROMADO 1" X 1 1/2" (INSTALADO)</v>
          </cell>
          <cell r="D10561" t="str">
            <v>UN</v>
          </cell>
          <cell r="E10561">
            <v>162.47999999999999</v>
          </cell>
          <cell r="F10561" t="str">
            <v xml:space="preserve">SEINFRA  </v>
          </cell>
        </row>
        <row r="10562">
          <cell r="B10562" t="str">
            <v>C2270</v>
          </cell>
          <cell r="C10562" t="str">
            <v>SIFÃO CROMADO 1 1/4" X 2" (INSTALADO)</v>
          </cell>
          <cell r="D10562" t="str">
            <v>UN</v>
          </cell>
          <cell r="E10562">
            <v>170.1</v>
          </cell>
          <cell r="F10562" t="str">
            <v xml:space="preserve">SEINFRA  </v>
          </cell>
        </row>
        <row r="10563">
          <cell r="B10563" t="str">
            <v>C2272</v>
          </cell>
          <cell r="C10563" t="str">
            <v>SIFÃO DE PVC RÍGIDO D= 2"  (INSTALADO)</v>
          </cell>
          <cell r="D10563" t="str">
            <v>UN</v>
          </cell>
          <cell r="E10563">
            <v>25.87</v>
          </cell>
          <cell r="F10563" t="str">
            <v xml:space="preserve">SEINFRA  </v>
          </cell>
        </row>
        <row r="10564">
          <cell r="B10564" t="str">
            <v>C2294</v>
          </cell>
          <cell r="C10564" t="str">
            <v>SUPORTE DE MÁRMORE P/FILTROS</v>
          </cell>
          <cell r="D10564" t="str">
            <v>UN</v>
          </cell>
          <cell r="E10564">
            <v>81.17</v>
          </cell>
          <cell r="F10564" t="str">
            <v xml:space="preserve">SEINFRA  </v>
          </cell>
        </row>
        <row r="10565">
          <cell r="B10565" t="str">
            <v>C2302</v>
          </cell>
          <cell r="C10565" t="str">
            <v>TAMPO DE AÇO INOX P/ BANCADAS</v>
          </cell>
          <cell r="D10565" t="str">
            <v>M2</v>
          </cell>
          <cell r="E10565">
            <v>872.5</v>
          </cell>
          <cell r="F10565" t="str">
            <v xml:space="preserve">SEINFRA  </v>
          </cell>
        </row>
        <row r="10566">
          <cell r="B10566" t="str">
            <v>C2311</v>
          </cell>
          <cell r="C10566" t="str">
            <v>TANQUE DE AÇO INOXIDÁVEL</v>
          </cell>
          <cell r="D10566" t="str">
            <v>UN</v>
          </cell>
          <cell r="E10566">
            <v>614.11</v>
          </cell>
          <cell r="F10566" t="str">
            <v xml:space="preserve">SEINFRA  </v>
          </cell>
        </row>
        <row r="10567">
          <cell r="B10567" t="str">
            <v>C3059</v>
          </cell>
          <cell r="C10567" t="str">
            <v>TANQUE DE LAVAR DE CIMENTO (1.00x0.50)m COMPLETA C/ TORNEIRA DE METAL - PADRÃO POPULAR</v>
          </cell>
          <cell r="D10567" t="str">
            <v>UN</v>
          </cell>
          <cell r="E10567">
            <v>184.92</v>
          </cell>
          <cell r="F10567" t="str">
            <v xml:space="preserve">SEINFRA  </v>
          </cell>
        </row>
        <row r="10568">
          <cell r="F10568" t="str">
            <v xml:space="preserve">SEINFRA  </v>
          </cell>
        </row>
        <row r="10569">
          <cell r="B10569" t="str">
            <v>C3595</v>
          </cell>
          <cell r="C10569" t="str">
            <v>TANQUE DE LAVAR DE CIMENTO (1.00X0.50)m COMPLETA C/ TORNEIRA DE PLÁSTICO - PADRÃO POPULAR</v>
          </cell>
          <cell r="D10569" t="str">
            <v>UN</v>
          </cell>
          <cell r="E10569">
            <v>163.55000000000001</v>
          </cell>
          <cell r="F10569" t="str">
            <v xml:space="preserve">SEINFRA  </v>
          </cell>
        </row>
        <row r="10570">
          <cell r="F10570" t="str">
            <v xml:space="preserve">SEINFRA  </v>
          </cell>
        </row>
        <row r="10571">
          <cell r="B10571" t="str">
            <v>C2312</v>
          </cell>
          <cell r="C10571" t="str">
            <v>TANQUE DE LOUÇA C/COLUNA</v>
          </cell>
          <cell r="D10571" t="str">
            <v>UN</v>
          </cell>
          <cell r="E10571">
            <v>641.64</v>
          </cell>
          <cell r="F10571" t="str">
            <v xml:space="preserve">SEINFRA  </v>
          </cell>
        </row>
        <row r="10572">
          <cell r="B10572" t="str">
            <v>C3682</v>
          </cell>
          <cell r="C10572" t="str">
            <v>TANQUE LAVANDERIA EM AÇO INOX C/CUBA E ESFREGADOR DIMENSÃO 1200X600X200MM</v>
          </cell>
          <cell r="D10572" t="str">
            <v>UN</v>
          </cell>
          <cell r="E10572">
            <v>1285.49</v>
          </cell>
          <cell r="F10572" t="str">
            <v xml:space="preserve">SEINFRA  </v>
          </cell>
        </row>
        <row r="10573">
          <cell r="F10573" t="str">
            <v xml:space="preserve">SEINFRA  </v>
          </cell>
        </row>
        <row r="10574">
          <cell r="B10574" t="str">
            <v>C2313</v>
          </cell>
          <cell r="C10574" t="str">
            <v>TANQUE PRÉ-MOLDADO DE CONCRETO (0.80X0.70)m</v>
          </cell>
          <cell r="D10574" t="str">
            <v>UN</v>
          </cell>
          <cell r="E10574">
            <v>222.1</v>
          </cell>
          <cell r="F10574" t="str">
            <v xml:space="preserve">SEINFRA  </v>
          </cell>
        </row>
        <row r="10575">
          <cell r="B10575" t="str">
            <v>C2496</v>
          </cell>
          <cell r="C10575" t="str">
            <v>TORNEIRA CIRÚRGICA (INSTALADO)</v>
          </cell>
          <cell r="D10575" t="str">
            <v>UN</v>
          </cell>
          <cell r="E10575">
            <v>380.86</v>
          </cell>
          <cell r="F10575" t="str">
            <v xml:space="preserve">SEINFRA  </v>
          </cell>
        </row>
        <row r="10576">
          <cell r="B10576" t="str">
            <v>C2502</v>
          </cell>
          <cell r="C10576" t="str">
            <v>TORNEIRA DE FECHAMENTO AUTOMÁTICO</v>
          </cell>
          <cell r="D10576" t="str">
            <v>UN</v>
          </cell>
          <cell r="E10576">
            <v>168.5</v>
          </cell>
          <cell r="F10576" t="str">
            <v xml:space="preserve">SEINFRA  </v>
          </cell>
        </row>
        <row r="10577">
          <cell r="B10577" t="str">
            <v>C2503</v>
          </cell>
          <cell r="C10577" t="str">
            <v xml:space="preserve">TORNEIRA DE PAREDE C/ FOTO SENSOR </v>
          </cell>
          <cell r="D10577" t="str">
            <v>UN</v>
          </cell>
          <cell r="E10577">
            <v>609.89</v>
          </cell>
          <cell r="F10577" t="str">
            <v xml:space="preserve">SEINFRA  </v>
          </cell>
        </row>
        <row r="10578">
          <cell r="B10578" t="str">
            <v>C4820</v>
          </cell>
          <cell r="C10578" t="str">
            <v>TORNEIRA DE PAREDE P/ PIA, ACABAMENTO CROMADO, C/ BICA MÓVEL E AREJADOR, 1/2 " OU 3/4 "</v>
          </cell>
          <cell r="D10578" t="str">
            <v>UN</v>
          </cell>
          <cell r="E10578">
            <v>103.36</v>
          </cell>
          <cell r="F10578" t="str">
            <v xml:space="preserve">SEINFRA  </v>
          </cell>
        </row>
        <row r="10579">
          <cell r="F10579" t="str">
            <v xml:space="preserve">SEINFRA  </v>
          </cell>
        </row>
        <row r="10580">
          <cell r="B10580" t="str">
            <v>C2504</v>
          </cell>
          <cell r="C10580" t="str">
            <v>TORNEIRA DE PRESSÃO CROMADA LONGA P/PIA</v>
          </cell>
          <cell r="D10580" t="str">
            <v>UN</v>
          </cell>
          <cell r="E10580">
            <v>113.48</v>
          </cell>
          <cell r="F10580" t="str">
            <v xml:space="preserve">SEINFRA  </v>
          </cell>
        </row>
        <row r="10581">
          <cell r="B10581" t="str">
            <v>C2505</v>
          </cell>
          <cell r="C10581" t="str">
            <v>TORNEIRA DE PRESSÃO CROMADA USO GERAL</v>
          </cell>
          <cell r="D10581" t="str">
            <v>UN</v>
          </cell>
          <cell r="E10581">
            <v>59.8</v>
          </cell>
          <cell r="F10581" t="str">
            <v xml:space="preserve">SEINFRA  </v>
          </cell>
        </row>
        <row r="10582">
          <cell r="B10582" t="str">
            <v>C2506</v>
          </cell>
          <cell r="C10582" t="str">
            <v>TORNEIRA DE PRESSÃO P/JARDIM DE 3/4"</v>
          </cell>
          <cell r="D10582" t="str">
            <v>UN</v>
          </cell>
          <cell r="E10582">
            <v>29.38</v>
          </cell>
          <cell r="F10582" t="str">
            <v xml:space="preserve">SEINFRA  </v>
          </cell>
        </row>
        <row r="10583">
          <cell r="B10583" t="str">
            <v>C3998</v>
          </cell>
          <cell r="C10583" t="str">
            <v>TORNEIRA ELETRÔNICA C/ ANTI-VANDALISMO, P/ LAVATÓRIO DE BANCADA</v>
          </cell>
          <cell r="D10583" t="str">
            <v>UN</v>
          </cell>
          <cell r="E10583">
            <v>196.23</v>
          </cell>
          <cell r="F10583" t="str">
            <v xml:space="preserve">SEINFRA  </v>
          </cell>
        </row>
        <row r="10584">
          <cell r="B10584" t="str">
            <v>C3999</v>
          </cell>
          <cell r="C10584" t="str">
            <v>TORNEIRA ELETRÔNICA C/ ANTI-VANDALISMO, P/ PIA DE COZINHA</v>
          </cell>
          <cell r="D10584" t="str">
            <v>UN</v>
          </cell>
          <cell r="E10584">
            <v>235.53</v>
          </cell>
          <cell r="F10584" t="str">
            <v xml:space="preserve">SEINFRA  </v>
          </cell>
        </row>
        <row r="10585">
          <cell r="B10585" t="str">
            <v>C4000</v>
          </cell>
          <cell r="C10585" t="str">
            <v>TORNEIRA TIPO JARDIM CROMADA</v>
          </cell>
          <cell r="D10585" t="str">
            <v>UN</v>
          </cell>
          <cell r="E10585">
            <v>68.680000000000007</v>
          </cell>
          <cell r="F10585" t="str">
            <v xml:space="preserve">SEINFRA  </v>
          </cell>
        </row>
        <row r="10586">
          <cell r="B10586" t="str">
            <v>EQUIPAMENTOS</v>
          </cell>
          <cell r="E10586">
            <v>102587.56</v>
          </cell>
          <cell r="F10586" t="str">
            <v xml:space="preserve">SEINFRA  </v>
          </cell>
        </row>
        <row r="10587">
          <cell r="B10587" t="str">
            <v>C0001</v>
          </cell>
          <cell r="C10587" t="str">
            <v>ABRIGO P/ HIDRANTE C/MANGUEIRA E ESGUICHO DE LATÃO</v>
          </cell>
          <cell r="D10587" t="str">
            <v>UN</v>
          </cell>
          <cell r="E10587">
            <v>2114.16</v>
          </cell>
          <cell r="F10587" t="str">
            <v xml:space="preserve">SEINFRA  </v>
          </cell>
        </row>
        <row r="10588">
          <cell r="B10588" t="str">
            <v>C0010</v>
          </cell>
          <cell r="C10588" t="str">
            <v>ACIONADOR MANUAL, TIPO "QUEBRA VIDRO", MOD.EUROTRON/SIMILAR</v>
          </cell>
          <cell r="D10588" t="str">
            <v>UN</v>
          </cell>
          <cell r="E10588">
            <v>64.849999999999994</v>
          </cell>
          <cell r="F10588" t="str">
            <v xml:space="preserve">SEINFRA  </v>
          </cell>
        </row>
        <row r="10589">
          <cell r="B10589" t="str">
            <v>C0100</v>
          </cell>
          <cell r="C10589" t="str">
            <v>AQUECEDOR À GÁS EM CAIXA DE FERRO ESMALTADO</v>
          </cell>
          <cell r="D10589" t="str">
            <v>UN</v>
          </cell>
          <cell r="E10589">
            <v>3013.4</v>
          </cell>
          <cell r="F10589" t="str">
            <v xml:space="preserve">SEINFRA  </v>
          </cell>
        </row>
        <row r="10590">
          <cell r="B10590" t="str">
            <v>C0332</v>
          </cell>
          <cell r="C10590" t="str">
            <v>AUTOMÁTICO DE BOIA</v>
          </cell>
          <cell r="D10590" t="str">
            <v>UN</v>
          </cell>
          <cell r="E10590">
            <v>78</v>
          </cell>
          <cell r="F10590" t="str">
            <v xml:space="preserve">SEINFRA  </v>
          </cell>
        </row>
        <row r="10591">
          <cell r="B10591" t="str">
            <v>C0385</v>
          </cell>
          <cell r="C10591" t="str">
            <v>BATERIA SELADA 12V/7.5AH, P/LUMINÁRIAS AUTÔNOMAS</v>
          </cell>
          <cell r="D10591" t="str">
            <v>UN</v>
          </cell>
          <cell r="E10591">
            <v>136.80000000000001</v>
          </cell>
          <cell r="F10591" t="str">
            <v xml:space="preserve">SEINFRA  </v>
          </cell>
        </row>
        <row r="10592">
          <cell r="B10592" t="str">
            <v>C0389</v>
          </cell>
          <cell r="C10592" t="str">
            <v>BLOCO LUMINOSO AUTÔNOMO, INDICADOR DE SETA, MOD. UNITRON/SIMILAR</v>
          </cell>
          <cell r="D10592" t="str">
            <v>UN</v>
          </cell>
          <cell r="E10592">
            <v>265.22000000000003</v>
          </cell>
          <cell r="F10592" t="str">
            <v xml:space="preserve">SEINFRA  </v>
          </cell>
        </row>
        <row r="10593">
          <cell r="B10593" t="str">
            <v>C1802</v>
          </cell>
          <cell r="C10593" t="str">
            <v>BOMBA CENTRÍFUGA DE 1/4 CV, INCLUSIVE MAT.DE SUCÇÃO</v>
          </cell>
          <cell r="D10593" t="str">
            <v>UN</v>
          </cell>
          <cell r="E10593">
            <v>689.64</v>
          </cell>
          <cell r="F10593" t="str">
            <v xml:space="preserve">SEINFRA  </v>
          </cell>
        </row>
        <row r="10594">
          <cell r="B10594" t="str">
            <v>C0442</v>
          </cell>
          <cell r="C10594" t="str">
            <v>BOMBA CENTRÍFUGA DE 1/3 CV, INCLUSIVE MAT.DE SUCÇÃO</v>
          </cell>
          <cell r="D10594" t="str">
            <v>UN</v>
          </cell>
          <cell r="E10594">
            <v>613.09</v>
          </cell>
          <cell r="F10594" t="str">
            <v xml:space="preserve">SEINFRA  </v>
          </cell>
        </row>
        <row r="10595">
          <cell r="B10595" t="str">
            <v>C0441</v>
          </cell>
          <cell r="C10595" t="str">
            <v>BOMBA CENTRÍFUGA DE 1/2 CV, INCLUSIVE MAT.DE SUCCÃO</v>
          </cell>
          <cell r="D10595" t="str">
            <v>UN</v>
          </cell>
          <cell r="E10595">
            <v>625.99</v>
          </cell>
          <cell r="F10595" t="str">
            <v xml:space="preserve">SEINFRA  </v>
          </cell>
        </row>
        <row r="10596">
          <cell r="B10596" t="str">
            <v>C0443</v>
          </cell>
          <cell r="C10596" t="str">
            <v>BOMBA CENTRÍFUGA DE 1 CV, INCLUSIVE MAT.DE SUCÇÃO</v>
          </cell>
          <cell r="D10596" t="str">
            <v>UN</v>
          </cell>
          <cell r="E10596">
            <v>956.58</v>
          </cell>
          <cell r="F10596" t="str">
            <v xml:space="preserve">SEINFRA  </v>
          </cell>
        </row>
        <row r="10597">
          <cell r="B10597" t="str">
            <v>C0444</v>
          </cell>
          <cell r="C10597" t="str">
            <v>BOMBA CENTRÍFUGA DE 1 1/2 CV, INCLUSIVE MAT.DE SUCÇÃO</v>
          </cell>
          <cell r="D10597" t="str">
            <v>UN</v>
          </cell>
          <cell r="E10597">
            <v>1175.83</v>
          </cell>
          <cell r="F10597" t="str">
            <v xml:space="preserve">SEINFRA  </v>
          </cell>
        </row>
        <row r="10598">
          <cell r="B10598" t="str">
            <v>C0445</v>
          </cell>
          <cell r="C10598" t="str">
            <v>BOMBA CENTRÍFUGA DE 2 CV, INCLUSIVE MAT.DE SUCÇÃO</v>
          </cell>
          <cell r="D10598" t="str">
            <v>UN</v>
          </cell>
          <cell r="E10598">
            <v>1459.56</v>
          </cell>
          <cell r="F10598" t="str">
            <v xml:space="preserve">SEINFRA  </v>
          </cell>
        </row>
        <row r="10599">
          <cell r="B10599" t="str">
            <v>C0446</v>
          </cell>
          <cell r="C10599" t="str">
            <v>BOMBA CENTRÍFUGA DE 3 CV, INCLUSIVE MAT.DE SUCÇÃO</v>
          </cell>
          <cell r="D10599" t="str">
            <v>UN</v>
          </cell>
          <cell r="E10599">
            <v>1588.28</v>
          </cell>
          <cell r="F10599" t="str">
            <v xml:space="preserve">SEINFRA  </v>
          </cell>
        </row>
        <row r="10600">
          <cell r="B10600" t="str">
            <v>C0447</v>
          </cell>
          <cell r="C10600" t="str">
            <v>BOMBA CENTRÍFUGA DE 5 CV, INCLUSIVE MAT.DE SUCÇÃO</v>
          </cell>
          <cell r="D10600" t="str">
            <v>UN</v>
          </cell>
          <cell r="E10600">
            <v>2121.2800000000002</v>
          </cell>
          <cell r="F10600" t="str">
            <v xml:space="preserve">SEINFRA  </v>
          </cell>
        </row>
        <row r="10601">
          <cell r="B10601" t="str">
            <v>C0448</v>
          </cell>
          <cell r="C10601" t="str">
            <v>BOMBA CENTRÍFUGA P/ PRESSURIZAÇÃO/HIDRANTE 10 CV</v>
          </cell>
          <cell r="D10601" t="str">
            <v>UN</v>
          </cell>
          <cell r="E10601">
            <v>2841.62</v>
          </cell>
          <cell r="F10601" t="str">
            <v xml:space="preserve">SEINFRA  </v>
          </cell>
        </row>
        <row r="10602">
          <cell r="B10602" t="str">
            <v>C0449</v>
          </cell>
          <cell r="C10602" t="str">
            <v>BOMBA CENTRÍFUGA P/ PRESSURIZAÇÃO/HIDRANTE 15 CV</v>
          </cell>
          <cell r="D10602" t="str">
            <v>UN</v>
          </cell>
          <cell r="E10602">
            <v>3148.11</v>
          </cell>
          <cell r="F10602" t="str">
            <v xml:space="preserve">SEINFRA  </v>
          </cell>
        </row>
        <row r="10603">
          <cell r="B10603" t="str">
            <v>C0451</v>
          </cell>
          <cell r="C10603" t="str">
            <v>BOMBA CENTRÍFUGA P/ PRESSURUZAÇÃO/HIDRANTE 20 CV</v>
          </cell>
          <cell r="D10603" t="str">
            <v>UN</v>
          </cell>
          <cell r="E10603">
            <v>4781.8100000000004</v>
          </cell>
          <cell r="F10603" t="str">
            <v xml:space="preserve">SEINFRA  </v>
          </cell>
        </row>
        <row r="10604">
          <cell r="B10604" t="str">
            <v>C0450</v>
          </cell>
          <cell r="C10604" t="str">
            <v>BOMBA CENTRÍFUGA P/ PRESSURIZAÇÃO/HIDRANTE 25 CV</v>
          </cell>
          <cell r="D10604" t="str">
            <v>UN</v>
          </cell>
          <cell r="E10604">
            <v>5719.74</v>
          </cell>
          <cell r="F10604" t="str">
            <v xml:space="preserve">SEINFRA  </v>
          </cell>
        </row>
        <row r="10605">
          <cell r="B10605" t="str">
            <v>C0455</v>
          </cell>
          <cell r="C10605" t="str">
            <v>BOMBA INJETORA DE 1/3 CV, MONOSÁFICA, INCL.MAT. SUCÇÃO</v>
          </cell>
          <cell r="D10605" t="str">
            <v>UN</v>
          </cell>
          <cell r="E10605">
            <v>1203.45</v>
          </cell>
          <cell r="F10605" t="str">
            <v xml:space="preserve">SEINFRA  </v>
          </cell>
        </row>
        <row r="10606">
          <cell r="B10606" t="str">
            <v>C0454</v>
          </cell>
          <cell r="C10606" t="str">
            <v>BOMBA INJETORA DE 1/2 CV, MONOFÁSICA INCL. MAT. SUCÇÃO</v>
          </cell>
          <cell r="D10606" t="str">
            <v>UN</v>
          </cell>
          <cell r="E10606">
            <v>1233.8800000000001</v>
          </cell>
          <cell r="F10606" t="str">
            <v xml:space="preserve">SEINFRA  </v>
          </cell>
        </row>
        <row r="10607">
          <cell r="B10607" t="str">
            <v>C0459</v>
          </cell>
          <cell r="C10607" t="str">
            <v>BOMBA INJETORA DE 3/4 CV, MONOFÁSICA INCL. MAT. SUCÇÃO</v>
          </cell>
          <cell r="D10607" t="str">
            <v>UN</v>
          </cell>
          <cell r="E10607">
            <v>1451.89</v>
          </cell>
          <cell r="F10607" t="str">
            <v xml:space="preserve">SEINFRA  </v>
          </cell>
        </row>
        <row r="10608">
          <cell r="B10608" t="str">
            <v>C0453</v>
          </cell>
          <cell r="C10608" t="str">
            <v>BOMBA INJETORA DE 1 CV, TRIFÁSICA INCL. MAT. SUCÇÃO</v>
          </cell>
          <cell r="D10608" t="str">
            <v>UN</v>
          </cell>
          <cell r="E10608">
            <v>1649.94</v>
          </cell>
          <cell r="F10608" t="str">
            <v xml:space="preserve">SEINFRA  </v>
          </cell>
        </row>
        <row r="10609">
          <cell r="B10609" t="str">
            <v>C0452</v>
          </cell>
          <cell r="C10609" t="str">
            <v>BOMBA INJETORA DE 1 1/2 CV, TRIFÁSICA INCL. MAT. SUCÇÃO</v>
          </cell>
          <cell r="D10609" t="str">
            <v>UN</v>
          </cell>
          <cell r="E10609">
            <v>1951.88</v>
          </cell>
          <cell r="F10609" t="str">
            <v xml:space="preserve">SEINFRA  </v>
          </cell>
        </row>
        <row r="10610">
          <cell r="B10610" t="str">
            <v>C0457</v>
          </cell>
          <cell r="C10610" t="str">
            <v>BOMBA INJETORA DE 2 CV, TRIFÁSICA INCL. MAT. SUCÇÃO</v>
          </cell>
          <cell r="D10610" t="str">
            <v>UN</v>
          </cell>
          <cell r="E10610">
            <v>2083.14</v>
          </cell>
          <cell r="F10610" t="str">
            <v xml:space="preserve">SEINFRA  </v>
          </cell>
        </row>
        <row r="10611">
          <cell r="B10611" t="str">
            <v>C0456</v>
          </cell>
          <cell r="C10611" t="str">
            <v>BOMBA INJETORA DE 2 1/2 CV, TRIFÁSICA INCL. MAT. SUCÇÃO</v>
          </cell>
          <cell r="D10611" t="str">
            <v>UN</v>
          </cell>
          <cell r="E10611">
            <v>2139.06</v>
          </cell>
          <cell r="F10611" t="str">
            <v xml:space="preserve">SEINFRA  </v>
          </cell>
        </row>
        <row r="10612">
          <cell r="B10612" t="str">
            <v>C0458</v>
          </cell>
          <cell r="C10612" t="str">
            <v>BOMBA INJETORA DE 3 CV, TRIFÁSICA INCL. MAT. SUCÇÃO</v>
          </cell>
          <cell r="D10612" t="str">
            <v>UN</v>
          </cell>
          <cell r="E10612">
            <v>2231.4699999999998</v>
          </cell>
          <cell r="F10612" t="str">
            <v xml:space="preserve">SEINFRA  </v>
          </cell>
        </row>
        <row r="10613">
          <cell r="B10613" t="str">
            <v>C0460</v>
          </cell>
          <cell r="C10613" t="str">
            <v>BOMBA INJETORA DE 7.5 CV, INCLUSIVE MAT. DE SUCÇÃO</v>
          </cell>
          <cell r="D10613" t="str">
            <v>UN</v>
          </cell>
          <cell r="E10613">
            <v>3276.49</v>
          </cell>
          <cell r="F10613" t="str">
            <v xml:space="preserve">SEINFRA  </v>
          </cell>
        </row>
        <row r="10614">
          <cell r="B10614" t="str">
            <v>C0729</v>
          </cell>
          <cell r="C10614" t="str">
            <v>CASA DE BOMBAS(1.5X1.5)m,  EM ALVENARIA E CONCRETO</v>
          </cell>
          <cell r="D10614" t="str">
            <v>UN</v>
          </cell>
          <cell r="E10614">
            <v>1067.06</v>
          </cell>
          <cell r="F10614" t="str">
            <v xml:space="preserve">SEINFRA  </v>
          </cell>
        </row>
        <row r="10615">
          <cell r="B10615" t="str">
            <v>C0732</v>
          </cell>
          <cell r="C10615" t="str">
            <v>CENTRAL ALARME P/6 LAÇOS SUPERV., MOD. FIRE-LITE/SIMILAR</v>
          </cell>
          <cell r="D10615" t="str">
            <v>UN</v>
          </cell>
          <cell r="E10615">
            <v>7715.37</v>
          </cell>
          <cell r="F10615" t="str">
            <v xml:space="preserve">SEINFRA  </v>
          </cell>
        </row>
        <row r="10616">
          <cell r="B10616" t="str">
            <v>C0730</v>
          </cell>
          <cell r="C10616" t="str">
            <v>CENTRAL ALARME P/12 LAÇOS SUPERV., MOD.FIRE-LITE/SIMILAR</v>
          </cell>
          <cell r="D10616" t="str">
            <v>UN</v>
          </cell>
          <cell r="E10616">
            <v>15378.1</v>
          </cell>
          <cell r="F10616" t="str">
            <v xml:space="preserve">SEINFRA  </v>
          </cell>
        </row>
        <row r="10617">
          <cell r="B10617" t="str">
            <v>C0731</v>
          </cell>
          <cell r="C10617" t="str">
            <v>CENTRAL ALARME P/18 LAÇOS SUPERV., MOD.FIRE-LITE/SIMILAR</v>
          </cell>
          <cell r="D10617" t="str">
            <v>UN</v>
          </cell>
          <cell r="E10617">
            <v>23070.78</v>
          </cell>
          <cell r="F10617" t="str">
            <v xml:space="preserve">SEINFRA  </v>
          </cell>
        </row>
        <row r="10618">
          <cell r="B10618" t="str">
            <v>C0796</v>
          </cell>
          <cell r="C10618" t="str">
            <v>CHUVEIRO ELÉTRICO AUTOMÁTICO 220V-2800/4400W (INSTALADO)</v>
          </cell>
          <cell r="D10618" t="str">
            <v>UN</v>
          </cell>
          <cell r="E10618">
            <v>368.19</v>
          </cell>
          <cell r="F10618" t="str">
            <v xml:space="preserve">SEINFRA  </v>
          </cell>
        </row>
        <row r="10619">
          <cell r="B10619" t="str">
            <v>C4385</v>
          </cell>
          <cell r="C10619" t="str">
            <v>ESGUICHO DE AGULHA 1/2" x 1/2"</v>
          </cell>
          <cell r="D10619" t="str">
            <v>UN</v>
          </cell>
          <cell r="E10619">
            <v>94.43</v>
          </cell>
          <cell r="F10619" t="str">
            <v xml:space="preserve">SEINFRA  </v>
          </cell>
        </row>
        <row r="10620">
          <cell r="B10620" t="str">
            <v>C4589</v>
          </cell>
          <cell r="C10620" t="str">
            <v>EXTINTOR EM CARRETA, CAP. 50KG - PO QUIMICO</v>
          </cell>
          <cell r="D10620" t="str">
            <v>UN</v>
          </cell>
          <cell r="E10620">
            <v>2635</v>
          </cell>
          <cell r="F10620" t="str">
            <v xml:space="preserve">SEINFRA  </v>
          </cell>
        </row>
        <row r="10621">
          <cell r="B10621" t="str">
            <v>C1357</v>
          </cell>
          <cell r="C10621" t="str">
            <v>EXTINTOR DE ÁGUA, PRESSURIZADA CAPACIDADE 10L</v>
          </cell>
          <cell r="D10621" t="str">
            <v>UN</v>
          </cell>
          <cell r="E10621">
            <v>227.17</v>
          </cell>
          <cell r="F10621" t="str">
            <v xml:space="preserve">SEINFRA  </v>
          </cell>
        </row>
        <row r="10622">
          <cell r="B10622" t="str">
            <v>C1359</v>
          </cell>
          <cell r="C10622" t="str">
            <v>EXTINTOR DE GÁS CARBÔNICO OU PÓ QUÍMICO DE 4 OU 6KG</v>
          </cell>
          <cell r="D10622" t="str">
            <v>UN</v>
          </cell>
          <cell r="E10622">
            <v>659.64</v>
          </cell>
          <cell r="F10622" t="str">
            <v xml:space="preserve">SEINFRA  </v>
          </cell>
        </row>
        <row r="10623">
          <cell r="B10623" t="str">
            <v>C1368</v>
          </cell>
          <cell r="C10623" t="str">
            <v>FILTRO DE PAREDE INDUSTRIAL (INSTALADO)</v>
          </cell>
          <cell r="D10623" t="str">
            <v>UN</v>
          </cell>
          <cell r="E10623">
            <v>207.94</v>
          </cell>
          <cell r="F10623" t="str">
            <v xml:space="preserve">SEINFRA  </v>
          </cell>
        </row>
        <row r="10624">
          <cell r="B10624" t="str">
            <v>C1456</v>
          </cell>
          <cell r="C10624" t="str">
            <v>HIDRANTE C/REGISTRO GLOBO ANGULAR  D= 65mm (2 1/2")</v>
          </cell>
          <cell r="D10624" t="str">
            <v>UN</v>
          </cell>
          <cell r="E10624">
            <v>718.6</v>
          </cell>
          <cell r="F10624" t="str">
            <v xml:space="preserve">SEINFRA  </v>
          </cell>
        </row>
        <row r="10625">
          <cell r="B10625" t="str">
            <v>C4304</v>
          </cell>
          <cell r="C10625" t="str">
            <v>HIDRANTE DE PISO</v>
          </cell>
          <cell r="D10625" t="str">
            <v>UN</v>
          </cell>
          <cell r="E10625">
            <v>989.33</v>
          </cell>
          <cell r="F10625" t="str">
            <v xml:space="preserve">SEINFRA  </v>
          </cell>
        </row>
        <row r="10626">
          <cell r="B10626" t="str">
            <v>C2275</v>
          </cell>
          <cell r="C10626" t="str">
            <v>SINALIZADOR AUDIO-VISUAL, SIRENE BITONAL E STROBO/SIMILAR</v>
          </cell>
          <cell r="D10626" t="str">
            <v>UN</v>
          </cell>
          <cell r="E10626">
            <v>208.57</v>
          </cell>
          <cell r="F10626" t="str">
            <v xml:space="preserve">SEINFRA  </v>
          </cell>
        </row>
        <row r="10627">
          <cell r="B10627" t="str">
            <v>C2291</v>
          </cell>
          <cell r="C10627" t="str">
            <v>SPRINKLERS CROMADO (INSTALADO)</v>
          </cell>
          <cell r="D10627" t="str">
            <v>UN</v>
          </cell>
          <cell r="E10627">
            <v>63.46</v>
          </cell>
          <cell r="F10627" t="str">
            <v xml:space="preserve">SEINFRA  </v>
          </cell>
        </row>
        <row r="10628">
          <cell r="B10628" t="str">
            <v>C2292</v>
          </cell>
          <cell r="C10628" t="str">
            <v>SPRINKLERS EM BRONZE (INSTALADO)</v>
          </cell>
          <cell r="D10628" t="str">
            <v>UN</v>
          </cell>
          <cell r="E10628">
            <v>65.81</v>
          </cell>
          <cell r="F10628" t="str">
            <v xml:space="preserve">SEINFRA  </v>
          </cell>
        </row>
        <row r="10629">
          <cell r="B10629" t="str">
            <v>C2497</v>
          </cell>
          <cell r="C10629" t="str">
            <v>TORNEIRA DE BÓIA D= 20mm (3/4")</v>
          </cell>
          <cell r="D10629" t="str">
            <v>UN</v>
          </cell>
          <cell r="E10629">
            <v>37.700000000000003</v>
          </cell>
          <cell r="F10629" t="str">
            <v xml:space="preserve">SEINFRA  </v>
          </cell>
        </row>
        <row r="10630">
          <cell r="B10630" t="str">
            <v>C2498</v>
          </cell>
          <cell r="C10630" t="str">
            <v>TORNEIRA DE BÓIA D= 25mm (1")</v>
          </cell>
          <cell r="D10630" t="str">
            <v>UN</v>
          </cell>
          <cell r="E10630">
            <v>48.54</v>
          </cell>
          <cell r="F10630" t="str">
            <v xml:space="preserve">SEINFRA  </v>
          </cell>
        </row>
        <row r="10631">
          <cell r="B10631" t="str">
            <v>C2499</v>
          </cell>
          <cell r="C10631" t="str">
            <v>TORNEIRA DE BÓIA D= 32mm (1 1/4")</v>
          </cell>
          <cell r="D10631" t="str">
            <v>UN</v>
          </cell>
          <cell r="E10631">
            <v>71.48</v>
          </cell>
          <cell r="F10631" t="str">
            <v xml:space="preserve">SEINFRA  </v>
          </cell>
        </row>
        <row r="10632">
          <cell r="B10632" t="str">
            <v>C2500</v>
          </cell>
          <cell r="C10632" t="str">
            <v>TORNEIRA DE BÓIA D= 40mm (1 1/2")</v>
          </cell>
          <cell r="D10632" t="str">
            <v>UN</v>
          </cell>
          <cell r="E10632">
            <v>70.11</v>
          </cell>
          <cell r="F10632" t="str">
            <v xml:space="preserve">SEINFRA  </v>
          </cell>
        </row>
        <row r="10633">
          <cell r="B10633" t="str">
            <v>C2501</v>
          </cell>
          <cell r="C10633" t="str">
            <v>TORNEIRA DE BÓIA D= 50mm (2")</v>
          </cell>
          <cell r="D10633" t="str">
            <v>UN</v>
          </cell>
          <cell r="E10633">
            <v>113.49</v>
          </cell>
          <cell r="F10633" t="str">
            <v xml:space="preserve">SEINFRA  </v>
          </cell>
        </row>
        <row r="10634">
          <cell r="B10634" t="str">
            <v>C2507</v>
          </cell>
          <cell r="C10634" t="str">
            <v>TORNEIRA ELÉTRICA AUTOMÁTICA 220V-2800W (INSTALADO)</v>
          </cell>
          <cell r="D10634" t="str">
            <v>UN</v>
          </cell>
          <cell r="E10634">
            <v>161.63</v>
          </cell>
          <cell r="F10634" t="str">
            <v xml:space="preserve">SEINFRA  </v>
          </cell>
        </row>
        <row r="10635">
          <cell r="B10635" t="str">
            <v>POÇOS E CAIXAS</v>
          </cell>
          <cell r="E10635">
            <v>131085.5</v>
          </cell>
          <cell r="F10635" t="str">
            <v xml:space="preserve">SEINFRA  </v>
          </cell>
        </row>
        <row r="10636">
          <cell r="B10636" t="str">
            <v>C0011</v>
          </cell>
          <cell r="C10636" t="str">
            <v>ACRÉSCIMO DE CÂMARA EM PV C/ANÉIS DE CONCRETO D= 600mm</v>
          </cell>
          <cell r="D10636" t="str">
            <v>M</v>
          </cell>
          <cell r="E10636">
            <v>197.88</v>
          </cell>
          <cell r="F10636" t="str">
            <v xml:space="preserve">SEINFRA  </v>
          </cell>
        </row>
        <row r="10637">
          <cell r="B10637" t="str">
            <v>C0012</v>
          </cell>
          <cell r="C10637" t="str">
            <v>ACRÉSCIMO DE CÂMARA EM PV C/ANÉIS DE CONCRETO D=1000mm</v>
          </cell>
          <cell r="D10637" t="str">
            <v>M</v>
          </cell>
          <cell r="E10637">
            <v>306.27</v>
          </cell>
          <cell r="F10637" t="str">
            <v xml:space="preserve">SEINFRA  </v>
          </cell>
        </row>
        <row r="10638">
          <cell r="B10638" t="str">
            <v>C0013</v>
          </cell>
          <cell r="C10638" t="str">
            <v>ACRÉSCIMO DE CÂMARA EM PV C/ANÉIS DE CONCRETO D=1200mm</v>
          </cell>
          <cell r="D10638" t="str">
            <v>M</v>
          </cell>
          <cell r="E10638">
            <v>433.33</v>
          </cell>
          <cell r="F10638" t="str">
            <v xml:space="preserve">SEINFRA  </v>
          </cell>
        </row>
        <row r="10639">
          <cell r="B10639" t="str">
            <v>C0232</v>
          </cell>
          <cell r="C10639" t="str">
            <v>ASSENTAMENTO DE TUBO DE QUEDA</v>
          </cell>
          <cell r="D10639" t="str">
            <v>M</v>
          </cell>
          <cell r="E10639">
            <v>229.23</v>
          </cell>
          <cell r="F10639" t="str">
            <v xml:space="preserve">SEINFRA  </v>
          </cell>
        </row>
        <row r="10640">
          <cell r="B10640" t="str">
            <v>C3441</v>
          </cell>
          <cell r="C10640" t="str">
            <v>CAIXA D´ÁGUA EM FYBERGLASS - CAP. 500L</v>
          </cell>
          <cell r="D10640" t="str">
            <v>UN</v>
          </cell>
          <cell r="E10640">
            <v>295.5</v>
          </cell>
          <cell r="F10640" t="str">
            <v xml:space="preserve">SEINFRA  </v>
          </cell>
        </row>
        <row r="10641">
          <cell r="B10641" t="str">
            <v>C3442</v>
          </cell>
          <cell r="C10641" t="str">
            <v>CAIXA D´ÁGUA EM FYBERGLASS - CAP. 1000L</v>
          </cell>
          <cell r="D10641" t="str">
            <v>UN</v>
          </cell>
          <cell r="E10641">
            <v>440.25</v>
          </cell>
          <cell r="F10641" t="str">
            <v xml:space="preserve">SEINFRA  </v>
          </cell>
        </row>
        <row r="10642">
          <cell r="B10642" t="str">
            <v>C4595</v>
          </cell>
          <cell r="C10642" t="str">
            <v>CAIXA D'ÁGUA EM POLIETILENO CAP.310 ATÉ 500 L, COM TAMPA</v>
          </cell>
          <cell r="D10642" t="str">
            <v>UN</v>
          </cell>
          <cell r="E10642">
            <v>226.99</v>
          </cell>
          <cell r="F10642" t="str">
            <v xml:space="preserve">SEINFRA  </v>
          </cell>
        </row>
        <row r="10643">
          <cell r="B10643" t="str">
            <v>C0601</v>
          </cell>
          <cell r="C10643" t="str">
            <v>CAIXA DE GORDURA/SABÃO EM ALVENARIA</v>
          </cell>
          <cell r="D10643" t="str">
            <v>UN</v>
          </cell>
          <cell r="E10643">
            <v>325.33999999999997</v>
          </cell>
          <cell r="F10643" t="str">
            <v xml:space="preserve">SEINFRA  </v>
          </cell>
        </row>
        <row r="10644">
          <cell r="B10644" t="str">
            <v>C3584</v>
          </cell>
          <cell r="C10644" t="str">
            <v>CAIXA DE GORDURA/SABÃO PRÉ MOLDADA - PADRÃO POPULAR</v>
          </cell>
          <cell r="D10644" t="str">
            <v>UN</v>
          </cell>
          <cell r="E10644">
            <v>78.989999999999995</v>
          </cell>
          <cell r="F10644" t="str">
            <v xml:space="preserve">SEINFRA  </v>
          </cell>
        </row>
        <row r="10645">
          <cell r="B10645" t="str">
            <v>C4381</v>
          </cell>
          <cell r="C10645" t="str">
            <v>CAIXA DE INCÊNDIO 75 x 45 x 17 cm EM ALUMÍNIO</v>
          </cell>
          <cell r="D10645" t="str">
            <v>UN</v>
          </cell>
          <cell r="E10645">
            <v>325.32</v>
          </cell>
          <cell r="F10645" t="str">
            <v xml:space="preserve">SEINFRA  </v>
          </cell>
        </row>
        <row r="10646">
          <cell r="B10646" t="str">
            <v>C0605</v>
          </cell>
          <cell r="C10646" t="str">
            <v>CAIXA DE INSPEÇÃO EM ALVENARIA - 1/2 TIJOLO COMUM</v>
          </cell>
          <cell r="D10646" t="str">
            <v>M2</v>
          </cell>
          <cell r="E10646">
            <v>165.76</v>
          </cell>
          <cell r="F10646" t="str">
            <v xml:space="preserve">SEINFRA  </v>
          </cell>
        </row>
        <row r="10647">
          <cell r="B10647" t="str">
            <v>C0603</v>
          </cell>
          <cell r="C10647" t="str">
            <v>CAIXA EM ALVENARIA (40X40X60cm) DE 1/2 TIJOLO COMUM, LASTRO DE CONCRETO E TAMPA DE CONCRETO</v>
          </cell>
          <cell r="D10647" t="str">
            <v>UN</v>
          </cell>
          <cell r="E10647">
            <v>292.31</v>
          </cell>
          <cell r="F10647" t="str">
            <v xml:space="preserve">SEINFRA  </v>
          </cell>
        </row>
        <row r="10648">
          <cell r="F10648" t="str">
            <v xml:space="preserve">SEINFRA  </v>
          </cell>
        </row>
        <row r="10649">
          <cell r="B10649" t="str">
            <v>C0609</v>
          </cell>
          <cell r="C10649" t="str">
            <v>CAIXA EM ALVENARIA (60X60X60cm) DE 1/2 TIJOLO COMUM, LASTRO DE CONCRETO E TAMPA DE CONCRETO</v>
          </cell>
          <cell r="D10649" t="str">
            <v>UN</v>
          </cell>
          <cell r="E10649">
            <v>454.22</v>
          </cell>
          <cell r="F10649" t="str">
            <v xml:space="preserve">SEINFRA  </v>
          </cell>
        </row>
        <row r="10650">
          <cell r="F10650" t="str">
            <v xml:space="preserve">SEINFRA  </v>
          </cell>
        </row>
        <row r="10651">
          <cell r="B10651" t="str">
            <v>C0602</v>
          </cell>
          <cell r="C10651" t="str">
            <v>CAIXA EM ALVENARIA (80X80X60cm) DE 1/2 TIJOLO COMUM, LASTRO DE CONCRETO E TAMPA DE CONCRETO</v>
          </cell>
          <cell r="D10651" t="str">
            <v>UN</v>
          </cell>
          <cell r="E10651">
            <v>633.38</v>
          </cell>
          <cell r="F10651" t="str">
            <v xml:space="preserve">SEINFRA  </v>
          </cell>
        </row>
        <row r="10652">
          <cell r="F10652" t="str">
            <v xml:space="preserve">SEINFRA  </v>
          </cell>
        </row>
        <row r="10653">
          <cell r="B10653" t="str">
            <v>C0604</v>
          </cell>
          <cell r="C10653" t="str">
            <v>CAIXA DE INSPEÇÃO EM ALVENARIA - 1 TIJOLO COMUM</v>
          </cell>
          <cell r="D10653" t="str">
            <v>M2</v>
          </cell>
          <cell r="E10653">
            <v>263.25</v>
          </cell>
          <cell r="F10653" t="str">
            <v xml:space="preserve">SEINFRA  </v>
          </cell>
        </row>
        <row r="10654">
          <cell r="B10654" t="str">
            <v>C0610</v>
          </cell>
          <cell r="C10654" t="str">
            <v>CAIXA EM ALVENARIA (40X40X60cm) DE 1 TIJOLO COMUM, LASTRO DE CONCRETO E TAMPA DE CONCRETO</v>
          </cell>
          <cell r="D10654" t="str">
            <v>UN</v>
          </cell>
          <cell r="E10654">
            <v>503.66</v>
          </cell>
          <cell r="F10654" t="str">
            <v xml:space="preserve">SEINFRA  </v>
          </cell>
        </row>
        <row r="10655">
          <cell r="F10655" t="str">
            <v xml:space="preserve">SEINFRA  </v>
          </cell>
        </row>
        <row r="10656">
          <cell r="B10656" t="str">
            <v>C0607</v>
          </cell>
          <cell r="C10656" t="str">
            <v>CAIXA EM ALVENARIA (60X60X60cm) DE 1 TIJOLO COMUM, LASTRO DE CONCRETO E TAMPA DE CONCRETO</v>
          </cell>
          <cell r="D10656" t="str">
            <v>UN</v>
          </cell>
          <cell r="E10656">
            <v>721.3</v>
          </cell>
          <cell r="F10656" t="str">
            <v xml:space="preserve">SEINFRA  </v>
          </cell>
        </row>
        <row r="10657">
          <cell r="F10657" t="str">
            <v xml:space="preserve">SEINFRA  </v>
          </cell>
        </row>
        <row r="10658">
          <cell r="B10658" t="str">
            <v>C0608</v>
          </cell>
          <cell r="C10658" t="str">
            <v>CAIXA EM ALVENARIA (80X80X60cm) DE 1 TIJOLO COMUM, LASTRO DE CONCRETO E TAMPA DE CONCRETO</v>
          </cell>
          <cell r="D10658" t="str">
            <v>UN</v>
          </cell>
          <cell r="E10658">
            <v>942.29</v>
          </cell>
          <cell r="F10658" t="str">
            <v xml:space="preserve">SEINFRA  </v>
          </cell>
        </row>
        <row r="10659">
          <cell r="F10659" t="str">
            <v xml:space="preserve">SEINFRA  </v>
          </cell>
        </row>
        <row r="10660">
          <cell r="B10660" t="str">
            <v>C0606</v>
          </cell>
          <cell r="C10660" t="str">
            <v>CAIXA DE INSPEÇÃO EM ALVENARIA - TAMPA DE CONCRETO ESP.= 5cm</v>
          </cell>
          <cell r="D10660" t="str">
            <v>M2</v>
          </cell>
          <cell r="E10660">
            <v>213.27</v>
          </cell>
          <cell r="F10660" t="str">
            <v xml:space="preserve">SEINFRA  </v>
          </cell>
        </row>
        <row r="10661">
          <cell r="B10661" t="str">
            <v>C0613</v>
          </cell>
          <cell r="C10661" t="str">
            <v>CAIXA DE INSPEÇÃO EM ALVENARIA-LASTRO DE CONCRETO ESP.= 10cm</v>
          </cell>
          <cell r="D10661" t="str">
            <v>M3</v>
          </cell>
          <cell r="E10661">
            <v>556.29999999999995</v>
          </cell>
          <cell r="F10661" t="str">
            <v xml:space="preserve">SEINFRA  </v>
          </cell>
        </row>
        <row r="10662">
          <cell r="B10662" t="str">
            <v>C0611</v>
          </cell>
          <cell r="C10662" t="str">
            <v>CAIXA DE INSPEÇÃO EM ALVENARIA P/LIGAÇÃO CONDOMINIAL, DI= (40X40)cm</v>
          </cell>
          <cell r="D10662" t="str">
            <v>UN</v>
          </cell>
          <cell r="E10662">
            <v>180.04</v>
          </cell>
          <cell r="F10662" t="str">
            <v xml:space="preserve">SEINFRA  </v>
          </cell>
        </row>
        <row r="10663">
          <cell r="B10663" t="str">
            <v>C0614</v>
          </cell>
          <cell r="C10663" t="str">
            <v>CAIXA DE INSPEÇÃO NO PASSEIO C/TUBO PVC D=300mm TAMPA FoFo</v>
          </cell>
          <cell r="D10663" t="str">
            <v>UN</v>
          </cell>
          <cell r="E10663">
            <v>615.49</v>
          </cell>
          <cell r="F10663" t="str">
            <v xml:space="preserve">SEINFRA  </v>
          </cell>
        </row>
        <row r="10664">
          <cell r="B10664" t="str">
            <v>C0615</v>
          </cell>
          <cell r="C10664" t="str">
            <v>CAIXA DE INSPEÇÃO NO PASSEIO EM ANÉIS D= 600mm, PADRÃO CAGECE</v>
          </cell>
          <cell r="D10664" t="str">
            <v>UN</v>
          </cell>
          <cell r="E10664">
            <v>194.78</v>
          </cell>
          <cell r="F10664" t="str">
            <v xml:space="preserve">SEINFRA  </v>
          </cell>
        </row>
        <row r="10665">
          <cell r="B10665" t="str">
            <v>C0623</v>
          </cell>
          <cell r="C10665" t="str">
            <v>CAIXA DE MACROMEDIDOR (2.10 X 2.10)m</v>
          </cell>
          <cell r="D10665" t="str">
            <v>UN</v>
          </cell>
          <cell r="E10665">
            <v>5824.83</v>
          </cell>
          <cell r="F10665" t="str">
            <v xml:space="preserve">SEINFRA  </v>
          </cell>
        </row>
        <row r="10666">
          <cell r="B10666" t="str">
            <v>C0637</v>
          </cell>
          <cell r="C10666" t="str">
            <v>CAIXA DE PITOMETRIA (1.30 X 1.30)m</v>
          </cell>
          <cell r="D10666" t="str">
            <v>UN</v>
          </cell>
          <cell r="E10666">
            <v>1926.91</v>
          </cell>
          <cell r="F10666" t="str">
            <v xml:space="preserve">SEINFRA  </v>
          </cell>
        </row>
        <row r="10667">
          <cell r="B10667" t="str">
            <v>C0638</v>
          </cell>
          <cell r="C10667" t="str">
            <v>CAIXA DE PITOMETRIA (1.50 X 1.50)m</v>
          </cell>
          <cell r="D10667" t="str">
            <v>UN</v>
          </cell>
          <cell r="E10667">
            <v>2568.91</v>
          </cell>
          <cell r="F10667" t="str">
            <v xml:space="preserve">SEINFRA  </v>
          </cell>
        </row>
        <row r="10668">
          <cell r="B10668" t="str">
            <v>C0639</v>
          </cell>
          <cell r="C10668" t="str">
            <v>CAIXA EM ALVENARIA 1 VEZ, S/TAMPA, CINTA ARM., FUNDO CONC. (4.80 X 1.50)m</v>
          </cell>
          <cell r="D10668" t="str">
            <v>UN</v>
          </cell>
          <cell r="E10668">
            <v>6030.55</v>
          </cell>
          <cell r="F10668" t="str">
            <v xml:space="preserve">SEINFRA  </v>
          </cell>
        </row>
        <row r="10669">
          <cell r="F10669" t="str">
            <v xml:space="preserve">SEINFRA  </v>
          </cell>
        </row>
        <row r="10670">
          <cell r="B10670" t="str">
            <v>C0640</v>
          </cell>
          <cell r="C10670" t="str">
            <v xml:space="preserve">CAIXA EM ALVENARIA C/DOSADOR A NIVEL CONSTANTE </v>
          </cell>
          <cell r="D10670" t="str">
            <v>UN</v>
          </cell>
          <cell r="E10670">
            <v>1594.93</v>
          </cell>
          <cell r="F10670" t="str">
            <v xml:space="preserve">SEINFRA  </v>
          </cell>
        </row>
        <row r="10671">
          <cell r="B10671" t="str">
            <v>C0641</v>
          </cell>
          <cell r="C10671" t="str">
            <v>CAIXA EM ALVENARIA C/TAMPA EM CONCRETO FUNDO BRITA (1.0 X 1.0)m</v>
          </cell>
          <cell r="D10671" t="str">
            <v>UN</v>
          </cell>
          <cell r="E10671">
            <v>1035.9100000000001</v>
          </cell>
          <cell r="F10671" t="str">
            <v xml:space="preserve">SEINFRA  </v>
          </cell>
        </row>
        <row r="10672">
          <cell r="B10672" t="str">
            <v>C0642</v>
          </cell>
          <cell r="C10672" t="str">
            <v>CAIXA EM ALVENARIA S/TAMPA E FUNDO BRITA P/FILTRO (1.0.X.1.0)m</v>
          </cell>
          <cell r="D10672" t="str">
            <v>UN</v>
          </cell>
          <cell r="E10672">
            <v>859.44</v>
          </cell>
          <cell r="F10672" t="str">
            <v xml:space="preserve">SEINFRA  </v>
          </cell>
        </row>
        <row r="10673">
          <cell r="B10673" t="str">
            <v>C0643</v>
          </cell>
          <cell r="C10673" t="str">
            <v>CAIXA EM ALVENARIA S/TAMPA E FUNDO CONCRETO (1.20 X 1.20)m</v>
          </cell>
          <cell r="D10673" t="str">
            <v>UN</v>
          </cell>
          <cell r="E10673">
            <v>1265.3499999999999</v>
          </cell>
          <cell r="F10673" t="str">
            <v xml:space="preserve">SEINFRA  </v>
          </cell>
        </row>
        <row r="10674">
          <cell r="B10674" t="str">
            <v>C0644</v>
          </cell>
          <cell r="C10674" t="str">
            <v>CAIXA EM ALVENARIA S/TAMPA E FUNDO LAJE (1.60 X 1.30)m FILTRO</v>
          </cell>
          <cell r="D10674" t="str">
            <v>UN</v>
          </cell>
          <cell r="E10674">
            <v>1320.87</v>
          </cell>
          <cell r="F10674" t="str">
            <v xml:space="preserve">SEINFRA  </v>
          </cell>
        </row>
        <row r="10675">
          <cell r="B10675" t="str">
            <v>C0645</v>
          </cell>
          <cell r="C10675" t="str">
            <v>CAIXA INSPEÇÃO EM ANÉIS D=600mm, P/REDE CONDOMÍNIO (0.50&lt;h&lt;0.80)m</v>
          </cell>
          <cell r="D10675" t="str">
            <v>UN</v>
          </cell>
          <cell r="E10675">
            <v>178.3</v>
          </cell>
          <cell r="F10675" t="str">
            <v xml:space="preserve">SEINFRA  </v>
          </cell>
        </row>
        <row r="10676">
          <cell r="B10676" t="str">
            <v>C0646</v>
          </cell>
          <cell r="C10676" t="str">
            <v>CAIXA INSPEÇÃO EM ANÉIS D=800mm, P/REDE CONDOM.(1.00&lt;h&lt;=1.50)m</v>
          </cell>
          <cell r="D10676" t="str">
            <v>UN</v>
          </cell>
          <cell r="E10676">
            <v>404.4</v>
          </cell>
          <cell r="F10676" t="str">
            <v xml:space="preserve">SEINFRA  </v>
          </cell>
        </row>
        <row r="10677">
          <cell r="B10677" t="str">
            <v>C0647</v>
          </cell>
          <cell r="C10677" t="str">
            <v>CAIXA INSPEÇÃO EM ANÉIS D=800mm, P/REDE CONDOMI.0,80&lt;h&lt;1,00m</v>
          </cell>
          <cell r="D10677" t="str">
            <v>UN</v>
          </cell>
          <cell r="E10677">
            <v>284.32</v>
          </cell>
          <cell r="F10677" t="str">
            <v xml:space="preserve">SEINFRA  </v>
          </cell>
        </row>
        <row r="10678">
          <cell r="B10678" t="str">
            <v>C0648</v>
          </cell>
          <cell r="C10678" t="str">
            <v>CAIXA INSPEÇÃO NO PASSEIO C/TUBO PVC D=300mm TAMPA FoFo/CONCRETO</v>
          </cell>
          <cell r="D10678" t="str">
            <v>UN</v>
          </cell>
          <cell r="E10678">
            <v>679.38</v>
          </cell>
          <cell r="F10678" t="str">
            <v xml:space="preserve">SEINFRA  </v>
          </cell>
        </row>
        <row r="10679">
          <cell r="B10679" t="str">
            <v>C0649</v>
          </cell>
          <cell r="C10679" t="str">
            <v>CAIXA INSPEÇÃO NO PASSEIO EM ALVENARIA DI=(50X50)cm, PADRÃO CAGECE</v>
          </cell>
          <cell r="D10679" t="str">
            <v>UN</v>
          </cell>
          <cell r="E10679">
            <v>362.76</v>
          </cell>
          <cell r="F10679" t="str">
            <v xml:space="preserve">SEINFRA  </v>
          </cell>
        </row>
        <row r="10680">
          <cell r="B10680" t="str">
            <v>C3411</v>
          </cell>
          <cell r="C10680" t="str">
            <v>CAIXA P/ REGISTRO DE DESCARGA EM ALVENARIA DE TIJOLO MACIÇO DN ATÉ 200mm</v>
          </cell>
          <cell r="D10680" t="str">
            <v>UN</v>
          </cell>
          <cell r="E10680">
            <v>1047.21</v>
          </cell>
          <cell r="F10680" t="str">
            <v xml:space="preserve">SEINFRA  </v>
          </cell>
        </row>
        <row r="10681">
          <cell r="F10681" t="str">
            <v xml:space="preserve">SEINFRA  </v>
          </cell>
        </row>
        <row r="10682">
          <cell r="B10682" t="str">
            <v>C3412</v>
          </cell>
          <cell r="C10682" t="str">
            <v>CAIXA P/ REGISTRO DE DESCARGA EM ALVENARIA DE TIJOLO MACIÇO  200&lt;DN&lt;=500mm</v>
          </cell>
          <cell r="D10682" t="str">
            <v>UN</v>
          </cell>
          <cell r="E10682">
            <v>3328.59</v>
          </cell>
          <cell r="F10682" t="str">
            <v xml:space="preserve">SEINFRA  </v>
          </cell>
        </row>
        <row r="10683">
          <cell r="F10683" t="str">
            <v xml:space="preserve">SEINFRA  </v>
          </cell>
        </row>
        <row r="10684">
          <cell r="B10684" t="str">
            <v>C3413</v>
          </cell>
          <cell r="C10684" t="str">
            <v>CAIXA P/ REGISTRO DE DESCARGA EM ALVENARIA DE TIJOLO MACIÇO  500&lt;DN&lt;=700mm</v>
          </cell>
          <cell r="D10684" t="str">
            <v>UN</v>
          </cell>
          <cell r="E10684">
            <v>5045.55</v>
          </cell>
          <cell r="F10684" t="str">
            <v xml:space="preserve">SEINFRA  </v>
          </cell>
        </row>
        <row r="10685">
          <cell r="F10685" t="str">
            <v xml:space="preserve">SEINFRA  </v>
          </cell>
        </row>
        <row r="10686">
          <cell r="B10686" t="str">
            <v>C3414</v>
          </cell>
          <cell r="C10686" t="str">
            <v>CAIXA P/ REGISTRO DE DESCARGA EM ALVENARIA DE TIJOLO MACIÇO  700&lt;DN&lt;=900mm</v>
          </cell>
          <cell r="D10686" t="str">
            <v>UN</v>
          </cell>
          <cell r="E10686">
            <v>6297.41</v>
          </cell>
          <cell r="F10686" t="str">
            <v xml:space="preserve">SEINFRA  </v>
          </cell>
        </row>
        <row r="10687">
          <cell r="F10687" t="str">
            <v xml:space="preserve">SEINFRA  </v>
          </cell>
        </row>
        <row r="10688">
          <cell r="B10688" t="str">
            <v>C0653</v>
          </cell>
          <cell r="C10688" t="str">
            <v>CAIXA P/REGISTRO OU VENTOSA EM ALVENARIA DE TIJOLO MACIÇO, DN ATÉ 200mm</v>
          </cell>
          <cell r="D10688" t="str">
            <v>UN</v>
          </cell>
          <cell r="E10688">
            <v>691.54</v>
          </cell>
          <cell r="F10688" t="str">
            <v xml:space="preserve">SEINFRA  </v>
          </cell>
        </row>
        <row r="10689">
          <cell r="F10689" t="str">
            <v xml:space="preserve">SEINFRA  </v>
          </cell>
        </row>
        <row r="10690">
          <cell r="B10690" t="str">
            <v>C0650</v>
          </cell>
          <cell r="C10690" t="str">
            <v>CAIXA P/REGISTRO OU VENTOSA EM ALVENARIA DE TIJOLO MACIÇO, 200&lt;DN&lt;=500mm</v>
          </cell>
          <cell r="D10690" t="str">
            <v>UN</v>
          </cell>
          <cell r="E10690">
            <v>2972.92</v>
          </cell>
          <cell r="F10690" t="str">
            <v xml:space="preserve">SEINFRA  </v>
          </cell>
        </row>
        <row r="10691">
          <cell r="F10691" t="str">
            <v xml:space="preserve">SEINFRA  </v>
          </cell>
        </row>
        <row r="10692">
          <cell r="B10692" t="str">
            <v>C0651</v>
          </cell>
          <cell r="C10692" t="str">
            <v>CAIXA P/REGISTRO OU VENTOSA EM ALVENARIA DE TIJOLO MACIÇO, 500&lt;DN&lt;=700mm</v>
          </cell>
          <cell r="D10692" t="str">
            <v>UN</v>
          </cell>
          <cell r="E10692">
            <v>4458.01</v>
          </cell>
          <cell r="F10692" t="str">
            <v xml:space="preserve">SEINFRA  </v>
          </cell>
        </row>
        <row r="10693">
          <cell r="F10693" t="str">
            <v xml:space="preserve">SEINFRA  </v>
          </cell>
        </row>
        <row r="10694">
          <cell r="B10694" t="str">
            <v>C0652</v>
          </cell>
          <cell r="C10694" t="str">
            <v>CAIXA P/REGISTRO OU VENTOSA EM ALVENARIA DE TIJOLO MACIÇO, 700&lt;DN&lt;=900mm</v>
          </cell>
          <cell r="D10694" t="str">
            <v>UN</v>
          </cell>
          <cell r="E10694">
            <v>5697.62</v>
          </cell>
          <cell r="F10694" t="str">
            <v xml:space="preserve">SEINFRA  </v>
          </cell>
        </row>
        <row r="10695">
          <cell r="F10695" t="str">
            <v xml:space="preserve">SEINFRA  </v>
          </cell>
        </row>
        <row r="10696">
          <cell r="B10696" t="str">
            <v>C4923</v>
          </cell>
          <cell r="C10696" t="str">
            <v>CAIXA SIFONADA PVC 100 X 100 X 50MM, ACABAMENTO BRANCO (GRELHA OU TAMPA CEGA)</v>
          </cell>
          <cell r="D10696" t="str">
            <v>UN</v>
          </cell>
          <cell r="E10696">
            <v>33.56</v>
          </cell>
          <cell r="F10696" t="str">
            <v xml:space="preserve">SEINFRA  </v>
          </cell>
        </row>
        <row r="10697">
          <cell r="F10697" t="str">
            <v xml:space="preserve">SEINFRA  </v>
          </cell>
        </row>
        <row r="10698">
          <cell r="B10698" t="str">
            <v>C4924</v>
          </cell>
          <cell r="C10698" t="str">
            <v>CAIXA SIFONADA PVC 100 X 100 X 50MM, ACABAMENTO CROMADO (GRELHA OU TAMPA CEGA)</v>
          </cell>
          <cell r="D10698" t="str">
            <v>UN</v>
          </cell>
          <cell r="E10698">
            <v>39.19</v>
          </cell>
          <cell r="F10698" t="str">
            <v xml:space="preserve">SEINFRA  </v>
          </cell>
        </row>
        <row r="10699">
          <cell r="F10699" t="str">
            <v xml:space="preserve">SEINFRA  </v>
          </cell>
        </row>
        <row r="10700">
          <cell r="B10700" t="str">
            <v>C4925</v>
          </cell>
          <cell r="C10700" t="str">
            <v>CAIXA SIFONADA PVC 100 X 100 X 50MM, ACABAMENTO INOX (GRELHA OU TAMPA CEGA)</v>
          </cell>
          <cell r="D10700" t="str">
            <v>UN</v>
          </cell>
          <cell r="E10700">
            <v>48.24</v>
          </cell>
          <cell r="F10700" t="str">
            <v xml:space="preserve">SEINFRA  </v>
          </cell>
        </row>
        <row r="10701">
          <cell r="F10701" t="str">
            <v xml:space="preserve">SEINFRA  </v>
          </cell>
        </row>
        <row r="10702">
          <cell r="B10702" t="str">
            <v>C4926</v>
          </cell>
          <cell r="C10702" t="str">
            <v>CAIXA SIFONADA PVC 150 X 150 X 50MM, ACABAMENTO BRANCO (GRELHA OU TAMPA CEGA)</v>
          </cell>
          <cell r="D10702" t="str">
            <v>UN</v>
          </cell>
          <cell r="E10702">
            <v>50.68</v>
          </cell>
          <cell r="F10702" t="str">
            <v xml:space="preserve">SEINFRA  </v>
          </cell>
        </row>
        <row r="10703">
          <cell r="F10703" t="str">
            <v xml:space="preserve">SEINFRA  </v>
          </cell>
        </row>
        <row r="10704">
          <cell r="B10704" t="str">
            <v>C4927</v>
          </cell>
          <cell r="C10704" t="str">
            <v>CAIXA SIFONADA PVC 150 X 150 X 50MM, ACABAMENTO CROMADO (GRELHA OU TAMPA CEGA)</v>
          </cell>
          <cell r="D10704" t="str">
            <v>UN</v>
          </cell>
          <cell r="E10704">
            <v>53.37</v>
          </cell>
          <cell r="F10704" t="str">
            <v xml:space="preserve">SEINFRA  </v>
          </cell>
        </row>
        <row r="10705">
          <cell r="F10705" t="str">
            <v xml:space="preserve">SEINFRA  </v>
          </cell>
        </row>
        <row r="10706">
          <cell r="B10706" t="str">
            <v>C4928</v>
          </cell>
          <cell r="C10706" t="str">
            <v>CAIXA SIFONADA PVC 150 X 150 X 50MM, ACABAMENTO INOX (GRELHA OU TAMPA CEGA)</v>
          </cell>
          <cell r="D10706" t="str">
            <v>UN</v>
          </cell>
          <cell r="E10706">
            <v>62.52</v>
          </cell>
          <cell r="F10706" t="str">
            <v xml:space="preserve">SEINFRA  </v>
          </cell>
        </row>
        <row r="10707">
          <cell r="F10707" t="str">
            <v xml:space="preserve">SEINFRA  </v>
          </cell>
        </row>
        <row r="10708">
          <cell r="B10708" t="str">
            <v>C4929</v>
          </cell>
          <cell r="C10708" t="str">
            <v>CAIXA SIFONADA PVC 150 X 185 X 75MM, ACABAMENTO BRANCO (GRELHA OU TAMPA CEGA)</v>
          </cell>
          <cell r="D10708" t="str">
            <v>UN</v>
          </cell>
          <cell r="E10708">
            <v>61.24</v>
          </cell>
          <cell r="F10708" t="str">
            <v xml:space="preserve">SEINFRA  </v>
          </cell>
        </row>
        <row r="10709">
          <cell r="F10709" t="str">
            <v xml:space="preserve">SEINFRA  </v>
          </cell>
        </row>
        <row r="10710">
          <cell r="B10710" t="str">
            <v>C4378</v>
          </cell>
          <cell r="C10710" t="str">
            <v>CAIXA SIFONADA PVC 150 X 185 X 75MM, ACABAMENTO CROMADO (GRELHA OU TAMPA CEGA)</v>
          </cell>
          <cell r="D10710" t="str">
            <v>UN</v>
          </cell>
          <cell r="E10710">
            <v>75.150000000000006</v>
          </cell>
          <cell r="F10710" t="str">
            <v xml:space="preserve">SEINFRA  </v>
          </cell>
        </row>
        <row r="10711">
          <cell r="F10711" t="str">
            <v xml:space="preserve">SEINFRA  </v>
          </cell>
        </row>
        <row r="10712">
          <cell r="B10712" t="str">
            <v>C4930</v>
          </cell>
          <cell r="C10712" t="str">
            <v>CAIXA SIFONADA PVC 150 X 185 X 75MM, ACABAMENTO INOX (GRELHA OU TAMPA CEGA)</v>
          </cell>
          <cell r="D10712" t="str">
            <v>UN</v>
          </cell>
          <cell r="E10712">
            <v>91.53</v>
          </cell>
          <cell r="F10712" t="str">
            <v xml:space="preserve">SEINFRA  </v>
          </cell>
        </row>
        <row r="10713">
          <cell r="F10713" t="str">
            <v xml:space="preserve">SEINFRA  </v>
          </cell>
        </row>
        <row r="10714">
          <cell r="B10714" t="str">
            <v>C4382</v>
          </cell>
          <cell r="C10714" t="str">
            <v>CAIXA SIFONADA DE ÓLEO 20 cm REBOCADA C/ TAMPA</v>
          </cell>
          <cell r="D10714" t="str">
            <v>UN</v>
          </cell>
          <cell r="E10714">
            <v>688.76</v>
          </cell>
          <cell r="F10714" t="str">
            <v xml:space="preserve">SEINFRA  </v>
          </cell>
        </row>
        <row r="10715">
          <cell r="B10715" t="str">
            <v>C0612</v>
          </cell>
          <cell r="C10715" t="str">
            <v>ESCAVAÇÃO MANUAL C/ APILOAMENTO DE  FUNDO P/ CAIXA EM ALVENARIA</v>
          </cell>
          <cell r="D10715" t="str">
            <v>UN</v>
          </cell>
          <cell r="E10715">
            <v>79.36</v>
          </cell>
          <cell r="F10715" t="str">
            <v xml:space="preserve">SEINFRA  </v>
          </cell>
        </row>
        <row r="10716">
          <cell r="B10716" t="str">
            <v>C2816</v>
          </cell>
          <cell r="C10716" t="str">
            <v>EXECUÇÃO COMPLETA DE TIL (LAJE DE FUNDO EM CONCRETO ARMADO)</v>
          </cell>
          <cell r="D10716" t="str">
            <v>UN</v>
          </cell>
          <cell r="E10716">
            <v>318.5</v>
          </cell>
          <cell r="F10716" t="str">
            <v xml:space="preserve">SEINFRA  </v>
          </cell>
        </row>
        <row r="10717">
          <cell r="B10717" t="str">
            <v>C4327</v>
          </cell>
          <cell r="C10717" t="str">
            <v>GRELHA DE FERRO FUNDIDO (900 x 500 x 70 mm)</v>
          </cell>
          <cell r="D10717" t="str">
            <v>UN</v>
          </cell>
          <cell r="E10717">
            <v>507.43</v>
          </cell>
          <cell r="F10717" t="str">
            <v xml:space="preserve">SEINFRA  </v>
          </cell>
        </row>
        <row r="10718">
          <cell r="B10718" t="str">
            <v>C3583</v>
          </cell>
          <cell r="C10718" t="str">
            <v>MUTIRÃO MISTO - CAIXA DE GORDURA/SABÃO PRÉ MOLDADA</v>
          </cell>
          <cell r="D10718" t="str">
            <v>UN</v>
          </cell>
          <cell r="E10718">
            <v>69.67</v>
          </cell>
          <cell r="F10718" t="str">
            <v xml:space="preserve">SEINFRA  </v>
          </cell>
        </row>
        <row r="10719">
          <cell r="B10719" t="str">
            <v>C2907</v>
          </cell>
          <cell r="C10719" t="str">
            <v>POÇO DE VISITA, C/ANÉIS DE CONCRETO, PROF. ATÉ 1.00m, D= 600mm</v>
          </cell>
          <cell r="D10719" t="str">
            <v>UN</v>
          </cell>
          <cell r="E10719">
            <v>496.85</v>
          </cell>
          <cell r="F10719" t="str">
            <v xml:space="preserve">SEINFRA  </v>
          </cell>
        </row>
        <row r="10720">
          <cell r="B10720" t="str">
            <v>C2908</v>
          </cell>
          <cell r="C10720" t="str">
            <v>POÇO DE VISITA, C/ANÉIS DE CONCRETO, PROF. ATÉ 1.50m, D=1000mm</v>
          </cell>
          <cell r="D10720" t="str">
            <v>UN</v>
          </cell>
          <cell r="E10720">
            <v>1194.3499999999999</v>
          </cell>
          <cell r="F10720" t="str">
            <v xml:space="preserve">SEINFRA  </v>
          </cell>
        </row>
        <row r="10721">
          <cell r="B10721" t="str">
            <v>C2909</v>
          </cell>
          <cell r="C10721" t="str">
            <v>POÇO DE VISITA, C/ANÉIS DE CONCRETO, PROF. ATÉ 1.50m, D=1200mm</v>
          </cell>
          <cell r="D10721" t="str">
            <v>UN</v>
          </cell>
          <cell r="E10721">
            <v>1500.65</v>
          </cell>
          <cell r="F10721" t="str">
            <v xml:space="preserve">SEINFRA  </v>
          </cell>
        </row>
        <row r="10722">
          <cell r="B10722" t="str">
            <v>C4572</v>
          </cell>
          <cell r="C10722" t="str">
            <v>POÇO DE VISITA PRÉ-MOLDADO PARA GALERIA DE ÁGUAS PLUVIAIS Ø 1,0 m E PROFUNDIDADE 2,0m</v>
          </cell>
          <cell r="D10722" t="str">
            <v>UN</v>
          </cell>
          <cell r="E10722">
            <v>1980.1</v>
          </cell>
          <cell r="F10722" t="str">
            <v xml:space="preserve">SEINFRA  </v>
          </cell>
        </row>
        <row r="10723">
          <cell r="F10723" t="str">
            <v xml:space="preserve">SEINFRA  </v>
          </cell>
        </row>
        <row r="10724">
          <cell r="B10724" t="str">
            <v>C4573</v>
          </cell>
          <cell r="C10724" t="str">
            <v>POÇO DE VISITA PRÉ-MOLDADO PARA GALERIA DE ÁGUAS PLUVIAIS Ø 2,0 m E PROFUNDIDADE 3,0m</v>
          </cell>
          <cell r="D10724" t="str">
            <v>UN</v>
          </cell>
          <cell r="E10724">
            <v>2505.92</v>
          </cell>
          <cell r="F10724" t="str">
            <v xml:space="preserve">SEINFRA  </v>
          </cell>
        </row>
        <row r="10725">
          <cell r="F10725" t="str">
            <v xml:space="preserve">SEINFRA  </v>
          </cell>
        </row>
        <row r="10726">
          <cell r="B10726" t="str">
            <v>C4574</v>
          </cell>
          <cell r="C10726" t="str">
            <v>POÇO DE VISITA PRÉ-MOLDADO PARA GALERIA DE ÁGUAS PLUVIAIS Ø 1,0 m E PROFUNDIDADE 4,0m</v>
          </cell>
          <cell r="D10726" t="str">
            <v>UN</v>
          </cell>
          <cell r="E10726">
            <v>3040.17</v>
          </cell>
          <cell r="F10726" t="str">
            <v xml:space="preserve">SEINFRA  </v>
          </cell>
        </row>
        <row r="10727">
          <cell r="F10727" t="str">
            <v xml:space="preserve">SEINFRA  </v>
          </cell>
        </row>
        <row r="10728">
          <cell r="B10728" t="str">
            <v>C4764</v>
          </cell>
          <cell r="C10728" t="str">
            <v>POÇO TUBULAR C/ TUBO GEOMECÂNICO DE 6``, PROFUNDIDADE 100M, COMPLETAMENTE EXECUTADO, INCLUSIVE MARCAÇÃO (FORNECIMENTO E EXECUÇÃO)</v>
          </cell>
          <cell r="D10728" t="str">
            <v>UN</v>
          </cell>
          <cell r="E10728">
            <v>29216.25</v>
          </cell>
          <cell r="F10728" t="str">
            <v xml:space="preserve">SEINFRA  </v>
          </cell>
        </row>
        <row r="10729">
          <cell r="F10729" t="str">
            <v xml:space="preserve">SEINFRA  </v>
          </cell>
        </row>
        <row r="10730">
          <cell r="B10730" t="str">
            <v>C3648</v>
          </cell>
          <cell r="C10730" t="str">
            <v>RESERVATÓRIO PRÉ MOLDADO ELEVADO CILÍNDRICO D=2,0M, CAP.=12,0M3, H=9,0M COMPLETO E CISTERNA CAP.=4,5 M3</v>
          </cell>
          <cell r="D10730" t="str">
            <v>UN</v>
          </cell>
          <cell r="E10730">
            <v>23842.65</v>
          </cell>
          <cell r="F10730" t="str">
            <v xml:space="preserve">SEINFRA  </v>
          </cell>
        </row>
        <row r="10731">
          <cell r="F10731" t="str">
            <v xml:space="preserve">SEINFRA  </v>
          </cell>
        </row>
        <row r="10732">
          <cell r="B10732" t="str">
            <v>C4312</v>
          </cell>
          <cell r="C10732" t="str">
            <v>SOBRETAMPA EM FERRO FUNDIDO COM D=600mm</v>
          </cell>
          <cell r="D10732" t="str">
            <v>UN</v>
          </cell>
          <cell r="E10732">
            <v>599.24</v>
          </cell>
          <cell r="F10732" t="str">
            <v xml:space="preserve">SEINFRA  </v>
          </cell>
        </row>
        <row r="10733">
          <cell r="B10733" t="str">
            <v>C4328</v>
          </cell>
          <cell r="C10733" t="str">
            <v>SOBRETAMPA EM FERRO FUNDIDO C/ D=800 mm</v>
          </cell>
          <cell r="D10733" t="str">
            <v>UN</v>
          </cell>
          <cell r="E10733">
            <v>910.38</v>
          </cell>
          <cell r="F10733" t="str">
            <v xml:space="preserve">SEINFRA  </v>
          </cell>
        </row>
        <row r="10734">
          <cell r="B10734" t="str">
            <v>C4772</v>
          </cell>
          <cell r="C10734" t="str">
            <v>TAMPA EM CONCRETO ARMADO, ESPESSURA 0,05M</v>
          </cell>
          <cell r="D10734" t="str">
            <v>M2</v>
          </cell>
          <cell r="E10734">
            <v>73.56</v>
          </cell>
          <cell r="F10734" t="str">
            <v xml:space="preserve">SEINFRA  </v>
          </cell>
        </row>
        <row r="10735">
          <cell r="B10735" t="str">
            <v>C4773</v>
          </cell>
          <cell r="C10735" t="str">
            <v>TAMPA EM CONCRETO ARMADO, ESPESSURA 0,08M</v>
          </cell>
          <cell r="D10735" t="str">
            <v>M2</v>
          </cell>
          <cell r="E10735">
            <v>117.69</v>
          </cell>
          <cell r="F10735" t="str">
            <v xml:space="preserve">SEINFRA  </v>
          </cell>
        </row>
        <row r="10736">
          <cell r="B10736" t="str">
            <v>C4783</v>
          </cell>
          <cell r="C10736" t="str">
            <v>TAMPA EM CONCRETO ARMADO, ESPESSURA 0,15M</v>
          </cell>
          <cell r="D10736" t="str">
            <v>M2</v>
          </cell>
          <cell r="E10736">
            <v>220.68</v>
          </cell>
          <cell r="F10736" t="str">
            <v xml:space="preserve">SEINFRA  </v>
          </cell>
        </row>
        <row r="10737">
          <cell r="B10737" t="str">
            <v>C4610</v>
          </cell>
          <cell r="C10737" t="str">
            <v>TAMPA EM CONCRETO ARMADO (0,70 x 0,70 x 0,15 m)</v>
          </cell>
          <cell r="D10737" t="str">
            <v>UN</v>
          </cell>
          <cell r="E10737">
            <v>108.13</v>
          </cell>
          <cell r="F10737" t="str">
            <v xml:space="preserve">SEINFRA  </v>
          </cell>
        </row>
        <row r="10738">
          <cell r="B10738" t="str">
            <v>C4609</v>
          </cell>
          <cell r="C10738" t="str">
            <v>TAMPA EM CONCRETO ARMADO (0,80 x 0,80 x 0,15 m)</v>
          </cell>
          <cell r="D10738" t="str">
            <v>UN</v>
          </cell>
          <cell r="E10738">
            <v>141.22999999999999</v>
          </cell>
          <cell r="F10738" t="str">
            <v xml:space="preserve">SEINFRA  </v>
          </cell>
        </row>
        <row r="10739">
          <cell r="B10739" t="str">
            <v>C4611</v>
          </cell>
          <cell r="C10739" t="str">
            <v>TAMPA EM CONCRETO ARMADO (0,90 x 0,90 x 0,15 m)</v>
          </cell>
          <cell r="D10739" t="str">
            <v>UN</v>
          </cell>
          <cell r="E10739">
            <v>178.74</v>
          </cell>
          <cell r="F10739" t="str">
            <v xml:space="preserve">SEINFRA  </v>
          </cell>
        </row>
        <row r="10740">
          <cell r="B10740" t="str">
            <v>C4612</v>
          </cell>
          <cell r="C10740" t="str">
            <v>TAMPA EM CONCRETO ARMADO (1,00 x 1,00 x 0,15 m)</v>
          </cell>
          <cell r="D10740" t="str">
            <v>UN</v>
          </cell>
          <cell r="E10740">
            <v>220.68</v>
          </cell>
          <cell r="F10740" t="str">
            <v xml:space="preserve">SEINFRA  </v>
          </cell>
        </row>
        <row r="10741">
          <cell r="B10741" t="str">
            <v>C4216</v>
          </cell>
          <cell r="C10741" t="str">
            <v>TAMPA EM CONCRETO ARMADO PARA REGISTRO (70x70x12cm)</v>
          </cell>
          <cell r="D10741" t="str">
            <v>UN</v>
          </cell>
          <cell r="E10741">
            <v>88.17</v>
          </cell>
          <cell r="F10741" t="str">
            <v xml:space="preserve">SEINFRA  </v>
          </cell>
        </row>
        <row r="10742">
          <cell r="B10742" t="str">
            <v>GRADEAMENTO, COMPORTA, VERTEDOURO E CALHAS</v>
          </cell>
          <cell r="E10742">
            <v>44374.53</v>
          </cell>
          <cell r="F10742" t="str">
            <v xml:space="preserve">SEINFRA  </v>
          </cell>
        </row>
        <row r="10743">
          <cell r="B10743" t="str">
            <v>C0663</v>
          </cell>
          <cell r="C10743" t="str">
            <v>CALHA PARSHALL EM FIBRA DE VIDRO PARA ÁGUA W:3" (FORNECIMENTO E INSTALAÇÃO)</v>
          </cell>
          <cell r="D10743" t="str">
            <v>UN</v>
          </cell>
          <cell r="E10743">
            <v>1927.81</v>
          </cell>
          <cell r="F10743" t="str">
            <v xml:space="preserve">SEINFRA  </v>
          </cell>
        </row>
        <row r="10744">
          <cell r="F10744" t="str">
            <v xml:space="preserve">SEINFRA  </v>
          </cell>
        </row>
        <row r="10745">
          <cell r="B10745" t="str">
            <v>C0664</v>
          </cell>
          <cell r="C10745" t="str">
            <v>CALHA PARSHALL EM FIBRA DE VIDRO PARA ÁGUA W:6"(FORNECIMENTO E INSTALAÇÃO)</v>
          </cell>
          <cell r="D10745" t="str">
            <v>UN</v>
          </cell>
          <cell r="E10745">
            <v>2551.0100000000002</v>
          </cell>
          <cell r="F10745" t="str">
            <v xml:space="preserve">SEINFRA  </v>
          </cell>
        </row>
        <row r="10746">
          <cell r="F10746" t="str">
            <v xml:space="preserve">SEINFRA  </v>
          </cell>
        </row>
        <row r="10747">
          <cell r="B10747" t="str">
            <v>C0665</v>
          </cell>
          <cell r="C10747" t="str">
            <v>CALHA PARSHALL EM FIBRA DE VIDRO PARA ÁGUA W:9"(FORNECIMENTO E INSTALAÇÃO)</v>
          </cell>
          <cell r="D10747" t="str">
            <v>UN</v>
          </cell>
          <cell r="E10747">
            <v>4313.04</v>
          </cell>
          <cell r="F10747" t="str">
            <v xml:space="preserve">SEINFRA  </v>
          </cell>
        </row>
        <row r="10748">
          <cell r="F10748" t="str">
            <v xml:space="preserve">SEINFRA  </v>
          </cell>
        </row>
        <row r="10749">
          <cell r="B10749" t="str">
            <v>C4742</v>
          </cell>
          <cell r="C10749" t="str">
            <v>CALHA PARSHALL EM FIBRA DE VIDRO PARA ÁGUA W:12" (FORNECIMENTO E INSTALAÇÃO)</v>
          </cell>
          <cell r="D10749" t="str">
            <v>UN</v>
          </cell>
          <cell r="E10749">
            <v>9475.08</v>
          </cell>
          <cell r="F10749" t="str">
            <v xml:space="preserve">SEINFRA  </v>
          </cell>
        </row>
        <row r="10750">
          <cell r="F10750" t="str">
            <v xml:space="preserve">SEINFRA  </v>
          </cell>
        </row>
        <row r="10751">
          <cell r="B10751" t="str">
            <v>C4743</v>
          </cell>
          <cell r="C10751" t="str">
            <v>CALHA PARSHALL EM FIBRA DE VIDRO PARA ESGOTO W:3" (FORNECIMENTO E INSTALAÇÃO)</v>
          </cell>
          <cell r="D10751" t="str">
            <v>UN</v>
          </cell>
          <cell r="E10751">
            <v>1927.81</v>
          </cell>
          <cell r="F10751" t="str">
            <v xml:space="preserve">SEINFRA  </v>
          </cell>
        </row>
        <row r="10752">
          <cell r="F10752" t="str">
            <v xml:space="preserve">SEINFRA  </v>
          </cell>
        </row>
        <row r="10753">
          <cell r="B10753" t="str">
            <v>C4744</v>
          </cell>
          <cell r="C10753" t="str">
            <v>CALHA PARSHALL EM FIBRA DE VIDRO PARA ESGOTO W:6" (FORNECIMENTO E INSTALAÇÃO)</v>
          </cell>
          <cell r="D10753" t="str">
            <v>UN</v>
          </cell>
          <cell r="E10753">
            <v>2551.0100000000002</v>
          </cell>
          <cell r="F10753" t="str">
            <v xml:space="preserve">SEINFRA  </v>
          </cell>
        </row>
        <row r="10754">
          <cell r="F10754" t="str">
            <v xml:space="preserve">SEINFRA  </v>
          </cell>
        </row>
        <row r="10755">
          <cell r="B10755" t="str">
            <v>C4745</v>
          </cell>
          <cell r="C10755" t="str">
            <v>CALHA PARSHALL EM FIBRA DE VIDRO PARA ESGOTO W:9" (FORNECIMENTO E INSTALAÇÃO)</v>
          </cell>
          <cell r="D10755" t="str">
            <v>UN</v>
          </cell>
          <cell r="E10755">
            <v>4313.04</v>
          </cell>
          <cell r="F10755" t="str">
            <v xml:space="preserve">SEINFRA  </v>
          </cell>
        </row>
        <row r="10756">
          <cell r="F10756" t="str">
            <v xml:space="preserve">SEINFRA  </v>
          </cell>
        </row>
        <row r="10757">
          <cell r="B10757" t="str">
            <v>C4746</v>
          </cell>
          <cell r="C10757" t="str">
            <v>CALHA PARSHALL EM FIBRA DE VIDRO PARA ESGOTO W:12" (FORNECIMENTO E INSTALAÇÃO)</v>
          </cell>
          <cell r="D10757" t="str">
            <v>UN</v>
          </cell>
          <cell r="E10757">
            <v>9475.08</v>
          </cell>
          <cell r="F10757" t="str">
            <v xml:space="preserve">SEINFRA  </v>
          </cell>
        </row>
        <row r="10758">
          <cell r="F10758" t="str">
            <v xml:space="preserve">SEINFRA  </v>
          </cell>
        </row>
        <row r="10759">
          <cell r="B10759" t="str">
            <v>C0823</v>
          </cell>
          <cell r="C10759" t="str">
            <v>COMPORTA EM FIBRA, CALHA EM ALUMÍNIO</v>
          </cell>
          <cell r="D10759" t="str">
            <v>M2</v>
          </cell>
          <cell r="E10759">
            <v>425.61</v>
          </cell>
          <cell r="F10759" t="str">
            <v xml:space="preserve">SEINFRA  </v>
          </cell>
        </row>
        <row r="10760">
          <cell r="B10760" t="str">
            <v>C0824</v>
          </cell>
          <cell r="C10760" t="str">
            <v>COMPORTA EM MADEIRA TRATADA C/ÓLEO DE LINHAÇA, CALHA ALUMÍNIO</v>
          </cell>
          <cell r="D10760" t="str">
            <v>M2</v>
          </cell>
          <cell r="E10760">
            <v>168.46</v>
          </cell>
          <cell r="F10760" t="str">
            <v xml:space="preserve">SEINFRA  </v>
          </cell>
        </row>
        <row r="10761">
          <cell r="B10761" t="str">
            <v>C2734</v>
          </cell>
          <cell r="C10761" t="str">
            <v>DRENO DE FUNDO EM PVC DO FILTRO D=1.50m, PADRÃO CAGECE</v>
          </cell>
          <cell r="D10761" t="str">
            <v>UN</v>
          </cell>
          <cell r="E10761">
            <v>405.15</v>
          </cell>
          <cell r="F10761" t="str">
            <v xml:space="preserve">SEINFRA  </v>
          </cell>
        </row>
        <row r="10762">
          <cell r="B10762" t="str">
            <v>C2735</v>
          </cell>
          <cell r="C10762" t="str">
            <v>DRENO DE FUNDO EM PVC DO FILTRO D=2.20m, PADRÃO CAGECE</v>
          </cell>
          <cell r="D10762" t="str">
            <v>UN</v>
          </cell>
          <cell r="E10762">
            <v>585.86</v>
          </cell>
          <cell r="F10762" t="str">
            <v xml:space="preserve">SEINFRA  </v>
          </cell>
        </row>
        <row r="10763">
          <cell r="B10763" t="str">
            <v>C2736</v>
          </cell>
          <cell r="C10763" t="str">
            <v>DRENO DE FUNDO EM PVC DO FILTRO D=2.80m, PADRÃO CAGECE</v>
          </cell>
          <cell r="D10763" t="str">
            <v>UN</v>
          </cell>
          <cell r="E10763">
            <v>1222.04</v>
          </cell>
          <cell r="F10763" t="str">
            <v xml:space="preserve">SEINFRA  </v>
          </cell>
        </row>
        <row r="10764">
          <cell r="B10764" t="str">
            <v>C2737</v>
          </cell>
          <cell r="C10764" t="str">
            <v>DRENO DE FUNDO EM PVC DO FILTRO D=3.20m, PADRÃO CAGECE</v>
          </cell>
          <cell r="D10764" t="str">
            <v>UN</v>
          </cell>
          <cell r="E10764">
            <v>1411.82</v>
          </cell>
          <cell r="F10764" t="str">
            <v xml:space="preserve">SEINFRA  </v>
          </cell>
        </row>
        <row r="10765">
          <cell r="B10765" t="str">
            <v>C2815</v>
          </cell>
          <cell r="C10765" t="str">
            <v>GRADE DE PVC DE 25 mm P/ CAIXA DE NÍVEL</v>
          </cell>
          <cell r="D10765" t="str">
            <v>UN</v>
          </cell>
          <cell r="E10765">
            <v>299.81</v>
          </cell>
          <cell r="F10765" t="str">
            <v xml:space="preserve">SEINFRA  </v>
          </cell>
        </row>
        <row r="10766">
          <cell r="B10766" t="str">
            <v>C4898</v>
          </cell>
          <cell r="C10766" t="str">
            <v>GRADE DE RETENÇÃO DE SÓLIDOS EM FERRO CHATO, COM BARRAS DE 10MMX40MM (1.1/4"x1/2") COM ESPAÇAMENTO E=20MM</v>
          </cell>
          <cell r="D10766" t="str">
            <v>M2</v>
          </cell>
          <cell r="E10766">
            <v>1324.77</v>
          </cell>
          <cell r="F10766" t="str">
            <v xml:space="preserve">SEINFRA  </v>
          </cell>
        </row>
        <row r="10767">
          <cell r="F10767" t="str">
            <v xml:space="preserve">SEINFRA  </v>
          </cell>
        </row>
        <row r="10768">
          <cell r="B10768" t="str">
            <v>C2839</v>
          </cell>
          <cell r="C10768" t="str">
            <v xml:space="preserve">GRADE EM FERRO CHATO 1 1/4" X 1/2" </v>
          </cell>
          <cell r="D10768" t="str">
            <v>M2</v>
          </cell>
          <cell r="E10768">
            <v>1489.97</v>
          </cell>
          <cell r="F10768" t="str">
            <v xml:space="preserve">SEINFRA  </v>
          </cell>
        </row>
        <row r="10769">
          <cell r="B10769" t="str">
            <v>C2981</v>
          </cell>
          <cell r="C10769" t="str">
            <v>VERTEDOURO EM MADEIRA DE LEI TRATADA C/ÓLEO DE LINHAÇA</v>
          </cell>
          <cell r="D10769" t="str">
            <v>M2</v>
          </cell>
          <cell r="E10769">
            <v>99.86</v>
          </cell>
          <cell r="F10769" t="str">
            <v xml:space="preserve">SEINFRA  </v>
          </cell>
        </row>
        <row r="10770">
          <cell r="B10770" t="str">
            <v>C2982</v>
          </cell>
          <cell r="C10770" t="str">
            <v>VERTEDOURO TRIANGULAR EM CHAPA DE ALUMÍNIO ESP. 3/16" (50x40)cm</v>
          </cell>
          <cell r="D10770" t="str">
            <v>UN</v>
          </cell>
          <cell r="E10770">
            <v>143.30000000000001</v>
          </cell>
          <cell r="F10770" t="str">
            <v xml:space="preserve">SEINFRA  </v>
          </cell>
        </row>
        <row r="10771">
          <cell r="B10771" t="str">
            <v>C2983</v>
          </cell>
          <cell r="C10771" t="str">
            <v>VERTEDOURO TRIANGULAR EM FIBRA E CANTONEIRA DE ALUMÍNIO</v>
          </cell>
          <cell r="D10771" t="str">
            <v>M2</v>
          </cell>
          <cell r="E10771">
            <v>264</v>
          </cell>
          <cell r="F10771" t="str">
            <v xml:space="preserve">SEINFRA  </v>
          </cell>
        </row>
        <row r="10772">
          <cell r="B10772" t="str">
            <v>LIGAÇÕES PREDIAIS</v>
          </cell>
          <cell r="E10772">
            <v>2264.0100000000002</v>
          </cell>
          <cell r="F10772" t="str">
            <v xml:space="preserve">SEINFRA  </v>
          </cell>
        </row>
        <row r="10773">
          <cell r="B10773" t="str">
            <v>C5050</v>
          </cell>
          <cell r="C10773" t="str">
            <v>CAIXA DE GORDURA EM PVC, COM CESTO 18L</v>
          </cell>
          <cell r="D10773" t="str">
            <v>UN</v>
          </cell>
          <cell r="E10773">
            <v>262.61</v>
          </cell>
          <cell r="F10773" t="str">
            <v xml:space="preserve">SEINFRA  </v>
          </cell>
        </row>
        <row r="10774">
          <cell r="B10774" t="str">
            <v>C3489</v>
          </cell>
          <cell r="C10774" t="str">
            <v>CAIXA DE INSPEÇÃO EM ALVENARIA P/ LIGAÇÃO CONDOMINIAL DI=30x30cm</v>
          </cell>
          <cell r="D10774" t="str">
            <v>UN</v>
          </cell>
          <cell r="E10774">
            <v>171.27</v>
          </cell>
          <cell r="F10774" t="str">
            <v xml:space="preserve">SEINFRA  </v>
          </cell>
        </row>
        <row r="10775">
          <cell r="B10775" t="str">
            <v>C3415</v>
          </cell>
          <cell r="C10775" t="str">
            <v>CAIXA EM ALVENARIA PARA LIGAÇÃO D´ÁGUA 1 1/2" E 2"</v>
          </cell>
          <cell r="D10775" t="str">
            <v>UN</v>
          </cell>
          <cell r="E10775">
            <v>554.59</v>
          </cell>
          <cell r="F10775" t="str">
            <v xml:space="preserve">SEINFRA  </v>
          </cell>
        </row>
        <row r="10776">
          <cell r="B10776" t="str">
            <v>C3738</v>
          </cell>
          <cell r="C10776" t="str">
            <v>INSTALAÇÃO DE TUBO DE VENTILAÇÃO 50mm C/ L=4m, C/ REBOCO E PINTURA A CAL (C/ MATERIAL)</v>
          </cell>
          <cell r="D10776" t="str">
            <v>UN</v>
          </cell>
          <cell r="E10776">
            <v>54.47</v>
          </cell>
          <cell r="F10776" t="str">
            <v xml:space="preserve">SEINFRA  </v>
          </cell>
        </row>
        <row r="10777">
          <cell r="F10777" t="str">
            <v xml:space="preserve">SEINFRA  </v>
          </cell>
        </row>
        <row r="10778">
          <cell r="B10778" t="str">
            <v>C3739</v>
          </cell>
          <cell r="C10778" t="str">
            <v>INSTALAÇÃO DE TUBO DE VENTILAÇÃO 50mm C/ L=4m, COM REBOCO E PINTURA A CAL (SEM MATERIAL)</v>
          </cell>
          <cell r="D10778" t="str">
            <v>UN</v>
          </cell>
          <cell r="E10778">
            <v>18.829999999999998</v>
          </cell>
          <cell r="F10778" t="str">
            <v xml:space="preserve">SEINFRA  </v>
          </cell>
        </row>
        <row r="10779">
          <cell r="F10779" t="str">
            <v xml:space="preserve">SEINFRA  </v>
          </cell>
        </row>
        <row r="10780">
          <cell r="B10780" t="str">
            <v>C2865</v>
          </cell>
          <cell r="C10780" t="str">
            <v>LIGAÇÃO PREDIAL D'ÁGUA PADRÃO CAGECE</v>
          </cell>
          <cell r="D10780" t="str">
            <v>UN</v>
          </cell>
          <cell r="E10780">
            <v>50.07</v>
          </cell>
          <cell r="F10780" t="str">
            <v xml:space="preserve">SEINFRA  </v>
          </cell>
        </row>
        <row r="10781">
          <cell r="B10781" t="str">
            <v>C4813</v>
          </cell>
          <cell r="C10781" t="str">
            <v>LIGAÇÃO PREDIAL MND COM USO DE PERFURATRIZ PNEUMÁTICA TIPO MOLE, INCLUSIVE RAMAL</v>
          </cell>
          <cell r="D10781" t="str">
            <v>UN</v>
          </cell>
          <cell r="E10781">
            <v>470.09</v>
          </cell>
          <cell r="F10781" t="str">
            <v xml:space="preserve">SEINFRA  </v>
          </cell>
        </row>
        <row r="10782">
          <cell r="F10782" t="str">
            <v xml:space="preserve">SEINFRA  </v>
          </cell>
        </row>
        <row r="10783">
          <cell r="B10783" t="str">
            <v>C5041</v>
          </cell>
          <cell r="C10783" t="str">
            <v>RAMAL INTRADOMICILIAR DE ESGOTO PARA TUBULAÇÃO DE 40MM</v>
          </cell>
          <cell r="D10783" t="str">
            <v>M</v>
          </cell>
          <cell r="E10783">
            <v>32.14</v>
          </cell>
          <cell r="F10783" t="str">
            <v xml:space="preserve">SEINFRA  </v>
          </cell>
        </row>
        <row r="10784">
          <cell r="B10784" t="str">
            <v>C5124</v>
          </cell>
          <cell r="C10784" t="str">
            <v>RAMAL INTRADOMICILIAR DE ESGOTO PARA TUBULAÇÃO DE 50MM</v>
          </cell>
          <cell r="D10784" t="str">
            <v>M</v>
          </cell>
          <cell r="E10784">
            <v>45.8</v>
          </cell>
          <cell r="F10784" t="str">
            <v xml:space="preserve">SEINFRA  </v>
          </cell>
        </row>
        <row r="10785">
          <cell r="B10785" t="str">
            <v>C5125</v>
          </cell>
          <cell r="C10785" t="str">
            <v>RAMAL INTRADOMICILIAR DE ESGOTO PARA TUBULAÇÃO DE 100MM</v>
          </cell>
          <cell r="D10785" t="str">
            <v>M</v>
          </cell>
          <cell r="E10785">
            <v>48.06</v>
          </cell>
          <cell r="F10785" t="str">
            <v xml:space="preserve">SEINFRA  </v>
          </cell>
        </row>
        <row r="10786">
          <cell r="B10786" t="str">
            <v>C2911</v>
          </cell>
          <cell r="C10786" t="str">
            <v>RAMAL PREDIAL COM PAVIMENTAÇÃO EM ASFALTO</v>
          </cell>
          <cell r="D10786" t="str">
            <v>M</v>
          </cell>
          <cell r="E10786">
            <v>22.75</v>
          </cell>
          <cell r="F10786" t="str">
            <v xml:space="preserve">SEINFRA  </v>
          </cell>
        </row>
        <row r="10787">
          <cell r="B10787" t="str">
            <v>C2912</v>
          </cell>
          <cell r="C10787" t="str">
            <v>RAMAL PREDIAL COM PAVIMENTAÇÃO EM PEDRA TOSCA OU PARALELO</v>
          </cell>
          <cell r="D10787" t="str">
            <v>M</v>
          </cell>
          <cell r="E10787">
            <v>23.88</v>
          </cell>
          <cell r="F10787" t="str">
            <v xml:space="preserve">SEINFRA  </v>
          </cell>
        </row>
        <row r="10788">
          <cell r="B10788" t="str">
            <v>C2919</v>
          </cell>
          <cell r="C10788" t="str">
            <v>RAMAL PREDIAL S/ PAVIMENTAÇÃO</v>
          </cell>
          <cell r="D10788" t="str">
            <v>M</v>
          </cell>
          <cell r="E10788">
            <v>14.16</v>
          </cell>
          <cell r="F10788" t="str">
            <v xml:space="preserve">SEINFRA  </v>
          </cell>
        </row>
        <row r="10789">
          <cell r="B10789" t="str">
            <v>C2913</v>
          </cell>
          <cell r="C10789" t="str">
            <v>RAMAL PREDIAL DE ESGOTO EM MBV 100mm, C/PAVIMENTO EM ASFALTO</v>
          </cell>
          <cell r="D10789" t="str">
            <v>M</v>
          </cell>
          <cell r="E10789">
            <v>91.68</v>
          </cell>
          <cell r="F10789" t="str">
            <v xml:space="preserve">SEINFRA  </v>
          </cell>
        </row>
        <row r="10790">
          <cell r="B10790" t="str">
            <v>C2914</v>
          </cell>
          <cell r="C10790" t="str">
            <v>RAMAL PREDIAL DE ESGOTO EM MBV 100mm, C/PAVIMENTO EM PEDRA TOSCA</v>
          </cell>
          <cell r="D10790" t="str">
            <v>M</v>
          </cell>
          <cell r="E10790">
            <v>92.22</v>
          </cell>
          <cell r="F10790" t="str">
            <v xml:space="preserve">SEINFRA  </v>
          </cell>
        </row>
        <row r="10791">
          <cell r="F10791" t="str">
            <v xml:space="preserve">SEINFRA  </v>
          </cell>
        </row>
        <row r="10792">
          <cell r="B10792" t="str">
            <v>C2915</v>
          </cell>
          <cell r="C10792" t="str">
            <v>RAMAL PREDIAL DE ESGOTO EM MBV 100mm, S/PAVIMENTO</v>
          </cell>
          <cell r="D10792" t="str">
            <v>M</v>
          </cell>
          <cell r="E10792">
            <v>74.489999999999995</v>
          </cell>
          <cell r="F10792" t="str">
            <v xml:space="preserve">SEINFRA  </v>
          </cell>
        </row>
        <row r="10793">
          <cell r="B10793" t="str">
            <v>C2916</v>
          </cell>
          <cell r="C10793" t="str">
            <v>RAMAL PREDIAL DE ESGOTO EM PVC 100mm, C/PAVIMENTO EM ASFALTO</v>
          </cell>
          <cell r="D10793" t="str">
            <v>M</v>
          </cell>
          <cell r="E10793">
            <v>97.12</v>
          </cell>
          <cell r="F10793" t="str">
            <v xml:space="preserve">SEINFRA  </v>
          </cell>
        </row>
        <row r="10794">
          <cell r="B10794" t="str">
            <v>C2917</v>
          </cell>
          <cell r="C10794" t="str">
            <v>RAMAL PREDIAL DE ESGOTO EM PVC 100mm, C/PAVIMENTO EM PEDRA TOSCA</v>
          </cell>
          <cell r="D10794" t="str">
            <v>M</v>
          </cell>
          <cell r="E10794">
            <v>71.430000000000007</v>
          </cell>
          <cell r="F10794" t="str">
            <v xml:space="preserve">SEINFRA  </v>
          </cell>
        </row>
        <row r="10795">
          <cell r="B10795" t="str">
            <v>C2918</v>
          </cell>
          <cell r="C10795" t="str">
            <v>RAMAL PREDIAL DE ESGOTO EM PVC 100mm, S/ PAVIMENTO</v>
          </cell>
          <cell r="D10795" t="str">
            <v>M</v>
          </cell>
          <cell r="E10795">
            <v>68.349999999999994</v>
          </cell>
          <cell r="F10795" t="str">
            <v xml:space="preserve">SEINFRA  </v>
          </cell>
        </row>
        <row r="10796">
          <cell r="B10796" t="str">
            <v>OUTROS ELEMENTOS</v>
          </cell>
          <cell r="E10796">
            <v>572697.99</v>
          </cell>
          <cell r="F10796" t="str">
            <v xml:space="preserve">SEINFRA  </v>
          </cell>
        </row>
        <row r="10797">
          <cell r="B10797" t="str">
            <v>C3435</v>
          </cell>
          <cell r="C10797" t="str">
            <v>ABRIGO P/ QUADRO COMANDO(54x54cm) DE POÇOS, ÁREA NÃO INUNDÁVEL</v>
          </cell>
          <cell r="D10797" t="str">
            <v>UN</v>
          </cell>
          <cell r="E10797">
            <v>746.73</v>
          </cell>
          <cell r="F10797" t="str">
            <v xml:space="preserve">SEINFRA  </v>
          </cell>
        </row>
        <row r="10798">
          <cell r="B10798" t="str">
            <v>C3433</v>
          </cell>
          <cell r="C10798" t="str">
            <v>ABRIGO P/ QUADRO COMANDO(108x108cm), POÇOS ÁREA NÃO INUNDÁVEL</v>
          </cell>
          <cell r="D10798" t="str">
            <v>UN</v>
          </cell>
          <cell r="E10798">
            <v>1213.7</v>
          </cell>
          <cell r="F10798" t="str">
            <v xml:space="preserve">SEINFRA  </v>
          </cell>
        </row>
        <row r="10799">
          <cell r="B10799" t="str">
            <v>C3434</v>
          </cell>
          <cell r="C10799" t="str">
            <v>ABRIGO P/ QUADRO COMANDO(120x120cm),  COM MURETA DE 2,10m</v>
          </cell>
          <cell r="D10799" t="str">
            <v>UN</v>
          </cell>
          <cell r="E10799">
            <v>3052.58</v>
          </cell>
          <cell r="F10799" t="str">
            <v xml:space="preserve">SEINFRA  </v>
          </cell>
        </row>
        <row r="10800">
          <cell r="B10800" t="str">
            <v>C1079</v>
          </cell>
          <cell r="C10800" t="str">
            <v>DESOBSTRUÇÃO DE TUBULAÇÕES</v>
          </cell>
          <cell r="D10800" t="str">
            <v>M</v>
          </cell>
          <cell r="E10800">
            <v>28.13</v>
          </cell>
          <cell r="F10800" t="str">
            <v xml:space="preserve">SEINFRA  </v>
          </cell>
        </row>
        <row r="10801">
          <cell r="B10801" t="str">
            <v>C1250</v>
          </cell>
          <cell r="C10801" t="str">
            <v>ENVELOPE DE CONCRETO P/PROTEÇÃO DE TUBO PVC ENTERRADO</v>
          </cell>
          <cell r="D10801" t="str">
            <v>M</v>
          </cell>
          <cell r="E10801">
            <v>16.8</v>
          </cell>
          <cell r="F10801" t="str">
            <v xml:space="preserve">SEINFRA  </v>
          </cell>
        </row>
        <row r="10802">
          <cell r="B10802" t="str">
            <v>C1248</v>
          </cell>
          <cell r="C10802" t="str">
            <v>ENVELOPE DE CONCRETO P/TUBOS PVC ENTERRADO, TIPO C, FCK= 13,5MPa</v>
          </cell>
          <cell r="D10802" t="str">
            <v>M3</v>
          </cell>
          <cell r="E10802">
            <v>723.91</v>
          </cell>
          <cell r="F10802" t="str">
            <v xml:space="preserve">SEINFRA  </v>
          </cell>
        </row>
        <row r="10803">
          <cell r="B10803" t="str">
            <v>C4846</v>
          </cell>
          <cell r="C10803" t="str">
            <v>ESTAÇÃO DE TRATAMENTO DE ESGOTO (ETE), VAZÃO DE 10,00 M3/DIA, CONFECCIONADA EM POLIESTER REFORÇADA E FIBRA DE VIDRO, COMPLETA INCLUINDO FORNECIMENTO, MONTAGEM E TREINAMENTO</v>
          </cell>
          <cell r="D10803" t="str">
            <v>UN</v>
          </cell>
          <cell r="E10803">
            <v>164246.24</v>
          </cell>
          <cell r="F10803" t="str">
            <v xml:space="preserve">SEINFRA  </v>
          </cell>
        </row>
        <row r="10804">
          <cell r="F10804" t="str">
            <v xml:space="preserve">SEINFRA  </v>
          </cell>
        </row>
        <row r="10805">
          <cell r="B10805" t="str">
            <v>C4847</v>
          </cell>
          <cell r="C10805" t="str">
            <v>ESTAÇÃO DE TRATAMENTO DE ESGOTO (ETE), VAZÃO DE 15,00 M3/DIA, CONFECCIONADA EM POLIESTER REFORÇADA E FIBRA DE VIDRO, COMPLETA INCLUINDO FORNECIMENTO, MONTAGEM E TREINAMENTO</v>
          </cell>
          <cell r="D10805" t="str">
            <v>UN</v>
          </cell>
          <cell r="E10805">
            <v>182985.75</v>
          </cell>
          <cell r="F10805" t="str">
            <v xml:space="preserve">SEINFRA  </v>
          </cell>
        </row>
        <row r="10806">
          <cell r="F10806" t="str">
            <v xml:space="preserve">SEINFRA  </v>
          </cell>
        </row>
        <row r="10807">
          <cell r="B10807" t="str">
            <v>C4848</v>
          </cell>
          <cell r="C10807" t="str">
            <v>ESTAÇÃO DE TRATAMENTO DE ESGOTO (ETE), VAZÃO DE 20,00 M3/DIA, CONFECCIONADA EM POLIESTER REFORÇADA E FIBRA DE VIDRO, COMPLETA INCLUINDO FORNECIMENTO, MONTAGEM E TREINAMENTO</v>
          </cell>
          <cell r="D10807" t="str">
            <v>UN</v>
          </cell>
          <cell r="E10807">
            <v>207236.87</v>
          </cell>
          <cell r="F10807" t="str">
            <v xml:space="preserve">SEINFRA  </v>
          </cell>
        </row>
        <row r="10808">
          <cell r="F10808" t="str">
            <v xml:space="preserve">SEINFRA  </v>
          </cell>
        </row>
        <row r="10809">
          <cell r="B10809" t="str">
            <v>C2832</v>
          </cell>
          <cell r="C10809" t="str">
            <v>FOSSA SÉPTICA E SUMIDOURO  EM ALVENARIA</v>
          </cell>
          <cell r="D10809" t="str">
            <v>UN</v>
          </cell>
          <cell r="E10809">
            <v>4368.38</v>
          </cell>
          <cell r="F10809" t="str">
            <v xml:space="preserve">SEINFRA  </v>
          </cell>
        </row>
        <row r="10810">
          <cell r="B10810" t="str">
            <v>C4162</v>
          </cell>
          <cell r="C10810" t="str">
            <v>FOSSA SÉPTICA E SUMIDOURO EM ANÉIS D=1,20M</v>
          </cell>
          <cell r="D10810" t="str">
            <v>UN</v>
          </cell>
          <cell r="E10810">
            <v>2689.38</v>
          </cell>
          <cell r="F10810" t="str">
            <v xml:space="preserve">SEINFRA  </v>
          </cell>
        </row>
        <row r="10811">
          <cell r="B10811" t="str">
            <v>C1436</v>
          </cell>
          <cell r="C10811" t="str">
            <v>GRELHA DE FERRO P/ CALHAS E CAIXAS</v>
          </cell>
          <cell r="D10811" t="str">
            <v>M2</v>
          </cell>
          <cell r="E10811">
            <v>167.99</v>
          </cell>
          <cell r="F10811" t="str">
            <v xml:space="preserve">SEINFRA  </v>
          </cell>
        </row>
        <row r="10812">
          <cell r="B10812" t="str">
            <v>C3995</v>
          </cell>
          <cell r="C10812" t="str">
            <v>GRELHA HEMISFÉRICA DE FERRO FUNDIDO D=150 mm (6")</v>
          </cell>
          <cell r="D10812" t="str">
            <v>UN</v>
          </cell>
          <cell r="E10812">
            <v>124.64</v>
          </cell>
          <cell r="F10812" t="str">
            <v xml:space="preserve">SEINFRA  </v>
          </cell>
        </row>
        <row r="10813">
          <cell r="B10813" t="str">
            <v>C2852</v>
          </cell>
          <cell r="C10813" t="str">
            <v>LAJE C/FURO EXCÊNTRICO DE 600 MM P/POÇO DE VISITA D= 1000mm</v>
          </cell>
          <cell r="D10813" t="str">
            <v>UN</v>
          </cell>
          <cell r="E10813">
            <v>205.23</v>
          </cell>
          <cell r="F10813" t="str">
            <v xml:space="preserve">SEINFRA  </v>
          </cell>
        </row>
        <row r="10814">
          <cell r="B10814" t="str">
            <v>C2853</v>
          </cell>
          <cell r="C10814" t="str">
            <v>LAJE C/FURO EXCÊNTRICO DE 600 MM P/POÇO DE VISITA D=1200mm</v>
          </cell>
          <cell r="D10814" t="str">
            <v>UN</v>
          </cell>
          <cell r="E10814">
            <v>252.08</v>
          </cell>
          <cell r="F10814" t="str">
            <v xml:space="preserve">SEINFRA  </v>
          </cell>
        </row>
        <row r="10815">
          <cell r="B10815" t="str">
            <v>C2854</v>
          </cell>
          <cell r="C10815" t="str">
            <v>LAJE DE FUNDO P/POÇO DE VISITA C/ANÉIS PRÉ-MOLDADO D= 600mm</v>
          </cell>
          <cell r="D10815" t="str">
            <v>UN</v>
          </cell>
          <cell r="E10815">
            <v>300.79000000000002</v>
          </cell>
          <cell r="F10815" t="str">
            <v xml:space="preserve">SEINFRA  </v>
          </cell>
        </row>
        <row r="10816">
          <cell r="B10816" t="str">
            <v>C2856</v>
          </cell>
          <cell r="C10816" t="str">
            <v>LAJE DE FUNDO P/POÇO DE VISITA C/ANÉIS PRÉ-MOLDADO D=1000mm</v>
          </cell>
          <cell r="D10816" t="str">
            <v>UN</v>
          </cell>
          <cell r="E10816">
            <v>516.17999999999995</v>
          </cell>
          <cell r="F10816" t="str">
            <v xml:space="preserve">SEINFRA  </v>
          </cell>
        </row>
        <row r="10817">
          <cell r="B10817" t="str">
            <v>C2855</v>
          </cell>
          <cell r="C10817" t="str">
            <v>LAJE DE FUNDO P/POÇO DE VISITA C/ANÉIS PRÉ-MOLDADO D=1200mm</v>
          </cell>
          <cell r="D10817" t="str">
            <v>UN</v>
          </cell>
          <cell r="E10817">
            <v>617.79999999999995</v>
          </cell>
          <cell r="F10817" t="str">
            <v xml:space="preserve">SEINFRA  </v>
          </cell>
        </row>
        <row r="10818">
          <cell r="B10818" t="str">
            <v>C1948</v>
          </cell>
          <cell r="C10818" t="str">
            <v>PONTO HIDRÁULICO, MATERIAL E EXECUÇÃO</v>
          </cell>
          <cell r="D10818" t="str">
            <v>PT</v>
          </cell>
          <cell r="E10818">
            <v>231.04</v>
          </cell>
          <cell r="F10818" t="str">
            <v xml:space="preserve">SEINFRA  </v>
          </cell>
        </row>
        <row r="10819">
          <cell r="B10819" t="str">
            <v>C1950</v>
          </cell>
          <cell r="C10819" t="str">
            <v>PONTO SANITÁRIO, MATERIAL E EXECUÇÃO</v>
          </cell>
          <cell r="D10819" t="str">
            <v>PT</v>
          </cell>
          <cell r="E10819">
            <v>209.97</v>
          </cell>
          <cell r="F10819" t="str">
            <v xml:space="preserve">SEINFRA  </v>
          </cell>
        </row>
        <row r="10820">
          <cell r="B10820" t="str">
            <v>C4602</v>
          </cell>
          <cell r="C10820" t="str">
            <v>PONTO DE ESGOTO EM PVC P/ TANQUE E LAVATÓRIO MSD FUNASA TIPO 10 (MATERIAL E EXECUÇÃO)</v>
          </cell>
          <cell r="D10820" t="str">
            <v>PT</v>
          </cell>
          <cell r="E10820">
            <v>224.12</v>
          </cell>
          <cell r="F10820" t="str">
            <v xml:space="preserve">SEINFRA  </v>
          </cell>
        </row>
        <row r="10821">
          <cell r="F10821" t="str">
            <v xml:space="preserve">SEINFRA  </v>
          </cell>
        </row>
        <row r="10822">
          <cell r="B10822" t="str">
            <v>C4603</v>
          </cell>
          <cell r="C10822" t="str">
            <v>PONTO DE ESGOTO EM PVC P/ SANITÁRIO INCLUSIVE COLUNA VENTILAÇÃO MSD FUNASA TIPO 10 (MATERIAL E EXECUÇÃO)</v>
          </cell>
          <cell r="D10822" t="str">
            <v>PT</v>
          </cell>
          <cell r="E10822">
            <v>228.48</v>
          </cell>
          <cell r="F10822" t="str">
            <v xml:space="preserve">SEINFRA  </v>
          </cell>
        </row>
        <row r="10823">
          <cell r="F10823" t="str">
            <v xml:space="preserve">SEINFRA  </v>
          </cell>
        </row>
        <row r="10824">
          <cell r="B10824" t="str">
            <v>C4020</v>
          </cell>
          <cell r="C10824" t="str">
            <v>VASO DE EQUALIZAÇÃO DE 400 L</v>
          </cell>
          <cell r="D10824" t="str">
            <v>UN</v>
          </cell>
          <cell r="E10824">
            <v>2311.1999999999998</v>
          </cell>
          <cell r="F10824" t="str">
            <v xml:space="preserve">SEINFRA  </v>
          </cell>
        </row>
        <row r="10825">
          <cell r="B10825" t="str">
            <v>INSTALAÇÕES DE PRODUÇÃO</v>
          </cell>
          <cell r="E10825">
            <v>57882.53</v>
          </cell>
          <cell r="F10825" t="str">
            <v xml:space="preserve">SEINFRA  </v>
          </cell>
        </row>
        <row r="10826">
          <cell r="B10826" t="str">
            <v>C3465</v>
          </cell>
          <cell r="C10826" t="str">
            <v>INSTALAÇÃO E FORNECIMENTO DE MONOVIA: TRILHO, TROLLEY / TALHA MANUAL 0,5 T</v>
          </cell>
          <cell r="D10826" t="str">
            <v>UN</v>
          </cell>
          <cell r="E10826">
            <v>6641.04</v>
          </cell>
          <cell r="F10826" t="str">
            <v xml:space="preserve">SEINFRA  </v>
          </cell>
        </row>
        <row r="10827">
          <cell r="F10827" t="str">
            <v xml:space="preserve">SEINFRA  </v>
          </cell>
        </row>
        <row r="10828">
          <cell r="B10828" t="str">
            <v>C3463</v>
          </cell>
          <cell r="C10828" t="str">
            <v>INSTALAÇÃO E FORNECIMENTO DE MONOVIA:TRILHO,TROLLEY / TALHA MANUAL 1,0 T</v>
          </cell>
          <cell r="D10828" t="str">
            <v>UN</v>
          </cell>
          <cell r="E10828">
            <v>7113.04</v>
          </cell>
          <cell r="F10828" t="str">
            <v xml:space="preserve">SEINFRA  </v>
          </cell>
        </row>
        <row r="10829">
          <cell r="F10829" t="str">
            <v xml:space="preserve">SEINFRA  </v>
          </cell>
        </row>
        <row r="10830">
          <cell r="B10830" t="str">
            <v>C3464</v>
          </cell>
          <cell r="C10830" t="str">
            <v>INSTALAÇÃO E FORNECIMENTO DE MONOVIA:TRILHO,TROLLEY / TALHA MANUAL 2,0 T</v>
          </cell>
          <cell r="D10830" t="str">
            <v>UN</v>
          </cell>
          <cell r="E10830">
            <v>7502.04</v>
          </cell>
          <cell r="F10830" t="str">
            <v xml:space="preserve">SEINFRA  </v>
          </cell>
        </row>
        <row r="10831">
          <cell r="F10831" t="str">
            <v xml:space="preserve">SEINFRA  </v>
          </cell>
        </row>
        <row r="10832">
          <cell r="B10832" t="str">
            <v>C3417</v>
          </cell>
          <cell r="C10832" t="str">
            <v>INSTALAÇÃO ELETROMECÂNICA DE CONJUNTO MOTO-BOMBA ATÉ 4 CV</v>
          </cell>
          <cell r="D10832" t="str">
            <v>UN</v>
          </cell>
          <cell r="E10832">
            <v>630.29999999999995</v>
          </cell>
          <cell r="F10832" t="str">
            <v xml:space="preserve">SEINFRA  </v>
          </cell>
        </row>
        <row r="10833">
          <cell r="B10833" t="str">
            <v>C3416</v>
          </cell>
          <cell r="C10833" t="str">
            <v>INSTALAÇÃO ELETROMECÂNICA DE CONJUNTO MOTO-BOMBA DE 4 À 7,5 CV</v>
          </cell>
          <cell r="D10833" t="str">
            <v>UN</v>
          </cell>
          <cell r="E10833">
            <v>1891.69</v>
          </cell>
          <cell r="F10833" t="str">
            <v xml:space="preserve">SEINFRA  </v>
          </cell>
        </row>
        <row r="10834">
          <cell r="B10834" t="str">
            <v>C3418</v>
          </cell>
          <cell r="C10834" t="str">
            <v>INSTALAÇÃO ELETROMECÂNICA DE CONJUNTO MOTO-BOMBA DE 7,5 À 15 CV</v>
          </cell>
          <cell r="D10834" t="str">
            <v>UN</v>
          </cell>
          <cell r="E10834">
            <v>3892.4</v>
          </cell>
          <cell r="F10834" t="str">
            <v xml:space="preserve">SEINFRA  </v>
          </cell>
        </row>
        <row r="10835">
          <cell r="B10835" t="str">
            <v>C3419</v>
          </cell>
          <cell r="C10835" t="str">
            <v>INSTALAÇÃO ELETROMECÂNICA DE CONJUNTO MOTO-BOMBA DE 15 À 50 CV</v>
          </cell>
          <cell r="D10835" t="str">
            <v>UN</v>
          </cell>
          <cell r="E10835">
            <v>4348.0600000000004</v>
          </cell>
          <cell r="F10835" t="str">
            <v xml:space="preserve">SEINFRA  </v>
          </cell>
        </row>
        <row r="10836">
          <cell r="B10836" t="str">
            <v>C3420</v>
          </cell>
          <cell r="C10836" t="str">
            <v>INSTALAÇÃO ELETROMECÂNICA DE CONJUNTO MOTO-BOMBA DE 50 À 100 CV</v>
          </cell>
          <cell r="D10836" t="str">
            <v>UN</v>
          </cell>
          <cell r="E10836">
            <v>7059.86</v>
          </cell>
          <cell r="F10836" t="str">
            <v xml:space="preserve">SEINFRA  </v>
          </cell>
        </row>
        <row r="10837">
          <cell r="B10837" t="str">
            <v>C3421</v>
          </cell>
          <cell r="C10837" t="str">
            <v>INSTALAÇÃO ELETROMECÂNICA DE CONJUNTO MOTO-BOMBA DE 100 À 200 CV</v>
          </cell>
          <cell r="D10837" t="str">
            <v>UN</v>
          </cell>
          <cell r="E10837">
            <v>8318.89</v>
          </cell>
          <cell r="F10837" t="str">
            <v xml:space="preserve">SEINFRA  </v>
          </cell>
        </row>
        <row r="10838">
          <cell r="F10838" t="str">
            <v xml:space="preserve">SEINFRA  </v>
          </cell>
        </row>
        <row r="10839">
          <cell r="B10839" t="str">
            <v>C3422</v>
          </cell>
          <cell r="C10839" t="str">
            <v>INSTALAÇÃO ELETROMECÂNICA DE CONJUNTO MOTO-BOMBA DE 200 À 500 CV</v>
          </cell>
          <cell r="D10839" t="str">
            <v>UN</v>
          </cell>
          <cell r="E10839">
            <v>10485.209999999999</v>
          </cell>
          <cell r="F10839" t="str">
            <v xml:space="preserve">SEINFRA  </v>
          </cell>
        </row>
        <row r="10840">
          <cell r="F10840" t="str">
            <v xml:space="preserve">SEINFRA  </v>
          </cell>
        </row>
        <row r="10841">
          <cell r="B10841" t="str">
            <v>SERVIÇOS ESPECIAIS</v>
          </cell>
          <cell r="E10841">
            <v>263570.36</v>
          </cell>
          <cell r="F10841" t="str">
            <v xml:space="preserve">SEINFRA  </v>
          </cell>
        </row>
        <row r="10842">
          <cell r="B10842" t="str">
            <v>C4907</v>
          </cell>
          <cell r="C10842" t="str">
            <v>ADICIONAL PARA ABERTURA DE BOLETIM DE OCORRÊNCIA POLICIAL</v>
          </cell>
          <cell r="D10842" t="str">
            <v>UN</v>
          </cell>
          <cell r="E10842">
            <v>19.29</v>
          </cell>
          <cell r="F10842" t="str">
            <v xml:space="preserve">SEINFRA  </v>
          </cell>
        </row>
        <row r="10843">
          <cell r="B10843" t="str">
            <v>C4867</v>
          </cell>
          <cell r="C10843" t="str">
            <v>APLICAÇÃO DE PRODUTO QUÍMICO "DESINCRUSTANTE" EM POÇO</v>
          </cell>
          <cell r="D10843" t="str">
            <v>L</v>
          </cell>
          <cell r="E10843">
            <v>45.29</v>
          </cell>
          <cell r="F10843" t="str">
            <v xml:space="preserve">SEINFRA  </v>
          </cell>
        </row>
        <row r="10844">
          <cell r="B10844" t="str">
            <v>C4855</v>
          </cell>
          <cell r="C10844" t="str">
            <v>CESTO DE LIMPEZA EM AÇO INOX PARA GRADE DE ENTRADA DO POÇO DE SUCÇÃO D=70X30X30CM</v>
          </cell>
          <cell r="D10844" t="str">
            <v>UN</v>
          </cell>
          <cell r="E10844">
            <v>956.36</v>
          </cell>
          <cell r="F10844" t="str">
            <v xml:space="preserve">SEINFRA  </v>
          </cell>
        </row>
        <row r="10845">
          <cell r="F10845" t="str">
            <v xml:space="preserve">SEINFRA  </v>
          </cell>
        </row>
        <row r="10846">
          <cell r="B10846" t="str">
            <v>C4856</v>
          </cell>
          <cell r="C10846" t="str">
            <v>CESTO TIPO BANDEJA COM ESTRUTURA PARA IÇAMENTO E TUBO GUIA EM AÇO INOX</v>
          </cell>
          <cell r="D10846" t="str">
            <v>UN</v>
          </cell>
          <cell r="E10846">
            <v>1059.83</v>
          </cell>
          <cell r="F10846" t="str">
            <v xml:space="preserve">SEINFRA  </v>
          </cell>
        </row>
        <row r="10847">
          <cell r="F10847" t="str">
            <v xml:space="preserve">SEINFRA  </v>
          </cell>
        </row>
        <row r="10848">
          <cell r="B10848" t="str">
            <v>C4854</v>
          </cell>
          <cell r="C10848" t="str">
            <v>COLOCAÇÃO DE MATERIAL PARA LEITO SECAGEM</v>
          </cell>
          <cell r="D10848" t="str">
            <v>M3</v>
          </cell>
          <cell r="E10848">
            <v>100.78</v>
          </cell>
          <cell r="F10848" t="str">
            <v xml:space="preserve">SEINFRA  </v>
          </cell>
        </row>
        <row r="10849">
          <cell r="F10849" t="str">
            <v xml:space="preserve">SEINFRA  </v>
          </cell>
        </row>
        <row r="10850">
          <cell r="B10850" t="str">
            <v>C4909</v>
          </cell>
          <cell r="C10850" t="str">
            <v>DESLOCAMENTO DE MOTO PARA REGULARIZAÇÃO DA FRAUDE NÃO EFETIVADA</v>
          </cell>
          <cell r="D10850" t="str">
            <v>UN</v>
          </cell>
          <cell r="E10850">
            <v>11.51</v>
          </cell>
          <cell r="F10850" t="str">
            <v xml:space="preserve">SEINFRA  </v>
          </cell>
        </row>
        <row r="10851">
          <cell r="F10851" t="str">
            <v xml:space="preserve">SEINFRA  </v>
          </cell>
        </row>
        <row r="10852">
          <cell r="B10852" t="str">
            <v>C4908</v>
          </cell>
          <cell r="C10852" t="str">
            <v>DESLOCAMENTO DE VEICULO PARA REGULARIZAÇÃO DA FRAUDE NÃO EFETIVADA</v>
          </cell>
          <cell r="D10852" t="str">
            <v>UN</v>
          </cell>
          <cell r="E10852">
            <v>15.77</v>
          </cell>
          <cell r="F10852" t="str">
            <v xml:space="preserve">SEINFRA  </v>
          </cell>
        </row>
        <row r="10853">
          <cell r="F10853" t="str">
            <v xml:space="preserve">SEINFRA  </v>
          </cell>
        </row>
        <row r="10854">
          <cell r="B10854" t="str">
            <v>C3462</v>
          </cell>
          <cell r="C10854" t="str">
            <v>DESMONTAGEM DE TUBOS, CONEXÕES E PÇS ESPECIAIS, RESERVATÓRIO ELEVADO</v>
          </cell>
          <cell r="D10854" t="str">
            <v>UN</v>
          </cell>
          <cell r="E10854">
            <v>2646.4</v>
          </cell>
          <cell r="F10854" t="str">
            <v xml:space="preserve">SEINFRA  </v>
          </cell>
        </row>
        <row r="10855">
          <cell r="F10855" t="str">
            <v xml:space="preserve">SEINFRA  </v>
          </cell>
        </row>
        <row r="10856">
          <cell r="B10856" t="str">
            <v>C5185</v>
          </cell>
          <cell r="C10856" t="str">
            <v>DESTINAÇÃO FINAL DO RESÍDUO SOLIDO NÃO SEGREGADO EM TERRENO LICENCIADO - SEM TRANSPORTE</v>
          </cell>
          <cell r="D10856" t="str">
            <v>M3</v>
          </cell>
          <cell r="E10856">
            <v>9</v>
          </cell>
          <cell r="F10856" t="str">
            <v xml:space="preserve">SEINFRA  </v>
          </cell>
        </row>
        <row r="10857">
          <cell r="F10857" t="str">
            <v xml:space="preserve">SEINFRA  </v>
          </cell>
        </row>
        <row r="10858">
          <cell r="B10858" t="str">
            <v>C5186</v>
          </cell>
          <cell r="C10858" t="str">
            <v>DESTINAÇÃO FINAL DO RESÍDUO SÓLIDO NÃO SEGREGADO EM USINA DE RECICLAGEM LICENCIADA - SEM TRANSPORTE</v>
          </cell>
          <cell r="D10858" t="str">
            <v>M3</v>
          </cell>
          <cell r="E10858">
            <v>15.86</v>
          </cell>
          <cell r="F10858" t="str">
            <v xml:space="preserve">SEINFRA  </v>
          </cell>
        </row>
        <row r="10859">
          <cell r="F10859" t="str">
            <v xml:space="preserve">SEINFRA  </v>
          </cell>
        </row>
        <row r="10860">
          <cell r="B10860" t="str">
            <v>C4865</v>
          </cell>
          <cell r="C10860" t="str">
            <v>FORNECIMENTO E ASSENTAMENTO DE LAJOTA PRE-MOLDADA DE CONCRETO E = 5cm SOBRE LEITO DE SECAGEM</v>
          </cell>
          <cell r="D10860" t="str">
            <v>M2</v>
          </cell>
          <cell r="E10860">
            <v>50.62</v>
          </cell>
          <cell r="F10860" t="str">
            <v xml:space="preserve">SEINFRA  </v>
          </cell>
        </row>
        <row r="10861">
          <cell r="F10861" t="str">
            <v xml:space="preserve">SEINFRA  </v>
          </cell>
        </row>
        <row r="10862">
          <cell r="B10862" t="str">
            <v>C3523</v>
          </cell>
          <cell r="C10862" t="str">
            <v>FORNECIMENTO E MONTAGEM DE PLACA DE FIBRA DE 2,50mX1,20m, ESP. 3mm P/ FLOCULADOR</v>
          </cell>
          <cell r="D10862" t="str">
            <v>M2</v>
          </cell>
          <cell r="E10862">
            <v>138.79</v>
          </cell>
          <cell r="F10862" t="str">
            <v xml:space="preserve">SEINFRA  </v>
          </cell>
        </row>
        <row r="10863">
          <cell r="F10863" t="str">
            <v xml:space="preserve">SEINFRA  </v>
          </cell>
        </row>
        <row r="10864">
          <cell r="B10864" t="str">
            <v>C4862</v>
          </cell>
          <cell r="C10864" t="str">
            <v>FORNECIMENTO E MONTAGEM DE PLACA DE PVC C/ ESP. 6mm P/ FLOCULADOR</v>
          </cell>
          <cell r="D10864" t="str">
            <v>M2</v>
          </cell>
          <cell r="E10864">
            <v>150.91999999999999</v>
          </cell>
          <cell r="F10864" t="str">
            <v xml:space="preserve">SEINFRA  </v>
          </cell>
        </row>
        <row r="10865">
          <cell r="F10865" t="str">
            <v xml:space="preserve">SEINFRA  </v>
          </cell>
        </row>
        <row r="10866">
          <cell r="B10866" t="str">
            <v>C4863</v>
          </cell>
          <cell r="C10866" t="str">
            <v>FORNECIMENTO E MONTAGEM DE PLACA DE PVC C/ ESP. 10mm P/ FLOCULADOR</v>
          </cell>
          <cell r="D10866" t="str">
            <v>M2</v>
          </cell>
          <cell r="E10866">
            <v>514.30999999999995</v>
          </cell>
          <cell r="F10866" t="str">
            <v xml:space="preserve">SEINFRA  </v>
          </cell>
        </row>
        <row r="10867">
          <cell r="F10867" t="str">
            <v xml:space="preserve">SEINFRA  </v>
          </cell>
        </row>
        <row r="10868">
          <cell r="B10868" t="str">
            <v>C4864</v>
          </cell>
          <cell r="C10868" t="str">
            <v>FORNECIMENTO E MONTAGEM DE PLACA DE PVC C/ ESP. 25mm P/ FLOCULADOR</v>
          </cell>
          <cell r="D10868" t="str">
            <v>M2</v>
          </cell>
          <cell r="E10868">
            <v>768.13</v>
          </cell>
          <cell r="F10868" t="str">
            <v xml:space="preserve">SEINFRA  </v>
          </cell>
        </row>
        <row r="10869">
          <cell r="F10869" t="str">
            <v xml:space="preserve">SEINFRA  </v>
          </cell>
        </row>
        <row r="10870">
          <cell r="B10870" t="str">
            <v>C4577</v>
          </cell>
          <cell r="C10870" t="str">
            <v>FORNECIMENTO E MONTAGEM DE PLACA EM FIBRA DE VIDRO e = 3,00mm</v>
          </cell>
          <cell r="D10870" t="str">
            <v>M2</v>
          </cell>
          <cell r="E10870">
            <v>188.69</v>
          </cell>
          <cell r="F10870" t="str">
            <v xml:space="preserve">SEINFRA  </v>
          </cell>
        </row>
        <row r="10871">
          <cell r="B10871" t="str">
            <v>C4578</v>
          </cell>
          <cell r="C10871" t="str">
            <v>FORNECIMENTO E MONTAGEM DE PLACA EM FIBRA DE VIDRO COM RESINA ISOFTÁLICA e = 3,00mm</v>
          </cell>
          <cell r="D10871" t="str">
            <v>M2</v>
          </cell>
          <cell r="E10871">
            <v>239.18</v>
          </cell>
          <cell r="F10871" t="str">
            <v xml:space="preserve">SEINFRA  </v>
          </cell>
        </row>
        <row r="10872">
          <cell r="F10872" t="str">
            <v xml:space="preserve">SEINFRA  </v>
          </cell>
        </row>
        <row r="10873">
          <cell r="B10873" t="str">
            <v>C4905</v>
          </cell>
          <cell r="C10873" t="str">
            <v>IDENTIFICAÇÃO DE DERIVAÇÃO DO RAMAL PREDIAL DE ÁGUA, REMOÇÃO DA DERIVAÇÃO E APLICAÇÃO DO TERMO DE OCORRÊNCIA - TO</v>
          </cell>
          <cell r="D10873" t="str">
            <v>UN</v>
          </cell>
          <cell r="E10873">
            <v>20.399999999999999</v>
          </cell>
          <cell r="F10873" t="str">
            <v xml:space="preserve">SEINFRA  </v>
          </cell>
        </row>
        <row r="10874">
          <cell r="F10874" t="str">
            <v xml:space="preserve">SEINFRA  </v>
          </cell>
        </row>
        <row r="10875">
          <cell r="B10875" t="str">
            <v>C4904</v>
          </cell>
          <cell r="C10875" t="str">
            <v>IDENTIFICAÇÃO DE HIDRÔMETRO INVERTIDO, DESCONCECTADO OU RETIRADO, ADEQUAÇÃO DO HIDRÔMETRO E APLICAÇÃO DO TERMO DE OCORRÊNCIA - TO</v>
          </cell>
          <cell r="D10875" t="str">
            <v>UN</v>
          </cell>
          <cell r="E10875">
            <v>14.14</v>
          </cell>
          <cell r="F10875" t="str">
            <v xml:space="preserve">SEINFRA  </v>
          </cell>
        </row>
        <row r="10876">
          <cell r="F10876" t="str">
            <v xml:space="preserve">SEINFRA  </v>
          </cell>
        </row>
        <row r="10877">
          <cell r="B10877" t="str">
            <v>C4906</v>
          </cell>
          <cell r="C10877" t="str">
            <v>IDENTIFICAÇÃO DE RELIGAÇÃO CLANDESTINA, REGULARIZAÇÃO DA LIGAÇÃO E APLICAÇÃO DO TERMO DE OCORRÊNCIA - TO</v>
          </cell>
          <cell r="D10877" t="str">
            <v>UN</v>
          </cell>
          <cell r="E10877">
            <v>20.399999999999999</v>
          </cell>
          <cell r="F10877" t="str">
            <v xml:space="preserve">SEINFRA  </v>
          </cell>
        </row>
        <row r="10878">
          <cell r="F10878" t="str">
            <v xml:space="preserve">SEINFRA  </v>
          </cell>
        </row>
        <row r="10879">
          <cell r="B10879" t="str">
            <v>C4903</v>
          </cell>
          <cell r="C10879" t="str">
            <v>IDENTIFICAÇÃO DE VIOLAÇÃO DO LACRE DA LIGAÇÃO, RECOLOCAÇÃO DO LACRE NA  LIGAÇÃO E APLICAÇÃO DO TERMO DE OCORRÊNCIA - TO</v>
          </cell>
          <cell r="D10879" t="str">
            <v>UN</v>
          </cell>
          <cell r="E10879">
            <v>11.36</v>
          </cell>
          <cell r="F10879" t="str">
            <v xml:space="preserve">SEINFRA  </v>
          </cell>
        </row>
        <row r="10880">
          <cell r="F10880" t="str">
            <v xml:space="preserve">SEINFRA  </v>
          </cell>
        </row>
        <row r="10881">
          <cell r="B10881" t="str">
            <v>C4902</v>
          </cell>
          <cell r="C10881" t="str">
            <v>IDENTIFICAÇÃO DE VIOLAÇÃO DO HIDRÔMETRO OU DO LACRE DO HIDROMETRO, SUBSTITUIÇÃO DO HIDROMETRO VIOLADO E APLIAÇÃO DO TERMO DE OCORRÊNCIA - TO</v>
          </cell>
          <cell r="D10881" t="str">
            <v>UN</v>
          </cell>
          <cell r="E10881">
            <v>14.14</v>
          </cell>
          <cell r="F10881" t="str">
            <v xml:space="preserve">SEINFRA  </v>
          </cell>
        </row>
        <row r="10882">
          <cell r="F10882" t="str">
            <v xml:space="preserve">SEINFRA  </v>
          </cell>
        </row>
        <row r="10883">
          <cell r="B10883" t="str">
            <v>C4900</v>
          </cell>
          <cell r="C10883" t="str">
            <v>IDENTIFICAÇÃO E RETIRDA DO BY-PASS E APLICAÇÃO DO TERMO DE OCORRÊNCIA - TO</v>
          </cell>
          <cell r="D10883" t="str">
            <v>UN</v>
          </cell>
          <cell r="E10883">
            <v>121.52</v>
          </cell>
          <cell r="F10883" t="str">
            <v xml:space="preserve">SEINFRA  </v>
          </cell>
        </row>
        <row r="10884">
          <cell r="F10884" t="str">
            <v xml:space="preserve">SEINFRA  </v>
          </cell>
        </row>
        <row r="10885">
          <cell r="B10885" t="str">
            <v>C4901</v>
          </cell>
          <cell r="C10885" t="str">
            <v>IDENTIFICAÇÃO E SUPRESSÃO DE LIGAÇÃO CLANDESTINA E APLICAÇÃO DO TERMO DE OCORRÊNCIA - TO</v>
          </cell>
          <cell r="D10885" t="str">
            <v>UN</v>
          </cell>
          <cell r="E10885">
            <v>110.93</v>
          </cell>
          <cell r="F10885" t="str">
            <v xml:space="preserve">SEINFRA  </v>
          </cell>
        </row>
        <row r="10886">
          <cell r="F10886" t="str">
            <v xml:space="preserve">SEINFRA  </v>
          </cell>
        </row>
        <row r="10887">
          <cell r="B10887" t="str">
            <v>C3471</v>
          </cell>
          <cell r="C10887" t="str">
            <v>MONTAGEM BARRILETE FILTRO FIBRA, KIT'S, PÇS VAZÃO ATÉ 50 m3/h</v>
          </cell>
          <cell r="D10887" t="str">
            <v>UN</v>
          </cell>
          <cell r="E10887">
            <v>7760.4</v>
          </cell>
          <cell r="F10887" t="str">
            <v xml:space="preserve">SEINFRA  </v>
          </cell>
        </row>
        <row r="10888">
          <cell r="B10888" t="str">
            <v>C3473</v>
          </cell>
          <cell r="C10888" t="str">
            <v>MONTAGEM BARRILETE FILTRO FIBRA, KIT'S, PÇS VAZÃO 95,01 À 230 m3/h</v>
          </cell>
          <cell r="D10888" t="str">
            <v>UN</v>
          </cell>
          <cell r="E10888">
            <v>19533.599999999999</v>
          </cell>
          <cell r="F10888" t="str">
            <v xml:space="preserve">SEINFRA  </v>
          </cell>
        </row>
        <row r="10889">
          <cell r="B10889" t="str">
            <v>C5181</v>
          </cell>
          <cell r="C10889" t="str">
            <v>MONTAGEM DE TANQUE HIDROPNEUMÁTICO CAP 500L</v>
          </cell>
          <cell r="D10889" t="str">
            <v>UN</v>
          </cell>
          <cell r="E10889">
            <v>691.82</v>
          </cell>
          <cell r="F10889" t="str">
            <v xml:space="preserve">SEINFRA  </v>
          </cell>
        </row>
        <row r="10890">
          <cell r="B10890" t="str">
            <v>C5182</v>
          </cell>
          <cell r="C10890" t="str">
            <v>MONTAGEM DE TANQUE HIDROPNEUMÁTICO CAP 1000L</v>
          </cell>
          <cell r="D10890" t="str">
            <v>UN</v>
          </cell>
          <cell r="E10890">
            <v>1037.73</v>
          </cell>
          <cell r="F10890" t="str">
            <v xml:space="preserve">SEINFRA  </v>
          </cell>
        </row>
        <row r="10891">
          <cell r="B10891" t="str">
            <v>C5183</v>
          </cell>
          <cell r="C10891" t="str">
            <v>MONTAGEM DE TANQUE HIDROPNEUMÁTICO CAP 3500L</v>
          </cell>
          <cell r="D10891" t="str">
            <v>UN</v>
          </cell>
          <cell r="E10891">
            <v>1383.64</v>
          </cell>
          <cell r="F10891" t="str">
            <v xml:space="preserve">SEINFRA  </v>
          </cell>
        </row>
        <row r="10892">
          <cell r="F10892" t="str">
            <v xml:space="preserve">SEINFRA  </v>
          </cell>
        </row>
        <row r="10893">
          <cell r="B10893" t="str">
            <v>C5184</v>
          </cell>
          <cell r="C10893" t="str">
            <v>MONTAGEM DE TANQUE HIDROPNEUMÁTICO CAP 4500L</v>
          </cell>
          <cell r="D10893" t="str">
            <v>UN</v>
          </cell>
          <cell r="E10893">
            <v>1383.64</v>
          </cell>
          <cell r="F10893" t="str">
            <v xml:space="preserve">SEINFRA  </v>
          </cell>
        </row>
        <row r="10894">
          <cell r="B10894" t="str">
            <v>C3502</v>
          </cell>
          <cell r="C10894" t="str">
            <v>MONTAGEM DE TUBOS, CONEXÕES E EQUIPAMENTOS DE TRATAMENTO, CASA DE OPERAÇÃO</v>
          </cell>
          <cell r="D10894" t="str">
            <v>UN</v>
          </cell>
          <cell r="E10894">
            <v>2829.12</v>
          </cell>
          <cell r="F10894" t="str">
            <v xml:space="preserve">SEINFRA  </v>
          </cell>
        </row>
        <row r="10895">
          <cell r="F10895" t="str">
            <v xml:space="preserve">SEINFRA  </v>
          </cell>
        </row>
        <row r="10896">
          <cell r="B10896" t="str">
            <v>C3496</v>
          </cell>
          <cell r="C10896" t="str">
            <v>MONTAGEM DE TUBOS, CONEXÕES E PÇS, ELEVATÓRIA CAP ATÉ 5 l/s</v>
          </cell>
          <cell r="D10896" t="str">
            <v>UN</v>
          </cell>
          <cell r="E10896">
            <v>1840.64</v>
          </cell>
          <cell r="F10896" t="str">
            <v xml:space="preserve">SEINFRA  </v>
          </cell>
        </row>
        <row r="10897">
          <cell r="B10897" t="str">
            <v>C3497</v>
          </cell>
          <cell r="C10897" t="str">
            <v>MONTAGEM DE TUBOS, CONEXÕES E PÇS, ELEVATÓRIA C/ VAZÃO DE 5,01 À 10 l/s</v>
          </cell>
          <cell r="D10897" t="str">
            <v>UN</v>
          </cell>
          <cell r="E10897">
            <v>3060.89</v>
          </cell>
          <cell r="F10897" t="str">
            <v xml:space="preserve">SEINFRA  </v>
          </cell>
        </row>
        <row r="10898">
          <cell r="F10898" t="str">
            <v xml:space="preserve">SEINFRA  </v>
          </cell>
        </row>
        <row r="10899">
          <cell r="B10899" t="str">
            <v>C3498</v>
          </cell>
          <cell r="C10899" t="str">
            <v>MONTAGEM DE TUBOS, CONEXÕES E PÇS, ELEVATÓRIA C/ VAZÃO DE 10,01 À 20 l/s</v>
          </cell>
          <cell r="D10899" t="str">
            <v>UN</v>
          </cell>
          <cell r="E10899">
            <v>7916.63</v>
          </cell>
          <cell r="F10899" t="str">
            <v xml:space="preserve">SEINFRA  </v>
          </cell>
        </row>
        <row r="10900">
          <cell r="F10900" t="str">
            <v xml:space="preserve">SEINFRA  </v>
          </cell>
        </row>
        <row r="10901">
          <cell r="B10901" t="str">
            <v>C3499</v>
          </cell>
          <cell r="C10901" t="str">
            <v>MONTAGEM DE TUBOS, CONEXÕES E PÇS, ELEVATÓRIA C/ VAZÃO DE 20,01 À 40 l/s</v>
          </cell>
          <cell r="D10901" t="str">
            <v>UN</v>
          </cell>
          <cell r="E10901">
            <v>15637.49</v>
          </cell>
          <cell r="F10901" t="str">
            <v xml:space="preserve">SEINFRA  </v>
          </cell>
        </row>
        <row r="10902">
          <cell r="F10902" t="str">
            <v xml:space="preserve">SEINFRA  </v>
          </cell>
        </row>
        <row r="10903">
          <cell r="B10903" t="str">
            <v>C3500</v>
          </cell>
          <cell r="C10903" t="str">
            <v>MONTAGEM DE TUBOS, CONEXÕES E PÇS, ELEVATÓRIA C/ VAZÃO DE 40,01 À 60 l/s</v>
          </cell>
          <cell r="D10903" t="str">
            <v>UN</v>
          </cell>
          <cell r="E10903">
            <v>28390.34</v>
          </cell>
          <cell r="F10903" t="str">
            <v xml:space="preserve">SEINFRA  </v>
          </cell>
        </row>
        <row r="10904">
          <cell r="F10904" t="str">
            <v xml:space="preserve">SEINFRA  </v>
          </cell>
        </row>
        <row r="10905">
          <cell r="B10905" t="str">
            <v>C3501</v>
          </cell>
          <cell r="C10905" t="str">
            <v>MONTAGEM DE TUBOS, CONEXÕES E PÇS, ELEVATÓRIA C/ VAZÃO DE 60,01 À 90 l/s</v>
          </cell>
          <cell r="D10905" t="str">
            <v>UN</v>
          </cell>
          <cell r="E10905">
            <v>36955.78</v>
          </cell>
          <cell r="F10905" t="str">
            <v xml:space="preserve">SEINFRA  </v>
          </cell>
        </row>
        <row r="10906">
          <cell r="F10906" t="str">
            <v xml:space="preserve">SEINFRA  </v>
          </cell>
        </row>
        <row r="10907">
          <cell r="B10907" t="str">
            <v>C3490</v>
          </cell>
          <cell r="C10907" t="str">
            <v>MONTAGEM DE TUBOS, CONEXÕES E PÇS, RESERVATÓRIO APOIADO CAP ATÉ 100 M3</v>
          </cell>
          <cell r="D10907" t="str">
            <v>UN</v>
          </cell>
          <cell r="E10907">
            <v>1279.06</v>
          </cell>
          <cell r="F10907" t="str">
            <v xml:space="preserve">SEINFRA  </v>
          </cell>
        </row>
        <row r="10908">
          <cell r="F10908" t="str">
            <v xml:space="preserve">SEINFRA  </v>
          </cell>
        </row>
        <row r="10909">
          <cell r="B10909" t="str">
            <v>C3491</v>
          </cell>
          <cell r="C10909" t="str">
            <v>MONTAGEM DE TUBOS, CONEXÕES E PÇS, RESERVATÓRIO APOIADO CAP DE 100,01 À 300 M3</v>
          </cell>
          <cell r="D10909" t="str">
            <v>UN</v>
          </cell>
          <cell r="E10909">
            <v>1919.33</v>
          </cell>
          <cell r="F10909" t="str">
            <v xml:space="preserve">SEINFRA  </v>
          </cell>
        </row>
        <row r="10910">
          <cell r="F10910" t="str">
            <v xml:space="preserve">SEINFRA  </v>
          </cell>
        </row>
        <row r="10911">
          <cell r="B10911" t="str">
            <v>C3492</v>
          </cell>
          <cell r="C10911" t="str">
            <v>MONTAGEM DE TUBOS, CONEXÕES E PÇS, RESERVATÓRIO APOIADO CAP DE 300,01 À 600 M3</v>
          </cell>
          <cell r="D10911" t="str">
            <v>UN</v>
          </cell>
          <cell r="E10911">
            <v>2561.1</v>
          </cell>
          <cell r="F10911" t="str">
            <v xml:space="preserve">SEINFRA  </v>
          </cell>
        </row>
        <row r="10912">
          <cell r="F10912" t="str">
            <v xml:space="preserve">SEINFRA  </v>
          </cell>
        </row>
        <row r="10913">
          <cell r="B10913" t="str">
            <v>C3512</v>
          </cell>
          <cell r="C10913" t="str">
            <v>MONTAGEM DE TUBOS, CONEXÕES E PÇS, RESERVATÓRIO ELEVADO CAP. ATÉ 50 M3</v>
          </cell>
          <cell r="D10913" t="str">
            <v>UN</v>
          </cell>
          <cell r="E10913">
            <v>2300.5500000000002</v>
          </cell>
          <cell r="F10913" t="str">
            <v xml:space="preserve">SEINFRA  </v>
          </cell>
        </row>
        <row r="10914">
          <cell r="F10914" t="str">
            <v xml:space="preserve">SEINFRA  </v>
          </cell>
        </row>
        <row r="10915">
          <cell r="B10915" t="str">
            <v>C3493</v>
          </cell>
          <cell r="C10915" t="str">
            <v>MONTAGEM DE TUBOS, CONEXÕES E PÇS, RESERVATÓRIO ELEVADO CAP DE 50,01 À 100 M3</v>
          </cell>
          <cell r="D10915" t="str">
            <v>UN</v>
          </cell>
          <cell r="E10915">
            <v>3855.34</v>
          </cell>
          <cell r="F10915" t="str">
            <v xml:space="preserve">SEINFRA  </v>
          </cell>
        </row>
        <row r="10916">
          <cell r="F10916" t="str">
            <v xml:space="preserve">SEINFRA  </v>
          </cell>
        </row>
        <row r="10917">
          <cell r="B10917" t="str">
            <v>C3494</v>
          </cell>
          <cell r="C10917" t="str">
            <v>MONTAGEM DE TUBOS, CONEXÕES E PÇS, RESERVATÓRIO ELEVADO CAP  DE 100,01 À 300 M3</v>
          </cell>
          <cell r="D10917" t="str">
            <v>UN</v>
          </cell>
          <cell r="E10917">
            <v>5382.96</v>
          </cell>
          <cell r="F10917" t="str">
            <v xml:space="preserve">SEINFRA  </v>
          </cell>
        </row>
        <row r="10918">
          <cell r="F10918" t="str">
            <v xml:space="preserve">SEINFRA  </v>
          </cell>
        </row>
        <row r="10919">
          <cell r="B10919" t="str">
            <v>C3525</v>
          </cell>
          <cell r="C10919" t="str">
            <v>MONTAGEM DE TUBOS, CONEXÕES E PÇS ESPECIAIS EM FLOCULADOR/DECANTADOR</v>
          </cell>
          <cell r="D10919" t="str">
            <v>UN</v>
          </cell>
          <cell r="E10919">
            <v>3867.52</v>
          </cell>
          <cell r="F10919" t="str">
            <v xml:space="preserve">SEINFRA  </v>
          </cell>
        </row>
        <row r="10920">
          <cell r="F10920" t="str">
            <v xml:space="preserve">SEINFRA  </v>
          </cell>
        </row>
        <row r="10921">
          <cell r="B10921" t="str">
            <v>C3495</v>
          </cell>
          <cell r="C10921" t="str">
            <v>MONTAGEM DE TUBOS, CONEXÕES E PÇS, RESERVATÓRIO ELEVADO CAP  DE 300,01 À 600 M3</v>
          </cell>
          <cell r="D10921" t="str">
            <v>UN</v>
          </cell>
          <cell r="E10921">
            <v>7629.16</v>
          </cell>
          <cell r="F10921" t="str">
            <v xml:space="preserve">SEINFRA  </v>
          </cell>
        </row>
        <row r="10922">
          <cell r="F10922" t="str">
            <v xml:space="preserve">SEINFRA  </v>
          </cell>
        </row>
        <row r="10923">
          <cell r="B10923" t="str">
            <v>C3461</v>
          </cell>
          <cell r="C10923" t="str">
            <v>MONTAGEM  DE TUBOS, CONEXÕES E PÇS ESPECIAIS, AERADOR BANDEJA</v>
          </cell>
          <cell r="D10923" t="str">
            <v>UN</v>
          </cell>
          <cell r="E10923">
            <v>3838.72</v>
          </cell>
          <cell r="F10923" t="str">
            <v xml:space="preserve">SEINFRA  </v>
          </cell>
        </row>
        <row r="10924">
          <cell r="B10924" t="str">
            <v>C3472</v>
          </cell>
          <cell r="C10924" t="str">
            <v>MONTAGEM BARRILETE FILTRO FIBRA, KIT'S, PÇS VAZÃO 50,01 À 95 m3/h</v>
          </cell>
          <cell r="D10924" t="str">
            <v>UN</v>
          </cell>
          <cell r="E10924">
            <v>15520.8</v>
          </cell>
          <cell r="F10924" t="str">
            <v xml:space="preserve">SEINFRA  </v>
          </cell>
        </row>
        <row r="10925">
          <cell r="B10925" t="str">
            <v>C3503</v>
          </cell>
          <cell r="C10925" t="str">
            <v>MONTAGEM DOS EQUIPAMENTOS DA ETE - REATOR E INSTALAÇÕES HIDRÁULICAS</v>
          </cell>
          <cell r="D10925" t="str">
            <v>CJ</v>
          </cell>
          <cell r="E10925">
            <v>46834.69</v>
          </cell>
          <cell r="F10925" t="str">
            <v xml:space="preserve">SEINFRA  </v>
          </cell>
        </row>
        <row r="10926">
          <cell r="F10926" t="str">
            <v xml:space="preserve">SEINFRA  </v>
          </cell>
        </row>
        <row r="10927">
          <cell r="B10927" t="str">
            <v>C3524</v>
          </cell>
          <cell r="C10927" t="str">
            <v>RECUPERAÇÃO DE PLACAS DE CONCRETO DOS FLOCULADORES</v>
          </cell>
          <cell r="D10927" t="str">
            <v>M2</v>
          </cell>
          <cell r="E10927">
            <v>238.05</v>
          </cell>
          <cell r="F10927" t="str">
            <v xml:space="preserve">SEINFRA  </v>
          </cell>
        </row>
        <row r="10928">
          <cell r="B10928" t="str">
            <v>C5187</v>
          </cell>
          <cell r="C10928" t="str">
            <v>TAMPONAMENTO DA LIGAÇÃO DE ESGOTO</v>
          </cell>
          <cell r="D10928" t="str">
            <v>UN</v>
          </cell>
          <cell r="E10928">
            <v>53.25</v>
          </cell>
          <cell r="F10928" t="str">
            <v xml:space="preserve">SEINFRA  </v>
          </cell>
        </row>
        <row r="10929">
          <cell r="B10929" t="str">
            <v>C4866</v>
          </cell>
          <cell r="C10929" t="str">
            <v>TESTES DE VAZÃO DO POÇO, DN 6 E PROFUNDIDADE DE 25,00m</v>
          </cell>
          <cell r="D10929" t="str">
            <v>UN</v>
          </cell>
          <cell r="E10929">
            <v>5510.39</v>
          </cell>
          <cell r="F10929" t="str">
            <v xml:space="preserve">SEINFRA  </v>
          </cell>
        </row>
        <row r="10930">
          <cell r="B10930" t="str">
            <v>C4613</v>
          </cell>
          <cell r="C10930" t="str">
            <v>TMND PARA TUBO 500&lt;DN&lt;=800mm</v>
          </cell>
          <cell r="D10930" t="str">
            <v>M</v>
          </cell>
          <cell r="E10930">
            <v>5579.17</v>
          </cell>
          <cell r="F10930" t="str">
            <v xml:space="preserve">SEINFRA  </v>
          </cell>
        </row>
        <row r="10931">
          <cell r="B10931" t="str">
            <v>C4614</v>
          </cell>
          <cell r="C10931" t="str">
            <v>TMND PARA TUBO 800&lt;DN&lt;=1200mm</v>
          </cell>
          <cell r="D10931" t="str">
            <v>M</v>
          </cell>
          <cell r="E10931">
            <v>8877.19</v>
          </cell>
          <cell r="F10931" t="str">
            <v xml:space="preserve">SEINFRA  </v>
          </cell>
        </row>
        <row r="10932">
          <cell r="B10932" t="str">
            <v>C4615</v>
          </cell>
          <cell r="C10932" t="str">
            <v>TMND PARA TUBO 1200&lt;DN&lt;=1500mm</v>
          </cell>
          <cell r="D10932" t="str">
            <v>M</v>
          </cell>
          <cell r="E10932">
            <v>12515.87</v>
          </cell>
          <cell r="F10932" t="str">
            <v xml:space="preserve">SEINFRA  </v>
          </cell>
        </row>
        <row r="10933">
          <cell r="B10933" t="str">
            <v>C4812</v>
          </cell>
          <cell r="C10933" t="str">
            <v>TRANSFERÊNCIA DE LIGAÇÃO PREDIAL DE ÁGUA EM REDE EXISTENTE</v>
          </cell>
          <cell r="D10933" t="str">
            <v>UN</v>
          </cell>
          <cell r="E10933">
            <v>141.87</v>
          </cell>
          <cell r="F10933" t="str">
            <v xml:space="preserve">SEINFRA  </v>
          </cell>
        </row>
        <row r="10934">
          <cell r="B10934" t="str">
            <v>INSTALAÇÕES DIVERSAS</v>
          </cell>
          <cell r="E10934">
            <v>131338.06</v>
          </cell>
          <cell r="F10934" t="str">
            <v xml:space="preserve">SEINFRA  </v>
          </cell>
        </row>
        <row r="10935">
          <cell r="B10935" t="str">
            <v>C3509</v>
          </cell>
          <cell r="C10935" t="str">
            <v>INSTALAÇÕES HIDRO-SANITÁRIAS KIT-01 C/ FORN. DE MATERIAL</v>
          </cell>
          <cell r="D10935" t="str">
            <v>UN</v>
          </cell>
          <cell r="E10935">
            <v>711</v>
          </cell>
          <cell r="F10935" t="str">
            <v xml:space="preserve">SEINFRA  </v>
          </cell>
        </row>
        <row r="10936">
          <cell r="B10936" t="str">
            <v>C3510</v>
          </cell>
          <cell r="C10936" t="str">
            <v>INSTALAÇÕES HIDRO-SANITÁRIAS KIT-02 C/ FORN. DE MATERIAL</v>
          </cell>
          <cell r="D10936" t="str">
            <v>UN</v>
          </cell>
          <cell r="E10936">
            <v>1047.1600000000001</v>
          </cell>
          <cell r="F10936" t="str">
            <v xml:space="preserve">SEINFRA  </v>
          </cell>
        </row>
        <row r="10937">
          <cell r="B10937" t="str">
            <v>C3511</v>
          </cell>
          <cell r="C10937" t="str">
            <v>INSTALAÇÕES HIDRO-SANITÁRIAS KIT-03 C/ FORN. DE MATERIAL</v>
          </cell>
          <cell r="D10937" t="str">
            <v>UN</v>
          </cell>
          <cell r="E10937">
            <v>974.14</v>
          </cell>
          <cell r="F10937" t="str">
            <v xml:space="preserve">SEINFRA  </v>
          </cell>
        </row>
        <row r="10938">
          <cell r="B10938" t="str">
            <v>C3457</v>
          </cell>
          <cell r="C10938" t="str">
            <v>MONTAGEM DAS INSTALAÇÕES HIDRO-SANITÁRIAS DAS ELEVATÓRIAS</v>
          </cell>
          <cell r="D10938" t="str">
            <v>UN</v>
          </cell>
          <cell r="E10938">
            <v>3075.36</v>
          </cell>
          <cell r="F10938" t="str">
            <v xml:space="preserve">SEINFRA  </v>
          </cell>
        </row>
        <row r="10939">
          <cell r="B10939" t="str">
            <v>C4857</v>
          </cell>
          <cell r="C10939" t="str">
            <v>MONTAGEM DE TUBOS, CONEXÕES E PEÇAS DE LEITO DRENANTE</v>
          </cell>
          <cell r="D10939" t="str">
            <v>UN</v>
          </cell>
          <cell r="E10939">
            <v>322.48</v>
          </cell>
          <cell r="F10939" t="str">
            <v xml:space="preserve">SEINFRA  </v>
          </cell>
        </row>
        <row r="10940">
          <cell r="B10940" t="str">
            <v>C4868</v>
          </cell>
          <cell r="C10940" t="str">
            <v>MONTAGEM DE TUBOS, CONEXÕES E PÇS, ELEVATÓRIA C VAZÃO DE 90,01 A 200L/S</v>
          </cell>
          <cell r="D10940" t="str">
            <v>UN</v>
          </cell>
          <cell r="E10940">
            <v>55654.45</v>
          </cell>
          <cell r="F10940" t="str">
            <v xml:space="preserve">SEINFRA  </v>
          </cell>
        </row>
        <row r="10941">
          <cell r="F10941" t="str">
            <v xml:space="preserve">SEINFRA  </v>
          </cell>
        </row>
        <row r="10942">
          <cell r="B10942" t="str">
            <v>C4869</v>
          </cell>
          <cell r="C10942" t="str">
            <v>MONTAGEM DE TUBOS, CONEXÕES E PÇS, ELEVATÓRIA C VAZÃO DE 200,01 À 350L/S</v>
          </cell>
          <cell r="D10942" t="str">
            <v>UN</v>
          </cell>
          <cell r="E10942">
            <v>69533.72</v>
          </cell>
          <cell r="F10942" t="str">
            <v xml:space="preserve">SEINFRA  </v>
          </cell>
        </row>
        <row r="10943">
          <cell r="F10943" t="str">
            <v xml:space="preserve">SEINFRA  </v>
          </cell>
        </row>
        <row r="10944">
          <cell r="B10944" t="str">
            <v>C4006</v>
          </cell>
          <cell r="C10944" t="str">
            <v>REDE DE GÁS P/ COZINHA (FORN./MONTAGEM)</v>
          </cell>
          <cell r="D10944" t="str">
            <v>M</v>
          </cell>
          <cell r="E10944">
            <v>19.75</v>
          </cell>
          <cell r="F10944" t="str">
            <v xml:space="preserve">SEINFRA  </v>
          </cell>
        </row>
        <row r="10945">
          <cell r="B10945" t="str">
            <v>SERVIÇOS OPERACIONAIS</v>
          </cell>
          <cell r="E10945">
            <v>25125.040000000001</v>
          </cell>
          <cell r="F10945" t="str">
            <v xml:space="preserve">SEINFRA  </v>
          </cell>
        </row>
        <row r="10946">
          <cell r="B10946" t="str">
            <v>INSTALAÇÃO E SUBSTITUIÇÃO DE HIDRÔMETRO</v>
          </cell>
          <cell r="E10946">
            <v>711.61</v>
          </cell>
          <cell r="F10946" t="str">
            <v xml:space="preserve">SEINFRA  </v>
          </cell>
        </row>
        <row r="10947">
          <cell r="B10947" t="str">
            <v>C2718</v>
          </cell>
          <cell r="C10947" t="str">
            <v>DESLOCAMENTO DE HIDRÔMETRO C/ CAIXA OU CAVALETE</v>
          </cell>
          <cell r="D10947" t="str">
            <v>UN</v>
          </cell>
          <cell r="E10947">
            <v>60.12</v>
          </cell>
          <cell r="F10947" t="str">
            <v xml:space="preserve">SEINFRA  </v>
          </cell>
        </row>
        <row r="10948">
          <cell r="B10948" t="str">
            <v>C2844</v>
          </cell>
          <cell r="C10948" t="str">
            <v>INST. DE HIDRÔMETRO E CAVALETE 1§ COMPART. (CASO H), RECUO (CASO G)</v>
          </cell>
          <cell r="D10948" t="str">
            <v>UN</v>
          </cell>
          <cell r="E10948">
            <v>48.5</v>
          </cell>
          <cell r="F10948" t="str">
            <v xml:space="preserve">SEINFRA  </v>
          </cell>
        </row>
        <row r="10949">
          <cell r="B10949" t="str">
            <v>C2845</v>
          </cell>
          <cell r="C10949" t="str">
            <v>INST. DE HIDRÔMETRO E CAVALETE C/ CAIXA NO MURO P002 (CASO I)</v>
          </cell>
          <cell r="D10949" t="str">
            <v>UN</v>
          </cell>
          <cell r="E10949">
            <v>61.73</v>
          </cell>
          <cell r="F10949" t="str">
            <v xml:space="preserve">SEINFRA  </v>
          </cell>
        </row>
        <row r="10950">
          <cell r="B10950" t="str">
            <v>C2846</v>
          </cell>
          <cell r="C10950" t="str">
            <v>INSTALAÇÃO DE HIDRANTE DE COLUNA</v>
          </cell>
          <cell r="D10950" t="str">
            <v>UN</v>
          </cell>
          <cell r="E10950">
            <v>145.86000000000001</v>
          </cell>
          <cell r="F10950" t="str">
            <v xml:space="preserve">SEINFRA  </v>
          </cell>
        </row>
        <row r="10951">
          <cell r="B10951" t="str">
            <v>C2847</v>
          </cell>
          <cell r="C10951" t="str">
            <v>INSTALAÇÃO DE HIDRANTE SUBTERRÂNEO</v>
          </cell>
          <cell r="D10951" t="str">
            <v>UN</v>
          </cell>
          <cell r="E10951">
            <v>202.66</v>
          </cell>
          <cell r="F10951" t="str">
            <v xml:space="preserve">SEINFRA  </v>
          </cell>
        </row>
        <row r="10952">
          <cell r="B10952" t="str">
            <v>C2848</v>
          </cell>
          <cell r="C10952" t="str">
            <v>INSTALAÇÃO OU SUBSTITUIÇÃO DE CAIXA DO HIDRÔMETRO</v>
          </cell>
          <cell r="D10952" t="str">
            <v>UN</v>
          </cell>
          <cell r="E10952">
            <v>32.22</v>
          </cell>
          <cell r="F10952" t="str">
            <v xml:space="preserve">SEINFRA  </v>
          </cell>
        </row>
        <row r="10953">
          <cell r="B10953" t="str">
            <v>C2956</v>
          </cell>
          <cell r="C10953" t="str">
            <v>SUBST. DE HIDRÔMETRO DA CALÇADA P/ PADRÃO CASO: A, B, C OU D C/ CAIXA</v>
          </cell>
          <cell r="D10953" t="str">
            <v>UN</v>
          </cell>
          <cell r="E10953">
            <v>61.5</v>
          </cell>
          <cell r="F10953" t="str">
            <v xml:space="preserve">SEINFRA  </v>
          </cell>
        </row>
        <row r="10954">
          <cell r="F10954" t="str">
            <v xml:space="preserve">SEINFRA  </v>
          </cell>
        </row>
        <row r="10955">
          <cell r="B10955" t="str">
            <v>C2957</v>
          </cell>
          <cell r="C10955" t="str">
            <v>SUBST. DE HIDRÔMETRO CAVALETE MONTADO C/RECUP. CALÇADA/MURO (CASO F)</v>
          </cell>
          <cell r="D10955" t="str">
            <v>UN</v>
          </cell>
          <cell r="E10955">
            <v>29.24</v>
          </cell>
          <cell r="F10955" t="str">
            <v xml:space="preserve">SEINFRA  </v>
          </cell>
        </row>
        <row r="10956">
          <cell r="F10956" t="str">
            <v xml:space="preserve">SEINFRA  </v>
          </cell>
        </row>
        <row r="10957">
          <cell r="B10957" t="str">
            <v>C2958</v>
          </cell>
          <cell r="C10957" t="str">
            <v>SUBSTITUIÇÃO OU INSTALAÇÃO DE HIDRÔMETRO EM CAVALETE MONTADO (CASO E,N)</v>
          </cell>
          <cell r="D10957" t="str">
            <v>UN</v>
          </cell>
          <cell r="E10957">
            <v>15.91</v>
          </cell>
          <cell r="F10957" t="str">
            <v xml:space="preserve">SEINFRA  </v>
          </cell>
        </row>
        <row r="10958">
          <cell r="F10958" t="str">
            <v xml:space="preserve">SEINFRA  </v>
          </cell>
        </row>
        <row r="10959">
          <cell r="B10959" t="str">
            <v>C2963</v>
          </cell>
          <cell r="C10959" t="str">
            <v>SUBSTITUIÇÃO DE REGISTRO PVC 3/4" NO CAVALETE</v>
          </cell>
          <cell r="D10959" t="str">
            <v>UN</v>
          </cell>
          <cell r="E10959">
            <v>11.47</v>
          </cell>
          <cell r="F10959" t="str">
            <v xml:space="preserve">SEINFRA  </v>
          </cell>
        </row>
        <row r="10960">
          <cell r="B10960" t="str">
            <v>C4201</v>
          </cell>
          <cell r="C10960" t="str">
            <v>SUBSTITUIÇÃO DE KIT CAVALETE (CASO E, N) CALÇADA / MURO (CASO F)</v>
          </cell>
          <cell r="D10960" t="str">
            <v>UN</v>
          </cell>
          <cell r="E10960">
            <v>15.88</v>
          </cell>
          <cell r="F10960" t="str">
            <v xml:space="preserve">SEINFRA  </v>
          </cell>
        </row>
        <row r="10961">
          <cell r="B10961" t="str">
            <v>C4202</v>
          </cell>
          <cell r="C10961" t="str">
            <v>SUBSTITUIÇÃO DE KIT CAVALETE MONTADO C/ RECUP. CALÇADA / MURO (CASO F)</v>
          </cell>
          <cell r="D10961" t="str">
            <v>UN</v>
          </cell>
          <cell r="E10961">
            <v>26.52</v>
          </cell>
          <cell r="F10961" t="str">
            <v xml:space="preserve">SEINFRA  </v>
          </cell>
        </row>
        <row r="10962">
          <cell r="F10962" t="str">
            <v xml:space="preserve">SEINFRA  </v>
          </cell>
        </row>
        <row r="10963">
          <cell r="B10963" t="str">
            <v>CORTE E SUPRESSÃO DE LIGAÇÃO</v>
          </cell>
          <cell r="E10963">
            <v>1497.51</v>
          </cell>
          <cell r="F10963" t="str">
            <v xml:space="preserve">SEINFRA  </v>
          </cell>
        </row>
        <row r="10964">
          <cell r="B10964" t="str">
            <v>C0029</v>
          </cell>
          <cell r="C10964" t="str">
            <v>ADICIONAL DE LIGAÇÃO D'ÁGUA EM CORREDOR DE ATIVIDADE</v>
          </cell>
          <cell r="D10964" t="str">
            <v>UN</v>
          </cell>
          <cell r="E10964">
            <v>37.979999999999997</v>
          </cell>
          <cell r="F10964" t="str">
            <v xml:space="preserve">SEINFRA  </v>
          </cell>
        </row>
        <row r="10965">
          <cell r="B10965" t="str">
            <v>C0030</v>
          </cell>
          <cell r="C10965" t="str">
            <v>ADICIONAL DE LIGAÇÃO DE ESGOTO EM CORREDOR DE ATIVIDADE</v>
          </cell>
          <cell r="D10965" t="str">
            <v>UN</v>
          </cell>
          <cell r="E10965">
            <v>49.98</v>
          </cell>
          <cell r="F10965" t="str">
            <v xml:space="preserve">SEINFRA  </v>
          </cell>
        </row>
        <row r="10966">
          <cell r="B10966" t="str">
            <v>C0031</v>
          </cell>
          <cell r="C10966" t="str">
            <v>ADICIONAL DE SUPRESSÃO EM CORREDOR DE ATIVIDADE</v>
          </cell>
          <cell r="D10966" t="str">
            <v>UN</v>
          </cell>
          <cell r="E10966">
            <v>28.89</v>
          </cell>
          <cell r="F10966" t="str">
            <v xml:space="preserve">SEINFRA  </v>
          </cell>
        </row>
        <row r="10967">
          <cell r="B10967" t="str">
            <v>C3430</v>
          </cell>
          <cell r="C10967" t="str">
            <v>CORTE AGRAVADO E EXECUÇÃO DA LIGAÇÃO C/ FORNECIMENTO MATERIAL</v>
          </cell>
          <cell r="D10967" t="str">
            <v>UN</v>
          </cell>
          <cell r="E10967">
            <v>53.76</v>
          </cell>
          <cell r="F10967" t="str">
            <v xml:space="preserve">SEINFRA  </v>
          </cell>
        </row>
        <row r="10968">
          <cell r="B10968" t="str">
            <v>C4593</v>
          </cell>
          <cell r="C10968" t="str">
            <v>CORTE DO RAMAL PREDIAL DE ÁGUA DE MODO SIMPLES OU AGRAVADO E RELIGAÇÃO COM O FORNECIMENTO DE MATERIAL</v>
          </cell>
          <cell r="D10968" t="str">
            <v>UN</v>
          </cell>
          <cell r="E10968">
            <v>44.14</v>
          </cell>
          <cell r="F10968" t="str">
            <v xml:space="preserve">SEINFRA  </v>
          </cell>
        </row>
        <row r="10969">
          <cell r="F10969" t="str">
            <v xml:space="preserve">SEINFRA  </v>
          </cell>
        </row>
        <row r="10970">
          <cell r="B10970" t="str">
            <v>C4897</v>
          </cell>
          <cell r="C10970" t="str">
            <v>CORTE E BISELAMENTO EM EXTREMIDADES P/TUBOS EM AÇO DESVIO DE 0 A 15º</v>
          </cell>
          <cell r="D10970" t="str">
            <v>UN</v>
          </cell>
          <cell r="E10970">
            <v>153.9</v>
          </cell>
          <cell r="F10970" t="str">
            <v xml:space="preserve">SEINFRA  </v>
          </cell>
        </row>
        <row r="10971">
          <cell r="F10971" t="str">
            <v xml:space="preserve">SEINFRA  </v>
          </cell>
        </row>
        <row r="10972">
          <cell r="B10972" t="str">
            <v>C4594</v>
          </cell>
          <cell r="C10972" t="str">
            <v>CORTE E RELIGAÇÃO COM CHIBÁGUA COM FORNECIMENTO DE MATERIAL</v>
          </cell>
          <cell r="D10972" t="str">
            <v>UN</v>
          </cell>
          <cell r="E10972">
            <v>80.569999999999993</v>
          </cell>
          <cell r="F10972" t="str">
            <v xml:space="preserve">SEINFRA  </v>
          </cell>
        </row>
        <row r="10973">
          <cell r="B10973" t="str">
            <v>C4204</v>
          </cell>
          <cell r="C10973" t="str">
            <v>CORTE EM TUBULAÇÃO DE F°F° P/ LIGAÇÃO EM NOVO PV</v>
          </cell>
          <cell r="D10973" t="str">
            <v>UN</v>
          </cell>
          <cell r="E10973">
            <v>172.41</v>
          </cell>
          <cell r="F10973" t="str">
            <v xml:space="preserve">SEINFRA  </v>
          </cell>
        </row>
        <row r="10974">
          <cell r="B10974" t="str">
            <v>C0931</v>
          </cell>
          <cell r="C10974" t="str">
            <v>CORTE OU RELIGAÇÃO DE ÁGUA NO FERRULE(PAV. EM ASFALTO)</v>
          </cell>
          <cell r="D10974" t="str">
            <v>UN</v>
          </cell>
          <cell r="E10974">
            <v>54.91</v>
          </cell>
          <cell r="F10974" t="str">
            <v xml:space="preserve">SEINFRA  </v>
          </cell>
        </row>
        <row r="10975">
          <cell r="B10975" t="str">
            <v>C0932</v>
          </cell>
          <cell r="C10975" t="str">
            <v>CORTE OU RELIGAÇÃO DE ÁGUA NO FERRULE(PAV. EM P.TOSCA)</v>
          </cell>
          <cell r="D10975" t="str">
            <v>UN</v>
          </cell>
          <cell r="E10975">
            <v>39.22</v>
          </cell>
          <cell r="F10975" t="str">
            <v xml:space="preserve">SEINFRA  </v>
          </cell>
        </row>
        <row r="10976">
          <cell r="B10976" t="str">
            <v>C0933</v>
          </cell>
          <cell r="C10976" t="str">
            <v>CORTE OU RELIGAÇÃO DE ÁGUA NO MEIO FIO ATE 1"(CAPITAL)</v>
          </cell>
          <cell r="D10976" t="str">
            <v>UN</v>
          </cell>
          <cell r="E10976">
            <v>28.23</v>
          </cell>
          <cell r="F10976" t="str">
            <v xml:space="preserve">SEINFRA  </v>
          </cell>
        </row>
        <row r="10977">
          <cell r="B10977" t="str">
            <v>C0934</v>
          </cell>
          <cell r="C10977" t="str">
            <v>CORTE OU RELIGAÇÃO DE ÁGUA NO MEIO FIO ATE 1"(INTERIOR)</v>
          </cell>
          <cell r="D10977" t="str">
            <v>UN</v>
          </cell>
          <cell r="E10977">
            <v>23.6</v>
          </cell>
          <cell r="F10977" t="str">
            <v xml:space="preserve">SEINFRA  </v>
          </cell>
        </row>
        <row r="10978">
          <cell r="B10978" t="str">
            <v>C4719</v>
          </cell>
          <cell r="C10978" t="str">
            <v>CORTE OU RELIGAÇÃO DO RAMAL PREDIAL DE ÁGUA PELO MÉTODO AGRAVADO NO MEIO FIO, COM USO DE CARRO</v>
          </cell>
          <cell r="D10978" t="str">
            <v>UN</v>
          </cell>
          <cell r="E10978">
            <v>35.85</v>
          </cell>
          <cell r="F10978" t="str">
            <v xml:space="preserve">SEINFRA  </v>
          </cell>
        </row>
        <row r="10979">
          <cell r="F10979" t="str">
            <v xml:space="preserve">SEINFRA  </v>
          </cell>
        </row>
        <row r="10980">
          <cell r="B10980" t="str">
            <v>C4718</v>
          </cell>
          <cell r="C10980" t="str">
            <v>CORTE OU RELIGAÇÃO SIMPLES COM A UTILIZAÇÃO DE CHAVE MAGNÉTICA, COM USO DE MOTO</v>
          </cell>
          <cell r="D10980" t="str">
            <v>UN</v>
          </cell>
          <cell r="E10980">
            <v>6.81</v>
          </cell>
          <cell r="F10980" t="str">
            <v xml:space="preserve">SEINFRA  </v>
          </cell>
        </row>
        <row r="10981">
          <cell r="F10981" t="str">
            <v xml:space="preserve">SEINFRA  </v>
          </cell>
        </row>
        <row r="10982">
          <cell r="B10982" t="str">
            <v>C4716</v>
          </cell>
          <cell r="C10982" t="str">
            <v>CORTE SIMPLES DO RAMAL DE ÁGUA NO KIT CAVALETE COM USO DE MOTO</v>
          </cell>
          <cell r="D10982" t="str">
            <v>UN</v>
          </cell>
          <cell r="E10982">
            <v>9.67</v>
          </cell>
          <cell r="F10982" t="str">
            <v xml:space="preserve">SEINFRA  </v>
          </cell>
        </row>
        <row r="10983">
          <cell r="B10983" t="str">
            <v>C3432</v>
          </cell>
          <cell r="C10983" t="str">
            <v>CORTE SIMPLES E EXECUÇÃO DA SUPRESSÃO DE LIGAÇÃO C/ PAVIMENTO ASFÁLTICO</v>
          </cell>
          <cell r="D10983" t="str">
            <v>UN</v>
          </cell>
          <cell r="E10983">
            <v>92.49</v>
          </cell>
          <cell r="F10983" t="str">
            <v xml:space="preserve">SEINFRA  </v>
          </cell>
        </row>
        <row r="10984">
          <cell r="F10984" t="str">
            <v xml:space="preserve">SEINFRA  </v>
          </cell>
        </row>
        <row r="10985">
          <cell r="B10985" t="str">
            <v>C3780</v>
          </cell>
          <cell r="C10985" t="str">
            <v>CORTE SIMPLES E EXECUÇÃO DA SUPRESSÃO DE LIGAÇÃO C/ PAVIMENTO DE PEDRA TOSCA</v>
          </cell>
          <cell r="D10985" t="str">
            <v>UN</v>
          </cell>
          <cell r="E10985">
            <v>42.56</v>
          </cell>
          <cell r="F10985" t="str">
            <v xml:space="preserve">SEINFRA  </v>
          </cell>
        </row>
        <row r="10986">
          <cell r="F10986" t="str">
            <v xml:space="preserve">SEINFRA  </v>
          </cell>
        </row>
        <row r="10987">
          <cell r="B10987" t="str">
            <v>C4721</v>
          </cell>
          <cell r="C10987" t="str">
            <v>DESLOCAMENTO PARA EXECUÇÃO DE CORTE NA LIGAÇÃO PREDIAL, NÃO EFETIVADO</v>
          </cell>
          <cell r="D10987" t="str">
            <v>UN</v>
          </cell>
          <cell r="E10987">
            <v>4.82</v>
          </cell>
          <cell r="F10987" t="str">
            <v xml:space="preserve">SEINFRA  </v>
          </cell>
        </row>
        <row r="10988">
          <cell r="F10988" t="str">
            <v xml:space="preserve">SEINFRA  </v>
          </cell>
        </row>
        <row r="10989">
          <cell r="B10989" t="str">
            <v>C3431</v>
          </cell>
          <cell r="C10989" t="str">
            <v>CORTE SIMPLES E EXECUÇÃO DA SUPRESSÃO SEM PAVIMENTO</v>
          </cell>
          <cell r="D10989" t="str">
            <v>UN</v>
          </cell>
          <cell r="E10989">
            <v>41.27</v>
          </cell>
          <cell r="F10989" t="str">
            <v xml:space="preserve">SEINFRA  </v>
          </cell>
        </row>
        <row r="10990">
          <cell r="B10990" t="str">
            <v>C2721</v>
          </cell>
          <cell r="C10990" t="str">
            <v>DESOBSTRUÇÃO E LIMPEZA DE REDE ENTRE PV's DN ATE 200 C/VARETA</v>
          </cell>
          <cell r="D10990" t="str">
            <v>UN</v>
          </cell>
          <cell r="E10990">
            <v>80.03</v>
          </cell>
          <cell r="F10990" t="str">
            <v xml:space="preserve">SEINFRA  </v>
          </cell>
        </row>
        <row r="10991">
          <cell r="B10991" t="str">
            <v>C4717</v>
          </cell>
          <cell r="C10991" t="str">
            <v>RELIGAÇÃO SIMPLES DO RAMAL PREDIAL DE ÁGUA NO KIT CAVALETE COM USO DE MOTO</v>
          </cell>
          <cell r="D10991" t="str">
            <v>UN</v>
          </cell>
          <cell r="E10991">
            <v>6.95</v>
          </cell>
          <cell r="F10991" t="str">
            <v xml:space="preserve">SEINFRA  </v>
          </cell>
        </row>
        <row r="10992">
          <cell r="F10992" t="str">
            <v xml:space="preserve">SEINFRA  </v>
          </cell>
        </row>
        <row r="10993">
          <cell r="B10993" t="str">
            <v>C4605</v>
          </cell>
          <cell r="C10993" t="str">
            <v>RELIGAÇÃO DO RAMAL PREDIAL DE ÁGUA EM QUALQUER TIPO DE PAVIMENTO DO LOGRADOURO COM O FORNECIMENTO DE MATERIAL</v>
          </cell>
          <cell r="D10993" t="str">
            <v>UN</v>
          </cell>
          <cell r="E10993">
            <v>23.01</v>
          </cell>
          <cell r="F10993" t="str">
            <v xml:space="preserve">SEINFRA  </v>
          </cell>
        </row>
        <row r="10994">
          <cell r="F10994" t="str">
            <v xml:space="preserve">SEINFRA  </v>
          </cell>
        </row>
        <row r="10995">
          <cell r="B10995" t="str">
            <v>C4606</v>
          </cell>
          <cell r="C10995" t="str">
            <v>SUPRESSÃO DO RAMAL PREDIAL DE ÁGUA COM A REMOÇÃO DO HIDRÔMETRO EM LOGRADOURO SEM PAVIMENTO</v>
          </cell>
          <cell r="D10995" t="str">
            <v>UN</v>
          </cell>
          <cell r="E10995">
            <v>65.44</v>
          </cell>
          <cell r="F10995" t="str">
            <v xml:space="preserve">SEINFRA  </v>
          </cell>
        </row>
        <row r="10996">
          <cell r="F10996" t="str">
            <v xml:space="preserve">SEINFRA  </v>
          </cell>
        </row>
        <row r="10997">
          <cell r="B10997" t="str">
            <v>C4607</v>
          </cell>
          <cell r="C10997" t="str">
            <v>SUPRESSÃO DO RAMAL PREDIAL DE ÁGUA COM A REMOÇÃO DO HIDRÔMETRO EM LOGRADOURO COM PAVIMENTO DE PEDRA TOSCA OU PARALELO</v>
          </cell>
          <cell r="D10997" t="str">
            <v>UN</v>
          </cell>
          <cell r="E10997">
            <v>73.45</v>
          </cell>
          <cell r="F10997" t="str">
            <v xml:space="preserve">SEINFRA  </v>
          </cell>
        </row>
        <row r="10998">
          <cell r="F10998" t="str">
            <v xml:space="preserve">SEINFRA  </v>
          </cell>
        </row>
        <row r="10999">
          <cell r="B10999" t="str">
            <v>C4608</v>
          </cell>
          <cell r="C10999" t="str">
            <v>SUPRESSÃO DO RAMAL PREDIAL DE ÁGUA COM A REMOÇÃO DO HIDRÔMETRO EM LOGRADOURO COM PAVIMENTO EM ASFALTO</v>
          </cell>
          <cell r="D10999" t="str">
            <v>UN</v>
          </cell>
          <cell r="E10999">
            <v>145.55000000000001</v>
          </cell>
          <cell r="F10999" t="str">
            <v xml:space="preserve">SEINFRA  </v>
          </cell>
        </row>
        <row r="11000">
          <cell r="F11000" t="str">
            <v xml:space="preserve">SEINFRA  </v>
          </cell>
        </row>
        <row r="11001">
          <cell r="B11001" t="str">
            <v>C4720</v>
          </cell>
          <cell r="C11001" t="str">
            <v>SUPRESSÃO DO RAMAL PREDIAL DE ÁGUA COM USO DE CHIBAGUA E RETIRADA DE HIDRÔMETRO</v>
          </cell>
          <cell r="D11001" t="str">
            <v>UN</v>
          </cell>
          <cell r="E11001">
            <v>49.9</v>
          </cell>
          <cell r="F11001" t="str">
            <v xml:space="preserve">SEINFRA  </v>
          </cell>
        </row>
        <row r="11002">
          <cell r="F11002" t="str">
            <v xml:space="preserve">SEINFRA  </v>
          </cell>
        </row>
        <row r="11003">
          <cell r="B11003" t="str">
            <v>C2979</v>
          </cell>
          <cell r="C11003" t="str">
            <v>TRANSFERÊNCIA DE LIGAÇÃO EM REDE REMANEJADA</v>
          </cell>
          <cell r="D11003" t="str">
            <v>UN</v>
          </cell>
          <cell r="E11003">
            <v>15.69</v>
          </cell>
          <cell r="F11003" t="str">
            <v xml:space="preserve">SEINFRA  </v>
          </cell>
        </row>
        <row r="11004">
          <cell r="B11004" t="str">
            <v>C2986</v>
          </cell>
          <cell r="C11004" t="str">
            <v>VISITA AO LOCAL DA SUPRESSÃO (PAGAR SE HOUVER QUITAÇÃO APÓS VISITA)</v>
          </cell>
          <cell r="D11004" t="str">
            <v>UN</v>
          </cell>
          <cell r="E11004">
            <v>10.53</v>
          </cell>
          <cell r="F11004" t="str">
            <v xml:space="preserve">SEINFRA  </v>
          </cell>
        </row>
        <row r="11005">
          <cell r="F11005" t="str">
            <v xml:space="preserve">SEINFRA  </v>
          </cell>
        </row>
        <row r="11006">
          <cell r="B11006" t="str">
            <v>C4616</v>
          </cell>
          <cell r="C11006" t="str">
            <v>VISITA DE COBRANÇA COM ORDEM DE CORTE AOS CLIENTES INADIMPLENTES</v>
          </cell>
          <cell r="D11006" t="str">
            <v>UN</v>
          </cell>
          <cell r="E11006">
            <v>25.9</v>
          </cell>
          <cell r="F11006" t="str">
            <v xml:space="preserve">SEINFRA  </v>
          </cell>
        </row>
        <row r="11007">
          <cell r="F11007" t="str">
            <v xml:space="preserve">SEINFRA  </v>
          </cell>
        </row>
        <row r="11008">
          <cell r="B11008" t="str">
            <v>RETIRADA DE VAZAMENTO EM REDE E LIGAÇÃO D'ÁGUA/OUTROS</v>
          </cell>
          <cell r="E11008">
            <v>3143.34</v>
          </cell>
          <cell r="F11008" t="str">
            <v xml:space="preserve">SEINFRA  </v>
          </cell>
        </row>
        <row r="11009">
          <cell r="B11009" t="str">
            <v>C0810</v>
          </cell>
          <cell r="C11009" t="str">
            <v>COLOCAÇÃO DE REGISTRO EM REDE EM OPERAÇÃO DN  50 a 100</v>
          </cell>
          <cell r="D11009" t="str">
            <v>UN</v>
          </cell>
          <cell r="E11009">
            <v>58.22</v>
          </cell>
          <cell r="F11009" t="str">
            <v xml:space="preserve">SEINFRA  </v>
          </cell>
        </row>
        <row r="11010">
          <cell r="B11010" t="str">
            <v>C0811</v>
          </cell>
          <cell r="C11010" t="str">
            <v>COLOCAÇÃO DE REGISTRO EM REDE EM OPERAÇÃO DN 150 a 200</v>
          </cell>
          <cell r="D11010" t="str">
            <v>UN</v>
          </cell>
          <cell r="E11010">
            <v>81.510000000000005</v>
          </cell>
          <cell r="F11010" t="str">
            <v xml:space="preserve">SEINFRA  </v>
          </cell>
        </row>
        <row r="11011">
          <cell r="B11011" t="str">
            <v>C0812</v>
          </cell>
          <cell r="C11011" t="str">
            <v>COLOCAÇÃO DE REGISTRO EM REDE EM OPERAÇÃO DN 250 a 300</v>
          </cell>
          <cell r="D11011" t="str">
            <v>UN</v>
          </cell>
          <cell r="E11011">
            <v>104.8</v>
          </cell>
          <cell r="F11011" t="str">
            <v xml:space="preserve">SEINFRA  </v>
          </cell>
        </row>
        <row r="11012">
          <cell r="B11012" t="str">
            <v>C2719</v>
          </cell>
          <cell r="C11012" t="str">
            <v>DESOBSTRUÇÃO DE REDE EM TUBO FoFo ATÉ 75mm COM VARETAS</v>
          </cell>
          <cell r="D11012" t="str">
            <v>M</v>
          </cell>
          <cell r="E11012">
            <v>6.81</v>
          </cell>
          <cell r="F11012" t="str">
            <v xml:space="preserve">SEINFRA  </v>
          </cell>
        </row>
        <row r="11013">
          <cell r="B11013" t="str">
            <v>C2715</v>
          </cell>
          <cell r="C11013" t="str">
            <v>RETIRADA DE VAZAMENTO EM LIGAÇÃO, RUA COM PAVIMENTAÇÃO EM ASFALTO</v>
          </cell>
          <cell r="D11013" t="str">
            <v>UN</v>
          </cell>
          <cell r="E11013">
            <v>48.43</v>
          </cell>
          <cell r="F11013" t="str">
            <v xml:space="preserve">SEINFRA  </v>
          </cell>
        </row>
        <row r="11014">
          <cell r="F11014" t="str">
            <v xml:space="preserve">SEINFRA  </v>
          </cell>
        </row>
        <row r="11015">
          <cell r="B11015" t="str">
            <v>C2738</v>
          </cell>
          <cell r="C11015" t="str">
            <v>RETIRADA DE VAZAMENTO EM LIGAÇÃO, NA CALÇADA SEM PAVIMENTAÇÃO</v>
          </cell>
          <cell r="D11015" t="str">
            <v>UN</v>
          </cell>
          <cell r="E11015">
            <v>23.53</v>
          </cell>
          <cell r="F11015" t="str">
            <v xml:space="preserve">SEINFRA  </v>
          </cell>
        </row>
        <row r="11016">
          <cell r="B11016" t="str">
            <v>C2739</v>
          </cell>
          <cell r="C11016" t="str">
            <v>RETIRADA DE VAZAMENTO EM LIGAÇÃO, NA CALÇADA, QUALQUER TIPO DE PAVIMENTAÇÃO</v>
          </cell>
          <cell r="D11016" t="str">
            <v>UN</v>
          </cell>
          <cell r="E11016">
            <v>25.72</v>
          </cell>
          <cell r="F11016" t="str">
            <v xml:space="preserve">SEINFRA  </v>
          </cell>
        </row>
        <row r="11017">
          <cell r="F11017" t="str">
            <v xml:space="preserve">SEINFRA  </v>
          </cell>
        </row>
        <row r="11018">
          <cell r="B11018" t="str">
            <v>C2740</v>
          </cell>
          <cell r="C11018" t="str">
            <v>RETIRADA DE VAZAMENTO EM LIGAÇÃO, RUA COM PAVIMENTAÇÃO EM PEDRA TOSCA OU PARALELO</v>
          </cell>
          <cell r="D11018" t="str">
            <v>UN</v>
          </cell>
          <cell r="E11018">
            <v>39.22</v>
          </cell>
          <cell r="F11018" t="str">
            <v xml:space="preserve">SEINFRA  </v>
          </cell>
        </row>
        <row r="11019">
          <cell r="F11019" t="str">
            <v xml:space="preserve">SEINFRA  </v>
          </cell>
        </row>
        <row r="11020">
          <cell r="B11020" t="str">
            <v>C2741</v>
          </cell>
          <cell r="C11020" t="str">
            <v>RETIRADA DE VAZAMENTO EM LIGAÇÃO, RUA SEM PAVIMENTAÇÃO</v>
          </cell>
          <cell r="D11020" t="str">
            <v>UN</v>
          </cell>
          <cell r="E11020">
            <v>23.53</v>
          </cell>
          <cell r="F11020" t="str">
            <v xml:space="preserve">SEINFRA  </v>
          </cell>
        </row>
        <row r="11021">
          <cell r="B11021" t="str">
            <v>C2742</v>
          </cell>
          <cell r="C11021" t="str">
            <v>RETIRADA DE VAZAMENTO EM REDE DE CA/FoFo ATÉ DN 100mm, PAVIMENTAÇÃO EM ASFALTO</v>
          </cell>
          <cell r="D11021" t="str">
            <v>UN</v>
          </cell>
          <cell r="E11021">
            <v>138.07</v>
          </cell>
          <cell r="F11021" t="str">
            <v xml:space="preserve">SEINFRA  </v>
          </cell>
        </row>
        <row r="11022">
          <cell r="F11022" t="str">
            <v xml:space="preserve">SEINFRA  </v>
          </cell>
        </row>
        <row r="11023">
          <cell r="B11023" t="str">
            <v>C2743</v>
          </cell>
          <cell r="C11023" t="str">
            <v>RETIRADA DE VAZAMENTO EM REDE DE CA/FoFo ATÉ DN 100mm, PAVIMENTAÇÃO EM PEDRA TOSCA</v>
          </cell>
          <cell r="D11023" t="str">
            <v>UN</v>
          </cell>
          <cell r="E11023">
            <v>117.39</v>
          </cell>
          <cell r="F11023" t="str">
            <v xml:space="preserve">SEINFRA  </v>
          </cell>
        </row>
        <row r="11024">
          <cell r="F11024" t="str">
            <v xml:space="preserve">SEINFRA  </v>
          </cell>
        </row>
        <row r="11025">
          <cell r="B11025" t="str">
            <v>C2744</v>
          </cell>
          <cell r="C11025" t="str">
            <v>RETIRADA DE VAZAMENTO EM REDE DE CA/FoFo ATÉ DN 100mm, SEM PAVIMENTAÇÃO</v>
          </cell>
          <cell r="D11025" t="str">
            <v>UN</v>
          </cell>
          <cell r="E11025">
            <v>96.72</v>
          </cell>
          <cell r="F11025" t="str">
            <v xml:space="preserve">SEINFRA  </v>
          </cell>
        </row>
        <row r="11026">
          <cell r="F11026" t="str">
            <v xml:space="preserve">SEINFRA  </v>
          </cell>
        </row>
        <row r="11027">
          <cell r="B11027" t="str">
            <v>C2745</v>
          </cell>
          <cell r="C11027" t="str">
            <v>RETIRADA DE VAZAMENTO EM REDE DE CA/FoFo DN 150 À 250mm, PAVIMENTAÇÃO EM ASFALTO</v>
          </cell>
          <cell r="D11027" t="str">
            <v>UN</v>
          </cell>
          <cell r="E11027">
            <v>253.61</v>
          </cell>
          <cell r="F11027" t="str">
            <v xml:space="preserve">SEINFRA  </v>
          </cell>
        </row>
        <row r="11028">
          <cell r="F11028" t="str">
            <v xml:space="preserve">SEINFRA  </v>
          </cell>
        </row>
        <row r="11029">
          <cell r="B11029" t="str">
            <v>C2746</v>
          </cell>
          <cell r="C11029" t="str">
            <v>RETIRADA DE VAZAMENTO EM REDE DE CA/FoFo DN 150 À 250mm, PAVIMENTAÇÃO EM PEDRA TOSCA</v>
          </cell>
          <cell r="D11029" t="str">
            <v>UN</v>
          </cell>
          <cell r="E11029">
            <v>232.93</v>
          </cell>
          <cell r="F11029" t="str">
            <v xml:space="preserve">SEINFRA  </v>
          </cell>
        </row>
        <row r="11030">
          <cell r="F11030" t="str">
            <v xml:space="preserve">SEINFRA  </v>
          </cell>
        </row>
        <row r="11031">
          <cell r="B11031" t="str">
            <v>C2747</v>
          </cell>
          <cell r="C11031" t="str">
            <v>RETIRADA DE VAZAMENTO EM REDE DE CA/FoFo DN 150 À 250mm, S/ PAVIMENTAÇÃO</v>
          </cell>
          <cell r="D11031" t="str">
            <v>UN</v>
          </cell>
          <cell r="E11031">
            <v>212.26</v>
          </cell>
          <cell r="F11031" t="str">
            <v xml:space="preserve">SEINFRA  </v>
          </cell>
        </row>
        <row r="11032">
          <cell r="F11032" t="str">
            <v xml:space="preserve">SEINFRA  </v>
          </cell>
        </row>
        <row r="11033">
          <cell r="B11033" t="str">
            <v>C2748</v>
          </cell>
          <cell r="C11033" t="str">
            <v>RETIRADA DE VAZAMENTO EM REDE DE FoFo DN 300mm, PAVIMENTAÇÃO EM ASFALTO</v>
          </cell>
          <cell r="D11033" t="str">
            <v>UN</v>
          </cell>
          <cell r="E11033">
            <v>323.19</v>
          </cell>
          <cell r="F11033" t="str">
            <v xml:space="preserve">SEINFRA  </v>
          </cell>
        </row>
        <row r="11034">
          <cell r="F11034" t="str">
            <v xml:space="preserve">SEINFRA  </v>
          </cell>
        </row>
        <row r="11035">
          <cell r="B11035" t="str">
            <v>C2749</v>
          </cell>
          <cell r="C11035" t="str">
            <v>RETIRADA DE VAZAMENTO EM REDE DE FoFo DN 300mm, PAVIMENTAÇÃO EM PEDRA TOSCA</v>
          </cell>
          <cell r="D11035" t="str">
            <v>UN</v>
          </cell>
          <cell r="E11035">
            <v>311.83</v>
          </cell>
          <cell r="F11035" t="str">
            <v xml:space="preserve">SEINFRA  </v>
          </cell>
        </row>
        <row r="11036">
          <cell r="F11036" t="str">
            <v xml:space="preserve">SEINFRA  </v>
          </cell>
        </row>
        <row r="11037">
          <cell r="B11037" t="str">
            <v>C2750</v>
          </cell>
          <cell r="C11037" t="str">
            <v>RETIRADA DE VAZAMENTO EM REDE DE FoFo DN 300mm, S/ PAVIMENTAÇÃO</v>
          </cell>
          <cell r="D11037" t="str">
            <v>UN</v>
          </cell>
          <cell r="E11037">
            <v>291.14999999999998</v>
          </cell>
          <cell r="F11037" t="str">
            <v xml:space="preserve">SEINFRA  </v>
          </cell>
        </row>
        <row r="11038">
          <cell r="B11038" t="str">
            <v>C2751</v>
          </cell>
          <cell r="C11038" t="str">
            <v xml:space="preserve"> RETIRADA DE VAZAMENTO EM REDE DE PVC ATÉ DN 100mm, PAVIMENTAÇÃO EM ASFALTO</v>
          </cell>
          <cell r="D11038" t="str">
            <v>UN</v>
          </cell>
          <cell r="E11038">
            <v>115.02</v>
          </cell>
          <cell r="F11038" t="str">
            <v xml:space="preserve">SEINFRA  </v>
          </cell>
        </row>
        <row r="11039">
          <cell r="F11039" t="str">
            <v xml:space="preserve">SEINFRA  </v>
          </cell>
        </row>
        <row r="11040">
          <cell r="B11040" t="str">
            <v>C2752</v>
          </cell>
          <cell r="C11040" t="str">
            <v>RETIRADA DE VAZAMENTO EM REDE DE PVC ATÉ DN 100mm, PAVIMENTAÇÃO EM PEDRA TOSCA</v>
          </cell>
          <cell r="D11040" t="str">
            <v>UN</v>
          </cell>
          <cell r="E11040">
            <v>94.35</v>
          </cell>
          <cell r="F11040" t="str">
            <v xml:space="preserve">SEINFRA  </v>
          </cell>
        </row>
        <row r="11041">
          <cell r="F11041" t="str">
            <v xml:space="preserve">SEINFRA  </v>
          </cell>
        </row>
        <row r="11042">
          <cell r="B11042" t="str">
            <v>C2753</v>
          </cell>
          <cell r="C11042" t="str">
            <v>RETIRADA DE VAZAMENTO EM REDE DE PVC ATÉ DN 100mm, S/PAVIMENTAÇÃO</v>
          </cell>
          <cell r="D11042" t="str">
            <v>UN</v>
          </cell>
          <cell r="E11042">
            <v>72.180000000000007</v>
          </cell>
          <cell r="F11042" t="str">
            <v xml:space="preserve">SEINFRA  </v>
          </cell>
        </row>
        <row r="11043">
          <cell r="F11043" t="str">
            <v xml:space="preserve">SEINFRA  </v>
          </cell>
        </row>
        <row r="11044">
          <cell r="B11044" t="str">
            <v>C2754</v>
          </cell>
          <cell r="C11044" t="str">
            <v>RETIRADA DE VAZAMENTO EM REDE DE PVC/DEFoFo DN 150 À 250mm</v>
          </cell>
          <cell r="D11044" t="str">
            <v>UN</v>
          </cell>
          <cell r="E11044">
            <v>173.61</v>
          </cell>
          <cell r="F11044" t="str">
            <v xml:space="preserve">SEINFRA  </v>
          </cell>
        </row>
        <row r="11045">
          <cell r="B11045" t="str">
            <v>C2755</v>
          </cell>
          <cell r="C11045" t="str">
            <v>RETIRADA DE VAZAMENTO EM REDE DE PVC/DEFoFo DN 150 À 250mm, PAVIMENTAÇÃO EM PEDRA TOSCA</v>
          </cell>
          <cell r="D11045" t="str">
            <v>UN</v>
          </cell>
          <cell r="E11045">
            <v>152.37</v>
          </cell>
          <cell r="F11045" t="str">
            <v xml:space="preserve">SEINFRA  </v>
          </cell>
        </row>
        <row r="11046">
          <cell r="F11046" t="str">
            <v xml:space="preserve">SEINFRA  </v>
          </cell>
        </row>
        <row r="11047">
          <cell r="B11047" t="str">
            <v>C2756</v>
          </cell>
          <cell r="C11047" t="str">
            <v>RETIRADA DE VAZAMENTO EM REDE DE PVC/DEFoFo DN 150 À 250mm, S/ PAVIMENTAÇÃO</v>
          </cell>
          <cell r="D11047" t="str">
            <v>UN</v>
          </cell>
          <cell r="E11047">
            <v>132.26</v>
          </cell>
          <cell r="F11047" t="str">
            <v xml:space="preserve">SEINFRA  </v>
          </cell>
        </row>
        <row r="11048">
          <cell r="F11048" t="str">
            <v xml:space="preserve">SEINFRA  </v>
          </cell>
        </row>
        <row r="11049">
          <cell r="B11049" t="str">
            <v>C2890</v>
          </cell>
          <cell r="C11049" t="str">
            <v>RETIRADA DE VAZAMENTO NO CAVALETE</v>
          </cell>
          <cell r="D11049" t="str">
            <v>UN</v>
          </cell>
          <cell r="E11049">
            <v>14.63</v>
          </cell>
          <cell r="F11049" t="str">
            <v xml:space="preserve">SEINFRA  </v>
          </cell>
        </row>
        <row r="11050">
          <cell r="B11050" t="str">
            <v>INJETAMENTO EM TUBULAÇÃO</v>
          </cell>
          <cell r="E11050">
            <v>12457.24</v>
          </cell>
          <cell r="F11050" t="str">
            <v xml:space="preserve">SEINFRA  </v>
          </cell>
        </row>
        <row r="11051">
          <cell r="B11051" t="str">
            <v>C2762</v>
          </cell>
          <cell r="C11051" t="str">
            <v>INJETAMENTO EM TUBO EXISTENTE PVC ATE 100mm INCL. DESLOCAMENTO</v>
          </cell>
          <cell r="D11051" t="str">
            <v>UN</v>
          </cell>
          <cell r="E11051">
            <v>230.11</v>
          </cell>
          <cell r="F11051" t="str">
            <v xml:space="preserve">SEINFRA  </v>
          </cell>
        </row>
        <row r="11052">
          <cell r="B11052" t="str">
            <v>C2761</v>
          </cell>
          <cell r="C11052" t="str">
            <v>INJETAMENTO EM TUBO EXISTENTE PVC 100&lt;DN&lt;=200mm INCL. DESLOCAMENTO</v>
          </cell>
          <cell r="D11052" t="str">
            <v>UN</v>
          </cell>
          <cell r="E11052">
            <v>334.33</v>
          </cell>
          <cell r="F11052" t="str">
            <v xml:space="preserve">SEINFRA  </v>
          </cell>
        </row>
        <row r="11053">
          <cell r="F11053" t="str">
            <v xml:space="preserve">SEINFRA  </v>
          </cell>
        </row>
        <row r="11054">
          <cell r="B11054" t="str">
            <v>C2760</v>
          </cell>
          <cell r="C11054" t="str">
            <v>INJETAMENTO EM TUBO EXISTENTE FoFo ATE DN 200mm INCL. DESLOCAMENTO</v>
          </cell>
          <cell r="D11054" t="str">
            <v>UN</v>
          </cell>
          <cell r="E11054">
            <v>751.4</v>
          </cell>
          <cell r="F11054" t="str">
            <v xml:space="preserve">SEINFRA  </v>
          </cell>
        </row>
        <row r="11055">
          <cell r="F11055" t="str">
            <v xml:space="preserve">SEINFRA  </v>
          </cell>
        </row>
        <row r="11056">
          <cell r="B11056" t="str">
            <v>C2757</v>
          </cell>
          <cell r="C11056" t="str">
            <v>INJETAMENTO EM TUBO EXISTENTE DE PVC DN&gt;200mm INCL. DESLOCAMENTO</v>
          </cell>
          <cell r="D11056" t="str">
            <v>UN</v>
          </cell>
          <cell r="E11056">
            <v>404.78</v>
          </cell>
          <cell r="F11056" t="str">
            <v xml:space="preserve">SEINFRA  </v>
          </cell>
        </row>
        <row r="11057">
          <cell r="F11057" t="str">
            <v xml:space="preserve">SEINFRA  </v>
          </cell>
        </row>
        <row r="11058">
          <cell r="B11058" t="str">
            <v>C2758</v>
          </cell>
          <cell r="C11058" t="str">
            <v>INJETAMENTO EM TUBO EXISTENTE FoFo 200&lt;DN&lt;=300mm INCL. DESLOCAMETO</v>
          </cell>
          <cell r="D11058" t="str">
            <v>UN</v>
          </cell>
          <cell r="E11058">
            <v>1168.27</v>
          </cell>
          <cell r="F11058" t="str">
            <v xml:space="preserve">SEINFRA  </v>
          </cell>
        </row>
        <row r="11059">
          <cell r="F11059" t="str">
            <v xml:space="preserve">SEINFRA  </v>
          </cell>
        </row>
        <row r="11060">
          <cell r="B11060" t="str">
            <v>C2759</v>
          </cell>
          <cell r="C11060" t="str">
            <v>INJETAMENTO EM TUBO EXISTENTE FoFo 300&lt;DN&lt;=500mm INCL. DESLOCAMENTO</v>
          </cell>
          <cell r="D11060" t="str">
            <v>UN</v>
          </cell>
          <cell r="E11060">
            <v>2080.08</v>
          </cell>
          <cell r="F11060" t="str">
            <v xml:space="preserve">SEINFRA  </v>
          </cell>
        </row>
        <row r="11061">
          <cell r="F11061" t="str">
            <v xml:space="preserve">SEINFRA  </v>
          </cell>
        </row>
        <row r="11062">
          <cell r="B11062" t="str">
            <v>C4596</v>
          </cell>
          <cell r="C11062" t="str">
            <v>INJETAMENTO EM TUBO EXISTENTE FoFo 500&lt;DN&lt;=800 INCL. DESLOCAMENTO</v>
          </cell>
          <cell r="D11062" t="str">
            <v>UN</v>
          </cell>
          <cell r="E11062">
            <v>3328.12</v>
          </cell>
          <cell r="F11062" t="str">
            <v xml:space="preserve">SEINFRA  </v>
          </cell>
        </row>
        <row r="11063">
          <cell r="F11063" t="str">
            <v xml:space="preserve">SEINFRA  </v>
          </cell>
        </row>
        <row r="11064">
          <cell r="B11064" t="str">
            <v>C4597</v>
          </cell>
          <cell r="C11064" t="str">
            <v>INJETAMENTO EM TUBO EXISTENTE FoFo 800&lt;DN&lt;=1000 INCL. DESLOCAMENTO</v>
          </cell>
          <cell r="D11064" t="str">
            <v>UN</v>
          </cell>
          <cell r="E11064">
            <v>4160.1499999999996</v>
          </cell>
          <cell r="F11064" t="str">
            <v xml:space="preserve">SEINFRA  </v>
          </cell>
        </row>
        <row r="11065">
          <cell r="F11065" t="str">
            <v xml:space="preserve">SEINFRA  </v>
          </cell>
        </row>
        <row r="11066">
          <cell r="B11066" t="str">
            <v>MANUTENÇÃO EM REDE DE ESGOTO</v>
          </cell>
          <cell r="E11066">
            <v>2609.88</v>
          </cell>
          <cell r="F11066" t="str">
            <v xml:space="preserve">SEINFRA  </v>
          </cell>
        </row>
        <row r="11067">
          <cell r="B11067" t="str">
            <v>C0231</v>
          </cell>
          <cell r="C11067" t="str">
            <v>ASSENTAMENTO DE TAMPÃO FoFo P/ POÇO DE VISITA</v>
          </cell>
          <cell r="D11067" t="str">
            <v>UN</v>
          </cell>
          <cell r="E11067">
            <v>50.82</v>
          </cell>
          <cell r="F11067" t="str">
            <v xml:space="preserve">SEINFRA  </v>
          </cell>
        </row>
        <row r="11068">
          <cell r="B11068" t="str">
            <v>C0514</v>
          </cell>
          <cell r="C11068" t="str">
            <v>BY-PASS EM REDE DE ESGOTO</v>
          </cell>
          <cell r="D11068" t="str">
            <v>UN</v>
          </cell>
          <cell r="E11068">
            <v>38.44</v>
          </cell>
          <cell r="F11068" t="str">
            <v xml:space="preserve">SEINFRA  </v>
          </cell>
        </row>
        <row r="11069">
          <cell r="B11069" t="str">
            <v>C4074</v>
          </cell>
          <cell r="C11069" t="str">
            <v>CHUMBAMENTO DE RAMAL INTRA-DOMICILIAR DN 100 NA CAIXA DE INSPEÇÃO</v>
          </cell>
          <cell r="D11069" t="str">
            <v>UN</v>
          </cell>
          <cell r="E11069">
            <v>23.97</v>
          </cell>
          <cell r="F11069" t="str">
            <v xml:space="preserve">SEINFRA  </v>
          </cell>
        </row>
        <row r="11070">
          <cell r="B11070" t="str">
            <v>C0795</v>
          </cell>
          <cell r="C11070" t="str">
            <v>CHUMBAMENTO TUBULAÇÃO NO POÇO VISITA (BLOCO DE CONCRETO)</v>
          </cell>
          <cell r="D11070" t="str">
            <v>UN</v>
          </cell>
          <cell r="E11070">
            <v>67.44</v>
          </cell>
          <cell r="F11070" t="str">
            <v xml:space="preserve">SEINFRA  </v>
          </cell>
        </row>
        <row r="11071">
          <cell r="B11071" t="str">
            <v>C0813</v>
          </cell>
          <cell r="C11071" t="str">
            <v>COLOCAÇÃO DE TAMPA EM CAIXA DE INSPEÇÃO</v>
          </cell>
          <cell r="D11071" t="str">
            <v>UN</v>
          </cell>
          <cell r="E11071">
            <v>12.04</v>
          </cell>
          <cell r="F11071" t="str">
            <v xml:space="preserve">SEINFRA  </v>
          </cell>
        </row>
        <row r="11072">
          <cell r="B11072" t="str">
            <v>C0814</v>
          </cell>
          <cell r="C11072" t="str">
            <v>COLOCAÇÃO E CHUMBAMENTO LAJE EXCÊNTRICA, CHAMINÉ E TAMPÃO EM PV</v>
          </cell>
          <cell r="D11072" t="str">
            <v>UN</v>
          </cell>
          <cell r="E11072">
            <v>146.06</v>
          </cell>
          <cell r="F11072" t="str">
            <v xml:space="preserve">SEINFRA  </v>
          </cell>
        </row>
        <row r="11073">
          <cell r="F11073" t="str">
            <v xml:space="preserve">SEINFRA  </v>
          </cell>
        </row>
        <row r="11074">
          <cell r="B11074" t="str">
            <v>C0815</v>
          </cell>
          <cell r="C11074" t="str">
            <v>COLOCAÇÃO E CHUMBAMENTO LAJE EXCENTRICA E TAMPÃO EM PV</v>
          </cell>
          <cell r="D11074" t="str">
            <v>UN</v>
          </cell>
          <cell r="E11074">
            <v>123.46</v>
          </cell>
          <cell r="F11074" t="str">
            <v xml:space="preserve">SEINFRA  </v>
          </cell>
        </row>
        <row r="11075">
          <cell r="B11075" t="str">
            <v>C0816</v>
          </cell>
          <cell r="C11075" t="str">
            <v>COLOCAÇÃO TUBO CONCRETO PB D= 600 EM PV C/REJUNT./TRANSPORTE</v>
          </cell>
          <cell r="D11075" t="str">
            <v>UN</v>
          </cell>
          <cell r="E11075">
            <v>142.15</v>
          </cell>
          <cell r="F11075" t="str">
            <v xml:space="preserve">SEINFRA  </v>
          </cell>
        </row>
        <row r="11076">
          <cell r="B11076" t="str">
            <v>C0817</v>
          </cell>
          <cell r="C11076" t="str">
            <v>COLOCAÇÃO TUBO CONCRETO PB D=1000 EM PV C/REJUNT./TRANSPORTE</v>
          </cell>
          <cell r="D11076" t="str">
            <v>UN</v>
          </cell>
          <cell r="E11076">
            <v>278.64</v>
          </cell>
          <cell r="F11076" t="str">
            <v xml:space="preserve">SEINFRA  </v>
          </cell>
        </row>
        <row r="11077">
          <cell r="B11077" t="str">
            <v>C2721</v>
          </cell>
          <cell r="C11077" t="str">
            <v>DESOBSTRUÇÃO E LIMPEZA DE REDE ENTRE PV's DN ATE 200 C/VARETA</v>
          </cell>
          <cell r="D11077" t="str">
            <v>UN</v>
          </cell>
          <cell r="E11077">
            <v>80.03</v>
          </cell>
          <cell r="F11077" t="str">
            <v xml:space="preserve">SEINFRA  </v>
          </cell>
        </row>
        <row r="11078">
          <cell r="B11078" t="str">
            <v>C2720</v>
          </cell>
          <cell r="C11078" t="str">
            <v>DESOBSTRUÇÃO E LIMPEZA DE REDE ENTRE PV's DN 200,01 a 400 C/VARETA</v>
          </cell>
          <cell r="D11078" t="str">
            <v>UN</v>
          </cell>
          <cell r="E11078">
            <v>160.65</v>
          </cell>
          <cell r="F11078" t="str">
            <v xml:space="preserve">SEINFRA  </v>
          </cell>
        </row>
        <row r="11079">
          <cell r="B11079" t="str">
            <v>C2988</v>
          </cell>
          <cell r="C11079" t="str">
            <v>DESOBSTRUÇÃO E LIMPEZA DE REDE ESGOTO ENTRE PV's (INCLUSIVE)</v>
          </cell>
          <cell r="D11079" t="str">
            <v>M</v>
          </cell>
          <cell r="E11079">
            <v>2.06</v>
          </cell>
          <cell r="F11079" t="str">
            <v xml:space="preserve">SEINFRA  </v>
          </cell>
        </row>
        <row r="11080">
          <cell r="B11080" t="str">
            <v>C2722</v>
          </cell>
          <cell r="C11080" t="str">
            <v>DESOBSTRUÇÃO EM LIGAÇÃO DE ESGOTO DN 100 C/LIMPEZA DA CAIXA</v>
          </cell>
          <cell r="D11080" t="str">
            <v>UN</v>
          </cell>
          <cell r="E11080">
            <v>40.31</v>
          </cell>
          <cell r="F11080" t="str">
            <v xml:space="preserve">SEINFRA  </v>
          </cell>
        </row>
        <row r="11081">
          <cell r="B11081" t="str">
            <v>C2723</v>
          </cell>
          <cell r="C11081" t="str">
            <v>DESOBSTRUÇÃO EM LIGAÇÃO DE ESGOTO DN&gt;100 C/LIMPEZA DA CAIXA</v>
          </cell>
          <cell r="D11081" t="str">
            <v>UN</v>
          </cell>
          <cell r="E11081">
            <v>40.31</v>
          </cell>
          <cell r="F11081" t="str">
            <v xml:space="preserve">SEINFRA  </v>
          </cell>
        </row>
        <row r="11082">
          <cell r="B11082" t="str">
            <v>C2725</v>
          </cell>
          <cell r="C11082" t="str">
            <v>DESOBSTRUÇÃO EM REDE ENTRE PV's DN ATE 200mm, C/EQUIP.A JATO</v>
          </cell>
          <cell r="D11082" t="str">
            <v>UN</v>
          </cell>
          <cell r="E11082">
            <v>23.22</v>
          </cell>
          <cell r="F11082" t="str">
            <v xml:space="preserve">SEINFRA  </v>
          </cell>
        </row>
        <row r="11083">
          <cell r="B11083" t="str">
            <v>C2724</v>
          </cell>
          <cell r="C11083" t="str">
            <v>DESOBSTRUÇÃO EM REDE ENTRE PV's DN 200,01 a 400mm, C/EQUIP. A JATO</v>
          </cell>
          <cell r="D11083" t="str">
            <v>UN</v>
          </cell>
          <cell r="E11083">
            <v>23.22</v>
          </cell>
          <cell r="F11083" t="str">
            <v xml:space="preserve">SEINFRA  </v>
          </cell>
        </row>
        <row r="11084">
          <cell r="B11084" t="str">
            <v>C2817</v>
          </cell>
          <cell r="C11084" t="str">
            <v>EXECUÇÃO DE CALHA EM CONCRETO NO POÇO DE VISITA</v>
          </cell>
          <cell r="D11084" t="str">
            <v>UN</v>
          </cell>
          <cell r="E11084">
            <v>86.54</v>
          </cell>
          <cell r="F11084" t="str">
            <v xml:space="preserve">SEINFRA  </v>
          </cell>
        </row>
        <row r="11085">
          <cell r="B11085" t="str">
            <v>C4212</v>
          </cell>
          <cell r="C11085" t="str">
            <v>LIMPEZA DE CAIXAS DE INSPEÇÃO</v>
          </cell>
          <cell r="D11085" t="str">
            <v>UN</v>
          </cell>
          <cell r="E11085">
            <v>37.299999999999997</v>
          </cell>
          <cell r="F11085" t="str">
            <v xml:space="preserve">SEINFRA  </v>
          </cell>
        </row>
        <row r="11086">
          <cell r="B11086" t="str">
            <v>C2866</v>
          </cell>
          <cell r="C11086" t="str">
            <v>LIMPEZA DE PV PROF. ATÉ 2.00m C/EQUIPAMENTO A VÁCUO</v>
          </cell>
          <cell r="D11086" t="str">
            <v>UN</v>
          </cell>
          <cell r="E11086">
            <v>33.67</v>
          </cell>
          <cell r="F11086" t="str">
            <v xml:space="preserve">SEINFRA  </v>
          </cell>
        </row>
        <row r="11087">
          <cell r="B11087" t="str">
            <v>C2871</v>
          </cell>
          <cell r="C11087" t="str">
            <v>LIMPEZA DE PV PROF. 2,01 a 3,00m C/EQUIPAMENTO A VACUO</v>
          </cell>
          <cell r="D11087" t="str">
            <v>UN</v>
          </cell>
          <cell r="E11087">
            <v>43.67</v>
          </cell>
          <cell r="F11087" t="str">
            <v xml:space="preserve">SEINFRA  </v>
          </cell>
        </row>
        <row r="11088">
          <cell r="B11088" t="str">
            <v>C2867</v>
          </cell>
          <cell r="C11088" t="str">
            <v>LIMPEZA DE PV PROF. MAIOR QUE 3.00m C/EQUIPAMENTO A VÁCUO</v>
          </cell>
          <cell r="D11088" t="str">
            <v>UN</v>
          </cell>
          <cell r="E11088">
            <v>72.78</v>
          </cell>
          <cell r="F11088" t="str">
            <v xml:space="preserve">SEINFRA  </v>
          </cell>
        </row>
        <row r="11089">
          <cell r="B11089" t="str">
            <v>C2868</v>
          </cell>
          <cell r="C11089" t="str">
            <v>LIMPEZA DE PV's PROF. ATE 2,00m, MANUAL</v>
          </cell>
          <cell r="D11089" t="str">
            <v>UN</v>
          </cell>
          <cell r="E11089">
            <v>102.99</v>
          </cell>
          <cell r="F11089" t="str">
            <v xml:space="preserve">SEINFRA  </v>
          </cell>
        </row>
        <row r="11090">
          <cell r="B11090" t="str">
            <v>C2869</v>
          </cell>
          <cell r="C11090" t="str">
            <v>LIMPEZA DE PV's PROF. ENTRE 2.00  A  3.00m, MANUAL</v>
          </cell>
          <cell r="D11090" t="str">
            <v>UN</v>
          </cell>
          <cell r="E11090">
            <v>154.62</v>
          </cell>
          <cell r="F11090" t="str">
            <v xml:space="preserve">SEINFRA  </v>
          </cell>
        </row>
        <row r="11091">
          <cell r="B11091" t="str">
            <v>C2870</v>
          </cell>
          <cell r="C11091" t="str">
            <v>LIMPEZA DE PV's PROF. MAIOR QUE 3.00m, MANUAL</v>
          </cell>
          <cell r="D11091" t="str">
            <v>UN</v>
          </cell>
          <cell r="E11091">
            <v>206.25</v>
          </cell>
          <cell r="F11091" t="str">
            <v xml:space="preserve">SEINFRA  </v>
          </cell>
        </row>
        <row r="11092">
          <cell r="B11092" t="str">
            <v>C2888</v>
          </cell>
          <cell r="C11092" t="str">
            <v>NIVELAMENTO DE TAMPÃO DO TIL/TERMINAL DE LIMPEZA</v>
          </cell>
          <cell r="D11092" t="str">
            <v>UN</v>
          </cell>
          <cell r="E11092">
            <v>105.03</v>
          </cell>
          <cell r="F11092" t="str">
            <v xml:space="preserve">SEINFRA  </v>
          </cell>
        </row>
        <row r="11093">
          <cell r="B11093" t="str">
            <v>C2889</v>
          </cell>
          <cell r="C11093" t="str">
            <v>NIVELAMENTO DE TAMPÃO EM POÇO DE VISITA</v>
          </cell>
          <cell r="D11093" t="str">
            <v>UN</v>
          </cell>
          <cell r="E11093">
            <v>213.19</v>
          </cell>
          <cell r="F11093" t="str">
            <v xml:space="preserve">SEINFRA  </v>
          </cell>
        </row>
        <row r="11094">
          <cell r="B11094" t="str">
            <v>C2934</v>
          </cell>
          <cell r="C11094" t="str">
            <v>RECUPERAÇÃO DE CAIXA DE INSPEÇÃO</v>
          </cell>
          <cell r="D11094" t="str">
            <v>UN</v>
          </cell>
          <cell r="E11094">
            <v>101.34</v>
          </cell>
          <cell r="F11094" t="str">
            <v xml:space="preserve">SEINFRA  </v>
          </cell>
        </row>
        <row r="11095">
          <cell r="B11095" t="str">
            <v>C2943</v>
          </cell>
          <cell r="C11095" t="str">
            <v>RETIRADA DE POÇO DE VISITA</v>
          </cell>
          <cell r="D11095" t="str">
            <v>UN</v>
          </cell>
          <cell r="E11095">
            <v>103.2</v>
          </cell>
          <cell r="F11095" t="str">
            <v xml:space="preserve">SEINFRA  </v>
          </cell>
        </row>
        <row r="11096">
          <cell r="B11096" t="str">
            <v>C2951</v>
          </cell>
          <cell r="C11096" t="str">
            <v>SONDAGEM E INSPEÇÃO EM POÇO DE VISITA</v>
          </cell>
          <cell r="D11096" t="str">
            <v>UN</v>
          </cell>
          <cell r="E11096">
            <v>16.72</v>
          </cell>
          <cell r="F11096" t="str">
            <v xml:space="preserve">SEINFRA  </v>
          </cell>
        </row>
        <row r="11097">
          <cell r="B11097" t="str">
            <v>C2977</v>
          </cell>
          <cell r="C11097" t="str">
            <v>TAMPONAMENTO PROVISÓRIO DE POÇO DE VISITA</v>
          </cell>
          <cell r="D11097" t="str">
            <v>UN</v>
          </cell>
          <cell r="E11097">
            <v>79.760000000000005</v>
          </cell>
          <cell r="F11097" t="str">
            <v xml:space="preserve">SEINFRA  </v>
          </cell>
        </row>
        <row r="11098">
          <cell r="B11098" t="str">
            <v>RECUPERAÇÃO DE TUBULAÇÃO</v>
          </cell>
          <cell r="E11098">
            <v>90.95</v>
          </cell>
          <cell r="F11098" t="str">
            <v xml:space="preserve">SEINFRA  </v>
          </cell>
        </row>
        <row r="11099">
          <cell r="B11099" t="str">
            <v>C2935</v>
          </cell>
          <cell r="C11099" t="str">
            <v>RECUPERAÇÃO TUBULAÇÃO FoFo DN 250mm (CORTE E DESBASTE PONTA)</v>
          </cell>
          <cell r="D11099" t="str">
            <v>UN</v>
          </cell>
          <cell r="E11099">
            <v>90.95</v>
          </cell>
          <cell r="F11099" t="str">
            <v xml:space="preserve">SEINFRA  </v>
          </cell>
        </row>
        <row r="11100">
          <cell r="B11100" t="str">
            <v>SERVIÇO COMERCIAL</v>
          </cell>
          <cell r="E11100">
            <v>4614.51</v>
          </cell>
          <cell r="F11100" t="str">
            <v xml:space="preserve">SEINFRA  </v>
          </cell>
        </row>
        <row r="11101">
          <cell r="B11101" t="str">
            <v>C4199</v>
          </cell>
          <cell r="C11101" t="str">
            <v>COLOCAÇÃO DE APARELHO ELIMINADOR DE AR</v>
          </cell>
          <cell r="D11101" t="str">
            <v>UN</v>
          </cell>
          <cell r="E11101">
            <v>188.15</v>
          </cell>
          <cell r="F11101" t="str">
            <v xml:space="preserve">SEINFRA  </v>
          </cell>
        </row>
        <row r="11102">
          <cell r="B11102" t="str">
            <v>C4200</v>
          </cell>
          <cell r="C11102" t="str">
            <v>COLOCAÇÃO DE VENTOSA EM REDE EM OPERAÇÃO DN 150 A 200</v>
          </cell>
          <cell r="D11102" t="str">
            <v>UN</v>
          </cell>
          <cell r="E11102">
            <v>274.39999999999998</v>
          </cell>
          <cell r="F11102" t="str">
            <v xml:space="preserve">SEINFRA  </v>
          </cell>
        </row>
        <row r="11103">
          <cell r="B11103" t="str">
            <v>C2766</v>
          </cell>
          <cell r="C11103" t="str">
            <v>ENSAIO DE HIDRÔMETRO</v>
          </cell>
          <cell r="D11103" t="str">
            <v>BAN</v>
          </cell>
          <cell r="E11103">
            <v>69.63</v>
          </cell>
          <cell r="F11103" t="str">
            <v xml:space="preserve">SEINFRA  </v>
          </cell>
        </row>
        <row r="11104">
          <cell r="B11104" t="str">
            <v>C4207</v>
          </cell>
          <cell r="C11104" t="str">
            <v>INSTALAÇÃO DE MACROMEDIDOR TIPO WALTMANN PARA DIÂMETROS ATÉ 300mm</v>
          </cell>
          <cell r="D11104" t="str">
            <v>UN</v>
          </cell>
          <cell r="E11104">
            <v>1044.06</v>
          </cell>
          <cell r="F11104" t="str">
            <v xml:space="preserve">SEINFRA  </v>
          </cell>
        </row>
        <row r="11105">
          <cell r="F11105" t="str">
            <v xml:space="preserve">SEINFRA  </v>
          </cell>
        </row>
        <row r="11106">
          <cell r="B11106" t="str">
            <v>C4206</v>
          </cell>
          <cell r="C11106" t="str">
            <v>INSTALAÇÃO DE MACROMEDIDOR TIPO WALTMANN PARA DIÂMETROS ENTRE 350mm E 600mm</v>
          </cell>
          <cell r="D11106" t="str">
            <v>UN</v>
          </cell>
          <cell r="E11106">
            <v>1462.06</v>
          </cell>
          <cell r="F11106" t="str">
            <v xml:space="preserve">SEINFRA  </v>
          </cell>
        </row>
        <row r="11107">
          <cell r="F11107" t="str">
            <v xml:space="preserve">SEINFRA  </v>
          </cell>
        </row>
        <row r="11108">
          <cell r="B11108" t="str">
            <v>C2859</v>
          </cell>
          <cell r="C11108" t="str">
            <v>LANÇAMENTO DE ESGOTO NO INTERCEPTOR</v>
          </cell>
          <cell r="D11108" t="str">
            <v>UN</v>
          </cell>
          <cell r="E11108">
            <v>23.64</v>
          </cell>
          <cell r="F11108" t="str">
            <v xml:space="preserve">SEINFRA  </v>
          </cell>
        </row>
        <row r="11109">
          <cell r="B11109" t="str">
            <v>C2880</v>
          </cell>
          <cell r="C11109" t="str">
            <v>MEDIÇÃO DE PRESSÃO E VAZÃO</v>
          </cell>
          <cell r="D11109" t="str">
            <v>UN</v>
          </cell>
          <cell r="E11109">
            <v>903.52</v>
          </cell>
          <cell r="F11109" t="str">
            <v xml:space="preserve">SEINFRA  </v>
          </cell>
        </row>
        <row r="11110">
          <cell r="B11110" t="str">
            <v>C4213</v>
          </cell>
          <cell r="C11110" t="str">
            <v>MONTAGEM DE TUBOS, CONEXÕES E PEÇAS ESPECIAIS, SUBST. REGISTRO P/ TOMADA D'ÁGUA</v>
          </cell>
          <cell r="D11110" t="str">
            <v>UN</v>
          </cell>
          <cell r="E11110">
            <v>407.98</v>
          </cell>
          <cell r="F11110" t="str">
            <v xml:space="preserve">SEINFRA  </v>
          </cell>
        </row>
        <row r="11111">
          <cell r="F11111" t="str">
            <v xml:space="preserve">SEINFRA  </v>
          </cell>
        </row>
        <row r="11112">
          <cell r="B11112" t="str">
            <v>C2961</v>
          </cell>
          <cell r="C11112" t="str">
            <v>SUBSTITUIÇÃO DE REGISTRO COM VOLANTE 3/4" (C/ MATERIAL)</v>
          </cell>
          <cell r="D11112" t="str">
            <v>UN</v>
          </cell>
          <cell r="E11112">
            <v>45.98</v>
          </cell>
          <cell r="F11112" t="str">
            <v xml:space="preserve">SEINFRA  </v>
          </cell>
        </row>
        <row r="11113">
          <cell r="B11113" t="str">
            <v>C2959</v>
          </cell>
          <cell r="C11113" t="str">
            <v>SUBSTITUIÇÃO DE REGISTRO COM VOLANTE 1" (C/ MATERIAL)</v>
          </cell>
          <cell r="D11113" t="str">
            <v>UN</v>
          </cell>
          <cell r="E11113">
            <v>59.31</v>
          </cell>
          <cell r="F11113" t="str">
            <v xml:space="preserve">SEINFRA  </v>
          </cell>
        </row>
        <row r="11114">
          <cell r="B11114" t="str">
            <v>C2960</v>
          </cell>
          <cell r="C11114" t="str">
            <v>SUBSTITUIÇÃO DE REGISTRO COM VOLANTE 2" (C/ MATERIAL)</v>
          </cell>
          <cell r="D11114" t="str">
            <v>UN</v>
          </cell>
          <cell r="E11114">
            <v>110.1</v>
          </cell>
          <cell r="F11114" t="str">
            <v xml:space="preserve">SEINFRA  </v>
          </cell>
        </row>
        <row r="11115">
          <cell r="B11115" t="str">
            <v>C2962</v>
          </cell>
          <cell r="C11115" t="str">
            <v>SUBSTITUIÇÃO DE REGISTRO DE PVC C/BORBOLETA 3/4"(C/MATERIAL)</v>
          </cell>
          <cell r="D11115" t="str">
            <v>UN</v>
          </cell>
          <cell r="E11115">
            <v>25.68</v>
          </cell>
          <cell r="F11115" t="str">
            <v xml:space="preserve">SEINFRA  </v>
          </cell>
        </row>
        <row r="11116">
          <cell r="B11116" t="str">
            <v>INST. ELÉTRICAS, TELEFONIA, LÓGICA, SOM E SISTEMAS DE CONTROLE</v>
          </cell>
          <cell r="E11116">
            <v>5409704.4699999997</v>
          </cell>
          <cell r="F11116" t="str">
            <v xml:space="preserve">SEINFRA  </v>
          </cell>
        </row>
        <row r="11117">
          <cell r="B11117" t="str">
            <v>ELETRODUTOS DE PVC E CONEXÕES</v>
          </cell>
          <cell r="E11117">
            <v>1210.8599999999999</v>
          </cell>
          <cell r="F11117" t="str">
            <v xml:space="preserve">SEINFRA  </v>
          </cell>
        </row>
        <row r="11118">
          <cell r="B11118" t="str">
            <v>C1019</v>
          </cell>
          <cell r="C11118" t="str">
            <v>CURVA P/ELETRODUTO PVC ROSC. D= 20mm (1/2")</v>
          </cell>
          <cell r="D11118" t="str">
            <v>UN</v>
          </cell>
          <cell r="E11118">
            <v>4.93</v>
          </cell>
          <cell r="F11118" t="str">
            <v xml:space="preserve">SEINFRA  </v>
          </cell>
        </row>
        <row r="11119">
          <cell r="B11119" t="str">
            <v>C1020</v>
          </cell>
          <cell r="C11119" t="str">
            <v>CURVA P/ELETRODUTO PVC ROSC. D= 25mm (3/4")</v>
          </cell>
          <cell r="D11119" t="str">
            <v>UN</v>
          </cell>
          <cell r="E11119">
            <v>6.2</v>
          </cell>
          <cell r="F11119" t="str">
            <v xml:space="preserve">SEINFRA  </v>
          </cell>
        </row>
        <row r="11120">
          <cell r="B11120" t="str">
            <v>C1021</v>
          </cell>
          <cell r="C11120" t="str">
            <v>CURVA P/ELETRODUTO PVC ROSC. D= 32mm (1")</v>
          </cell>
          <cell r="D11120" t="str">
            <v>UN</v>
          </cell>
          <cell r="E11120">
            <v>8.5</v>
          </cell>
          <cell r="F11120" t="str">
            <v xml:space="preserve">SEINFRA  </v>
          </cell>
        </row>
        <row r="11121">
          <cell r="B11121" t="str">
            <v>C1022</v>
          </cell>
          <cell r="C11121" t="str">
            <v>CURVA P/ELETRODUTO PVC ROSC. D= 40mm (1 1/4")</v>
          </cell>
          <cell r="D11121" t="str">
            <v>UN</v>
          </cell>
          <cell r="E11121">
            <v>11.82</v>
          </cell>
          <cell r="F11121" t="str">
            <v xml:space="preserve">SEINFRA  </v>
          </cell>
        </row>
        <row r="11122">
          <cell r="B11122" t="str">
            <v>C1023</v>
          </cell>
          <cell r="C11122" t="str">
            <v>CURVA P/ELETRODUTO PVC ROSC. D= 50mm (1 1/2")</v>
          </cell>
          <cell r="D11122" t="str">
            <v>UN</v>
          </cell>
          <cell r="E11122">
            <v>14.64</v>
          </cell>
          <cell r="F11122" t="str">
            <v xml:space="preserve">SEINFRA  </v>
          </cell>
        </row>
        <row r="11123">
          <cell r="B11123" t="str">
            <v>C1024</v>
          </cell>
          <cell r="C11123" t="str">
            <v>CURVA P/ELETRODUTO PVC ROSC. D= 60mm (2")</v>
          </cell>
          <cell r="D11123" t="str">
            <v>UN</v>
          </cell>
          <cell r="E11123">
            <v>22.69</v>
          </cell>
          <cell r="F11123" t="str">
            <v xml:space="preserve">SEINFRA  </v>
          </cell>
        </row>
        <row r="11124">
          <cell r="B11124" t="str">
            <v>C1025</v>
          </cell>
          <cell r="C11124" t="str">
            <v>CURVA P/ELETRODUTO PVC ROSC. D= 75mm (2 1/2")</v>
          </cell>
          <cell r="D11124" t="str">
            <v>UN</v>
          </cell>
          <cell r="E11124">
            <v>50.83</v>
          </cell>
          <cell r="F11124" t="str">
            <v xml:space="preserve">SEINFRA  </v>
          </cell>
        </row>
        <row r="11125">
          <cell r="B11125" t="str">
            <v>C1026</v>
          </cell>
          <cell r="C11125" t="str">
            <v>CURVA P/ELETRODUTO PVC ROSC. D= 85mm (3")</v>
          </cell>
          <cell r="D11125" t="str">
            <v>UN</v>
          </cell>
          <cell r="E11125">
            <v>59.21</v>
          </cell>
          <cell r="F11125" t="str">
            <v xml:space="preserve">SEINFRA  </v>
          </cell>
        </row>
        <row r="11126">
          <cell r="B11126" t="str">
            <v>C1027</v>
          </cell>
          <cell r="C11126" t="str">
            <v>CURVA P/ELETRODUTO PVC ROSC. D=110mm (4")</v>
          </cell>
          <cell r="D11126" t="str">
            <v>UN</v>
          </cell>
          <cell r="E11126">
            <v>85.14</v>
          </cell>
          <cell r="F11126" t="str">
            <v xml:space="preserve">SEINFRA  </v>
          </cell>
        </row>
        <row r="11127">
          <cell r="B11127" t="str">
            <v>C1028</v>
          </cell>
          <cell r="C11127" t="str">
            <v>CURVA VERTICAL 90 GRAUS PARA INTERLIGAÇÃO</v>
          </cell>
          <cell r="D11127" t="str">
            <v>UN</v>
          </cell>
          <cell r="E11127">
            <v>46.22</v>
          </cell>
          <cell r="F11127" t="str">
            <v xml:space="preserve">SEINFRA  </v>
          </cell>
        </row>
        <row r="11128">
          <cell r="B11128" t="str">
            <v>C1204</v>
          </cell>
          <cell r="C11128" t="str">
            <v>ELETRODUTO CONDULETE DE PVC DE 1/2"</v>
          </cell>
          <cell r="D11128" t="str">
            <v>M</v>
          </cell>
          <cell r="E11128">
            <v>16.43</v>
          </cell>
          <cell r="F11128" t="str">
            <v xml:space="preserve">SEINFRA  </v>
          </cell>
        </row>
        <row r="11129">
          <cell r="B11129" t="str">
            <v>C1205</v>
          </cell>
          <cell r="C11129" t="str">
            <v>ELETRODUTO CONDULETE DE PVC DE 3/4"</v>
          </cell>
          <cell r="D11129" t="str">
            <v>M</v>
          </cell>
          <cell r="E11129">
            <v>22.82</v>
          </cell>
          <cell r="F11129" t="str">
            <v xml:space="preserve">SEINFRA  </v>
          </cell>
        </row>
        <row r="11130">
          <cell r="B11130" t="str">
            <v>C1203</v>
          </cell>
          <cell r="C11130" t="str">
            <v>ELETRODUTO CONDULETE DE PVC DE 1"</v>
          </cell>
          <cell r="D11130" t="str">
            <v>M</v>
          </cell>
          <cell r="E11130">
            <v>31.65</v>
          </cell>
          <cell r="F11130" t="str">
            <v xml:space="preserve">SEINFRA  </v>
          </cell>
        </row>
        <row r="11131">
          <cell r="B11131" t="str">
            <v>C1185</v>
          </cell>
          <cell r="C11131" t="str">
            <v>ELETRODUTO PVC ROSC. D= 20mm (1/2")</v>
          </cell>
          <cell r="D11131" t="str">
            <v>M</v>
          </cell>
          <cell r="E11131">
            <v>9.92</v>
          </cell>
          <cell r="F11131" t="str">
            <v xml:space="preserve">SEINFRA  </v>
          </cell>
        </row>
        <row r="11132">
          <cell r="B11132" t="str">
            <v>C1186</v>
          </cell>
          <cell r="C11132" t="str">
            <v>ELETRODUTO PVC ROSC. D= 25mm (3/4")</v>
          </cell>
          <cell r="D11132" t="str">
            <v>M</v>
          </cell>
          <cell r="E11132">
            <v>10.61</v>
          </cell>
          <cell r="F11132" t="str">
            <v xml:space="preserve">SEINFRA  </v>
          </cell>
        </row>
        <row r="11133">
          <cell r="B11133" t="str">
            <v>C1187</v>
          </cell>
          <cell r="C11133" t="str">
            <v>ELETRODUTO PVC ROSC. D= 32mm (1")</v>
          </cell>
          <cell r="D11133" t="str">
            <v>M</v>
          </cell>
          <cell r="E11133">
            <v>13.82</v>
          </cell>
          <cell r="F11133" t="str">
            <v xml:space="preserve">SEINFRA  </v>
          </cell>
        </row>
        <row r="11134">
          <cell r="B11134" t="str">
            <v>C1188</v>
          </cell>
          <cell r="C11134" t="str">
            <v>ELETRODUTO PVC ROSC. D= 40mm (1 1/4")</v>
          </cell>
          <cell r="D11134" t="str">
            <v>M</v>
          </cell>
          <cell r="E11134">
            <v>19.82</v>
          </cell>
          <cell r="F11134" t="str">
            <v xml:space="preserve">SEINFRA  </v>
          </cell>
        </row>
        <row r="11135">
          <cell r="B11135" t="str">
            <v>C1189</v>
          </cell>
          <cell r="C11135" t="str">
            <v>ELETRODUTO PVC ROSC. D= 50mm (1 1/2")</v>
          </cell>
          <cell r="D11135" t="str">
            <v>M</v>
          </cell>
          <cell r="E11135">
            <v>23.47</v>
          </cell>
          <cell r="F11135" t="str">
            <v xml:space="preserve">SEINFRA  </v>
          </cell>
        </row>
        <row r="11136">
          <cell r="B11136" t="str">
            <v>C1190</v>
          </cell>
          <cell r="C11136" t="str">
            <v>ELETRODUTO PVC ROSC. D= 60mm (2")</v>
          </cell>
          <cell r="D11136" t="str">
            <v>M</v>
          </cell>
          <cell r="E11136">
            <v>33.97</v>
          </cell>
          <cell r="F11136" t="str">
            <v xml:space="preserve">SEINFRA  </v>
          </cell>
        </row>
        <row r="11137">
          <cell r="B11137" t="str">
            <v>C1191</v>
          </cell>
          <cell r="C11137" t="str">
            <v>ELETRODUTO PVC ROSC. D= 75mm (2 1/2")</v>
          </cell>
          <cell r="D11137" t="str">
            <v>M</v>
          </cell>
          <cell r="E11137">
            <v>47.08</v>
          </cell>
          <cell r="F11137" t="str">
            <v xml:space="preserve">SEINFRA  </v>
          </cell>
        </row>
        <row r="11138">
          <cell r="B11138" t="str">
            <v>C1192</v>
          </cell>
          <cell r="C11138" t="str">
            <v>ELETRODUTO PVC ROSC. D= 85mm (3")</v>
          </cell>
          <cell r="D11138" t="str">
            <v>M</v>
          </cell>
          <cell r="E11138">
            <v>57.36</v>
          </cell>
          <cell r="F11138" t="str">
            <v xml:space="preserve">SEINFRA  </v>
          </cell>
        </row>
        <row r="11139">
          <cell r="B11139" t="str">
            <v>C1193</v>
          </cell>
          <cell r="C11139" t="str">
            <v>ELETRODUTO PVC ROSC. D=110mm (4")</v>
          </cell>
          <cell r="D11139" t="str">
            <v>M</v>
          </cell>
          <cell r="E11139">
            <v>79.489999999999995</v>
          </cell>
          <cell r="F11139" t="str">
            <v xml:space="preserve">SEINFRA  </v>
          </cell>
        </row>
        <row r="11140">
          <cell r="B11140" t="str">
            <v>C1195</v>
          </cell>
          <cell r="C11140" t="str">
            <v>ELETRODUTO PVC ROSC.INCL.CONEXÕES D= 20mm (1/2")</v>
          </cell>
          <cell r="D11140" t="str">
            <v>M</v>
          </cell>
          <cell r="E11140">
            <v>15.63</v>
          </cell>
          <cell r="F11140" t="str">
            <v xml:space="preserve">SEINFRA  </v>
          </cell>
        </row>
        <row r="11141">
          <cell r="B11141" t="str">
            <v>C1196</v>
          </cell>
          <cell r="C11141" t="str">
            <v>ELETRODUTO PVC ROSC.INCL.CONEXÕES D= 25mm (3/4")</v>
          </cell>
          <cell r="D11141" t="str">
            <v>M</v>
          </cell>
          <cell r="E11141">
            <v>16.39</v>
          </cell>
          <cell r="F11141" t="str">
            <v xml:space="preserve">SEINFRA  </v>
          </cell>
        </row>
        <row r="11142">
          <cell r="B11142" t="str">
            <v>C1197</v>
          </cell>
          <cell r="C11142" t="str">
            <v>ELETRODUTO PVC ROSC.INCL.CONEXÕES D= 32mm (1")</v>
          </cell>
          <cell r="D11142" t="str">
            <v>M</v>
          </cell>
          <cell r="E11142">
            <v>24.82</v>
          </cell>
          <cell r="F11142" t="str">
            <v xml:space="preserve">SEINFRA  </v>
          </cell>
        </row>
        <row r="11143">
          <cell r="B11143" t="str">
            <v>C1198</v>
          </cell>
          <cell r="C11143" t="str">
            <v>ELETRODUTO PVC ROSC.INCL.CONEXÕES D= 40mm (1 1/4")</v>
          </cell>
          <cell r="D11143" t="str">
            <v>M</v>
          </cell>
          <cell r="E11143">
            <v>28.91</v>
          </cell>
          <cell r="F11143" t="str">
            <v xml:space="preserve">SEINFRA  </v>
          </cell>
        </row>
        <row r="11144">
          <cell r="B11144" t="str">
            <v>C1199</v>
          </cell>
          <cell r="C11144" t="str">
            <v>ELETRODUTO PVC ROSC.INCL.CONEXÕES D= 50mm (1 1/2")</v>
          </cell>
          <cell r="D11144" t="str">
            <v>M</v>
          </cell>
          <cell r="E11144">
            <v>33.880000000000003</v>
          </cell>
          <cell r="F11144" t="str">
            <v xml:space="preserve">SEINFRA  </v>
          </cell>
        </row>
        <row r="11145">
          <cell r="B11145" t="str">
            <v>C1194</v>
          </cell>
          <cell r="C11145" t="str">
            <v>ELETRODUTO PVC ROSC.INCL.CONEXOES D= 60mm (2")</v>
          </cell>
          <cell r="D11145" t="str">
            <v>M</v>
          </cell>
          <cell r="E11145">
            <v>43.64</v>
          </cell>
          <cell r="F11145" t="str">
            <v xml:space="preserve">SEINFRA  </v>
          </cell>
        </row>
        <row r="11146">
          <cell r="B11146" t="str">
            <v>C1200</v>
          </cell>
          <cell r="C11146" t="str">
            <v>ELETRODUTO PVC ROSC.INCL.CONEXÕES D= 75mm (2 1/2")</v>
          </cell>
          <cell r="D11146" t="str">
            <v>M</v>
          </cell>
          <cell r="E11146">
            <v>58.6</v>
          </cell>
          <cell r="F11146" t="str">
            <v xml:space="preserve">SEINFRA  </v>
          </cell>
        </row>
        <row r="11147">
          <cell r="B11147" t="str">
            <v>C1202</v>
          </cell>
          <cell r="C11147" t="str">
            <v>ELETRODUTO PVC ROSC.INCL.CONEXÕES D=85MM (3")</v>
          </cell>
          <cell r="D11147" t="str">
            <v>M</v>
          </cell>
          <cell r="E11147">
            <v>68.11</v>
          </cell>
          <cell r="F11147" t="str">
            <v xml:space="preserve">SEINFRA  </v>
          </cell>
        </row>
        <row r="11148">
          <cell r="B11148" t="str">
            <v>C1201</v>
          </cell>
          <cell r="C11148" t="str">
            <v>ELETRODUTO PVC ROSC.INCL.CONEXÕES D=110mm (4")</v>
          </cell>
          <cell r="D11148" t="str">
            <v>M</v>
          </cell>
          <cell r="E11148">
            <v>91.62</v>
          </cell>
          <cell r="F11148" t="str">
            <v xml:space="preserve">SEINFRA  </v>
          </cell>
        </row>
        <row r="11149">
          <cell r="B11149" t="str">
            <v>C1184</v>
          </cell>
          <cell r="C11149" t="str">
            <v>ELETRODUTO FLEXÍVEL, TIPO GARGANTA</v>
          </cell>
          <cell r="D11149" t="str">
            <v>M</v>
          </cell>
          <cell r="E11149">
            <v>16.62</v>
          </cell>
          <cell r="F11149" t="str">
            <v xml:space="preserve">SEINFRA  </v>
          </cell>
        </row>
        <row r="11150">
          <cell r="B11150" t="str">
            <v>C1708</v>
          </cell>
          <cell r="C11150" t="str">
            <v>LUVA P/ELETRODUTO PVC ROSC. D= 20mm (1/2")</v>
          </cell>
          <cell r="D11150" t="str">
            <v>UN</v>
          </cell>
          <cell r="E11150">
            <v>1.43</v>
          </cell>
          <cell r="F11150" t="str">
            <v xml:space="preserve">SEINFRA  </v>
          </cell>
        </row>
        <row r="11151">
          <cell r="B11151" t="str">
            <v>C1709</v>
          </cell>
          <cell r="C11151" t="str">
            <v>LUVA P/ELETRODUTO PVC ROSC. D= 25mm (3/4")</v>
          </cell>
          <cell r="D11151" t="str">
            <v>UN</v>
          </cell>
          <cell r="E11151">
            <v>2.13</v>
          </cell>
          <cell r="F11151" t="str">
            <v xml:space="preserve">SEINFRA  </v>
          </cell>
        </row>
        <row r="11152">
          <cell r="B11152" t="str">
            <v>C1710</v>
          </cell>
          <cell r="C11152" t="str">
            <v>LUVA P/ELETRODUTO PVC ROSC. D= 32mm (1")</v>
          </cell>
          <cell r="D11152" t="str">
            <v>UN</v>
          </cell>
          <cell r="E11152">
            <v>3.31</v>
          </cell>
          <cell r="F11152" t="str">
            <v xml:space="preserve">SEINFRA  </v>
          </cell>
        </row>
        <row r="11153">
          <cell r="B11153" t="str">
            <v>C1711</v>
          </cell>
          <cell r="C11153" t="str">
            <v>LUVA P/ELETRODUTO PVC ROSC. D= 40mm (1 1/4")</v>
          </cell>
          <cell r="D11153" t="str">
            <v>UN</v>
          </cell>
          <cell r="E11153">
            <v>4.83</v>
          </cell>
          <cell r="F11153" t="str">
            <v xml:space="preserve">SEINFRA  </v>
          </cell>
        </row>
        <row r="11154">
          <cell r="B11154" t="str">
            <v>C1712</v>
          </cell>
          <cell r="C11154" t="str">
            <v>LUVA P/ELETRODUTO PVC ROSC. D= 50mm (1 1/2")</v>
          </cell>
          <cell r="D11154" t="str">
            <v>UN</v>
          </cell>
          <cell r="E11154">
            <v>6.38</v>
          </cell>
          <cell r="F11154" t="str">
            <v xml:space="preserve">SEINFRA  </v>
          </cell>
        </row>
        <row r="11155">
          <cell r="B11155" t="str">
            <v>C1713</v>
          </cell>
          <cell r="C11155" t="str">
            <v>LUVA P/ELETRODUTO PVC ROSC. D= 60mm (2")</v>
          </cell>
          <cell r="D11155" t="str">
            <v>UN</v>
          </cell>
          <cell r="E11155">
            <v>7.97</v>
          </cell>
          <cell r="F11155" t="str">
            <v xml:space="preserve">SEINFRA  </v>
          </cell>
        </row>
        <row r="11156">
          <cell r="B11156" t="str">
            <v>C1714</v>
          </cell>
          <cell r="C11156" t="str">
            <v>LUVA P/ELETRODUTO PVC ROSC. D= 75mm (2 1/2")</v>
          </cell>
          <cell r="D11156" t="str">
            <v>UN</v>
          </cell>
          <cell r="E11156">
            <v>16.78</v>
          </cell>
          <cell r="F11156" t="str">
            <v xml:space="preserve">SEINFRA  </v>
          </cell>
        </row>
        <row r="11157">
          <cell r="B11157" t="str">
            <v>C1715</v>
          </cell>
          <cell r="C11157" t="str">
            <v>LUVA P/ELETRODUTO PVC ROSC. D= 85mm (3")</v>
          </cell>
          <cell r="D11157" t="str">
            <v>UN</v>
          </cell>
          <cell r="E11157">
            <v>27.19</v>
          </cell>
          <cell r="F11157" t="str">
            <v xml:space="preserve">SEINFRA  </v>
          </cell>
        </row>
        <row r="11158">
          <cell r="B11158" t="str">
            <v>C1716</v>
          </cell>
          <cell r="C11158" t="str">
            <v>LUVA P/ELETRODUTO PVC ROSC. D=110mm (4")</v>
          </cell>
          <cell r="D11158" t="str">
            <v>UN</v>
          </cell>
          <cell r="E11158">
            <v>39.94</v>
          </cell>
          <cell r="F11158" t="str">
            <v xml:space="preserve">SEINFRA  </v>
          </cell>
        </row>
        <row r="11159">
          <cell r="B11159" t="str">
            <v>C3566</v>
          </cell>
          <cell r="C11159" t="str">
            <v>MUTIRÃO MISTO - CURVA P/ELETRODUTO PVC ROSC. D=25mm (3/4")</v>
          </cell>
          <cell r="D11159" t="str">
            <v>UN</v>
          </cell>
          <cell r="E11159">
            <v>4.34</v>
          </cell>
          <cell r="F11159" t="str">
            <v xml:space="preserve">SEINFRA  </v>
          </cell>
        </row>
        <row r="11160">
          <cell r="B11160" t="str">
            <v>C3568</v>
          </cell>
          <cell r="C11160" t="str">
            <v>MUTIRÃO MISTO - ELETRODUTO TIPO CONDULETE DE PVC DE 1/2"</v>
          </cell>
          <cell r="D11160" t="str">
            <v>M</v>
          </cell>
          <cell r="E11160">
            <v>12.7</v>
          </cell>
          <cell r="F11160" t="str">
            <v xml:space="preserve">SEINFRA  </v>
          </cell>
        </row>
        <row r="11161">
          <cell r="B11161" t="str">
            <v>C3569</v>
          </cell>
          <cell r="C11161" t="str">
            <v>MUTIRÃO MISTO - ELETRODUTO DE PVC ROSC. D=25mm (3/4)"</v>
          </cell>
          <cell r="D11161" t="str">
            <v>M</v>
          </cell>
          <cell r="E11161">
            <v>7.44</v>
          </cell>
          <cell r="F11161" t="str">
            <v xml:space="preserve">SEINFRA  </v>
          </cell>
        </row>
        <row r="11162">
          <cell r="B11162" t="str">
            <v>C3574</v>
          </cell>
          <cell r="C11162" t="str">
            <v>MUTIRÃO MISTO - LUVA P/ELETRODUTO PVC ROSC. D=25mm(3/4")</v>
          </cell>
          <cell r="D11162" t="str">
            <v>UN</v>
          </cell>
          <cell r="E11162">
            <v>1.58</v>
          </cell>
          <cell r="F11162" t="str">
            <v xml:space="preserve">SEINFRA  </v>
          </cell>
        </row>
        <row r="11163">
          <cell r="B11163" t="str">
            <v>ELETRODUTOS DE ALUMÍNIO</v>
          </cell>
          <cell r="E11163">
            <v>364.9</v>
          </cell>
          <cell r="F11163" t="str">
            <v xml:space="preserve">SEINFRA  </v>
          </cell>
        </row>
        <row r="11164">
          <cell r="B11164" t="str">
            <v>C1179</v>
          </cell>
          <cell r="C11164" t="str">
            <v>ELETRODUTO DE ALUMÍNIO, INCLUSIVE CONEXÕES DE  3/4"</v>
          </cell>
          <cell r="D11164" t="str">
            <v>M</v>
          </cell>
          <cell r="E11164">
            <v>23.46</v>
          </cell>
          <cell r="F11164" t="str">
            <v xml:space="preserve">SEINFRA  </v>
          </cell>
        </row>
        <row r="11165">
          <cell r="B11165" t="str">
            <v>C1181</v>
          </cell>
          <cell r="C11165" t="str">
            <v>ELETRODUTO DE ALUMÍNIO, INCLUSIVE CONEXÕES DE 1"</v>
          </cell>
          <cell r="D11165" t="str">
            <v>M</v>
          </cell>
          <cell r="E11165">
            <v>29.9</v>
          </cell>
          <cell r="F11165" t="str">
            <v xml:space="preserve">SEINFRA  </v>
          </cell>
        </row>
        <row r="11166">
          <cell r="B11166" t="str">
            <v>C1178</v>
          </cell>
          <cell r="C11166" t="str">
            <v>ELETRODUTO DE ALUMÍNIO, INCLUSIVE CONEXÕES DE  1 1/4"</v>
          </cell>
          <cell r="D11166" t="str">
            <v>M</v>
          </cell>
          <cell r="E11166">
            <v>37.6</v>
          </cell>
          <cell r="F11166" t="str">
            <v xml:space="preserve">SEINFRA  </v>
          </cell>
        </row>
        <row r="11167">
          <cell r="B11167" t="str">
            <v>C1180</v>
          </cell>
          <cell r="C11167" t="str">
            <v>ELETRODUTO DE ALUMÍNIO, INCLUSIVE CONEXÕES DE 1 1/2"</v>
          </cell>
          <cell r="D11167" t="str">
            <v>M</v>
          </cell>
          <cell r="E11167">
            <v>44.92</v>
          </cell>
          <cell r="F11167" t="str">
            <v xml:space="preserve">SEINFRA  </v>
          </cell>
        </row>
        <row r="11168">
          <cell r="B11168" t="str">
            <v>C1183</v>
          </cell>
          <cell r="C11168" t="str">
            <v>ELETRODUTO DE ALUMÍNIO, INCLUSIVE CONEXÕES DE 2"</v>
          </cell>
          <cell r="D11168" t="str">
            <v>M</v>
          </cell>
          <cell r="E11168">
            <v>62.03</v>
          </cell>
          <cell r="F11168" t="str">
            <v xml:space="preserve">SEINFRA  </v>
          </cell>
        </row>
        <row r="11169">
          <cell r="B11169" t="str">
            <v>C1182</v>
          </cell>
          <cell r="C11169" t="str">
            <v>ELETRODUTO DE ALUMÍNIO, INCLUSIVE CONEXÕES DE 2 1/2"</v>
          </cell>
          <cell r="D11169" t="str">
            <v>M</v>
          </cell>
          <cell r="E11169">
            <v>74.3</v>
          </cell>
          <cell r="F11169" t="str">
            <v xml:space="preserve">SEINFRA  </v>
          </cell>
        </row>
        <row r="11170">
          <cell r="B11170" t="str">
            <v>C4536</v>
          </cell>
          <cell r="C11170" t="str">
            <v>ELETRODUTO DE ALUMÍNIO, INCLUSIVE CONEXÕES DE 3"</v>
          </cell>
          <cell r="D11170" t="str">
            <v>M</v>
          </cell>
          <cell r="E11170">
            <v>92.69</v>
          </cell>
          <cell r="F11170" t="str">
            <v xml:space="preserve">SEINFRA  </v>
          </cell>
        </row>
        <row r="11171">
          <cell r="B11171" t="str">
            <v>DUTOS E ACESSÓRIOS</v>
          </cell>
          <cell r="E11171">
            <v>1520.69</v>
          </cell>
          <cell r="F11171" t="str">
            <v xml:space="preserve">SEINFRA  </v>
          </cell>
        </row>
        <row r="11172">
          <cell r="B11172" t="str">
            <v>C1162</v>
          </cell>
          <cell r="C11172" t="str">
            <v>DUTO PERFURADO - PERFILADOS CHAPA DE AÇO (15X35)mm</v>
          </cell>
          <cell r="D11172" t="str">
            <v>M</v>
          </cell>
          <cell r="E11172">
            <v>39.61</v>
          </cell>
          <cell r="F11172" t="str">
            <v xml:space="preserve">SEINFRA  </v>
          </cell>
        </row>
        <row r="11173">
          <cell r="B11173" t="str">
            <v>C1153</v>
          </cell>
          <cell r="C11173" t="str">
            <v>DUTO PERFURADO -  PERFILADOS CHAPA DE AÇO (19X38)mm</v>
          </cell>
          <cell r="D11173" t="str">
            <v>M</v>
          </cell>
          <cell r="E11173">
            <v>41.36</v>
          </cell>
          <cell r="F11173" t="str">
            <v xml:space="preserve">SEINFRA  </v>
          </cell>
        </row>
        <row r="11174">
          <cell r="B11174" t="str">
            <v>C1163</v>
          </cell>
          <cell r="C11174" t="str">
            <v>DUTO PERFURADO - PERFILADOS CHAPA DE AÇO (25X25)mm</v>
          </cell>
          <cell r="D11174" t="str">
            <v>M</v>
          </cell>
          <cell r="E11174">
            <v>43.48</v>
          </cell>
          <cell r="F11174" t="str">
            <v xml:space="preserve">SEINFRA  </v>
          </cell>
        </row>
        <row r="11175">
          <cell r="B11175" t="str">
            <v>C1164</v>
          </cell>
          <cell r="C11175" t="str">
            <v>DUTO PERFURADO - PERFILADOS CHAPA DE AÇO (35X35)mm</v>
          </cell>
          <cell r="D11175" t="str">
            <v>M</v>
          </cell>
          <cell r="E11175">
            <v>43.91</v>
          </cell>
          <cell r="F11175" t="str">
            <v xml:space="preserve">SEINFRA  </v>
          </cell>
        </row>
        <row r="11176">
          <cell r="B11176" t="str">
            <v>C1165</v>
          </cell>
          <cell r="C11176" t="str">
            <v>DUTO PERFURADO - PERFILADOS CHAPA DE AÇO (38X38)mm</v>
          </cell>
          <cell r="D11176" t="str">
            <v>M</v>
          </cell>
          <cell r="E11176">
            <v>49.29</v>
          </cell>
          <cell r="F11176" t="str">
            <v xml:space="preserve">SEINFRA  </v>
          </cell>
        </row>
        <row r="11177">
          <cell r="B11177" t="str">
            <v>C1156</v>
          </cell>
          <cell r="C11177" t="str">
            <v>DUTO PERFURADO - ELETROCALHA CHAPA DE AÇO (25X20)mm</v>
          </cell>
          <cell r="D11177" t="str">
            <v>M</v>
          </cell>
          <cell r="E11177">
            <v>46.68</v>
          </cell>
          <cell r="F11177" t="str">
            <v xml:space="preserve">SEINFRA  </v>
          </cell>
        </row>
        <row r="11178">
          <cell r="B11178" t="str">
            <v>C1157</v>
          </cell>
          <cell r="C11178" t="str">
            <v>DUTO PERFURADO - ELETROCALHA CHAPA DE AÇO (25X75)mm</v>
          </cell>
          <cell r="D11178" t="str">
            <v>M</v>
          </cell>
          <cell r="E11178">
            <v>51.13</v>
          </cell>
          <cell r="F11178" t="str">
            <v xml:space="preserve">SEINFRA  </v>
          </cell>
        </row>
        <row r="11179">
          <cell r="B11179" t="str">
            <v>C1158</v>
          </cell>
          <cell r="C11179" t="str">
            <v>DUTO PERFURADO - ELETROCALHA CHAPA DE AÇO (50X50)mm</v>
          </cell>
          <cell r="D11179" t="str">
            <v>M</v>
          </cell>
          <cell r="E11179">
            <v>52.67</v>
          </cell>
          <cell r="F11179" t="str">
            <v xml:space="preserve">SEINFRA  </v>
          </cell>
        </row>
        <row r="11180">
          <cell r="B11180" t="str">
            <v>C1161</v>
          </cell>
          <cell r="C11180" t="str">
            <v>DUTO PERFURADO - ELETROCALHA DE CHAPA DE AÇO (50X75)mm</v>
          </cell>
          <cell r="D11180" t="str">
            <v>M</v>
          </cell>
          <cell r="E11180">
            <v>57.75</v>
          </cell>
          <cell r="F11180" t="str">
            <v xml:space="preserve">SEINFRA  </v>
          </cell>
        </row>
        <row r="11181">
          <cell r="B11181" t="str">
            <v>C1160</v>
          </cell>
          <cell r="C11181" t="str">
            <v>DUTO PERFURADO - ELETROCALHA DE CHAPA DE AÇO (50X100)mm</v>
          </cell>
          <cell r="D11181" t="str">
            <v>M</v>
          </cell>
          <cell r="E11181">
            <v>68.98</v>
          </cell>
          <cell r="F11181" t="str">
            <v xml:space="preserve">SEINFRA  </v>
          </cell>
        </row>
        <row r="11182">
          <cell r="B11182" t="str">
            <v>C1159</v>
          </cell>
          <cell r="C11182" t="str">
            <v>DUTO PERFURADO - ELETROCALHA CHAPA DE AÇO (75X75)mm</v>
          </cell>
          <cell r="D11182" t="str">
            <v>M</v>
          </cell>
          <cell r="E11182">
            <v>57.7</v>
          </cell>
          <cell r="F11182" t="str">
            <v xml:space="preserve">SEINFRA  </v>
          </cell>
        </row>
        <row r="11183">
          <cell r="B11183" t="str">
            <v>C1155</v>
          </cell>
          <cell r="C11183" t="str">
            <v>DUTO PERFURADO - ELETROCALHA CHAPA DE AÇO (100X100)mm</v>
          </cell>
          <cell r="D11183" t="str">
            <v>M</v>
          </cell>
          <cell r="E11183">
            <v>78.540000000000006</v>
          </cell>
          <cell r="F11183" t="str">
            <v xml:space="preserve">SEINFRA  </v>
          </cell>
        </row>
        <row r="11184">
          <cell r="B11184" t="str">
            <v>C1154</v>
          </cell>
          <cell r="C11184" t="str">
            <v>DUTO PERFURADO - ELETROCALHA CHAPA DE AÇO (100 X 200)mm</v>
          </cell>
          <cell r="D11184" t="str">
            <v>M</v>
          </cell>
          <cell r="E11184">
            <v>92.24</v>
          </cell>
          <cell r="F11184" t="str">
            <v xml:space="preserve">SEINFRA  </v>
          </cell>
        </row>
        <row r="11185">
          <cell r="B11185" t="str">
            <v>C4535</v>
          </cell>
          <cell r="C11185" t="str">
            <v>DUTO PERFURADO - ELETROCALHA CHAPA DE AÇO (100X300)mm</v>
          </cell>
          <cell r="D11185" t="str">
            <v>M</v>
          </cell>
          <cell r="E11185">
            <v>146.33000000000001</v>
          </cell>
          <cell r="F11185" t="str">
            <v xml:space="preserve">SEINFRA  </v>
          </cell>
        </row>
        <row r="11186">
          <cell r="B11186" t="str">
            <v>C3617</v>
          </cell>
          <cell r="C11186" t="str">
            <v>DUTOS FLEXÍVEIS EM PEAD (POLIETILENO DE ALTA DENSIDADE) - D=1 1/4", INCLUSIVE CONEXÕES</v>
          </cell>
          <cell r="D11186" t="str">
            <v>M</v>
          </cell>
          <cell r="E11186">
            <v>24.45</v>
          </cell>
          <cell r="F11186" t="str">
            <v xml:space="preserve">SEINFRA  </v>
          </cell>
        </row>
        <row r="11187">
          <cell r="F11187" t="str">
            <v xml:space="preserve">SEINFRA  </v>
          </cell>
        </row>
        <row r="11188">
          <cell r="B11188" t="str">
            <v>C3618</v>
          </cell>
          <cell r="C11188" t="str">
            <v>DUTOS FLEXÍVEIS EM PEAD (POLIETILENO DE ALTA DENSIDADE) - D=1 1/2", INCLUSIVE CONEXÕES</v>
          </cell>
          <cell r="D11188" t="str">
            <v>M</v>
          </cell>
          <cell r="E11188">
            <v>29.16</v>
          </cell>
          <cell r="F11188" t="str">
            <v xml:space="preserve">SEINFRA  </v>
          </cell>
        </row>
        <row r="11189">
          <cell r="F11189" t="str">
            <v xml:space="preserve">SEINFRA  </v>
          </cell>
        </row>
        <row r="11190">
          <cell r="B11190" t="str">
            <v>C3619</v>
          </cell>
          <cell r="C11190" t="str">
            <v>DUTOS FLEXÍVEIS EM PEAD (POLIETILENO DE ALTA DENSIDADE) - D=2", INCLUSIVE CONEXÕES</v>
          </cell>
          <cell r="D11190" t="str">
            <v>M</v>
          </cell>
          <cell r="E11190">
            <v>35.119999999999997</v>
          </cell>
          <cell r="F11190" t="str">
            <v xml:space="preserve">SEINFRA  </v>
          </cell>
        </row>
        <row r="11191">
          <cell r="F11191" t="str">
            <v xml:space="preserve">SEINFRA  </v>
          </cell>
        </row>
        <row r="11192">
          <cell r="B11192" t="str">
            <v>C3620</v>
          </cell>
          <cell r="C11192" t="str">
            <v>DUTOS FLEXÍVEIS EM PEAD (POLIETILENO DE ALTA DENSIDADE) - D=3", INCLUSIVE CONEXÕES</v>
          </cell>
          <cell r="D11192" t="str">
            <v>M</v>
          </cell>
          <cell r="E11192">
            <v>50.01</v>
          </cell>
          <cell r="F11192" t="str">
            <v xml:space="preserve">SEINFRA  </v>
          </cell>
        </row>
        <row r="11193">
          <cell r="F11193" t="str">
            <v xml:space="preserve">SEINFRA  </v>
          </cell>
        </row>
        <row r="11194">
          <cell r="B11194" t="str">
            <v>C3621</v>
          </cell>
          <cell r="C11194" t="str">
            <v>DUTOS FLEXÍVEIS EM PEAD (POLIETILENO DE ALTA DENSIDADE) - D=4", INCLUSIVE CONEXÕES</v>
          </cell>
          <cell r="D11194" t="str">
            <v>M</v>
          </cell>
          <cell r="E11194">
            <v>61.6</v>
          </cell>
          <cell r="F11194" t="str">
            <v xml:space="preserve">SEINFRA  </v>
          </cell>
        </row>
        <row r="11195">
          <cell r="F11195" t="str">
            <v xml:space="preserve">SEINFRA  </v>
          </cell>
        </row>
        <row r="11196">
          <cell r="B11196" t="str">
            <v>C3623</v>
          </cell>
          <cell r="C11196" t="str">
            <v>DUTOS FLEXÍVEIS EM PEAD (POLIETILENO DE ALTA DENSIDADE) - D=5", INCLUSIVE CONEXÕES</v>
          </cell>
          <cell r="D11196" t="str">
            <v>M</v>
          </cell>
          <cell r="E11196">
            <v>86.6</v>
          </cell>
          <cell r="F11196" t="str">
            <v xml:space="preserve">SEINFRA  </v>
          </cell>
        </row>
        <row r="11197">
          <cell r="F11197" t="str">
            <v xml:space="preserve">SEINFRA  </v>
          </cell>
        </row>
        <row r="11198">
          <cell r="B11198" t="str">
            <v>C3624</v>
          </cell>
          <cell r="C11198" t="str">
            <v>DUTOS FLEXÍVEIS EM PEAD (POLIETILENO DE ALTA DENSIDADE) - D=6", INCLUSIVE CONEXÕES</v>
          </cell>
          <cell r="D11198" t="str">
            <v>M</v>
          </cell>
          <cell r="E11198">
            <v>91.16</v>
          </cell>
          <cell r="F11198" t="str">
            <v xml:space="preserve">SEINFRA  </v>
          </cell>
        </row>
        <row r="11199">
          <cell r="F11199" t="str">
            <v xml:space="preserve">SEINFRA  </v>
          </cell>
        </row>
        <row r="11200">
          <cell r="B11200" t="str">
            <v>C2301</v>
          </cell>
          <cell r="C11200" t="str">
            <v>TAMPA NORMAL P/DUTO PERFURADO, ATE (100X100)mm</v>
          </cell>
          <cell r="D11200" t="str">
            <v>M</v>
          </cell>
          <cell r="E11200">
            <v>67.680000000000007</v>
          </cell>
          <cell r="F11200" t="str">
            <v xml:space="preserve">SEINFRA  </v>
          </cell>
        </row>
        <row r="11201">
          <cell r="B11201" t="str">
            <v>C2300</v>
          </cell>
          <cell r="C11201" t="str">
            <v>TAMPA NORMAL P/ DUTO PERFURADO, ATE (100 X200)mm</v>
          </cell>
          <cell r="D11201" t="str">
            <v>M</v>
          </cell>
          <cell r="E11201">
            <v>91.28</v>
          </cell>
          <cell r="F11201" t="str">
            <v xml:space="preserve">SEINFRA  </v>
          </cell>
        </row>
        <row r="11202">
          <cell r="B11202" t="str">
            <v>C4537</v>
          </cell>
          <cell r="C11202" t="str">
            <v>TAMPA NORMAL P/ DUTO PERFURADO, ATÉ (100 x 300) mm</v>
          </cell>
          <cell r="D11202" t="str">
            <v>M</v>
          </cell>
          <cell r="E11202">
            <v>113.96</v>
          </cell>
          <cell r="F11202" t="str">
            <v xml:space="preserve">SEINFRA  </v>
          </cell>
        </row>
        <row r="11203">
          <cell r="B11203" t="str">
            <v>CANALETAS</v>
          </cell>
          <cell r="E11203">
            <v>543.92999999999995</v>
          </cell>
          <cell r="F11203" t="str">
            <v xml:space="preserve">SEINFRA  </v>
          </cell>
        </row>
        <row r="11204">
          <cell r="B11204" t="str">
            <v>C0672</v>
          </cell>
          <cell r="C11204" t="str">
            <v>CANALETA PLÁSTICA (20 X 10)MM, SISTEMA "X"</v>
          </cell>
          <cell r="D11204" t="str">
            <v>M</v>
          </cell>
          <cell r="E11204">
            <v>9.83</v>
          </cell>
          <cell r="F11204" t="str">
            <v xml:space="preserve">SEINFRA  </v>
          </cell>
        </row>
        <row r="11205">
          <cell r="B11205" t="str">
            <v>C0673</v>
          </cell>
          <cell r="C11205" t="str">
            <v>CANALETA PLÁSTICA (50 X 20)MM, SISTEMA "X"</v>
          </cell>
          <cell r="D11205" t="str">
            <v>M</v>
          </cell>
          <cell r="E11205">
            <v>25.14</v>
          </cell>
          <cell r="F11205" t="str">
            <v xml:space="preserve">SEINFRA  </v>
          </cell>
        </row>
        <row r="11206">
          <cell r="B11206" t="str">
            <v>C0671</v>
          </cell>
          <cell r="C11206" t="str">
            <v>CANALETA PLÁSTICA (110 X 20)MM, SISTEMA "X"</v>
          </cell>
          <cell r="D11206" t="str">
            <v>M</v>
          </cell>
          <cell r="E11206">
            <v>65.41</v>
          </cell>
          <cell r="F11206" t="str">
            <v xml:space="preserve">SEINFRA  </v>
          </cell>
        </row>
        <row r="11207">
          <cell r="B11207" t="str">
            <v>C3515</v>
          </cell>
          <cell r="C11207" t="str">
            <v>CANALETA EVOLUTIVA SISTEMA DLP 60MM X 50MM COM DIVISÓRIA INTERNA</v>
          </cell>
          <cell r="D11207" t="str">
            <v>M</v>
          </cell>
          <cell r="E11207">
            <v>67.760000000000005</v>
          </cell>
          <cell r="F11207" t="str">
            <v xml:space="preserve">SEINFRA  </v>
          </cell>
        </row>
        <row r="11208">
          <cell r="B11208" t="str">
            <v>C4026</v>
          </cell>
          <cell r="C11208" t="str">
            <v>CANALETA DE CONCRETO 20cm x 20cm C/ TAMPA EM CHAPA DE ALUMÍNIO CORRUGADO</v>
          </cell>
          <cell r="D11208" t="str">
            <v>M</v>
          </cell>
          <cell r="E11208">
            <v>187.33</v>
          </cell>
          <cell r="F11208" t="str">
            <v xml:space="preserve">SEINFRA  </v>
          </cell>
        </row>
        <row r="11209">
          <cell r="F11209" t="str">
            <v xml:space="preserve">SEINFRA  </v>
          </cell>
        </row>
        <row r="11210">
          <cell r="B11210" t="str">
            <v>C3516</v>
          </cell>
          <cell r="C11210" t="str">
            <v>COTOVELO 90 VARIAVEL SISTEMA DLP PARA CANALETA 60MM X 50MM COM DIVISÓRIA INTERNA</v>
          </cell>
          <cell r="D11210" t="str">
            <v>UN</v>
          </cell>
          <cell r="E11210">
            <v>41.71</v>
          </cell>
          <cell r="F11210" t="str">
            <v xml:space="preserve">SEINFRA  </v>
          </cell>
        </row>
        <row r="11211">
          <cell r="F11211" t="str">
            <v xml:space="preserve">SEINFRA  </v>
          </cell>
        </row>
        <row r="11212">
          <cell r="B11212" t="str">
            <v>C3517</v>
          </cell>
          <cell r="C11212" t="str">
            <v>COTOVELO INTERNO SISTEMA DLP PARA CANALETA 60MM X 50MM COM DIVISÓRIA INTERNA</v>
          </cell>
          <cell r="D11212" t="str">
            <v>UN</v>
          </cell>
          <cell r="E11212">
            <v>43.61</v>
          </cell>
          <cell r="F11212" t="str">
            <v xml:space="preserve">SEINFRA  </v>
          </cell>
        </row>
        <row r="11213">
          <cell r="F11213" t="str">
            <v xml:space="preserve">SEINFRA  </v>
          </cell>
        </row>
        <row r="11214">
          <cell r="B11214" t="str">
            <v>C3518</v>
          </cell>
          <cell r="C11214" t="str">
            <v>DERIVAÇÃO EM PVC SISTEMA DLP 60MM X 50MM</v>
          </cell>
          <cell r="D11214" t="str">
            <v>UN</v>
          </cell>
          <cell r="E11214">
            <v>46.11</v>
          </cell>
          <cell r="F11214" t="str">
            <v xml:space="preserve">SEINFRA  </v>
          </cell>
        </row>
        <row r="11215">
          <cell r="B11215" t="str">
            <v>C3520</v>
          </cell>
          <cell r="C11215" t="str">
            <v>GRAMPO DE SUSTENTAÇÃO DOS CABOS PARA CANALETA EM PVC SISTEMA DLP 60MM X 50MM</v>
          </cell>
          <cell r="D11215" t="str">
            <v>UN</v>
          </cell>
          <cell r="E11215">
            <v>8.61</v>
          </cell>
          <cell r="F11215" t="str">
            <v xml:space="preserve">SEINFRA  </v>
          </cell>
        </row>
        <row r="11216">
          <cell r="F11216" t="str">
            <v xml:space="preserve">SEINFRA  </v>
          </cell>
        </row>
        <row r="11217">
          <cell r="B11217" t="str">
            <v>C1478</v>
          </cell>
          <cell r="C11217" t="str">
            <v>INSTALAÇÃO INTEGRADA DE CANALETA NO PISO (25X30)MM</v>
          </cell>
          <cell r="D11217" t="str">
            <v>M</v>
          </cell>
          <cell r="E11217">
            <v>29.42</v>
          </cell>
          <cell r="F11217" t="str">
            <v xml:space="preserve">SEINFRA  </v>
          </cell>
        </row>
        <row r="11218">
          <cell r="B11218" t="str">
            <v>C3519</v>
          </cell>
          <cell r="C11218" t="str">
            <v>LUVA PARA CANALETA SISTEMA DLP 60MM X 50MM</v>
          </cell>
          <cell r="D11218" t="str">
            <v>UN</v>
          </cell>
          <cell r="E11218">
            <v>19</v>
          </cell>
          <cell r="F11218" t="str">
            <v xml:space="preserve">SEINFRA  </v>
          </cell>
        </row>
        <row r="11219">
          <cell r="B11219" t="str">
            <v>CONEXÕES METÁLICAS</v>
          </cell>
          <cell r="E11219">
            <v>165.6</v>
          </cell>
          <cell r="F11219" t="str">
            <v xml:space="preserve">SEINFRA  </v>
          </cell>
        </row>
        <row r="11220">
          <cell r="B11220" t="str">
            <v>C0478</v>
          </cell>
          <cell r="C11220" t="str">
            <v>BUCHA E ARRUELA DE AÇO GALV. D= 15mm (1/2")</v>
          </cell>
          <cell r="D11220" t="str">
            <v>PAR</v>
          </cell>
          <cell r="E11220">
            <v>1.31</v>
          </cell>
          <cell r="F11220" t="str">
            <v xml:space="preserve">SEINFRA  </v>
          </cell>
        </row>
        <row r="11221">
          <cell r="B11221" t="str">
            <v>C0479</v>
          </cell>
          <cell r="C11221" t="str">
            <v>BUCHA E ARRUELA DE AÇO GALV. D= 20mm (3/4")</v>
          </cell>
          <cell r="D11221" t="str">
            <v>PAR</v>
          </cell>
          <cell r="E11221">
            <v>1.43</v>
          </cell>
          <cell r="F11221" t="str">
            <v xml:space="preserve">SEINFRA  </v>
          </cell>
        </row>
        <row r="11222">
          <cell r="B11222" t="str">
            <v>C0480</v>
          </cell>
          <cell r="C11222" t="str">
            <v>BUCHA E ARRUELA DE AÇO GALV. D= 25mm (1")</v>
          </cell>
          <cell r="D11222" t="str">
            <v>PAR</v>
          </cell>
          <cell r="E11222">
            <v>1.65</v>
          </cell>
          <cell r="F11222" t="str">
            <v xml:space="preserve">SEINFRA  </v>
          </cell>
        </row>
        <row r="11223">
          <cell r="B11223" t="str">
            <v>C0481</v>
          </cell>
          <cell r="C11223" t="str">
            <v>BUCHA E ARRUELA DE AÇO GALV. D= 32mm (1 1/4")</v>
          </cell>
          <cell r="D11223" t="str">
            <v>PAR</v>
          </cell>
          <cell r="E11223">
            <v>2.88</v>
          </cell>
          <cell r="F11223" t="str">
            <v xml:space="preserve">SEINFRA  </v>
          </cell>
        </row>
        <row r="11224">
          <cell r="B11224" t="str">
            <v>C0482</v>
          </cell>
          <cell r="C11224" t="str">
            <v>BUCHA E ARRUELA DE AÇO GALV. D= 40mm (1 1/2")</v>
          </cell>
          <cell r="D11224" t="str">
            <v>PAR</v>
          </cell>
          <cell r="E11224">
            <v>3.63</v>
          </cell>
          <cell r="F11224" t="str">
            <v xml:space="preserve">SEINFRA  </v>
          </cell>
        </row>
        <row r="11225">
          <cell r="B11225" t="str">
            <v>C0483</v>
          </cell>
          <cell r="C11225" t="str">
            <v>BUCHA E ARRUELA DE AÇO GALV. D= 50mm (2")</v>
          </cell>
          <cell r="D11225" t="str">
            <v>PAR</v>
          </cell>
          <cell r="E11225">
            <v>5.71</v>
          </cell>
          <cell r="F11225" t="str">
            <v xml:space="preserve">SEINFRA  </v>
          </cell>
        </row>
        <row r="11226">
          <cell r="B11226" t="str">
            <v>C0484</v>
          </cell>
          <cell r="C11226" t="str">
            <v>BUCHA E ARRUELA DE AÇO GALV. D= 65mm (2 1/2")</v>
          </cell>
          <cell r="D11226" t="str">
            <v>PAR</v>
          </cell>
          <cell r="E11226">
            <v>9.67</v>
          </cell>
          <cell r="F11226" t="str">
            <v xml:space="preserve">SEINFRA  </v>
          </cell>
        </row>
        <row r="11227">
          <cell r="B11227" t="str">
            <v>C0485</v>
          </cell>
          <cell r="C11227" t="str">
            <v>BUCHA E ARRUELA DE AÇO GALV. D= 80mm (3")</v>
          </cell>
          <cell r="D11227" t="str">
            <v>PAR</v>
          </cell>
          <cell r="E11227">
            <v>15.56</v>
          </cell>
          <cell r="F11227" t="str">
            <v xml:space="preserve">SEINFRA  </v>
          </cell>
        </row>
        <row r="11228">
          <cell r="B11228" t="str">
            <v>C0486</v>
          </cell>
          <cell r="C11228" t="str">
            <v>BUCHA E ARRUELA DE AÇO GALV. D= 90mm (3 1/2")</v>
          </cell>
          <cell r="D11228" t="str">
            <v>PAR</v>
          </cell>
          <cell r="E11228">
            <v>20.7</v>
          </cell>
          <cell r="F11228" t="str">
            <v xml:space="preserve">SEINFRA  </v>
          </cell>
        </row>
        <row r="11229">
          <cell r="B11229" t="str">
            <v>C0487</v>
          </cell>
          <cell r="C11229" t="str">
            <v>BUCHA E ARRUELA DE AÇO GALV. D=100mm (4")</v>
          </cell>
          <cell r="D11229" t="str">
            <v>PAR</v>
          </cell>
          <cell r="E11229">
            <v>19.22</v>
          </cell>
          <cell r="F11229" t="str">
            <v xml:space="preserve">SEINFRA  </v>
          </cell>
        </row>
        <row r="11230">
          <cell r="B11230" t="str">
            <v>C0466</v>
          </cell>
          <cell r="C11230" t="str">
            <v>BRAÇADEIRA TIPO "D", METÁLICA ATE 1"</v>
          </cell>
          <cell r="D11230" t="str">
            <v>UN</v>
          </cell>
          <cell r="E11230">
            <v>6.67</v>
          </cell>
          <cell r="F11230" t="str">
            <v xml:space="preserve">SEINFRA  </v>
          </cell>
        </row>
        <row r="11231">
          <cell r="B11231" t="str">
            <v>C0467</v>
          </cell>
          <cell r="C11231" t="str">
            <v>BRAÇADEIRA TIPO "D", METÁLICA ATE 2"</v>
          </cell>
          <cell r="D11231" t="str">
            <v>UN</v>
          </cell>
          <cell r="E11231">
            <v>7.6</v>
          </cell>
          <cell r="F11231" t="str">
            <v xml:space="preserve">SEINFRA  </v>
          </cell>
        </row>
        <row r="11232">
          <cell r="B11232" t="str">
            <v>C0468</v>
          </cell>
          <cell r="C11232" t="str">
            <v>BRAÇADEIRA TIPO "D", METÁLICA ATE 3"</v>
          </cell>
          <cell r="D11232" t="str">
            <v>UN</v>
          </cell>
          <cell r="E11232">
            <v>8.9499999999999993</v>
          </cell>
          <cell r="F11232" t="str">
            <v xml:space="preserve">SEINFRA  </v>
          </cell>
        </row>
        <row r="11233">
          <cell r="B11233" t="str">
            <v>C0469</v>
          </cell>
          <cell r="C11233" t="str">
            <v>BRAÇADEIRA TIPO "D", METÁLICA ATE 4"</v>
          </cell>
          <cell r="D11233" t="str">
            <v>UN</v>
          </cell>
          <cell r="E11233">
            <v>10.130000000000001</v>
          </cell>
          <cell r="F11233" t="str">
            <v xml:space="preserve">SEINFRA  </v>
          </cell>
        </row>
        <row r="11234">
          <cell r="B11234" t="str">
            <v>C3481</v>
          </cell>
          <cell r="C11234" t="str">
            <v>CONECTOR DE CAIXA TIPO RETO (BOX RETO) EM AÇO  DIAM.=1"</v>
          </cell>
          <cell r="D11234" t="str">
            <v>UN</v>
          </cell>
          <cell r="E11234">
            <v>6.76</v>
          </cell>
          <cell r="F11234" t="str">
            <v xml:space="preserve">SEINFRA  </v>
          </cell>
        </row>
        <row r="11235">
          <cell r="B11235" t="str">
            <v>C3480</v>
          </cell>
          <cell r="C11235" t="str">
            <v>CONECTOR DE CAIXA TIPO RETO (BOX RETO) EM AÇO  DIAM.=1 1/4"</v>
          </cell>
          <cell r="D11235" t="str">
            <v>UN</v>
          </cell>
          <cell r="E11235">
            <v>9.89</v>
          </cell>
          <cell r="F11235" t="str">
            <v xml:space="preserve">SEINFRA  </v>
          </cell>
        </row>
        <row r="11236">
          <cell r="B11236" t="str">
            <v>C3479</v>
          </cell>
          <cell r="C11236" t="str">
            <v>CONECTOR DE CAIXA TIPO RETO (BOX RETO) EM AÇO  DIAM.=2"</v>
          </cell>
          <cell r="D11236" t="str">
            <v>UN</v>
          </cell>
          <cell r="E11236">
            <v>15.48</v>
          </cell>
          <cell r="F11236" t="str">
            <v xml:space="preserve">SEINFRA  </v>
          </cell>
        </row>
        <row r="11237">
          <cell r="B11237" t="str">
            <v>C3484</v>
          </cell>
          <cell r="C11237" t="str">
            <v>SUPORTE DE EQUIPAMENTOS P/INSTALAÇÃO DE TOMADAS E INTERRUPTORES EM DUTOS DE ALUMÍNIO C/DIM. 73MM X 25MM</v>
          </cell>
          <cell r="D11237" t="str">
            <v>UN</v>
          </cell>
          <cell r="E11237">
            <v>18.36</v>
          </cell>
          <cell r="F11237" t="str">
            <v xml:space="preserve">SEINFRA  </v>
          </cell>
        </row>
        <row r="11238">
          <cell r="F11238" t="str">
            <v xml:space="preserve">SEINFRA  </v>
          </cell>
        </row>
        <row r="11239">
          <cell r="B11239" t="str">
            <v>QUADROS / CAIXAS</v>
          </cell>
          <cell r="E11239">
            <v>54331.51</v>
          </cell>
          <cell r="F11239" t="str">
            <v xml:space="preserve">SEINFRA  </v>
          </cell>
        </row>
        <row r="11240">
          <cell r="B11240" t="str">
            <v>C0593</v>
          </cell>
          <cell r="C11240" t="str">
            <v>CAIXA AQUATIC PVC RÍGIDO REF. 921.07, C/ ENCAIXE</v>
          </cell>
          <cell r="D11240" t="str">
            <v>UN</v>
          </cell>
          <cell r="E11240">
            <v>101.96</v>
          </cell>
          <cell r="F11240" t="str">
            <v xml:space="preserve">SEINFRA  </v>
          </cell>
        </row>
        <row r="11241">
          <cell r="B11241" t="str">
            <v>C0594</v>
          </cell>
          <cell r="C11241" t="str">
            <v>CAIXA AQUATIC PVC RÍGIDO REF. 921.06 , S/ ENCAIXE</v>
          </cell>
          <cell r="D11241" t="str">
            <v>UN</v>
          </cell>
          <cell r="E11241">
            <v>91.55</v>
          </cell>
          <cell r="F11241" t="str">
            <v xml:space="preserve">SEINFRA  </v>
          </cell>
        </row>
        <row r="11242">
          <cell r="B11242" t="str">
            <v>C3504</v>
          </cell>
          <cell r="C11242" t="str">
            <v>CAIXA ALVENARIA / REBOCO / C/ TAMPA CONCRETO S/ FUNDO DI=30x30x50 cm</v>
          </cell>
          <cell r="D11242" t="str">
            <v>UN</v>
          </cell>
          <cell r="E11242">
            <v>166.61</v>
          </cell>
          <cell r="F11242" t="str">
            <v xml:space="preserve">SEINFRA  </v>
          </cell>
        </row>
        <row r="11243">
          <cell r="B11243" t="str">
            <v>C0591</v>
          </cell>
          <cell r="C11243" t="str">
            <v>CAIXA ALVENARIA/REBOCO C/TAMPA CONCRETO FUNDO BRITA 60x60x60cm</v>
          </cell>
          <cell r="D11243" t="str">
            <v>UN</v>
          </cell>
          <cell r="E11243">
            <v>310.89999999999998</v>
          </cell>
          <cell r="F11243" t="str">
            <v xml:space="preserve">SEINFRA  </v>
          </cell>
        </row>
        <row r="11244">
          <cell r="B11244" t="str">
            <v>C0592</v>
          </cell>
          <cell r="C11244" t="str">
            <v>CAIXA ALVENARIA/REBOCO C/TAMPA CONCRETO FUNDO BRITA 80x80x80cm</v>
          </cell>
          <cell r="D11244" t="str">
            <v>UN</v>
          </cell>
          <cell r="E11244">
            <v>471.47</v>
          </cell>
          <cell r="F11244" t="str">
            <v xml:space="preserve">SEINFRA  </v>
          </cell>
        </row>
        <row r="11245">
          <cell r="B11245" t="str">
            <v>C0596</v>
          </cell>
          <cell r="C11245" t="str">
            <v>CAIXA DE ALVENARIA C/ TAMPA SELADA PELA COELCE</v>
          </cell>
          <cell r="D11245" t="str">
            <v>UN</v>
          </cell>
          <cell r="E11245">
            <v>602.48</v>
          </cell>
          <cell r="F11245" t="str">
            <v xml:space="preserve">SEINFRA  </v>
          </cell>
        </row>
        <row r="11246">
          <cell r="B11246" t="str">
            <v>C0595</v>
          </cell>
          <cell r="C11246" t="str">
            <v>CAIXA DE ALUMINIO FUNDIDO (40X40X15)cm, C/TAMPA CEGA</v>
          </cell>
          <cell r="D11246" t="str">
            <v>UN</v>
          </cell>
          <cell r="E11246">
            <v>269.82</v>
          </cell>
          <cell r="F11246" t="str">
            <v xml:space="preserve">SEINFRA  </v>
          </cell>
        </row>
        <row r="11247">
          <cell r="B11247" t="str">
            <v>C3926</v>
          </cell>
          <cell r="C11247" t="str">
            <v>CAIXA DE CONCRETO P/ BASE METÁLICA</v>
          </cell>
          <cell r="D11247" t="str">
            <v>UN</v>
          </cell>
          <cell r="E11247">
            <v>632.44000000000005</v>
          </cell>
          <cell r="F11247" t="str">
            <v xml:space="preserve">SEINFRA  </v>
          </cell>
        </row>
        <row r="11248">
          <cell r="B11248" t="str">
            <v>C0598</v>
          </cell>
          <cell r="C11248" t="str">
            <v>CAIXA DE DERIVAÇÃO NO PISO 300X300MM OU 420X420MM</v>
          </cell>
          <cell r="D11248" t="str">
            <v>UN</v>
          </cell>
          <cell r="E11248">
            <v>79.19</v>
          </cell>
          <cell r="F11248" t="str">
            <v xml:space="preserve">SEINFRA  </v>
          </cell>
        </row>
        <row r="11249">
          <cell r="B11249" t="str">
            <v>C4853</v>
          </cell>
          <cell r="C11249" t="str">
            <v>CAIXA DE EQUIPOTENCIALIZAÇÃO DE TERRA</v>
          </cell>
          <cell r="D11249" t="str">
            <v>UN</v>
          </cell>
          <cell r="E11249">
            <v>405.9</v>
          </cell>
          <cell r="F11249" t="str">
            <v xml:space="preserve">SEINFRA  </v>
          </cell>
        </row>
        <row r="11250">
          <cell r="B11250" t="str">
            <v>C4861</v>
          </cell>
          <cell r="C11250" t="str">
            <v>CAIXA DE INSPEÇÃO DE TERRA CILÍNDRICA 300x600mm</v>
          </cell>
          <cell r="D11250" t="str">
            <v>UN</v>
          </cell>
          <cell r="E11250">
            <v>110.28</v>
          </cell>
          <cell r="F11250" t="str">
            <v xml:space="preserve">SEINFRA  </v>
          </cell>
        </row>
        <row r="11251">
          <cell r="B11251" t="str">
            <v>C0620</v>
          </cell>
          <cell r="C11251" t="str">
            <v>CAIXA DE LIGAÇÃO C/TOMADA UNIVERSAL E TOMADA TEL.240X180MM</v>
          </cell>
          <cell r="D11251" t="str">
            <v>UN</v>
          </cell>
          <cell r="E11251">
            <v>144.18</v>
          </cell>
          <cell r="F11251" t="str">
            <v xml:space="preserve">SEINFRA  </v>
          </cell>
        </row>
        <row r="11252">
          <cell r="B11252" t="str">
            <v>C0617</v>
          </cell>
          <cell r="C11252" t="str">
            <v>CAIXA DE LIGAÇÃO C/2 TOMADAS UNIVERSAL E 2 P/TEL.250X250MM</v>
          </cell>
          <cell r="D11252" t="str">
            <v>UN</v>
          </cell>
          <cell r="E11252">
            <v>147.49</v>
          </cell>
          <cell r="F11252" t="str">
            <v xml:space="preserve">SEINFRA  </v>
          </cell>
        </row>
        <row r="11253">
          <cell r="B11253" t="str">
            <v>C0619</v>
          </cell>
          <cell r="C11253" t="str">
            <v>CAIXA DE LIGAÇÃO C/TOMADA P/TELEFONE D=9CM C/MOLDURA 11X11CM</v>
          </cell>
          <cell r="D11253" t="str">
            <v>UN</v>
          </cell>
          <cell r="E11253">
            <v>132.87</v>
          </cell>
          <cell r="F11253" t="str">
            <v xml:space="preserve">SEINFRA  </v>
          </cell>
        </row>
        <row r="11254">
          <cell r="B11254" t="str">
            <v>C0618</v>
          </cell>
          <cell r="C11254" t="str">
            <v>CAIXA DE LIGAÇÃO C/TOMADA DE 3P. D=9CM C/MOLDURA 11X11CM</v>
          </cell>
          <cell r="D11254" t="str">
            <v>UN</v>
          </cell>
          <cell r="E11254">
            <v>134.66999999999999</v>
          </cell>
          <cell r="F11254" t="str">
            <v xml:space="preserve">SEINFRA  </v>
          </cell>
        </row>
        <row r="11255">
          <cell r="B11255" t="str">
            <v>C0621</v>
          </cell>
          <cell r="C11255" t="str">
            <v>CAIXA DE LIGAÇÃO EM CHAPA AÇO ESTAMPADA, 3"X3", 4"X2",4"X4"</v>
          </cell>
          <cell r="D11255" t="str">
            <v>UN</v>
          </cell>
          <cell r="E11255">
            <v>8.0299999999999994</v>
          </cell>
          <cell r="F11255" t="str">
            <v xml:space="preserve">SEINFRA  </v>
          </cell>
        </row>
        <row r="11256">
          <cell r="B11256" t="str">
            <v>C0616</v>
          </cell>
          <cell r="C11256" t="str">
            <v>CAIXA DE LIGAÇÃO EM CHAPA AÇO ESTAMPADA 4"X6", 5"X5"</v>
          </cell>
          <cell r="D11256" t="str">
            <v>UN</v>
          </cell>
          <cell r="E11256">
            <v>15.87</v>
          </cell>
          <cell r="F11256" t="str">
            <v xml:space="preserve">SEINFRA  </v>
          </cell>
        </row>
        <row r="11257">
          <cell r="B11257" t="str">
            <v>C0622</v>
          </cell>
          <cell r="C11257" t="str">
            <v>CAIXA DE LIGAÇÃO PLÁSTICA DE SOBREPOR, SISTEMA "X"</v>
          </cell>
          <cell r="D11257" t="str">
            <v>UN</v>
          </cell>
          <cell r="E11257">
            <v>15.63</v>
          </cell>
          <cell r="F11257" t="str">
            <v xml:space="preserve">SEINFRA  </v>
          </cell>
        </row>
        <row r="11258">
          <cell r="B11258" t="str">
            <v>C4762</v>
          </cell>
          <cell r="C11258" t="str">
            <v>CAIXA DE LIGAÇÃO PVC 4" X 2"</v>
          </cell>
          <cell r="D11258" t="str">
            <v>UN</v>
          </cell>
          <cell r="E11258">
            <v>8.02</v>
          </cell>
          <cell r="F11258" t="str">
            <v xml:space="preserve">SEINFRA  </v>
          </cell>
        </row>
        <row r="11259">
          <cell r="B11259" t="str">
            <v>C4761</v>
          </cell>
          <cell r="C11259" t="str">
            <v>CAIXA DE LIGAÇÃO PVC 4" X 4"</v>
          </cell>
          <cell r="D11259" t="str">
            <v>UN</v>
          </cell>
          <cell r="E11259">
            <v>9.74</v>
          </cell>
          <cell r="F11259" t="str">
            <v xml:space="preserve">SEINFRA  </v>
          </cell>
        </row>
        <row r="11260">
          <cell r="B11260" t="str">
            <v>C0626</v>
          </cell>
          <cell r="C11260" t="str">
            <v>CAIXA DE PASSAGEM COM TAMPA PARAFUSADA 100X100X80mm</v>
          </cell>
          <cell r="D11260" t="str">
            <v>UN</v>
          </cell>
          <cell r="E11260">
            <v>26.93</v>
          </cell>
          <cell r="F11260" t="str">
            <v xml:space="preserve">SEINFRA  </v>
          </cell>
        </row>
        <row r="11261">
          <cell r="B11261" t="str">
            <v>C0627</v>
          </cell>
          <cell r="C11261" t="str">
            <v>CAIXA DE PASSAGEM COM TAMPA PARAFUSADA 150X150X80mm</v>
          </cell>
          <cell r="D11261" t="str">
            <v>UN</v>
          </cell>
          <cell r="E11261">
            <v>47.69</v>
          </cell>
          <cell r="F11261" t="str">
            <v xml:space="preserve">SEINFRA  </v>
          </cell>
        </row>
        <row r="11262">
          <cell r="B11262" t="str">
            <v>C0628</v>
          </cell>
          <cell r="C11262" t="str">
            <v>CAIXA DE PASSAGEM COM TAMPA PARAFUSADA 200X200X100mm</v>
          </cell>
          <cell r="D11262" t="str">
            <v>UN</v>
          </cell>
          <cell r="E11262">
            <v>78.540000000000006</v>
          </cell>
          <cell r="F11262" t="str">
            <v xml:space="preserve">SEINFRA  </v>
          </cell>
        </row>
        <row r="11263">
          <cell r="B11263" t="str">
            <v>C0629</v>
          </cell>
          <cell r="C11263" t="str">
            <v>CAIXA DE PASSAGEM COM TAMPA PARAFUSADA 400X400X150mm</v>
          </cell>
          <cell r="D11263" t="str">
            <v>UN</v>
          </cell>
          <cell r="E11263">
            <v>166.65</v>
          </cell>
          <cell r="F11263" t="str">
            <v xml:space="preserve">SEINFRA  </v>
          </cell>
        </row>
        <row r="11264">
          <cell r="B11264" t="str">
            <v>C0630</v>
          </cell>
          <cell r="C11264" t="str">
            <v>CAIXA DE PASSAGEM COM TAMPA PARAFUSADA 500X500X150mm</v>
          </cell>
          <cell r="D11264" t="str">
            <v>UN</v>
          </cell>
          <cell r="E11264">
            <v>207.82</v>
          </cell>
          <cell r="F11264" t="str">
            <v xml:space="preserve">SEINFRA  </v>
          </cell>
        </row>
        <row r="11265">
          <cell r="B11265" t="str">
            <v>C0636</v>
          </cell>
          <cell r="C11265" t="str">
            <v>CAIXA DE PASSAGEM EM ALVENARIA - 1/2 TIJOLO COMUM</v>
          </cell>
          <cell r="D11265" t="str">
            <v>M2</v>
          </cell>
          <cell r="E11265">
            <v>166.25</v>
          </cell>
          <cell r="F11265" t="str">
            <v xml:space="preserve">SEINFRA  </v>
          </cell>
        </row>
        <row r="11266">
          <cell r="B11266" t="str">
            <v>C5175</v>
          </cell>
          <cell r="C11266" t="str">
            <v>CAIXA DE PISO 4"X2", EM ALUMÍNIO</v>
          </cell>
          <cell r="D11266" t="str">
            <v>UN</v>
          </cell>
          <cell r="E11266">
            <v>33.700000000000003</v>
          </cell>
          <cell r="F11266" t="str">
            <v xml:space="preserve">SEINFRA  </v>
          </cell>
        </row>
        <row r="11267">
          <cell r="B11267" t="str">
            <v>C5176</v>
          </cell>
          <cell r="C11267" t="str">
            <v>CAIXA DE PISO 4"X4", EM ALUMÍNIO</v>
          </cell>
          <cell r="D11267" t="str">
            <v>UN</v>
          </cell>
          <cell r="E11267">
            <v>37.590000000000003</v>
          </cell>
          <cell r="F11267" t="str">
            <v xml:space="preserve">SEINFRA  </v>
          </cell>
        </row>
        <row r="11268">
          <cell r="B11268" t="str">
            <v>C0631</v>
          </cell>
          <cell r="C11268" t="str">
            <v>CAIXA EM ALVENARIA (40X40X60cm) DE 1/2 TIJOLO COMUM, LASTRO DE BRITA E TAMPA DE CONCRETO</v>
          </cell>
          <cell r="D11268" t="str">
            <v>UN</v>
          </cell>
          <cell r="E11268">
            <v>276.70999999999998</v>
          </cell>
          <cell r="F11268" t="str">
            <v xml:space="preserve">SEINFRA  </v>
          </cell>
        </row>
        <row r="11269">
          <cell r="F11269" t="str">
            <v xml:space="preserve">SEINFRA  </v>
          </cell>
        </row>
        <row r="11270">
          <cell r="B11270" t="str">
            <v>C0632</v>
          </cell>
          <cell r="C11270" t="str">
            <v>CAIXA EM ALVENARIA (60X60X60cm) DE 1/2 TIJOLO COMUM, LASTRO DE BRITA E TAMPA DE CONCRETO</v>
          </cell>
          <cell r="D11270" t="str">
            <v>UN</v>
          </cell>
          <cell r="E11270">
            <v>427.92</v>
          </cell>
          <cell r="F11270" t="str">
            <v xml:space="preserve">SEINFRA  </v>
          </cell>
        </row>
        <row r="11271">
          <cell r="F11271" t="str">
            <v xml:space="preserve">SEINFRA  </v>
          </cell>
        </row>
        <row r="11272">
          <cell r="B11272" t="str">
            <v>C0634</v>
          </cell>
          <cell r="C11272" t="str">
            <v>CAIXA EM ALVENARIA (80X80X60cm) DE 1/2 TIJOLO COMUM, LASTRO DE BRITA E TAMPA DE CONCRETO</v>
          </cell>
          <cell r="D11272" t="str">
            <v>UN</v>
          </cell>
          <cell r="E11272">
            <v>588.71</v>
          </cell>
          <cell r="F11272" t="str">
            <v xml:space="preserve">SEINFRA  </v>
          </cell>
        </row>
        <row r="11273">
          <cell r="F11273" t="str">
            <v xml:space="preserve">SEINFRA  </v>
          </cell>
        </row>
        <row r="11274">
          <cell r="B11274" t="str">
            <v>C0635</v>
          </cell>
          <cell r="C11274" t="str">
            <v>CAIXA DE PASSAGEM EM ALVENARIA - 1 TIJOLO COMUM</v>
          </cell>
          <cell r="D11274" t="str">
            <v>M2</v>
          </cell>
          <cell r="E11274">
            <v>263.02999999999997</v>
          </cell>
          <cell r="F11274" t="str">
            <v xml:space="preserve">SEINFRA  </v>
          </cell>
        </row>
        <row r="11275">
          <cell r="B11275" t="str">
            <v>C0624</v>
          </cell>
          <cell r="C11275" t="str">
            <v>CAIXA EM ALVENARIA (40X40X60cm) DE 1 TIJOLO COMUM, LASTRO DE BRITA E TAMPA DE CONCRETO</v>
          </cell>
          <cell r="D11275" t="str">
            <v>UN</v>
          </cell>
          <cell r="E11275">
            <v>475.43</v>
          </cell>
          <cell r="F11275" t="str">
            <v xml:space="preserve">SEINFRA  </v>
          </cell>
        </row>
        <row r="11276">
          <cell r="F11276" t="str">
            <v xml:space="preserve">SEINFRA  </v>
          </cell>
        </row>
        <row r="11277">
          <cell r="B11277" t="str">
            <v>C0625</v>
          </cell>
          <cell r="C11277" t="str">
            <v>CAIXA EM ALVENARIA (60X60X60cm) DE 1 TIJOLO COMUM, LASTRO DE BRITA E TAMPA DE CONCRETO</v>
          </cell>
          <cell r="D11277" t="str">
            <v>UN</v>
          </cell>
          <cell r="E11277">
            <v>676.55</v>
          </cell>
          <cell r="F11277" t="str">
            <v xml:space="preserve">SEINFRA  </v>
          </cell>
        </row>
        <row r="11278">
          <cell r="F11278" t="str">
            <v xml:space="preserve">SEINFRA  </v>
          </cell>
        </row>
        <row r="11279">
          <cell r="B11279" t="str">
            <v>C0633</v>
          </cell>
          <cell r="C11279" t="str">
            <v>CAIXA EM ALVENARIA (80X80X60cm) DE 1 TIJOLO COMUM, LASTRO DE BRITA E TAMPA DE CONCRETO</v>
          </cell>
          <cell r="D11279" t="str">
            <v>UN</v>
          </cell>
          <cell r="E11279">
            <v>880.01</v>
          </cell>
          <cell r="F11279" t="str">
            <v xml:space="preserve">SEINFRA  </v>
          </cell>
        </row>
        <row r="11280">
          <cell r="F11280" t="str">
            <v xml:space="preserve">SEINFRA  </v>
          </cell>
        </row>
        <row r="11281">
          <cell r="B11281" t="str">
            <v>C4836</v>
          </cell>
          <cell r="C11281" t="str">
            <v>CAIXA EM ALVENARIA TIJOLO FURADO, ESP. = 10cm ( 30x 30x40cm), FUNDO DE CONCRETO, EXCETO ESCAVAÇÃO E TAMPA</v>
          </cell>
          <cell r="D11281" t="str">
            <v>UN</v>
          </cell>
          <cell r="E11281">
            <v>87.24</v>
          </cell>
          <cell r="F11281" t="str">
            <v xml:space="preserve">SEINFRA  </v>
          </cell>
        </row>
        <row r="11282">
          <cell r="F11282" t="str">
            <v xml:space="preserve">SEINFRA  </v>
          </cell>
        </row>
        <row r="11283">
          <cell r="B11283" t="str">
            <v>C4837</v>
          </cell>
          <cell r="C11283" t="str">
            <v xml:space="preserve">CAIXA EM ALVENARIA TIJOLO FURADO, ESP. = 10cm ( 40x 40x60cm), FUNDO DE CONCRETO, EXCETO ESCAVAÇÃO E TAMPA                           </v>
          </cell>
          <cell r="D11283" t="str">
            <v>UN</v>
          </cell>
          <cell r="E11283">
            <v>159.76</v>
          </cell>
          <cell r="F11283" t="str">
            <v xml:space="preserve">SEINFRA  </v>
          </cell>
        </row>
        <row r="11284">
          <cell r="F11284" t="str">
            <v xml:space="preserve">SEINFRA  </v>
          </cell>
        </row>
        <row r="11285">
          <cell r="B11285" t="str">
            <v>C4838</v>
          </cell>
          <cell r="C11285" t="str">
            <v xml:space="preserve">CAIXA EM ALVENARIA TIJOLO FURADO, ESP. = 10cm ( 60x 60x60cm), FUNDO DE CONCRETO, EXCETO ESCAVAÇÃO E TAMPA                   </v>
          </cell>
          <cell r="D11285" t="str">
            <v>UN</v>
          </cell>
          <cell r="E11285">
            <v>231.23</v>
          </cell>
          <cell r="F11285" t="str">
            <v xml:space="preserve">SEINFRA  </v>
          </cell>
        </row>
        <row r="11286">
          <cell r="F11286" t="str">
            <v xml:space="preserve">SEINFRA  </v>
          </cell>
        </row>
        <row r="11287">
          <cell r="B11287" t="str">
            <v>C4839</v>
          </cell>
          <cell r="C11287" t="str">
            <v>CAIXA EM ALVENARIA TIJOLO FURADO, ESP. = 10cm ( 80x 80x60cm), FUNDO DE CONCRETO, EXCETO ESCAVAÇÃO E TAMPA</v>
          </cell>
          <cell r="D11287" t="str">
            <v>UN</v>
          </cell>
          <cell r="E11287">
            <v>297.64</v>
          </cell>
          <cell r="F11287" t="str">
            <v xml:space="preserve">SEINFRA  </v>
          </cell>
        </row>
        <row r="11288">
          <cell r="F11288" t="str">
            <v xml:space="preserve">SEINFRA  </v>
          </cell>
        </row>
        <row r="11289">
          <cell r="B11289" t="str">
            <v>C4840</v>
          </cell>
          <cell r="C11289" t="str">
            <v>CAIXA EM ALVENARIA TIJOLO FURADO, ESP. = 10cm (100x100x80cm), FUNDO DE CONCRETO, EXCETO ESCAVAÇÃO E TAMPA</v>
          </cell>
          <cell r="D11289" t="str">
            <v>UN</v>
          </cell>
          <cell r="E11289">
            <v>475.49</v>
          </cell>
          <cell r="F11289" t="str">
            <v xml:space="preserve">SEINFRA  </v>
          </cell>
        </row>
        <row r="11290">
          <cell r="F11290" t="str">
            <v xml:space="preserve">SEINFRA  </v>
          </cell>
        </row>
        <row r="11291">
          <cell r="B11291" t="str">
            <v>C4841</v>
          </cell>
          <cell r="C11291" t="str">
            <v>CAIXA EM ALVENARIA TIJOLO FURADO, ESP. = 10cm ( 30x 30x40cm), LASTRO DE BRITA, EXCETO ESCAVAÇÃO E TAMPA</v>
          </cell>
          <cell r="D11291" t="str">
            <v>UN</v>
          </cell>
          <cell r="E11291">
            <v>83</v>
          </cell>
          <cell r="F11291" t="str">
            <v xml:space="preserve">SEINFRA  </v>
          </cell>
        </row>
        <row r="11292">
          <cell r="F11292" t="str">
            <v xml:space="preserve">SEINFRA  </v>
          </cell>
        </row>
        <row r="11293">
          <cell r="B11293" t="str">
            <v>C4842</v>
          </cell>
          <cell r="C11293" t="str">
            <v xml:space="preserve">CAIXA EM ALVENARIA TIJOLO FURADO, ESP. = 10cm ( 40x 40x60cm), LASTRO DE BRITA, EXCETO ESCAVAÇÃO E TAMPA   </v>
          </cell>
          <cell r="D11293" t="str">
            <v>UN</v>
          </cell>
          <cell r="E11293">
            <v>151.29</v>
          </cell>
          <cell r="F11293" t="str">
            <v xml:space="preserve">SEINFRA  </v>
          </cell>
        </row>
        <row r="11294">
          <cell r="F11294" t="str">
            <v xml:space="preserve">SEINFRA  </v>
          </cell>
        </row>
        <row r="11295">
          <cell r="B11295" t="str">
            <v>C4843</v>
          </cell>
          <cell r="C11295" t="str">
            <v>CAIXA EM ALVENARIA TIJOLO FURADO, ESP. = 10cm ( 60x 60x60cm), LASTRO DE BRITA, EXCETO ESCAVAÇÃO E TAMPA</v>
          </cell>
          <cell r="D11295" t="str">
            <v>UN</v>
          </cell>
          <cell r="E11295">
            <v>214.29</v>
          </cell>
          <cell r="F11295" t="str">
            <v xml:space="preserve">SEINFRA  </v>
          </cell>
        </row>
        <row r="11296">
          <cell r="F11296" t="str">
            <v xml:space="preserve">SEINFRA  </v>
          </cell>
        </row>
        <row r="11297">
          <cell r="B11297" t="str">
            <v>C4844</v>
          </cell>
          <cell r="C11297" t="str">
            <v>CAIXA EM ALVENARIA TIJOLO FURADO, ESP. = 10cm ( 80x 80x60cm), LASTRO DE BRITA, EXCETO ESCAVAÇÃO E TAMPA</v>
          </cell>
          <cell r="D11297" t="str">
            <v>UN</v>
          </cell>
          <cell r="E11297">
            <v>276.45999999999998</v>
          </cell>
          <cell r="F11297" t="str">
            <v xml:space="preserve">SEINFRA  </v>
          </cell>
        </row>
        <row r="11298">
          <cell r="F11298" t="str">
            <v xml:space="preserve">SEINFRA  </v>
          </cell>
        </row>
        <row r="11299">
          <cell r="B11299" t="str">
            <v>C4845</v>
          </cell>
          <cell r="C11299" t="str">
            <v>CAIXA EM ALVENARIA TIJOLO FURADO, ESP. = 10cm (100x100x80cm), LASTRO EM BRITA, EXCETO ESCAVAÇÃO E TAMPA</v>
          </cell>
          <cell r="D11299" t="str">
            <v>UN</v>
          </cell>
          <cell r="E11299">
            <v>441.61</v>
          </cell>
          <cell r="F11299" t="str">
            <v xml:space="preserve">SEINFRA  </v>
          </cell>
        </row>
        <row r="11300">
          <cell r="F11300" t="str">
            <v xml:space="preserve">SEINFRA  </v>
          </cell>
        </row>
        <row r="11301">
          <cell r="B11301" t="str">
            <v>C3927</v>
          </cell>
          <cell r="C11301" t="str">
            <v>CAIXA DE PASSAGEM TIPO A P/ BALIZAMENTO NOTURNO (80x80x80cm)</v>
          </cell>
          <cell r="D11301" t="str">
            <v>UN</v>
          </cell>
          <cell r="E11301">
            <v>875.9</v>
          </cell>
          <cell r="F11301" t="str">
            <v xml:space="preserve">SEINFRA  </v>
          </cell>
        </row>
        <row r="11302">
          <cell r="B11302" t="str">
            <v>C3928</v>
          </cell>
          <cell r="C11302" t="str">
            <v>CAIXA DE PASSAGEM TIPO B P/ BALIZAMENTO NOTURNO (150x150x80cm)</v>
          </cell>
          <cell r="D11302" t="str">
            <v>UN</v>
          </cell>
          <cell r="E11302">
            <v>1551.29</v>
          </cell>
          <cell r="F11302" t="str">
            <v xml:space="preserve">SEINFRA  </v>
          </cell>
        </row>
        <row r="11303">
          <cell r="B11303" t="str">
            <v>C0654</v>
          </cell>
          <cell r="C11303" t="str">
            <v>CAIXA PRÉ MOLDADA CONC.P/ AR CONDICIONADO</v>
          </cell>
          <cell r="D11303" t="str">
            <v>UN</v>
          </cell>
          <cell r="E11303">
            <v>181.57</v>
          </cell>
          <cell r="F11303" t="str">
            <v xml:space="preserve">SEINFRA  </v>
          </cell>
        </row>
        <row r="11304">
          <cell r="B11304" t="str">
            <v>C0856</v>
          </cell>
          <cell r="C11304" t="str">
            <v>CONDULETE DE PVC DE 1/2", TIPO C - E - LL - LR</v>
          </cell>
          <cell r="D11304" t="str">
            <v>UN</v>
          </cell>
          <cell r="E11304">
            <v>17.61</v>
          </cell>
          <cell r="F11304" t="str">
            <v xml:space="preserve">SEINFRA  </v>
          </cell>
        </row>
        <row r="11305">
          <cell r="B11305" t="str">
            <v>C0857</v>
          </cell>
          <cell r="C11305" t="str">
            <v>CONDULETE DE PVC DE 3/4" TIPO C - E - LL - LR</v>
          </cell>
          <cell r="D11305" t="str">
            <v>UN</v>
          </cell>
          <cell r="E11305">
            <v>21.8</v>
          </cell>
          <cell r="F11305" t="str">
            <v xml:space="preserve">SEINFRA  </v>
          </cell>
        </row>
        <row r="11306">
          <cell r="B11306" t="str">
            <v>C0855</v>
          </cell>
          <cell r="C11306" t="str">
            <v>CONDULETE DE PVC DE 1" TIPO C - E - LL - LR</v>
          </cell>
          <cell r="D11306" t="str">
            <v>UN</v>
          </cell>
          <cell r="E11306">
            <v>27.13</v>
          </cell>
          <cell r="F11306" t="str">
            <v xml:space="preserve">SEINFRA  </v>
          </cell>
        </row>
        <row r="11307">
          <cell r="B11307" t="str">
            <v>C1406</v>
          </cell>
          <cell r="C11307" t="str">
            <v>FORNECIMENTO E INSTALAÇÃO DE BARRAMENTO DE COBRE P/QUADROS</v>
          </cell>
          <cell r="D11307" t="str">
            <v>KG</v>
          </cell>
          <cell r="E11307">
            <v>122.42</v>
          </cell>
          <cell r="F11307" t="str">
            <v xml:space="preserve">SEINFRA  </v>
          </cell>
        </row>
        <row r="11308">
          <cell r="B11308" t="str">
            <v>C3781</v>
          </cell>
          <cell r="C11308" t="str">
            <v>MEDIÇÃO TRIFÁSICA INSTALADA EM MURO - SAÍDA SUBTRRÂNEA</v>
          </cell>
          <cell r="D11308" t="str">
            <v>UN</v>
          </cell>
          <cell r="E11308">
            <v>2495.88</v>
          </cell>
          <cell r="F11308" t="str">
            <v xml:space="preserve">SEINFRA  </v>
          </cell>
        </row>
        <row r="11309">
          <cell r="B11309" t="str">
            <v>C3564</v>
          </cell>
          <cell r="C11309" t="str">
            <v>MUTIRÃO MISTO - CAIXA DE LIGAÇÃO EM CHAPA AÇO ESTAMPADA, 3"X3", 4"X2", 4"X4"</v>
          </cell>
          <cell r="D11309" t="str">
            <v>UN</v>
          </cell>
          <cell r="E11309">
            <v>5.24</v>
          </cell>
          <cell r="F11309" t="str">
            <v xml:space="preserve">SEINFRA  </v>
          </cell>
        </row>
        <row r="11310">
          <cell r="F11310" t="str">
            <v xml:space="preserve">SEINFRA  </v>
          </cell>
        </row>
        <row r="11311">
          <cell r="B11311" t="str">
            <v>C3578</v>
          </cell>
          <cell r="C11311" t="str">
            <v>MUTIRÃO MISTO - QUADRO DE MEDIÇÃO PADRÃO COELCE</v>
          </cell>
          <cell r="D11311" t="str">
            <v>UN</v>
          </cell>
          <cell r="E11311">
            <v>72.56</v>
          </cell>
          <cell r="F11311" t="str">
            <v xml:space="preserve">SEINFRA  </v>
          </cell>
        </row>
        <row r="11312">
          <cell r="B11312" t="str">
            <v>C1895</v>
          </cell>
          <cell r="C11312" t="str">
            <v>PETROLET ALUMÍNIO DE 1/2", TIPO T - X - L</v>
          </cell>
          <cell r="D11312" t="str">
            <v>UN</v>
          </cell>
          <cell r="E11312">
            <v>16.36</v>
          </cell>
          <cell r="F11312" t="str">
            <v xml:space="preserve">SEINFRA  </v>
          </cell>
        </row>
        <row r="11313">
          <cell r="B11313" t="str">
            <v>C1890</v>
          </cell>
          <cell r="C11313" t="str">
            <v>PETROLET ALUMÍNIO DE 3/4", TIPO T - X - L</v>
          </cell>
          <cell r="D11313" t="str">
            <v>UN</v>
          </cell>
          <cell r="E11313">
            <v>22.37</v>
          </cell>
          <cell r="F11313" t="str">
            <v xml:space="preserve">SEINFRA  </v>
          </cell>
        </row>
        <row r="11314">
          <cell r="B11314" t="str">
            <v>C1894</v>
          </cell>
          <cell r="C11314" t="str">
            <v>PETROLET ALUMÍNIO DE 1", TIPO T - X - L</v>
          </cell>
          <cell r="D11314" t="str">
            <v>UN</v>
          </cell>
          <cell r="E11314">
            <v>30.32</v>
          </cell>
          <cell r="F11314" t="str">
            <v xml:space="preserve">SEINFRA  </v>
          </cell>
        </row>
        <row r="11315">
          <cell r="B11315" t="str">
            <v>C1893</v>
          </cell>
          <cell r="C11315" t="str">
            <v>PETROLET ALUMÍNIO DE 1 1/4", TIPO T - X - L</v>
          </cell>
          <cell r="D11315" t="str">
            <v>UN</v>
          </cell>
          <cell r="E11315">
            <v>43.63</v>
          </cell>
          <cell r="F11315" t="str">
            <v xml:space="preserve">SEINFRA  </v>
          </cell>
        </row>
        <row r="11316">
          <cell r="B11316" t="str">
            <v>C1892</v>
          </cell>
          <cell r="C11316" t="str">
            <v>PETROLET ALUMÍNIO DE 1 1/2", TIPO T - X - L</v>
          </cell>
          <cell r="D11316" t="str">
            <v>UN</v>
          </cell>
          <cell r="E11316">
            <v>48.63</v>
          </cell>
          <cell r="F11316" t="str">
            <v xml:space="preserve">SEINFRA  </v>
          </cell>
        </row>
        <row r="11317">
          <cell r="B11317" t="str">
            <v>C1896</v>
          </cell>
          <cell r="C11317" t="str">
            <v>PETROLET ALUMÍNIO DE 2", TIPO T - X - L</v>
          </cell>
          <cell r="D11317" t="str">
            <v>UN</v>
          </cell>
          <cell r="E11317">
            <v>64.8</v>
          </cell>
          <cell r="F11317" t="str">
            <v xml:space="preserve">SEINFRA  </v>
          </cell>
        </row>
        <row r="11318">
          <cell r="B11318" t="str">
            <v>C1887</v>
          </cell>
          <cell r="C11318" t="str">
            <v>PETROLET ALUMÍNIO DE 2 1/2", TIPO T - X - L</v>
          </cell>
          <cell r="D11318" t="str">
            <v>UN</v>
          </cell>
          <cell r="E11318">
            <v>112.05</v>
          </cell>
          <cell r="F11318" t="str">
            <v xml:space="preserve">SEINFRA  </v>
          </cell>
        </row>
        <row r="11319">
          <cell r="B11319" t="str">
            <v>C1889</v>
          </cell>
          <cell r="C11319" t="str">
            <v>PETROLET ALUMÍNIO DE 3", TIPO T - X - L</v>
          </cell>
          <cell r="D11319" t="str">
            <v>UN</v>
          </cell>
          <cell r="E11319">
            <v>153.13999999999999</v>
          </cell>
          <cell r="F11319" t="str">
            <v xml:space="preserve">SEINFRA  </v>
          </cell>
        </row>
        <row r="11320">
          <cell r="B11320" t="str">
            <v>C1888</v>
          </cell>
          <cell r="C11320" t="str">
            <v>PETROLET ALUMÍNIO DE 3 1/2", TIPO T - X - L</v>
          </cell>
          <cell r="D11320" t="str">
            <v>UN</v>
          </cell>
          <cell r="E11320">
            <v>167.36</v>
          </cell>
          <cell r="F11320" t="str">
            <v xml:space="preserve">SEINFRA  </v>
          </cell>
        </row>
        <row r="11321">
          <cell r="B11321" t="str">
            <v>C1891</v>
          </cell>
          <cell r="C11321" t="str">
            <v>PETROLET ALUMÍNIO DE 4", TIPO T - X - L</v>
          </cell>
          <cell r="D11321" t="str">
            <v>UN</v>
          </cell>
          <cell r="E11321">
            <v>257.37</v>
          </cell>
          <cell r="F11321" t="str">
            <v xml:space="preserve">SEINFRA  </v>
          </cell>
        </row>
        <row r="11322">
          <cell r="B11322" t="str">
            <v>C1946</v>
          </cell>
          <cell r="C11322" t="str">
            <v>PONTE DE CRUZAMENTO EM CAIXA DE DERIVAÇÃO</v>
          </cell>
          <cell r="D11322" t="str">
            <v>UN</v>
          </cell>
          <cell r="E11322">
            <v>17.29</v>
          </cell>
          <cell r="F11322" t="str">
            <v xml:space="preserve">SEINFRA  </v>
          </cell>
        </row>
        <row r="11323">
          <cell r="B11323" t="str">
            <v>C2064</v>
          </cell>
          <cell r="C11323" t="str">
            <v>QUADRO ANUNCIADOR DE ENFERMARIA</v>
          </cell>
          <cell r="D11323" t="str">
            <v>UN</v>
          </cell>
          <cell r="E11323">
            <v>153.24</v>
          </cell>
          <cell r="F11323" t="str">
            <v xml:space="preserve">SEINFRA  </v>
          </cell>
        </row>
        <row r="11324">
          <cell r="B11324" t="str">
            <v>C2090</v>
          </cell>
          <cell r="C11324" t="str">
            <v>QUADRO P/ MEDIÇÃO EM POSTE DE CONCRETO</v>
          </cell>
          <cell r="D11324" t="str">
            <v>UN</v>
          </cell>
          <cell r="E11324">
            <v>1372.47</v>
          </cell>
          <cell r="F11324" t="str">
            <v xml:space="preserve">SEINFRA  </v>
          </cell>
        </row>
        <row r="11325">
          <cell r="B11325" t="str">
            <v>C2092</v>
          </cell>
          <cell r="C11325" t="str">
            <v>QUADRO P/ MEDIÇÃO PRIMÁRIA 15KV</v>
          </cell>
          <cell r="D11325" t="str">
            <v>UN</v>
          </cell>
          <cell r="E11325">
            <v>1228.55</v>
          </cell>
          <cell r="F11325" t="str">
            <v xml:space="preserve">SEINFRA  </v>
          </cell>
        </row>
        <row r="11326">
          <cell r="B11326" t="str">
            <v>C2091</v>
          </cell>
          <cell r="C11326" t="str">
            <v>QUADRO P/ MEDIÇÃO PRIMÁRIA 15KV HORA-SAZONAL</v>
          </cell>
          <cell r="D11326" t="str">
            <v>UN</v>
          </cell>
          <cell r="E11326">
            <v>1246.77</v>
          </cell>
          <cell r="F11326" t="str">
            <v xml:space="preserve">SEINFRA  </v>
          </cell>
        </row>
        <row r="11327">
          <cell r="B11327" t="str">
            <v>C2065</v>
          </cell>
          <cell r="C11327" t="str">
            <v>QUADRO DE COMANDO DE BOMBAS - COMPLETO</v>
          </cell>
          <cell r="D11327" t="str">
            <v>UN</v>
          </cell>
          <cell r="E11327">
            <v>362.07</v>
          </cell>
          <cell r="F11327" t="str">
            <v xml:space="preserve">SEINFRA  </v>
          </cell>
        </row>
        <row r="11328">
          <cell r="B11328" t="str">
            <v>C2076</v>
          </cell>
          <cell r="C11328" t="str">
            <v>QUADRO DE DISTRIBUIÇÃO EMBUTIR ATE 3 DIVISÕES, S/BARRAMENTO</v>
          </cell>
          <cell r="D11328" t="str">
            <v>UN</v>
          </cell>
          <cell r="E11328">
            <v>74.48</v>
          </cell>
          <cell r="F11328" t="str">
            <v xml:space="preserve">SEINFRA  </v>
          </cell>
        </row>
        <row r="11329">
          <cell r="B11329" t="str">
            <v>C2078</v>
          </cell>
          <cell r="C11329" t="str">
            <v>QUADRO DE DISTRIBUIÇÃO EMBUTIR ATE 6 DIVISÕES, S/BARRAMENTO</v>
          </cell>
          <cell r="D11329" t="str">
            <v>UN</v>
          </cell>
          <cell r="E11329">
            <v>87.03</v>
          </cell>
          <cell r="F11329" t="str">
            <v xml:space="preserve">SEINFRA  </v>
          </cell>
        </row>
        <row r="11330">
          <cell r="B11330" t="str">
            <v>C2066</v>
          </cell>
          <cell r="C11330" t="str">
            <v>QUADRO DE DISTRIBUIÇÃO DE LUZ SOBREPOR ATE 6 DIVISÕES, C/BARRAMENTO</v>
          </cell>
          <cell r="D11330" t="str">
            <v>UN</v>
          </cell>
          <cell r="E11330">
            <v>177.62</v>
          </cell>
          <cell r="F11330" t="str">
            <v xml:space="preserve">SEINFRA  </v>
          </cell>
        </row>
        <row r="11331">
          <cell r="F11331" t="str">
            <v xml:space="preserve">SEINFRA  </v>
          </cell>
        </row>
        <row r="11332">
          <cell r="B11332" t="str">
            <v>C2077</v>
          </cell>
          <cell r="C11332" t="str">
            <v>QUADRO DE DISTRIBUIÇÃO DE LUZ EMBUTIR ATE 6 DIVISÕES, C/BARRAMENTO</v>
          </cell>
          <cell r="D11332" t="str">
            <v>UN</v>
          </cell>
          <cell r="E11332">
            <v>177.62</v>
          </cell>
          <cell r="F11332" t="str">
            <v xml:space="preserve">SEINFRA  </v>
          </cell>
        </row>
        <row r="11333">
          <cell r="F11333" t="str">
            <v xml:space="preserve">SEINFRA  </v>
          </cell>
        </row>
        <row r="11334">
          <cell r="B11334" t="str">
            <v>C2067</v>
          </cell>
          <cell r="C11334" t="str">
            <v>QUADRO DE DISTRIBUIÇÃO DE LUZ EMBUTIR ATÉ 12 DIVISÕES 207X332X95mm, C/BARRAMENTO</v>
          </cell>
          <cell r="D11334" t="str">
            <v>UN</v>
          </cell>
          <cell r="E11334">
            <v>262.17</v>
          </cell>
          <cell r="F11334" t="str">
            <v xml:space="preserve">SEINFRA  </v>
          </cell>
        </row>
        <row r="11335">
          <cell r="F11335" t="str">
            <v xml:space="preserve">SEINFRA  </v>
          </cell>
        </row>
        <row r="11336">
          <cell r="B11336" t="str">
            <v>C2068</v>
          </cell>
          <cell r="C11336" t="str">
            <v>QUADRO DE DISTRIBUIÇÃO DE LUZ EMBUTIR ATÉ 24 DIVISÕES 332X332X95mm, C/BARRAMENTO</v>
          </cell>
          <cell r="D11336" t="str">
            <v>UN</v>
          </cell>
          <cell r="E11336">
            <v>323.25</v>
          </cell>
          <cell r="F11336" t="str">
            <v xml:space="preserve">SEINFRA  </v>
          </cell>
        </row>
        <row r="11337">
          <cell r="F11337" t="str">
            <v xml:space="preserve">SEINFRA  </v>
          </cell>
        </row>
        <row r="11338">
          <cell r="B11338" t="str">
            <v>C2069</v>
          </cell>
          <cell r="C11338" t="str">
            <v>QUADRO DE DISTRIBUIÇÃO DE LUZ EMBUTIR ATÉ 36 DIVISÕES 457X332X95mm, C/ BARRAMENTO</v>
          </cell>
          <cell r="D11338" t="str">
            <v>UN</v>
          </cell>
          <cell r="E11338">
            <v>395.83</v>
          </cell>
          <cell r="F11338" t="str">
            <v xml:space="preserve">SEINFRA  </v>
          </cell>
        </row>
        <row r="11339">
          <cell r="F11339" t="str">
            <v xml:space="preserve">SEINFRA  </v>
          </cell>
        </row>
        <row r="11340">
          <cell r="B11340" t="str">
            <v>C2071</v>
          </cell>
          <cell r="C11340" t="str">
            <v>QUADRO DE DISTRIBUIÇÃO DE LUZ EMBUTIR ATÉ 72 DIVISÕES 457X646X95mm, C/BARRAMENTO</v>
          </cell>
          <cell r="D11340" t="str">
            <v>UN</v>
          </cell>
          <cell r="E11340">
            <v>654.19000000000005</v>
          </cell>
          <cell r="F11340" t="str">
            <v xml:space="preserve">SEINFRA  </v>
          </cell>
        </row>
        <row r="11341">
          <cell r="F11341" t="str">
            <v xml:space="preserve">SEINFRA  </v>
          </cell>
        </row>
        <row r="11342">
          <cell r="B11342" t="str">
            <v>C2070</v>
          </cell>
          <cell r="C11342" t="str">
            <v>QUADRO DE DISTRIBUIÇÃO DE LUZ EMBUTIR ATÉ 72 DIVISÕES 457X646X150mm, C/BARRAMENTO</v>
          </cell>
          <cell r="D11342" t="str">
            <v>UN</v>
          </cell>
          <cell r="E11342">
            <v>682.88</v>
          </cell>
          <cell r="F11342" t="str">
            <v xml:space="preserve">SEINFRA  </v>
          </cell>
        </row>
        <row r="11343">
          <cell r="F11343" t="str">
            <v xml:space="preserve">SEINFRA  </v>
          </cell>
        </row>
        <row r="11344">
          <cell r="B11344" t="str">
            <v>C2072</v>
          </cell>
          <cell r="C11344" t="str">
            <v>QUADRO DE DISTRIBUIÇÃO DE LUZ SOBREPOR ATÉ 12 DIVISÕES 255X315X135mm, C/BARRAMENTO</v>
          </cell>
          <cell r="D11344" t="str">
            <v>UN</v>
          </cell>
          <cell r="E11344">
            <v>278.58</v>
          </cell>
          <cell r="F11344" t="str">
            <v xml:space="preserve">SEINFRA  </v>
          </cell>
        </row>
        <row r="11345">
          <cell r="F11345" t="str">
            <v xml:space="preserve">SEINFRA  </v>
          </cell>
        </row>
        <row r="11346">
          <cell r="B11346" t="str">
            <v>C2075</v>
          </cell>
          <cell r="C11346" t="str">
            <v>QUADRO DE DISTRIBUIÇÃO DE LUZ.SOBREPOR ATÉ 24 DIVISÕES 450X315X135mm, C/BARRAMENTO</v>
          </cell>
          <cell r="D11346" t="str">
            <v>UN</v>
          </cell>
          <cell r="E11346">
            <v>373.86</v>
          </cell>
          <cell r="F11346" t="str">
            <v xml:space="preserve">SEINFRA  </v>
          </cell>
        </row>
        <row r="11347">
          <cell r="F11347" t="str">
            <v xml:space="preserve">SEINFRA  </v>
          </cell>
        </row>
        <row r="11348">
          <cell r="B11348" t="str">
            <v>C2074</v>
          </cell>
          <cell r="C11348" t="str">
            <v>QUADRO DE DISTRIBUIÇÃO DE LUZ.SOBREPOR ATE 64 DIVISÕES 650X440X205mm, C/BARRAMENTO</v>
          </cell>
          <cell r="D11348" t="str">
            <v>UN</v>
          </cell>
          <cell r="E11348">
            <v>641.08000000000004</v>
          </cell>
          <cell r="F11348" t="str">
            <v xml:space="preserve">SEINFRA  </v>
          </cell>
        </row>
        <row r="11349">
          <cell r="F11349" t="str">
            <v xml:space="preserve">SEINFRA  </v>
          </cell>
        </row>
        <row r="11350">
          <cell r="B11350" t="str">
            <v>C2073</v>
          </cell>
          <cell r="C11350" t="str">
            <v>QUADRO DE DISTRIBUIÇÃO DE LUZ SOBREPOR ATÉ 128 DIVISÕES 650X875X205mm, C/BARRAMENTO</v>
          </cell>
          <cell r="D11350" t="str">
            <v>UN</v>
          </cell>
          <cell r="E11350">
            <v>965.23</v>
          </cell>
          <cell r="F11350" t="str">
            <v xml:space="preserve">SEINFRA  </v>
          </cell>
        </row>
        <row r="11351">
          <cell r="F11351" t="str">
            <v xml:space="preserve">SEINFRA  </v>
          </cell>
        </row>
        <row r="11352">
          <cell r="B11352" t="str">
            <v>C2062</v>
          </cell>
          <cell r="C11352" t="str">
            <v>QUADRO DE DISTRIBUIÇÃO GERAL BAIXA TENSÃO, C/ACESSÓRIOS - 1UN DE MEDIÇÃO</v>
          </cell>
          <cell r="D11352" t="str">
            <v>UN</v>
          </cell>
          <cell r="E11352">
            <v>2011.05</v>
          </cell>
          <cell r="F11352" t="str">
            <v xml:space="preserve">SEINFRA  </v>
          </cell>
        </row>
        <row r="11353">
          <cell r="F11353" t="str">
            <v xml:space="preserve">SEINFRA  </v>
          </cell>
        </row>
        <row r="11354">
          <cell r="B11354" t="str">
            <v>C2061</v>
          </cell>
          <cell r="C11354" t="str">
            <v>QUADRO DE DISTRIBUIÇÃO GERAL BAIXA TENSÃO, C/ACESSÓRIOS- 3UN DE MEDIÇÃO</v>
          </cell>
          <cell r="D11354" t="str">
            <v>UN</v>
          </cell>
          <cell r="E11354">
            <v>2532.54</v>
          </cell>
          <cell r="F11354" t="str">
            <v xml:space="preserve">SEINFRA  </v>
          </cell>
        </row>
        <row r="11355">
          <cell r="F11355" t="str">
            <v xml:space="preserve">SEINFRA  </v>
          </cell>
        </row>
        <row r="11356">
          <cell r="B11356" t="str">
            <v>C2084</v>
          </cell>
          <cell r="C11356" t="str">
            <v>QUADRO DE DISTRIBUIÇÃO, PADRÃO TELEBRÁS 200X200X120mm</v>
          </cell>
          <cell r="D11356" t="str">
            <v>UN</v>
          </cell>
          <cell r="E11356">
            <v>79.05</v>
          </cell>
          <cell r="F11356" t="str">
            <v xml:space="preserve">SEINFRA  </v>
          </cell>
        </row>
        <row r="11357">
          <cell r="B11357" t="str">
            <v>C2085</v>
          </cell>
          <cell r="C11357" t="str">
            <v>QUADRO DE DISTRIBUIÇÃO, PADRÃO TELEBRÁS 400X400X120mm</v>
          </cell>
          <cell r="D11357" t="str">
            <v>UN</v>
          </cell>
          <cell r="E11357">
            <v>128.79</v>
          </cell>
          <cell r="F11357" t="str">
            <v xml:space="preserve">SEINFRA  </v>
          </cell>
        </row>
        <row r="11358">
          <cell r="B11358" t="str">
            <v>C2086</v>
          </cell>
          <cell r="C11358" t="str">
            <v>QUADRO DE DISTRIBUIÇÃO, PADRÃO TELEBRÁS 600X600X120mm</v>
          </cell>
          <cell r="D11358" t="str">
            <v>UN</v>
          </cell>
          <cell r="E11358">
            <v>195.56</v>
          </cell>
          <cell r="F11358" t="str">
            <v xml:space="preserve">SEINFRA  </v>
          </cell>
        </row>
        <row r="11359">
          <cell r="B11359" t="str">
            <v>C2087</v>
          </cell>
          <cell r="C11359" t="str">
            <v>QUADRO DE DISTRIBUIÇÃO, PADRÃO TELEBRÁS 800X800X120mm</v>
          </cell>
          <cell r="D11359" t="str">
            <v>UN</v>
          </cell>
          <cell r="E11359">
            <v>326.29000000000002</v>
          </cell>
          <cell r="F11359" t="str">
            <v xml:space="preserve">SEINFRA  </v>
          </cell>
        </row>
        <row r="11360">
          <cell r="B11360" t="str">
            <v>C2080</v>
          </cell>
          <cell r="C11360" t="str">
            <v>QUADRO DE DISTRIBUIÇÃO, PADRÃO TELEBRAS 1200X1000X150mm</v>
          </cell>
          <cell r="D11360" t="str">
            <v>UN</v>
          </cell>
          <cell r="E11360">
            <v>477.5</v>
          </cell>
          <cell r="F11360" t="str">
            <v xml:space="preserve">SEINFRA  </v>
          </cell>
        </row>
        <row r="11361">
          <cell r="B11361" t="str">
            <v>C2081</v>
          </cell>
          <cell r="C11361" t="str">
            <v>QUADRO DE DISTRIBUIÇÃO, PADRÃO TELEBRAS 1200X1200X150mm</v>
          </cell>
          <cell r="D11361" t="str">
            <v>UN</v>
          </cell>
          <cell r="E11361">
            <v>523.5</v>
          </cell>
          <cell r="F11361" t="str">
            <v xml:space="preserve">SEINFRA  </v>
          </cell>
        </row>
        <row r="11362">
          <cell r="B11362" t="str">
            <v>C2079</v>
          </cell>
          <cell r="C11362" t="str">
            <v>QUADRO DE DISTRIBUIÇÃO PADRÃO TELEBRAS-1200X1500X150mm</v>
          </cell>
          <cell r="D11362" t="str">
            <v>UN</v>
          </cell>
          <cell r="E11362">
            <v>563.85</v>
          </cell>
          <cell r="F11362" t="str">
            <v xml:space="preserve">SEINFRA  </v>
          </cell>
        </row>
        <row r="11363">
          <cell r="B11363" t="str">
            <v>C2082</v>
          </cell>
          <cell r="C11363" t="str">
            <v>QUADRO DE DISTRIBUIÇÃO, PADRÃO TELEBRAS 1200X1700X150mm</v>
          </cell>
          <cell r="D11363" t="str">
            <v>UN</v>
          </cell>
          <cell r="E11363">
            <v>847.26</v>
          </cell>
          <cell r="F11363" t="str">
            <v xml:space="preserve">SEINFRA  </v>
          </cell>
        </row>
        <row r="11364">
          <cell r="B11364" t="str">
            <v>C2088</v>
          </cell>
          <cell r="C11364" t="str">
            <v>QUADRO DE FORÇA, C/ BARRAMENTO (0.90X1.90X0.60)M</v>
          </cell>
          <cell r="D11364" t="str">
            <v>UN</v>
          </cell>
          <cell r="E11364">
            <v>2816.75</v>
          </cell>
          <cell r="F11364" t="str">
            <v xml:space="preserve">SEINFRA  </v>
          </cell>
        </row>
        <row r="11365">
          <cell r="B11365" t="str">
            <v>C2089</v>
          </cell>
          <cell r="C11365" t="str">
            <v>QUADRO DE FORÇA, C/ BARRAMENTO (1.80X1.90X0.60)M</v>
          </cell>
          <cell r="D11365" t="str">
            <v>UN</v>
          </cell>
          <cell r="E11365">
            <v>5454.85</v>
          </cell>
          <cell r="F11365" t="str">
            <v xml:space="preserve">SEINFRA  </v>
          </cell>
        </row>
        <row r="11366">
          <cell r="B11366" t="str">
            <v>C3925</v>
          </cell>
          <cell r="C11366" t="str">
            <v>QUADRO DE FORÇA P/ 10kW</v>
          </cell>
          <cell r="D11366" t="str">
            <v>UN</v>
          </cell>
          <cell r="E11366">
            <v>10639.99</v>
          </cell>
          <cell r="F11366" t="str">
            <v xml:space="preserve">SEINFRA  </v>
          </cell>
        </row>
        <row r="11367">
          <cell r="B11367" t="str">
            <v>C3579</v>
          </cell>
          <cell r="C11367" t="str">
            <v>QUADRO DE MEDIÇÃO PADRÃO COELCE - PADRÃO POPULAR</v>
          </cell>
          <cell r="D11367" t="str">
            <v>UN</v>
          </cell>
          <cell r="E11367">
            <v>91.19</v>
          </cell>
          <cell r="F11367" t="str">
            <v xml:space="preserve">SEINFRA  </v>
          </cell>
        </row>
        <row r="11368">
          <cell r="B11368" t="str">
            <v>C4052</v>
          </cell>
          <cell r="C11368" t="str">
            <v>QUADRO METÁLICO (600 x 400 x 400)mm - INSTALADO</v>
          </cell>
          <cell r="D11368" t="str">
            <v>UN</v>
          </cell>
          <cell r="E11368">
            <v>1037.9000000000001</v>
          </cell>
          <cell r="F11368" t="str">
            <v xml:space="preserve">SEINFRA  </v>
          </cell>
        </row>
        <row r="11369">
          <cell r="B11369" t="str">
            <v>C2299</v>
          </cell>
          <cell r="C11369" t="str">
            <v xml:space="preserve">TAMPA DE CONCRETO ESP.= 5cm P/CAIXA EM ALVENARIA </v>
          </cell>
          <cell r="D11369" t="str">
            <v>M2</v>
          </cell>
          <cell r="E11369">
            <v>213.16</v>
          </cell>
          <cell r="F11369" t="str">
            <v xml:space="preserve">SEINFRA  </v>
          </cell>
        </row>
        <row r="11370">
          <cell r="B11370" t="str">
            <v>FIOS, CABOS E ACESSÓRIOS</v>
          </cell>
          <cell r="E11370">
            <v>5179.78</v>
          </cell>
          <cell r="F11370" t="str">
            <v xml:space="preserve">SEINFRA  </v>
          </cell>
        </row>
        <row r="11371">
          <cell r="B11371" t="str">
            <v>C4038</v>
          </cell>
          <cell r="C11371" t="str">
            <v>ACESSÓRIOS DE BAIXA TENSÃO</v>
          </cell>
          <cell r="D11371" t="str">
            <v>CJ</v>
          </cell>
          <cell r="E11371">
            <v>357.45</v>
          </cell>
          <cell r="F11371" t="str">
            <v xml:space="preserve">SEINFRA  </v>
          </cell>
        </row>
        <row r="11372">
          <cell r="B11372" t="str">
            <v>C0111</v>
          </cell>
          <cell r="C11372" t="str">
            <v>ARAME GALVANIZADO PARA PESCA</v>
          </cell>
          <cell r="D11372" t="str">
            <v>M</v>
          </cell>
          <cell r="E11372">
            <v>2.77</v>
          </cell>
          <cell r="F11372" t="str">
            <v xml:space="preserve">SEINFRA  </v>
          </cell>
        </row>
        <row r="11373">
          <cell r="B11373" t="str">
            <v>C3750</v>
          </cell>
          <cell r="C11373" t="str">
            <v>CABO DE FIBRA ÓPTICA, 01 PAR</v>
          </cell>
          <cell r="D11373" t="str">
            <v>M</v>
          </cell>
          <cell r="E11373">
            <v>6.84</v>
          </cell>
          <cell r="F11373" t="str">
            <v xml:space="preserve">SEINFRA  </v>
          </cell>
        </row>
        <row r="11374">
          <cell r="B11374" t="str">
            <v>C3751</v>
          </cell>
          <cell r="C11374" t="str">
            <v>CABO DE FIBRA ÓPTICA, 02 PARES</v>
          </cell>
          <cell r="D11374" t="str">
            <v>M</v>
          </cell>
          <cell r="E11374">
            <v>8.07</v>
          </cell>
          <cell r="F11374" t="str">
            <v xml:space="preserve">SEINFRA  </v>
          </cell>
        </row>
        <row r="11375">
          <cell r="B11375" t="str">
            <v>C3752</v>
          </cell>
          <cell r="C11375" t="str">
            <v>CABO DE FIBRA ÓPTICA, 03 PARES</v>
          </cell>
          <cell r="D11375" t="str">
            <v>M</v>
          </cell>
          <cell r="E11375">
            <v>8.75</v>
          </cell>
          <cell r="F11375" t="str">
            <v xml:space="preserve">SEINFRA  </v>
          </cell>
        </row>
        <row r="11376">
          <cell r="B11376" t="str">
            <v>C3753</v>
          </cell>
          <cell r="C11376" t="str">
            <v>CABO DE FIBRA ÓPTICA, 04 PARES</v>
          </cell>
          <cell r="D11376" t="str">
            <v>M</v>
          </cell>
          <cell r="E11376">
            <v>9.17</v>
          </cell>
          <cell r="F11376" t="str">
            <v xml:space="preserve">SEINFRA  </v>
          </cell>
        </row>
        <row r="11377">
          <cell r="B11377" t="str">
            <v>C0522</v>
          </cell>
          <cell r="C11377" t="str">
            <v>CABO COBRE NU 6MM2</v>
          </cell>
          <cell r="D11377" t="str">
            <v>M</v>
          </cell>
          <cell r="E11377">
            <v>11.43</v>
          </cell>
          <cell r="F11377" t="str">
            <v xml:space="preserve">SEINFRA  </v>
          </cell>
        </row>
        <row r="11378">
          <cell r="B11378" t="str">
            <v>C0517</v>
          </cell>
          <cell r="C11378" t="str">
            <v>CABO COBRE NU 10MM2</v>
          </cell>
          <cell r="D11378" t="str">
            <v>M</v>
          </cell>
          <cell r="E11378">
            <v>13.41</v>
          </cell>
          <cell r="F11378" t="str">
            <v xml:space="preserve">SEINFRA  </v>
          </cell>
        </row>
        <row r="11379">
          <cell r="B11379" t="str">
            <v>C0518</v>
          </cell>
          <cell r="C11379" t="str">
            <v>CABO COBRE NU 16MM2</v>
          </cell>
          <cell r="D11379" t="str">
            <v>M</v>
          </cell>
          <cell r="E11379">
            <v>18.72</v>
          </cell>
          <cell r="F11379" t="str">
            <v xml:space="preserve">SEINFRA  </v>
          </cell>
        </row>
        <row r="11380">
          <cell r="B11380" t="str">
            <v>C0519</v>
          </cell>
          <cell r="C11380" t="str">
            <v>CABO COBRE NU 25MM2</v>
          </cell>
          <cell r="D11380" t="str">
            <v>M</v>
          </cell>
          <cell r="E11380">
            <v>25.69</v>
          </cell>
          <cell r="F11380" t="str">
            <v xml:space="preserve">SEINFRA  </v>
          </cell>
        </row>
        <row r="11381">
          <cell r="B11381" t="str">
            <v>C0520</v>
          </cell>
          <cell r="C11381" t="str">
            <v>CABO COBRE NU 35MM2</v>
          </cell>
          <cell r="D11381" t="str">
            <v>M</v>
          </cell>
          <cell r="E11381">
            <v>34.46</v>
          </cell>
          <cell r="F11381" t="str">
            <v xml:space="preserve">SEINFRA  </v>
          </cell>
        </row>
        <row r="11382">
          <cell r="B11382" t="str">
            <v>C0521</v>
          </cell>
          <cell r="C11382" t="str">
            <v>CABO COBRE NU 50MM2</v>
          </cell>
          <cell r="D11382" t="str">
            <v>M</v>
          </cell>
          <cell r="E11382">
            <v>48.72</v>
          </cell>
          <cell r="F11382" t="str">
            <v xml:space="preserve">SEINFRA  </v>
          </cell>
        </row>
        <row r="11383">
          <cell r="B11383" t="str">
            <v>C0523</v>
          </cell>
          <cell r="C11383" t="str">
            <v>CABO COBRE NU 70MM2</v>
          </cell>
          <cell r="D11383" t="str">
            <v>M</v>
          </cell>
          <cell r="E11383">
            <v>65.02</v>
          </cell>
          <cell r="F11383" t="str">
            <v xml:space="preserve">SEINFRA  </v>
          </cell>
        </row>
        <row r="11384">
          <cell r="B11384" t="str">
            <v>C3907</v>
          </cell>
          <cell r="C11384" t="str">
            <v>CABO COBRE NU, FORMAÇÃO 7 FIOS, 10mm²</v>
          </cell>
          <cell r="D11384" t="str">
            <v>M</v>
          </cell>
          <cell r="E11384">
            <v>11.92</v>
          </cell>
          <cell r="F11384" t="str">
            <v xml:space="preserve">SEINFRA  </v>
          </cell>
        </row>
        <row r="11385">
          <cell r="B11385" t="str">
            <v>C4558</v>
          </cell>
          <cell r="C11385" t="str">
            <v>CABO CORDPLAST (CABO PP) 3 x 2,50 mm²</v>
          </cell>
          <cell r="D11385" t="str">
            <v>M</v>
          </cell>
          <cell r="E11385">
            <v>8.5500000000000007</v>
          </cell>
          <cell r="F11385" t="str">
            <v xml:space="preserve">SEINFRA  </v>
          </cell>
        </row>
        <row r="11386">
          <cell r="B11386" t="str">
            <v>C4377</v>
          </cell>
          <cell r="C11386" t="str">
            <v>CABO EM PVC 1000V 2,5 mm²</v>
          </cell>
          <cell r="D11386" t="str">
            <v>M</v>
          </cell>
          <cell r="E11386">
            <v>6.5</v>
          </cell>
          <cell r="F11386" t="str">
            <v xml:space="preserve">SEINFRA  </v>
          </cell>
        </row>
        <row r="11387">
          <cell r="B11387" t="str">
            <v>C0554</v>
          </cell>
          <cell r="C11387" t="str">
            <v>CABO EM PVC 1000V  4MM2</v>
          </cell>
          <cell r="D11387" t="str">
            <v>M</v>
          </cell>
          <cell r="E11387">
            <v>7.74</v>
          </cell>
          <cell r="F11387" t="str">
            <v xml:space="preserve">SEINFRA  </v>
          </cell>
        </row>
        <row r="11388">
          <cell r="B11388" t="str">
            <v>C0556</v>
          </cell>
          <cell r="C11388" t="str">
            <v>CABO EM PVC 1000V  6MM2</v>
          </cell>
          <cell r="D11388" t="str">
            <v>M</v>
          </cell>
          <cell r="E11388">
            <v>9.16</v>
          </cell>
          <cell r="F11388" t="str">
            <v xml:space="preserve">SEINFRA  </v>
          </cell>
        </row>
        <row r="11389">
          <cell r="B11389" t="str">
            <v>C0547</v>
          </cell>
          <cell r="C11389" t="str">
            <v>CABO EM PVC 1000V  10MM2</v>
          </cell>
          <cell r="D11389" t="str">
            <v>M</v>
          </cell>
          <cell r="E11389">
            <v>11.82</v>
          </cell>
          <cell r="F11389" t="str">
            <v xml:space="preserve">SEINFRA  </v>
          </cell>
        </row>
        <row r="11390">
          <cell r="B11390" t="str">
            <v>C0550</v>
          </cell>
          <cell r="C11390" t="str">
            <v>CABO EM PVC 1000V  16MM2</v>
          </cell>
          <cell r="D11390" t="str">
            <v>M</v>
          </cell>
          <cell r="E11390">
            <v>15.86</v>
          </cell>
          <cell r="F11390" t="str">
            <v xml:space="preserve">SEINFRA  </v>
          </cell>
        </row>
        <row r="11391">
          <cell r="B11391" t="str">
            <v>C0553</v>
          </cell>
          <cell r="C11391" t="str">
            <v>CABO EM PVC 1000V  25MM2</v>
          </cell>
          <cell r="D11391" t="str">
            <v>M</v>
          </cell>
          <cell r="E11391">
            <v>21.05</v>
          </cell>
          <cell r="F11391" t="str">
            <v xml:space="preserve">SEINFRA  </v>
          </cell>
        </row>
        <row r="11392">
          <cell r="B11392" t="str">
            <v>C0558</v>
          </cell>
          <cell r="C11392" t="str">
            <v>CABO EM PVC 1000V  35MM2</v>
          </cell>
          <cell r="D11392" t="str">
            <v>M</v>
          </cell>
          <cell r="E11392">
            <v>28.01</v>
          </cell>
          <cell r="F11392" t="str">
            <v xml:space="preserve">SEINFRA  </v>
          </cell>
        </row>
        <row r="11393">
          <cell r="B11393" t="str">
            <v>C0555</v>
          </cell>
          <cell r="C11393" t="str">
            <v>CABO EM PVC 1000V  50MM2</v>
          </cell>
          <cell r="D11393" t="str">
            <v>M</v>
          </cell>
          <cell r="E11393">
            <v>40.369999999999997</v>
          </cell>
          <cell r="F11393" t="str">
            <v xml:space="preserve">SEINFRA  </v>
          </cell>
        </row>
        <row r="11394">
          <cell r="B11394" t="str">
            <v>C0559</v>
          </cell>
          <cell r="C11394" t="str">
            <v>CABO EM PVC 1000V  70MM2</v>
          </cell>
          <cell r="D11394" t="str">
            <v>M</v>
          </cell>
          <cell r="E11394">
            <v>52.18</v>
          </cell>
          <cell r="F11394" t="str">
            <v xml:space="preserve">SEINFRA  </v>
          </cell>
        </row>
        <row r="11395">
          <cell r="B11395" t="str">
            <v>C0557</v>
          </cell>
          <cell r="C11395" t="str">
            <v>CABO EM PVC 1000V  95MM2</v>
          </cell>
          <cell r="D11395" t="str">
            <v>M</v>
          </cell>
          <cell r="E11395">
            <v>65.489999999999995</v>
          </cell>
          <cell r="F11395" t="str">
            <v xml:space="preserve">SEINFRA  </v>
          </cell>
        </row>
        <row r="11396">
          <cell r="B11396" t="str">
            <v>C0548</v>
          </cell>
          <cell r="C11396" t="str">
            <v>CABO EM PVC 1000V  120MM2</v>
          </cell>
          <cell r="D11396" t="str">
            <v>M</v>
          </cell>
          <cell r="E11396">
            <v>84.89</v>
          </cell>
          <cell r="F11396" t="str">
            <v xml:space="preserve">SEINFRA  </v>
          </cell>
        </row>
        <row r="11397">
          <cell r="B11397" t="str">
            <v>C0549</v>
          </cell>
          <cell r="C11397" t="str">
            <v>CABO EM PVC 1000V  150MM2</v>
          </cell>
          <cell r="D11397" t="str">
            <v>M</v>
          </cell>
          <cell r="E11397">
            <v>105.17</v>
          </cell>
          <cell r="F11397" t="str">
            <v xml:space="preserve">SEINFRA  </v>
          </cell>
        </row>
        <row r="11398">
          <cell r="B11398" t="str">
            <v>C0551</v>
          </cell>
          <cell r="C11398" t="str">
            <v>CABO EM PVC 1000V  185MM2</v>
          </cell>
          <cell r="D11398" t="str">
            <v>M</v>
          </cell>
          <cell r="E11398">
            <v>130.66</v>
          </cell>
          <cell r="F11398" t="str">
            <v xml:space="preserve">SEINFRA  </v>
          </cell>
        </row>
        <row r="11399">
          <cell r="B11399" t="str">
            <v>C0552</v>
          </cell>
          <cell r="C11399" t="str">
            <v>CABO EM PVC 1000V  240MM2</v>
          </cell>
          <cell r="D11399" t="str">
            <v>M</v>
          </cell>
          <cell r="E11399">
            <v>169.78</v>
          </cell>
          <cell r="F11399" t="str">
            <v xml:space="preserve">SEINFRA  </v>
          </cell>
        </row>
        <row r="11400">
          <cell r="B11400" t="str">
            <v>C4771</v>
          </cell>
          <cell r="C11400" t="str">
            <v>CABO EM PVC 1000V 300MM2</v>
          </cell>
          <cell r="D11400" t="str">
            <v>M</v>
          </cell>
          <cell r="E11400">
            <v>212.41</v>
          </cell>
          <cell r="F11400" t="str">
            <v xml:space="preserve">SEINFRA  </v>
          </cell>
        </row>
        <row r="11401">
          <cell r="B11401" t="str">
            <v>C4818</v>
          </cell>
          <cell r="C11401" t="str">
            <v>CABO EM PVC 1000V 400MM2</v>
          </cell>
          <cell r="D11401" t="str">
            <v>M</v>
          </cell>
          <cell r="E11401">
            <v>278.77</v>
          </cell>
          <cell r="F11401" t="str">
            <v xml:space="preserve">SEINFRA  </v>
          </cell>
        </row>
        <row r="11402">
          <cell r="B11402" t="str">
            <v>C4538</v>
          </cell>
          <cell r="C11402" t="str">
            <v>CABO EM PVC 15000V 35MM2</v>
          </cell>
          <cell r="D11402" t="str">
            <v>M</v>
          </cell>
          <cell r="E11402">
            <v>50.83</v>
          </cell>
          <cell r="F11402" t="str">
            <v xml:space="preserve">SEINFRA  </v>
          </cell>
        </row>
        <row r="11403">
          <cell r="B11403" t="str">
            <v>C4539</v>
          </cell>
          <cell r="C11403" t="str">
            <v>CABO EM PVC 15000V 120MM2</v>
          </cell>
          <cell r="D11403" t="str">
            <v>M</v>
          </cell>
          <cell r="E11403">
            <v>116.43</v>
          </cell>
          <cell r="F11403" t="str">
            <v xml:space="preserve">SEINFRA  </v>
          </cell>
        </row>
        <row r="11404">
          <cell r="B11404" t="str">
            <v>C0540</v>
          </cell>
          <cell r="C11404" t="str">
            <v>CABO ISOLADO PVC 750V 2,5MM2</v>
          </cell>
          <cell r="D11404" t="str">
            <v>M</v>
          </cell>
          <cell r="E11404">
            <v>6.6</v>
          </cell>
          <cell r="F11404" t="str">
            <v xml:space="preserve">SEINFRA  </v>
          </cell>
        </row>
        <row r="11405">
          <cell r="B11405" t="str">
            <v>C0534</v>
          </cell>
          <cell r="C11405" t="str">
            <v>CABO ISOLADO PVC 750V 4MM2</v>
          </cell>
          <cell r="D11405" t="str">
            <v>M</v>
          </cell>
          <cell r="E11405">
            <v>7.95</v>
          </cell>
          <cell r="F11405" t="str">
            <v xml:space="preserve">SEINFRA  </v>
          </cell>
        </row>
        <row r="11406">
          <cell r="B11406" t="str">
            <v>C0537</v>
          </cell>
          <cell r="C11406" t="str">
            <v>CABO ISOLADO PVC 750V 6MM2</v>
          </cell>
          <cell r="D11406" t="str">
            <v>M</v>
          </cell>
          <cell r="E11406">
            <v>8.76</v>
          </cell>
          <cell r="F11406" t="str">
            <v xml:space="preserve">SEINFRA  </v>
          </cell>
        </row>
        <row r="11407">
          <cell r="B11407" t="str">
            <v>C0524</v>
          </cell>
          <cell r="C11407" t="str">
            <v>CABO ISOLADO PVC 750V 10MM2</v>
          </cell>
          <cell r="D11407" t="str">
            <v>M</v>
          </cell>
          <cell r="E11407">
            <v>11.66</v>
          </cell>
          <cell r="F11407" t="str">
            <v xml:space="preserve">SEINFRA  </v>
          </cell>
        </row>
        <row r="11408">
          <cell r="B11408" t="str">
            <v>C0527</v>
          </cell>
          <cell r="C11408" t="str">
            <v>CABO ISOLADO PVC 750V 16MM2</v>
          </cell>
          <cell r="D11408" t="str">
            <v>M</v>
          </cell>
          <cell r="E11408">
            <v>15.78</v>
          </cell>
          <cell r="F11408" t="str">
            <v xml:space="preserve">SEINFRA  </v>
          </cell>
        </row>
        <row r="11409">
          <cell r="B11409" t="str">
            <v>C0530</v>
          </cell>
          <cell r="C11409" t="str">
            <v>CABO ISOLADO PVC 750V 25 MM2</v>
          </cell>
          <cell r="D11409" t="str">
            <v>M</v>
          </cell>
          <cell r="E11409">
            <v>21</v>
          </cell>
          <cell r="F11409" t="str">
            <v xml:space="preserve">SEINFRA  </v>
          </cell>
        </row>
        <row r="11410">
          <cell r="B11410" t="str">
            <v>C0532</v>
          </cell>
          <cell r="C11410" t="str">
            <v>CABO ISOLADO PVC 750V 35MM2</v>
          </cell>
          <cell r="D11410" t="str">
            <v>M</v>
          </cell>
          <cell r="E11410">
            <v>27.66</v>
          </cell>
          <cell r="F11410" t="str">
            <v xml:space="preserve">SEINFRA  </v>
          </cell>
        </row>
        <row r="11411">
          <cell r="B11411" t="str">
            <v>C0536</v>
          </cell>
          <cell r="C11411" t="str">
            <v>CABO ISOLADO PVC 750V 50MM2</v>
          </cell>
          <cell r="D11411" t="str">
            <v>M</v>
          </cell>
          <cell r="E11411">
            <v>39.74</v>
          </cell>
          <cell r="F11411" t="str">
            <v xml:space="preserve">SEINFRA  </v>
          </cell>
        </row>
        <row r="11412">
          <cell r="B11412" t="str">
            <v>C0538</v>
          </cell>
          <cell r="C11412" t="str">
            <v>CABO ISOLADO PVC 750V 70MM2</v>
          </cell>
          <cell r="D11412" t="str">
            <v>M</v>
          </cell>
          <cell r="E11412">
            <v>51.21</v>
          </cell>
          <cell r="F11412" t="str">
            <v xml:space="preserve">SEINFRA  </v>
          </cell>
        </row>
        <row r="11413">
          <cell r="B11413" t="str">
            <v>C0539</v>
          </cell>
          <cell r="C11413" t="str">
            <v>CABO ISOLADO PVC 750V 95MM2</v>
          </cell>
          <cell r="D11413" t="str">
            <v>M</v>
          </cell>
          <cell r="E11413">
            <v>65.17</v>
          </cell>
          <cell r="F11413" t="str">
            <v xml:space="preserve">SEINFRA  </v>
          </cell>
        </row>
        <row r="11414">
          <cell r="B11414" t="str">
            <v>C0525</v>
          </cell>
          <cell r="C11414" t="str">
            <v>CABO ISOLADO PVC 750V 120MM2</v>
          </cell>
          <cell r="D11414" t="str">
            <v>M</v>
          </cell>
          <cell r="E11414">
            <v>82.97</v>
          </cell>
          <cell r="F11414" t="str">
            <v xml:space="preserve">SEINFRA  </v>
          </cell>
        </row>
        <row r="11415">
          <cell r="B11415" t="str">
            <v>C0526</v>
          </cell>
          <cell r="C11415" t="str">
            <v>CABO ISOLADO PVC 750V 150MM2</v>
          </cell>
          <cell r="D11415" t="str">
            <v>M</v>
          </cell>
          <cell r="E11415">
            <v>103.37</v>
          </cell>
          <cell r="F11415" t="str">
            <v xml:space="preserve">SEINFRA  </v>
          </cell>
        </row>
        <row r="11416">
          <cell r="B11416" t="str">
            <v>C0528</v>
          </cell>
          <cell r="C11416" t="str">
            <v>CABO ISOLADO PVC 750V 185MM2</v>
          </cell>
          <cell r="D11416" t="str">
            <v>M</v>
          </cell>
          <cell r="E11416">
            <v>128.56</v>
          </cell>
          <cell r="F11416" t="str">
            <v xml:space="preserve">SEINFRA  </v>
          </cell>
        </row>
        <row r="11417">
          <cell r="B11417" t="str">
            <v>C0529</v>
          </cell>
          <cell r="C11417" t="str">
            <v>CABO ISOLADO PVC 750V 240MM2</v>
          </cell>
          <cell r="D11417" t="str">
            <v>M</v>
          </cell>
          <cell r="E11417">
            <v>167.46</v>
          </cell>
          <cell r="F11417" t="str">
            <v xml:space="preserve">SEINFRA  </v>
          </cell>
        </row>
        <row r="11418">
          <cell r="B11418" t="str">
            <v>C0531</v>
          </cell>
          <cell r="C11418" t="str">
            <v>CABO ISOLADO PVC 750V 300MM2</v>
          </cell>
          <cell r="D11418" t="str">
            <v>M</v>
          </cell>
          <cell r="E11418">
            <v>207.72</v>
          </cell>
          <cell r="F11418" t="str">
            <v xml:space="preserve">SEINFRA  </v>
          </cell>
        </row>
        <row r="11419">
          <cell r="B11419" t="str">
            <v>C0533</v>
          </cell>
          <cell r="C11419" t="str">
            <v>CABO ISOLADO PVC 750V 400MM2</v>
          </cell>
          <cell r="D11419" t="str">
            <v>M</v>
          </cell>
          <cell r="E11419">
            <v>270.93</v>
          </cell>
          <cell r="F11419" t="str">
            <v xml:space="preserve">SEINFRA  </v>
          </cell>
        </row>
        <row r="11420">
          <cell r="B11420" t="str">
            <v>C0535</v>
          </cell>
          <cell r="C11420" t="str">
            <v>CABO ISOLADO PVC 750V 500MM2</v>
          </cell>
          <cell r="D11420" t="str">
            <v>M</v>
          </cell>
          <cell r="E11420">
            <v>336.19</v>
          </cell>
          <cell r="F11420" t="str">
            <v xml:space="preserve">SEINFRA  </v>
          </cell>
        </row>
        <row r="11421">
          <cell r="B11421" t="str">
            <v>C0541</v>
          </cell>
          <cell r="C11421" t="str">
            <v>CABO LÓGICO 4 PARES, CATEGORIA 3 - UTP (10 MPBS)</v>
          </cell>
          <cell r="D11421" t="str">
            <v>M</v>
          </cell>
          <cell r="E11421">
            <v>11.67</v>
          </cell>
          <cell r="F11421" t="str">
            <v xml:space="preserve">SEINFRA  </v>
          </cell>
        </row>
        <row r="11422">
          <cell r="B11422" t="str">
            <v>C0542</v>
          </cell>
          <cell r="C11422" t="str">
            <v>CABO LÓGICO 4 PARES, CATEGORIA 4 - UTP (20 MPBS)</v>
          </cell>
          <cell r="D11422" t="str">
            <v>M</v>
          </cell>
          <cell r="E11422">
            <v>11.98</v>
          </cell>
          <cell r="F11422" t="str">
            <v xml:space="preserve">SEINFRA  </v>
          </cell>
        </row>
        <row r="11423">
          <cell r="B11423" t="str">
            <v>C0543</v>
          </cell>
          <cell r="C11423" t="str">
            <v>CABO LÓGICO 4 PARES, CATEGORIA 5 - UTP (100 MBPS)</v>
          </cell>
          <cell r="D11423" t="str">
            <v>M</v>
          </cell>
          <cell r="E11423">
            <v>12.35</v>
          </cell>
          <cell r="F11423" t="str">
            <v xml:space="preserve">SEINFRA  </v>
          </cell>
        </row>
        <row r="11424">
          <cell r="B11424" t="str">
            <v>C4533</v>
          </cell>
          <cell r="C11424" t="str">
            <v>CABO LÓGICO 4 PARES, CATEGORIA 6 - UTP</v>
          </cell>
          <cell r="D11424" t="str">
            <v>M</v>
          </cell>
          <cell r="E11424">
            <v>12.84</v>
          </cell>
          <cell r="F11424" t="str">
            <v xml:space="preserve">SEINFRA  </v>
          </cell>
        </row>
        <row r="11425">
          <cell r="B11425" t="str">
            <v>C4534</v>
          </cell>
          <cell r="C11425" t="str">
            <v>CABO LÓGICO CTP APL-100 - 50</v>
          </cell>
          <cell r="D11425" t="str">
            <v>M</v>
          </cell>
          <cell r="E11425">
            <v>66.53</v>
          </cell>
          <cell r="F11425" t="str">
            <v xml:space="preserve">SEINFRA  </v>
          </cell>
        </row>
        <row r="11426">
          <cell r="B11426" t="str">
            <v>C0544</v>
          </cell>
          <cell r="C11426" t="str">
            <v>CABO LÓGICO/VÍDEO COAXIAL 5O (OHMS)</v>
          </cell>
          <cell r="D11426" t="str">
            <v>M</v>
          </cell>
          <cell r="E11426">
            <v>11.88</v>
          </cell>
          <cell r="F11426" t="str">
            <v xml:space="preserve">SEINFRA  </v>
          </cell>
        </row>
        <row r="11427">
          <cell r="B11427" t="str">
            <v>C0545</v>
          </cell>
          <cell r="C11427" t="str">
            <v>CABO LÓGICO/VÍDEO COAXIAL 75 (OHMS)</v>
          </cell>
          <cell r="D11427" t="str">
            <v>M</v>
          </cell>
          <cell r="E11427">
            <v>12.15</v>
          </cell>
          <cell r="F11427" t="str">
            <v xml:space="preserve">SEINFRA  </v>
          </cell>
        </row>
        <row r="11428">
          <cell r="B11428" t="str">
            <v>C0546</v>
          </cell>
          <cell r="C11428" t="str">
            <v>CABO LÓGICO/VÍDEO COAXIAL 95 (OHMS)</v>
          </cell>
          <cell r="D11428" t="str">
            <v>M</v>
          </cell>
          <cell r="E11428">
            <v>12.45</v>
          </cell>
          <cell r="F11428" t="str">
            <v xml:space="preserve">SEINFRA  </v>
          </cell>
        </row>
        <row r="11429">
          <cell r="B11429" t="str">
            <v>C4031</v>
          </cell>
          <cell r="C11429" t="str">
            <v>CABO SINGELO ISOLAÇÃO 15 kV, DIÂMETRO 25 mm² - INSTALADO</v>
          </cell>
          <cell r="D11429" t="str">
            <v>M</v>
          </cell>
          <cell r="E11429">
            <v>39.840000000000003</v>
          </cell>
          <cell r="F11429" t="str">
            <v xml:space="preserve">SEINFRA  </v>
          </cell>
        </row>
        <row r="11430">
          <cell r="B11430" t="str">
            <v>C0562</v>
          </cell>
          <cell r="C11430" t="str">
            <v>CABO TELEFÔNICO CCI - 1</v>
          </cell>
          <cell r="D11430" t="str">
            <v>M</v>
          </cell>
          <cell r="E11430">
            <v>6.89</v>
          </cell>
          <cell r="F11430" t="str">
            <v xml:space="preserve">SEINFRA  </v>
          </cell>
        </row>
        <row r="11431">
          <cell r="B11431" t="str">
            <v>C0563</v>
          </cell>
          <cell r="C11431" t="str">
            <v>CABO TELEFÔNICO CCI - 2</v>
          </cell>
          <cell r="D11431" t="str">
            <v>M</v>
          </cell>
          <cell r="E11431">
            <v>7.35</v>
          </cell>
          <cell r="F11431" t="str">
            <v xml:space="preserve">SEINFRA  </v>
          </cell>
        </row>
        <row r="11432">
          <cell r="B11432" t="str">
            <v>C0564</v>
          </cell>
          <cell r="C11432" t="str">
            <v>CABO TELEFÔNICO CCI - 3</v>
          </cell>
          <cell r="D11432" t="str">
            <v>M</v>
          </cell>
          <cell r="E11432">
            <v>7.94</v>
          </cell>
          <cell r="F11432" t="str">
            <v xml:space="preserve">SEINFRA  </v>
          </cell>
        </row>
        <row r="11433">
          <cell r="B11433" t="str">
            <v>C0565</v>
          </cell>
          <cell r="C11433" t="str">
            <v>CABO TELEFÔNICO CCI - 4</v>
          </cell>
          <cell r="D11433" t="str">
            <v>M</v>
          </cell>
          <cell r="E11433">
            <v>8.4</v>
          </cell>
          <cell r="F11433" t="str">
            <v xml:space="preserve">SEINFRA  </v>
          </cell>
        </row>
        <row r="11434">
          <cell r="B11434" t="str">
            <v>C0566</v>
          </cell>
          <cell r="C11434" t="str">
            <v>CABO TELEFÔNICO CCI - 5</v>
          </cell>
          <cell r="D11434" t="str">
            <v>M</v>
          </cell>
          <cell r="E11434">
            <v>9.14</v>
          </cell>
          <cell r="F11434" t="str">
            <v xml:space="preserve">SEINFRA  </v>
          </cell>
        </row>
        <row r="11435">
          <cell r="B11435" t="str">
            <v>C0567</v>
          </cell>
          <cell r="C11435" t="str">
            <v>CABO TELEFÔNICO CCI - 6</v>
          </cell>
          <cell r="D11435" t="str">
            <v>M</v>
          </cell>
          <cell r="E11435">
            <v>9.57</v>
          </cell>
          <cell r="F11435" t="str">
            <v xml:space="preserve">SEINFRA  </v>
          </cell>
        </row>
        <row r="11436">
          <cell r="B11436" t="str">
            <v>C0568</v>
          </cell>
          <cell r="C11436" t="str">
            <v>CABO TELEFÔNICO CI 50-10</v>
          </cell>
          <cell r="D11436" t="str">
            <v>M</v>
          </cell>
          <cell r="E11436">
            <v>16.93</v>
          </cell>
          <cell r="F11436" t="str">
            <v xml:space="preserve">SEINFRA  </v>
          </cell>
        </row>
        <row r="11437">
          <cell r="B11437" t="str">
            <v>C0570</v>
          </cell>
          <cell r="C11437" t="str">
            <v>CABO TELEFÔNICO CI 50-20</v>
          </cell>
          <cell r="D11437" t="str">
            <v>M</v>
          </cell>
          <cell r="E11437">
            <v>23.01</v>
          </cell>
          <cell r="F11437" t="str">
            <v xml:space="preserve">SEINFRA  </v>
          </cell>
        </row>
        <row r="11438">
          <cell r="B11438" t="str">
            <v>C0572</v>
          </cell>
          <cell r="C11438" t="str">
            <v>CABO TELEFÔNICO CI 50-30</v>
          </cell>
          <cell r="D11438" t="str">
            <v>M</v>
          </cell>
          <cell r="E11438">
            <v>27.55</v>
          </cell>
          <cell r="F11438" t="str">
            <v xml:space="preserve">SEINFRA  </v>
          </cell>
        </row>
        <row r="11439">
          <cell r="B11439" t="str">
            <v>C0573</v>
          </cell>
          <cell r="C11439" t="str">
            <v>CABO TELEFÔNICO CI 50-50</v>
          </cell>
          <cell r="D11439" t="str">
            <v>M</v>
          </cell>
          <cell r="E11439">
            <v>40.799999999999997</v>
          </cell>
          <cell r="F11439" t="str">
            <v xml:space="preserve">SEINFRA  </v>
          </cell>
        </row>
        <row r="11440">
          <cell r="B11440" t="str">
            <v>C0569</v>
          </cell>
          <cell r="C11440" t="str">
            <v>CABO TELEFÔNICO CI 50-100</v>
          </cell>
          <cell r="D11440" t="str">
            <v>M</v>
          </cell>
          <cell r="E11440">
            <v>60.01</v>
          </cell>
          <cell r="F11440" t="str">
            <v xml:space="preserve">SEINFRA  </v>
          </cell>
        </row>
        <row r="11441">
          <cell r="B11441" t="str">
            <v>C0571</v>
          </cell>
          <cell r="C11441" t="str">
            <v>CABO TELEFÔNICO CI 50-200</v>
          </cell>
          <cell r="D11441" t="str">
            <v>M</v>
          </cell>
          <cell r="E11441">
            <v>132.55000000000001</v>
          </cell>
          <cell r="F11441" t="str">
            <v xml:space="preserve">SEINFRA  </v>
          </cell>
        </row>
        <row r="11442">
          <cell r="B11442" t="str">
            <v>C0574</v>
          </cell>
          <cell r="C11442" t="str">
            <v>CABO TELEFÔNICO CTP-APL 10</v>
          </cell>
          <cell r="D11442" t="str">
            <v>M</v>
          </cell>
          <cell r="E11442">
            <v>18.850000000000001</v>
          </cell>
          <cell r="F11442" t="str">
            <v xml:space="preserve">SEINFRA  </v>
          </cell>
        </row>
        <row r="11443">
          <cell r="B11443" t="str">
            <v>C0575</v>
          </cell>
          <cell r="C11443" t="str">
            <v>CABO TELEFÔNICO CTP-APL 20</v>
          </cell>
          <cell r="D11443" t="str">
            <v>M</v>
          </cell>
          <cell r="E11443">
            <v>25.09</v>
          </cell>
          <cell r="F11443" t="str">
            <v xml:space="preserve">SEINFRA  </v>
          </cell>
        </row>
        <row r="11444">
          <cell r="B11444" t="str">
            <v>C0578</v>
          </cell>
          <cell r="C11444" t="str">
            <v>CABO TELEFÔNICO CTP-APL 30</v>
          </cell>
          <cell r="D11444" t="str">
            <v>M</v>
          </cell>
          <cell r="E11444">
            <v>30.31</v>
          </cell>
          <cell r="F11444" t="str">
            <v xml:space="preserve">SEINFRA  </v>
          </cell>
        </row>
        <row r="11445">
          <cell r="B11445" t="str">
            <v>C0579</v>
          </cell>
          <cell r="C11445" t="str">
            <v>CABO TELEFÔNICO CTP-APL 50</v>
          </cell>
          <cell r="D11445" t="str">
            <v>M</v>
          </cell>
          <cell r="E11445">
            <v>40.799999999999997</v>
          </cell>
          <cell r="F11445" t="str">
            <v xml:space="preserve">SEINFRA  </v>
          </cell>
        </row>
        <row r="11446">
          <cell r="B11446" t="str">
            <v>C0576</v>
          </cell>
          <cell r="C11446" t="str">
            <v>CABO TELEFÔNICO CTP-APL 100</v>
          </cell>
          <cell r="D11446" t="str">
            <v>M</v>
          </cell>
          <cell r="E11446">
            <v>71.52</v>
          </cell>
          <cell r="F11446" t="str">
            <v xml:space="preserve">SEINFRA  </v>
          </cell>
        </row>
        <row r="11447">
          <cell r="B11447" t="str">
            <v>C0577</v>
          </cell>
          <cell r="C11447" t="str">
            <v>CABO TELEFÔNICO CTP-APL 200</v>
          </cell>
          <cell r="D11447" t="str">
            <v>M</v>
          </cell>
          <cell r="E11447">
            <v>84.89</v>
          </cell>
          <cell r="F11447" t="str">
            <v xml:space="preserve">SEINFRA  </v>
          </cell>
        </row>
        <row r="11448">
          <cell r="B11448" t="str">
            <v>C0560</v>
          </cell>
          <cell r="C11448" t="str">
            <v>CABO TELEFÔNICO CCE - 2</v>
          </cell>
          <cell r="D11448" t="str">
            <v>M</v>
          </cell>
          <cell r="E11448">
            <v>9.64</v>
          </cell>
          <cell r="F11448" t="str">
            <v xml:space="preserve">SEINFRA  </v>
          </cell>
        </row>
        <row r="11449">
          <cell r="B11449" t="str">
            <v>C0561</v>
          </cell>
          <cell r="C11449" t="str">
            <v>CABO TELEFÔNICO CCE - 3</v>
          </cell>
          <cell r="D11449" t="str">
            <v>M</v>
          </cell>
          <cell r="E11449">
            <v>10.15</v>
          </cell>
          <cell r="F11449" t="str">
            <v xml:space="preserve">SEINFRA  </v>
          </cell>
        </row>
        <row r="11450">
          <cell r="B11450" t="str">
            <v>C3908</v>
          </cell>
          <cell r="C11450" t="str">
            <v>CABO UNIPOLAR ISOLADO EM EPR 3,6/6kV, 10mm²</v>
          </cell>
          <cell r="D11450" t="str">
            <v>M</v>
          </cell>
          <cell r="E11450">
            <v>43.14</v>
          </cell>
          <cell r="F11450" t="str">
            <v xml:space="preserve">SEINFRA  </v>
          </cell>
        </row>
        <row r="11451">
          <cell r="B11451" t="str">
            <v>C0798</v>
          </cell>
          <cell r="C11451" t="str">
            <v>CLEATS PARA FIAÇÃO APARENTE</v>
          </cell>
          <cell r="D11451" t="str">
            <v>UN</v>
          </cell>
          <cell r="E11451">
            <v>5.21</v>
          </cell>
          <cell r="F11451" t="str">
            <v xml:space="preserve">SEINFRA  </v>
          </cell>
        </row>
        <row r="11452">
          <cell r="B11452" t="str">
            <v>C3565</v>
          </cell>
          <cell r="C11452" t="str">
            <v>CLEATS PARA FIAÇÃO APARENTE (MUTIRÃO MISTO)</v>
          </cell>
          <cell r="D11452" t="str">
            <v>UN</v>
          </cell>
          <cell r="E11452">
            <v>3.35</v>
          </cell>
          <cell r="F11452" t="str">
            <v xml:space="preserve">SEINFRA  </v>
          </cell>
        </row>
        <row r="11453">
          <cell r="B11453" t="str">
            <v>C3911</v>
          </cell>
          <cell r="C11453" t="str">
            <v>CONECTOR DE ATERRAMENTO TIPO K2C17-10mm BURDY</v>
          </cell>
          <cell r="D11453" t="str">
            <v>UN</v>
          </cell>
          <cell r="E11453">
            <v>12.11</v>
          </cell>
          <cell r="F11453" t="str">
            <v xml:space="preserve">SEINFRA  </v>
          </cell>
        </row>
        <row r="11454">
          <cell r="B11454" t="str">
            <v>C0859</v>
          </cell>
          <cell r="C11454" t="str">
            <v>CONECTOR SPLIT - BOLT P/ CABOS ATE 16MM2</v>
          </cell>
          <cell r="D11454" t="str">
            <v>UN</v>
          </cell>
          <cell r="E11454">
            <v>9.25</v>
          </cell>
          <cell r="F11454" t="str">
            <v xml:space="preserve">SEINFRA  </v>
          </cell>
        </row>
        <row r="11455">
          <cell r="B11455" t="str">
            <v>C0860</v>
          </cell>
          <cell r="C11455" t="str">
            <v>CONECTOR SPLIT - BOLT P/ CABOS ATE 35MM2</v>
          </cell>
          <cell r="D11455" t="str">
            <v>UN</v>
          </cell>
          <cell r="E11455">
            <v>11.31</v>
          </cell>
          <cell r="F11455" t="str">
            <v xml:space="preserve">SEINFRA  </v>
          </cell>
        </row>
        <row r="11456">
          <cell r="B11456" t="str">
            <v>C0858</v>
          </cell>
          <cell r="C11456" t="str">
            <v>CONECTOR SPLIT - BOLT P/ CABOS ATE 120MM2</v>
          </cell>
          <cell r="D11456" t="str">
            <v>UN</v>
          </cell>
          <cell r="E11456">
            <v>31.73</v>
          </cell>
          <cell r="F11456" t="str">
            <v xml:space="preserve">SEINFRA  </v>
          </cell>
        </row>
        <row r="11457">
          <cell r="B11457" t="str">
            <v>C0861</v>
          </cell>
          <cell r="C11457" t="str">
            <v>CONECTOR SPLIT - BOLT P/ CABOS ATE 500MM2</v>
          </cell>
          <cell r="D11457" t="str">
            <v>UN</v>
          </cell>
          <cell r="E11457">
            <v>85.24</v>
          </cell>
          <cell r="F11457" t="str">
            <v xml:space="preserve">SEINFRA  </v>
          </cell>
        </row>
        <row r="11458">
          <cell r="B11458" t="str">
            <v>C0869</v>
          </cell>
          <cell r="C11458" t="str">
            <v>CORDOALHA COBRE NÚ 35MM2 E ISOLADORES P/PARA-RAIO</v>
          </cell>
          <cell r="D11458" t="str">
            <v>M</v>
          </cell>
          <cell r="E11458">
            <v>49.53</v>
          </cell>
          <cell r="F11458" t="str">
            <v xml:space="preserve">SEINFRA  </v>
          </cell>
        </row>
        <row r="11459">
          <cell r="B11459" t="str">
            <v>C0870</v>
          </cell>
          <cell r="C11459" t="str">
            <v>CORDOALHA COBRE NÚ 70MM2 E ISOLADORES P/PARA-RAIO</v>
          </cell>
          <cell r="D11459" t="str">
            <v>M</v>
          </cell>
          <cell r="E11459">
            <v>82.11</v>
          </cell>
          <cell r="F11459" t="str">
            <v xml:space="preserve">SEINFRA  </v>
          </cell>
        </row>
        <row r="11460">
          <cell r="B11460" t="str">
            <v>C1369</v>
          </cell>
          <cell r="C11460" t="str">
            <v>FIO ISOLADO PVC P/750V 0.5MM2</v>
          </cell>
          <cell r="D11460" t="str">
            <v>M</v>
          </cell>
          <cell r="E11460">
            <v>3.44</v>
          </cell>
          <cell r="F11460" t="str">
            <v xml:space="preserve">SEINFRA  </v>
          </cell>
        </row>
        <row r="11461">
          <cell r="B11461" t="str">
            <v>C1370</v>
          </cell>
          <cell r="C11461" t="str">
            <v>FIO ISOLADO PVC P/750V 0.75MM2</v>
          </cell>
          <cell r="D11461" t="str">
            <v>M</v>
          </cell>
          <cell r="E11461">
            <v>4.03</v>
          </cell>
          <cell r="F11461" t="str">
            <v xml:space="preserve">SEINFRA  </v>
          </cell>
        </row>
        <row r="11462">
          <cell r="B11462" t="str">
            <v>C1373</v>
          </cell>
          <cell r="C11462" t="str">
            <v>FIO ISOLADO PVC P/750V 1MM2</v>
          </cell>
          <cell r="D11462" t="str">
            <v>M</v>
          </cell>
          <cell r="E11462">
            <v>4.4800000000000004</v>
          </cell>
          <cell r="F11462" t="str">
            <v xml:space="preserve">SEINFRA  </v>
          </cell>
        </row>
        <row r="11463">
          <cell r="B11463" t="str">
            <v>C1371</v>
          </cell>
          <cell r="C11463" t="str">
            <v>FIO ISOLADO PVC P/750V 1.5 MM2</v>
          </cell>
          <cell r="D11463" t="str">
            <v>M</v>
          </cell>
          <cell r="E11463">
            <v>5.05</v>
          </cell>
          <cell r="F11463" t="str">
            <v xml:space="preserve">SEINFRA  </v>
          </cell>
        </row>
        <row r="11464">
          <cell r="B11464" t="str">
            <v>C1374</v>
          </cell>
          <cell r="C11464" t="str">
            <v>FIO ISOLADO PVC P/750V 2.5 MM2</v>
          </cell>
          <cell r="D11464" t="str">
            <v>M</v>
          </cell>
          <cell r="E11464">
            <v>5.99</v>
          </cell>
          <cell r="F11464" t="str">
            <v xml:space="preserve">SEINFRA  </v>
          </cell>
        </row>
        <row r="11465">
          <cell r="B11465" t="str">
            <v>C1375</v>
          </cell>
          <cell r="C11465" t="str">
            <v>FIO ISOLADO PVC P/750V 4MM2</v>
          </cell>
          <cell r="D11465" t="str">
            <v>M</v>
          </cell>
          <cell r="E11465">
            <v>7.38</v>
          </cell>
          <cell r="F11465" t="str">
            <v xml:space="preserve">SEINFRA  </v>
          </cell>
        </row>
        <row r="11466">
          <cell r="B11466" t="str">
            <v>C1376</v>
          </cell>
          <cell r="C11466" t="str">
            <v>FIO ISOLADO PVC P/750V 6MM2</v>
          </cell>
          <cell r="D11466" t="str">
            <v>M</v>
          </cell>
          <cell r="E11466">
            <v>8.7100000000000009</v>
          </cell>
          <cell r="F11466" t="str">
            <v xml:space="preserve">SEINFRA  </v>
          </cell>
        </row>
        <row r="11467">
          <cell r="B11467" t="str">
            <v>C1372</v>
          </cell>
          <cell r="C11467" t="str">
            <v>FIO ISOLADO PVC P/750V 10MM2</v>
          </cell>
          <cell r="D11467" t="str">
            <v>M</v>
          </cell>
          <cell r="E11467">
            <v>11.21</v>
          </cell>
          <cell r="F11467" t="str">
            <v xml:space="preserve">SEINFRA  </v>
          </cell>
        </row>
        <row r="11468">
          <cell r="B11468" t="str">
            <v>C1377</v>
          </cell>
          <cell r="C11468" t="str">
            <v>FIO PARALELO ISOLADO, ( 2 X 0,75 )MM2</v>
          </cell>
          <cell r="D11468" t="str">
            <v>M</v>
          </cell>
          <cell r="E11468">
            <v>4.12</v>
          </cell>
          <cell r="F11468" t="str">
            <v xml:space="preserve">SEINFRA  </v>
          </cell>
        </row>
        <row r="11469">
          <cell r="B11469" t="str">
            <v>C1378</v>
          </cell>
          <cell r="C11469" t="str">
            <v>FIO PARALELO ISOLADO, ( 2 X 1,00 )MM2</v>
          </cell>
          <cell r="D11469" t="str">
            <v>M</v>
          </cell>
          <cell r="E11469">
            <v>5.57</v>
          </cell>
          <cell r="F11469" t="str">
            <v xml:space="preserve">SEINFRA  </v>
          </cell>
        </row>
        <row r="11470">
          <cell r="B11470" t="str">
            <v>C1379</v>
          </cell>
          <cell r="C11470" t="str">
            <v>FIO PARALELO ISOLADO, ( 2 X 1,50 )MM2</v>
          </cell>
          <cell r="D11470" t="str">
            <v>M</v>
          </cell>
          <cell r="E11470">
            <v>8.1</v>
          </cell>
          <cell r="F11470" t="str">
            <v xml:space="preserve">SEINFRA  </v>
          </cell>
        </row>
        <row r="11471">
          <cell r="B11471" t="str">
            <v>C3572</v>
          </cell>
          <cell r="C11471" t="str">
            <v>HASTE DE FERRO GALVANIZADO 1.20m PARA ATERRAMENTO (MUTIRÃO MISTO)</v>
          </cell>
          <cell r="D11471" t="str">
            <v>UN</v>
          </cell>
          <cell r="E11471">
            <v>24.71</v>
          </cell>
          <cell r="F11471" t="str">
            <v xml:space="preserve">SEINFRA  </v>
          </cell>
        </row>
        <row r="11472">
          <cell r="F11472" t="str">
            <v xml:space="preserve">SEINFRA  </v>
          </cell>
        </row>
        <row r="11473">
          <cell r="B11473" t="str">
            <v>C3922</v>
          </cell>
          <cell r="C11473" t="str">
            <v>KIT CONECTOR SN-10, 5kV-20A, CABO 10mm²</v>
          </cell>
          <cell r="D11473" t="str">
            <v>UN</v>
          </cell>
          <cell r="E11473">
            <v>101.75</v>
          </cell>
          <cell r="F11473" t="str">
            <v xml:space="preserve">SEINFRA  </v>
          </cell>
        </row>
        <row r="11474">
          <cell r="B11474" t="str">
            <v>C3570</v>
          </cell>
          <cell r="C11474" t="str">
            <v>MUTIRÃO MISTO - FIO ISOLADO PVC P/750V 1.5MM2</v>
          </cell>
          <cell r="D11474" t="str">
            <v>M</v>
          </cell>
          <cell r="E11474">
            <v>3.18</v>
          </cell>
          <cell r="F11474" t="str">
            <v xml:space="preserve">SEINFRA  </v>
          </cell>
        </row>
        <row r="11475">
          <cell r="B11475" t="str">
            <v>C3563</v>
          </cell>
          <cell r="C11475" t="str">
            <v>MUTIRÃO MISTO - CABO ISOLADO PVC 750V 6MM2</v>
          </cell>
          <cell r="D11475" t="str">
            <v>M</v>
          </cell>
          <cell r="E11475">
            <v>6.34</v>
          </cell>
          <cell r="F11475" t="str">
            <v xml:space="preserve">SEINFRA  </v>
          </cell>
        </row>
        <row r="11476">
          <cell r="B11476" t="str">
            <v>C3571</v>
          </cell>
          <cell r="C11476" t="str">
            <v>MUTIRÃO MISTO - FIO PARALELO ISOLADO, (2X0,75)MM2</v>
          </cell>
          <cell r="D11476" t="str">
            <v>M</v>
          </cell>
          <cell r="E11476">
            <v>2.82</v>
          </cell>
          <cell r="F11476" t="str">
            <v xml:space="preserve">SEINFRA  </v>
          </cell>
        </row>
        <row r="11477">
          <cell r="B11477" t="str">
            <v>C2455</v>
          </cell>
          <cell r="C11477" t="str">
            <v>TERMINAL DE PRESSÃO P/ CABOS ATÉ 16MM2</v>
          </cell>
          <cell r="D11477" t="str">
            <v>UN</v>
          </cell>
          <cell r="E11477">
            <v>11.68</v>
          </cell>
          <cell r="F11477" t="str">
            <v xml:space="preserve">SEINFRA  </v>
          </cell>
        </row>
        <row r="11478">
          <cell r="B11478" t="str">
            <v>C2457</v>
          </cell>
          <cell r="C11478" t="str">
            <v>TERMINAL DE PRESSÃO P/ CABOS ATÉ 35MM2</v>
          </cell>
          <cell r="D11478" t="str">
            <v>UN</v>
          </cell>
          <cell r="E11478">
            <v>12.65</v>
          </cell>
          <cell r="F11478" t="str">
            <v xml:space="preserve">SEINFRA  </v>
          </cell>
        </row>
        <row r="11479">
          <cell r="B11479" t="str">
            <v>C2454</v>
          </cell>
          <cell r="C11479" t="str">
            <v>TERMINAL DE PRESSÃO P/ CABOS ATÉ 120MM2</v>
          </cell>
          <cell r="D11479" t="str">
            <v>UN</v>
          </cell>
          <cell r="E11479">
            <v>24.19</v>
          </cell>
          <cell r="F11479" t="str">
            <v xml:space="preserve">SEINFRA  </v>
          </cell>
        </row>
        <row r="11480">
          <cell r="B11480" t="str">
            <v>C2456</v>
          </cell>
          <cell r="C11480" t="str">
            <v>TERMINAL DE PRESSÃO P/ CABOS ATÉ 240MM2</v>
          </cell>
          <cell r="D11480" t="str">
            <v>UN</v>
          </cell>
          <cell r="E11480">
            <v>31.67</v>
          </cell>
          <cell r="F11480" t="str">
            <v xml:space="preserve">SEINFRA  </v>
          </cell>
        </row>
        <row r="11481">
          <cell r="B11481" t="str">
            <v>C2458</v>
          </cell>
          <cell r="C11481" t="str">
            <v>TERMINAL DE PRESSÃO P/ CABOS ATÉ 500MM2</v>
          </cell>
          <cell r="D11481" t="str">
            <v>UN</v>
          </cell>
          <cell r="E11481">
            <v>79.489999999999995</v>
          </cell>
          <cell r="F11481" t="str">
            <v xml:space="preserve">SEINFRA  </v>
          </cell>
        </row>
        <row r="11482">
          <cell r="B11482" t="str">
            <v>C2459</v>
          </cell>
          <cell r="C11482" t="str">
            <v>TERMINAL DE PRESSÃO P/ VERGALHÕES DE COBRE 3/8"</v>
          </cell>
          <cell r="D11482" t="str">
            <v>UN</v>
          </cell>
          <cell r="E11482">
            <v>30.41</v>
          </cell>
          <cell r="F11482" t="str">
            <v xml:space="preserve">SEINFRA  </v>
          </cell>
        </row>
        <row r="11483">
          <cell r="B11483" t="str">
            <v>C3482</v>
          </cell>
          <cell r="C11483" t="str">
            <v>TERMINAL OLHAL PARA CABO DE 1,50MM2 À 2,50MM2</v>
          </cell>
          <cell r="D11483" t="str">
            <v>UN</v>
          </cell>
          <cell r="E11483">
            <v>7.56</v>
          </cell>
          <cell r="F11483" t="str">
            <v xml:space="preserve">SEINFRA  </v>
          </cell>
        </row>
        <row r="11484">
          <cell r="B11484" t="str">
            <v>C3483</v>
          </cell>
          <cell r="C11484" t="str">
            <v>TERMINAL OLHAL PARA CABO DE 4,00MM2 À 6,00MM2</v>
          </cell>
          <cell r="D11484" t="str">
            <v>UN</v>
          </cell>
          <cell r="E11484">
            <v>7.56</v>
          </cell>
          <cell r="F11484" t="str">
            <v xml:space="preserve">SEINFRA  </v>
          </cell>
        </row>
        <row r="11485">
          <cell r="B11485" t="str">
            <v>C3478</v>
          </cell>
          <cell r="C11485" t="str">
            <v>VERGALHÃO ROSCA TOTAL DE 3/8"</v>
          </cell>
          <cell r="D11485" t="str">
            <v>M</v>
          </cell>
          <cell r="E11485">
            <v>10.81</v>
          </cell>
          <cell r="F11485" t="str">
            <v xml:space="preserve">SEINFRA  </v>
          </cell>
        </row>
        <row r="11486">
          <cell r="B11486" t="str">
            <v>BASES, CHAVES E DISJUNTORES</v>
          </cell>
          <cell r="E11486">
            <v>139125.46</v>
          </cell>
          <cell r="F11486" t="str">
            <v xml:space="preserve">SEINFRA  </v>
          </cell>
        </row>
        <row r="11487">
          <cell r="B11487" t="str">
            <v>C0380</v>
          </cell>
          <cell r="C11487" t="str">
            <v>BASE DE FUSÍVEL DIAZED EM QUADRO DE DISTRIBUIÇÃO ATÉ 25A</v>
          </cell>
          <cell r="D11487" t="str">
            <v>UN</v>
          </cell>
          <cell r="E11487">
            <v>50.3</v>
          </cell>
          <cell r="F11487" t="str">
            <v xml:space="preserve">SEINFRA  </v>
          </cell>
        </row>
        <row r="11488">
          <cell r="B11488" t="str">
            <v>C0381</v>
          </cell>
          <cell r="C11488" t="str">
            <v>BASE DE FUSÍVEL DIAZED EM QUADRO DE DISTRIBUIÇÃO ATÉ 63A</v>
          </cell>
          <cell r="D11488" t="str">
            <v>UN</v>
          </cell>
          <cell r="E11488">
            <v>61.26</v>
          </cell>
          <cell r="F11488" t="str">
            <v xml:space="preserve">SEINFRA  </v>
          </cell>
        </row>
        <row r="11489">
          <cell r="B11489" t="str">
            <v>C0382</v>
          </cell>
          <cell r="C11489" t="str">
            <v>BASE DE FUSÍVEL NH 00 EM QUADRO DE DISTRIBUIÇÃO ATÉ 125A</v>
          </cell>
          <cell r="D11489" t="str">
            <v>UN</v>
          </cell>
          <cell r="E11489">
            <v>63.01</v>
          </cell>
          <cell r="F11489" t="str">
            <v xml:space="preserve">SEINFRA  </v>
          </cell>
        </row>
        <row r="11490">
          <cell r="B11490" t="str">
            <v>C0376</v>
          </cell>
          <cell r="C11490" t="str">
            <v>BASE DE FUSÍVEL TIPO 'NH' 1 ATÉ 250A EM QUADRO DE LUZ E FORÇA</v>
          </cell>
          <cell r="D11490" t="str">
            <v>UN</v>
          </cell>
          <cell r="E11490">
            <v>174.77</v>
          </cell>
          <cell r="F11490" t="str">
            <v xml:space="preserve">SEINFRA  </v>
          </cell>
        </row>
        <row r="11491">
          <cell r="B11491" t="str">
            <v>C0377</v>
          </cell>
          <cell r="C11491" t="str">
            <v>BASE DE FUSÍVEL TIPO 'NH' 2 ATÉ 400A EM QUADRO DE LUZ E FORÇA</v>
          </cell>
          <cell r="D11491" t="str">
            <v>UN</v>
          </cell>
          <cell r="E11491">
            <v>182.33</v>
          </cell>
          <cell r="F11491" t="str">
            <v xml:space="preserve">SEINFRA  </v>
          </cell>
        </row>
        <row r="11492">
          <cell r="B11492" t="str">
            <v>C0378</v>
          </cell>
          <cell r="C11492" t="str">
            <v>BASE DE FUSÍVEL TIPO 'NH' 3 ATÉ 630A EM QUADRO DE FORÇA</v>
          </cell>
          <cell r="D11492" t="str">
            <v>UN</v>
          </cell>
          <cell r="E11492">
            <v>238.69</v>
          </cell>
          <cell r="F11492" t="str">
            <v xml:space="preserve">SEINFRA  </v>
          </cell>
        </row>
        <row r="11493">
          <cell r="B11493" t="str">
            <v>C0379</v>
          </cell>
          <cell r="C11493" t="str">
            <v>BASE DE FUSÍVEL TIPO 'NH' 4 ATÉ 1250A EM QUADRO DE FORÇA</v>
          </cell>
          <cell r="D11493" t="str">
            <v>UN</v>
          </cell>
          <cell r="E11493">
            <v>1149.6500000000001</v>
          </cell>
          <cell r="F11493" t="str">
            <v xml:space="preserve">SEINFRA  </v>
          </cell>
        </row>
        <row r="11494">
          <cell r="B11494" t="str">
            <v>C4057</v>
          </cell>
          <cell r="C11494" t="str">
            <v>CHAVE PRESSOSTÁTICA 2" - INSTALADO</v>
          </cell>
          <cell r="D11494" t="str">
            <v>UN</v>
          </cell>
          <cell r="E11494">
            <v>431.08</v>
          </cell>
          <cell r="F11494" t="str">
            <v xml:space="preserve">SEINFRA  </v>
          </cell>
        </row>
        <row r="11495">
          <cell r="B11495" t="str">
            <v>C4769</v>
          </cell>
          <cell r="C11495" t="str">
            <v>CHAVE REVERSORA TRIPOLAR SOB CARGA 630A</v>
          </cell>
          <cell r="D11495" t="str">
            <v>UN</v>
          </cell>
          <cell r="E11495">
            <v>4529.72</v>
          </cell>
          <cell r="F11495" t="str">
            <v xml:space="preserve">SEINFRA  </v>
          </cell>
        </row>
        <row r="11496">
          <cell r="B11496" t="str">
            <v>C0789</v>
          </cell>
          <cell r="C11496" t="str">
            <v>CHAVE SECCIONADORA TRIPOLAR ACIONAM.FRONTAL ROTATIVO 16A</v>
          </cell>
          <cell r="D11496" t="str">
            <v>UN</v>
          </cell>
          <cell r="E11496">
            <v>193.16</v>
          </cell>
          <cell r="F11496" t="str">
            <v xml:space="preserve">SEINFRA  </v>
          </cell>
        </row>
        <row r="11497">
          <cell r="B11497" t="str">
            <v>C0792</v>
          </cell>
          <cell r="C11497" t="str">
            <v>CHAVE SECCIONADORA TRIPOLAR ACIONAM.FRONTAL ROTATIVO 25A</v>
          </cell>
          <cell r="D11497" t="str">
            <v>UN</v>
          </cell>
          <cell r="E11497">
            <v>242.63</v>
          </cell>
          <cell r="F11497" t="str">
            <v xml:space="preserve">SEINFRA  </v>
          </cell>
        </row>
        <row r="11498">
          <cell r="B11498" t="str">
            <v>C0793</v>
          </cell>
          <cell r="C11498" t="str">
            <v>CHAVE SECCIONADORA TRIPOLAR ACIONAM.FRONTAL ROTATIVO 40A</v>
          </cell>
          <cell r="D11498" t="str">
            <v>UN</v>
          </cell>
          <cell r="E11498">
            <v>284.94</v>
          </cell>
          <cell r="F11498" t="str">
            <v xml:space="preserve">SEINFRA  </v>
          </cell>
        </row>
        <row r="11499">
          <cell r="B11499" t="str">
            <v>C0794</v>
          </cell>
          <cell r="C11499" t="str">
            <v>CHAVE SECCIONADORA TRIPOLAR ACIONAM.FRONTAL ROTATIVO 63A</v>
          </cell>
          <cell r="D11499" t="str">
            <v>UN</v>
          </cell>
          <cell r="E11499">
            <v>408.62</v>
          </cell>
          <cell r="F11499" t="str">
            <v xml:space="preserve">SEINFRA  </v>
          </cell>
        </row>
        <row r="11500">
          <cell r="B11500" t="str">
            <v>C0787</v>
          </cell>
          <cell r="C11500" t="str">
            <v>CHAVE SECCIONADORA TRIPOLAR ACIONAM.FRONTAL ROTATIVO 100A</v>
          </cell>
          <cell r="D11500" t="str">
            <v>UN</v>
          </cell>
          <cell r="E11500">
            <v>499.03</v>
          </cell>
          <cell r="F11500" t="str">
            <v xml:space="preserve">SEINFRA  </v>
          </cell>
        </row>
        <row r="11501">
          <cell r="B11501" t="str">
            <v>C0788</v>
          </cell>
          <cell r="C11501" t="str">
            <v>CHAVE SECCIONADORA TRIPOLAR ACIONAM.FRONTAL ROTATIVO 125A</v>
          </cell>
          <cell r="D11501" t="str">
            <v>UN</v>
          </cell>
          <cell r="E11501">
            <v>517.88</v>
          </cell>
          <cell r="F11501" t="str">
            <v xml:space="preserve">SEINFRA  </v>
          </cell>
        </row>
        <row r="11502">
          <cell r="B11502" t="str">
            <v>C0790</v>
          </cell>
          <cell r="C11502" t="str">
            <v>CHAVE SECCIONADORA TRIPOLAR ACIONAM.FRONTAL ROTATIVO 200A</v>
          </cell>
          <cell r="D11502" t="str">
            <v>UN</v>
          </cell>
          <cell r="E11502">
            <v>579.70000000000005</v>
          </cell>
          <cell r="F11502" t="str">
            <v xml:space="preserve">SEINFRA  </v>
          </cell>
        </row>
        <row r="11503">
          <cell r="B11503" t="str">
            <v>C0791</v>
          </cell>
          <cell r="C11503" t="str">
            <v>CHAVE SECCIONADORA TRIPOLAR ACIONAM.FRONTAL ROTATIVO 250A</v>
          </cell>
          <cell r="D11503" t="str">
            <v>UN</v>
          </cell>
          <cell r="E11503">
            <v>656.55</v>
          </cell>
          <cell r="F11503" t="str">
            <v xml:space="preserve">SEINFRA  </v>
          </cell>
        </row>
        <row r="11504">
          <cell r="B11504" t="str">
            <v>C0783</v>
          </cell>
          <cell r="C11504" t="str">
            <v>CHAVE SECCIONADORA ACIONAMENTO POR ALAVANCA.MONOPOLAR 40A</v>
          </cell>
          <cell r="D11504" t="str">
            <v>UN</v>
          </cell>
          <cell r="E11504">
            <v>157.63</v>
          </cell>
          <cell r="F11504" t="str">
            <v xml:space="preserve">SEINFRA  </v>
          </cell>
        </row>
        <row r="11505">
          <cell r="B11505" t="str">
            <v>C0785</v>
          </cell>
          <cell r="C11505" t="str">
            <v>CHAVE SECCIONADORA ACIONAMENTO POR ALAVANCA.TRIPOLAR 40A</v>
          </cell>
          <cell r="D11505" t="str">
            <v>UN</v>
          </cell>
          <cell r="E11505">
            <v>191.63</v>
          </cell>
          <cell r="F11505" t="str">
            <v xml:space="preserve">SEINFRA  </v>
          </cell>
        </row>
        <row r="11506">
          <cell r="B11506" t="str">
            <v>C0786</v>
          </cell>
          <cell r="C11506" t="str">
            <v>CHAVE SECCIONADORA ACIONAMENTO POR ALAVANCA.TRIPOLAR 63A</v>
          </cell>
          <cell r="D11506" t="str">
            <v>UN</v>
          </cell>
          <cell r="E11506">
            <v>308.3</v>
          </cell>
          <cell r="F11506" t="str">
            <v xml:space="preserve">SEINFRA  </v>
          </cell>
        </row>
        <row r="11507">
          <cell r="B11507" t="str">
            <v>C0784</v>
          </cell>
          <cell r="C11507" t="str">
            <v>CHAVE SECCIONADORA ACIONAMENTO POR ALAVANCA.TRIPOLAR 100A</v>
          </cell>
          <cell r="D11507" t="str">
            <v>UN</v>
          </cell>
          <cell r="E11507">
            <v>386.17</v>
          </cell>
          <cell r="F11507" t="str">
            <v xml:space="preserve">SEINFRA  </v>
          </cell>
        </row>
        <row r="11508">
          <cell r="B11508" t="str">
            <v>C4032</v>
          </cell>
          <cell r="C11508" t="str">
            <v>CHAVE SECCIONADORA C/ FUSÍVEL, ABERTURA SOB CARGA, 15 kV, 160 A - INSTALADO</v>
          </cell>
          <cell r="D11508" t="str">
            <v>UN</v>
          </cell>
          <cell r="E11508">
            <v>1445.1</v>
          </cell>
          <cell r="F11508" t="str">
            <v xml:space="preserve">SEINFRA  </v>
          </cell>
        </row>
        <row r="11509">
          <cell r="F11509" t="str">
            <v xml:space="preserve">SEINFRA  </v>
          </cell>
        </row>
        <row r="11510">
          <cell r="B11510" t="str">
            <v>C4036</v>
          </cell>
          <cell r="C11510" t="str">
            <v>CONTACTOR 65A - INSTALADO</v>
          </cell>
          <cell r="D11510" t="str">
            <v>UN</v>
          </cell>
          <cell r="E11510">
            <v>570.30999999999995</v>
          </cell>
          <cell r="F11510" t="str">
            <v xml:space="preserve">SEINFRA  </v>
          </cell>
        </row>
        <row r="11511">
          <cell r="B11511" t="str">
            <v>C0780</v>
          </cell>
          <cell r="C11511" t="str">
            <v>CONTACTOR AUXILIAR 2NA + 2NF</v>
          </cell>
          <cell r="D11511" t="str">
            <v>UN</v>
          </cell>
          <cell r="E11511">
            <v>105.2</v>
          </cell>
          <cell r="F11511" t="str">
            <v xml:space="preserve">SEINFRA  </v>
          </cell>
        </row>
        <row r="11512">
          <cell r="B11512" t="str">
            <v>C1092</v>
          </cell>
          <cell r="C11512" t="str">
            <v>DISJUNTOR MONOPOLAR EM QUADRO DE DISTRIBUIÇÃO 10A</v>
          </cell>
          <cell r="D11512" t="str">
            <v>UN</v>
          </cell>
          <cell r="E11512">
            <v>22.04</v>
          </cell>
          <cell r="F11512" t="str">
            <v xml:space="preserve">SEINFRA  </v>
          </cell>
        </row>
        <row r="11513">
          <cell r="B11513" t="str">
            <v>C1093</v>
          </cell>
          <cell r="C11513" t="str">
            <v>DISJUNTOR MONOPOLAR EM QUADRO DE DISTRIBUIÇÃO 16A</v>
          </cell>
          <cell r="D11513" t="str">
            <v>UN</v>
          </cell>
          <cell r="E11513">
            <v>22.04</v>
          </cell>
          <cell r="F11513" t="str">
            <v xml:space="preserve">SEINFRA  </v>
          </cell>
        </row>
        <row r="11514">
          <cell r="B11514" t="str">
            <v>C1095</v>
          </cell>
          <cell r="C11514" t="str">
            <v>DISJUNTOR MONOPOLAR EM QUADRO DE DISTRIBUIÇÃO 20A</v>
          </cell>
          <cell r="D11514" t="str">
            <v>UN</v>
          </cell>
          <cell r="E11514">
            <v>22.04</v>
          </cell>
          <cell r="F11514" t="str">
            <v xml:space="preserve">SEINFRA  </v>
          </cell>
        </row>
        <row r="11515">
          <cell r="B11515" t="str">
            <v>C1096</v>
          </cell>
          <cell r="C11515" t="str">
            <v>DISJUNTOR MONOPOLAR EM QUADRO DE DISTRIBUIÇÃO 25A</v>
          </cell>
          <cell r="D11515" t="str">
            <v>UN</v>
          </cell>
          <cell r="E11515">
            <v>22.04</v>
          </cell>
          <cell r="F11515" t="str">
            <v xml:space="preserve">SEINFRA  </v>
          </cell>
        </row>
        <row r="11516">
          <cell r="B11516" t="str">
            <v>C1098</v>
          </cell>
          <cell r="C11516" t="str">
            <v>DISJUNTOR MONOPOLAR EM QUADRO DE DISTRIBUIÇÃO 32A</v>
          </cell>
          <cell r="D11516" t="str">
            <v>UN</v>
          </cell>
          <cell r="E11516">
            <v>28.47</v>
          </cell>
          <cell r="F11516" t="str">
            <v xml:space="preserve">SEINFRA  </v>
          </cell>
        </row>
        <row r="11517">
          <cell r="B11517" t="str">
            <v>C1099</v>
          </cell>
          <cell r="C11517" t="str">
            <v>DISJUNTOR MONOPOLAR EM QUADRO DE DISTRIBUIÇÃO 40A</v>
          </cell>
          <cell r="D11517" t="str">
            <v>UN</v>
          </cell>
          <cell r="E11517">
            <v>28.47</v>
          </cell>
          <cell r="F11517" t="str">
            <v xml:space="preserve">SEINFRA  </v>
          </cell>
        </row>
        <row r="11518">
          <cell r="B11518" t="str">
            <v>C1101</v>
          </cell>
          <cell r="C11518" t="str">
            <v>DISJUNTOR MONOPOLAR EM QUADRO DE DISTRIBUIÇÃO 50A</v>
          </cell>
          <cell r="D11518" t="str">
            <v>UN</v>
          </cell>
          <cell r="E11518">
            <v>28.47</v>
          </cell>
          <cell r="F11518" t="str">
            <v xml:space="preserve">SEINFRA  </v>
          </cell>
        </row>
        <row r="11519">
          <cell r="B11519" t="str">
            <v>C1081</v>
          </cell>
          <cell r="C11519" t="str">
            <v>DISJUNTOR BIPOLAR EM QUADRO DE DISTRIBUICAO 10A</v>
          </cell>
          <cell r="D11519" t="str">
            <v>UN</v>
          </cell>
          <cell r="E11519">
            <v>76.209999999999994</v>
          </cell>
          <cell r="F11519" t="str">
            <v xml:space="preserve">SEINFRA  </v>
          </cell>
        </row>
        <row r="11520">
          <cell r="B11520" t="str">
            <v>C1082</v>
          </cell>
          <cell r="C11520" t="str">
            <v>DISJUNTOR BIPOLAR EM QUADRO DE DISTRIBUIÇÃO 16A</v>
          </cell>
          <cell r="D11520" t="str">
            <v>UN</v>
          </cell>
          <cell r="E11520">
            <v>76.209999999999994</v>
          </cell>
          <cell r="F11520" t="str">
            <v xml:space="preserve">SEINFRA  </v>
          </cell>
        </row>
        <row r="11521">
          <cell r="B11521" t="str">
            <v>C1084</v>
          </cell>
          <cell r="C11521" t="str">
            <v>DISJUNTOR BIPOLAR EM QUADRO DE DISTRIBUIÇÃO 20A</v>
          </cell>
          <cell r="D11521" t="str">
            <v>UN</v>
          </cell>
          <cell r="E11521">
            <v>76.209999999999994</v>
          </cell>
          <cell r="F11521" t="str">
            <v xml:space="preserve">SEINFRA  </v>
          </cell>
        </row>
        <row r="11522">
          <cell r="B11522" t="str">
            <v>C1085</v>
          </cell>
          <cell r="C11522" t="str">
            <v>DISJUNTOR BIPOLAR EM QUADRO DE DISTRIBUIÇÃO 25A</v>
          </cell>
          <cell r="D11522" t="str">
            <v>UN</v>
          </cell>
          <cell r="E11522">
            <v>76.209999999999994</v>
          </cell>
          <cell r="F11522" t="str">
            <v xml:space="preserve">SEINFRA  </v>
          </cell>
        </row>
        <row r="11523">
          <cell r="B11523" t="str">
            <v>C1087</v>
          </cell>
          <cell r="C11523" t="str">
            <v>DISJUNTOR BIPOLAR EM QUADRO DE DISTRIBUIÇÃO 32A</v>
          </cell>
          <cell r="D11523" t="str">
            <v>UN</v>
          </cell>
          <cell r="E11523">
            <v>76.209999999999994</v>
          </cell>
          <cell r="F11523" t="str">
            <v xml:space="preserve">SEINFRA  </v>
          </cell>
        </row>
        <row r="11524">
          <cell r="B11524" t="str">
            <v>C1088</v>
          </cell>
          <cell r="C11524" t="str">
            <v>DISJUNTOR BIPOLAR EM QUADRO DE DISTRIBUIÇÃO 40A</v>
          </cell>
          <cell r="D11524" t="str">
            <v>UN</v>
          </cell>
          <cell r="E11524">
            <v>76.209999999999994</v>
          </cell>
          <cell r="F11524" t="str">
            <v xml:space="preserve">SEINFRA  </v>
          </cell>
        </row>
        <row r="11525">
          <cell r="B11525" t="str">
            <v>C1090</v>
          </cell>
          <cell r="C11525" t="str">
            <v>DISJUNTOR BIPOLAR EM QUADRO DE DISTRIBUIÇÃO 50A</v>
          </cell>
          <cell r="D11525" t="str">
            <v>UN</v>
          </cell>
          <cell r="E11525">
            <v>76.209999999999994</v>
          </cell>
          <cell r="F11525" t="str">
            <v xml:space="preserve">SEINFRA  </v>
          </cell>
        </row>
        <row r="11526">
          <cell r="B11526" t="str">
            <v>C4530</v>
          </cell>
          <cell r="C11526" t="str">
            <v>DISJUNTOR DIFERENCIAL DR-16A - 40A, 30mA</v>
          </cell>
          <cell r="D11526" t="str">
            <v>UN</v>
          </cell>
          <cell r="E11526">
            <v>140.03</v>
          </cell>
          <cell r="F11526" t="str">
            <v xml:space="preserve">SEINFRA  </v>
          </cell>
        </row>
        <row r="11527">
          <cell r="B11527" t="str">
            <v>C4531</v>
          </cell>
          <cell r="C11527" t="str">
            <v>DISJUNTOR DIFERENCIAL DR-80A, 30mA</v>
          </cell>
          <cell r="D11527" t="str">
            <v>UN</v>
          </cell>
          <cell r="E11527">
            <v>234.69</v>
          </cell>
          <cell r="F11527" t="str">
            <v xml:space="preserve">SEINFRA  </v>
          </cell>
        </row>
        <row r="11528">
          <cell r="B11528" t="str">
            <v>C4815</v>
          </cell>
          <cell r="C11528" t="str">
            <v>DISJUNTOR TERMOMAGNÉTICO TRIPOLAR 125 A, COM CAIXA MOLDADA 10 KA</v>
          </cell>
          <cell r="D11528" t="str">
            <v>UN</v>
          </cell>
          <cell r="E11528">
            <v>454.15</v>
          </cell>
          <cell r="F11528" t="str">
            <v xml:space="preserve">SEINFRA  </v>
          </cell>
        </row>
        <row r="11529">
          <cell r="F11529" t="str">
            <v xml:space="preserve">SEINFRA  </v>
          </cell>
        </row>
        <row r="11530">
          <cell r="B11530" t="str">
            <v>C4816</v>
          </cell>
          <cell r="C11530" t="str">
            <v>DISJUNTOR TERMOMAGNÉTICO TRIPOLAR 175 A, COM CAIXA MOLDADA 10 KA</v>
          </cell>
          <cell r="D11530" t="str">
            <v>UN</v>
          </cell>
          <cell r="E11530">
            <v>863.99</v>
          </cell>
          <cell r="F11530" t="str">
            <v xml:space="preserve">SEINFRA  </v>
          </cell>
        </row>
        <row r="11531">
          <cell r="F11531" t="str">
            <v xml:space="preserve">SEINFRA  </v>
          </cell>
        </row>
        <row r="11532">
          <cell r="B11532" t="str">
            <v>C4817</v>
          </cell>
          <cell r="C11532" t="str">
            <v>DISJUNTOR TERMOMAGNÉTICO TRIPOLAR 250 A, COM CAIXA MOLDADA 10 KA</v>
          </cell>
          <cell r="D11532" t="str">
            <v>UN</v>
          </cell>
          <cell r="E11532">
            <v>994.18</v>
          </cell>
          <cell r="F11532" t="str">
            <v xml:space="preserve">SEINFRA  </v>
          </cell>
        </row>
        <row r="11533">
          <cell r="F11533" t="str">
            <v xml:space="preserve">SEINFRA  </v>
          </cell>
        </row>
        <row r="11534">
          <cell r="B11534" t="str">
            <v>C4774</v>
          </cell>
          <cell r="C11534" t="str">
            <v>DISJUNTOR TERMOMAGNETICO TRIPOLAR 800A/600V</v>
          </cell>
          <cell r="D11534" t="str">
            <v>UN</v>
          </cell>
          <cell r="E11534">
            <v>3660.99</v>
          </cell>
          <cell r="F11534" t="str">
            <v xml:space="preserve">SEINFRA  </v>
          </cell>
        </row>
        <row r="11535">
          <cell r="B11535" t="str">
            <v>C4934</v>
          </cell>
          <cell r="C11535" t="str">
            <v>DISJUNTOR TÉRMICO E MAGNÉTICO AJUSTAVEIS, TRIPOLAR DE 350 ATE 400A, CAPACIDADE DE INTERRUPCAO DE 35KA</v>
          </cell>
          <cell r="D11535" t="str">
            <v>UN</v>
          </cell>
          <cell r="E11535">
            <v>1562.33</v>
          </cell>
          <cell r="F11535" t="str">
            <v xml:space="preserve">SEINFRA  </v>
          </cell>
        </row>
        <row r="11536">
          <cell r="F11536" t="str">
            <v xml:space="preserve">SEINFRA  </v>
          </cell>
        </row>
        <row r="11537">
          <cell r="B11537" t="str">
            <v>C4935</v>
          </cell>
          <cell r="C11537" t="str">
            <v>DISJUNTOR TÉRMICO E MAGNÉTICO AJUSTAVEIS, TRIPOLAR DE 450 ATE 600A, CAPACIDADE DE INTERRUPCAO DE 35KA</v>
          </cell>
          <cell r="D11537" t="str">
            <v>UN</v>
          </cell>
          <cell r="E11537">
            <v>3696.5</v>
          </cell>
          <cell r="F11537" t="str">
            <v xml:space="preserve">SEINFRA  </v>
          </cell>
        </row>
        <row r="11538">
          <cell r="F11538" t="str">
            <v xml:space="preserve">SEINFRA  </v>
          </cell>
        </row>
        <row r="11539">
          <cell r="B11539" t="str">
            <v>C1106</v>
          </cell>
          <cell r="C11539" t="str">
            <v>DISJUNTOR TRIPOLAR C/ACIONAMENTO NA PORTA DO Q.D.ATE 16 A</v>
          </cell>
          <cell r="D11539" t="str">
            <v>UN</v>
          </cell>
          <cell r="E11539">
            <v>92.14</v>
          </cell>
          <cell r="F11539" t="str">
            <v xml:space="preserve">SEINFRA  </v>
          </cell>
        </row>
        <row r="11540">
          <cell r="B11540" t="str">
            <v>C1111</v>
          </cell>
          <cell r="C11540" t="str">
            <v>DISJUNTOR TRIPOLAR C/ACIONAMENTO NA PORTA DO Q.D.ATE 32A</v>
          </cell>
          <cell r="D11540" t="str">
            <v>UN</v>
          </cell>
          <cell r="E11540">
            <v>92.14</v>
          </cell>
          <cell r="F11540" t="str">
            <v xml:space="preserve">SEINFRA  </v>
          </cell>
        </row>
        <row r="11541">
          <cell r="B11541" t="str">
            <v>C1114</v>
          </cell>
          <cell r="C11541" t="str">
            <v>DISJUNTOR TRIPOLAR C/ACIONAMENTO NA PORTA DO Q.D.ATE 63A</v>
          </cell>
          <cell r="D11541" t="str">
            <v>UN</v>
          </cell>
          <cell r="E11541">
            <v>101.64</v>
          </cell>
          <cell r="F11541" t="str">
            <v xml:space="preserve">SEINFRA  </v>
          </cell>
        </row>
        <row r="11542">
          <cell r="B11542" t="str">
            <v>C1104</v>
          </cell>
          <cell r="C11542" t="str">
            <v>DISJUNTOR TRIPOLAR C/ACIONAMENTO NA PORTA DO Q.D.ATE 100A</v>
          </cell>
          <cell r="D11542" t="str">
            <v>UN</v>
          </cell>
          <cell r="E11542">
            <v>218.52</v>
          </cell>
          <cell r="F11542" t="str">
            <v xml:space="preserve">SEINFRA  </v>
          </cell>
        </row>
        <row r="11543">
          <cell r="B11543" t="str">
            <v>C1108</v>
          </cell>
          <cell r="C11543" t="str">
            <v>DISJUNTOR TRIPOLAR C/ACIONAMENTO NA PORTA DO Q.D.ATE 160A</v>
          </cell>
          <cell r="D11543" t="str">
            <v>UN</v>
          </cell>
          <cell r="E11543">
            <v>268.64999999999998</v>
          </cell>
          <cell r="F11543" t="str">
            <v xml:space="preserve">SEINFRA  </v>
          </cell>
        </row>
        <row r="11544">
          <cell r="B11544" t="str">
            <v>C1109</v>
          </cell>
          <cell r="C11544" t="str">
            <v>DISJUNTOR TRIPOLAR C/ACIONAMENTO NA PORTA DO Q.D.ATE 250A</v>
          </cell>
          <cell r="D11544" t="str">
            <v>UN</v>
          </cell>
          <cell r="E11544">
            <v>1982.6</v>
          </cell>
          <cell r="F11544" t="str">
            <v xml:space="preserve">SEINFRA  </v>
          </cell>
        </row>
        <row r="11545">
          <cell r="B11545" t="str">
            <v>C1112</v>
          </cell>
          <cell r="C11545" t="str">
            <v>DISJUNTOR TRIPOLAR C/ACIONAMENTO NA PORTA DO Q.D.ATE 400A</v>
          </cell>
          <cell r="D11545" t="str">
            <v>UN</v>
          </cell>
          <cell r="E11545">
            <v>2195.6</v>
          </cell>
          <cell r="F11545" t="str">
            <v xml:space="preserve">SEINFRA  </v>
          </cell>
        </row>
        <row r="11546">
          <cell r="B11546" t="str">
            <v>C1113</v>
          </cell>
          <cell r="C11546" t="str">
            <v>DISJUNTOR TRIPOLAR C/ACIONAMENTO NA PORTA DO Q.D.ATE 630A</v>
          </cell>
          <cell r="D11546" t="str">
            <v>UN</v>
          </cell>
          <cell r="E11546">
            <v>3050.29</v>
          </cell>
          <cell r="F11546" t="str">
            <v xml:space="preserve">SEINFRA  </v>
          </cell>
        </row>
        <row r="11547">
          <cell r="B11547" t="str">
            <v>C1103</v>
          </cell>
          <cell r="C11547" t="str">
            <v>DISJUNTOR TRIPOLAR C/ACIONAMENTO NA PORTA DO Q.D.ATE 1000A</v>
          </cell>
          <cell r="D11547" t="str">
            <v>UN</v>
          </cell>
          <cell r="E11547">
            <v>12907.52</v>
          </cell>
          <cell r="F11547" t="str">
            <v xml:space="preserve">SEINFRA  </v>
          </cell>
        </row>
        <row r="11548">
          <cell r="B11548" t="str">
            <v>C1105</v>
          </cell>
          <cell r="C11548" t="str">
            <v>DISJUNTOR TRIPOLAR C/ACIONAMENTO NA PORTA DO Q.D.ATE 1250A</v>
          </cell>
          <cell r="D11548" t="str">
            <v>UN</v>
          </cell>
          <cell r="E11548">
            <v>12967.95</v>
          </cell>
          <cell r="F11548" t="str">
            <v xml:space="preserve">SEINFRA  </v>
          </cell>
        </row>
        <row r="11549">
          <cell r="B11549" t="str">
            <v>C1107</v>
          </cell>
          <cell r="C11549" t="str">
            <v>DISJUNTOR TRIPOLAR C/ACIONAMENTO NA PORTA DO Q.D.ATE 1600A</v>
          </cell>
          <cell r="D11549" t="str">
            <v>UN</v>
          </cell>
          <cell r="E11549">
            <v>15726.29</v>
          </cell>
          <cell r="F11549" t="str">
            <v xml:space="preserve">SEINFRA  </v>
          </cell>
        </row>
        <row r="11550">
          <cell r="B11550" t="str">
            <v>C1115</v>
          </cell>
          <cell r="C11550" t="str">
            <v>DISJUNTOR TRIPOLAR C/ACIONAMENTO NA PORTA DO Q.D.ATE 2500A</v>
          </cell>
          <cell r="D11550" t="str">
            <v>UN</v>
          </cell>
          <cell r="E11550">
            <v>28908.34</v>
          </cell>
          <cell r="F11550" t="str">
            <v xml:space="preserve">SEINFRA  </v>
          </cell>
        </row>
        <row r="11551">
          <cell r="B11551" t="str">
            <v>C1110</v>
          </cell>
          <cell r="C11551" t="str">
            <v>DISJUNTOR TRIPOLAR C/ACIONAMENTO NA PORTA DO Q.D.ATE 3150A</v>
          </cell>
          <cell r="D11551" t="str">
            <v>UN</v>
          </cell>
          <cell r="E11551">
            <v>29183.43</v>
          </cell>
          <cell r="F11551" t="str">
            <v xml:space="preserve">SEINFRA  </v>
          </cell>
        </row>
        <row r="11552">
          <cell r="B11552" t="str">
            <v>C1116</v>
          </cell>
          <cell r="C11552" t="str">
            <v>DISJUNTOR TRIPOLAR EM QUADRO DE DISTRIBUIÇÃO 175A</v>
          </cell>
          <cell r="D11552" t="str">
            <v>UN</v>
          </cell>
          <cell r="E11552">
            <v>268.64999999999998</v>
          </cell>
          <cell r="F11552" t="str">
            <v xml:space="preserve">SEINFRA  </v>
          </cell>
        </row>
        <row r="11553">
          <cell r="B11553" t="str">
            <v>C1118</v>
          </cell>
          <cell r="C11553" t="str">
            <v>DISJUNTOR TRIPOLAR EM QUADRO DE DISTRIBUIÇÃO 10A</v>
          </cell>
          <cell r="D11553" t="str">
            <v>UN</v>
          </cell>
          <cell r="E11553">
            <v>89.13</v>
          </cell>
          <cell r="F11553" t="str">
            <v xml:space="preserve">SEINFRA  </v>
          </cell>
        </row>
        <row r="11554">
          <cell r="B11554" t="str">
            <v>C1119</v>
          </cell>
          <cell r="C11554" t="str">
            <v>DISJUNTOR TRIPOLAR EM QUADRO DE DISTRIBUIÇÃO 16A</v>
          </cell>
          <cell r="D11554" t="str">
            <v>UN</v>
          </cell>
          <cell r="E11554">
            <v>89.13</v>
          </cell>
          <cell r="F11554" t="str">
            <v xml:space="preserve">SEINFRA  </v>
          </cell>
        </row>
        <row r="11555">
          <cell r="B11555" t="str">
            <v>C1121</v>
          </cell>
          <cell r="C11555" t="str">
            <v>DISJUNTOR TRIPOLAR EM QUADRO DE DISTRIBUIÇÃO 20A</v>
          </cell>
          <cell r="D11555" t="str">
            <v>UN</v>
          </cell>
          <cell r="E11555">
            <v>89.13</v>
          </cell>
          <cell r="F11555" t="str">
            <v xml:space="preserve">SEINFRA  </v>
          </cell>
        </row>
        <row r="11556">
          <cell r="B11556" t="str">
            <v>C1122</v>
          </cell>
          <cell r="C11556" t="str">
            <v>DISJUNTOR TRIPOLAR EM QUADRO DE DISTRIBUIÇÃO 25A</v>
          </cell>
          <cell r="D11556" t="str">
            <v>UN</v>
          </cell>
          <cell r="E11556">
            <v>89.13</v>
          </cell>
          <cell r="F11556" t="str">
            <v xml:space="preserve">SEINFRA  </v>
          </cell>
        </row>
        <row r="11557">
          <cell r="B11557" t="str">
            <v>C1124</v>
          </cell>
          <cell r="C11557" t="str">
            <v>DISJUNTOR TRIPOLAR EM QUADRO DE DISTRIBUIÇÃO 32A</v>
          </cell>
          <cell r="D11557" t="str">
            <v>UN</v>
          </cell>
          <cell r="E11557">
            <v>89.13</v>
          </cell>
          <cell r="F11557" t="str">
            <v xml:space="preserve">SEINFRA  </v>
          </cell>
        </row>
        <row r="11558">
          <cell r="B11558" t="str">
            <v>C1125</v>
          </cell>
          <cell r="C11558" t="str">
            <v>DISJUNTOR TRIPOLAR EM QUADRO DE DISTRIBUIÇÃO 40A</v>
          </cell>
          <cell r="D11558" t="str">
            <v>UN</v>
          </cell>
          <cell r="E11558">
            <v>89.13</v>
          </cell>
          <cell r="F11558" t="str">
            <v xml:space="preserve">SEINFRA  </v>
          </cell>
        </row>
        <row r="11559">
          <cell r="B11559" t="str">
            <v>C1127</v>
          </cell>
          <cell r="C11559" t="str">
            <v>DISJUNTOR TRIPOLAR EM QUADRO DE DISTRIBUIÇÃO 50A</v>
          </cell>
          <cell r="D11559" t="str">
            <v>UN</v>
          </cell>
          <cell r="E11559">
            <v>89.13</v>
          </cell>
          <cell r="F11559" t="str">
            <v xml:space="preserve">SEINFRA  </v>
          </cell>
        </row>
        <row r="11560">
          <cell r="B11560" t="str">
            <v>C1128</v>
          </cell>
          <cell r="C11560" t="str">
            <v>DISJUNTOR TRIPOLAR EM QUADRO DE DISTRIBUIÇÃO 60A</v>
          </cell>
          <cell r="D11560" t="str">
            <v>UN</v>
          </cell>
          <cell r="E11560">
            <v>99.14</v>
          </cell>
          <cell r="F11560" t="str">
            <v xml:space="preserve">SEINFRA  </v>
          </cell>
        </row>
        <row r="11561">
          <cell r="B11561" t="str">
            <v>C1130</v>
          </cell>
          <cell r="C11561" t="str">
            <v>DISJUNTOR TRIPOLAR EM QUADRO DE DISTRIBUIÇÃO 70A</v>
          </cell>
          <cell r="D11561" t="str">
            <v>UN</v>
          </cell>
          <cell r="E11561">
            <v>127.47</v>
          </cell>
          <cell r="F11561" t="str">
            <v xml:space="preserve">SEINFRA  </v>
          </cell>
        </row>
        <row r="11562">
          <cell r="B11562" t="str">
            <v>C1131</v>
          </cell>
          <cell r="C11562" t="str">
            <v>DISJUNTOR TRIPOLAR EM QUADRO DE DISTRIBUIÇÃO 90A</v>
          </cell>
          <cell r="D11562" t="str">
            <v>UN</v>
          </cell>
          <cell r="E11562">
            <v>127.47</v>
          </cell>
          <cell r="F11562" t="str">
            <v xml:space="preserve">SEINFRA  </v>
          </cell>
        </row>
        <row r="11563">
          <cell r="B11563" t="str">
            <v>C1117</v>
          </cell>
          <cell r="C11563" t="str">
            <v>DISJUNTOR TRIPOLAR EM QUADRO DE DISTRIBUIÇÃO 100A</v>
          </cell>
          <cell r="D11563" t="str">
            <v>UN</v>
          </cell>
          <cell r="E11563">
            <v>127.47</v>
          </cell>
          <cell r="F11563" t="str">
            <v xml:space="preserve">SEINFRA  </v>
          </cell>
        </row>
        <row r="11564">
          <cell r="B11564" t="str">
            <v>C4035</v>
          </cell>
          <cell r="C11564" t="str">
            <v>FUSÍVEL NH 100A - INSTALADO</v>
          </cell>
          <cell r="D11564" t="str">
            <v>UN</v>
          </cell>
          <cell r="E11564">
            <v>21.52</v>
          </cell>
          <cell r="F11564" t="str">
            <v xml:space="preserve">SEINFRA  </v>
          </cell>
        </row>
        <row r="11565">
          <cell r="B11565" t="str">
            <v>C3567</v>
          </cell>
          <cell r="C11565" t="str">
            <v>MUTIRÃO MISTO - DISJUNTOR MONOPOLAR EM QUADRO DE DISTRIBUIÇÃO DE 16A</v>
          </cell>
          <cell r="D11565" t="str">
            <v>UN</v>
          </cell>
          <cell r="E11565">
            <v>16.45</v>
          </cell>
          <cell r="F11565" t="str">
            <v xml:space="preserve">SEINFRA  </v>
          </cell>
        </row>
        <row r="11566">
          <cell r="F11566" t="str">
            <v xml:space="preserve">SEINFRA  </v>
          </cell>
        </row>
        <row r="11567">
          <cell r="B11567" t="str">
            <v>C2260</v>
          </cell>
          <cell r="C11567" t="str">
            <v>SECCIONADOR FUSÍVEL DIAZED MONOPOLAR ATE 25A</v>
          </cell>
          <cell r="D11567" t="str">
            <v>UN</v>
          </cell>
          <cell r="E11567">
            <v>97.49</v>
          </cell>
          <cell r="F11567" t="str">
            <v xml:space="preserve">SEINFRA  </v>
          </cell>
        </row>
        <row r="11568">
          <cell r="B11568" t="str">
            <v>C2261</v>
          </cell>
          <cell r="C11568" t="str">
            <v>SECCIONADOR FUSÍVEL DIAZED MONOPOLAR ATE 63A</v>
          </cell>
          <cell r="D11568" t="str">
            <v>UN</v>
          </cell>
          <cell r="E11568">
            <v>140.72</v>
          </cell>
          <cell r="F11568" t="str">
            <v xml:space="preserve">SEINFRA  </v>
          </cell>
        </row>
        <row r="11569">
          <cell r="B11569" t="str">
            <v>C2259</v>
          </cell>
          <cell r="C11569" t="str">
            <v>SECCIONADOR FUSÍVEL DIAZED BIPOLAR.ATE 25A</v>
          </cell>
          <cell r="D11569" t="str">
            <v>UN</v>
          </cell>
          <cell r="E11569">
            <v>255.68</v>
          </cell>
          <cell r="F11569" t="str">
            <v xml:space="preserve">SEINFRA  </v>
          </cell>
        </row>
        <row r="11570">
          <cell r="B11570" t="str">
            <v>C2258</v>
          </cell>
          <cell r="C11570" t="str">
            <v>SECCIONADOR FUSÍVEL DIAZED BIPOLAR ATE 63 A</v>
          </cell>
          <cell r="D11570" t="str">
            <v>UN</v>
          </cell>
          <cell r="E11570">
            <v>260.54000000000002</v>
          </cell>
          <cell r="F11570" t="str">
            <v xml:space="preserve">SEINFRA  </v>
          </cell>
        </row>
        <row r="11571">
          <cell r="B11571" t="str">
            <v>C2262</v>
          </cell>
          <cell r="C11571" t="str">
            <v>SECCIONADOR FUSÍVEL DIAZED TRIPOLAR ATE 25A, EM QUADRO DISTRIBUIÇÃO</v>
          </cell>
          <cell r="D11571" t="str">
            <v>UN</v>
          </cell>
          <cell r="E11571">
            <v>250.67</v>
          </cell>
          <cell r="F11571" t="str">
            <v xml:space="preserve">SEINFRA  </v>
          </cell>
        </row>
        <row r="11572">
          <cell r="F11572" t="str">
            <v xml:space="preserve">SEINFRA  </v>
          </cell>
        </row>
        <row r="11573">
          <cell r="B11573" t="str">
            <v>C2263</v>
          </cell>
          <cell r="C11573" t="str">
            <v>SECCIONADOR FUSÍVEL NH TRIPOLAR MANOBRA C/CARGA.ATE 125A</v>
          </cell>
          <cell r="D11573" t="str">
            <v>UN</v>
          </cell>
          <cell r="E11573">
            <v>312.88</v>
          </cell>
          <cell r="F11573" t="str">
            <v xml:space="preserve">SEINFRA  </v>
          </cell>
        </row>
        <row r="11574">
          <cell r="B11574" t="str">
            <v>C2264</v>
          </cell>
          <cell r="C11574" t="str">
            <v>SECCIONADOR FUSÍVEL NH TRIPOLAR MANOBRA C/CARGA.ATE 250A</v>
          </cell>
          <cell r="D11574" t="str">
            <v>UN</v>
          </cell>
          <cell r="E11574">
            <v>580.21</v>
          </cell>
          <cell r="F11574" t="str">
            <v xml:space="preserve">SEINFRA  </v>
          </cell>
        </row>
        <row r="11575">
          <cell r="B11575" t="str">
            <v>C2265</v>
          </cell>
          <cell r="C11575" t="str">
            <v>SECCIONADOR FUSÍVEL NH TRIPOLAR MANOBRA S/CARGA.ATE 250A</v>
          </cell>
          <cell r="D11575" t="str">
            <v>UN</v>
          </cell>
          <cell r="E11575">
            <v>580.21</v>
          </cell>
          <cell r="F11575" t="str">
            <v xml:space="preserve">SEINFRA  </v>
          </cell>
        </row>
        <row r="11576">
          <cell r="B11576" t="str">
            <v>C2266</v>
          </cell>
          <cell r="C11576" t="str">
            <v>SECCIONADOR FUSÍVEL NH TRIPOLAR MANOBRA S/CARGA.ATE 400A</v>
          </cell>
          <cell r="D11576" t="str">
            <v>UN</v>
          </cell>
          <cell r="E11576">
            <v>801.27</v>
          </cell>
          <cell r="F11576" t="str">
            <v xml:space="preserve">SEINFRA  </v>
          </cell>
        </row>
        <row r="11577">
          <cell r="B11577" t="str">
            <v>C2267</v>
          </cell>
          <cell r="C11577" t="str">
            <v>SECCIONADOR FUSÍVEL NH TRIPOLAR MANOBRA S/CARGA.ATE 630A</v>
          </cell>
          <cell r="D11577" t="str">
            <v>UN</v>
          </cell>
          <cell r="E11577">
            <v>997.04</v>
          </cell>
          <cell r="F11577" t="str">
            <v xml:space="preserve">SEINFRA  </v>
          </cell>
        </row>
        <row r="11578">
          <cell r="B11578" t="str">
            <v>TOMADAS / INTERRUPTORES / ESPELHOS</v>
          </cell>
          <cell r="E11578">
            <v>2518.25</v>
          </cell>
          <cell r="F11578" t="str">
            <v xml:space="preserve">SEINFRA  </v>
          </cell>
        </row>
        <row r="11579">
          <cell r="B11579" t="str">
            <v>C0597</v>
          </cell>
          <cell r="C11579" t="str">
            <v>CAIXA DE AÇO INOXIDÁVEL C/ 8 TOMADAS 2P+T/250V (COMPLETA)</v>
          </cell>
          <cell r="D11579" t="str">
            <v>UN</v>
          </cell>
          <cell r="E11579">
            <v>127.6</v>
          </cell>
          <cell r="F11579" t="str">
            <v xml:space="preserve">SEINFRA  </v>
          </cell>
        </row>
        <row r="11580">
          <cell r="B11580" t="str">
            <v>C0670</v>
          </cell>
          <cell r="C11580" t="str">
            <v>CAMPAINHA TIPO SIRENE ESCOLAR, C/INTERRUPTOR PULSADOR</v>
          </cell>
          <cell r="D11580" t="str">
            <v>UN</v>
          </cell>
          <cell r="E11580">
            <v>165.7</v>
          </cell>
          <cell r="F11580" t="str">
            <v xml:space="preserve">SEINFRA  </v>
          </cell>
        </row>
        <row r="11581">
          <cell r="B11581" t="str">
            <v>C0863</v>
          </cell>
          <cell r="C11581" t="str">
            <v>CONJUNTO ARSTOP COMPLETO (15 A 30A)</v>
          </cell>
          <cell r="D11581" t="str">
            <v>UN</v>
          </cell>
          <cell r="E11581">
            <v>43.6</v>
          </cell>
          <cell r="F11581" t="str">
            <v xml:space="preserve">SEINFRA  </v>
          </cell>
        </row>
        <row r="11582">
          <cell r="B11582" t="str">
            <v>C1491</v>
          </cell>
          <cell r="C11582" t="str">
            <v>INTERRUPTOR UMA TECLA BIPOLAR PARALELO 20A 250V</v>
          </cell>
          <cell r="D11582" t="str">
            <v>UN</v>
          </cell>
          <cell r="E11582">
            <v>32.49</v>
          </cell>
          <cell r="F11582" t="str">
            <v xml:space="preserve">SEINFRA  </v>
          </cell>
        </row>
        <row r="11583">
          <cell r="B11583" t="str">
            <v>C1492</v>
          </cell>
          <cell r="C11583" t="str">
            <v>INTERRUPTOR UMA TECLA PARALELO 10A 250V</v>
          </cell>
          <cell r="D11583" t="str">
            <v>UN</v>
          </cell>
          <cell r="E11583">
            <v>22.46</v>
          </cell>
          <cell r="F11583" t="str">
            <v xml:space="preserve">SEINFRA  </v>
          </cell>
        </row>
        <row r="11584">
          <cell r="B11584" t="str">
            <v>C1493</v>
          </cell>
          <cell r="C11584" t="str">
            <v>INTERRUPTOR UMA TECLA PARALELO E TOMADA UNIVERSAL 10A 250V</v>
          </cell>
          <cell r="D11584" t="str">
            <v>UN</v>
          </cell>
          <cell r="E11584">
            <v>36.56</v>
          </cell>
          <cell r="F11584" t="str">
            <v xml:space="preserve">SEINFRA  </v>
          </cell>
        </row>
        <row r="11585">
          <cell r="B11585" t="str">
            <v>C1494</v>
          </cell>
          <cell r="C11585" t="str">
            <v>INTERRUPTOR UMA TECLA SIMPLES 10A 250V</v>
          </cell>
          <cell r="D11585" t="str">
            <v>UN</v>
          </cell>
          <cell r="E11585">
            <v>16.38</v>
          </cell>
          <cell r="F11585" t="str">
            <v xml:space="preserve">SEINFRA  </v>
          </cell>
        </row>
        <row r="11586">
          <cell r="B11586" t="str">
            <v>C1498</v>
          </cell>
          <cell r="C11586" t="str">
            <v>INTERRUPTOR.UMA TECLA SIMPLES UMA PARALELA.10A.250V</v>
          </cell>
          <cell r="D11586" t="str">
            <v>UN</v>
          </cell>
          <cell r="E11586">
            <v>35.67</v>
          </cell>
          <cell r="F11586" t="str">
            <v xml:space="preserve">SEINFRA  </v>
          </cell>
        </row>
        <row r="11587">
          <cell r="B11587" t="str">
            <v>C1497</v>
          </cell>
          <cell r="C11587" t="str">
            <v>INTERRUPTOR UMA TECLA SIMPLES UMA P/CAMPAINHA 10A 250V</v>
          </cell>
          <cell r="D11587" t="str">
            <v>UN</v>
          </cell>
          <cell r="E11587">
            <v>25.74</v>
          </cell>
          <cell r="F11587" t="str">
            <v xml:space="preserve">SEINFRA  </v>
          </cell>
        </row>
        <row r="11588">
          <cell r="B11588" t="str">
            <v>C1496</v>
          </cell>
          <cell r="C11588" t="str">
            <v>INTERRUPTOR UMA TECLA SIMPLES E TOMADA UNIVERSAL 10A 250V</v>
          </cell>
          <cell r="D11588" t="str">
            <v>UN</v>
          </cell>
          <cell r="E11588">
            <v>31.95</v>
          </cell>
          <cell r="F11588" t="str">
            <v xml:space="preserve">SEINFRA  </v>
          </cell>
        </row>
        <row r="11589">
          <cell r="B11589" t="str">
            <v>C1495</v>
          </cell>
          <cell r="C11589" t="str">
            <v>INTERRUPTOR UMA TECLA SIMPLES DUAS PARALELO 10A 250V</v>
          </cell>
          <cell r="D11589" t="str">
            <v>UN</v>
          </cell>
          <cell r="E11589">
            <v>53.94</v>
          </cell>
          <cell r="F11589" t="str">
            <v xml:space="preserve">SEINFRA  </v>
          </cell>
        </row>
        <row r="11590">
          <cell r="B11590" t="str">
            <v>C1490</v>
          </cell>
          <cell r="C11590" t="str">
            <v>INTERRUPTOR UMA TECLA 10A - 250V, SISTEMA "X"</v>
          </cell>
          <cell r="D11590" t="str">
            <v>UN</v>
          </cell>
          <cell r="E11590">
            <v>22.15</v>
          </cell>
          <cell r="F11590" t="str">
            <v xml:space="preserve">SEINFRA  </v>
          </cell>
        </row>
        <row r="11591">
          <cell r="B11591" t="str">
            <v>C1481</v>
          </cell>
          <cell r="C11591" t="str">
            <v>INTERRUPTOR DUAS TECLAS PARALELO 10A 250V</v>
          </cell>
          <cell r="D11591" t="str">
            <v>UN</v>
          </cell>
          <cell r="E11591">
            <v>41.24</v>
          </cell>
          <cell r="F11591" t="str">
            <v xml:space="preserve">SEINFRA  </v>
          </cell>
        </row>
        <row r="11592">
          <cell r="B11592" t="str">
            <v>C1482</v>
          </cell>
          <cell r="C11592" t="str">
            <v>INTERRUPTOR DUAS TECLAS PARALELO E TOMADA 10A 250V</v>
          </cell>
          <cell r="D11592" t="str">
            <v>UN</v>
          </cell>
          <cell r="E11592">
            <v>51.13</v>
          </cell>
          <cell r="F11592" t="str">
            <v xml:space="preserve">SEINFRA  </v>
          </cell>
        </row>
        <row r="11593">
          <cell r="B11593" t="str">
            <v>C1479</v>
          </cell>
          <cell r="C11593" t="str">
            <v>INTERRUPTOR DUAS TECLAS SIMPLES 10A 250V</v>
          </cell>
          <cell r="D11593" t="str">
            <v>UN</v>
          </cell>
          <cell r="E11593">
            <v>28.89</v>
          </cell>
          <cell r="F11593" t="str">
            <v xml:space="preserve">SEINFRA  </v>
          </cell>
        </row>
        <row r="11594">
          <cell r="B11594" t="str">
            <v>C1484</v>
          </cell>
          <cell r="C11594" t="str">
            <v>INTERRUPTOR DUAS TECLAS SIMPLES UMA PARALELO 10A 250V</v>
          </cell>
          <cell r="D11594" t="str">
            <v>UN</v>
          </cell>
          <cell r="E11594">
            <v>48.1</v>
          </cell>
          <cell r="F11594" t="str">
            <v xml:space="preserve">SEINFRA  </v>
          </cell>
        </row>
        <row r="11595">
          <cell r="B11595" t="str">
            <v>C1483</v>
          </cell>
          <cell r="C11595" t="str">
            <v>INTERRUPTOR DUAS TECLAS SIMPLES E TOMADA 10A 250V</v>
          </cell>
          <cell r="D11595" t="str">
            <v>UN</v>
          </cell>
          <cell r="E11595">
            <v>45.67</v>
          </cell>
          <cell r="F11595" t="str">
            <v xml:space="preserve">SEINFRA  </v>
          </cell>
        </row>
        <row r="11596">
          <cell r="B11596" t="str">
            <v>C1480</v>
          </cell>
          <cell r="C11596" t="str">
            <v>INTERRUPTOR DUAS TECLAS 10A - 250V, SISTEMA "X"</v>
          </cell>
          <cell r="D11596" t="str">
            <v>UN</v>
          </cell>
          <cell r="E11596">
            <v>29.58</v>
          </cell>
          <cell r="F11596" t="str">
            <v xml:space="preserve">SEINFRA  </v>
          </cell>
        </row>
        <row r="11597">
          <cell r="B11597" t="str">
            <v>C1485</v>
          </cell>
          <cell r="C11597" t="str">
            <v>INTERRUPTOR PULSADOR DE CAMPAINHA 10A 250V</v>
          </cell>
          <cell r="D11597" t="str">
            <v>UN</v>
          </cell>
          <cell r="E11597">
            <v>19.71</v>
          </cell>
          <cell r="F11597" t="str">
            <v xml:space="preserve">SEINFRA  </v>
          </cell>
        </row>
        <row r="11598">
          <cell r="B11598" t="str">
            <v>C1488</v>
          </cell>
          <cell r="C11598" t="str">
            <v>INTERRUPTOR TRES TECLAS PARALELO 10A 250V</v>
          </cell>
          <cell r="D11598" t="str">
            <v>UN</v>
          </cell>
          <cell r="E11598">
            <v>59.59</v>
          </cell>
          <cell r="F11598" t="str">
            <v xml:space="preserve">SEINFRA  </v>
          </cell>
        </row>
        <row r="11599">
          <cell r="B11599" t="str">
            <v>C1489</v>
          </cell>
          <cell r="C11599" t="str">
            <v>INTERRUPTOR TRES TECLAS SIMPLES 10A 250V</v>
          </cell>
          <cell r="D11599" t="str">
            <v>UN</v>
          </cell>
          <cell r="E11599">
            <v>40.799999999999997</v>
          </cell>
          <cell r="F11599" t="str">
            <v xml:space="preserve">SEINFRA  </v>
          </cell>
        </row>
        <row r="11600">
          <cell r="B11600" t="str">
            <v>C1486</v>
          </cell>
          <cell r="C11600" t="str">
            <v>INTERRUPTOR TECLA SIMPLES TECLA PARALELO E TOMADA 10A 250V</v>
          </cell>
          <cell r="D11600" t="str">
            <v>UN</v>
          </cell>
          <cell r="E11600">
            <v>56.33</v>
          </cell>
          <cell r="F11600" t="str">
            <v xml:space="preserve">SEINFRA  </v>
          </cell>
        </row>
        <row r="11601">
          <cell r="B11601" t="str">
            <v>C1487</v>
          </cell>
          <cell r="C11601" t="str">
            <v>INTERRUPTOR TIPO CHAMADA ENFERMARIA</v>
          </cell>
          <cell r="D11601" t="str">
            <v>UN</v>
          </cell>
          <cell r="E11601">
            <v>26.4</v>
          </cell>
          <cell r="F11601" t="str">
            <v xml:space="preserve">SEINFRA  </v>
          </cell>
        </row>
        <row r="11602">
          <cell r="B11602" t="str">
            <v>C3573</v>
          </cell>
          <cell r="C11602" t="str">
            <v>MUTIRÃO MISTO - INTERRUPTOR UMA TECLA SIMPLES E TOMADA UNIVERSAL 10A 250V</v>
          </cell>
          <cell r="D11602" t="str">
            <v>UN</v>
          </cell>
          <cell r="E11602">
            <v>25.05</v>
          </cell>
          <cell r="F11602" t="str">
            <v xml:space="preserve">SEINFRA  </v>
          </cell>
        </row>
        <row r="11603">
          <cell r="F11603" t="str">
            <v xml:space="preserve">SEINFRA  </v>
          </cell>
        </row>
        <row r="11604">
          <cell r="B11604" t="str">
            <v>C3581</v>
          </cell>
          <cell r="C11604" t="str">
            <v>MUTIRÃO MISTO - SOQUETE DE BAQUELITE</v>
          </cell>
          <cell r="D11604" t="str">
            <v>UN</v>
          </cell>
          <cell r="E11604">
            <v>6.93</v>
          </cell>
          <cell r="F11604" t="str">
            <v xml:space="preserve">SEINFRA  </v>
          </cell>
        </row>
        <row r="11605">
          <cell r="B11605" t="str">
            <v>C1928</v>
          </cell>
          <cell r="C11605" t="str">
            <v>PLACA P/CAIXA ESTAMPADA 4"X2" OU 3"X3"</v>
          </cell>
          <cell r="D11605" t="str">
            <v>UN</v>
          </cell>
          <cell r="E11605">
            <v>4.7</v>
          </cell>
          <cell r="F11605" t="str">
            <v xml:space="preserve">SEINFRA  </v>
          </cell>
        </row>
        <row r="11606">
          <cell r="B11606" t="str">
            <v>C1929</v>
          </cell>
          <cell r="C11606" t="str">
            <v>PLACA P/CAIXA ESTAMPADA 4"X4"</v>
          </cell>
          <cell r="D11606" t="str">
            <v>UN</v>
          </cell>
          <cell r="E11606">
            <v>8.0399999999999991</v>
          </cell>
          <cell r="F11606" t="str">
            <v xml:space="preserve">SEINFRA  </v>
          </cell>
        </row>
        <row r="11607">
          <cell r="B11607" t="str">
            <v>C1942</v>
          </cell>
          <cell r="C11607" t="str">
            <v>PLUG TRIPOLAR (3P+T) - 32A/380V</v>
          </cell>
          <cell r="D11607" t="str">
            <v>UN</v>
          </cell>
          <cell r="E11607">
            <v>49.84</v>
          </cell>
          <cell r="F11607" t="str">
            <v xml:space="preserve">SEINFRA  </v>
          </cell>
        </row>
        <row r="11608">
          <cell r="B11608" t="str">
            <v>C3580</v>
          </cell>
          <cell r="C11608" t="str">
            <v>SOQUETE DE BAQUELITE - PADRÃO POPULAR</v>
          </cell>
          <cell r="D11608" t="str">
            <v>UN</v>
          </cell>
          <cell r="E11608">
            <v>9.7200000000000006</v>
          </cell>
          <cell r="F11608" t="str">
            <v xml:space="preserve">SEINFRA  </v>
          </cell>
        </row>
        <row r="11609">
          <cell r="B11609" t="str">
            <v>C2298</v>
          </cell>
          <cell r="C11609" t="str">
            <v>TAMPA CEGA PLÁSTICA, SISTEMA "X"</v>
          </cell>
          <cell r="D11609" t="str">
            <v>UN</v>
          </cell>
          <cell r="E11609">
            <v>12.27</v>
          </cell>
          <cell r="F11609" t="str">
            <v xml:space="preserve">SEINFRA  </v>
          </cell>
        </row>
        <row r="11610">
          <cell r="B11610" t="str">
            <v>C2484</v>
          </cell>
          <cell r="C11610" t="str">
            <v>TOMADA 2 POLOS MAIS TERRA 20A 250V</v>
          </cell>
          <cell r="D11610" t="str">
            <v>UN</v>
          </cell>
          <cell r="E11610">
            <v>20.54</v>
          </cell>
          <cell r="F11610" t="str">
            <v xml:space="preserve">SEINFRA  </v>
          </cell>
        </row>
        <row r="11611">
          <cell r="B11611" t="str">
            <v>C2480</v>
          </cell>
          <cell r="C11611" t="str">
            <v>TOMADA 2 POLOS MAIS TERRA 20A - 250V, SISTEMA "X"</v>
          </cell>
          <cell r="D11611" t="str">
            <v>UN</v>
          </cell>
          <cell r="E11611">
            <v>26.17</v>
          </cell>
          <cell r="F11611" t="str">
            <v xml:space="preserve">SEINFRA  </v>
          </cell>
        </row>
        <row r="11612">
          <cell r="B11612" t="str">
            <v>C2481</v>
          </cell>
          <cell r="C11612" t="str">
            <v>TOMADA C/TRAVA MECÂNICA E PLUG DE EMBUTIR 30A/250V</v>
          </cell>
          <cell r="D11612" t="str">
            <v>UN</v>
          </cell>
          <cell r="E11612">
            <v>69.98</v>
          </cell>
          <cell r="F11612" t="str">
            <v xml:space="preserve">SEINFRA  </v>
          </cell>
        </row>
        <row r="11613">
          <cell r="B11613" t="str">
            <v>C2482</v>
          </cell>
          <cell r="C11613" t="str">
            <v>TOMADA C/TRAVA MECÂNICA E PLUG, DE SOBREPOR 30A/250V</v>
          </cell>
          <cell r="D11613" t="str">
            <v>UN</v>
          </cell>
          <cell r="E11613">
            <v>69.98</v>
          </cell>
          <cell r="F11613" t="str">
            <v xml:space="preserve">SEINFRA  </v>
          </cell>
        </row>
        <row r="11614">
          <cell r="B11614" t="str">
            <v>C4792</v>
          </cell>
          <cell r="C11614" t="str">
            <v>TOMADA DUPLA DE EMBUTIR 2P+T 10A-250V</v>
          </cell>
          <cell r="D11614" t="str">
            <v>UN</v>
          </cell>
          <cell r="E11614">
            <v>25.04</v>
          </cell>
          <cell r="F11614" t="str">
            <v xml:space="preserve">SEINFRA  </v>
          </cell>
        </row>
        <row r="11615">
          <cell r="B11615" t="str">
            <v>C4931</v>
          </cell>
          <cell r="C11615" t="str">
            <v>TOMADA DUPLA DE PISO PARA LÓGICA RJ45, 8 FIOS, CAT-6E, COMPLETA (PLACA/TAMPA EM LATÃO 4"x4", COM 2 CONECTORES, EXCETO CAIXA 4"X4")</v>
          </cell>
          <cell r="D11615" t="str">
            <v xml:space="preserve">UN </v>
          </cell>
          <cell r="E11615">
            <v>89.23</v>
          </cell>
          <cell r="F11615" t="str">
            <v xml:space="preserve">SEINFRA  </v>
          </cell>
        </row>
        <row r="11616">
          <cell r="F11616" t="str">
            <v xml:space="preserve">SEINFRA  </v>
          </cell>
        </row>
        <row r="11617">
          <cell r="B11617" t="str">
            <v>C4117</v>
          </cell>
          <cell r="C11617" t="str">
            <v>TOMADA ENERGIZADA TIPO PLUG DE GUITARRA PARA SPOT ORIENTÁVEL DE 50W. EMBUTIDA NO FORRO DE GESSO. DEMANDA TOTAL 60%</v>
          </cell>
          <cell r="D11617" t="str">
            <v>UN</v>
          </cell>
          <cell r="E11617">
            <v>25.44</v>
          </cell>
          <cell r="F11617" t="str">
            <v xml:space="preserve">SEINFRA  </v>
          </cell>
        </row>
        <row r="11618">
          <cell r="F11618" t="str">
            <v xml:space="preserve">SEINFRA  </v>
          </cell>
        </row>
        <row r="11619">
          <cell r="B11619" t="str">
            <v>C2486</v>
          </cell>
          <cell r="C11619" t="str">
            <v>TOMADA P/TELEFONE 4 POLOS PADRÃO TELEBRAS</v>
          </cell>
          <cell r="D11619" t="str">
            <v>UN</v>
          </cell>
          <cell r="E11619">
            <v>28.8</v>
          </cell>
          <cell r="F11619" t="str">
            <v xml:space="preserve">SEINFRA  </v>
          </cell>
        </row>
        <row r="11620">
          <cell r="B11620" t="str">
            <v>C2487</v>
          </cell>
          <cell r="C11620" t="str">
            <v>TOMADA P/TELEFONE 4 POLOS, SISTEMA "X"</v>
          </cell>
          <cell r="D11620" t="str">
            <v>UN</v>
          </cell>
          <cell r="E11620">
            <v>30.76</v>
          </cell>
          <cell r="F11620" t="str">
            <v xml:space="preserve">SEINFRA  </v>
          </cell>
        </row>
        <row r="11621">
          <cell r="B11621" t="str">
            <v>C2488</v>
          </cell>
          <cell r="C11621" t="str">
            <v>TOMADA P/TELEFONE.PINO JACK 1/4"</v>
          </cell>
          <cell r="D11621" t="str">
            <v>UN</v>
          </cell>
          <cell r="E11621">
            <v>23.83</v>
          </cell>
          <cell r="F11621" t="str">
            <v xml:space="preserve">SEINFRA  </v>
          </cell>
        </row>
        <row r="11622">
          <cell r="B11622" t="str">
            <v>C2485</v>
          </cell>
          <cell r="C11622" t="str">
            <v>TOMADA P/ COMPUTADOR, SISTEMA "X"</v>
          </cell>
          <cell r="D11622" t="str">
            <v>UN</v>
          </cell>
          <cell r="E11622">
            <v>28.67</v>
          </cell>
          <cell r="F11622" t="str">
            <v xml:space="preserve">SEINFRA  </v>
          </cell>
        </row>
        <row r="11623">
          <cell r="B11623" t="str">
            <v>C4174</v>
          </cell>
          <cell r="C11623" t="str">
            <v>TOMADA PARA LÓGICA, COM 1 CONECTOR RJ45, 8 FIOS, CAT-5E, COMPLETA PARA CAIXA 4"x4" (NÃO INCLUSA)</v>
          </cell>
          <cell r="D11623" t="str">
            <v>UN</v>
          </cell>
          <cell r="E11623">
            <v>53.98</v>
          </cell>
          <cell r="F11623" t="str">
            <v xml:space="preserve">SEINFRA  </v>
          </cell>
        </row>
        <row r="11624">
          <cell r="F11624" t="str">
            <v xml:space="preserve">SEINFRA  </v>
          </cell>
        </row>
        <row r="11625">
          <cell r="B11625" t="str">
            <v>C4920</v>
          </cell>
          <cell r="C11625" t="str">
            <v>TOMADA PARA LÓGICA, COM 2 CONECTORES RJ45, 8 FIOS, CAT-5E, COMPLETA PARA CAIXA 4"x4" (NÃO INCLUSA)</v>
          </cell>
          <cell r="D11625" t="str">
            <v>UN</v>
          </cell>
          <cell r="E11625">
            <v>77.97</v>
          </cell>
          <cell r="F11625" t="str">
            <v xml:space="preserve">SEINFRA  </v>
          </cell>
        </row>
        <row r="11626">
          <cell r="F11626" t="str">
            <v xml:space="preserve">SEINFRA  </v>
          </cell>
        </row>
        <row r="11627">
          <cell r="B11627" t="str">
            <v>C4921</v>
          </cell>
          <cell r="C11627" t="str">
            <v>TOMADA PARA LÓGICA, COM 1 CONECTOR RJ45, 8 FIOS, CAT-5E, COMPLETA PARA CAIXA 4"x2" (NÃO INCLUSA)</v>
          </cell>
          <cell r="D11627" t="str">
            <v>UN</v>
          </cell>
          <cell r="E11627">
            <v>47.59</v>
          </cell>
          <cell r="F11627" t="str">
            <v xml:space="preserve">SEINFRA  </v>
          </cell>
        </row>
        <row r="11628">
          <cell r="F11628" t="str">
            <v xml:space="preserve">SEINFRA  </v>
          </cell>
        </row>
        <row r="11629">
          <cell r="B11629" t="str">
            <v>C4794</v>
          </cell>
          <cell r="C11629" t="str">
            <v>TOMADA PARA LÓGICA, COM 2 CONECTORES RJ45, 8 FIOS, CAT-5E, COMPLETA PARA CAIXA 4"x2" (NÃO INCLUSA)</v>
          </cell>
          <cell r="D11629" t="str">
            <v>UN</v>
          </cell>
          <cell r="E11629">
            <v>57.32</v>
          </cell>
          <cell r="F11629" t="str">
            <v xml:space="preserve">SEINFRA  </v>
          </cell>
        </row>
        <row r="11630">
          <cell r="F11630" t="str">
            <v xml:space="preserve">SEINFRA  </v>
          </cell>
        </row>
        <row r="11631">
          <cell r="B11631" t="str">
            <v>C3486</v>
          </cell>
          <cell r="C11631" t="str">
            <v>TOMADA P/ PISO FÊMEA PARA RJ-11(TELEFÔNICA)</v>
          </cell>
          <cell r="D11631" t="str">
            <v>UN</v>
          </cell>
          <cell r="E11631">
            <v>82.72</v>
          </cell>
          <cell r="F11631" t="str">
            <v xml:space="preserve">SEINFRA  </v>
          </cell>
        </row>
        <row r="11632">
          <cell r="B11632" t="str">
            <v>C4793</v>
          </cell>
          <cell r="C11632" t="str">
            <v xml:space="preserve">TOMADA SIMPLES DE PISO 2P+T 20A-250V C/ PLACA EM LATÃO CAIXA 4"X2" (NÃO INCLUI A CAIXA) </v>
          </cell>
          <cell r="D11632" t="str">
            <v>UN</v>
          </cell>
          <cell r="E11632">
            <v>52.96</v>
          </cell>
          <cell r="F11632" t="str">
            <v xml:space="preserve">SEINFRA  </v>
          </cell>
        </row>
        <row r="11633">
          <cell r="F11633" t="str">
            <v xml:space="preserve">SEINFRA  </v>
          </cell>
        </row>
        <row r="11634">
          <cell r="B11634" t="str">
            <v>C4932</v>
          </cell>
          <cell r="C11634" t="str">
            <v>TOMADA SIMPLES DE PISO PARA LÓGICA RJ45, 8 FIOS, CAT-6E, COMPLETA (PLACA/TAMPA EM LATÃO 4"x2", COM 1 CONECTOR, EXCETO CAIXA 4"X2")</v>
          </cell>
          <cell r="D11634" t="str">
            <v>UN</v>
          </cell>
          <cell r="E11634">
            <v>53.34</v>
          </cell>
          <cell r="F11634" t="str">
            <v xml:space="preserve">SEINFRA  </v>
          </cell>
        </row>
        <row r="11635">
          <cell r="F11635" t="str">
            <v xml:space="preserve">SEINFRA  </v>
          </cell>
        </row>
        <row r="11636">
          <cell r="B11636" t="str">
            <v>C2490</v>
          </cell>
          <cell r="C11636" t="str">
            <v>TOMADA TRIPOLAR, MAIS TERRA - 25A/250V</v>
          </cell>
          <cell r="D11636" t="str">
            <v>UN</v>
          </cell>
          <cell r="E11636">
            <v>64.8</v>
          </cell>
          <cell r="F11636" t="str">
            <v xml:space="preserve">SEINFRA  </v>
          </cell>
        </row>
        <row r="11637">
          <cell r="B11637" t="str">
            <v>C2491</v>
          </cell>
          <cell r="C11637" t="str">
            <v>TOMADA TRIPOLAR, MAIS TERRA - 30A/250V</v>
          </cell>
          <cell r="D11637" t="str">
            <v>UN</v>
          </cell>
          <cell r="E11637">
            <v>82.18</v>
          </cell>
          <cell r="F11637" t="str">
            <v xml:space="preserve">SEINFRA  </v>
          </cell>
        </row>
        <row r="11638">
          <cell r="B11638" t="str">
            <v>C2489</v>
          </cell>
          <cell r="C11638" t="str">
            <v>TOMADA TRIPOLAR (3P+T) - 32A/380V</v>
          </cell>
          <cell r="D11638" t="str">
            <v>UN</v>
          </cell>
          <cell r="E11638">
            <v>68.83</v>
          </cell>
          <cell r="F11638" t="str">
            <v xml:space="preserve">SEINFRA  </v>
          </cell>
        </row>
        <row r="11639">
          <cell r="B11639" t="str">
            <v>C2493</v>
          </cell>
          <cell r="C11639" t="str">
            <v>TOMADA UNIVERSAL 10A 250V</v>
          </cell>
          <cell r="D11639" t="str">
            <v>UN</v>
          </cell>
          <cell r="E11639">
            <v>17.2</v>
          </cell>
          <cell r="F11639" t="str">
            <v xml:space="preserve">SEINFRA  </v>
          </cell>
        </row>
        <row r="11640">
          <cell r="B11640" t="str">
            <v>C2492</v>
          </cell>
          <cell r="C11640" t="str">
            <v>TOMADA UNIVERSAL 10A - 250V, SISTEMA "X"</v>
          </cell>
          <cell r="D11640" t="str">
            <v>UN</v>
          </cell>
          <cell r="E11640">
            <v>27.63</v>
          </cell>
          <cell r="F11640" t="str">
            <v xml:space="preserve">SEINFRA  </v>
          </cell>
        </row>
        <row r="11641">
          <cell r="B11641" t="str">
            <v>C2494</v>
          </cell>
          <cell r="C11641" t="str">
            <v>TOMADA VOLTAMP - 30A (MACHO/FÊMEA)</v>
          </cell>
          <cell r="D11641" t="str">
            <v>UN</v>
          </cell>
          <cell r="E11641">
            <v>79.41</v>
          </cell>
          <cell r="F11641" t="str">
            <v xml:space="preserve">SEINFRA  </v>
          </cell>
        </row>
        <row r="11642">
          <cell r="B11642" t="str">
            <v>C2495</v>
          </cell>
          <cell r="C11642" t="str">
            <v>TOMADA VOLTAMP - 60A (MACHO/FÊMEA)</v>
          </cell>
          <cell r="D11642" t="str">
            <v>UN</v>
          </cell>
          <cell r="E11642">
            <v>135.65</v>
          </cell>
          <cell r="F11642" t="str">
            <v xml:space="preserve">SEINFRA  </v>
          </cell>
        </row>
        <row r="11643">
          <cell r="B11643" t="str">
            <v>LUMINÁRIAS INTERNAS / EXTERNAS / ACESSÓRIOS</v>
          </cell>
          <cell r="E11643">
            <v>29169.71</v>
          </cell>
          <cell r="F11643" t="str">
            <v xml:space="preserve">SEINFRA  </v>
          </cell>
        </row>
        <row r="11644">
          <cell r="B11644" t="str">
            <v>C4371</v>
          </cell>
          <cell r="C11644" t="str">
            <v>ARANDELA BLINDADA</v>
          </cell>
          <cell r="D11644" t="str">
            <v>UN</v>
          </cell>
          <cell r="E11644">
            <v>214.13</v>
          </cell>
          <cell r="F11644" t="str">
            <v xml:space="preserve">SEINFRA  </v>
          </cell>
        </row>
        <row r="11645">
          <cell r="B11645" t="str">
            <v>C4834</v>
          </cell>
          <cell r="C11645" t="str">
            <v>ARANDELA COM SOQUETE E-27, CORPO E GRADE FRONTAL DE PROTEÇÃO EM ALUMÍNIO, DIFUSOR EM VIDRO TRANSPARENTE COM UMA LÂMPADA ELETRÔNICA FLUORESCENTE COMPACTA DE 15W, COMPLETA</v>
          </cell>
          <cell r="D11645" t="str">
            <v>UN</v>
          </cell>
          <cell r="E11645">
            <v>97.54</v>
          </cell>
          <cell r="F11645" t="str">
            <v xml:space="preserve">SEINFRA  </v>
          </cell>
        </row>
        <row r="11646">
          <cell r="F11646" t="str">
            <v xml:space="preserve">SEINFRA  </v>
          </cell>
        </row>
        <row r="11647">
          <cell r="B11647" t="str">
            <v>C4828</v>
          </cell>
          <cell r="C11647" t="str">
            <v>ARANDELA DE SOBREPOR CORPO EM ALUMINIO, SOQUETE E-27, DIFUSOR EM VIDRO TEMPERADO FOSCO, COM DUAS LÂMPADAS ELETRÔNICAS COMPACTAS DE 20W COMPLETA</v>
          </cell>
          <cell r="D11647" t="str">
            <v>M2</v>
          </cell>
          <cell r="E11647">
            <v>86.06</v>
          </cell>
          <cell r="F11647" t="str">
            <v xml:space="preserve">SEINFRA  </v>
          </cell>
        </row>
        <row r="11648">
          <cell r="F11648" t="str">
            <v xml:space="preserve">SEINFRA  </v>
          </cell>
        </row>
        <row r="11649">
          <cell r="B11649" t="str">
            <v>C4948</v>
          </cell>
          <cell r="C11649" t="str">
            <v>ARANDELA DE SOBREPOR  CORPO EM ALUMINIO, SOQUETE E-27, DIFUSOR EM VIDRO TEMPERADO FOSCO, COM UMA LAMPADA ELETRÔNICA COMPACTA DE 20W COMPLETA</v>
          </cell>
          <cell r="D11649" t="str">
            <v>UN</v>
          </cell>
          <cell r="E11649">
            <v>79.66</v>
          </cell>
          <cell r="F11649" t="str">
            <v xml:space="preserve">SEINFRA  </v>
          </cell>
        </row>
        <row r="11650">
          <cell r="F11650" t="str">
            <v xml:space="preserve">SEINFRA  </v>
          </cell>
        </row>
        <row r="11651">
          <cell r="B11651" t="str">
            <v>C4105</v>
          </cell>
          <cell r="C11651" t="str">
            <v>ARANDELA PARA FLUORESCENTE COMPACTA 18W EM ALUMÍNIO ANODIZADO E PINTADO POR PROCESSO ELETROSTÁTICO COM UM VISOR EM VIDRO FOSCO</v>
          </cell>
          <cell r="D11651" t="str">
            <v>UN</v>
          </cell>
          <cell r="E11651">
            <v>187.84</v>
          </cell>
          <cell r="F11651" t="str">
            <v xml:space="preserve">SEINFRA  </v>
          </cell>
        </row>
        <row r="11652">
          <cell r="F11652" t="str">
            <v xml:space="preserve">SEINFRA  </v>
          </cell>
        </row>
        <row r="11653">
          <cell r="B11653" t="str">
            <v>C4106</v>
          </cell>
          <cell r="C11653" t="str">
            <v>ARANDELA PARA FLUORESCENTE COMPACTA 18W EM ALUMÍNIO ANODIZADO E PINTADO POR PROCESSO ELETROSTÁTICO COM DOIS VISORES EM VIDRO FOSCO</v>
          </cell>
          <cell r="D11653" t="str">
            <v>UN</v>
          </cell>
          <cell r="E11653">
            <v>213.73</v>
          </cell>
          <cell r="F11653" t="str">
            <v xml:space="preserve">SEINFRA  </v>
          </cell>
        </row>
        <row r="11654">
          <cell r="F11654" t="str">
            <v xml:space="preserve">SEINFRA  </v>
          </cell>
        </row>
        <row r="11655">
          <cell r="B11655" t="str">
            <v>C4107</v>
          </cell>
          <cell r="C11655" t="str">
            <v>ARANDELA PARA LÂMPADA INCANDESCENTE 60W EM ALUMÍNIO ANODIZADO E PINTADO POR PROCESSO ELETROSTÁTICO COM REFLETOR EM ALUMÍNIO ANODIZADO ALTO BRILHO</v>
          </cell>
          <cell r="D11655" t="str">
            <v>UN</v>
          </cell>
          <cell r="E11655">
            <v>139.13</v>
          </cell>
          <cell r="F11655" t="str">
            <v xml:space="preserve">SEINFRA  </v>
          </cell>
        </row>
        <row r="11656">
          <cell r="F11656" t="str">
            <v xml:space="preserve">SEINFRA  </v>
          </cell>
        </row>
        <row r="11657">
          <cell r="B11657" t="str">
            <v>C4801</v>
          </cell>
          <cell r="C11657" t="str">
            <v>BALIZADOR, CORPO DE ALUMÍNIO INJETADO, BORRACHA DE VEDAÇÃO, DIFUSOR EM VIDRO PRENSADO, GRADE FRONTAL DE PROTEÇÃO, COM LAMP. FL. COMPLETA 15W OU 18W</v>
          </cell>
          <cell r="D11657" t="str">
            <v>UN</v>
          </cell>
          <cell r="E11657">
            <v>96.31</v>
          </cell>
          <cell r="F11657" t="str">
            <v xml:space="preserve">SEINFRA  </v>
          </cell>
        </row>
        <row r="11658">
          <cell r="F11658" t="str">
            <v xml:space="preserve">SEINFRA  </v>
          </cell>
        </row>
        <row r="11659">
          <cell r="B11659" t="str">
            <v>C4807</v>
          </cell>
          <cell r="C11659" t="str">
            <v>BALIZADOR DE SOBREPOR TIPO TARTARUGA, CORPO EM ALUMÍNIO E GRADE DE PROTEÇÃO, PARA UMA LÂMPADA LED, SOQUETE E27, POTÊNCIA 7W FATOR DE POTÊNCIA MÍNIMO 0,92</v>
          </cell>
          <cell r="D11659" t="str">
            <v>UN</v>
          </cell>
          <cell r="E11659">
            <v>185.16</v>
          </cell>
          <cell r="F11659" t="str">
            <v xml:space="preserve">SEINFRA  </v>
          </cell>
        </row>
        <row r="11660">
          <cell r="F11660" t="str">
            <v xml:space="preserve">SEINFRA  </v>
          </cell>
        </row>
        <row r="11661">
          <cell r="B11661" t="str">
            <v>C4808</v>
          </cell>
          <cell r="C11661" t="str">
            <v>BALIZADOR DE SOBREPOR/EMBUTIR, CORPO EM ALUMÍNIO E GRADE DE PROTEÇÃO, PARA UMA LÂMPADA 9LED, SOQUETE E27, POTÊNCIA 1W FATOR DE POTÊNCIA MÍNIMO 0,93</v>
          </cell>
          <cell r="D11661" t="str">
            <v>UN</v>
          </cell>
          <cell r="E11661">
            <v>300.16000000000003</v>
          </cell>
          <cell r="F11661" t="str">
            <v xml:space="preserve">SEINFRA  </v>
          </cell>
        </row>
        <row r="11662">
          <cell r="F11662" t="str">
            <v xml:space="preserve">SEINFRA  </v>
          </cell>
        </row>
        <row r="11663">
          <cell r="B11663" t="str">
            <v>C3906</v>
          </cell>
          <cell r="C11663" t="str">
            <v>BASE METÁLICA INCL. TUBO GALVANIZADO 2" P/ LUMINÁRIA ELEVADA SN-05</v>
          </cell>
          <cell r="D11663" t="str">
            <v>UN</v>
          </cell>
          <cell r="E11663">
            <v>404.13</v>
          </cell>
          <cell r="F11663" t="str">
            <v xml:space="preserve">SEINFRA  </v>
          </cell>
        </row>
        <row r="11664">
          <cell r="B11664" t="str">
            <v>C1029</v>
          </cell>
          <cell r="C11664" t="str">
            <v>CÉLULA FOTOELÉTRICA P/ LÂMPADA,  ATÉ 250W</v>
          </cell>
          <cell r="D11664" t="str">
            <v>UN</v>
          </cell>
          <cell r="E11664">
            <v>68.34</v>
          </cell>
          <cell r="F11664" t="str">
            <v xml:space="preserve">SEINFRA  </v>
          </cell>
        </row>
        <row r="11665">
          <cell r="B11665" t="str">
            <v>C1030</v>
          </cell>
          <cell r="C11665" t="str">
            <v>CÉLULA FOTOELÉTRICA P/ LÂMPADA, ATÉ 1000W</v>
          </cell>
          <cell r="D11665" t="str">
            <v>UN</v>
          </cell>
          <cell r="E11665">
            <v>68.34</v>
          </cell>
          <cell r="F11665" t="str">
            <v xml:space="preserve">SEINFRA  </v>
          </cell>
        </row>
        <row r="11666">
          <cell r="B11666" t="str">
            <v>C4104</v>
          </cell>
          <cell r="C11666" t="str">
            <v>CLARABÓIA ARTIFICIAL 60X200CM COM DIFUSOR APOIADO NO FORRO E LUMINÁRIA MAIS REATOR ELETRÔNICO APLICADOS NA LAJE PARA 2 FLUORESCENTES 32W COR QUENTE</v>
          </cell>
          <cell r="D11666" t="str">
            <v>UN</v>
          </cell>
          <cell r="E11666">
            <v>162.66</v>
          </cell>
          <cell r="F11666" t="str">
            <v xml:space="preserve">SEINFRA  </v>
          </cell>
        </row>
        <row r="11667">
          <cell r="F11667" t="str">
            <v xml:space="preserve">SEINFRA  </v>
          </cell>
        </row>
        <row r="11668">
          <cell r="B11668" t="str">
            <v>C3915</v>
          </cell>
          <cell r="C11668" t="str">
            <v>GLOBO PRISMÁTICO AZUL PARA LUMINÁRIA SN-05 (45W)</v>
          </cell>
          <cell r="D11668" t="str">
            <v>UN</v>
          </cell>
          <cell r="E11668">
            <v>321.44</v>
          </cell>
          <cell r="F11668" t="str">
            <v xml:space="preserve">SEINFRA  </v>
          </cell>
        </row>
        <row r="11669">
          <cell r="B11669" t="str">
            <v>C3917</v>
          </cell>
          <cell r="C11669" t="str">
            <v>GLOBO PRISMÁTICO CLARO / ÂMBAR P/ LUMINÁRIA SN-05 (30W)</v>
          </cell>
          <cell r="D11669" t="str">
            <v>UN</v>
          </cell>
          <cell r="E11669">
            <v>415.14</v>
          </cell>
          <cell r="F11669" t="str">
            <v xml:space="preserve">SEINFRA  </v>
          </cell>
        </row>
        <row r="11670">
          <cell r="B11670" t="str">
            <v>C3916</v>
          </cell>
          <cell r="C11670" t="str">
            <v>GLOBO PRISMÁTICO CLARO PARA LUMINÁRIA SN-05 (30W)</v>
          </cell>
          <cell r="D11670" t="str">
            <v>UN</v>
          </cell>
          <cell r="E11670">
            <v>262.14</v>
          </cell>
          <cell r="F11670" t="str">
            <v xml:space="preserve">SEINFRA  </v>
          </cell>
        </row>
        <row r="11671">
          <cell r="B11671" t="str">
            <v>C3918</v>
          </cell>
          <cell r="C11671" t="str">
            <v>LÂMPADA 30W-6.6A, BASE MÉDIUM PREFOCUS</v>
          </cell>
          <cell r="D11671" t="str">
            <v>UN</v>
          </cell>
          <cell r="E11671">
            <v>136.47</v>
          </cell>
          <cell r="F11671" t="str">
            <v xml:space="preserve">SEINFRA  </v>
          </cell>
        </row>
        <row r="11672">
          <cell r="B11672" t="str">
            <v>C3919</v>
          </cell>
          <cell r="C11672" t="str">
            <v>LÂMPADA 45W-6.6A, BASE MÉDIUM PREFOCUS</v>
          </cell>
          <cell r="D11672" t="str">
            <v>UN</v>
          </cell>
          <cell r="E11672">
            <v>136.47</v>
          </cell>
          <cell r="F11672" t="str">
            <v xml:space="preserve">SEINFRA  </v>
          </cell>
        </row>
        <row r="11673">
          <cell r="B11673" t="str">
            <v>C4103</v>
          </cell>
          <cell r="C11673" t="str">
            <v>LÂMPADA FLUORESCENTE 32W/3000K MAIS REATOR ELETRÔNICO FIXADOS SOBRE SANCA</v>
          </cell>
          <cell r="D11673" t="str">
            <v>UN</v>
          </cell>
          <cell r="E11673">
            <v>51.15</v>
          </cell>
          <cell r="F11673" t="str">
            <v xml:space="preserve">SEINFRA  </v>
          </cell>
        </row>
        <row r="11674">
          <cell r="F11674" t="str">
            <v xml:space="preserve">SEINFRA  </v>
          </cell>
        </row>
        <row r="11675">
          <cell r="B11675" t="str">
            <v>C1765</v>
          </cell>
          <cell r="C11675" t="str">
            <v>LÂMPADA FLUORESCENTE DE 16W OU 20W (SUBSTITUIÇÃO)</v>
          </cell>
          <cell r="D11675" t="str">
            <v>UN</v>
          </cell>
          <cell r="E11675">
            <v>14.9</v>
          </cell>
          <cell r="F11675" t="str">
            <v xml:space="preserve">SEINFRA  </v>
          </cell>
        </row>
        <row r="11676">
          <cell r="B11676" t="str">
            <v>C1766</v>
          </cell>
          <cell r="C11676" t="str">
            <v>LÂMPADA FLUORESCENTE DE 32W OU 40W (SUBSTITUIÇÃO)</v>
          </cell>
          <cell r="D11676" t="str">
            <v>UN</v>
          </cell>
          <cell r="E11676">
            <v>15.55</v>
          </cell>
          <cell r="F11676" t="str">
            <v xml:space="preserve">SEINFRA  </v>
          </cell>
        </row>
        <row r="11677">
          <cell r="B11677" t="str">
            <v>C1767</v>
          </cell>
          <cell r="C11677" t="str">
            <v>LÂMPADA FLUORESCENTE, TIPO PL, ATE 13W (SUBSTITUIÇÃO)</v>
          </cell>
          <cell r="D11677" t="str">
            <v>UN</v>
          </cell>
          <cell r="E11677">
            <v>18.329999999999998</v>
          </cell>
          <cell r="F11677" t="str">
            <v xml:space="preserve">SEINFRA  </v>
          </cell>
        </row>
        <row r="11678">
          <cell r="B11678" t="str">
            <v>C1769</v>
          </cell>
          <cell r="C11678" t="str">
            <v>LÂMPADA INCANDESCENTE  ATE 150W (SUBSTITUIÇÃO)</v>
          </cell>
          <cell r="D11678" t="str">
            <v>UN</v>
          </cell>
          <cell r="E11678">
            <v>10</v>
          </cell>
          <cell r="F11678" t="str">
            <v xml:space="preserve">SEINFRA  </v>
          </cell>
        </row>
        <row r="11679">
          <cell r="B11679" t="str">
            <v>C1763</v>
          </cell>
          <cell r="C11679" t="str">
            <v>LÂMPADA  MISTA DE 160  A 500W  (SUBSTITUIÇÃO)</v>
          </cell>
          <cell r="D11679" t="str">
            <v>UN</v>
          </cell>
          <cell r="E11679">
            <v>58.56</v>
          </cell>
          <cell r="F11679" t="str">
            <v xml:space="preserve">SEINFRA  </v>
          </cell>
        </row>
        <row r="11680">
          <cell r="B11680" t="str">
            <v>C1771</v>
          </cell>
          <cell r="C11680" t="str">
            <v>LÂMPADA VAPOR DE MERCÚRIO ATE 250W  (SUBSTITUIÇÃO)</v>
          </cell>
          <cell r="D11680" t="str">
            <v>UN</v>
          </cell>
          <cell r="E11680">
            <v>39.6</v>
          </cell>
          <cell r="F11680" t="str">
            <v xml:space="preserve">SEINFRA  </v>
          </cell>
        </row>
        <row r="11681">
          <cell r="B11681" t="str">
            <v>C1773</v>
          </cell>
          <cell r="C11681" t="str">
            <v>LÂMPADA VAPOR DE MERCÚRIO ATÉ 400W (SUBSTITUIÇÃO)</v>
          </cell>
          <cell r="D11681" t="str">
            <v>UN</v>
          </cell>
          <cell r="E11681">
            <v>51.51</v>
          </cell>
          <cell r="F11681" t="str">
            <v xml:space="preserve">SEINFRA  </v>
          </cell>
        </row>
        <row r="11682">
          <cell r="B11682" t="str">
            <v>C1772</v>
          </cell>
          <cell r="C11682" t="str">
            <v>LÂMPADA VAPOR DE MERCÚRIO ATE 400W (SUBSTITUIÇÃO)</v>
          </cell>
          <cell r="D11682" t="str">
            <v>UN</v>
          </cell>
          <cell r="E11682">
            <v>51.51</v>
          </cell>
          <cell r="F11682" t="str">
            <v xml:space="preserve">SEINFRA  </v>
          </cell>
        </row>
        <row r="11683">
          <cell r="B11683" t="str">
            <v>C1776</v>
          </cell>
          <cell r="C11683" t="str">
            <v>LÂMPADA VAPOR DE SÓDIO ATE 70W  (SUBSTITUIÇÃO)</v>
          </cell>
          <cell r="D11683" t="str">
            <v>UN</v>
          </cell>
          <cell r="E11683">
            <v>37.85</v>
          </cell>
          <cell r="F11683" t="str">
            <v xml:space="preserve">SEINFRA  </v>
          </cell>
        </row>
        <row r="11684">
          <cell r="B11684" t="str">
            <v>C1774</v>
          </cell>
          <cell r="C11684" t="str">
            <v>LÂMPADA VAPOR DE SÓDIO ATE 250W  (SUBSTITUIÇÃO)</v>
          </cell>
          <cell r="D11684" t="str">
            <v>UN</v>
          </cell>
          <cell r="E11684">
            <v>52.83</v>
          </cell>
          <cell r="F11684" t="str">
            <v xml:space="preserve">SEINFRA  </v>
          </cell>
        </row>
        <row r="11685">
          <cell r="B11685" t="str">
            <v>C1775</v>
          </cell>
          <cell r="C11685" t="str">
            <v>LÂMPADA VAPOR DE SÓDIO ATE 400W (SUBSTITUIÇÃO)</v>
          </cell>
          <cell r="D11685" t="str">
            <v>UN</v>
          </cell>
          <cell r="E11685">
            <v>60.45</v>
          </cell>
          <cell r="F11685" t="str">
            <v xml:space="preserve">SEINFRA  </v>
          </cell>
        </row>
        <row r="11686">
          <cell r="B11686" t="str">
            <v>C1777</v>
          </cell>
          <cell r="C11686" t="str">
            <v>LÂMPADA VAPOR METÁLICO ATE 1000W (SUBSTITUIÇÃO)</v>
          </cell>
          <cell r="D11686" t="str">
            <v>UN</v>
          </cell>
          <cell r="E11686">
            <v>221.95</v>
          </cell>
          <cell r="F11686" t="str">
            <v xml:space="preserve">SEINFRA  </v>
          </cell>
        </row>
        <row r="11687">
          <cell r="B11687" t="str">
            <v>C1778</v>
          </cell>
          <cell r="C11687" t="str">
            <v>LÂMPADA VAPOR METÁLICO ATE 2000W (SUBSTITUIÇÃO)</v>
          </cell>
          <cell r="D11687" t="str">
            <v>UN</v>
          </cell>
          <cell r="E11687">
            <v>376.95</v>
          </cell>
          <cell r="F11687" t="str">
            <v xml:space="preserve">SEINFRA  </v>
          </cell>
        </row>
        <row r="11688">
          <cell r="B11688" t="str">
            <v>C4111</v>
          </cell>
          <cell r="C11688" t="str">
            <v>LUMINÁRIA APLICADA NAS LATERAIS DAS PAREDES EXPOSITORAS EM CHAPA DE AÇO PINTADA COM REFLETOR DE ALUMÍNIO ANODIZADO ALTO BRILHO E DIFUSOR EM VIDRO TRANSPARENTE TEMPERADO COM PONTO DE LUZ DE 300W A 2M DO PISO</v>
          </cell>
          <cell r="D11688" t="str">
            <v>UN</v>
          </cell>
          <cell r="E11688">
            <v>334.63</v>
          </cell>
          <cell r="F11688" t="str">
            <v xml:space="preserve">SEINFRA  </v>
          </cell>
        </row>
        <row r="11689">
          <cell r="F11689" t="str">
            <v xml:space="preserve">SEINFRA  </v>
          </cell>
        </row>
        <row r="11690">
          <cell r="B11690" t="str">
            <v>C4945</v>
          </cell>
          <cell r="C11690" t="str">
            <v>LUMINÁRIA CILÍNDRICA DE SOBREPOR COM SOQUETE E-27, ANEL DE ARREMATE EM ALUMÍNIO ANODIZADO E PINTADO POR PROCESSO ELETROSTÁTICO, COM REFLETOR EM ALUMÍNIO ANODIZADO ALTO BRILHO, CONTROLE ANTIOFUSCAMENTO E LÂMPADA FLUORESCENTE ELETRÔNICA COMPACTA 1 X 15W - COMPLETA</v>
          </cell>
          <cell r="D11690" t="str">
            <v>UN</v>
          </cell>
          <cell r="E11690">
            <v>91.25</v>
          </cell>
          <cell r="F11690" t="str">
            <v xml:space="preserve">SEINFRA  </v>
          </cell>
        </row>
        <row r="11691">
          <cell r="F11691" t="str">
            <v xml:space="preserve">SEINFRA  </v>
          </cell>
        </row>
        <row r="11692">
          <cell r="B11692" t="str">
            <v>C4944</v>
          </cell>
          <cell r="C11692" t="str">
            <v>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v>
          </cell>
          <cell r="D11692" t="str">
            <v>UN</v>
          </cell>
          <cell r="E11692">
            <v>103.38</v>
          </cell>
          <cell r="F11692" t="str">
            <v xml:space="preserve">SEINFRA  </v>
          </cell>
        </row>
        <row r="11693">
          <cell r="F11693" t="str">
            <v xml:space="preserve">SEINFRA  </v>
          </cell>
        </row>
        <row r="11694">
          <cell r="B11694" t="str">
            <v>C1650</v>
          </cell>
          <cell r="C11694" t="str">
            <v>LUMINÁRIA C/LÂMPADA INCANDESCENTE, A PROVA DE TEMPO, VAPOR, ETC.</v>
          </cell>
          <cell r="D11694" t="str">
            <v>UN</v>
          </cell>
          <cell r="E11694">
            <v>102.11</v>
          </cell>
          <cell r="F11694" t="str">
            <v xml:space="preserve">SEINFRA  </v>
          </cell>
        </row>
        <row r="11695">
          <cell r="B11695" t="str">
            <v>C1652</v>
          </cell>
          <cell r="C11695" t="str">
            <v>LUMINÁRIA COMPLETA, EMBUTIDA EM LAJE P/ PRESÍDIO</v>
          </cell>
          <cell r="D11695" t="str">
            <v>UN</v>
          </cell>
          <cell r="E11695">
            <v>195.49</v>
          </cell>
          <cell r="F11695" t="str">
            <v xml:space="preserve">SEINFRA  </v>
          </cell>
        </row>
        <row r="11696">
          <cell r="B11696" t="str">
            <v>C1653</v>
          </cell>
          <cell r="C11696" t="str">
            <v>LUMINÁRIA DE ADVERTENCIA - INTERNA/EXTERNA</v>
          </cell>
          <cell r="D11696" t="str">
            <v>UN</v>
          </cell>
          <cell r="E11696">
            <v>116.16</v>
          </cell>
          <cell r="F11696" t="str">
            <v xml:space="preserve">SEINFRA  </v>
          </cell>
        </row>
        <row r="11697">
          <cell r="B11697" t="str">
            <v>C3627</v>
          </cell>
          <cell r="C11697" t="str">
            <v>LUMINÁRIA DE ALTO RENDIMENTO, CORPO EM ALUMÍNIO FUNDIDO P/ LÂMPADAS VAPOR DE SÓDIO 400W</v>
          </cell>
          <cell r="D11697" t="str">
            <v>UN</v>
          </cell>
          <cell r="E11697">
            <v>637.11</v>
          </cell>
          <cell r="F11697" t="str">
            <v xml:space="preserve">SEINFRA  </v>
          </cell>
        </row>
        <row r="11698">
          <cell r="F11698" t="str">
            <v xml:space="preserve">SEINFRA  </v>
          </cell>
        </row>
        <row r="11699">
          <cell r="B11699" t="str">
            <v>C4109</v>
          </cell>
          <cell r="C11699" t="str">
            <v>LUMINÁRIA DE APLICAR EM CHAPA DE AÇO TRATADA E PINTADA EM EPÓXI BRANCO COM REFLETOR PARABÓLICO EM CHAPA DE ALUMÍNIO ANODIZADO ALTO BRILHO PARA LÂMPADA FLUORESCENTE 1X32W COR QUENTE MAIS REATOR AFP-PR</v>
          </cell>
          <cell r="D11699" t="str">
            <v>UN</v>
          </cell>
          <cell r="E11699">
            <v>183.56</v>
          </cell>
          <cell r="F11699" t="str">
            <v xml:space="preserve">SEINFRA  </v>
          </cell>
        </row>
        <row r="11700">
          <cell r="F11700" t="str">
            <v xml:space="preserve">SEINFRA  </v>
          </cell>
        </row>
        <row r="11701">
          <cell r="B11701" t="str">
            <v>C4100</v>
          </cell>
          <cell r="C11701" t="str">
            <v>LUMINÁRIA DE EMBUTIR CILÍNDRICA COM ANEL DE ARREMATE EM ALUMÍNIO ANODIZADO E PINTADO POR PROCESSO ELETROSTÁTICO COM REFLETOR EM ALUMÍNIO ANODIZADO ALTO BRILHO COM CONTROLE ANTIOFUSCAMENTO PARA LÂMPADA FLUORESCENTE COMPACTA DE 23W</v>
          </cell>
          <cell r="D11701" t="str">
            <v>UN</v>
          </cell>
          <cell r="E11701">
            <v>176.01</v>
          </cell>
          <cell r="F11701" t="str">
            <v xml:space="preserve">SEINFRA  </v>
          </cell>
        </row>
        <row r="11702">
          <cell r="F11702" t="str">
            <v xml:space="preserve">SEINFRA  </v>
          </cell>
        </row>
        <row r="11703">
          <cell r="B11703" t="str">
            <v>C4811</v>
          </cell>
          <cell r="C11703" t="str">
            <v>LUMINÁRIA DE EMBUTIR CILÍNDRICA COM CORPO EM CHAPA DE AÇO FOSFATIZADA E PINTADA ELETROSTATICAMENTE E REFLETOR REPUXADO EM ALUMÍNIO ANODIZADO, COM VIDRO JATEADO CENTRAL, PARA UMA LÂMPADA FLUORESCENTE COMPACTA 20W, COMPLETA</v>
          </cell>
          <cell r="D11703" t="str">
            <v>UN</v>
          </cell>
          <cell r="E11703">
            <v>135.30000000000001</v>
          </cell>
          <cell r="F11703" t="str">
            <v xml:space="preserve">SEINFRA  </v>
          </cell>
        </row>
        <row r="11704">
          <cell r="F11704" t="str">
            <v xml:space="preserve">SEINFRA  </v>
          </cell>
        </row>
        <row r="11705">
          <cell r="B11705" t="str">
            <v>C4799</v>
          </cell>
          <cell r="C11705" t="str">
            <v>LUMINÁRIA DE EMBUTIR CILÍNDRICA COM CORPO EM CHAPA DE AÇO FOSFATIZADA E PINTADA ELETROSTATICAMENTE E REFLETOR REPUXADO EM ALUMÍNIO ANODIZADO, COM VIDRO JATEADO CENTRAL PARA DUAS LÂMPADAS FLUORESCENTES COMPACTAS 20W, COMPLETA</v>
          </cell>
          <cell r="D11705" t="str">
            <v>UN</v>
          </cell>
          <cell r="E11705">
            <v>166.18</v>
          </cell>
          <cell r="F11705" t="str">
            <v xml:space="preserve">SEINFRA  </v>
          </cell>
        </row>
        <row r="11706">
          <cell r="F11706" t="str">
            <v xml:space="preserve">SEINFRA  </v>
          </cell>
        </row>
        <row r="11707">
          <cell r="B11707" t="str">
            <v>C4101</v>
          </cell>
          <cell r="C11707" t="str">
            <v>LUMINÁRIA DE EMBUTIR COM ANEL DE ARREMATE EM ALUMÍNIO ANODIZADO E PINTADO POR PROCESSO ELETROSTÁTICO COM REFLETOR EM ALUMÍNIO ANODIZADO ALTO BRILHO COM CONTROLE ANTIOFUSCAMENTO PARA LÂMPADA FLUORESCENTE COMPACTA DE 26W</v>
          </cell>
          <cell r="D11707" t="str">
            <v>UN</v>
          </cell>
          <cell r="E11707">
            <v>176.01</v>
          </cell>
          <cell r="F11707" t="str">
            <v xml:space="preserve">SEINFRA  </v>
          </cell>
        </row>
        <row r="11708">
          <cell r="F11708" t="str">
            <v xml:space="preserve">SEINFRA  </v>
          </cell>
        </row>
        <row r="11709">
          <cell r="B11709" t="str">
            <v>C4102</v>
          </cell>
          <cell r="C11709" t="str">
            <v>LUMINÁRIA DE EMBUTIR COM ANEL DE ARREMATE EM ALUMÍNIO ANODIZADO E PINTADO POR PROCESSO ELETROSTÁTICO PARA LÂMPADA DICRÓICA DE 50W</v>
          </cell>
          <cell r="D11709" t="str">
            <v>UN</v>
          </cell>
          <cell r="E11709">
            <v>136.79</v>
          </cell>
          <cell r="F11709" t="str">
            <v xml:space="preserve">SEINFRA  </v>
          </cell>
        </row>
        <row r="11710">
          <cell r="F11710" t="str">
            <v xml:space="preserve">SEINFRA  </v>
          </cell>
        </row>
        <row r="11711">
          <cell r="B11711" t="str">
            <v>C4943</v>
          </cell>
          <cell r="C11711" t="str">
            <v>LUMINÁRIA DE EMBUTIR COM CORPO EM CHAPA DE AÇO FOSFATIZADA E PINTADA ELETROSTATICAMENTE, COM REFLETOR E ALETAS PARABÓLICAS EM ALUMÍNIO ANODIZADO, COM 04 LÂMPADAS FLUORESCENTES TUBULARES DE 16W, MONTADA C/02 REATORES ELETRÔNICOS DUPLOS 2X16W - COMPLETA</v>
          </cell>
          <cell r="D11711" t="str">
            <v>UN</v>
          </cell>
          <cell r="E11711">
            <v>229.95</v>
          </cell>
          <cell r="F11711" t="str">
            <v xml:space="preserve">SEINFRA  </v>
          </cell>
        </row>
        <row r="11712">
          <cell r="F11712" t="str">
            <v xml:space="preserve">SEINFRA  </v>
          </cell>
        </row>
        <row r="11713">
          <cell r="B11713" t="str">
            <v>C4797</v>
          </cell>
          <cell r="C11713" t="str">
            <v>LUMINÁRIA DE EMBUTIR COM 2 LAMPADAS T8 DE 16W ALETAS PLANAS EM CHAPA DE AÇO PINTADA ELETROSTATICAMENTE REFLETOR EM ALUMÍNIO COMPLETA</v>
          </cell>
          <cell r="D11713" t="str">
            <v>UN</v>
          </cell>
          <cell r="E11713">
            <v>180.66</v>
          </cell>
          <cell r="F11713" t="str">
            <v xml:space="preserve">SEINFRA  </v>
          </cell>
        </row>
        <row r="11714">
          <cell r="F11714" t="str">
            <v xml:space="preserve">SEINFRA  </v>
          </cell>
        </row>
        <row r="11715">
          <cell r="B11715" t="str">
            <v>C4540</v>
          </cell>
          <cell r="C11715" t="str">
            <v>LUMINÁRIA DE EMBUTIR CORPO E GRADE DE PROTEÇÃO EM LIGA DE ALUMÍNIO FUNDIDO, REFLETOR EM CHAPA DE ALUMÍNIO ANODIZADO</v>
          </cell>
          <cell r="D11715" t="str">
            <v>UN</v>
          </cell>
          <cell r="E11715">
            <v>156.19</v>
          </cell>
          <cell r="F11715" t="str">
            <v xml:space="preserve">SEINFRA  </v>
          </cell>
        </row>
        <row r="11716">
          <cell r="F11716" t="str">
            <v xml:space="preserve">SEINFRA  </v>
          </cell>
        </row>
        <row r="11717">
          <cell r="B11717" t="str">
            <v>C4809</v>
          </cell>
          <cell r="C11717" t="str">
            <v>LUMINÁRIA DE EMBUTIR, EM LED, CORPO EM ALUMÍNIO E REFLETOR EM ALUMÍNIO ANODIZADO DE ALTO BRILHO, POTÊNCIA MINIMA 40W E MAXIMA DE 50W</v>
          </cell>
          <cell r="D11717" t="str">
            <v>UN</v>
          </cell>
          <cell r="E11717">
            <v>430.7</v>
          </cell>
          <cell r="F11717" t="str">
            <v xml:space="preserve">SEINFRA  </v>
          </cell>
        </row>
        <row r="11718">
          <cell r="F11718" t="str">
            <v xml:space="preserve">SEINFRA  </v>
          </cell>
        </row>
        <row r="11719">
          <cell r="B11719" t="str">
            <v>C4433</v>
          </cell>
          <cell r="C11719" t="str">
            <v>LUMINÁRIA DE EMBUTIR EM TETO, CIRCULAR, CORPO EM ALUMÍNIO ANODIZADO COM LÂMPADA HQI DE 70W</v>
          </cell>
          <cell r="D11719" t="str">
            <v>UN</v>
          </cell>
          <cell r="E11719">
            <v>171.38</v>
          </cell>
          <cell r="F11719" t="str">
            <v xml:space="preserve">SEINFRA  </v>
          </cell>
        </row>
        <row r="11720">
          <cell r="F11720" t="str">
            <v xml:space="preserve">SEINFRA  </v>
          </cell>
        </row>
        <row r="11721">
          <cell r="B11721" t="str">
            <v>C4795</v>
          </cell>
          <cell r="C11721" t="str">
            <v>LUMINÁRIA DE EMBUTIR PARA QUATRO LÂMPADAS FLUORESCENTES TUBULARES T8 DE 16W, CORPO E ALETAS PLANAS EM CHAPA DE AÇO TRATADA E PINTADA, COM ACABAMENTO EM PINTURA NA COR BRANCA, REFLETOR EM ALUMÍNIO ANODIZADO, REATOR ELETRÔNICO 2X(2X16W), FATOR DE POTÊNCIA 0,98, COMPLETA</v>
          </cell>
          <cell r="D11721" t="str">
            <v>UN</v>
          </cell>
          <cell r="E11721">
            <v>284.02999999999997</v>
          </cell>
          <cell r="F11721" t="str">
            <v xml:space="preserve">SEINFRA  </v>
          </cell>
        </row>
        <row r="11722">
          <cell r="F11722" t="str">
            <v xml:space="preserve">SEINFRA  </v>
          </cell>
        </row>
        <row r="11723">
          <cell r="B11723" t="str">
            <v>C4796</v>
          </cell>
          <cell r="C11723" t="str">
            <v>LUMINÁRIA DE EMBUTIR PARA QUATRO LÂMPADAS FLUORESCENTES TUBULARES T8 DE 16W, CORPO EM CHAPA DE AÇO TRATADA E PINTADA NA COR BRANCA, REFLETOR COM ACABAMENTO ESPECULAR DE ALTO BRILHO, REATOR ELETRÔNICO 2X(2X16)W, FATOR DE POTÊNCIA 0,98, COMPLETA</v>
          </cell>
          <cell r="D11723" t="str">
            <v>UN</v>
          </cell>
          <cell r="E11723">
            <v>276.58999999999997</v>
          </cell>
          <cell r="F11723" t="str">
            <v xml:space="preserve">SEINFRA  </v>
          </cell>
        </row>
        <row r="11724">
          <cell r="F11724" t="str">
            <v xml:space="preserve">SEINFRA  </v>
          </cell>
        </row>
        <row r="11725">
          <cell r="B11725" t="str">
            <v>C4394</v>
          </cell>
          <cell r="C11725" t="str">
            <v>LUMINÁRIA DE EMERGÊNCIA</v>
          </cell>
          <cell r="D11725" t="str">
            <v>UN</v>
          </cell>
          <cell r="E11725">
            <v>259.86</v>
          </cell>
          <cell r="F11725" t="str">
            <v xml:space="preserve">SEINFRA  </v>
          </cell>
        </row>
        <row r="11726">
          <cell r="B11726" t="str">
            <v>C4412</v>
          </cell>
          <cell r="C11726" t="str">
            <v>LUMINÁRIA DE PISO MÓVEL, CORPO EM ALUMÍNIO, REFLETOR EM ALUMÍNIO ANODIZADO COM PROTETOR DE VIDRO EM GRADE DE ALUMÍNIO</v>
          </cell>
          <cell r="D11726" t="str">
            <v>UN</v>
          </cell>
          <cell r="E11726">
            <v>190.33</v>
          </cell>
          <cell r="F11726" t="str">
            <v xml:space="preserve">SEINFRA  </v>
          </cell>
        </row>
        <row r="11727">
          <cell r="F11727" t="str">
            <v xml:space="preserve">SEINFRA  </v>
          </cell>
        </row>
        <row r="11728">
          <cell r="B11728" t="str">
            <v>C4798</v>
          </cell>
          <cell r="C11728" t="str">
            <v>LUMINÁRIA DE SOBREPOR  COM CORPO EM CHAPA DE AÇO TRATADA E PINTADA NA COR BRANCA, REFLETOR C/ ACABAMENTO ESPECULAR DE ALTO BRILHO, P/ DUAS LÃMPADAS FLUORESCENTES TUBULARES T8 DE 16W, REATOR ELETRÔNICO P/2X16W, FP DO CJ. 33W E FATOR DE POTÊNCIA 0,98, COMPLETA</v>
          </cell>
          <cell r="D11728" t="str">
            <v>UN</v>
          </cell>
          <cell r="E11728">
            <v>128.30000000000001</v>
          </cell>
          <cell r="F11728" t="str">
            <v xml:space="preserve">SEINFRA  </v>
          </cell>
        </row>
        <row r="11729">
          <cell r="F11729" t="str">
            <v xml:space="preserve">SEINFRA  </v>
          </cell>
        </row>
        <row r="11730">
          <cell r="B11730" t="str">
            <v>C4802</v>
          </cell>
          <cell r="C11730" t="str">
            <v>LUMINÁRIA DE SOBREPOR/EMBUTIR RETANGULAR EM PA(POLYAMIDE) COM REFLETOR EM PMMA OPTICO PARA 2 LED'S TUBULARES T5 DE 20W, TONALIDADE 5000K, COR BRANCA, GRAU DE PROTEÇÃO IP20 E 1 LED DRIVER - COMPLETA</v>
          </cell>
          <cell r="D11730" t="str">
            <v>UN</v>
          </cell>
          <cell r="E11730">
            <v>497.7</v>
          </cell>
          <cell r="F11730" t="str">
            <v xml:space="preserve">SEINFRA  </v>
          </cell>
        </row>
        <row r="11731">
          <cell r="F11731" t="str">
            <v xml:space="preserve">SEINFRA  </v>
          </cell>
        </row>
        <row r="11732">
          <cell r="B11732" t="str">
            <v>C4800</v>
          </cell>
          <cell r="C11732" t="str">
            <v>LUMINÁRIA DE SOBREPOR CILÍNDRICA COM CORPO EM CHAPA DE AÇO FOSFATIZADA E PINTADA ELETROSTATICAMENTE E REFLETOR REPUXADO EM ALUMÍNIO ANODIZADO, COM VIDRO JATEADO CENTRAL PARA DUAS LÂMPADAS FLUORESCENTES COMPACTAS 20W, COMPLETA</v>
          </cell>
          <cell r="D11732" t="str">
            <v>UN</v>
          </cell>
          <cell r="E11732">
            <v>130.76</v>
          </cell>
          <cell r="F11732" t="str">
            <v xml:space="preserve">SEINFRA  </v>
          </cell>
        </row>
        <row r="11733">
          <cell r="F11733" t="str">
            <v xml:space="preserve">SEINFRA  </v>
          </cell>
        </row>
        <row r="11734">
          <cell r="B11734" t="str">
            <v>C4946</v>
          </cell>
          <cell r="C11734" t="str">
            <v>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v>
          </cell>
          <cell r="D11734" t="str">
            <v>UN</v>
          </cell>
          <cell r="E11734">
            <v>187.61</v>
          </cell>
          <cell r="F11734" t="str">
            <v xml:space="preserve">SEINFRA  </v>
          </cell>
        </row>
        <row r="11735">
          <cell r="F11735" t="str">
            <v xml:space="preserve">SEINFRA  </v>
          </cell>
        </row>
        <row r="11736">
          <cell r="B11736" t="str">
            <v>C4803</v>
          </cell>
          <cell r="C11736" t="str">
            <v>LUMINÁRIA DE SOBREPOR/EMBUTIR RETANGULAR EM PA(POLYAMIDE) COM REFLETOR EM PMMA OPTICO PARA 4 LED'S TUBULARES T5 DE 20W, TONALIDADE 5000K, COR BRANCA, GRAU DE PROTEÇÃO IP20 E 1 LED DRIVER - COMPLETA</v>
          </cell>
          <cell r="D11736" t="str">
            <v>UN</v>
          </cell>
          <cell r="E11736">
            <v>497.7</v>
          </cell>
          <cell r="F11736" t="str">
            <v xml:space="preserve">SEINFRA  </v>
          </cell>
        </row>
        <row r="11737">
          <cell r="F11737" t="str">
            <v xml:space="preserve">SEINFRA  </v>
          </cell>
        </row>
        <row r="11738">
          <cell r="B11738" t="str">
            <v>C4804</v>
          </cell>
          <cell r="C11738" t="str">
            <v>LUMINÁRIA DE SOBREPOR/EMBUTIR RETANGULAR EM ALUMÍNIO LACADO (ANODIZADO) COM REFLETOR EM ALUMÍNIO ESPELHO, PARA 2 LED'S TUBULAR T5 DE 10W, TONALIDADE 5000K, COR BRANCA, GRAU DE PROTEÇÃO IP20 E 1 LED DRIVER - COMPLETA</v>
          </cell>
          <cell r="D11738" t="str">
            <v>UN</v>
          </cell>
          <cell r="E11738">
            <v>497.7</v>
          </cell>
          <cell r="F11738" t="str">
            <v xml:space="preserve">SEINFRA  </v>
          </cell>
        </row>
        <row r="11739">
          <cell r="F11739" t="str">
            <v xml:space="preserve">SEINFRA  </v>
          </cell>
        </row>
        <row r="11740">
          <cell r="B11740" t="str">
            <v>C3628</v>
          </cell>
          <cell r="C11740" t="str">
            <v>LUMINÁRIA DECORATIVA, CORPO EM ALUMÍNIO FUNDIDO P/ LÂMPADAS VAPOR DE SÓDIO 250W</v>
          </cell>
          <cell r="D11740" t="str">
            <v>UN</v>
          </cell>
          <cell r="E11740">
            <v>500.32</v>
          </cell>
          <cell r="F11740" t="str">
            <v xml:space="preserve">SEINFRA  </v>
          </cell>
        </row>
        <row r="11741">
          <cell r="F11741" t="str">
            <v xml:space="preserve">SEINFRA  </v>
          </cell>
        </row>
        <row r="11742">
          <cell r="B11742" t="str">
            <v>C3924</v>
          </cell>
          <cell r="C11742" t="str">
            <v>LUMINÁRIA ELEVADA MÉDIA INTENSIDADE SN-05</v>
          </cell>
          <cell r="D11742" t="str">
            <v>UN</v>
          </cell>
          <cell r="E11742">
            <v>415.02</v>
          </cell>
          <cell r="F11742" t="str">
            <v xml:space="preserve">SEINFRA  </v>
          </cell>
        </row>
        <row r="11743">
          <cell r="B11743" t="str">
            <v>C1659</v>
          </cell>
          <cell r="C11743" t="str">
            <v>LUMINÁRIA FECHADA, BRAÇO, LENTE DE VIDRO E LÂMPADA DE VAPOR DE MERCÚRIO 250W</v>
          </cell>
          <cell r="D11743" t="str">
            <v>UN</v>
          </cell>
          <cell r="E11743">
            <v>386.89</v>
          </cell>
          <cell r="F11743" t="str">
            <v xml:space="preserve">SEINFRA  </v>
          </cell>
        </row>
        <row r="11744">
          <cell r="F11744" t="str">
            <v xml:space="preserve">SEINFRA  </v>
          </cell>
        </row>
        <row r="11745">
          <cell r="B11745" t="str">
            <v>C1658</v>
          </cell>
          <cell r="C11745" t="str">
            <v>LUMINÁRIA FECHADA, BRAÇO LENTE VIDRO C/ LÂMPADA DE VAPOR DE MERCÚRIO 400W</v>
          </cell>
          <cell r="D11745" t="str">
            <v>UN</v>
          </cell>
          <cell r="E11745">
            <v>411.65</v>
          </cell>
          <cell r="F11745" t="str">
            <v xml:space="preserve">SEINFRA  </v>
          </cell>
        </row>
        <row r="11746">
          <cell r="F11746" t="str">
            <v xml:space="preserve">SEINFRA  </v>
          </cell>
        </row>
        <row r="11747">
          <cell r="B11747" t="str">
            <v>C1660</v>
          </cell>
          <cell r="C11747" t="str">
            <v>LUMINÁRIA FECHADA, BRAÇO, LENTE VIDRO E LÂMPADA DE VAPOR DE SÓDIO 360W</v>
          </cell>
          <cell r="D11747" t="str">
            <v>UN</v>
          </cell>
          <cell r="E11747">
            <v>479.18</v>
          </cell>
          <cell r="F11747" t="str">
            <v xml:space="preserve">SEINFRA  </v>
          </cell>
        </row>
        <row r="11748">
          <cell r="F11748" t="str">
            <v xml:space="preserve">SEINFRA  </v>
          </cell>
        </row>
        <row r="11749">
          <cell r="B11749" t="str">
            <v>C1662</v>
          </cell>
          <cell r="C11749" t="str">
            <v>LUMINÁRIA FLUORESCENTE COMPLETA (1 X 16)W</v>
          </cell>
          <cell r="D11749" t="str">
            <v>UN</v>
          </cell>
          <cell r="E11749">
            <v>86.22</v>
          </cell>
          <cell r="F11749" t="str">
            <v xml:space="preserve">SEINFRA  </v>
          </cell>
        </row>
        <row r="11750">
          <cell r="B11750" t="str">
            <v>C1637</v>
          </cell>
          <cell r="C11750" t="str">
            <v>LUMINÁRIA FLUORESCENTE COMPLETA (1 X 32)W</v>
          </cell>
          <cell r="D11750" t="str">
            <v>UN</v>
          </cell>
          <cell r="E11750">
            <v>87.19</v>
          </cell>
          <cell r="F11750" t="str">
            <v xml:space="preserve">SEINFRA  </v>
          </cell>
        </row>
        <row r="11751">
          <cell r="B11751" t="str">
            <v>C1661</v>
          </cell>
          <cell r="C11751" t="str">
            <v>LUMINÁRIA FLUORESCENTE COMPLETA ( 2 X 16 )W</v>
          </cell>
          <cell r="D11751" t="str">
            <v>UN</v>
          </cell>
          <cell r="E11751">
            <v>96.7</v>
          </cell>
          <cell r="F11751" t="str">
            <v xml:space="preserve">SEINFRA  </v>
          </cell>
        </row>
        <row r="11752">
          <cell r="B11752" t="str">
            <v>C1638</v>
          </cell>
          <cell r="C11752" t="str">
            <v>LUMINÁRIA FLUORESCENTE COMPLETA (2 X 32)W</v>
          </cell>
          <cell r="D11752" t="str">
            <v>UN</v>
          </cell>
          <cell r="E11752">
            <v>109.67</v>
          </cell>
          <cell r="F11752" t="str">
            <v xml:space="preserve">SEINFRA  </v>
          </cell>
        </row>
        <row r="11753">
          <cell r="B11753" t="str">
            <v>C1639</v>
          </cell>
          <cell r="C11753" t="str">
            <v>LUMINÁRIA FLUORESCENTE COMPLETA (4 X 16)W</v>
          </cell>
          <cell r="D11753" t="str">
            <v>UN</v>
          </cell>
          <cell r="E11753">
            <v>158.97999999999999</v>
          </cell>
          <cell r="F11753" t="str">
            <v xml:space="preserve">SEINFRA  </v>
          </cell>
        </row>
        <row r="11754">
          <cell r="B11754" t="str">
            <v>C1636</v>
          </cell>
          <cell r="C11754" t="str">
            <v>LUMINÁRIA FLUORESCENTE COMPLETA ( 4 X 32 )W</v>
          </cell>
          <cell r="D11754" t="str">
            <v>UN</v>
          </cell>
          <cell r="E11754">
            <v>195.08</v>
          </cell>
          <cell r="F11754" t="str">
            <v xml:space="preserve">SEINFRA  </v>
          </cell>
        </row>
        <row r="11755">
          <cell r="B11755" t="str">
            <v>C1640</v>
          </cell>
          <cell r="C11755" t="str">
            <v>LUMINÁRIA FLUORESCENTE COMPLETA C/1 LÂMPADA DE 20W</v>
          </cell>
          <cell r="D11755" t="str">
            <v>UN</v>
          </cell>
          <cell r="E11755">
            <v>72.73</v>
          </cell>
          <cell r="F11755" t="str">
            <v xml:space="preserve">SEINFRA  </v>
          </cell>
        </row>
        <row r="11756">
          <cell r="B11756" t="str">
            <v>C1663</v>
          </cell>
          <cell r="C11756" t="str">
            <v>LUMINÁRIA FLUORESCENTE COMPLETA C/ 1 LÂMPADA 40W</v>
          </cell>
          <cell r="D11756" t="str">
            <v>UN</v>
          </cell>
          <cell r="E11756">
            <v>73.7</v>
          </cell>
          <cell r="F11756" t="str">
            <v xml:space="preserve">SEINFRA  </v>
          </cell>
        </row>
        <row r="11757">
          <cell r="B11757" t="str">
            <v>C1665</v>
          </cell>
          <cell r="C11757" t="str">
            <v>LUMINÁRIA FLUORESCENTE COMPLETA C/2 LÂMPADAS DE 20W</v>
          </cell>
          <cell r="D11757" t="str">
            <v>UN</v>
          </cell>
          <cell r="E11757">
            <v>96.7</v>
          </cell>
          <cell r="F11757" t="str">
            <v xml:space="preserve">SEINFRA  </v>
          </cell>
        </row>
        <row r="11758">
          <cell r="B11758" t="str">
            <v>C1666</v>
          </cell>
          <cell r="C11758" t="str">
            <v>LUMINÁRIA FLUORESCENTE COMPLETA C/2 LÂMPADAS DE 40W</v>
          </cell>
          <cell r="D11758" t="str">
            <v>UN</v>
          </cell>
          <cell r="E11758">
            <v>109.67</v>
          </cell>
          <cell r="F11758" t="str">
            <v xml:space="preserve">SEINFRA  </v>
          </cell>
        </row>
        <row r="11759">
          <cell r="B11759" t="str">
            <v>C1667</v>
          </cell>
          <cell r="C11759" t="str">
            <v>LUMINÁRIA FLUORESCENTE COMPLETA C/2 LÂMPADAS DE 65W</v>
          </cell>
          <cell r="D11759" t="str">
            <v>UN</v>
          </cell>
          <cell r="E11759">
            <v>124.56</v>
          </cell>
          <cell r="F11759" t="str">
            <v xml:space="preserve">SEINFRA  </v>
          </cell>
        </row>
        <row r="11760">
          <cell r="B11760" t="str">
            <v>C1664</v>
          </cell>
          <cell r="C11760" t="str">
            <v>LUMINÁRIA FLUORESCENTE COMPLETA C/ 3 LÂMPADAS 40W</v>
          </cell>
          <cell r="D11760" t="str">
            <v>UN</v>
          </cell>
          <cell r="E11760">
            <v>132.91999999999999</v>
          </cell>
          <cell r="F11760" t="str">
            <v xml:space="preserve">SEINFRA  </v>
          </cell>
        </row>
        <row r="11761">
          <cell r="B11761" t="str">
            <v>C1641</v>
          </cell>
          <cell r="C11761" t="str">
            <v>LUMINÁRIA FLUORESCENTE COMPLETA C/4 LÂMPADAS DE 20W</v>
          </cell>
          <cell r="D11761" t="str">
            <v>UN</v>
          </cell>
          <cell r="E11761">
            <v>158.97999999999999</v>
          </cell>
          <cell r="F11761" t="str">
            <v xml:space="preserve">SEINFRA  </v>
          </cell>
        </row>
        <row r="11762">
          <cell r="B11762" t="str">
            <v>C1642</v>
          </cell>
          <cell r="C11762" t="str">
            <v>LUMINÁRIA FLUORESCENTE COMPLETA C/4 LÂMPADAS DE 40W</v>
          </cell>
          <cell r="D11762" t="str">
            <v>UN</v>
          </cell>
          <cell r="E11762">
            <v>195.08</v>
          </cell>
          <cell r="F11762" t="str">
            <v xml:space="preserve">SEINFRA  </v>
          </cell>
        </row>
        <row r="11763">
          <cell r="B11763" t="str">
            <v>C4947</v>
          </cell>
          <cell r="C11763" t="str">
            <v>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v>
          </cell>
          <cell r="D11763" t="str">
            <v>UN</v>
          </cell>
          <cell r="E11763">
            <v>213.9</v>
          </cell>
          <cell r="F11763" t="str">
            <v xml:space="preserve">SEINFRA  </v>
          </cell>
        </row>
        <row r="11764">
          <cell r="F11764" t="str">
            <v xml:space="preserve">SEINFRA  </v>
          </cell>
        </row>
        <row r="11765">
          <cell r="B11765" t="str">
            <v>C1668</v>
          </cell>
          <cell r="C11765" t="str">
            <v>LUMINÁRIA P/MUROS FECHADA  C/ LÂMPADA</v>
          </cell>
          <cell r="D11765" t="str">
            <v>UN</v>
          </cell>
          <cell r="E11765">
            <v>103.33</v>
          </cell>
          <cell r="F11765" t="str">
            <v xml:space="preserve">SEINFRA  </v>
          </cell>
        </row>
        <row r="11766">
          <cell r="B11766" t="str">
            <v>C1669</v>
          </cell>
          <cell r="C11766" t="str">
            <v>LUMINÁRIA PAREDE,TIPO ARANDELA C/ LÂMPADA INCANDESCENTE</v>
          </cell>
          <cell r="D11766" t="str">
            <v>UN</v>
          </cell>
          <cell r="E11766">
            <v>65.930000000000007</v>
          </cell>
          <cell r="F11766" t="str">
            <v xml:space="preserve">SEINFRA  </v>
          </cell>
        </row>
        <row r="11767">
          <cell r="B11767" t="str">
            <v>C4806</v>
          </cell>
          <cell r="C11767" t="str">
            <v>LUMINÁRIA PENDENTE EM LED, CORPO EM ALUMÍNIO, POTÊNCIA MÍNIMA 200W E MÁXIMA 210W</v>
          </cell>
          <cell r="D11767" t="str">
            <v>UN</v>
          </cell>
          <cell r="E11767">
            <v>773.6</v>
          </cell>
          <cell r="F11767" t="str">
            <v xml:space="preserve">SEINFRA  </v>
          </cell>
        </row>
        <row r="11768">
          <cell r="F11768" t="str">
            <v xml:space="preserve">SEINFRA  </v>
          </cell>
        </row>
        <row r="11769">
          <cell r="B11769" t="str">
            <v>C4805</v>
          </cell>
          <cell r="C11769" t="str">
            <v>LUMINÁRIA PENDENTE EM LED, FACHO DE LUZ FECHADO (&lt;60°), CORPO EM ALUMÍNIO E REFLETOR EM ALUMÍNIO ANODIZADO DE ALTO BRILHO, POTENCIA MÍNIMA 90W E MÁXIMA 100W - COMPLETA</v>
          </cell>
          <cell r="D11769" t="str">
            <v>UN</v>
          </cell>
          <cell r="E11769">
            <v>513.6</v>
          </cell>
          <cell r="F11769" t="str">
            <v xml:space="preserve">SEINFRA  </v>
          </cell>
        </row>
        <row r="11770">
          <cell r="F11770" t="str">
            <v xml:space="preserve">SEINFRA  </v>
          </cell>
        </row>
        <row r="11771">
          <cell r="B11771" t="str">
            <v>C4956</v>
          </cell>
          <cell r="C11771" t="str">
            <v>LUMINÁRIA PENDENTE PARA FACHO ABERTO, COM PORTA-LÂMPADA EM CERÂMICA, DIFUSOR EM VIDRO TEMPERADO, COM UMA LÂMPADA MULTIVAPOR METÁLICO 150W, COM REATOR E IGNITOR, COMPLETA</v>
          </cell>
          <cell r="D11771" t="str">
            <v>UN</v>
          </cell>
          <cell r="E11771">
            <v>212.53</v>
          </cell>
          <cell r="F11771" t="str">
            <v xml:space="preserve">SEINFRA  </v>
          </cell>
        </row>
        <row r="11772">
          <cell r="F11772" t="str">
            <v xml:space="preserve">SEINFRA  </v>
          </cell>
        </row>
        <row r="11773">
          <cell r="B11773" t="str">
            <v>C4108</v>
          </cell>
          <cell r="C11773" t="str">
            <v>LUMINÁRIA QUADRADA EMBUTIDA NA PAREDE PARA LÂMPADA FLUORESCENTE COMPACTA 2X26W EM ALUMÍNIO FUNDIDO E PINTADO POR PROCESSO ELETROSTÁTICO COM REFLETOR EM ALUMÍNIO ANODIZADO ALTO BRILHO E DIFUSOR EM VIDRO TRANPARENTE PRISMÁTICO</v>
          </cell>
          <cell r="D11773" t="str">
            <v>UN</v>
          </cell>
          <cell r="E11773">
            <v>453.21</v>
          </cell>
          <cell r="F11773" t="str">
            <v xml:space="preserve">SEINFRA  </v>
          </cell>
        </row>
        <row r="11774">
          <cell r="F11774" t="str">
            <v xml:space="preserve">SEINFRA  </v>
          </cell>
        </row>
        <row r="11775">
          <cell r="B11775" t="str">
            <v>C1671</v>
          </cell>
          <cell r="C11775" t="str">
            <v>LUMINÁRIA REFLETORA COM LÂMPADA HALÓGENA DICROICA 50W</v>
          </cell>
          <cell r="D11775" t="str">
            <v>UN</v>
          </cell>
          <cell r="E11775">
            <v>52.91</v>
          </cell>
          <cell r="F11775" t="str">
            <v xml:space="preserve">SEINFRA  </v>
          </cell>
        </row>
        <row r="11776">
          <cell r="B11776" t="str">
            <v>C1670</v>
          </cell>
          <cell r="C11776" t="str">
            <v>LUMINÁRIA REFLETORA COM LÂMPADA HALÓGENA DICROICA 75W</v>
          </cell>
          <cell r="D11776" t="str">
            <v>UN</v>
          </cell>
          <cell r="E11776">
            <v>73.819999999999993</v>
          </cell>
          <cell r="F11776" t="str">
            <v xml:space="preserve">SEINFRA  </v>
          </cell>
        </row>
        <row r="11777">
          <cell r="B11777" t="str">
            <v>C1672</v>
          </cell>
          <cell r="C11777" t="str">
            <v>LUMINÁRIA REFLETORA INTERNA SIMPLES C/OU S/VIDRO</v>
          </cell>
          <cell r="D11777" t="str">
            <v>UN</v>
          </cell>
          <cell r="E11777">
            <v>126.84</v>
          </cell>
          <cell r="F11777" t="str">
            <v xml:space="preserve">SEINFRA  </v>
          </cell>
        </row>
        <row r="11778">
          <cell r="B11778" t="str">
            <v>C1643</v>
          </cell>
          <cell r="C11778" t="str">
            <v>LUMINÁRIA REFLETORA.INTERNA.SIMPLES C/LÂMPADA MERCÚRIO</v>
          </cell>
          <cell r="D11778" t="str">
            <v>UN</v>
          </cell>
          <cell r="E11778">
            <v>135.19999999999999</v>
          </cell>
          <cell r="F11778" t="str">
            <v xml:space="preserve">SEINFRA  </v>
          </cell>
        </row>
        <row r="11779">
          <cell r="B11779" t="str">
            <v>C4957</v>
          </cell>
          <cell r="C11779" t="str">
            <v xml:space="preserve">LUMINÁRIA TIPO BALIZADOR DE EMBUTIR COM SOQUETE E-27 PARA LÂMPADA FLUORESCENTE ELETRÔNICA COMPACTA DE 9W </v>
          </cell>
          <cell r="D11779" t="str">
            <v>UN</v>
          </cell>
          <cell r="E11779">
            <v>65.91</v>
          </cell>
          <cell r="F11779" t="str">
            <v xml:space="preserve">SEINFRA  </v>
          </cell>
        </row>
        <row r="11780">
          <cell r="F11780" t="str">
            <v xml:space="preserve">SEINFRA  </v>
          </cell>
        </row>
        <row r="11781">
          <cell r="B11781" t="str">
            <v>C1673</v>
          </cell>
          <cell r="C11781" t="str">
            <v>LUMINÁRIA TIPO GLOBO PLÁSTICO C/ LÂMPADA INCANDESCENTE</v>
          </cell>
          <cell r="D11781" t="str">
            <v>UN</v>
          </cell>
          <cell r="E11781">
            <v>63.94</v>
          </cell>
          <cell r="F11781" t="str">
            <v xml:space="preserve">SEINFRA  </v>
          </cell>
        </row>
        <row r="11782">
          <cell r="B11782" t="str">
            <v>C1674</v>
          </cell>
          <cell r="C11782" t="str">
            <v>LUMINÁRIA TIPO GLOBO VIDRO C/ LAMPADA INCANDESCENTE</v>
          </cell>
          <cell r="D11782" t="str">
            <v>UN</v>
          </cell>
          <cell r="E11782">
            <v>90.93</v>
          </cell>
          <cell r="F11782" t="str">
            <v xml:space="preserve">SEINFRA  </v>
          </cell>
        </row>
        <row r="11783">
          <cell r="B11783" t="str">
            <v>C1675</v>
          </cell>
          <cell r="C11783" t="str">
            <v>LUMINÁRIA TIPO GLOBO VIDRO C/ LÂMPADA MISTA, ATÉ 160W</v>
          </cell>
          <cell r="D11783" t="str">
            <v>UN</v>
          </cell>
          <cell r="E11783">
            <v>108.42</v>
          </cell>
          <cell r="F11783" t="str">
            <v xml:space="preserve">SEINFRA  </v>
          </cell>
        </row>
        <row r="11784">
          <cell r="B11784" t="str">
            <v>C1676</v>
          </cell>
          <cell r="C11784" t="str">
            <v>LUMINÁRIA TIPO GLOBO VIDRO C/ LÂMPADA MISTA, ATÉ 500W</v>
          </cell>
          <cell r="D11784" t="str">
            <v>UN</v>
          </cell>
          <cell r="E11784">
            <v>139.49</v>
          </cell>
          <cell r="F11784" t="str">
            <v xml:space="preserve">SEINFRA  </v>
          </cell>
        </row>
        <row r="11785">
          <cell r="B11785" t="str">
            <v>C1677</v>
          </cell>
          <cell r="C11785" t="str">
            <v>LUMINÁRIA TIPO SPOT DIRECIONAL C/ BRAÇO E C/ LÂMPADA INCANDESCENTE</v>
          </cell>
          <cell r="D11785" t="str">
            <v>UN</v>
          </cell>
          <cell r="E11785">
            <v>77.5</v>
          </cell>
          <cell r="F11785" t="str">
            <v xml:space="preserve">SEINFRA  </v>
          </cell>
        </row>
        <row r="11786">
          <cell r="F11786" t="str">
            <v xml:space="preserve">SEINFRA  </v>
          </cell>
        </row>
        <row r="11787">
          <cell r="B11787" t="str">
            <v>C1678</v>
          </cell>
          <cell r="C11787" t="str">
            <v>LUMINÁRIA TIPO SPOT SIMPLES C/ LÂMPADA INCANDESCENTE</v>
          </cell>
          <cell r="D11787" t="str">
            <v>UN</v>
          </cell>
          <cell r="E11787">
            <v>48.73</v>
          </cell>
          <cell r="F11787" t="str">
            <v xml:space="preserve">SEINFRA  </v>
          </cell>
        </row>
        <row r="11788">
          <cell r="B11788" t="str">
            <v>C1875</v>
          </cell>
          <cell r="C11788" t="str">
            <v>PENDENTE OU PLAFONIER C/GLOBO LEITOSO C/ 1 LÂMPADA DE 60W</v>
          </cell>
          <cell r="D11788" t="str">
            <v>UN</v>
          </cell>
          <cell r="E11788">
            <v>48.62</v>
          </cell>
          <cell r="F11788" t="str">
            <v xml:space="preserve">SEINFRA  </v>
          </cell>
        </row>
        <row r="11789">
          <cell r="B11789" t="str">
            <v>C3921</v>
          </cell>
          <cell r="C11789" t="str">
            <v>PLACA SUPORTE P/ LUMINÁRIA SN-05</v>
          </cell>
          <cell r="D11789" t="str">
            <v>UN</v>
          </cell>
          <cell r="E11789">
            <v>315.99</v>
          </cell>
          <cell r="F11789" t="str">
            <v xml:space="preserve">SEINFRA  </v>
          </cell>
        </row>
        <row r="11790">
          <cell r="B11790" t="str">
            <v>C2009</v>
          </cell>
          <cell r="C11790" t="str">
            <v>POSTE DE FERRO P/ JARDIM H=2.80M, C/GLOBO E LÂMPADA VAPOR DE SÓDIO 70W</v>
          </cell>
          <cell r="D11790" t="str">
            <v>UN</v>
          </cell>
          <cell r="E11790">
            <v>443.12</v>
          </cell>
          <cell r="F11790" t="str">
            <v xml:space="preserve">SEINFRA  </v>
          </cell>
        </row>
        <row r="11791">
          <cell r="F11791" t="str">
            <v xml:space="preserve">SEINFRA  </v>
          </cell>
        </row>
        <row r="11792">
          <cell r="B11792" t="str">
            <v>C2010</v>
          </cell>
          <cell r="C11792" t="str">
            <v>POSTE DE FERRO P/JARDIM H=2.80M, C/GLOBO DE VIDRO, S/ LÂMPADA</v>
          </cell>
          <cell r="D11792" t="str">
            <v>UN</v>
          </cell>
          <cell r="E11792">
            <v>347.71</v>
          </cell>
          <cell r="F11792" t="str">
            <v xml:space="preserve">SEINFRA  </v>
          </cell>
        </row>
        <row r="11793">
          <cell r="B11793" t="str">
            <v>C3625</v>
          </cell>
          <cell r="C11793" t="str">
            <v>POSTE METÁLICO CÔNICO RETO FLANGEADO H=10.0m P/02 LUMINÁRIAS DECORATIVAS</v>
          </cell>
          <cell r="D11793" t="str">
            <v>UN</v>
          </cell>
          <cell r="E11793">
            <v>1435.33</v>
          </cell>
          <cell r="F11793" t="str">
            <v xml:space="preserve">SEINFRA  </v>
          </cell>
        </row>
        <row r="11794">
          <cell r="F11794" t="str">
            <v xml:space="preserve">SEINFRA  </v>
          </cell>
        </row>
        <row r="11795">
          <cell r="B11795" t="str">
            <v>C3626</v>
          </cell>
          <cell r="C11795" t="str">
            <v>POSTE METÁLICO DECORATIVO CÔNICO RETO FLANGEADO H=4.0m P/01 OU 02 LUMINÁRIAS DECORATIVAS</v>
          </cell>
          <cell r="D11795" t="str">
            <v>UN</v>
          </cell>
          <cell r="E11795">
            <v>1209.6500000000001</v>
          </cell>
          <cell r="F11795" t="str">
            <v xml:space="preserve">SEINFRA  </v>
          </cell>
        </row>
        <row r="11796">
          <cell r="F11796" t="str">
            <v xml:space="preserve">SEINFRA  </v>
          </cell>
        </row>
        <row r="11797">
          <cell r="B11797" t="str">
            <v>C2050</v>
          </cell>
          <cell r="C11797" t="str">
            <v>PROJETOR C/ LÂMPADA VAPOR DE  MERCÚRIO DE 250W, COMPLETA (SEM FOTOCÉLULA)</v>
          </cell>
          <cell r="D11797" t="str">
            <v>UN</v>
          </cell>
          <cell r="E11797">
            <v>274.91000000000003</v>
          </cell>
          <cell r="F11797" t="str">
            <v xml:space="preserve">SEINFRA  </v>
          </cell>
        </row>
        <row r="11798">
          <cell r="F11798" t="str">
            <v xml:space="preserve">SEINFRA  </v>
          </cell>
        </row>
        <row r="11799">
          <cell r="B11799" t="str">
            <v>C2049</v>
          </cell>
          <cell r="C11799" t="str">
            <v>PROJETOR C/ LÂMPADA HALÓGENA DUPLO ENVELOPE DE 500W</v>
          </cell>
          <cell r="D11799" t="str">
            <v>UN</v>
          </cell>
          <cell r="E11799">
            <v>201.16</v>
          </cell>
          <cell r="F11799" t="str">
            <v xml:space="preserve">SEINFRA  </v>
          </cell>
        </row>
        <row r="11800">
          <cell r="B11800" t="str">
            <v>C2048</v>
          </cell>
          <cell r="C11800" t="str">
            <v>PROJETOR C/ LÂMPADA DE VAPOR DE MERCÚRIO DE 250W, C/FOTOCÉLULA</v>
          </cell>
          <cell r="D11800" t="str">
            <v>UN</v>
          </cell>
          <cell r="E11800">
            <v>309.81</v>
          </cell>
          <cell r="F11800" t="str">
            <v xml:space="preserve">SEINFRA  </v>
          </cell>
        </row>
        <row r="11801">
          <cell r="B11801" t="str">
            <v>C2051</v>
          </cell>
          <cell r="C11801" t="str">
            <v>PROJETOR C/ LÂMPADA VAPOR METÁLICO 1000W  C/FOTOCÉLULA</v>
          </cell>
          <cell r="D11801" t="str">
            <v>UN</v>
          </cell>
          <cell r="E11801">
            <v>802.36</v>
          </cell>
          <cell r="F11801" t="str">
            <v xml:space="preserve">SEINFRA  </v>
          </cell>
        </row>
        <row r="11802">
          <cell r="B11802" t="str">
            <v>C2054</v>
          </cell>
          <cell r="C11802" t="str">
            <v>PROJETOR C/ LÂMPADA DE VAPOR DE MERCÚRIO 250W, C/FOTOCÉLULA</v>
          </cell>
          <cell r="D11802" t="str">
            <v>UN</v>
          </cell>
          <cell r="E11802">
            <v>309.81</v>
          </cell>
          <cell r="F11802" t="str">
            <v xml:space="preserve">SEINFRA  </v>
          </cell>
        </row>
        <row r="11803">
          <cell r="B11803" t="str">
            <v>C2047</v>
          </cell>
          <cell r="C11803" t="str">
            <v>PROJETOR EM ALUMÍNIO, C/ LÂMPADA FLUORESCENTE ATÉ PL-13W</v>
          </cell>
          <cell r="D11803" t="str">
            <v>UN</v>
          </cell>
          <cell r="E11803">
            <v>126.86</v>
          </cell>
          <cell r="F11803" t="str">
            <v xml:space="preserve">SEINFRA  </v>
          </cell>
        </row>
        <row r="11804">
          <cell r="B11804" t="str">
            <v>C2044</v>
          </cell>
          <cell r="C11804" t="str">
            <v>PROJETOR EM ALUMÍNIO, C/ LÂMPADA FLUORESCENTE ATÉ PL-18W</v>
          </cell>
          <cell r="D11804" t="str">
            <v>UN</v>
          </cell>
          <cell r="E11804">
            <v>126.86</v>
          </cell>
          <cell r="F11804" t="str">
            <v xml:space="preserve">SEINFRA  </v>
          </cell>
        </row>
        <row r="11805">
          <cell r="B11805" t="str">
            <v>C4915</v>
          </cell>
          <cell r="C11805" t="str">
            <v>PROJETOR EM ALUMÍNIO, C/ LÂMPADA DE VAPOR METÁLICO DE 250W, S/FOTOCÉLULA</v>
          </cell>
          <cell r="D11805" t="str">
            <v>UN</v>
          </cell>
          <cell r="E11805">
            <v>318.63</v>
          </cell>
          <cell r="F11805" t="str">
            <v xml:space="preserve">SEINFRA  </v>
          </cell>
        </row>
        <row r="11806">
          <cell r="F11806" t="str">
            <v xml:space="preserve">SEINFRA  </v>
          </cell>
        </row>
        <row r="11807">
          <cell r="B11807" t="str">
            <v>C2045</v>
          </cell>
          <cell r="C11807" t="str">
            <v>PROJETOR EM ALUMÍNIO, C/ LÂMPADA DE VAPOR METÁLICO E FOTOCÉLULA ATÉ 400W</v>
          </cell>
          <cell r="D11807" t="str">
            <v>UN</v>
          </cell>
          <cell r="E11807">
            <v>384.23</v>
          </cell>
          <cell r="F11807" t="str">
            <v xml:space="preserve">SEINFRA  </v>
          </cell>
        </row>
        <row r="11808">
          <cell r="F11808" t="str">
            <v xml:space="preserve">SEINFRA  </v>
          </cell>
        </row>
        <row r="11809">
          <cell r="B11809" t="str">
            <v>C2046</v>
          </cell>
          <cell r="C11809" t="str">
            <v>PROJETOR EM ALUMÍNIO, C/ LÂMPADA DE VAPOR METÁLICO E FOTOCÉLULA ATÉ 1000W</v>
          </cell>
          <cell r="D11809" t="str">
            <v>UN</v>
          </cell>
          <cell r="E11809">
            <v>854.82</v>
          </cell>
          <cell r="F11809" t="str">
            <v xml:space="preserve">SEINFRA  </v>
          </cell>
        </row>
        <row r="11810">
          <cell r="F11810" t="str">
            <v xml:space="preserve">SEINFRA  </v>
          </cell>
        </row>
        <row r="11811">
          <cell r="B11811" t="str">
            <v>C4115</v>
          </cell>
          <cell r="C11811" t="str">
            <v>PROJETOR EM ALUMÍNIO POLIDO COM REFLETOR EM ALUMÍNIO ANODIZADO E DIFUSOR EM VIDRO PLANO TEMPERADO TRANSPARENTE DIÂMETRO = 40CM PARA LÂMPADA VAPOR METÁLICO 400W C/ REATOR E IGNITOR</v>
          </cell>
          <cell r="D11811" t="str">
            <v>UN</v>
          </cell>
          <cell r="E11811">
            <v>715.1</v>
          </cell>
          <cell r="F11811" t="str">
            <v xml:space="preserve">SEINFRA  </v>
          </cell>
        </row>
        <row r="11812">
          <cell r="F11812" t="str">
            <v xml:space="preserve">SEINFRA  </v>
          </cell>
        </row>
        <row r="11813">
          <cell r="B11813" t="str">
            <v>C4112</v>
          </cell>
          <cell r="C11813" t="str">
            <v>PROJETOR EMBUTIDO NO FORRO EM CHAPA DE AÇO PINTADA COM REFLETOR DE ALUMÍNIO ANODIZADO ALTO BRILHO E DIFUSOR EM VIDRO TRANSPARENTE TEMPERADO PARA LÂMPADA DE VAPOR METÁLICO 400W C/ REATOR E IGNITOR</v>
          </cell>
          <cell r="D11813" t="str">
            <v>UN</v>
          </cell>
          <cell r="E11813">
            <v>441.05</v>
          </cell>
          <cell r="F11813" t="str">
            <v xml:space="preserve">SEINFRA  </v>
          </cell>
        </row>
        <row r="11814">
          <cell r="F11814" t="str">
            <v xml:space="preserve">SEINFRA  </v>
          </cell>
        </row>
        <row r="11815">
          <cell r="B11815" t="str">
            <v>C4810</v>
          </cell>
          <cell r="C11815" t="str">
            <v>PROJETOR, EM LED (TEMPERATURA DE COR 4000K), CORPO EM ALUMÍNIO, LENTE EM ACRÍLICO E VEDAÇÃO EM SILICONE, GRAU DE PROTEÇÃO IP65, POTÊNCIA MÍNIMA 60W E MÁXIMA 70W, FLUXO LUMINOSO MÍNIMO 5.000LM, FATOR DE POTÊNCIA MÍNIMO 0,92</v>
          </cell>
          <cell r="D11815" t="str">
            <v>UN</v>
          </cell>
          <cell r="E11815">
            <v>477.18</v>
          </cell>
          <cell r="F11815" t="str">
            <v xml:space="preserve">SEINFRA  </v>
          </cell>
        </row>
        <row r="11816">
          <cell r="F11816" t="str">
            <v xml:space="preserve">SEINFRA  </v>
          </cell>
        </row>
        <row r="11817">
          <cell r="B11817" t="str">
            <v>C2053</v>
          </cell>
          <cell r="C11817" t="str">
            <v>PROJETOR EXTERNO C/ LÂMPADA DE VAPOR DE MERCÚRIO DE 400W, S/ FOTOCÉLULA</v>
          </cell>
          <cell r="D11817" t="str">
            <v>UN</v>
          </cell>
          <cell r="E11817">
            <v>299.67</v>
          </cell>
          <cell r="F11817" t="str">
            <v xml:space="preserve">SEINFRA  </v>
          </cell>
        </row>
        <row r="11818">
          <cell r="F11818" t="str">
            <v xml:space="preserve">SEINFRA  </v>
          </cell>
        </row>
        <row r="11819">
          <cell r="B11819" t="str">
            <v>C2105</v>
          </cell>
          <cell r="C11819" t="str">
            <v>REATOR AFP-220V, SIMPLES P/ LÂMPADA FLUORESCENTE (SUBSTITUIÇÃO)</v>
          </cell>
          <cell r="D11819" t="str">
            <v>UN</v>
          </cell>
          <cell r="E11819">
            <v>33.24</v>
          </cell>
          <cell r="F11819" t="str">
            <v xml:space="preserve">SEINFRA  </v>
          </cell>
        </row>
        <row r="11820">
          <cell r="B11820" t="str">
            <v>C2104</v>
          </cell>
          <cell r="C11820" t="str">
            <v>REATOR AFP-220V, DUPLO P/ LÂMPADA FLUORESCENTE (SUBSTITUIÇÃO)</v>
          </cell>
          <cell r="D11820" t="str">
            <v>UN</v>
          </cell>
          <cell r="E11820">
            <v>41.55</v>
          </cell>
          <cell r="F11820" t="str">
            <v xml:space="preserve">SEINFRA  </v>
          </cell>
        </row>
        <row r="11821">
          <cell r="B11821" t="str">
            <v>C2106</v>
          </cell>
          <cell r="C11821" t="str">
            <v>REATOR DE PARTIDA P/ LÂMPADA VAPOR DE MERCÚRIO ATÉ 1000W</v>
          </cell>
          <cell r="D11821" t="str">
            <v>UN</v>
          </cell>
          <cell r="E11821">
            <v>221.8</v>
          </cell>
          <cell r="F11821" t="str">
            <v xml:space="preserve">SEINFRA  </v>
          </cell>
        </row>
        <row r="11822">
          <cell r="B11822" t="str">
            <v>C4110</v>
          </cell>
          <cell r="C11822" t="str">
            <v>SISTEMA DE ILUMINAÇÃO COM LED BRANCO PARA FIXAÇÃO LATERAL EM LINHA COM DISPERSÃO A 90 GRAUS E SUPORTE DE ALUMÍNIO, ALIMENTAÇÃO POR DRIVER REMOTO EM CORRENTE CONTÍNUA</v>
          </cell>
          <cell r="D11822" t="str">
            <v>M</v>
          </cell>
          <cell r="E11822">
            <v>673.5</v>
          </cell>
          <cell r="F11822" t="str">
            <v xml:space="preserve">SEINFRA  </v>
          </cell>
        </row>
        <row r="11823">
          <cell r="F11823" t="str">
            <v xml:space="preserve">SEINFRA  </v>
          </cell>
        </row>
        <row r="11824">
          <cell r="B11824" t="str">
            <v>C4113</v>
          </cell>
          <cell r="C11824" t="str">
            <v>SPOT ORIENTÁVEL PARA PLUG DE GUITARRA. PARA LÂMPADAS DICRÓICAS DIVERSAS</v>
          </cell>
          <cell r="D11824" t="str">
            <v>UN</v>
          </cell>
          <cell r="E11824">
            <v>164.22</v>
          </cell>
          <cell r="F11824" t="str">
            <v xml:space="preserve">SEINFRA  </v>
          </cell>
        </row>
        <row r="11825">
          <cell r="F11825" t="str">
            <v xml:space="preserve">SEINFRA  </v>
          </cell>
        </row>
        <row r="11826">
          <cell r="B11826" t="str">
            <v>C4116</v>
          </cell>
          <cell r="C11826" t="str">
            <v>TRANSFORMADOR PARA LEDS</v>
          </cell>
          <cell r="D11826" t="str">
            <v>UN</v>
          </cell>
          <cell r="E11826">
            <v>72.069999999999993</v>
          </cell>
          <cell r="F11826" t="str">
            <v xml:space="preserve">SEINFRA  </v>
          </cell>
        </row>
        <row r="11827">
          <cell r="B11827" t="str">
            <v>LUMINÁRIAS EXTERNAS EM POSTES DE CONCRETO</v>
          </cell>
          <cell r="E11827">
            <v>46290.52</v>
          </cell>
          <cell r="F11827" t="str">
            <v xml:space="preserve">SEINFRA  </v>
          </cell>
        </row>
        <row r="11828">
          <cell r="B11828" t="str">
            <v>C4791</v>
          </cell>
          <cell r="C11828" t="str">
            <v>LUMINÁRIA 1 PÉTALA EM POSTE DE CONCRETO CIRCULAR H=12M, ALTURA LIVRE 10,20M, LÂMPADA VAPOR METÁLICO DE 150W, INCLUSIVE O POSTE</v>
          </cell>
          <cell r="D11828" t="str">
            <v>UN</v>
          </cell>
          <cell r="E11828">
            <v>2686.14</v>
          </cell>
          <cell r="F11828" t="str">
            <v xml:space="preserve">SEINFRA  </v>
          </cell>
        </row>
        <row r="11829">
          <cell r="F11829" t="str">
            <v xml:space="preserve">SEINFRA  </v>
          </cell>
        </row>
        <row r="11830">
          <cell r="B11830" t="str">
            <v>C4980</v>
          </cell>
          <cell r="C11830" t="str">
            <v>LUMINÁRIA 1 PÉTALA EM POSTE DE CONCRETO CIRCULAR H=12M, ALTURA LIVRE 10,20M, LÂMPADA VAPOR METÁLICO DE 400W, INCLUSIVE O POSTE</v>
          </cell>
          <cell r="D11830" t="str">
            <v>UN</v>
          </cell>
          <cell r="E11830">
            <v>2767.66</v>
          </cell>
          <cell r="F11830" t="str">
            <v xml:space="preserve">SEINFRA  </v>
          </cell>
        </row>
        <row r="11831">
          <cell r="F11831" t="str">
            <v xml:space="preserve">SEINFRA  </v>
          </cell>
        </row>
        <row r="11832">
          <cell r="B11832" t="str">
            <v>C4981</v>
          </cell>
          <cell r="C11832" t="str">
            <v>LUMINÁRIA 2 PÉTALAS EM POSTE DE CONCRETO CIRCULAR H=12M, ALTURA LIVRE 10,20M, LÂMPADA VAPOR METÁLICO DE 400W, INCLUSIVE O POSTE</v>
          </cell>
          <cell r="D11832" t="str">
            <v>UN</v>
          </cell>
          <cell r="E11832">
            <v>3286.77</v>
          </cell>
          <cell r="F11832" t="str">
            <v xml:space="preserve">SEINFRA  </v>
          </cell>
        </row>
        <row r="11833">
          <cell r="F11833" t="str">
            <v xml:space="preserve">SEINFRA  </v>
          </cell>
        </row>
        <row r="11834">
          <cell r="B11834" t="str">
            <v>C4982</v>
          </cell>
          <cell r="C11834" t="str">
            <v>LUMINÁRIA 3 PÉTALAS EM POSTE DE CONCRETO CIRCULAR H=12M, ALTURA LIVRE 10,20M, LÂMPADA VAPOR METÁLICO DE 400W, INCLUSIVE O POSTE</v>
          </cell>
          <cell r="D11834" t="str">
            <v>UN</v>
          </cell>
          <cell r="E11834">
            <v>3879.66</v>
          </cell>
          <cell r="F11834" t="str">
            <v xml:space="preserve">SEINFRA  </v>
          </cell>
        </row>
        <row r="11835">
          <cell r="F11835" t="str">
            <v xml:space="preserve">SEINFRA  </v>
          </cell>
        </row>
        <row r="11836">
          <cell r="B11836" t="str">
            <v>C4983</v>
          </cell>
          <cell r="C11836" t="str">
            <v>LUMINÁRIA 4 PÉTALAS EM POSTE DE CONCRETO CIRCULAR H=12M, ALTURA LIVRE 10,20M, LÂMPADA VAPOR METÁLICO DE 400W, INCLUSIVE O POSTE</v>
          </cell>
          <cell r="D11836" t="str">
            <v>UN</v>
          </cell>
          <cell r="E11836">
            <v>4487.63</v>
          </cell>
          <cell r="F11836" t="str">
            <v xml:space="preserve">SEINFRA  </v>
          </cell>
        </row>
        <row r="11837">
          <cell r="F11837" t="str">
            <v xml:space="preserve">SEINFRA  </v>
          </cell>
        </row>
        <row r="11838">
          <cell r="B11838" t="str">
            <v>C5035</v>
          </cell>
          <cell r="C11838" t="str">
            <v>LUMINÁRIA 4 PÉTALAS EM POSTE DE CONCRETO CIRCULAR H=14M, ALTURA LIVRE 12M, LÂMPADA VAPOR METÁLICO DE 400W, INCLUSIVE O POSTE</v>
          </cell>
          <cell r="D11838" t="str">
            <v>UN</v>
          </cell>
          <cell r="E11838">
            <v>3567.39</v>
          </cell>
          <cell r="F11838" t="str">
            <v xml:space="preserve">SEINFRA  </v>
          </cell>
        </row>
        <row r="11839">
          <cell r="F11839" t="str">
            <v xml:space="preserve">SEINFRA  </v>
          </cell>
        </row>
        <row r="11840">
          <cell r="B11840" t="str">
            <v>C4870</v>
          </cell>
          <cell r="C11840" t="str">
            <v>LUMINÁRIA FECHADA (1 UNIDADE) EM POSTE DE CONCRETO CIRCULAR H= 9,0M, ALTURA LIVRE  7,5M, LÂMPADA DE VAPOR METÁLICO DE 150W, INCLUSIVE O POSTE</v>
          </cell>
          <cell r="D11840" t="str">
            <v>UN</v>
          </cell>
          <cell r="E11840">
            <v>1736.2</v>
          </cell>
          <cell r="F11840" t="str">
            <v xml:space="preserve">SEINFRA  </v>
          </cell>
        </row>
        <row r="11841">
          <cell r="F11841" t="str">
            <v xml:space="preserve">SEINFRA  </v>
          </cell>
        </row>
        <row r="11842">
          <cell r="B11842" t="str">
            <v>C4977</v>
          </cell>
          <cell r="C11842" t="str">
            <v>LUMINÁRIA FECHADA (2 UNIDADES) EM POSTE DE CONCRETO CIRCULAR H= 9,0M, ALTURA LIVRE  7,5M, LÂMPADA DE VAPOR METÁLICO DE 250W, INCLUSIVE O POSTE</v>
          </cell>
          <cell r="D11842" t="str">
            <v>UN</v>
          </cell>
          <cell r="E11842">
            <v>2317.17</v>
          </cell>
          <cell r="F11842" t="str">
            <v xml:space="preserve">SEINFRA  </v>
          </cell>
        </row>
        <row r="11843">
          <cell r="F11843" t="str">
            <v xml:space="preserve">SEINFRA  </v>
          </cell>
        </row>
        <row r="11844">
          <cell r="B11844" t="str">
            <v>C4978</v>
          </cell>
          <cell r="C11844" t="str">
            <v>LUMINÁRIA FECHADA (1 UNIDADE) EM POSTE DE CONCRETO CIRCULAR H= 9,0M, ALTURA LIVRE  7,5M, LÂMPADA DE VAPOR METÁLICO DE 250W, INCLUSIVE O POSTE</v>
          </cell>
          <cell r="D11844" t="str">
            <v>UN</v>
          </cell>
          <cell r="E11844">
            <v>1855.71</v>
          </cell>
          <cell r="F11844" t="str">
            <v xml:space="preserve">SEINFRA  </v>
          </cell>
        </row>
        <row r="11845">
          <cell r="F11845" t="str">
            <v xml:space="preserve">SEINFRA  </v>
          </cell>
        </row>
        <row r="11846">
          <cell r="B11846" t="str">
            <v>C4871</v>
          </cell>
          <cell r="C11846" t="str">
            <v>LUMINÁRIA FECHADA (2 UNIDADES) EM POSTE DE CONCRETO CIRCULAR H= 9,0M, ALTURA LIVRE  7,5M, LÂMPADA DE VAPOR METÁLICO DE 150W, INCLUSIVE O POSTE</v>
          </cell>
          <cell r="D11846" t="str">
            <v>UN</v>
          </cell>
          <cell r="E11846">
            <v>2180.63</v>
          </cell>
          <cell r="F11846" t="str">
            <v xml:space="preserve">SEINFRA  </v>
          </cell>
        </row>
        <row r="11847">
          <cell r="F11847" t="str">
            <v xml:space="preserve">SEINFRA  </v>
          </cell>
        </row>
        <row r="11848">
          <cell r="B11848" t="str">
            <v>C5032</v>
          </cell>
          <cell r="C11848" t="str">
            <v>PROJETOR (1 UNIDADE) EM POSTE DE CONCRETO CIRCULAR H= 8M, ALTURA LIVRE 6,60M, LÂMPADA DE VAPOR METÁLICO DE 150W, INCLUSIVE O POSTE</v>
          </cell>
          <cell r="D11848" t="str">
            <v>UN</v>
          </cell>
          <cell r="E11848">
            <v>1311.63</v>
          </cell>
          <cell r="F11848" t="str">
            <v xml:space="preserve">SEINFRA  </v>
          </cell>
        </row>
        <row r="11849">
          <cell r="F11849" t="str">
            <v xml:space="preserve">SEINFRA  </v>
          </cell>
        </row>
        <row r="11850">
          <cell r="B11850" t="str">
            <v>C5031</v>
          </cell>
          <cell r="C11850" t="str">
            <v>PROJETOR (2 UNIDADES) EM POSTE DE CONCRETO CIRCULAR H= 8M, ALTURA LIVRE 6,60M, LÂMPADA DE VAPOR METÁLICO DE 150W, INCLUSIVE O POSTE</v>
          </cell>
          <cell r="D11850" t="str">
            <v>UN</v>
          </cell>
          <cell r="E11850">
            <v>1579.45</v>
          </cell>
          <cell r="F11850" t="str">
            <v xml:space="preserve">SEINFRA  </v>
          </cell>
        </row>
        <row r="11851">
          <cell r="F11851" t="str">
            <v xml:space="preserve">SEINFRA  </v>
          </cell>
        </row>
        <row r="11852">
          <cell r="B11852" t="str">
            <v>C4984</v>
          </cell>
          <cell r="C11852" t="str">
            <v>PROJETOR (1 UNIDADE) EM POSTE DE CONCRETO CIRCULAR H=10M, ALTURA LIVRE  8,40M, LÂMPADA DE VAPOR DE MERCÚRIO DE 250W, INCLUSIVE O POSTE</v>
          </cell>
          <cell r="D11852" t="str">
            <v>UN</v>
          </cell>
          <cell r="E11852">
            <v>1620.14</v>
          </cell>
          <cell r="F11852" t="str">
            <v xml:space="preserve">SEINFRA  </v>
          </cell>
        </row>
        <row r="11853">
          <cell r="F11853" t="str">
            <v xml:space="preserve">SEINFRA  </v>
          </cell>
        </row>
        <row r="11854">
          <cell r="B11854" t="str">
            <v>C4985</v>
          </cell>
          <cell r="C11854" t="str">
            <v>PROJETOR (1 UNIDADE) EM POSTE DE CONCRETO CIRCULAR H=10M, ALTURA LIVRE  8,40M, LÂMPADA DE VAPOR DE MERCÚRIO DE 400W, INCLUSIVE O POSTE</v>
          </cell>
          <cell r="D11854" t="str">
            <v>UN</v>
          </cell>
          <cell r="E11854">
            <v>1665.62</v>
          </cell>
          <cell r="F11854" t="str">
            <v xml:space="preserve">SEINFRA  </v>
          </cell>
        </row>
        <row r="11855">
          <cell r="F11855" t="str">
            <v xml:space="preserve">SEINFRA  </v>
          </cell>
        </row>
        <row r="11856">
          <cell r="B11856" t="str">
            <v>C4986</v>
          </cell>
          <cell r="C11856" t="str">
            <v>PROJETOR (2 UNIDADES) EM POSTE DE CONCRETO CIRCULAR H=10M, ALTURA LIVRE  8,40M, LÂMPADA DE VAPOR DE MERCÚRIO DE 250W, INCLUSIVE O POSTE</v>
          </cell>
          <cell r="D11856" t="str">
            <v>UN</v>
          </cell>
          <cell r="E11856">
            <v>1903.68</v>
          </cell>
          <cell r="F11856" t="str">
            <v xml:space="preserve">SEINFRA  </v>
          </cell>
        </row>
        <row r="11857">
          <cell r="F11857" t="str">
            <v xml:space="preserve">SEINFRA  </v>
          </cell>
        </row>
        <row r="11858">
          <cell r="B11858" t="str">
            <v>C4987</v>
          </cell>
          <cell r="C11858" t="str">
            <v>PROJETOR (2 UNIDADES) EM POSTE DE CONCRETO CIRCULAR H=10M, ALTURA LIVRE  8,40M, LÂMPADA DE VAPOR DE MERCÚRIO DE 400W, INCLUSIVE O POSTE</v>
          </cell>
          <cell r="D11858" t="str">
            <v>UN</v>
          </cell>
          <cell r="E11858">
            <v>1994.64</v>
          </cell>
          <cell r="F11858" t="str">
            <v xml:space="preserve">SEINFRA  </v>
          </cell>
        </row>
        <row r="11859">
          <cell r="F11859" t="str">
            <v xml:space="preserve">SEINFRA  </v>
          </cell>
        </row>
        <row r="11860">
          <cell r="B11860" t="str">
            <v>C4988</v>
          </cell>
          <cell r="C11860" t="str">
            <v>PROJETOR (3 UNIDADES) EM POSTE DE CONCRETO CIRCULAR H=10M, ALTURA LIVRE  8,40M, LÂMPADA DE VAPOR DE MERCÚRIO DE 400W, INCLUSIVE O POSTE</v>
          </cell>
          <cell r="D11860" t="str">
            <v>UN</v>
          </cell>
          <cell r="E11860">
            <v>2348.44</v>
          </cell>
          <cell r="F11860" t="str">
            <v xml:space="preserve">SEINFRA  </v>
          </cell>
        </row>
        <row r="11861">
          <cell r="F11861" t="str">
            <v xml:space="preserve">SEINFRA  </v>
          </cell>
        </row>
        <row r="11862">
          <cell r="B11862" t="str">
            <v>C5034</v>
          </cell>
          <cell r="C11862" t="str">
            <v>PROJETOR (3 UNIDADES) EM POSTE DE CONCRETO CIRCULAR H=10M, ALTURA LIVRE 8,40M, LÂMPADA DE VAPOR METÁLICO DE 400W, INCLUSIVE O POSTE</v>
          </cell>
          <cell r="D11862" t="str">
            <v>UN</v>
          </cell>
          <cell r="E11862">
            <v>2406.7600000000002</v>
          </cell>
          <cell r="F11862" t="str">
            <v xml:space="preserve">SEINFRA  </v>
          </cell>
        </row>
        <row r="11863">
          <cell r="F11863" t="str">
            <v xml:space="preserve">SEINFRA  </v>
          </cell>
        </row>
        <row r="11864">
          <cell r="B11864" t="str">
            <v>C4989</v>
          </cell>
          <cell r="C11864" t="str">
            <v>PROJETOR (4 UNIDADES) EM POSTE DE CONCRETO CIRCULAR H=10M, ALTURA LIVRE  8,40M, LÂMPADA DE VAPOR DE MERCÚRIO DE 400W, INCLUSIVE O POSTE</v>
          </cell>
          <cell r="D11864" t="str">
            <v>UN</v>
          </cell>
          <cell r="E11864">
            <v>2695.2</v>
          </cell>
          <cell r="F11864" t="str">
            <v xml:space="preserve">SEINFRA  </v>
          </cell>
        </row>
        <row r="11865">
          <cell r="F11865" t="str">
            <v xml:space="preserve">SEINFRA  </v>
          </cell>
        </row>
        <row r="11866">
          <cell r="B11866" t="str">
            <v>APARELHOS ELÉTRICOS</v>
          </cell>
          <cell r="E11866">
            <v>247334.65</v>
          </cell>
          <cell r="F11866" t="str">
            <v xml:space="preserve">SEINFRA  </v>
          </cell>
        </row>
        <row r="11867">
          <cell r="B11867" t="str">
            <v>C0081</v>
          </cell>
          <cell r="C11867" t="str">
            <v>AMPERÍMETRO (72X72)MM, ESC. 0-250A</v>
          </cell>
          <cell r="D11867" t="str">
            <v>UN</v>
          </cell>
          <cell r="E11867">
            <v>138.22999999999999</v>
          </cell>
          <cell r="F11867" t="str">
            <v xml:space="preserve">SEINFRA  </v>
          </cell>
        </row>
        <row r="11868">
          <cell r="B11868" t="str">
            <v>C0082</v>
          </cell>
          <cell r="C11868" t="str">
            <v>AMPERÍMETRO (96X96)MM, ESC. 0-500A</v>
          </cell>
          <cell r="D11868" t="str">
            <v>UN</v>
          </cell>
          <cell r="E11868">
            <v>147.97999999999999</v>
          </cell>
          <cell r="F11868" t="str">
            <v xml:space="preserve">SEINFRA  </v>
          </cell>
        </row>
        <row r="11869">
          <cell r="B11869" t="str">
            <v>C0080</v>
          </cell>
          <cell r="C11869" t="str">
            <v>AMPERÍMETRO (144X144)MM, ESC. 0-1000A</v>
          </cell>
          <cell r="D11869" t="str">
            <v>UN</v>
          </cell>
          <cell r="E11869">
            <v>236.78</v>
          </cell>
          <cell r="F11869" t="str">
            <v xml:space="preserve">SEINFRA  </v>
          </cell>
        </row>
        <row r="11870">
          <cell r="B11870" t="str">
            <v>C0101</v>
          </cell>
          <cell r="C11870" t="str">
            <v>AQUECEDOR CENTRAL ELETROAUTOMATICO 220V-5060 A 7480W</v>
          </cell>
          <cell r="D11870" t="str">
            <v>UN</v>
          </cell>
          <cell r="E11870">
            <v>937.82</v>
          </cell>
          <cell r="F11870" t="str">
            <v xml:space="preserve">SEINFRA  </v>
          </cell>
        </row>
        <row r="11871">
          <cell r="B11871" t="str">
            <v>C0102</v>
          </cell>
          <cell r="C11871" t="str">
            <v>AQUECEDOR ELÉTRICO CAP.50  A 250L. 110/220V</v>
          </cell>
          <cell r="D11871" t="str">
            <v>UN</v>
          </cell>
          <cell r="E11871">
            <v>3751.56</v>
          </cell>
          <cell r="F11871" t="str">
            <v xml:space="preserve">SEINFRA  </v>
          </cell>
        </row>
        <row r="11872">
          <cell r="B11872" t="str">
            <v>C0103</v>
          </cell>
          <cell r="C11872" t="str">
            <v>AQUECEDOR INDIVIDUAL ELETROAUTOMATICO 220V - 4840 W</v>
          </cell>
          <cell r="D11872" t="str">
            <v>UN</v>
          </cell>
          <cell r="E11872">
            <v>25.16</v>
          </cell>
          <cell r="F11872" t="str">
            <v xml:space="preserve">SEINFRA  </v>
          </cell>
        </row>
        <row r="11873">
          <cell r="B11873" t="str">
            <v>C0465</v>
          </cell>
          <cell r="C11873" t="str">
            <v>BOTOEIRA EM ALUMÍNIO FUNDIDO "LIGA - DESLIGA"</v>
          </cell>
          <cell r="D11873" t="str">
            <v>UN</v>
          </cell>
          <cell r="E11873">
            <v>144.61000000000001</v>
          </cell>
          <cell r="F11873" t="str">
            <v xml:space="preserve">SEINFRA  </v>
          </cell>
        </row>
        <row r="11874">
          <cell r="B11874" t="str">
            <v>C1286</v>
          </cell>
          <cell r="C11874" t="str">
            <v>ESTABILIZADOR DE TENSÃO/CORRENTE DE 1KVA</v>
          </cell>
          <cell r="D11874" t="str">
            <v>UN</v>
          </cell>
          <cell r="E11874">
            <v>240.8</v>
          </cell>
          <cell r="F11874" t="str">
            <v xml:space="preserve">SEINFRA  </v>
          </cell>
        </row>
        <row r="11875">
          <cell r="B11875" t="str">
            <v>C1287</v>
          </cell>
          <cell r="C11875" t="str">
            <v>ESTABILIZADOR DE TENSÃO/CORRENTE DE 3KVA</v>
          </cell>
          <cell r="D11875" t="str">
            <v>UN</v>
          </cell>
          <cell r="E11875">
            <v>565.02</v>
          </cell>
          <cell r="F11875" t="str">
            <v xml:space="preserve">SEINFRA  </v>
          </cell>
        </row>
        <row r="11876">
          <cell r="B11876" t="str">
            <v>C1288</v>
          </cell>
          <cell r="C11876" t="str">
            <v>ESTABILIZADOR DE TENSÃO/CORRENTE DE 5KVA</v>
          </cell>
          <cell r="D11876" t="str">
            <v>UN</v>
          </cell>
          <cell r="E11876">
            <v>834.93</v>
          </cell>
          <cell r="F11876" t="str">
            <v xml:space="preserve">SEINFRA  </v>
          </cell>
        </row>
        <row r="11877">
          <cell r="B11877" t="str">
            <v>C1289</v>
          </cell>
          <cell r="C11877" t="str">
            <v>ESTABILIZADOR DE TENSÃO/CORRENTE DE 7.5KVA</v>
          </cell>
          <cell r="D11877" t="str">
            <v>UN</v>
          </cell>
          <cell r="E11877">
            <v>992.83</v>
          </cell>
          <cell r="F11877" t="str">
            <v xml:space="preserve">SEINFRA  </v>
          </cell>
        </row>
        <row r="11878">
          <cell r="B11878" t="str">
            <v>C1285</v>
          </cell>
          <cell r="C11878" t="str">
            <v>ESTABILIZADOR DE TENSÃO/CORRENTE DE 10KVA</v>
          </cell>
          <cell r="D11878" t="str">
            <v>UN</v>
          </cell>
          <cell r="E11878">
            <v>2250.56</v>
          </cell>
          <cell r="F11878" t="str">
            <v xml:space="preserve">SEINFRA  </v>
          </cell>
        </row>
        <row r="11879">
          <cell r="B11879" t="str">
            <v>C1354</v>
          </cell>
          <cell r="C11879" t="str">
            <v>EXAUSTOR ELETROMECÂNICO INDUSTRIAL D= 400MM</v>
          </cell>
          <cell r="D11879" t="str">
            <v>UN</v>
          </cell>
          <cell r="E11879">
            <v>1640.14</v>
          </cell>
          <cell r="F11879" t="str">
            <v xml:space="preserve">SEINFRA  </v>
          </cell>
        </row>
        <row r="11880">
          <cell r="B11880" t="str">
            <v>C1477</v>
          </cell>
          <cell r="C11880" t="str">
            <v>INSTALAÇÃO DE EXAUSTOR ELÉTRICO TIPO DOMICILIAR</v>
          </cell>
          <cell r="D11880" t="str">
            <v>UN</v>
          </cell>
          <cell r="E11880">
            <v>255.9</v>
          </cell>
          <cell r="F11880" t="str">
            <v xml:space="preserve">SEINFRA  </v>
          </cell>
        </row>
        <row r="11881">
          <cell r="B11881" t="str">
            <v>C2276</v>
          </cell>
          <cell r="C11881" t="str">
            <v>SINALIZADOR P/ ENTRADA E SAÍDA DE VEÍCULOS</v>
          </cell>
          <cell r="D11881" t="str">
            <v>UN</v>
          </cell>
          <cell r="E11881">
            <v>241.46</v>
          </cell>
          <cell r="F11881" t="str">
            <v xml:space="preserve">SEINFRA  </v>
          </cell>
        </row>
        <row r="11882">
          <cell r="B11882" t="str">
            <v>C2512</v>
          </cell>
          <cell r="C11882" t="str">
            <v>TRANSFORMADOR 2KVA MONOFASICO 220V/110V</v>
          </cell>
          <cell r="D11882" t="str">
            <v>UN</v>
          </cell>
          <cell r="E11882">
            <v>250.73</v>
          </cell>
          <cell r="F11882" t="str">
            <v xml:space="preserve">SEINFRA  </v>
          </cell>
        </row>
        <row r="11883">
          <cell r="B11883" t="str">
            <v>C2517</v>
          </cell>
          <cell r="C11883" t="str">
            <v>TRANSFORMADOR DE CORRENTE EM QD - FAIXA 50 A 250/5A</v>
          </cell>
          <cell r="D11883" t="str">
            <v>UN</v>
          </cell>
          <cell r="E11883">
            <v>137.80000000000001</v>
          </cell>
          <cell r="F11883" t="str">
            <v xml:space="preserve">SEINFRA  </v>
          </cell>
        </row>
        <row r="11884">
          <cell r="B11884" t="str">
            <v>C2518</v>
          </cell>
          <cell r="C11884" t="str">
            <v>TRANSFORMADOR DE CORRENTE EM QD - FAIXA 200 A 400/5A</v>
          </cell>
          <cell r="D11884" t="str">
            <v>UN</v>
          </cell>
          <cell r="E11884">
            <v>140.05000000000001</v>
          </cell>
          <cell r="F11884" t="str">
            <v xml:space="preserve">SEINFRA  </v>
          </cell>
        </row>
        <row r="11885">
          <cell r="B11885" t="str">
            <v>C2519</v>
          </cell>
          <cell r="C11885" t="str">
            <v>TRANSFORMADOR DE CORRENTE EM QD - FAIXA 400 A 800/5A</v>
          </cell>
          <cell r="D11885" t="str">
            <v>UN</v>
          </cell>
          <cell r="E11885">
            <v>147.54</v>
          </cell>
          <cell r="F11885" t="str">
            <v xml:space="preserve">SEINFRA  </v>
          </cell>
        </row>
        <row r="11886">
          <cell r="B11886" t="str">
            <v>C2520</v>
          </cell>
          <cell r="C11886" t="str">
            <v>TRANSFORMADOR DE CORRENTE EM QD - FAIXA 1000 A 1500/5A</v>
          </cell>
          <cell r="D11886" t="str">
            <v>UN</v>
          </cell>
          <cell r="E11886">
            <v>166.97</v>
          </cell>
          <cell r="F11886" t="str">
            <v xml:space="preserve">SEINFRA  </v>
          </cell>
        </row>
        <row r="11887">
          <cell r="B11887" t="str">
            <v>C4059</v>
          </cell>
          <cell r="C11887" t="str">
            <v>TRANSFORMADOR DE CORRENTE 15 KV - INSTALADO</v>
          </cell>
          <cell r="D11887" t="str">
            <v>UN</v>
          </cell>
          <cell r="E11887">
            <v>921.19</v>
          </cell>
          <cell r="F11887" t="str">
            <v xml:space="preserve">SEINFRA  </v>
          </cell>
        </row>
        <row r="11888">
          <cell r="B11888" t="str">
            <v>C4404</v>
          </cell>
          <cell r="C11888" t="str">
            <v>TRANSFORMADOR DE FORÇA À SECO 750 KVA/13.800-380/220V (FORNECIMENTO E MONTAGEM)</v>
          </cell>
          <cell r="D11888" t="str">
            <v>UN</v>
          </cell>
          <cell r="E11888">
            <v>57534.8</v>
          </cell>
          <cell r="F11888" t="str">
            <v xml:space="preserve">SEINFRA  </v>
          </cell>
        </row>
        <row r="11889">
          <cell r="F11889" t="str">
            <v xml:space="preserve">SEINFRA  </v>
          </cell>
        </row>
        <row r="11890">
          <cell r="B11890" t="str">
            <v>C4405</v>
          </cell>
          <cell r="C11890" t="str">
            <v>TRANSFORMADOR DE FORÇA À SECO 2.500 KVA/13.800-440/240V (FORNECIMENTO E MONTAGEM)</v>
          </cell>
          <cell r="D11890" t="str">
            <v>UN</v>
          </cell>
          <cell r="E11890">
            <v>131850.57999999999</v>
          </cell>
          <cell r="F11890" t="str">
            <v xml:space="preserve">SEINFRA  </v>
          </cell>
        </row>
        <row r="11891">
          <cell r="F11891" t="str">
            <v xml:space="preserve">SEINFRA  </v>
          </cell>
        </row>
        <row r="11892">
          <cell r="B11892" t="str">
            <v>C0832</v>
          </cell>
          <cell r="C11892" t="str">
            <v>TRANSFORMADOR DE POTENCIAL 115 VAC 400 VA</v>
          </cell>
          <cell r="D11892" t="str">
            <v>UN</v>
          </cell>
          <cell r="E11892">
            <v>855.4</v>
          </cell>
          <cell r="F11892" t="str">
            <v xml:space="preserve">SEINFRA  </v>
          </cell>
        </row>
        <row r="11893">
          <cell r="B11893" t="str">
            <v>C4060</v>
          </cell>
          <cell r="C11893" t="str">
            <v>TRANSFORMADOR DE POTÊNCIA 15 KV - INSTALADO</v>
          </cell>
          <cell r="D11893" t="str">
            <v>UN</v>
          </cell>
          <cell r="E11893">
            <v>1280.45</v>
          </cell>
          <cell r="F11893" t="str">
            <v xml:space="preserve">SEINFRA  </v>
          </cell>
        </row>
        <row r="11894">
          <cell r="B11894" t="str">
            <v>C2524</v>
          </cell>
          <cell r="C11894" t="str">
            <v>TRANSFORMADOR P/CABINE PRIMÁRIA 500KVA-15KV</v>
          </cell>
          <cell r="D11894" t="str">
            <v>UN</v>
          </cell>
          <cell r="E11894">
            <v>40696.120000000003</v>
          </cell>
          <cell r="F11894" t="str">
            <v xml:space="preserve">SEINFRA  </v>
          </cell>
        </row>
        <row r="11895">
          <cell r="B11895" t="str">
            <v>C2663</v>
          </cell>
          <cell r="C11895" t="str">
            <v>VENTILADOR DE TETO C/ ALETAS DE MADEIRA</v>
          </cell>
          <cell r="D11895" t="str">
            <v>UN</v>
          </cell>
          <cell r="E11895">
            <v>237.4</v>
          </cell>
          <cell r="F11895" t="str">
            <v xml:space="preserve">SEINFRA  </v>
          </cell>
        </row>
        <row r="11896">
          <cell r="B11896" t="str">
            <v>C2664</v>
          </cell>
          <cell r="C11896" t="str">
            <v>VENTILADOR DE TETO METÁLICO</v>
          </cell>
          <cell r="D11896" t="str">
            <v>UN</v>
          </cell>
          <cell r="E11896">
            <v>226.38</v>
          </cell>
          <cell r="F11896" t="str">
            <v xml:space="preserve">SEINFRA  </v>
          </cell>
        </row>
        <row r="11897">
          <cell r="B11897" t="str">
            <v>C2682</v>
          </cell>
          <cell r="C11897" t="str">
            <v>VOLTÍMETRO (72X72)MM, ESC. 0-500V</v>
          </cell>
          <cell r="D11897" t="str">
            <v>UN</v>
          </cell>
          <cell r="E11897">
            <v>138.04</v>
          </cell>
          <cell r="F11897" t="str">
            <v xml:space="preserve">SEINFRA  </v>
          </cell>
        </row>
        <row r="11898">
          <cell r="B11898" t="str">
            <v>C2683</v>
          </cell>
          <cell r="C11898" t="str">
            <v>VOLTÍMETRO (96X96)MM, ESC. 0-500V</v>
          </cell>
          <cell r="D11898" t="str">
            <v>UN</v>
          </cell>
          <cell r="E11898">
            <v>159.05000000000001</v>
          </cell>
          <cell r="F11898" t="str">
            <v xml:space="preserve">SEINFRA  </v>
          </cell>
        </row>
        <row r="11899">
          <cell r="B11899" t="str">
            <v>C2681</v>
          </cell>
          <cell r="C11899" t="str">
            <v>VOLTÍMETRO (144X144)MM, ESC. 0-500V</v>
          </cell>
          <cell r="D11899" t="str">
            <v>UN</v>
          </cell>
          <cell r="E11899">
            <v>188.37</v>
          </cell>
          <cell r="F11899" t="str">
            <v xml:space="preserve">SEINFRA  </v>
          </cell>
        </row>
        <row r="11900">
          <cell r="B11900" t="str">
            <v>EQUIPAMENTOS</v>
          </cell>
          <cell r="E11900">
            <v>3982441.33</v>
          </cell>
          <cell r="F11900" t="str">
            <v xml:space="preserve">SEINFRA  </v>
          </cell>
        </row>
        <row r="11901">
          <cell r="B11901" t="str">
            <v>C4372</v>
          </cell>
          <cell r="C11901" t="str">
            <v>BALANÇA ELETRÔNICA C/ PLATAFORMA 18x3, CAP. 80 TON. (FORN./MONTAGEM)</v>
          </cell>
          <cell r="D11901" t="str">
            <v>UN</v>
          </cell>
          <cell r="E11901">
            <v>186588</v>
          </cell>
          <cell r="F11901" t="str">
            <v xml:space="preserve">SEINFRA  </v>
          </cell>
        </row>
        <row r="11902">
          <cell r="F11902" t="str">
            <v xml:space="preserve">SEINFRA  </v>
          </cell>
        </row>
        <row r="11903">
          <cell r="B11903" t="str">
            <v>C4184</v>
          </cell>
          <cell r="C11903" t="str">
            <v>GRUPO GERADOR 951/1000 KVA, COM QUADRO AUTOMÁTICO</v>
          </cell>
          <cell r="D11903" t="str">
            <v>UN</v>
          </cell>
          <cell r="E11903">
            <v>636415.81999999995</v>
          </cell>
          <cell r="F11903" t="str">
            <v xml:space="preserve">SEINFRA  </v>
          </cell>
        </row>
        <row r="11904">
          <cell r="B11904" t="str">
            <v>C4063</v>
          </cell>
          <cell r="C11904" t="str">
            <v>GRUPO GERADOR 781/950 KVA C/ QUADRO AUTOMÁTICO</v>
          </cell>
          <cell r="D11904" t="str">
            <v>UN</v>
          </cell>
          <cell r="E11904">
            <v>607467.26</v>
          </cell>
          <cell r="F11904" t="str">
            <v xml:space="preserve">SEINFRA  </v>
          </cell>
        </row>
        <row r="11905">
          <cell r="B11905" t="str">
            <v>C4062</v>
          </cell>
          <cell r="C11905" t="str">
            <v>GRUPO GERADOR 636/780 KVA C/ QUADRO AUTOMÁTICO</v>
          </cell>
          <cell r="D11905" t="str">
            <v>UN</v>
          </cell>
          <cell r="E11905">
            <v>501276.92</v>
          </cell>
          <cell r="F11905" t="str">
            <v xml:space="preserve">SEINFRA  </v>
          </cell>
        </row>
        <row r="11906">
          <cell r="B11906" t="str">
            <v>C3668</v>
          </cell>
          <cell r="C11906" t="str">
            <v>GRUPO GERADOR 501/635 KVA, COM QUADRO AUTOMÁTICO</v>
          </cell>
          <cell r="D11906" t="str">
            <v>UN</v>
          </cell>
          <cell r="E11906">
            <v>288080.74</v>
          </cell>
          <cell r="F11906" t="str">
            <v xml:space="preserve">SEINFRA  </v>
          </cell>
        </row>
        <row r="11907">
          <cell r="B11907" t="str">
            <v>C4061</v>
          </cell>
          <cell r="C11907" t="str">
            <v>GRUPO GERADOR 451/500 KVA COM QUADRO AUTOMÁTICO</v>
          </cell>
          <cell r="D11907" t="str">
            <v>UN</v>
          </cell>
          <cell r="E11907">
            <v>216782.42</v>
          </cell>
          <cell r="F11907" t="str">
            <v xml:space="preserve">SEINFRA  </v>
          </cell>
        </row>
        <row r="11908">
          <cell r="B11908" t="str">
            <v>C4183</v>
          </cell>
          <cell r="C11908" t="str">
            <v>GRUPO GERADOR 386/450 KVA, COM QUADRO AUTOMÁTICO</v>
          </cell>
          <cell r="D11908" t="str">
            <v>UN</v>
          </cell>
          <cell r="E11908">
            <v>206820.68</v>
          </cell>
          <cell r="F11908" t="str">
            <v xml:space="preserve">SEINFRA  </v>
          </cell>
        </row>
        <row r="11909">
          <cell r="B11909" t="str">
            <v>C3667</v>
          </cell>
          <cell r="C11909" t="str">
            <v>GRUPO GERADOR 361/385 KVA, COM QUADRO AUTOMÁTICO</v>
          </cell>
          <cell r="D11909" t="str">
            <v>UN</v>
          </cell>
          <cell r="E11909">
            <v>182723.18</v>
          </cell>
          <cell r="F11909" t="str">
            <v xml:space="preserve">SEINFRA  </v>
          </cell>
        </row>
        <row r="11910">
          <cell r="B11910" t="str">
            <v>C3666</v>
          </cell>
          <cell r="C11910" t="str">
            <v>GRUPO GERADOR 291/360 KVA, COM QUADRO AUTOMÁTICO</v>
          </cell>
          <cell r="D11910" t="str">
            <v>UN</v>
          </cell>
          <cell r="E11910">
            <v>165119.4</v>
          </cell>
          <cell r="F11910" t="str">
            <v xml:space="preserve">SEINFRA  </v>
          </cell>
        </row>
        <row r="11911">
          <cell r="B11911" t="str">
            <v>C1443</v>
          </cell>
          <cell r="C11911" t="str">
            <v>GRUPO GERADOR 261/290 KVA, C/ QUADRO AUTOMÁTICO</v>
          </cell>
          <cell r="D11911" t="str">
            <v>UN</v>
          </cell>
          <cell r="E11911">
            <v>148639.45000000001</v>
          </cell>
          <cell r="F11911" t="str">
            <v xml:space="preserve">SEINFRA  </v>
          </cell>
        </row>
        <row r="11912">
          <cell r="B11912" t="str">
            <v>C3664</v>
          </cell>
          <cell r="C11912" t="str">
            <v>GRUPO GERADOR 236/260 KVA, COM QUADRO AUTOMÁTICO</v>
          </cell>
          <cell r="D11912" t="str">
            <v>UN</v>
          </cell>
          <cell r="E11912">
            <v>145847.44</v>
          </cell>
          <cell r="F11912" t="str">
            <v xml:space="preserve">SEINFRA  </v>
          </cell>
        </row>
        <row r="11913">
          <cell r="B11913" t="str">
            <v>C4182</v>
          </cell>
          <cell r="C11913" t="str">
            <v>GRUPO GERADOR 216/235 KVA, COM QUADRO AUTOMÁTICO</v>
          </cell>
          <cell r="D11913" t="str">
            <v>UN</v>
          </cell>
          <cell r="E11913">
            <v>127413.09</v>
          </cell>
          <cell r="F11913" t="str">
            <v xml:space="preserve">SEINFRA  </v>
          </cell>
        </row>
        <row r="11914">
          <cell r="B11914" t="str">
            <v>C3663</v>
          </cell>
          <cell r="C11914" t="str">
            <v>GRUPO GERADOR 171/215  KVA, COM QUADRO AUTOMÁTICO</v>
          </cell>
          <cell r="D11914" t="str">
            <v>UN</v>
          </cell>
          <cell r="E11914">
            <v>126403</v>
          </cell>
          <cell r="F11914" t="str">
            <v xml:space="preserve">SEINFRA  </v>
          </cell>
        </row>
        <row r="11915">
          <cell r="B11915" t="str">
            <v>C1441</v>
          </cell>
          <cell r="C11915" t="str">
            <v>GRUPO GERADOR 141/170 KVA, C/ QUADRO AUTOMÁTICO</v>
          </cell>
          <cell r="D11915" t="str">
            <v>UN</v>
          </cell>
          <cell r="E11915">
            <v>104004.3</v>
          </cell>
          <cell r="F11915" t="str">
            <v xml:space="preserve">SEINFRA  </v>
          </cell>
        </row>
        <row r="11916">
          <cell r="B11916" t="str">
            <v>C3661</v>
          </cell>
          <cell r="C11916" t="str">
            <v>GRUPO GERADOR 121/140  KVA, COM QUADRO AUTOMÁTICO</v>
          </cell>
          <cell r="D11916" t="str">
            <v>UN</v>
          </cell>
          <cell r="E11916">
            <v>89096.9</v>
          </cell>
          <cell r="F11916" t="str">
            <v xml:space="preserve">SEINFRA  </v>
          </cell>
        </row>
        <row r="11917">
          <cell r="B11917" t="str">
            <v>C1440</v>
          </cell>
          <cell r="C11917" t="str">
            <v>GRUPO GERADOR 86/120 KVA, C/ QUADRO AUTOMÁTICO</v>
          </cell>
          <cell r="D11917" t="str">
            <v>UN</v>
          </cell>
          <cell r="E11917">
            <v>86751.71</v>
          </cell>
          <cell r="F11917" t="str">
            <v xml:space="preserve">SEINFRA  </v>
          </cell>
        </row>
        <row r="11918">
          <cell r="B11918" t="str">
            <v>C1444</v>
          </cell>
          <cell r="C11918" t="str">
            <v>GRUPO GERADOR 56/85 KVA, C/ QUADRO AUTOMÁTICO</v>
          </cell>
          <cell r="D11918" t="str">
            <v>UN</v>
          </cell>
          <cell r="E11918">
            <v>83712.81</v>
          </cell>
          <cell r="F11918" t="str">
            <v xml:space="preserve">SEINFRA  </v>
          </cell>
        </row>
        <row r="11919">
          <cell r="B11919" t="str">
            <v>C3660</v>
          </cell>
          <cell r="C11919" t="str">
            <v>GRUPO GERADOR 45/55 KVA, COM QUADRO AUTOMÁTICO</v>
          </cell>
          <cell r="D11919" t="str">
            <v>UN</v>
          </cell>
          <cell r="E11919">
            <v>79298.210000000006</v>
          </cell>
          <cell r="F11919" t="str">
            <v xml:space="preserve">SEINFRA  </v>
          </cell>
        </row>
        <row r="11920">
          <cell r="B11920" t="str">
            <v>POSTES P/ ENERGIA E COMUNICAÇÃO</v>
          </cell>
          <cell r="E11920">
            <v>18466.490000000002</v>
          </cell>
          <cell r="F11920" t="str">
            <v xml:space="preserve">SEINFRA  </v>
          </cell>
        </row>
        <row r="11921">
          <cell r="B11921" t="str">
            <v>C3576</v>
          </cell>
          <cell r="C11921" t="str">
            <v>MUTIRÃO MISTO - MINI POSTE H=1.50m REX MONO E ROLDANA</v>
          </cell>
          <cell r="D11921" t="str">
            <v>UN</v>
          </cell>
          <cell r="E11921">
            <v>33.17</v>
          </cell>
          <cell r="F11921" t="str">
            <v xml:space="preserve">SEINFRA  </v>
          </cell>
        </row>
        <row r="11922">
          <cell r="B11922" t="str">
            <v>C2000</v>
          </cell>
          <cell r="C11922" t="str">
            <v>POSTE C/ACESSÓRIOS ATÉ  A ENTRADA DA SUBESTAÇÃO ABRIGADA</v>
          </cell>
          <cell r="D11922" t="str">
            <v>UN</v>
          </cell>
          <cell r="E11922">
            <v>10447.33</v>
          </cell>
          <cell r="F11922" t="str">
            <v xml:space="preserve">SEINFRA  </v>
          </cell>
        </row>
        <row r="11923">
          <cell r="B11923" t="str">
            <v>C2012</v>
          </cell>
          <cell r="C11923" t="str">
            <v>POSTE P/EDIFICAÇÕES POTÊNCIA INSTALADA ATÉ 5KW</v>
          </cell>
          <cell r="D11923" t="str">
            <v>UN</v>
          </cell>
          <cell r="E11923">
            <v>656.34</v>
          </cell>
          <cell r="F11923" t="str">
            <v xml:space="preserve">SEINFRA  </v>
          </cell>
        </row>
        <row r="11924">
          <cell r="B11924" t="str">
            <v>C2017</v>
          </cell>
          <cell r="C11924" t="str">
            <v>POSTE P/EDIFICAÇÕES POTÊNCIA INSTALADA DE 5,01 À 10KW</v>
          </cell>
          <cell r="D11924" t="str">
            <v>UN</v>
          </cell>
          <cell r="E11924">
            <v>752.89</v>
          </cell>
          <cell r="F11924" t="str">
            <v xml:space="preserve">SEINFRA  </v>
          </cell>
        </row>
        <row r="11925">
          <cell r="B11925" t="str">
            <v>C2013</v>
          </cell>
          <cell r="C11925" t="str">
            <v>POSTE P/EDIFICAÇÕES POTÊNCIA INSTALADA DE 10,01 À 15KW</v>
          </cell>
          <cell r="D11925" t="str">
            <v>UN</v>
          </cell>
          <cell r="E11925">
            <v>1030.42</v>
          </cell>
          <cell r="F11925" t="str">
            <v xml:space="preserve">SEINFRA  </v>
          </cell>
        </row>
        <row r="11926">
          <cell r="B11926" t="str">
            <v>C2014</v>
          </cell>
          <cell r="C11926" t="str">
            <v>POSTE P/EDIFICAÇÕES POTÊNCIA INSTALADA DE 15,01 À 20KW</v>
          </cell>
          <cell r="D11926" t="str">
            <v>UN</v>
          </cell>
          <cell r="E11926">
            <v>1173.79</v>
          </cell>
          <cell r="F11926" t="str">
            <v xml:space="preserve">SEINFRA  </v>
          </cell>
        </row>
        <row r="11927">
          <cell r="B11927" t="str">
            <v>C2015</v>
          </cell>
          <cell r="C11927" t="str">
            <v>POSTE P/EDIFICAÇÕES POTÊNCIA INSTALADA DE 20,01 À 25 KW</v>
          </cell>
          <cell r="D11927" t="str">
            <v>UN</v>
          </cell>
          <cell r="E11927">
            <v>1938.14</v>
          </cell>
          <cell r="F11927" t="str">
            <v xml:space="preserve">SEINFRA  </v>
          </cell>
        </row>
        <row r="11928">
          <cell r="B11928" t="str">
            <v>C2016</v>
          </cell>
          <cell r="C11928" t="str">
            <v>POSTE P/EDIFICAÇÕES POTÊNCIA INSTALADA DE 25,01 À 30 KW</v>
          </cell>
          <cell r="D11928" t="str">
            <v>UN</v>
          </cell>
          <cell r="E11928">
            <v>2434.41</v>
          </cell>
          <cell r="F11928" t="str">
            <v xml:space="preserve">SEINFRA  </v>
          </cell>
        </row>
        <row r="11929">
          <cell r="B11929" t="str">
            <v>POSTES EM CONCRETO</v>
          </cell>
          <cell r="E11929">
            <v>29687.200000000001</v>
          </cell>
          <cell r="F11929" t="str">
            <v xml:space="preserve">SEINFRA  </v>
          </cell>
        </row>
        <row r="11930">
          <cell r="B11930" t="str">
            <v>C4958</v>
          </cell>
          <cell r="C11930" t="str">
            <v>POSTE DE CONCRETO CIRCULAR, RESISTÊNCIA NOMINAL 200KG, H= 7,00M, PESO APROXIMADO 670 KG</v>
          </cell>
          <cell r="D11930" t="str">
            <v>UN</v>
          </cell>
          <cell r="E11930">
            <v>785.81</v>
          </cell>
          <cell r="F11930" t="str">
            <v xml:space="preserve">SEINFRA  </v>
          </cell>
        </row>
        <row r="11931">
          <cell r="F11931" t="str">
            <v xml:space="preserve">SEINFRA  </v>
          </cell>
        </row>
        <row r="11932">
          <cell r="B11932" t="str">
            <v>C5030</v>
          </cell>
          <cell r="C11932" t="str">
            <v>POSTE DE CONCRETO CIRCULAR, RESISTÊNCIA NOMINAL 200KG, H= 8,00M, PESO APROXIMADO 570 KG</v>
          </cell>
          <cell r="D11932" t="str">
            <v>UN</v>
          </cell>
          <cell r="E11932">
            <v>905.29</v>
          </cell>
          <cell r="F11932" t="str">
            <v xml:space="preserve">SEINFRA  </v>
          </cell>
        </row>
        <row r="11933">
          <cell r="F11933" t="str">
            <v xml:space="preserve">SEINFRA  </v>
          </cell>
        </row>
        <row r="11934">
          <cell r="B11934" t="str">
            <v>C4959</v>
          </cell>
          <cell r="C11934" t="str">
            <v>POSTE DE CONCRETO CIRCULAR, RESISTÊNCIA NOMINAL 200KG, H= 9,00M, PESO APROXIMADO 670 KG</v>
          </cell>
          <cell r="D11934" t="str">
            <v>UN</v>
          </cell>
          <cell r="E11934">
            <v>1030.95</v>
          </cell>
          <cell r="F11934" t="str">
            <v xml:space="preserve">SEINFRA  </v>
          </cell>
        </row>
        <row r="11935">
          <cell r="F11935" t="str">
            <v xml:space="preserve">SEINFRA  </v>
          </cell>
        </row>
        <row r="11936">
          <cell r="B11936" t="str">
            <v>C5033</v>
          </cell>
          <cell r="C11936" t="str">
            <v>POSTE DE CONCRETO CIRCULAR, RESISTÊNCIA NOMINAL 200KG, H=10,00M, PESO APROXIMADO DE 790 KG</v>
          </cell>
          <cell r="D11936" t="str">
            <v>UN</v>
          </cell>
          <cell r="E11936">
            <v>1191.8</v>
          </cell>
          <cell r="F11936" t="str">
            <v xml:space="preserve">SEINFRA  </v>
          </cell>
        </row>
        <row r="11937">
          <cell r="F11937" t="str">
            <v xml:space="preserve">SEINFRA  </v>
          </cell>
        </row>
        <row r="11938">
          <cell r="B11938" t="str">
            <v>C4960</v>
          </cell>
          <cell r="C11938" t="str">
            <v>POSTE DE CONCRETO CIRCULAR, RESISTÊNCIA NOMINAL 200KG, H=11,00M, PESO APROXIMADO 910KG</v>
          </cell>
          <cell r="D11938" t="str">
            <v>UN</v>
          </cell>
          <cell r="E11938">
            <v>1358.96</v>
          </cell>
          <cell r="F11938" t="str">
            <v xml:space="preserve">SEINFRA  </v>
          </cell>
        </row>
        <row r="11939">
          <cell r="F11939" t="str">
            <v xml:space="preserve">SEINFRA  </v>
          </cell>
        </row>
        <row r="11940">
          <cell r="B11940" t="str">
            <v>C4961</v>
          </cell>
          <cell r="C11940" t="str">
            <v>POSTE DE CONCRETO CIRCULAR, RESISTÊNCIA NOMINAL 300KG, H= 7,00M, PESO APROXIMADO 500KG</v>
          </cell>
          <cell r="D11940" t="str">
            <v>UN</v>
          </cell>
          <cell r="E11940">
            <v>894.49</v>
          </cell>
          <cell r="F11940" t="str">
            <v xml:space="preserve">SEINFRA  </v>
          </cell>
        </row>
        <row r="11941">
          <cell r="F11941" t="str">
            <v xml:space="preserve">SEINFRA  </v>
          </cell>
        </row>
        <row r="11942">
          <cell r="B11942" t="str">
            <v>C4962</v>
          </cell>
          <cell r="C11942" t="str">
            <v>POSTE DE CONCRETO CIRCULAR, RESISTÊNCIA NOMINAL 300KG, H= 9,00M, PESO APROXIMADO 710KG</v>
          </cell>
          <cell r="D11942" t="str">
            <v>UN</v>
          </cell>
          <cell r="E11942">
            <v>1102.29</v>
          </cell>
          <cell r="F11942" t="str">
            <v xml:space="preserve">SEINFRA  </v>
          </cell>
        </row>
        <row r="11943">
          <cell r="F11943" t="str">
            <v xml:space="preserve">SEINFRA  </v>
          </cell>
        </row>
        <row r="11944">
          <cell r="B11944" t="str">
            <v>C4963</v>
          </cell>
          <cell r="C11944" t="str">
            <v>POSTE DE CONCRETO CIRCULAR, RESISTÊNCIA NOMINAL 300KG, H=11,00M, PESO APROXIMADO 950KG</v>
          </cell>
          <cell r="D11944" t="str">
            <v>UN</v>
          </cell>
          <cell r="E11944">
            <v>1362.52</v>
          </cell>
          <cell r="F11944" t="str">
            <v xml:space="preserve">SEINFRA  </v>
          </cell>
        </row>
        <row r="11945">
          <cell r="F11945" t="str">
            <v xml:space="preserve">SEINFRA  </v>
          </cell>
        </row>
        <row r="11946">
          <cell r="B11946" t="str">
            <v>C4964</v>
          </cell>
          <cell r="C11946" t="str">
            <v>POSTE DE CONCRETO CIRCULAR, RESISTÊNCIA NOMINAL 400KG, H= 9,00M, PESO APROXIMADO 740KG</v>
          </cell>
          <cell r="D11946" t="str">
            <v>UN</v>
          </cell>
          <cell r="E11946">
            <v>1291.8</v>
          </cell>
          <cell r="F11946" t="str">
            <v xml:space="preserve">SEINFRA  </v>
          </cell>
        </row>
        <row r="11947">
          <cell r="F11947" t="str">
            <v xml:space="preserve">SEINFRA  </v>
          </cell>
        </row>
        <row r="11948">
          <cell r="B11948" t="str">
            <v>C4965</v>
          </cell>
          <cell r="C11948" t="str">
            <v>POSTE DE CONCRETO CIRCULAR, RESISTÊNCIA NOMINAL 400KG, H=11,00M, PESO APROXIMADO 990KG</v>
          </cell>
          <cell r="D11948" t="str">
            <v>UN</v>
          </cell>
          <cell r="E11948">
            <v>1606.11</v>
          </cell>
          <cell r="F11948" t="str">
            <v xml:space="preserve">SEINFRA  </v>
          </cell>
        </row>
        <row r="11949">
          <cell r="F11949" t="str">
            <v xml:space="preserve">SEINFRA  </v>
          </cell>
        </row>
        <row r="11950">
          <cell r="B11950" t="str">
            <v>C4979</v>
          </cell>
          <cell r="C11950" t="str">
            <v>POSTE DE CONCRETO CIRCULAR, RESISTÊNCIA NOMINAL 400KG, H=12,00M, PESO APROXIMADO 1.130KG</v>
          </cell>
          <cell r="D11950" t="str">
            <v>UN</v>
          </cell>
          <cell r="E11950">
            <v>2010.55</v>
          </cell>
          <cell r="F11950" t="str">
            <v xml:space="preserve">SEINFRA  </v>
          </cell>
        </row>
        <row r="11951">
          <cell r="F11951" t="str">
            <v xml:space="preserve">SEINFRA  </v>
          </cell>
        </row>
        <row r="11952">
          <cell r="B11952" t="str">
            <v>C4966</v>
          </cell>
          <cell r="C11952" t="str">
            <v>POSTE DE CONCRETO CIRCULAR, RESISTÊNCIA NOMINAL 400KG, H=14,00M, PESO APROXIMADO 1.430KG</v>
          </cell>
          <cell r="D11952" t="str">
            <v>UN</v>
          </cell>
          <cell r="E11952">
            <v>2456.98</v>
          </cell>
          <cell r="F11952" t="str">
            <v xml:space="preserve">SEINFRA  </v>
          </cell>
        </row>
        <row r="11953">
          <cell r="F11953" t="str">
            <v xml:space="preserve">SEINFRA  </v>
          </cell>
        </row>
        <row r="11954">
          <cell r="B11954" t="str">
            <v>C4976</v>
          </cell>
          <cell r="C11954" t="str">
            <v>POSTE DE CONCRETO DUPLO T, RESISTÊNCIA NOMINAL 150KG, H= 9,00M, PESO APROXIMADO 470KG</v>
          </cell>
          <cell r="D11954" t="str">
            <v>UN</v>
          </cell>
          <cell r="E11954">
            <v>895.51</v>
          </cell>
          <cell r="F11954" t="str">
            <v xml:space="preserve">SEINFRA  </v>
          </cell>
        </row>
        <row r="11955">
          <cell r="F11955" t="str">
            <v xml:space="preserve">SEINFRA  </v>
          </cell>
        </row>
        <row r="11956">
          <cell r="B11956" t="str">
            <v>C4967</v>
          </cell>
          <cell r="C11956" t="str">
            <v>POSTE DE CONCRETO DUPLO T, RESISTÊNCIA NOMINAL 200KG, H= 8,00M, PESO APROXIMADO 400KG</v>
          </cell>
          <cell r="D11956" t="str">
            <v>UN</v>
          </cell>
          <cell r="E11956">
            <v>752.22</v>
          </cell>
          <cell r="F11956" t="str">
            <v xml:space="preserve">SEINFRA  </v>
          </cell>
        </row>
        <row r="11957">
          <cell r="F11957" t="str">
            <v xml:space="preserve">SEINFRA  </v>
          </cell>
        </row>
        <row r="11958">
          <cell r="B11958" t="str">
            <v>C4968</v>
          </cell>
          <cell r="C11958" t="str">
            <v>POSTE DE CONCRETO DUPLO T, RESISTÊNCIA NOMINAL 200KG, H= 9,00M, PESO APROXIMADO 470KG</v>
          </cell>
          <cell r="D11958" t="str">
            <v>UN</v>
          </cell>
          <cell r="E11958">
            <v>895.51</v>
          </cell>
          <cell r="F11958" t="str">
            <v xml:space="preserve">SEINFRA  </v>
          </cell>
        </row>
        <row r="11959">
          <cell r="F11959" t="str">
            <v xml:space="preserve">SEINFRA  </v>
          </cell>
        </row>
        <row r="11960">
          <cell r="B11960" t="str">
            <v>C4969</v>
          </cell>
          <cell r="C11960" t="str">
            <v>POSTE DE CONCRETO DUPLO T, RESISTÊNCIA NOMINAL 200KG, H=11,000M, PESO APROXIMADO 640KG</v>
          </cell>
          <cell r="D11960" t="str">
            <v>UN</v>
          </cell>
          <cell r="E11960">
            <v>1121.1500000000001</v>
          </cell>
          <cell r="F11960" t="str">
            <v xml:space="preserve">SEINFRA  </v>
          </cell>
        </row>
        <row r="11961">
          <cell r="F11961" t="str">
            <v xml:space="preserve">SEINFRA  </v>
          </cell>
        </row>
        <row r="11962">
          <cell r="B11962" t="str">
            <v>C4970</v>
          </cell>
          <cell r="C11962" t="str">
            <v>POSTE DE CONCRETO DUPLO T, RESISTÊNCIA NOMINAL 300KG, H= 9,00M, PESO APROXIMADO 845KG</v>
          </cell>
          <cell r="D11962" t="str">
            <v>UN</v>
          </cell>
          <cell r="E11962">
            <v>1069.71</v>
          </cell>
          <cell r="F11962" t="str">
            <v xml:space="preserve">SEINFRA  </v>
          </cell>
        </row>
        <row r="11963">
          <cell r="F11963" t="str">
            <v xml:space="preserve">SEINFRA  </v>
          </cell>
        </row>
        <row r="11964">
          <cell r="B11964" t="str">
            <v>C4971</v>
          </cell>
          <cell r="C11964" t="str">
            <v>POSTE DE CONCRETO DUPLO T, RESISTÊNCIA NOMINAL 300KG, H=10,00M, PESO APROXIMADO 993KG</v>
          </cell>
          <cell r="D11964" t="str">
            <v>UN</v>
          </cell>
          <cell r="E11964">
            <v>1240.27</v>
          </cell>
          <cell r="F11964" t="str">
            <v xml:space="preserve">SEINFRA  </v>
          </cell>
        </row>
        <row r="11965">
          <cell r="F11965" t="str">
            <v xml:space="preserve">SEINFRA  </v>
          </cell>
        </row>
        <row r="11966">
          <cell r="B11966" t="str">
            <v>C4972</v>
          </cell>
          <cell r="C11966" t="str">
            <v>POSTE DE CONCRETO DUPLO T, RESISTÊNCIA NOMINAL 300KG, H=12,00M, PESO APROXIMADO 1.330KG</v>
          </cell>
          <cell r="D11966" t="str">
            <v>UN</v>
          </cell>
          <cell r="E11966">
            <v>1573.68</v>
          </cell>
          <cell r="F11966" t="str">
            <v xml:space="preserve">SEINFRA  </v>
          </cell>
        </row>
        <row r="11967">
          <cell r="F11967" t="str">
            <v xml:space="preserve">SEINFRA  </v>
          </cell>
        </row>
        <row r="11968">
          <cell r="B11968" t="str">
            <v>C4973</v>
          </cell>
          <cell r="C11968" t="str">
            <v>POSTE DE CONCRETO DUPLO T, RESISTÊNCIA NOMINAL 400KG, H=12,00M, PESO APROXIMADO 1.3307KG</v>
          </cell>
          <cell r="D11968" t="str">
            <v>UN</v>
          </cell>
          <cell r="E11968">
            <v>1620.24</v>
          </cell>
          <cell r="F11968" t="str">
            <v xml:space="preserve">SEINFRA  </v>
          </cell>
        </row>
        <row r="11969">
          <cell r="F11969" t="str">
            <v xml:space="preserve">SEINFRA  </v>
          </cell>
        </row>
        <row r="11970">
          <cell r="B11970" t="str">
            <v>C4974</v>
          </cell>
          <cell r="C11970" t="str">
            <v>POSTE DE CONCRETO DUPLO T, RESISTÊNCIA NOMINAL 600KG, H=12,00M, PESO APROXIMADO 1.330KG</v>
          </cell>
          <cell r="D11970" t="str">
            <v>UN</v>
          </cell>
          <cell r="E11970">
            <v>1659.38</v>
          </cell>
          <cell r="F11970" t="str">
            <v xml:space="preserve">SEINFRA  </v>
          </cell>
        </row>
        <row r="11971">
          <cell r="F11971" t="str">
            <v xml:space="preserve">SEINFRA  </v>
          </cell>
        </row>
        <row r="11972">
          <cell r="B11972" t="str">
            <v>C4975</v>
          </cell>
          <cell r="C11972" t="str">
            <v>POSTE DE CONCRETO DUPLO T, RESISTÊNCIA NOMINAL 1000KG, H=12,00M, PESO APROXIMADO 1.585KG</v>
          </cell>
          <cell r="D11972" t="str">
            <v>UN</v>
          </cell>
          <cell r="E11972">
            <v>2861.98</v>
          </cell>
          <cell r="F11972" t="str">
            <v xml:space="preserve">SEINFRA  </v>
          </cell>
        </row>
        <row r="11973">
          <cell r="F11973" t="str">
            <v xml:space="preserve">SEINFRA  </v>
          </cell>
        </row>
        <row r="11974">
          <cell r="B11974" t="str">
            <v>SUBESTAÇÃO DE DISTRIBUIÇÃO  AÉREA - CLASSE 15 kV</v>
          </cell>
          <cell r="E11974">
            <v>238268.34</v>
          </cell>
          <cell r="F11974" t="str">
            <v xml:space="preserve">SEINFRA  </v>
          </cell>
        </row>
        <row r="11975">
          <cell r="B11975" t="str">
            <v>C4936</v>
          </cell>
          <cell r="C11975" t="str">
            <v>SUBESTAÇÃO AÉREA DE 15 KVA/13.800-380/220V COM QUADRO DE MEDIÇÃO E PROTEÇÃO GERAL,INCLUSIVE MALHA DE ATERRAMENTO</v>
          </cell>
          <cell r="D11975" t="str">
            <v>UN</v>
          </cell>
          <cell r="E11975">
            <v>18672.05</v>
          </cell>
          <cell r="F11975" t="str">
            <v xml:space="preserve">SEINFRA  </v>
          </cell>
        </row>
        <row r="11976">
          <cell r="F11976" t="str">
            <v xml:space="preserve">SEINFRA  </v>
          </cell>
        </row>
        <row r="11977">
          <cell r="B11977" t="str">
            <v>C4937</v>
          </cell>
          <cell r="C11977" t="str">
            <v>SUBESTAÇÃO AÉREA DE 30 KVA/13.800-380/220V COM QUADRO DE MEDIÇÃO E PROTEÇÃO GERAL, INCLUSIVE MALHA DE ATERRAMENTO</v>
          </cell>
          <cell r="D11977" t="str">
            <v>UN</v>
          </cell>
          <cell r="E11977">
            <v>19897.099999999999</v>
          </cell>
          <cell r="F11977" t="str">
            <v xml:space="preserve">SEINFRA  </v>
          </cell>
        </row>
        <row r="11978">
          <cell r="F11978" t="str">
            <v xml:space="preserve">SEINFRA  </v>
          </cell>
        </row>
        <row r="11979">
          <cell r="B11979" t="str">
            <v>C4938</v>
          </cell>
          <cell r="C11979" t="str">
            <v>SUBESTAÇÃO AÉREA DE 45 KVA/13.800-380/220V COM QUADRO DE MEDIÇÃO E PROTEÇÃO GERAL, INCLUSIVE MALHA DE ATERRAMENTO</v>
          </cell>
          <cell r="D11979" t="str">
            <v>UN</v>
          </cell>
          <cell r="E11979">
            <v>21147.439999999999</v>
          </cell>
          <cell r="F11979" t="str">
            <v xml:space="preserve">SEINFRA  </v>
          </cell>
        </row>
        <row r="11980">
          <cell r="F11980" t="str">
            <v xml:space="preserve">SEINFRA  </v>
          </cell>
        </row>
        <row r="11981">
          <cell r="B11981" t="str">
            <v>C4939</v>
          </cell>
          <cell r="C11981" t="str">
            <v>SUBESTAÇÃO AÉREA DE 75 KVA/13.800-380/220V COM QUADRO DE MEDIÇÃO E PROTEÇÃO GERAL, INCLUSIVE MALHA DE ATERRAMENTO</v>
          </cell>
          <cell r="D11981" t="str">
            <v>UN</v>
          </cell>
          <cell r="E11981">
            <v>24877.21</v>
          </cell>
          <cell r="F11981" t="str">
            <v xml:space="preserve">SEINFRA  </v>
          </cell>
        </row>
        <row r="11982">
          <cell r="F11982" t="str">
            <v xml:space="preserve">SEINFRA  </v>
          </cell>
        </row>
        <row r="11983">
          <cell r="B11983" t="str">
            <v>C4940</v>
          </cell>
          <cell r="C11983" t="str">
            <v>SUBESTAÇÃO AÉREA DE 112,5 KVA/13.800-380/220V COM QUADRO DE MEDIÇÃO E PROTEÇÃO GERAL, INCLUSIVE MALHA DE ATERRAMENTO</v>
          </cell>
          <cell r="D11983" t="str">
            <v>UN</v>
          </cell>
          <cell r="E11983">
            <v>27851.01</v>
          </cell>
          <cell r="F11983" t="str">
            <v xml:space="preserve">SEINFRA  </v>
          </cell>
        </row>
        <row r="11984">
          <cell r="F11984" t="str">
            <v xml:space="preserve">SEINFRA  </v>
          </cell>
        </row>
        <row r="11985">
          <cell r="B11985" t="str">
            <v>C4941</v>
          </cell>
          <cell r="C11985" t="str">
            <v>SUBESTAÇÃO AÉREA DE 150 KVA/13.800-380/220V COM QUADRO DE MEDIÇÃO E PROTEÇÃO GERAL, INCLUSIVE MALHA DE ATERRAMENTO</v>
          </cell>
          <cell r="D11985" t="str">
            <v>UN</v>
          </cell>
          <cell r="E11985">
            <v>33643.97</v>
          </cell>
          <cell r="F11985" t="str">
            <v xml:space="preserve">SEINFRA  </v>
          </cell>
        </row>
        <row r="11986">
          <cell r="F11986" t="str">
            <v xml:space="preserve">SEINFRA  </v>
          </cell>
        </row>
        <row r="11987">
          <cell r="B11987" t="str">
            <v>C4942</v>
          </cell>
          <cell r="C11987" t="str">
            <v>SUBESTAÇÃO AÉREA DE 225 KVA/13.800-380/220V COM QUADRO DE MEDIÇÃO E PROTEÇÃO GERAL, INCLUSIVE MALHA DE ATERRAMENTO</v>
          </cell>
          <cell r="D11987" t="str">
            <v>UN</v>
          </cell>
          <cell r="E11987">
            <v>40650</v>
          </cell>
          <cell r="F11987" t="str">
            <v xml:space="preserve">SEINFRA  </v>
          </cell>
        </row>
        <row r="11988">
          <cell r="F11988" t="str">
            <v xml:space="preserve">SEINFRA  </v>
          </cell>
        </row>
        <row r="11989">
          <cell r="B11989" t="str">
            <v>C4758</v>
          </cell>
          <cell r="C11989" t="str">
            <v>SUBESTAÇÃO AÉREA DE 300 KVA/13.800-380/220V COM QUADRO DE MEDIÇÃO E PROTEÇÃO GERAL, INCLUSIVE MALHA DE ATERRAMENTO</v>
          </cell>
          <cell r="D11989" t="str">
            <v>UN</v>
          </cell>
          <cell r="E11989">
            <v>51529.56</v>
          </cell>
          <cell r="F11989" t="str">
            <v xml:space="preserve">SEINFRA  </v>
          </cell>
        </row>
        <row r="11990">
          <cell r="F11990" t="str">
            <v xml:space="preserve">SEINFRA  </v>
          </cell>
        </row>
        <row r="11991">
          <cell r="B11991" t="str">
            <v>SERVIÇOS AUXILIARES DE TELEFONIA, SOM, LÓGICA E SISTEMAS DE CONTROLE</v>
          </cell>
          <cell r="E11991">
            <v>535617.84</v>
          </cell>
          <cell r="F11991" t="str">
            <v xml:space="preserve">SEINFRA  </v>
          </cell>
        </row>
        <row r="11992">
          <cell r="B11992" t="str">
            <v>C4532</v>
          </cell>
          <cell r="C11992" t="str">
            <v>PATCH CORD, CATEGORIA 6, EXTENSAO DE 2,50 M</v>
          </cell>
          <cell r="D11992" t="str">
            <v>UN</v>
          </cell>
          <cell r="E11992">
            <v>29.03</v>
          </cell>
          <cell r="F11992" t="str">
            <v xml:space="preserve">SEINFRA  </v>
          </cell>
        </row>
        <row r="11993">
          <cell r="B11993" t="str">
            <v>C4042</v>
          </cell>
          <cell r="C11993" t="str">
            <v>ALARME SONORO/VISUAL, SIRENE 120 dB, COM ACIONADOR MANUAL, ALIMENTAÇÃO 220 VAC - INSTALADO</v>
          </cell>
          <cell r="D11993" t="str">
            <v>UN</v>
          </cell>
          <cell r="E11993">
            <v>224.4</v>
          </cell>
          <cell r="F11993" t="str">
            <v xml:space="preserve">SEINFRA  </v>
          </cell>
        </row>
        <row r="11994">
          <cell r="F11994" t="str">
            <v xml:space="preserve">SEINFRA  </v>
          </cell>
        </row>
        <row r="11995">
          <cell r="B11995" t="str">
            <v>C0093</v>
          </cell>
          <cell r="C11995" t="str">
            <v>APARELHO SINALIZADOR DE OBSTÁCULOS C/CÉLULA FOTOELÉTRICA</v>
          </cell>
          <cell r="D11995" t="str">
            <v>UN</v>
          </cell>
          <cell r="E11995">
            <v>151.69</v>
          </cell>
          <cell r="F11995" t="str">
            <v xml:space="preserve">SEINFRA  </v>
          </cell>
        </row>
        <row r="11996">
          <cell r="B11996" t="str">
            <v>C4567</v>
          </cell>
          <cell r="C11996" t="str">
            <v>BANDEJA MÓVEL, PADRÃO 19"</v>
          </cell>
          <cell r="D11996" t="str">
            <v>UN</v>
          </cell>
          <cell r="E11996">
            <v>59.86</v>
          </cell>
          <cell r="F11996" t="str">
            <v xml:space="preserve">SEINFRA  </v>
          </cell>
        </row>
        <row r="11997">
          <cell r="B11997" t="str">
            <v>C0390</v>
          </cell>
          <cell r="C11997" t="str">
            <v>BLOCO TELEFÔNICO DE LIGAÇÃO INTERNA BLI - 10</v>
          </cell>
          <cell r="D11997" t="str">
            <v>UN</v>
          </cell>
          <cell r="E11997">
            <v>16.309999999999999</v>
          </cell>
          <cell r="F11997" t="str">
            <v xml:space="preserve">SEINFRA  </v>
          </cell>
        </row>
        <row r="11998">
          <cell r="B11998" t="str">
            <v>C4566</v>
          </cell>
          <cell r="C11998" t="str">
            <v>BLOCO IDC-100 PARES INTERNO, IDC-IDC, PADRÃO 19"</v>
          </cell>
          <cell r="D11998" t="str">
            <v>UN</v>
          </cell>
          <cell r="E11998">
            <v>255.55</v>
          </cell>
          <cell r="F11998" t="str">
            <v xml:space="preserve">SEINFRA  </v>
          </cell>
        </row>
        <row r="11999">
          <cell r="B11999" t="str">
            <v>C3973</v>
          </cell>
          <cell r="C11999" t="str">
            <v>CÂMERA FIXA - CFTV - INSTALADA/PROGRAMADA</v>
          </cell>
          <cell r="D11999" t="str">
            <v>UN</v>
          </cell>
          <cell r="E11999">
            <v>751.4</v>
          </cell>
          <cell r="F11999" t="str">
            <v xml:space="preserve">SEINFRA  </v>
          </cell>
        </row>
        <row r="12000">
          <cell r="B12000" t="str">
            <v>C4043</v>
          </cell>
          <cell r="C12000" t="str">
            <v xml:space="preserve">COMPUTADOR PENTIUM 4 , 2,80 GHz, 512 K CACHE, HD 40 GB, 128 MB DDR SDRAM, INCLUINDO PLACA </v>
          </cell>
          <cell r="D12000" t="str">
            <v>UN</v>
          </cell>
          <cell r="E12000">
            <v>2771.72</v>
          </cell>
          <cell r="F12000" t="str">
            <v xml:space="preserve">SEINFRA  </v>
          </cell>
        </row>
        <row r="12001">
          <cell r="F12001" t="str">
            <v xml:space="preserve">SEINFRA  </v>
          </cell>
        </row>
        <row r="12002">
          <cell r="B12002" t="str">
            <v>C4058</v>
          </cell>
          <cell r="C12002" t="str">
            <v>CENTRAL DE CONTROLE P/ SEGURANÇA COMPLETA - INSTALADO</v>
          </cell>
          <cell r="D12002" t="str">
            <v>UN</v>
          </cell>
          <cell r="E12002">
            <v>3843.53</v>
          </cell>
          <cell r="F12002" t="str">
            <v xml:space="preserve">SEINFRA  </v>
          </cell>
        </row>
        <row r="12003">
          <cell r="B12003" t="str">
            <v>C4024</v>
          </cell>
          <cell r="C12003" t="str">
            <v>CENTRAL DE TELEFONIA C/ 50 RAMAIS E 10 LINHAS TRONCO</v>
          </cell>
          <cell r="D12003" t="str">
            <v>UN</v>
          </cell>
          <cell r="E12003">
            <v>6690</v>
          </cell>
          <cell r="F12003" t="str">
            <v xml:space="preserve">SEINFRA  </v>
          </cell>
        </row>
        <row r="12004">
          <cell r="B12004" t="str">
            <v>C4004</v>
          </cell>
          <cell r="C12004" t="str">
            <v>CONTROLADOR LÓGICO PROGRAMÁVEL MODULAR</v>
          </cell>
          <cell r="D12004" t="str">
            <v>UN</v>
          </cell>
          <cell r="E12004">
            <v>23803.200000000001</v>
          </cell>
          <cell r="F12004" t="str">
            <v xml:space="preserve">SEINFRA  </v>
          </cell>
        </row>
        <row r="12005">
          <cell r="B12005" t="str">
            <v>C4051</v>
          </cell>
          <cell r="C12005" t="str">
            <v>CONTROLE TIPO JOYSTICK PARA CÂMERA MÓVEL C/ DISPLAY TELA 7 E TECLADO INCORPORADO, PARA CONTROLAR ATÉ 256 CÂMERAS - INSTALADO</v>
          </cell>
          <cell r="D12005" t="str">
            <v>UN</v>
          </cell>
          <cell r="E12005">
            <v>6142.18</v>
          </cell>
          <cell r="F12005" t="str">
            <v xml:space="preserve">SEINFRA  </v>
          </cell>
        </row>
        <row r="12006">
          <cell r="F12006" t="str">
            <v xml:space="preserve">SEINFRA  </v>
          </cell>
        </row>
        <row r="12007">
          <cell r="B12007" t="str">
            <v>C4176</v>
          </cell>
          <cell r="C12007" t="str">
            <v>CONJUNTO DE CONVERSORES (EMISSOR E RECEPTOR) DE UTP/COAXIAL COM TERMINAIS DE CONEXÃO, CAIXAS DE PROTEÇÃO E FONTE DE ALIMENTAÇÃO</v>
          </cell>
          <cell r="D12007" t="str">
            <v>UN</v>
          </cell>
          <cell r="E12007">
            <v>985.19</v>
          </cell>
          <cell r="F12007" t="str">
            <v xml:space="preserve">SEINFRA  </v>
          </cell>
        </row>
        <row r="12008">
          <cell r="F12008" t="str">
            <v xml:space="preserve">SEINFRA  </v>
          </cell>
        </row>
        <row r="12009">
          <cell r="B12009" t="str">
            <v>C4177</v>
          </cell>
          <cell r="C12009" t="str">
            <v>DETECTOR TERMO-VELOCIMÉTRICO, MONTAGEM DE TETO, C/ BASE ALIMENTAÇÃO 220 VAC, OPERAÇÃO EM REDE - INSTALADO</v>
          </cell>
          <cell r="D12009" t="str">
            <v>UN</v>
          </cell>
          <cell r="E12009">
            <v>279.87</v>
          </cell>
          <cell r="F12009" t="str">
            <v xml:space="preserve">SEINFRA  </v>
          </cell>
        </row>
        <row r="12010">
          <cell r="F12010" t="str">
            <v xml:space="preserve">SEINFRA  </v>
          </cell>
        </row>
        <row r="12011">
          <cell r="B12011" t="str">
            <v>C4041</v>
          </cell>
          <cell r="C12011" t="str">
            <v>DETETOR IÔNICO DE FUMAÇA, MONTAGEM DE TETO, C/ BASE ALIMENTAÇÃO 220VAC, UMA SAÍDA DIGITAL - INSTALADO</v>
          </cell>
          <cell r="D12011" t="str">
            <v>UN</v>
          </cell>
          <cell r="E12011">
            <v>214</v>
          </cell>
          <cell r="F12011" t="str">
            <v xml:space="preserve">SEINFRA  </v>
          </cell>
        </row>
        <row r="12012">
          <cell r="F12012" t="str">
            <v xml:space="preserve">SEINFRA  </v>
          </cell>
        </row>
        <row r="12013">
          <cell r="B12013" t="str">
            <v>C3765</v>
          </cell>
          <cell r="C12013" t="str">
            <v>DISTRIBUIDOR INTERNO ÓPTICO PARA 24 FIBRAS</v>
          </cell>
          <cell r="D12013" t="str">
            <v>UN</v>
          </cell>
          <cell r="E12013">
            <v>803.5</v>
          </cell>
          <cell r="F12013" t="str">
            <v xml:space="preserve">SEINFRA  </v>
          </cell>
        </row>
        <row r="12014">
          <cell r="B12014" t="str">
            <v>C4564</v>
          </cell>
          <cell r="C12014" t="str">
            <v>DISTRIBUIDOR INTERNO ÓPTICO - D.I.O. PARA 12 FIBRAS MONO-MODO, COM CONCETORES ST, PADRÃO 19"</v>
          </cell>
          <cell r="D12014" t="str">
            <v>UN</v>
          </cell>
          <cell r="E12014">
            <v>516.94000000000005</v>
          </cell>
          <cell r="F12014" t="str">
            <v xml:space="preserve">SEINFRA  </v>
          </cell>
        </row>
        <row r="12015">
          <cell r="F12015" t="str">
            <v xml:space="preserve">SEINFRA  </v>
          </cell>
        </row>
        <row r="12016">
          <cell r="B12016" t="str">
            <v>C4565</v>
          </cell>
          <cell r="C12016" t="str">
            <v>DISTRIBUIDOR INTERNO ÓPTICO - D.I.O. PARA 24 FIBRAS MONO-MODO, COM CONECTORES ST, PADRÃO 19"</v>
          </cell>
          <cell r="D12016" t="str">
            <v>UN</v>
          </cell>
          <cell r="E12016">
            <v>803.5</v>
          </cell>
          <cell r="F12016" t="str">
            <v xml:space="preserve">SEINFRA  </v>
          </cell>
        </row>
        <row r="12017">
          <cell r="F12017" t="str">
            <v xml:space="preserve">SEINFRA  </v>
          </cell>
        </row>
        <row r="12018">
          <cell r="B12018" t="str">
            <v>C4050</v>
          </cell>
          <cell r="C12018" t="str">
            <v>GRAVADOR DE VÍDEO, TIPO TIME HOPSE, 960 HORAS - INSTALADO</v>
          </cell>
          <cell r="D12018" t="str">
            <v>UN</v>
          </cell>
          <cell r="E12018">
            <v>1628.3</v>
          </cell>
          <cell r="F12018" t="str">
            <v xml:space="preserve">SEINFRA  </v>
          </cell>
        </row>
        <row r="12019">
          <cell r="B12019" t="str">
            <v>C3760</v>
          </cell>
          <cell r="C12019" t="str">
            <v>HUB TIPO 24 PORTAS</v>
          </cell>
          <cell r="D12019" t="str">
            <v>UN</v>
          </cell>
          <cell r="E12019">
            <v>2281.44</v>
          </cell>
          <cell r="F12019" t="str">
            <v xml:space="preserve">SEINFRA  </v>
          </cell>
        </row>
        <row r="12020">
          <cell r="B12020" t="str">
            <v>C4181</v>
          </cell>
          <cell r="C12020" t="str">
            <v>MÓDULO PARA COMUNICAÇÃO EM REDE RS 485 PROTOCOLO MODBUS RTU</v>
          </cell>
          <cell r="D12020" t="str">
            <v>UN</v>
          </cell>
          <cell r="E12020">
            <v>2293.86</v>
          </cell>
          <cell r="F12020" t="str">
            <v xml:space="preserve">SEINFRA  </v>
          </cell>
        </row>
        <row r="12021">
          <cell r="B12021" t="str">
            <v>C4048</v>
          </cell>
          <cell r="C12021" t="str">
            <v>MONITOR INDUSTRIAL DE VÍDEO COLORIDO, DIGITAL, TELA 19", PORTA PARALELA - INSTALADO</v>
          </cell>
          <cell r="D12021" t="str">
            <v>UN</v>
          </cell>
          <cell r="E12021">
            <v>1430.46</v>
          </cell>
          <cell r="F12021" t="str">
            <v xml:space="preserve">SEINFRA  </v>
          </cell>
        </row>
        <row r="12022">
          <cell r="F12022" t="str">
            <v xml:space="preserve">SEINFRA  </v>
          </cell>
        </row>
        <row r="12023">
          <cell r="B12023" t="str">
            <v>C4049</v>
          </cell>
          <cell r="C12023" t="str">
            <v>MONITOR INDUSTRIAL DE VÍDEO COLORIDO, VÍDEO COMPOSTO, 2 CANAIS DE ENTRADA E 1 DE SAÍDA, DIMENSÕES 14 - INSTALADO</v>
          </cell>
          <cell r="D12023" t="str">
            <v>UN</v>
          </cell>
          <cell r="E12023">
            <v>816.76</v>
          </cell>
          <cell r="F12023" t="str">
            <v xml:space="preserve">SEINFRA  </v>
          </cell>
        </row>
        <row r="12024">
          <cell r="F12024" t="str">
            <v xml:space="preserve">SEINFRA  </v>
          </cell>
        </row>
        <row r="12025">
          <cell r="B12025" t="str">
            <v>C4033</v>
          </cell>
          <cell r="C12025" t="str">
            <v>NO-BREAK TRIFÁSICO, 380/380 VAC-LL, 60 Hz, 2000VA, BATERIAS INCORPORADAS, AUTO-PORTANTE EM GABINETE IP-44 - INSTALADO</v>
          </cell>
          <cell r="D12025" t="str">
            <v>CJ</v>
          </cell>
          <cell r="E12025">
            <v>2263.38</v>
          </cell>
          <cell r="F12025" t="str">
            <v xml:space="preserve">SEINFRA  </v>
          </cell>
        </row>
        <row r="12026">
          <cell r="F12026" t="str">
            <v xml:space="preserve">SEINFRA  </v>
          </cell>
        </row>
        <row r="12027">
          <cell r="B12027" t="str">
            <v>C4568</v>
          </cell>
          <cell r="C12027" t="str">
            <v>ORGANIZADOR DE CABOS HORIZONTAL, ABERTO, PADRÃO RACK 19"</v>
          </cell>
          <cell r="D12027" t="str">
            <v>UN</v>
          </cell>
          <cell r="E12027">
            <v>39.56</v>
          </cell>
          <cell r="F12027" t="str">
            <v xml:space="preserve">SEINFRA  </v>
          </cell>
        </row>
        <row r="12028">
          <cell r="B12028" t="str">
            <v>C4876</v>
          </cell>
          <cell r="C12028" t="str">
            <v>PAINEL ELETRICO C/1 SOFT START 7,5CV, 380V/60Hz - MONTAGEM COM SUPERVISÃO DE ENGENHEIRO</v>
          </cell>
          <cell r="D12028" t="str">
            <v>UN</v>
          </cell>
          <cell r="E12028">
            <v>15323.66</v>
          </cell>
          <cell r="F12028" t="str">
            <v xml:space="preserve">SEINFRA  </v>
          </cell>
        </row>
        <row r="12029">
          <cell r="F12029" t="str">
            <v xml:space="preserve">SEINFRA  </v>
          </cell>
        </row>
        <row r="12030">
          <cell r="B12030" t="str">
            <v>C4877</v>
          </cell>
          <cell r="C12030" t="str">
            <v>PAINEL ELETRICO C/1 SOFT START 10CV, 380V/60Hz - MONTAGEM COM SUPERVISÃO DE ENGENHEIRO</v>
          </cell>
          <cell r="D12030" t="str">
            <v>UN</v>
          </cell>
          <cell r="E12030">
            <v>15563.22</v>
          </cell>
          <cell r="F12030" t="str">
            <v xml:space="preserve">SEINFRA  </v>
          </cell>
        </row>
        <row r="12031">
          <cell r="F12031" t="str">
            <v xml:space="preserve">SEINFRA  </v>
          </cell>
        </row>
        <row r="12032">
          <cell r="B12032" t="str">
            <v>C4878</v>
          </cell>
          <cell r="C12032" t="str">
            <v>PAINEL ELETRICO C/1 SOFT START 12,5CV, 380/60Hz - MONTAGEM COM SUPERVISÃO DE ENGENHEIRO</v>
          </cell>
          <cell r="D12032" t="str">
            <v>UN</v>
          </cell>
          <cell r="E12032">
            <v>16353.98</v>
          </cell>
          <cell r="F12032" t="str">
            <v xml:space="preserve">SEINFRA  </v>
          </cell>
        </row>
        <row r="12033">
          <cell r="F12033" t="str">
            <v xml:space="preserve">SEINFRA  </v>
          </cell>
        </row>
        <row r="12034">
          <cell r="B12034" t="str">
            <v>C4879</v>
          </cell>
          <cell r="C12034" t="str">
            <v>PAINEL ELETRICO C/1 SOFT START 20CV, 380/60Hz - MONTAGEM COM SUPERVISÃO DE ENGENHEIRO</v>
          </cell>
          <cell r="D12034" t="str">
            <v>UN</v>
          </cell>
          <cell r="E12034">
            <v>15756.14</v>
          </cell>
          <cell r="F12034" t="str">
            <v xml:space="preserve">SEINFRA  </v>
          </cell>
        </row>
        <row r="12035">
          <cell r="F12035" t="str">
            <v xml:space="preserve">SEINFRA  </v>
          </cell>
        </row>
        <row r="12036">
          <cell r="B12036" t="str">
            <v>C4880</v>
          </cell>
          <cell r="C12036" t="str">
            <v>PAINEL ELETRICO C/1 SOFT START 25CV, 380/60Hz - MONTAGEM COM SUPERVISÃO DE ENGENHEIRO</v>
          </cell>
          <cell r="D12036" t="str">
            <v>UN</v>
          </cell>
          <cell r="E12036">
            <v>16264.94</v>
          </cell>
          <cell r="F12036" t="str">
            <v xml:space="preserve">SEINFRA  </v>
          </cell>
        </row>
        <row r="12037">
          <cell r="F12037" t="str">
            <v xml:space="preserve">SEINFRA  </v>
          </cell>
        </row>
        <row r="12038">
          <cell r="B12038" t="str">
            <v>C4881</v>
          </cell>
          <cell r="C12038" t="str">
            <v>PAINEL ELETRICO C/1 SOFT START 30CV, 380V/60Hz - MONTAGEM COM SUPERVISÃO DE ENGENHEIRO</v>
          </cell>
          <cell r="D12038" t="str">
            <v>UN</v>
          </cell>
          <cell r="E12038">
            <v>17079.02</v>
          </cell>
          <cell r="F12038" t="str">
            <v xml:space="preserve">SEINFRA  </v>
          </cell>
        </row>
        <row r="12039">
          <cell r="F12039" t="str">
            <v xml:space="preserve">SEINFRA  </v>
          </cell>
        </row>
        <row r="12040">
          <cell r="B12040" t="str">
            <v>C4882</v>
          </cell>
          <cell r="C12040" t="str">
            <v>PAINEL ELETRICO C/1 SOFT START 40CV, 380V/60Hz - MONTAGEM COM SUPERVISÃO DE ENGENHEIRO</v>
          </cell>
          <cell r="D12040" t="str">
            <v>UN</v>
          </cell>
          <cell r="E12040">
            <v>17651.419999999998</v>
          </cell>
          <cell r="F12040" t="str">
            <v xml:space="preserve">SEINFRA  </v>
          </cell>
        </row>
        <row r="12041">
          <cell r="F12041" t="str">
            <v xml:space="preserve">SEINFRA  </v>
          </cell>
        </row>
        <row r="12042">
          <cell r="B12042" t="str">
            <v>C4883</v>
          </cell>
          <cell r="C12042" t="str">
            <v>PAINEL ELETRICO C/1 SOFT START 50CV, 380V/60Hz - MONTAGEM COM SUPERVISÃO DE ENGENHEIRO</v>
          </cell>
          <cell r="D12042" t="str">
            <v>UN</v>
          </cell>
          <cell r="E12042">
            <v>17867.66</v>
          </cell>
          <cell r="F12042" t="str">
            <v xml:space="preserve">SEINFRA  </v>
          </cell>
        </row>
        <row r="12043">
          <cell r="F12043" t="str">
            <v xml:space="preserve">SEINFRA  </v>
          </cell>
        </row>
        <row r="12044">
          <cell r="B12044" t="str">
            <v>C4884</v>
          </cell>
          <cell r="C12044" t="str">
            <v>PAINEL ELETRICO C/2 SOFT START 7,5CV, 380V/60Hz - MONTAGEM COM SUPERVISÃO DE ENGENHEIRO</v>
          </cell>
          <cell r="D12044" t="str">
            <v>UN</v>
          </cell>
          <cell r="E12044">
            <v>17816.78</v>
          </cell>
          <cell r="F12044" t="str">
            <v xml:space="preserve">SEINFRA  </v>
          </cell>
        </row>
        <row r="12045">
          <cell r="F12045" t="str">
            <v xml:space="preserve">SEINFRA  </v>
          </cell>
        </row>
        <row r="12046">
          <cell r="B12046" t="str">
            <v>C4885</v>
          </cell>
          <cell r="C12046" t="str">
            <v>PAINEL ELETRICO C/2 SOFT START 10CV, 380V/60Hz - MONTAGEM COM SUPERVISÃO DE ENGENHEIRO</v>
          </cell>
          <cell r="D12046" t="str">
            <v>UN</v>
          </cell>
          <cell r="E12046">
            <v>17994.86</v>
          </cell>
          <cell r="F12046" t="str">
            <v xml:space="preserve">SEINFRA  </v>
          </cell>
        </row>
        <row r="12047">
          <cell r="F12047" t="str">
            <v xml:space="preserve">SEINFRA  </v>
          </cell>
        </row>
        <row r="12048">
          <cell r="B12048" t="str">
            <v>C4886</v>
          </cell>
          <cell r="C12048" t="str">
            <v>PAINEL ELETRICO C/2 SOFT START 12,5CV, 380V/60Hz - MONTAGEM COM SUPERVISÃO DE ENGENHEIRO</v>
          </cell>
          <cell r="D12048" t="str">
            <v>UN</v>
          </cell>
          <cell r="E12048">
            <v>18363.740000000002</v>
          </cell>
          <cell r="F12048" t="str">
            <v xml:space="preserve">SEINFRA  </v>
          </cell>
        </row>
        <row r="12049">
          <cell r="F12049" t="str">
            <v xml:space="preserve">SEINFRA  </v>
          </cell>
        </row>
        <row r="12050">
          <cell r="B12050" t="str">
            <v>C4887</v>
          </cell>
          <cell r="C12050" t="str">
            <v>PAINEL ELETRICO C/2 SOFT START 15CV, 380V/60Hz - MONTAGEM COM SUPERVISÃO DE ENGENHEIRO</v>
          </cell>
          <cell r="D12050" t="str">
            <v>UN</v>
          </cell>
          <cell r="E12050">
            <v>18859.82</v>
          </cell>
          <cell r="F12050" t="str">
            <v xml:space="preserve">SEINFRA  </v>
          </cell>
        </row>
        <row r="12051">
          <cell r="F12051" t="str">
            <v xml:space="preserve">SEINFRA  </v>
          </cell>
        </row>
        <row r="12052">
          <cell r="B12052" t="str">
            <v>C4888</v>
          </cell>
          <cell r="C12052" t="str">
            <v>PAINEL ELETRICO C/2 SOFT START 20CV, 380V/60Hz - MONTAGEM COM SUPERVISÃO DE ENGENHEIRO</v>
          </cell>
          <cell r="D12052" t="str">
            <v>UN</v>
          </cell>
          <cell r="E12052">
            <v>19279.580000000002</v>
          </cell>
          <cell r="F12052" t="str">
            <v xml:space="preserve">SEINFRA  </v>
          </cell>
        </row>
        <row r="12053">
          <cell r="F12053" t="str">
            <v xml:space="preserve">SEINFRA  </v>
          </cell>
        </row>
        <row r="12054">
          <cell r="B12054" t="str">
            <v>C4889</v>
          </cell>
          <cell r="C12054" t="str">
            <v>PAINEL ELETRICO C/2 SOFT START 25CV, 380V/60Hz - MONTAGEM COM SUPERVISÃO DE ENGENHEIRO</v>
          </cell>
          <cell r="D12054" t="str">
            <v>UN</v>
          </cell>
          <cell r="E12054">
            <v>19483.099999999999</v>
          </cell>
          <cell r="F12054" t="str">
            <v xml:space="preserve">SEINFRA  </v>
          </cell>
        </row>
        <row r="12055">
          <cell r="F12055" t="str">
            <v xml:space="preserve">SEINFRA  </v>
          </cell>
        </row>
        <row r="12056">
          <cell r="B12056" t="str">
            <v>C4890</v>
          </cell>
          <cell r="C12056" t="str">
            <v>PAINEL ELÉTRICO C/2 SOFT START 30CV, 380V/60HZ - MONTAGEM COM SUPERVISÃO DE ENGENHEIRO</v>
          </cell>
          <cell r="D12056" t="str">
            <v>UN</v>
          </cell>
          <cell r="E12056">
            <v>19597.580000000002</v>
          </cell>
          <cell r="F12056" t="str">
            <v xml:space="preserve">SEINFRA  </v>
          </cell>
        </row>
        <row r="12057">
          <cell r="F12057" t="str">
            <v xml:space="preserve">SEINFRA  </v>
          </cell>
        </row>
        <row r="12058">
          <cell r="B12058" t="str">
            <v>C4891</v>
          </cell>
          <cell r="C12058" t="str">
            <v>PAINEL ELÉTRICO C/2 SOFT START 35CV, 380 V/60HZ - MONTAGEM COM SUPERVISÃO DE ENGENHEIRO</v>
          </cell>
          <cell r="D12058" t="str">
            <v>UN</v>
          </cell>
          <cell r="E12058">
            <v>20170.75</v>
          </cell>
          <cell r="F12058" t="str">
            <v xml:space="preserve">SEINFRA  </v>
          </cell>
        </row>
        <row r="12059">
          <cell r="F12059" t="str">
            <v xml:space="preserve">SEINFRA  </v>
          </cell>
        </row>
        <row r="12060">
          <cell r="B12060" t="str">
            <v>C4892</v>
          </cell>
          <cell r="C12060" t="str">
            <v>PAINEL ELÉTRICO C/2 SOFT START 40CV, 380V/60HZ - MONTAGEM COM SUPERVISÃO DE ENGENHEIRO</v>
          </cell>
          <cell r="D12060" t="str">
            <v>UN</v>
          </cell>
          <cell r="E12060">
            <v>20500.7</v>
          </cell>
          <cell r="F12060" t="str">
            <v xml:space="preserve">SEINFRA  </v>
          </cell>
        </row>
        <row r="12061">
          <cell r="F12061" t="str">
            <v xml:space="preserve">SEINFRA  </v>
          </cell>
        </row>
        <row r="12062">
          <cell r="B12062" t="str">
            <v>C4893</v>
          </cell>
          <cell r="C12062" t="str">
            <v>PAINEL ELETRICO C/2 SOFT START 50CV, 380V/60Hz - MONTAGEM COM SUPERVISÃO DE ENGENHEIRO</v>
          </cell>
          <cell r="D12062" t="str">
            <v>UN</v>
          </cell>
          <cell r="E12062">
            <v>22752.14</v>
          </cell>
          <cell r="F12062" t="str">
            <v xml:space="preserve">SEINFRA  </v>
          </cell>
        </row>
        <row r="12063">
          <cell r="F12063" t="str">
            <v xml:space="preserve">SEINFRA  </v>
          </cell>
        </row>
        <row r="12064">
          <cell r="B12064" t="str">
            <v>C4894</v>
          </cell>
          <cell r="C12064" t="str">
            <v>PAINEL ELETRICO C/2 SOFT START 60CV, 380V/60Hz - MONTAGEM COM SUPERVISÃO DE ENGENHEIRO</v>
          </cell>
          <cell r="D12064" t="str">
            <v>UN</v>
          </cell>
          <cell r="E12064">
            <v>24303.98</v>
          </cell>
          <cell r="F12064" t="str">
            <v xml:space="preserve">SEINFRA  </v>
          </cell>
        </row>
        <row r="12065">
          <cell r="F12065" t="str">
            <v xml:space="preserve">SEINFRA  </v>
          </cell>
        </row>
        <row r="12066">
          <cell r="B12066" t="str">
            <v>C3768</v>
          </cell>
          <cell r="C12066" t="str">
            <v>PATCH PANEL 24 PORTAS, CATEGORIA "5" FURUKAWA</v>
          </cell>
          <cell r="D12066" t="str">
            <v>UN</v>
          </cell>
          <cell r="E12066">
            <v>500.6</v>
          </cell>
          <cell r="F12066" t="str">
            <v xml:space="preserve">SEINFRA  </v>
          </cell>
        </row>
        <row r="12067">
          <cell r="B12067" t="str">
            <v>C3770</v>
          </cell>
          <cell r="C12067" t="str">
            <v>PATCH CABLE EXTRA-FLEXÍVEL RJ-45/RJ-45 DE 1,50m</v>
          </cell>
          <cell r="D12067" t="str">
            <v>UN</v>
          </cell>
          <cell r="E12067">
            <v>16.14</v>
          </cell>
          <cell r="F12067" t="str">
            <v xml:space="preserve">SEINFRA  </v>
          </cell>
        </row>
        <row r="12068">
          <cell r="B12068" t="str">
            <v>C4526</v>
          </cell>
          <cell r="C12068" t="str">
            <v>PATCH CABLE EXTRA-FLEXÍVEL RJ-45/RJ-45 DE 2,50m</v>
          </cell>
          <cell r="D12068" t="str">
            <v>UN</v>
          </cell>
          <cell r="E12068">
            <v>20.420000000000002</v>
          </cell>
          <cell r="F12068" t="str">
            <v xml:space="preserve">SEINFRA  </v>
          </cell>
        </row>
        <row r="12069">
          <cell r="B12069" t="str">
            <v>C3764</v>
          </cell>
          <cell r="C12069" t="str">
            <v>RACK FECHADO 24 U'S, 670mm, PROFUNDIDADE PADRÃO 19"</v>
          </cell>
          <cell r="D12069" t="str">
            <v>UN</v>
          </cell>
          <cell r="E12069">
            <v>2366.16</v>
          </cell>
          <cell r="F12069" t="str">
            <v xml:space="preserve">SEINFRA  </v>
          </cell>
        </row>
        <row r="12070">
          <cell r="B12070" t="str">
            <v>C3763</v>
          </cell>
          <cell r="C12070" t="str">
            <v>RACK FECHADO 36 U'S, 670mm, PROFUNDIDADE PADRÃO 19"</v>
          </cell>
          <cell r="D12070" t="str">
            <v>UN</v>
          </cell>
          <cell r="E12070">
            <v>2494</v>
          </cell>
          <cell r="F12070" t="str">
            <v xml:space="preserve">SEINFRA  </v>
          </cell>
        </row>
        <row r="12071">
          <cell r="B12071" t="str">
            <v>C3762</v>
          </cell>
          <cell r="C12071" t="str">
            <v>RACK FECHADO 44 U'S, 670mm, PROFUNDIDADE PADRÃO 19"</v>
          </cell>
          <cell r="D12071" t="str">
            <v>UN</v>
          </cell>
          <cell r="E12071">
            <v>2864.27</v>
          </cell>
          <cell r="F12071" t="str">
            <v xml:space="preserve">SEINFRA  </v>
          </cell>
        </row>
        <row r="12072">
          <cell r="B12072" t="str">
            <v>C4569</v>
          </cell>
          <cell r="C12072" t="str">
            <v>RÉGUA DE TOMADAS ELÉTRICAS, COM 08 TOMADAS, PADRÃO RACK 19"</v>
          </cell>
          <cell r="D12072" t="str">
            <v>UN</v>
          </cell>
          <cell r="E12072">
            <v>97</v>
          </cell>
          <cell r="F12072" t="str">
            <v xml:space="preserve">SEINFRA  </v>
          </cell>
        </row>
        <row r="12073">
          <cell r="B12073" t="str">
            <v>C4895</v>
          </cell>
          <cell r="C12073" t="str">
            <v>RELÉ DE NÍVEL COM 2 ELETRODOS CONTATOS DE 10A - 250V</v>
          </cell>
          <cell r="D12073" t="str">
            <v>UN</v>
          </cell>
          <cell r="E12073">
            <v>143.69</v>
          </cell>
          <cell r="F12073" t="str">
            <v xml:space="preserve">SEINFRA  </v>
          </cell>
        </row>
        <row r="12074">
          <cell r="B12074" t="str">
            <v>C4896</v>
          </cell>
          <cell r="C12074" t="str">
            <v>RELÉ DE NÍVEL COM 3 ELETRODOS CONTATOS DE 10A - 250V</v>
          </cell>
          <cell r="D12074" t="str">
            <v>UN</v>
          </cell>
          <cell r="E12074">
            <v>157.53</v>
          </cell>
          <cell r="F12074" t="str">
            <v xml:space="preserve">SEINFRA  </v>
          </cell>
        </row>
        <row r="12075">
          <cell r="B12075" t="str">
            <v>C4563</v>
          </cell>
          <cell r="C12075" t="str">
            <v>ROTEADOR AUTO-GERENCIÁVEL P/ COMUNICAÇÃO DE DADOS, PARA FIBRA ÓPTICA MONO-MODO, COM CONECTORES ST - PADRÃO RACK 19"</v>
          </cell>
          <cell r="D12075" t="str">
            <v>UN</v>
          </cell>
          <cell r="E12075">
            <v>5451.74</v>
          </cell>
          <cell r="F12075" t="str">
            <v xml:space="preserve">SEINFRA  </v>
          </cell>
        </row>
        <row r="12076">
          <cell r="F12076" t="str">
            <v xml:space="preserve">SEINFRA  </v>
          </cell>
        </row>
        <row r="12077">
          <cell r="B12077" t="str">
            <v>C4044</v>
          </cell>
          <cell r="C12077" t="str">
            <v>SENSOR DE INTRUSÃO MICRO-PROCESSADOR, TIPO MULTIFEIXES, MONTAGEM DE PAREDE, ALIMENTAÇÃO 220 VAC, UMA - INSTALADO</v>
          </cell>
          <cell r="D12077" t="str">
            <v>UN</v>
          </cell>
          <cell r="E12077">
            <v>113.95</v>
          </cell>
          <cell r="F12077" t="str">
            <v xml:space="preserve">SEINFRA  </v>
          </cell>
        </row>
        <row r="12078">
          <cell r="F12078" t="str">
            <v xml:space="preserve">SEINFRA  </v>
          </cell>
        </row>
        <row r="12079">
          <cell r="B12079" t="str">
            <v>C4055</v>
          </cell>
          <cell r="C12079" t="str">
            <v>SENSOR INFRA-VERMELHO ATIVO/PASSIVO FEIXE DUPLO DISTÂNCIA MÁXIMA 100m - INSTALADO</v>
          </cell>
          <cell r="D12079" t="str">
            <v>UN</v>
          </cell>
          <cell r="E12079">
            <v>617.64</v>
          </cell>
          <cell r="F12079" t="str">
            <v xml:space="preserve">SEINFRA  </v>
          </cell>
        </row>
        <row r="12080">
          <cell r="F12080" t="str">
            <v xml:space="preserve">SEINFRA  </v>
          </cell>
        </row>
        <row r="12081">
          <cell r="B12081" t="str">
            <v>C4019</v>
          </cell>
          <cell r="C1208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12081" t="str">
            <v>CJ</v>
          </cell>
          <cell r="E12081">
            <v>75752.89</v>
          </cell>
          <cell r="F12081" t="str">
            <v xml:space="preserve">SEINFRA  </v>
          </cell>
        </row>
        <row r="12082">
          <cell r="F12082" t="str">
            <v xml:space="preserve">SEINFRA  </v>
          </cell>
        </row>
        <row r="12083">
          <cell r="B12083" t="str">
            <v>C4398</v>
          </cell>
          <cell r="C12083" t="str">
            <v>SOFTWARE DE GERENCIAMENTO DE PESAGEM (INSTALADO)</v>
          </cell>
          <cell r="D12083" t="str">
            <v>UN</v>
          </cell>
          <cell r="E12083">
            <v>2740.48</v>
          </cell>
          <cell r="F12083" t="str">
            <v xml:space="preserve">SEINFRA  </v>
          </cell>
        </row>
        <row r="12084">
          <cell r="B12084" t="str">
            <v>C4180</v>
          </cell>
          <cell r="C12084" t="str">
            <v>SOFTWARE DE GERENCIAMENTO E CADASTRAMENTO COM BANCO DE DADOS, INTERFACE AMIGÁVEL, PLATAFORMA WINDOWS</v>
          </cell>
          <cell r="D12084" t="str">
            <v>UN</v>
          </cell>
          <cell r="E12084">
            <v>6912.16</v>
          </cell>
          <cell r="F12084" t="str">
            <v xml:space="preserve">SEINFRA  </v>
          </cell>
        </row>
        <row r="12085">
          <cell r="F12085" t="str">
            <v xml:space="preserve">SEINFRA  </v>
          </cell>
        </row>
        <row r="12086">
          <cell r="B12086" t="str">
            <v>C4178</v>
          </cell>
          <cell r="C12086" t="str">
            <v>SOFTWARE DE MONITORAÇÃO E CONTROLE SOBRE PLATAFORMA WINDOWS, PROTOCOLO DE COMUNICAÇÃO ABERTO, MÓDULO GRÁFICO PARA CRIAÇÃO DE TELAS</v>
          </cell>
          <cell r="D12086" t="str">
            <v>UN</v>
          </cell>
          <cell r="E12086">
            <v>6912.16</v>
          </cell>
          <cell r="F12086" t="str">
            <v xml:space="preserve">SEINFRA  </v>
          </cell>
        </row>
        <row r="12087">
          <cell r="F12087" t="str">
            <v xml:space="preserve">SEINFRA  </v>
          </cell>
        </row>
        <row r="12088">
          <cell r="B12088" t="str">
            <v>C4179</v>
          </cell>
          <cell r="C12088" t="str">
            <v>SOFTWARE DE MONITORAÇÃO E CONTROLE SOBRE PLATAFORMA WINDOWS, PROTOCOLO DE COMUNICAÇÃO ABERTO</v>
          </cell>
          <cell r="D12088" t="str">
            <v>UN</v>
          </cell>
          <cell r="E12088">
            <v>1789.21</v>
          </cell>
          <cell r="F12088" t="str">
            <v xml:space="preserve">SEINFRA  </v>
          </cell>
        </row>
        <row r="12089">
          <cell r="F12089" t="str">
            <v xml:space="preserve">SEINFRA  </v>
          </cell>
        </row>
        <row r="12090">
          <cell r="B12090" t="str">
            <v>C4054</v>
          </cell>
          <cell r="C12090" t="str">
            <v>SOFTWARE DE PROGRAMAÇÃO DE PLCs RSLOGIX 500, CD - INSTALADO</v>
          </cell>
          <cell r="D12090" t="str">
            <v>UN</v>
          </cell>
          <cell r="E12090">
            <v>4795.8599999999997</v>
          </cell>
          <cell r="F12090" t="str">
            <v xml:space="preserve">SEINFRA  </v>
          </cell>
        </row>
        <row r="12091">
          <cell r="B12091" t="str">
            <v>C4040</v>
          </cell>
          <cell r="C12091" t="str">
            <v>SOFTWARE SUPERVISÓRIO RS VIEW 32 VERSÃO RUNTIME 150 COM GERENCIADOR DE COMUNICAÇÕES RSLINX - INSTALADO</v>
          </cell>
          <cell r="D12091" t="str">
            <v>UN</v>
          </cell>
          <cell r="E12091">
            <v>4316.2700000000004</v>
          </cell>
          <cell r="F12091" t="str">
            <v xml:space="preserve">SEINFRA  </v>
          </cell>
        </row>
        <row r="12092">
          <cell r="F12092" t="str">
            <v xml:space="preserve">SEINFRA  </v>
          </cell>
        </row>
        <row r="12093">
          <cell r="B12093" t="str">
            <v>C4175</v>
          </cell>
          <cell r="C12093" t="str">
            <v>SWITCHER AUTO-GERENCIÁVEL P/ COMUNICACÃO DE DADOS COM 24 PORTAS EM CONECTORES RJ 45, 10/100 KBPS E DUAS PORTAS 10/100/1000 KBPS - PADRÃO RACK 19"</v>
          </cell>
          <cell r="D12093" t="str">
            <v>UN</v>
          </cell>
          <cell r="E12093">
            <v>5413.51</v>
          </cell>
          <cell r="F12093" t="str">
            <v xml:space="preserve">SEINFRA  </v>
          </cell>
        </row>
        <row r="12094">
          <cell r="F12094" t="str">
            <v xml:space="preserve">SEINFRA  </v>
          </cell>
        </row>
        <row r="12095">
          <cell r="B12095" t="str">
            <v>C4056</v>
          </cell>
          <cell r="C12095" t="str">
            <v>TRANSMISSOR ELETRÔNICO DE PRESSÃO TIPO INSERÇÃO, COM INDICADOR INCORPORADO, GERAÇÃO DE SINAL PROPORC - INSTALADO</v>
          </cell>
          <cell r="D12095" t="str">
            <v>UN</v>
          </cell>
          <cell r="E12095">
            <v>2063.46</v>
          </cell>
          <cell r="F12095" t="str">
            <v xml:space="preserve">SEINFRA  </v>
          </cell>
        </row>
        <row r="12096">
          <cell r="F12096" t="str">
            <v xml:space="preserve">SEINFRA  </v>
          </cell>
        </row>
        <row r="12097">
          <cell r="B12097" t="str">
            <v>OUTROS ELEMENTOS</v>
          </cell>
          <cell r="E12097">
            <v>77467.41</v>
          </cell>
          <cell r="F12097" t="str">
            <v xml:space="preserve">SEINFRA  </v>
          </cell>
        </row>
        <row r="12098">
          <cell r="B12098" t="str">
            <v>C0327</v>
          </cell>
          <cell r="C12098" t="str">
            <v>ATERRAMENTO COMPLETO C/ 3 HASTES COPPERWELD P/PÁRA-RAIOS</v>
          </cell>
          <cell r="D12098" t="str">
            <v>CJ</v>
          </cell>
          <cell r="E12098">
            <v>846.65</v>
          </cell>
          <cell r="F12098" t="str">
            <v xml:space="preserve">SEINFRA  </v>
          </cell>
        </row>
        <row r="12099">
          <cell r="B12099" t="str">
            <v>C0326</v>
          </cell>
          <cell r="C12099" t="str">
            <v>ATERRAMENTO COMPLETO C/ HASTE COPPERWELD 3/4"X 2.40M</v>
          </cell>
          <cell r="D12099" t="str">
            <v>UN</v>
          </cell>
          <cell r="E12099">
            <v>273.83999999999997</v>
          </cell>
          <cell r="F12099" t="str">
            <v xml:space="preserve">SEINFRA  </v>
          </cell>
        </row>
        <row r="12100">
          <cell r="B12100" t="str">
            <v>C0325</v>
          </cell>
          <cell r="C12100" t="str">
            <v>ATERRAMENTO COMPLETO C/ HASTE COPPERWELD 3/4" X 3.0M</v>
          </cell>
          <cell r="D12100" t="str">
            <v>UN</v>
          </cell>
          <cell r="E12100">
            <v>278.12</v>
          </cell>
          <cell r="F12100" t="str">
            <v xml:space="preserve">SEINFRA  </v>
          </cell>
        </row>
        <row r="12101">
          <cell r="B12101" t="str">
            <v>C4765</v>
          </cell>
          <cell r="C12101" t="str">
            <v xml:space="preserve">ATERRAMENTO COMPLETO C/ HASTE COPPERWELD 5/8"X 2.40M                              </v>
          </cell>
          <cell r="D12101" t="str">
            <v>UN</v>
          </cell>
          <cell r="E12101">
            <v>267.12</v>
          </cell>
          <cell r="F12101" t="str">
            <v xml:space="preserve">SEINFRA  </v>
          </cell>
        </row>
        <row r="12102">
          <cell r="B12102" t="str">
            <v>C4562</v>
          </cell>
          <cell r="C12102" t="str">
            <v>DISPOSITIVO DE PROTEÇÃO CONTRA SURTOS DE TENSÃO - DPS's - 40 KA/440V</v>
          </cell>
          <cell r="D12102" t="str">
            <v>UN</v>
          </cell>
          <cell r="E12102">
            <v>119.1</v>
          </cell>
          <cell r="F12102" t="str">
            <v xml:space="preserve">SEINFRA  </v>
          </cell>
        </row>
        <row r="12103">
          <cell r="F12103" t="str">
            <v xml:space="preserve">SEINFRA  </v>
          </cell>
        </row>
        <row r="12104">
          <cell r="B12104" t="str">
            <v>C1152</v>
          </cell>
          <cell r="C12104" t="str">
            <v>DUTO DE ALONGAMENTO PARA EXAUSTOR EÓLICO</v>
          </cell>
          <cell r="D12104" t="str">
            <v>M</v>
          </cell>
          <cell r="E12104">
            <v>115.58</v>
          </cell>
          <cell r="F12104" t="str">
            <v xml:space="preserve">SEINFRA  </v>
          </cell>
        </row>
        <row r="12105">
          <cell r="B12105" t="str">
            <v>C4933</v>
          </cell>
          <cell r="C12105" t="str">
            <v xml:space="preserve">HASTE DE ATERRAMENTO COPPERWELD 5/8"X 2.40M                                        </v>
          </cell>
          <cell r="D12105" t="str">
            <v>UN</v>
          </cell>
          <cell r="E12105">
            <v>109.92</v>
          </cell>
          <cell r="F12105" t="str">
            <v xml:space="preserve">SEINFRA  </v>
          </cell>
        </row>
        <row r="12106">
          <cell r="F12106" t="str">
            <v xml:space="preserve">SEINFRA  </v>
          </cell>
        </row>
        <row r="12107">
          <cell r="B12107" t="str">
            <v>C4767</v>
          </cell>
          <cell r="C12107" t="str">
            <v>HASTE DE TERRA EM AÇO COBREADO, COM SEÇÃO CIRCULAR MÍNIMA DE 13X2000MM</v>
          </cell>
          <cell r="D12107" t="str">
            <v>UN</v>
          </cell>
          <cell r="E12107">
            <v>95.38</v>
          </cell>
          <cell r="F12107" t="str">
            <v xml:space="preserve">SEINFRA  </v>
          </cell>
        </row>
        <row r="12108">
          <cell r="F12108" t="str">
            <v xml:space="preserve">SEINFRA  </v>
          </cell>
        </row>
        <row r="12109">
          <cell r="B12109" t="str">
            <v>C3575</v>
          </cell>
          <cell r="C12109" t="str">
            <v>HASTE DE FERRO GALVANIZADO 1.20m PARA ATERRAMENTO - PADRÃO POPULAR</v>
          </cell>
          <cell r="D12109" t="str">
            <v>UN</v>
          </cell>
          <cell r="E12109">
            <v>34.020000000000003</v>
          </cell>
          <cell r="F12109" t="str">
            <v xml:space="preserve">SEINFRA  </v>
          </cell>
        </row>
        <row r="12110">
          <cell r="F12110" t="str">
            <v xml:space="preserve">SEINFRA  </v>
          </cell>
        </row>
        <row r="12111">
          <cell r="B12111" t="str">
            <v>C3910</v>
          </cell>
          <cell r="C12111" t="str">
            <v>HASTE DE TERRA 5/8"x3,00m GCW 19L30</v>
          </cell>
          <cell r="D12111" t="str">
            <v>UN</v>
          </cell>
          <cell r="E12111">
            <v>121.46</v>
          </cell>
          <cell r="F12111" t="str">
            <v xml:space="preserve">SEINFRA  </v>
          </cell>
        </row>
        <row r="12112">
          <cell r="B12112" t="str">
            <v>C4208</v>
          </cell>
          <cell r="C12112" t="str">
            <v>PÁRA-RAIO TIPO FRANKLIN C/ SINALIZADOR (FORNECIMENTO E MONTAGEM)</v>
          </cell>
          <cell r="D12112" t="str">
            <v>UN</v>
          </cell>
          <cell r="E12112">
            <v>2850.45</v>
          </cell>
          <cell r="F12112" t="str">
            <v xml:space="preserve">SEINFRA  </v>
          </cell>
        </row>
        <row r="12113">
          <cell r="B12113" t="str">
            <v>C1790</v>
          </cell>
          <cell r="C12113" t="str">
            <v>MASTRO SIMPLES DE FERRO GALV. P/PÁRA-RAIO H=3M, D=40 OU 50MM</v>
          </cell>
          <cell r="D12113" t="str">
            <v>UN</v>
          </cell>
          <cell r="E12113">
            <v>851.93</v>
          </cell>
          <cell r="F12113" t="str">
            <v xml:space="preserve">SEINFRA  </v>
          </cell>
        </row>
        <row r="12114">
          <cell r="B12114" t="str">
            <v>C4203</v>
          </cell>
          <cell r="C12114" t="str">
            <v>MEDIÇÃO TRIFÁSICA INSTALADA EM MURO - SAÍDA SUBTERRÂNEA</v>
          </cell>
          <cell r="D12114" t="str">
            <v>UN</v>
          </cell>
          <cell r="E12114">
            <v>2302.6799999999998</v>
          </cell>
          <cell r="F12114" t="str">
            <v xml:space="preserve">SEINFRA  </v>
          </cell>
        </row>
        <row r="12115">
          <cell r="B12115" t="str">
            <v>C4561</v>
          </cell>
          <cell r="C12115" t="str">
            <v>MÓDULO DE EMERGÊNCIA PARA LUMINÁRIA COMUM</v>
          </cell>
          <cell r="D12115" t="str">
            <v>UN</v>
          </cell>
          <cell r="E12115">
            <v>88.09</v>
          </cell>
          <cell r="F12115" t="str">
            <v xml:space="preserve">SEINFRA  </v>
          </cell>
        </row>
        <row r="12116">
          <cell r="B12116" t="str">
            <v>C3577</v>
          </cell>
          <cell r="C12116" t="str">
            <v>MINI POSTE H=1.50m REX MONO E ROLDANA - PADRÃO POPULAR</v>
          </cell>
          <cell r="D12116" t="str">
            <v>UN</v>
          </cell>
          <cell r="E12116">
            <v>42.48</v>
          </cell>
          <cell r="F12116" t="str">
            <v xml:space="preserve">SEINFRA  </v>
          </cell>
        </row>
        <row r="12117">
          <cell r="B12117" t="str">
            <v>C3453</v>
          </cell>
          <cell r="C12117" t="str">
            <v>MONTAGEM DAS INSTALAÇÕES ELÉTRICAS, ELEVATÓRIA VAZÃO ATÉ 10 l/s</v>
          </cell>
          <cell r="D12117" t="str">
            <v>UN</v>
          </cell>
          <cell r="E12117">
            <v>2578.7199999999998</v>
          </cell>
          <cell r="F12117" t="str">
            <v xml:space="preserve">SEINFRA  </v>
          </cell>
        </row>
        <row r="12118">
          <cell r="B12118" t="str">
            <v>C3452</v>
          </cell>
          <cell r="C12118" t="str">
            <v>MONTAGEM DAS INSTALAÇÕES ELÉTRICAS, ELEVATÓRIA VAZÃO 10,01 a 20 l/s</v>
          </cell>
          <cell r="D12118" t="str">
            <v>UN</v>
          </cell>
          <cell r="E12118">
            <v>3868.08</v>
          </cell>
          <cell r="F12118" t="str">
            <v xml:space="preserve">SEINFRA  </v>
          </cell>
        </row>
        <row r="12119">
          <cell r="B12119" t="str">
            <v>C3454</v>
          </cell>
          <cell r="C12119" t="str">
            <v>MONTAGEM DAS INSTALAÇÕES ELÉTRICAS, ELEVATÓRIA VAZÃO 20,01 a 40 l/s</v>
          </cell>
          <cell r="D12119" t="str">
            <v>UN</v>
          </cell>
          <cell r="E12119">
            <v>6768.72</v>
          </cell>
          <cell r="F12119" t="str">
            <v xml:space="preserve">SEINFRA  </v>
          </cell>
        </row>
        <row r="12120">
          <cell r="B12120" t="str">
            <v>C3455</v>
          </cell>
          <cell r="C12120" t="str">
            <v>MONTAGEM DAS INSTALAÇÕES ELÉTRICAS, ELEVATÓRIA VAZÃO 40,01 a 60 l/s</v>
          </cell>
          <cell r="D12120" t="str">
            <v>UN</v>
          </cell>
          <cell r="E12120">
            <v>13214.96</v>
          </cell>
          <cell r="F12120" t="str">
            <v xml:space="preserve">SEINFRA  </v>
          </cell>
        </row>
        <row r="12121">
          <cell r="B12121" t="str">
            <v>C3456</v>
          </cell>
          <cell r="C12121" t="str">
            <v>MONTAGEM DAS INSTALAÇÕES ELÉTRICAS, ELEVATÓRIA VAZÃO 60,01 a 90 l/s</v>
          </cell>
          <cell r="D12121" t="str">
            <v>UN</v>
          </cell>
          <cell r="E12121">
            <v>19016.240000000002</v>
          </cell>
          <cell r="F12121" t="str">
            <v xml:space="preserve">SEINFRA  </v>
          </cell>
        </row>
        <row r="12122">
          <cell r="B12122" t="str">
            <v>C4599</v>
          </cell>
          <cell r="C12122" t="str">
            <v>MONTAGEM DE PAINEL ELÉTRICO C/ 02 SOFT-STARTER 7,5 CV</v>
          </cell>
          <cell r="D12122" t="str">
            <v>UN</v>
          </cell>
          <cell r="E12122">
            <v>3978.15</v>
          </cell>
          <cell r="F12122" t="str">
            <v xml:space="preserve">SEINFRA  </v>
          </cell>
        </row>
        <row r="12123">
          <cell r="B12123" t="str">
            <v>C2059</v>
          </cell>
          <cell r="C12123" t="str">
            <v>PÁRA-RAIOS TIPO CRISTAL VALVER</v>
          </cell>
          <cell r="D12123" t="str">
            <v>UN</v>
          </cell>
          <cell r="E12123">
            <v>250.78</v>
          </cell>
          <cell r="F12123" t="str">
            <v xml:space="preserve">SEINFRA  </v>
          </cell>
        </row>
        <row r="12124">
          <cell r="B12124" t="str">
            <v>C2060</v>
          </cell>
          <cell r="C12124" t="str">
            <v>PARA-RAIOS TIPO FRANKLIN</v>
          </cell>
          <cell r="D12124" t="str">
            <v>UN</v>
          </cell>
          <cell r="E12124">
            <v>135.15</v>
          </cell>
          <cell r="F12124" t="str">
            <v xml:space="preserve">SEINFRA  </v>
          </cell>
        </row>
        <row r="12125">
          <cell r="B12125" t="str">
            <v>C3929</v>
          </cell>
          <cell r="C12125" t="str">
            <v>POÇO DE ATERRAMENTO DIAM. = 0,60 m P/ BALIZAMENTO NOTURNO</v>
          </cell>
          <cell r="D12125" t="str">
            <v>UN</v>
          </cell>
          <cell r="E12125">
            <v>788.95</v>
          </cell>
          <cell r="F12125" t="str">
            <v xml:space="preserve">SEINFRA  </v>
          </cell>
        </row>
        <row r="12126">
          <cell r="B12126" t="str">
            <v>C1947</v>
          </cell>
          <cell r="C12126" t="str">
            <v>PONTO ELÉTRICO, MATERIAL E EXECUÇÃO</v>
          </cell>
          <cell r="D12126" t="str">
            <v>PT</v>
          </cell>
          <cell r="E12126">
            <v>246.33</v>
          </cell>
          <cell r="F12126" t="str">
            <v xml:space="preserve">SEINFRA  </v>
          </cell>
        </row>
        <row r="12127">
          <cell r="B12127" t="str">
            <v>C1949</v>
          </cell>
          <cell r="C12127" t="str">
            <v>PONTO LÓGICO, MATERIAL E EXECUÇÃO</v>
          </cell>
          <cell r="D12127" t="str">
            <v>PT</v>
          </cell>
          <cell r="E12127">
            <v>193.34</v>
          </cell>
          <cell r="F12127" t="str">
            <v xml:space="preserve">SEINFRA  </v>
          </cell>
        </row>
        <row r="12128">
          <cell r="B12128" t="str">
            <v>C3679</v>
          </cell>
          <cell r="C12128" t="str">
            <v>PONTO PARA SISTEMA DE SOM, MATERIAL E EXECUÇÃO</v>
          </cell>
          <cell r="D12128" t="str">
            <v>PT</v>
          </cell>
          <cell r="E12128">
            <v>394.96</v>
          </cell>
          <cell r="F12128" t="str">
            <v xml:space="preserve">SEINFRA  </v>
          </cell>
        </row>
        <row r="12129">
          <cell r="B12129" t="str">
            <v>C1951</v>
          </cell>
          <cell r="C12129" t="str">
            <v>PONTO TELEFÔNICO, MATERIAL E EXECUÇÃO</v>
          </cell>
          <cell r="D12129" t="str">
            <v>PT</v>
          </cell>
          <cell r="E12129">
            <v>214.68</v>
          </cell>
          <cell r="F12129" t="str">
            <v xml:space="preserve">SEINFRA  </v>
          </cell>
        </row>
        <row r="12130">
          <cell r="B12130" t="str">
            <v>C2056</v>
          </cell>
          <cell r="C12130" t="str">
            <v>PROTEÇÃO DA  CORDOALHA DOS PÁRA-RAIOS C/TUBO PVC RIGIDOS 50MM (2") X3.00M</v>
          </cell>
          <cell r="D12130" t="str">
            <v>UN</v>
          </cell>
          <cell r="E12130">
            <v>175.8</v>
          </cell>
          <cell r="F12130" t="str">
            <v xml:space="preserve">SEINFRA  </v>
          </cell>
        </row>
        <row r="12131">
          <cell r="F12131" t="str">
            <v xml:space="preserve">SEINFRA  </v>
          </cell>
        </row>
        <row r="12132">
          <cell r="B12132" t="str">
            <v>C4214</v>
          </cell>
          <cell r="C12132" t="str">
            <v>RAMAL TRIFÁSICO BAIXA TENSÃO POR VÃO DE 100m</v>
          </cell>
          <cell r="D12132" t="str">
            <v>UN</v>
          </cell>
          <cell r="E12132">
            <v>9040.43</v>
          </cell>
          <cell r="F12132" t="str">
            <v xml:space="preserve">SEINFRA  </v>
          </cell>
        </row>
        <row r="12133">
          <cell r="B12133" t="str">
            <v>C3909</v>
          </cell>
          <cell r="C12133" t="str">
            <v>SOLDA EXOTÉRMICA</v>
          </cell>
          <cell r="D12133" t="str">
            <v>UN</v>
          </cell>
          <cell r="E12133">
            <v>41.06</v>
          </cell>
          <cell r="F12133" t="str">
            <v xml:space="preserve">SEINFRA  </v>
          </cell>
        </row>
        <row r="12134">
          <cell r="B12134" t="str">
            <v>C4215</v>
          </cell>
          <cell r="C12134" t="str">
            <v>SUBSTITUIÇÃO DE TRAFO DE 30 Kva PARA 45 Kva</v>
          </cell>
          <cell r="D12134" t="str">
            <v>UN</v>
          </cell>
          <cell r="E12134">
            <v>8090.1</v>
          </cell>
          <cell r="F12134" t="str">
            <v xml:space="preserve">SEINFRA  </v>
          </cell>
        </row>
        <row r="12135">
          <cell r="B12135" t="str">
            <v>C2424</v>
          </cell>
          <cell r="C12135" t="str">
            <v>TELA PARA ALONGAMENTO DE FORRO - E. EÓLICO</v>
          </cell>
          <cell r="D12135" t="str">
            <v>UN</v>
          </cell>
          <cell r="E12135">
            <v>74.14</v>
          </cell>
          <cell r="F12135" t="str">
            <v xml:space="preserve">SEINFRA  </v>
          </cell>
        </row>
        <row r="12136">
          <cell r="B12136" t="str">
            <v>PINTURA</v>
          </cell>
          <cell r="E12136">
            <v>2685.37</v>
          </cell>
          <cell r="F12136" t="str">
            <v xml:space="preserve">SEINFRA  </v>
          </cell>
        </row>
        <row r="12137">
          <cell r="B12137" t="str">
            <v>PAREDES E FORROS</v>
          </cell>
          <cell r="E12137">
            <v>807.2</v>
          </cell>
          <cell r="F12137" t="str">
            <v xml:space="preserve">SEINFRA  </v>
          </cell>
        </row>
        <row r="12138">
          <cell r="B12138" t="str">
            <v>C3487</v>
          </cell>
          <cell r="C12138" t="str">
            <v>APLICAÇÃO DE LIQUIBRILHO SOBRE PINTURAS, DUAS DEMÃOS</v>
          </cell>
          <cell r="D12138" t="str">
            <v>M2</v>
          </cell>
          <cell r="E12138">
            <v>16.77</v>
          </cell>
          <cell r="F12138" t="str">
            <v xml:space="preserve">SEINFRA  </v>
          </cell>
        </row>
        <row r="12139">
          <cell r="B12139" t="str">
            <v>C0588</v>
          </cell>
          <cell r="C12139" t="str">
            <v>CAIAÇÃO EM DUAS DEMÃOS COM SUPERCAL</v>
          </cell>
          <cell r="D12139" t="str">
            <v>M2</v>
          </cell>
          <cell r="E12139">
            <v>4.9800000000000004</v>
          </cell>
          <cell r="F12139" t="str">
            <v xml:space="preserve">SEINFRA  </v>
          </cell>
        </row>
        <row r="12140">
          <cell r="B12140" t="str">
            <v>C0589</v>
          </cell>
          <cell r="C12140" t="str">
            <v>CAIAÇÃO EM TRES DEMÃOS EM PAREDES</v>
          </cell>
          <cell r="D12140" t="str">
            <v>M2</v>
          </cell>
          <cell r="E12140">
            <v>7.47</v>
          </cell>
          <cell r="F12140" t="str">
            <v xml:space="preserve">SEINFRA  </v>
          </cell>
        </row>
        <row r="12141">
          <cell r="B12141" t="str">
            <v>C0866</v>
          </cell>
          <cell r="C12141" t="str">
            <v>CONSERVADO "P" IMPERMEÁVEL, 2 DEMÃOS (PAREDES INTERNAS)</v>
          </cell>
          <cell r="D12141" t="str">
            <v>M2</v>
          </cell>
          <cell r="E12141">
            <v>14.25</v>
          </cell>
          <cell r="F12141" t="str">
            <v xml:space="preserve">SEINFRA  </v>
          </cell>
        </row>
        <row r="12142">
          <cell r="B12142" t="str">
            <v>C0867</v>
          </cell>
          <cell r="C12142" t="str">
            <v>CONSERVADO "P" IMPERMEÁVEL, 3 DEMÃOS (PAREDES EXTERNAS)</v>
          </cell>
          <cell r="D12142" t="str">
            <v>M2</v>
          </cell>
          <cell r="E12142">
            <v>22.93</v>
          </cell>
          <cell r="F12142" t="str">
            <v xml:space="preserve">SEINFRA  </v>
          </cell>
        </row>
        <row r="12143">
          <cell r="B12143" t="str">
            <v>C1207</v>
          </cell>
          <cell r="C12143" t="str">
            <v>EMASSAMENTO DE PAREDES EXTERNAS 2 DEMÃOS C/MASSA ACRÍLICA</v>
          </cell>
          <cell r="D12143" t="str">
            <v>M2</v>
          </cell>
          <cell r="E12143">
            <v>16.39</v>
          </cell>
          <cell r="F12143" t="str">
            <v xml:space="preserve">SEINFRA  </v>
          </cell>
        </row>
        <row r="12144">
          <cell r="B12144" t="str">
            <v>C1208</v>
          </cell>
          <cell r="C12144" t="str">
            <v>EMASSAMENTO DE PAREDES INTERNAS 2 DEMÃOS C/MASSA DE PVA</v>
          </cell>
          <cell r="D12144" t="str">
            <v>M2</v>
          </cell>
          <cell r="E12144">
            <v>12.94</v>
          </cell>
          <cell r="F12144" t="str">
            <v xml:space="preserve">SEINFRA  </v>
          </cell>
        </row>
        <row r="12145">
          <cell r="B12145" t="str">
            <v>C1209</v>
          </cell>
          <cell r="C12145" t="str">
            <v>EMASSAMENTO DE PAREDES INTERNAS 2 DEMÃOS C/MASSA A ÓLEO</v>
          </cell>
          <cell r="D12145" t="str">
            <v>M2</v>
          </cell>
          <cell r="E12145">
            <v>18.32</v>
          </cell>
          <cell r="F12145" t="str">
            <v xml:space="preserve">SEINFRA  </v>
          </cell>
        </row>
        <row r="12146">
          <cell r="B12146" t="str">
            <v>C1233</v>
          </cell>
          <cell r="C12146" t="str">
            <v>EMULSÃO DE PAREDES INTERNAS OU CONCRETO 2 DEMÃOS DE RESINA ACRÍLICA</v>
          </cell>
          <cell r="D12146" t="str">
            <v>M2</v>
          </cell>
          <cell r="E12146">
            <v>16.29</v>
          </cell>
          <cell r="F12146" t="str">
            <v xml:space="preserve">SEINFRA  </v>
          </cell>
        </row>
        <row r="12147">
          <cell r="F12147" t="str">
            <v xml:space="preserve">SEINFRA  </v>
          </cell>
        </row>
        <row r="12148">
          <cell r="B12148" t="str">
            <v>C1234</v>
          </cell>
          <cell r="C12148" t="str">
            <v>EMULSÃO DE PAREDES EXTERNAS 2 DEMÃOS EM RESINA ACRÍLICA</v>
          </cell>
          <cell r="D12148" t="str">
            <v>M2</v>
          </cell>
          <cell r="E12148">
            <v>34.42</v>
          </cell>
          <cell r="F12148" t="str">
            <v xml:space="preserve">SEINFRA  </v>
          </cell>
        </row>
        <row r="12149">
          <cell r="B12149" t="str">
            <v>C4167</v>
          </cell>
          <cell r="C12149" t="str">
            <v>LATEX ACRÍLICO TRÊS DEMÃOS EM PAREDES INTERNAS S/ MASSA</v>
          </cell>
          <cell r="D12149" t="str">
            <v>M2</v>
          </cell>
          <cell r="E12149">
            <v>26.53</v>
          </cell>
          <cell r="F12149" t="str">
            <v xml:space="preserve">SEINFRA  </v>
          </cell>
        </row>
        <row r="12150">
          <cell r="B12150" t="str">
            <v>C1614</v>
          </cell>
          <cell r="C12150" t="str">
            <v>LATEX DUAS DEMÃOS EM PAREDES EXTERNAS S/MASSA</v>
          </cell>
          <cell r="D12150" t="str">
            <v>M2</v>
          </cell>
          <cell r="E12150">
            <v>22.4</v>
          </cell>
          <cell r="F12150" t="str">
            <v xml:space="preserve">SEINFRA  </v>
          </cell>
        </row>
        <row r="12151">
          <cell r="B12151" t="str">
            <v>C1615</v>
          </cell>
          <cell r="C12151" t="str">
            <v>LATEX DUAS DEMÃOS EM PAREDES INTERNAS S/MASSA</v>
          </cell>
          <cell r="D12151" t="str">
            <v>M2</v>
          </cell>
          <cell r="E12151">
            <v>20.99</v>
          </cell>
          <cell r="F12151" t="str">
            <v xml:space="preserve">SEINFRA  </v>
          </cell>
        </row>
        <row r="12152">
          <cell r="B12152" t="str">
            <v>C1616</v>
          </cell>
          <cell r="C12152" t="str">
            <v>LATEX TRÊS DEMÃOS EM PAREDES EXTERNAS S/MASSA</v>
          </cell>
          <cell r="D12152" t="str">
            <v>M2</v>
          </cell>
          <cell r="E12152">
            <v>27.36</v>
          </cell>
          <cell r="F12152" t="str">
            <v xml:space="preserve">SEINFRA  </v>
          </cell>
        </row>
        <row r="12153">
          <cell r="B12153" t="str">
            <v>C1617</v>
          </cell>
          <cell r="C12153" t="str">
            <v>LATEX TRÊS DEMÃOS EM PAREDES INTERNAS S/MASSA</v>
          </cell>
          <cell r="D12153" t="str">
            <v>M2</v>
          </cell>
          <cell r="E12153">
            <v>25.72</v>
          </cell>
          <cell r="F12153" t="str">
            <v xml:space="preserve">SEINFRA  </v>
          </cell>
        </row>
        <row r="12154">
          <cell r="B12154" t="str">
            <v>C3550</v>
          </cell>
          <cell r="C12154" t="str">
            <v>MUTIRÃO MISTO - PINTURA HIDRACOR</v>
          </cell>
          <cell r="D12154" t="str">
            <v>M2</v>
          </cell>
          <cell r="E12154">
            <v>8.16</v>
          </cell>
          <cell r="F12154" t="str">
            <v xml:space="preserve">SEINFRA  </v>
          </cell>
        </row>
        <row r="12155">
          <cell r="B12155" t="str">
            <v>C1905</v>
          </cell>
          <cell r="C12155" t="str">
            <v>PINTURA C/ EMASSAMENTO E LIXAMENTO EM PAREDE INTERNA, À BASE EPÓXI</v>
          </cell>
          <cell r="D12155" t="str">
            <v>M2</v>
          </cell>
          <cell r="E12155">
            <v>120.04</v>
          </cell>
          <cell r="F12155" t="str">
            <v xml:space="preserve">SEINFRA  </v>
          </cell>
        </row>
        <row r="12156">
          <cell r="F12156" t="str">
            <v xml:space="preserve">SEINFRA  </v>
          </cell>
        </row>
        <row r="12157">
          <cell r="B12157" t="str">
            <v>C3098</v>
          </cell>
          <cell r="C12157" t="str">
            <v>PINTURA COM NATA DE CIMENTO EM DUAS DEMÃOS</v>
          </cell>
          <cell r="D12157" t="str">
            <v>M2</v>
          </cell>
          <cell r="E12157">
            <v>7.53</v>
          </cell>
          <cell r="F12157" t="str">
            <v xml:space="preserve">SEINFRA  </v>
          </cell>
        </row>
        <row r="12158">
          <cell r="B12158" t="str">
            <v>C3022</v>
          </cell>
          <cell r="C12158" t="str">
            <v>PINTURA ESMALTE SINTÉTICO EM PAREDES</v>
          </cell>
          <cell r="D12158" t="str">
            <v>M2</v>
          </cell>
          <cell r="E12158">
            <v>22.35</v>
          </cell>
          <cell r="F12158" t="str">
            <v xml:space="preserve">SEINFRA  </v>
          </cell>
        </row>
        <row r="12159">
          <cell r="B12159" t="str">
            <v>C2898</v>
          </cell>
          <cell r="C12159" t="str">
            <v>PINTURA HIDRACOR</v>
          </cell>
          <cell r="D12159" t="str">
            <v>M2</v>
          </cell>
          <cell r="E12159">
            <v>10.73</v>
          </cell>
          <cell r="F12159" t="str">
            <v xml:space="preserve">SEINFRA  </v>
          </cell>
        </row>
        <row r="12160">
          <cell r="B12160" t="str">
            <v>C4072</v>
          </cell>
          <cell r="C12160" t="str">
            <v>PINTURA IMPERMEÁVEL EM PAREDE C/ SIKA 107, DUAS DEMÃOS</v>
          </cell>
          <cell r="D12160" t="str">
            <v>M2</v>
          </cell>
          <cell r="E12160">
            <v>11.95</v>
          </cell>
          <cell r="F12160" t="str">
            <v xml:space="preserve">SEINFRA  </v>
          </cell>
        </row>
        <row r="12161">
          <cell r="B12161" t="str">
            <v>C2232</v>
          </cell>
          <cell r="C12161" t="str">
            <v xml:space="preserve">REVESTIMENTO TEXTURIZADO EM PAREDES INTERNA/EXTERNA C/DESEMPENADEIRA  </v>
          </cell>
          <cell r="D12161" t="str">
            <v>M2</v>
          </cell>
          <cell r="E12161">
            <v>43.6</v>
          </cell>
          <cell r="F12161" t="str">
            <v xml:space="preserve">SEINFRA  </v>
          </cell>
        </row>
        <row r="12162">
          <cell r="F12162" t="str">
            <v xml:space="preserve">SEINFRA  </v>
          </cell>
        </row>
        <row r="12163">
          <cell r="B12163" t="str">
            <v>C2233</v>
          </cell>
          <cell r="C12163" t="str">
            <v>REVESTIMENTO TEXTURIZADO EM PAREDES INTERNA/EXTERNA C/ROLO</v>
          </cell>
          <cell r="D12163" t="str">
            <v>M2</v>
          </cell>
          <cell r="E12163">
            <v>27.34</v>
          </cell>
          <cell r="F12163" t="str">
            <v xml:space="preserve">SEINFRA  </v>
          </cell>
        </row>
        <row r="12164">
          <cell r="B12164" t="str">
            <v>C2274</v>
          </cell>
          <cell r="C12164" t="str">
            <v>SILICONE UMA DEMÃO EM PAREDES DE TIJOLOS</v>
          </cell>
          <cell r="D12164" t="str">
            <v>M2</v>
          </cell>
          <cell r="E12164">
            <v>24.49</v>
          </cell>
          <cell r="F12164" t="str">
            <v xml:space="preserve">SEINFRA  </v>
          </cell>
        </row>
        <row r="12165">
          <cell r="B12165" t="str">
            <v>C2644</v>
          </cell>
          <cell r="C12165" t="str">
            <v>TÊMPERA SIMPLES MÉDIA INTERNA</v>
          </cell>
          <cell r="D12165" t="str">
            <v>M2</v>
          </cell>
          <cell r="E12165">
            <v>20.96</v>
          </cell>
          <cell r="F12165" t="str">
            <v xml:space="preserve">SEINFRA  </v>
          </cell>
        </row>
        <row r="12166">
          <cell r="B12166" t="str">
            <v>C2461</v>
          </cell>
          <cell r="C12166" t="str">
            <v>TEXTURA ACRÍLICA 1 DEMÃO EM PAREDES EXTERNAS</v>
          </cell>
          <cell r="D12166" t="str">
            <v>M2</v>
          </cell>
          <cell r="E12166">
            <v>15.57</v>
          </cell>
          <cell r="F12166" t="str">
            <v xml:space="preserve">SEINFRA  </v>
          </cell>
        </row>
        <row r="12167">
          <cell r="B12167" t="str">
            <v>C2462</v>
          </cell>
          <cell r="C12167" t="str">
            <v>TEXTURA ACRÍLICA 1 DEMÃO EM PAREDES INTERNAS</v>
          </cell>
          <cell r="D12167" t="str">
            <v>M2</v>
          </cell>
          <cell r="E12167">
            <v>17.100000000000001</v>
          </cell>
          <cell r="F12167" t="str">
            <v xml:space="preserve">SEINFRA  </v>
          </cell>
        </row>
        <row r="12168">
          <cell r="B12168" t="str">
            <v>C2464</v>
          </cell>
          <cell r="C12168" t="str">
            <v>TINTA À ÓLEO EM PAREDES INTERNAS DUAS DEMÃOS S/MASSA</v>
          </cell>
          <cell r="D12168" t="str">
            <v>M2</v>
          </cell>
          <cell r="E12168">
            <v>21.66</v>
          </cell>
          <cell r="F12168" t="str">
            <v xml:space="preserve">SEINFRA  </v>
          </cell>
        </row>
        <row r="12169">
          <cell r="B12169" t="str">
            <v>C2465</v>
          </cell>
          <cell r="C12169" t="str">
            <v>TINTA À ÓLEO EM PAREDES INTERNAS TRÊS DEMÃOS S/MASSA</v>
          </cell>
          <cell r="D12169" t="str">
            <v>M2</v>
          </cell>
          <cell r="E12169">
            <v>26.29</v>
          </cell>
          <cell r="F12169" t="str">
            <v xml:space="preserve">SEINFRA  </v>
          </cell>
        </row>
        <row r="12170">
          <cell r="B12170" t="str">
            <v>C2471</v>
          </cell>
          <cell r="C12170" t="str">
            <v>TINTA CERÂMICA DUAS DEMÃOS</v>
          </cell>
          <cell r="D12170" t="str">
            <v>M2</v>
          </cell>
          <cell r="E12170">
            <v>20.04</v>
          </cell>
          <cell r="F12170" t="str">
            <v xml:space="preserve">SEINFRA  </v>
          </cell>
        </row>
        <row r="12171">
          <cell r="B12171" t="str">
            <v>C2476</v>
          </cell>
          <cell r="C12171" t="str">
            <v>TINTA EPÓXI EM PAREDES, C/ SELADOR E EMASSAMENTO ACRÍLICO</v>
          </cell>
          <cell r="D12171" t="str">
            <v>M2</v>
          </cell>
          <cell r="E12171">
            <v>110.4</v>
          </cell>
          <cell r="F12171" t="str">
            <v xml:space="preserve">SEINFRA  </v>
          </cell>
        </row>
        <row r="12172">
          <cell r="B12172" t="str">
            <v>C2477</v>
          </cell>
          <cell r="C12172" t="str">
            <v>TINTA IMPERMEÁVEL MINERAL EM PÓ 3 DEMÃOS EM PAREDES EXTERNAS</v>
          </cell>
          <cell r="D12172" t="str">
            <v>M2</v>
          </cell>
          <cell r="E12172">
            <v>11.23</v>
          </cell>
          <cell r="F12172" t="str">
            <v xml:space="preserve">SEINFRA  </v>
          </cell>
        </row>
        <row r="12173">
          <cell r="B12173" t="str">
            <v>PISO</v>
          </cell>
          <cell r="E12173">
            <v>325.16000000000003</v>
          </cell>
          <cell r="F12173" t="str">
            <v xml:space="preserve">SEINFRA  </v>
          </cell>
        </row>
        <row r="12174">
          <cell r="B12174" t="str">
            <v>C1039</v>
          </cell>
          <cell r="C12174" t="str">
            <v>DEMARCAÇÃO DE PISO À BASE DE EMULSÃO ACRÍLICA</v>
          </cell>
          <cell r="D12174" t="str">
            <v>M</v>
          </cell>
          <cell r="E12174">
            <v>33.06</v>
          </cell>
          <cell r="F12174" t="str">
            <v xml:space="preserve">SEINFRA  </v>
          </cell>
        </row>
        <row r="12175">
          <cell r="B12175" t="str">
            <v>C1040</v>
          </cell>
          <cell r="C12175" t="str">
            <v>DEMARCAÇÃO DE QUADRA ESPORTIVA C/TINTA ACRÍLICA</v>
          </cell>
          <cell r="D12175" t="str">
            <v>M</v>
          </cell>
          <cell r="E12175">
            <v>32.979999999999997</v>
          </cell>
          <cell r="F12175" t="str">
            <v xml:space="preserve">SEINFRA  </v>
          </cell>
        </row>
        <row r="12176">
          <cell r="B12176" t="str">
            <v>C1041</v>
          </cell>
          <cell r="C12176" t="str">
            <v>DEMARCAÇÃO DE QUADRA TIPO ESCOLAR C/TINTA ACRÍLICA</v>
          </cell>
          <cell r="D12176" t="str">
            <v>M</v>
          </cell>
          <cell r="E12176">
            <v>14.68</v>
          </cell>
          <cell r="F12176" t="str">
            <v xml:space="preserve">SEINFRA  </v>
          </cell>
        </row>
        <row r="12177">
          <cell r="B12177" t="str">
            <v>C1907</v>
          </cell>
          <cell r="C12177" t="str">
            <v>PINTURA DE PISO INTERNO/EXTERNO. C/TINTA BASE RESINA ACRÍLICA-QUARTZO.2 DEMÃOS</v>
          </cell>
          <cell r="D12177" t="str">
            <v>M2</v>
          </cell>
          <cell r="E12177">
            <v>21.49</v>
          </cell>
          <cell r="F12177" t="str">
            <v xml:space="preserve">SEINFRA  </v>
          </cell>
        </row>
        <row r="12178">
          <cell r="F12178" t="str">
            <v xml:space="preserve">SEINFRA  </v>
          </cell>
        </row>
        <row r="12179">
          <cell r="B12179" t="str">
            <v>C1910</v>
          </cell>
          <cell r="C12179" t="str">
            <v>PINTURA P/PISO À BASE LATEX ACRÍLICO, TIPO "NOVACOR"</v>
          </cell>
          <cell r="D12179" t="str">
            <v>M2</v>
          </cell>
          <cell r="E12179">
            <v>25.02</v>
          </cell>
          <cell r="F12179" t="str">
            <v xml:space="preserve">SEINFRA  </v>
          </cell>
        </row>
        <row r="12180">
          <cell r="B12180" t="str">
            <v>C2466</v>
          </cell>
          <cell r="C12180" t="str">
            <v>TINTA ACRÍLICA 2 DEMÃOS C/ ROLO DE LÃ</v>
          </cell>
          <cell r="D12180" t="str">
            <v>M2</v>
          </cell>
          <cell r="E12180">
            <v>40.770000000000003</v>
          </cell>
          <cell r="F12180" t="str">
            <v xml:space="preserve">SEINFRA  </v>
          </cell>
        </row>
        <row r="12181">
          <cell r="B12181" t="str">
            <v>C2470</v>
          </cell>
          <cell r="C12181" t="str">
            <v>TINTA CERÂMICA DE ACABAMENTO, DUAS DEMÃOS</v>
          </cell>
          <cell r="D12181" t="str">
            <v>M2</v>
          </cell>
          <cell r="E12181">
            <v>20.260000000000002</v>
          </cell>
          <cell r="F12181" t="str">
            <v xml:space="preserve">SEINFRA  </v>
          </cell>
        </row>
        <row r="12182">
          <cell r="B12182" t="str">
            <v>C2472</v>
          </cell>
          <cell r="C12182" t="str">
            <v>TINTA DE BASE ASFÁLTICA 2 DEMÃOS C/BROXA</v>
          </cell>
          <cell r="D12182" t="str">
            <v>M2</v>
          </cell>
          <cell r="E12182">
            <v>15.16</v>
          </cell>
          <cell r="F12182" t="str">
            <v xml:space="preserve">SEINFRA  </v>
          </cell>
        </row>
        <row r="12183">
          <cell r="B12183" t="str">
            <v>C2475</v>
          </cell>
          <cell r="C12183" t="str">
            <v>TINTA EPOXI EM PISOS, C/ SELADOR E EMASSAMENTO ACRÍLICO</v>
          </cell>
          <cell r="D12183" t="str">
            <v>M2</v>
          </cell>
          <cell r="E12183">
            <v>121.74</v>
          </cell>
          <cell r="F12183" t="str">
            <v xml:space="preserve">SEINFRA  </v>
          </cell>
        </row>
        <row r="12184">
          <cell r="B12184" t="str">
            <v>ESQUADRIAS DE MADEIRA</v>
          </cell>
          <cell r="E12184">
            <v>156.84</v>
          </cell>
          <cell r="F12184" t="str">
            <v xml:space="preserve">SEINFRA  </v>
          </cell>
        </row>
        <row r="12185">
          <cell r="B12185" t="str">
            <v>C1206</v>
          </cell>
          <cell r="C12185" t="str">
            <v>EMASSAMENTO DE ESQUADRIAS DE MADEIRA P/TINTA ÓLEO OU ESMALTE 2 DEMÃOS</v>
          </cell>
          <cell r="D12185" t="str">
            <v>M2</v>
          </cell>
          <cell r="E12185">
            <v>18.07</v>
          </cell>
          <cell r="F12185" t="str">
            <v xml:space="preserve">SEINFRA  </v>
          </cell>
        </row>
        <row r="12186">
          <cell r="F12186" t="str">
            <v xml:space="preserve">SEINFRA  </v>
          </cell>
        </row>
        <row r="12187">
          <cell r="B12187" t="str">
            <v>C1280</v>
          </cell>
          <cell r="C12187" t="str">
            <v>ESMALTE DUAS DEMÃOS EM ESQUADRIAS DE MADEIRA</v>
          </cell>
          <cell r="D12187" t="str">
            <v>M2</v>
          </cell>
          <cell r="E12187">
            <v>22.34</v>
          </cell>
          <cell r="F12187" t="str">
            <v xml:space="preserve">SEINFRA  </v>
          </cell>
        </row>
        <row r="12188">
          <cell r="B12188" t="str">
            <v>C3551</v>
          </cell>
          <cell r="C12188" t="str">
            <v>MUTIRÃO MISTO - ESMALTE DUAS DEMÃOS EM ESQUADRIAS DE MADEIRA</v>
          </cell>
          <cell r="D12188" t="str">
            <v>M2</v>
          </cell>
          <cell r="E12188">
            <v>15.82</v>
          </cell>
          <cell r="F12188" t="str">
            <v xml:space="preserve">SEINFRA  </v>
          </cell>
        </row>
        <row r="12189">
          <cell r="B12189" t="str">
            <v>C1876</v>
          </cell>
          <cell r="C12189" t="str">
            <v>PENTOX  2 DEMÃOS APLICADO EM MADEIRAS (CUPINICIDA)</v>
          </cell>
          <cell r="D12189" t="str">
            <v>M2</v>
          </cell>
          <cell r="E12189">
            <v>20.04</v>
          </cell>
          <cell r="F12189" t="str">
            <v xml:space="preserve">SEINFRA  </v>
          </cell>
        </row>
        <row r="12190">
          <cell r="B12190" t="str">
            <v>C2897</v>
          </cell>
          <cell r="C12190" t="str">
            <v>PINTURA COM SELADOR EM MADEIRA</v>
          </cell>
          <cell r="D12190" t="str">
            <v>M2</v>
          </cell>
          <cell r="E12190">
            <v>7.44</v>
          </cell>
          <cell r="F12190" t="str">
            <v xml:space="preserve">SEINFRA  </v>
          </cell>
        </row>
        <row r="12191">
          <cell r="B12191" t="str">
            <v>C2468</v>
          </cell>
          <cell r="C12191" t="str">
            <v>TINTA ANTIFLAMA TRÊS DEMÃOS EM ESQUADRIAS DE MADEIRA</v>
          </cell>
          <cell r="D12191" t="str">
            <v>M2</v>
          </cell>
          <cell r="E12191">
            <v>49.86</v>
          </cell>
          <cell r="F12191" t="str">
            <v xml:space="preserve">SEINFRA  </v>
          </cell>
        </row>
        <row r="12192">
          <cell r="B12192" t="str">
            <v>C2667</v>
          </cell>
          <cell r="C12192" t="str">
            <v>VERNIZ 3 DEMÃOS EM ESQUADRIAS DE MADEIRA</v>
          </cell>
          <cell r="D12192" t="str">
            <v>M2</v>
          </cell>
          <cell r="E12192">
            <v>23.27</v>
          </cell>
          <cell r="F12192" t="str">
            <v xml:space="preserve">SEINFRA  </v>
          </cell>
        </row>
        <row r="12193">
          <cell r="B12193" t="str">
            <v>SUPERFÍCIES METÁLICAS</v>
          </cell>
          <cell r="E12193">
            <v>634.80999999999995</v>
          </cell>
          <cell r="F12193" t="str">
            <v xml:space="preserve">SEINFRA  </v>
          </cell>
        </row>
        <row r="12194">
          <cell r="B12194" t="str">
            <v>C0044</v>
          </cell>
          <cell r="C12194" t="str">
            <v>ALUMÍNIO SINTÉTICO EM ESTRUTURA DE AÇO CARBONO 50 MICRA C/REVÓLVER</v>
          </cell>
          <cell r="D12194" t="str">
            <v>M2</v>
          </cell>
          <cell r="E12194">
            <v>11.05</v>
          </cell>
          <cell r="F12194" t="str">
            <v xml:space="preserve">SEINFRA  </v>
          </cell>
        </row>
        <row r="12195">
          <cell r="F12195" t="str">
            <v xml:space="preserve">SEINFRA  </v>
          </cell>
        </row>
        <row r="12196">
          <cell r="B12196" t="str">
            <v>C0045</v>
          </cell>
          <cell r="C12196" t="str">
            <v>ALUMÍNIO SINTÉTICO EM ESTRUTURA DE AÇO CARBONO 50 MICRA C/TRINCHA</v>
          </cell>
          <cell r="D12196" t="str">
            <v>M2</v>
          </cell>
          <cell r="E12196">
            <v>18.920000000000002</v>
          </cell>
          <cell r="F12196" t="str">
            <v xml:space="preserve">SEINFRA  </v>
          </cell>
        </row>
        <row r="12197">
          <cell r="F12197" t="str">
            <v xml:space="preserve">SEINFRA  </v>
          </cell>
        </row>
        <row r="12198">
          <cell r="B12198" t="str">
            <v>C0463</v>
          </cell>
          <cell r="C12198" t="str">
            <v>BORRACHA CLORADA EM ESTRUTURA  DE  AÇO CARBONO 50 MICRA C/REVÓLVER</v>
          </cell>
          <cell r="D12198" t="str">
            <v>M2</v>
          </cell>
          <cell r="E12198">
            <v>18.47</v>
          </cell>
          <cell r="F12198" t="str">
            <v xml:space="preserve">SEINFRA  </v>
          </cell>
        </row>
        <row r="12199">
          <cell r="F12199" t="str">
            <v xml:space="preserve">SEINFRA  </v>
          </cell>
        </row>
        <row r="12200">
          <cell r="B12200" t="str">
            <v>C0464</v>
          </cell>
          <cell r="C12200" t="str">
            <v>BORRACHA CLORADA EM ESTRUTURA DE AÇO CARBONO 50 MICRA C/TRINCHA</v>
          </cell>
          <cell r="D12200" t="str">
            <v>M2</v>
          </cell>
          <cell r="E12200">
            <v>23.81</v>
          </cell>
          <cell r="F12200" t="str">
            <v xml:space="preserve">SEINFRA  </v>
          </cell>
        </row>
        <row r="12201">
          <cell r="F12201" t="str">
            <v xml:space="preserve">SEINFRA  </v>
          </cell>
        </row>
        <row r="12202">
          <cell r="B12202" t="str">
            <v>C1279</v>
          </cell>
          <cell r="C12202" t="str">
            <v>ESMALTE DUAS DEMÃOS EM ESQUADRIAS DE FERRO</v>
          </cell>
          <cell r="D12202" t="str">
            <v>M2</v>
          </cell>
          <cell r="E12202">
            <v>41.17</v>
          </cell>
          <cell r="F12202" t="str">
            <v xml:space="preserve">SEINFRA  </v>
          </cell>
        </row>
        <row r="12203">
          <cell r="B12203" t="str">
            <v>C1281</v>
          </cell>
          <cell r="C12203" t="str">
            <v>ESMALTE SINTÉTICO EM ESTRUTURA DE AÇO CARBONO 50 MICRA C/REVÓLVER</v>
          </cell>
          <cell r="D12203" t="str">
            <v>M2</v>
          </cell>
          <cell r="E12203">
            <v>9.75</v>
          </cell>
          <cell r="F12203" t="str">
            <v xml:space="preserve">SEINFRA  </v>
          </cell>
        </row>
        <row r="12204">
          <cell r="F12204" t="str">
            <v xml:space="preserve">SEINFRA  </v>
          </cell>
        </row>
        <row r="12205">
          <cell r="B12205" t="str">
            <v>C1282</v>
          </cell>
          <cell r="C12205" t="str">
            <v>ESMALTE SINTÉTICO EM ESTRUTURA DE AÇO CARBONO 50 MICRA C/TRINCHA</v>
          </cell>
          <cell r="D12205" t="str">
            <v>M2</v>
          </cell>
          <cell r="E12205">
            <v>17.809999999999999</v>
          </cell>
          <cell r="F12205" t="str">
            <v xml:space="preserve">SEINFRA  </v>
          </cell>
        </row>
        <row r="12206">
          <cell r="B12206" t="str">
            <v>C1428</v>
          </cell>
          <cell r="C12206" t="str">
            <v>GRAFITE DUAS DEMÃOS EM ESQUADRIAS DE FERRO</v>
          </cell>
          <cell r="D12206" t="str">
            <v>M2</v>
          </cell>
          <cell r="E12206">
            <v>42.78</v>
          </cell>
          <cell r="F12206" t="str">
            <v xml:space="preserve">SEINFRA  </v>
          </cell>
        </row>
        <row r="12207">
          <cell r="B12207" t="str">
            <v>C1520</v>
          </cell>
          <cell r="C12207" t="str">
            <v>JATEAMENTO AO METAL BRANCO EM ESTRUTURAS DE AÇO CARBONO</v>
          </cell>
          <cell r="D12207" t="str">
            <v>M2</v>
          </cell>
          <cell r="E12207">
            <v>73.8</v>
          </cell>
          <cell r="F12207" t="str">
            <v xml:space="preserve">SEINFRA  </v>
          </cell>
        </row>
        <row r="12208">
          <cell r="B12208" t="str">
            <v>C1521</v>
          </cell>
          <cell r="C12208" t="str">
            <v>JATEAMENTO AO METAL QUASE BRANCO EM ESTRUTURA DE AÇO CARBONO</v>
          </cell>
          <cell r="D12208" t="str">
            <v>M2</v>
          </cell>
          <cell r="E12208">
            <v>26.72</v>
          </cell>
          <cell r="F12208" t="str">
            <v xml:space="preserve">SEINFRA  </v>
          </cell>
        </row>
        <row r="12209">
          <cell r="B12209" t="str">
            <v>C1522</v>
          </cell>
          <cell r="C12209" t="str">
            <v>JATEAMENTO COMERCIAL EM ESTRUTURA DE AÇO CARBONO</v>
          </cell>
          <cell r="D12209" t="str">
            <v>M2</v>
          </cell>
          <cell r="E12209">
            <v>30.87</v>
          </cell>
          <cell r="F12209" t="str">
            <v xml:space="preserve">SEINFRA  </v>
          </cell>
        </row>
        <row r="12210">
          <cell r="B12210" t="str">
            <v>C3425</v>
          </cell>
          <cell r="C12210" t="str">
            <v>PINTURA A ÓLEO PARA FERRO FUNDIDO</v>
          </cell>
          <cell r="D12210" t="str">
            <v>M2</v>
          </cell>
          <cell r="E12210">
            <v>19.72</v>
          </cell>
          <cell r="F12210" t="str">
            <v xml:space="preserve">SEINFRA  </v>
          </cell>
        </row>
        <row r="12211">
          <cell r="B12211" t="str">
            <v>C1911</v>
          </cell>
          <cell r="C12211" t="str">
            <v>PINTURA PARA ESTRUTURA DE ALUMÍNIO</v>
          </cell>
          <cell r="D12211" t="str">
            <v>M2</v>
          </cell>
          <cell r="E12211">
            <v>18.579999999999998</v>
          </cell>
          <cell r="F12211" t="str">
            <v xml:space="preserve">SEINFRA  </v>
          </cell>
        </row>
        <row r="12212">
          <cell r="B12212" t="str">
            <v>C2040</v>
          </cell>
          <cell r="C12212" t="str">
            <v>PINTURA C/ PRIMER EPOXI EM ESTRUTURA DE AÇO CARBONO 25 MICRA C/REVÓLVER</v>
          </cell>
          <cell r="D12212" t="str">
            <v>M2</v>
          </cell>
          <cell r="E12212">
            <v>11.38</v>
          </cell>
          <cell r="F12212" t="str">
            <v xml:space="preserve">SEINFRA  </v>
          </cell>
        </row>
        <row r="12213">
          <cell r="F12213" t="str">
            <v xml:space="preserve">SEINFRA  </v>
          </cell>
        </row>
        <row r="12214">
          <cell r="B12214" t="str">
            <v>C2473</v>
          </cell>
          <cell r="C12214" t="str">
            <v>PINTURA C/ TINTA EPOXI EM ESTRUTURA DE AÇO CARBONO 50 MICRA C/REVÓLVER</v>
          </cell>
          <cell r="D12214" t="str">
            <v>M2</v>
          </cell>
          <cell r="E12214">
            <v>16.95</v>
          </cell>
          <cell r="F12214" t="str">
            <v xml:space="preserve">SEINFRA  </v>
          </cell>
        </row>
        <row r="12215">
          <cell r="F12215" t="str">
            <v xml:space="preserve">SEINFRA  </v>
          </cell>
        </row>
        <row r="12216">
          <cell r="B12216" t="str">
            <v>C4309</v>
          </cell>
          <cell r="C12216" t="str">
            <v>PINTURA POLIURETANO EM 02 (DUAS) DEMÃOS SOBRE TUBULAÇÃO</v>
          </cell>
          <cell r="D12216" t="str">
            <v>M2</v>
          </cell>
          <cell r="E12216">
            <v>21.33</v>
          </cell>
          <cell r="F12216" t="str">
            <v xml:space="preserve">SEINFRA  </v>
          </cell>
        </row>
        <row r="12217">
          <cell r="B12217" t="str">
            <v>C4409</v>
          </cell>
          <cell r="C12217" t="str">
            <v>PINTURA POLIURETANO EM ESTRUTURAS DE AÇO CARBONO, 65 MICRA C/ REVOLVER</v>
          </cell>
          <cell r="D12217" t="str">
            <v>M2</v>
          </cell>
          <cell r="E12217">
            <v>13</v>
          </cell>
          <cell r="F12217" t="str">
            <v xml:space="preserve">SEINFRA  </v>
          </cell>
        </row>
        <row r="12218">
          <cell r="F12218" t="str">
            <v xml:space="preserve">SEINFRA  </v>
          </cell>
        </row>
        <row r="12219">
          <cell r="B12219" t="str">
            <v>C2036</v>
          </cell>
          <cell r="C12219" t="str">
            <v>PRIMER À BASE DE BORRACHA CLORADA. EM ESTRUTURA DE AÇO 25 MICRA C/REVÓLVER</v>
          </cell>
          <cell r="D12219" t="str">
            <v>M2</v>
          </cell>
          <cell r="E12219">
            <v>11.02</v>
          </cell>
          <cell r="F12219" t="str">
            <v xml:space="preserve">SEINFRA  </v>
          </cell>
        </row>
        <row r="12220">
          <cell r="F12220" t="str">
            <v xml:space="preserve">SEINFRA  </v>
          </cell>
        </row>
        <row r="12221">
          <cell r="B12221" t="str">
            <v>C2037</v>
          </cell>
          <cell r="C12221" t="str">
            <v>PRIMER À BASE DE BORRACHA CLORADA. EM ESTRUTURA DE. AÇO 25 MICRA C/TRINCHA</v>
          </cell>
          <cell r="D12221" t="str">
            <v>M2</v>
          </cell>
          <cell r="E12221">
            <v>12.58</v>
          </cell>
          <cell r="F12221" t="str">
            <v xml:space="preserve">SEINFRA  </v>
          </cell>
        </row>
        <row r="12222">
          <cell r="F12222" t="str">
            <v xml:space="preserve">SEINFRA  </v>
          </cell>
        </row>
        <row r="12223">
          <cell r="B12223" t="str">
            <v>C2038</v>
          </cell>
          <cell r="C12223" t="str">
            <v>PRIMER EM ESTRUTURA DE AÇO CARBONO 25 MICRA C/REVÓLVER</v>
          </cell>
          <cell r="D12223" t="str">
            <v>M2</v>
          </cell>
          <cell r="E12223">
            <v>6.6</v>
          </cell>
          <cell r="F12223" t="str">
            <v xml:space="preserve">SEINFRA  </v>
          </cell>
        </row>
        <row r="12224">
          <cell r="B12224" t="str">
            <v>C2039</v>
          </cell>
          <cell r="C12224" t="str">
            <v>PRIMER EM ESTRUTURA DE AÇO CARBONO 25 MICRA C/TRINCHA</v>
          </cell>
          <cell r="D12224" t="str">
            <v>M2</v>
          </cell>
          <cell r="E12224">
            <v>9.93</v>
          </cell>
          <cell r="F12224" t="str">
            <v xml:space="preserve">SEINFRA  </v>
          </cell>
        </row>
        <row r="12225">
          <cell r="B12225" t="str">
            <v>C2041</v>
          </cell>
          <cell r="C12225" t="str">
            <v>PRIMER EPOXI EM ESTRUTURA DE AÇO CARBONO 25 MICRA C/TRINCHA</v>
          </cell>
          <cell r="D12225" t="str">
            <v>M2</v>
          </cell>
          <cell r="E12225">
            <v>12.93</v>
          </cell>
          <cell r="F12225" t="str">
            <v xml:space="preserve">SEINFRA  </v>
          </cell>
        </row>
        <row r="12226">
          <cell r="B12226" t="str">
            <v>C2042</v>
          </cell>
          <cell r="C12226" t="str">
            <v>PRIMER SINTÉTICO EM ESTRUTURA DE AÇO CARBONO 25 MICRA C/REVÓLVER</v>
          </cell>
          <cell r="D12226" t="str">
            <v>M2</v>
          </cell>
          <cell r="E12226">
            <v>8.68</v>
          </cell>
          <cell r="F12226" t="str">
            <v xml:space="preserve">SEINFRA  </v>
          </cell>
        </row>
        <row r="12227">
          <cell r="F12227" t="str">
            <v xml:space="preserve">SEINFRA  </v>
          </cell>
        </row>
        <row r="12228">
          <cell r="B12228" t="str">
            <v>C2043</v>
          </cell>
          <cell r="C12228" t="str">
            <v>PRIMER SINTÉTICO EM ESTRUTURA DE AÇO CARBONO 25 MICRA C/TRINCHA</v>
          </cell>
          <cell r="D12228" t="str">
            <v>M2</v>
          </cell>
          <cell r="E12228">
            <v>14.57</v>
          </cell>
          <cell r="F12228" t="str">
            <v xml:space="preserve">SEINFRA  </v>
          </cell>
        </row>
        <row r="12229">
          <cell r="B12229" t="str">
            <v>C2467</v>
          </cell>
          <cell r="C12229" t="str">
            <v>TINTA ANTIFLAMA 2 DEMÃOS E PRIMER EM ESQUADRIAS DE FERRO</v>
          </cell>
          <cell r="D12229" t="str">
            <v>M2</v>
          </cell>
          <cell r="E12229">
            <v>72.05</v>
          </cell>
          <cell r="F12229" t="str">
            <v xml:space="preserve">SEINFRA  </v>
          </cell>
        </row>
        <row r="12230">
          <cell r="B12230" t="str">
            <v>C2469</v>
          </cell>
          <cell r="C12230" t="str">
            <v>TINTA AUTOMOTIVA 2 DEMÃOS EM METÁLICOS</v>
          </cell>
          <cell r="D12230" t="str">
            <v>M2</v>
          </cell>
          <cell r="E12230">
            <v>47.7</v>
          </cell>
          <cell r="F12230" t="str">
            <v xml:space="preserve">SEINFRA  </v>
          </cell>
        </row>
        <row r="12231">
          <cell r="B12231" t="str">
            <v>C2474</v>
          </cell>
          <cell r="C12231" t="str">
            <v>TINTA EPOXI EM ESTRUTURA DE AÇO CARBONO 50 MICRA C/TRINCHA</v>
          </cell>
          <cell r="D12231" t="str">
            <v>M2</v>
          </cell>
          <cell r="E12231">
            <v>22.64</v>
          </cell>
          <cell r="F12231" t="str">
            <v xml:space="preserve">SEINFRA  </v>
          </cell>
        </row>
        <row r="12232">
          <cell r="B12232" t="str">
            <v>SUPERFÍCIES DE CONCRETO</v>
          </cell>
          <cell r="E12232">
            <v>206.26</v>
          </cell>
          <cell r="F12232" t="str">
            <v xml:space="preserve">SEINFRA  </v>
          </cell>
        </row>
        <row r="12233">
          <cell r="B12233" t="str">
            <v>C1235</v>
          </cell>
          <cell r="C12233" t="str">
            <v>EMULSÃO DE RESINAS ACRÍLICAS EM CONCRETO - 2 DEMÃOS</v>
          </cell>
          <cell r="D12233" t="str">
            <v>M2</v>
          </cell>
          <cell r="E12233">
            <v>36.72</v>
          </cell>
          <cell r="F12233" t="str">
            <v xml:space="preserve">SEINFRA  </v>
          </cell>
        </row>
        <row r="12234">
          <cell r="B12234" t="str">
            <v>C4714</v>
          </cell>
          <cell r="C12234" t="str">
            <v>PINTURA DE LOGOTIPOS COM TINTA À ÓLEO EM CONCRETO</v>
          </cell>
          <cell r="D12234" t="str">
            <v>M2</v>
          </cell>
          <cell r="E12234">
            <v>85.29</v>
          </cell>
          <cell r="F12234" t="str">
            <v xml:space="preserve">SEINFRA  </v>
          </cell>
        </row>
        <row r="12235">
          <cell r="B12235" t="str">
            <v>C2187</v>
          </cell>
          <cell r="C12235" t="str">
            <v>REGULARIZAÇÃO DE SUPERFÍCIE DE CONCRETO  APARENTE - 2 DEMÃOS</v>
          </cell>
          <cell r="D12235" t="str">
            <v>M2</v>
          </cell>
          <cell r="E12235">
            <v>11.32</v>
          </cell>
          <cell r="F12235" t="str">
            <v xml:space="preserve">SEINFRA  </v>
          </cell>
        </row>
        <row r="12236">
          <cell r="B12236" t="str">
            <v>C2273</v>
          </cell>
          <cell r="C12236" t="str">
            <v>SILICONE EM PAREDES DE CONCRETO OU TIJOLO CERÂMICO - 1 DEMÃO</v>
          </cell>
          <cell r="D12236" t="str">
            <v>M2</v>
          </cell>
          <cell r="E12236">
            <v>13.76</v>
          </cell>
          <cell r="F12236" t="str">
            <v xml:space="preserve">SEINFRA  </v>
          </cell>
        </row>
        <row r="12237">
          <cell r="B12237" t="str">
            <v>C2542</v>
          </cell>
          <cell r="C12237" t="str">
            <v>TRATAMENTO DE SUPERFÍCIE DE CONCRETO APARENTE</v>
          </cell>
          <cell r="D12237" t="str">
            <v>M2</v>
          </cell>
          <cell r="E12237">
            <v>17.63</v>
          </cell>
          <cell r="F12237" t="str">
            <v xml:space="preserve">SEINFRA  </v>
          </cell>
        </row>
        <row r="12238">
          <cell r="B12238" t="str">
            <v>C2668</v>
          </cell>
          <cell r="C12238" t="str">
            <v>VERNIZ ACRÍLICO EM PAREDES DE CONCRETO - 2 DEMÃOS</v>
          </cell>
          <cell r="D12238" t="str">
            <v>M2</v>
          </cell>
          <cell r="E12238">
            <v>11.45</v>
          </cell>
          <cell r="F12238" t="str">
            <v xml:space="preserve">SEINFRA  </v>
          </cell>
        </row>
        <row r="12239">
          <cell r="B12239" t="str">
            <v>C2669</v>
          </cell>
          <cell r="C12239" t="str">
            <v>VERNIZ POLIURETANO SOBRE PRIMER EM PAREDE CONCRETO - 3 DEMÃOS</v>
          </cell>
          <cell r="D12239" t="str">
            <v>M2</v>
          </cell>
          <cell r="E12239">
            <v>30.09</v>
          </cell>
          <cell r="F12239" t="str">
            <v xml:space="preserve">SEINFRA  </v>
          </cell>
        </row>
        <row r="12240">
          <cell r="B12240" t="str">
            <v>OUTROS ELEMENTOS</v>
          </cell>
          <cell r="E12240">
            <v>555.1</v>
          </cell>
          <cell r="F12240" t="str">
            <v xml:space="preserve">SEINFRA  </v>
          </cell>
        </row>
        <row r="12241">
          <cell r="B12241" t="str">
            <v>C4025</v>
          </cell>
          <cell r="C12241" t="str">
            <v>DESENHOS INSERIDOS NO PASSEIO DE CONCRETO</v>
          </cell>
          <cell r="D12241" t="str">
            <v>M2</v>
          </cell>
          <cell r="E12241">
            <v>65.8</v>
          </cell>
          <cell r="F12241" t="str">
            <v xml:space="preserve">SEINFRA  </v>
          </cell>
        </row>
        <row r="12242">
          <cell r="B12242" t="str">
            <v>C1613</v>
          </cell>
          <cell r="C12242" t="str">
            <v>LATEX ACRÍLICO 2 DEMÃOS EM TELHAS DE FIBROCIMENTO</v>
          </cell>
          <cell r="D12242" t="str">
            <v>M2</v>
          </cell>
          <cell r="E12242">
            <v>24.21</v>
          </cell>
          <cell r="F12242" t="str">
            <v xml:space="preserve">SEINFRA  </v>
          </cell>
        </row>
        <row r="12243">
          <cell r="B12243" t="str">
            <v>C1620</v>
          </cell>
          <cell r="C12243" t="str">
            <v>LETREIRO - LETRA EM CAIXA DE ZINCO, H= 20CM</v>
          </cell>
          <cell r="D12243" t="str">
            <v>UN</v>
          </cell>
          <cell r="E12243">
            <v>90.73</v>
          </cell>
          <cell r="F12243" t="str">
            <v xml:space="preserve">SEINFRA  </v>
          </cell>
        </row>
        <row r="12244">
          <cell r="B12244" t="str">
            <v>C1621</v>
          </cell>
          <cell r="C12244" t="str">
            <v>LETREIRO - LETRA EM PAREDES</v>
          </cell>
          <cell r="D12244" t="str">
            <v>UN</v>
          </cell>
          <cell r="E12244">
            <v>16.46</v>
          </cell>
          <cell r="F12244" t="str">
            <v xml:space="preserve">SEINFRA  </v>
          </cell>
        </row>
        <row r="12245">
          <cell r="B12245" t="str">
            <v>C1906</v>
          </cell>
          <cell r="C12245" t="str">
            <v>PINTURA C/ EMASSAMENTO P/ QUADRO-VERDE</v>
          </cell>
          <cell r="D12245" t="str">
            <v>M2</v>
          </cell>
          <cell r="E12245">
            <v>43.33</v>
          </cell>
          <cell r="F12245" t="str">
            <v xml:space="preserve">SEINFRA  </v>
          </cell>
        </row>
        <row r="12246">
          <cell r="B12246" t="str">
            <v>C1908</v>
          </cell>
          <cell r="C12246" t="str">
            <v>PINTURA EXTERNA DE RUFOS, CALHAS E CONDUTORES C/ESMALTE SINTÉTICO</v>
          </cell>
          <cell r="D12246" t="str">
            <v>M</v>
          </cell>
          <cell r="E12246">
            <v>17.86</v>
          </cell>
          <cell r="F12246" t="str">
            <v xml:space="preserve">SEINFRA  </v>
          </cell>
        </row>
        <row r="12247">
          <cell r="F12247" t="str">
            <v xml:space="preserve">SEINFRA  </v>
          </cell>
        </row>
        <row r="12248">
          <cell r="B12248" t="str">
            <v>C1909</v>
          </cell>
          <cell r="C12248" t="str">
            <v>PINTURA EXTERNA DE RUFOS E  INTERNA DE CALHAS C/TINTA BETUMINOSA 1 DEMÃO</v>
          </cell>
          <cell r="D12248" t="str">
            <v>M2</v>
          </cell>
          <cell r="E12248">
            <v>12.43</v>
          </cell>
          <cell r="F12248" t="str">
            <v xml:space="preserve">SEINFRA  </v>
          </cell>
        </row>
        <row r="12249">
          <cell r="F12249" t="str">
            <v xml:space="preserve">SEINFRA  </v>
          </cell>
        </row>
        <row r="12250">
          <cell r="B12250" t="str">
            <v>C2899</v>
          </cell>
          <cell r="C12250" t="str">
            <v>PINTURA LOGOTIPO CAGECE - PROJETO PADRÃO</v>
          </cell>
          <cell r="D12250" t="str">
            <v>UN</v>
          </cell>
          <cell r="E12250">
            <v>284.27999999999997</v>
          </cell>
          <cell r="F12250" t="str">
            <v xml:space="preserve">SEINFRA  </v>
          </cell>
        </row>
        <row r="12251">
          <cell r="B12251" t="str">
            <v>PAVIMENTAÇÃO DO SISTEMA VIÁRIO</v>
          </cell>
          <cell r="E12251">
            <v>2937.27</v>
          </cell>
          <cell r="F12251" t="str">
            <v xml:space="preserve">SEINFRA  </v>
          </cell>
        </row>
        <row r="12252">
          <cell r="B12252" t="str">
            <v>REGULARIZAÇÃO DO SUB-LEITO</v>
          </cell>
          <cell r="E12252">
            <v>2.2000000000000002</v>
          </cell>
          <cell r="F12252" t="str">
            <v xml:space="preserve">SEINFRA  </v>
          </cell>
        </row>
        <row r="12253">
          <cell r="B12253" t="str">
            <v>C3233</v>
          </cell>
          <cell r="C12253" t="str">
            <v>REGULARIZAÇÃO DO SUB-LEITO</v>
          </cell>
          <cell r="D12253" t="str">
            <v>M2</v>
          </cell>
          <cell r="E12253">
            <v>2.2000000000000002</v>
          </cell>
          <cell r="F12253" t="str">
            <v xml:space="preserve">SEINFRA  </v>
          </cell>
        </row>
        <row r="12254">
          <cell r="B12254" t="str">
            <v>REFORÇO, SUB-BASE E BASE</v>
          </cell>
          <cell r="E12254">
            <v>933.94</v>
          </cell>
          <cell r="F12254" t="str">
            <v xml:space="preserve">SEINFRA  </v>
          </cell>
        </row>
        <row r="12255">
          <cell r="B12255" t="str">
            <v>C3132</v>
          </cell>
          <cell r="C12255" t="str">
            <v>BASE DE BRITA GRADUADA (S/TRANSP)</v>
          </cell>
          <cell r="D12255" t="str">
            <v>M3</v>
          </cell>
          <cell r="E12255">
            <v>124.89</v>
          </cell>
          <cell r="F12255" t="str">
            <v xml:space="preserve">SEINFRA  </v>
          </cell>
        </row>
        <row r="12256">
          <cell r="B12256" t="str">
            <v>C3133</v>
          </cell>
          <cell r="C12256" t="str">
            <v>BASE MACADAME HIDRÁULICO C/ENCHIMENTO DE AREIA (S/TRANSP)</v>
          </cell>
          <cell r="D12256" t="str">
            <v>M3</v>
          </cell>
          <cell r="E12256">
            <v>105.56</v>
          </cell>
          <cell r="F12256" t="str">
            <v xml:space="preserve">SEINFRA  </v>
          </cell>
        </row>
        <row r="12257">
          <cell r="B12257" t="str">
            <v>C3134</v>
          </cell>
          <cell r="C12257" t="str">
            <v>BASE SOLO BRITA COM 20% DE BRITA (S/TRANSP)</v>
          </cell>
          <cell r="D12257" t="str">
            <v>M3</v>
          </cell>
          <cell r="E12257">
            <v>52.7</v>
          </cell>
          <cell r="F12257" t="str">
            <v xml:space="preserve">SEINFRA  </v>
          </cell>
        </row>
        <row r="12258">
          <cell r="B12258" t="str">
            <v>C3135</v>
          </cell>
          <cell r="C12258" t="str">
            <v>BASE SOLO BRITA COM 30% DE BRITA (S/TRANSP)</v>
          </cell>
          <cell r="D12258" t="str">
            <v>M3</v>
          </cell>
          <cell r="E12258">
            <v>64.010000000000005</v>
          </cell>
          <cell r="F12258" t="str">
            <v xml:space="preserve">SEINFRA  </v>
          </cell>
        </row>
        <row r="12259">
          <cell r="B12259" t="str">
            <v>C3136</v>
          </cell>
          <cell r="C12259" t="str">
            <v>BASE SOLO BRITA COM 40% DE BRITA (S/TRANSP)</v>
          </cell>
          <cell r="D12259" t="str">
            <v>M3</v>
          </cell>
          <cell r="E12259">
            <v>75.25</v>
          </cell>
          <cell r="F12259" t="str">
            <v xml:space="preserve">SEINFRA  </v>
          </cell>
        </row>
        <row r="12260">
          <cell r="B12260" t="str">
            <v>C3137</v>
          </cell>
          <cell r="C12260" t="str">
            <v>BASE SOLO BRITA COM 50% DE BRITA (S/TRANSP)</v>
          </cell>
          <cell r="D12260" t="str">
            <v>M3</v>
          </cell>
          <cell r="E12260">
            <v>86.57</v>
          </cell>
          <cell r="F12260" t="str">
            <v xml:space="preserve">SEINFRA  </v>
          </cell>
        </row>
        <row r="12261">
          <cell r="B12261" t="str">
            <v>C3138</v>
          </cell>
          <cell r="C12261" t="str">
            <v>BASE SOLO BRITA COM 60% DE BRITA (S/TRANSP)</v>
          </cell>
          <cell r="D12261" t="str">
            <v>M3</v>
          </cell>
          <cell r="E12261">
            <v>97.81</v>
          </cell>
          <cell r="F12261" t="str">
            <v xml:space="preserve">SEINFRA  </v>
          </cell>
        </row>
        <row r="12262">
          <cell r="B12262" t="str">
            <v>C3217</v>
          </cell>
          <cell r="C12262" t="str">
            <v>ESTABILIZAÇÃO GRANULOMÉTRICA DE SOLOS S/ MISTURA DE MATERIAIS (S/TRANSP)</v>
          </cell>
          <cell r="D12262" t="str">
            <v>M3</v>
          </cell>
          <cell r="E12262">
            <v>22.08</v>
          </cell>
          <cell r="F12262" t="str">
            <v xml:space="preserve">SEINFRA  </v>
          </cell>
        </row>
        <row r="12263">
          <cell r="F12263" t="str">
            <v xml:space="preserve">SEINFRA  </v>
          </cell>
        </row>
        <row r="12264">
          <cell r="B12264" t="str">
            <v>C3216</v>
          </cell>
          <cell r="C12264" t="str">
            <v>ESTABILIZAÇÃO GRANULOMÉTRICA DE SOLOS C/ MISTURA DE MATERIAIS (S/TRANSP)</v>
          </cell>
          <cell r="D12264" t="str">
            <v>M3</v>
          </cell>
          <cell r="E12264">
            <v>26.58</v>
          </cell>
          <cell r="F12264" t="str">
            <v xml:space="preserve">SEINFRA  </v>
          </cell>
        </row>
        <row r="12265">
          <cell r="F12265" t="str">
            <v xml:space="preserve">SEINFRA  </v>
          </cell>
        </row>
        <row r="12266">
          <cell r="B12266" t="str">
            <v>C3215</v>
          </cell>
          <cell r="C12266" t="str">
            <v>ESTABILIZACÂO SOLO BETUME MISTURADO NA PISTA (S/TRANSP)</v>
          </cell>
          <cell r="D12266" t="str">
            <v>M3</v>
          </cell>
          <cell r="E12266">
            <v>32.94</v>
          </cell>
          <cell r="F12266" t="str">
            <v xml:space="preserve">SEINFRA  </v>
          </cell>
        </row>
        <row r="12267">
          <cell r="B12267" t="str">
            <v>C3930</v>
          </cell>
          <cell r="C12267" t="str">
            <v>SUB BASE/BASE DE SOLO CAL (3%) (S/TRANSP)</v>
          </cell>
          <cell r="D12267" t="str">
            <v>M3</v>
          </cell>
          <cell r="E12267">
            <v>67.42</v>
          </cell>
          <cell r="F12267" t="str">
            <v xml:space="preserve">SEINFRA  </v>
          </cell>
        </row>
        <row r="12268">
          <cell r="B12268" t="str">
            <v>C3931</v>
          </cell>
          <cell r="C12268" t="str">
            <v>SUB BASE/BASE DE SOLO CAL (4%) (S/TRANSP)</v>
          </cell>
          <cell r="D12268" t="str">
            <v>M3</v>
          </cell>
          <cell r="E12268">
            <v>81.849999999999994</v>
          </cell>
          <cell r="F12268" t="str">
            <v xml:space="preserve">SEINFRA  </v>
          </cell>
        </row>
        <row r="12269">
          <cell r="B12269" t="str">
            <v>C3968</v>
          </cell>
          <cell r="C12269" t="str">
            <v>SUB BASE/BASE DE SOLO CAL (5%) (S/TRANSP)</v>
          </cell>
          <cell r="D12269" t="str">
            <v>M3</v>
          </cell>
          <cell r="E12269">
            <v>96.28</v>
          </cell>
          <cell r="F12269" t="str">
            <v xml:space="preserve">SEINFRA  </v>
          </cell>
        </row>
        <row r="12270">
          <cell r="B12270" t="str">
            <v>RECOMPOSIÇÃO DE SUB BASE E BASE</v>
          </cell>
          <cell r="E12270">
            <v>558.41999999999996</v>
          </cell>
          <cell r="F12270" t="str">
            <v xml:space="preserve">SEINFRA  </v>
          </cell>
        </row>
        <row r="12271">
          <cell r="B12271" t="str">
            <v>C3163</v>
          </cell>
          <cell r="C12271" t="str">
            <v>ESCAVAÇÃO E CARGA DE MATERIAL ADICIONAL DE JAZIDA P/ RECOMPOSIÇÃO DE SUB-BASE/BASE/REVESTIMENTO PRIMÁRIO</v>
          </cell>
          <cell r="D12271" t="str">
            <v>M3</v>
          </cell>
          <cell r="E12271">
            <v>4.21</v>
          </cell>
          <cell r="F12271" t="str">
            <v xml:space="preserve">SEINFRA  </v>
          </cell>
        </row>
        <row r="12272">
          <cell r="F12272" t="str">
            <v xml:space="preserve">SEINFRA  </v>
          </cell>
        </row>
        <row r="12273">
          <cell r="B12273" t="str">
            <v>C3164</v>
          </cell>
          <cell r="C12273" t="str">
            <v>ESCARIFICAÇÃO P/APROVEITAMENTO DE SUB-BASE/BASE/REVESTIMENTO PRIMÁRIO</v>
          </cell>
          <cell r="D12273" t="str">
            <v>M3</v>
          </cell>
          <cell r="E12273">
            <v>5.24</v>
          </cell>
          <cell r="F12273" t="str">
            <v xml:space="preserve">SEINFRA  </v>
          </cell>
        </row>
        <row r="12274">
          <cell r="F12274" t="str">
            <v xml:space="preserve">SEINFRA  </v>
          </cell>
        </row>
        <row r="12275">
          <cell r="B12275" t="str">
            <v>C4549</v>
          </cell>
          <cell r="C12275" t="str">
            <v>RECICLAGEM DE BASE E REVESTIMENTO SEM ADIÇÃO DE MATERIAL</v>
          </cell>
          <cell r="D12275" t="str">
            <v>M3</v>
          </cell>
          <cell r="E12275">
            <v>55.26</v>
          </cell>
          <cell r="F12275" t="str">
            <v xml:space="preserve">SEINFRA  </v>
          </cell>
        </row>
        <row r="12276">
          <cell r="B12276" t="str">
            <v>C4235</v>
          </cell>
          <cell r="C12276" t="str">
            <v>RECICLAGEM DE BASE E REVESTIMENTO COM ADIÇÃO DE BRITA NA TAXA DE 86 Kg/m² (S/ TRANSP.)</v>
          </cell>
          <cell r="D12276" t="str">
            <v>M3</v>
          </cell>
          <cell r="E12276">
            <v>70.849999999999994</v>
          </cell>
          <cell r="F12276" t="str">
            <v xml:space="preserve">SEINFRA  </v>
          </cell>
        </row>
        <row r="12277">
          <cell r="F12277" t="str">
            <v xml:space="preserve">SEINFRA  </v>
          </cell>
        </row>
        <row r="12278">
          <cell r="B12278" t="str">
            <v>C4236</v>
          </cell>
          <cell r="C12278" t="str">
            <v>RECICLAGEM DE BASE E REVESTIMENTO COM ADIÇÃO DE BRITA NA TAXA DE 129 Kg/m² (S/ TRANSP.)</v>
          </cell>
          <cell r="D12278" t="str">
            <v>M3</v>
          </cell>
          <cell r="E12278">
            <v>82.87</v>
          </cell>
          <cell r="F12278" t="str">
            <v xml:space="preserve">SEINFRA  </v>
          </cell>
        </row>
        <row r="12279">
          <cell r="F12279" t="str">
            <v xml:space="preserve">SEINFRA  </v>
          </cell>
        </row>
        <row r="12280">
          <cell r="B12280" t="str">
            <v>C4237</v>
          </cell>
          <cell r="C12280" t="str">
            <v>RECICLAGEM DE BASE E REVESTIMENTO COM ADIÇÃO DE BRITA NA TAXA DE 172 Kg/m² (S/ TRANSP.)</v>
          </cell>
          <cell r="D12280" t="str">
            <v>M3</v>
          </cell>
          <cell r="E12280">
            <v>94.82</v>
          </cell>
          <cell r="F12280" t="str">
            <v xml:space="preserve">SEINFRA  </v>
          </cell>
        </row>
        <row r="12281">
          <cell r="F12281" t="str">
            <v xml:space="preserve">SEINFRA  </v>
          </cell>
        </row>
        <row r="12282">
          <cell r="B12282" t="str">
            <v>C4238</v>
          </cell>
          <cell r="C12282" t="str">
            <v>RECICLAGEM DE BASE E REVESTIMENTO COM ADIÇÃO DE BRITA NA TAXA DE 215 Kg/m² (S/ TRANSP.)</v>
          </cell>
          <cell r="D12282" t="str">
            <v>M3</v>
          </cell>
          <cell r="E12282">
            <v>106.84</v>
          </cell>
          <cell r="F12282" t="str">
            <v xml:space="preserve">SEINFRA  </v>
          </cell>
        </row>
        <row r="12283">
          <cell r="F12283" t="str">
            <v xml:space="preserve">SEINFRA  </v>
          </cell>
        </row>
        <row r="12284">
          <cell r="B12284" t="str">
            <v>C4239</v>
          </cell>
          <cell r="C12284" t="str">
            <v>RECICLAGEM DE BASE E REVESTIMENTO COM ADIÇÃO DE BRITA NA TAXA DE 258 Kg/m² (S/ TRANSP.)</v>
          </cell>
          <cell r="D12284" t="str">
            <v>M3</v>
          </cell>
          <cell r="E12284">
            <v>118.78</v>
          </cell>
          <cell r="F12284" t="str">
            <v xml:space="preserve">SEINFRA  </v>
          </cell>
        </row>
        <row r="12285">
          <cell r="F12285" t="str">
            <v xml:space="preserve">SEINFRA  </v>
          </cell>
        </row>
        <row r="12286">
          <cell r="B12286" t="str">
            <v>C3231</v>
          </cell>
          <cell r="C12286" t="str">
            <v>RECOMPOSIÇÃO DE  SUB-BASE/BASE SOLO ESTABILIZADO GRANULOMETRICAMENTE (S/TRANSP)</v>
          </cell>
          <cell r="D12286" t="str">
            <v>M3</v>
          </cell>
          <cell r="E12286">
            <v>19.55</v>
          </cell>
          <cell r="F12286" t="str">
            <v xml:space="preserve">SEINFRA  </v>
          </cell>
        </row>
        <row r="12287">
          <cell r="F12287" t="str">
            <v xml:space="preserve">SEINFRA  </v>
          </cell>
        </row>
        <row r="12288">
          <cell r="B12288" t="str">
            <v>IMPRIMAÇÃO</v>
          </cell>
          <cell r="E12288">
            <v>0.39</v>
          </cell>
          <cell r="F12288" t="str">
            <v xml:space="preserve">SEINFRA  </v>
          </cell>
        </row>
        <row r="12289">
          <cell r="B12289" t="str">
            <v>C3221</v>
          </cell>
          <cell r="C12289" t="str">
            <v>IMPRIMAÇÃO - EXECUÇÃO (S/TRANSP)</v>
          </cell>
          <cell r="D12289" t="str">
            <v>M2</v>
          </cell>
          <cell r="E12289">
            <v>0.39</v>
          </cell>
          <cell r="F12289" t="str">
            <v xml:space="preserve">SEINFRA  </v>
          </cell>
        </row>
        <row r="12290">
          <cell r="B12290" t="str">
            <v>PINTURA DE LIGAÇÃO</v>
          </cell>
          <cell r="E12290">
            <v>0.23</v>
          </cell>
          <cell r="F12290" t="str">
            <v xml:space="preserve">SEINFRA  </v>
          </cell>
        </row>
        <row r="12291">
          <cell r="B12291" t="str">
            <v>C3228</v>
          </cell>
          <cell r="C12291" t="str">
            <v>PINTURA DE LIGAÇÃO - EXECUÇÃO (S/TRANSP)</v>
          </cell>
          <cell r="D12291" t="str">
            <v>M2</v>
          </cell>
          <cell r="E12291">
            <v>0.23</v>
          </cell>
          <cell r="F12291" t="str">
            <v xml:space="preserve">SEINFRA  </v>
          </cell>
        </row>
        <row r="12292">
          <cell r="B12292" t="str">
            <v>MISTURAS BETUMINOSAS À QUENTE</v>
          </cell>
          <cell r="E12292">
            <v>609.08000000000004</v>
          </cell>
          <cell r="F12292" t="str">
            <v xml:space="preserve">SEINFRA  </v>
          </cell>
        </row>
        <row r="12293">
          <cell r="B12293" t="str">
            <v>C3126</v>
          </cell>
          <cell r="C12293" t="str">
            <v>AREIA ASFALTO USINADA À QUENTE C/ESPALHAMENTO DE MOTONIVELADORA (S/TRANSP)</v>
          </cell>
          <cell r="D12293" t="str">
            <v>M3</v>
          </cell>
          <cell r="E12293">
            <v>109.46</v>
          </cell>
          <cell r="F12293" t="str">
            <v xml:space="preserve">SEINFRA  </v>
          </cell>
        </row>
        <row r="12294">
          <cell r="F12294" t="str">
            <v xml:space="preserve">SEINFRA  </v>
          </cell>
        </row>
        <row r="12295">
          <cell r="B12295" t="str">
            <v>C3128</v>
          </cell>
          <cell r="C12295" t="str">
            <v>AREIA ASFALTO USINADA À QUENTE - AAUQ (S/TRANSP)</v>
          </cell>
          <cell r="D12295" t="str">
            <v>M3</v>
          </cell>
          <cell r="E12295">
            <v>112.51</v>
          </cell>
          <cell r="F12295" t="str">
            <v xml:space="preserve">SEINFRA  </v>
          </cell>
        </row>
        <row r="12296">
          <cell r="B12296" t="str">
            <v>C3155</v>
          </cell>
          <cell r="C12296" t="str">
            <v>CONCRETO BETUMINOSO USINADO À QUENTE - CBUQ (S/TRANSP)</v>
          </cell>
          <cell r="D12296" t="str">
            <v>M3</v>
          </cell>
          <cell r="E12296">
            <v>177.7</v>
          </cell>
          <cell r="F12296" t="str">
            <v xml:space="preserve">SEINFRA  </v>
          </cell>
        </row>
        <row r="12297">
          <cell r="B12297" t="str">
            <v>C3230</v>
          </cell>
          <cell r="C12297" t="str">
            <v>PRÉ MISTURADO À QUENTE - PMQ (S/TRANSP)</v>
          </cell>
          <cell r="D12297" t="str">
            <v>M3</v>
          </cell>
          <cell r="E12297">
            <v>209.41</v>
          </cell>
          <cell r="F12297" t="str">
            <v xml:space="preserve">SEINFRA  </v>
          </cell>
        </row>
        <row r="12298">
          <cell r="B12298" t="str">
            <v>MISTURAS BETUMINOSAS À FRIO</v>
          </cell>
          <cell r="E12298">
            <v>237.84</v>
          </cell>
          <cell r="F12298" t="str">
            <v xml:space="preserve">SEINFRA  </v>
          </cell>
        </row>
        <row r="12299">
          <cell r="B12299" t="str">
            <v>C3127</v>
          </cell>
          <cell r="C12299" t="str">
            <v>AREIA ASFALTO USINADA À FRIO - AAUF (S/TRANSP)</v>
          </cell>
          <cell r="D12299" t="str">
            <v>M3</v>
          </cell>
          <cell r="E12299">
            <v>75.47</v>
          </cell>
          <cell r="F12299" t="str">
            <v xml:space="preserve">SEINFRA  </v>
          </cell>
        </row>
        <row r="12300">
          <cell r="B12300" t="str">
            <v>C3229</v>
          </cell>
          <cell r="C12300" t="str">
            <v>PRÉ MISTURADO À FRIO - PMF (S/TRANSP)</v>
          </cell>
          <cell r="D12300" t="str">
            <v>M3</v>
          </cell>
          <cell r="E12300">
            <v>162.37</v>
          </cell>
          <cell r="F12300" t="str">
            <v xml:space="preserve">SEINFRA  </v>
          </cell>
        </row>
        <row r="12301">
          <cell r="B12301" t="str">
            <v>REVESTIMENTO EM PEDRA</v>
          </cell>
          <cell r="E12301">
            <v>386.21</v>
          </cell>
          <cell r="F12301" t="str">
            <v xml:space="preserve">SEINFRA  </v>
          </cell>
        </row>
        <row r="12302">
          <cell r="B12302" t="str">
            <v>C3010</v>
          </cell>
          <cell r="C12302" t="str">
            <v>PAVIMENTAÇÃO BRIPAR INCLUSIVE COMPACTAÇÃO (S/TRANSP)</v>
          </cell>
          <cell r="D12302" t="str">
            <v>M2</v>
          </cell>
          <cell r="E12302">
            <v>81.849999999999994</v>
          </cell>
          <cell r="F12302" t="str">
            <v xml:space="preserve">SEINFRA  </v>
          </cell>
        </row>
        <row r="12303">
          <cell r="B12303" t="str">
            <v>C2893</v>
          </cell>
          <cell r="C12303" t="str">
            <v>PAVIMENTAÇÃO EM PARALELEPÍPEDO C/ REJUNTAMENTO (AGREGADO ADQUIRIDO)</v>
          </cell>
          <cell r="D12303" t="str">
            <v>M2</v>
          </cell>
          <cell r="E12303">
            <v>65.97</v>
          </cell>
          <cell r="F12303" t="str">
            <v xml:space="preserve">SEINFRA  </v>
          </cell>
        </row>
        <row r="12304">
          <cell r="F12304" t="str">
            <v xml:space="preserve">SEINFRA  </v>
          </cell>
        </row>
        <row r="12305">
          <cell r="B12305" t="str">
            <v>C3107</v>
          </cell>
          <cell r="C12305" t="str">
            <v>PAVIMENTAÇÃO EM PARALELEPÍPEDO C/ REJUNTAMENTO (AGREGADO PRODUZIDO) (S/TRANSP)</v>
          </cell>
          <cell r="D12305" t="str">
            <v>M2</v>
          </cell>
          <cell r="E12305">
            <v>56.54</v>
          </cell>
          <cell r="F12305" t="str">
            <v xml:space="preserve">SEINFRA  </v>
          </cell>
        </row>
        <row r="12306">
          <cell r="F12306" t="str">
            <v xml:space="preserve">SEINFRA  </v>
          </cell>
        </row>
        <row r="12307">
          <cell r="B12307" t="str">
            <v>C2894</v>
          </cell>
          <cell r="C12307" t="str">
            <v>PAVIMENTAÇÃO EM PARALELEPÍPEDO S/ REJUNTAMENTO (AGREGADO ADQUIRIDO)</v>
          </cell>
          <cell r="D12307" t="str">
            <v>M2</v>
          </cell>
          <cell r="E12307">
            <v>58.89</v>
          </cell>
          <cell r="F12307" t="str">
            <v xml:space="preserve">SEINFRA  </v>
          </cell>
        </row>
        <row r="12308">
          <cell r="F12308" t="str">
            <v xml:space="preserve">SEINFRA  </v>
          </cell>
        </row>
        <row r="12309">
          <cell r="B12309" t="str">
            <v>C2895</v>
          </cell>
          <cell r="C12309" t="str">
            <v>PAVIMENTAÇÃO EM PEDRA TOSCA C/ REJUNTAMENTO (AGREGADO ADQUIRIDO)</v>
          </cell>
          <cell r="D12309" t="str">
            <v>M2</v>
          </cell>
          <cell r="E12309">
            <v>58.15</v>
          </cell>
          <cell r="F12309" t="str">
            <v xml:space="preserve">SEINFRA  </v>
          </cell>
        </row>
        <row r="12310">
          <cell r="F12310" t="str">
            <v xml:space="preserve">SEINFRA  </v>
          </cell>
        </row>
        <row r="12311">
          <cell r="B12311" t="str">
            <v>C3348</v>
          </cell>
          <cell r="C12311" t="str">
            <v>PAVIMENTAÇÃO EM PEDRA TOSCA S/ REJUNTAMENTO (AGREGADO PRODUZIDO)</v>
          </cell>
          <cell r="D12311" t="str">
            <v>M2</v>
          </cell>
          <cell r="E12311">
            <v>26.35</v>
          </cell>
          <cell r="F12311" t="str">
            <v xml:space="preserve">SEINFRA  </v>
          </cell>
        </row>
        <row r="12312">
          <cell r="F12312" t="str">
            <v xml:space="preserve">SEINFRA  </v>
          </cell>
        </row>
        <row r="12313">
          <cell r="B12313" t="str">
            <v>C2896</v>
          </cell>
          <cell r="C12313" t="str">
            <v>PAVIMENTAÇÃO EM PEDRA TOSCA S/ REJUNTAMENTO (AGREGADO ADQUIRIDO)</v>
          </cell>
          <cell r="D12313" t="str">
            <v>M2</v>
          </cell>
          <cell r="E12313">
            <v>38.46</v>
          </cell>
          <cell r="F12313" t="str">
            <v xml:space="preserve">SEINFRA  </v>
          </cell>
        </row>
        <row r="12314">
          <cell r="F12314" t="str">
            <v xml:space="preserve">SEINFRA  </v>
          </cell>
        </row>
        <row r="12315">
          <cell r="B12315" t="str">
            <v>REVESTIMENTO PRIMÁRIO</v>
          </cell>
          <cell r="E12315">
            <v>183.2</v>
          </cell>
          <cell r="F12315" t="str">
            <v xml:space="preserve">SEINFRA  </v>
          </cell>
        </row>
        <row r="12316">
          <cell r="B12316" t="str">
            <v>C2944</v>
          </cell>
          <cell r="C12316" t="str">
            <v>REVESTIMENTO DE BRITA COM AGREGADO ADQUIRIDO</v>
          </cell>
          <cell r="D12316" t="str">
            <v>M3</v>
          </cell>
          <cell r="E12316">
            <v>91.13</v>
          </cell>
          <cell r="F12316" t="str">
            <v xml:space="preserve">SEINFRA  </v>
          </cell>
        </row>
        <row r="12317">
          <cell r="B12317" t="str">
            <v>C2945</v>
          </cell>
          <cell r="C12317" t="str">
            <v>REVESTIMENTO DE PEDRISCO COM AGREGADO ADQUIRIDO</v>
          </cell>
          <cell r="D12317" t="str">
            <v>M3</v>
          </cell>
          <cell r="E12317">
            <v>81.96</v>
          </cell>
          <cell r="F12317" t="str">
            <v xml:space="preserve">SEINFRA  </v>
          </cell>
        </row>
        <row r="12318">
          <cell r="B12318" t="str">
            <v>C3234</v>
          </cell>
          <cell r="C12318" t="str">
            <v>REVESTIMENTO COM SOLO (PIÇARRA) (S/TRANSP)</v>
          </cell>
          <cell r="D12318" t="str">
            <v>M3</v>
          </cell>
          <cell r="E12318">
            <v>10.11</v>
          </cell>
          <cell r="F12318" t="str">
            <v xml:space="preserve">SEINFRA  </v>
          </cell>
        </row>
        <row r="12319">
          <cell r="B12319" t="str">
            <v>TRATAMENTOS SUPERFICIAIS</v>
          </cell>
          <cell r="E12319">
            <v>25.76</v>
          </cell>
          <cell r="F12319" t="str">
            <v xml:space="preserve">SEINFRA  </v>
          </cell>
        </row>
        <row r="12320">
          <cell r="B12320" t="str">
            <v>C3125</v>
          </cell>
          <cell r="C12320" t="str">
            <v>APLICAÇÃO DE EMULSÃO ASFÁLTICA C/ÁGUA EM TRATAMENTO SUPERFICIAL (S/TRANSP)</v>
          </cell>
          <cell r="D12320" t="str">
            <v>M2</v>
          </cell>
          <cell r="E12320">
            <v>0.28000000000000003</v>
          </cell>
          <cell r="F12320" t="str">
            <v xml:space="preserve">SEINFRA  </v>
          </cell>
        </row>
        <row r="12321">
          <cell r="F12321" t="str">
            <v xml:space="preserve">SEINFRA  </v>
          </cell>
        </row>
        <row r="12322">
          <cell r="B12322" t="str">
            <v>C3242</v>
          </cell>
          <cell r="C12322" t="str">
            <v>TRATAMENTO SUPERFICIAL SIMPLES (S/TRANSP)</v>
          </cell>
          <cell r="D12322" t="str">
            <v>M2</v>
          </cell>
          <cell r="E12322">
            <v>2.0299999999999998</v>
          </cell>
          <cell r="F12322" t="str">
            <v xml:space="preserve">SEINFRA  </v>
          </cell>
        </row>
        <row r="12323">
          <cell r="B12323" t="str">
            <v>C3240</v>
          </cell>
          <cell r="C12323" t="str">
            <v>TRATAMENTO SUPERFICIAL DUPLO (S/TRANSP)</v>
          </cell>
          <cell r="D12323" t="str">
            <v>M2</v>
          </cell>
          <cell r="E12323">
            <v>6.07</v>
          </cell>
          <cell r="F12323" t="str">
            <v xml:space="preserve">SEINFRA  </v>
          </cell>
        </row>
        <row r="12324">
          <cell r="B12324" t="str">
            <v>C3241</v>
          </cell>
          <cell r="C12324" t="str">
            <v>TRATAMENTO SUPERFICIAL DUPLO C/CAPA SELANTE (S/TRANSP)</v>
          </cell>
          <cell r="D12324" t="str">
            <v>M2</v>
          </cell>
          <cell r="E12324">
            <v>7.59</v>
          </cell>
          <cell r="F12324" t="str">
            <v xml:space="preserve">SEINFRA  </v>
          </cell>
        </row>
        <row r="12325">
          <cell r="B12325" t="str">
            <v>C3243</v>
          </cell>
          <cell r="C12325" t="str">
            <v>TRATAMENTO SUPERFICIAL TRIPLO (S/TRANSP)</v>
          </cell>
          <cell r="D12325" t="str">
            <v>M2</v>
          </cell>
          <cell r="E12325">
            <v>9.7899999999999991</v>
          </cell>
          <cell r="F12325" t="str">
            <v xml:space="preserve">SEINFRA  </v>
          </cell>
        </row>
        <row r="12326">
          <cell r="B12326" t="str">
            <v>CONSERVAÇÃO DO SISTEMA VIÁRIO</v>
          </cell>
          <cell r="E12326">
            <v>103712.93</v>
          </cell>
          <cell r="F12326" t="str">
            <v xml:space="preserve">SEINFRA  </v>
          </cell>
        </row>
        <row r="12327">
          <cell r="B12327" t="str">
            <v>FERROVIÁRIA</v>
          </cell>
          <cell r="E12327">
            <v>97729.32</v>
          </cell>
          <cell r="F12327" t="str">
            <v xml:space="preserve">SEINFRA  </v>
          </cell>
        </row>
        <row r="12328">
          <cell r="B12328" t="str">
            <v>C4337</v>
          </cell>
          <cell r="C12328" t="str">
            <v>ACABAMENTO MANUAL DO PERFIL DO LASTRO DE BRITA APÓS O NIVELAMENTO, INCLUSIVE COMPACTAÇÃO DA SUPERFÍCIE, BITOLA MÉTRICA, VIA SINGELA</v>
          </cell>
          <cell r="D12328" t="str">
            <v>M</v>
          </cell>
          <cell r="E12328">
            <v>5.7</v>
          </cell>
          <cell r="F12328" t="str">
            <v xml:space="preserve">SEINFRA  </v>
          </cell>
        </row>
        <row r="12329">
          <cell r="F12329" t="str">
            <v xml:space="preserve">SEINFRA  </v>
          </cell>
        </row>
        <row r="12330">
          <cell r="B12330" t="str">
            <v>C4335</v>
          </cell>
          <cell r="C12330" t="str">
            <v>ALARGAMENTO DE CORTE, MANUAL</v>
          </cell>
          <cell r="D12330" t="str">
            <v>M3</v>
          </cell>
          <cell r="E12330">
            <v>53.18</v>
          </cell>
          <cell r="F12330" t="str">
            <v xml:space="preserve">SEINFRA  </v>
          </cell>
        </row>
        <row r="12331">
          <cell r="B12331" t="str">
            <v>C4357</v>
          </cell>
          <cell r="C12331" t="str">
            <v>APLICAÇÃO DE RETENSORES</v>
          </cell>
          <cell r="D12331" t="str">
            <v>UN</v>
          </cell>
          <cell r="E12331">
            <v>0.95</v>
          </cell>
          <cell r="F12331" t="str">
            <v xml:space="preserve">SEINFRA  </v>
          </cell>
        </row>
        <row r="12332">
          <cell r="B12332" t="str">
            <v>C4359</v>
          </cell>
          <cell r="C12332" t="str">
            <v>ASSENTAMENTO DE MARCO QUILOMÉTRICO OU MECTOMÉTRICO</v>
          </cell>
          <cell r="D12332" t="str">
            <v>UN</v>
          </cell>
          <cell r="E12332">
            <v>28.49</v>
          </cell>
          <cell r="F12332" t="str">
            <v xml:space="preserve">SEINFRA  </v>
          </cell>
        </row>
        <row r="12333">
          <cell r="B12333" t="str">
            <v>C4227</v>
          </cell>
          <cell r="C12333" t="str">
            <v>CARGA MANUAL DE ACESSÓRIOS METÁLICOS E MATERIAIS DIVERSOS COM ARRUMAÇÃO DA CARGA EM VAGÕES OU CAMINHÕES, BITOLA MÉTRICA</v>
          </cell>
          <cell r="D12333" t="str">
            <v>T</v>
          </cell>
          <cell r="E12333">
            <v>30.77</v>
          </cell>
          <cell r="F12333" t="str">
            <v xml:space="preserve">SEINFRA  </v>
          </cell>
        </row>
        <row r="12334">
          <cell r="F12334" t="str">
            <v xml:space="preserve">SEINFRA  </v>
          </cell>
        </row>
        <row r="12335">
          <cell r="B12335" t="str">
            <v>C4367</v>
          </cell>
          <cell r="C12335" t="str">
            <v>CARGA MANUAL DE DORMENTE DE CONCRETO COM ARRUMAÇÃO DA CARGA EM VAGÕES OU CAMINHÕES, BITOLA MÉTRICA</v>
          </cell>
          <cell r="D12335" t="str">
            <v>UN</v>
          </cell>
          <cell r="E12335">
            <v>6.46</v>
          </cell>
          <cell r="F12335" t="str">
            <v xml:space="preserve">SEINFRA  </v>
          </cell>
        </row>
        <row r="12336">
          <cell r="F12336" t="str">
            <v xml:space="preserve">SEINFRA  </v>
          </cell>
        </row>
        <row r="12337">
          <cell r="B12337" t="str">
            <v>C4225</v>
          </cell>
          <cell r="C12337" t="str">
            <v>CARGA MANUAL DE DORMENTES DE CONCRETO COM ARRUMAÇÃO DA CARGA EM VAGÕES OU CAMINHÕES - BITOLA MÉTRICA</v>
          </cell>
          <cell r="D12337" t="str">
            <v>T</v>
          </cell>
          <cell r="E12337">
            <v>32.29</v>
          </cell>
          <cell r="F12337" t="str">
            <v xml:space="preserve">SEINFRA  </v>
          </cell>
        </row>
        <row r="12338">
          <cell r="F12338" t="str">
            <v xml:space="preserve">SEINFRA  </v>
          </cell>
        </row>
        <row r="12339">
          <cell r="B12339" t="str">
            <v>C4224</v>
          </cell>
          <cell r="C12339" t="str">
            <v>CARGA MANUAL DE DORMENTES DE MADEIRA COM ARRUMAÇÃO DA CARGA EM VAGÕES OU CAMINHÕES - BITOLA MÉTRICA</v>
          </cell>
          <cell r="D12339" t="str">
            <v>UN</v>
          </cell>
          <cell r="E12339">
            <v>3.61</v>
          </cell>
          <cell r="F12339" t="str">
            <v xml:space="preserve">SEINFRA  </v>
          </cell>
        </row>
        <row r="12340">
          <cell r="F12340" t="str">
            <v xml:space="preserve">SEINFRA  </v>
          </cell>
        </row>
        <row r="12341">
          <cell r="B12341" t="str">
            <v>C4228</v>
          </cell>
          <cell r="C12341" t="str">
            <v>CARGA MANUAL DE DORMENTES ESPECIAIS PARA AMV COM ARRUMAÇÃO DA CARGA EM VAGÕES OU CAMINHÕES, BITOLA MÉTRICA</v>
          </cell>
          <cell r="D12341" t="str">
            <v>UN</v>
          </cell>
          <cell r="E12341">
            <v>4.18</v>
          </cell>
          <cell r="F12341" t="str">
            <v xml:space="preserve">SEINFRA  </v>
          </cell>
        </row>
        <row r="12342">
          <cell r="F12342" t="str">
            <v xml:space="preserve">SEINFRA  </v>
          </cell>
        </row>
        <row r="12343">
          <cell r="B12343" t="str">
            <v>C4226</v>
          </cell>
          <cell r="C12343" t="str">
            <v>CARGA MANUAL DE TRILHOS COM ARRUMAÇÃO DA CARGA EM VAGÕES OU CAMINHÕES</v>
          </cell>
          <cell r="D12343" t="str">
            <v>T</v>
          </cell>
          <cell r="E12343">
            <v>36.08</v>
          </cell>
          <cell r="F12343" t="str">
            <v xml:space="preserve">SEINFRA  </v>
          </cell>
        </row>
        <row r="12344">
          <cell r="F12344" t="str">
            <v xml:space="preserve">SEINFRA  </v>
          </cell>
        </row>
        <row r="12345">
          <cell r="B12345" t="str">
            <v>C4349</v>
          </cell>
          <cell r="C12345" t="str">
            <v>CONSERVAÇÃO MANUAL DE JUNTAS COM DESMONTAGEM - TALAS COM 6 FUROS - INCLUINDO: DESMONTAGEM, LIMPEZA, INSPEÇÃO VISUAL PARA DETECÇÃO DE DEFEITOS NAS EXTREMIDADES DOS TRILHOS E TALA, FIXAÇÃO, LUBRIFICAÇÃO E REMONTAGEM</v>
          </cell>
          <cell r="D12345" t="str">
            <v>UN</v>
          </cell>
          <cell r="E12345">
            <v>16.71</v>
          </cell>
          <cell r="F12345" t="str">
            <v xml:space="preserve">SEINFRA  </v>
          </cell>
        </row>
        <row r="12346">
          <cell r="F12346" t="str">
            <v xml:space="preserve">SEINFRA  </v>
          </cell>
        </row>
        <row r="12347">
          <cell r="B12347" t="str">
            <v>C4348</v>
          </cell>
          <cell r="C12347" t="str">
            <v>CONSERVAÇÃO MANUAL DE JUNTAS SEM DESMONTAGEM</v>
          </cell>
          <cell r="D12347" t="str">
            <v>UN</v>
          </cell>
          <cell r="E12347">
            <v>0.76</v>
          </cell>
          <cell r="F12347" t="str">
            <v xml:space="preserve">SEINFRA  </v>
          </cell>
        </row>
        <row r="12348">
          <cell r="B12348" t="str">
            <v>C4352</v>
          </cell>
          <cell r="C12348" t="str">
            <v>CONSOLIDAÇÃO MANUAL DA FIXAÇÃO ELÁSTICA - SUBSTITUIÇÃO OU REPOSICIONAMENTO DE PEÇAS DA FIXAÇÃO DOS DORMENTES DE CONCRETO (SEM FORNECIMENTO)</v>
          </cell>
          <cell r="D12348" t="str">
            <v>UN</v>
          </cell>
          <cell r="E12348">
            <v>1.71</v>
          </cell>
          <cell r="F12348" t="str">
            <v xml:space="preserve">SEINFRA  </v>
          </cell>
        </row>
        <row r="12349">
          <cell r="F12349" t="str">
            <v xml:space="preserve">SEINFRA  </v>
          </cell>
        </row>
        <row r="12350">
          <cell r="B12350" t="str">
            <v>C4351</v>
          </cell>
          <cell r="C12350" t="str">
            <v>CONSOLIDAÇÃO MANUAL DA FIXAÇÃO RÍGIDA (PREGO OU TIREFÃO) COM OU SEM SUBSTITUIÇÃO</v>
          </cell>
          <cell r="D12350" t="str">
            <v>UN</v>
          </cell>
          <cell r="E12350">
            <v>1.71</v>
          </cell>
          <cell r="F12350" t="str">
            <v xml:space="preserve">SEINFRA  </v>
          </cell>
        </row>
        <row r="12351">
          <cell r="F12351" t="str">
            <v xml:space="preserve">SEINFRA  </v>
          </cell>
        </row>
        <row r="12352">
          <cell r="B12352" t="str">
            <v>C4341</v>
          </cell>
          <cell r="C12352" t="str">
            <v>CONSOLIDAÇÃO MANUAL DAS FIXAÇÕES DE AMV COM ABERTURA MENOR OU IGUAL A 1:10, BITOLA MÉTRICA</v>
          </cell>
          <cell r="D12352" t="str">
            <v>UN</v>
          </cell>
          <cell r="E12352">
            <v>854.63</v>
          </cell>
          <cell r="F12352" t="str">
            <v xml:space="preserve">SEINFRA  </v>
          </cell>
        </row>
        <row r="12353">
          <cell r="F12353" t="str">
            <v xml:space="preserve">SEINFRA  </v>
          </cell>
        </row>
        <row r="12354">
          <cell r="B12354" t="str">
            <v>C4342</v>
          </cell>
          <cell r="C12354" t="str">
            <v>CONSOLIDAÇÃO MANUAL DAS FIXAÇÕES DE AMV COM ABERTURA MAIOR QUE 1:10, BITOLA MÉTRICA</v>
          </cell>
          <cell r="D12354" t="str">
            <v>UN</v>
          </cell>
          <cell r="E12354">
            <v>664.71</v>
          </cell>
          <cell r="F12354" t="str">
            <v xml:space="preserve">SEINFRA  </v>
          </cell>
        </row>
        <row r="12355">
          <cell r="F12355" t="str">
            <v xml:space="preserve">SEINFRA  </v>
          </cell>
        </row>
        <row r="12356">
          <cell r="B12356" t="str">
            <v>C4358</v>
          </cell>
          <cell r="C12356" t="str">
            <v>CORREÇÃO MANUAL DE BITOLA</v>
          </cell>
          <cell r="D12356" t="str">
            <v>M</v>
          </cell>
          <cell r="E12356">
            <v>7.6</v>
          </cell>
          <cell r="F12356" t="str">
            <v xml:space="preserve">SEINFRA  </v>
          </cell>
        </row>
        <row r="12357">
          <cell r="B12357" t="str">
            <v>C4220</v>
          </cell>
          <cell r="C12357" t="str">
            <v>DEMOLIÇÃO MANUAL DE AMV COM ABERTURA DE 1:8 COM MATERIAL METÁLICO TIPO ATÉ TR 45, BITOLA MÉTRICA COM SEPARAÇÃO E EMPILHAMENTO DOS MATERIAIS</v>
          </cell>
          <cell r="D12357" t="str">
            <v>UN</v>
          </cell>
          <cell r="E12357">
            <v>2279.02</v>
          </cell>
          <cell r="F12357" t="str">
            <v xml:space="preserve">SEINFRA  </v>
          </cell>
        </row>
        <row r="12358">
          <cell r="F12358" t="str">
            <v xml:space="preserve">SEINFRA  </v>
          </cell>
        </row>
        <row r="12359">
          <cell r="B12359" t="str">
            <v>C4221</v>
          </cell>
          <cell r="C12359" t="str">
            <v>DEMOLIÇÃO MANUAL DE AMV COM ABERTURA DE 1:10 COM MATERIAL METÁLICO TIPO ATÉ TR 45, BITOLA MÉTRICA COM SEPARAÇÃO E EMPILHAMENTO DOS MATERIAIS</v>
          </cell>
          <cell r="D12359" t="str">
            <v>UN</v>
          </cell>
          <cell r="E12359">
            <v>2620.87</v>
          </cell>
          <cell r="F12359" t="str">
            <v xml:space="preserve">SEINFRA  </v>
          </cell>
        </row>
        <row r="12360">
          <cell r="F12360" t="str">
            <v xml:space="preserve">SEINFRA  </v>
          </cell>
        </row>
        <row r="12361">
          <cell r="B12361" t="str">
            <v>C4222</v>
          </cell>
          <cell r="C12361" t="str">
            <v>DEMOLIÇÃO MANUAL DE AMV COM ABERTURA DE 1:14 COM MATERIAL METÁLICO TIPO ATÉ TR 45, BITOLA MÉTRICA COM SEPARAÇÃO E EMPILHAMENTO DOS MATERIAIS</v>
          </cell>
          <cell r="D12361" t="str">
            <v>UN</v>
          </cell>
          <cell r="E12361">
            <v>3014</v>
          </cell>
          <cell r="F12361" t="str">
            <v xml:space="preserve">SEINFRA  </v>
          </cell>
        </row>
        <row r="12362">
          <cell r="F12362" t="str">
            <v xml:space="preserve">SEINFRA  </v>
          </cell>
        </row>
        <row r="12363">
          <cell r="B12363" t="str">
            <v>C4219</v>
          </cell>
          <cell r="C12363" t="str">
            <v>DEMOLIÇÃO MANUAL DE LINHA, BITOLA MÉTRICA, DE MATERIAL METÁLICO ATÉ 45 Kg/m INCLUSIVE SEPARAÇÃO E EMPILHAMENTO DO MATERIAL</v>
          </cell>
          <cell r="D12363" t="str">
            <v>KM</v>
          </cell>
          <cell r="E12363">
            <v>34185.24</v>
          </cell>
          <cell r="F12363" t="str">
            <v xml:space="preserve">SEINFRA  </v>
          </cell>
        </row>
        <row r="12364">
          <cell r="F12364" t="str">
            <v xml:space="preserve">SEINFRA  </v>
          </cell>
        </row>
        <row r="12365">
          <cell r="B12365" t="str">
            <v>C4232</v>
          </cell>
          <cell r="C12365" t="str">
            <v>DESCARGA MANUAL DE ACESSÓRIOS METÁLICOS E MATERIAIS DIVERSOS DE VAGÕES OU CAMINHÕES COM EMPILHAMENTO, BITOLA MÉTRICA</v>
          </cell>
          <cell r="D12365" t="str">
            <v>T</v>
          </cell>
          <cell r="E12365">
            <v>26.21</v>
          </cell>
          <cell r="F12365" t="str">
            <v xml:space="preserve">SEINFRA  </v>
          </cell>
        </row>
        <row r="12366">
          <cell r="F12366" t="str">
            <v xml:space="preserve">SEINFRA  </v>
          </cell>
        </row>
        <row r="12367">
          <cell r="B12367" t="str">
            <v>C4230</v>
          </cell>
          <cell r="C12367" t="str">
            <v>DESCARGA MANUAL DE DORMENTES DE CONCRETO EM VAGÕES OU CAMINHÕES, COM EMPILHAMENTO - BITOLA MÉTRICA</v>
          </cell>
          <cell r="D12367" t="str">
            <v>T</v>
          </cell>
          <cell r="E12367">
            <v>28.49</v>
          </cell>
          <cell r="F12367" t="str">
            <v xml:space="preserve">SEINFRA  </v>
          </cell>
        </row>
        <row r="12368">
          <cell r="F12368" t="str">
            <v xml:space="preserve">SEINFRA  </v>
          </cell>
        </row>
        <row r="12369">
          <cell r="B12369" t="str">
            <v>C4229</v>
          </cell>
          <cell r="C12369" t="str">
            <v>DESCARGA MANUAL DE DORMENTES DE MADEIRAS EM VAGÕES OU CAMINHÕES, COM EMPILHAMENTO - BITOLA MÉTRICA</v>
          </cell>
          <cell r="D12369" t="str">
            <v>UN</v>
          </cell>
          <cell r="E12369">
            <v>3.04</v>
          </cell>
          <cell r="F12369" t="str">
            <v xml:space="preserve">SEINFRA  </v>
          </cell>
        </row>
        <row r="12370">
          <cell r="F12370" t="str">
            <v xml:space="preserve">SEINFRA  </v>
          </cell>
        </row>
        <row r="12371">
          <cell r="B12371" t="str">
            <v>C4231</v>
          </cell>
          <cell r="C12371" t="str">
            <v>DESCARGA MANUAL DE TRILHOS DE VAGÕES OU CAMINHÕES, COM EMPILHAMENTO - BITOLA MÉTRICA</v>
          </cell>
          <cell r="D12371" t="str">
            <v>T</v>
          </cell>
          <cell r="E12371">
            <v>30.39</v>
          </cell>
          <cell r="F12371" t="str">
            <v xml:space="preserve">SEINFRA  </v>
          </cell>
        </row>
        <row r="12372">
          <cell r="F12372" t="str">
            <v xml:space="preserve">SEINFRA  </v>
          </cell>
        </row>
        <row r="12373">
          <cell r="B12373" t="str">
            <v>C4338</v>
          </cell>
          <cell r="C12373" t="str">
            <v>DESGUARNECIMENTO MANUAL DA VIA SINGELA PELA RETIRADA DO LASTRO ATÉ A FACE INFERIOR DO DORMENTE, BITOLA MÉTRICA</v>
          </cell>
          <cell r="D12373" t="str">
            <v>M</v>
          </cell>
          <cell r="E12373">
            <v>24.69</v>
          </cell>
          <cell r="F12373" t="str">
            <v xml:space="preserve">SEINFRA  </v>
          </cell>
        </row>
        <row r="12374">
          <cell r="F12374" t="str">
            <v xml:space="preserve">SEINFRA  </v>
          </cell>
        </row>
        <row r="12375">
          <cell r="B12375" t="str">
            <v>C4223</v>
          </cell>
          <cell r="C12375" t="str">
            <v>DESMONTAGEM MANUAL DE CONTRA-TRILHO, ATÉ TR 45 INCLUINDO A RETIRADA DO CONTRA-TRILHO, DAS FIXAÇÕES E EMPILHAMENTO AO LADO DA LINHA</v>
          </cell>
          <cell r="D12375" t="str">
            <v>M</v>
          </cell>
          <cell r="E12375">
            <v>9.8800000000000008</v>
          </cell>
          <cell r="F12375" t="str">
            <v xml:space="preserve">SEINFRA  </v>
          </cell>
        </row>
        <row r="12376">
          <cell r="F12376" t="str">
            <v xml:space="preserve">SEINFRA  </v>
          </cell>
        </row>
        <row r="12377">
          <cell r="B12377" t="str">
            <v>C4360</v>
          </cell>
          <cell r="C12377" t="str">
            <v>FURAÇÃO MANUAL DE DORMENTE DE MADEIRA PARA APLICAÇÃO DAS FIXAÇÕES</v>
          </cell>
          <cell r="D12377" t="str">
            <v>UN</v>
          </cell>
          <cell r="E12377">
            <v>0.95</v>
          </cell>
          <cell r="F12377" t="str">
            <v xml:space="preserve">SEINFRA  </v>
          </cell>
        </row>
        <row r="12378">
          <cell r="F12378" t="str">
            <v xml:space="preserve">SEINFRA  </v>
          </cell>
        </row>
        <row r="12379">
          <cell r="B12379" t="str">
            <v>C4369</v>
          </cell>
          <cell r="C12379" t="str">
            <v>LASTRAMENTO MANUAL DA VIA COM FORNECIMENTO DE MATERIAL</v>
          </cell>
          <cell r="D12379" t="str">
            <v>M3</v>
          </cell>
          <cell r="E12379">
            <v>131.77000000000001</v>
          </cell>
          <cell r="F12379" t="str">
            <v xml:space="preserve">SEINFRA  </v>
          </cell>
        </row>
        <row r="12380">
          <cell r="B12380" t="str">
            <v>C4368</v>
          </cell>
          <cell r="C12380" t="str">
            <v>LASTRAMENTO MANUAL DA VIA SEM FORNECIMENTO DE MATERIAL</v>
          </cell>
          <cell r="D12380" t="str">
            <v>M3</v>
          </cell>
          <cell r="E12380">
            <v>9.8800000000000008</v>
          </cell>
          <cell r="F12380" t="str">
            <v xml:space="preserve">SEINFRA  </v>
          </cell>
        </row>
        <row r="12381">
          <cell r="B12381" t="str">
            <v>C4233</v>
          </cell>
          <cell r="C12381" t="str">
            <v>LASTREAMENTO MANUAL, COM TERRA, EM VIA SINGELA, SEM FORNECIMENTO DO MATERIAL, ESTANDO ESTE NA MARGEM DA LINHA, COMPREENDENDO O RESGUARNECIMENTO (COLOCAÇÃO DO LASTRO), NIVELAMENTO, ALINHAMENTO, SOCARIA E ACABAMENTO - BITOLA MÉTRICA</v>
          </cell>
          <cell r="D12381" t="str">
            <v>KM</v>
          </cell>
          <cell r="E12381">
            <v>25638.93</v>
          </cell>
          <cell r="F12381" t="str">
            <v xml:space="preserve">SEINFRA  </v>
          </cell>
        </row>
        <row r="12382">
          <cell r="F12382" t="str">
            <v xml:space="preserve">SEINFRA  </v>
          </cell>
        </row>
        <row r="12383">
          <cell r="B12383" t="str">
            <v>C4234</v>
          </cell>
          <cell r="C12383" t="str">
            <v>LASTREAMENTO MANUAL, COM TERRA, EM VIA SINGELA, SEM FORNECIMENTO DO MATERIAL, ESTANDO ESTE NA MARGEM DA LINHA, COMPREENDENDO O RESGUARNECIMENTO (COLOCAÇÃO DO LASTRO), SOCARIA E ACABAMENTO - BITOLA MÉTRICA</v>
          </cell>
          <cell r="D12383" t="str">
            <v>KM</v>
          </cell>
          <cell r="E12383">
            <v>20511.14</v>
          </cell>
          <cell r="F12383" t="str">
            <v xml:space="preserve">SEINFRA  </v>
          </cell>
        </row>
        <row r="12384">
          <cell r="F12384" t="str">
            <v xml:space="preserve">SEINFRA  </v>
          </cell>
        </row>
        <row r="12385">
          <cell r="B12385" t="str">
            <v>C4334</v>
          </cell>
          <cell r="C12385" t="str">
            <v>LIMPEZA DE CORTE, MANUAL</v>
          </cell>
          <cell r="D12385" t="str">
            <v>M3</v>
          </cell>
          <cell r="E12385">
            <v>47.48</v>
          </cell>
          <cell r="F12385" t="str">
            <v xml:space="preserve">SEINFRA  </v>
          </cell>
        </row>
        <row r="12386">
          <cell r="B12386" t="str">
            <v>C4363</v>
          </cell>
          <cell r="C12386" t="str">
            <v>LIMPEZA DE VALETAS REVESTIDAS COM CONCRETO</v>
          </cell>
          <cell r="D12386" t="str">
            <v>M</v>
          </cell>
          <cell r="E12386">
            <v>4.75</v>
          </cell>
          <cell r="F12386" t="str">
            <v xml:space="preserve">SEINFRA  </v>
          </cell>
        </row>
        <row r="12387">
          <cell r="B12387" t="str">
            <v>C4365</v>
          </cell>
          <cell r="C12387" t="str">
            <v>LIMPEZA MANUAL DE LASTRO</v>
          </cell>
          <cell r="D12387" t="str">
            <v>M</v>
          </cell>
          <cell r="E12387">
            <v>20.89</v>
          </cell>
          <cell r="F12387" t="str">
            <v xml:space="preserve">SEINFRA  </v>
          </cell>
        </row>
        <row r="12388">
          <cell r="B12388" t="str">
            <v>C4339</v>
          </cell>
          <cell r="C12388" t="str">
            <v>LIMPEZA MANUAL DE LASTRO DE BRITA, POR METRO LINEAR DE LINHA, COMPREENDENDO TODAS AS OPERAÇÕES INCLUSIVE RESGUARNECIMENTO E ACABAMENTO DO PERFIL DO LASTRO, BITOLA MÉTRICA</v>
          </cell>
          <cell r="D12388" t="str">
            <v>M</v>
          </cell>
          <cell r="E12388">
            <v>31.91</v>
          </cell>
          <cell r="F12388" t="str">
            <v xml:space="preserve">SEINFRA  </v>
          </cell>
        </row>
        <row r="12389">
          <cell r="F12389" t="str">
            <v xml:space="preserve">SEINFRA  </v>
          </cell>
        </row>
        <row r="12390">
          <cell r="B12390" t="str">
            <v>C4364</v>
          </cell>
          <cell r="C12390" t="str">
            <v>LIMPEZA DE BUEIRO, INCLUINDO A RETIRADA DOS ENTULHOS BEM COMO A ROÇADA E LIMPEZA GERAL DAS BOCAS</v>
          </cell>
          <cell r="D12390" t="str">
            <v>M</v>
          </cell>
          <cell r="E12390">
            <v>18.989999999999998</v>
          </cell>
          <cell r="F12390" t="str">
            <v xml:space="preserve">SEINFRA  </v>
          </cell>
        </row>
        <row r="12391">
          <cell r="F12391" t="str">
            <v xml:space="preserve">SEINFRA  </v>
          </cell>
        </row>
        <row r="12392">
          <cell r="B12392" t="str">
            <v>C4344</v>
          </cell>
          <cell r="C12392" t="str">
            <v>NIVELAMENTO MANUAL DA VIA COMPREENDENDO ALINHAMENTO, SOCARIA E ACABAMENTO DO LASTRO DE TERRA, BITOLA MÉTRICA</v>
          </cell>
          <cell r="D12392" t="str">
            <v>M</v>
          </cell>
          <cell r="E12392">
            <v>16.14</v>
          </cell>
          <cell r="F12392" t="str">
            <v xml:space="preserve">SEINFRA  </v>
          </cell>
        </row>
        <row r="12393">
          <cell r="F12393" t="str">
            <v xml:space="preserve">SEINFRA  </v>
          </cell>
        </row>
        <row r="12394">
          <cell r="B12394" t="str">
            <v>C4343</v>
          </cell>
          <cell r="C12394" t="str">
            <v>NIVELAMENTO MANUAL DE VIA COMPREENDENDO SOCARIA E RECOMPOSIÇÃO DO LASTRO DE BRITA, BITOLA MÉTRICA</v>
          </cell>
          <cell r="D12394" t="str">
            <v>M</v>
          </cell>
          <cell r="E12394">
            <v>18.989999999999998</v>
          </cell>
          <cell r="F12394" t="str">
            <v xml:space="preserve">SEINFRA  </v>
          </cell>
        </row>
        <row r="12395">
          <cell r="F12395" t="str">
            <v xml:space="preserve">SEINFRA  </v>
          </cell>
        </row>
        <row r="12396">
          <cell r="B12396" t="str">
            <v>C4347</v>
          </cell>
          <cell r="C12396" t="str">
            <v>NIVELAMENTO MANUAL DE JUNTA COMPREENDENDO SOCARIA, REAPERTO E RECOMPOSIÇÃO DO LASTRO, BITOLA MÉTRICA</v>
          </cell>
          <cell r="D12396" t="str">
            <v>UN</v>
          </cell>
          <cell r="E12396">
            <v>18.989999999999998</v>
          </cell>
          <cell r="F12396" t="str">
            <v xml:space="preserve">SEINFRA  </v>
          </cell>
        </row>
        <row r="12397">
          <cell r="F12397" t="str">
            <v xml:space="preserve">SEINFRA  </v>
          </cell>
        </row>
        <row r="12398">
          <cell r="B12398" t="str">
            <v>C4356</v>
          </cell>
          <cell r="C12398" t="str">
            <v>PUXAMENTO MANUAL DA LINHA, POR FRAÇÃO DE ATÉ 20 cm, COMPREENDENDO REAPERTO DA FIXAÇÃO, DESGUARNECIMENTO PARCIAL DO OMBRO DO LASTRO, PUXAMENTO, RECOLOCAÇÃO DO LASTRO E ACABAMENTO, BITOLA MÉTRICA</v>
          </cell>
          <cell r="D12398" t="str">
            <v>M</v>
          </cell>
          <cell r="E12398">
            <v>17.09</v>
          </cell>
          <cell r="F12398" t="str">
            <v xml:space="preserve">SEINFRA  </v>
          </cell>
        </row>
        <row r="12399">
          <cell r="F12399" t="str">
            <v xml:space="preserve">SEINFRA  </v>
          </cell>
        </row>
        <row r="12400">
          <cell r="B12400" t="str">
            <v>C4333</v>
          </cell>
          <cell r="C12400" t="str">
            <v>REFORÇO DE ATERRO, MANUAL</v>
          </cell>
          <cell r="D12400" t="str">
            <v>M3</v>
          </cell>
          <cell r="E12400">
            <v>37.979999999999997</v>
          </cell>
          <cell r="F12400" t="str">
            <v xml:space="preserve">SEINFRA  </v>
          </cell>
        </row>
        <row r="12401">
          <cell r="B12401" t="str">
            <v>C4340</v>
          </cell>
          <cell r="C12401" t="str">
            <v>REFORÇO MANUAL DE LASTRO EM LINHAS E AMVs, SEM FORNECIMENTO INCLUSIVE ACABAMENTO DO PERFIL DO LASTRO, BITOLA MÉTRICA</v>
          </cell>
          <cell r="D12401" t="str">
            <v>M3</v>
          </cell>
          <cell r="E12401">
            <v>18.989999999999998</v>
          </cell>
          <cell r="F12401" t="str">
            <v xml:space="preserve">SEINFRA  </v>
          </cell>
        </row>
        <row r="12402">
          <cell r="F12402" t="str">
            <v xml:space="preserve">SEINFRA  </v>
          </cell>
        </row>
        <row r="12403">
          <cell r="B12403" t="str">
            <v>C4350</v>
          </cell>
          <cell r="C12403" t="str">
            <v>REGULAGEM MANUAL DE FOLGAS NAS JUNTAS - TALAS COM 6 FUROS (TRILHOS DE 18 METROS). USO DE 91,24% DOS Hh/UN PARA TALA DE 4 FUROS</v>
          </cell>
          <cell r="D12403" t="str">
            <v>UN</v>
          </cell>
          <cell r="E12403">
            <v>47.67</v>
          </cell>
          <cell r="F12403" t="str">
            <v xml:space="preserve">SEINFRA  </v>
          </cell>
        </row>
        <row r="12404">
          <cell r="F12404" t="str">
            <v xml:space="preserve">SEINFRA  </v>
          </cell>
        </row>
        <row r="12405">
          <cell r="B12405" t="str">
            <v>C4336</v>
          </cell>
          <cell r="C12405" t="str">
            <v>REGULARIZAÇÃO DE BANQUETA DE PLATAFORMA, MANUAL</v>
          </cell>
          <cell r="D12405" t="str">
            <v>M3</v>
          </cell>
          <cell r="E12405">
            <v>18.989999999999998</v>
          </cell>
          <cell r="F12405" t="str">
            <v xml:space="preserve">SEINFRA  </v>
          </cell>
        </row>
        <row r="12406">
          <cell r="B12406" t="str">
            <v>C4366</v>
          </cell>
          <cell r="C12406" t="str">
            <v>REGULARIZAÇÃO FINAL DO LASTRO, APÓS O NIVELAMENTO, INCLUINDO PERFILAMENTO E COMPACTAÇÃO MANUAL DO LASTRO</v>
          </cell>
          <cell r="D12406" t="str">
            <v>KM</v>
          </cell>
          <cell r="E12406">
            <v>5697.54</v>
          </cell>
          <cell r="F12406" t="str">
            <v xml:space="preserve">SEINFRA  </v>
          </cell>
        </row>
        <row r="12407">
          <cell r="F12407" t="str">
            <v xml:space="preserve">SEINFRA  </v>
          </cell>
        </row>
        <row r="12408">
          <cell r="B12408" t="str">
            <v>C4354</v>
          </cell>
          <cell r="C12408" t="str">
            <v>REPOSICIONAMENTO, REAPERTO OU REBATIMENTO DAS FIXAÇÕES EM LINHAS COM 2 FIXAÇÕES POR FILA DE TRILHO, MANUAL</v>
          </cell>
          <cell r="D12408" t="str">
            <v>M</v>
          </cell>
          <cell r="E12408">
            <v>0.95</v>
          </cell>
          <cell r="F12408" t="str">
            <v xml:space="preserve">SEINFRA  </v>
          </cell>
        </row>
        <row r="12409">
          <cell r="F12409" t="str">
            <v xml:space="preserve">SEINFRA  </v>
          </cell>
        </row>
        <row r="12410">
          <cell r="B12410" t="str">
            <v>C4187</v>
          </cell>
          <cell r="C12410" t="str">
            <v>ROÇO MANUAL DE FAIXA FERROVIÁRIA</v>
          </cell>
          <cell r="D12410" t="str">
            <v>M2</v>
          </cell>
          <cell r="E12410">
            <v>0.38</v>
          </cell>
          <cell r="F12410" t="str">
            <v xml:space="preserve">SEINFRA  </v>
          </cell>
        </row>
        <row r="12411">
          <cell r="B12411" t="str">
            <v>C4345</v>
          </cell>
          <cell r="C12411" t="str">
            <v>SOLDAGEM ELÉTRICA EM ESTALEIRO TR-37</v>
          </cell>
          <cell r="D12411" t="str">
            <v>UN</v>
          </cell>
          <cell r="E12411">
            <v>151.93</v>
          </cell>
          <cell r="F12411" t="str">
            <v xml:space="preserve">SEINFRA  </v>
          </cell>
        </row>
        <row r="12412">
          <cell r="B12412" t="str">
            <v>C4346</v>
          </cell>
          <cell r="C12412" t="str">
            <v>SOLDAGEM ELÉTRICA EM ESTALEIRO TR-45</v>
          </cell>
          <cell r="D12412" t="str">
            <v>UN</v>
          </cell>
          <cell r="E12412">
            <v>151.93</v>
          </cell>
          <cell r="F12412" t="str">
            <v xml:space="preserve">SEINFRA  </v>
          </cell>
        </row>
        <row r="12413">
          <cell r="B12413" t="str">
            <v>C4362</v>
          </cell>
          <cell r="C12413" t="str">
            <v>SUBSTITUIÇÃO DO LASTRO EM AMV COM ABERTURA MENOR OU IGUAL A 1:10, BITOLA MÉTRICA, MANUAL</v>
          </cell>
          <cell r="D12413" t="str">
            <v>AMV</v>
          </cell>
          <cell r="E12413">
            <v>1139.51</v>
          </cell>
          <cell r="F12413" t="str">
            <v xml:space="preserve">SEINFRA  </v>
          </cell>
        </row>
        <row r="12414">
          <cell r="F12414" t="str">
            <v xml:space="preserve">SEINFRA  </v>
          </cell>
        </row>
        <row r="12415">
          <cell r="B12415" t="str">
            <v>C4353</v>
          </cell>
          <cell r="C12415" t="str">
            <v>SUBSTITUIÇÃO, OU COMPLEMENTAÇÃO OU REPOSICIONAMENTO MANUAL DE FIXAÇÕES DE DORMENTES DE CONCRETO (SEM FORNECIMENTO)</v>
          </cell>
          <cell r="D12415" t="str">
            <v>UN</v>
          </cell>
          <cell r="E12415">
            <v>3.61</v>
          </cell>
          <cell r="F12415" t="str">
            <v xml:space="preserve">SEINFRA  </v>
          </cell>
        </row>
        <row r="12416">
          <cell r="F12416" t="str">
            <v xml:space="preserve">SEINFRA  </v>
          </cell>
        </row>
        <row r="12417">
          <cell r="B12417" t="str">
            <v>C4361</v>
          </cell>
          <cell r="C12417" t="str">
            <v>TARUGAMENTO DE DORMENTES</v>
          </cell>
          <cell r="D12417" t="str">
            <v>UN</v>
          </cell>
          <cell r="E12417">
            <v>0.56999999999999995</v>
          </cell>
          <cell r="F12417" t="str">
            <v xml:space="preserve">SEINFRA  </v>
          </cell>
        </row>
        <row r="12418">
          <cell r="B12418" t="str">
            <v>RODOVIÁRIA</v>
          </cell>
          <cell r="E12418">
            <v>5594.74</v>
          </cell>
          <cell r="F12418" t="str">
            <v xml:space="preserve">SEINFRA  </v>
          </cell>
        </row>
        <row r="12419">
          <cell r="B12419" t="str">
            <v>C4546</v>
          </cell>
          <cell r="C12419" t="str">
            <v>APLICAÇÃO DE REJUVENESCEDOR PDC/REJUVASEAC BR</v>
          </cell>
          <cell r="D12419" t="str">
            <v>M2</v>
          </cell>
          <cell r="E12419">
            <v>12.81</v>
          </cell>
          <cell r="F12419" t="str">
            <v xml:space="preserve">SEINFRA  </v>
          </cell>
        </row>
        <row r="12420">
          <cell r="B12420" t="str">
            <v>C3905</v>
          </cell>
          <cell r="C12420" t="str">
            <v>BRITA PRA BASE DE REMENDO PROFUNDO</v>
          </cell>
          <cell r="D12420" t="str">
            <v>M3</v>
          </cell>
          <cell r="E12420">
            <v>121.9</v>
          </cell>
          <cell r="F12420" t="str">
            <v xml:space="preserve">SEINFRA  </v>
          </cell>
        </row>
        <row r="12421">
          <cell r="B12421" t="str">
            <v>C3954</v>
          </cell>
          <cell r="C12421" t="str">
            <v>CAPINA MANUAL</v>
          </cell>
          <cell r="D12421" t="str">
            <v>M2</v>
          </cell>
          <cell r="E12421">
            <v>0.67</v>
          </cell>
          <cell r="F12421" t="str">
            <v xml:space="preserve">SEINFRA  </v>
          </cell>
        </row>
        <row r="12422">
          <cell r="B12422" t="str">
            <v>C3884</v>
          </cell>
          <cell r="C12422" t="str">
            <v>CAPA SELANTE C/ PEDRISCO (S/TRANSP)</v>
          </cell>
          <cell r="D12422" t="str">
            <v>M2</v>
          </cell>
          <cell r="E12422">
            <v>1.1100000000000001</v>
          </cell>
          <cell r="F12422" t="str">
            <v xml:space="preserve">SEINFRA  </v>
          </cell>
        </row>
        <row r="12423">
          <cell r="B12423" t="str">
            <v>C3891</v>
          </cell>
          <cell r="C12423" t="str">
            <v>COMBATE À EXSUDAÇÃO COM AREIA</v>
          </cell>
          <cell r="D12423" t="str">
            <v>M2</v>
          </cell>
          <cell r="E12423">
            <v>0.85</v>
          </cell>
          <cell r="F12423" t="str">
            <v xml:space="preserve">SEINFRA  </v>
          </cell>
        </row>
        <row r="12424">
          <cell r="B12424" t="str">
            <v>C3140</v>
          </cell>
          <cell r="C12424" t="str">
            <v>CAPA SELANTE COM AREIA ( S/TRANSP)</v>
          </cell>
          <cell r="D12424" t="str">
            <v>M2</v>
          </cell>
          <cell r="E12424">
            <v>0.6</v>
          </cell>
          <cell r="F12424" t="str">
            <v xml:space="preserve">SEINFRA  </v>
          </cell>
        </row>
        <row r="12425">
          <cell r="B12425" t="str">
            <v>C3892</v>
          </cell>
          <cell r="C12425" t="str">
            <v>COMBATE À EXSUDAÇÃO COM PEDRISCO</v>
          </cell>
          <cell r="D12425" t="str">
            <v>M2</v>
          </cell>
          <cell r="E12425">
            <v>1.1000000000000001</v>
          </cell>
          <cell r="F12425" t="str">
            <v xml:space="preserve">SEINFRA  </v>
          </cell>
        </row>
        <row r="12426">
          <cell r="B12426" t="str">
            <v>C3945</v>
          </cell>
          <cell r="C12426" t="str">
            <v>CORREÇÃO DE DEFEITOS (ESPALHAMENTO MANUAL E COMPACTAÇÃO DE MISTURA  BETUMINOSA)</v>
          </cell>
          <cell r="D12426" t="str">
            <v>M3</v>
          </cell>
          <cell r="E12426">
            <v>188.66</v>
          </cell>
          <cell r="F12426" t="str">
            <v xml:space="preserve">SEINFRA  </v>
          </cell>
        </row>
        <row r="12427">
          <cell r="F12427" t="str">
            <v xml:space="preserve">SEINFRA  </v>
          </cell>
        </row>
        <row r="12428">
          <cell r="B12428" t="str">
            <v>C3904</v>
          </cell>
          <cell r="C12428" t="str">
            <v>CORTE E LIMPEZA DE ÁREAS GRAMADAS</v>
          </cell>
          <cell r="D12428" t="str">
            <v>M2</v>
          </cell>
          <cell r="E12428">
            <v>0.14000000000000001</v>
          </cell>
          <cell r="F12428" t="str">
            <v xml:space="preserve">SEINFRA  </v>
          </cell>
        </row>
        <row r="12429">
          <cell r="B12429" t="str">
            <v>C3895</v>
          </cell>
          <cell r="C12429" t="str">
            <v>ENCHIMENTO E COMPACTAÇÃO DA MISTURA BETUMINOSA EM TAPA BURACO</v>
          </cell>
          <cell r="D12429" t="str">
            <v>M3</v>
          </cell>
          <cell r="E12429">
            <v>424.88</v>
          </cell>
          <cell r="F12429" t="str">
            <v xml:space="preserve">SEINFRA  </v>
          </cell>
        </row>
        <row r="12430">
          <cell r="B12430" t="str">
            <v>C3940</v>
          </cell>
          <cell r="C12430" t="str">
            <v>ESPALHAMENTO E COMPACTAÇÃO DE MISTURA BETUMINOSA PRÉ MISTURADA À FRIO</v>
          </cell>
          <cell r="D12430" t="str">
            <v>M3</v>
          </cell>
          <cell r="E12430">
            <v>33.75</v>
          </cell>
          <cell r="F12430" t="str">
            <v xml:space="preserve">SEINFRA  </v>
          </cell>
        </row>
        <row r="12431">
          <cell r="F12431" t="str">
            <v xml:space="preserve">SEINFRA  </v>
          </cell>
        </row>
        <row r="12432">
          <cell r="B12432" t="str">
            <v>C3942</v>
          </cell>
          <cell r="C12432" t="str">
            <v>ESPALHAMENTO E COMPACTAÇÃO  DE MISTURA BETUMINOSA PRÉ MISTURADA À QUENTE</v>
          </cell>
          <cell r="D12432" t="str">
            <v>M3</v>
          </cell>
          <cell r="E12432">
            <v>26.84</v>
          </cell>
          <cell r="F12432" t="str">
            <v xml:space="preserve">SEINFRA  </v>
          </cell>
        </row>
        <row r="12433">
          <cell r="F12433" t="str">
            <v xml:space="preserve">SEINFRA  </v>
          </cell>
        </row>
        <row r="12434">
          <cell r="B12434" t="str">
            <v>C3937</v>
          </cell>
          <cell r="C12434" t="str">
            <v>ESPALHAMENTO E COMPACTAÇÃO DE MISTURA DE AREIA ASFALTO USINADA À QUENTE</v>
          </cell>
          <cell r="D12434" t="str">
            <v>M3</v>
          </cell>
          <cell r="E12434">
            <v>26.84</v>
          </cell>
          <cell r="F12434" t="str">
            <v xml:space="preserve">SEINFRA  </v>
          </cell>
        </row>
        <row r="12435">
          <cell r="F12435" t="str">
            <v xml:space="preserve">SEINFRA  </v>
          </cell>
        </row>
        <row r="12436">
          <cell r="B12436" t="str">
            <v>C3935</v>
          </cell>
          <cell r="C12436" t="str">
            <v>ESPALHAMENTO E COMPACTAÇÃO DE MISTURA DE AREIA ASFALTO USINADO À FRIO</v>
          </cell>
          <cell r="D12436" t="str">
            <v>M3</v>
          </cell>
          <cell r="E12436">
            <v>33.380000000000003</v>
          </cell>
          <cell r="F12436" t="str">
            <v xml:space="preserve">SEINFRA  </v>
          </cell>
        </row>
        <row r="12437">
          <cell r="F12437" t="str">
            <v xml:space="preserve">SEINFRA  </v>
          </cell>
        </row>
        <row r="12438">
          <cell r="B12438" t="str">
            <v>C5036</v>
          </cell>
          <cell r="C12438" t="str">
            <v>FRESAGEM CONTÍNUA DE REVESTIMENTO BETUMINOSO</v>
          </cell>
          <cell r="D12438" t="str">
            <v>M3</v>
          </cell>
          <cell r="E12438">
            <v>38.97</v>
          </cell>
          <cell r="F12438" t="str">
            <v xml:space="preserve">SEINFRA  </v>
          </cell>
        </row>
        <row r="12439">
          <cell r="B12439" t="str">
            <v>C5037</v>
          </cell>
          <cell r="C12439" t="str">
            <v>FRESAGEM DESCONTÍNUA DE REVESTIMENTO BETUMINOSO</v>
          </cell>
          <cell r="D12439" t="str">
            <v>M3</v>
          </cell>
          <cell r="E12439">
            <v>61.89</v>
          </cell>
          <cell r="F12439" t="str">
            <v xml:space="preserve">SEINFRA  </v>
          </cell>
        </row>
        <row r="12440">
          <cell r="B12440" t="str">
            <v>C5039</v>
          </cell>
          <cell r="C12440" t="str">
            <v>LAMA ASFALTICA FAIXA 1 (2MM)-6KG/M2 (S/TRANSP)</v>
          </cell>
          <cell r="D12440" t="str">
            <v>M2</v>
          </cell>
          <cell r="E12440">
            <v>1.08</v>
          </cell>
          <cell r="F12440" t="str">
            <v xml:space="preserve">SEINFRA  </v>
          </cell>
        </row>
        <row r="12441">
          <cell r="B12441" t="str">
            <v>C5040</v>
          </cell>
          <cell r="C12441" t="str">
            <v>LAMA ASFALTICA FAIXA 2 (4MM)-8KG/M2 (S/TRANSP)</v>
          </cell>
          <cell r="D12441" t="str">
            <v>M2</v>
          </cell>
          <cell r="E12441">
            <v>13.12</v>
          </cell>
          <cell r="F12441" t="str">
            <v xml:space="preserve">SEINFRA  </v>
          </cell>
        </row>
        <row r="12442">
          <cell r="B12442" t="str">
            <v>C5038</v>
          </cell>
          <cell r="C12442" t="str">
            <v>LAMA ASFÁLTICA FAIXA 3 (6mm) - 10 Kg/m² (S/TRANSP)</v>
          </cell>
          <cell r="D12442" t="str">
            <v>M2</v>
          </cell>
          <cell r="E12442">
            <v>2.93</v>
          </cell>
          <cell r="F12442" t="str">
            <v xml:space="preserve">SEINFRA  </v>
          </cell>
        </row>
        <row r="12443">
          <cell r="B12443" t="str">
            <v>C4544</v>
          </cell>
          <cell r="C12443" t="str">
            <v>MICRO-REVESTIMENTO ASFÁLTICO (1 CAMADA) - 14 Kg/m²</v>
          </cell>
          <cell r="D12443" t="str">
            <v>M2</v>
          </cell>
          <cell r="E12443">
            <v>2.25</v>
          </cell>
          <cell r="F12443" t="str">
            <v xml:space="preserve">SEINFRA  </v>
          </cell>
        </row>
        <row r="12444">
          <cell r="B12444" t="str">
            <v>C4545</v>
          </cell>
          <cell r="C12444" t="str">
            <v>MICRO-REVESTIMENTO ASFÁLTICO (2 CAMADAS) - 25 Kg/m²</v>
          </cell>
          <cell r="D12444" t="str">
            <v>M2</v>
          </cell>
          <cell r="E12444">
            <v>4.4000000000000004</v>
          </cell>
          <cell r="F12444" t="str">
            <v xml:space="preserve">SEINFRA  </v>
          </cell>
        </row>
        <row r="12445">
          <cell r="B12445" t="str">
            <v>C3092</v>
          </cell>
          <cell r="C12445" t="str">
            <v>LIMPEZA DE BUEIRO</v>
          </cell>
          <cell r="D12445" t="str">
            <v>M3</v>
          </cell>
          <cell r="E12445">
            <v>20.23</v>
          </cell>
          <cell r="F12445" t="str">
            <v xml:space="preserve">SEINFRA  </v>
          </cell>
        </row>
        <row r="12446">
          <cell r="B12446" t="str">
            <v>C3894</v>
          </cell>
          <cell r="C12446" t="str">
            <v>LIMPEZA DE DESCIDA D'ÁGUA</v>
          </cell>
          <cell r="D12446" t="str">
            <v>M</v>
          </cell>
          <cell r="E12446">
            <v>1.25</v>
          </cell>
          <cell r="F12446" t="str">
            <v xml:space="preserve">SEINFRA  </v>
          </cell>
        </row>
        <row r="12447">
          <cell r="B12447" t="str">
            <v>C3896</v>
          </cell>
          <cell r="C12447" t="str">
            <v>LIMPEZA DE PLACA DE SINALIZAÇÃO</v>
          </cell>
          <cell r="D12447" t="str">
            <v>M2</v>
          </cell>
          <cell r="E12447">
            <v>7.89</v>
          </cell>
          <cell r="F12447" t="str">
            <v xml:space="preserve">SEINFRA  </v>
          </cell>
        </row>
        <row r="12448">
          <cell r="B12448" t="str">
            <v>C3093</v>
          </cell>
          <cell r="C12448" t="str">
            <v>LIMPEZA DE PONTE</v>
          </cell>
          <cell r="D12448" t="str">
            <v>M</v>
          </cell>
          <cell r="E12448">
            <v>7.02</v>
          </cell>
          <cell r="F12448" t="str">
            <v xml:space="preserve">SEINFRA  </v>
          </cell>
        </row>
        <row r="12449">
          <cell r="B12449" t="str">
            <v>C3094</v>
          </cell>
          <cell r="C12449" t="str">
            <v>LIMPEZA DE SARJETA E MEIO-FIO</v>
          </cell>
          <cell r="D12449" t="str">
            <v>M</v>
          </cell>
          <cell r="E12449">
            <v>0.62</v>
          </cell>
          <cell r="F12449" t="str">
            <v xml:space="preserve">SEINFRA  </v>
          </cell>
        </row>
        <row r="12450">
          <cell r="B12450" t="str">
            <v>C3893</v>
          </cell>
          <cell r="C12450" t="str">
            <v>LIMPEZA DE VALETA DE DRENAGEM</v>
          </cell>
          <cell r="D12450" t="str">
            <v>M</v>
          </cell>
          <cell r="E12450">
            <v>3.74</v>
          </cell>
          <cell r="F12450" t="str">
            <v xml:space="preserve">SEINFRA  </v>
          </cell>
        </row>
        <row r="12451">
          <cell r="B12451" t="str">
            <v>C3096</v>
          </cell>
          <cell r="C12451" t="str">
            <v>LIMPEZA DE VALETA DE CORTE</v>
          </cell>
          <cell r="D12451" t="str">
            <v>M</v>
          </cell>
          <cell r="E12451">
            <v>0.93</v>
          </cell>
          <cell r="F12451" t="str">
            <v xml:space="preserve">SEINFRA  </v>
          </cell>
        </row>
        <row r="12452">
          <cell r="B12452" t="str">
            <v>C3938</v>
          </cell>
          <cell r="C12452" t="str">
            <v>MISTURA BETUMINOSA PRÉ MISTURADA À FRIO EM BETONEIRA (S/TRANSP)</v>
          </cell>
          <cell r="D12452" t="str">
            <v>M3</v>
          </cell>
          <cell r="E12452">
            <v>157.38999999999999</v>
          </cell>
          <cell r="F12452" t="str">
            <v xml:space="preserve">SEINFRA  </v>
          </cell>
        </row>
        <row r="12453">
          <cell r="B12453" t="str">
            <v>C3939</v>
          </cell>
          <cell r="C12453" t="str">
            <v>MISTURA BETUMINOSA PRÉ MISTURADA USINADA À FRIO (S/TRANSP)</v>
          </cell>
          <cell r="D12453" t="str">
            <v>M3</v>
          </cell>
          <cell r="E12453">
            <v>137.22</v>
          </cell>
          <cell r="F12453" t="str">
            <v xml:space="preserve">SEINFRA  </v>
          </cell>
        </row>
        <row r="12454">
          <cell r="B12454" t="str">
            <v>C3941</v>
          </cell>
          <cell r="C12454" t="str">
            <v>MISTURA BETUMINOSA PRÉ MISTURADA USINADA À QUENTE (S/TRANSP)</v>
          </cell>
          <cell r="D12454" t="str">
            <v>M3</v>
          </cell>
          <cell r="E12454">
            <v>180.74</v>
          </cell>
          <cell r="F12454" t="str">
            <v xml:space="preserve">SEINFRA  </v>
          </cell>
        </row>
        <row r="12455">
          <cell r="B12455" t="str">
            <v>C3936</v>
          </cell>
          <cell r="C12455" t="str">
            <v>MISTURA DE AREIA ASFALTO USINADA À QUENTE (S/TRANSP)</v>
          </cell>
          <cell r="D12455" t="str">
            <v>M3</v>
          </cell>
          <cell r="E12455">
            <v>82.48</v>
          </cell>
          <cell r="F12455" t="str">
            <v xml:space="preserve">SEINFRA  </v>
          </cell>
        </row>
        <row r="12456">
          <cell r="B12456" t="str">
            <v>C3885</v>
          </cell>
          <cell r="C12456" t="str">
            <v xml:space="preserve"> MISTURA DE AREIA ASFALTO À FRIO EM BETONEIRA (S/TRANSP)</v>
          </cell>
          <cell r="D12456" t="str">
            <v>M3</v>
          </cell>
          <cell r="E12456">
            <v>58.29</v>
          </cell>
          <cell r="F12456" t="str">
            <v xml:space="preserve">SEINFRA  </v>
          </cell>
        </row>
        <row r="12457">
          <cell r="B12457" t="str">
            <v>C3934</v>
          </cell>
          <cell r="C12457" t="str">
            <v>MISTURA DE AREIA ASFALTO USINADA À FRIO (S/TRANSP)</v>
          </cell>
          <cell r="D12457" t="str">
            <v>M3</v>
          </cell>
          <cell r="E12457">
            <v>38.11</v>
          </cell>
          <cell r="F12457" t="str">
            <v xml:space="preserve">SEINFRA  </v>
          </cell>
        </row>
        <row r="12458">
          <cell r="B12458" t="str">
            <v>C3889</v>
          </cell>
          <cell r="C12458" t="str">
            <v>PENEIRAMENTO MANUAL</v>
          </cell>
          <cell r="D12458" t="str">
            <v>M3</v>
          </cell>
          <cell r="E12458">
            <v>32.57</v>
          </cell>
          <cell r="F12458" t="str">
            <v xml:space="preserve">SEINFRA  </v>
          </cell>
        </row>
        <row r="12459">
          <cell r="B12459" t="str">
            <v>C0096</v>
          </cell>
          <cell r="C12459" t="str">
            <v>REATERRO APILOADO</v>
          </cell>
          <cell r="D12459" t="str">
            <v>M3</v>
          </cell>
          <cell r="E12459">
            <v>45.94</v>
          </cell>
          <cell r="F12459" t="str">
            <v xml:space="preserve">SEINFRA  </v>
          </cell>
        </row>
        <row r="12460">
          <cell r="B12460" t="str">
            <v>C3890</v>
          </cell>
          <cell r="C12460" t="str">
            <v>REATERRO E COMPACTAÇÃO DE BUEIRO</v>
          </cell>
          <cell r="D12460" t="str">
            <v>M3</v>
          </cell>
          <cell r="E12460">
            <v>36.659999999999997</v>
          </cell>
          <cell r="F12460" t="str">
            <v xml:space="preserve">SEINFRA  </v>
          </cell>
        </row>
        <row r="12461">
          <cell r="B12461" t="str">
            <v>C3101</v>
          </cell>
          <cell r="C12461" t="str">
            <v>RECOMPOSIÇÃO DE PAVIMENTAÇÃO EM PARALELEPÍPEDO C/REAPROVEITAMENTO</v>
          </cell>
          <cell r="D12461" t="str">
            <v>M2</v>
          </cell>
          <cell r="E12461">
            <v>22.74</v>
          </cell>
          <cell r="F12461" t="str">
            <v xml:space="preserve">SEINFRA  </v>
          </cell>
        </row>
        <row r="12462">
          <cell r="F12462" t="str">
            <v xml:space="preserve">SEINFRA  </v>
          </cell>
        </row>
        <row r="12463">
          <cell r="B12463" t="str">
            <v>C3100</v>
          </cell>
          <cell r="C12463" t="str">
            <v>RECOMPOSIÇÃO DE PAVIMENTAÇÃO EM PEDRA TOSCA  C/REAPROVEITAMENTO</v>
          </cell>
          <cell r="D12463" t="str">
            <v>M2</v>
          </cell>
          <cell r="E12463">
            <v>16.29</v>
          </cell>
          <cell r="F12463" t="str">
            <v xml:space="preserve">SEINFRA  </v>
          </cell>
        </row>
        <row r="12464">
          <cell r="F12464" t="str">
            <v xml:space="preserve">SEINFRA  </v>
          </cell>
        </row>
        <row r="12465">
          <cell r="B12465" t="str">
            <v>C3897</v>
          </cell>
          <cell r="C12465" t="str">
            <v>RECOMPOSIÇÃO DE PLACA DE SINALIZAÇÃO</v>
          </cell>
          <cell r="D12465" t="str">
            <v>M2</v>
          </cell>
          <cell r="E12465">
            <v>33.409999999999997</v>
          </cell>
          <cell r="F12465" t="str">
            <v xml:space="preserve">SEINFRA  </v>
          </cell>
        </row>
        <row r="12466">
          <cell r="B12466" t="str">
            <v>C3883</v>
          </cell>
          <cell r="C12466" t="str">
            <v>RECOMPOSIÇÃO DE REVESTIMENTO PRIMÁRIO</v>
          </cell>
          <cell r="D12466" t="str">
            <v>M3</v>
          </cell>
          <cell r="E12466">
            <v>8.6</v>
          </cell>
          <cell r="F12466" t="str">
            <v xml:space="preserve">SEINFRA  </v>
          </cell>
        </row>
        <row r="12467">
          <cell r="B12467" t="str">
            <v>C3952</v>
          </cell>
          <cell r="C12467" t="str">
            <v>RECOMPOSIÇÃO MANUAL DE ATERRO</v>
          </cell>
          <cell r="D12467" t="str">
            <v>M3</v>
          </cell>
          <cell r="E12467">
            <v>134.99</v>
          </cell>
          <cell r="F12467" t="str">
            <v xml:space="preserve">SEINFRA  </v>
          </cell>
        </row>
        <row r="12468">
          <cell r="B12468" t="str">
            <v>C3953</v>
          </cell>
          <cell r="C12468" t="str">
            <v>RECOMPOSIÇÃO MECANIZADA DE ATERRO</v>
          </cell>
          <cell r="D12468" t="str">
            <v>M3</v>
          </cell>
          <cell r="E12468">
            <v>18.8</v>
          </cell>
          <cell r="F12468" t="str">
            <v xml:space="preserve">SEINFRA  </v>
          </cell>
        </row>
        <row r="12469">
          <cell r="B12469" t="str">
            <v>C3947</v>
          </cell>
          <cell r="C12469" t="str">
            <v>RECOMPOSIÇÃO PARCIAL DE CERCA (SUBSTITUIÇÃO DE ESTACA DE CONCRETO)</v>
          </cell>
          <cell r="D12469" t="str">
            <v>UN</v>
          </cell>
          <cell r="E12469">
            <v>60</v>
          </cell>
          <cell r="F12469" t="str">
            <v xml:space="preserve">SEINFRA  </v>
          </cell>
        </row>
        <row r="12470">
          <cell r="F12470" t="str">
            <v xml:space="preserve">SEINFRA  </v>
          </cell>
        </row>
        <row r="12471">
          <cell r="B12471" t="str">
            <v>C3948</v>
          </cell>
          <cell r="C12471" t="str">
            <v>RECOMPOSIÇÃO PARCIAL DE CERCA DE ESTACAS DE CONCRETO (SUBSTITUIÇÃO DE ARAME FARPADO)</v>
          </cell>
          <cell r="D12471" t="str">
            <v>M</v>
          </cell>
          <cell r="E12471">
            <v>2.67</v>
          </cell>
          <cell r="F12471" t="str">
            <v xml:space="preserve">SEINFRA  </v>
          </cell>
        </row>
        <row r="12472">
          <cell r="F12472" t="str">
            <v xml:space="preserve">SEINFRA  </v>
          </cell>
        </row>
        <row r="12473">
          <cell r="B12473" t="str">
            <v>C3951</v>
          </cell>
          <cell r="C12473" t="str">
            <v>RECOMPOSIÇÃO PARCIAL DE CERCA DE ESTACAS DE MADEIRA(SUBSTITUIÇÃO DE ARAME FARPADO)</v>
          </cell>
          <cell r="D12473" t="str">
            <v>M</v>
          </cell>
          <cell r="E12473">
            <v>2.0699999999999998</v>
          </cell>
          <cell r="F12473" t="str">
            <v xml:space="preserve">SEINFRA  </v>
          </cell>
        </row>
        <row r="12474">
          <cell r="F12474" t="str">
            <v xml:space="preserve">SEINFRA  </v>
          </cell>
        </row>
        <row r="12475">
          <cell r="B12475" t="str">
            <v>C3946</v>
          </cell>
          <cell r="C12475" t="str">
            <v>RECOMPOSIÇÃO PARCIAL DE CERCA (SUBSTITUIÇÃO DE MOURÕES DE CONCRETO)</v>
          </cell>
          <cell r="D12475" t="str">
            <v>UN</v>
          </cell>
          <cell r="E12475">
            <v>141.69999999999999</v>
          </cell>
          <cell r="F12475" t="str">
            <v xml:space="preserve">SEINFRA  </v>
          </cell>
        </row>
        <row r="12476">
          <cell r="F12476" t="str">
            <v xml:space="preserve">SEINFRA  </v>
          </cell>
        </row>
        <row r="12477">
          <cell r="B12477" t="str">
            <v>C3232</v>
          </cell>
          <cell r="C12477" t="str">
            <v>RECONFORMAÇÃO/PATROLAGEM DA PLATAFORMA</v>
          </cell>
          <cell r="D12477" t="str">
            <v>M2</v>
          </cell>
          <cell r="E12477">
            <v>7.0000000000000007E-2</v>
          </cell>
          <cell r="F12477" t="str">
            <v xml:space="preserve">SEINFRA  </v>
          </cell>
        </row>
        <row r="12478">
          <cell r="B12478" t="str">
            <v>C3943</v>
          </cell>
          <cell r="C12478" t="str">
            <v>REMENDO PROFUNDO COM DEMOLIÇÃO MANUAL(ENCHIMENTO E COMPACTAÇÃO DO MATERIAL DE BASE E MISTURA BETUMINOSA)</v>
          </cell>
          <cell r="D12478" t="str">
            <v>M3</v>
          </cell>
          <cell r="E12478">
            <v>420.35</v>
          </cell>
          <cell r="F12478" t="str">
            <v xml:space="preserve">SEINFRA  </v>
          </cell>
        </row>
        <row r="12479">
          <cell r="F12479" t="str">
            <v xml:space="preserve">SEINFRA  </v>
          </cell>
        </row>
        <row r="12480">
          <cell r="B12480" t="str">
            <v>C3944</v>
          </cell>
          <cell r="C12480" t="str">
            <v>REMENDO PROFUNDO COM DEMOLIÇÃO MECANIZADA (ENCHIMENTO E COMPACTAÇÃO DO MATERIAL DE BASE E MISTURA BETUMINOSA)</v>
          </cell>
          <cell r="D12480" t="str">
            <v>M3</v>
          </cell>
          <cell r="E12480">
            <v>297.32</v>
          </cell>
          <cell r="F12480" t="str">
            <v xml:space="preserve">SEINFRA  </v>
          </cell>
        </row>
        <row r="12481">
          <cell r="F12481" t="str">
            <v xml:space="preserve">SEINFRA  </v>
          </cell>
        </row>
        <row r="12482">
          <cell r="B12482" t="str">
            <v>C3902</v>
          </cell>
          <cell r="C12482" t="str">
            <v>REMOÇÃO DE MATACÕES</v>
          </cell>
          <cell r="D12482" t="str">
            <v>M3</v>
          </cell>
          <cell r="E12482">
            <v>121.25</v>
          </cell>
          <cell r="F12482" t="str">
            <v xml:space="preserve">SEINFRA  </v>
          </cell>
        </row>
        <row r="12483">
          <cell r="B12483" t="str">
            <v>C3888</v>
          </cell>
          <cell r="C12483" t="str">
            <v>REMOÇÃO MANUAL DA CAMADA GRANULAR DO PAVIMENTO</v>
          </cell>
          <cell r="D12483" t="str">
            <v>M3</v>
          </cell>
          <cell r="E12483">
            <v>118.27</v>
          </cell>
          <cell r="F12483" t="str">
            <v xml:space="preserve">SEINFRA  </v>
          </cell>
        </row>
        <row r="12484">
          <cell r="B12484" t="str">
            <v>C3899</v>
          </cell>
          <cell r="C12484" t="str">
            <v>REMOÇÃO MANUAL DE BARREIRA EM ROCHA</v>
          </cell>
          <cell r="D12484" t="str">
            <v>M3</v>
          </cell>
          <cell r="E12484">
            <v>39.18</v>
          </cell>
          <cell r="F12484" t="str">
            <v xml:space="preserve">SEINFRA  </v>
          </cell>
        </row>
        <row r="12485">
          <cell r="B12485" t="str">
            <v>C3898</v>
          </cell>
          <cell r="C12485" t="str">
            <v>REMOÇÃO MANUAL DE BARREIRA EM SOLO</v>
          </cell>
          <cell r="D12485" t="str">
            <v>M3</v>
          </cell>
          <cell r="E12485">
            <v>26.12</v>
          </cell>
          <cell r="F12485" t="str">
            <v xml:space="preserve">SEINFRA  </v>
          </cell>
        </row>
        <row r="12486">
          <cell r="B12486" t="str">
            <v>C3886</v>
          </cell>
          <cell r="C12486" t="str">
            <v>REMOÇÃO MANUAL DE REVESTIMENTO BETUMINOSO</v>
          </cell>
          <cell r="D12486" t="str">
            <v>M3</v>
          </cell>
          <cell r="E12486">
            <v>186.83</v>
          </cell>
          <cell r="F12486" t="str">
            <v xml:space="preserve">SEINFRA  </v>
          </cell>
        </row>
        <row r="12487">
          <cell r="B12487" t="str">
            <v>C3887</v>
          </cell>
          <cell r="C12487" t="str">
            <v>REMOÇÃO MECANIZADA DA CAMADA GRANULAR DO PAVIMENTO</v>
          </cell>
          <cell r="D12487" t="str">
            <v>M3</v>
          </cell>
          <cell r="E12487">
            <v>7.67</v>
          </cell>
          <cell r="F12487" t="str">
            <v xml:space="preserve">SEINFRA  </v>
          </cell>
        </row>
        <row r="12488">
          <cell r="B12488" t="str">
            <v>C3901</v>
          </cell>
          <cell r="C12488" t="str">
            <v>REMOÇÃO MECANIZADA DE BARREIRA EM ROCHA</v>
          </cell>
          <cell r="D12488" t="str">
            <v>M3</v>
          </cell>
          <cell r="E12488">
            <v>9.27</v>
          </cell>
          <cell r="F12488" t="str">
            <v xml:space="preserve">SEINFRA  </v>
          </cell>
        </row>
        <row r="12489">
          <cell r="B12489" t="str">
            <v>C3900</v>
          </cell>
          <cell r="C12489" t="str">
            <v>REMOÇÃO MECANIZADA DE BARREIRA EM SOLO</v>
          </cell>
          <cell r="D12489" t="str">
            <v>M3</v>
          </cell>
          <cell r="E12489">
            <v>6.05</v>
          </cell>
          <cell r="F12489" t="str">
            <v xml:space="preserve">SEINFRA  </v>
          </cell>
        </row>
        <row r="12490">
          <cell r="B12490" t="str">
            <v>C3159</v>
          </cell>
          <cell r="C12490" t="str">
            <v>REMOÇÃO MECANIZADA DE REVESTIMENTO BETUMINOSO</v>
          </cell>
          <cell r="D12490" t="str">
            <v>M3</v>
          </cell>
          <cell r="E12490">
            <v>16.61</v>
          </cell>
          <cell r="F12490" t="str">
            <v xml:space="preserve">SEINFRA  </v>
          </cell>
        </row>
        <row r="12491">
          <cell r="B12491" t="str">
            <v>C3109</v>
          </cell>
          <cell r="C12491" t="str">
            <v>ROÇADA MANUAL</v>
          </cell>
          <cell r="D12491" t="str">
            <v>HA</v>
          </cell>
          <cell r="E12491">
            <v>1685.42</v>
          </cell>
          <cell r="F12491" t="str">
            <v xml:space="preserve">SEINFRA  </v>
          </cell>
        </row>
        <row r="12492">
          <cell r="B12492" t="str">
            <v>C3903</v>
          </cell>
          <cell r="C12492" t="str">
            <v>ROÇADA MECANIZADA</v>
          </cell>
          <cell r="D12492" t="str">
            <v>HA</v>
          </cell>
          <cell r="E12492">
            <v>354.5</v>
          </cell>
          <cell r="F12492" t="str">
            <v xml:space="preserve">SEINFRA  </v>
          </cell>
        </row>
        <row r="12493">
          <cell r="B12493" t="str">
            <v>C3115</v>
          </cell>
          <cell r="C12493" t="str">
            <v>SELAGEM DE TRINCA : S/TRANSP</v>
          </cell>
          <cell r="D12493" t="str">
            <v>L</v>
          </cell>
          <cell r="E12493">
            <v>3.07</v>
          </cell>
          <cell r="F12493" t="str">
            <v xml:space="preserve">SEINFRA  </v>
          </cell>
        </row>
        <row r="12494">
          <cell r="B12494" t="str">
            <v>C3932</v>
          </cell>
          <cell r="C12494" t="str">
            <v>SOLO BRITA PARA BASE DE REMENDO PROFUNDO (S/TRANSP)</v>
          </cell>
          <cell r="D12494" t="str">
            <v>M3</v>
          </cell>
          <cell r="E12494">
            <v>44.95</v>
          </cell>
          <cell r="F12494" t="str">
            <v xml:space="preserve">SEINFRA  </v>
          </cell>
        </row>
        <row r="12495">
          <cell r="B12495" t="str">
            <v>C3933</v>
          </cell>
          <cell r="C12495" t="str">
            <v>SOLO PARA BASE DE REMENDO PROFUNDO (S/TRANSP)</v>
          </cell>
          <cell r="D12495" t="str">
            <v>M3</v>
          </cell>
          <cell r="E12495">
            <v>7.29</v>
          </cell>
          <cell r="F12495" t="str">
            <v xml:space="preserve">SEINFRA  </v>
          </cell>
        </row>
        <row r="12496">
          <cell r="B12496" t="str">
            <v>URBANA</v>
          </cell>
          <cell r="E12496">
            <v>388.87</v>
          </cell>
          <cell r="F12496" t="str">
            <v xml:space="preserve">SEINFRA  </v>
          </cell>
        </row>
        <row r="12497">
          <cell r="B12497" t="str">
            <v>C2925</v>
          </cell>
          <cell r="C12497" t="str">
            <v>RECOMPOSIÇÃO DE CAPA EM AREIA ASFÁLTICA (AAUQ), ESP.= 5cm</v>
          </cell>
          <cell r="D12497" t="str">
            <v>M2</v>
          </cell>
          <cell r="E12497">
            <v>50.42</v>
          </cell>
          <cell r="F12497" t="str">
            <v xml:space="preserve">SEINFRA  </v>
          </cell>
        </row>
        <row r="12498">
          <cell r="B12498" t="str">
            <v>C2926</v>
          </cell>
          <cell r="C12498" t="str">
            <v>RECOMPOSIÇÃO DE CAPA EM CONCRETO ASFÁLTICO (CBUQ), ESP.= 5cm</v>
          </cell>
          <cell r="D12498" t="str">
            <v>M2</v>
          </cell>
          <cell r="E12498">
            <v>48.73</v>
          </cell>
          <cell r="F12498" t="str">
            <v xml:space="preserve">SEINFRA  </v>
          </cell>
        </row>
        <row r="12499">
          <cell r="B12499" t="str">
            <v>C2135</v>
          </cell>
          <cell r="C12499" t="str">
            <v>RECOMPOSIÇÃO DE GUIAS DE CONCRETO</v>
          </cell>
          <cell r="D12499" t="str">
            <v>M</v>
          </cell>
          <cell r="E12499">
            <v>34.450000000000003</v>
          </cell>
          <cell r="F12499" t="str">
            <v xml:space="preserve">SEINFRA  </v>
          </cell>
        </row>
        <row r="12500">
          <cell r="B12500" t="str">
            <v>C2927</v>
          </cell>
          <cell r="C12500" t="str">
            <v>RECOMPOSIÇÃO DE MEIO FIO EM CONCRETO</v>
          </cell>
          <cell r="D12500" t="str">
            <v>M</v>
          </cell>
          <cell r="E12500">
            <v>19.13</v>
          </cell>
          <cell r="F12500" t="str">
            <v xml:space="preserve">SEINFRA  </v>
          </cell>
        </row>
        <row r="12501">
          <cell r="B12501" t="str">
            <v>C2928</v>
          </cell>
          <cell r="C12501" t="str">
            <v>RECOMPOSIÇÃO DE MEIO FIO EM PEDRA GRANITICA</v>
          </cell>
          <cell r="D12501" t="str">
            <v>M</v>
          </cell>
          <cell r="E12501">
            <v>18.75</v>
          </cell>
          <cell r="F12501" t="str">
            <v xml:space="preserve">SEINFRA  </v>
          </cell>
        </row>
        <row r="12502">
          <cell r="B12502" t="str">
            <v>C3036</v>
          </cell>
          <cell r="C12502" t="str">
            <v>RECOMPOSIÇÃO DE PAVIMENTAÇÃO C/BLOKRET REAPROVEITADO</v>
          </cell>
          <cell r="D12502" t="str">
            <v>M2</v>
          </cell>
          <cell r="E12502">
            <v>17.32</v>
          </cell>
          <cell r="F12502" t="str">
            <v xml:space="preserve">SEINFRA  </v>
          </cell>
        </row>
        <row r="12503">
          <cell r="B12503" t="str">
            <v>C2136</v>
          </cell>
          <cell r="C12503" t="str">
            <v>RECOMPOSIÇÃO DE PAVIMENTAÇÃO DE PRÉ- MOLDADO S/ COXIM DE AREIA</v>
          </cell>
          <cell r="D12503" t="str">
            <v>M2</v>
          </cell>
          <cell r="E12503">
            <v>33.880000000000003</v>
          </cell>
          <cell r="F12503" t="str">
            <v xml:space="preserve">SEINFRA  </v>
          </cell>
        </row>
        <row r="12504">
          <cell r="B12504" t="str">
            <v>C2929</v>
          </cell>
          <cell r="C12504" t="str">
            <v>RECOMPOSIÇÃO DE PAVIMENTAÇÃO EM PARALELEPÍPEDO C/REJUNTAMENTO</v>
          </cell>
          <cell r="D12504" t="str">
            <v>M2</v>
          </cell>
          <cell r="E12504">
            <v>48.19</v>
          </cell>
          <cell r="F12504" t="str">
            <v xml:space="preserve">SEINFRA  </v>
          </cell>
        </row>
        <row r="12505">
          <cell r="F12505" t="str">
            <v xml:space="preserve">SEINFRA  </v>
          </cell>
        </row>
        <row r="12506">
          <cell r="B12506" t="str">
            <v>C2930</v>
          </cell>
          <cell r="C12506" t="str">
            <v>RECOMPOSIÇÃO DE PAVIMENTAÇÃO EM PARALELEPÍPEDO S/REJUNTAMENTO</v>
          </cell>
          <cell r="D12506" t="str">
            <v>M2</v>
          </cell>
          <cell r="E12506">
            <v>32.6</v>
          </cell>
          <cell r="F12506" t="str">
            <v xml:space="preserve">SEINFRA  </v>
          </cell>
        </row>
        <row r="12507">
          <cell r="B12507" t="str">
            <v>C2931</v>
          </cell>
          <cell r="C12507" t="str">
            <v>RECOMPOSIÇÃO DE PAVIMENTAÇÃO EM PEDRA PORTUGUESA</v>
          </cell>
          <cell r="D12507" t="str">
            <v>M2</v>
          </cell>
          <cell r="E12507">
            <v>37.020000000000003</v>
          </cell>
          <cell r="F12507" t="str">
            <v xml:space="preserve">SEINFRA  </v>
          </cell>
        </row>
        <row r="12508">
          <cell r="B12508" t="str">
            <v>C2932</v>
          </cell>
          <cell r="C12508" t="str">
            <v>RECOMPOSIÇÃO DE PAVIMENTAÇÃO EM PEDRA TOSCA C/REJUNTAMENTO</v>
          </cell>
          <cell r="D12508" t="str">
            <v>M2</v>
          </cell>
          <cell r="E12508">
            <v>29.1</v>
          </cell>
          <cell r="F12508" t="str">
            <v xml:space="preserve">SEINFRA  </v>
          </cell>
        </row>
        <row r="12509">
          <cell r="B12509" t="str">
            <v>C2933</v>
          </cell>
          <cell r="C12509" t="str">
            <v>RECOMPOSIÇÃO DE PAVIMENTAÇÃO EM PEDRA TOSCA S/REJUNTAMENTO</v>
          </cell>
          <cell r="D12509" t="str">
            <v>M2</v>
          </cell>
          <cell r="E12509">
            <v>19.28</v>
          </cell>
          <cell r="F12509" t="str">
            <v xml:space="preserve">SEINFRA  </v>
          </cell>
        </row>
        <row r="12510">
          <cell r="B12510" t="str">
            <v>OBRAS PORTUÁRIAS</v>
          </cell>
          <cell r="E12510">
            <v>98990.88</v>
          </cell>
          <cell r="F12510" t="str">
            <v xml:space="preserve">SEINFRA  </v>
          </cell>
        </row>
        <row r="12511">
          <cell r="B12511" t="str">
            <v>FUNDAÇÕES</v>
          </cell>
          <cell r="E12511">
            <v>96838.27</v>
          </cell>
          <cell r="F12511" t="str">
            <v xml:space="preserve">SEINFRA  </v>
          </cell>
        </row>
        <row r="12512">
          <cell r="B12512" t="str">
            <v>C5129</v>
          </cell>
          <cell r="C12512" t="str">
            <v xml:space="preserve">CONFECÇÃO DE CAMISA METÁLICA, E =  6.3MM; D =  600MM                                       </v>
          </cell>
          <cell r="D12512" t="str">
            <v>M</v>
          </cell>
          <cell r="E12512">
            <v>782.74</v>
          </cell>
          <cell r="F12512" t="str">
            <v xml:space="preserve">SEINFRA  </v>
          </cell>
        </row>
        <row r="12513">
          <cell r="F12513" t="str">
            <v xml:space="preserve">SEINFRA  </v>
          </cell>
        </row>
        <row r="12514">
          <cell r="B12514" t="str">
            <v>C5130</v>
          </cell>
          <cell r="C12514" t="str">
            <v>CONFECÇÃO DE CAMISA METÁLICA, E =  6.3MM; D =  700MM</v>
          </cell>
          <cell r="D12514" t="str">
            <v>M</v>
          </cell>
          <cell r="E12514">
            <v>908.53</v>
          </cell>
          <cell r="F12514" t="str">
            <v xml:space="preserve">SEINFRA  </v>
          </cell>
        </row>
        <row r="12515">
          <cell r="B12515" t="str">
            <v>C5131</v>
          </cell>
          <cell r="C12515" t="str">
            <v>CONFECÇÃO DE CAMISA METÁLICA, E =  6.3MM; D =  800MM</v>
          </cell>
          <cell r="D12515" t="str">
            <v>M</v>
          </cell>
          <cell r="E12515">
            <v>1034.3499999999999</v>
          </cell>
          <cell r="F12515" t="str">
            <v xml:space="preserve">SEINFRA  </v>
          </cell>
        </row>
        <row r="12516">
          <cell r="B12516" t="str">
            <v>C5132</v>
          </cell>
          <cell r="C12516" t="str">
            <v>CONFECÇÃO DE CAMISA METÁLICA, E =  6.3MM; D =  900MM</v>
          </cell>
          <cell r="D12516" t="str">
            <v>M</v>
          </cell>
          <cell r="E12516">
            <v>1160.1400000000001</v>
          </cell>
          <cell r="F12516" t="str">
            <v xml:space="preserve">SEINFRA  </v>
          </cell>
        </row>
        <row r="12517">
          <cell r="B12517" t="str">
            <v>C5133</v>
          </cell>
          <cell r="C12517" t="str">
            <v>CONFECÇÃO DE CAMISA METÁLICA, E =  6.3MM; D = 1000MM</v>
          </cell>
          <cell r="D12517" t="str">
            <v>M</v>
          </cell>
          <cell r="E12517">
            <v>1285.96</v>
          </cell>
          <cell r="F12517" t="str">
            <v xml:space="preserve">SEINFRA  </v>
          </cell>
        </row>
        <row r="12518">
          <cell r="B12518" t="str">
            <v>C5134</v>
          </cell>
          <cell r="C12518" t="str">
            <v>CONFECÇÃO DE CAMISA METÁLICA, E =  8.0MM; D =  700MM</v>
          </cell>
          <cell r="D12518" t="str">
            <v>M</v>
          </cell>
          <cell r="E12518">
            <v>1166.6099999999999</v>
          </cell>
          <cell r="F12518" t="str">
            <v xml:space="preserve">SEINFRA  </v>
          </cell>
        </row>
        <row r="12519">
          <cell r="B12519" t="str">
            <v>C5135</v>
          </cell>
          <cell r="C12519" t="str">
            <v>CONFECÇÃO DE CAMISA METÁLICA, E =  8.0MM; D =  800MM</v>
          </cell>
          <cell r="D12519" t="str">
            <v>M</v>
          </cell>
          <cell r="E12519">
            <v>1326.38</v>
          </cell>
          <cell r="F12519" t="str">
            <v xml:space="preserve">SEINFRA  </v>
          </cell>
        </row>
        <row r="12520">
          <cell r="B12520" t="str">
            <v>C5136</v>
          </cell>
          <cell r="C12520" t="str">
            <v>CONFECÇÃO DE CAMISA METÁLICA, E =  8.0MM; D =  900MM</v>
          </cell>
          <cell r="D12520" t="str">
            <v>M</v>
          </cell>
          <cell r="E12520">
            <v>1486.14</v>
          </cell>
          <cell r="F12520" t="str">
            <v xml:space="preserve">SEINFRA  </v>
          </cell>
        </row>
        <row r="12521">
          <cell r="B12521" t="str">
            <v>C5137</v>
          </cell>
          <cell r="C12521" t="str">
            <v>CONFECÇÃO DE CAMISA METÁLICA, E =  8.0MM; D = 1000MM</v>
          </cell>
          <cell r="D12521" t="str">
            <v>M</v>
          </cell>
          <cell r="E12521">
            <v>1645.91</v>
          </cell>
          <cell r="F12521" t="str">
            <v xml:space="preserve">SEINFRA  </v>
          </cell>
        </row>
        <row r="12522">
          <cell r="B12522" t="str">
            <v>C5138</v>
          </cell>
          <cell r="C12522" t="str">
            <v>CONFECÇÃO DE CAMISA METÁLICA, E =  8.0MM; D = 1100MM</v>
          </cell>
          <cell r="D12522" t="str">
            <v>M</v>
          </cell>
          <cell r="E12522">
            <v>1805.71</v>
          </cell>
          <cell r="F12522" t="str">
            <v xml:space="preserve">SEINFRA  </v>
          </cell>
        </row>
        <row r="12523">
          <cell r="B12523" t="str">
            <v>C5139</v>
          </cell>
          <cell r="C12523" t="str">
            <v>CONFECÇÃO DE CAMISA METÁLICA, E =  8.0MM; D = 1200MM</v>
          </cell>
          <cell r="D12523" t="str">
            <v>M</v>
          </cell>
          <cell r="E12523">
            <v>1965.44</v>
          </cell>
          <cell r="F12523" t="str">
            <v xml:space="preserve">SEINFRA  </v>
          </cell>
        </row>
        <row r="12524">
          <cell r="B12524" t="str">
            <v>C5140</v>
          </cell>
          <cell r="C12524" t="str">
            <v>CONFECÇÃO DE CAMISA METÁLICA, E =  9.5MM; D =  900MM</v>
          </cell>
          <cell r="D12524" t="str">
            <v>M</v>
          </cell>
          <cell r="E12524">
            <v>1778.83</v>
          </cell>
          <cell r="F12524" t="str">
            <v xml:space="preserve">SEINFRA  </v>
          </cell>
        </row>
        <row r="12525">
          <cell r="B12525" t="str">
            <v>C5141</v>
          </cell>
          <cell r="C12525" t="str">
            <v>CONFECÇÃO DE CAMISA METÁLICA, E =  9.5MM; D = 1000MM</v>
          </cell>
          <cell r="D12525" t="str">
            <v>M</v>
          </cell>
          <cell r="E12525">
            <v>1968.56</v>
          </cell>
          <cell r="F12525" t="str">
            <v xml:space="preserve">SEINFRA  </v>
          </cell>
        </row>
        <row r="12526">
          <cell r="B12526" t="str">
            <v>C5142</v>
          </cell>
          <cell r="C12526" t="str">
            <v>CONFECÇÃO DE CAMISA METÁLICA, E =  9.5MM; D = 1100MM</v>
          </cell>
          <cell r="D12526" t="str">
            <v>M</v>
          </cell>
          <cell r="E12526">
            <v>2158.31</v>
          </cell>
          <cell r="F12526" t="str">
            <v xml:space="preserve">SEINFRA  </v>
          </cell>
        </row>
        <row r="12527">
          <cell r="B12527" t="str">
            <v>C5143</v>
          </cell>
          <cell r="C12527" t="str">
            <v>CONFECÇÃO DE CAMISA METÁLICA, E =  9.5MM; D = 1200MM</v>
          </cell>
          <cell r="D12527" t="str">
            <v>M</v>
          </cell>
          <cell r="E12527">
            <v>2347.9899999999998</v>
          </cell>
          <cell r="F12527" t="str">
            <v xml:space="preserve">SEINFRA  </v>
          </cell>
        </row>
        <row r="12528">
          <cell r="B12528" t="str">
            <v>C5144</v>
          </cell>
          <cell r="C12528" t="str">
            <v>CONFECÇÃO DE CAMISA METÁLICA, E =  9.5MM; D = 1300MM</v>
          </cell>
          <cell r="D12528" t="str">
            <v>M</v>
          </cell>
          <cell r="E12528">
            <v>2537.75</v>
          </cell>
          <cell r="F12528" t="str">
            <v xml:space="preserve">SEINFRA  </v>
          </cell>
        </row>
        <row r="12529">
          <cell r="B12529" t="str">
            <v>C5145</v>
          </cell>
          <cell r="C12529" t="str">
            <v>CONFECÇÃO DE CAMISA METÁLICA, E =  9.5MM; D = 1400MM</v>
          </cell>
          <cell r="D12529" t="str">
            <v>M</v>
          </cell>
          <cell r="E12529">
            <v>2727.44</v>
          </cell>
          <cell r="F12529" t="str">
            <v xml:space="preserve">SEINFRA  </v>
          </cell>
        </row>
        <row r="12530">
          <cell r="B12530" t="str">
            <v>C5146</v>
          </cell>
          <cell r="C12530" t="str">
            <v>CONFECÇÃO DE CAMISA METÁLICA, E =  9.5MM; D = 1500MM</v>
          </cell>
          <cell r="D12530" t="str">
            <v>M</v>
          </cell>
          <cell r="E12530">
            <v>2917.18</v>
          </cell>
          <cell r="F12530" t="str">
            <v xml:space="preserve">SEINFRA  </v>
          </cell>
        </row>
        <row r="12531">
          <cell r="B12531" t="str">
            <v>C5147</v>
          </cell>
          <cell r="C12531" t="str">
            <v>CONFECÇÃO DE CAMISA METÁLICA, E = 12.5MM; D = 1400MM</v>
          </cell>
          <cell r="D12531" t="str">
            <v>M</v>
          </cell>
          <cell r="E12531">
            <v>3620.98</v>
          </cell>
          <cell r="F12531" t="str">
            <v xml:space="preserve">SEINFRA  </v>
          </cell>
        </row>
        <row r="12532">
          <cell r="B12532" t="str">
            <v>C5148</v>
          </cell>
          <cell r="C12532" t="str">
            <v>CONFECÇÃO DE CAMISA METÁLICA, E = 12.5MM; D = 1500MM</v>
          </cell>
          <cell r="D12532" t="str">
            <v>M</v>
          </cell>
          <cell r="E12532">
            <v>3870.65</v>
          </cell>
          <cell r="F12532" t="str">
            <v xml:space="preserve">SEINFRA  </v>
          </cell>
        </row>
        <row r="12533">
          <cell r="B12533" t="str">
            <v>C5149</v>
          </cell>
          <cell r="C12533" t="str">
            <v>CONFECÇÃO DE CAMISA METÁLICA, E = 12.5MM; D = 1600MM</v>
          </cell>
          <cell r="D12533" t="str">
            <v>M</v>
          </cell>
          <cell r="E12533">
            <v>4120.33</v>
          </cell>
          <cell r="F12533" t="str">
            <v xml:space="preserve">SEINFRA  </v>
          </cell>
        </row>
        <row r="12534">
          <cell r="B12534" t="str">
            <v>C5150</v>
          </cell>
          <cell r="C12534" t="str">
            <v>CONFECÇÃO DE CAMISA METÁLICA, E = 12.5MM; D = 1700MM</v>
          </cell>
          <cell r="D12534" t="str">
            <v>M</v>
          </cell>
          <cell r="E12534">
            <v>4369.8999999999996</v>
          </cell>
          <cell r="F12534" t="str">
            <v xml:space="preserve">SEINFRA  </v>
          </cell>
        </row>
        <row r="12535">
          <cell r="B12535" t="str">
            <v>C5151</v>
          </cell>
          <cell r="C12535" t="str">
            <v>CONFECÇÃO DE CAMISA METÁLICA, E = 12.5MM; D = 1800MM</v>
          </cell>
          <cell r="D12535" t="str">
            <v>M</v>
          </cell>
          <cell r="E12535">
            <v>4619.5600000000004</v>
          </cell>
          <cell r="F12535" t="str">
            <v xml:space="preserve">SEINFRA  </v>
          </cell>
        </row>
        <row r="12536">
          <cell r="B12536" t="str">
            <v>C5152</v>
          </cell>
          <cell r="C12536" t="str">
            <v>CRAVAÇÃO DE CAMISA METÁLICA, E =  6.3MM; D =  600MM, C/ UTILIZAÇÃO DE MARTELO VIBRATÓRIO E  PLATAFORMA FLUTUANTE</v>
          </cell>
          <cell r="D12536" t="str">
            <v>M</v>
          </cell>
          <cell r="E12536">
            <v>339.52</v>
          </cell>
          <cell r="F12536" t="str">
            <v xml:space="preserve">SEINFRA  </v>
          </cell>
        </row>
        <row r="12537">
          <cell r="F12537" t="str">
            <v xml:space="preserve">SEINFRA  </v>
          </cell>
        </row>
        <row r="12538">
          <cell r="B12538" t="str">
            <v>C5153</v>
          </cell>
          <cell r="C12538" t="str">
            <v>CRAVAÇÃO DE CAMISA METÁLICA, E =  6.3MM; D =  700MM, C/ UTILIZAÇÃO DE MARTELO VIBRATÓRIO E  PLATAFORMA FLUTUANTE</v>
          </cell>
          <cell r="D12538" t="str">
            <v>M</v>
          </cell>
          <cell r="E12538">
            <v>340.09</v>
          </cell>
          <cell r="F12538" t="str">
            <v xml:space="preserve">SEINFRA  </v>
          </cell>
        </row>
        <row r="12539">
          <cell r="F12539" t="str">
            <v xml:space="preserve">SEINFRA  </v>
          </cell>
        </row>
        <row r="12540">
          <cell r="B12540" t="str">
            <v>C5154</v>
          </cell>
          <cell r="C12540" t="str">
            <v>CRAVAÇÃO DE CAMISA METÁLICA, E =  6.3MM; D =  800MM, C/ UTILIZAÇÃO DE MARTELO VIBRATÓRIO E  PLATAFORMA FLUTUANTE</v>
          </cell>
          <cell r="D12540" t="str">
            <v>M</v>
          </cell>
          <cell r="E12540">
            <v>356.14</v>
          </cell>
          <cell r="F12540" t="str">
            <v xml:space="preserve">SEINFRA  </v>
          </cell>
        </row>
        <row r="12541">
          <cell r="F12541" t="str">
            <v xml:space="preserve">SEINFRA  </v>
          </cell>
        </row>
        <row r="12542">
          <cell r="B12542" t="str">
            <v>C5155</v>
          </cell>
          <cell r="C12542" t="str">
            <v>CRAVAÇÃO DE CAMISA METÁLICA, E =  6.3MM; D =  900MM, C/ UTILIZAÇÃO DE MARTELO VIBRATÓRIO E  PLATAFORMA FLUTUANTE</v>
          </cell>
          <cell r="D12542" t="str">
            <v>M</v>
          </cell>
          <cell r="E12542">
            <v>356.71</v>
          </cell>
          <cell r="F12542" t="str">
            <v xml:space="preserve">SEINFRA  </v>
          </cell>
        </row>
        <row r="12543">
          <cell r="F12543" t="str">
            <v xml:space="preserve">SEINFRA  </v>
          </cell>
        </row>
        <row r="12544">
          <cell r="B12544" t="str">
            <v>C5156</v>
          </cell>
          <cell r="C12544" t="str">
            <v>CRAVAÇÃO DE CAMISA METÁLICA, E =  6.3MM; D = 1000MM, C/ UTILIZAÇÃO DE MARTELO VIBRATÓRIO E  PLATAFORMA FLUTUANTE</v>
          </cell>
          <cell r="D12544" t="str">
            <v>M</v>
          </cell>
          <cell r="E12544">
            <v>377.33</v>
          </cell>
          <cell r="F12544" t="str">
            <v xml:space="preserve">SEINFRA  </v>
          </cell>
        </row>
        <row r="12545">
          <cell r="F12545" t="str">
            <v xml:space="preserve">SEINFRA  </v>
          </cell>
        </row>
        <row r="12546">
          <cell r="B12546" t="str">
            <v>C5157</v>
          </cell>
          <cell r="C12546" t="str">
            <v>CRAVAÇÃO DE CAMISA METÁLICA, E =  8.0MM; D =  700MM, C/ UTILIZAÇÃO DE MARTELO VIBRATÓRIO E  PLATAFORMA FLUTUANTE</v>
          </cell>
          <cell r="D12546" t="str">
            <v>M</v>
          </cell>
          <cell r="E12546">
            <v>340.32</v>
          </cell>
          <cell r="F12546" t="str">
            <v xml:space="preserve">SEINFRA  </v>
          </cell>
        </row>
        <row r="12547">
          <cell r="F12547" t="str">
            <v xml:space="preserve">SEINFRA  </v>
          </cell>
        </row>
        <row r="12548">
          <cell r="B12548" t="str">
            <v>C5158</v>
          </cell>
          <cell r="C12548" t="str">
            <v>CRAVAÇÃO DE CAMISA METÁLICA, E =  8.0MM; D =  800MM, C/ UTILIZAÇÃO DE MARTELO VIBRATÓRIO E  PLATAFORMA FLUTUANTE</v>
          </cell>
          <cell r="D12548" t="str">
            <v>M</v>
          </cell>
          <cell r="E12548">
            <v>356.38</v>
          </cell>
          <cell r="F12548" t="str">
            <v xml:space="preserve">SEINFRA  </v>
          </cell>
        </row>
        <row r="12549">
          <cell r="F12549" t="str">
            <v xml:space="preserve">SEINFRA  </v>
          </cell>
        </row>
        <row r="12550">
          <cell r="B12550" t="str">
            <v>C5159</v>
          </cell>
          <cell r="C12550" t="str">
            <v>CRAVAÇÃO DE CAMISA METÁLICA, E =  8.0MM; D =  900MM, C/ UTILIZAÇÃO DE MARTELO VIBRATÓRIO E  PLATAFORMA FLUTUANTE</v>
          </cell>
          <cell r="D12550" t="str">
            <v>M</v>
          </cell>
          <cell r="E12550">
            <v>357.02</v>
          </cell>
          <cell r="F12550" t="str">
            <v xml:space="preserve">SEINFRA  </v>
          </cell>
        </row>
        <row r="12551">
          <cell r="F12551" t="str">
            <v xml:space="preserve">SEINFRA  </v>
          </cell>
        </row>
        <row r="12552">
          <cell r="B12552" t="str">
            <v>C5160</v>
          </cell>
          <cell r="C12552" t="str">
            <v>CRAVAÇÃO DE CAMISA METÁLICA, E =  8.0MM; D = 1000MM, C/ UTILIZAÇÃO DE MARTELO VIBRATÓRIO E  PLATAFORMA FLUTUANTE</v>
          </cell>
          <cell r="D12552" t="str">
            <v>M</v>
          </cell>
          <cell r="E12552">
            <v>377.67</v>
          </cell>
          <cell r="F12552" t="str">
            <v xml:space="preserve">SEINFRA  </v>
          </cell>
        </row>
        <row r="12553">
          <cell r="F12553" t="str">
            <v xml:space="preserve">SEINFRA  </v>
          </cell>
        </row>
        <row r="12554">
          <cell r="B12554" t="str">
            <v>C5161</v>
          </cell>
          <cell r="C12554" t="str">
            <v>CRAVAÇÃO DE CAMISA METÁLICA, E =  8.0MM; D = 1100MM, C/ UTILIZAÇÃO DE MARTELO VIBRATÓRIO E  PLATAFORMA FLUTUANTE</v>
          </cell>
          <cell r="D12554" t="str">
            <v>M</v>
          </cell>
          <cell r="E12554">
            <v>378.35</v>
          </cell>
          <cell r="F12554" t="str">
            <v xml:space="preserve">SEINFRA  </v>
          </cell>
        </row>
        <row r="12555">
          <cell r="F12555" t="str">
            <v xml:space="preserve">SEINFRA  </v>
          </cell>
        </row>
        <row r="12556">
          <cell r="B12556" t="str">
            <v>C5162</v>
          </cell>
          <cell r="C12556" t="str">
            <v>CRAVAÇÃO DE CAMISA METÁLICA, E =  8.0MM; D = 1200MM, C/ UTILIZAÇÃO DE MARTELO VIBRATÓRIO E  PLATAFORMA FLUTUANTE</v>
          </cell>
          <cell r="D12556" t="str">
            <v>M</v>
          </cell>
          <cell r="E12556">
            <v>399.05</v>
          </cell>
          <cell r="F12556" t="str">
            <v xml:space="preserve">SEINFRA  </v>
          </cell>
        </row>
        <row r="12557">
          <cell r="F12557" t="str">
            <v xml:space="preserve">SEINFRA  </v>
          </cell>
        </row>
        <row r="12558">
          <cell r="B12558" t="str">
            <v>C5163</v>
          </cell>
          <cell r="C12558" t="str">
            <v>CRAVAÇÃO DE CAMISA METÁLICA, E =  9.5MM; D =  900MM, C/ UTILIZAÇÃO DE MARTELO VIBRATÓRIO E  PLATAFORMA FLUTUANTE</v>
          </cell>
          <cell r="D12558" t="str">
            <v>M</v>
          </cell>
          <cell r="E12558">
            <v>357.55</v>
          </cell>
          <cell r="F12558" t="str">
            <v xml:space="preserve">SEINFRA  </v>
          </cell>
        </row>
        <row r="12559">
          <cell r="F12559" t="str">
            <v xml:space="preserve">SEINFRA  </v>
          </cell>
        </row>
        <row r="12560">
          <cell r="B12560" t="str">
            <v>C5164</v>
          </cell>
          <cell r="C12560" t="str">
            <v>CRAVAÇÃO DE CAMISA METÁLICA, E =  9.5MM; D = 1000MM, C/ UTILIZAÇÃO DE MARTELO VIBRATÓRIO E  PLATAFORMA FLUTUANTE</v>
          </cell>
          <cell r="D12560" t="str">
            <v>M</v>
          </cell>
          <cell r="E12560">
            <v>378.29</v>
          </cell>
          <cell r="F12560" t="str">
            <v xml:space="preserve">SEINFRA  </v>
          </cell>
        </row>
        <row r="12561">
          <cell r="F12561" t="str">
            <v xml:space="preserve">SEINFRA  </v>
          </cell>
        </row>
        <row r="12562">
          <cell r="B12562" t="str">
            <v>C5165</v>
          </cell>
          <cell r="C12562" t="str">
            <v>CRAVAÇÃO DE CAMISA METÁLICA, E =  9.5MM; D = 1100MM, C/ UTILIZAÇÃO DE MARTELO VIBRATÓRIO E  PLATAFORMA FLUTUANTE</v>
          </cell>
          <cell r="D12562" t="str">
            <v>M</v>
          </cell>
          <cell r="E12562">
            <v>378.97</v>
          </cell>
          <cell r="F12562" t="str">
            <v xml:space="preserve">SEINFRA  </v>
          </cell>
        </row>
        <row r="12563">
          <cell r="F12563" t="str">
            <v xml:space="preserve">SEINFRA  </v>
          </cell>
        </row>
        <row r="12564">
          <cell r="B12564" t="str">
            <v>C5166</v>
          </cell>
          <cell r="C12564" t="str">
            <v>CRAVAÇÃO DE CAMISA METÁLICA, E =  9.5MM; D = 1200MM, C/ UTILIZAÇÃO DE MARTELO VIBRATÓRIO E  PLATAFORMA FLUTUANTE</v>
          </cell>
          <cell r="D12564" t="str">
            <v>M</v>
          </cell>
          <cell r="E12564">
            <v>399.77</v>
          </cell>
          <cell r="F12564" t="str">
            <v xml:space="preserve">SEINFRA  </v>
          </cell>
        </row>
        <row r="12565">
          <cell r="F12565" t="str">
            <v xml:space="preserve">SEINFRA  </v>
          </cell>
        </row>
        <row r="12566">
          <cell r="B12566" t="str">
            <v>C5167</v>
          </cell>
          <cell r="C12566" t="str">
            <v>CRAVAÇÃO DE CAMISA METÁLICA, E =  9.5MM; D = 1300MM, C/ UTILIZAÇÃO DE MARTELO VIBRATÓRIO E  PLATAFORMA FLUTUANTE</v>
          </cell>
          <cell r="D12566" t="str">
            <v>M</v>
          </cell>
          <cell r="E12566">
            <v>400.59</v>
          </cell>
          <cell r="F12566" t="str">
            <v xml:space="preserve">SEINFRA  </v>
          </cell>
        </row>
        <row r="12567">
          <cell r="F12567" t="str">
            <v xml:space="preserve">SEINFRA  </v>
          </cell>
        </row>
        <row r="12568">
          <cell r="B12568" t="str">
            <v>C5168</v>
          </cell>
          <cell r="C12568" t="str">
            <v>CRAVAÇÃO DE CAMISA METÁLICA, E =  9.5MM; D = 1400MM, C/ UTILIZAÇÃO DE MARTELO VIBRATÓRIO E  PLATAFORMA FLUTUANTE</v>
          </cell>
          <cell r="D12568" t="str">
            <v>M</v>
          </cell>
          <cell r="E12568">
            <v>421.41</v>
          </cell>
          <cell r="F12568" t="str">
            <v xml:space="preserve">SEINFRA  </v>
          </cell>
        </row>
        <row r="12569">
          <cell r="F12569" t="str">
            <v xml:space="preserve">SEINFRA  </v>
          </cell>
        </row>
        <row r="12570">
          <cell r="B12570" t="str">
            <v>C5169</v>
          </cell>
          <cell r="C12570" t="str">
            <v>CRAVAÇÃO DE CAMISA METÁLICA, E =  9.5MM; D = 1500MM, C/ UTILIZAÇÃO DE MARTELO VIBRATÓRIO E  PLATAFORMA FLUTUANTE</v>
          </cell>
          <cell r="D12570" t="str">
            <v>M</v>
          </cell>
          <cell r="E12570">
            <v>442.28</v>
          </cell>
          <cell r="F12570" t="str">
            <v xml:space="preserve">SEINFRA  </v>
          </cell>
        </row>
        <row r="12571">
          <cell r="F12571" t="str">
            <v xml:space="preserve">SEINFRA  </v>
          </cell>
        </row>
        <row r="12572">
          <cell r="B12572" t="str">
            <v>C5170</v>
          </cell>
          <cell r="C12572" t="str">
            <v>CRAVAÇÃO DE CAMISA METÁLICA, E = 12.5MM; D = 1400MM, C/ UTILIZAÇÃO DE MARTELO VIBRATÓRIO E  PLATAFORMA FLUTUANTE</v>
          </cell>
          <cell r="D12572" t="str">
            <v>M</v>
          </cell>
          <cell r="E12572">
            <v>423.48</v>
          </cell>
          <cell r="F12572" t="str">
            <v xml:space="preserve">SEINFRA  </v>
          </cell>
        </row>
        <row r="12573">
          <cell r="F12573" t="str">
            <v xml:space="preserve">SEINFRA  </v>
          </cell>
        </row>
        <row r="12574">
          <cell r="B12574" t="str">
            <v>C5171</v>
          </cell>
          <cell r="C12574" t="str">
            <v>CRAVAÇÃO DE CAMISA METÁLICA, E = 12.5MM; D = 1500MM, C/ UTILIZAÇÃO DE MARTELO VIBRATÓRIO E  PLATAFORMA FLUTUANTE</v>
          </cell>
          <cell r="D12574" t="str">
            <v>M</v>
          </cell>
          <cell r="E12574">
            <v>444.52</v>
          </cell>
          <cell r="F12574" t="str">
            <v xml:space="preserve">SEINFRA  </v>
          </cell>
        </row>
        <row r="12575">
          <cell r="F12575" t="str">
            <v xml:space="preserve">SEINFRA  </v>
          </cell>
        </row>
        <row r="12576">
          <cell r="B12576" t="str">
            <v>C5172</v>
          </cell>
          <cell r="C12576" t="str">
            <v>CRAVAÇÃO DE CAMISA METÁLICA, E = 12.5MM; D = 1600MM, C/ UTILIZAÇÃO DE MARTELO VIBRATÓRIO E  PLATAFORMA FLUTUANTE</v>
          </cell>
          <cell r="D12576" t="str">
            <v>M</v>
          </cell>
          <cell r="E12576">
            <v>461.01</v>
          </cell>
          <cell r="F12576" t="str">
            <v xml:space="preserve">SEINFRA  </v>
          </cell>
        </row>
        <row r="12577">
          <cell r="F12577" t="str">
            <v xml:space="preserve">SEINFRA  </v>
          </cell>
        </row>
        <row r="12578">
          <cell r="B12578" t="str">
            <v>C5173</v>
          </cell>
          <cell r="C12578" t="str">
            <v>CRAVAÇÃO DE CAMISA METÁLICA, E = 12.5MM; D = 1700MM, C/ UTILIZAÇÃO DE MARTELO VIBRATÓRIO E  PLATAFORMA FLUTUANTE</v>
          </cell>
          <cell r="D12578" t="str">
            <v>M</v>
          </cell>
          <cell r="E12578">
            <v>482.13</v>
          </cell>
          <cell r="F12578" t="str">
            <v xml:space="preserve">SEINFRA  </v>
          </cell>
        </row>
        <row r="12579">
          <cell r="F12579" t="str">
            <v xml:space="preserve">SEINFRA  </v>
          </cell>
        </row>
        <row r="12580">
          <cell r="B12580" t="str">
            <v>C5174</v>
          </cell>
          <cell r="C12580" t="str">
            <v>CRAVAÇÃO DE CAMISA METÁLICA, E = 12.5MM; D = 1800MM, C/ UTILIZAÇÃO DE MARTELO VIBRATÓRIO E  PLATAFORMA FLUTUANTE</v>
          </cell>
          <cell r="D12580" t="str">
            <v>M</v>
          </cell>
          <cell r="E12580">
            <v>503.36</v>
          </cell>
          <cell r="F12580" t="str">
            <v xml:space="preserve">SEINFRA  </v>
          </cell>
        </row>
        <row r="12581">
          <cell r="F12581" t="str">
            <v xml:space="preserve">SEINFRA  </v>
          </cell>
        </row>
        <row r="12582">
          <cell r="B12582" t="str">
            <v>C4319</v>
          </cell>
          <cell r="C12582" t="str">
            <v>CRAVAÇÃO DE ESTACA PRÉ-MOLDADA C/ UTILIZAÇÃO DE PLATAFORMA FLUTUANTE</v>
          </cell>
          <cell r="D12582" t="str">
            <v>M</v>
          </cell>
          <cell r="E12582">
            <v>967.55</v>
          </cell>
          <cell r="F12582" t="str">
            <v xml:space="preserve">SEINFRA  </v>
          </cell>
        </row>
        <row r="12583">
          <cell r="F12583" t="str">
            <v xml:space="preserve">SEINFRA  </v>
          </cell>
        </row>
        <row r="12584">
          <cell r="B12584" t="str">
            <v>C4144</v>
          </cell>
          <cell r="C12584" t="str">
            <v>ESCAVAÇÃO EM ROCHA ALTERADA D= 0,93m</v>
          </cell>
          <cell r="D12584" t="str">
            <v>M3</v>
          </cell>
          <cell r="E12584">
            <v>1010.36</v>
          </cell>
          <cell r="F12584" t="str">
            <v xml:space="preserve">SEINFRA  </v>
          </cell>
        </row>
        <row r="12585">
          <cell r="B12585" t="str">
            <v>C4145</v>
          </cell>
          <cell r="C12585" t="str">
            <v>ESCAVAÇÃO EM ROCHA SÃ D= 0,93m</v>
          </cell>
          <cell r="D12585" t="str">
            <v>M3</v>
          </cell>
          <cell r="E12585">
            <v>4095.86</v>
          </cell>
          <cell r="F12585" t="str">
            <v xml:space="preserve">SEINFRA  </v>
          </cell>
        </row>
        <row r="12586">
          <cell r="B12586" t="str">
            <v>C4143</v>
          </cell>
          <cell r="C12586" t="str">
            <v>ESCAVAÇÃO EM SOLO D= 0,93m</v>
          </cell>
          <cell r="D12586" t="str">
            <v>M3</v>
          </cell>
          <cell r="E12586">
            <v>631.57000000000005</v>
          </cell>
          <cell r="F12586" t="str">
            <v xml:space="preserve">SEINFRA  </v>
          </cell>
        </row>
        <row r="12587">
          <cell r="B12587" t="str">
            <v>C4298</v>
          </cell>
          <cell r="C12587" t="str">
            <v>ESCAVAÇÃO EM ROCHA ALTERADA DIÂMETRO 0,93m C/ UTILIZAÇÃO DE PLATAFORMA FLUTUANTE</v>
          </cell>
          <cell r="D12587" t="str">
            <v>M3</v>
          </cell>
          <cell r="E12587">
            <v>2829.44</v>
          </cell>
          <cell r="F12587" t="str">
            <v xml:space="preserve">SEINFRA  </v>
          </cell>
        </row>
        <row r="12588">
          <cell r="F12588" t="str">
            <v xml:space="preserve">SEINFRA  </v>
          </cell>
        </row>
        <row r="12589">
          <cell r="B12589" t="str">
            <v>C4299</v>
          </cell>
          <cell r="C12589" t="str">
            <v>ESCAVAÇÃO EM ROCHA SÃ DIÂMETRO 0,93m C/ UTILIZAÇÃO DE PLATAFORMA FLUTUANTE</v>
          </cell>
          <cell r="D12589" t="str">
            <v>M3</v>
          </cell>
          <cell r="E12589">
            <v>8220.1299999999992</v>
          </cell>
          <cell r="F12589" t="str">
            <v xml:space="preserve">SEINFRA  </v>
          </cell>
        </row>
        <row r="12590">
          <cell r="F12590" t="str">
            <v xml:space="preserve">SEINFRA  </v>
          </cell>
        </row>
        <row r="12591">
          <cell r="B12591" t="str">
            <v>C4300</v>
          </cell>
          <cell r="C12591" t="str">
            <v>ESCAVAÇÃO EM SOLO DIÂMETRO 0,93m C/ UTILIZAÇÃO DE PLATAFORMA FLUTUANTE</v>
          </cell>
          <cell r="D12591" t="str">
            <v>M3</v>
          </cell>
          <cell r="E12591">
            <v>1414.36</v>
          </cell>
          <cell r="F12591" t="str">
            <v xml:space="preserve">SEINFRA  </v>
          </cell>
        </row>
        <row r="12592">
          <cell r="F12592" t="str">
            <v xml:space="preserve">SEINFRA  </v>
          </cell>
        </row>
        <row r="12593">
          <cell r="B12593" t="str">
            <v>C3983</v>
          </cell>
          <cell r="C12593" t="str">
            <v>FABRICAÇÃO E FORNECIMENTO DE ACESSÓRIOS METÁLICOS PARA ESTACA DE CONCRETO (PONTEIRA E ANEL)</v>
          </cell>
          <cell r="D12593" t="str">
            <v>T</v>
          </cell>
          <cell r="E12593">
            <v>15031.93</v>
          </cell>
          <cell r="F12593" t="str">
            <v xml:space="preserve">SEINFRA  </v>
          </cell>
        </row>
        <row r="12594">
          <cell r="F12594" t="str">
            <v xml:space="preserve">SEINFRA  </v>
          </cell>
        </row>
        <row r="12595">
          <cell r="B12595" t="str">
            <v>C4310</v>
          </cell>
          <cell r="C12595" t="str">
            <v>POSICIONAMENTO, OPERAÇÃO E REMOÇÃO DE CAMISA METÁLICA C/ UTILIZAÇÃO DE PLATAFORMA FLUTUANTE</v>
          </cell>
          <cell r="D12595" t="str">
            <v>UN</v>
          </cell>
          <cell r="E12595">
            <v>1959.74</v>
          </cell>
          <cell r="F12595" t="str">
            <v xml:space="preserve">SEINFRA  </v>
          </cell>
        </row>
        <row r="12596">
          <cell r="F12596" t="str">
            <v xml:space="preserve">SEINFRA  </v>
          </cell>
        </row>
        <row r="12597">
          <cell r="B12597" t="str">
            <v>ESTRUTURAS</v>
          </cell>
          <cell r="E12597">
            <v>1952.58</v>
          </cell>
          <cell r="F12597" t="str">
            <v xml:space="preserve">SEINFRA  </v>
          </cell>
        </row>
        <row r="12598">
          <cell r="B12598" t="str">
            <v>C4146</v>
          </cell>
          <cell r="C12598" t="str">
            <v>CARGA E TRANSP. DE ESTACA PRÉ-MOLDADA DO ESTOQUE AO LOCAL DE APLICAÇÃO, INCLUSIVE ASSENTAMENTO</v>
          </cell>
          <cell r="D12598" t="str">
            <v>M</v>
          </cell>
          <cell r="E12598">
            <v>160.56</v>
          </cell>
          <cell r="F12598" t="str">
            <v xml:space="preserve">SEINFRA  </v>
          </cell>
        </row>
        <row r="12599">
          <cell r="F12599" t="str">
            <v xml:space="preserve">SEINFRA  </v>
          </cell>
        </row>
        <row r="12600">
          <cell r="B12600" t="str">
            <v>C4318</v>
          </cell>
          <cell r="C12600" t="str">
            <v>CARGA E TRANSPORTE DE ESTACA PRÉ-MOLDADA DO ESTOQUE AO LOCAL DE APLICAÇÃO C/ UTILIZAÇÃO DE PLATAFORMA FLUTUANTE, INCLUSIVE ASSENTAMENTO</v>
          </cell>
          <cell r="D12600" t="str">
            <v>M</v>
          </cell>
          <cell r="E12600">
            <v>417.38</v>
          </cell>
          <cell r="F12600" t="str">
            <v xml:space="preserve">SEINFRA  </v>
          </cell>
        </row>
        <row r="12601">
          <cell r="F12601" t="str">
            <v xml:space="preserve">SEINFRA  </v>
          </cell>
        </row>
        <row r="12602">
          <cell r="B12602" t="str">
            <v>C4153</v>
          </cell>
          <cell r="C12602" t="str">
            <v>CARGA E TRANSP. DE PEÇAS PRÉ-MOLDADAS DO ESTOQUE AO LOCAL DE APLICAÇÃO, INCLUSIVE ASSENTAMENTO</v>
          </cell>
          <cell r="D12602" t="str">
            <v>M3</v>
          </cell>
          <cell r="E12602">
            <v>115.06</v>
          </cell>
          <cell r="F12602" t="str">
            <v xml:space="preserve">SEINFRA  </v>
          </cell>
        </row>
        <row r="12603">
          <cell r="F12603" t="str">
            <v xml:space="preserve">SEINFRA  </v>
          </cell>
        </row>
        <row r="12604">
          <cell r="B12604" t="str">
            <v>C4290</v>
          </cell>
          <cell r="C12604" t="str">
            <v>CARGA E TRANSPORTE DE PEÇAS PRÉ-MOLDADAS, INCLUSIVE ASSENTAMENTO C/ UTILIZAÇÃO DE PLATAFORMA FLUTUANTE</v>
          </cell>
          <cell r="D12604" t="str">
            <v>M3</v>
          </cell>
          <cell r="E12604">
            <v>327.07</v>
          </cell>
          <cell r="F12604" t="str">
            <v xml:space="preserve">SEINFRA  </v>
          </cell>
        </row>
        <row r="12605">
          <cell r="F12605" t="str">
            <v xml:space="preserve">SEINFRA  </v>
          </cell>
        </row>
        <row r="12606">
          <cell r="B12606" t="str">
            <v>C4311</v>
          </cell>
          <cell r="C12606" t="str">
            <v>POSICIONAMENTO, OPERAÇÃO E REMOÇÃO DE CONTRAVENTAMENTO METÁLICO DE ESTACAS C/ PLATAFORMA FLUTUANTE</v>
          </cell>
          <cell r="D12606" t="str">
            <v>T</v>
          </cell>
          <cell r="E12606">
            <v>932.51</v>
          </cell>
          <cell r="F12606" t="str">
            <v xml:space="preserve">SEINFRA  </v>
          </cell>
        </row>
        <row r="12607">
          <cell r="F12607" t="str">
            <v xml:space="preserve">SEINFRA  </v>
          </cell>
        </row>
        <row r="12608">
          <cell r="B12608" t="str">
            <v>QUEBRA-MAR / ENROCAMENTO</v>
          </cell>
          <cell r="E12608">
            <v>149.91</v>
          </cell>
          <cell r="F12608" t="str">
            <v xml:space="preserve">SEINFRA  </v>
          </cell>
        </row>
        <row r="12609">
          <cell r="B12609" t="str">
            <v>C4288</v>
          </cell>
          <cell r="C12609" t="str">
            <v>CARGA E ARRUMAÇÃO DE PEDRAS (0,001 T ATÉ 1,00 T), INCLUSIVE LANÇAMENTO</v>
          </cell>
          <cell r="D12609" t="str">
            <v>M3</v>
          </cell>
          <cell r="E12609">
            <v>10.58</v>
          </cell>
          <cell r="F12609" t="str">
            <v xml:space="preserve">SEINFRA  </v>
          </cell>
        </row>
        <row r="12610">
          <cell r="F12610" t="str">
            <v xml:space="preserve">SEINFRA  </v>
          </cell>
        </row>
        <row r="12611">
          <cell r="B12611" t="str">
            <v>C4287</v>
          </cell>
          <cell r="C12611" t="str">
            <v>CARGA E ARRUMAÇÃO DE PEDRAS (1,00 T ATÉ 6,00 T), INCLUSIVE LANÇAMENTO</v>
          </cell>
          <cell r="D12611" t="str">
            <v>M3</v>
          </cell>
          <cell r="E12611">
            <v>13.41</v>
          </cell>
          <cell r="F12611" t="str">
            <v xml:space="preserve">SEINFRA  </v>
          </cell>
        </row>
        <row r="12612">
          <cell r="F12612" t="str">
            <v xml:space="preserve">SEINFRA  </v>
          </cell>
        </row>
        <row r="12613">
          <cell r="B12613" t="str">
            <v>C1097</v>
          </cell>
          <cell r="C12613" t="str">
            <v>CARGA E ARRUMAÇÃO DE PEDRAS COM GUINDASTE MUNIDO DE CAÇAMBA METÁLICA</v>
          </cell>
          <cell r="D12613" t="str">
            <v>M3</v>
          </cell>
          <cell r="E12613">
            <v>20.7</v>
          </cell>
          <cell r="F12613" t="str">
            <v xml:space="preserve">SEINFRA  </v>
          </cell>
        </row>
        <row r="12614">
          <cell r="F12614" t="str">
            <v xml:space="preserve">SEINFRA  </v>
          </cell>
        </row>
        <row r="12615">
          <cell r="B12615" t="str">
            <v>C4289</v>
          </cell>
          <cell r="C12615" t="str">
            <v>CARGA E LANÇAMENTO DE BRITA P/ REVESTIMENTO, INCLUSIVE ESPALHAMENTO</v>
          </cell>
          <cell r="D12615" t="str">
            <v>M3</v>
          </cell>
          <cell r="E12615">
            <v>17.920000000000002</v>
          </cell>
          <cell r="F12615" t="str">
            <v xml:space="preserve">SEINFRA  </v>
          </cell>
        </row>
        <row r="12616">
          <cell r="F12616" t="str">
            <v xml:space="preserve">SEINFRA  </v>
          </cell>
        </row>
        <row r="12617">
          <cell r="B12617" t="str">
            <v>C4306</v>
          </cell>
          <cell r="C12617" t="str">
            <v>LAVRA, SELEÇÃO E ESTOQUE DE PEDRAS (1,00 T ATÉ 4,00 T)</v>
          </cell>
          <cell r="D12617" t="str">
            <v>M3</v>
          </cell>
          <cell r="E12617">
            <v>28.72</v>
          </cell>
          <cell r="F12617" t="str">
            <v xml:space="preserve">SEINFRA  </v>
          </cell>
        </row>
        <row r="12618">
          <cell r="B12618" t="str">
            <v>C4307</v>
          </cell>
          <cell r="C12618" t="str">
            <v>LAVRA, SELEÇÃO E ESTOQUE DE PEDRAS (4,00 T ATÉ 6,00 T)</v>
          </cell>
          <cell r="D12618" t="str">
            <v>M3</v>
          </cell>
          <cell r="E12618">
            <v>30.4</v>
          </cell>
          <cell r="F12618" t="str">
            <v xml:space="preserve">SEINFRA  </v>
          </cell>
        </row>
        <row r="12619">
          <cell r="B12619" t="str">
            <v>C4308</v>
          </cell>
          <cell r="C12619" t="str">
            <v>LAVRA, SELEÇÃO E ESTOQUE DE PEDRAS (0,0001 T ATÉ 1,00 T)</v>
          </cell>
          <cell r="D12619" t="str">
            <v>M3</v>
          </cell>
          <cell r="E12619">
            <v>28.18</v>
          </cell>
          <cell r="F12619" t="str">
            <v xml:space="preserve">SEINFRA  </v>
          </cell>
        </row>
        <row r="12620">
          <cell r="B12620" t="str">
            <v>C4332</v>
          </cell>
          <cell r="C12620" t="str">
            <v>TRANSPORTE DE PEDRAS ATÉ 1,0 T EM RODOVIA PAVIMENTADA (Y = 1,55X + 2,91)</v>
          </cell>
          <cell r="D12620" t="str">
            <v>M3</v>
          </cell>
          <cell r="E12620">
            <v>0</v>
          </cell>
          <cell r="F12620" t="str">
            <v xml:space="preserve">SEINFRA  </v>
          </cell>
        </row>
        <row r="12621">
          <cell r="F12621" t="str">
            <v xml:space="preserve">SEINFRA  </v>
          </cell>
        </row>
        <row r="12622">
          <cell r="B12622" t="str">
            <v>C4413</v>
          </cell>
          <cell r="C12622" t="str">
            <v>TRANSPORTE DE PEDRA ATÉ 1,0 T EM TRECHO NÃO PAVIMENTADO (Y = 2,59X + 2,91)</v>
          </cell>
          <cell r="D12622" t="str">
            <v>M3</v>
          </cell>
          <cell r="E12622">
            <v>0</v>
          </cell>
          <cell r="F12622" t="str">
            <v xml:space="preserve">SEINFRA  </v>
          </cell>
        </row>
        <row r="12623">
          <cell r="F12623" t="str">
            <v xml:space="preserve">SEINFRA  </v>
          </cell>
        </row>
        <row r="12624">
          <cell r="B12624" t="str">
            <v>C4313</v>
          </cell>
          <cell r="C12624" t="str">
            <v>TRANSPORTE DE PEDRAS DE 1,0 T ATÉ 6,0 T EM RODOVIA PAVIMENTADA (Y = 1,89X + 4,71)</v>
          </cell>
          <cell r="D12624" t="str">
            <v>M3</v>
          </cell>
          <cell r="E12624">
            <v>0</v>
          </cell>
          <cell r="F12624" t="str">
            <v xml:space="preserve">SEINFRA  </v>
          </cell>
        </row>
        <row r="12625">
          <cell r="F12625" t="str">
            <v xml:space="preserve">SEINFRA  </v>
          </cell>
        </row>
        <row r="12626">
          <cell r="B12626" t="str">
            <v>C4414</v>
          </cell>
          <cell r="C12626" t="str">
            <v>TRANSPORTE DE PEDRA DE 1,00 T ATÉ 6,00 T EM TRECHO NÃO PAVIMENTADO (Y = 3,14X + 4,71)</v>
          </cell>
          <cell r="D12626" t="str">
            <v>M3</v>
          </cell>
          <cell r="E12626">
            <v>0</v>
          </cell>
          <cell r="F12626" t="str">
            <v xml:space="preserve">SEINFRA  </v>
          </cell>
        </row>
        <row r="12627">
          <cell r="F12627" t="str">
            <v xml:space="preserve">SEINFRA  </v>
          </cell>
        </row>
        <row r="12628">
          <cell r="B12628" t="str">
            <v>DRAGAGEM</v>
          </cell>
          <cell r="E12628">
            <v>50.12</v>
          </cell>
          <cell r="F12628" t="str">
            <v xml:space="preserve">SEINFRA  </v>
          </cell>
        </row>
        <row r="12629">
          <cell r="B12629" t="str">
            <v>C4315</v>
          </cell>
          <cell r="C12629" t="str">
            <v>ATERRO HIDRÁULICO, INCLUINDO DRAGAGEM, ESPALHAMENTO NIVELADO E MOBILIZAÇÃO/DESMOBILIZAÇÃO DA DRAGA</v>
          </cell>
          <cell r="D12629" t="str">
            <v>M3</v>
          </cell>
          <cell r="E12629">
            <v>26.7</v>
          </cell>
          <cell r="F12629" t="str">
            <v xml:space="preserve">SEINFRA  </v>
          </cell>
        </row>
        <row r="12630">
          <cell r="F12630" t="str">
            <v xml:space="preserve">SEINFRA  </v>
          </cell>
        </row>
        <row r="12631">
          <cell r="B12631" t="str">
            <v>C4283</v>
          </cell>
          <cell r="C12631" t="str">
            <v>DRAGAGEM INCLUINDO MOBILIZAÇÃO/DESMOBILIZAÇÃO DA DRAGA</v>
          </cell>
          <cell r="D12631" t="str">
            <v>M3</v>
          </cell>
          <cell r="E12631">
            <v>23.42</v>
          </cell>
          <cell r="F12631" t="str">
            <v xml:space="preserve">SEINFRA  </v>
          </cell>
        </row>
        <row r="12632">
          <cell r="B12632" t="str">
            <v>TRANSPORTES PARA OBRAS RODOVIÁRIAS</v>
          </cell>
          <cell r="E12632">
            <v>0</v>
          </cell>
          <cell r="F12632" t="str">
            <v xml:space="preserve">SEINFRA  </v>
          </cell>
        </row>
        <row r="12633">
          <cell r="B12633" t="str">
            <v>LOCAL</v>
          </cell>
          <cell r="E12633">
            <v>0</v>
          </cell>
          <cell r="F12633" t="str">
            <v xml:space="preserve">SEINFRA  </v>
          </cell>
        </row>
        <row r="12634">
          <cell r="B12634" t="str">
            <v>C3143</v>
          </cell>
          <cell r="C12634" t="str">
            <v>TRANSPORTE LOCAL C/ DMT ATÉ 4,00 KM (Y = 0,95X + 0,99)</v>
          </cell>
          <cell r="D12634" t="str">
            <v>T</v>
          </cell>
          <cell r="E12634">
            <v>0</v>
          </cell>
          <cell r="F12634" t="str">
            <v xml:space="preserve">SEINFRA  </v>
          </cell>
        </row>
        <row r="12635">
          <cell r="B12635" t="str">
            <v>C3144</v>
          </cell>
          <cell r="C12635" t="str">
            <v>TRANSPORTE LOCAL COM DMT ENTRE 4,01 Km E 30,00 Km (Y = 0,68X + 0,99)</v>
          </cell>
          <cell r="D12635" t="str">
            <v>T</v>
          </cell>
          <cell r="E12635">
            <v>0</v>
          </cell>
          <cell r="F12635" t="str">
            <v xml:space="preserve">SEINFRA  </v>
          </cell>
        </row>
        <row r="12636">
          <cell r="B12636" t="str">
            <v>C4161</v>
          </cell>
          <cell r="C12636" t="str">
            <v>TRANSPORTE LOCAL C/ DMT SUPERIOR A 30,00 Km (Y = 0,53X + 0,99)</v>
          </cell>
          <cell r="D12636" t="str">
            <v>T</v>
          </cell>
          <cell r="E12636">
            <v>0</v>
          </cell>
          <cell r="F12636" t="str">
            <v xml:space="preserve">SEINFRA  </v>
          </cell>
        </row>
        <row r="12637">
          <cell r="B12637" t="str">
            <v>C3157</v>
          </cell>
          <cell r="C12637" t="str">
            <v>TRANSPORTE  LOCAL D'ÁGUA P/SERVIÇOS DE PAVIMENTAÇÃO C/ DMT SUPERIOR A 7,00 Km (Y = 1,08X)</v>
          </cell>
          <cell r="D12637" t="str">
            <v>T</v>
          </cell>
          <cell r="E12637">
            <v>0</v>
          </cell>
          <cell r="F12637" t="str">
            <v xml:space="preserve">SEINFRA  </v>
          </cell>
        </row>
        <row r="12638">
          <cell r="F12638" t="str">
            <v xml:space="preserve">SEINFRA  </v>
          </cell>
        </row>
        <row r="12639">
          <cell r="B12639" t="str">
            <v>C3312</v>
          </cell>
          <cell r="C12639" t="str">
            <v>TRANSPORTE  LOCAL  DE BRITA P/ TRATAMENTOS SUPERFICIAIS (Y = 0,79X + 3,96)</v>
          </cell>
          <cell r="D12639" t="str">
            <v>T</v>
          </cell>
          <cell r="E12639">
            <v>0</v>
          </cell>
          <cell r="F12639" t="str">
            <v xml:space="preserve">SEINFRA  </v>
          </cell>
        </row>
        <row r="12640">
          <cell r="F12640" t="str">
            <v xml:space="preserve">SEINFRA  </v>
          </cell>
        </row>
        <row r="12641">
          <cell r="B12641" t="str">
            <v>C3224</v>
          </cell>
          <cell r="C12641" t="str">
            <v>TRANSPORTE LOCAL DE LIGANTES BETUMINOSOS C/DMT SUPERIOR A 15,00 Km (Y = 1,63X)</v>
          </cell>
          <cell r="D12641" t="str">
            <v>T</v>
          </cell>
          <cell r="E12641">
            <v>0</v>
          </cell>
          <cell r="F12641" t="str">
            <v xml:space="preserve">SEINFRA  </v>
          </cell>
        </row>
        <row r="12642">
          <cell r="F12642" t="str">
            <v xml:space="preserve">SEINFRA  </v>
          </cell>
        </row>
        <row r="12643">
          <cell r="B12643" t="str">
            <v>C3225</v>
          </cell>
          <cell r="C12643" t="str">
            <v>TRANSPORTE LOCAL DE MISTURA BETUMINOSA À FRIO (Y = 0,79X + 2,37)</v>
          </cell>
          <cell r="D12643" t="str">
            <v>T</v>
          </cell>
          <cell r="E12643">
            <v>0</v>
          </cell>
          <cell r="F12643" t="str">
            <v xml:space="preserve">SEINFRA  </v>
          </cell>
        </row>
        <row r="12644">
          <cell r="B12644" t="str">
            <v>C3226</v>
          </cell>
          <cell r="C12644" t="str">
            <v>TRANSPORTE LOCAL DE MISTURA BETUMINOSA À QUENTE (Y = 0,79X + 2,97)</v>
          </cell>
          <cell r="D12644" t="str">
            <v>T</v>
          </cell>
          <cell r="E12644">
            <v>0</v>
          </cell>
          <cell r="F12644" t="str">
            <v xml:space="preserve">SEINFRA  </v>
          </cell>
        </row>
        <row r="12645">
          <cell r="B12645" t="str">
            <v>COMERCIAL</v>
          </cell>
          <cell r="E12645">
            <v>0</v>
          </cell>
          <cell r="F12645" t="str">
            <v xml:space="preserve">SEINFRA  </v>
          </cell>
        </row>
        <row r="12646">
          <cell r="B12646" t="str">
            <v>C3311</v>
          </cell>
          <cell r="C12646" t="str">
            <v>TRANSPORTE COMERCIAL EM RODOVIA PAVIMENTADA (Y = 0,37X)</v>
          </cell>
          <cell r="D12646" t="str">
            <v>T</v>
          </cell>
          <cell r="E12646">
            <v>0</v>
          </cell>
          <cell r="F12646" t="str">
            <v xml:space="preserve">SEINFRA  </v>
          </cell>
        </row>
        <row r="12647">
          <cell r="B12647" t="str">
            <v>C3310</v>
          </cell>
          <cell r="C12647" t="str">
            <v>TRANSPORTE COMERCIAL EM RODOVIA NÃO PAVIMENTADA (Y = 0,46X)</v>
          </cell>
          <cell r="D12647" t="str">
            <v>T</v>
          </cell>
          <cell r="E12647">
            <v>0</v>
          </cell>
          <cell r="F12647" t="str">
            <v xml:space="preserve">SEINFRA  </v>
          </cell>
        </row>
        <row r="12648">
          <cell r="B12648" t="str">
            <v>MATERIAL BETUMINOSO</v>
          </cell>
          <cell r="E12648">
            <v>0</v>
          </cell>
          <cell r="F12648" t="str">
            <v xml:space="preserve">SEINFRA  </v>
          </cell>
        </row>
        <row r="12649">
          <cell r="B12649" t="str">
            <v>I0001</v>
          </cell>
          <cell r="C12649" t="str">
            <v>TRANSPORTE COMERCIAL DE MATERIAL BETUMINOSO À FRIO (Y = 0,43X + 41,66)</v>
          </cell>
          <cell r="D12649" t="str">
            <v>T</v>
          </cell>
          <cell r="E12649">
            <v>0</v>
          </cell>
          <cell r="F12649" t="str">
            <v xml:space="preserve">SEINFRA  </v>
          </cell>
        </row>
        <row r="12650">
          <cell r="F12650" t="str">
            <v xml:space="preserve">SEINFRA  </v>
          </cell>
        </row>
        <row r="12651">
          <cell r="B12651" t="str">
            <v>I0002</v>
          </cell>
          <cell r="C12651" t="str">
            <v>TRANSPORTE COMERCIAL DE MATERIAL BETUMINOSO À QUENTE (Y = 0,45X + 46,33)</v>
          </cell>
          <cell r="D12651" t="str">
            <v>T</v>
          </cell>
          <cell r="E12651">
            <v>0</v>
          </cell>
          <cell r="F12651" t="str">
            <v xml:space="preserve">SEINFRA  </v>
          </cell>
        </row>
        <row r="12652">
          <cell r="F12652" t="str">
            <v xml:space="preserve">SEINFRA  </v>
          </cell>
        </row>
        <row r="12653">
          <cell r="B12653" t="str">
            <v>SINALIZAÇÃO DO SISTEMA VIÁRIO</v>
          </cell>
          <cell r="E12653">
            <v>235796.5</v>
          </cell>
          <cell r="F12653" t="str">
            <v xml:space="preserve">SEINFRA  </v>
          </cell>
        </row>
        <row r="12654">
          <cell r="B12654" t="str">
            <v>SINALIZAÇÃO HORIZONTAL</v>
          </cell>
          <cell r="E12654">
            <v>3993.65</v>
          </cell>
          <cell r="F12654" t="str">
            <v xml:space="preserve">SEINFRA  </v>
          </cell>
        </row>
        <row r="12655">
          <cell r="B12655" t="str">
            <v>C0354</v>
          </cell>
          <cell r="C12655" t="str">
            <v>BALIZADOR EM PVC RÍGIDO D=3" C/ENCHIMENTO DE CONCRETO</v>
          </cell>
          <cell r="D12655" t="str">
            <v>UN</v>
          </cell>
          <cell r="E12655">
            <v>173.07</v>
          </cell>
          <cell r="F12655" t="str">
            <v xml:space="preserve">SEINFRA  </v>
          </cell>
        </row>
        <row r="12656">
          <cell r="B12656" t="str">
            <v>C3219</v>
          </cell>
          <cell r="C12656" t="str">
            <v>FAIXA.HORIZONTAL/TINTA REFLETIVA/RESINA ACRÍLICA À BASE D'ÁGUA</v>
          </cell>
          <cell r="D12656" t="str">
            <v>M2</v>
          </cell>
          <cell r="E12656">
            <v>14.49</v>
          </cell>
          <cell r="F12656" t="str">
            <v xml:space="preserve">SEINFRA  </v>
          </cell>
        </row>
        <row r="12657">
          <cell r="B12657" t="str">
            <v>C3220</v>
          </cell>
          <cell r="C12657" t="str">
            <v>FAIXA.HORIZONTAL/TINTA REFLETIVA/RESINA ACRÍLICA</v>
          </cell>
          <cell r="D12657" t="str">
            <v>M2</v>
          </cell>
          <cell r="E12657">
            <v>21.21</v>
          </cell>
          <cell r="F12657" t="str">
            <v xml:space="preserve">SEINFRA  </v>
          </cell>
        </row>
        <row r="12658">
          <cell r="B12658" t="str">
            <v>C3616</v>
          </cell>
          <cell r="C12658" t="str">
            <v>SEGREGADOR DE TRÁFEGO TIPO JABOTI: FORNECIMENTO E APLICAÇÃO</v>
          </cell>
          <cell r="D12658" t="str">
            <v>UN</v>
          </cell>
          <cell r="E12658">
            <v>111.23</v>
          </cell>
          <cell r="F12658" t="str">
            <v xml:space="preserve">SEINFRA  </v>
          </cell>
        </row>
        <row r="12659">
          <cell r="B12659" t="str">
            <v>C3236</v>
          </cell>
          <cell r="C12659" t="str">
            <v>SÍMBOLOS NO PAVIMENTO/RESINA ACRÍLICA</v>
          </cell>
          <cell r="D12659" t="str">
            <v>M2</v>
          </cell>
          <cell r="E12659">
            <v>26.34</v>
          </cell>
          <cell r="F12659" t="str">
            <v xml:space="preserve">SEINFRA  </v>
          </cell>
        </row>
        <row r="12660">
          <cell r="B12660" t="str">
            <v>C3237</v>
          </cell>
          <cell r="C12660" t="str">
            <v>SÍMBOLOS NO PAVIMENTO/RESINA ACRÍLICA À BASE D'ÁGUA</v>
          </cell>
          <cell r="D12660" t="str">
            <v>M2</v>
          </cell>
          <cell r="E12660">
            <v>18.989999999999998</v>
          </cell>
          <cell r="F12660" t="str">
            <v xml:space="preserve">SEINFRA  </v>
          </cell>
        </row>
        <row r="12661">
          <cell r="B12661" t="str">
            <v>C3116</v>
          </cell>
          <cell r="C12661" t="str">
            <v>SONORIZADOR PRÉ-MOLDADO DE CONCRETO (30MPA) L=9,00M</v>
          </cell>
          <cell r="D12661" t="str">
            <v>UN</v>
          </cell>
          <cell r="E12661">
            <v>3452.88</v>
          </cell>
          <cell r="F12661" t="str">
            <v xml:space="preserve">SEINFRA  </v>
          </cell>
        </row>
        <row r="12662">
          <cell r="B12662" t="str">
            <v>C3117</v>
          </cell>
          <cell r="C12662" t="str">
            <v>TACHA REFLETIVA MONODIRECIONAL : FORNECIMENTO/APLICAÇÃO</v>
          </cell>
          <cell r="D12662" t="str">
            <v>UN</v>
          </cell>
          <cell r="E12662">
            <v>19.98</v>
          </cell>
          <cell r="F12662" t="str">
            <v xml:space="preserve">SEINFRA  </v>
          </cell>
        </row>
        <row r="12663">
          <cell r="B12663" t="str">
            <v>C4527</v>
          </cell>
          <cell r="C12663" t="str">
            <v>TACHA REFLETIVA BIDIRECIONAL: FORNECIMENTO/APLICAÇÃO</v>
          </cell>
          <cell r="D12663" t="str">
            <v>UN</v>
          </cell>
          <cell r="E12663">
            <v>21.39</v>
          </cell>
          <cell r="F12663" t="str">
            <v xml:space="preserve">SEINFRA  </v>
          </cell>
        </row>
        <row r="12664">
          <cell r="B12664" t="str">
            <v>C3118</v>
          </cell>
          <cell r="C12664" t="str">
            <v>TACHÃO REFLETIVO MONODIRECIONAL: FORNECIMENTO/APLICAÇÃO</v>
          </cell>
          <cell r="D12664" t="str">
            <v>UN</v>
          </cell>
          <cell r="E12664">
            <v>45.91</v>
          </cell>
          <cell r="F12664" t="str">
            <v xml:space="preserve">SEINFRA  </v>
          </cell>
        </row>
        <row r="12665">
          <cell r="B12665" t="str">
            <v>C4528</v>
          </cell>
          <cell r="C12665" t="str">
            <v>TACHÃO REFLETIVO BIDIRECIONAL: FORNECIMENTO/APLICAÇÃO</v>
          </cell>
          <cell r="D12665" t="str">
            <v>UN</v>
          </cell>
          <cell r="E12665">
            <v>48.86</v>
          </cell>
          <cell r="F12665" t="str">
            <v xml:space="preserve">SEINFRA  </v>
          </cell>
        </row>
        <row r="12666">
          <cell r="B12666" t="str">
            <v>C3119</v>
          </cell>
          <cell r="C12666" t="str">
            <v>TARTARUGAS: FORNECIMENTO/APLICAÇÃO</v>
          </cell>
          <cell r="D12666" t="str">
            <v>UN</v>
          </cell>
          <cell r="E12666">
            <v>39.299999999999997</v>
          </cell>
          <cell r="F12666" t="str">
            <v xml:space="preserve">SEINFRA  </v>
          </cell>
        </row>
        <row r="12667">
          <cell r="B12667" t="str">
            <v>SINALIZAÇÃO VERTICAL</v>
          </cell>
          <cell r="E12667">
            <v>37601.85</v>
          </cell>
          <cell r="F12667" t="str">
            <v xml:space="preserve">SEINFRA  </v>
          </cell>
        </row>
        <row r="12668">
          <cell r="B12668" t="str">
            <v>C3158</v>
          </cell>
          <cell r="C12668" t="str">
            <v>DEFENSAS METÁLICAS SEMI-MALEÁVEIS SIMPLES</v>
          </cell>
          <cell r="D12668" t="str">
            <v>M</v>
          </cell>
          <cell r="E12668">
            <v>422.08</v>
          </cell>
          <cell r="F12668" t="str">
            <v xml:space="preserve">SEINFRA  </v>
          </cell>
        </row>
        <row r="12669">
          <cell r="B12669" t="str">
            <v>C3321</v>
          </cell>
          <cell r="C12669" t="str">
            <v>MARCO DE REFERÊNCIA DO SISTEMA RODOVIÁRIO ESTADUAL (S.R.E) EM CONCRETO</v>
          </cell>
          <cell r="D12669" t="str">
            <v>UN</v>
          </cell>
          <cell r="E12669">
            <v>84.66</v>
          </cell>
          <cell r="F12669" t="str">
            <v xml:space="preserve">SEINFRA  </v>
          </cell>
        </row>
        <row r="12670">
          <cell r="F12670" t="str">
            <v xml:space="preserve">SEINFRA  </v>
          </cell>
        </row>
        <row r="12671">
          <cell r="B12671" t="str">
            <v>C3370</v>
          </cell>
          <cell r="C12671" t="str">
            <v>MARCO QUILOMÉTRICO REFLETIVO EM AÇO GALVANIZADO</v>
          </cell>
          <cell r="D12671" t="str">
            <v>M2</v>
          </cell>
          <cell r="E12671">
            <v>673.35</v>
          </cell>
          <cell r="F12671" t="str">
            <v xml:space="preserve">SEINFRA  </v>
          </cell>
        </row>
        <row r="12672">
          <cell r="B12672" t="str">
            <v>C3286</v>
          </cell>
          <cell r="C12672" t="str">
            <v>MARCO QUILOMÉTRICO REFLETIVO EM AÇO GALVANIZADO C/PELÍCULA ANTI-PICHANTE</v>
          </cell>
          <cell r="D12672" t="str">
            <v>M2</v>
          </cell>
          <cell r="E12672">
            <v>716.41</v>
          </cell>
          <cell r="F12672" t="str">
            <v xml:space="preserve">SEINFRA  </v>
          </cell>
        </row>
        <row r="12673">
          <cell r="F12673" t="str">
            <v xml:space="preserve">SEINFRA  </v>
          </cell>
        </row>
        <row r="12674">
          <cell r="B12674" t="str">
            <v>C3371</v>
          </cell>
          <cell r="C12674" t="str">
            <v>MARCO QUILOMÉTRICO REFLETIVO EM ALUMÍNIO</v>
          </cell>
          <cell r="D12674" t="str">
            <v>M2</v>
          </cell>
          <cell r="E12674">
            <v>757.98</v>
          </cell>
          <cell r="F12674" t="str">
            <v xml:space="preserve">SEINFRA  </v>
          </cell>
        </row>
        <row r="12675">
          <cell r="B12675" t="str">
            <v>C3285</v>
          </cell>
          <cell r="C12675" t="str">
            <v>MARCO QUILOMÉTRICO REFLETIVO EM ALUMÍNIO C/PELÍCULA ANTI-PICHANTE</v>
          </cell>
          <cell r="D12675" t="str">
            <v>M2</v>
          </cell>
          <cell r="E12675">
            <v>857.48</v>
          </cell>
          <cell r="F12675" t="str">
            <v xml:space="preserve">SEINFRA  </v>
          </cell>
        </row>
        <row r="12676">
          <cell r="B12676" t="str">
            <v>C3372</v>
          </cell>
          <cell r="C12676" t="str">
            <v>MARCO QUILOMÉTRICO REFLETIVO EM POLIÉSTER C/ FIBRA DE VIDRO</v>
          </cell>
          <cell r="D12676" t="str">
            <v>M2</v>
          </cell>
          <cell r="E12676">
            <v>1121.68</v>
          </cell>
          <cell r="F12676" t="str">
            <v xml:space="preserve">SEINFRA  </v>
          </cell>
        </row>
        <row r="12677">
          <cell r="B12677" t="str">
            <v>C3287</v>
          </cell>
          <cell r="C12677" t="str">
            <v>MARCO QUILOMÉTRICO REFLETIVO EM POLIÉSTER C/FIBRA DE VIDRO C/PELÍCULA ANTI-PICHANTE</v>
          </cell>
          <cell r="D12677" t="str">
            <v>M2</v>
          </cell>
          <cell r="E12677">
            <v>1161.68</v>
          </cell>
          <cell r="F12677" t="str">
            <v xml:space="preserve">SEINFRA  </v>
          </cell>
        </row>
        <row r="12678">
          <cell r="F12678" t="str">
            <v xml:space="preserve">SEINFRA  </v>
          </cell>
        </row>
        <row r="12679">
          <cell r="B12679" t="str">
            <v>C3362</v>
          </cell>
          <cell r="C12679" t="str">
            <v>PAINEL REFLETIVO EM AÇO GALVANIZADO</v>
          </cell>
          <cell r="D12679" t="str">
            <v>M2</v>
          </cell>
          <cell r="E12679">
            <v>611.54999999999995</v>
          </cell>
          <cell r="F12679" t="str">
            <v xml:space="preserve">SEINFRA  </v>
          </cell>
        </row>
        <row r="12680">
          <cell r="B12680" t="str">
            <v>C3291</v>
          </cell>
          <cell r="C12680" t="str">
            <v>PAINEL REFLETIVO EM AÇO GALVANIZADO C/PELÍCULA ANTI-PICHANTE</v>
          </cell>
          <cell r="D12680" t="str">
            <v>M2</v>
          </cell>
          <cell r="E12680">
            <v>654.61</v>
          </cell>
          <cell r="F12680" t="str">
            <v xml:space="preserve">SEINFRA  </v>
          </cell>
        </row>
        <row r="12681">
          <cell r="B12681" t="str">
            <v>C3363</v>
          </cell>
          <cell r="C12681" t="str">
            <v>PAINEL REFLETIVO EM ALUMÍNIO</v>
          </cell>
          <cell r="D12681" t="str">
            <v>M2</v>
          </cell>
          <cell r="E12681">
            <v>696.18</v>
          </cell>
          <cell r="F12681" t="str">
            <v xml:space="preserve">SEINFRA  </v>
          </cell>
        </row>
        <row r="12682">
          <cell r="B12682" t="str">
            <v>C3290</v>
          </cell>
          <cell r="C12682" t="str">
            <v>PAINEL REFLETIVO EM ALUMÍNIO C/PELÍCULA ANTI-PICHANTE</v>
          </cell>
          <cell r="D12682" t="str">
            <v>M2</v>
          </cell>
          <cell r="E12682">
            <v>795.68</v>
          </cell>
          <cell r="F12682" t="str">
            <v xml:space="preserve">SEINFRA  </v>
          </cell>
        </row>
        <row r="12683">
          <cell r="B12683" t="str">
            <v>C3374</v>
          </cell>
          <cell r="C12683" t="str">
            <v>PAINEL REFLETIVO EM POLIÉSTER COM FIBRA DE VIDRO</v>
          </cell>
          <cell r="D12683" t="str">
            <v>M2</v>
          </cell>
          <cell r="E12683">
            <v>1061.43</v>
          </cell>
          <cell r="F12683" t="str">
            <v xml:space="preserve">SEINFRA  </v>
          </cell>
        </row>
        <row r="12684">
          <cell r="B12684" t="str">
            <v>C3292</v>
          </cell>
          <cell r="C12684" t="str">
            <v>PAINEL REFLETIVO EM POLIÉSTER COM FIBRA DE VIDRO C/PELÍCULA ANTI-PICHANTE</v>
          </cell>
          <cell r="D12684" t="str">
            <v>M2</v>
          </cell>
          <cell r="E12684">
            <v>1099.8800000000001</v>
          </cell>
          <cell r="F12684" t="str">
            <v xml:space="preserve">SEINFRA  </v>
          </cell>
        </row>
        <row r="12685">
          <cell r="F12685" t="str">
            <v xml:space="preserve">SEINFRA  </v>
          </cell>
        </row>
        <row r="12686">
          <cell r="B12686" t="str">
            <v>C3364</v>
          </cell>
          <cell r="C12686" t="str">
            <v>PAINEL SEMI-REFLETIVO EM AÇO GALVANIZADO</v>
          </cell>
          <cell r="D12686" t="str">
            <v>M2</v>
          </cell>
          <cell r="E12686">
            <v>443.77</v>
          </cell>
          <cell r="F12686" t="str">
            <v xml:space="preserve">SEINFRA  </v>
          </cell>
        </row>
        <row r="12687">
          <cell r="B12687" t="str">
            <v>C3294</v>
          </cell>
          <cell r="C12687" t="str">
            <v>PAINEL SEMI-REFLETIVO EM AÇO GALVANIZADO C/PELÍCULA ANTI-PICHANTE</v>
          </cell>
          <cell r="D12687" t="str">
            <v>M2</v>
          </cell>
          <cell r="E12687">
            <v>483.88</v>
          </cell>
          <cell r="F12687" t="str">
            <v xml:space="preserve">SEINFRA  </v>
          </cell>
        </row>
        <row r="12688">
          <cell r="B12688" t="str">
            <v>C3365</v>
          </cell>
          <cell r="C12688" t="str">
            <v>PAINEL SEMI-REFLETIVO EM ALUMÍNIO</v>
          </cell>
          <cell r="D12688" t="str">
            <v>M2</v>
          </cell>
          <cell r="E12688">
            <v>655.22</v>
          </cell>
          <cell r="F12688" t="str">
            <v xml:space="preserve">SEINFRA  </v>
          </cell>
        </row>
        <row r="12689">
          <cell r="B12689" t="str">
            <v>C3293</v>
          </cell>
          <cell r="C12689" t="str">
            <v>PAINEL SEMI-REFLETIVO EM ALUMÍNIO C/PELÍCULA ANTI-PICHANTE</v>
          </cell>
          <cell r="D12689" t="str">
            <v>M2</v>
          </cell>
          <cell r="E12689">
            <v>699.14</v>
          </cell>
          <cell r="F12689" t="str">
            <v xml:space="preserve">SEINFRA  </v>
          </cell>
        </row>
        <row r="12690">
          <cell r="B12690" t="str">
            <v>C3366</v>
          </cell>
          <cell r="C12690" t="str">
            <v>PAINEL SEMI-REFLETIVO EM POLIÉSTER COM FIBRA DE VIDRO</v>
          </cell>
          <cell r="D12690" t="str">
            <v>M2</v>
          </cell>
          <cell r="E12690">
            <v>933.06</v>
          </cell>
          <cell r="F12690" t="str">
            <v xml:space="preserve">SEINFRA  </v>
          </cell>
        </row>
        <row r="12691">
          <cell r="B12691" t="str">
            <v>C3295</v>
          </cell>
          <cell r="C12691" t="str">
            <v>PAINEL SEMI-REFLETIVO EM POLIÉSTER COM FIBRA DE VIDRO C/PELÍCULA ANTI-PICHANTE</v>
          </cell>
          <cell r="D12691" t="str">
            <v>M2</v>
          </cell>
          <cell r="E12691">
            <v>973.1</v>
          </cell>
          <cell r="F12691" t="str">
            <v xml:space="preserve">SEINFRA  </v>
          </cell>
        </row>
        <row r="12692">
          <cell r="F12692" t="str">
            <v xml:space="preserve">SEINFRA  </v>
          </cell>
        </row>
        <row r="12693">
          <cell r="B12693" t="str">
            <v>C3353</v>
          </cell>
          <cell r="C12693" t="str">
            <v>PLACA DE REGULAMENTAÇÃO/ADVERTÊNCIA REFLETIVA EM ACO GALVANIZADO</v>
          </cell>
          <cell r="D12693" t="str">
            <v>M2</v>
          </cell>
          <cell r="E12693">
            <v>673.22</v>
          </cell>
          <cell r="F12693" t="str">
            <v xml:space="preserve">SEINFRA  </v>
          </cell>
        </row>
        <row r="12694">
          <cell r="F12694" t="str">
            <v xml:space="preserve">SEINFRA  </v>
          </cell>
        </row>
        <row r="12695">
          <cell r="B12695" t="str">
            <v>C3297</v>
          </cell>
          <cell r="C12695" t="str">
            <v>PLACA DE REGULAMENTAÇÃO/ADVERTÊNCIA REFLETIVA EM AÇO GALVANIZADO C/PELÍCULA ANTI-PICHANTE</v>
          </cell>
          <cell r="D12695" t="str">
            <v>M2</v>
          </cell>
          <cell r="E12695">
            <v>716.28</v>
          </cell>
          <cell r="F12695" t="str">
            <v xml:space="preserve">SEINFRA  </v>
          </cell>
        </row>
        <row r="12696">
          <cell r="F12696" t="str">
            <v xml:space="preserve">SEINFRA  </v>
          </cell>
        </row>
        <row r="12697">
          <cell r="B12697" t="str">
            <v>C3354</v>
          </cell>
          <cell r="C12697" t="str">
            <v>PLACA DE REGULAMENTAÇÃO/ADVERTÊNCIA REFLETIVA EM ALUMÍNIO</v>
          </cell>
          <cell r="D12697" t="str">
            <v>M2</v>
          </cell>
          <cell r="E12697">
            <v>757.85</v>
          </cell>
          <cell r="F12697" t="str">
            <v xml:space="preserve">SEINFRA  </v>
          </cell>
        </row>
        <row r="12698">
          <cell r="B12698" t="str">
            <v>C3296</v>
          </cell>
          <cell r="C12698" t="str">
            <v>PLACA DE REGULAMENTAÇÃO/ADVERTÊNCIA REFLETIVA EM ALUMÍNIO C/PELÍCULA ANTI-PICHANTE</v>
          </cell>
          <cell r="D12698" t="str">
            <v>M2</v>
          </cell>
          <cell r="E12698">
            <v>857.35</v>
          </cell>
          <cell r="F12698" t="str">
            <v xml:space="preserve">SEINFRA  </v>
          </cell>
        </row>
        <row r="12699">
          <cell r="F12699" t="str">
            <v xml:space="preserve">SEINFRA  </v>
          </cell>
        </row>
        <row r="12700">
          <cell r="B12700" t="str">
            <v>C3355</v>
          </cell>
          <cell r="C12700" t="str">
            <v>PLACA DE REGULAMENTAÇÃO/ADVERTÊNCIA REFLETIVA EM POLIÉSTER COM FIBRA DE VIDRO</v>
          </cell>
          <cell r="D12700" t="str">
            <v>M2</v>
          </cell>
          <cell r="E12700">
            <v>1121.55</v>
          </cell>
          <cell r="F12700" t="str">
            <v xml:space="preserve">SEINFRA  </v>
          </cell>
        </row>
        <row r="12701">
          <cell r="F12701" t="str">
            <v xml:space="preserve">SEINFRA  </v>
          </cell>
        </row>
        <row r="12702">
          <cell r="B12702" t="str">
            <v>C3298</v>
          </cell>
          <cell r="C12702" t="str">
            <v>PLACA DE REGULAMENTAÇÃO/ADVERTÊNCIA REFLETIVA EM POLIÉSTER COM FIBRA DE VIDRO C/PELÍCULA ANTI-PICHANTE</v>
          </cell>
          <cell r="D12702" t="str">
            <v>M2</v>
          </cell>
          <cell r="E12702">
            <v>1161.55</v>
          </cell>
          <cell r="F12702" t="str">
            <v xml:space="preserve">SEINFRA  </v>
          </cell>
        </row>
        <row r="12703">
          <cell r="F12703" t="str">
            <v xml:space="preserve">SEINFRA  </v>
          </cell>
        </row>
        <row r="12704">
          <cell r="B12704" t="str">
            <v>C3367</v>
          </cell>
          <cell r="C12704" t="str">
            <v>PLACA DE SINALIZAÇÃO DE OBRA EM AÇO GALVANIZADO</v>
          </cell>
          <cell r="D12704" t="str">
            <v>M2</v>
          </cell>
          <cell r="E12704">
            <v>671.99</v>
          </cell>
          <cell r="F12704" t="str">
            <v xml:space="preserve">SEINFRA  </v>
          </cell>
        </row>
        <row r="12705">
          <cell r="B12705" t="str">
            <v>C3299</v>
          </cell>
          <cell r="C12705" t="str">
            <v>PLACA DE SINALIZAÇÃO DE OBRA EM AÇO GALVANIZADO C/PELÍCULA ANTI-PICHANTE</v>
          </cell>
          <cell r="D12705" t="str">
            <v>M2</v>
          </cell>
          <cell r="E12705">
            <v>715.05</v>
          </cell>
          <cell r="F12705" t="str">
            <v xml:space="preserve">SEINFRA  </v>
          </cell>
        </row>
        <row r="12706">
          <cell r="F12706" t="str">
            <v xml:space="preserve">SEINFRA  </v>
          </cell>
        </row>
        <row r="12707">
          <cell r="B12707" t="str">
            <v>C3368</v>
          </cell>
          <cell r="C12707" t="str">
            <v>PLACA DE SINALIZAÇÃO DE OBRA REFLETIVA EM ALUMÍNIO</v>
          </cell>
          <cell r="D12707" t="str">
            <v>M2</v>
          </cell>
          <cell r="E12707">
            <v>756.62</v>
          </cell>
          <cell r="F12707" t="str">
            <v xml:space="preserve">SEINFRA  </v>
          </cell>
        </row>
        <row r="12708">
          <cell r="B12708" t="str">
            <v>C3300</v>
          </cell>
          <cell r="C12708" t="str">
            <v>PLACA DE SINALIZAÇÃO DE OBRA REFLETIVA EM ALUMÍNIO C/PELÍCULA ANTI-PICHANTE</v>
          </cell>
          <cell r="D12708" t="str">
            <v>M2</v>
          </cell>
          <cell r="E12708">
            <v>856.12</v>
          </cell>
          <cell r="F12708" t="str">
            <v xml:space="preserve">SEINFRA  </v>
          </cell>
        </row>
        <row r="12709">
          <cell r="F12709" t="str">
            <v xml:space="preserve">SEINFRA  </v>
          </cell>
        </row>
        <row r="12710">
          <cell r="B12710" t="str">
            <v>C3369</v>
          </cell>
          <cell r="C12710" t="str">
            <v>PLACA DE SINALIZAÇÃO DE OBRA REFLETIVA EM POLIÉSTER C/ FIBRA DE VIDRO</v>
          </cell>
          <cell r="D12710" t="str">
            <v>M2</v>
          </cell>
          <cell r="E12710">
            <v>1120.32</v>
          </cell>
          <cell r="F12710" t="str">
            <v xml:space="preserve">SEINFRA  </v>
          </cell>
        </row>
        <row r="12711">
          <cell r="F12711" t="str">
            <v xml:space="preserve">SEINFRA  </v>
          </cell>
        </row>
        <row r="12712">
          <cell r="B12712" t="str">
            <v>C3301</v>
          </cell>
          <cell r="C12712" t="str">
            <v>PLACA DE SINALIZAÇÃO DE OBRA REFLETIVA EM POLIÉSTER C/FIBRA DE VIDRO C/PELÍCULA ANTI-PICHANTE</v>
          </cell>
          <cell r="D12712" t="str">
            <v>M2</v>
          </cell>
          <cell r="E12712">
            <v>1160.32</v>
          </cell>
          <cell r="F12712" t="str">
            <v xml:space="preserve">SEINFRA  </v>
          </cell>
        </row>
        <row r="12713">
          <cell r="F12713" t="str">
            <v xml:space="preserve">SEINFRA  </v>
          </cell>
        </row>
        <row r="12714">
          <cell r="B12714" t="str">
            <v>C4550</v>
          </cell>
          <cell r="C12714" t="str">
            <v>PLACA DE SINALIZAÇÃO REFLETIVA COM REAPROVEITAMENTO DE CHAPA DE AÇO</v>
          </cell>
          <cell r="D12714" t="str">
            <v>M2</v>
          </cell>
          <cell r="E12714">
            <v>315.74</v>
          </cell>
          <cell r="F12714" t="str">
            <v xml:space="preserve">SEINFRA  </v>
          </cell>
        </row>
        <row r="12715">
          <cell r="F12715" t="str">
            <v xml:space="preserve">SEINFRA  </v>
          </cell>
        </row>
        <row r="12716">
          <cell r="B12716" t="str">
            <v>C4551</v>
          </cell>
          <cell r="C12716" t="str">
            <v>PLACA DE SINALIZAÇÃO SEMI-REFLETIVA COM REAPROVEITAMENTO DE CHAPA DE AÇO</v>
          </cell>
          <cell r="D12716" t="str">
            <v>M2</v>
          </cell>
          <cell r="E12716">
            <v>275.37</v>
          </cell>
          <cell r="F12716" t="str">
            <v xml:space="preserve">SEINFRA  </v>
          </cell>
        </row>
        <row r="12717">
          <cell r="F12717" t="str">
            <v xml:space="preserve">SEINFRA  </v>
          </cell>
        </row>
        <row r="12718">
          <cell r="B12718" t="str">
            <v>C3629</v>
          </cell>
          <cell r="C12718" t="str">
            <v>PLACA EM CHAPA GALVANIZADA C/ESTRUTURA INTERNA EM METALON PINTADA, IMPRESSÃO EM VINIL 02 FACES, ABRAÇADEIRAS</v>
          </cell>
          <cell r="D12718" t="str">
            <v>M2</v>
          </cell>
          <cell r="E12718">
            <v>676.59</v>
          </cell>
          <cell r="F12718" t="str">
            <v xml:space="preserve">SEINFRA  </v>
          </cell>
        </row>
        <row r="12719">
          <cell r="F12719" t="str">
            <v xml:space="preserve">SEINFRA  </v>
          </cell>
        </row>
        <row r="12720">
          <cell r="B12720" t="str">
            <v>C3356</v>
          </cell>
          <cell r="C12720" t="str">
            <v>PLACA INDICATIVA/EDUCATIVA/SERVIÇOS REFLETIVA EM AÇO GALVANIZADO</v>
          </cell>
          <cell r="D12720" t="str">
            <v>M2</v>
          </cell>
          <cell r="E12720">
            <v>757.98</v>
          </cell>
          <cell r="F12720" t="str">
            <v xml:space="preserve">SEINFRA  </v>
          </cell>
        </row>
        <row r="12721">
          <cell r="B12721" t="str">
            <v>C3303</v>
          </cell>
          <cell r="C12721" t="str">
            <v>PLACA INDICATIVA/EDUCATIVA/SERVIÇOS REFLETIVA EM AÇO GALVANIZADO C/PELÍCULA ANTI-PICHANTE</v>
          </cell>
          <cell r="D12721" t="str">
            <v>M2</v>
          </cell>
          <cell r="E12721">
            <v>801.04</v>
          </cell>
          <cell r="F12721" t="str">
            <v xml:space="preserve">SEINFRA  </v>
          </cell>
        </row>
        <row r="12722">
          <cell r="F12722" t="str">
            <v xml:space="preserve">SEINFRA  </v>
          </cell>
        </row>
        <row r="12723">
          <cell r="B12723" t="str">
            <v>C3357</v>
          </cell>
          <cell r="C12723" t="str">
            <v>PLACA INDICATIVA/EDUCATIVA/SERVIÇOS REFLETIVA EM ALUMÍNIO</v>
          </cell>
          <cell r="D12723" t="str">
            <v>M2</v>
          </cell>
          <cell r="E12723">
            <v>842.61</v>
          </cell>
          <cell r="F12723" t="str">
            <v xml:space="preserve">SEINFRA  </v>
          </cell>
        </row>
        <row r="12724">
          <cell r="B12724" t="str">
            <v>C3302</v>
          </cell>
          <cell r="C12724" t="str">
            <v>PLACA INDICATIVA/EDUCATIVA/SERVIÇOS REFLETIVA EM ALUMÍNIO C/PELÍCULA ANTI-PICHANTE</v>
          </cell>
          <cell r="D12724" t="str">
            <v>M2</v>
          </cell>
          <cell r="E12724">
            <v>942.11</v>
          </cell>
          <cell r="F12724" t="str">
            <v xml:space="preserve">SEINFRA  </v>
          </cell>
        </row>
        <row r="12725">
          <cell r="F12725" t="str">
            <v xml:space="preserve">SEINFRA  </v>
          </cell>
        </row>
        <row r="12726">
          <cell r="B12726" t="str">
            <v>C3358</v>
          </cell>
          <cell r="C12726" t="str">
            <v>PLACA INDICATIVA/EDUCATIVA/SERVIÇOS REFLETIVA EM POLIÉSTER COM FIBRA DE VIDRO</v>
          </cell>
          <cell r="D12726" t="str">
            <v>M2</v>
          </cell>
          <cell r="E12726">
            <v>1206.31</v>
          </cell>
          <cell r="F12726" t="str">
            <v xml:space="preserve">SEINFRA  </v>
          </cell>
        </row>
        <row r="12727">
          <cell r="F12727" t="str">
            <v xml:space="preserve">SEINFRA  </v>
          </cell>
        </row>
        <row r="12728">
          <cell r="B12728" t="str">
            <v>C3304</v>
          </cell>
          <cell r="C12728" t="str">
            <v>PLACA INDICATIVA/EDUCATIVA/SERVIÇOS REFLETIVA EM POLIÉSTER COM FIBRA DE VIDRO C/PELÍCULA ANTI-PICHANTE</v>
          </cell>
          <cell r="D12728" t="str">
            <v>M2</v>
          </cell>
          <cell r="E12728">
            <v>1246.31</v>
          </cell>
          <cell r="F12728" t="str">
            <v xml:space="preserve">SEINFRA  </v>
          </cell>
        </row>
        <row r="12729">
          <cell r="F12729" t="str">
            <v xml:space="preserve">SEINFRA  </v>
          </cell>
        </row>
        <row r="12730">
          <cell r="B12730" t="str">
            <v>C3359</v>
          </cell>
          <cell r="C12730" t="str">
            <v>PLACA INDICATIVA/EDUCATIVA/SERVIÇOS SEMI-REFLETIVA EM AÇO GALVANIZADO</v>
          </cell>
          <cell r="D12730" t="str">
            <v>M2</v>
          </cell>
          <cell r="E12730">
            <v>590.20000000000005</v>
          </cell>
          <cell r="F12730" t="str">
            <v xml:space="preserve">SEINFRA  </v>
          </cell>
        </row>
        <row r="12731">
          <cell r="F12731" t="str">
            <v xml:space="preserve">SEINFRA  </v>
          </cell>
        </row>
        <row r="12732">
          <cell r="B12732" t="str">
            <v>C3307</v>
          </cell>
          <cell r="C12732" t="str">
            <v>PLACA INDICATIVA/EDUCATIVA/SERVIÇOS SEMI-REFLETIVA EM AÇO GALVANIZADO C/PELÍCULA ANTI-PICHANTE</v>
          </cell>
          <cell r="D12732" t="str">
            <v>M2</v>
          </cell>
          <cell r="E12732">
            <v>630.30999999999995</v>
          </cell>
          <cell r="F12732" t="str">
            <v xml:space="preserve">SEINFRA  </v>
          </cell>
        </row>
        <row r="12733">
          <cell r="F12733" t="str">
            <v xml:space="preserve">SEINFRA  </v>
          </cell>
        </row>
        <row r="12734">
          <cell r="B12734" t="str">
            <v>C3360</v>
          </cell>
          <cell r="C12734" t="str">
            <v>PLACA INDICATIVA/EDUCATIVA/SERVIÇOS SEMI-REFLETIVA EM ALUMÍNIO</v>
          </cell>
          <cell r="D12734" t="str">
            <v>M2</v>
          </cell>
          <cell r="E12734">
            <v>801.65</v>
          </cell>
          <cell r="F12734" t="str">
            <v xml:space="preserve">SEINFRA  </v>
          </cell>
        </row>
        <row r="12735">
          <cell r="B12735" t="str">
            <v>C3306</v>
          </cell>
          <cell r="C12735" t="str">
            <v>PLACA INDICATIVA/EDUCATIVA/SERVIÇOS SEMI-REFLETIVA EM ALUMÍNIO C/PELÍCULA ANTI-PICHANTE</v>
          </cell>
          <cell r="D12735" t="str">
            <v>M2</v>
          </cell>
          <cell r="E12735">
            <v>845.57</v>
          </cell>
          <cell r="F12735" t="str">
            <v xml:space="preserve">SEINFRA  </v>
          </cell>
        </row>
        <row r="12736">
          <cell r="F12736" t="str">
            <v xml:space="preserve">SEINFRA  </v>
          </cell>
        </row>
        <row r="12737">
          <cell r="B12737" t="str">
            <v>C3361</v>
          </cell>
          <cell r="C12737" t="str">
            <v>PLACA INDICATIVA/EDUCATIVA/SERVIÇOS SEMI-REFLETIVA EM POLIÉSTER C/ FIBRA DE VIDRO</v>
          </cell>
          <cell r="D12737" t="str">
            <v>M2</v>
          </cell>
          <cell r="E12737">
            <v>1079.49</v>
          </cell>
          <cell r="F12737" t="str">
            <v xml:space="preserve">SEINFRA  </v>
          </cell>
        </row>
        <row r="12738">
          <cell r="F12738" t="str">
            <v xml:space="preserve">SEINFRA  </v>
          </cell>
        </row>
        <row r="12739">
          <cell r="B12739" t="str">
            <v>C3305</v>
          </cell>
          <cell r="C12739" t="str">
            <v>PLACA INDICATIVA/EDUCATIVA/SERVIÇOS SEMI-REFLETIVA EM POLIÉSTER C/FIBRA DE VIDRO C/PELÍCULA ANTI-PICHANTE</v>
          </cell>
          <cell r="D12739" t="str">
            <v>M2</v>
          </cell>
          <cell r="E12739">
            <v>1119.53</v>
          </cell>
          <cell r="F12739" t="str">
            <v xml:space="preserve">SEINFRA  </v>
          </cell>
        </row>
        <row r="12740">
          <cell r="F12740" t="str">
            <v xml:space="preserve">SEINFRA  </v>
          </cell>
        </row>
        <row r="12741">
          <cell r="B12741" t="str">
            <v>PÓRTICOS E SEMI-PÓRTICOS METÁLICOS</v>
          </cell>
          <cell r="E12741">
            <v>194201</v>
          </cell>
          <cell r="F12741" t="str">
            <v xml:space="preserve">SEINFRA  </v>
          </cell>
        </row>
        <row r="12742">
          <cell r="B12742" t="str">
            <v>C5002</v>
          </cell>
          <cell r="C12742" t="str">
            <v>PÓRTICO METÁLICO C/ VÃO DE 12,50M, VENTO 35M/S ÁREA DE EXPOSIÇÃO ATÉ 18,75M2 (SEM PLACA/PAINEL) - FORNECIMENTO E MONTAGEM</v>
          </cell>
          <cell r="D12742" t="str">
            <v>UN</v>
          </cell>
          <cell r="E12742">
            <v>44156</v>
          </cell>
          <cell r="F12742" t="str">
            <v xml:space="preserve">SEINFRA  </v>
          </cell>
        </row>
        <row r="12743">
          <cell r="F12743" t="str">
            <v xml:space="preserve">SEINFRA  </v>
          </cell>
        </row>
        <row r="12744">
          <cell r="B12744" t="str">
            <v>C5003</v>
          </cell>
          <cell r="C12744" t="str">
            <v>PÓRTICO METÁLICO C/ VÃO DE 24,80M, VENTO 35M/S ÁREA DE EXPOSIÇÃO ATÉ 37,20M2 (SEM PLACA/PAINEL) - FORNECIMENTO E MONTAGEM</v>
          </cell>
          <cell r="D12744" t="str">
            <v>UN</v>
          </cell>
          <cell r="E12744">
            <v>61937</v>
          </cell>
          <cell r="F12744" t="str">
            <v xml:space="preserve">SEINFRA  </v>
          </cell>
        </row>
        <row r="12745">
          <cell r="F12745" t="str">
            <v xml:space="preserve">SEINFRA  </v>
          </cell>
        </row>
        <row r="12746">
          <cell r="B12746" t="str">
            <v>C5004</v>
          </cell>
          <cell r="C12746" t="str">
            <v>SEMI-PÓRTICO METÁLICO SIMPLES C/ VÃO DE 2,70M, VENTO 35M/S ÁREA DE EXPOSIÇÃO ATÉ 4,05M2 (SEM PLACA/PAINEL) - FORNECIMENTO E MONTAGEM</v>
          </cell>
          <cell r="D12746" t="str">
            <v>UN</v>
          </cell>
          <cell r="E12746">
            <v>19192</v>
          </cell>
          <cell r="F12746" t="str">
            <v xml:space="preserve">SEINFRA  </v>
          </cell>
        </row>
        <row r="12747">
          <cell r="F12747" t="str">
            <v xml:space="preserve">SEINFRA  </v>
          </cell>
        </row>
        <row r="12748">
          <cell r="B12748" t="str">
            <v>C5005</v>
          </cell>
          <cell r="C12748" t="str">
            <v>SEMI-PÓRTICO METÁLICO SIMPLES C/ VÃO DE 7,20M, VENTO 35M/S ÁREA DE EXPOSIÇÃO ATÉ 10,65M2 (SEM PLACA/PAINEL) - FORNECIMENTO E MONTAGEM</v>
          </cell>
          <cell r="D12748" t="str">
            <v>UN</v>
          </cell>
          <cell r="E12748">
            <v>25630</v>
          </cell>
          <cell r="F12748" t="str">
            <v xml:space="preserve">SEINFRA  </v>
          </cell>
        </row>
        <row r="12749">
          <cell r="F12749" t="str">
            <v xml:space="preserve">SEINFRA  </v>
          </cell>
        </row>
        <row r="12750">
          <cell r="B12750" t="str">
            <v>C5006</v>
          </cell>
          <cell r="C12750" t="str">
            <v>SEMI-PÓRTICO METÁLICO DUPLO C/ VÃO DE 2 X 7,20M, VENTO 35M/S ÁREA DE EXPOSIÇÃO ATÉ 2 X 10,80M2 (SEM PLACA/PAINEL) - FORNECIMENTO E MONTAGEM</v>
          </cell>
          <cell r="D12750" t="str">
            <v>UN</v>
          </cell>
          <cell r="E12750">
            <v>43286</v>
          </cell>
          <cell r="F12750" t="str">
            <v xml:space="preserve">SEINFRA  </v>
          </cell>
        </row>
        <row r="12751">
          <cell r="F12751" t="str">
            <v xml:space="preserve">SEINFRA  </v>
          </cell>
        </row>
        <row r="12752">
          <cell r="B12752" t="str">
            <v>URBANIZAÇÃO/PAISAGISMO</v>
          </cell>
          <cell r="E12752">
            <v>180540.64</v>
          </cell>
          <cell r="F12752" t="str">
            <v xml:space="preserve">SEINFRA  </v>
          </cell>
        </row>
        <row r="12753">
          <cell r="B12753" t="str">
            <v>URBANIZAÇÃO</v>
          </cell>
          <cell r="E12753">
            <v>114323.04</v>
          </cell>
          <cell r="F12753" t="str">
            <v xml:space="preserve">SEINFRA  </v>
          </cell>
        </row>
        <row r="12754">
          <cell r="B12754" t="str">
            <v>C0004</v>
          </cell>
          <cell r="C12754" t="str">
            <v>ABRIGO PRÉ-MOLDADO EM CONCRETO (PARADA DE ÔNIBUS)</v>
          </cell>
          <cell r="D12754" t="str">
            <v>UN</v>
          </cell>
          <cell r="E12754">
            <v>5165.21</v>
          </cell>
          <cell r="F12754" t="str">
            <v xml:space="preserve">SEINFRA  </v>
          </cell>
        </row>
        <row r="12755">
          <cell r="B12755" t="str">
            <v>C4715</v>
          </cell>
          <cell r="C12755" t="str">
            <v>ABRIGO PRÉ-MOLDADO P/ PARADA DE ÔNIBUS, C=4,00M, L=1,50M (5,7 T) S/ TRANSPORTE</v>
          </cell>
          <cell r="D12755" t="str">
            <v>UN</v>
          </cell>
          <cell r="E12755">
            <v>10193.67</v>
          </cell>
          <cell r="F12755" t="str">
            <v xml:space="preserve">SEINFRA  </v>
          </cell>
        </row>
        <row r="12756">
          <cell r="F12756" t="str">
            <v xml:space="preserve">SEINFRA  </v>
          </cell>
        </row>
        <row r="12757">
          <cell r="B12757" t="str">
            <v>C3641</v>
          </cell>
          <cell r="C12757" t="str">
            <v>BALANÇO ANDORINHA C/02 CADEIRAS, CONFECÇÃO EM TUBO VAPOR E PINTURA ESMALTE SINTÉTICO</v>
          </cell>
          <cell r="D12757" t="str">
            <v>UN</v>
          </cell>
          <cell r="E12757">
            <v>556.12</v>
          </cell>
          <cell r="F12757" t="str">
            <v xml:space="preserve">SEINFRA  </v>
          </cell>
        </row>
        <row r="12758">
          <cell r="F12758" t="str">
            <v xml:space="preserve">SEINFRA  </v>
          </cell>
        </row>
        <row r="12759">
          <cell r="B12759" t="str">
            <v>C0352</v>
          </cell>
          <cell r="C12759" t="str">
            <v>BALANÇO ANDORINHA C/03 CADEIRAS, CONFECÇÃO EM TUBO VAPOR E PINTURA ESMALTE SINTÉTICO</v>
          </cell>
          <cell r="D12759" t="str">
            <v>UN</v>
          </cell>
          <cell r="E12759">
            <v>718.82</v>
          </cell>
          <cell r="F12759" t="str">
            <v xml:space="preserve">SEINFRA  </v>
          </cell>
        </row>
        <row r="12760">
          <cell r="F12760" t="str">
            <v xml:space="preserve">SEINFRA  </v>
          </cell>
        </row>
        <row r="12761">
          <cell r="B12761" t="str">
            <v>C3611</v>
          </cell>
          <cell r="C12761" t="str">
            <v>BANCO DE MADEIRA C/ASSENTO FIXADO EM CONCRETO E ENCOSTO FIXADO EM TUBO DE AÇO GALVANIZADO 3" (MÓDULO DE 2,60m)</v>
          </cell>
          <cell r="D12761" t="str">
            <v>UN</v>
          </cell>
          <cell r="E12761">
            <v>1058.33</v>
          </cell>
          <cell r="F12761" t="str">
            <v xml:space="preserve">SEINFRA  </v>
          </cell>
        </row>
        <row r="12762">
          <cell r="F12762" t="str">
            <v xml:space="preserve">SEINFRA  </v>
          </cell>
        </row>
        <row r="12763">
          <cell r="B12763" t="str">
            <v>C0360</v>
          </cell>
          <cell r="C12763" t="str">
            <v>BANCO DE MADEIRA C/ESTRUTURA DE FERRO - L= 3.00m</v>
          </cell>
          <cell r="D12763" t="str">
            <v>UN</v>
          </cell>
          <cell r="E12763">
            <v>926.1</v>
          </cell>
          <cell r="F12763" t="str">
            <v xml:space="preserve">SEINFRA  </v>
          </cell>
        </row>
        <row r="12764">
          <cell r="B12764" t="str">
            <v>C0361</v>
          </cell>
          <cell r="C12764" t="str">
            <v>BANCO EM ALVENARIA, TAMPO EM CONCRETO, C/ENCOSTO H=80cm (PINTADO)</v>
          </cell>
          <cell r="D12764" t="str">
            <v>M</v>
          </cell>
          <cell r="E12764">
            <v>183.63</v>
          </cell>
          <cell r="F12764" t="str">
            <v xml:space="preserve">SEINFRA  </v>
          </cell>
        </row>
        <row r="12765">
          <cell r="F12765" t="str">
            <v xml:space="preserve">SEINFRA  </v>
          </cell>
        </row>
        <row r="12766">
          <cell r="B12766" t="str">
            <v>C3439</v>
          </cell>
          <cell r="C12766" t="str">
            <v>BANCO EM "U" S/ ENCOSTO E C/ TIJOLO APARENTE</v>
          </cell>
          <cell r="D12766" t="str">
            <v>M</v>
          </cell>
          <cell r="E12766">
            <v>316.5</v>
          </cell>
          <cell r="F12766" t="str">
            <v xml:space="preserve">SEINFRA  </v>
          </cell>
        </row>
        <row r="12767">
          <cell r="B12767" t="str">
            <v>C3440</v>
          </cell>
          <cell r="C12767" t="str">
            <v>BANCO EM "U" S/ ENCOSTO PADRÃO</v>
          </cell>
          <cell r="D12767" t="str">
            <v>M</v>
          </cell>
          <cell r="E12767">
            <v>295.02</v>
          </cell>
          <cell r="F12767" t="str">
            <v xml:space="preserve">SEINFRA  </v>
          </cell>
        </row>
        <row r="12768">
          <cell r="B12768" t="str">
            <v>C0462</v>
          </cell>
          <cell r="C12768" t="str">
            <v>BORBOLETA C/ CONTADOR DE ACESSO</v>
          </cell>
          <cell r="D12768" t="str">
            <v>UN</v>
          </cell>
          <cell r="E12768">
            <v>2300.8000000000002</v>
          </cell>
          <cell r="F12768" t="str">
            <v xml:space="preserve">SEINFRA  </v>
          </cell>
        </row>
        <row r="12769">
          <cell r="B12769" t="str">
            <v>C4712</v>
          </cell>
          <cell r="C12769" t="str">
            <v>CARGA/DESCARGA DE ABRIGO PREMOLDADO (PARADA DE ÔNIBUS), INCLUSIVE ASSENTAMENTO</v>
          </cell>
          <cell r="D12769" t="str">
            <v>UN</v>
          </cell>
          <cell r="E12769">
            <v>500.75</v>
          </cell>
          <cell r="F12769" t="str">
            <v xml:space="preserve">SEINFRA  </v>
          </cell>
        </row>
        <row r="12770">
          <cell r="F12770" t="str">
            <v xml:space="preserve">SEINFRA  </v>
          </cell>
        </row>
        <row r="12771">
          <cell r="B12771" t="str">
            <v>C0926</v>
          </cell>
          <cell r="C12771" t="str">
            <v>CARROSSEL DE RODA</v>
          </cell>
          <cell r="D12771" t="str">
            <v>UN</v>
          </cell>
          <cell r="E12771">
            <v>905.15</v>
          </cell>
          <cell r="F12771" t="str">
            <v xml:space="preserve">SEINFRA  </v>
          </cell>
        </row>
        <row r="12772">
          <cell r="B12772" t="str">
            <v>C3642</v>
          </cell>
          <cell r="C12772" t="str">
            <v>CARROSSEL ESPECIAL C/ 04 CADEIRAS, CONFECÇÃO EM TUBO VAPOR E PINTURA ESMALTE SINTÉTICO</v>
          </cell>
          <cell r="D12772" t="str">
            <v>UN</v>
          </cell>
          <cell r="E12772">
            <v>772.3</v>
          </cell>
          <cell r="F12772" t="str">
            <v xml:space="preserve">SEINFRA  </v>
          </cell>
        </row>
        <row r="12773">
          <cell r="F12773" t="str">
            <v xml:space="preserve">SEINFRA  </v>
          </cell>
        </row>
        <row r="12774">
          <cell r="B12774" t="str">
            <v>C3643</v>
          </cell>
          <cell r="C12774" t="str">
            <v>CARROSSEL TIPO OLA, CONFECÇÃO EM TUBO VAPOR E PINTURA ESMALTE SINTÉTICO</v>
          </cell>
          <cell r="D12774" t="str">
            <v>UN</v>
          </cell>
          <cell r="E12774">
            <v>974.87</v>
          </cell>
          <cell r="F12774" t="str">
            <v xml:space="preserve">SEINFRA  </v>
          </cell>
        </row>
        <row r="12775">
          <cell r="F12775" t="str">
            <v xml:space="preserve">SEINFRA  </v>
          </cell>
        </row>
        <row r="12776">
          <cell r="B12776" t="str">
            <v>C0864</v>
          </cell>
          <cell r="C12776" t="str">
            <v>CONJUNTO DE MASTRO P/ TRÊS BANDEIRAS E PEDESTAL</v>
          </cell>
          <cell r="D12776" t="str">
            <v>UN</v>
          </cell>
          <cell r="E12776">
            <v>3797.59</v>
          </cell>
          <cell r="F12776" t="str">
            <v xml:space="preserve">SEINFRA  </v>
          </cell>
        </row>
        <row r="12777">
          <cell r="B12777" t="str">
            <v>C0865</v>
          </cell>
          <cell r="C12777" t="str">
            <v>CONJUNTO DE TABELAS P/ BASQUETE EM COMPENSADO NAVAL, MODELO OFICIAL, 1,05X1,80M, ESP. 18MM</v>
          </cell>
          <cell r="D12777" t="str">
            <v>CJ</v>
          </cell>
          <cell r="E12777">
            <v>1263.72</v>
          </cell>
          <cell r="F12777" t="str">
            <v xml:space="preserve">SEINFRA  </v>
          </cell>
        </row>
        <row r="12778">
          <cell r="F12778" t="str">
            <v xml:space="preserve">SEINFRA  </v>
          </cell>
        </row>
        <row r="12779">
          <cell r="B12779" t="str">
            <v>C1349</v>
          </cell>
          <cell r="C12779" t="str">
            <v>CONJUNTO PARA FUTSAL COM TRAVES OFICIAIS DE 3,00 X 2,00 M EM TUBO DE ACO GALVANIZADO 3" COM REQUADRO EM TUBO DE 1", PINTURA EM PRIMER COM TINTA ESMALTE SINTETICO E REDES</v>
          </cell>
          <cell r="D12779" t="str">
            <v>CJ</v>
          </cell>
          <cell r="E12779">
            <v>3506.46</v>
          </cell>
          <cell r="F12779" t="str">
            <v xml:space="preserve">SEINFRA  </v>
          </cell>
        </row>
        <row r="12780">
          <cell r="F12780" t="str">
            <v xml:space="preserve">SEINFRA  </v>
          </cell>
        </row>
        <row r="12781">
          <cell r="B12781" t="str">
            <v>C0925</v>
          </cell>
          <cell r="C12781" t="str">
            <v>CORRIMÃO EM TUBO GALVANIZADO DE 2" (FORNECIMENTO E MONTAGEM)</v>
          </cell>
          <cell r="D12781" t="str">
            <v>M</v>
          </cell>
          <cell r="E12781">
            <v>112.67</v>
          </cell>
          <cell r="F12781" t="str">
            <v xml:space="preserve">SEINFRA  </v>
          </cell>
        </row>
        <row r="12782">
          <cell r="B12782" t="str">
            <v>C2995</v>
          </cell>
          <cell r="C12782" t="str">
            <v>ESCADA HORIZONTAL E VERTICAL, CONFECÇÃO  EM TUBO VAPOR E PINTURA ESMALTE SINTÉTICO</v>
          </cell>
          <cell r="D12782" t="str">
            <v>UN</v>
          </cell>
          <cell r="E12782">
            <v>556.12</v>
          </cell>
          <cell r="F12782" t="str">
            <v xml:space="preserve">SEINFRA  </v>
          </cell>
        </row>
        <row r="12783">
          <cell r="F12783" t="str">
            <v xml:space="preserve">SEINFRA  </v>
          </cell>
        </row>
        <row r="12784">
          <cell r="B12784" t="str">
            <v>C2997</v>
          </cell>
          <cell r="C12784" t="str">
            <v>ESCORREGADOR GRANDE, CONFECÇÃO EM TUBO VAPOR E PINTURA ESMALTE SINTÉTICO</v>
          </cell>
          <cell r="D12784" t="str">
            <v>UN</v>
          </cell>
          <cell r="E12784">
            <v>770.08</v>
          </cell>
          <cell r="F12784" t="str">
            <v xml:space="preserve">SEINFRA  </v>
          </cell>
        </row>
        <row r="12785">
          <cell r="F12785" t="str">
            <v xml:space="preserve">SEINFRA  </v>
          </cell>
        </row>
        <row r="12786">
          <cell r="B12786" t="str">
            <v>C3645</v>
          </cell>
          <cell r="C12786" t="str">
            <v>ESCORREGADOR PEQUENO, CONFECÇÃO EM TUBO VAPOR E PINTURA ESMALTE SINTÉTICO</v>
          </cell>
          <cell r="D12786" t="str">
            <v>UN</v>
          </cell>
          <cell r="E12786">
            <v>642.74</v>
          </cell>
          <cell r="F12786" t="str">
            <v xml:space="preserve">SEINFRA  </v>
          </cell>
        </row>
        <row r="12787">
          <cell r="F12787" t="str">
            <v xml:space="preserve">SEINFRA  </v>
          </cell>
        </row>
        <row r="12788">
          <cell r="B12788" t="str">
            <v>C1347</v>
          </cell>
          <cell r="C12788" t="str">
            <v>CONJUNTO PARA BASQUETE COM TABELAS EM COMPENSADO NAVAL, MODELO OFICIAL, 1,05X1,80M, ESP. 18MM, COMPLETO, INCLUSIVE ESTRUTURA EM TUBOS DE AÇO GALVANIZADO DE 4" E DE 1", ACABAMENTO EM MASSA PLÁSTICA, PRIMER E TINTA ESMALTE SINTÉTICO, COM REFORÇO TIPO MÃO FRANCESA, AVANÇO LIVRE DE 2,30M</v>
          </cell>
          <cell r="D12788" t="str">
            <v>CJ</v>
          </cell>
          <cell r="E12788">
            <v>3182.77</v>
          </cell>
          <cell r="F12788" t="str">
            <v xml:space="preserve">SEINFRA  </v>
          </cell>
        </row>
        <row r="12789">
          <cell r="F12789" t="str">
            <v xml:space="preserve">SEINFRA  </v>
          </cell>
        </row>
        <row r="12790">
          <cell r="B12790" t="str">
            <v>C1348</v>
          </cell>
          <cell r="C12790" t="str">
            <v>ESTRUTURA METÁLICA DE TRAVES DE FUTEBOL DE CAMPO OFICIAL, EM TUBOS DE AÇO GALVANIZADO, DIMENSÕES 7,32 X 2,44 X 1,50, COM ACABAMENTO E PINTURA, INCLUSIVE REDE EM FIO 100% NYLON COM PROTEÇÃO UV</v>
          </cell>
          <cell r="D12790" t="str">
            <v>CJ</v>
          </cell>
          <cell r="E12790">
            <v>3223.52</v>
          </cell>
          <cell r="F12790" t="str">
            <v xml:space="preserve">SEINFRA  </v>
          </cell>
        </row>
        <row r="12791">
          <cell r="F12791" t="str">
            <v xml:space="preserve">SEINFRA  </v>
          </cell>
        </row>
        <row r="12792">
          <cell r="B12792" t="str">
            <v>C1350</v>
          </cell>
          <cell r="C12792" t="str">
            <v>ESTRUTURA METÁLICA EM RODÍZIOS, COM TABELAS DE BASQUETE EM COMPENSADO NAVAL, MODELO OFICIAL, 1,05X1,80M, ESP. 18MM</v>
          </cell>
          <cell r="D12792" t="str">
            <v>CJ</v>
          </cell>
          <cell r="E12792">
            <v>8736.3700000000008</v>
          </cell>
          <cell r="F12792" t="str">
            <v xml:space="preserve">SEINFRA  </v>
          </cell>
        </row>
        <row r="12793">
          <cell r="F12793" t="str">
            <v xml:space="preserve">SEINFRA  </v>
          </cell>
        </row>
        <row r="12794">
          <cell r="B12794" t="str">
            <v>C1351</v>
          </cell>
          <cell r="C12794" t="str">
            <v>CONJUNTO PARA QUADRA DE VOLEI OFICIAL COM POSTES EM TUBO DE ACO GALVANIZADO 3", H = *255* CM, PINTURA EM TINTA ESMALTE SINTETICO, REDE DE NYLON COM 2 MM, MALHA 10 X 10 CM E ANTENAS OFICIAIS</v>
          </cell>
          <cell r="D12794" t="str">
            <v>CJ</v>
          </cell>
          <cell r="E12794">
            <v>2128.73</v>
          </cell>
          <cell r="F12794" t="str">
            <v xml:space="preserve">SEINFRA  </v>
          </cell>
        </row>
        <row r="12795">
          <cell r="F12795" t="str">
            <v xml:space="preserve">SEINFRA  </v>
          </cell>
        </row>
        <row r="12796">
          <cell r="B12796" t="str">
            <v>C3646</v>
          </cell>
          <cell r="C12796" t="str">
            <v>GAIOLA LABIRINTO, CONFECÇÃO EM TUBO VAPOR E PINTURA ESMALTE SINTÉTICO</v>
          </cell>
          <cell r="D12796" t="str">
            <v>UN</v>
          </cell>
          <cell r="E12796">
            <v>787.96</v>
          </cell>
          <cell r="F12796" t="str">
            <v xml:space="preserve">SEINFRA  </v>
          </cell>
        </row>
        <row r="12797">
          <cell r="F12797" t="str">
            <v xml:space="preserve">SEINFRA  </v>
          </cell>
        </row>
        <row r="12798">
          <cell r="B12798" t="str">
            <v>C3647</v>
          </cell>
          <cell r="C12798" t="str">
            <v>GANGORRA C/ 02 PRANCHAS, CONFECÇÃO EM TUBO VAPOR E PINTURA ESMALTE SINTÉTICO</v>
          </cell>
          <cell r="D12798" t="str">
            <v>UN</v>
          </cell>
          <cell r="E12798">
            <v>874.55</v>
          </cell>
          <cell r="F12798" t="str">
            <v xml:space="preserve">SEINFRA  </v>
          </cell>
        </row>
        <row r="12799">
          <cell r="F12799" t="str">
            <v xml:space="preserve">SEINFRA  </v>
          </cell>
        </row>
        <row r="12800">
          <cell r="B12800" t="str">
            <v>C3000</v>
          </cell>
          <cell r="C12800" t="str">
            <v>GANGORRA C/ 03 PRANCHAS, CONFECÇÃO EM TUBO VAPOR E PINTURA ESMALTE SINTÉTICO</v>
          </cell>
          <cell r="D12800" t="str">
            <v>UN</v>
          </cell>
          <cell r="E12800">
            <v>961.09</v>
          </cell>
          <cell r="F12800" t="str">
            <v xml:space="preserve">SEINFRA  </v>
          </cell>
        </row>
        <row r="12801">
          <cell r="F12801" t="str">
            <v xml:space="preserve">SEINFRA  </v>
          </cell>
        </row>
        <row r="12802">
          <cell r="B12802" t="str">
            <v>C3526</v>
          </cell>
          <cell r="C12802" t="str">
            <v>LIMPEZA MANUAL DE AGUAPÉS EM LAGOAS</v>
          </cell>
          <cell r="D12802" t="str">
            <v>M2</v>
          </cell>
          <cell r="E12802">
            <v>3.43</v>
          </cell>
          <cell r="F12802" t="str">
            <v xml:space="preserve">SEINFRA  </v>
          </cell>
        </row>
        <row r="12803">
          <cell r="B12803" t="str">
            <v>C3527</v>
          </cell>
          <cell r="C12803" t="str">
            <v>LIMPEZA MECANIZADA DE AGUAPÉS EM LAGOAS</v>
          </cell>
          <cell r="D12803" t="str">
            <v>M2</v>
          </cell>
          <cell r="E12803">
            <v>2.76</v>
          </cell>
          <cell r="F12803" t="str">
            <v xml:space="preserve">SEINFRA  </v>
          </cell>
        </row>
        <row r="12804">
          <cell r="B12804" t="str">
            <v>C3451</v>
          </cell>
          <cell r="C12804" t="str">
            <v>LIXEIRA EM FIBRA DE VIDRO CAP.=40L e DIAM.=35cm</v>
          </cell>
          <cell r="D12804" t="str">
            <v>UN</v>
          </cell>
          <cell r="E12804">
            <v>297.95999999999998</v>
          </cell>
          <cell r="F12804" t="str">
            <v xml:space="preserve">SEINFRA  </v>
          </cell>
        </row>
        <row r="12805">
          <cell r="B12805" t="str">
            <v>C4570</v>
          </cell>
          <cell r="C12805" t="str">
            <v>TOTEM RODOVIÁRIO - PADRÃO DER</v>
          </cell>
          <cell r="D12805" t="str">
            <v>UN</v>
          </cell>
          <cell r="E12805">
            <v>58424.4</v>
          </cell>
          <cell r="F12805" t="str">
            <v xml:space="preserve">SEINFRA  </v>
          </cell>
        </row>
        <row r="12806">
          <cell r="B12806" t="str">
            <v>C3060</v>
          </cell>
          <cell r="C12806" t="str">
            <v>TRAVE DE MADEIRA (3X2)m  P/FUTEBOL DE CAMPO</v>
          </cell>
          <cell r="D12806" t="str">
            <v>UN</v>
          </cell>
          <cell r="E12806">
            <v>182.85</v>
          </cell>
          <cell r="F12806" t="str">
            <v xml:space="preserve">SEINFRA  </v>
          </cell>
        </row>
        <row r="12807">
          <cell r="B12807" t="str">
            <v>PAISAGISMO</v>
          </cell>
          <cell r="E12807">
            <v>66174.570000000007</v>
          </cell>
          <cell r="F12807" t="str">
            <v xml:space="preserve">SEINFRA  </v>
          </cell>
        </row>
        <row r="12808">
          <cell r="B12808" t="str">
            <v>C0112</v>
          </cell>
          <cell r="C12808" t="str">
            <v>ARBUSTOS ORNAMENTAIS EM GERAL. C/ ALTURA MÍNIMA DE 50CM</v>
          </cell>
          <cell r="D12808" t="str">
            <v>UN</v>
          </cell>
          <cell r="E12808">
            <v>38.86</v>
          </cell>
          <cell r="F12808" t="str">
            <v xml:space="preserve">SEINFRA  </v>
          </cell>
        </row>
        <row r="12809">
          <cell r="B12809" t="str">
            <v>C0113</v>
          </cell>
          <cell r="C12809" t="str">
            <v>ARBUSTOS ORNAMENTAIS EM GERAL INCLUSIVE CONSERVAÇÃO P/ 60 DIAS</v>
          </cell>
          <cell r="D12809" t="str">
            <v>M2</v>
          </cell>
          <cell r="E12809">
            <v>63.29</v>
          </cell>
          <cell r="F12809" t="str">
            <v xml:space="preserve">SEINFRA  </v>
          </cell>
        </row>
        <row r="12810">
          <cell r="B12810" t="str">
            <v>C3061</v>
          </cell>
          <cell r="C12810" t="str">
            <v>ÁRVORE C/ TUTOR E ADUBO</v>
          </cell>
          <cell r="D12810" t="str">
            <v>UN</v>
          </cell>
          <cell r="E12810">
            <v>81.180000000000007</v>
          </cell>
          <cell r="F12810" t="str">
            <v xml:space="preserve">SEINFRA  </v>
          </cell>
        </row>
        <row r="12811">
          <cell r="B12811" t="str">
            <v>C3062</v>
          </cell>
          <cell r="C12811" t="str">
            <v>ÁRVORE C/ TUTOR, GRADE, ADUBO E CAVA</v>
          </cell>
          <cell r="D12811" t="str">
            <v>UN</v>
          </cell>
          <cell r="E12811">
            <v>118.58</v>
          </cell>
          <cell r="F12811" t="str">
            <v xml:space="preserve">SEINFRA  </v>
          </cell>
        </row>
        <row r="12812">
          <cell r="B12812" t="str">
            <v>C0229</v>
          </cell>
          <cell r="C12812" t="str">
            <v>ÁRVORES ORNAMENTAIS EM GERAL. C/ ALTURA  MÉDIA DE 2.50M.EXCETO PALMÁCEAS</v>
          </cell>
          <cell r="D12812" t="str">
            <v>UN</v>
          </cell>
          <cell r="E12812">
            <v>51.18</v>
          </cell>
          <cell r="F12812" t="str">
            <v xml:space="preserve">SEINFRA  </v>
          </cell>
        </row>
        <row r="12813">
          <cell r="F12813" t="str">
            <v xml:space="preserve">SEINFRA  </v>
          </cell>
        </row>
        <row r="12814">
          <cell r="B12814" t="str">
            <v>C0230</v>
          </cell>
          <cell r="C12814" t="str">
            <v>ÁRVORES ORNAMENTAIS EM GERAL.INCLUSIVE CONSERVAÇÃO</v>
          </cell>
          <cell r="D12814" t="str">
            <v>M2</v>
          </cell>
          <cell r="E12814">
            <v>152.6</v>
          </cell>
          <cell r="F12814" t="str">
            <v xml:space="preserve">SEINFRA  </v>
          </cell>
        </row>
        <row r="12815">
          <cell r="B12815" t="str">
            <v>C1080</v>
          </cell>
          <cell r="C12815" t="str">
            <v>DESPRAGUEJAMENTO DE ÁREAS GRAMADAS</v>
          </cell>
          <cell r="D12815" t="str">
            <v>M2</v>
          </cell>
          <cell r="E12815">
            <v>0.09</v>
          </cell>
          <cell r="F12815" t="str">
            <v xml:space="preserve">SEINFRA  </v>
          </cell>
        </row>
        <row r="12816">
          <cell r="B12816" t="str">
            <v>C1253</v>
          </cell>
          <cell r="C12816" t="str">
            <v>ESCAVAÇÃO, CARGA E TRANSPORTE DE TERRA RETIRADA DE CAVA ABERTA P/ PLANTIO .ATÉ 5KM</v>
          </cell>
          <cell r="D12816" t="str">
            <v>M3</v>
          </cell>
          <cell r="E12816">
            <v>121</v>
          </cell>
          <cell r="F12816" t="str">
            <v xml:space="preserve">SEINFRA  </v>
          </cell>
        </row>
        <row r="12817">
          <cell r="F12817" t="str">
            <v xml:space="preserve">SEINFRA  </v>
          </cell>
        </row>
        <row r="12818">
          <cell r="B12818" t="str">
            <v>C3443</v>
          </cell>
          <cell r="C12818" t="str">
            <v>GRAMA CAPIM DE BURRO / PAPUAN</v>
          </cell>
          <cell r="D12818" t="str">
            <v>M2</v>
          </cell>
          <cell r="E12818">
            <v>11.9</v>
          </cell>
          <cell r="F12818" t="str">
            <v xml:space="preserve">SEINFRA  </v>
          </cell>
        </row>
        <row r="12819">
          <cell r="B12819" t="str">
            <v>C1429</v>
          </cell>
          <cell r="C12819" t="str">
            <v>GRAMA EM ÁREAS EXTERNAS, INCLUSIVE MATERIAL</v>
          </cell>
          <cell r="D12819" t="str">
            <v>M2</v>
          </cell>
          <cell r="E12819">
            <v>13.28</v>
          </cell>
          <cell r="F12819" t="str">
            <v xml:space="preserve">SEINFRA  </v>
          </cell>
        </row>
        <row r="12820">
          <cell r="B12820" t="str">
            <v>C1430</v>
          </cell>
          <cell r="C12820" t="str">
            <v>GRAMA EM PLACAS E=6 CM FORNECIMENTO E PLANTIO</v>
          </cell>
          <cell r="D12820" t="str">
            <v>M2</v>
          </cell>
          <cell r="E12820">
            <v>17.68</v>
          </cell>
          <cell r="F12820" t="str">
            <v xml:space="preserve">SEINFRA  </v>
          </cell>
        </row>
        <row r="12821">
          <cell r="B12821" t="str">
            <v>C1431</v>
          </cell>
          <cell r="C12821" t="str">
            <v>GRAMA EM PLACAS.INCLUSIVE CONSERVAÇÃO</v>
          </cell>
          <cell r="D12821" t="str">
            <v>M2</v>
          </cell>
          <cell r="E12821">
            <v>19.850000000000001</v>
          </cell>
          <cell r="F12821" t="str">
            <v xml:space="preserve">SEINFRA  </v>
          </cell>
        </row>
        <row r="12822">
          <cell r="B12822" t="str">
            <v>C3426</v>
          </cell>
          <cell r="C12822" t="str">
            <v>GRAMA PARA TALUDE DE LAGOA, CONSERVAÇÃO ATÉ 45 DIAS</v>
          </cell>
          <cell r="D12822" t="str">
            <v>M2</v>
          </cell>
          <cell r="E12822">
            <v>5.84</v>
          </cell>
          <cell r="F12822" t="str">
            <v xml:space="preserve">SEINFRA  </v>
          </cell>
        </row>
        <row r="12823">
          <cell r="B12823" t="str">
            <v>C4849</v>
          </cell>
          <cell r="C12823" t="str">
            <v>GRAMA SINTÉTICA ESPORTIVA PARA FUTEBOL EM POLIETILENO, COM ALTURA MINIMA DE 50MM (FORNECIMENTO E COLOCAÇÃO)</v>
          </cell>
          <cell r="D12823" t="str">
            <v>M2</v>
          </cell>
          <cell r="E12823">
            <v>133.04</v>
          </cell>
          <cell r="F12823" t="str">
            <v xml:space="preserve">SEINFRA  </v>
          </cell>
        </row>
        <row r="12824">
          <cell r="F12824" t="str">
            <v xml:space="preserve">SEINFRA  </v>
          </cell>
        </row>
        <row r="12825">
          <cell r="B12825" t="str">
            <v>C1452</v>
          </cell>
          <cell r="C12825" t="str">
            <v>HERBÁCEAS ORNAMENTAIS EM GERAL</v>
          </cell>
          <cell r="D12825" t="str">
            <v>M2</v>
          </cell>
          <cell r="E12825">
            <v>189.17</v>
          </cell>
          <cell r="F12825" t="str">
            <v xml:space="preserve">SEINFRA  </v>
          </cell>
        </row>
        <row r="12826">
          <cell r="B12826" t="str">
            <v>C1453</v>
          </cell>
          <cell r="C12826" t="str">
            <v>HERBÁCEAS ORNAMENTAIS EM GERAL.INCLUSIVE CONSERVAÇÃO P/ 60 DIAS</v>
          </cell>
          <cell r="D12826" t="str">
            <v>M2</v>
          </cell>
          <cell r="E12826">
            <v>249.26</v>
          </cell>
          <cell r="F12826" t="str">
            <v xml:space="preserve">SEINFRA  </v>
          </cell>
        </row>
        <row r="12827">
          <cell r="B12827" t="str">
            <v>C1454</v>
          </cell>
          <cell r="C12827" t="str">
            <v>HERBICIDA ESTERILIZANTE DE SOLO</v>
          </cell>
          <cell r="D12827" t="str">
            <v>M2</v>
          </cell>
          <cell r="E12827">
            <v>2.99</v>
          </cell>
          <cell r="F12827" t="str">
            <v xml:space="preserve">SEINFRA  </v>
          </cell>
        </row>
        <row r="12828">
          <cell r="B12828" t="str">
            <v>C1455</v>
          </cell>
          <cell r="C12828" t="str">
            <v>HERBICIDA ESTERILIZANTE DE SOLO</v>
          </cell>
          <cell r="D12828" t="str">
            <v>HA</v>
          </cell>
          <cell r="E12828">
            <v>1525.17</v>
          </cell>
          <cell r="F12828" t="str">
            <v xml:space="preserve">SEINFRA  </v>
          </cell>
        </row>
        <row r="12829">
          <cell r="B12829" t="str">
            <v>C1457</v>
          </cell>
          <cell r="C12829" t="str">
            <v>HIDROSSEMEADURA DE TERRENOS</v>
          </cell>
          <cell r="D12829" t="str">
            <v>HA</v>
          </cell>
          <cell r="E12829">
            <v>21405.91</v>
          </cell>
          <cell r="F12829" t="str">
            <v xml:space="preserve">SEINFRA  </v>
          </cell>
        </row>
        <row r="12830">
          <cell r="B12830" t="str">
            <v>C1499</v>
          </cell>
          <cell r="C12830" t="str">
            <v>IRRIGAÇÃO DIÁRIA DE ÁREA PLANTADA</v>
          </cell>
          <cell r="D12830" t="str">
            <v>M2</v>
          </cell>
          <cell r="E12830">
            <v>0.26</v>
          </cell>
          <cell r="F12830" t="str">
            <v xml:space="preserve">SEINFRA  </v>
          </cell>
        </row>
        <row r="12831">
          <cell r="B12831" t="str">
            <v>C1612</v>
          </cell>
          <cell r="C12831" t="str">
            <v>LASTRO URBANIZADO C/ SEIXO ROLADO</v>
          </cell>
          <cell r="D12831" t="str">
            <v>M2</v>
          </cell>
          <cell r="E12831">
            <v>65.7</v>
          </cell>
          <cell r="F12831" t="str">
            <v xml:space="preserve">SEINFRA  </v>
          </cell>
        </row>
        <row r="12832">
          <cell r="B12832" t="str">
            <v>C1788</v>
          </cell>
          <cell r="C12832" t="str">
            <v>MANUTENÇÃO C/ COBERTURA DE TERRA VEGETAL P/ ÁREAS GRAMADAS</v>
          </cell>
          <cell r="D12832" t="str">
            <v>HA</v>
          </cell>
          <cell r="E12832">
            <v>23953.41</v>
          </cell>
          <cell r="F12832" t="str">
            <v xml:space="preserve">SEINFRA  </v>
          </cell>
        </row>
        <row r="12833">
          <cell r="B12833" t="str">
            <v>C1789</v>
          </cell>
          <cell r="C12833" t="str">
            <v>MANUTENÇÃO C/ CORTE E REFILAMENTO DE ÁREAS GRAMADAS C/MICROTRATOR</v>
          </cell>
          <cell r="D12833" t="str">
            <v>HA</v>
          </cell>
          <cell r="E12833">
            <v>2397.65</v>
          </cell>
          <cell r="F12833" t="str">
            <v xml:space="preserve">SEINFRA  </v>
          </cell>
        </row>
        <row r="12834">
          <cell r="F12834" t="str">
            <v xml:space="preserve">SEINFRA  </v>
          </cell>
        </row>
        <row r="12835">
          <cell r="B12835" t="str">
            <v>C1781</v>
          </cell>
          <cell r="C12835" t="str">
            <v>MANUTENÇÃO, CORTE E REFILAMENTO DE ÁREAS GRAMADAS C/ 25% DE OBSTÁCULOS</v>
          </cell>
          <cell r="D12835" t="str">
            <v>HA</v>
          </cell>
          <cell r="E12835">
            <v>2069.15</v>
          </cell>
          <cell r="F12835" t="str">
            <v xml:space="preserve">SEINFRA  </v>
          </cell>
        </row>
        <row r="12836">
          <cell r="F12836" t="str">
            <v xml:space="preserve">SEINFRA  </v>
          </cell>
        </row>
        <row r="12837">
          <cell r="B12837" t="str">
            <v>C1782</v>
          </cell>
          <cell r="C12837" t="str">
            <v>MANUTENÇÃO, CORTE E REFILAMENTO DE ÁREAS GRAMADAS C/ROÇADEIRA TRACIONADA</v>
          </cell>
          <cell r="D12837" t="str">
            <v>HA</v>
          </cell>
          <cell r="E12837">
            <v>2068.12</v>
          </cell>
          <cell r="F12837" t="str">
            <v xml:space="preserve">SEINFRA  </v>
          </cell>
        </row>
        <row r="12838">
          <cell r="F12838" t="str">
            <v xml:space="preserve">SEINFRA  </v>
          </cell>
        </row>
        <row r="12839">
          <cell r="B12839" t="str">
            <v>C1783</v>
          </cell>
          <cell r="C12839" t="str">
            <v>MANUTENÇÃO MENSAL DE ÁREA PLANTADA C/ LIMPEZA DIÁRIA</v>
          </cell>
          <cell r="D12839" t="str">
            <v>M2</v>
          </cell>
          <cell r="E12839">
            <v>0.16</v>
          </cell>
          <cell r="F12839" t="str">
            <v xml:space="preserve">SEINFRA  </v>
          </cell>
        </row>
        <row r="12840">
          <cell r="B12840" t="str">
            <v>C1787</v>
          </cell>
          <cell r="C12840" t="str">
            <v>MANUTENÇÃO MENSAL DE ÁREAS VERDES - IRRIGAÇÃO</v>
          </cell>
          <cell r="D12840" t="str">
            <v>HA</v>
          </cell>
          <cell r="E12840">
            <v>9640.2000000000007</v>
          </cell>
          <cell r="F12840" t="str">
            <v xml:space="preserve">SEINFRA  </v>
          </cell>
        </row>
        <row r="12841">
          <cell r="B12841" t="str">
            <v>C1786</v>
          </cell>
          <cell r="C12841" t="str">
            <v>MANUTENÇÃO MENSAL DE ÁREAS VERDES - LIMPEZA GERAL E DIÁRIA</v>
          </cell>
          <cell r="D12841" t="str">
            <v>HA</v>
          </cell>
          <cell r="E12841">
            <v>1625.08</v>
          </cell>
          <cell r="F12841" t="str">
            <v xml:space="preserve">SEINFRA  </v>
          </cell>
        </row>
        <row r="12842">
          <cell r="B12842" t="str">
            <v>C1784</v>
          </cell>
          <cell r="C12842" t="str">
            <v>MANUTENÇÃO MENSAL DE CANTEIROS C/ ATÉ 7.000 M2</v>
          </cell>
          <cell r="D12842" t="str">
            <v>M2</v>
          </cell>
          <cell r="E12842">
            <v>1.78</v>
          </cell>
          <cell r="F12842" t="str">
            <v xml:space="preserve">SEINFRA  </v>
          </cell>
        </row>
        <row r="12843">
          <cell r="B12843" t="str">
            <v>C1785</v>
          </cell>
          <cell r="C12843" t="str">
            <v>MANUTENÇÃO MENSAL P/PODA E LIMPEZA DE ARBUSTOS</v>
          </cell>
          <cell r="D12843" t="str">
            <v>M2</v>
          </cell>
          <cell r="E12843">
            <v>0.09</v>
          </cell>
          <cell r="F12843" t="str">
            <v xml:space="preserve">SEINFRA  </v>
          </cell>
        </row>
        <row r="12844">
          <cell r="B12844" t="str">
            <v>C2035</v>
          </cell>
          <cell r="C12844" t="str">
            <v>PREPARO E SUBSTITUIÇÃO DE TERRA P/PLANTAÇÃO</v>
          </cell>
          <cell r="D12844" t="str">
            <v>M3</v>
          </cell>
          <cell r="E12844">
            <v>145.31</v>
          </cell>
          <cell r="F12844" t="str">
            <v xml:space="preserve">SEINFRA  </v>
          </cell>
        </row>
        <row r="12845">
          <cell r="B12845" t="str">
            <v>C2235</v>
          </cell>
          <cell r="C12845" t="str">
            <v>REVOLVIMENTO MECÂNICO DE TERRA PROFUNDIDADE 20-30cm</v>
          </cell>
          <cell r="D12845" t="str">
            <v>M2</v>
          </cell>
          <cell r="E12845">
            <v>0.48</v>
          </cell>
          <cell r="F12845" t="str">
            <v xml:space="preserve">SEINFRA  </v>
          </cell>
        </row>
        <row r="12846">
          <cell r="B12846" t="str">
            <v>C2238</v>
          </cell>
          <cell r="C12846" t="str">
            <v>ROÇADO MANUAL INCLUSIVE RASTELAMENTO P/ HERBÁCEAS</v>
          </cell>
          <cell r="D12846" t="str">
            <v>M2</v>
          </cell>
          <cell r="E12846">
            <v>1.41</v>
          </cell>
          <cell r="F12846" t="str">
            <v xml:space="preserve">SEINFRA  </v>
          </cell>
        </row>
        <row r="12847">
          <cell r="B12847" t="str">
            <v>C2534</v>
          </cell>
          <cell r="C12847" t="str">
            <v>TRANSPORTE DE TERRA FÉRTIL.P/PLANTIO DE HERBÁCEAS/ÁRVORES ORNAMENTAIS</v>
          </cell>
          <cell r="D12847" t="str">
            <v>M3</v>
          </cell>
          <cell r="E12847">
            <v>4.9000000000000004</v>
          </cell>
          <cell r="F12847" t="str">
            <v xml:space="preserve">SEINFRA  </v>
          </cell>
        </row>
        <row r="12848">
          <cell r="F12848" t="str">
            <v xml:space="preserve">SEINFRA  </v>
          </cell>
        </row>
        <row r="12849">
          <cell r="B12849" t="str">
            <v>PROTEÇÃO AMBIENTAL</v>
          </cell>
          <cell r="E12849">
            <v>43.03</v>
          </cell>
          <cell r="F12849" t="str">
            <v xml:space="preserve">SEINFRA  </v>
          </cell>
        </row>
        <row r="12850">
          <cell r="B12850" t="str">
            <v>C3259</v>
          </cell>
          <cell r="C12850" t="str">
            <v>CARGA E TRANSPORTE ATÉ 5KM DE REVESTIMENTO BETUMINOSO DEMOLIDO</v>
          </cell>
          <cell r="D12850" t="str">
            <v>M3</v>
          </cell>
          <cell r="E12850">
            <v>29.27</v>
          </cell>
          <cell r="F12850" t="str">
            <v xml:space="preserve">SEINFRA  </v>
          </cell>
        </row>
        <row r="12851">
          <cell r="B12851" t="str">
            <v>C3277</v>
          </cell>
          <cell r="C12851" t="str">
            <v>ESCARIFICAÇÃO DE JAZIDAS/EMPRÉSTIMOS/CAMINHOS DE SERVIÇOS</v>
          </cell>
          <cell r="D12851" t="str">
            <v>M3</v>
          </cell>
          <cell r="E12851">
            <v>1.93</v>
          </cell>
          <cell r="F12851" t="str">
            <v xml:space="preserve">SEINFRA  </v>
          </cell>
        </row>
        <row r="12852">
          <cell r="B12852" t="str">
            <v>C3279</v>
          </cell>
          <cell r="C12852" t="str">
            <v>ESCAVAÇÃO COM ESTOCAGEM DE MATERIAL EXPURGADO (TERRA VEGETAL)</v>
          </cell>
          <cell r="D12852" t="str">
            <v>M3</v>
          </cell>
          <cell r="E12852">
            <v>5.07</v>
          </cell>
          <cell r="F12852" t="str">
            <v xml:space="preserve">SEINFRA  </v>
          </cell>
        </row>
        <row r="12853">
          <cell r="B12853" t="str">
            <v>C3283</v>
          </cell>
          <cell r="C12853" t="str">
            <v>ESPALHAMENTO DO MATERIAL EXPURGADO (TERRA VEGETAL)</v>
          </cell>
          <cell r="D12853" t="str">
            <v>M3</v>
          </cell>
          <cell r="E12853">
            <v>3.82</v>
          </cell>
          <cell r="F12853" t="str">
            <v xml:space="preserve">SEINFRA  </v>
          </cell>
        </row>
        <row r="12854">
          <cell r="B12854" t="str">
            <v>C3308</v>
          </cell>
          <cell r="C12854" t="str">
            <v>RECONFORMAÇÃO DA FAIXA DE DOMÍNIO, EMPRÉSTIMOS, JAZIDAS E TALUDES</v>
          </cell>
          <cell r="D12854" t="str">
            <v>M2</v>
          </cell>
          <cell r="E12854">
            <v>0.2</v>
          </cell>
          <cell r="F12854" t="str">
            <v xml:space="preserve">SEINFRA  </v>
          </cell>
        </row>
        <row r="12855">
          <cell r="F12855" t="str">
            <v xml:space="preserve">SEINFRA  </v>
          </cell>
        </row>
        <row r="12856">
          <cell r="B12856" t="str">
            <v>C3108</v>
          </cell>
          <cell r="C12856" t="str">
            <v>REVESTIMENTO VEGETAL DE TALUDES</v>
          </cell>
          <cell r="D12856" t="str">
            <v>M2</v>
          </cell>
          <cell r="E12856">
            <v>2.74</v>
          </cell>
          <cell r="F12856" t="str">
            <v xml:space="preserve">SEINFRA  </v>
          </cell>
        </row>
        <row r="12857">
          <cell r="B12857" t="str">
            <v>MUROS E FECHAMENTOS</v>
          </cell>
          <cell r="E12857">
            <v>26896.23</v>
          </cell>
          <cell r="F12857" t="str">
            <v xml:space="preserve">SEINFRA  </v>
          </cell>
        </row>
        <row r="12858">
          <cell r="B12858" t="str">
            <v>MUROS</v>
          </cell>
          <cell r="E12858">
            <v>3177.1</v>
          </cell>
          <cell r="F12858" t="str">
            <v xml:space="preserve">SEINFRA  </v>
          </cell>
        </row>
        <row r="12859">
          <cell r="B12859" t="str">
            <v>C1803</v>
          </cell>
          <cell r="C12859" t="str">
            <v>MURETA C/TIJOLO MACIÇO, REBOCADA, INCL. FUNDAÇÕES</v>
          </cell>
          <cell r="D12859" t="str">
            <v>M2</v>
          </cell>
          <cell r="E12859">
            <v>356.78</v>
          </cell>
          <cell r="F12859" t="str">
            <v xml:space="preserve">SEINFRA  </v>
          </cell>
        </row>
        <row r="12860">
          <cell r="B12860" t="str">
            <v>C1804</v>
          </cell>
          <cell r="C12860" t="str">
            <v>MURO DIVISÓRIO C/BLOCOS DE CONCRETO 14x19x39 CM, H=1.80M, SOBRE SAPATA CORRIDA DE CONCRETO FCK = 13,5 MPa E PILARES DE CONCRETO</v>
          </cell>
          <cell r="D12860" t="str">
            <v>M</v>
          </cell>
          <cell r="E12860">
            <v>257.27</v>
          </cell>
          <cell r="F12860" t="str">
            <v xml:space="preserve">SEINFRA  </v>
          </cell>
        </row>
        <row r="12861">
          <cell r="F12861" t="str">
            <v xml:space="preserve">SEINFRA  </v>
          </cell>
        </row>
        <row r="12862">
          <cell r="B12862" t="str">
            <v>C1805</v>
          </cell>
          <cell r="C12862" t="str">
            <v>MURO DIVISÓRIO C/ BLOCOS DE CONCRETO 14x19x39 CM, H=1,80 M, SOBRE SAPATA CORRIDA, C/ PILARETES E CINTA DE AMARRAÇÃO DE CONCRETO C/ PINGADEIRAS</v>
          </cell>
          <cell r="D12862" t="str">
            <v>M</v>
          </cell>
          <cell r="E12862">
            <v>346.08</v>
          </cell>
          <cell r="F12862" t="str">
            <v xml:space="preserve">SEINFRA  </v>
          </cell>
        </row>
        <row r="12863">
          <cell r="F12863" t="str">
            <v xml:space="preserve">SEINFRA  </v>
          </cell>
        </row>
        <row r="12864">
          <cell r="B12864" t="str">
            <v>C2887</v>
          </cell>
          <cell r="C12864" t="str">
            <v>MURO EM ALVENARIA C/FUNDAÇÃO, REBOCO 2 FACES, ALTURA ÚTIL 1.80M</v>
          </cell>
          <cell r="D12864" t="str">
            <v>M</v>
          </cell>
          <cell r="E12864">
            <v>410.11</v>
          </cell>
          <cell r="F12864" t="str">
            <v xml:space="preserve">SEINFRA  </v>
          </cell>
        </row>
        <row r="12865">
          <cell r="B12865" t="str">
            <v>C1806</v>
          </cell>
          <cell r="C12865" t="str">
            <v>MURO C/MOURÕES E PLACAS PRÉ-FABRICADAS DE CONCRETO H=2.00M</v>
          </cell>
          <cell r="D12865" t="str">
            <v>M</v>
          </cell>
          <cell r="E12865">
            <v>238.87</v>
          </cell>
          <cell r="F12865" t="str">
            <v xml:space="preserve">SEINFRA  </v>
          </cell>
        </row>
        <row r="12866">
          <cell r="B12866" t="str">
            <v>C1807</v>
          </cell>
          <cell r="C12866" t="str">
            <v>MURO CONTORNO DE ALVENARIA E CONCRETO (PILAR+CINTA) REBOCADO, COM PINTURA</v>
          </cell>
          <cell r="D12866" t="str">
            <v>M2</v>
          </cell>
          <cell r="E12866">
            <v>295.48</v>
          </cell>
          <cell r="F12866" t="str">
            <v xml:space="preserve">SEINFRA  </v>
          </cell>
        </row>
        <row r="12867">
          <cell r="F12867" t="str">
            <v xml:space="preserve">SEINFRA  </v>
          </cell>
        </row>
        <row r="12868">
          <cell r="B12868" t="str">
            <v>C4912</v>
          </cell>
          <cell r="C12868" t="str">
            <v>MURO CONTORNO DE ALVENARIA E CONCRETO (PILAR+CINTA), REBOCADO, SEM PINTURA</v>
          </cell>
          <cell r="D12868" t="str">
            <v>M2</v>
          </cell>
          <cell r="E12868">
            <v>271.27</v>
          </cell>
          <cell r="F12868" t="str">
            <v xml:space="preserve">SEINFRA  </v>
          </cell>
        </row>
        <row r="12869">
          <cell r="F12869" t="str">
            <v xml:space="preserve">SEINFRA  </v>
          </cell>
        </row>
        <row r="12870">
          <cell r="B12870" t="str">
            <v>C4600</v>
          </cell>
          <cell r="C12870" t="str">
            <v>MURO DE ALVENARIA COM FUNDAÇÃO, REBOCO 2 FACES, ALT. ÚTIL 1,80m COM CERCA DE PROTEÇÃO EM "V" COM ARAME FARPADO</v>
          </cell>
          <cell r="D12870" t="str">
            <v>M</v>
          </cell>
          <cell r="E12870">
            <v>419.61</v>
          </cell>
          <cell r="F12870" t="str">
            <v xml:space="preserve">SEINFRA  </v>
          </cell>
        </row>
        <row r="12871">
          <cell r="F12871" t="str">
            <v xml:space="preserve">SEINFRA  </v>
          </cell>
        </row>
        <row r="12872">
          <cell r="B12872" t="str">
            <v>C4859</v>
          </cell>
          <cell r="C12872" t="str">
            <v>MURO DE ALVENARIA COM FUNDAÇÃO, REBOCO 2 FACES, ALT. ÚTIL 2,50 m COM CERCA DE PROTEÇÃO TIPO CONCERTINA</v>
          </cell>
          <cell r="D12872" t="str">
            <v>M</v>
          </cell>
          <cell r="E12872">
            <v>581.63</v>
          </cell>
          <cell r="F12872" t="str">
            <v xml:space="preserve">SEINFRA  </v>
          </cell>
        </row>
        <row r="12873">
          <cell r="F12873" t="str">
            <v xml:space="preserve">SEINFRA  </v>
          </cell>
        </row>
        <row r="12874">
          <cell r="B12874" t="str">
            <v>ALAMBRADOS</v>
          </cell>
          <cell r="E12874">
            <v>2046.96</v>
          </cell>
          <cell r="F12874" t="str">
            <v xml:space="preserve">SEINFRA  </v>
          </cell>
        </row>
        <row r="12875">
          <cell r="B12875" t="str">
            <v>C3736</v>
          </cell>
          <cell r="C12875" t="str">
            <v>ALAMBRADO C/ TELA DE ALUMÍNIO FIO ESP.=1.5 MM E MALHA DE (4X4)MM</v>
          </cell>
          <cell r="D12875" t="str">
            <v>M2</v>
          </cell>
          <cell r="E12875">
            <v>114.17</v>
          </cell>
          <cell r="F12875" t="str">
            <v xml:space="preserve">SEINFRA  </v>
          </cell>
        </row>
        <row r="12876">
          <cell r="B12876" t="str">
            <v>C0036</v>
          </cell>
          <cell r="C12876" t="str">
            <v>ALAMBRADO C/TELA DE ARAME GALVANIZADO.. ALTURA 2M</v>
          </cell>
          <cell r="D12876" t="str">
            <v>M</v>
          </cell>
          <cell r="E12876">
            <v>131.26</v>
          </cell>
          <cell r="F12876" t="str">
            <v xml:space="preserve">SEINFRA  </v>
          </cell>
        </row>
        <row r="12877">
          <cell r="B12877" t="str">
            <v>C3436</v>
          </cell>
          <cell r="C12877" t="str">
            <v>ALAMBRADO C/TELA DE NYLON FIO ESP.=3MM E MALHA DE (5 X 5)CM</v>
          </cell>
          <cell r="D12877" t="str">
            <v>M2</v>
          </cell>
          <cell r="E12877">
            <v>68.89</v>
          </cell>
          <cell r="F12877" t="str">
            <v xml:space="preserve">SEINFRA  </v>
          </cell>
        </row>
        <row r="12878">
          <cell r="B12878" t="str">
            <v>C3680</v>
          </cell>
          <cell r="C12878" t="str">
            <v>ALAMBRADO C/ TELA DE PVC FIO 10 MALHA DE 2"X2"</v>
          </cell>
          <cell r="D12878" t="str">
            <v>M2</v>
          </cell>
          <cell r="E12878">
            <v>98.62</v>
          </cell>
          <cell r="F12878" t="str">
            <v xml:space="preserve">SEINFRA  </v>
          </cell>
        </row>
        <row r="12879">
          <cell r="B12879" t="str">
            <v>C0037</v>
          </cell>
          <cell r="C12879" t="str">
            <v>ALAMBRADO C/TELA GALVANIZADA SOLDADA ALTURA 2M</v>
          </cell>
          <cell r="D12879" t="str">
            <v>M</v>
          </cell>
          <cell r="E12879">
            <v>94.04</v>
          </cell>
          <cell r="F12879" t="str">
            <v xml:space="preserve">SEINFRA  </v>
          </cell>
        </row>
        <row r="12880">
          <cell r="B12880" t="str">
            <v>C0035</v>
          </cell>
          <cell r="C12880" t="str">
            <v>ALAMBRADO C/ TUBO DE AÇO GALVANIZADO 2", INCLUSIVE PINTURA</v>
          </cell>
          <cell r="D12880" t="str">
            <v>M2</v>
          </cell>
          <cell r="E12880">
            <v>292.97000000000003</v>
          </cell>
          <cell r="F12880" t="str">
            <v xml:space="preserve">SEINFRA  </v>
          </cell>
        </row>
        <row r="12881">
          <cell r="B12881" t="str">
            <v>C0038</v>
          </cell>
          <cell r="C12881" t="str">
            <v>ALAMBRADO C/TUBO DE AÇO GALVANIZADO 4", INCLUSIVE PINTURA</v>
          </cell>
          <cell r="D12881" t="str">
            <v>M2</v>
          </cell>
          <cell r="E12881">
            <v>554.17999999999995</v>
          </cell>
          <cell r="F12881" t="str">
            <v xml:space="preserve">SEINFRA  </v>
          </cell>
        </row>
        <row r="12882">
          <cell r="B12882" t="str">
            <v>C0039</v>
          </cell>
          <cell r="C12882" t="str">
            <v>ALAMBRADO P/QUADRA ESPORTIVA ALTURA 1M</v>
          </cell>
          <cell r="D12882" t="str">
            <v>M</v>
          </cell>
          <cell r="E12882">
            <v>244.68</v>
          </cell>
          <cell r="F12882" t="str">
            <v xml:space="preserve">SEINFRA  </v>
          </cell>
        </row>
        <row r="12883">
          <cell r="B12883" t="str">
            <v>C0040</v>
          </cell>
          <cell r="C12883" t="str">
            <v>ALAMBRADO P/QUADRA ESPORTIVA ALTURA 4M</v>
          </cell>
          <cell r="D12883" t="str">
            <v>M</v>
          </cell>
          <cell r="E12883">
            <v>448.15</v>
          </cell>
          <cell r="F12883" t="str">
            <v xml:space="preserve">SEINFRA  </v>
          </cell>
        </row>
        <row r="12884">
          <cell r="B12884" t="str">
            <v>CERCAS</v>
          </cell>
          <cell r="E12884">
            <v>2950.82</v>
          </cell>
          <cell r="F12884" t="str">
            <v xml:space="preserve">SEINFRA  </v>
          </cell>
        </row>
        <row r="12885">
          <cell r="B12885" t="str">
            <v>C0733</v>
          </cell>
          <cell r="C12885" t="str">
            <v>CERCA DE ARAME FARPADO 7 FIOS,MURETA C/ ALTURA DE 0,70M - FUNDAÇÃO E REBOCO NAS 2 FACES</v>
          </cell>
          <cell r="D12885" t="str">
            <v>M</v>
          </cell>
          <cell r="E12885">
            <v>284.35000000000002</v>
          </cell>
          <cell r="F12885" t="str">
            <v xml:space="preserve">SEINFRA  </v>
          </cell>
        </row>
        <row r="12886">
          <cell r="F12886" t="str">
            <v xml:space="preserve">SEINFRA  </v>
          </cell>
        </row>
        <row r="12887">
          <cell r="B12887" t="str">
            <v>C0742</v>
          </cell>
          <cell r="C12887" t="str">
            <v>CERCA DE ARAME FARPADO -  ESTACA PONTA VIRADA, C/11 FIOS</v>
          </cell>
          <cell r="D12887" t="str">
            <v>M</v>
          </cell>
          <cell r="E12887">
            <v>94.05</v>
          </cell>
          <cell r="F12887" t="str">
            <v xml:space="preserve">SEINFRA  </v>
          </cell>
        </row>
        <row r="12888">
          <cell r="B12888" t="str">
            <v>C0735</v>
          </cell>
          <cell r="C12888" t="str">
            <v>CERCA C/ ESTACAS DE CONCRETO ARMADO (2,20 X 0,10 X 0,10M)E MOURÃO DE CONCRETO ARMADO (2,20 X 0,15 X 0,15M) - 4 FIOS DE ARAME FARPADO</v>
          </cell>
          <cell r="D12888" t="str">
            <v>M</v>
          </cell>
          <cell r="E12888">
            <v>38.950000000000003</v>
          </cell>
          <cell r="F12888" t="str">
            <v xml:space="preserve">SEINFRA  </v>
          </cell>
        </row>
        <row r="12889">
          <cell r="F12889" t="str">
            <v xml:space="preserve">SEINFRA  </v>
          </cell>
        </row>
        <row r="12890">
          <cell r="B12890" t="str">
            <v>C0743</v>
          </cell>
          <cell r="C12890" t="str">
            <v>CERCA C/ ESTACAS DE CONCRETO ARMADO (2,20 X 0,10 X 0,10M) E MOURÃO DE CONCRETO ARMADO (2,20 X 0,15 X 0,15M) - 6 FIOS DE ARAME FARPADO</v>
          </cell>
          <cell r="D12890" t="str">
            <v>M</v>
          </cell>
          <cell r="E12890">
            <v>49.48</v>
          </cell>
          <cell r="F12890" t="str">
            <v xml:space="preserve">SEINFRA  </v>
          </cell>
        </row>
        <row r="12891">
          <cell r="F12891" t="str">
            <v xml:space="preserve">SEINFRA  </v>
          </cell>
        </row>
        <row r="12892">
          <cell r="B12892" t="str">
            <v>C0736</v>
          </cell>
          <cell r="C12892" t="str">
            <v>CERCA C/ ESTACAS DE CONCRETO ARMADO (2,20 X 0,10 X 0,10M) E MOURÃO DE CONCRETO ARMADO (2,20 X 0,15 X 0,15M) - 8 FIOS DE ARAME FARPADO</v>
          </cell>
          <cell r="D12892" t="str">
            <v>M</v>
          </cell>
          <cell r="E12892">
            <v>60.02</v>
          </cell>
          <cell r="F12892" t="str">
            <v xml:space="preserve">SEINFRA  </v>
          </cell>
        </row>
        <row r="12893">
          <cell r="F12893" t="str">
            <v xml:space="preserve">SEINFRA  </v>
          </cell>
        </row>
        <row r="12894">
          <cell r="B12894" t="str">
            <v>C0740</v>
          </cell>
          <cell r="C12894" t="str">
            <v>CERCA DE MADEIRA C/ ARAME GALVANIZADO</v>
          </cell>
          <cell r="D12894" t="str">
            <v>M2</v>
          </cell>
          <cell r="E12894">
            <v>104.09</v>
          </cell>
          <cell r="F12894" t="str">
            <v xml:space="preserve">SEINFRA  </v>
          </cell>
        </row>
        <row r="12895">
          <cell r="B12895" t="str">
            <v>C0741</v>
          </cell>
          <cell r="C12895" t="str">
            <v>CERCA DE MADEIRA C/ TRAVESSAS DE MADEIRA</v>
          </cell>
          <cell r="D12895" t="str">
            <v>M2</v>
          </cell>
          <cell r="E12895">
            <v>184.05</v>
          </cell>
          <cell r="F12895" t="str">
            <v xml:space="preserve">SEINFRA  </v>
          </cell>
        </row>
        <row r="12896">
          <cell r="B12896" t="str">
            <v>C4858</v>
          </cell>
          <cell r="C12896" t="str">
            <v>CERCA DE PROTEÇÃO EM "V" COM ARAME FARPADO</v>
          </cell>
          <cell r="D12896" t="str">
            <v>M</v>
          </cell>
          <cell r="E12896">
            <v>27.81</v>
          </cell>
          <cell r="F12896" t="str">
            <v xml:space="preserve">SEINFRA  </v>
          </cell>
        </row>
        <row r="12897">
          <cell r="B12897" t="str">
            <v>C4731</v>
          </cell>
          <cell r="C12897" t="str">
            <v>CERCA COM ESTACAS DE MADEIRA ROLIÇA, D=10CM (DE 7 ATÉ 11CM), DISTANTES A 1,50M E MOURÕES ROLIÇOS, D=12CM (DE 10 ATÉ 15CM), DISTANTES A 50,00M - 4 FIOS DE ARAME FARPADO</v>
          </cell>
          <cell r="D12897" t="str">
            <v>M</v>
          </cell>
          <cell r="E12897">
            <v>18.84</v>
          </cell>
          <cell r="F12897" t="str">
            <v xml:space="preserve">SEINFRA  </v>
          </cell>
        </row>
        <row r="12898">
          <cell r="F12898" t="str">
            <v xml:space="preserve">SEINFRA  </v>
          </cell>
        </row>
        <row r="12899">
          <cell r="B12899" t="str">
            <v>C4732</v>
          </cell>
          <cell r="C12899" t="str">
            <v>CERCA COM ESTACAS DE MADEIRA ROLIÇA, D=10CM (DE 7 ATÉ 11CM), DISTANTES A 1,50M E MOURÕES ROLIÇOS, D=12CM (DE 10 ATÉ 15CM), DISTANTES A 50,00M - 6 FIOS DE ARAME FARPADO</v>
          </cell>
          <cell r="D12899" t="str">
            <v>M</v>
          </cell>
          <cell r="E12899">
            <v>22.41</v>
          </cell>
          <cell r="F12899" t="str">
            <v xml:space="preserve">SEINFRA  </v>
          </cell>
        </row>
        <row r="12900">
          <cell r="F12900" t="str">
            <v xml:space="preserve">SEINFRA  </v>
          </cell>
        </row>
        <row r="12901">
          <cell r="B12901" t="str">
            <v>C4733</v>
          </cell>
          <cell r="C12901" t="str">
            <v>CERCA COM ESTACAS DE MADEIRA ROLIÇA, D=10CM (DE 7 ATÉ 11CM), DISTANTES A 1,50M E MOURÕES ROLIÇOS, D=12CM (DE 10 ATÉ 15CM), DISTANTES A 50,00M - 8 FIOS DE ARAME FARPADO</v>
          </cell>
          <cell r="D12901" t="str">
            <v>M</v>
          </cell>
          <cell r="E12901">
            <v>27.7</v>
          </cell>
          <cell r="F12901" t="str">
            <v xml:space="preserve">SEINFRA  </v>
          </cell>
        </row>
        <row r="12902">
          <cell r="F12902" t="str">
            <v xml:space="preserve">SEINFRA  </v>
          </cell>
        </row>
        <row r="12903">
          <cell r="B12903" t="str">
            <v>C4725</v>
          </cell>
          <cell r="C12903"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12903" t="str">
            <v>M</v>
          </cell>
          <cell r="E12903">
            <v>356.82</v>
          </cell>
          <cell r="F12903" t="str">
            <v xml:space="preserve">SEINFRA  </v>
          </cell>
        </row>
        <row r="12904">
          <cell r="F12904" t="str">
            <v xml:space="preserve">SEINFRA  </v>
          </cell>
        </row>
        <row r="12905">
          <cell r="B12905" t="str">
            <v>C4726</v>
          </cell>
          <cell r="C12905"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12905" t="str">
            <v>M</v>
          </cell>
          <cell r="E12905">
            <v>295.95999999999998</v>
          </cell>
          <cell r="F12905" t="str">
            <v xml:space="preserve">SEINFRA  </v>
          </cell>
        </row>
        <row r="12906">
          <cell r="F12906" t="str">
            <v xml:space="preserve">SEINFRA  </v>
          </cell>
        </row>
        <row r="12907">
          <cell r="B12907" t="str">
            <v>C4727</v>
          </cell>
          <cell r="C12907"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12907" t="str">
            <v>M</v>
          </cell>
          <cell r="E12907">
            <v>236.54</v>
          </cell>
          <cell r="F12907" t="str">
            <v xml:space="preserve">SEINFRA  </v>
          </cell>
        </row>
        <row r="12908">
          <cell r="F12908" t="str">
            <v xml:space="preserve">SEINFRA  </v>
          </cell>
        </row>
        <row r="12909">
          <cell r="B12909" t="str">
            <v>C4852</v>
          </cell>
          <cell r="C12909" t="str">
            <v>CERCA/GRADIL NYLOFOR H=1,03M, MALHA 5 X 20CM - FIO 5,00MM, COM FIXADORES DE POLIAMIDA EM POSTE 40 x 60 MM CHUMBADOS EM BASE DE CONCRETO (EXCLUSIVE ESTA) , REVESTIDOS EM POLIESTER POR PROCESSO DE PINTURA ELETROSTÁTICA (GRADIL E POSTE), NAS CORES VERDE OU BRANCA - FORNECIMENTO E INSTALAÇÃO</v>
          </cell>
          <cell r="D12909" t="str">
            <v>M</v>
          </cell>
          <cell r="E12909">
            <v>169.64</v>
          </cell>
          <cell r="F12909" t="str">
            <v xml:space="preserve">SEINFRA  </v>
          </cell>
        </row>
        <row r="12910">
          <cell r="F12910" t="str">
            <v xml:space="preserve">SEINFRA  </v>
          </cell>
        </row>
        <row r="12911">
          <cell r="B12911" t="str">
            <v>C4728</v>
          </cell>
          <cell r="C12911"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12911" t="str">
            <v>M</v>
          </cell>
          <cell r="E12911">
            <v>315.81</v>
          </cell>
          <cell r="F12911" t="str">
            <v xml:space="preserve">SEINFRA  </v>
          </cell>
        </row>
        <row r="12912">
          <cell r="F12912" t="str">
            <v xml:space="preserve">SEINFRA  </v>
          </cell>
        </row>
        <row r="12913">
          <cell r="B12913" t="str">
            <v>C4729</v>
          </cell>
          <cell r="C12913"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12913" t="str">
            <v>M</v>
          </cell>
          <cell r="E12913">
            <v>254.07</v>
          </cell>
          <cell r="F12913" t="str">
            <v xml:space="preserve">SEINFRA  </v>
          </cell>
        </row>
        <row r="12914">
          <cell r="F12914" t="str">
            <v xml:space="preserve">SEINFRA  </v>
          </cell>
        </row>
        <row r="12915">
          <cell r="B12915" t="str">
            <v>C4730</v>
          </cell>
          <cell r="C12915"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12915" t="str">
            <v>M</v>
          </cell>
          <cell r="E12915">
            <v>209.64</v>
          </cell>
          <cell r="F12915" t="str">
            <v xml:space="preserve">SEINFRA  </v>
          </cell>
        </row>
        <row r="12916">
          <cell r="F12916" t="str">
            <v xml:space="preserve">SEINFRA  </v>
          </cell>
        </row>
        <row r="12917">
          <cell r="B12917" t="str">
            <v>C4851</v>
          </cell>
          <cell r="C12917" t="str">
            <v>CERCA/GRADIL NYLOFOR H=1,03M, MALHA 5 X 20CM - FIO 4,30MM, COM FIXADORES DE POLIAMIDA EM POSTE 40 x 60 MM CHUMBADOS EM BASE DE CONCRETO (EXCLUSIVE ESTA) , REVESTIDOS EM POLIESTER POR PROCESSO DE PINTURA ELETROSTÁTICA (GRADIL E POSTE), NAS CORES VERDE OU BRANCA - FORNECIMENTO E INSTALAÇÃO</v>
          </cell>
          <cell r="D12917" t="str">
            <v>M</v>
          </cell>
          <cell r="E12917">
            <v>150.72999999999999</v>
          </cell>
          <cell r="F12917" t="str">
            <v xml:space="preserve">SEINFRA  </v>
          </cell>
        </row>
        <row r="12918">
          <cell r="F12918" t="str">
            <v xml:space="preserve">SEINFRA  </v>
          </cell>
        </row>
        <row r="12919">
          <cell r="B12919" t="str">
            <v>C4734</v>
          </cell>
          <cell r="C12919" t="str">
            <v>RECOMPOSIÇÃO PARCIAL DE CERCA - SUBSTITUIÇÃO ESTACA DE MADEIRA ROLIÇA D=10CM (DE 7 ATÉ 11CM)</v>
          </cell>
          <cell r="D12919" t="str">
            <v>UN</v>
          </cell>
          <cell r="E12919">
            <v>16.440000000000001</v>
          </cell>
          <cell r="F12919" t="str">
            <v xml:space="preserve">SEINFRA  </v>
          </cell>
        </row>
        <row r="12920">
          <cell r="F12920" t="str">
            <v xml:space="preserve">SEINFRA  </v>
          </cell>
        </row>
        <row r="12921">
          <cell r="B12921" t="str">
            <v>C4735</v>
          </cell>
          <cell r="C12921" t="str">
            <v>RECOMPOSIÇÃO PARCIAL DE CERCA - SUBSTITUIÇÃO MOURÃO DE MADEIRA ROLIÇA D=12CM (DE 10 ATÉ 15CM)</v>
          </cell>
          <cell r="D12921" t="str">
            <v>UN</v>
          </cell>
          <cell r="E12921">
            <v>17.14</v>
          </cell>
          <cell r="F12921" t="str">
            <v xml:space="preserve">SEINFRA  </v>
          </cell>
        </row>
        <row r="12922">
          <cell r="F12922" t="str">
            <v xml:space="preserve">SEINFRA  </v>
          </cell>
        </row>
        <row r="12923">
          <cell r="B12923" t="str">
            <v>C4736</v>
          </cell>
          <cell r="C12923" t="str">
            <v>REMOÇÃO E RECOLOCAÇÃO DE CERCA DE MADEIRA - ESTACA D=10CM ( DE 7 ATÉ 11CM), E MOURÃO D=12CM(DE 10 ATÉ 15CM) - 4 FIOS DE ARAME</v>
          </cell>
          <cell r="D12923" t="str">
            <v>M</v>
          </cell>
          <cell r="E12923">
            <v>16.28</v>
          </cell>
          <cell r="F12923" t="str">
            <v xml:space="preserve">SEINFRA  </v>
          </cell>
        </row>
        <row r="12924">
          <cell r="F12924" t="str">
            <v xml:space="preserve">SEINFRA  </v>
          </cell>
        </row>
        <row r="12925">
          <cell r="B12925" t="str">
            <v>DISPOSITIVOS DE PROTEÇÃO E ACESSO</v>
          </cell>
          <cell r="E12925">
            <v>18315.75</v>
          </cell>
          <cell r="F12925" t="str">
            <v xml:space="preserve">SEINFRA  </v>
          </cell>
        </row>
        <row r="12926">
          <cell r="B12926" t="str">
            <v>C1251</v>
          </cell>
          <cell r="C12926" t="str">
            <v>ESCADA DE MARINHEIRO,C/TUBO GALVANIZADO 3/4",H=VAR</v>
          </cell>
          <cell r="D12926" t="str">
            <v>M</v>
          </cell>
          <cell r="E12926">
            <v>316.85000000000002</v>
          </cell>
          <cell r="F12926" t="str">
            <v xml:space="preserve">SEINFRA  </v>
          </cell>
        </row>
        <row r="12927">
          <cell r="B12927" t="str">
            <v>C2775</v>
          </cell>
          <cell r="C12927" t="str">
            <v>ESCADA DE MARINHEIRO, DEGRAUS FERRO REDONDO 3/4"</v>
          </cell>
          <cell r="D12927" t="str">
            <v>M</v>
          </cell>
          <cell r="E12927">
            <v>170.73</v>
          </cell>
          <cell r="F12927" t="str">
            <v xml:space="preserve">SEINFRA  </v>
          </cell>
        </row>
        <row r="12928">
          <cell r="B12928" t="str">
            <v>C2774</v>
          </cell>
          <cell r="C12928" t="str">
            <v>ESCADA DE MARINHEIRO, DEGRAUS FERRO REDONDO 1/2"</v>
          </cell>
          <cell r="D12928" t="str">
            <v>M</v>
          </cell>
          <cell r="E12928">
            <v>94.03</v>
          </cell>
          <cell r="F12928" t="str">
            <v xml:space="preserve">SEINFRA  </v>
          </cell>
        </row>
        <row r="12929">
          <cell r="B12929" t="str">
            <v>C2773</v>
          </cell>
          <cell r="C12929" t="str">
            <v>ESCADA DE MARINHEIRO, DEGRAUS FERRO REDONDO 1"</v>
          </cell>
          <cell r="D12929" t="str">
            <v>M</v>
          </cell>
          <cell r="E12929">
            <v>227.64</v>
          </cell>
          <cell r="F12929" t="str">
            <v xml:space="preserve">SEINFRA  </v>
          </cell>
        </row>
        <row r="12930">
          <cell r="B12930" t="str">
            <v>C2768</v>
          </cell>
          <cell r="C12930" t="str">
            <v>ESCADA DE MARINHEIRO EM FERRO CHATO C/PROTEÇÃO</v>
          </cell>
          <cell r="D12930" t="str">
            <v>M</v>
          </cell>
          <cell r="E12930">
            <v>758.05</v>
          </cell>
          <cell r="F12930" t="str">
            <v xml:space="preserve">SEINFRA  </v>
          </cell>
        </row>
        <row r="12931">
          <cell r="B12931" t="str">
            <v>C2769</v>
          </cell>
          <cell r="C12931" t="str">
            <v>ESCADA DE MARINHEIRO EM FERRO CHATO S/PROTEÇÃO</v>
          </cell>
          <cell r="D12931" t="str">
            <v>M</v>
          </cell>
          <cell r="E12931">
            <v>342.52</v>
          </cell>
          <cell r="F12931" t="str">
            <v xml:space="preserve">SEINFRA  </v>
          </cell>
        </row>
        <row r="12932">
          <cell r="B12932" t="str">
            <v>C2776</v>
          </cell>
          <cell r="C12932" t="str">
            <v>ESCADA DE MARINHEIRO EM FERRO REDONDO 1"</v>
          </cell>
          <cell r="D12932" t="str">
            <v>M</v>
          </cell>
          <cell r="E12932">
            <v>231.24</v>
          </cell>
          <cell r="F12932" t="str">
            <v xml:space="preserve">SEINFRA  </v>
          </cell>
        </row>
        <row r="12933">
          <cell r="B12933" t="str">
            <v>C4748</v>
          </cell>
          <cell r="C12933" t="str">
            <v>ESCADA DE MARINHEIRO EM FIBRA DE VIDRO PULTRUDADA, PERFIL QUADRADO, PINTURA PROTETORA CONTRA RAIOS UV, COM GUARDA CORPO</v>
          </cell>
          <cell r="D12933" t="str">
            <v>M</v>
          </cell>
          <cell r="E12933">
            <v>1760.77</v>
          </cell>
          <cell r="F12933" t="str">
            <v xml:space="preserve">SEINFRA  </v>
          </cell>
        </row>
        <row r="12934">
          <cell r="F12934" t="str">
            <v xml:space="preserve">SEINFRA  </v>
          </cell>
        </row>
        <row r="12935">
          <cell r="B12935" t="str">
            <v>C4749</v>
          </cell>
          <cell r="C12935" t="str">
            <v>ESCADA DE MARINHEIRO EM FIBRA DE VIDRO PULTRUDADA, PERFIL QUADRADO, PINTURA PROTETORA CONTRA RAIOS UV, SEM GUARDA CORPO</v>
          </cell>
          <cell r="D12935" t="str">
            <v>M</v>
          </cell>
          <cell r="E12935">
            <v>1353.57</v>
          </cell>
          <cell r="F12935" t="str">
            <v xml:space="preserve">SEINFRA  </v>
          </cell>
        </row>
        <row r="12936">
          <cell r="F12936" t="str">
            <v xml:space="preserve">SEINFRA  </v>
          </cell>
        </row>
        <row r="12937">
          <cell r="B12937" t="str">
            <v>C2770</v>
          </cell>
          <cell r="C12937" t="str">
            <v>ESCADA DE MARINHEIRO TIPO PISCINA EM FERRO CHATO</v>
          </cell>
          <cell r="D12937" t="str">
            <v>M</v>
          </cell>
          <cell r="E12937">
            <v>409.78</v>
          </cell>
          <cell r="F12937" t="str">
            <v xml:space="preserve">SEINFRA  </v>
          </cell>
        </row>
        <row r="12938">
          <cell r="B12938" t="str">
            <v>C2772</v>
          </cell>
          <cell r="C12938" t="str">
            <v>ESCADA DE MARINHEIRO TIPO PISCINA, FERRO REDONDO 1"</v>
          </cell>
          <cell r="D12938" t="str">
            <v>M</v>
          </cell>
          <cell r="E12938">
            <v>233.69</v>
          </cell>
          <cell r="F12938" t="str">
            <v xml:space="preserve">SEINFRA  </v>
          </cell>
        </row>
        <row r="12939">
          <cell r="B12939" t="str">
            <v>C2771</v>
          </cell>
          <cell r="C12939" t="str">
            <v xml:space="preserve">ESCADA DE MARINHEIRO TIPO PISCINA, TUBO GALVANIZADO 1" </v>
          </cell>
          <cell r="D12939" t="str">
            <v>M</v>
          </cell>
          <cell r="E12939">
            <v>247.64</v>
          </cell>
          <cell r="F12939" t="str">
            <v xml:space="preserve">SEINFRA  </v>
          </cell>
        </row>
        <row r="12940">
          <cell r="B12940" t="str">
            <v>C1252</v>
          </cell>
          <cell r="C12940" t="str">
            <v>ESCADA HELICOIDAL,PRÉ-MOLDADA CONCRETO,D=1,0M</v>
          </cell>
          <cell r="D12940" t="str">
            <v>M</v>
          </cell>
          <cell r="E12940">
            <v>755.51</v>
          </cell>
          <cell r="F12940" t="str">
            <v xml:space="preserve">SEINFRA  </v>
          </cell>
        </row>
        <row r="12941">
          <cell r="B12941" t="str">
            <v>C4383</v>
          </cell>
          <cell r="C12941" t="str">
            <v>ESCADA PRÉ-MOLDADA EM CONCRETO Ø = 1,80m - h = 3,50m - FORNECIMENTO / MONTAGEM</v>
          </cell>
          <cell r="D12941" t="str">
            <v>UN</v>
          </cell>
          <cell r="E12941">
            <v>3156.92</v>
          </cell>
          <cell r="F12941" t="str">
            <v xml:space="preserve">SEINFRA  </v>
          </cell>
        </row>
        <row r="12942">
          <cell r="F12942" t="str">
            <v xml:space="preserve">SEINFRA  </v>
          </cell>
        </row>
        <row r="12943">
          <cell r="B12943" t="str">
            <v>C2814</v>
          </cell>
          <cell r="C12943" t="str">
            <v>ESTRADO DE MADEIRA COM BARROTE 3x3"</v>
          </cell>
          <cell r="D12943" t="str">
            <v>M2</v>
          </cell>
          <cell r="E12943">
            <v>84.31</v>
          </cell>
          <cell r="F12943" t="str">
            <v xml:space="preserve">SEINFRA  </v>
          </cell>
        </row>
        <row r="12944">
          <cell r="B12944" t="str">
            <v>C4386</v>
          </cell>
          <cell r="C12944" t="str">
            <v>ESTRUTURA PRÉ-FABRICADA EM AÇO GALVANIZADO PARA ESCADA - FORNECIMENTO E MONTAGEM</v>
          </cell>
          <cell r="D12944" t="str">
            <v>KG</v>
          </cell>
          <cell r="E12944">
            <v>31.34</v>
          </cell>
          <cell r="F12944" t="str">
            <v xml:space="preserve">SEINFRA  </v>
          </cell>
        </row>
        <row r="12945">
          <cell r="F12945" t="str">
            <v xml:space="preserve">SEINFRA  </v>
          </cell>
        </row>
        <row r="12946">
          <cell r="B12946" t="str">
            <v>C3505</v>
          </cell>
          <cell r="C12946" t="str">
            <v>GUARDA CORPO C/ CORRIMÃO EM TUBO DE AÇO GALVANIZADO 3/4"</v>
          </cell>
          <cell r="D12946" t="str">
            <v>M</v>
          </cell>
          <cell r="E12946">
            <v>124.07</v>
          </cell>
          <cell r="F12946" t="str">
            <v xml:space="preserve">SEINFRA  </v>
          </cell>
        </row>
        <row r="12947">
          <cell r="B12947" t="str">
            <v>C3506</v>
          </cell>
          <cell r="C12947" t="str">
            <v>GUARDA CORPO C/ CORRIMÃO EM TUBO DE AÇO GALVANIZADO 2"</v>
          </cell>
          <cell r="D12947" t="str">
            <v>M</v>
          </cell>
          <cell r="E12947">
            <v>321.52</v>
          </cell>
          <cell r="F12947" t="str">
            <v xml:space="preserve">SEINFRA  </v>
          </cell>
        </row>
        <row r="12948">
          <cell r="B12948" t="str">
            <v>C4755</v>
          </cell>
          <cell r="C12948" t="str">
            <v xml:space="preserve">GUARDA CORPO C/ CORRIMÃO EM TUBO SUPERIOR DE AÇO GALVANIZADO 3" 80MM                                 </v>
          </cell>
          <cell r="D12948" t="str">
            <v>M</v>
          </cell>
          <cell r="E12948">
            <v>534.03</v>
          </cell>
          <cell r="F12948" t="str">
            <v xml:space="preserve">SEINFRA  </v>
          </cell>
        </row>
        <row r="12949">
          <cell r="F12949" t="str">
            <v xml:space="preserve">SEINFRA  </v>
          </cell>
        </row>
        <row r="12950">
          <cell r="B12950" t="str">
            <v>C4747</v>
          </cell>
          <cell r="C12950" t="str">
            <v>GUARDA CORPO EM FIBRA DE VIDRO C/ PERFIS PULTRUDADOS PINTADOS EM ESMALTE PU ACRÍLICO E SISTEMA DE ANCORAGEM EM AÇO INOXIDÁVEL AISI304 - H=1,10M</v>
          </cell>
          <cell r="D12950" t="str">
            <v>M</v>
          </cell>
          <cell r="E12950">
            <v>523.63</v>
          </cell>
          <cell r="F12950" t="str">
            <v xml:space="preserve">SEINFRA  </v>
          </cell>
        </row>
        <row r="12951">
          <cell r="F12951" t="str">
            <v xml:space="preserve">SEINFRA  </v>
          </cell>
        </row>
        <row r="12952">
          <cell r="B12952" t="str">
            <v>C4829</v>
          </cell>
          <cell r="C12952" t="str">
            <v>GUARDA CORPO TIPO GRADIL EM TUBO DE AÇO GALVANIZADO, H = 1,10m, COM BARRAS VERTICAIS A CADA 0,11m DE 1" (25,4mm) E BARRA VERTICAL A CADA M DE 11/2" (38mm), UM TUBO HORIZONTAL SUPERIOR DE 3" (80mm) E UM TUBO HORIZONTAL INFERIOR DE 11/2" (38mm)</v>
          </cell>
          <cell r="D12952" t="str">
            <v>M</v>
          </cell>
          <cell r="E12952">
            <v>686.05</v>
          </cell>
          <cell r="F12952" t="str">
            <v xml:space="preserve">SEINFRA  </v>
          </cell>
        </row>
        <row r="12953">
          <cell r="F12953" t="str">
            <v xml:space="preserve">SEINFRA  </v>
          </cell>
        </row>
        <row r="12954">
          <cell r="B12954" t="str">
            <v>C2972</v>
          </cell>
          <cell r="C12954" t="str">
            <v>TAMPA CHAPA 1/4" ANTI-DERRAPANTE 50x70cm,C/ CANTONEIRA ARTICULADA</v>
          </cell>
          <cell r="D12954" t="str">
            <v>UN</v>
          </cell>
          <cell r="E12954">
            <v>396.05</v>
          </cell>
          <cell r="F12954" t="str">
            <v xml:space="preserve">SEINFRA  </v>
          </cell>
        </row>
        <row r="12955">
          <cell r="B12955" t="str">
            <v>C2970</v>
          </cell>
          <cell r="C12955" t="str">
            <v>TAMPA CHAPA 1/4" ANTI-DERRAPANTE 70x70CM,C/ CANTONEIRA ARTICULADA</v>
          </cell>
          <cell r="D12955" t="str">
            <v>UN</v>
          </cell>
          <cell r="E12955">
            <v>478.46</v>
          </cell>
          <cell r="F12955" t="str">
            <v xml:space="preserve">SEINFRA  </v>
          </cell>
        </row>
        <row r="12956">
          <cell r="B12956" t="str">
            <v>C2969</v>
          </cell>
          <cell r="C12956" t="str">
            <v>TAMPA CHAPA 1/4" ANTI-DERRAPANTE 70x130CM, C/CANTONEIRA ARTICULADA</v>
          </cell>
          <cell r="D12956" t="str">
            <v>UN</v>
          </cell>
          <cell r="E12956">
            <v>750.71</v>
          </cell>
          <cell r="F12956" t="str">
            <v xml:space="preserve">SEINFRA  </v>
          </cell>
        </row>
        <row r="12957">
          <cell r="F12957" t="str">
            <v xml:space="preserve">SEINFRA  </v>
          </cell>
        </row>
        <row r="12958">
          <cell r="B12958" t="str">
            <v>C2971</v>
          </cell>
          <cell r="C12958" t="str">
            <v>TAMPA CHAPA 1/4"ANTI DERRAPANTE 80x150CM,C/ CANTONEIRA ARTICULADA</v>
          </cell>
          <cell r="D12958" t="str">
            <v>UN</v>
          </cell>
          <cell r="E12958">
            <v>907.17</v>
          </cell>
          <cell r="F12958" t="str">
            <v xml:space="preserve">SEINFRA  </v>
          </cell>
        </row>
        <row r="12959">
          <cell r="B12959" t="str">
            <v>C2974</v>
          </cell>
          <cell r="C12959" t="str">
            <v>TAMPA DE INSPEÇÃO CORREDIÇA EM CHAPA DE AÇO  GALVANIZADA E=1/16", 125 X 70CM -  PADRÃO CAGECE</v>
          </cell>
          <cell r="D12959" t="str">
            <v>UN</v>
          </cell>
          <cell r="E12959">
            <v>438.52</v>
          </cell>
          <cell r="F12959" t="str">
            <v xml:space="preserve">SEINFRA  </v>
          </cell>
        </row>
        <row r="12960">
          <cell r="F12960" t="str">
            <v xml:space="preserve">SEINFRA  </v>
          </cell>
        </row>
        <row r="12961">
          <cell r="B12961" t="str">
            <v>C2973</v>
          </cell>
          <cell r="C12961" t="str">
            <v>TAMPA DE INSPEÇÃO EM CHAPA DE AÇO GALVANIZADO E=3/16" P/ RESERVATÓRIO, PADRÃO CAGECE</v>
          </cell>
          <cell r="D12961" t="str">
            <v>UN</v>
          </cell>
          <cell r="E12961">
            <v>649.20000000000005</v>
          </cell>
          <cell r="F12961" t="str">
            <v xml:space="preserve">SEINFRA  </v>
          </cell>
        </row>
        <row r="12962">
          <cell r="F12962" t="str">
            <v xml:space="preserve">SEINFRA  </v>
          </cell>
        </row>
        <row r="12963">
          <cell r="B12963" t="str">
            <v>C2975</v>
          </cell>
          <cell r="C12963" t="str">
            <v>TAMPA DE INSPEÇÃO REMOVÍVEL EM CHAPA DE AÇO GALVANIZADO E=1/16", 70 X 70CM - PADRÃO  CAGECE</v>
          </cell>
          <cell r="D12963" t="str">
            <v>UN</v>
          </cell>
          <cell r="E12963">
            <v>167.13</v>
          </cell>
          <cell r="F12963" t="str">
            <v xml:space="preserve">SEINFRA  </v>
          </cell>
        </row>
        <row r="12964">
          <cell r="F12964" t="str">
            <v xml:space="preserve">SEINFRA  </v>
          </cell>
        </row>
        <row r="12965">
          <cell r="B12965" t="str">
            <v>C2976</v>
          </cell>
          <cell r="C12965" t="str">
            <v>TAMPA DE INSPEÇÃO REMOVÍVEL EM CHAPA DE AÇO GALVANIZADO E=1/16", 90 X 70CM PADRÃO CAGECE</v>
          </cell>
          <cell r="D12965" t="str">
            <v>UN</v>
          </cell>
          <cell r="E12965">
            <v>223.4</v>
          </cell>
          <cell r="F12965" t="str">
            <v xml:space="preserve">SEINFRA  </v>
          </cell>
        </row>
        <row r="12966">
          <cell r="F12966" t="str">
            <v xml:space="preserve">SEINFRA  </v>
          </cell>
        </row>
        <row r="12967">
          <cell r="B12967" t="str">
            <v>C4751</v>
          </cell>
          <cell r="C12967" t="str">
            <v>TAMPA EM FIBRA DE VIDRO, PERFIS PULTRUDADOS ("I" DE 18MM X 25MM) E COBERTURA SUPERFICIAL DE CHAPA PLANA ESP. 3MM, C/ ANTI-DERRAPANTE</v>
          </cell>
          <cell r="D12967" t="str">
            <v>M2</v>
          </cell>
          <cell r="E12967">
            <v>943.2</v>
          </cell>
          <cell r="F12967" t="str">
            <v xml:space="preserve">SEINFRA  </v>
          </cell>
        </row>
        <row r="12968">
          <cell r="F12968" t="str">
            <v xml:space="preserve">SEINFRA  </v>
          </cell>
        </row>
        <row r="12969">
          <cell r="B12969" t="str">
            <v>C4750</v>
          </cell>
          <cell r="C12969" t="str">
            <v>TAMPA EM FIBRA DE VIDRO, PERFIS PULTRUDADOS ("I" DE 18MM X 25MM) E COBERTURA SUPERFICIAL DE CHAPA PLANA ESP. 4MM, C/ ANTI-DERRAPANTE</v>
          </cell>
          <cell r="D12969" t="str">
            <v>M2</v>
          </cell>
          <cell r="E12969">
            <v>998.02</v>
          </cell>
          <cell r="F12969" t="str">
            <v xml:space="preserve">SEINFRA  </v>
          </cell>
        </row>
        <row r="12970">
          <cell r="F12970" t="str">
            <v xml:space="preserve">SEINFRA  </v>
          </cell>
        </row>
        <row r="12971">
          <cell r="B12971" t="str">
            <v>OUTROS ELEMENTOS</v>
          </cell>
          <cell r="E12971">
            <v>405.6</v>
          </cell>
          <cell r="F12971" t="str">
            <v xml:space="preserve">SEINFRA  </v>
          </cell>
        </row>
        <row r="12972">
          <cell r="B12972" t="str">
            <v>C1275</v>
          </cell>
          <cell r="C12972" t="str">
            <v>ESFERA PRÉ-MOLDADA DE CONCRETO, DIAMETRO 25 CM</v>
          </cell>
          <cell r="D12972" t="str">
            <v>UN</v>
          </cell>
          <cell r="E12972">
            <v>37.04</v>
          </cell>
          <cell r="F12972" t="str">
            <v xml:space="preserve">SEINFRA  </v>
          </cell>
        </row>
        <row r="12973">
          <cell r="B12973" t="str">
            <v>C1276</v>
          </cell>
          <cell r="C12973" t="str">
            <v>ESFERA PRÉ-MOLDADA DE CONCRETO, DIAMETRO 40 CM</v>
          </cell>
          <cell r="D12973" t="str">
            <v>UN</v>
          </cell>
          <cell r="E12973">
            <v>52.95</v>
          </cell>
          <cell r="F12973" t="str">
            <v xml:space="preserve">SEINFRA  </v>
          </cell>
        </row>
        <row r="12974">
          <cell r="B12974" t="str">
            <v>C4860</v>
          </cell>
          <cell r="C12974" t="str">
            <v>FORNECIMENTO E COLOCAÇÃO DE CONCERTINAS EM ESPIRAL D=450mm</v>
          </cell>
          <cell r="D12974" t="str">
            <v>M</v>
          </cell>
          <cell r="E12974">
            <v>24.65</v>
          </cell>
          <cell r="F12974" t="str">
            <v xml:space="preserve">SEINFRA  </v>
          </cell>
        </row>
        <row r="12975">
          <cell r="B12975" t="str">
            <v>C1423</v>
          </cell>
          <cell r="C12975" t="str">
            <v>GARRA METÁLICA (PEGA LADRÃO) P/ MUROS</v>
          </cell>
          <cell r="D12975" t="str">
            <v>M</v>
          </cell>
          <cell r="E12975">
            <v>34.909999999999997</v>
          </cell>
          <cell r="F12975" t="str">
            <v xml:space="preserve">SEINFRA  </v>
          </cell>
        </row>
        <row r="12976">
          <cell r="B12976" t="str">
            <v>C1830</v>
          </cell>
          <cell r="C12976" t="str">
            <v>OURIÇO P/ ALAMBRADO DE PRESÍDIO</v>
          </cell>
          <cell r="D12976" t="str">
            <v>M</v>
          </cell>
          <cell r="E12976">
            <v>90.77</v>
          </cell>
          <cell r="F12976" t="str">
            <v xml:space="preserve">SEINFRA  </v>
          </cell>
        </row>
        <row r="12977">
          <cell r="B12977" t="str">
            <v>C1829</v>
          </cell>
          <cell r="C12977" t="str">
            <v>OURIÇO P/ MURALHA DE PRESÍDIO</v>
          </cell>
          <cell r="D12977" t="str">
            <v>M</v>
          </cell>
          <cell r="E12977">
            <v>85.03</v>
          </cell>
          <cell r="F12977" t="str">
            <v xml:space="preserve">SEINFRA  </v>
          </cell>
        </row>
        <row r="12978">
          <cell r="B12978" t="str">
            <v>C1945</v>
          </cell>
          <cell r="C12978" t="str">
            <v>PONTA DE LANÇA METÁLICA EM EXTREMIDADES</v>
          </cell>
          <cell r="D12978" t="str">
            <v>M</v>
          </cell>
          <cell r="E12978">
            <v>80.25</v>
          </cell>
          <cell r="F12978" t="str">
            <v xml:space="preserve">SEINFRA  </v>
          </cell>
        </row>
        <row r="12979">
          <cell r="B12979" t="str">
            <v>SISTEMA DE AR CONDICIONADO</v>
          </cell>
          <cell r="E12979">
            <v>46848.95</v>
          </cell>
          <cell r="F12979" t="str">
            <v xml:space="preserve">SEINFRA  </v>
          </cell>
        </row>
        <row r="12980">
          <cell r="B12980" t="str">
            <v>EM EDIFICAÇÕES</v>
          </cell>
          <cell r="E12980">
            <v>45640.81</v>
          </cell>
          <cell r="F12980" t="str">
            <v xml:space="preserve">SEINFRA  </v>
          </cell>
        </row>
        <row r="12981">
          <cell r="B12981" t="str">
            <v>C3866</v>
          </cell>
          <cell r="C12981" t="str">
            <v>APARELHO DE JANELA CAP. 7.500 BTU (FORNECIMENTO E MONTAGEM)</v>
          </cell>
          <cell r="D12981" t="str">
            <v>UN</v>
          </cell>
          <cell r="E12981">
            <v>1148</v>
          </cell>
          <cell r="F12981" t="str">
            <v xml:space="preserve">SEINFRA  </v>
          </cell>
        </row>
        <row r="12982">
          <cell r="B12982" t="str">
            <v>C3867</v>
          </cell>
          <cell r="C12982" t="str">
            <v>APARELHO DE JANELA CAP. 10.000 BTU (FORNECIMENTO E MONTAGEM)</v>
          </cell>
          <cell r="D12982" t="str">
            <v>UN</v>
          </cell>
          <cell r="E12982">
            <v>1374.14</v>
          </cell>
          <cell r="F12982" t="str">
            <v xml:space="preserve">SEINFRA  </v>
          </cell>
        </row>
        <row r="12983">
          <cell r="B12983" t="str">
            <v>C3868</v>
          </cell>
          <cell r="C12983" t="str">
            <v>APARELHO DE JANELA CAP. 12.000 BTU (FORNECIMENTO E MONTAGEM)</v>
          </cell>
          <cell r="D12983" t="str">
            <v>UN</v>
          </cell>
          <cell r="E12983">
            <v>1599</v>
          </cell>
          <cell r="F12983" t="str">
            <v xml:space="preserve">SEINFRA  </v>
          </cell>
        </row>
        <row r="12984">
          <cell r="B12984" t="str">
            <v>C3870</v>
          </cell>
          <cell r="C12984" t="str">
            <v>APARELHO DE JANELA CAP. 18.000 BTU (FORNECIMENTO E MONTAGEM)</v>
          </cell>
          <cell r="D12984" t="str">
            <v>UN</v>
          </cell>
          <cell r="E12984">
            <v>2478.11</v>
          </cell>
          <cell r="F12984" t="str">
            <v xml:space="preserve">SEINFRA  </v>
          </cell>
        </row>
        <row r="12985">
          <cell r="B12985" t="str">
            <v>C3871</v>
          </cell>
          <cell r="C12985" t="str">
            <v>APARELHO DE JANELA CAP. 21.000 BTU (FORNECIMENTO E MONTAGEM)</v>
          </cell>
          <cell r="D12985" t="str">
            <v>UN</v>
          </cell>
          <cell r="E12985">
            <v>2855.69</v>
          </cell>
          <cell r="F12985" t="str">
            <v xml:space="preserve">SEINFRA  </v>
          </cell>
        </row>
        <row r="12986">
          <cell r="B12986" t="str">
            <v>C3872</v>
          </cell>
          <cell r="C12986" t="str">
            <v>APARELHO DE JANELA CAP. 30.000 BTU (FORNECIMENTO E MONTAGEM)</v>
          </cell>
          <cell r="D12986" t="str">
            <v>UN</v>
          </cell>
          <cell r="E12986">
            <v>3636.75</v>
          </cell>
          <cell r="F12986" t="str">
            <v xml:space="preserve">SEINFRA  </v>
          </cell>
        </row>
        <row r="12987">
          <cell r="B12987" t="str">
            <v>C4121</v>
          </cell>
          <cell r="C12987" t="str">
            <v>DIFUSOR LINEAR DE INSUFLAMENTO, EM ALUMÍNIO, COM REGISTROS ETC.</v>
          </cell>
          <cell r="D12987" t="str">
            <v>M</v>
          </cell>
          <cell r="E12987">
            <v>220.73</v>
          </cell>
          <cell r="F12987" t="str">
            <v xml:space="preserve">SEINFRA  </v>
          </cell>
        </row>
        <row r="12988">
          <cell r="B12988" t="str">
            <v>C3873</v>
          </cell>
          <cell r="C12988" t="str">
            <v>GRELHA DE INSUFLAMENTO/RETORNO, EM ALUMÍNIO ATÉ 0,25 M2 (FORNECIMENTO E MONTAGEM)</v>
          </cell>
          <cell r="D12988" t="str">
            <v>UN</v>
          </cell>
          <cell r="E12988">
            <v>137.44999999999999</v>
          </cell>
          <cell r="F12988" t="str">
            <v xml:space="preserve">SEINFRA  </v>
          </cell>
        </row>
        <row r="12989">
          <cell r="F12989" t="str">
            <v xml:space="preserve">SEINFRA  </v>
          </cell>
        </row>
        <row r="12990">
          <cell r="B12990" t="str">
            <v>C3874</v>
          </cell>
          <cell r="C12990" t="str">
            <v>GRELHA DE INSUFLAMENTO/RETORNO, EM ALUMÍNIO DE 0,26 M2 À 0,49 M2 (FORNECIMENTO E MONTAGEM)</v>
          </cell>
          <cell r="D12990" t="str">
            <v>UN</v>
          </cell>
          <cell r="E12990">
            <v>204.15</v>
          </cell>
          <cell r="F12990" t="str">
            <v xml:space="preserve">SEINFRA  </v>
          </cell>
        </row>
        <row r="12991">
          <cell r="F12991" t="str">
            <v xml:space="preserve">SEINFRA  </v>
          </cell>
        </row>
        <row r="12992">
          <cell r="B12992" t="str">
            <v>C3875</v>
          </cell>
          <cell r="C12992" t="str">
            <v>GRELHA DE INSUFLAMENTO/RETORNO, EM ALUMÍNIO DE 0,50 M2 À 0,64 M2 (FORNECIMENTO E MONTAGEM)</v>
          </cell>
          <cell r="D12992" t="str">
            <v>UN</v>
          </cell>
          <cell r="E12992">
            <v>242.55</v>
          </cell>
          <cell r="F12992" t="str">
            <v xml:space="preserve">SEINFRA  </v>
          </cell>
        </row>
        <row r="12993">
          <cell r="F12993" t="str">
            <v xml:space="preserve">SEINFRA  </v>
          </cell>
        </row>
        <row r="12994">
          <cell r="B12994" t="str">
            <v>C3876</v>
          </cell>
          <cell r="C12994" t="str">
            <v>GRELHA DE INSUFLAMENTO/RETORNO, EM ALUMÍNIO DE 0,65 M2 À 0,81M2 (FORNECIMENTO E MONTAGEM)</v>
          </cell>
          <cell r="D12994" t="str">
            <v>UN</v>
          </cell>
          <cell r="E12994">
            <v>302.56</v>
          </cell>
          <cell r="F12994" t="str">
            <v xml:space="preserve">SEINFRA  </v>
          </cell>
        </row>
        <row r="12995">
          <cell r="F12995" t="str">
            <v xml:space="preserve">SEINFRA  </v>
          </cell>
        </row>
        <row r="12996">
          <cell r="B12996" t="str">
            <v>C3877</v>
          </cell>
          <cell r="C12996" t="str">
            <v>GRELHA DE INSUFLAMENTO/RETORNO, EM ALUMÍNIO DE 0,82 M2 À 1,00 M2 (FORNECIMENTO E MONTAGEM)</v>
          </cell>
          <cell r="D12996" t="str">
            <v>UN</v>
          </cell>
          <cell r="E12996">
            <v>366.88</v>
          </cell>
          <cell r="F12996" t="str">
            <v xml:space="preserve">SEINFRA  </v>
          </cell>
        </row>
        <row r="12997">
          <cell r="F12997" t="str">
            <v xml:space="preserve">SEINFRA  </v>
          </cell>
        </row>
        <row r="12998">
          <cell r="B12998" t="str">
            <v>C4123</v>
          </cell>
          <cell r="C12998" t="str">
            <v>REDE DE INSUFLAMENTO/RETORNO C/ DUTOS EM CHAPA GALVANIZADA, DEFLETORES, CHAVEAMENTOS, FIXAÇÕES, ISOLAMENTO TÉRMICO EM CHAPAS DE ISOPOR AUTO-EXTINGUÍVEL, DUTOS FLEXÍVEIS DE LIGAÇÃO ETC.</v>
          </cell>
          <cell r="D12998" t="str">
            <v>KG</v>
          </cell>
          <cell r="E12998">
            <v>12.03</v>
          </cell>
          <cell r="F12998" t="str">
            <v xml:space="preserve">SEINFRA  </v>
          </cell>
        </row>
        <row r="12999">
          <cell r="F12999" t="str">
            <v xml:space="preserve">SEINFRA  </v>
          </cell>
        </row>
        <row r="13000">
          <cell r="B13000" t="str">
            <v>C4119</v>
          </cell>
          <cell r="C13000" t="str">
            <v>REDE DE INSUFLAMENTO/RETORNO, C/ DUTOS EM CHAPA GALVANIZADA, DEFLETORES, CHAVEAMENTOS, FIXAÇÕES, ISOLAMENTO TÉRMICO EM MANTAS DE LÃ DE ROCHA OU VIDRO, DUTOS FLEXÍVEIS DE LIGAÇÃO ETC.</v>
          </cell>
          <cell r="D13000" t="str">
            <v>KG</v>
          </cell>
          <cell r="E13000">
            <v>15.53</v>
          </cell>
          <cell r="F13000" t="str">
            <v xml:space="preserve">SEINFRA  </v>
          </cell>
        </row>
        <row r="13001">
          <cell r="F13001" t="str">
            <v xml:space="preserve">SEINFRA  </v>
          </cell>
        </row>
        <row r="13002">
          <cell r="B13002" t="str">
            <v>C3734</v>
          </cell>
          <cell r="C13002" t="str">
            <v>REMANEJAMENTO DE CONDENSADORES DE MINICENTRAIS DE AR CONDICIONADO, INCLUSIVE PONTO DE FORÇA E RECARGA DE GAS</v>
          </cell>
          <cell r="D13002" t="str">
            <v>UN</v>
          </cell>
          <cell r="E13002">
            <v>1081.52</v>
          </cell>
          <cell r="F13002" t="str">
            <v xml:space="preserve">SEINFRA  </v>
          </cell>
        </row>
        <row r="13003">
          <cell r="F13003" t="str">
            <v xml:space="preserve">SEINFRA  </v>
          </cell>
        </row>
        <row r="13004">
          <cell r="B13004" t="str">
            <v>C3878</v>
          </cell>
          <cell r="C13004" t="str">
            <v>REMANEJAMENTO DE GRELHA DE INSUFLAMENTO/RETORNO, ATÉ 0,25 M2</v>
          </cell>
          <cell r="D13004" t="str">
            <v>UN</v>
          </cell>
          <cell r="E13004">
            <v>28.21</v>
          </cell>
          <cell r="F13004" t="str">
            <v xml:space="preserve">SEINFRA  </v>
          </cell>
        </row>
        <row r="13005">
          <cell r="B13005" t="str">
            <v>C3879</v>
          </cell>
          <cell r="C13005" t="str">
            <v>REMANEJAMENTO DE GRELHA DE INSUFLAMENTO/RETORNO, DE 0,26 M2 À 0,49 M2</v>
          </cell>
          <cell r="D13005" t="str">
            <v>UN</v>
          </cell>
          <cell r="E13005">
            <v>57.24</v>
          </cell>
          <cell r="F13005" t="str">
            <v xml:space="preserve">SEINFRA  </v>
          </cell>
        </row>
        <row r="13006">
          <cell r="F13006" t="str">
            <v xml:space="preserve">SEINFRA  </v>
          </cell>
        </row>
        <row r="13007">
          <cell r="B13007" t="str">
            <v>C3880</v>
          </cell>
          <cell r="C13007" t="str">
            <v>REMANEJAMENTO DE GRELHA DE INSUFLAMENTO/RETORNO, DE 0,50 M2 À 0,64 M2</v>
          </cell>
          <cell r="D13007" t="str">
            <v>UN</v>
          </cell>
          <cell r="E13007">
            <v>70.55</v>
          </cell>
          <cell r="F13007" t="str">
            <v xml:space="preserve">SEINFRA  </v>
          </cell>
        </row>
        <row r="13008">
          <cell r="F13008" t="str">
            <v xml:space="preserve">SEINFRA  </v>
          </cell>
        </row>
        <row r="13009">
          <cell r="B13009" t="str">
            <v>C3881</v>
          </cell>
          <cell r="C13009" t="str">
            <v>REMANEJAMENTO DE GRELHA DE INSUFLAMENTO/RETORNO, DE 0,65 M2 À 0,81 M2</v>
          </cell>
          <cell r="D13009" t="str">
            <v>UN</v>
          </cell>
          <cell r="E13009">
            <v>89.33</v>
          </cell>
          <cell r="F13009" t="str">
            <v xml:space="preserve">SEINFRA  </v>
          </cell>
        </row>
        <row r="13010">
          <cell r="F13010" t="str">
            <v xml:space="preserve">SEINFRA  </v>
          </cell>
        </row>
        <row r="13011">
          <cell r="B13011" t="str">
            <v>C3882</v>
          </cell>
          <cell r="C13011" t="str">
            <v>REMANEJAMENTO DE GRELHA DE INSUFLAMENTO/RETORNO, DE 0,82 M2 À 1,00 M2</v>
          </cell>
          <cell r="D13011" t="str">
            <v>UN</v>
          </cell>
          <cell r="E13011">
            <v>109.72</v>
          </cell>
          <cell r="F13011" t="str">
            <v xml:space="preserve">SEINFRA  </v>
          </cell>
        </row>
        <row r="13012">
          <cell r="F13012" t="str">
            <v xml:space="preserve">SEINFRA  </v>
          </cell>
        </row>
        <row r="13013">
          <cell r="B13013" t="str">
            <v>C2269</v>
          </cell>
          <cell r="C13013" t="str">
            <v>SERVIÇO DE HIGIENIZAÇÃO E TRATAMENTO DE SISTEMA DE AR-CONDICIONADO</v>
          </cell>
          <cell r="D13013" t="str">
            <v>M</v>
          </cell>
          <cell r="E13013">
            <v>68.45</v>
          </cell>
          <cell r="F13013" t="str">
            <v xml:space="preserve">SEINFRA  </v>
          </cell>
        </row>
        <row r="13014">
          <cell r="F13014" t="str">
            <v xml:space="preserve">SEINFRA  </v>
          </cell>
        </row>
        <row r="13015">
          <cell r="B13015" t="str">
            <v>C3860</v>
          </cell>
          <cell r="C13015" t="str">
            <v>SPLIT SYSTEM COMPLETO C/ CONTROLE REMOTO - CAP. 1,00 TR (FORNECIMENTO E MONTAGEM)</v>
          </cell>
          <cell r="D13015" t="str">
            <v>UN</v>
          </cell>
          <cell r="E13015">
            <v>2743.75</v>
          </cell>
          <cell r="F13015" t="str">
            <v xml:space="preserve">SEINFRA  </v>
          </cell>
        </row>
        <row r="13016">
          <cell r="F13016" t="str">
            <v xml:space="preserve">SEINFRA  </v>
          </cell>
        </row>
        <row r="13017">
          <cell r="B13017" t="str">
            <v>C3861</v>
          </cell>
          <cell r="C13017" t="str">
            <v>SPLIT SYSTEM COMPLETO C/ CONTROLE REMOTO - CAP. 1,50 TR (FORNECIMENTO E MONTAGEM)</v>
          </cell>
          <cell r="D13017" t="str">
            <v>UN</v>
          </cell>
          <cell r="E13017">
            <v>3607.66</v>
          </cell>
          <cell r="F13017" t="str">
            <v xml:space="preserve">SEINFRA  </v>
          </cell>
        </row>
        <row r="13018">
          <cell r="F13018" t="str">
            <v xml:space="preserve">SEINFRA  </v>
          </cell>
        </row>
        <row r="13019">
          <cell r="B13019" t="str">
            <v>C3862</v>
          </cell>
          <cell r="C13019" t="str">
            <v>SPLIT SYSTEM COMPLETO C/ CONTROLE REMOTO - CAP. 2,00 TR (FORNECIMENTO E MONTAGEM)</v>
          </cell>
          <cell r="D13019" t="str">
            <v>UN</v>
          </cell>
          <cell r="E13019">
            <v>4010.56</v>
          </cell>
          <cell r="F13019" t="str">
            <v xml:space="preserve">SEINFRA  </v>
          </cell>
        </row>
        <row r="13020">
          <cell r="F13020" t="str">
            <v xml:space="preserve">SEINFRA  </v>
          </cell>
        </row>
        <row r="13021">
          <cell r="B13021" t="str">
            <v>C3863</v>
          </cell>
          <cell r="C13021" t="str">
            <v>SPLIT SYSTEM COMPLETO C/ CONTROLE REMOTO - CAP. 2,50 TR (FORNECIMENTO E MONTAGEM)</v>
          </cell>
          <cell r="D13021" t="str">
            <v>UN</v>
          </cell>
          <cell r="E13021">
            <v>5729.74</v>
          </cell>
          <cell r="F13021" t="str">
            <v xml:space="preserve">SEINFRA  </v>
          </cell>
        </row>
        <row r="13022">
          <cell r="F13022" t="str">
            <v xml:space="preserve">SEINFRA  </v>
          </cell>
        </row>
        <row r="13023">
          <cell r="B13023" t="str">
            <v>C3864</v>
          </cell>
          <cell r="C13023" t="str">
            <v>SPLIT SYSTEM COMPLETO C/ CONTROLE REMOTO - CAP. 3,00 TR (FORNECIMENTO E MONTAGEM)</v>
          </cell>
          <cell r="D13023" t="str">
            <v>UN</v>
          </cell>
          <cell r="E13023">
            <v>6118.88</v>
          </cell>
          <cell r="F13023" t="str">
            <v xml:space="preserve">SEINFRA  </v>
          </cell>
        </row>
        <row r="13024">
          <cell r="F13024" t="str">
            <v xml:space="preserve">SEINFRA  </v>
          </cell>
        </row>
        <row r="13025">
          <cell r="B13025" t="str">
            <v>C3865</v>
          </cell>
          <cell r="C13025" t="str">
            <v>SPLIT SYSTEM COMPLETO C/ CONTROLE REMOTO - CAP. 4,00 TR (FORNECIMENTO E MONTAGEM)</v>
          </cell>
          <cell r="D13025" t="str">
            <v>UN</v>
          </cell>
          <cell r="E13025">
            <v>7331.63</v>
          </cell>
          <cell r="F13025" t="str">
            <v xml:space="preserve">SEINFRA  </v>
          </cell>
        </row>
        <row r="13026">
          <cell r="F13026" t="str">
            <v xml:space="preserve">SEINFRA  </v>
          </cell>
        </row>
        <row r="13027">
          <cell r="B13027" t="str">
            <v>REDE FRIGORÍGENA</v>
          </cell>
          <cell r="E13027">
            <v>1208.1400000000001</v>
          </cell>
          <cell r="F13027" t="str">
            <v xml:space="preserve">SEINFRA  </v>
          </cell>
        </row>
        <row r="13028">
          <cell r="B13028" t="str">
            <v>C4776</v>
          </cell>
          <cell r="C13028" t="str">
            <v>REDE FRIGORÍGENA C/ TUBO DE COBRE 1/4" FLEXÍVEL, ISOLADO COM BORRACHA ELASTOMÉRICA, SUSTENTAÇÃO, SOLDA E LIMPEZA</v>
          </cell>
          <cell r="D13028" t="str">
            <v>M</v>
          </cell>
          <cell r="E13028">
            <v>40.81</v>
          </cell>
          <cell r="F13028" t="str">
            <v xml:space="preserve">SEINFRA  </v>
          </cell>
        </row>
        <row r="13029">
          <cell r="F13029" t="str">
            <v xml:space="preserve">SEINFRA  </v>
          </cell>
        </row>
        <row r="13030">
          <cell r="B13030" t="str">
            <v>C4777</v>
          </cell>
          <cell r="C13030" t="str">
            <v xml:space="preserve">REDE FRIGORÍGENA C/ TUBO DE COBRE 3/8" FLEXÍVEL, ISOLADO COM BORRACHA ELASTOMÉRICA, SUSTENTAÇÃO, SOLDA E LIMPEZA </v>
          </cell>
          <cell r="D13030" t="str">
            <v>M</v>
          </cell>
          <cell r="E13030">
            <v>41.69</v>
          </cell>
          <cell r="F13030" t="str">
            <v xml:space="preserve">SEINFRA  </v>
          </cell>
        </row>
        <row r="13031">
          <cell r="F13031" t="str">
            <v xml:space="preserve">SEINFRA  </v>
          </cell>
        </row>
        <row r="13032">
          <cell r="B13032" t="str">
            <v>C4778</v>
          </cell>
          <cell r="C13032" t="str">
            <v>REDE FRIGORÍGENA C/ TUBO DE COBRE 1/2" FLEXÍVEL, ISOLADO COM BORRACHA ELASTOMÉRICA, SUSTENTAÇÃO, SOLDA E LIMPEZA</v>
          </cell>
          <cell r="D13032" t="str">
            <v>M</v>
          </cell>
          <cell r="E13032">
            <v>52.29</v>
          </cell>
          <cell r="F13032" t="str">
            <v xml:space="preserve">SEINFRA  </v>
          </cell>
        </row>
        <row r="13033">
          <cell r="F13033" t="str">
            <v xml:space="preserve">SEINFRA  </v>
          </cell>
        </row>
        <row r="13034">
          <cell r="B13034" t="str">
            <v>C4779</v>
          </cell>
          <cell r="C13034" t="str">
            <v>REDE FRIGORÍGENA C/ TUBO DE COBRE 5/8" FLEXÍVEL, ISOLADO COM BORRACHA ELASTOMÉRICA, SUSTENTAÇÃO, SOLDA E LIMPEZA</v>
          </cell>
          <cell r="D13034" t="str">
            <v>M</v>
          </cell>
          <cell r="E13034">
            <v>61.05</v>
          </cell>
          <cell r="F13034" t="str">
            <v xml:space="preserve">SEINFRA  </v>
          </cell>
        </row>
        <row r="13035">
          <cell r="F13035" t="str">
            <v xml:space="preserve">SEINFRA  </v>
          </cell>
        </row>
        <row r="13036">
          <cell r="B13036" t="str">
            <v>C4780</v>
          </cell>
          <cell r="C13036" t="str">
            <v>REDE FRIGORÍGENA C/ TUBO DE COBRE 3/4" FLEXÍVEL, ISOLADO COM BORRACHA ELASTOMÉRICA, SUSTENTAÇÃO, SOLDA E LIMPEZA</v>
          </cell>
          <cell r="D13036" t="str">
            <v>M</v>
          </cell>
          <cell r="E13036">
            <v>70.739999999999995</v>
          </cell>
          <cell r="F13036" t="str">
            <v xml:space="preserve">SEINFRA  </v>
          </cell>
        </row>
        <row r="13037">
          <cell r="F13037" t="str">
            <v xml:space="preserve">SEINFRA  </v>
          </cell>
        </row>
        <row r="13038">
          <cell r="B13038" t="str">
            <v>C4781</v>
          </cell>
          <cell r="C13038" t="str">
            <v>REDE FRIGORÍGENA C/ TUBO DE COBRE 7/8" FLEXÍVEL, ISOLADO COM BORRACHA ELASTOMÉRICA, SUSTENTAÇÃO, SOLDA E LIMPEZA</v>
          </cell>
          <cell r="D13038" t="str">
            <v>M</v>
          </cell>
          <cell r="E13038">
            <v>85.53</v>
          </cell>
          <cell r="F13038" t="str">
            <v xml:space="preserve">SEINFRA  </v>
          </cell>
        </row>
        <row r="13039">
          <cell r="F13039" t="str">
            <v xml:space="preserve">SEINFRA  </v>
          </cell>
        </row>
        <row r="13040">
          <cell r="B13040" t="str">
            <v>C4784</v>
          </cell>
          <cell r="C13040" t="str">
            <v>REDE FRIGORÍGENA C/ TUBO DE COBRE 1", ISOLADO COM BORRACHA ELASTOMÉRICA, SUSTENTAÇÃO, SOLDA E LIMPEZA</v>
          </cell>
          <cell r="D13040" t="str">
            <v>M</v>
          </cell>
          <cell r="E13040">
            <v>104.5</v>
          </cell>
          <cell r="F13040" t="str">
            <v xml:space="preserve">SEINFRA  </v>
          </cell>
        </row>
        <row r="13041">
          <cell r="F13041" t="str">
            <v xml:space="preserve">SEINFRA  </v>
          </cell>
        </row>
        <row r="13042">
          <cell r="B13042" t="str">
            <v>C4785</v>
          </cell>
          <cell r="C13042" t="str">
            <v>REDE FRIGORÍGENA C/ TUBO DE COBRE 1 1/8", ISOLADO COM BORRACHA ELASTOMÉRICA, SUSTENTAÇÃO, SOLDA E LIMPEZA</v>
          </cell>
          <cell r="D13042" t="str">
            <v>M</v>
          </cell>
          <cell r="E13042">
            <v>106.44</v>
          </cell>
          <cell r="F13042" t="str">
            <v xml:space="preserve">SEINFRA  </v>
          </cell>
        </row>
        <row r="13043">
          <cell r="F13043" t="str">
            <v xml:space="preserve">SEINFRA  </v>
          </cell>
        </row>
        <row r="13044">
          <cell r="B13044" t="str">
            <v>C4786</v>
          </cell>
          <cell r="C13044" t="str">
            <v>REDE FRIGORÍGENA C/ TUBO DE COBRE 1 1/4", ISOLADO COM BORRACHA ELASTOMÉRICA, SUSTENTAÇÃO, SOLDA E LIMPEZA</v>
          </cell>
          <cell r="D13044" t="str">
            <v>M</v>
          </cell>
          <cell r="E13044">
            <v>147.04</v>
          </cell>
          <cell r="F13044" t="str">
            <v xml:space="preserve">SEINFRA  </v>
          </cell>
        </row>
        <row r="13045">
          <cell r="F13045" t="str">
            <v xml:space="preserve">SEINFRA  </v>
          </cell>
        </row>
        <row r="13046">
          <cell r="B13046" t="str">
            <v>C4787</v>
          </cell>
          <cell r="C13046" t="str">
            <v>REDE FRIGORÍGENA C/ TUBO DE COBRE 1 3/8", ISOLADO COM BORRACHA ELASTOMÉRICA, SUSTENTAÇÃO, SOLDA E LIMPEZA</v>
          </cell>
          <cell r="D13046" t="str">
            <v>M</v>
          </cell>
          <cell r="E13046">
            <v>148.58000000000001</v>
          </cell>
          <cell r="F13046" t="str">
            <v xml:space="preserve">SEINFRA  </v>
          </cell>
        </row>
        <row r="13047">
          <cell r="F13047" t="str">
            <v xml:space="preserve">SEINFRA  </v>
          </cell>
        </row>
        <row r="13048">
          <cell r="B13048" t="str">
            <v>C4788</v>
          </cell>
          <cell r="C13048" t="str">
            <v>REDE FRIGORÍGENA C/ TUBO DE COBRE 1 1/2", ISOLADO COM BORRACHA ELASTOMÉRICA, SUSTENTAÇÃO, SOLDA E LIMPEZA</v>
          </cell>
          <cell r="D13048" t="str">
            <v>M</v>
          </cell>
          <cell r="E13048">
            <v>173.35</v>
          </cell>
          <cell r="F13048" t="str">
            <v xml:space="preserve">SEINFRA  </v>
          </cell>
        </row>
        <row r="13049">
          <cell r="F13049" t="str">
            <v xml:space="preserve">SEINFRA  </v>
          </cell>
        </row>
        <row r="13050">
          <cell r="B13050" t="str">
            <v>C4789</v>
          </cell>
          <cell r="C13050" t="str">
            <v>REDE FRIGORÍGENA C/ TUBO DE COBRE 1 5/8", ISOLADO COM BORRACHA ELASTOMÉRICA, SUSTENTAÇÃO, SOLDA E LIMPEZA</v>
          </cell>
          <cell r="D13050" t="str">
            <v>M</v>
          </cell>
          <cell r="E13050">
            <v>176.12</v>
          </cell>
          <cell r="F13050" t="str">
            <v xml:space="preserve">SEINFRA  </v>
          </cell>
        </row>
        <row r="13051">
          <cell r="F13051" t="str">
            <v xml:space="preserve">SEINFRA  </v>
          </cell>
        </row>
        <row r="13052">
          <cell r="B13052" t="str">
            <v>REDE DE DISTRIBUIÇÃO DE GÁS NATURAL</v>
          </cell>
          <cell r="E13052">
            <v>27591.18</v>
          </cell>
          <cell r="F13052" t="str">
            <v xml:space="preserve">SEINFRA  </v>
          </cell>
        </row>
        <row r="13053">
          <cell r="B13053" t="str">
            <v>REDE DE GÁS NATURAL EM PEAD</v>
          </cell>
          <cell r="E13053">
            <v>14678.73</v>
          </cell>
          <cell r="F13053" t="str">
            <v xml:space="preserve">SEINFRA  </v>
          </cell>
        </row>
        <row r="13054">
          <cell r="B13054" t="str">
            <v>C5056</v>
          </cell>
          <cell r="C13054" t="str">
            <v>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v>
          </cell>
          <cell r="D13054" t="str">
            <v>UN</v>
          </cell>
          <cell r="E13054">
            <v>1618.35</v>
          </cell>
          <cell r="F13054" t="str">
            <v xml:space="preserve">SEINFRA  </v>
          </cell>
        </row>
        <row r="13055">
          <cell r="F13055" t="str">
            <v xml:space="preserve">SEINFRA  </v>
          </cell>
        </row>
        <row r="13056">
          <cell r="B13056" t="str">
            <v>C5055</v>
          </cell>
          <cell r="C13056" t="str">
            <v>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v>
          </cell>
          <cell r="D13056" t="str">
            <v xml:space="preserve">UN </v>
          </cell>
          <cell r="E13056">
            <v>2521.46</v>
          </cell>
          <cell r="F13056" t="str">
            <v xml:space="preserve">SEINFRA  </v>
          </cell>
        </row>
        <row r="13057">
          <cell r="F13057" t="str">
            <v xml:space="preserve">SEINFRA  </v>
          </cell>
        </row>
        <row r="13058">
          <cell r="B13058" t="str">
            <v>C5054</v>
          </cell>
          <cell r="C13058" t="str">
            <v>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v>
          </cell>
          <cell r="D13058" t="str">
            <v>UN</v>
          </cell>
          <cell r="E13058">
            <v>1715.13</v>
          </cell>
          <cell r="F13058" t="str">
            <v xml:space="preserve">SEINFRA  </v>
          </cell>
        </row>
        <row r="13059">
          <cell r="F13059" t="str">
            <v xml:space="preserve">SEINFRA  </v>
          </cell>
        </row>
        <row r="13060">
          <cell r="B13060" t="str">
            <v>C5053</v>
          </cell>
          <cell r="C13060" t="str">
            <v>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v>
          </cell>
          <cell r="D13060" t="str">
            <v>UN</v>
          </cell>
          <cell r="E13060">
            <v>2835.16</v>
          </cell>
          <cell r="F13060" t="str">
            <v xml:space="preserve">SEINFRA  </v>
          </cell>
        </row>
        <row r="13061">
          <cell r="F13061" t="str">
            <v xml:space="preserve">SEINFRA  </v>
          </cell>
        </row>
        <row r="13062">
          <cell r="B13062" t="str">
            <v>C5058</v>
          </cell>
          <cell r="C13062" t="str">
            <v>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v>
          </cell>
          <cell r="D13062" t="str">
            <v>M</v>
          </cell>
          <cell r="E13062">
            <v>144.61000000000001</v>
          </cell>
          <cell r="F13062" t="str">
            <v xml:space="preserve">SEINFRA  </v>
          </cell>
        </row>
        <row r="13063">
          <cell r="F13063" t="str">
            <v xml:space="preserve">SEINFRA  </v>
          </cell>
        </row>
        <row r="13064">
          <cell r="B13064" t="str">
            <v>C5057</v>
          </cell>
          <cell r="C13064" t="str">
            <v>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v>
          </cell>
          <cell r="D13064" t="str">
            <v>M</v>
          </cell>
          <cell r="E13064">
            <v>136.15</v>
          </cell>
          <cell r="F13064" t="str">
            <v xml:space="preserve">SEINFRA  </v>
          </cell>
        </row>
        <row r="13065">
          <cell r="F13065" t="str">
            <v xml:space="preserve">SEINFRA  </v>
          </cell>
        </row>
        <row r="13066">
          <cell r="B13066" t="str">
            <v>C5060</v>
          </cell>
          <cell r="C13066" t="str">
            <v>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v>
          </cell>
          <cell r="D13066" t="str">
            <v>M</v>
          </cell>
          <cell r="E13066">
            <v>95.34</v>
          </cell>
          <cell r="F13066" t="str">
            <v xml:space="preserve">SEINFRA  </v>
          </cell>
        </row>
        <row r="13067">
          <cell r="F13067" t="str">
            <v xml:space="preserve">SEINFRA  </v>
          </cell>
        </row>
        <row r="13068">
          <cell r="B13068" t="str">
            <v>C5059</v>
          </cell>
          <cell r="C13068" t="str">
            <v>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v>
          </cell>
          <cell r="D13068" t="str">
            <v>M</v>
          </cell>
          <cell r="E13068">
            <v>81.61</v>
          </cell>
          <cell r="F13068" t="str">
            <v xml:space="preserve">SEINFRA  </v>
          </cell>
        </row>
        <row r="13069">
          <cell r="F13069" t="str">
            <v xml:space="preserve">SEINFRA  </v>
          </cell>
        </row>
        <row r="13070">
          <cell r="B13070" t="str">
            <v>C5061</v>
          </cell>
          <cell r="C13070" t="str">
            <v>ASSENTAMENTO EM VALA DE REDE DE GASODUTO DE POLIETILENO DE ALTA DENSIDADE (PEAD) COM CONEXÕES, VÁLVULAS E ACESSÓRIOS COM JUNTA SOLDADA POR ELETROFUSÃO, DIAMETRO 32 MM</v>
          </cell>
          <cell r="D13070" t="str">
            <v>M</v>
          </cell>
          <cell r="E13070">
            <v>12.17</v>
          </cell>
          <cell r="F13070" t="str">
            <v xml:space="preserve">SEINFRA  </v>
          </cell>
        </row>
        <row r="13071">
          <cell r="F13071" t="str">
            <v xml:space="preserve">SEINFRA  </v>
          </cell>
        </row>
        <row r="13072">
          <cell r="B13072" t="str">
            <v>C5062</v>
          </cell>
          <cell r="C13072" t="str">
            <v>ASSENTAMENTO EM VALA DE REDE DE GASODUTO DE POLIETILENO DE ALTA DENSIDADE (PEAD) COM CONEXÕES, VÁLVULAS E ACESSÓRIOS COM JUNTA SOLDADA POR ELETROFUSÃO, DIAMETRO 63 MM</v>
          </cell>
          <cell r="D13072" t="str">
            <v>M</v>
          </cell>
          <cell r="E13072">
            <v>12.98</v>
          </cell>
          <cell r="F13072" t="str">
            <v xml:space="preserve">SEINFRA  </v>
          </cell>
        </row>
        <row r="13073">
          <cell r="F13073" t="str">
            <v xml:space="preserve">SEINFRA  </v>
          </cell>
        </row>
        <row r="13074">
          <cell r="B13074" t="str">
            <v>C5063</v>
          </cell>
          <cell r="C13074" t="str">
            <v xml:space="preserve">ASSENTAMENTO EM VALA DE REDE DE GASODUTO DE POLIETILENO DE ALTA DENSIDADE (PEAD) COM CONEXÕES, VÁLVULAS E ACESSÓRIOS COM JUNTA SOLDADA POR ELETROFUSÃO, DIÂMETRO 90 MM </v>
          </cell>
          <cell r="D13074" t="str">
            <v>M</v>
          </cell>
          <cell r="E13074">
            <v>13.84</v>
          </cell>
          <cell r="F13074" t="str">
            <v xml:space="preserve">SEINFRA  </v>
          </cell>
        </row>
        <row r="13075">
          <cell r="F13075" t="str">
            <v xml:space="preserve">SEINFRA  </v>
          </cell>
        </row>
        <row r="13076">
          <cell r="B13076" t="str">
            <v>C5064</v>
          </cell>
          <cell r="C13076" t="str">
            <v>ASSENTAMENTO EM VALA DE REDE DE GASODUTO DE POLIETILENO DE ALTA DENSIDADE (PEAD) COM CONEXÕES, VÁLVULAS E ACESSÓRIOS COM JUNTA SOLDADA POR ELETROFUSÃO, DIAMETRO 110 MM</v>
          </cell>
          <cell r="D13076" t="str">
            <v>M</v>
          </cell>
          <cell r="E13076">
            <v>18.05</v>
          </cell>
          <cell r="F13076" t="str">
            <v xml:space="preserve">SEINFRA  </v>
          </cell>
        </row>
        <row r="13077">
          <cell r="F13077" t="str">
            <v xml:space="preserve">SEINFRA  </v>
          </cell>
        </row>
        <row r="13078">
          <cell r="B13078" t="str">
            <v>C5065</v>
          </cell>
          <cell r="C13078" t="str">
            <v>FURO DIRECIONAL E PUXE PARA DUTO EM PEAD DN 20MM ATÉ 63MM - MÉTODO NÃO DESTRUTIVO (MND)</v>
          </cell>
          <cell r="D13078" t="str">
            <v>M</v>
          </cell>
          <cell r="E13078">
            <v>70.09</v>
          </cell>
          <cell r="F13078" t="str">
            <v xml:space="preserve">SEINFRA  </v>
          </cell>
        </row>
        <row r="13079">
          <cell r="F13079" t="str">
            <v xml:space="preserve">SEINFRA  </v>
          </cell>
        </row>
        <row r="13080">
          <cell r="B13080" t="str">
            <v>C5068</v>
          </cell>
          <cell r="C13080" t="str">
            <v>FURO DIRECIONAL E PUXE PARA DUTO EM PEAD DN 90 MM - MÉTODO NÃO DESTRUTIVO (MND)</v>
          </cell>
          <cell r="D13080" t="str">
            <v>M</v>
          </cell>
          <cell r="E13080">
            <v>99.17</v>
          </cell>
          <cell r="F13080" t="str">
            <v xml:space="preserve">SEINFRA  </v>
          </cell>
        </row>
        <row r="13081">
          <cell r="F13081" t="str">
            <v xml:space="preserve">SEINFRA  </v>
          </cell>
        </row>
        <row r="13082">
          <cell r="B13082" t="str">
            <v>C5070</v>
          </cell>
          <cell r="C13082" t="str">
            <v>FURO DIRECIONAL E PUXE PARA DUTO EM PEAD DN 110 MM - MÉTODO NÃO DESTRUTIVO (MND)</v>
          </cell>
          <cell r="D13082" t="str">
            <v>M</v>
          </cell>
          <cell r="E13082">
            <v>112.56</v>
          </cell>
          <cell r="F13082" t="str">
            <v xml:space="preserve">SEINFRA  </v>
          </cell>
        </row>
        <row r="13083">
          <cell r="F13083" t="str">
            <v xml:space="preserve">SEINFRA  </v>
          </cell>
        </row>
        <row r="13084">
          <cell r="B13084" t="str">
            <v>C5066</v>
          </cell>
          <cell r="C13084" t="str">
            <v>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v>
          </cell>
          <cell r="D13084" t="str">
            <v>UN</v>
          </cell>
          <cell r="E13084">
            <v>516.92999999999995</v>
          </cell>
          <cell r="F13084" t="str">
            <v xml:space="preserve">SEINFRA  </v>
          </cell>
        </row>
        <row r="13085">
          <cell r="F13085" t="str">
            <v xml:space="preserve">SEINFRA  </v>
          </cell>
        </row>
        <row r="13086">
          <cell r="B13086" t="str">
            <v>C5067</v>
          </cell>
          <cell r="C13086" t="str">
            <v>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v>
          </cell>
          <cell r="D13086" t="str">
            <v>UN</v>
          </cell>
          <cell r="E13086">
            <v>679.76</v>
          </cell>
          <cell r="F13086" t="str">
            <v xml:space="preserve">SEINFRA  </v>
          </cell>
        </row>
        <row r="13087">
          <cell r="F13087" t="str">
            <v xml:space="preserve">SEINFRA  </v>
          </cell>
        </row>
        <row r="13088">
          <cell r="B13088" t="str">
            <v>C5069</v>
          </cell>
          <cell r="C13088" t="str">
            <v>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v>
          </cell>
          <cell r="D13088" t="str">
            <v>UN</v>
          </cell>
          <cell r="E13088">
            <v>896.17</v>
          </cell>
          <cell r="F13088" t="str">
            <v xml:space="preserve">SEINFRA  </v>
          </cell>
        </row>
        <row r="13089">
          <cell r="F13089" t="str">
            <v xml:space="preserve">SEINFRA  </v>
          </cell>
        </row>
        <row r="13090">
          <cell r="B13090" t="str">
            <v>C5071</v>
          </cell>
          <cell r="C13090" t="str">
            <v>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v>
          </cell>
          <cell r="D13090" t="str">
            <v>UN</v>
          </cell>
          <cell r="E13090">
            <v>1274.92</v>
          </cell>
          <cell r="F13090" t="str">
            <v xml:space="preserve">SEINFRA  </v>
          </cell>
        </row>
        <row r="13091">
          <cell r="F13091" t="str">
            <v xml:space="preserve">SEINFRA  </v>
          </cell>
        </row>
        <row r="13092">
          <cell r="B13092" t="str">
            <v>C5072</v>
          </cell>
          <cell r="C13092" t="str">
            <v>SERVIÇO DE PINÇAMENTOS PARA REDE DE DISTRIBUIÇÃO DE GÁS NATURAL EM PEAD DE DN 20MM ATÉ 63MM</v>
          </cell>
          <cell r="D13092" t="str">
            <v>UN</v>
          </cell>
          <cell r="E13092">
            <v>878.33</v>
          </cell>
          <cell r="F13092" t="str">
            <v xml:space="preserve">SEINFRA  </v>
          </cell>
        </row>
        <row r="13093">
          <cell r="F13093" t="str">
            <v xml:space="preserve">SEINFRA  </v>
          </cell>
        </row>
        <row r="13094">
          <cell r="B13094" t="str">
            <v>C5128</v>
          </cell>
          <cell r="C13094" t="str">
            <v>SERVIÇO DE PINÇAMENTOS PARA REDE DE DISTRIBUIÇÃO DE GÁS NATURAL EM PEAD DE DN 90MM ATÉ 200MM</v>
          </cell>
          <cell r="D13094" t="str">
            <v>UN</v>
          </cell>
          <cell r="E13094">
            <v>945.95</v>
          </cell>
          <cell r="F13094" t="str">
            <v xml:space="preserve">SEINFRA  </v>
          </cell>
        </row>
        <row r="13095">
          <cell r="F13095" t="str">
            <v xml:space="preserve">SEINFRA  </v>
          </cell>
        </row>
        <row r="13096">
          <cell r="B13096" t="str">
            <v>REDE DE GÁS NATURAL EM AÇO CARBONO</v>
          </cell>
          <cell r="E13096">
            <v>9229.0400000000009</v>
          </cell>
          <cell r="F13096" t="str">
            <v xml:space="preserve">SEINFRA  </v>
          </cell>
        </row>
        <row r="13097">
          <cell r="B13097" t="str">
            <v>C5073</v>
          </cell>
          <cell r="C13097" t="str">
            <v>CARGA, TRANSPORTE, DESCARGA, DESFILE, SOLDA INCLUSIVE DE CONEXÕES, INSPEÇÃO VISUAL COM ACOMPANHAMENTO DE INSPETOR DE SOLDA, DESCIDA DA COLUNA NA VALA DE DUTOS EM AÇO CARBONO, DN 1", SCH 40, API 5L PARA RAMAIS DE DISTRIBUIÇÃO DE GÁS NATURAL</v>
          </cell>
          <cell r="D13097" t="str">
            <v>M</v>
          </cell>
          <cell r="E13097">
            <v>26.93</v>
          </cell>
          <cell r="F13097" t="str">
            <v xml:space="preserve">SEINFRA  </v>
          </cell>
        </row>
        <row r="13098">
          <cell r="F13098" t="str">
            <v xml:space="preserve">SEINFRA  </v>
          </cell>
        </row>
        <row r="13099">
          <cell r="B13099" t="str">
            <v>C5074</v>
          </cell>
          <cell r="C13099" t="str">
            <v>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v>
          </cell>
          <cell r="D13099" t="str">
            <v>M</v>
          </cell>
          <cell r="E13099">
            <v>38.85</v>
          </cell>
          <cell r="F13099" t="str">
            <v xml:space="preserve">SEINFRA  </v>
          </cell>
        </row>
        <row r="13100">
          <cell r="F13100" t="str">
            <v xml:space="preserve">SEINFRA  </v>
          </cell>
        </row>
        <row r="13101">
          <cell r="B13101" t="str">
            <v>C5077</v>
          </cell>
          <cell r="C13101" t="str">
            <v>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v>
          </cell>
          <cell r="D13101" t="str">
            <v>M</v>
          </cell>
          <cell r="E13101">
            <v>42.69</v>
          </cell>
          <cell r="F13101" t="str">
            <v xml:space="preserve">SEINFRA  </v>
          </cell>
        </row>
        <row r="13102">
          <cell r="F13102" t="str">
            <v xml:space="preserve">SEINFRA  </v>
          </cell>
        </row>
        <row r="13103">
          <cell r="B13103" t="str">
            <v>C5080</v>
          </cell>
          <cell r="C13103" t="str">
            <v>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v>
          </cell>
          <cell r="D13103" t="str">
            <v>M</v>
          </cell>
          <cell r="E13103">
            <v>45.77</v>
          </cell>
          <cell r="F13103" t="str">
            <v xml:space="preserve">SEINFRA  </v>
          </cell>
        </row>
        <row r="13104">
          <cell r="F13104" t="str">
            <v xml:space="preserve">SEINFRA  </v>
          </cell>
        </row>
        <row r="13105">
          <cell r="B13105" t="str">
            <v>C5083</v>
          </cell>
          <cell r="C13105" t="str">
            <v>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v>
          </cell>
          <cell r="D13105" t="str">
            <v>M</v>
          </cell>
          <cell r="E13105">
            <v>54.59</v>
          </cell>
          <cell r="F13105" t="str">
            <v xml:space="preserve">SEINFRA  </v>
          </cell>
        </row>
        <row r="13106">
          <cell r="F13106" t="str">
            <v xml:space="preserve">SEINFRA  </v>
          </cell>
        </row>
        <row r="13107">
          <cell r="B13107" t="str">
            <v>C5086</v>
          </cell>
          <cell r="C13107" t="str">
            <v>CARGA,TRANSPORTE, DESCARGA,DESFILE, SOLDA INCLUSIVE NOS TIE-IN E CONEXÕES, INSPEÇÃO VISUAL COM ACOMPANHAMENTO INSPETOR DE SOLDA, DESCIDA DA COLUNA NA VALA OU COLOCAÇÃO NOS ROLETES DO FURO DIRECIONAL DE DUTOS DN 8",SCH 40, API 5L PARA REDE E RAMAIS DE DISTRIBUIÇÃO DE GÁS NATURAL</v>
          </cell>
          <cell r="D13107" t="str">
            <v>M</v>
          </cell>
          <cell r="E13107">
            <v>58.34</v>
          </cell>
          <cell r="F13107" t="str">
            <v xml:space="preserve">SEINFRA  </v>
          </cell>
        </row>
        <row r="13108">
          <cell r="F13108" t="str">
            <v xml:space="preserve">SEINFRA  </v>
          </cell>
        </row>
        <row r="13109">
          <cell r="B13109" t="str">
            <v>C5089</v>
          </cell>
          <cell r="C13109" t="str">
            <v>CARGA,TRANSPORTE, DESCARGA,DESFILE, SOLDA INCLUSIVE NOS TIE-IN E CONEXÕES, INSPEÇÃO VISUAL  COM ACOMPANHAMENTO INSPETOR DE SOLDA, DESCIDA DA COLUNA NA VALA OU COLOCAÇÃO NOS ROLETES DO FURO DIRECIONAL DE DUTOS DN 10", SCH 40, API 5L PARA REDE E RAMAIS DE DISTRIBUIÇÃO DE GÁS NATURAL</v>
          </cell>
          <cell r="D13109" t="str">
            <v>M</v>
          </cell>
          <cell r="E13109">
            <v>66.44</v>
          </cell>
          <cell r="F13109" t="str">
            <v xml:space="preserve">SEINFRA  </v>
          </cell>
        </row>
        <row r="13110">
          <cell r="F13110" t="str">
            <v xml:space="preserve">SEINFRA  </v>
          </cell>
        </row>
        <row r="13111">
          <cell r="B13111" t="str">
            <v>C5092</v>
          </cell>
          <cell r="C13111" t="str">
            <v>CARGA,TRANSPORTE, DESCARGA,DESFILE, SOLDA INCLUSIVE NOS TIE-IN E CONEXÕES, INSPEÇÃO VISUAL COM ACOMPANHAMENTO INSPETOR DE SOLDA, DESCIDA DA COLUNA NA VALA OU COLOCAÇÃO NOS ROLETES DO FURO DIRECIONAL DE DUTOS 12", SCH 40, API 5L PARA REDE E RAMAIS DE DISTRIBUIÇÃO DE GÁS NATURAL</v>
          </cell>
          <cell r="D13111" t="str">
            <v>M</v>
          </cell>
          <cell r="E13111">
            <v>74.97</v>
          </cell>
          <cell r="F13111" t="str">
            <v xml:space="preserve">SEINFRA  </v>
          </cell>
        </row>
        <row r="13112">
          <cell r="F13112" t="str">
            <v xml:space="preserve">SEINFRA  </v>
          </cell>
        </row>
        <row r="13113">
          <cell r="B13113" t="str">
            <v>C5075</v>
          </cell>
          <cell r="C13113" t="str">
            <v>FURO DIRECIONAL E PUXE PARA DUTO EM AÇO CARBONO DN 2", SCH 40, API 5L PARA RAMAIS DE DISTRIBUIÇÃO DE GÁS NATURAL - MÉTODO NÃO DESTRUTIVO (MND)</v>
          </cell>
          <cell r="D13113" t="str">
            <v>M</v>
          </cell>
          <cell r="E13113">
            <v>148.28</v>
          </cell>
          <cell r="F13113" t="str">
            <v xml:space="preserve">SEINFRA  </v>
          </cell>
        </row>
        <row r="13114">
          <cell r="F13114" t="str">
            <v xml:space="preserve">SEINFRA  </v>
          </cell>
        </row>
        <row r="13115">
          <cell r="B13115" t="str">
            <v>C5078</v>
          </cell>
          <cell r="C13115" t="str">
            <v>FURO DIRECIONAL E PUXE PARA DUTO EM AÇO CARBONO DN 3", SCH 40, API 5L PARA RAMAIS DE DISTRIBUIÇÃO DE GÁS NATURAL - MÉTODO NÃO DESTRUTIVO (MND)</v>
          </cell>
          <cell r="D13115" t="str">
            <v>M</v>
          </cell>
          <cell r="E13115">
            <v>150.31</v>
          </cell>
          <cell r="F13115" t="str">
            <v xml:space="preserve">SEINFRA  </v>
          </cell>
        </row>
        <row r="13116">
          <cell r="F13116" t="str">
            <v xml:space="preserve">SEINFRA  </v>
          </cell>
        </row>
        <row r="13117">
          <cell r="B13117" t="str">
            <v>C5081</v>
          </cell>
          <cell r="C13117" t="str">
            <v>FURO-DIRECIONAL E PUXE PARA DUTO EM AÇO CARBONO DN 4", SCH 40, API 5L PARA RAMAIS DE DISTRIBUIÇÃO DE GÁS NATURAL - METÓDO NÃO DESTRUTIVO (MND)</v>
          </cell>
          <cell r="D13117" t="str">
            <v>M</v>
          </cell>
          <cell r="E13117">
            <v>158.53</v>
          </cell>
          <cell r="F13117" t="str">
            <v xml:space="preserve">SEINFRA  </v>
          </cell>
        </row>
        <row r="13118">
          <cell r="F13118" t="str">
            <v xml:space="preserve">SEINFRA  </v>
          </cell>
        </row>
        <row r="13119">
          <cell r="B13119" t="str">
            <v>C5084</v>
          </cell>
          <cell r="C13119" t="str">
            <v>FURO-DIRECIONAL E PUXE PARA DUTO EM AÇO CARBONO DN 6", SCH 40, API 5L PARA REDE E RAMAIS DE DISTRIBUIÇÃO DE GÁS NATURAL - MÉTODO NÃO DESTRUTIVO (MND)</v>
          </cell>
          <cell r="D13119" t="str">
            <v>M</v>
          </cell>
          <cell r="E13119">
            <v>129.82</v>
          </cell>
          <cell r="F13119" t="str">
            <v xml:space="preserve">SEINFRA  </v>
          </cell>
        </row>
        <row r="13120">
          <cell r="F13120" t="str">
            <v xml:space="preserve">SEINFRA  </v>
          </cell>
        </row>
        <row r="13121">
          <cell r="B13121" t="str">
            <v>C5087</v>
          </cell>
          <cell r="C13121" t="str">
            <v>FURO-DIRECIONAL E PUXE PARA DUTO EM AÇO CARBONO DN 8", SCH 40, API 5L PARA REDE E RAMAIS DE DISTRIBUIÇÃO DE GÁS NATURAL - MÉTODO NÃO DESTRUTIVO (MND)</v>
          </cell>
          <cell r="D13121" t="str">
            <v>M</v>
          </cell>
          <cell r="E13121">
            <v>153.69999999999999</v>
          </cell>
          <cell r="F13121" t="str">
            <v xml:space="preserve">SEINFRA  </v>
          </cell>
        </row>
        <row r="13122">
          <cell r="F13122" t="str">
            <v xml:space="preserve">SEINFRA  </v>
          </cell>
        </row>
        <row r="13123">
          <cell r="B13123" t="str">
            <v>C5090</v>
          </cell>
          <cell r="C13123" t="str">
            <v>FURO-DIRECIONAL E PUXE PARA DUTO EM AÇO CARBONO DN 10", SCH 40, API 5L PARA REDE E RAMAIS DE DISTRIBUIÇÃO DE GÁS NATURAL - MÉTODO NÃO DESTRUTIVO (MND)</v>
          </cell>
          <cell r="D13123" t="str">
            <v>M</v>
          </cell>
          <cell r="E13123">
            <v>237.81</v>
          </cell>
          <cell r="F13123" t="str">
            <v xml:space="preserve">SEINFRA  </v>
          </cell>
        </row>
        <row r="13124">
          <cell r="F13124" t="str">
            <v xml:space="preserve">SEINFRA  </v>
          </cell>
        </row>
        <row r="13125">
          <cell r="B13125" t="str">
            <v>C5093</v>
          </cell>
          <cell r="C13125" t="str">
            <v>FURO-DIRECIONAL E PUXE PARA DUTO EM AÇO CARBONO DN 12", SCH 40, API 5L PARA REDE E RAMAIS DE DISTRIBUIÇÃO DE GÁS NATURAL - MÉTODO NÃO DESTRUTIVO (MND)</v>
          </cell>
          <cell r="D13125" t="str">
            <v>M</v>
          </cell>
          <cell r="E13125">
            <v>273.22000000000003</v>
          </cell>
          <cell r="F13125" t="str">
            <v xml:space="preserve">SEINFRA  </v>
          </cell>
        </row>
        <row r="13126">
          <cell r="F13126" t="str">
            <v xml:space="preserve">SEINFRA  </v>
          </cell>
        </row>
        <row r="13127">
          <cell r="B13127" t="str">
            <v>C5099</v>
          </cell>
          <cell r="C13127" t="str">
            <v>INSTALAÇÃO DE VÁLVULA DN 2" DE AÇO CARBONO API 6D COM EXTREMIDADES FLANGEADAS E TESTE</v>
          </cell>
          <cell r="D13127" t="str">
            <v>UN</v>
          </cell>
          <cell r="E13127">
            <v>421.13</v>
          </cell>
          <cell r="F13127" t="str">
            <v xml:space="preserve">SEINFRA  </v>
          </cell>
        </row>
        <row r="13128">
          <cell r="F13128" t="str">
            <v xml:space="preserve">SEINFRA  </v>
          </cell>
        </row>
        <row r="13129">
          <cell r="B13129" t="str">
            <v>C5100</v>
          </cell>
          <cell r="C13129" t="str">
            <v>INSTALAÇÃO DE VÁLVULA DN 3" DE AÇO CARBONO API 6D COM EXTREMIDADES FLANGEADAS E TESTE</v>
          </cell>
          <cell r="D13129" t="str">
            <v>UN</v>
          </cell>
          <cell r="E13129">
            <v>476.61</v>
          </cell>
          <cell r="F13129" t="str">
            <v xml:space="preserve">SEINFRA  </v>
          </cell>
        </row>
        <row r="13130">
          <cell r="F13130" t="str">
            <v xml:space="preserve">SEINFRA  </v>
          </cell>
        </row>
        <row r="13131">
          <cell r="B13131" t="str">
            <v>C5101</v>
          </cell>
          <cell r="C13131" t="str">
            <v>INSTALAÇÃO DE VÁLVULA DN 4" DE AÇO CARBONO API 6D COM EXTREMIDADES FLANGEADAS E TESTE</v>
          </cell>
          <cell r="D13131" t="str">
            <v>UN</v>
          </cell>
          <cell r="E13131">
            <v>552.85</v>
          </cell>
          <cell r="F13131" t="str">
            <v xml:space="preserve">SEINFRA  </v>
          </cell>
        </row>
        <row r="13132">
          <cell r="F13132" t="str">
            <v xml:space="preserve">SEINFRA  </v>
          </cell>
        </row>
        <row r="13133">
          <cell r="B13133" t="str">
            <v>C5102</v>
          </cell>
          <cell r="C13133" t="str">
            <v>INSTALAÇAO DE VÁLVULA DN 6" DE AÇO CARBONO API 6D COM EXTREMIDADES FLANGEADAS E TESTE</v>
          </cell>
          <cell r="D13133" t="str">
            <v>UN</v>
          </cell>
          <cell r="E13133">
            <v>1051.6400000000001</v>
          </cell>
          <cell r="F13133" t="str">
            <v xml:space="preserve">SEINFRA  </v>
          </cell>
        </row>
        <row r="13134">
          <cell r="F13134" t="str">
            <v xml:space="preserve">SEINFRA  </v>
          </cell>
        </row>
        <row r="13135">
          <cell r="B13135" t="str">
            <v>C5103</v>
          </cell>
          <cell r="C13135" t="str">
            <v>INSTALAÇÃO DE VÁLVULA DN 8" DE AÇO CARBONO API 6D COM EXTREMIDADES FLANGEADAS E TESTE</v>
          </cell>
          <cell r="D13135" t="str">
            <v>UN</v>
          </cell>
          <cell r="E13135">
            <v>1309.81</v>
          </cell>
          <cell r="F13135" t="str">
            <v xml:space="preserve">SEINFRA  </v>
          </cell>
        </row>
        <row r="13136">
          <cell r="F13136" t="str">
            <v xml:space="preserve">SEINFRA  </v>
          </cell>
        </row>
        <row r="13137">
          <cell r="B13137" t="str">
            <v>C5104</v>
          </cell>
          <cell r="C13137" t="str">
            <v>INSTALAÇÃO DE VÁLVULA DN 10" DE AÇO CARBONO API 6D COM EXTREMIDADES FLANGEADAS E TESTE</v>
          </cell>
          <cell r="D13137" t="str">
            <v>UN</v>
          </cell>
          <cell r="E13137">
            <v>1624.56</v>
          </cell>
          <cell r="F13137" t="str">
            <v xml:space="preserve">SEINFRA  </v>
          </cell>
        </row>
        <row r="13138">
          <cell r="F13138" t="str">
            <v xml:space="preserve">SEINFRA  </v>
          </cell>
        </row>
        <row r="13139">
          <cell r="B13139" t="str">
            <v>C5105</v>
          </cell>
          <cell r="C13139" t="str">
            <v>INSTALAÇÃO DE VÁLVULA DN 12" DE AÇO CARBONO API 6D COM EXTREMIDADES FLANGEADAS E TESTE</v>
          </cell>
          <cell r="D13139" t="str">
            <v>UN</v>
          </cell>
          <cell r="E13139">
            <v>1826.39</v>
          </cell>
          <cell r="F13139" t="str">
            <v xml:space="preserve">SEINFRA  </v>
          </cell>
        </row>
        <row r="13140">
          <cell r="F13140" t="str">
            <v xml:space="preserve">SEINFRA  </v>
          </cell>
        </row>
        <row r="13141">
          <cell r="B13141" t="str">
            <v>C5106</v>
          </cell>
          <cell r="C13141" t="str">
            <v>SPOOL EM AÇO CARBONO DN 2", SCH 40, INCLUINDO MONTAGEM, SOLDA, TESTE SIMPLIFICADO E INSTALAÇÃO - (PESO APROXIMADO DE FLANGES/CONEXÕES: MÍNIMO = 5,40KG/UN; MÁXIMO = 8,26KG/UN)</v>
          </cell>
          <cell r="D13141" t="str">
            <v>KG</v>
          </cell>
          <cell r="E13141">
            <v>116.54</v>
          </cell>
          <cell r="F13141" t="str">
            <v xml:space="preserve">SEINFRA  </v>
          </cell>
        </row>
        <row r="13142">
          <cell r="F13142" t="str">
            <v xml:space="preserve">SEINFRA  </v>
          </cell>
        </row>
        <row r="13143">
          <cell r="B13143" t="str">
            <v>C5107</v>
          </cell>
          <cell r="C13143" t="str">
            <v>SPOOL EM AÇO CARBONO DN 3", SCH 40, INCLUINDO MONTAGEM, SOLDA, TESTE SIMPLIFICADO E INSTALAÇÃO - (PESO APROXIMADO DE FLANGES/CONEXÕES: MÍNIMO = 11,20KG/UN; MÁXIMO = 19,73KG/UN)</v>
          </cell>
          <cell r="D13143" t="str">
            <v>KG</v>
          </cell>
          <cell r="E13143">
            <v>58.9</v>
          </cell>
          <cell r="F13143" t="str">
            <v xml:space="preserve">SEINFRA  </v>
          </cell>
        </row>
        <row r="13144">
          <cell r="F13144" t="str">
            <v xml:space="preserve">SEINFRA  </v>
          </cell>
        </row>
        <row r="13145">
          <cell r="B13145" t="str">
            <v>C5108</v>
          </cell>
          <cell r="C13145" t="str">
            <v>SPOOL EM AÇO CARBONO DN 4", SCH 40, INCLUINDO MONTAGEM, SOLDA, TESTE SIMPLIFICADO E INSTALAÇÃO - (PESO APROXIMADO DE FLANGES/CONEXÕES: MÍNIMO = 15,00KG/UN; MÁXIMO = 30,64KG/UN)</v>
          </cell>
          <cell r="D13145" t="str">
            <v>KG</v>
          </cell>
          <cell r="E13145">
            <v>42.34</v>
          </cell>
          <cell r="F13145" t="str">
            <v xml:space="preserve">SEINFRA  </v>
          </cell>
        </row>
        <row r="13146">
          <cell r="F13146" t="str">
            <v xml:space="preserve">SEINFRA  </v>
          </cell>
        </row>
        <row r="13147">
          <cell r="B13147" t="str">
            <v>C5109</v>
          </cell>
          <cell r="C13147" t="str">
            <v>SPOOL EM AÇO CARBONO DN 6", SCH 40, INCLUINDO MONTAGEM, SOLDA, TESTE SIMPLIFICADO E INSTALAÇÃO - (PESO APROXIMADO DE FLANGES/CONEXÕES: MÍNIMO = 24,80KG/UN; MÁXIMO = 64,20KG/UN)</v>
          </cell>
          <cell r="D13147" t="str">
            <v>KG</v>
          </cell>
          <cell r="E13147">
            <v>35.450000000000003</v>
          </cell>
          <cell r="F13147" t="str">
            <v xml:space="preserve">SEINFRA  </v>
          </cell>
        </row>
        <row r="13148">
          <cell r="F13148" t="str">
            <v xml:space="preserve">SEINFRA  </v>
          </cell>
        </row>
        <row r="13149">
          <cell r="B13149" t="str">
            <v>C5110</v>
          </cell>
          <cell r="C13149" t="str">
            <v>SPOOL EM AÇO CARBONO DN 8", SCH 40, INCLUINDO MONTAGEM, SOLDA, TESTE SIMPLIFICADO E INSTALAÇÃO - (PESO APROXIMADO DE FLANGES/CONEXÕES: MÍNIMO = 39,00KG/UN; MÁXIMO = 117,20KG/UN)</v>
          </cell>
          <cell r="D13149" t="str">
            <v>KG</v>
          </cell>
          <cell r="E13149">
            <v>20.170000000000002</v>
          </cell>
          <cell r="F13149" t="str">
            <v xml:space="preserve">SEINFRA  </v>
          </cell>
        </row>
        <row r="13150">
          <cell r="F13150" t="str">
            <v xml:space="preserve">SEINFRA  </v>
          </cell>
        </row>
        <row r="13151">
          <cell r="B13151" t="str">
            <v>C5111</v>
          </cell>
          <cell r="C13151" t="str">
            <v>SPOOL EM AÇO CARBONO DN 10", SCH 40, INCLUINDO MONTAGEM, SOLDA, TESTE SIMPLIFICADO E INSTALAÇÃO - (PESO APROXIMADO DE FLANGES/CONEXÕES: MÍNIMO = 53,40KG/UN; MÁXIMO = 190,00KG/UN)</v>
          </cell>
          <cell r="D13151" t="str">
            <v>KG</v>
          </cell>
          <cell r="E13151">
            <v>17.59</v>
          </cell>
          <cell r="F13151" t="str">
            <v xml:space="preserve">SEINFRA  </v>
          </cell>
        </row>
        <row r="13152">
          <cell r="F13152" t="str">
            <v xml:space="preserve">SEINFRA  </v>
          </cell>
        </row>
        <row r="13153">
          <cell r="B13153" t="str">
            <v>C5112</v>
          </cell>
          <cell r="C13153" t="str">
            <v>SPOOL EM AÇO CARBONO DN 12", SCH 40, INCLUINDO MONTAGEM, SOLDA, TESTE SIMPLIFICADO E INSTALAÇÃO - (PESO APROXIMADO DE FLANGES/CONEXÕES: MÍNIMO = 72,40KG/UN; MÁXIMO = 306,50KG/UN)</v>
          </cell>
          <cell r="D13153" t="str">
            <v>KG</v>
          </cell>
          <cell r="E13153">
            <v>14.81</v>
          </cell>
          <cell r="F13153" t="str">
            <v xml:space="preserve">SEINFRA  </v>
          </cell>
        </row>
        <row r="13154">
          <cell r="F13154" t="str">
            <v xml:space="preserve">SEINFRA  </v>
          </cell>
        </row>
        <row r="13155">
          <cell r="B13155" t="str">
            <v>PINTURAS</v>
          </cell>
          <cell r="E13155">
            <v>287</v>
          </cell>
          <cell r="F13155" t="str">
            <v xml:space="preserve">SEINFRA  </v>
          </cell>
        </row>
        <row r="13156">
          <cell r="B13156" t="str">
            <v>C5113</v>
          </cell>
          <cell r="C13156" t="str">
            <v>TINTA DE ACABAMENTO EPÓXI POLIAMIDA DE ALTA ESPESSURA 200 MICRAS DE PELÍCULA SECA PARA TUBULAÇÃO E SUPORTES EM AÇO CARBONO</v>
          </cell>
          <cell r="D13156" t="str">
            <v>M2</v>
          </cell>
          <cell r="E13156">
            <v>25.57</v>
          </cell>
          <cell r="F13156" t="str">
            <v xml:space="preserve">SEINFRA  </v>
          </cell>
        </row>
        <row r="13157">
          <cell r="F13157" t="str">
            <v xml:space="preserve">SEINFRA  </v>
          </cell>
        </row>
        <row r="13158">
          <cell r="B13158" t="str">
            <v>C5119</v>
          </cell>
          <cell r="C13158" t="str">
            <v>TINTA DE ACABAMENTO POLIURETANO ACRÍLICO 70 MICRAS DE PELÍCULA SECA PARA TUBULAÇÃO E SUPORTES EM AÇO CARBONO</v>
          </cell>
          <cell r="D13158" t="str">
            <v>M2</v>
          </cell>
          <cell r="E13158">
            <v>17.649999999999999</v>
          </cell>
          <cell r="F13158" t="str">
            <v xml:space="preserve">SEINFRA  </v>
          </cell>
        </row>
        <row r="13159">
          <cell r="F13159" t="str">
            <v xml:space="preserve">SEINFRA  </v>
          </cell>
        </row>
        <row r="13160">
          <cell r="B13160" t="str">
            <v>C5118</v>
          </cell>
          <cell r="C13160" t="str">
            <v>TINTA DE FUNDO DE EPÓXI ZINCO POLIAMIDA 50 MICRAS DE PELÍCULA SECA PARA SUPORTES DE TUBULAÇÃO EM AÇO CARBONO, COM RETIRADA DA MANTA DE POLIETILENO</v>
          </cell>
          <cell r="D13160" t="str">
            <v>M2</v>
          </cell>
          <cell r="E13160">
            <v>91.77</v>
          </cell>
          <cell r="F13160" t="str">
            <v xml:space="preserve">SEINFRA  </v>
          </cell>
        </row>
        <row r="13161">
          <cell r="F13161" t="str">
            <v xml:space="preserve">SEINFRA  </v>
          </cell>
        </row>
        <row r="13162">
          <cell r="B13162" t="str">
            <v>C5117</v>
          </cell>
          <cell r="C13162" t="str">
            <v>TINTA DE FUNDO DE ZINCO ETIL SILICATO DE 75 MICRAS DE PELÍCULA SECA PARA TUBULAÇÃO EM AÇO CARBONO, COM RETIRADA DA MANTA DE POLIETILENO</v>
          </cell>
          <cell r="D13162" t="str">
            <v>M2</v>
          </cell>
          <cell r="E13162">
            <v>101.59</v>
          </cell>
          <cell r="F13162" t="str">
            <v xml:space="preserve">SEINFRA  </v>
          </cell>
        </row>
        <row r="13163">
          <cell r="F13163" t="str">
            <v xml:space="preserve">SEINFRA  </v>
          </cell>
        </row>
        <row r="13164">
          <cell r="B13164" t="str">
            <v>C5115</v>
          </cell>
          <cell r="C13164" t="str">
            <v>TINTA DE FUNDO EPÓXI FOSFATO DE ZINCO DE 100 MICRAS DE PELÍCULA SECA PARA TUBULAÇÃO EM AÇO CARBONO, COM RETIRADA DA MANTA DE POLIETILENO</v>
          </cell>
          <cell r="D13164" t="str">
            <v>M2</v>
          </cell>
          <cell r="E13164">
            <v>19.670000000000002</v>
          </cell>
          <cell r="F13164" t="str">
            <v xml:space="preserve">SEINFRA  </v>
          </cell>
        </row>
        <row r="13165">
          <cell r="F13165" t="str">
            <v xml:space="preserve">SEINFRA  </v>
          </cell>
        </row>
        <row r="13166">
          <cell r="B13166" t="str">
            <v>C5116</v>
          </cell>
          <cell r="C13166" t="str">
            <v>TINTA INTERMEDIÁRIA EPÓXI ÓXIDO DE FERRO DE 30 MICRAS DE PELICULA SECA PARA TUBULAÇÃO EM AÇO CARBONO</v>
          </cell>
          <cell r="D13166" t="str">
            <v>M2</v>
          </cell>
          <cell r="E13166">
            <v>13.24</v>
          </cell>
          <cell r="F13166" t="str">
            <v xml:space="preserve">SEINFRA  </v>
          </cell>
        </row>
        <row r="13167">
          <cell r="F13167" t="str">
            <v xml:space="preserve">SEINFRA  </v>
          </cell>
        </row>
        <row r="13168">
          <cell r="B13168" t="str">
            <v>C5114</v>
          </cell>
          <cell r="C13168" t="str">
            <v>TINTA INTERMEDIÁRIA DE EPÓXI POLIAMIDA DE ALTA ESPESSURA 100 MICRAS DE PELICULA SECA PARA TUBULAÇÃO EM AÇO CARBONO</v>
          </cell>
          <cell r="D13168" t="str">
            <v>M2</v>
          </cell>
          <cell r="E13168">
            <v>17.510000000000002</v>
          </cell>
          <cell r="F13168" t="str">
            <v xml:space="preserve">SEINFRA  </v>
          </cell>
        </row>
        <row r="13169">
          <cell r="F13169" t="str">
            <v xml:space="preserve">SEINFRA  </v>
          </cell>
        </row>
        <row r="13170">
          <cell r="B13170" t="str">
            <v>DIVERSOS</v>
          </cell>
          <cell r="E13170">
            <v>3396.41</v>
          </cell>
          <cell r="F13170" t="str">
            <v xml:space="preserve">SEINFRA  </v>
          </cell>
        </row>
        <row r="13171">
          <cell r="B13171" t="str">
            <v>C5123</v>
          </cell>
          <cell r="C13171" t="str">
            <v>FORMA METÁLICA CIRCULAR PARA JAQUETA EM CONCRETO REUTILIZAÇÃO 15 VEZES</v>
          </cell>
          <cell r="D13171" t="str">
            <v>M2</v>
          </cell>
          <cell r="E13171">
            <v>64.52</v>
          </cell>
          <cell r="F13171" t="str">
            <v xml:space="preserve">SEINFRA  </v>
          </cell>
        </row>
        <row r="13172">
          <cell r="F13172" t="str">
            <v xml:space="preserve">SEINFRA  </v>
          </cell>
        </row>
        <row r="13173">
          <cell r="B13173" t="str">
            <v>C5095</v>
          </cell>
          <cell r="C13173" t="str">
            <v>FORNECIMENTO E COLOCAÇÃO DE CANTONEIRA EM AÇO (1 1/2 "X 1 1/2" X 3/16")</v>
          </cell>
          <cell r="D13173" t="str">
            <v>M</v>
          </cell>
          <cell r="E13173">
            <v>28.65</v>
          </cell>
          <cell r="F13173" t="str">
            <v xml:space="preserve">SEINFRA  </v>
          </cell>
        </row>
        <row r="13174">
          <cell r="F13174" t="str">
            <v xml:space="preserve">SEINFRA  </v>
          </cell>
        </row>
        <row r="13175">
          <cell r="B13175" t="str">
            <v>C5098</v>
          </cell>
          <cell r="C13175" t="str">
            <v>INSTALAÇÃO DE CAIXA DE CONCRETO PRÉ-MOLDADA ENTRE 1,60 M À 2,00 M DE LARGURAS E 2,50 DE PROFUNDIDADE</v>
          </cell>
          <cell r="D13175" t="str">
            <v>UN</v>
          </cell>
          <cell r="E13175">
            <v>758.3</v>
          </cell>
          <cell r="F13175" t="str">
            <v xml:space="preserve">SEINFRA  </v>
          </cell>
        </row>
        <row r="13176">
          <cell r="F13176" t="str">
            <v xml:space="preserve">SEINFRA  </v>
          </cell>
        </row>
        <row r="13177">
          <cell r="B13177" t="str">
            <v>C5051</v>
          </cell>
          <cell r="C13177" t="str">
            <v>INSTALAÇÃO, TESTE E COMISSIONAMENTO DE CRM COM MEDIDOR DIAFRAGMA INCLUINDO FIXAÇÃO DE CONDULETE TIPO "E"</v>
          </cell>
          <cell r="D13177" t="str">
            <v>UN</v>
          </cell>
          <cell r="E13177">
            <v>729.25</v>
          </cell>
          <cell r="F13177" t="str">
            <v xml:space="preserve">SEINFRA  </v>
          </cell>
        </row>
        <row r="13178">
          <cell r="F13178" t="str">
            <v xml:space="preserve">SEINFRA  </v>
          </cell>
        </row>
        <row r="13179">
          <cell r="B13179" t="str">
            <v>C5052</v>
          </cell>
          <cell r="C13179" t="str">
            <v>INSTALAÇÃO, TESTE E COMISSIONAMENTO DE CRM COM MEDIDOR ROTATIVO DE G6 ATÉ G65, INCLUINDO FIXAÇÃO DA CAIXA CONDULETE TIPO "E"</v>
          </cell>
          <cell r="D13179" t="str">
            <v>UN</v>
          </cell>
          <cell r="E13179">
            <v>896.76</v>
          </cell>
          <cell r="F13179" t="str">
            <v xml:space="preserve">SEINFRA  </v>
          </cell>
        </row>
        <row r="13180">
          <cell r="F13180" t="str">
            <v xml:space="preserve">SEINFRA  </v>
          </cell>
        </row>
        <row r="13181">
          <cell r="B13181" t="str">
            <v>C5121</v>
          </cell>
          <cell r="C13181" t="str">
            <v>MARCO SINALIZADOR PADRÃO CEGÁS (1,80 x 0,15 x 0,15)M CONFECÇÃO, PINTURA E INSTALAÇÃO EM BASE DE CONCRETO</v>
          </cell>
          <cell r="D13181" t="str">
            <v>UN</v>
          </cell>
          <cell r="E13181">
            <v>298.45999999999998</v>
          </cell>
          <cell r="F13181" t="str">
            <v xml:space="preserve">SEINFRA  </v>
          </cell>
        </row>
        <row r="13182">
          <cell r="F13182" t="str">
            <v xml:space="preserve">SEINFRA  </v>
          </cell>
        </row>
        <row r="13183">
          <cell r="B13183" t="str">
            <v>C5122</v>
          </cell>
          <cell r="C13183" t="str">
            <v>PLACA PRÉ-MOLDADA ESPESSURA 5CM COM MALHA DE AÇO 10X10CM PARA PROTEÇÃO DE GASODUTO</v>
          </cell>
          <cell r="D13183" t="str">
            <v>M2</v>
          </cell>
          <cell r="E13183">
            <v>94.61</v>
          </cell>
          <cell r="F13183" t="str">
            <v xml:space="preserve">SEINFRA  </v>
          </cell>
        </row>
        <row r="13184">
          <cell r="F13184" t="str">
            <v xml:space="preserve">SEINFRA  </v>
          </cell>
        </row>
        <row r="13185">
          <cell r="B13185" t="str">
            <v>C5096</v>
          </cell>
          <cell r="C13185" t="str">
            <v>POÇO EM AÇO INOX DE 1", PARA INSPEÇÃO DE VAZAMENTO DE GÁS EM CAIXA DE PASSAGEM DE CONCRETO</v>
          </cell>
          <cell r="D13185" t="str">
            <v>UN</v>
          </cell>
          <cell r="E13185">
            <v>172.91</v>
          </cell>
          <cell r="F13185" t="str">
            <v xml:space="preserve">SEINFRA  </v>
          </cell>
        </row>
        <row r="13186">
          <cell r="F13186" t="str">
            <v xml:space="preserve">SEINFRA  </v>
          </cell>
        </row>
        <row r="13187">
          <cell r="B13187" t="str">
            <v>C5097</v>
          </cell>
          <cell r="C13187" t="str">
            <v>PUXADOR EM AÇO CA-25, PARA TAMPA DE CONCRETO</v>
          </cell>
          <cell r="D13187" t="str">
            <v>UN</v>
          </cell>
          <cell r="E13187">
            <v>57.61</v>
          </cell>
          <cell r="F13187" t="str">
            <v xml:space="preserve">SEINFRA  </v>
          </cell>
        </row>
        <row r="13188">
          <cell r="B13188" t="str">
            <v>C5076</v>
          </cell>
          <cell r="C13188" t="str">
            <v>SERVIÇO DE INSTALAÇÃO DE MANTA TERMOCONTRATIL PARA DUTO DE 2" COM INSPEÇÃO, FITA E REPAROS COM BASTÃO, MASTIC E MANCHÃO DO REVESTIMENTO COMPLETO DA TUBULAÇÃO</v>
          </cell>
          <cell r="D13188" t="str">
            <v>UN</v>
          </cell>
          <cell r="E13188">
            <v>28.42</v>
          </cell>
          <cell r="F13188" t="str">
            <v xml:space="preserve">SEINFRA  </v>
          </cell>
        </row>
        <row r="13189">
          <cell r="F13189" t="str">
            <v xml:space="preserve">SEINFRA  </v>
          </cell>
        </row>
        <row r="13190">
          <cell r="B13190" t="str">
            <v>C5079</v>
          </cell>
          <cell r="C13190" t="str">
            <v>SERVIÇO DE INSTALAÇÃO DE MANTA TERMOCONTRATIL PARA DUTO DE 3" COM INSPEÇÃO, FITA E REPAROS DO REVESTIMENTO COMPLETO DA TUBULAÇÃO</v>
          </cell>
          <cell r="D13190" t="str">
            <v>UN</v>
          </cell>
          <cell r="E13190">
            <v>30.3</v>
          </cell>
          <cell r="F13190" t="str">
            <v xml:space="preserve">SEINFRA  </v>
          </cell>
        </row>
        <row r="13191">
          <cell r="F13191" t="str">
            <v xml:space="preserve">SEINFRA  </v>
          </cell>
        </row>
        <row r="13192">
          <cell r="B13192" t="str">
            <v>C5082</v>
          </cell>
          <cell r="C13192" t="str">
            <v>SERVIÇO DE INSTALAÇÃO DE MANTA TERMOCONTRATIL PARA DUTO DE 4" COM INSPEÇÃO, FITA E REPAROS DO REVESTIMENTO COMPLETO DA TUBULAÇÃO</v>
          </cell>
          <cell r="D13192" t="str">
            <v>UN</v>
          </cell>
          <cell r="E13192">
            <v>31.82</v>
          </cell>
          <cell r="F13192" t="str">
            <v xml:space="preserve">SEINFRA  </v>
          </cell>
        </row>
        <row r="13193">
          <cell r="F13193" t="str">
            <v xml:space="preserve">SEINFRA  </v>
          </cell>
        </row>
        <row r="13194">
          <cell r="B13194" t="str">
            <v>C5085</v>
          </cell>
          <cell r="C13194" t="str">
            <v>SERVIÇO DE INSTALAÇÃO DE MANTA TERMOCONTRATIL PARA DUTO DE 6" COM INSPEÇÃO, FITA E REPAROS DO REVESTIMENTO COMPLETO DA TUBULAÇÃO</v>
          </cell>
          <cell r="D13194" t="str">
            <v>UN</v>
          </cell>
          <cell r="E13194">
            <v>36.93</v>
          </cell>
          <cell r="F13194" t="str">
            <v xml:space="preserve">SEINFRA  </v>
          </cell>
        </row>
        <row r="13195">
          <cell r="F13195" t="str">
            <v xml:space="preserve">SEINFRA  </v>
          </cell>
        </row>
        <row r="13196">
          <cell r="B13196" t="str">
            <v>C5088</v>
          </cell>
          <cell r="C13196" t="str">
            <v>SERVIÇO DE INSTALAÇÃO DE MANTA TERMOCONTRATIL PARA DUTO DE 8" COM INSPEÇÃO, FITA E REPAROS DO REVESTIMENTO COMPLETO DA TUBULAÇÃO</v>
          </cell>
          <cell r="D13196" t="str">
            <v>UN</v>
          </cell>
          <cell r="E13196">
            <v>39.32</v>
          </cell>
          <cell r="F13196" t="str">
            <v xml:space="preserve">SEINFRA  </v>
          </cell>
        </row>
        <row r="13197">
          <cell r="F13197" t="str">
            <v xml:space="preserve">SEINFRA  </v>
          </cell>
        </row>
        <row r="13198">
          <cell r="B13198" t="str">
            <v>C5091</v>
          </cell>
          <cell r="C13198" t="str">
            <v>SERVIÇO DE INSTALAÇÃO DE MANTA TERMOCONTRATIL PARA DUTO DE 10" COM INSPEÇÃO, FITA E REPAROS DO REVESTIMENTO COMPLETO DA TUBULAÇÃO</v>
          </cell>
          <cell r="D13198" t="str">
            <v>UN</v>
          </cell>
          <cell r="E13198">
            <v>41.91</v>
          </cell>
          <cell r="F13198" t="str">
            <v xml:space="preserve">SEINFRA  </v>
          </cell>
        </row>
        <row r="13199">
          <cell r="F13199" t="str">
            <v xml:space="preserve">SEINFRA  </v>
          </cell>
        </row>
        <row r="13200">
          <cell r="B13200" t="str">
            <v>C5094</v>
          </cell>
          <cell r="C13200" t="str">
            <v>SERVIÇO DE INSTALAÇÃO DE MANTA TERMOCONTRATIL PARA DUTO DE 12" COM INSPEÇÃO, FITA E REPAROS DO REVESTIMENTO COMPLETO DA TUBULAÇÃO</v>
          </cell>
          <cell r="D13200" t="str">
            <v>UN</v>
          </cell>
          <cell r="E13200">
            <v>49.22</v>
          </cell>
          <cell r="F13200" t="str">
            <v xml:space="preserve">SEINFRA  </v>
          </cell>
        </row>
        <row r="13201">
          <cell r="F13201" t="str">
            <v xml:space="preserve">SEINFRA  </v>
          </cell>
        </row>
        <row r="13202">
          <cell r="B13202" t="str">
            <v>C5120</v>
          </cell>
          <cell r="C13202" t="str">
            <v>TACHA SINALIZAÇÃO PADRÃO CEGÁS: FORNECIMENTO E INSTALAÇÃO</v>
          </cell>
          <cell r="D13202" t="str">
            <v>UN</v>
          </cell>
          <cell r="E13202">
            <v>37.42</v>
          </cell>
          <cell r="F13202" t="str">
            <v xml:space="preserve">SEINFRA  </v>
          </cell>
        </row>
        <row r="13203">
          <cell r="B13203" t="str">
            <v>ACESSIBILIDADE À EDIFICAÇÕES E ESPAÇOS</v>
          </cell>
          <cell r="E13203">
            <v>8732.64</v>
          </cell>
          <cell r="F13203" t="str">
            <v xml:space="preserve">SEINFRA  </v>
          </cell>
        </row>
        <row r="13204">
          <cell r="B13204" t="str">
            <v>SERVIÇOS PRELIMINARES</v>
          </cell>
          <cell r="E13204">
            <v>108.93</v>
          </cell>
          <cell r="F13204" t="str">
            <v xml:space="preserve">SEINFRA  </v>
          </cell>
        </row>
        <row r="13205">
          <cell r="B13205" t="str">
            <v>C4618</v>
          </cell>
          <cell r="C13205" t="str">
            <v>DEMOLIÇÃO DE INSTALAÇÃO HIDRÁULICA - TUBOS E CONEXÕES</v>
          </cell>
          <cell r="D13205" t="str">
            <v>PT</v>
          </cell>
          <cell r="E13205">
            <v>35.74</v>
          </cell>
          <cell r="F13205" t="str">
            <v xml:space="preserve">SEINFRA  </v>
          </cell>
        </row>
        <row r="13206">
          <cell r="B13206" t="str">
            <v>C4619</v>
          </cell>
          <cell r="C13206" t="str">
            <v>DEMOLIÇÃO DE INSTALAÇÃO SANITÁRIA - TUBOS E CONEXÕES</v>
          </cell>
          <cell r="D13206" t="str">
            <v>PT</v>
          </cell>
          <cell r="E13206">
            <v>34.58</v>
          </cell>
          <cell r="F13206" t="str">
            <v xml:space="preserve">SEINFRA  </v>
          </cell>
        </row>
        <row r="13207">
          <cell r="B13207" t="str">
            <v>C4639</v>
          </cell>
          <cell r="C13207" t="str">
            <v>RETIRADA DE GUARDA-CORPO EM TUBOS C/ PEÇAS E CONEXÕES FERRO GALVANIZADO (SEM REAPROVEITAMENTO) DN ATÉ 60mm</v>
          </cell>
          <cell r="D13207" t="str">
            <v>M</v>
          </cell>
          <cell r="E13207">
            <v>28.88</v>
          </cell>
          <cell r="F13207" t="str">
            <v xml:space="preserve">SEINFRA  </v>
          </cell>
        </row>
        <row r="13208">
          <cell r="F13208" t="str">
            <v xml:space="preserve">SEINFRA  </v>
          </cell>
        </row>
        <row r="13209">
          <cell r="B13209" t="str">
            <v>C4640</v>
          </cell>
          <cell r="C13209" t="str">
            <v>RETIRADA DE GUIAS PRE-FABRICADAS DE CONCRETO</v>
          </cell>
          <cell r="D13209" t="str">
            <v>M</v>
          </cell>
          <cell r="E13209">
            <v>9.73</v>
          </cell>
          <cell r="F13209" t="str">
            <v xml:space="preserve">SEINFRA  </v>
          </cell>
        </row>
        <row r="13210">
          <cell r="B13210" t="str">
            <v>ESQUADRIAS E FERRAGENS</v>
          </cell>
          <cell r="E13210">
            <v>1838.91</v>
          </cell>
          <cell r="F13210" t="str">
            <v xml:space="preserve">SEINFRA  </v>
          </cell>
        </row>
        <row r="13211">
          <cell r="B13211" t="str">
            <v>C4621</v>
          </cell>
          <cell r="C13211" t="str">
            <v>BATEDOR PARA PORTA EM CHAPA DE ALUMÍNIO TIPO XADREZ LAVRADA ESP. 3mm C/ FIXAÇÃO SOBRE MADEIRA LISA OU REVESTIMENTO MELAMÍNICO COM FITA DUPLA FACE</v>
          </cell>
          <cell r="D13211" t="str">
            <v>M2</v>
          </cell>
          <cell r="E13211">
            <v>96.93</v>
          </cell>
          <cell r="F13211" t="str">
            <v xml:space="preserve">SEINFRA  </v>
          </cell>
        </row>
        <row r="13212">
          <cell r="F13212" t="str">
            <v xml:space="preserve">SEINFRA  </v>
          </cell>
        </row>
        <row r="13213">
          <cell r="B13213" t="str">
            <v>C4643</v>
          </cell>
          <cell r="C13213" t="str">
            <v>INSTALAÇÃO DE BARRA ANTI-PÂNICO DUPLA C/ TRAVA EM AÇO INOX DIÂM. 1 1/2</v>
          </cell>
          <cell r="D13213" t="str">
            <v>CJ</v>
          </cell>
          <cell r="E13213">
            <v>1364.82</v>
          </cell>
          <cell r="F13213" t="str">
            <v xml:space="preserve">SEINFRA  </v>
          </cell>
        </row>
        <row r="13214">
          <cell r="F13214" t="str">
            <v xml:space="preserve">SEINFRA  </v>
          </cell>
        </row>
        <row r="13215">
          <cell r="B13215" t="str">
            <v>C4638</v>
          </cell>
          <cell r="C13215" t="str">
            <v>PUXADOR HORIZONTAL/VERTICAL PARA PORTA</v>
          </cell>
          <cell r="D13215" t="str">
            <v>M</v>
          </cell>
          <cell r="E13215">
            <v>226.3</v>
          </cell>
          <cell r="F13215" t="str">
            <v xml:space="preserve">SEINFRA  </v>
          </cell>
        </row>
        <row r="13216">
          <cell r="B13216" t="str">
            <v>C4647</v>
          </cell>
          <cell r="C13216" t="str">
            <v>RETIRADA DE DISPOSITIVO DE PRESSÃO DAS PORTAS</v>
          </cell>
          <cell r="D13216" t="str">
            <v>UN</v>
          </cell>
          <cell r="E13216">
            <v>31.35</v>
          </cell>
          <cell r="F13216" t="str">
            <v xml:space="preserve">SEINFRA  </v>
          </cell>
        </row>
        <row r="13217">
          <cell r="B13217" t="str">
            <v>C4637</v>
          </cell>
          <cell r="C13217" t="str">
            <v>RETIRADA COM SUBSTITUIÇÃO DE MAÇANETA EXISTENTE POR TIPO ALAVANCA</v>
          </cell>
          <cell r="D13217" t="str">
            <v>UN</v>
          </cell>
          <cell r="E13217">
            <v>119.51</v>
          </cell>
          <cell r="F13217" t="str">
            <v xml:space="preserve">SEINFRA  </v>
          </cell>
        </row>
        <row r="13218">
          <cell r="F13218" t="str">
            <v xml:space="preserve">SEINFRA  </v>
          </cell>
        </row>
        <row r="13219">
          <cell r="B13219" t="str">
            <v>INSTALAÇÕES, LOUÇAS E ACESSÓRIOS</v>
          </cell>
          <cell r="E13219">
            <v>4040.19</v>
          </cell>
          <cell r="F13219" t="str">
            <v xml:space="preserve">SEINFRA  </v>
          </cell>
        </row>
        <row r="13220">
          <cell r="B13220" t="str">
            <v>C4642</v>
          </cell>
          <cell r="C13220" t="str">
            <v>ASSENTO / BANCO - ARTICULÁVEL PARA BANHO DE DEFICIENTE</v>
          </cell>
          <cell r="D13220" t="str">
            <v>UN</v>
          </cell>
          <cell r="E13220">
            <v>610.76</v>
          </cell>
          <cell r="F13220" t="str">
            <v xml:space="preserve">SEINFRA  </v>
          </cell>
        </row>
        <row r="13221">
          <cell r="B13221" t="str">
            <v>C4635</v>
          </cell>
          <cell r="C13221" t="str">
            <v>BACIA SANITÁRIA PARA CADEIRANTES C/ ASSENTO (ABERTURA FRONTAL)</v>
          </cell>
          <cell r="D13221" t="str">
            <v>UN</v>
          </cell>
          <cell r="E13221">
            <v>1038.1600000000001</v>
          </cell>
          <cell r="F13221" t="str">
            <v xml:space="preserve">SEINFRA  </v>
          </cell>
        </row>
        <row r="13222">
          <cell r="B13222" t="str">
            <v>C4634</v>
          </cell>
          <cell r="C13222" t="str">
            <v>BASE EM GRANITO COM MAPA TÁTIL</v>
          </cell>
          <cell r="D13222" t="str">
            <v>UN</v>
          </cell>
          <cell r="E13222">
            <v>1337.18</v>
          </cell>
          <cell r="F13222" t="str">
            <v xml:space="preserve">SEINFRA  </v>
          </cell>
        </row>
        <row r="13223">
          <cell r="B13223" t="str">
            <v>C4636</v>
          </cell>
          <cell r="C13223" t="str">
            <v>LAVATÓRIO DE LOUÇA BRANCA C/ COLUNA SUSPENSA E ACESSÓRIOS</v>
          </cell>
          <cell r="D13223" t="str">
            <v>UN</v>
          </cell>
          <cell r="E13223">
            <v>530.91</v>
          </cell>
          <cell r="F13223" t="str">
            <v xml:space="preserve">SEINFRA  </v>
          </cell>
        </row>
        <row r="13224">
          <cell r="B13224" t="str">
            <v>C4630</v>
          </cell>
          <cell r="C13224" t="str">
            <v>REINSTALAÇÃO DE PONTO HIDRÁULICO, MATERIAL E EXECUÇÃO</v>
          </cell>
          <cell r="D13224" t="str">
            <v>PT</v>
          </cell>
          <cell r="E13224">
            <v>112.46</v>
          </cell>
          <cell r="F13224" t="str">
            <v xml:space="preserve">SEINFRA  </v>
          </cell>
        </row>
        <row r="13225">
          <cell r="B13225" t="str">
            <v>C4631</v>
          </cell>
          <cell r="C13225" t="str">
            <v>REINSTALAÇÃO DE PONTO SANITÁRIO, MATERIAL E EXECUÇÃO</v>
          </cell>
          <cell r="D13225" t="str">
            <v>PT</v>
          </cell>
          <cell r="E13225">
            <v>116.1</v>
          </cell>
          <cell r="F13225" t="str">
            <v xml:space="preserve">SEINFRA  </v>
          </cell>
        </row>
        <row r="13226">
          <cell r="B13226" t="str">
            <v>C4632</v>
          </cell>
          <cell r="C13226" t="str">
            <v>REMANEJAMENTO DE BACIA SANITÁRIA</v>
          </cell>
          <cell r="D13226" t="str">
            <v>UN</v>
          </cell>
          <cell r="E13226">
            <v>166.08</v>
          </cell>
          <cell r="F13226" t="str">
            <v xml:space="preserve">SEINFRA  </v>
          </cell>
        </row>
        <row r="13227">
          <cell r="B13227" t="str">
            <v>C4633</v>
          </cell>
          <cell r="C13227" t="str">
            <v>REMANEJAMENTO DE BANCADA DE GRANITO</v>
          </cell>
          <cell r="D13227" t="str">
            <v>M2</v>
          </cell>
          <cell r="E13227">
            <v>128.54</v>
          </cell>
          <cell r="F13227" t="str">
            <v xml:space="preserve">SEINFRA  </v>
          </cell>
        </row>
        <row r="13228">
          <cell r="B13228" t="str">
            <v>PISOS</v>
          </cell>
          <cell r="E13228">
            <v>419.96</v>
          </cell>
          <cell r="F13228" t="str">
            <v xml:space="preserve">SEINFRA  </v>
          </cell>
        </row>
        <row r="13229">
          <cell r="B13229" t="str">
            <v>C4625</v>
          </cell>
          <cell r="C13229" t="str">
            <v>BASE EM PREMOLDADO DE CONCRETO COM ADITIVO IMPERMEABILIZANTE P/ INSTALAÇÃO DE BACIA SANITÁRIA</v>
          </cell>
          <cell r="D13229" t="str">
            <v>UN</v>
          </cell>
          <cell r="E13229">
            <v>70.3</v>
          </cell>
          <cell r="F13229" t="str">
            <v xml:space="preserve">SEINFRA  </v>
          </cell>
        </row>
        <row r="13230">
          <cell r="F13230" t="str">
            <v xml:space="preserve">SEINFRA  </v>
          </cell>
        </row>
        <row r="13231">
          <cell r="B13231" t="str">
            <v>C4622</v>
          </cell>
          <cell r="C13231" t="str">
            <v>FITA ADESIVA ANTIDERRAPANTE E FOSFORESCENTE</v>
          </cell>
          <cell r="D13231" t="str">
            <v>UN</v>
          </cell>
          <cell r="E13231">
            <v>42.78</v>
          </cell>
          <cell r="F13231" t="str">
            <v xml:space="preserve">SEINFRA  </v>
          </cell>
        </row>
        <row r="13232">
          <cell r="B13232" t="str">
            <v>C4623</v>
          </cell>
          <cell r="C13232" t="str">
            <v>PISO PODOTÁTIL INTERNO EM BORRACHA 30x30cm ASSENTAMENTO COM COLA VINIL (FORNECIMENTO E ASSENTAMENTO)</v>
          </cell>
          <cell r="D13232" t="str">
            <v>M2</v>
          </cell>
          <cell r="E13232">
            <v>188.16</v>
          </cell>
          <cell r="F13232" t="str">
            <v xml:space="preserve">SEINFRA  </v>
          </cell>
        </row>
        <row r="13233">
          <cell r="F13233" t="str">
            <v xml:space="preserve">SEINFRA  </v>
          </cell>
        </row>
        <row r="13234">
          <cell r="B13234" t="str">
            <v>C4624</v>
          </cell>
          <cell r="C13234" t="str">
            <v>PISO PODOTÁTIL EXTERNO EM PMC ESP. 3CM, ASSENTADO COM ARGAMASSA (FORNECIMENTO E ASSENTAMENTO)</v>
          </cell>
          <cell r="D13234" t="str">
            <v>M2</v>
          </cell>
          <cell r="E13234">
            <v>118.72</v>
          </cell>
          <cell r="F13234" t="str">
            <v xml:space="preserve">SEINFRA  </v>
          </cell>
        </row>
        <row r="13235">
          <cell r="F13235" t="str">
            <v xml:space="preserve">SEINFRA  </v>
          </cell>
        </row>
        <row r="13236">
          <cell r="B13236" t="str">
            <v>SINALIZAÇÃO</v>
          </cell>
          <cell r="E13236">
            <v>679.87</v>
          </cell>
          <cell r="F13236" t="str">
            <v xml:space="preserve">SEINFRA  </v>
          </cell>
        </row>
        <row r="13237">
          <cell r="B13237" t="str">
            <v>C4850</v>
          </cell>
          <cell r="C13237" t="str">
            <v>PLACA EM ACRÍLICO ADESIVADA PARA SINALIZAÇÃO COM INDICAÇÃO DE ROTA DE FUGA 26X13CM</v>
          </cell>
          <cell r="D13237" t="str">
            <v>M</v>
          </cell>
          <cell r="E13237">
            <v>11.27</v>
          </cell>
          <cell r="F13237" t="str">
            <v xml:space="preserve">SEINFRA  </v>
          </cell>
        </row>
        <row r="13238">
          <cell r="F13238" t="str">
            <v xml:space="preserve">SEINFRA  </v>
          </cell>
        </row>
        <row r="13239">
          <cell r="B13239" t="str">
            <v>C4626</v>
          </cell>
          <cell r="C13239" t="str">
            <v>PLACA EM ALUMÍNIO 15x30cm C/ VINIL APLICADO EM 1 FACE E FIXAÇÃO COM FITA DUPLA FACE (FORNECIMENTO E MONTAGEM)</v>
          </cell>
          <cell r="D13239" t="str">
            <v>UN</v>
          </cell>
          <cell r="E13239">
            <v>17.86</v>
          </cell>
          <cell r="F13239" t="str">
            <v xml:space="preserve">SEINFRA  </v>
          </cell>
        </row>
        <row r="13240">
          <cell r="F13240" t="str">
            <v xml:space="preserve">SEINFRA  </v>
          </cell>
        </row>
        <row r="13241">
          <cell r="B13241" t="str">
            <v>C4627</v>
          </cell>
          <cell r="C13241" t="str">
            <v>PLACA EM ALUMÍNIO 20x20cm C/ VINIL APLICADO EM 1 FACE E FIXAÇÃO COM FITA DUPLA FACE (FORNECIMENTO E MONTAGEM)</v>
          </cell>
          <cell r="D13241" t="str">
            <v>UN</v>
          </cell>
          <cell r="E13241">
            <v>15.7</v>
          </cell>
          <cell r="F13241" t="str">
            <v xml:space="preserve">SEINFRA  </v>
          </cell>
        </row>
        <row r="13242">
          <cell r="F13242" t="str">
            <v xml:space="preserve">SEINFRA  </v>
          </cell>
        </row>
        <row r="13243">
          <cell r="B13243" t="str">
            <v>C4628</v>
          </cell>
          <cell r="C13243" t="str">
            <v>PLACA EM ALUMÍNIO 20x25cm C/ VINIL APLICADO EM 1 FACE E FIXAÇÃO COM FITA DUPLA FACE (FORNECIMENTO E MONTAGEM)</v>
          </cell>
          <cell r="D13243" t="str">
            <v>UN</v>
          </cell>
          <cell r="E13243">
            <v>19.440000000000001</v>
          </cell>
          <cell r="F13243" t="str">
            <v xml:space="preserve">SEINFRA  </v>
          </cell>
        </row>
        <row r="13244">
          <cell r="F13244" t="str">
            <v xml:space="preserve">SEINFRA  </v>
          </cell>
        </row>
        <row r="13245">
          <cell r="B13245" t="str">
            <v>C4629</v>
          </cell>
          <cell r="C13245" t="str">
            <v>PLACA EM AÇO GALVANIZADO C/ APLICAÇÃO EM 1 FACE EM VINIL E FUNDO C/ PINTURA EM ESMALTE SINTÉTICO PRETO FOSCO (FORNECIMENTO E MONTAGEM)</v>
          </cell>
          <cell r="D13245" t="str">
            <v>M2</v>
          </cell>
          <cell r="E13245">
            <v>478.16</v>
          </cell>
          <cell r="F13245" t="str">
            <v xml:space="preserve">SEINFRA  </v>
          </cell>
        </row>
        <row r="13246">
          <cell r="F13246" t="str">
            <v xml:space="preserve">SEINFRA  </v>
          </cell>
        </row>
        <row r="13247">
          <cell r="B13247" t="str">
            <v>C4648</v>
          </cell>
          <cell r="C13247" t="str">
            <v>PLACAS COM BRAILLE PARA SINALIZAÇÃO TÁTIL</v>
          </cell>
          <cell r="D13247" t="str">
            <v>UN</v>
          </cell>
          <cell r="E13247">
            <v>68.42</v>
          </cell>
          <cell r="F13247" t="str">
            <v xml:space="preserve">SEINFRA  </v>
          </cell>
        </row>
        <row r="13248">
          <cell r="B13248" t="str">
            <v>C4641</v>
          </cell>
          <cell r="C13248" t="str">
            <v>SÍMBOLO INTERNACIONAL DE ACESSO - SIA - 15x15cm</v>
          </cell>
          <cell r="D13248" t="str">
            <v>UN</v>
          </cell>
          <cell r="E13248">
            <v>18.87</v>
          </cell>
          <cell r="F13248" t="str">
            <v xml:space="preserve">SEINFRA  </v>
          </cell>
        </row>
        <row r="13249">
          <cell r="B13249" t="str">
            <v>C4649</v>
          </cell>
          <cell r="C13249" t="str">
            <v>SINALIZAÇÃO PARA EXTINTOR</v>
          </cell>
          <cell r="D13249" t="str">
            <v>UN</v>
          </cell>
          <cell r="E13249">
            <v>50.15</v>
          </cell>
          <cell r="F13249" t="str">
            <v xml:space="preserve">SEINFRA  </v>
          </cell>
        </row>
        <row r="13250">
          <cell r="B13250" t="str">
            <v>DIVERSOS</v>
          </cell>
          <cell r="E13250">
            <v>1644.78</v>
          </cell>
          <cell r="F13250" t="str">
            <v xml:space="preserve">SEINFRA  </v>
          </cell>
        </row>
        <row r="13251">
          <cell r="B13251" t="str">
            <v>C4646</v>
          </cell>
          <cell r="C13251" t="str">
            <v>CORRIMÃO DUPLA ALTURA EM AÇO INOX DIAM 1 1/2</v>
          </cell>
          <cell r="D13251" t="str">
            <v>M</v>
          </cell>
          <cell r="E13251">
            <v>415.46</v>
          </cell>
          <cell r="F13251" t="str">
            <v xml:space="preserve">SEINFRA  </v>
          </cell>
        </row>
        <row r="13252">
          <cell r="B13252" t="str">
            <v>C4644</v>
          </cell>
          <cell r="C13252" t="str">
            <v>FORNECIMENTO E MONTAGEM DE BOTÕES EM BRAILLE COM SINALIZAÇÃO SONORA</v>
          </cell>
          <cell r="D13252" t="str">
            <v>CJ</v>
          </cell>
          <cell r="E13252">
            <v>1056.81</v>
          </cell>
          <cell r="F13252" t="str">
            <v xml:space="preserve">SEINFRA  </v>
          </cell>
        </row>
        <row r="13253">
          <cell r="F13253" t="str">
            <v xml:space="preserve">SEINFRA  </v>
          </cell>
        </row>
        <row r="13254">
          <cell r="B13254" t="str">
            <v>C4620</v>
          </cell>
          <cell r="C13254" t="str">
            <v>GUIA DE BALIZAMENTO EM ALVENARIA ESP.=10cm ALTURA ATÉ 15cm COMPLETAMENTE EXECUTADA E ACABAMENTO EM TEXTURA ACRÍLICA E TOPO EM CHAPIM EM PMC</v>
          </cell>
          <cell r="D13254" t="str">
            <v>M</v>
          </cell>
          <cell r="E13254">
            <v>172.51</v>
          </cell>
          <cell r="F13254" t="str">
            <v xml:space="preserve">SEINFRA  </v>
          </cell>
        </row>
        <row r="13255">
          <cell r="F13255" t="str">
            <v xml:space="preserve">SEINFRA  </v>
          </cell>
        </row>
        <row r="13256">
          <cell r="B13256" t="str">
            <v>SERVIÇOS DIVERSOS</v>
          </cell>
          <cell r="E13256">
            <v>200.19</v>
          </cell>
          <cell r="F13256" t="str">
            <v xml:space="preserve">SEINFRA  </v>
          </cell>
        </row>
        <row r="13257">
          <cell r="B13257" t="str">
            <v>INDENIZAÇÕES</v>
          </cell>
          <cell r="E13257">
            <v>1.23</v>
          </cell>
          <cell r="F13257" t="str">
            <v xml:space="preserve">SEINFRA  </v>
          </cell>
        </row>
        <row r="13258">
          <cell r="B13258" t="str">
            <v>C2840</v>
          </cell>
          <cell r="C13258" t="str">
            <v>INDENIZAÇÃO DE JAZIDA</v>
          </cell>
          <cell r="D13258" t="str">
            <v>M3</v>
          </cell>
          <cell r="E13258">
            <v>1.23</v>
          </cell>
          <cell r="F13258" t="str">
            <v xml:space="preserve">SEINFRA  </v>
          </cell>
        </row>
        <row r="13259">
          <cell r="B13259" t="str">
            <v>LIMPEZA FINAL</v>
          </cell>
          <cell r="E13259">
            <v>198.96</v>
          </cell>
          <cell r="F13259" t="str">
            <v xml:space="preserve">SEINFRA  </v>
          </cell>
        </row>
        <row r="13260">
          <cell r="B13260" t="str">
            <v>C1078</v>
          </cell>
          <cell r="C13260" t="str">
            <v>DESCUPINIZAÇÃO C/ MATERIAL INSETICIDA</v>
          </cell>
          <cell r="D13260" t="str">
            <v>M2</v>
          </cell>
          <cell r="E13260">
            <v>11.69</v>
          </cell>
          <cell r="F13260" t="str">
            <v xml:space="preserve">SEINFRA  </v>
          </cell>
        </row>
        <row r="13261">
          <cell r="B13261" t="str">
            <v>C3605</v>
          </cell>
          <cell r="C13261" t="str">
            <v>LIMPEZA DA UNIDADE CASA TIPO "T 01" - PADRÃO POPULAR</v>
          </cell>
          <cell r="D13261" t="str">
            <v>UN</v>
          </cell>
          <cell r="E13261">
            <v>137.12</v>
          </cell>
          <cell r="F13261" t="str">
            <v xml:space="preserve">SEINFRA  </v>
          </cell>
        </row>
        <row r="13262">
          <cell r="B13262" t="str">
            <v>C3447</v>
          </cell>
          <cell r="C13262" t="str">
            <v>LIMPEZA DE PISO EM ÁREA URBANIZADA</v>
          </cell>
          <cell r="D13262" t="str">
            <v>M2</v>
          </cell>
          <cell r="E13262">
            <v>1.29</v>
          </cell>
          <cell r="F13262" t="str">
            <v xml:space="preserve">SEINFRA  </v>
          </cell>
        </row>
        <row r="13263">
          <cell r="B13263" t="str">
            <v>C1625</v>
          </cell>
          <cell r="C13263" t="str">
            <v>LIMPEZA DE PISOS E REVESTIMENTOS</v>
          </cell>
          <cell r="D13263" t="str">
            <v>M2</v>
          </cell>
          <cell r="E13263">
            <v>8.59</v>
          </cell>
          <cell r="F13263" t="str">
            <v xml:space="preserve">SEINFRA  </v>
          </cell>
        </row>
        <row r="13264">
          <cell r="B13264" t="str">
            <v>C1626</v>
          </cell>
          <cell r="C13264" t="str">
            <v>LIMPEZA DE REVESTIMENTOS CERÂMICOS</v>
          </cell>
          <cell r="D13264" t="str">
            <v>M2</v>
          </cell>
          <cell r="E13264">
            <v>7.62</v>
          </cell>
          <cell r="F13264" t="str">
            <v xml:space="preserve">SEINFRA  </v>
          </cell>
        </row>
        <row r="13265">
          <cell r="B13265" t="str">
            <v>C1627</v>
          </cell>
          <cell r="C13265" t="str">
            <v>LIMPEZA DE VIDROS</v>
          </cell>
          <cell r="D13265" t="str">
            <v>M2</v>
          </cell>
          <cell r="E13265">
            <v>10.28</v>
          </cell>
          <cell r="F13265" t="str">
            <v xml:space="preserve">SEINFRA  </v>
          </cell>
        </row>
        <row r="13266">
          <cell r="B13266" t="str">
            <v>C1628</v>
          </cell>
          <cell r="C13266" t="str">
            <v>LIMPEZA GERAL</v>
          </cell>
          <cell r="D13266" t="str">
            <v>M2</v>
          </cell>
          <cell r="E13266">
            <v>12</v>
          </cell>
          <cell r="F13266" t="str">
            <v xml:space="preserve">SEINFRA  </v>
          </cell>
        </row>
        <row r="13269">
          <cell r="B13269" t="str">
            <v>CP-001</v>
          </cell>
          <cell r="C13269" t="str">
            <v>BARRA LISA TRACO 1:3 (CIMENTO E AREIA MEDIA), ESPESSURA 1,0CM, PREPARO MANUAL DA ARGAMASSA</v>
          </cell>
          <cell r="D13269" t="str">
            <v>M2</v>
          </cell>
          <cell r="E13269">
            <v>47.05</v>
          </cell>
          <cell r="F13269" t="str">
            <v>COMPOSIÇÃO</v>
          </cell>
        </row>
        <row r="13270">
          <cell r="B13270" t="str">
            <v>CP-01</v>
          </cell>
          <cell r="C13270" t="str">
            <v>IMPERMEABILIZAÇÃO DE ESTRUTURAS ENTERRADAS, COM TINTA ASFÁLTICA, DUAS DEMÃOS.</v>
          </cell>
          <cell r="D13270" t="str">
            <v>M2</v>
          </cell>
          <cell r="E13270">
            <v>13.24</v>
          </cell>
          <cell r="F13270" t="str">
            <v>COMPOSIÇÃO</v>
          </cell>
        </row>
        <row r="13271">
          <cell r="B13271" t="str">
            <v>CP-02</v>
          </cell>
          <cell r="C13271" t="str">
            <v>ATERRO MANUAL COM SOLO ARGILOSO-ARENOSO E COMPACTAÇÃO MECANIZADA, INCLUSO TRANSPORTE.</v>
          </cell>
          <cell r="D13271" t="str">
            <v>M3</v>
          </cell>
          <cell r="E13271">
            <v>173.37</v>
          </cell>
          <cell r="F13271" t="str">
            <v>COMPOSIÇÃO</v>
          </cell>
        </row>
        <row r="13272">
          <cell r="B13272" t="str">
            <v>CP-03</v>
          </cell>
          <cell r="C13272" t="str">
            <v>PLACA DE OBRA EM CHAPA DE ACO GALVANIZADO - FORNECIMENTO E INSTALAÇÃO</v>
          </cell>
          <cell r="D13272" t="str">
            <v>M2</v>
          </cell>
          <cell r="E13272">
            <v>564.99</v>
          </cell>
          <cell r="F13272" t="str">
            <v>COMPOSIÇÃO</v>
          </cell>
        </row>
        <row r="13273">
          <cell r="B13273" t="str">
            <v>CP-04</v>
          </cell>
          <cell r="C13273" t="str">
            <v>LUMINÁRIA TIPO CALHA, DE SOBREPOR, LED, COM 2 LÂMPADAS TUBULARES DE 18/20W - FORNECIMENTO E INSTALAÇÃO</v>
          </cell>
          <cell r="D13273" t="str">
            <v>UN</v>
          </cell>
          <cell r="E13273">
            <v>81.790000000000006</v>
          </cell>
          <cell r="F13273" t="str">
            <v>COMPOSIÇÃO</v>
          </cell>
        </row>
        <row r="13274">
          <cell r="B13274" t="str">
            <v>CP-05</v>
          </cell>
          <cell r="C13274" t="str">
            <v>PORTA DE FERRO, DE ABRIR, TIPO BARRA COM CHAPA LISA DOBRADA Nº 18, INCLUSO COM GUARNICOES/FECHADURA COM MAÇANETA ALAVANCA (PORTA 90X210 CM COM ABERTURA DE VISOR ACRÍLICO DE 80X20CM)</v>
          </cell>
          <cell r="D13274" t="str">
            <v>UN</v>
          </cell>
          <cell r="E13274">
            <v>830.99</v>
          </cell>
          <cell r="F13274" t="str">
            <v>COMPOSIÇÃO</v>
          </cell>
        </row>
        <row r="13275">
          <cell r="B13275" t="str">
            <v>CP-06</v>
          </cell>
          <cell r="C13275" t="str">
            <v>PORTA DE FERRO, DE ABRIR, TIPO BARRA COM CHAPA LISA DOBRADA Nº 18, INCLUSO GUARNIÇÕES/FECHADURA COM MAÇANETA ALAVANCA, DIMENSÕES = 90X210CM - FORNECIMENTO E INSTALAÇÃO</v>
          </cell>
          <cell r="D13275" t="str">
            <v>UN</v>
          </cell>
          <cell r="E13275">
            <v>740.53</v>
          </cell>
          <cell r="F13275" t="str">
            <v>COMPOSIÇÃO</v>
          </cell>
        </row>
        <row r="13276">
          <cell r="B13276" t="str">
            <v>CP-07</v>
          </cell>
          <cell r="C13276" t="str">
            <v>LAJE PRE -MOLDADA 16 P/350KGF/M², INCLUI VIGOTAS, CAPEAMENTO 4 CM, CONCRETO 25 MPA E ESCORAMENTO.</v>
          </cell>
          <cell r="D13276" t="str">
            <v>M2</v>
          </cell>
          <cell r="E13276">
            <v>176.06</v>
          </cell>
          <cell r="F13276" t="str">
            <v>COMPOSIÇÃO</v>
          </cell>
        </row>
        <row r="13277">
          <cell r="B13277" t="str">
            <v>CP-08</v>
          </cell>
          <cell r="C13277" t="str">
            <v xml:space="preserve">PISO EM GRANILITE, MARMORITE OU GRANITINA EM AMBIENTES INTERNOS. </v>
          </cell>
          <cell r="D13277" t="str">
            <v>M2</v>
          </cell>
          <cell r="E13277">
            <v>45.72</v>
          </cell>
          <cell r="F13277" t="str">
            <v>COMPOSIÇÃO</v>
          </cell>
        </row>
        <row r="13278">
          <cell r="B13278" t="str">
            <v>CP-09</v>
          </cell>
          <cell r="C13278" t="str">
            <v>QUADRO ESCOLAR EM VIDRO TEMPERADO, E = 8 MM, ENCAIXADO EM PERFIL U DE ALUMÍNIO - FORNECIMENTO E INSTALAÇÃO</v>
          </cell>
          <cell r="D13278" t="str">
            <v>M2</v>
          </cell>
          <cell r="E13278">
            <v>432.79</v>
          </cell>
          <cell r="F13278" t="str">
            <v>COMPOSIÇÃO</v>
          </cell>
        </row>
        <row r="13279">
          <cell r="B13279" t="str">
            <v>CP-10</v>
          </cell>
          <cell r="C13279" t="str">
            <v>TOALHEIRO PLÁSTICO TIPO DISPENSER PARA PAPEL TOALHA INTERFOLHADO - FORNECIMENTO E INSTALAÇÃO</v>
          </cell>
          <cell r="D13279" t="str">
            <v>UN</v>
          </cell>
          <cell r="E13279">
            <v>74.11</v>
          </cell>
          <cell r="F13279" t="str">
            <v>COMPOSIÇÃO</v>
          </cell>
        </row>
        <row r="13280">
          <cell r="B13280" t="str">
            <v>CP-11</v>
          </cell>
          <cell r="C13280" t="str">
            <v>CAIXA DE PASSAGEM 30X30X40 COM TAMPA E DRENO BRITA</v>
          </cell>
          <cell r="D13280" t="str">
            <v>UN</v>
          </cell>
          <cell r="E13280">
            <v>216.4</v>
          </cell>
          <cell r="F13280" t="str">
            <v>COMPOSIÇÃO</v>
          </cell>
        </row>
        <row r="13281">
          <cell r="B13281" t="str">
            <v>CP-12</v>
          </cell>
          <cell r="C13281" t="str">
            <v>PLACA DE INAUGURAÇÃO EM ALUMÍNIO COM ACRILÍCO, 80X60CM, COM LOGOMARCA E MODURA</v>
          </cell>
          <cell r="D13281" t="str">
            <v>UN</v>
          </cell>
          <cell r="E13281">
            <v>1150.3</v>
          </cell>
          <cell r="F13281" t="str">
            <v>COMPOSIÇÃO</v>
          </cell>
        </row>
        <row r="13282">
          <cell r="B13282" t="str">
            <v>CP-13</v>
          </cell>
          <cell r="C13282" t="str">
            <v>VIDRO LISO COMUM TRANSPARENTE, ESPESSURA 3MM</v>
          </cell>
          <cell r="D13282" t="str">
            <v>M2</v>
          </cell>
          <cell r="E13282">
            <v>137.08000000000001</v>
          </cell>
          <cell r="F13282" t="str">
            <v>COMPOSIÇÃO</v>
          </cell>
        </row>
        <row r="13283">
          <cell r="B13283" t="str">
            <v>CP-14</v>
          </cell>
          <cell r="C13283" t="str">
            <v>GRADE FIXA EM BARRA DE FERRO QUADRADA DE 1/2" NA VERTICAL, BARRA CHATA 3/4"X1/4" (DUPLA) NA HORIZONTAL (CENTRAL) E REQUADRO EM BARRA DE FERRO QUADRADA DE 1 1/2".</v>
          </cell>
          <cell r="D13283" t="str">
            <v>M2</v>
          </cell>
          <cell r="E13283">
            <v>319.42</v>
          </cell>
          <cell r="F13283" t="str">
            <v>COMPOSIÇÃO</v>
          </cell>
        </row>
        <row r="13284">
          <cell r="B13284" t="str">
            <v>CP-15</v>
          </cell>
          <cell r="C13284" t="str">
            <v>EXECUÇÃO DE ESCRITÓRIO EM CANTEIRO DE OBRA EM CHAPA DE MADEIRA COMPENSADA.</v>
          </cell>
          <cell r="D13284" t="str">
            <v>M2</v>
          </cell>
          <cell r="E13284">
            <v>229.87</v>
          </cell>
          <cell r="F13284" t="str">
            <v>COMPOSIÇÃO</v>
          </cell>
        </row>
        <row r="13285">
          <cell r="B13285" t="str">
            <v>CP-16</v>
          </cell>
          <cell r="C13285" t="str">
            <v>EXECUÇÃO DE ALMOXARIFADO EM CANTEIRO DE OBRA EM CHAPA DE MADEIRA COMPENSADA, INCLUSO PRATELEIRAS.</v>
          </cell>
          <cell r="D13285" t="str">
            <v>M2</v>
          </cell>
          <cell r="E13285">
            <v>306.95</v>
          </cell>
          <cell r="F13285" t="str">
            <v>COMPOSIÇÃO</v>
          </cell>
        </row>
        <row r="13286">
          <cell r="B13286" t="str">
            <v>CP-17</v>
          </cell>
          <cell r="C13286" t="str">
            <v>PEITORIL EM GRANITO CINZA POLIDO, ANDORINHA, E=2CM - FORNECIMENTO E INSTALAÇÃO</v>
          </cell>
          <cell r="D13286" t="str">
            <v>M</v>
          </cell>
          <cell r="E13286">
            <v>114.28</v>
          </cell>
          <cell r="F13286" t="str">
            <v>COMPOSIÇÃO</v>
          </cell>
        </row>
        <row r="13287">
          <cell r="B13287" t="str">
            <v>CP-18</v>
          </cell>
          <cell r="C13287" t="str">
            <v>LUMINÁRIA TIPO CALHA, DE SOBREPOR, LED, COM 1 LÂMPADA TUBULAR DE 18/20W - FORNECIMENTO E INSTALAÇÃO</v>
          </cell>
          <cell r="D13287" t="str">
            <v>UN</v>
          </cell>
          <cell r="E13287">
            <v>45.86</v>
          </cell>
          <cell r="F13287" t="str">
            <v>COMPOSIÇÃO</v>
          </cell>
        </row>
        <row r="13288">
          <cell r="B13288" t="str">
            <v>CP-19</v>
          </cell>
          <cell r="C13288" t="str">
            <v>PORTA DE ALUMÍNIO DE ABRIR COM LABRI, COM GUARNIÇÃO, FIXAÇÃO COM PARAFUSOS, COMPLETA, COM TARJETA TIPO LIVRE/OCUPADO PARA BOX DE BANHEIRO - FORNECIMENTO E INSTALAÇÃO</v>
          </cell>
          <cell r="D13288" t="str">
            <v>M2</v>
          </cell>
          <cell r="E13288">
            <v>722.44</v>
          </cell>
          <cell r="F13288" t="str">
            <v>COMPOSIÇÃO</v>
          </cell>
        </row>
        <row r="13289">
          <cell r="B13289" t="str">
            <v>CP-20</v>
          </cell>
          <cell r="C13289" t="str">
            <v>JUNÇÃO SIMPLES, PVC, SERIE NORMAL, ESGOTO PREDIAL, DN 100 X 50 MM, JUNTA ELASTICA, FORNECIDO E INSTALADO EM RAMAL DE DESCARGA OU RAMAL DE ESGOTO SANITÁRIO.</v>
          </cell>
          <cell r="D13289" t="str">
            <v>UN</v>
          </cell>
          <cell r="E13289">
            <v>43.2</v>
          </cell>
          <cell r="F13289" t="str">
            <v>COMPOSIÇÃO</v>
          </cell>
        </row>
        <row r="13290">
          <cell r="B13290" t="str">
            <v>CP-21</v>
          </cell>
          <cell r="C13290" t="str">
            <v>REDUÇÃO EXCÊNTRICA, PVC, ESGOTO PREDIAL, DN 100 X 50 MM, JUNTA ELÁSTICA, FORNECIDO E INSTALADO AF_12/2014</v>
          </cell>
          <cell r="D13290" t="str">
            <v>UN</v>
          </cell>
          <cell r="E13290">
            <v>16.11</v>
          </cell>
          <cell r="F13290" t="str">
            <v>COMPOSIÇÃO</v>
          </cell>
        </row>
        <row r="13291">
          <cell r="B13291" t="str">
            <v>CP-22</v>
          </cell>
          <cell r="C13291" t="str">
            <v>ESPELHO CRISTAL, ESPESSURA 4MM, COM PARAFUSO DE FIXAÇÃO, SEM MOLDURA.</v>
          </cell>
          <cell r="D13291" t="str">
            <v>M2</v>
          </cell>
          <cell r="E13291">
            <v>491.04</v>
          </cell>
          <cell r="F13291" t="str">
            <v>COMPOSIÇÃO</v>
          </cell>
        </row>
        <row r="13292">
          <cell r="B13292" t="str">
            <v>CP-23</v>
          </cell>
          <cell r="C13292" t="str">
            <v>BANCADA, BANCOS E PRATELEIRAS DE GRANITO CINZA POLIDO, ANDORINHA, INCLUSIVE RODOBANCADA E TESTEIRA E=2 CM - FORNECIMENTO E INSTALAÇÃO</v>
          </cell>
          <cell r="D13292" t="str">
            <v>M2</v>
          </cell>
          <cell r="E13292">
            <v>427.77</v>
          </cell>
          <cell r="F13292" t="str">
            <v>COMPOSIÇÃO</v>
          </cell>
        </row>
        <row r="13293">
          <cell r="B13293" t="str">
            <v>CP-24</v>
          </cell>
          <cell r="C13293" t="str">
            <v>PORTA DE FERRO, DE ABRIR, TIPO BARRA COM CHAPA LISA DOBRADA Nº 18, INCLUSO GUARNIÇÕES/FECHADURA COM MAÇANETA ALAVANCA, DIMENSÕES = 80X210CM  - FORNECIMENTO E INSTALAÇÃO</v>
          </cell>
          <cell r="D13293" t="str">
            <v>UN</v>
          </cell>
          <cell r="E13293">
            <v>727.57</v>
          </cell>
          <cell r="F13293" t="str">
            <v>COMPOSIÇÃO</v>
          </cell>
        </row>
        <row r="13294">
          <cell r="B13294" t="str">
            <v>CP-25</v>
          </cell>
          <cell r="C13294" t="str">
            <v>BANCADA EM AÇO INOX  - 304, DIMENSÃO 2,13 X 0,60 M C/02 CUBAS 50X40X25 CM RODOPIA 10 CM, CONCRETADA, INCLUSIVE VÁLVULA, SIFÃO CROMADOS,TORNEIRA BICA MÓVEL</v>
          </cell>
          <cell r="D13294" t="str">
            <v>UN</v>
          </cell>
          <cell r="E13294">
            <v>3711.44</v>
          </cell>
          <cell r="F13294" t="str">
            <v>COMPOSIÇÃO</v>
          </cell>
        </row>
        <row r="13295">
          <cell r="B13295" t="str">
            <v>CP-26</v>
          </cell>
          <cell r="C13295" t="str">
            <v>EXECUÇÃO DE SANITÁRIO EM CANTEIRO DE OBRA EM CHAPA DE MADEIRA COMPENSADA.</v>
          </cell>
          <cell r="D13295" t="str">
            <v>M2</v>
          </cell>
          <cell r="E13295">
            <v>317.97000000000003</v>
          </cell>
          <cell r="F13295" t="str">
            <v>COMPOSIÇÃO</v>
          </cell>
        </row>
        <row r="13296">
          <cell r="B13296" t="str">
            <v>CP-27</v>
          </cell>
          <cell r="C13296" t="str">
            <v>EXECUÇÃO DE DEPÓSITO EM CANTEIRO DE OBRA EM CHAPA DE MADEIRA COMPENSADA. INCLUSO PRATELEIRAS.</v>
          </cell>
          <cell r="D13296" t="str">
            <v>M2</v>
          </cell>
          <cell r="E13296">
            <v>267.42</v>
          </cell>
          <cell r="F13296" t="str">
            <v>COMPOSIÇÃO</v>
          </cell>
        </row>
        <row r="13297">
          <cell r="B13297" t="str">
            <v>CP-28</v>
          </cell>
          <cell r="C13297" t="str">
            <v>RUFO DE CONCRETO ARMADO FCK=20MPA L=30CM E H=5CM</v>
          </cell>
          <cell r="D13297" t="str">
            <v>M</v>
          </cell>
          <cell r="E13297">
            <v>60.42</v>
          </cell>
          <cell r="F13297" t="str">
            <v>COMPOSIÇÃO</v>
          </cell>
        </row>
        <row r="13298">
          <cell r="B13298" t="str">
            <v>CP-29</v>
          </cell>
          <cell r="C13298" t="str">
            <v>LETREIRO EM AÇO INOX, CHPA NUM. 22, RECORTADO, H=20CM (SEM RELEVO)</v>
          </cell>
          <cell r="D13298" t="str">
            <v>UN</v>
          </cell>
          <cell r="E13298">
            <v>181.88</v>
          </cell>
          <cell r="F13298" t="str">
            <v>COMPOSIÇÃO</v>
          </cell>
        </row>
        <row r="13299">
          <cell r="B13299" t="str">
            <v>CP-30</v>
          </cell>
          <cell r="C13299" t="str">
            <v>REFLETOR LED RETANGULAR BIVOLT 30W</v>
          </cell>
          <cell r="D13299" t="str">
            <v>UN</v>
          </cell>
          <cell r="E13299">
            <v>69.98</v>
          </cell>
          <cell r="F13299" t="str">
            <v>COMPOSIÇÃO</v>
          </cell>
        </row>
        <row r="13300">
          <cell r="B13300" t="str">
            <v>CP-31</v>
          </cell>
          <cell r="C13300" t="str">
            <v>GRADIL COM MONTANTES EM TUBO GALVANIZADO 1 1/2", REQUADROS EM BARRA CHATA 3/4" X 3/16" E TELA DE ARAME GALVANIZADO FIO 12, MALHA 2", ARRANJO DE BARRAS CONFORME PROJETO DE ESQUADRIAS - FORNECIMENTO E INSTALAÇÃO</v>
          </cell>
          <cell r="D13300" t="str">
            <v>M2</v>
          </cell>
          <cell r="E13300">
            <v>940.16</v>
          </cell>
          <cell r="F13300" t="str">
            <v>COMPOSIÇÃO</v>
          </cell>
        </row>
        <row r="13301">
          <cell r="B13301" t="str">
            <v>CP-32</v>
          </cell>
          <cell r="C13301" t="str">
            <v>ALVENARIA TIJOLO CERÂMICO MACIÇO (5X10X20), ESP 0,10M, COM ARGAMASSA TRAÇO 1:2:8 (CIMENTO/ CAL/ AREIA)</v>
          </cell>
          <cell r="D13301" t="str">
            <v>M2</v>
          </cell>
          <cell r="E13301">
            <v>150.9</v>
          </cell>
          <cell r="F13301" t="str">
            <v>COMPOSIÇÃO</v>
          </cell>
        </row>
        <row r="13302">
          <cell r="B13302" t="str">
            <v>CP-33</v>
          </cell>
          <cell r="C13302" t="str">
            <v>ALVENARIA TIJOLO CERÂMICO MACIÇO (5X10X20), ESP 0,05M, COM ARGAMASSA TRAÇO 1:2:8 (CIMENTO/ CAL/ AREIA)</v>
          </cell>
          <cell r="D13302" t="str">
            <v>M2</v>
          </cell>
          <cell r="E13302">
            <v>91.37</v>
          </cell>
          <cell r="F13302" t="str">
            <v>COMPOSIÇÃO</v>
          </cell>
        </row>
        <row r="13303">
          <cell r="B13303" t="str">
            <v>CP-34</v>
          </cell>
          <cell r="C13303" t="str">
            <v>DEMOLIÇÃO DE MEIO-FIO GRANÍTICO OU PRÉ-MOLDADO</v>
          </cell>
          <cell r="D13303" t="str">
            <v>M</v>
          </cell>
          <cell r="E13303">
            <v>11.13</v>
          </cell>
          <cell r="F13303" t="str">
            <v>COMPOSIÇÃO</v>
          </cell>
        </row>
        <row r="13304">
          <cell r="B13304" t="str">
            <v>CP-35</v>
          </cell>
          <cell r="C13304" t="str">
            <v xml:space="preserve"> PISO TÁTIL DIRECIONAL E/OU ALERTA, DE CONCRETO, NA COR NATURAL, P/DEFICIENTES VISUAIS, DIMENSÕES 25X25CM, APLICADO COM ARGAMASSA INDUSTRIALIZADA AC-II, REJUNTADO, EXCLUSIVE REGULARIZAÇÃO DE BASE</v>
          </cell>
          <cell r="D13304" t="str">
            <v>M2</v>
          </cell>
          <cell r="E13304">
            <v>93.5</v>
          </cell>
          <cell r="F13304" t="str">
            <v>COMPOSIÇÃO</v>
          </cell>
        </row>
        <row r="13305">
          <cell r="B13305" t="str">
            <v>CP-36</v>
          </cell>
          <cell r="C13305" t="str">
            <v>RAMPA PARA ACESSO DE P.N.E. EM CONCRETO FCK = 20MPa, DESEMPOLADA, PINTADA COM TINTA RESISTENTE AZUL E PICTOGRAMA BRANCO, DIMENSÕES 4,56X1,50M, INCLUSIVE PISO TÁTIL DE ALERTA</v>
          </cell>
          <cell r="D13305" t="str">
            <v>UN</v>
          </cell>
          <cell r="E13305">
            <v>582.45000000000005</v>
          </cell>
          <cell r="F13305" t="str">
            <v>COMPOSIÇÃO</v>
          </cell>
        </row>
        <row r="13306">
          <cell r="B13306" t="str">
            <v>CP-37</v>
          </cell>
          <cell r="C13306" t="str">
            <v>TRAMA EM ESTRUTURA MISTA COMPOSTA POR TERÇAS METÁLICAS E RIPAS E CAIBROS DE MADEIRA PARA TELHADOS DE 2 OU MAIS ÁGUAS PARA TELHA CERÂMICA, INCLUSO TRANSPORTE VERTICAL.</v>
          </cell>
          <cell r="D13306" t="str">
            <v>M2</v>
          </cell>
          <cell r="E13306">
            <v>110.54</v>
          </cell>
          <cell r="F13306" t="str">
            <v>COMPOSIÇÃO</v>
          </cell>
        </row>
      </sheetData>
      <sheetData sheetId="10"/>
      <sheetData sheetId="11"/>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anilha Orçamentária"/>
      <sheetName val="Curva ABC"/>
      <sheetName val="Memória de Cálculo"/>
      <sheetName val="Cronograma"/>
      <sheetName val="BDI Desonerado"/>
      <sheetName val="Composição Projeto"/>
      <sheetName val="BDI Não Desonerado"/>
      <sheetName val="Base Composição Desonerado"/>
      <sheetName val="Composição Desonerado"/>
      <sheetName val="Base Composição Não Desonerado"/>
      <sheetName val="Composição Não Desonerado"/>
      <sheetName val="sheet1"/>
      <sheetName val="Planilha1"/>
    </sheetNames>
    <sheetDataSet>
      <sheetData sheetId="0"/>
      <sheetData sheetId="1"/>
      <sheetData sheetId="2"/>
      <sheetData sheetId="3"/>
      <sheetData sheetId="4"/>
      <sheetData sheetId="5"/>
      <sheetData sheetId="6"/>
      <sheetData sheetId="7">
        <row r="6">
          <cell r="B6">
            <v>97141</v>
          </cell>
          <cell r="C6" t="str">
            <v>ASSENTAMENTO DE TUBO DE FERRO FUNDIDO PARA REDE DE ÁGUA, DN 80 MM, JUNTA ELÁSTICA, INSTALADO EM LOCAL COM NÍVEL ALTO DE INTERFERÊNCIAS (NÃO INCLUI FORNECIMENTO). AF_11/2017</v>
          </cell>
          <cell r="D6" t="str">
            <v>M</v>
          </cell>
          <cell r="E6">
            <v>6.77</v>
          </cell>
          <cell r="F6" t="str">
            <v>SINAPI</v>
          </cell>
        </row>
        <row r="7">
          <cell r="B7">
            <v>97142</v>
          </cell>
          <cell r="C7" t="str">
            <v>ASSENTAMENTO DE TUBO DE FERRO FUNDIDO PARA REDE DE ÁGUA, DN 100 MM, JUNTA ELÁSTICA, INSTALADO EM LOCAL COM NÍVEL ALTO DE INTERFERÊNCIAS (NÃO INCLUI FORNECIMENTO). AF_11/2017</v>
          </cell>
          <cell r="D7" t="str">
            <v>M</v>
          </cell>
          <cell r="E7">
            <v>7.55</v>
          </cell>
          <cell r="F7" t="str">
            <v>SINAPI</v>
          </cell>
        </row>
        <row r="8">
          <cell r="B8">
            <v>97143</v>
          </cell>
          <cell r="C8" t="str">
            <v>ASSENTAMENTO DE TUBO DE FERRO FUNDIDO PARA REDE DE ÁGUA, DN 150 MM, JUNTA ELÁSTICA, INSTALADO EM LOCAL COM NÍVEL ALTO DE INTERFERÊNCIAS (NÃO INCLUI FORNECIMENTO). AF_11/2017</v>
          </cell>
          <cell r="D8" t="str">
            <v>M</v>
          </cell>
          <cell r="E8">
            <v>9.5</v>
          </cell>
          <cell r="F8" t="str">
            <v>SINAPI</v>
          </cell>
        </row>
        <row r="9">
          <cell r="B9">
            <v>97144</v>
          </cell>
          <cell r="C9" t="str">
            <v>ASSENTAMENTO DE TUBO DE FERRO FUNDIDO PARA REDE DE ÁGUA, DN 200 MM, JUNTA ELÁSTICA, INSTALADO EM LOCAL COM NÍVEL ALTO DE INTERFERÊNCIAS (NÃO INCLUI FORNECIMENTO). AF_11/2017</v>
          </cell>
          <cell r="D9" t="str">
            <v>M</v>
          </cell>
          <cell r="E9">
            <v>11.47</v>
          </cell>
          <cell r="F9" t="str">
            <v>SINAPI</v>
          </cell>
        </row>
        <row r="10">
          <cell r="B10">
            <v>97145</v>
          </cell>
          <cell r="C10" t="str">
            <v>ASSENTAMENTO DE TUBO DE FERRO FUNDIDO PARA REDE DE ÁGUA, DN 250 MM, JUNTA ELÁSTICA, INSTALADO EM LOCAL COM NÍVEL ALTO DE INTERFERÊNCIAS (NÃO INCLUI FORNECIMENTO). AF_11/2017</v>
          </cell>
          <cell r="D10" t="str">
            <v>M</v>
          </cell>
          <cell r="E10">
            <v>13.44</v>
          </cell>
          <cell r="F10" t="str">
            <v>SINAPI</v>
          </cell>
        </row>
        <row r="11">
          <cell r="B11">
            <v>97146</v>
          </cell>
          <cell r="C11" t="str">
            <v>ASSENTAMENTO DE TUBO DE FERRO FUNDIDO PARA REDE DE ÁGUA, DN 300 MM, JUNTA ELÁSTICA, INSTALADO EM LOCAL COM NÍVEL ALTO DE INTERFERÊNCIAS (NÃO INCLUI FORNECIMENTO). AF_11/2017</v>
          </cell>
          <cell r="D11" t="str">
            <v>M</v>
          </cell>
          <cell r="E11">
            <v>15.42</v>
          </cell>
          <cell r="F11" t="str">
            <v>SINAPI</v>
          </cell>
        </row>
        <row r="12">
          <cell r="B12">
            <v>97147</v>
          </cell>
          <cell r="C12" t="str">
            <v>ASSENTAMENTO DE TUBO DE FERRO FUNDIDO PARA REDE DE ÁGUA, DN 350 MM, JUNTA ELÁSTICA, INSTALADO EM LOCAL COM NÍVEL ALTO DE INTERFERÊNCIAS (NÃO INCLUI FORNECIMENTO). AF_11/2017</v>
          </cell>
          <cell r="D12" t="str">
            <v>M</v>
          </cell>
          <cell r="E12">
            <v>17.399999999999999</v>
          </cell>
          <cell r="F12" t="str">
            <v>SINAPI</v>
          </cell>
        </row>
        <row r="13">
          <cell r="B13">
            <v>97148</v>
          </cell>
          <cell r="C13" t="str">
            <v>ASSENTAMENTO DE TUBO DE FERRO FUNDIDO PARA REDE DE ÁGUA, DN 400 MM, JUNTA ELÁSTICA, INSTALADO EM LOCAL COM NÍVEL ALTO DE INTERFERÊNCIAS (NÃO INCLUI FORNECIMENTO). AF_11/2017</v>
          </cell>
          <cell r="D13" t="str">
            <v>M</v>
          </cell>
          <cell r="E13">
            <v>19.36</v>
          </cell>
          <cell r="F13" t="str">
            <v>SINAPI</v>
          </cell>
        </row>
        <row r="14">
          <cell r="B14">
            <v>97149</v>
          </cell>
          <cell r="C14" t="str">
            <v>ASSENTAMENTO DE TUBO DE FERRO FUNDIDO PARA REDE DE ÁGUA, DN 450 MM, JUNTA ELÁSTICA, INSTALADO EM LOCAL COM NÍVEL ALTO DE INTERFERÊNCIAS (NÃO INCLUI FORNECIMENTO). AF_11/2017</v>
          </cell>
          <cell r="D14" t="str">
            <v>M</v>
          </cell>
          <cell r="E14">
            <v>21.35</v>
          </cell>
          <cell r="F14" t="str">
            <v>SINAPI</v>
          </cell>
        </row>
        <row r="15">
          <cell r="B15">
            <v>97150</v>
          </cell>
          <cell r="C15" t="str">
            <v>ASSENTAMENTO DE TUBO DE FERRO FUNDIDO PARA REDE DE ÁGUA, DN 500 MM, JUNTA ELÁSTICA, INSTALADO EM LOCAL COM NÍVEL ALTO DE INTERFERÊNCIAS (NÃO INCLUI FORNECIMENTO). AF_11/2017</v>
          </cell>
          <cell r="D15" t="str">
            <v>M</v>
          </cell>
          <cell r="E15">
            <v>25.41</v>
          </cell>
          <cell r="F15" t="str">
            <v>SINAPI</v>
          </cell>
        </row>
        <row r="16">
          <cell r="B16">
            <v>97151</v>
          </cell>
          <cell r="C16" t="str">
            <v>ASSENTAMENTO DE TUBO DE FERRO FUNDIDO PARA REDE DE ÁGUA, DN 600 MM, JUNTA ELÁSTICA, INSTALADO EM LOCAL COM NÍVEL ALTO DE INTERFERÊNCIAS (NÃO INCLUI FORNECIMENTO). AF_11/2017</v>
          </cell>
          <cell r="D16" t="str">
            <v>M</v>
          </cell>
          <cell r="E16">
            <v>29.67</v>
          </cell>
          <cell r="F16" t="str">
            <v>SINAPI</v>
          </cell>
        </row>
        <row r="17">
          <cell r="B17">
            <v>97152</v>
          </cell>
          <cell r="C17" t="str">
            <v>ASSENTAMENTO DE TUBO DE FERRO FUNDIDO PARA REDE DE ÁGUA, DN 700 MM, JUNTA ELÁSTICA, INSTALADO EM LOCAL COM NÍVEL ALTO DE INTERFERÊNCIAS (NÃO INCLUI FORNECIMENTO). AF_11/2017</v>
          </cell>
          <cell r="D17" t="str">
            <v>M</v>
          </cell>
          <cell r="E17">
            <v>33.78</v>
          </cell>
          <cell r="F17" t="str">
            <v>SINAPI</v>
          </cell>
        </row>
        <row r="18">
          <cell r="B18">
            <v>97153</v>
          </cell>
          <cell r="C18" t="str">
            <v>ASSENTAMENTO DE TUBO DE FERRO FUNDIDO PARA REDE DE ÁGUA, DN 800 MM, JUNTA ELÁSTICA, INSTALADO EM LOCAL COM NÍVEL ALTO DE INTERFERÊNCIAS (NÃO INCLUI FORNECIMENTO). AF_11/2017</v>
          </cell>
          <cell r="D18" t="str">
            <v>M</v>
          </cell>
          <cell r="E18">
            <v>37.99</v>
          </cell>
          <cell r="F18" t="str">
            <v>SINAPI</v>
          </cell>
        </row>
        <row r="19">
          <cell r="B19">
            <v>97154</v>
          </cell>
          <cell r="C19" t="str">
            <v>ASSENTAMENTO DE TUBO DE FERRO FUNDIDO PARA REDE DE ÁGUA, DN 900 MM, JUNTA ELÁSTICA, INSTALADO EM LOCAL COM NÍVEL ALTO DE INTERFERÊNCIAS (NÃO INCLUI FORNECIMENTO). AF_11/2017</v>
          </cell>
          <cell r="D19" t="str">
            <v>M</v>
          </cell>
          <cell r="E19">
            <v>42.23</v>
          </cell>
          <cell r="F19" t="str">
            <v>SINAPI</v>
          </cell>
        </row>
        <row r="20">
          <cell r="B20">
            <v>97155</v>
          </cell>
          <cell r="C20" t="str">
            <v>ASSENTAMENTO DE TUBO DE FERRO FUNDIDO PARA REDE DE ÁGUA, DN 1000 MM, JUNTA ELÁSTICA, INSTALADO EM LOCAL COM NÍVEL ALTO DE INTERFERÊNCIAS (NÃO INCLUI FORNECIMENTO). AF_11/2017</v>
          </cell>
          <cell r="D20" t="str">
            <v>M</v>
          </cell>
          <cell r="E20">
            <v>46.46</v>
          </cell>
          <cell r="F20" t="str">
            <v>SINAPI</v>
          </cell>
        </row>
        <row r="21">
          <cell r="B21">
            <v>97156</v>
          </cell>
          <cell r="C21" t="str">
            <v>ASSENTAMENTO DE TUBO DE FERRO FUNDIDO PARA REDE DE ÁGUA, DN 1200 MM, JUNTA ELÁSTICA, INSTALADO EM LOCAL COM NÍVEL ALTO DE INTERFERÊNCIAS (NÃO INCLUI FORNECIMENTO). AF_11/2017</v>
          </cell>
          <cell r="D21" t="str">
            <v>M</v>
          </cell>
          <cell r="E21">
            <v>55.19</v>
          </cell>
          <cell r="F21" t="str">
            <v>SINAPI</v>
          </cell>
        </row>
        <row r="22">
          <cell r="B22">
            <v>97157</v>
          </cell>
          <cell r="C22" t="str">
            <v>ASSENTAMENTO DE TUBO DE FERRO FUNDIDO PARA REDE DE ÁGUA, DN 80 MM, JUNTA ELÁSTICA, INSTALADO EM LOCAL COM NÍVEL BAIXO DE INTERFERÊNCIAS (NÃO INCLUI FORNECIMENTO). AF_11/2017</v>
          </cell>
          <cell r="D22" t="str">
            <v>M</v>
          </cell>
          <cell r="E22">
            <v>4.0199999999999996</v>
          </cell>
          <cell r="F22" t="str">
            <v>SINAPI</v>
          </cell>
        </row>
        <row r="23">
          <cell r="B23">
            <v>97158</v>
          </cell>
          <cell r="C23" t="str">
            <v>ASSENTAMENTO DE TUBO DE FERRO FUNDIDO PARA REDE DE ÁGUA, DN 100 MM, JUNTA ELÁSTICA, INSTALADO EM LOCAL COM NÍVEL BAIXO DE INTERFERÊNCIAS (NÃO INCLUI FORNECIMENTO). AF_11/2017</v>
          </cell>
          <cell r="D23" t="str">
            <v>M</v>
          </cell>
          <cell r="E23">
            <v>4.5</v>
          </cell>
          <cell r="F23" t="str">
            <v>SINAPI</v>
          </cell>
        </row>
        <row r="24">
          <cell r="B24">
            <v>97159</v>
          </cell>
          <cell r="C24" t="str">
            <v>ASSENTAMENTO DE TUBO DE FERRO FUNDIDO PARA REDE DE ÁGUA, DN 150 MM, JUNTA ELÁSTICA, INSTALADO EM LOCAL COM NÍVEL BAIXO DE INTERFERÊNCIAS (NÃO INCLUI FORNECIMENTO). AF_11/2017</v>
          </cell>
          <cell r="D24" t="str">
            <v>M</v>
          </cell>
          <cell r="E24">
            <v>5.68</v>
          </cell>
          <cell r="F24" t="str">
            <v>SINAPI</v>
          </cell>
        </row>
        <row r="25">
          <cell r="B25">
            <v>97160</v>
          </cell>
          <cell r="C25" t="str">
            <v>ASSENTAMENTO DE TUBO DE FERRO FUNDIDO PARA REDE DE ÁGUA, DN 200 MM, JUNTA ELÁSTICA, INSTALADO EM LOCAL COM NÍVEL BAIXO DE INTERFERÊNCIAS (NÃO INCLUI FORNECIMENTO). AF_11/2017</v>
          </cell>
          <cell r="D25" t="str">
            <v>M</v>
          </cell>
          <cell r="E25">
            <v>6.85</v>
          </cell>
          <cell r="F25" t="str">
            <v>SINAPI</v>
          </cell>
        </row>
        <row r="26">
          <cell r="B26">
            <v>97161</v>
          </cell>
          <cell r="C26" t="str">
            <v>ASSENTAMENTO DE TUBO DE FERRO FUNDIDO PARA REDE DE ÁGUA, DN 250 MM, JUNTA ELÁSTICA, INSTALADO EM LOCAL COM NÍVEL BAIXO DE INTERFERÊNCIAS (NÃO INCLUI FORNECIMENTO). AF_11/2017</v>
          </cell>
          <cell r="D26" t="str">
            <v>M</v>
          </cell>
          <cell r="E26">
            <v>8.0500000000000007</v>
          </cell>
          <cell r="F26" t="str">
            <v>SINAPI</v>
          </cell>
        </row>
        <row r="27">
          <cell r="B27">
            <v>97162</v>
          </cell>
          <cell r="C27" t="str">
            <v>ASSENTAMENTO DE TUBO DE FERRO FUNDIDO PARA REDE DE ÁGUA, DN 300 MM, JUNTA ELÁSTICA, INSTALADO EM LOCAL COM NÍVEL BAIXO DE INTERFERÊNCIAS (NÃO INCLUI FORNECIMENTO). AF_11/2017</v>
          </cell>
          <cell r="D27" t="str">
            <v>M</v>
          </cell>
          <cell r="E27">
            <v>9.24</v>
          </cell>
          <cell r="F27" t="str">
            <v>SINAPI</v>
          </cell>
        </row>
        <row r="28">
          <cell r="B28">
            <v>97163</v>
          </cell>
          <cell r="C28" t="str">
            <v>ASSENTAMENTO DE TUBO DE FERRO FUNDIDO PARA REDE DE ÁGUA, DN 350 MM, JUNTA ELÁSTICA, INSTALADO EM LOCAL COM NÍVEL BAIXO DE INTERFERÊNCIAS (NÃO INCLUI FORNECIMENTO). AF_11/2017</v>
          </cell>
          <cell r="D28" t="str">
            <v>M</v>
          </cell>
          <cell r="E28">
            <v>10.44</v>
          </cell>
          <cell r="F28" t="str">
            <v>SINAPI</v>
          </cell>
        </row>
        <row r="29">
          <cell r="B29">
            <v>97164</v>
          </cell>
          <cell r="C29" t="str">
            <v>ASSENTAMENTO DE TUBO DE FERRO FUNDIDO PARA REDE DE ÁGUA, DN 400 MM, JUNTA ELÁSTICA, INSTALADO EM LOCAL COM NÍVEL BAIXO DE INTERFERÊNCIAS (NÃO INCLUI FORNECIMENTO). AF_11/2017</v>
          </cell>
          <cell r="D29" t="str">
            <v>M</v>
          </cell>
          <cell r="E29">
            <v>11.64</v>
          </cell>
          <cell r="F29" t="str">
            <v>SINAPI</v>
          </cell>
        </row>
        <row r="30">
          <cell r="B30">
            <v>97165</v>
          </cell>
          <cell r="C30" t="str">
            <v>ASSENTAMENTO DE TUBO DE FERRO FUNDIDO PARA REDE DE ÁGUA, DN 450 MM, JUNTA ELÁSTICA, INSTALADO EM LOCAL COM NÍVEL BAIXO DE INTERFERÊNCIAS (NÃO INCLUI FORNECIMENTO). AF_11/2017</v>
          </cell>
          <cell r="D30" t="str">
            <v>M</v>
          </cell>
          <cell r="E30">
            <v>12.84</v>
          </cell>
          <cell r="F30" t="str">
            <v>SINAPI</v>
          </cell>
        </row>
        <row r="31">
          <cell r="B31">
            <v>97166</v>
          </cell>
          <cell r="C31" t="str">
            <v>ASSENTAMENTO DE TUBO DE FERRO FUNDIDO PARA REDE DE ÁGUA, DN 500 MM, JUNTA ELÁSTICA, INSTALADO EM LOCAL COM NÍVEL BAIXO DE INTERFERÊNCIAS (NÃO INCLUI FORNECIMENTO). AF_11/2017</v>
          </cell>
          <cell r="D31" t="str">
            <v>M</v>
          </cell>
          <cell r="E31">
            <v>15.31</v>
          </cell>
          <cell r="F31" t="str">
            <v>SINAPI</v>
          </cell>
        </row>
        <row r="32">
          <cell r="B32">
            <v>97167</v>
          </cell>
          <cell r="C32" t="str">
            <v>ASSENTAMENTO DE TUBO DE FERRO FUNDIDO PARA REDE DE ÁGUA, DN 600 MM, JUNTA ELÁSTICA, INSTALADO EM LOCAL COM NÍVEL BAIXO DE INTERFERÊNCIAS (NÃO INCLUI FORNECIMENTO). AF_11/2017</v>
          </cell>
          <cell r="D32" t="str">
            <v>M</v>
          </cell>
          <cell r="E32">
            <v>17.899999999999999</v>
          </cell>
          <cell r="F32" t="str">
            <v>SINAPI</v>
          </cell>
        </row>
        <row r="33">
          <cell r="B33">
            <v>97168</v>
          </cell>
          <cell r="C33" t="str">
            <v>ASSENTAMENTO DE TUBO DE FERRO FUNDIDO PARA REDE DE ÁGUA, DN 700 MM, JUNTA ELÁSTICA, INSTALADO EM LOCAL COM NÍVEL BAIXO DE INTERFERÊNCIAS (NÃO INCLUI FORNECIMENTO). AF_11/2017</v>
          </cell>
          <cell r="D33" t="str">
            <v>M</v>
          </cell>
          <cell r="E33">
            <v>20.329999999999998</v>
          </cell>
          <cell r="F33" t="str">
            <v>SINAPI</v>
          </cell>
        </row>
        <row r="34">
          <cell r="B34">
            <v>97169</v>
          </cell>
          <cell r="C34" t="str">
            <v>ASSENTAMENTO DE TUBO DE FERRO FUNDIDO PARA REDE DE ÁGUA, DN 800 MM, JUNTA ELÁSTICA, INSTALADO EM LOCAL COM NÍVEL BAIXO DE INTERFERÊNCIAS (NÃO INCLUI FORNECIMENTO). AF_11/2017</v>
          </cell>
          <cell r="D34" t="str">
            <v>M</v>
          </cell>
          <cell r="E34">
            <v>22.88</v>
          </cell>
          <cell r="F34" t="str">
            <v>SINAPI</v>
          </cell>
        </row>
        <row r="35">
          <cell r="B35">
            <v>97170</v>
          </cell>
          <cell r="C35" t="str">
            <v>ASSENTAMENTO DE TUBO DE FERRO FUNDIDO PARA REDE DE ÁGUA, DN 900 MM, JUNTA ELÁSTICA, INSTALADO EM LOCAL COM NÍVEL BAIXO DE INTERFERÊNCIAS (NÃO INCLUI FORNECIMENTO). AF_11/2017</v>
          </cell>
          <cell r="D35" t="str">
            <v>M</v>
          </cell>
          <cell r="E35">
            <v>25.44</v>
          </cell>
          <cell r="F35" t="str">
            <v>SINAPI</v>
          </cell>
        </row>
        <row r="36">
          <cell r="B36">
            <v>97171</v>
          </cell>
          <cell r="C36" t="str">
            <v>ASSENTAMENTO DE TUBO DE FERRO FUNDIDO PARA REDE DE ÁGUA, DN 1000 MM, JUNTA ELÁSTICA, INSTALADO EM LOCAL COM NÍVEL BAIXO DE INTERFERÊNCIAS (NÃO INCLUI FORNECIMENTO). AF_11/2017</v>
          </cell>
          <cell r="D36" t="str">
            <v>M</v>
          </cell>
          <cell r="E36">
            <v>28</v>
          </cell>
          <cell r="F36" t="str">
            <v>SINAPI</v>
          </cell>
        </row>
        <row r="37">
          <cell r="B37">
            <v>97172</v>
          </cell>
          <cell r="C37" t="str">
            <v>ASSENTAMENTO DE TUBO DE FERRO FUNDIDO PARA REDE DE ÁGUA, DN 1200 MM, JUNTA ELÁSTICA, INSTALADO EM LOCAL COM NÍVEL BAIXO DE INTERFERÊNCIAS (NÃO INCLUI FORNECIMENTO). AF_11/2017</v>
          </cell>
          <cell r="D37" t="str">
            <v>M</v>
          </cell>
          <cell r="E37">
            <v>33.39</v>
          </cell>
          <cell r="F37" t="str">
            <v>SINAPI</v>
          </cell>
        </row>
        <row r="38">
          <cell r="B38">
            <v>97173</v>
          </cell>
          <cell r="C38" t="str">
            <v>ASSENTAMENTO DE TUBO DE AÇO CARBONO PARA REDE DE ÁGUA, DN 600 MM (24), JUNTA SOLDADA, INSTALADO EM LOCAL COM NÍVEL ALTO DE INTERFERÊNCIAS (NÃO INCLUI FORNECIMENTO). AF_11/2017</v>
          </cell>
          <cell r="D38" t="str">
            <v>M</v>
          </cell>
          <cell r="E38">
            <v>25.45</v>
          </cell>
          <cell r="F38" t="str">
            <v>SINAPI</v>
          </cell>
        </row>
        <row r="39">
          <cell r="B39">
            <v>97174</v>
          </cell>
          <cell r="C39" t="str">
            <v>ASSENTAMENTO DE TUBO DE AÇO CARBONO PARA REDE DE ÁGUA, DN 700 MM (28), JUNTA SOLDADA, INSTALADO EM LOCAL COM NÍVEL ALTO DE INTERFERÊNCIAS (NÃO INCLUI FORNECIMENTO). AF_11/2017</v>
          </cell>
          <cell r="D39" t="str">
            <v>M</v>
          </cell>
          <cell r="E39">
            <v>29.38</v>
          </cell>
          <cell r="F39" t="str">
            <v>SINAPI</v>
          </cell>
        </row>
        <row r="40">
          <cell r="B40">
            <v>97175</v>
          </cell>
          <cell r="C40" t="str">
            <v>ASSENTAMENTO DE TUBO DE AÇO CARBONO PARA REDE DE ÁGUA, DN 800 MM (32), JUNTA SOLDADA, INSTALADO EM LOCAL COM NÍVEL ALTO DE INTERFERÊNCIAS (NÃO INCLUI FORNECIMENTO). AF_11/2017</v>
          </cell>
          <cell r="D40" t="str">
            <v>M</v>
          </cell>
          <cell r="E40">
            <v>33.33</v>
          </cell>
          <cell r="F40" t="str">
            <v>SINAPI</v>
          </cell>
        </row>
        <row r="41">
          <cell r="B41">
            <v>97176</v>
          </cell>
          <cell r="C41" t="str">
            <v>ASSENTAMENTO DE TUBO DE AÇO CARBONO PARA REDE DE ÁGUA, DN 900 MM (36), JUNTA SOLDADA, INSTALADO EM LOCAL COM NÍVEL ALTO DE INTERFERÊNCIAS (NÃO INCLUI FORNECIMENTO). AF_11/2017</v>
          </cell>
          <cell r="D41" t="str">
            <v>M</v>
          </cell>
          <cell r="E41">
            <v>37.26</v>
          </cell>
          <cell r="F41" t="str">
            <v>SINAPI</v>
          </cell>
        </row>
        <row r="42">
          <cell r="B42">
            <v>97177</v>
          </cell>
          <cell r="C42" t="str">
            <v>ASSENTAMENTO DE TUBO DE AÇO CARBONO PARA REDE DE ÁGUA, DN 1000 MM (40) OU DN 1100 MM (44), JUNTA SOLDADA, INSTALADO EM LOCAL COM NÍVEL ALTO DE INTERFERÊNCIAS (NÃO INCLUI FORNECIMENTO). AF_11/2017</v>
          </cell>
          <cell r="D42" t="str">
            <v>M</v>
          </cell>
          <cell r="E42">
            <v>45.17</v>
          </cell>
          <cell r="F42" t="str">
            <v>SINAPI</v>
          </cell>
        </row>
        <row r="43">
          <cell r="B43">
            <v>97178</v>
          </cell>
          <cell r="C43" t="str">
            <v>ASSENTAMENTO DE TUBO DE AÇO CARBONO PARA REDE DE ÁGUA, DN 1200 MM (48) OU DN 1300 MM (52), JUNTA SOLDADA, INSTALADO EM LOCAL COM NÍVEL ALTO DE INTERFERÊNCIAS (NÃO INCLUI FORNECIMENTO). AF_11/2017</v>
          </cell>
          <cell r="D43" t="str">
            <v>M</v>
          </cell>
          <cell r="E43">
            <v>53.06</v>
          </cell>
          <cell r="F43" t="str">
            <v>SINAPI</v>
          </cell>
        </row>
        <row r="44">
          <cell r="B44">
            <v>97179</v>
          </cell>
          <cell r="C44" t="str">
            <v>ASSENTAMENTO DE TUBO DE AÇO CARBONO PARA REDE DE ÁGUA, DN 1400 MM (56'') OU DN 1500 MM (60), JUNTA SOLDADA, INSTALADO EM LOCAL COM NÍVEL ALTO DE INTERFERÊNCIAS (NÃO INCLUI FORNECIMENTO). AF_11/2017</v>
          </cell>
          <cell r="D44" t="str">
            <v>M</v>
          </cell>
          <cell r="E44">
            <v>60.95</v>
          </cell>
          <cell r="F44" t="str">
            <v>SINAPI</v>
          </cell>
        </row>
        <row r="45">
          <cell r="B45">
            <v>97180</v>
          </cell>
          <cell r="C45" t="str">
            <v>ASSENTAMENTO DE TUBO DE AÇO CARBONO PARA REDE DE ÁGUA, DN 1600 MM (64) OU DN 1700 MM (68), JUNTA SOLDADA, INSTALADO EM LOCAL COM NÍVEL ALTO DE INTERFERÊNCIAS (NÃO INCLUI FORNECIMENTO). AF_11/2017</v>
          </cell>
          <cell r="D45" t="str">
            <v>M</v>
          </cell>
          <cell r="E45">
            <v>68.84</v>
          </cell>
          <cell r="F45" t="str">
            <v>SINAPI</v>
          </cell>
        </row>
        <row r="46">
          <cell r="B46">
            <v>97181</v>
          </cell>
          <cell r="C46" t="str">
            <v>ASSENTAMENTO DE TUBO DE AÇO CARBONO PARA REDE DE ÁGUA, DN 1800 MM (72) OU DN 1900 MM (76), JUNTA SOLDADA, INSTALADO EM LOCAL COM NÍVEL ALTO DE INTERFERÊNCIAS (NÃO INCLUI FORNECIMENTO). AF_11/2017</v>
          </cell>
          <cell r="D46" t="str">
            <v>M</v>
          </cell>
          <cell r="E46">
            <v>79.06</v>
          </cell>
          <cell r="F46" t="str">
            <v>SINAPI</v>
          </cell>
        </row>
        <row r="47">
          <cell r="B47">
            <v>97182</v>
          </cell>
          <cell r="C47" t="str">
            <v>ASSENTAMENTO DE TUBO DE AÇO CARBONO PARA REDE DE ÁGUA, DN 2000 MM (80) OU DN 2100 MM (84), JUNTA SOLDADA, INSTALADO EM LOCAL COM NÍVEL ALTO DE INTERFERÊNCIAS (NÃO INCLUI FORNECIMENTO). AF_11/2017</v>
          </cell>
          <cell r="D47" t="str">
            <v>M</v>
          </cell>
          <cell r="E47">
            <v>87.19</v>
          </cell>
          <cell r="F47" t="str">
            <v>SINAPI</v>
          </cell>
        </row>
        <row r="48">
          <cell r="B48">
            <v>97183</v>
          </cell>
          <cell r="C48" t="str">
            <v>ASSENTAMENTO DE TUBO DE AÇO CARBONO PARA REDE DE ÁGUA, DN 600 MM (24), JUNTA SOLDADA, INSTALADO EM LOCAL COM NÍVEL BAIXO DE INTERFERÊNCIAS (NÃO INCLUI FORNECIMENTO). AF_11/2017</v>
          </cell>
          <cell r="D48" t="str">
            <v>M</v>
          </cell>
          <cell r="E48">
            <v>20.21</v>
          </cell>
          <cell r="F48" t="str">
            <v>SINAPI</v>
          </cell>
        </row>
        <row r="49">
          <cell r="B49">
            <v>97184</v>
          </cell>
          <cell r="C49" t="str">
            <v>ASSENTAMENTO DE TUBO DE AÇO CARBONO PARA REDE DE ÁGUA, DN 700 MM (28), JUNTA SOLDADA, INSTALADO EM LOCAL COM NÍVEL BAIXO DE INTERFERÊNCIAS (NÃO INCLUI FORNECIMENTO). AF_11/2017</v>
          </cell>
          <cell r="D49" t="str">
            <v>M</v>
          </cell>
          <cell r="E49">
            <v>23.4</v>
          </cell>
          <cell r="F49" t="str">
            <v>SINAPI</v>
          </cell>
        </row>
        <row r="50">
          <cell r="B50">
            <v>97185</v>
          </cell>
          <cell r="C50" t="str">
            <v>ASSENTAMENTO DE TUBO DE AÇO CARBONO PARA REDE DE ÁGUA, DN 800 MM (32), JUNTA SOLDADA, INSTALADO EM LOCAL COM NÍVEL BAIXO DE INTERFERÊNCIAS (NÃO INCLUI FORNECIMENTO). AF_11/2017</v>
          </cell>
          <cell r="D50" t="str">
            <v>M</v>
          </cell>
          <cell r="E50">
            <v>26.61</v>
          </cell>
          <cell r="F50" t="str">
            <v>SINAPI</v>
          </cell>
        </row>
        <row r="51">
          <cell r="B51">
            <v>97186</v>
          </cell>
          <cell r="C51" t="str">
            <v>ASSENTAMENTO DE TUBO DE AÇO CARBONO PARA REDE DE ÁGUA, DN 900 MM (36), JUNTA SOLDADA, INSTALADO EM LOCAL COM NÍVEL BAIXO DE INTERFERÊNCIAS (NÃO INCLUI FORNECIMENTO). AF_11/2017</v>
          </cell>
          <cell r="D51" t="str">
            <v>M</v>
          </cell>
          <cell r="E51">
            <v>29.78</v>
          </cell>
          <cell r="F51" t="str">
            <v>SINAPI</v>
          </cell>
        </row>
        <row r="52">
          <cell r="B52">
            <v>97187</v>
          </cell>
          <cell r="C52" t="str">
            <v>ASSENTAMENTO DE TUBO DE AÇO CARBONO PARA REDE DE ÁGUA, DN 1000 MM (40  ) OU DN 1100 MM (44  ), JUNTA SOLDADA, INSTALADO EM LOCAL COM NÍVEL BAIXO DE INTERFERÊNCIAS (NÃO INCLUI FORNECIMENTO). AF_11/2017</v>
          </cell>
          <cell r="D52" t="str">
            <v>M</v>
          </cell>
          <cell r="E52">
            <v>36.17</v>
          </cell>
          <cell r="F52" t="str">
            <v>SINAPI</v>
          </cell>
        </row>
        <row r="53">
          <cell r="B53">
            <v>97188</v>
          </cell>
          <cell r="C53" t="str">
            <v>ASSENTAMENTO DE TUBO DE AÇO CARBONO PARA REDE DE ÁGUA, DN 1200 MM (48) OU DN 1300 MM (52), JUNTA SOLDADA, INSTALADO EM LOCAL COM NÍVEL BAIXO DE INTERFERÊNCIAS (NÃO INCLUI FORNECIMENTO). AF_11/2017</v>
          </cell>
          <cell r="D53" t="str">
            <v>M</v>
          </cell>
          <cell r="E53">
            <v>42.57</v>
          </cell>
          <cell r="F53" t="str">
            <v>SINAPI</v>
          </cell>
        </row>
        <row r="54">
          <cell r="B54">
            <v>97189</v>
          </cell>
          <cell r="C54" t="str">
            <v>ASSENTAMENTO DE TUBO DE AÇO CARBONO PARA REDE DE ÁGUA, DN 1400 MM (56'') OU DN 1500 MM (60), JUNTA SOLDADA, INSTALADO EM LOCAL COM NÍVEL BAIXO DE INTERFERÊNCIAS (NÃO INCLUI FORNECIMENTO). AF_11/2017</v>
          </cell>
          <cell r="D54" t="str">
            <v>M</v>
          </cell>
          <cell r="E54">
            <v>48.93</v>
          </cell>
          <cell r="F54" t="str">
            <v>SINAPI</v>
          </cell>
        </row>
        <row r="55">
          <cell r="B55">
            <v>97190</v>
          </cell>
          <cell r="C55" t="str">
            <v>ASSENTAMENTO DE TUBO DE AÇO CARBONO PARA REDE DE ÁGUA, DN 1600 MM (64) OU DN 1700 MM (68), JUNTA SOLDADA, INSTALADO EM LOCAL COM NÍVEL BAIXO DE INTERFERÊNCIAS (NÃO INCLUI FORNECIMENTO). AF_11/2017</v>
          </cell>
          <cell r="D55" t="str">
            <v>M</v>
          </cell>
          <cell r="E55">
            <v>55.32</v>
          </cell>
          <cell r="F55" t="str">
            <v>SINAPI</v>
          </cell>
        </row>
        <row r="56">
          <cell r="B56">
            <v>97191</v>
          </cell>
          <cell r="C56" t="str">
            <v>ASSENTAMENTO DE TUBO DE AÇO CARBONO PARA REDE DE ÁGUA, DN 1800 MM (72) OU DN 1900 MM (76), JUNTA SOLDADA, INSTALADO EM LOCAL COM NÍVEL BAIXO DE INTERFERÊNCIAS (NÃO INCLUI FORNECIMENTO). AF_11/2017</v>
          </cell>
          <cell r="D56" t="str">
            <v>M</v>
          </cell>
          <cell r="E56">
            <v>63.45</v>
          </cell>
          <cell r="F56" t="str">
            <v>SINAPI</v>
          </cell>
        </row>
        <row r="57">
          <cell r="B57">
            <v>97192</v>
          </cell>
          <cell r="C57" t="str">
            <v>ASSENTAMENTO DE TUBO DE AÇO CARBONO PARA REDE DE ÁGUA, DN 2000 MM (80) OU DN 2100 MM (84), JUNTA SOLDADA, INSTALADO EM LOCAL COM NÍVEL BAIXO DE INTERFERÊNCIAS (NÃO INCLUI FORNECIMENTO). AF_11/2017</v>
          </cell>
          <cell r="D57" t="str">
            <v>M</v>
          </cell>
          <cell r="E57">
            <v>70.010000000000005</v>
          </cell>
          <cell r="F57" t="str">
            <v>SINAPI</v>
          </cell>
        </row>
        <row r="58">
          <cell r="B58">
            <v>90694</v>
          </cell>
          <cell r="C58" t="str">
            <v>TUBO DE PVC PARA REDE COLETORA DE ESGOTO DE PAREDE MACIÇA, DN 100 MM, JUNTA ELÁSTICA, INSTALADO EM LOCAL COM NÍVEL BAIXO DE INTERFERÊNCIAS - FORNECIMENTO E ASSENTAMENTO. AF_06/2015</v>
          </cell>
          <cell r="D58" t="str">
            <v>M</v>
          </cell>
          <cell r="E58">
            <v>22.86</v>
          </cell>
          <cell r="F58" t="str">
            <v>SINAPI</v>
          </cell>
        </row>
        <row r="59">
          <cell r="B59">
            <v>90695</v>
          </cell>
          <cell r="C59" t="str">
            <v>TUBO DE PVC PARA REDE COLETORA DE ESGOTO DE PAREDE MACIÇA, DN 150 MM, JUNTA ELÁSTICA, INSTALADO EM LOCAL COM NÍVEL BAIXO DE INTERFERÊNCIAS - FORNECIMENTO E ASSENTAMENTO. AF_06/2015</v>
          </cell>
          <cell r="D59" t="str">
            <v>M</v>
          </cell>
          <cell r="E59">
            <v>46.99</v>
          </cell>
          <cell r="F59" t="str">
            <v>SINAPI</v>
          </cell>
        </row>
        <row r="60">
          <cell r="B60">
            <v>90696</v>
          </cell>
          <cell r="C60" t="str">
            <v>TUBO DE PVC PARA REDE COLETORA DE ESGOTO DE PAREDE MACIÇA, DN 200 MM, JUNTA ELÁSTICA, INSTALADO EM LOCAL COM NÍVEL BAIXO DE INTERFERÊNCIAS - FORNECIMENTO E ASSENTAMENTO. AF_06/2015</v>
          </cell>
          <cell r="D60" t="str">
            <v>M</v>
          </cell>
          <cell r="E60">
            <v>69.569999999999993</v>
          </cell>
          <cell r="F60" t="str">
            <v>SINAPI</v>
          </cell>
        </row>
        <row r="61">
          <cell r="B61">
            <v>90697</v>
          </cell>
          <cell r="C61" t="str">
            <v>TUBO DE PVC PARA REDE COLETORA DE ESGOTO DE PAREDE MACIÇA, DN 250 MM, JUNTA ELÁSTICA, INSTALADO EM LOCAL COM NÍVEL BAIXO DE INTERFERÊNCIAS - FORNECIMENTO E ASSENTAMENTO. AF_06/2015</v>
          </cell>
          <cell r="D61" t="str">
            <v>M</v>
          </cell>
          <cell r="E61">
            <v>116.64</v>
          </cell>
          <cell r="F61" t="str">
            <v>SINAPI</v>
          </cell>
        </row>
        <row r="62">
          <cell r="B62">
            <v>90698</v>
          </cell>
          <cell r="C62" t="str">
            <v>TUBO DE PVC PARA REDE COLETORA DE ESGOTO DE PAREDE MACIÇA, DN 300 MM, JUNTA ELÁSTICA, INSTALADO EM LOCAL COM NÍVEL BAIXO DE INTERFERÊNCIAS - FORNECIMENTO E ASSENTAMENTO. AF_06/2015</v>
          </cell>
          <cell r="D62" t="str">
            <v>M</v>
          </cell>
          <cell r="E62">
            <v>186.37</v>
          </cell>
          <cell r="F62" t="str">
            <v>SINAPI</v>
          </cell>
        </row>
        <row r="63">
          <cell r="B63">
            <v>90699</v>
          </cell>
          <cell r="C63" t="str">
            <v>TUBO DE PVC PARA REDE COLETORA DE ESGOTO DE PAREDE MACIÇA, DN 350 MM, JUNTA ELÁSTICA, INSTALADO EM LOCAL COM NÍVEL BAIXO DE INTERFERÊNCIAS - FORNECIMENTO E ASSENTAMENTO. AF_06/2015</v>
          </cell>
          <cell r="D63" t="str">
            <v>M</v>
          </cell>
          <cell r="E63">
            <v>230.26</v>
          </cell>
          <cell r="F63" t="str">
            <v>SINAPI</v>
          </cell>
        </row>
        <row r="64">
          <cell r="B64">
            <v>90700</v>
          </cell>
          <cell r="C64" t="str">
            <v>TUBO DE PVC PARA REDE COLETORA DE ESGOTO DE PAREDE MACIÇA, DN 400 MM, JUNTA ELÁSTICA, INSTALADO EM LOCAL COM NÍVEL BAIXO DE INTERFERÊNCIAS - FORNECIMENTO E ASSENTAMENTO. AF_06/2015</v>
          </cell>
          <cell r="D64" t="str">
            <v>M</v>
          </cell>
          <cell r="E64">
            <v>302.77999999999997</v>
          </cell>
          <cell r="F64" t="str">
            <v>SINAPI</v>
          </cell>
        </row>
        <row r="65">
          <cell r="B65">
            <v>90701</v>
          </cell>
          <cell r="C65" t="str">
            <v>TUBO DE PVC CORRUGADO DE DUPLA PAREDE PARA REDE COLETORA DE ESGOTO, DN 150 MM, JUNTA ELÁSTICA, INSTALADO EM LOCAL COM NÍVEL BAIXO DE INTERFERÊNCIAS - FORNECIMENTO E ASSENTAMENTO. AF_06/2015</v>
          </cell>
          <cell r="D65" t="str">
            <v>M</v>
          </cell>
          <cell r="E65">
            <v>41.04</v>
          </cell>
          <cell r="F65" t="str">
            <v>SINAPI</v>
          </cell>
        </row>
        <row r="66">
          <cell r="B66">
            <v>90702</v>
          </cell>
          <cell r="C66" t="str">
            <v>TUBO DE PVC CORRUGADO DE DUPLA PAREDE PARA REDE COLETORA DE ESGOTO, DN 200 MM, JUNTA ELÁSTICA, INSTALADO EM LOCAL COM NÍVEL BAIXO DE INTERFERÊNCIAS - FORNECIMENTO E ASSENTAMENTO. AF_06/2015</v>
          </cell>
          <cell r="D66" t="str">
            <v>M</v>
          </cell>
          <cell r="E66">
            <v>63.57</v>
          </cell>
          <cell r="F66" t="str">
            <v>SINAPI</v>
          </cell>
        </row>
        <row r="67">
          <cell r="B67">
            <v>90703</v>
          </cell>
          <cell r="C67" t="str">
            <v>TUBO DE PVC CORRUGADO DE DUPLA PAREDE PARA REDE COLETORA DE ESGOTO, DN 250 MM, JUNTA ELÁSTICA, INSTALADO EM LOCAL COM NÍVEL BAIXO DE INTERFERÊNCIAS - FORNECIMENTO E ASSENTAMENTO. AF_06/2015</v>
          </cell>
          <cell r="D67" t="str">
            <v>M</v>
          </cell>
          <cell r="E67">
            <v>102.36</v>
          </cell>
          <cell r="F67" t="str">
            <v>SINAPI</v>
          </cell>
        </row>
        <row r="68">
          <cell r="B68">
            <v>90704</v>
          </cell>
          <cell r="C68" t="str">
            <v>TUBO DE PVC CORRUGADO DE DUPLA PAREDE PARA REDE COLETORA DE ESGOTO, DN 300 MM, JUNTA ELÁSTICA, INSTALADO EM LOCAL COM NÍVEL BAIXO DE INTERFERÊNCIAS - FORNECIMENTO E ASSENTAMENTO. AF_06/2015</v>
          </cell>
          <cell r="D68" t="str">
            <v>M</v>
          </cell>
          <cell r="E68">
            <v>140.41</v>
          </cell>
          <cell r="F68" t="str">
            <v>SINAPI</v>
          </cell>
        </row>
        <row r="69">
          <cell r="B69">
            <v>90705</v>
          </cell>
          <cell r="C69" t="str">
            <v>TUBO DE PVC CORRUGADO DE DUPLA PAREDE PARA REDE COLETORA DE ESGOTO, DN 350 MM, JUNTA ELÁSTICA, INSTALADO EM LOCAL COM NÍVEL BAIXO DE INTERFERÊNCIAS - FORNECIMENTO E ASSENTAMENTO. AF_06/2015</v>
          </cell>
          <cell r="D69" t="str">
            <v>M</v>
          </cell>
          <cell r="E69">
            <v>196.35</v>
          </cell>
          <cell r="F69" t="str">
            <v>SINAPI</v>
          </cell>
        </row>
        <row r="70">
          <cell r="B70">
            <v>90706</v>
          </cell>
          <cell r="C70" t="str">
            <v>TUBO DE PVC CORRUGADO DE DUPLA PAREDE PARA REDE COLETORA DE ESGOTO, DN 400 MM, JUNTA ELÁSTICA, INSTALADO EM LOCAL COM NÍVEL BAIXO DE INTERFERÊNCIAS - FORNECIMENTO E ASSENTAMENTO. AF_06/2015</v>
          </cell>
          <cell r="D70" t="str">
            <v>M</v>
          </cell>
          <cell r="E70">
            <v>235.76</v>
          </cell>
          <cell r="F70" t="str">
            <v>SINAPI</v>
          </cell>
        </row>
        <row r="71">
          <cell r="B71">
            <v>90708</v>
          </cell>
          <cell r="C71" t="str">
            <v>TUBO DE PEAD CORRUGADO DE DUPLA PAREDE PARA REDE COLETORA DE ESGOTO, DN 600 MM, JUNTA ELÁSTICA INTEGRADA, INSTALADO EM LOCAL COM NÍVEL BAIXO DE INTERFERÊNCIAS - FORNECIMENTO E ASSENTAMENTO. AF_06/2015</v>
          </cell>
          <cell r="D71" t="str">
            <v>M</v>
          </cell>
          <cell r="E71">
            <v>631.85</v>
          </cell>
          <cell r="F71" t="str">
            <v>SINAPI</v>
          </cell>
        </row>
        <row r="72">
          <cell r="B72">
            <v>90709</v>
          </cell>
          <cell r="C72" t="str">
            <v>TUBO DE PVC PARA REDE COLETORA DE ESGOTO DE PAREDE MACIÇA, DN 100 MM, JUNTA ELÁSTICA, INSTALADO EM LOCAL COM NÍVEL ALTO DE INTERFERÊNCIAS - FORNECIMENTO E ASSENTAMENTO. AF_06/2015</v>
          </cell>
          <cell r="D72" t="str">
            <v>M</v>
          </cell>
          <cell r="E72">
            <v>24.71</v>
          </cell>
          <cell r="F72" t="str">
            <v>SINAPI</v>
          </cell>
        </row>
        <row r="73">
          <cell r="B73">
            <v>90710</v>
          </cell>
          <cell r="C73" t="str">
            <v>TUBO DE PVC PARA REDE COLETORA DE ESGOTO DE PAREDE MACIÇA, DN 150 MM, JUNTA ELÁSTICA, INSTALADO EM LOCAL COM NÍVEL ALTO DE INTERFERÊNCIAS - FORNECIMENTO E ASSENTAMENTO. AF_06/2015</v>
          </cell>
          <cell r="D73" t="str">
            <v>M</v>
          </cell>
          <cell r="E73">
            <v>48.85</v>
          </cell>
          <cell r="F73" t="str">
            <v>SINAPI</v>
          </cell>
        </row>
        <row r="74">
          <cell r="B74">
            <v>90711</v>
          </cell>
          <cell r="C74" t="str">
            <v>TUBO DE PVC PARA REDE COLETORA DE ESGOTO DE PAREDE MACIÇA, DN 200 MM, JUNTA ELÁSTICA, INSTALADO EM LOCAL COM NÍVEL ALTO DE INTERFERÊNCIAS - FORNECIMENTO E ASSENTAMENTO. AF_06/2015</v>
          </cell>
          <cell r="D74" t="str">
            <v>M</v>
          </cell>
          <cell r="E74">
            <v>71.41</v>
          </cell>
          <cell r="F74" t="str">
            <v>SINAPI</v>
          </cell>
        </row>
        <row r="75">
          <cell r="B75">
            <v>90712</v>
          </cell>
          <cell r="C75" t="str">
            <v>TUBO DE PVC PARA REDE COLETORA DE ESGOTO DE PAREDE MACIÇA, DN 250 MM, JUNTA ELÁSTICA, INSTALADO EM LOCAL COM NÍVEL ALTO DE INTERFERÊNCIAS - FORNECIMENTO E ASSENTAMENTO. AF_06/2015</v>
          </cell>
          <cell r="D75" t="str">
            <v>M</v>
          </cell>
          <cell r="E75">
            <v>118.49</v>
          </cell>
          <cell r="F75" t="str">
            <v>SINAPI</v>
          </cell>
        </row>
        <row r="76">
          <cell r="B76">
            <v>90713</v>
          </cell>
          <cell r="C76" t="str">
            <v>TUBO DE PVC PARA REDE COLETORA DE ESGOTO DE PAREDE MACIÇA, DN 300 MM, JUNTA ELÁSTICA, INSTALADO EM LOCAL COM NÍVEL ALTO DE INTERFERÊNCIAS - FORNECIMENTO E ASSENTAMENTO. AF_06/2015</v>
          </cell>
          <cell r="D76" t="str">
            <v>M</v>
          </cell>
          <cell r="E76">
            <v>188.22</v>
          </cell>
          <cell r="F76" t="str">
            <v>SINAPI</v>
          </cell>
        </row>
        <row r="77">
          <cell r="B77">
            <v>90714</v>
          </cell>
          <cell r="C77" t="str">
            <v>TUBO DE PVC PARA REDE COLETORA DE ESGOTO DE PAREDE MACIÇA, DN 350 MM, JUNTA ELÁSTICA, INSTALADO EM LOCAL COM NÍVEL ALTO DE INTERFERÊNCIAS - FORNECIMENTO E ASSENTAMENTO. AF_06/2015</v>
          </cell>
          <cell r="D77" t="str">
            <v>M</v>
          </cell>
          <cell r="E77">
            <v>232.12</v>
          </cell>
          <cell r="F77" t="str">
            <v>SINAPI</v>
          </cell>
        </row>
        <row r="78">
          <cell r="B78">
            <v>90715</v>
          </cell>
          <cell r="C78" t="str">
            <v>TUBO DE PVC PARA REDE COLETORA DE ESGOTO DE PAREDE MACIÇA, DN 400 MM, JUNTA ELÁSTICA, INSTALADO EM LOCAL COM NÍVEL ALTO DE INTERFERÊNCIAS - FORNECIMENTO E ASSENTAMENTO. AF_06/2015</v>
          </cell>
          <cell r="D78" t="str">
            <v>M</v>
          </cell>
          <cell r="E78">
            <v>306.52999999999997</v>
          </cell>
          <cell r="F78" t="str">
            <v>SINAPI</v>
          </cell>
        </row>
        <row r="79">
          <cell r="B79">
            <v>90716</v>
          </cell>
          <cell r="C79" t="str">
            <v>TUBO DE PVC CORRUGADO DE DUPLA PAREDE PARA REDE COLETORA DE ESGOTO, DN 150 MM, JUNTA ELÁSTICA, INSTALADO EM LOCAL COM NÍVEL ALTO DE INTERFERÊNCIAS - FORNECIMENTO E ASSENTAMENTO. AF_06/2015</v>
          </cell>
          <cell r="D79" t="str">
            <v>M</v>
          </cell>
          <cell r="E79">
            <v>42.89</v>
          </cell>
          <cell r="F79" t="str">
            <v>SINAPI</v>
          </cell>
        </row>
        <row r="80">
          <cell r="B80">
            <v>90717</v>
          </cell>
          <cell r="C80" t="str">
            <v>TUBO DE PVC CORRUGADO DE DUPLA PAREDE PARA REDE COLETORA DE ESGOTO, DN 200 MM, JUNTA ELÁSTICA, INSTALADO EM LOCAL COM NÍVEL ALTO DE INTERFERÊNCIAS - FORNECIMENTO E ASSENTAMENTO. AF_06/2015</v>
          </cell>
          <cell r="D80" t="str">
            <v>M</v>
          </cell>
          <cell r="E80">
            <v>65.42</v>
          </cell>
          <cell r="F80" t="str">
            <v>SINAPI</v>
          </cell>
        </row>
        <row r="81">
          <cell r="B81">
            <v>90718</v>
          </cell>
          <cell r="C81" t="str">
            <v>TUBO DE PVC CORRUGADO DE DUPLA PAREDE PARA REDE COLETORA DE ESGOTO, DN 250 MM, JUNTA ELÁSTICA, INSTALADO EM LOCAL COM NÍVEL ALTO DE INTERFERÊNCIAS - FORNECIMENTO E ASSENTAMENTO. AF_06/2015</v>
          </cell>
          <cell r="D81" t="str">
            <v>M</v>
          </cell>
          <cell r="E81">
            <v>104.22</v>
          </cell>
          <cell r="F81" t="str">
            <v>SINAPI</v>
          </cell>
        </row>
        <row r="82">
          <cell r="B82">
            <v>90719</v>
          </cell>
          <cell r="C82" t="str">
            <v>TUBO DE PVC CORRUGADO DE DUPLA PAREDE PARA REDE COLETORA DE ESGOTO, DN 300 MM, JUNTA ELÁSTICA, INSTALADO EM LOCAL COM NÍVEL ALTO DE INTERFERÊNCIAS - FORNECIMENTO E ASSENTAMENTO. AF_06/2015</v>
          </cell>
          <cell r="D82" t="str">
            <v>M</v>
          </cell>
          <cell r="E82">
            <v>142.26</v>
          </cell>
          <cell r="F82" t="str">
            <v>SINAPI</v>
          </cell>
        </row>
        <row r="83">
          <cell r="B83">
            <v>90720</v>
          </cell>
          <cell r="C83" t="str">
            <v>TUBO DE PVC CORRUGADO DE DUPLA PAREDE PARA REDE COLETORA DE ESGOTO, DN 350 MM, JUNTA ELÁSTICA, INSTALADO EM LOCAL COM NÍVEL ALTO DE INTERFERÊNCIAS - FORNECIMENTO E ASSENTAMENTO. AF_06/2015</v>
          </cell>
          <cell r="D83" t="str">
            <v>M</v>
          </cell>
          <cell r="E83">
            <v>198.2</v>
          </cell>
          <cell r="F83" t="str">
            <v>SINAPI</v>
          </cell>
        </row>
        <row r="84">
          <cell r="B84">
            <v>90721</v>
          </cell>
          <cell r="C84" t="str">
            <v>TUBO DE PVC CORRUGADO DE DUPLA PAREDE PARA REDE COLETORA DE ESGOTO, DN 400 MM, EM JUNTA ELÁSTICA, INSTALADO EM LOCAL COM NÍVEL ALTO DE INTERFERÊNCIAS - FORNECIMENTO E ASSENTAMENTO. AF_06/2015</v>
          </cell>
          <cell r="D84" t="str">
            <v>M</v>
          </cell>
          <cell r="E84">
            <v>239.52</v>
          </cell>
          <cell r="F84" t="str">
            <v>SINAPI</v>
          </cell>
        </row>
        <row r="85">
          <cell r="B85">
            <v>90723</v>
          </cell>
          <cell r="C85" t="str">
            <v>TUBO DE PEAD CORRUGADO DE DUPLA PAREDE PARA REDE COLETORA DE ESGOTO, DN 600 MM, JUNTA ELÁSTICA INTEGRADA, INSTALADO EM LOCAL COM NÍVEL ALTO DE INTERFERÊNCIAS - FORNECIMENTO E ASSENTAMENTO. AF_06/2015</v>
          </cell>
          <cell r="D85" t="str">
            <v>M</v>
          </cell>
          <cell r="E85">
            <v>634.09</v>
          </cell>
          <cell r="F85" t="str">
            <v>SINAPI</v>
          </cell>
        </row>
        <row r="86">
          <cell r="B86">
            <v>90724</v>
          </cell>
          <cell r="C86" t="str">
            <v>JUNTA ARGAMASSADA ENTRE TUBO DN 100 MM E O POÇO DE VISITA/ CAIXA DE CONCRETO OU ALVENARIA EM REDES DE ESGOTO. AF_06/2015</v>
          </cell>
          <cell r="D86" t="str">
            <v>UN</v>
          </cell>
          <cell r="E86">
            <v>21.45</v>
          </cell>
          <cell r="F86" t="str">
            <v>SINAPI</v>
          </cell>
        </row>
        <row r="87">
          <cell r="B87">
            <v>90725</v>
          </cell>
          <cell r="C87" t="str">
            <v>JUNTA ARGAMASSADA ENTRE TUBO DN 150 MM E O POÇO DE VISITA/ CAIXA DE CONCRETO OU ALVENARIA EM REDES DE ESGOTO. AF_06/2015</v>
          </cell>
          <cell r="D87" t="str">
            <v>UN</v>
          </cell>
          <cell r="E87">
            <v>26.47</v>
          </cell>
          <cell r="F87" t="str">
            <v>SINAPI</v>
          </cell>
        </row>
        <row r="88">
          <cell r="B88">
            <v>90726</v>
          </cell>
          <cell r="C88" t="str">
            <v>JUNTA ARGAMASSADA ENTRE TUBO DN 200 MM E O POÇO/ CAIXA DE CONCRETO OU ALVENARIA EM REDES DE ESGOTO. AF_06/2015</v>
          </cell>
          <cell r="D88" t="str">
            <v>UN</v>
          </cell>
          <cell r="E88">
            <v>31.49</v>
          </cell>
          <cell r="F88" t="str">
            <v>SINAPI</v>
          </cell>
        </row>
        <row r="89">
          <cell r="B89">
            <v>90727</v>
          </cell>
          <cell r="C89" t="str">
            <v>JUNTA ARGAMASSADA ENTRE TUBO DN 250 MM E O POÇO DE VISITA/ CAIXA DE CONCRETO OU ALVENARIA EM REDES DE ESGOTO. AF_06/2015</v>
          </cell>
          <cell r="D89" t="str">
            <v>UN</v>
          </cell>
          <cell r="E89">
            <v>36.5</v>
          </cell>
          <cell r="F89" t="str">
            <v>SINAPI</v>
          </cell>
        </row>
        <row r="90">
          <cell r="B90">
            <v>90728</v>
          </cell>
          <cell r="C90" t="str">
            <v>JUNTA ARGAMASSADA ENTRE TUBO DN 300 MM E O POÇO DE VISITA/ CAIXA DE CONCRETO OU ALVENARIA EM REDES DE ESGOTO. AF_06/2015</v>
          </cell>
          <cell r="D90" t="str">
            <v>UN</v>
          </cell>
          <cell r="E90">
            <v>41.52</v>
          </cell>
          <cell r="F90" t="str">
            <v>SINAPI</v>
          </cell>
        </row>
        <row r="91">
          <cell r="B91">
            <v>90729</v>
          </cell>
          <cell r="C91" t="str">
            <v>JUNTA ARGAMASSADA ENTRE TUBO DN 350 MM E O POÇO DE VISITA/ CAIXA DE CONCRETO OU ALVENARIA EM REDES DE ESGOTO. AF_06/2015</v>
          </cell>
          <cell r="D91" t="str">
            <v>UN</v>
          </cell>
          <cell r="E91">
            <v>46.54</v>
          </cell>
          <cell r="F91" t="str">
            <v>SINAPI</v>
          </cell>
        </row>
        <row r="92">
          <cell r="B92">
            <v>90730</v>
          </cell>
          <cell r="C92" t="str">
            <v>JUNTA ARGAMASSADA ENTRE TUBO DN 400 MM E O POÇO DE VISITA/ CAIXA DE CONCRETO OU ALVENARIA EM REDES DE ESGOTO. AF_06/2015</v>
          </cell>
          <cell r="D92" t="str">
            <v>UN</v>
          </cell>
          <cell r="E92">
            <v>51.6</v>
          </cell>
          <cell r="F92" t="str">
            <v>SINAPI</v>
          </cell>
        </row>
        <row r="93">
          <cell r="B93">
            <v>90731</v>
          </cell>
          <cell r="C93" t="str">
            <v>JUNTA ARGAMASSADA ENTRE TUBO DN 450 MM E O POÇO DE VISITA/ CAIXA DE CONCRETO OU ALVENARIA EM REDES DE ESGOTO. AF_06/2015</v>
          </cell>
          <cell r="D93" t="str">
            <v>UN</v>
          </cell>
          <cell r="E93">
            <v>56.62</v>
          </cell>
          <cell r="F93" t="str">
            <v>SINAPI</v>
          </cell>
        </row>
        <row r="94">
          <cell r="B94">
            <v>90732</v>
          </cell>
          <cell r="C94" t="str">
            <v>JUNTA ARGAMASSADA ENTRE TUBO DN 600 MM E O POÇO DE VISITA/ CAIXA DE CONCRETO OU ALVENARIA EM REDES DE ESGOTO. AF_06/2015</v>
          </cell>
          <cell r="D94" t="str">
            <v>UN</v>
          </cell>
          <cell r="E94">
            <v>71.67</v>
          </cell>
          <cell r="F94" t="str">
            <v>SINAPI</v>
          </cell>
        </row>
        <row r="95">
          <cell r="B95">
            <v>90733</v>
          </cell>
          <cell r="C95" t="str">
            <v>ASSENTAMENTO DE TUBO DE PVC PARA REDE COLETORA DE ESGOTO DE PAREDE MACIÇA, DN 100 MM, JUNTA ELÁSTICA, INSTALADO EM LOCAL COM NÍVEL BAIXO DE INTERFERÊNCIAS (NÃO INCLUI FORNECIMENTO). AF_06/2015</v>
          </cell>
          <cell r="D95" t="str">
            <v>M</v>
          </cell>
          <cell r="E95">
            <v>2.33</v>
          </cell>
          <cell r="F95" t="str">
            <v>SINAPI</v>
          </cell>
        </row>
        <row r="96">
          <cell r="B96">
            <v>90734</v>
          </cell>
          <cell r="C96" t="str">
            <v>ASSENTAMENTO DE TUBO DE PVC PARA REDE COLETORA DE ESGOTO DE PAREDE MACIÇA, DN 150 MM, JUNTA ELÁSTICA, INSTALADO EM LOCAL COM NÍVEL BAIXO DE INTERFERÊNCIAS (NÃO INCLUI FORNECIMENTO). AF_06/2015</v>
          </cell>
          <cell r="D96" t="str">
            <v>M</v>
          </cell>
          <cell r="E96">
            <v>2.84</v>
          </cell>
          <cell r="F96" t="str">
            <v>SINAPI</v>
          </cell>
        </row>
        <row r="97">
          <cell r="B97">
            <v>90735</v>
          </cell>
          <cell r="C97" t="str">
            <v>ASSENTAMENTO DE TUBO DE PVC PARA REDE COLETORA DE ESGOTO DE PAREDE MACIÇA, DN 200 MM, JUNTA ELÁSTICA, INSTALADO EM LOCAL COM NÍVEL BAIXO DE INTERFERÊNCIAS (NÃO INCLUI FORNECIMENTO). AF_06/2015</v>
          </cell>
          <cell r="D97" t="str">
            <v>M</v>
          </cell>
          <cell r="E97">
            <v>3.38</v>
          </cell>
          <cell r="F97" t="str">
            <v>SINAPI</v>
          </cell>
        </row>
        <row r="98">
          <cell r="B98">
            <v>90736</v>
          </cell>
          <cell r="C98" t="str">
            <v>ASSENTAMENTO DE TUBO DE PVC PARA REDE COLETORA DE ESGOTO DE PAREDE MACIÇA, DN 250 MM, JUNTA ELÁSTICA, INSTALADO EM LOCAL COM NÍVEL BAIXO DE INTERFERÊNCIAS (NÃO INCLUI FORNECIMENTO). AF_06/2015</v>
          </cell>
          <cell r="D98" t="str">
            <v>M</v>
          </cell>
          <cell r="E98">
            <v>3.9</v>
          </cell>
          <cell r="F98" t="str">
            <v>SINAPI</v>
          </cell>
        </row>
        <row r="99">
          <cell r="B99">
            <v>90737</v>
          </cell>
          <cell r="C99" t="str">
            <v>ASSENTAMENTO DE TUBO DE PVC PARA REDE COLETORA DE ESGOTO DE PAREDE MACIÇA, DN 300 MM, JUNTA ELÁSTICA, INSTALADO EM LOCAL COM NÍVEL BAIXO DE INTERFERÊNCIAS (NÃO INCLUI FORNECIMENTO). AF_06/2015</v>
          </cell>
          <cell r="D99" t="str">
            <v>M</v>
          </cell>
          <cell r="E99">
            <v>4.42</v>
          </cell>
          <cell r="F99" t="str">
            <v>SINAPI</v>
          </cell>
        </row>
        <row r="100">
          <cell r="B100">
            <v>90738</v>
          </cell>
          <cell r="C100" t="str">
            <v>ASSENTAMENTO DE TUBO DE PVC PARA REDE COLETORA DE ESGOTO DE PAREDE MACIÇA, DN 350 MM, JUNTA ELÁSTICA, INSTALADO EM LOCAL COM NÍVEL BAIXO DE INTERFERÊNCIAS (NÃO INCLUI FORNECIMENTO). AF_06/2015</v>
          </cell>
          <cell r="D100" t="str">
            <v>M</v>
          </cell>
          <cell r="E100">
            <v>4.9400000000000004</v>
          </cell>
          <cell r="F100" t="str">
            <v>SINAPI</v>
          </cell>
        </row>
        <row r="101">
          <cell r="B101">
            <v>90739</v>
          </cell>
          <cell r="C101" t="str">
            <v>ASSENTAMENTO DE TUBO DE PVC PARA REDE COLETORA DE ESGOTO DE PAREDE MACIÇA, DN 400 MM, JUNTA ELÁSTICA, INSTALADO EM LOCAL COM NÍVEL BAIXO DE INTERFERÊNCIAS (NÃO INCLUI FORNECIMENTO). AF_06/2015</v>
          </cell>
          <cell r="D101" t="str">
            <v>M</v>
          </cell>
          <cell r="E101">
            <v>11.02</v>
          </cell>
          <cell r="F101" t="str">
            <v>SINAPI</v>
          </cell>
        </row>
        <row r="102">
          <cell r="B102">
            <v>90740</v>
          </cell>
          <cell r="C102" t="str">
            <v>ASSENTAMENTO DE TUBO DE PVC CORRUGADO DE DUPLA PAREDE PARA REDE COLETORA DE ESGOTO, DN 150 MM, JUNTA ELÁSTICA, INSTALADO EM LOCAL COM NÍVEL BAIXO DE INTERFERÊNCIAS (NÃO INCLUI FORNECIMENTO). AF_06/2015</v>
          </cell>
          <cell r="D102" t="str">
            <v>M</v>
          </cell>
          <cell r="E102">
            <v>5.21</v>
          </cell>
          <cell r="F102" t="str">
            <v>SINAPI</v>
          </cell>
        </row>
        <row r="103">
          <cell r="B103">
            <v>90741</v>
          </cell>
          <cell r="C103" t="str">
            <v>ASSENTAMENTO DE TUBO DE PVC CORRUGADO DE DUPLA PAREDE PARA REDE COLETORA DE ESGOTO, DN 200 MM, JUNTA ELÁSTICA, INSTALADO EM LOCAL COM NÍVEL BAIXO DE INTERFERÊNCIAS (NÃO INCLUI FORNECIMENTO). AF_06/2015</v>
          </cell>
          <cell r="D103" t="str">
            <v>M</v>
          </cell>
          <cell r="E103">
            <v>5.73</v>
          </cell>
          <cell r="F103" t="str">
            <v>SINAPI</v>
          </cell>
        </row>
        <row r="104">
          <cell r="B104">
            <v>90742</v>
          </cell>
          <cell r="C104" t="str">
            <v>ASSENTAMENTO DE TUBO DE PVC CORRUGADO DE DUPLA PAREDE PARA REDE COLETORA DE ESGOTO, DN 250 MM, JUNTA ELÁSTICA, INSTALADO EM LOCAL COM NÍVEL BAIXO DE INTERFERÊNCIAS (NÃO INCLUI FORNECIMENTO). AF_06/2015</v>
          </cell>
          <cell r="D104" t="str">
            <v>M</v>
          </cell>
          <cell r="E104">
            <v>6.25</v>
          </cell>
          <cell r="F104" t="str">
            <v>SINAPI</v>
          </cell>
        </row>
        <row r="105">
          <cell r="B105">
            <v>90743</v>
          </cell>
          <cell r="C105" t="str">
            <v>ASSENTAMENTO DE TUBO DE PVC CORRUGADO DE DUPLA PAREDE PARA REDE COLETORA DE ESGOTO, DN 300 MM, JUNTA ELÁSTICA, INSTALADO EM LOCAL COM NÍVEL BAIXO DE INTERFERÊNCIAS (NÃO INCLUI FORNECIMENTO). AF_06/2015</v>
          </cell>
          <cell r="D105" t="str">
            <v>M</v>
          </cell>
          <cell r="E105">
            <v>6.77</v>
          </cell>
          <cell r="F105" t="str">
            <v>SINAPI</v>
          </cell>
        </row>
        <row r="106">
          <cell r="B106">
            <v>90744</v>
          </cell>
          <cell r="C106" t="str">
            <v>ASSENTAMENTO DE TUBO DE PVC CORRUGADO DE DUPLA PAREDE PARA REDE COLETORA DE ESGOTO, DN 350 MM, JUNTA ELÁSTICA, INSTALADO EM LOCAL COM NÍVEL BAIXO DE INTERFERÊNCIAS (NÃO INCLUI FORNECIMENTO). AF_06/2015</v>
          </cell>
          <cell r="D106" t="str">
            <v>M</v>
          </cell>
          <cell r="E106">
            <v>7.29</v>
          </cell>
          <cell r="F106" t="str">
            <v>SINAPI</v>
          </cell>
        </row>
        <row r="107">
          <cell r="B107">
            <v>90745</v>
          </cell>
          <cell r="C107" t="str">
            <v>ASSENTAMENTO DE TUBO DE PVC CORRUGADO DE DUPLA PAREDE PARA REDE COLETORA DE ESGOTO, DN 400 MM, JUNTA ELÁSTICA, INSTALADO EM LOCAL COM NÍVEL BAIXO DE INTERFERÊNCIAS (NÃO INCLUI FORNECIMENTO). AF_06/2015</v>
          </cell>
          <cell r="D107" t="str">
            <v>M</v>
          </cell>
          <cell r="E107">
            <v>15.76</v>
          </cell>
          <cell r="F107" t="str">
            <v>SINAPI</v>
          </cell>
        </row>
        <row r="108">
          <cell r="B108">
            <v>90746</v>
          </cell>
          <cell r="C108" t="str">
            <v>ASSENTAMENTO DE TUBO DE PEAD CORRUGADO DE DUPLA PAREDE PARA REDE COLETORA DE ESGOTO, DN 450 MM, JUNTA ELÁSTICA INTEGRADA, INSTALADO EM LOCAL COM NÍVEL BAIXO DE INTERFERÊNCIAS (NÃO INCLUI FORNECIMENTO). AF_06/2015</v>
          </cell>
          <cell r="D108" t="str">
            <v>M</v>
          </cell>
          <cell r="E108">
            <v>3.17</v>
          </cell>
          <cell r="F108" t="str">
            <v>SINAPI</v>
          </cell>
        </row>
        <row r="109">
          <cell r="B109">
            <v>90747</v>
          </cell>
          <cell r="C109" t="str">
            <v>ASSENTAMENTO DE TUBO DE PEAD CORRUGADO DE DUPLA PAREDE PARA REDE COLETORA DE ESGOTO, DN 600 MM, JUNTA ELÁSTICA INTEGRADA, INSTALADO EM LOCAL COM NÍVEL BAIXO DE INTERFERÊNCIAS (NÃO INCLUI FORNECIMENTO). AF_06/2015</v>
          </cell>
          <cell r="D109" t="str">
            <v>M</v>
          </cell>
          <cell r="E109">
            <v>11.81</v>
          </cell>
          <cell r="F109" t="str">
            <v>SINAPI</v>
          </cell>
        </row>
        <row r="110">
          <cell r="B110">
            <v>90748</v>
          </cell>
          <cell r="C110" t="str">
            <v>ASSENTAMENTO DE TUBO DE PVC PARA REDE COLETORA DE ESGOTO DE PAREDE MACIÇA, DN 100 MM, JUNTA ELÁSTICA, INSTALADO EM LOCAL COM NÍVEL ALTO DE INTERFERÊNCIAS (NÃO INCLUI FORNECIMENTO). AF_06/2015</v>
          </cell>
          <cell r="D110" t="str">
            <v>M</v>
          </cell>
          <cell r="E110">
            <v>4.18</v>
          </cell>
          <cell r="F110" t="str">
            <v>SINAPI</v>
          </cell>
        </row>
        <row r="111">
          <cell r="B111">
            <v>90749</v>
          </cell>
          <cell r="C111" t="str">
            <v>ASSENTAMENTO DE TUBO DE PVC PARA REDE COLETORA DE ESGOTO DE PAREDE MACIÇA, DN 150 MM, JUNTA ELÁSTICA, INSTALADO EM LOCAL COM NÍVEL ALTO DE INTERFERÊNCIAS (NÃO INCLUI FORNECIMENTO). AF_06/2015</v>
          </cell>
          <cell r="D111" t="str">
            <v>M</v>
          </cell>
          <cell r="E111">
            <v>4.7</v>
          </cell>
          <cell r="F111" t="str">
            <v>SINAPI</v>
          </cell>
        </row>
        <row r="112">
          <cell r="B112">
            <v>90750</v>
          </cell>
          <cell r="C112" t="str">
            <v>ASSENTAMENTO DE TUBO DE PVC PARA REDE COLETORA DE ESGOTO DE PAREDE MACIÇA, DN 200 MM, JUNTA ELÁSTICA, INSTALADO EM LOCAL COM NÍVEL ALTO DE INTERFERÊNCIAS (NÃO INCLUI FORNECIMENTO). AF_06/2015</v>
          </cell>
          <cell r="D112" t="str">
            <v>M</v>
          </cell>
          <cell r="E112">
            <v>5.22</v>
          </cell>
          <cell r="F112" t="str">
            <v>SINAPI</v>
          </cell>
        </row>
        <row r="113">
          <cell r="B113">
            <v>90751</v>
          </cell>
          <cell r="C113" t="str">
            <v>ASSENTAMENTO DE TUBO DE PVC PARA REDE COLETORA DE ESGOTO DE PAREDE MACIÇA, DN 250 MM, JUNTA ELÁSTICA, INSTALADO EM LOCAL COM NÍVEL ALTO DE INTERFERÊNCIAS (NÃO INCLUI FORNECIMENTO). AF_06/2015</v>
          </cell>
          <cell r="D113" t="str">
            <v>M</v>
          </cell>
          <cell r="E113">
            <v>5.75</v>
          </cell>
          <cell r="F113" t="str">
            <v>SINAPI</v>
          </cell>
        </row>
        <row r="114">
          <cell r="B114">
            <v>90752</v>
          </cell>
          <cell r="C114" t="str">
            <v>ASSENTAMENTO DE TUBO DE PVC PARA REDE COLETORA DE ESGOTO DE PAREDE MACIÇA, DN 300 MM, JUNTA ELÁSTICA, INSTALADO EM LOCAL COM NÍVEL ALTO DE INTERFERÊNCIAS (NÃO INCLUI FORNECIMENTO). AF_06/2015</v>
          </cell>
          <cell r="D114" t="str">
            <v>M</v>
          </cell>
          <cell r="E114">
            <v>6.27</v>
          </cell>
          <cell r="F114" t="str">
            <v>SINAPI</v>
          </cell>
        </row>
        <row r="115">
          <cell r="B115">
            <v>90753</v>
          </cell>
          <cell r="C115" t="str">
            <v>ASSENTAMENTO DE TUBO DE PVC PARA REDE COLETORA DE ESGOTO DE PAREDE MACIÇA, DN 350 MM, JUNTA ELÁSTICA, INSTALADO EM LOCAL COM NÍVEL ALTO DE INTERFERÊNCIAS (NÃO INCLUI FORNECIMENTO). AF_06/2015</v>
          </cell>
          <cell r="D115" t="str">
            <v>M</v>
          </cell>
          <cell r="E115">
            <v>6.8</v>
          </cell>
          <cell r="F115" t="str">
            <v>SINAPI</v>
          </cell>
        </row>
        <row r="116">
          <cell r="B116">
            <v>90754</v>
          </cell>
          <cell r="C116" t="str">
            <v>ASSENTAMENTO DE TUBO DE PVC PARA REDE COLETORA DE ESGOTO DE PAREDE MACIÇA, DN 400 MM, JUNTA ELÁSTICA, INSTALADO EM LOCAL COM NÍVEL ALTO DE INTERFERÊNCIAS (NÃO INCLUI FORNECIMENTO). AF_06/2015</v>
          </cell>
          <cell r="D116" t="str">
            <v>M</v>
          </cell>
          <cell r="E116">
            <v>14.77</v>
          </cell>
          <cell r="F116" t="str">
            <v>SINAPI</v>
          </cell>
        </row>
        <row r="117">
          <cell r="B117">
            <v>90755</v>
          </cell>
          <cell r="C117" t="str">
            <v>ASSENTAMENTO DE TUBO DE PVC CORRUGADO DE DUPLA PAREDE PARA REDE COLETORA DE ESGOTO, DN 150 MM, JUNTA ELÁSTICA, INSTALADO EM LOCAL COM NÍVEL ALTO DE INTERFERÊNCIAS (NÃO INCLUI FORNECIMENTO). AF_06/2015</v>
          </cell>
          <cell r="D117" t="str">
            <v>M</v>
          </cell>
          <cell r="E117">
            <v>7.06</v>
          </cell>
          <cell r="F117" t="str">
            <v>SINAPI</v>
          </cell>
        </row>
        <row r="118">
          <cell r="B118">
            <v>90756</v>
          </cell>
          <cell r="C118" t="str">
            <v>ASSENTAMENTO DE TUBO DE PVC CORRUGADO DE DUPLA PAREDE PARA REDE COLETORA DE ESGOTO, DN 200 MM, JUNTA ELÁSTICA, INSTALADO EM LOCAL COM NÍVEL ALTO DE INTERFERÊNCIAS (NÃO INCLUI FORNECIMENTO). AF_06/2015</v>
          </cell>
          <cell r="D118" t="str">
            <v>M</v>
          </cell>
          <cell r="E118">
            <v>7.58</v>
          </cell>
          <cell r="F118" t="str">
            <v>SINAPI</v>
          </cell>
        </row>
        <row r="119">
          <cell r="B119">
            <v>90757</v>
          </cell>
          <cell r="C119" t="str">
            <v>ASSENTAMENTO DE TUBO DE PVC CORRUGADO DE DUPLA PAREDE PARA REDE COLETORA DE ESGOTO, DN 250 MM, JUNTA ELÁSTICA, INSTALADO EM LOCAL COM NÍVEL ALTO DE INTERFERÊNCIAS (NÃO INCLUI FORNECIMENTO). AF_06/2015</v>
          </cell>
          <cell r="D119" t="str">
            <v>M</v>
          </cell>
          <cell r="E119">
            <v>8.11</v>
          </cell>
          <cell r="F119" t="str">
            <v>SINAPI</v>
          </cell>
        </row>
        <row r="120">
          <cell r="B120">
            <v>90758</v>
          </cell>
          <cell r="C120" t="str">
            <v>ASSENTAMENTO DE TUBO DE PVC CORRUGADO DE DUPLA PAREDE PARA REDE COLETORA DE ESGOTO, DN 300 MM, JUNTA ELÁSTICA, INSTALADO EM LOCAL COM NÍVEL ALTO DE INTERFERÊNCIAS (NÃO INCLUI FORNECIMENTO). AF_06/2015</v>
          </cell>
          <cell r="D120" t="str">
            <v>M</v>
          </cell>
          <cell r="E120">
            <v>8.6199999999999992</v>
          </cell>
          <cell r="F120" t="str">
            <v>SINAPI</v>
          </cell>
        </row>
        <row r="121">
          <cell r="B121">
            <v>90759</v>
          </cell>
          <cell r="C121" t="str">
            <v>ASSENTAMENTO DE TUBO DE PVC CORRUGADO DE DUPLA PAREDE PARA REDE COLETORA DE ESGOTO, DN 350 MM, JUNTA ELÁSTICA, INSTALADO EM LOCAL COM NÍVEL ALTO DE INTERFERÊNCIAS (NÃO INCLUI FORNECIMENTO). AF_06/2015</v>
          </cell>
          <cell r="D121" t="str">
            <v>M</v>
          </cell>
          <cell r="E121">
            <v>9.14</v>
          </cell>
          <cell r="F121" t="str">
            <v>SINAPI</v>
          </cell>
        </row>
        <row r="122">
          <cell r="B122">
            <v>90760</v>
          </cell>
          <cell r="C122" t="str">
            <v>ASSENTAMENTO DE TUBO DE PVC CORRUGADO DE DUPLA PAREDE PARA REDE COLETORA DE ESGOTO, DN 400 MM, EM JUNTA ELÁSTICA, INSTALADO EM LOCAL COM NÍVEL ALTO DE INTERFERÊNCIAS (NÃO INCLUI FORNECIMENTO). AF_06/2015</v>
          </cell>
          <cell r="D122" t="str">
            <v>M</v>
          </cell>
          <cell r="E122">
            <v>19.52</v>
          </cell>
          <cell r="F122" t="str">
            <v>SINAPI</v>
          </cell>
        </row>
        <row r="123">
          <cell r="B123">
            <v>90761</v>
          </cell>
          <cell r="C123" t="str">
            <v>ASSENTAMENTO DE TUBO DE PEAD CORRUGADO DE DUPLA PAREDE PARA REDE COLETORA DE ESGOTO, DN 450 MM, JUNTA ELÁSTICA INTEGRADA, INSTALADO EM LOCAL COM NÍVEL ALTO DE INTERFERÊNCIAS (NÃO INCLUI FORNECIMENTO). AF_06/2015</v>
          </cell>
          <cell r="D123" t="str">
            <v>M</v>
          </cell>
          <cell r="E123">
            <v>3.88</v>
          </cell>
          <cell r="F123" t="str">
            <v>SINAPI</v>
          </cell>
        </row>
        <row r="124">
          <cell r="B124">
            <v>90762</v>
          </cell>
          <cell r="C124" t="str">
            <v>ASSENTAMENTO DE TUBO DE PEAD CORRUGADO DE DUPLA PAREDE PARA REDE COLETORA DE ESGOTO, DN 600 MM, JUNTA ELÁSTICA INTEGRADA, INSTALADO EM LOCAL COM NÍVEL ALTO DE INTERFERÊNCIAS (NÃO INCLUI FORNECIMENTO). AF_06/2015</v>
          </cell>
          <cell r="D124" t="str">
            <v>M</v>
          </cell>
          <cell r="E124">
            <v>14.05</v>
          </cell>
          <cell r="F124" t="str">
            <v>SINAPI</v>
          </cell>
        </row>
        <row r="125">
          <cell r="B125">
            <v>94869</v>
          </cell>
          <cell r="C125" t="str">
            <v>TUBO DE PEAD CORRUGADO DE DUPLA PAREDE PARA REDE COLETORA DE ESGOTO, DN 250 MM, JUNTA ELÁSTICA INTEGRADA, INSTALADO EM LOCAL COM NÍVEL BAIXO DE INTERFERÊNCIAS - FORNECIMENTO E ASSENTAMENTO. AF_06/2016</v>
          </cell>
          <cell r="D125" t="str">
            <v>M</v>
          </cell>
          <cell r="E125">
            <v>128.35</v>
          </cell>
          <cell r="F125" t="str">
            <v>SINAPI</v>
          </cell>
        </row>
        <row r="126">
          <cell r="B126">
            <v>94870</v>
          </cell>
          <cell r="C126" t="str">
            <v>ASSENTAMENTO DE TUBO DE PEAD CORRUGADO DE DUPLA PAREDE PARA REDE COLETORA DE ESGOTO, DN 250 MM, JUNTA ELÁSTICA INTEGRADA, INSTALADO EM LOCAL COM NÍVEL BAIXO DE INTERFERÊNCIAS (NÃO INCLUI FORNECIMENTO). AF_06/2016</v>
          </cell>
          <cell r="D126" t="str">
            <v>M</v>
          </cell>
          <cell r="E126">
            <v>0.77</v>
          </cell>
          <cell r="F126" t="str">
            <v>SINAPI</v>
          </cell>
        </row>
        <row r="127">
          <cell r="B127">
            <v>94871</v>
          </cell>
          <cell r="C127" t="str">
            <v>TUBO DE PEAD CORRUGADO DE DUPLA PAREDE PARA REDE COLETORA DE ESGOTO, DN 300 MM, JUNTA ELÁSTICA INTEGRADA, INSTALADO EM LOCAL COM NÍVEL BAIXO DE INTERFERÊNCIAS - FORNECIMENTO E ASSENTAMENTO. AF_06/2016</v>
          </cell>
          <cell r="D127" t="str">
            <v>M</v>
          </cell>
          <cell r="E127">
            <v>152.19</v>
          </cell>
          <cell r="F127" t="str">
            <v>SINAPI</v>
          </cell>
        </row>
        <row r="128">
          <cell r="B128">
            <v>94872</v>
          </cell>
          <cell r="C128" t="str">
            <v>ASSENTAMENTO DE TUBO DE PEAD CORRUGADO DE DUPLA PAREDE PARA REDE COLETORA DE ESGOTO, DN 300 MM, JUNTA ELÁSTICA INTEGRADA, INSTALADO EM LOCAL COM NÍVEL BAIXO DE INTERFERÊNCIAS (NÃO INCLUI FORNECIMENTO). AF_06/2016</v>
          </cell>
          <cell r="D128" t="str">
            <v>M</v>
          </cell>
          <cell r="E128">
            <v>1.35</v>
          </cell>
          <cell r="F128" t="str">
            <v>SINAPI</v>
          </cell>
        </row>
        <row r="129">
          <cell r="B129">
            <v>94875</v>
          </cell>
          <cell r="C129" t="str">
            <v>TUBO DE PEAD CORRUGADO DE DUPLA PAREDE PARA REDE COLETORA DE ESGOTO, DN 750 MM, JUNTA ELÁSTICA INTEGRADA, INSTALADO EM LOCAL COM NÍVEL BAIXO DE INTERFERÊNCIAS - FORNECIMENTO E ASSENTAMENTO. AF_06/2016</v>
          </cell>
          <cell r="D129" t="str">
            <v>M</v>
          </cell>
          <cell r="E129">
            <v>892.99</v>
          </cell>
          <cell r="F129" t="str">
            <v>SINAPI</v>
          </cell>
        </row>
        <row r="130">
          <cell r="B130">
            <v>94876</v>
          </cell>
          <cell r="C130" t="str">
            <v>ASSENTAMENTO DE TUBO DE PEAD CORRUGADO DE DUPLA PAREDE PARA REDE COLETORA DE ESGOTO, DN 750 MM, JUNTA ELÁSTICA INTEGRADA, INSTALADO EM LOCAL COM NÍVEL BAIXO DE INTERFERÊNCIAS (NÃO INCLUI FORNECIMENTO). AF_06/2016</v>
          </cell>
          <cell r="D130" t="str">
            <v>M</v>
          </cell>
          <cell r="E130">
            <v>17.87</v>
          </cell>
          <cell r="F130" t="str">
            <v>SINAPI</v>
          </cell>
        </row>
        <row r="131">
          <cell r="B131">
            <v>94878</v>
          </cell>
          <cell r="C131" t="str">
            <v>ASSENTAMENTO DE TUBO DE PEAD CORRUGADO DE DUPLA PAREDE PARA REDE COLETORA DE ESGOTO, DN 900 MM, JUNTA ELÁSTICA INTEGRADA, INSTALADO EM LOCAL COM NÍVEL BAIXO DE INTERFERÊNCIAS (NÃO INCLUI FORNECIMENTO). AF_06/2016</v>
          </cell>
          <cell r="D131" t="str">
            <v>M</v>
          </cell>
          <cell r="E131">
            <v>20.97</v>
          </cell>
          <cell r="F131" t="str">
            <v>SINAPI</v>
          </cell>
        </row>
        <row r="132">
          <cell r="B132">
            <v>94879</v>
          </cell>
          <cell r="C132" t="str">
            <v>TUBO DE PEAD CORRUGADO DE DUPLA PAREDE PARA REDE COLETORA DE ESGOTO, DN 1000 MM, JUNTA ELÁSTICA INTEGRADA, INSTALADO EM LOCAL COM NÍVEL BAIXO DE INTERFERÊNCIAS - FORNECIMENTO E ASSENTAMENTO. AF_06/2016</v>
          </cell>
          <cell r="D132" t="str">
            <v>M</v>
          </cell>
          <cell r="E132">
            <v>1190.1099999999999</v>
          </cell>
          <cell r="F132" t="str">
            <v>SINAPI</v>
          </cell>
        </row>
        <row r="133">
          <cell r="B133">
            <v>94880</v>
          </cell>
          <cell r="C133" t="str">
            <v>ASSENTAMENTO DE TUBO DE PEAD CORRUGADO DE DUPLA PAREDE PARA REDE COLETORA DE ESGOTO, DN 1000 MM, JUNTA ELÁSTICA INTEGRADA, INSTALADO EM LOCAL COM NÍVEL BAIXO DE INTERFERÊNCIAS (NÃO INCLUI FORNECIMENTO). AF_06/2016</v>
          </cell>
          <cell r="D133" t="str">
            <v>M</v>
          </cell>
          <cell r="E133">
            <v>25.69</v>
          </cell>
          <cell r="F133" t="str">
            <v>SINAPI</v>
          </cell>
        </row>
        <row r="134">
          <cell r="B134">
            <v>94881</v>
          </cell>
          <cell r="C134" t="str">
            <v>TUBO DE PEAD CORRUGADO DE DUPLA PAREDE PARA REDE COLETORA DE ESGOTO, DN 1200 MM, JUNTA ELÁSTICA INTEGRADA, INSTALADO EM LOCAL COM NÍVEL BAIXO DE INTERFERÊNCIAS - FORNECIMENTO E ASSENTAMENTO. AF_06/2016</v>
          </cell>
          <cell r="D134" t="str">
            <v>M</v>
          </cell>
          <cell r="E134">
            <v>1855.94</v>
          </cell>
          <cell r="F134" t="str">
            <v>SINAPI</v>
          </cell>
        </row>
        <row r="135">
          <cell r="B135">
            <v>94882</v>
          </cell>
          <cell r="C135" t="str">
            <v>ASSENTAMENTO DE TUBO DE PEAD CORRUGADO DE DUPLA PAREDE PARA REDE COLETORA DE ESGOTO, DN 1200 MM, JUNTA ELÁSTICA INTEGRADA, INSTALADO EM LOCAL COM NÍVEL BAIXO DE INTERFERÊNCIAS (NÃO INCLUI FORNECIMENTO). AF_06/2016</v>
          </cell>
          <cell r="D135" t="str">
            <v>M</v>
          </cell>
          <cell r="E135">
            <v>30.47</v>
          </cell>
          <cell r="F135" t="str">
            <v>SINAPI</v>
          </cell>
        </row>
        <row r="136">
          <cell r="B136">
            <v>94884</v>
          </cell>
          <cell r="C136" t="str">
            <v>ASSENTAMENTO DE TUBO DE PEAD CORRUGADO DE DUPLA PAREDE PARA REDE COLETORA DE ESGOTO, DN 1500 MM, JUNTA ELÁSTICA INTEGRADA, INSTALADO EM LOCAL COM NÍVEL BAIXO DE INTERFERÊNCIAS (NÃO INCLUI FORNECIMENTO). AF_06/2016</v>
          </cell>
          <cell r="D136" t="str">
            <v>M</v>
          </cell>
          <cell r="E136">
            <v>40.17</v>
          </cell>
          <cell r="F136" t="str">
            <v>SINAPI</v>
          </cell>
        </row>
        <row r="137">
          <cell r="B137">
            <v>94885</v>
          </cell>
          <cell r="C137" t="str">
            <v>TUBO DE PEAD CORRUGADO DE DUPLA PAREDE PARA REDE COLETORA DE ESGOTO, DN 250 MM, JUNTA ELÁSTICA INTEGRADA, INSTALADO EM LOCAL COM NÍVEL ALTO DE INTERFERÊNCIAS - FORNECIMENTO E ASSENTAMENTO. AF_06/2016</v>
          </cell>
          <cell r="D137" t="str">
            <v>M</v>
          </cell>
          <cell r="E137">
            <v>128.57</v>
          </cell>
          <cell r="F137" t="str">
            <v>SINAPI</v>
          </cell>
        </row>
        <row r="138">
          <cell r="B138">
            <v>94886</v>
          </cell>
          <cell r="C138" t="str">
            <v>ASSENTAMENTO DE TUBO DE PEAD CORRUGADO DE DUPLA PAREDE PARA REDE COLETORA DE ESGOTO, DN 250 MM, JUNTA ELÁSTICA INTEGRADA, INSTALADO EM LOCAL COM NÍVEL ALTO DE INTERFERÊNCIAS (NÃO INCLUI FORNECIMENTO). AF_06/2016</v>
          </cell>
          <cell r="D138" t="str">
            <v>M</v>
          </cell>
          <cell r="E138">
            <v>0.99</v>
          </cell>
          <cell r="F138" t="str">
            <v>SINAPI</v>
          </cell>
        </row>
        <row r="139">
          <cell r="B139">
            <v>94887</v>
          </cell>
          <cell r="C139" t="str">
            <v>TUBO DE PEAD CORRUGADO DE DUPLA PAREDE PARA REDE COLETORA DE ESGOTO, DN 300 MM, JUNTA ELÁSTICA INTEGRADA, INSTALADO EM LOCAL COM NÍVEL ALTO DE INTERFERÊNCIAS - FORNECIMENTO E ASSENTAMENTO. AF_06/2016</v>
          </cell>
          <cell r="D139" t="str">
            <v>M</v>
          </cell>
          <cell r="E139">
            <v>152.56</v>
          </cell>
          <cell r="F139" t="str">
            <v>SINAPI</v>
          </cell>
        </row>
        <row r="140">
          <cell r="B140">
            <v>94888</v>
          </cell>
          <cell r="C140" t="str">
            <v>ASSENTAMENTO DE TUBO DE PEAD CORRUGADO DE DUPLA PAREDE PARA REDE COLETORA DE ESGOTO, DN 300 MM, JUNTA ELÁSTICA INTEGRADA, INSTALADO EM LOCAL COM NÍVEL ALTO DE INTERFERÊNCIAS (NÃO INCLUI FORNECIMENTO). AF_06/2016</v>
          </cell>
          <cell r="D140" t="str">
            <v>M</v>
          </cell>
          <cell r="E140">
            <v>1.72</v>
          </cell>
          <cell r="F140" t="str">
            <v>SINAPI</v>
          </cell>
        </row>
        <row r="141">
          <cell r="B141">
            <v>94891</v>
          </cell>
          <cell r="C141" t="str">
            <v>TUBO DE PEAD CORRUGADO DE DUPLA PAREDE PARA REDE COLETORA DE ESGOTO, DN 750 MM, JUNTA ELÁSTICA INTEGRADA, INSTALADO EM LOCAL COM NÍVEL ALTO DE INTERFERÊNCIAS - FORNECIMENTO E ASSENTAMENTO. AF_06/2016</v>
          </cell>
          <cell r="D141" t="str">
            <v>M</v>
          </cell>
          <cell r="E141">
            <v>895.88</v>
          </cell>
          <cell r="F141" t="str">
            <v>SINAPI</v>
          </cell>
        </row>
        <row r="142">
          <cell r="B142">
            <v>94892</v>
          </cell>
          <cell r="C142" t="str">
            <v>ASSENTAMENTO DE TUBO DE PEAD CORRUGADO DE DUPLA PAREDE PARA REDE COLETORA DE ESGOTO, DN 750 MM, JUNTA ELÁSTICA INTEGRADA, INSTALADO EM LOCAL COM NÍVEL ALTO DE INTERFERÊNCIAS (NÃO INCLUI FORNECIMENTO). AF_06/2016</v>
          </cell>
          <cell r="D142" t="str">
            <v>M</v>
          </cell>
          <cell r="E142">
            <v>20.76</v>
          </cell>
          <cell r="F142" t="str">
            <v>SINAPI</v>
          </cell>
        </row>
        <row r="143">
          <cell r="B143">
            <v>94894</v>
          </cell>
          <cell r="C143" t="str">
            <v>ASSENTAMENTO DE TUBO DE PEAD CORRUGADO DE DUPLA PAREDE PARA REDE COLETORA DE ESGOTO, DN 900 MM, JUNTA ELÁSTICA INTEGRADA, INSTALADO EM LOCAL COM NÍVEL ALTO DE INTERFERÊNCIAS (NÃO INCLUI FORNECIMENTO). AF_06/2016</v>
          </cell>
          <cell r="D143" t="str">
            <v>M</v>
          </cell>
          <cell r="E143">
            <v>24.11</v>
          </cell>
          <cell r="F143" t="str">
            <v>SINAPI</v>
          </cell>
        </row>
        <row r="144">
          <cell r="B144">
            <v>94895</v>
          </cell>
          <cell r="C144" t="str">
            <v>TUBO DE PEAD CORRUGADO DE DUPLA PAREDE PARA REDE COLETORA DE ESGOTO, DN 1000 MM, JUNTA ELÁSTICA INTEGRADA, INSTALADO EM LOCAL COM NÍVEL ALTO DE INTERFERÊNCIAS - FORNECIMENTO E ASSENTAMENTO. AF_06/2016</v>
          </cell>
          <cell r="D144" t="str">
            <v>M</v>
          </cell>
          <cell r="E144">
            <v>1193.54</v>
          </cell>
          <cell r="F144" t="str">
            <v>SINAPI</v>
          </cell>
        </row>
        <row r="145">
          <cell r="B145">
            <v>94896</v>
          </cell>
          <cell r="C145" t="str">
            <v>ASSENTAMENTO DE TUBO DE PEAD CORRUGADO DE DUPLA PAREDE PARA REDE COLETORA DE ESGOTO, DN 1000 MM, JUNTA ELÁSTICA INTEGRADA, INSTALADO EM LOCAL COM NÍVEL ALTO DE INTERFERÊNCIAS (NÃO INCLUI FORNECIMENTO). AF_06/2016</v>
          </cell>
          <cell r="D145" t="str">
            <v>M</v>
          </cell>
          <cell r="E145">
            <v>29.12</v>
          </cell>
          <cell r="F145" t="str">
            <v>SINAPI</v>
          </cell>
        </row>
        <row r="146">
          <cell r="B146">
            <v>94897</v>
          </cell>
          <cell r="C146" t="str">
            <v>TUBO DE PEAD CORRUGADO DE DUPLA PAREDE PARA REDE COLETORA DE ESGOTO, DN 1200 MM, JUNTA ELÁSTICA INTEGRADA, INSTALADO EM LOCAL COM NÍVEL ALTO DE INTERFERÊNCIAS - FORNECIMENTO E ASSENTAMENTO. AF_06/2016</v>
          </cell>
          <cell r="D146" t="str">
            <v>M</v>
          </cell>
          <cell r="E146">
            <v>1859.62</v>
          </cell>
          <cell r="F146" t="str">
            <v>SINAPI</v>
          </cell>
        </row>
        <row r="147">
          <cell r="B147">
            <v>94898</v>
          </cell>
          <cell r="C147" t="str">
            <v>ASSENTAMENTO DE TUBO DE PEAD CORRUGADO DE DUPLA PAREDE PARA REDE COLETORA DE ESGOTO, DN 1200 MM, JUNTA ELÁSTICA INTEGRADA, INSTALADO EM LOCAL COM NÍVEL ALTO DE INTERFERÊNCIAS (NÃO INCLUI FORNECIMENTO). AF_06/2016</v>
          </cell>
          <cell r="D147" t="str">
            <v>M</v>
          </cell>
          <cell r="E147">
            <v>34.15</v>
          </cell>
          <cell r="F147" t="str">
            <v>SINAPI</v>
          </cell>
        </row>
        <row r="148">
          <cell r="B148">
            <v>94900</v>
          </cell>
          <cell r="C148" t="str">
            <v>ASSENTAMENTO DE TUBO DE PEAD CORRUGADO DE DUPLA PAREDE PARA REDE COLETORA DE ESGOTO, DN 1500 MM, JUNTA ELÁSTICA INTEGRADA, INSTALADO EM LOCAL COM NÍVEL ALTO DE INTERFERÊNCIAS (NÃO INCLUI FORNECIMENTO). AF_06/2016</v>
          </cell>
          <cell r="D148" t="str">
            <v>M</v>
          </cell>
          <cell r="E148">
            <v>44.2</v>
          </cell>
          <cell r="F148" t="str">
            <v>SINAPI</v>
          </cell>
        </row>
        <row r="149">
          <cell r="B149">
            <v>97121</v>
          </cell>
          <cell r="C149" t="str">
            <v>ASSENTAMENTO DE TUBO DE PVC PBA PARA REDE DE ÁGUA, DN 50 MM, JUNTA ELÁSTICA INTEGRADA, INSTALADO EM LOCAL COM NÍVEL ALTO DE INTERFERÊNCIAS (NÃO INCLUI FORNECIMENTO). AF_11/2017</v>
          </cell>
          <cell r="D149" t="str">
            <v>M</v>
          </cell>
          <cell r="E149">
            <v>1.73</v>
          </cell>
          <cell r="F149" t="str">
            <v>SINAPI</v>
          </cell>
        </row>
        <row r="150">
          <cell r="B150">
            <v>97122</v>
          </cell>
          <cell r="C150" t="str">
            <v>ASSENTAMENTO DE TUBO DE PVC PBA PARA REDE DE ÁGUA, DN 75 MM, JUNTA ELÁSTICA INTEGRADA, INSTALADO EM LOCAL COM NÍVEL ALTO DE INTERFERÊNCIAS (NÃO INCLUI FORNECIMENTO). AF_11/2017</v>
          </cell>
          <cell r="D150" t="str">
            <v>M</v>
          </cell>
          <cell r="E150">
            <v>2.4</v>
          </cell>
          <cell r="F150" t="str">
            <v>SINAPI</v>
          </cell>
        </row>
        <row r="151">
          <cell r="B151">
            <v>97123</v>
          </cell>
          <cell r="C151" t="str">
            <v>ASSENTAMENTO DE TUBO DE PVC PBA PARA REDE DE ÁGUA, DN 100 MM, JUNTA ELÁSTICA INTEGRADA, INSTALADO EM LOCAL COM NÍVEL ALTO DE INTERFERÊNCIAS (NÃO INCLUI FORNECIMENTO). AF_11/2017</v>
          </cell>
          <cell r="D151" t="str">
            <v>M</v>
          </cell>
          <cell r="E151">
            <v>3.03</v>
          </cell>
          <cell r="F151" t="str">
            <v>SINAPI</v>
          </cell>
        </row>
        <row r="152">
          <cell r="B152">
            <v>97124</v>
          </cell>
          <cell r="C152" t="str">
            <v>ASSENTAMENTO DE TUBO DE PVC PBA PARA REDE DE ÁGUA, DN 50 MM, JUNTA ELÁSTICA INTEGRADA, INSTALADO EM LOCAL COM NÍVEL BAIXO DE INTERFERÊNCIAS (NÃO INCLUI FORNECIMENTO). AF_11/2017</v>
          </cell>
          <cell r="D152" t="str">
            <v>M</v>
          </cell>
          <cell r="E152">
            <v>0.75</v>
          </cell>
          <cell r="F152" t="str">
            <v>SINAPI</v>
          </cell>
        </row>
        <row r="153">
          <cell r="B153">
            <v>97125</v>
          </cell>
          <cell r="C153" t="str">
            <v>ASSENTAMENTO DE TUBO DE PVC PBA PARA REDE DE ÁGUA, DN 75 MM, JUNTA ELÁSTICA INTEGRADA, INSTALADO EM LOCAL COM NÍVEL BAIXO DE INTERFERÊNCIAS (NÃO INCLUI FORNECIMENTO). AF_11/2017</v>
          </cell>
          <cell r="D153" t="str">
            <v>M</v>
          </cell>
          <cell r="E153">
            <v>1.06</v>
          </cell>
          <cell r="F153" t="str">
            <v>SINAPI</v>
          </cell>
        </row>
        <row r="154">
          <cell r="B154">
            <v>97126</v>
          </cell>
          <cell r="C154" t="str">
            <v>ASSENTAMENTO DE TUBO DE PVC PBA PARA REDE DE ÁGUA, DN 100 MM, JUNTA ELÁSTICA INTEGRADA, INSTALADO EM LOCAL COM NÍVEL BAIXO DE INTERFERÊNCIAS (NÃO INCLUI FORNECIMENTO). AF_11/2017</v>
          </cell>
          <cell r="D154" t="str">
            <v>M</v>
          </cell>
          <cell r="E154">
            <v>1.34</v>
          </cell>
          <cell r="F154" t="str">
            <v>SINAPI</v>
          </cell>
        </row>
        <row r="155">
          <cell r="B155">
            <v>92833</v>
          </cell>
          <cell r="C155" t="str">
            <v>TUBO DE CONCRETO PARA REDES COLETORAS DE ESGOTO SANITÁRIO, DIÂMETRO DE 300 MM, JUNTA ELÁSTICA, INSTALADO EM LOCAL COM BAIXO NÍVEL DE INTERFERÊNCIAS - FORNECIMENTO E ASSENTAMENTO. AF_12/2015</v>
          </cell>
          <cell r="D155" t="str">
            <v>M</v>
          </cell>
          <cell r="E155">
            <v>113.22</v>
          </cell>
          <cell r="F155" t="str">
            <v>SINAPI</v>
          </cell>
        </row>
        <row r="156">
          <cell r="B156">
            <v>92834</v>
          </cell>
          <cell r="C156" t="str">
            <v>ASSENTAMENTO DE TUBO DE CONCRETO PARA REDES COLETORAS DE ESGOTO SANITÁRIO, DIÂMETRO DE 300 MM, JUNTA ELÁSTICA, INSTALADO EM LOCAL COM BAIXO NÍVEL DE INTERFERÊNCIAS (NÃO INCLUI FORNECIMENTO). AF_12/2015</v>
          </cell>
          <cell r="D156" t="str">
            <v>M</v>
          </cell>
          <cell r="E156">
            <v>6.5</v>
          </cell>
          <cell r="F156" t="str">
            <v>SINAPI</v>
          </cell>
        </row>
        <row r="157">
          <cell r="B157">
            <v>92835</v>
          </cell>
          <cell r="C157" t="str">
            <v>TUBO DE CONCRETO PARA REDES COLETORAS DE ESGOTO SANITÁRIO, DIÂMETRO DE 400 MM, JUNTA ELÁSTICA, INSTALADO EM LOCAL COM BAIXO NÍVEL DE INTERFERÊNCIAS - FORNECIMENTO E ASSENTAMENTO. AF_12/2015</v>
          </cell>
          <cell r="D157" t="str">
            <v>M</v>
          </cell>
          <cell r="E157">
            <v>147.6</v>
          </cell>
          <cell r="F157" t="str">
            <v>SINAPI</v>
          </cell>
        </row>
        <row r="158">
          <cell r="B158">
            <v>92836</v>
          </cell>
          <cell r="C158" t="str">
            <v>ASSENTAMENTO DE TUBO DE CONCRETO PARA REDES COLETORAS DE ESGOTO SANITÁRIO, DIÂMETRO DE 400 MM, JUNTA ELÁSTICA, INSTALADO EM LOCAL COM BAIXO NÍVEL DE INTERFERÊNCIAS (NÃO INCLUI FORNECIMENTO). AF_12/2015</v>
          </cell>
          <cell r="D158" t="str">
            <v>M</v>
          </cell>
          <cell r="E158">
            <v>8.2899999999999991</v>
          </cell>
          <cell r="F158" t="str">
            <v>SINAPI</v>
          </cell>
        </row>
        <row r="159">
          <cell r="B159">
            <v>92837</v>
          </cell>
          <cell r="C159" t="str">
            <v>TUBO DE CONCRETO PARA REDES COLETORAS DE ESGOTO SANITÁRIO, DIÂMETRO DE 500 MM, JUNTA ELÁSTICA, INSTALADO EM LOCAL COM BAIXO NÍVEL DE INTERFERÊNCIAS - FORNECIMENTO E ASSENTAMENTO. AF_12/2015</v>
          </cell>
          <cell r="D159" t="str">
            <v>M</v>
          </cell>
          <cell r="E159">
            <v>185.96</v>
          </cell>
          <cell r="F159" t="str">
            <v>SINAPI</v>
          </cell>
        </row>
        <row r="160">
          <cell r="B160">
            <v>92838</v>
          </cell>
          <cell r="C160" t="str">
            <v>ASSENTAMENTO DE TUBO DE CONCRETO PARA REDES COLETORAS DE ESGOTO SANITÁRIO, DIÂMETRO DE 500 MM, JUNTA ELÁSTICA, INSTALADO EM LOCAL COM BAIXO NÍVEL DE INTERFERÊNCIAS (NÃO INCLUI FORNECIMENTO). AF_12/2015</v>
          </cell>
          <cell r="D160" t="str">
            <v>M</v>
          </cell>
          <cell r="E160">
            <v>9.9600000000000009</v>
          </cell>
          <cell r="F160" t="str">
            <v>SINAPI</v>
          </cell>
        </row>
        <row r="161">
          <cell r="B161">
            <v>92839</v>
          </cell>
          <cell r="C161" t="str">
            <v>TUBO DE CONCRETO PARA REDES COLETORAS DE ESGOTO SANITÁRIO, DIÂMETRO DE 600 MM, JUNTA ELÁSTICA, INSTALADO EM LOCAL COM BAIXO NÍVEL DE INTERFERÊNCIAS - FORNECIMENTO E ASSENTAMENTO. AF_12/2015</v>
          </cell>
          <cell r="D161" t="str">
            <v>M</v>
          </cell>
          <cell r="E161">
            <v>242.27</v>
          </cell>
          <cell r="F161" t="str">
            <v>SINAPI</v>
          </cell>
        </row>
        <row r="162">
          <cell r="B162">
            <v>92840</v>
          </cell>
          <cell r="C162" t="str">
            <v>ASSENTAMENTO DE TUBO DE CONCRETO PARA REDES COLETORAS DE ESGOTO SANITÁRIO, DIÂMETRO DE 600 MM, JUNTA ELÁSTICA, INSTALADO EM LOCAL COM BAIXO NÍVEL DE INTERFERÊNCIAS (NÃO INCLUI FORNECIMENTO). AF_12/2015</v>
          </cell>
          <cell r="D162" t="str">
            <v>M</v>
          </cell>
          <cell r="E162">
            <v>11.79</v>
          </cell>
          <cell r="F162" t="str">
            <v>SINAPI</v>
          </cell>
        </row>
        <row r="163">
          <cell r="B163">
            <v>92841</v>
          </cell>
          <cell r="C163" t="str">
            <v>TUBO DE CONCRETO PARA REDES COLETORAS DE ESGOTO SANITÁRIO, DIÂMETRO DE 700 MM, JUNTA ELÁSTICA, INSTALADO EM LOCAL COM BAIXO NÍVEL DE INTERFERÊNCIAS - FORNECIMENTO E ASSENTAMENTO. AF_12/2015</v>
          </cell>
          <cell r="D163" t="str">
            <v>M</v>
          </cell>
          <cell r="E163">
            <v>273.11</v>
          </cell>
          <cell r="F163" t="str">
            <v>SINAPI</v>
          </cell>
        </row>
        <row r="164">
          <cell r="B164">
            <v>92842</v>
          </cell>
          <cell r="C164" t="str">
            <v>ASSENTAMENTO DE TUBO DE CONCRETO PARA REDES COLETORAS DE ESGOTO SANITÁRIO, DIÂMETRO DE 700 MM, JUNTA ELÁSTICA, INSTALADO EM LOCAL COM BAIXO NÍVEL DE INTERFERÊNCIAS (NÃO INCLUI FORNECIMENTO). AF_12/2015</v>
          </cell>
          <cell r="D164" t="str">
            <v>M</v>
          </cell>
          <cell r="E164">
            <v>13.48</v>
          </cell>
          <cell r="F164" t="str">
            <v>SINAPI</v>
          </cell>
        </row>
        <row r="165">
          <cell r="B165">
            <v>92844</v>
          </cell>
          <cell r="C165" t="str">
            <v>ASSENTAMENTO DE TUBO DE CONCRETO PARA REDES COLETORAS DE ESGOTO SANITÁRIO, DIÂMETRO DE 800 MM, JUNTA ELÁSTICA, INSTALADO EM LOCAL COM BAIXO NÍVEL DE INTERFERÊNCIAS (NÃO INCLUI FORNECIMENTO). AF_12/2015</v>
          </cell>
          <cell r="D165" t="str">
            <v>M</v>
          </cell>
          <cell r="E165">
            <v>15.31</v>
          </cell>
          <cell r="F165" t="str">
            <v>SINAPI</v>
          </cell>
        </row>
        <row r="166">
          <cell r="B166">
            <v>92846</v>
          </cell>
          <cell r="C166" t="str">
            <v>ASSENTAMENTO DE TUBO DE CONCRETO PARA REDES COLETORAS DE ESGOTO SANITÁRIO, DIÂMETRO DE 900 MM, JUNTA ELÁSTICA, INSTALADO EM LOCAL COM BAIXO NÍVEL DE INTERFERÊNCIAS (NÃO INCLUI FORNECIMENTO). AF_12/2015</v>
          </cell>
          <cell r="D166" t="str">
            <v>M</v>
          </cell>
          <cell r="E166">
            <v>16.989999999999998</v>
          </cell>
          <cell r="F166" t="str">
            <v>SINAPI</v>
          </cell>
        </row>
        <row r="167">
          <cell r="B167">
            <v>92847</v>
          </cell>
          <cell r="C167" t="str">
            <v>TUBO DE CONCRETO PARA REDES COLETORAS DE ESGOTO SANITÁRIO, DIÂMETRO DE 1000 MM, JUNTA ELÁSTICA, INSTALADO EM LOCAL COM BAIXO NÍVEL DE INTERFERÊNCIAS - FORNECIMENTO E ASSENTAMENTO. AF_12/2015</v>
          </cell>
          <cell r="D167" t="str">
            <v>M</v>
          </cell>
          <cell r="E167">
            <v>469.13</v>
          </cell>
          <cell r="F167" t="str">
            <v>SINAPI</v>
          </cell>
        </row>
        <row r="168">
          <cell r="B168">
            <v>92848</v>
          </cell>
          <cell r="C168" t="str">
            <v>ASSENTAMENTO DE TUBO DE CONCRETO PARA REDES COLETORAS DE ESGOTO SANITÁRIO, DIÂMETRO DE 1000 MM, JUNTA ELÁSTICA, INSTALADO EM LOCAL COM BAIXO NÍVEL DE INTERFERÊNCIAS (NÃO INCLUI FORNECIMENTO). AF_12/2015</v>
          </cell>
          <cell r="D168" t="str">
            <v>M</v>
          </cell>
          <cell r="E168">
            <v>18.829999999999998</v>
          </cell>
          <cell r="F168" t="str">
            <v>SINAPI</v>
          </cell>
        </row>
        <row r="169">
          <cell r="B169">
            <v>92849</v>
          </cell>
          <cell r="C169" t="str">
            <v>TUBO DE CONCRETO PARA REDES COLETORAS DE ESGOTO SANITÁRIO, DIÂMETRO DE 300 MM, JUNTA ELÁSTICA, INSTALADO EM LOCAL COM ALTO NÍVEL DE INTERFERÊNCIAS - FORNECIMENTO E ASSENTAMENTO. AF_12/2015</v>
          </cell>
          <cell r="D169" t="str">
            <v>M</v>
          </cell>
          <cell r="E169">
            <v>119.93</v>
          </cell>
          <cell r="F169" t="str">
            <v>SINAPI</v>
          </cell>
        </row>
        <row r="170">
          <cell r="B170">
            <v>92850</v>
          </cell>
          <cell r="C170" t="str">
            <v>ASSENTAMENTO DE TUBO DE CONCRETO PARA REDES COLETORAS DE ESGOTO SANITÁRIO, DIÂMETRO DE 300 MM, JUNTA ELÁSTICA, INSTALADO EM LOCAL COM ALTO NÍVEL DE INTERFERÊNCIAS (NÃO INCLUI FORNECIMENTO). AF_12/2015</v>
          </cell>
          <cell r="D170" t="str">
            <v>M</v>
          </cell>
          <cell r="E170">
            <v>12.29</v>
          </cell>
          <cell r="F170" t="str">
            <v>SINAPI</v>
          </cell>
        </row>
        <row r="171">
          <cell r="B171">
            <v>92851</v>
          </cell>
          <cell r="C171" t="str">
            <v>TUBO DE CONCRETO PARA REDES COLETORAS DE ESGOTO SANITÁRIO, DIÂMETRO DE 400 MM, JUNTA ELÁSTICA, INSTALADO EM LOCAL COM ALTO NÍVEL DE INTERFERÊNCIAS - FORNECIMENTO E ASSENTAMENTO. AF_12/2015</v>
          </cell>
          <cell r="D171" t="str">
            <v>M</v>
          </cell>
          <cell r="E171">
            <v>156</v>
          </cell>
          <cell r="F171" t="str">
            <v>SINAPI</v>
          </cell>
        </row>
        <row r="172">
          <cell r="B172">
            <v>92852</v>
          </cell>
          <cell r="C172" t="str">
            <v>ASSENTAMENTO DE TUBO DE CONCRETO PARA REDES COLETORAS DE ESGOTO SANITÁRIO, DIÂMETRO DE 400 MM, JUNTA ELÁSTICA, INSTALADO EM LOCAL COM ALTO NÍVEL DE INTERFERÊNCIAS (NÃO INCLUI FORNECIMENTO). AF_12/2015</v>
          </cell>
          <cell r="D172" t="str">
            <v>M</v>
          </cell>
          <cell r="E172">
            <v>15.53</v>
          </cell>
          <cell r="F172" t="str">
            <v>SINAPI</v>
          </cell>
        </row>
        <row r="173">
          <cell r="B173">
            <v>92853</v>
          </cell>
          <cell r="C173" t="str">
            <v>TUBO DE CONCRETO PARA REDES COLETORAS DE ESGOTO SANITÁRIO, DIÂMETRO DE 500 MM, JUNTA ELÁSTICA, INSTALADO EM LOCAL COM ALTO NÍVEL DE INTERFERÊNCIAS - FORNECIMENTO E ASSENTAMENTO. AF_12/2015</v>
          </cell>
          <cell r="D173" t="str">
            <v>M</v>
          </cell>
          <cell r="E173">
            <v>196.3</v>
          </cell>
          <cell r="F173" t="str">
            <v>SINAPI</v>
          </cell>
        </row>
        <row r="174">
          <cell r="B174">
            <v>92854</v>
          </cell>
          <cell r="C174" t="str">
            <v>ASSENTAMENTO DE TUBO DE CONCRETO PARA REDES COLETORAS DE ESGOTO SANITÁRIO, DIÂMETRO DE 500 MM, JUNTA ELÁSTICA, INSTALADO EM LOCAL COM ALTO NÍVEL DE INTERFERÊNCIAS (NÃO INCLUI FORNECIMENTO). AF_12/2015</v>
          </cell>
          <cell r="D174" t="str">
            <v>M</v>
          </cell>
          <cell r="E174">
            <v>18.899999999999999</v>
          </cell>
          <cell r="F174" t="str">
            <v>SINAPI</v>
          </cell>
        </row>
        <row r="175">
          <cell r="B175">
            <v>92855</v>
          </cell>
          <cell r="C175" t="str">
            <v>TUBO DE CONCRETO PARA REDES COLETORAS DE ESGOTO SANITÁRIO, DIÂMETRO DE 600 MM, JUNTA ELÁSTICA, INSTALADO EM LOCAL COM ALTO NÍVEL DE INTERFERÊNCIAS - FORNECIMENTO E ASSENTAMENTO. AF_12/2015</v>
          </cell>
          <cell r="D175" t="str">
            <v>M</v>
          </cell>
          <cell r="E175">
            <v>254.43</v>
          </cell>
          <cell r="F175" t="str">
            <v>SINAPI</v>
          </cell>
        </row>
        <row r="176">
          <cell r="B176">
            <v>92856</v>
          </cell>
          <cell r="C176" t="str">
            <v>ASSENTAMENTO DE TUBO DE CONCRETO PARA REDES COLETORAS DE ESGOTO SANITÁRIO, DIÂMETRO DE 600 MM, JUNTA ELÁSTICA, INSTALADO EM LOCAL COM ALTO NÍVEL DE INTERFERÊNCIAS (NÃO INCLUI FORNECIMENTO). AF_12/2015</v>
          </cell>
          <cell r="D176" t="str">
            <v>M</v>
          </cell>
          <cell r="E176">
            <v>22.28</v>
          </cell>
          <cell r="F176" t="str">
            <v>SINAPI</v>
          </cell>
        </row>
        <row r="177">
          <cell r="B177">
            <v>92857</v>
          </cell>
          <cell r="C177" t="str">
            <v>TUBO DE CONCRETO PARA REDES COLETORAS DE ESGOTO SANITÁRIO, DIÂMETRO DE 700 MM, JUNTA ELÁSTICA, INSTALADO EM LOCAL COM ALTO NÍVEL DE INTERFERÊNCIAS - FORNECIMENTO E ASSENTAMENTO. AF_12/2015</v>
          </cell>
          <cell r="D177" t="str">
            <v>M</v>
          </cell>
          <cell r="E177">
            <v>287.05</v>
          </cell>
          <cell r="F177" t="str">
            <v>SINAPI</v>
          </cell>
        </row>
        <row r="178">
          <cell r="B178">
            <v>92858</v>
          </cell>
          <cell r="C178" t="str">
            <v>ASSENTAMENTO DE TUBO DE CONCRETO PARA REDES COLETORAS DE ESGOTO SANITÁRIO, DIÂMETRO DE 700 MM, JUNTA ELÁSTICA, INSTALADO EM LOCAL COM ALTO NÍVEL DE INTERFERÊNCIAS (NÃO INCLUI FORNECIMENTO). AF_12/2015</v>
          </cell>
          <cell r="D178" t="str">
            <v>M</v>
          </cell>
          <cell r="E178">
            <v>25.52</v>
          </cell>
          <cell r="F178" t="str">
            <v>SINAPI</v>
          </cell>
        </row>
        <row r="179">
          <cell r="B179">
            <v>92860</v>
          </cell>
          <cell r="C179" t="str">
            <v>ASSENTAMENTO DE TUBO DE CONCRETO PARA REDES COLETORAS DE ESGOTO SANITÁRIO, DIÂMETRO DE 800 MM, JUNTA ELÁSTICA, INSTALADO EM LOCAL COM ALTO NÍVEL DE INTERFERÊNCIAS (NÃO INCLUI FORNECIMENTO). AF_12/2015</v>
          </cell>
          <cell r="D179" t="str">
            <v>M</v>
          </cell>
          <cell r="E179">
            <v>28.96</v>
          </cell>
          <cell r="F179" t="str">
            <v>SINAPI</v>
          </cell>
        </row>
        <row r="180">
          <cell r="B180">
            <v>92862</v>
          </cell>
          <cell r="C180" t="str">
            <v>ASSENTAMENTO DE TUBO DE CONCRETO PARA REDES COLETORAS DE ESGOTO SANITÁRIO, DIÂMETRO DE 900 MM, JUNTA ELÁSTICA, INSTALADO EM LOCAL COM ALTO NÍVEL DE INTERFERÊNCIAS (NÃO INCLUI FORNECIMENTO). AF_12/2015</v>
          </cell>
          <cell r="D180" t="str">
            <v>M</v>
          </cell>
          <cell r="E180">
            <v>32.31</v>
          </cell>
          <cell r="F180" t="str">
            <v>SINAPI</v>
          </cell>
        </row>
        <row r="181">
          <cell r="B181">
            <v>92863</v>
          </cell>
          <cell r="C181" t="str">
            <v>TUBO DE CONCRETO PARA REDES COLETORAS DE ESGOTO SANITÁRIO, DIÂMETRO DE 1000 MM, JUNTA ELÁSTICA, INSTALADO EM LOCAL COM ALTO NÍVEL DE INTERFERÊNCIAS - FORNECIMENTO E ASSENTAMENTO. AF_12/2015</v>
          </cell>
          <cell r="D181" t="str">
            <v>M</v>
          </cell>
          <cell r="E181">
            <v>488.65</v>
          </cell>
          <cell r="F181" t="str">
            <v>SINAPI</v>
          </cell>
        </row>
        <row r="182">
          <cell r="B182">
            <v>92864</v>
          </cell>
          <cell r="C182" t="str">
            <v>ASSENTAMENTO DE TUBO DE CONCRETO PARA REDES COLETORAS DE ESGOTO SANITÁRIO, DIÂMETRO DE 1000 MM, JUNTA ELÁSTICA, INSTALADO EM LOCAL COM ALTO NÍVEL DE INTERFERÊNCIAS (NÃO INCLUI FORNECIMENTO). AF_12/2015</v>
          </cell>
          <cell r="D182" t="str">
            <v>M</v>
          </cell>
          <cell r="E182">
            <v>35.700000000000003</v>
          </cell>
          <cell r="F182" t="str">
            <v>SINAPI</v>
          </cell>
        </row>
        <row r="183">
          <cell r="B183">
            <v>92210</v>
          </cell>
          <cell r="C183" t="str">
            <v>TUBO DE CONCRETO PARA REDES COLETORAS DE ÁGUAS PLUVIAIS, DIÂMETRO DE 400 MM, JUNTA RÍGIDA, INSTALADO EM LOCAL COM BAIXO NÍVEL DE INTERFERÊNCIAS - FORNECIMENTO E ASSENTAMENTO. AF_12/2015</v>
          </cell>
          <cell r="D183" t="str">
            <v>M</v>
          </cell>
          <cell r="E183">
            <v>91.14</v>
          </cell>
          <cell r="F183" t="str">
            <v>SINAPI</v>
          </cell>
        </row>
        <row r="184">
          <cell r="B184">
            <v>92211</v>
          </cell>
          <cell r="C184" t="str">
            <v>TUBO DE CONCRETO PARA REDES COLETORAS DE ÁGUAS PLUVIAIS, DIÂMETRO DE 500 MM, JUNTA RÍGIDA, INSTALADO EM LOCAL COM BAIXO NÍVEL DE INTERFERÊNCIAS - FORNECIMENTO E ASSENTAMENTO. AF_12/2015</v>
          </cell>
          <cell r="D184" t="str">
            <v>M</v>
          </cell>
          <cell r="E184">
            <v>116.49</v>
          </cell>
          <cell r="F184" t="str">
            <v>SINAPI</v>
          </cell>
        </row>
        <row r="185">
          <cell r="B185">
            <v>92212</v>
          </cell>
          <cell r="C185" t="str">
            <v>TUBO DE CONCRETO PARA REDES COLETORAS DE ÁGUAS PLUVIAIS, DIÂMETRO DE 600 MM, JUNTA RÍGIDA, INSTALADO EM LOCAL COM BAIXO NÍVEL DE INTERFERÊNCIAS - FORNECIMENTO E ASSENTAMENTO. AF_12/2015</v>
          </cell>
          <cell r="D185" t="str">
            <v>M</v>
          </cell>
          <cell r="E185">
            <v>148.04</v>
          </cell>
          <cell r="F185" t="str">
            <v>SINAPI</v>
          </cell>
        </row>
        <row r="186">
          <cell r="B186">
            <v>92213</v>
          </cell>
          <cell r="C186" t="str">
            <v>TUBO DE CONCRETO PARA REDES COLETORAS DE ÁGUAS PLUVIAIS, DIÂMETRO DE 700 MM, JUNTA RÍGIDA, INSTALADO EM LOCAL COM BAIXO NÍVEL DE INTERFERÊNCIAS - FORNECIMENTO E ASSENTAMENTO. AF_12/2015</v>
          </cell>
          <cell r="D186" t="str">
            <v>M</v>
          </cell>
          <cell r="E186">
            <v>194.45</v>
          </cell>
          <cell r="F186" t="str">
            <v>SINAPI</v>
          </cell>
        </row>
        <row r="187">
          <cell r="B187">
            <v>92214</v>
          </cell>
          <cell r="C187" t="str">
            <v>TUBO DE CONCRETO PARA REDES COLETORAS DE ÁGUAS PLUVIAIS, DIÂMETRO DE 800 MM, JUNTA RÍGIDA, INSTALADO EM LOCAL COM BAIXO NÍVEL DE INTERFERÊNCIAS - FORNECIMENTO E ASSENTAMENTO. AF_12/2015</v>
          </cell>
          <cell r="D187" t="str">
            <v>M</v>
          </cell>
          <cell r="E187">
            <v>222.02</v>
          </cell>
          <cell r="F187" t="str">
            <v>SINAPI</v>
          </cell>
        </row>
        <row r="188">
          <cell r="B188">
            <v>92215</v>
          </cell>
          <cell r="C188" t="str">
            <v>TUBO DE CONCRETO PARA REDES COLETORAS DE ÁGUAS PLUVIAIS, DIÂMETRO DE 900 MM, JUNTA RÍGIDA, INSTALADO EM LOCAL COM BAIXO NÍVEL DE INTERFERÊNCIAS - FORNECIMENTO E ASSENTAMENTO. AF_12/2015</v>
          </cell>
          <cell r="D188" t="str">
            <v>M</v>
          </cell>
          <cell r="E188">
            <v>267.43</v>
          </cell>
          <cell r="F188" t="str">
            <v>SINAPI</v>
          </cell>
        </row>
        <row r="189">
          <cell r="B189">
            <v>92216</v>
          </cell>
          <cell r="C189" t="str">
            <v>TUBO DE CONCRETO PARA REDES COLETORAS DE ÁGUAS PLUVIAIS, DIÂMETRO DE 1000 MM, JUNTA RÍGIDA, INSTALADO EM LOCAL COM BAIXO NÍVEL DE INTERFERÊNCIAS - FORNECIMENTO E ASSENTAMENTO. AF_12/2015</v>
          </cell>
          <cell r="D189" t="str">
            <v>M</v>
          </cell>
          <cell r="E189">
            <v>299.93</v>
          </cell>
          <cell r="F189" t="str">
            <v>SINAPI</v>
          </cell>
        </row>
        <row r="190">
          <cell r="B190">
            <v>92219</v>
          </cell>
          <cell r="C190" t="str">
            <v>TUBO DE CONCRETO PARA REDES COLETORAS DE ÁGUAS PLUVIAIS, DIÂMETRO DE 400 MM, JUNTA RÍGIDA, INSTALADO EM LOCAL COM ALTO NÍVEL DE INTERFERÊNCIAS - FORNECIMENTO E ASSENTAMENTO. AF_12/2015</v>
          </cell>
          <cell r="D190" t="str">
            <v>M</v>
          </cell>
          <cell r="E190">
            <v>98.38</v>
          </cell>
          <cell r="F190" t="str">
            <v>SINAPI</v>
          </cell>
        </row>
        <row r="191">
          <cell r="B191">
            <v>92220</v>
          </cell>
          <cell r="C191" t="str">
            <v>TUBO DE CONCRETO PARA REDES COLETORAS DE ÁGUAS PLUVIAIS, DIÂMETRO DE 500 MM, JUNTA RÍGIDA, INSTALADO EM LOCAL COM ALTO NÍVEL DE INTERFERÊNCIAS - FORNECIMENTO E ASSENTAMENTO. AF_12/2015</v>
          </cell>
          <cell r="D191" t="str">
            <v>M</v>
          </cell>
          <cell r="E191">
            <v>125.43</v>
          </cell>
          <cell r="F191" t="str">
            <v>SINAPI</v>
          </cell>
        </row>
        <row r="192">
          <cell r="B192">
            <v>92221</v>
          </cell>
          <cell r="C192" t="str">
            <v>TUBO DE CONCRETO PARA REDES COLETORAS DE ÁGUAS PLUVIAIS, DIÂMETRO DE 600 MM, JUNTA RÍGIDA, INSTALADO EM LOCAL COM ALTO NÍVEL DE INTERFERÊNCIAS - FORNECIMENTO E ASSENTAMENTO. AF_12/2015</v>
          </cell>
          <cell r="D192" t="str">
            <v>M</v>
          </cell>
          <cell r="E192">
            <v>158.53</v>
          </cell>
          <cell r="F192" t="str">
            <v>SINAPI</v>
          </cell>
        </row>
        <row r="193">
          <cell r="B193">
            <v>92222</v>
          </cell>
          <cell r="C193" t="str">
            <v>TUBO DE CONCRETO PARA REDES COLETORAS DE ÁGUAS PLUVIAIS, DIÂMETRO DE 700 MM, JUNTA RÍGIDA, INSTALADO EM LOCAL COM ALTO NÍVEL DE INTERFERÊNCIAS - FORNECIMENTO E ASSENTAMENTO. AF_12/2015</v>
          </cell>
          <cell r="D193" t="str">
            <v>M</v>
          </cell>
          <cell r="E193">
            <v>206.62</v>
          </cell>
          <cell r="F193" t="str">
            <v>SINAPI</v>
          </cell>
        </row>
        <row r="194">
          <cell r="B194">
            <v>92223</v>
          </cell>
          <cell r="C194" t="str">
            <v>TUBO DE CONCRETO PARA REDES COLETORAS DE ÁGUAS PLUVIAIS, DIÂMETRO DE 800 MM, JUNTA RÍGIDA, INSTALADO EM LOCAL COM ALTO NÍVEL DE INTERFERÊNCIAS - FORNECIMENTO E ASSENTAMENTO. AF_12/2015</v>
          </cell>
          <cell r="D194" t="str">
            <v>M</v>
          </cell>
          <cell r="E194">
            <v>235.67</v>
          </cell>
          <cell r="F194" t="str">
            <v>SINAPI</v>
          </cell>
        </row>
        <row r="195">
          <cell r="B195">
            <v>92224</v>
          </cell>
          <cell r="C195" t="str">
            <v>TUBO DE CONCRETO PARA REDES COLETORAS DE ÁGUAS PLUVIAIS, DIÂMETRO DE 900 MM, JUNTA RÍGIDA, INSTALADO EM LOCAL COM ALTO NÍVEL DE INTERFERÊNCIAS - FORNECIMENTO E ASSENTAMENTO. AF_12/2015</v>
          </cell>
          <cell r="D195" t="str">
            <v>M</v>
          </cell>
          <cell r="E195">
            <v>282.58999999999997</v>
          </cell>
          <cell r="F195" t="str">
            <v>SINAPI</v>
          </cell>
        </row>
        <row r="196">
          <cell r="B196">
            <v>92226</v>
          </cell>
          <cell r="C196" t="str">
            <v>TUBO DE CONCRETO PARA REDES COLETORAS DE ÁGUAS PLUVIAIS, DIÂMETRO DE 1000 MM, JUNTA RÍGIDA, INSTALADO EM LOCAL COM ALTO NÍVEL DE INTERFERÊNCIAS - FORNECIMENTO E ASSENTAMENTO. AF_12/2015</v>
          </cell>
          <cell r="D196" t="str">
            <v>M</v>
          </cell>
          <cell r="E196">
            <v>316.87</v>
          </cell>
          <cell r="F196" t="str">
            <v>SINAPI</v>
          </cell>
        </row>
        <row r="197">
          <cell r="B197">
            <v>92808</v>
          </cell>
          <cell r="C197" t="str">
            <v>ASSENTAMENTO DE TUBO DE CONCRETO PARA REDES COLETORAS DE ÁGUAS PLUVIAIS, DIÂMETRO DE 300 MM, JUNTA RÍGIDA, INSTALADO EM LOCAL COM BAIXO NÍVEL DE INTERFERÊNCIAS (NÃO INCLUI FORNECIMENTO). AF_12/2015</v>
          </cell>
          <cell r="D197" t="str">
            <v>M</v>
          </cell>
          <cell r="E197">
            <v>29.25</v>
          </cell>
          <cell r="F197" t="str">
            <v>SINAPI</v>
          </cell>
        </row>
        <row r="198">
          <cell r="B198">
            <v>92809</v>
          </cell>
          <cell r="C198" t="str">
            <v>ASSENTAMENTO DE TUBO DE CONCRETO PARA REDES COLETORAS DE ÁGUAS PLUVIAIS, DIÂMETRO DE 400 MM, JUNTA RÍGIDA, INSTALADO EM LOCAL COM BAIXO NÍVEL DE INTERFERÊNCIAS (NÃO INCLUI FORNECIMENTO). AF_12/2015</v>
          </cell>
          <cell r="D198" t="str">
            <v>M</v>
          </cell>
          <cell r="E198">
            <v>37.49</v>
          </cell>
          <cell r="F198" t="str">
            <v>SINAPI</v>
          </cell>
        </row>
        <row r="199">
          <cell r="B199">
            <v>92810</v>
          </cell>
          <cell r="C199" t="str">
            <v>ASSENTAMENTO DE TUBO DE CONCRETO PARA REDES COLETORAS DE ÁGUAS PLUVIAIS, DIÂMETRO DE 500 MM, JUNTA RÍGIDA, INSTALADO EM LOCAL COM BAIXO NÍVEL DE INTERFERÊNCIAS (NÃO INCLUI FORNECIMENTO). AF_12/2015</v>
          </cell>
          <cell r="D199" t="str">
            <v>M</v>
          </cell>
          <cell r="E199">
            <v>45.64</v>
          </cell>
          <cell r="F199" t="str">
            <v>SINAPI</v>
          </cell>
        </row>
        <row r="200">
          <cell r="B200">
            <v>92811</v>
          </cell>
          <cell r="C200" t="str">
            <v>ASSENTAMENTO DE TUBO DE CONCRETO PARA REDES COLETORAS DE ÁGUAS PLUVIAIS, DIÂMETRO DE 600 MM, JUNTA RÍGIDA, INSTALADO EM LOCAL COM BAIXO NÍVEL DE INTERFERÊNCIAS (NÃO INCLUI FORNECIMENTO). AF_12/2015</v>
          </cell>
          <cell r="D200" t="str">
            <v>M</v>
          </cell>
          <cell r="E200">
            <v>54.31</v>
          </cell>
          <cell r="F200" t="str">
            <v>SINAPI</v>
          </cell>
        </row>
        <row r="201">
          <cell r="B201">
            <v>92812</v>
          </cell>
          <cell r="C201" t="str">
            <v>ASSENTAMENTO DE TUBO DE CONCRETO PARA REDES COLETORAS DE ÁGUAS PLUVIAIS, DIÂMETRO DE 700 MM, JUNTA RÍGIDA, INSTALADO EM LOCAL COM BAIXO NÍVEL DE INTERFERÊNCIAS (NÃO INCLUI FORNECIMENTO). AF_12/2015</v>
          </cell>
          <cell r="D201" t="str">
            <v>M</v>
          </cell>
          <cell r="E201">
            <v>62.89</v>
          </cell>
          <cell r="F201" t="str">
            <v>SINAPI</v>
          </cell>
        </row>
        <row r="202">
          <cell r="B202">
            <v>92813</v>
          </cell>
          <cell r="C202" t="str">
            <v>ASSENTAMENTO DE TUBO DE CONCRETO PARA REDES COLETORAS DE ÁGUAS PLUVIAIS, DIÂMETRO DE 800 MM, JUNTA RÍGIDA, INSTALADO EM LOCAL COM BAIXO NÍVEL DE INTERFERÊNCIAS (NÃO INCLUI FORNECIMENTO). AF_12/2015</v>
          </cell>
          <cell r="D202" t="str">
            <v>M</v>
          </cell>
          <cell r="E202">
            <v>72.84</v>
          </cell>
          <cell r="F202" t="str">
            <v>SINAPI</v>
          </cell>
        </row>
        <row r="203">
          <cell r="B203">
            <v>92814</v>
          </cell>
          <cell r="C203" t="str">
            <v>ASSENTAMENTO DE TUBO DE CONCRETO PARA REDES COLETORAS DE ÁGUAS PLUVIAIS, DIÂMETRO DE 900 MM, JUNTA RÍGIDA, INSTALADO EM LOCAL COM BAIXO NÍVEL DE INTERFERÊNCIAS (NÃO INCLUI FORNECIMENTO). AF_12/2015</v>
          </cell>
          <cell r="D203" t="str">
            <v>M</v>
          </cell>
          <cell r="E203">
            <v>83.25</v>
          </cell>
          <cell r="F203" t="str">
            <v>SINAPI</v>
          </cell>
        </row>
        <row r="204">
          <cell r="B204">
            <v>92815</v>
          </cell>
          <cell r="C204" t="str">
            <v>ASSENTAMENTO DE TUBO DE CONCRETO PARA REDES COLETORAS DE ÁGUAS PLUVIAIS, DIÂMETRO DE 1000 MM, JUNTA RÍGIDA, INSTALADO EM LOCAL COM BAIXO NÍVEL DE INTERFERÊNCIAS (NÃO INCLUI FORNECIMENTO). AF_12/2015</v>
          </cell>
          <cell r="D204" t="str">
            <v>M</v>
          </cell>
          <cell r="E204">
            <v>95.15</v>
          </cell>
          <cell r="F204" t="str">
            <v>SINAPI</v>
          </cell>
        </row>
        <row r="205">
          <cell r="B205">
            <v>92816</v>
          </cell>
          <cell r="C205" t="str">
            <v>TUBO DE CONCRETO PARA REDES COLETORAS DE ÁGUAS PLUVIAIS, DIÂMETRO DE 1200 MM, JUNTA RÍGIDA, INSTALADO EM LOCAL COM BAIXO NÍVEL DE INTERFERÊNCIAS - FORNECIMENTO E ASSENTAMENTO. AF_12/2015</v>
          </cell>
          <cell r="D205" t="str">
            <v>M</v>
          </cell>
          <cell r="E205">
            <v>409.3</v>
          </cell>
          <cell r="F205" t="str">
            <v>SINAPI</v>
          </cell>
        </row>
        <row r="206">
          <cell r="B206">
            <v>92817</v>
          </cell>
          <cell r="C206" t="str">
            <v>ASSENTAMENTO DE TUBO DE CONCRETO PARA REDES COLETORAS DE ÁGUAS PLUVIAIS, DIÂMETRO DE 1200 MM, JUNTA RÍGIDA, INSTALADO EM LOCAL COM BAIXO NÍVEL DE INTERFERÊNCIAS (NÃO INCLUI FORNECIMENTO). AF_12/2015</v>
          </cell>
          <cell r="D206" t="str">
            <v>M</v>
          </cell>
          <cell r="E206">
            <v>119.09</v>
          </cell>
          <cell r="F206" t="str">
            <v>SINAPI</v>
          </cell>
        </row>
        <row r="207">
          <cell r="B207">
            <v>92818</v>
          </cell>
          <cell r="C207" t="str">
            <v>TUBO DE CONCRETO PARA REDES COLETORAS DE ÁGUAS PLUVIAIS, DIÂMETRO DE 1500 MM, JUNTA RÍGIDA, INSTALADO EM LOCAL COM BAIXO NÍVEL DE INTERFERÊNCIAS - FORNECIMENTO E ASSENTAMENTO. AF_12/2015</v>
          </cell>
          <cell r="D207" t="str">
            <v>M</v>
          </cell>
          <cell r="E207">
            <v>591.97</v>
          </cell>
          <cell r="F207" t="str">
            <v>SINAPI</v>
          </cell>
        </row>
        <row r="208">
          <cell r="B208">
            <v>92819</v>
          </cell>
          <cell r="C208" t="str">
            <v>ASSENTAMENTO DE TUBO DE CONCRETO PARA REDES COLETORAS DE ÁGUAS PLUVIAIS, DIÂMETRO DE 1500 MM, JUNTA RÍGIDA, INSTALADO EM LOCAL COM BAIXO NÍVEL DE INTERFERÊNCIAS (NÃO INCLUI FORNECIMENTO). AF_12/2015</v>
          </cell>
          <cell r="D208" t="str">
            <v>M</v>
          </cell>
          <cell r="E208">
            <v>160.30000000000001</v>
          </cell>
          <cell r="F208" t="str">
            <v>SINAPI</v>
          </cell>
        </row>
        <row r="209">
          <cell r="B209">
            <v>92820</v>
          </cell>
          <cell r="C209" t="str">
            <v>ASSENTAMENTO DE TUBO DE CONCRETO PARA REDES COLETORAS DE ÁGUAS PLUVIAIS, DIÂMETRO DE 300 MM, JUNTA RÍGIDA, INSTALADO EM LOCAL COM ALTO NÍVEL DE INTERFERÊNCIAS (NÃO INCLUI FORNECIMENTO). AF_12/2015</v>
          </cell>
          <cell r="D209" t="str">
            <v>M</v>
          </cell>
          <cell r="E209">
            <v>34.909999999999997</v>
          </cell>
          <cell r="F209" t="str">
            <v>SINAPI</v>
          </cell>
        </row>
        <row r="210">
          <cell r="B210">
            <v>92821</v>
          </cell>
          <cell r="C210" t="str">
            <v>ASSENTAMENTO DE TUBO DE CONCRETO PARA REDES COLETORAS DE ÁGUAS PLUVIAIS, DIÂMETRO DE 400 MM, JUNTA RÍGIDA, INSTALADO EM LOCAL COM ALTO NÍVEL DE INTERFERÊNCIAS (NÃO INCLUI FORNECIMENTO). AF_12/2015</v>
          </cell>
          <cell r="D210" t="str">
            <v>M</v>
          </cell>
          <cell r="E210">
            <v>44.73</v>
          </cell>
          <cell r="F210" t="str">
            <v>SINAPI</v>
          </cell>
        </row>
        <row r="211">
          <cell r="B211">
            <v>92822</v>
          </cell>
          <cell r="C211" t="str">
            <v>ASSENTAMENTO DE TUBO DE CONCRETO PARA REDES COLETORAS DE ÁGUAS PLUVIAIS, DIÂMETRO DE 500 MM, JUNTA RÍGIDA, INSTALADO EM LOCAL COM ALTO NÍVEL DE INTERFERÊNCIAS (NÃO INCLUI FORNECIMENTO). AF_12/2015</v>
          </cell>
          <cell r="D211" t="str">
            <v>M</v>
          </cell>
          <cell r="E211">
            <v>54.58</v>
          </cell>
          <cell r="F211" t="str">
            <v>SINAPI</v>
          </cell>
        </row>
        <row r="212">
          <cell r="B212">
            <v>92824</v>
          </cell>
          <cell r="C212" t="str">
            <v>ASSENTAMENTO DE TUBO DE CONCRETO PARA REDES COLETORAS DE ÁGUAS PLUVIAIS, DIÂMETRO DE 600 MM, JUNTA RÍGIDA, INSTALADO EM LOCAL COM ALTO NÍVEL DE INTERFERÊNCIAS (NÃO INCLUI FORNECIMENTO). AF_12/2015</v>
          </cell>
          <cell r="D212" t="str">
            <v>M</v>
          </cell>
          <cell r="E212">
            <v>64.8</v>
          </cell>
          <cell r="F212" t="str">
            <v>SINAPI</v>
          </cell>
        </row>
        <row r="213">
          <cell r="B213">
            <v>92825</v>
          </cell>
          <cell r="C213" t="str">
            <v>ASSENTAMENTO DE TUBO DE CONCRETO PARA REDES COLETORAS DE ÁGUAS PLUVIAIS, DIÂMETRO DE 700 MM, JUNTA RÍGIDA, INSTALADO EM LOCAL COM ALTO NÍVEL DE INTERFERÊNCIAS (NÃO INCLUI FORNECIMENTO). AF_12/2015</v>
          </cell>
          <cell r="D213" t="str">
            <v>M</v>
          </cell>
          <cell r="E213">
            <v>75.06</v>
          </cell>
          <cell r="F213" t="str">
            <v>SINAPI</v>
          </cell>
        </row>
        <row r="214">
          <cell r="B214">
            <v>92826</v>
          </cell>
          <cell r="C214" t="str">
            <v>ASSENTAMENTO DE TUBO DE CONCRETO PARA REDES COLETORAS DE ÁGUAS PLUVIAIS, DIÂMETRO DE 800 MM, JUNTA RÍGIDA, INSTALADO EM LOCAL COM ALTO NÍVEL DE INTERFERÊNCIAS (NÃO INCLUI FORNECIMENTO). AF_12/2015</v>
          </cell>
          <cell r="D214" t="str">
            <v>M</v>
          </cell>
          <cell r="E214">
            <v>86.49</v>
          </cell>
          <cell r="F214" t="str">
            <v>SINAPI</v>
          </cell>
        </row>
        <row r="215">
          <cell r="B215">
            <v>92827</v>
          </cell>
          <cell r="C215" t="str">
            <v>ASSENTAMENTO DE TUBO DE CONCRETO PARA REDES COLETORAS DE ÁGUAS PLUVIAIS, DIÂMETRO DE 900 MM, JUNTA RÍGIDA, INSTALADO EM LOCAL COM ALTO NÍVEL DE INTERFERÊNCIAS (NÃO INCLUI FORNECIMENTO). AF_12/2015</v>
          </cell>
          <cell r="D215" t="str">
            <v>M</v>
          </cell>
          <cell r="E215">
            <v>98.41</v>
          </cell>
          <cell r="F215" t="str">
            <v>SINAPI</v>
          </cell>
        </row>
        <row r="216">
          <cell r="B216">
            <v>92828</v>
          </cell>
          <cell r="C216" t="str">
            <v>ASSENTAMENTO DE TUBO DE CONCRETO PARA REDES COLETORAS DE ÁGUAS PLUVIAIS, DIÂMETRO DE 1000 MM, JUNTA RÍGIDA, INSTALADO EM LOCAL COM ALTO NÍVEL DE INTERFERÊNCIAS (NÃO INCLUI FORNECIMENTO). AF_12/2015</v>
          </cell>
          <cell r="D216" t="str">
            <v>M</v>
          </cell>
          <cell r="E216">
            <v>112.09</v>
          </cell>
          <cell r="F216" t="str">
            <v>SINAPI</v>
          </cell>
        </row>
        <row r="217">
          <cell r="B217">
            <v>92829</v>
          </cell>
          <cell r="C217" t="str">
            <v>TUBO DE CONCRETO PARA REDES COLETORAS DE ÁGUAS PLUVIAIS, DIÂMETRO DE 1200 MM, JUNTA RÍGIDA, INSTALADO EM LOCAL COM ALTO NÍVEL DE INTERFERÊNCIAS - FORNECIMENTO E ASSENTAMENTO. AF_12/2015</v>
          </cell>
          <cell r="D217" t="str">
            <v>M</v>
          </cell>
          <cell r="E217">
            <v>429.27</v>
          </cell>
          <cell r="F217" t="str">
            <v>SINAPI</v>
          </cell>
        </row>
        <row r="218">
          <cell r="B218">
            <v>92830</v>
          </cell>
          <cell r="C218" t="str">
            <v>ASSENTAMENTO DE TUBO DE CONCRETO PARA REDES COLETORAS DE ÁGUAS PLUVIAIS, DIÂMETRO DE 1200 MM, JUNTA RÍGIDA, INSTALADO EM LOCAL COM ALTO NÍVEL DE INTERFERÊNCIAS (NÃO INCLUI FORNECIMENTO). AF_12/2015</v>
          </cell>
          <cell r="D218" t="str">
            <v>M</v>
          </cell>
          <cell r="E218">
            <v>139.06</v>
          </cell>
          <cell r="F218" t="str">
            <v>SINAPI</v>
          </cell>
        </row>
        <row r="219">
          <cell r="B219">
            <v>92831</v>
          </cell>
          <cell r="C219" t="str">
            <v>TUBO DE CONCRETO PARA REDES COLETORAS DE ÁGUAS PLUVIAIS, DIÂMETRO DE 1500 MM, JUNTA RÍGIDA, INSTALADO EM LOCAL COM ALTO NÍVEL DE INTERFERÊNCIAS - FORNECIMENTO E ASSENTAMENTO. AF_12/2015</v>
          </cell>
          <cell r="D219" t="str">
            <v>M</v>
          </cell>
          <cell r="E219">
            <v>616.54</v>
          </cell>
          <cell r="F219" t="str">
            <v>SINAPI</v>
          </cell>
        </row>
        <row r="220">
          <cell r="B220">
            <v>92832</v>
          </cell>
          <cell r="C220" t="str">
            <v>ASSENTAMENTO DE TUBO DE CONCRETO PARA REDES COLETORAS DE ÁGUAS PLUVIAIS, DIÂMETRO DE 1500 MM, JUNTA RÍGIDA, INSTALADO EM LOCAL COM ALTO NÍVEL DE INTERFERÊNCIAS (NÃO INCLUI FORNECIMENTO). AF_12/2015</v>
          </cell>
          <cell r="D220" t="str">
            <v>M</v>
          </cell>
          <cell r="E220">
            <v>184.87</v>
          </cell>
          <cell r="F220" t="str">
            <v>SINAPI</v>
          </cell>
        </row>
        <row r="221">
          <cell r="B221">
            <v>95565</v>
          </cell>
          <cell r="C221" t="str">
            <v>TUBO DE CONCRETO PARA REDES COLETORAS DE ÁGUAS PLUVIAIS, DIÂMETRO DE 300MM, JUNTA RÍGIDA, INSTALADO EM LOCAL COM BAIXO NÍVEL DE INTERFERÊNCIAS - FORNECIMENTO E ASSENTAMENTO. AF_12/2015</v>
          </cell>
          <cell r="D221" t="str">
            <v>M</v>
          </cell>
          <cell r="E221">
            <v>84.58</v>
          </cell>
          <cell r="F221" t="str">
            <v>SINAPI</v>
          </cell>
        </row>
        <row r="222">
          <cell r="B222">
            <v>95566</v>
          </cell>
          <cell r="C222" t="str">
            <v>TUBO DE CONCRETO PARA REDES COLETORAS DE ÁGUAS PLUVIAIS, DIÂMETRO DE 300MM, JUNTA RÍGIDA, INSTALADO EM LOCAL COM ALTO NÍVEL DE INTERFERÊNCIAS - FORNECIMENTO E ASSENTAMENTO. AF_12/2015</v>
          </cell>
          <cell r="D222" t="str">
            <v>M</v>
          </cell>
          <cell r="E222">
            <v>91.14</v>
          </cell>
          <cell r="F222" t="str">
            <v>SINAPI</v>
          </cell>
        </row>
        <row r="223">
          <cell r="B223">
            <v>95567</v>
          </cell>
          <cell r="C223" t="str">
            <v>TUBO DE CONCRETO (SIMPLES) PARA REDES COLETORAS DE ÁGUAS PLUVIAIS, DIÂMETRO DE 300 MM, JUNTA RÍGIDA, INSTALADO EM LOCAL COM BAIXO NÍVEL DE INTERFERÊNCIAS - FORNECIMENTO E ASSENTAMENTO. AF_12/2015</v>
          </cell>
          <cell r="D223" t="str">
            <v>M</v>
          </cell>
          <cell r="E223">
            <v>64.72</v>
          </cell>
          <cell r="F223" t="str">
            <v>SINAPI</v>
          </cell>
        </row>
        <row r="224">
          <cell r="B224">
            <v>95568</v>
          </cell>
          <cell r="C224" t="str">
            <v>TUBO DE CONCRETO (SIMPLES) PARA REDES COLETORAS DE ÁGUAS PLUVIAIS, DIÂMETRO DE 400 MM, JUNTA RÍGIDA, INSTALADO EM LOCAL COM BAIXO NÍVEL DE INTERFERÊNCIAS - FORNECIMENTO E ASSENTAMENTO. AF_12/2015</v>
          </cell>
          <cell r="D224" t="str">
            <v>M</v>
          </cell>
          <cell r="E224">
            <v>84.12</v>
          </cell>
          <cell r="F224" t="str">
            <v>SINAPI</v>
          </cell>
        </row>
        <row r="225">
          <cell r="B225">
            <v>95569</v>
          </cell>
          <cell r="C225" t="str">
            <v>TUBO DE CONCRETO (SIMPLES) PARA REDES COLETORAS DE ÁGUAS PLUVIAIS, DIÂMETRO DE 500 MM, JUNTA RÍGIDA, INSTALADO EM LOCAL COM BAIXO NÍVEL DE INTERFERÊNCIAS - FORNECIMENTO E ASSENTAMENTO. AF_12/2015</v>
          </cell>
          <cell r="D225" t="str">
            <v>M</v>
          </cell>
          <cell r="E225">
            <v>111.84</v>
          </cell>
          <cell r="F225" t="str">
            <v>SINAPI</v>
          </cell>
        </row>
        <row r="226">
          <cell r="B226">
            <v>95570</v>
          </cell>
          <cell r="C226" t="str">
            <v>TUBO DE CONCRETO (SIMPLES) PARA REDES COLETORAS DE ÁGUAS PLUVIAIS, DIÂMETRO DE 300 MM, JUNTA RÍGIDA, INSTALADO EM LOCAL COM ALTO NÍVEL DE INTERFERÊNCIAS - FORNECIMENTO E ASSENTAMENTO. AF_12/2015</v>
          </cell>
          <cell r="D226" t="str">
            <v>M</v>
          </cell>
          <cell r="E226">
            <v>71.28</v>
          </cell>
          <cell r="F226" t="str">
            <v>SINAPI</v>
          </cell>
        </row>
        <row r="227">
          <cell r="B227">
            <v>95571</v>
          </cell>
          <cell r="C227" t="str">
            <v>TUBO DE CONCRETO (SIMPLES) PARA REDES COLETORAS DE ÁGUAS PLUVIAIS, DIÂMETRO DE 400 MM, JUNTA RÍGIDA, INSTALADO EM LOCAL COM ALTO NÍVEL DE INTERFERÊNCIAS - FORNECIMENTO E ASSENTAMENTO. AF_12/2015</v>
          </cell>
          <cell r="D227" t="str">
            <v>M</v>
          </cell>
          <cell r="E227">
            <v>92.51</v>
          </cell>
          <cell r="F227" t="str">
            <v>SINAPI</v>
          </cell>
        </row>
        <row r="228">
          <cell r="B228">
            <v>95572</v>
          </cell>
          <cell r="C228" t="str">
            <v>TUBO DE CONCRETO (SIMPLES) PARA REDES COLETORAS DE ÁGUAS PLUVIAIS, DIÂMETRO DE 500 MM, JUNTA RÍGIDA, INSTALADO EM LOCAL COM ALTO NÍVEL DE INTERFERÊNCIAS - FORNECIMENTO E ASSENTAMENTO. AF_12/2015</v>
          </cell>
          <cell r="D228" t="str">
            <v>M</v>
          </cell>
          <cell r="E228">
            <v>122.18</v>
          </cell>
          <cell r="F228" t="str">
            <v>SINAPI</v>
          </cell>
        </row>
        <row r="229">
          <cell r="B229">
            <v>97127</v>
          </cell>
          <cell r="C229" t="str">
            <v>ASSENTAMENTO DE TUBO DE PVC DEFOFO OU PRFV OU RPVC PARA REDE DE ÁGUA, DN 150 MM, JUNTA ELÁSTICA INTEGRADA, INSTALADO EM LOCAL COM NÍVEL ALTO DE INTERFERÊNCIAS (NÃO INCLUI FORNECIMENTO). AF_11/2017</v>
          </cell>
          <cell r="D229" t="str">
            <v>M</v>
          </cell>
          <cell r="E229">
            <v>4.3499999999999996</v>
          </cell>
          <cell r="F229" t="str">
            <v>SINAPI</v>
          </cell>
        </row>
        <row r="230">
          <cell r="B230">
            <v>97128</v>
          </cell>
          <cell r="C230" t="str">
            <v>ASSENTAMENTO DE TUBO DE PVC DEFOFO OU PRFV OU RPVC PARA REDE DE ÁGUA, DN 200 MM, JUNTA ELÁSTICA INTEGRADA, INSTALADO EM LOCAL COM NÍVEL ALTO DE INTERFERÊNCIAS (NÃO INCLUI FORNECIMENTO). AF_11/2017</v>
          </cell>
          <cell r="D230" t="str">
            <v>M</v>
          </cell>
          <cell r="E230">
            <v>8.39</v>
          </cell>
          <cell r="F230" t="str">
            <v>SINAPI</v>
          </cell>
        </row>
        <row r="231">
          <cell r="B231">
            <v>97129</v>
          </cell>
          <cell r="C231" t="str">
            <v>ASSENTAMENTO DE TUBO DE PVC DEFOFO OU PRFV OU RPVC PARA REDE DE ÁGUA, DN 250 MM, JUNTA ELÁSTICA INTEGRADA, INSTALADO EM LOCAL COM NÍVEL ALTO DE INTERFERÊNCIAS (NÃO INCLUI FORNECIMENTO). AF_11/2017</v>
          </cell>
          <cell r="D231" t="str">
            <v>M</v>
          </cell>
          <cell r="E231">
            <v>10.32</v>
          </cell>
          <cell r="F231" t="str">
            <v>SINAPI</v>
          </cell>
        </row>
        <row r="232">
          <cell r="B232">
            <v>97130</v>
          </cell>
          <cell r="C232" t="str">
            <v>ASSENTAMENTO DE TUBO DE PVC DEFOFO OU PRFV OU RPVC PARA REDE DE ÁGUA, DN 300 MM, JUNTA ELÁSTICA INTEGRADA, INSTALADO EM LOCAL COM NÍVEL ALTO DE INTERFERÊNCIAS (NÃO INCLUI FORNECIMENTO). AF_11/2017</v>
          </cell>
          <cell r="D232" t="str">
            <v>M</v>
          </cell>
          <cell r="E232">
            <v>12.23</v>
          </cell>
          <cell r="F232" t="str">
            <v>SINAPI</v>
          </cell>
        </row>
        <row r="233">
          <cell r="B233">
            <v>97131</v>
          </cell>
          <cell r="C233" t="str">
            <v>ASSENTAMENTO DE TUBO DE PVC DEFOFO OU PRFV OU RPVC PARA REDE DE ÁGUA, DN 350 MM, JUNTA ELÁSTICA INTEGRADA, INSTALADO EM LOCAL COM NÍVEL ALTO DE INTERFERÊNCIAS (NÃO INCLUI FORNECIMENTO). AF_11/2017</v>
          </cell>
          <cell r="D233" t="str">
            <v>M</v>
          </cell>
          <cell r="E233">
            <v>14.16</v>
          </cell>
          <cell r="F233" t="str">
            <v>SINAPI</v>
          </cell>
        </row>
        <row r="234">
          <cell r="B234">
            <v>97132</v>
          </cell>
          <cell r="C234" t="str">
            <v>ASSENTAMENTO DE TUBO DE PVC DEFOFO OU PRFV OU RPVC PARA REDE DE ÁGUA, DN 400 MM, JUNTA ELÁSTICA INTEGRADA, INSTALADO EM LOCAL COM NÍVEL ALTO DE INTERFERÊNCIAS (NÃO INCLUI FORNECIMENTO). AF_11/2017</v>
          </cell>
          <cell r="D234" t="str">
            <v>M</v>
          </cell>
          <cell r="E234">
            <v>16.079999999999998</v>
          </cell>
          <cell r="F234" t="str">
            <v>SINAPI</v>
          </cell>
        </row>
        <row r="235">
          <cell r="B235">
            <v>97133</v>
          </cell>
          <cell r="C235" t="str">
            <v>ASSENTAMENTO DE TUBO DE PVC DEFOFO OU PRFV OU RPVC PARA REDE DE ÁGUA, DN 500 MM, JUNTA ELÁSTICA INTEGRADA, INSTALADO EM LOCAL COM NÍVEL ALTO DE INTERFERÊNCIAS (NÃO INCLUI FORNECIMENTO). AF_11/2017</v>
          </cell>
          <cell r="D235" t="str">
            <v>M</v>
          </cell>
          <cell r="E235">
            <v>19.93</v>
          </cell>
          <cell r="F235" t="str">
            <v>SINAPI</v>
          </cell>
        </row>
        <row r="236">
          <cell r="B236">
            <v>97134</v>
          </cell>
          <cell r="C236" t="str">
            <v>ASSENTAMENTO DE TUBO DE PVC DEFOFO OU PRFV OU RPVC PARA REDE DE ÁGUA, DN 150 MM, JUNTA ELÁSTICA INTEGRADA, INSTALADO EM LOCAL COM NÍVEL BAIXO DE INTERFERÊNCIAS (NÃO INCLUI FORNECIMENTO). AF_11/2017</v>
          </cell>
          <cell r="D236" t="str">
            <v>M</v>
          </cell>
          <cell r="E236">
            <v>1.95</v>
          </cell>
          <cell r="F236" t="str">
            <v>SINAPI</v>
          </cell>
        </row>
        <row r="237">
          <cell r="B237">
            <v>97135</v>
          </cell>
          <cell r="C237" t="str">
            <v>ASSENTAMENTO DE TUBO DE PVC DEFOFO OU PRFV OU RPVC PARA REDE DE ÁGUA, DN 200 MM, JUNTA ELÁSTICA INTEGRADA, INSTALADO EM LOCAL COM NÍVEL BAIXO DE INTERFERÊNCIAS (NÃO INCLUI FORNECIMENTO). AF_11/2017</v>
          </cell>
          <cell r="D237" t="str">
            <v>M</v>
          </cell>
          <cell r="E237">
            <v>4.0999999999999996</v>
          </cell>
          <cell r="F237" t="str">
            <v>SINAPI</v>
          </cell>
        </row>
        <row r="238">
          <cell r="B238">
            <v>97136</v>
          </cell>
          <cell r="C238" t="str">
            <v>ASSENTAMENTO DE TUBO DE PVC DEFOFO OU PRFV OU RPVC PARA REDE DE ÁGUA, DN 250 MM, JUNTA ELÁSTICA INTEGRADA, INSTALADO EM LOCAL COM NÍVEL BAIXO DE INTERFERÊNCIAS (NÃO INCLUI FORNECIMENTO). AF_11/2017</v>
          </cell>
          <cell r="D238" t="str">
            <v>M</v>
          </cell>
          <cell r="E238">
            <v>5.04</v>
          </cell>
          <cell r="F238" t="str">
            <v>SINAPI</v>
          </cell>
        </row>
        <row r="239">
          <cell r="B239">
            <v>97137</v>
          </cell>
          <cell r="C239" t="str">
            <v>ASSENTAMENTO DE TUBO DE PVC DEFOFO OU PRFV OU RPVC PARA REDE DE ÁGUA, DN 300 MM, JUNTA ELÁSTICA INTEGRADA, INSTALADO EM LOCAL COM NÍVEL BAIXO DE INTERFERÊNCIAS (NÃO INCLUI FORNECIMENTO). AF_11/2017</v>
          </cell>
          <cell r="D239" t="str">
            <v>M</v>
          </cell>
          <cell r="E239">
            <v>5.98</v>
          </cell>
          <cell r="F239" t="str">
            <v>SINAPI</v>
          </cell>
        </row>
        <row r="240">
          <cell r="B240">
            <v>97138</v>
          </cell>
          <cell r="C240" t="str">
            <v>ASSENTAMENTO DE TUBO DE PVC DEFOFO OU PRFV OU RPVC PARA REDE DE ÁGUA, DN 350 MM, JUNTA ELÁSTICA INTEGRADA, INSTALADO EM LOCAL COM NÍVEL BAIXO DE INTERFERÊNCIAS (NÃO INCLUI FORNECIMENTO). AF_11/2017</v>
          </cell>
          <cell r="D240" t="str">
            <v>M</v>
          </cell>
          <cell r="E240">
            <v>6.92</v>
          </cell>
          <cell r="F240" t="str">
            <v>SINAPI</v>
          </cell>
        </row>
        <row r="241">
          <cell r="B241">
            <v>97139</v>
          </cell>
          <cell r="C241" t="str">
            <v>ASSENTAMENTO DE TUBO DE PVC DEFOFO OU PRFV OU RPVC PARA REDE DE ÁGUA, DN 400 MM, JUNTA ELÁSTICA INTEGRADA, INSTALADO EM LOCAL COM NÍVEL BAIXO DE INTERFERÊNCIAS (NÃO INCLUI FORNECIMENTO). AF_11/2017</v>
          </cell>
          <cell r="D241" t="str">
            <v>M</v>
          </cell>
          <cell r="E241">
            <v>7.87</v>
          </cell>
          <cell r="F241" t="str">
            <v>SINAPI</v>
          </cell>
        </row>
        <row r="242">
          <cell r="B242">
            <v>97140</v>
          </cell>
          <cell r="C242" t="str">
            <v>ASSENTAMENTO DE TUBO DE PVC DEFOFO OU PRFV OU RPVC PARA REDE DE ÁGUA, DN 500 MM, JUNTA ELÁSTICA INTEGRADA, INSTALADO EM LOCAL COM NÍVEL BAIXO DE INTERFERÊNCIAS (NÃO INCLUI FORNECIMENTO). AF_11/2017</v>
          </cell>
          <cell r="D242" t="str">
            <v>M</v>
          </cell>
          <cell r="E242">
            <v>9.75</v>
          </cell>
          <cell r="F242" t="str">
            <v>SINAPI</v>
          </cell>
        </row>
        <row r="243">
          <cell r="B243">
            <v>93206</v>
          </cell>
          <cell r="C243" t="str">
            <v>EXECUÇÃO DE ESCRITÓRIO EM CANTEIRO DE OBRA EM ALVENARIA, NÃO INCLUSO MOBILIÁRIO E EQUIPAMENTOS. AF_02/2016</v>
          </cell>
          <cell r="D243" t="str">
            <v>M2</v>
          </cell>
          <cell r="E243">
            <v>791.5</v>
          </cell>
          <cell r="F243" t="str">
            <v>SINAPI</v>
          </cell>
        </row>
        <row r="244">
          <cell r="B244">
            <v>93207</v>
          </cell>
          <cell r="C244" t="str">
            <v>EXECUÇÃO DE ESCRITÓRIO EM CANTEIRO DE OBRA EM CHAPA DE MADEIRA COMPENSADA, NÃO INCLUSO MOBILIÁRIO E EQUIPAMENTOS. AF_02/2016</v>
          </cell>
          <cell r="D244" t="str">
            <v>M2</v>
          </cell>
          <cell r="E244">
            <v>696.13</v>
          </cell>
          <cell r="F244" t="str">
            <v>SINAPI</v>
          </cell>
        </row>
        <row r="245">
          <cell r="B245">
            <v>93208</v>
          </cell>
          <cell r="C245" t="str">
            <v>EXECUÇÃO DE ALMOXARIFADO EM CANTEIRO DE OBRA EM CHAPA DE MADEIRA COMPENSADA, INCLUSO PRATELEIRAS. AF_02/2016</v>
          </cell>
          <cell r="D245" t="str">
            <v>M2</v>
          </cell>
          <cell r="E245">
            <v>528.67999999999995</v>
          </cell>
          <cell r="F245" t="str">
            <v>SINAPI</v>
          </cell>
        </row>
        <row r="246">
          <cell r="B246">
            <v>93209</v>
          </cell>
          <cell r="C246" t="str">
            <v>EXECUÇÃO DE ALMOXARIFADO EM CANTEIRO DE OBRA EM ALVENARIA, INCLUSO PRATELEIRAS. AF_02/2016</v>
          </cell>
          <cell r="D246" t="str">
            <v>M2</v>
          </cell>
          <cell r="E246">
            <v>627.08000000000004</v>
          </cell>
          <cell r="F246" t="str">
            <v>SINAPI</v>
          </cell>
        </row>
        <row r="247">
          <cell r="B247">
            <v>93210</v>
          </cell>
          <cell r="C247" t="str">
            <v>EXECUÇÃO DE REFEITÓRIO EM CANTEIRO DE OBRA EM CHAPA DE MADEIRA COMPENSADA, NÃO INCLUSO MOBILIÁRIO E EQUIPAMENTOS. AF_02/2016</v>
          </cell>
          <cell r="D247" t="str">
            <v>M2</v>
          </cell>
          <cell r="E247">
            <v>376.54</v>
          </cell>
          <cell r="F247" t="str">
            <v>SINAPI</v>
          </cell>
        </row>
        <row r="248">
          <cell r="B248">
            <v>93211</v>
          </cell>
          <cell r="C248" t="str">
            <v>EXECUÇÃO DE REFEITÓRIO EM CANTEIRO DE OBRA EM ALVENARIA, NÃO INCLUSO MOBILIÁRIO E EQUIPAMENTOS. AF_02/2016</v>
          </cell>
          <cell r="D248" t="str">
            <v>M2</v>
          </cell>
          <cell r="E248">
            <v>390.05</v>
          </cell>
          <cell r="F248" t="str">
            <v>SINAPI</v>
          </cell>
        </row>
        <row r="249">
          <cell r="B249">
            <v>93212</v>
          </cell>
          <cell r="C249" t="str">
            <v>EXECUÇÃO DE SANITÁRIO E VESTIÁRIO EM CANTEIRO DE OBRA EM CHAPA DE MADEIRA COMPENSADA, NÃO INCLUSO MOBILIÁRIO. AF_02/2016</v>
          </cell>
          <cell r="D249" t="str">
            <v>M2</v>
          </cell>
          <cell r="E249">
            <v>625.75</v>
          </cell>
          <cell r="F249" t="str">
            <v>SINAPI</v>
          </cell>
        </row>
        <row r="250">
          <cell r="B250">
            <v>93213</v>
          </cell>
          <cell r="C250" t="str">
            <v>EXECUÇÃO DE SANITÁRIO E VESTIÁRIO EM CANTEIRO DE OBRA EM ALVENARIA, NÃO INCLUSO MOBILIÁRIO. AF_02/2016</v>
          </cell>
          <cell r="D250" t="str">
            <v>M2</v>
          </cell>
          <cell r="E250">
            <v>703.43</v>
          </cell>
          <cell r="F250" t="str">
            <v>SINAPI</v>
          </cell>
        </row>
        <row r="251">
          <cell r="B251">
            <v>93214</v>
          </cell>
          <cell r="C251" t="str">
            <v>EXECUÇÃO DE RESERVATÓRIO ELEVADO DE ÁGUA (1000 LITROS) EM CANTEIRO DE OBRA, APOIADO EM ESTRUTURA DE MADEIRA. AF_02/2016</v>
          </cell>
          <cell r="D251" t="str">
            <v>UN</v>
          </cell>
          <cell r="E251">
            <v>3111.26</v>
          </cell>
          <cell r="F251" t="str">
            <v>SINAPI</v>
          </cell>
        </row>
        <row r="252">
          <cell r="B252">
            <v>93243</v>
          </cell>
          <cell r="C252" t="str">
            <v>EXECUÇÃO DE RESERVATÓRIO ELEVADO DE ÁGUA (2000 LITROS) EM CANTEIRO DE OBRA, APOIADO EM ESTRUTURA DE MADEIRA. AF_02/2016</v>
          </cell>
          <cell r="D252" t="str">
            <v>UN</v>
          </cell>
          <cell r="E252">
            <v>4757.32</v>
          </cell>
          <cell r="F252" t="str">
            <v>SINAPI</v>
          </cell>
        </row>
        <row r="253">
          <cell r="B253">
            <v>93582</v>
          </cell>
          <cell r="C253" t="str">
            <v>EXECUÇÃO DE CENTRAL DE ARMADURA EM CANTEIRO DE OBRA, NÃO INCLUSO MOBILIÁRIO E EQUIPAMENTOS. AF_04/2016</v>
          </cell>
          <cell r="D253" t="str">
            <v>M2</v>
          </cell>
          <cell r="E253">
            <v>178.6</v>
          </cell>
          <cell r="F253" t="str">
            <v>SINAPI</v>
          </cell>
        </row>
        <row r="254">
          <cell r="B254">
            <v>93583</v>
          </cell>
          <cell r="C254" t="str">
            <v>EXECUÇÃO DE CENTRAL DE FÔRMAS, PRODUÇÃO DE ARGAMASSA OU CONCRETO EM CANTEIRO DE OBRA, NÃO INCLUSO MOBILIÁRIO E EQUIPAMENTOS. AF_04/2016</v>
          </cell>
          <cell r="D254" t="str">
            <v>M2</v>
          </cell>
          <cell r="E254">
            <v>306.57</v>
          </cell>
          <cell r="F254" t="str">
            <v>SINAPI</v>
          </cell>
        </row>
        <row r="255">
          <cell r="B255">
            <v>93584</v>
          </cell>
          <cell r="C255" t="str">
            <v>EXECUÇÃO DE DEPÓSITO EM CANTEIRO DE OBRA EM CHAPA DE MADEIRA COMPENSADA, NÃO INCLUSO MOBILIÁRIO. AF_04/2016</v>
          </cell>
          <cell r="D255" t="str">
            <v>M2</v>
          </cell>
          <cell r="E255">
            <v>527.71</v>
          </cell>
          <cell r="F255" t="str">
            <v>SINAPI</v>
          </cell>
        </row>
        <row r="256">
          <cell r="B256">
            <v>93585</v>
          </cell>
          <cell r="C256" t="str">
            <v>EXECUÇÃO DE GUARITA EM CANTEIRO DE OBRA EM CHAPA DE MADEIRA COMPENSADA, NÃO INCLUSO MOBILIÁRIO. AF_04/2016</v>
          </cell>
          <cell r="D256" t="str">
            <v>M2</v>
          </cell>
          <cell r="E256">
            <v>714.07</v>
          </cell>
          <cell r="F256" t="str">
            <v>SINAPI</v>
          </cell>
        </row>
        <row r="257">
          <cell r="B257">
            <v>98441</v>
          </cell>
          <cell r="C257" t="str">
            <v>PAREDE DE MADEIRA COMPENSADA PARA CONSTRUÇÃO TEMPORÁRIA EM CHAPA SIMPLES, EXTERNA, COM ÁREA LÍQUIDA MAIOR OU IGUAL A 6 M², SEM VÃO. AF_05/2018</v>
          </cell>
          <cell r="D257" t="str">
            <v>M2</v>
          </cell>
          <cell r="E257">
            <v>70.38</v>
          </cell>
          <cell r="F257" t="str">
            <v>SINAPI</v>
          </cell>
        </row>
        <row r="258">
          <cell r="B258">
            <v>98442</v>
          </cell>
          <cell r="C258" t="str">
            <v>PAREDE DE MADEIRA COMPENSADA PARA CONSTRUÇÃO TEMPORÁRIA EM CHAPA SIMPLES, EXTERNA, COM ÁREA LÍQUIDA MENOR QUE 6 M², SEM VÃO. AF_05/2018</v>
          </cell>
          <cell r="D258" t="str">
            <v>M2</v>
          </cell>
          <cell r="E258">
            <v>72.52</v>
          </cell>
          <cell r="F258" t="str">
            <v>SINAPI</v>
          </cell>
        </row>
        <row r="259">
          <cell r="B259">
            <v>98443</v>
          </cell>
          <cell r="C259" t="str">
            <v>PAREDE DE MADEIRA COMPENSADA PARA CONSTRUÇÃO TEMPORÁRIA EM CHAPA SIMPLES, INTERNA, COM ÁREA LÍQUIDA MAIOR OU IGUAL A 6 M², SEM VÃO. AF_05/2018</v>
          </cell>
          <cell r="D259" t="str">
            <v>M2</v>
          </cell>
          <cell r="E259">
            <v>60.42</v>
          </cell>
          <cell r="F259" t="str">
            <v>SINAPI</v>
          </cell>
        </row>
        <row r="260">
          <cell r="B260">
            <v>98444</v>
          </cell>
          <cell r="C260" t="str">
            <v>PAREDE DE MADEIRA COMPENSADA PARA CONSTRUÇÃO TEMPORÁRIA EM CHAPA SIMPLES, INTERNA, COM ÁREA LÍQUIDA MENOR QUE 6 M², SEM VÃO. AF_05/2018</v>
          </cell>
          <cell r="D260" t="str">
            <v>M2</v>
          </cell>
          <cell r="E260">
            <v>61.93</v>
          </cell>
          <cell r="F260" t="str">
            <v>SINAPI</v>
          </cell>
        </row>
        <row r="261">
          <cell r="B261">
            <v>98445</v>
          </cell>
          <cell r="C261" t="str">
            <v>PAREDE DE MADEIRA COMPENSADA PARA CONSTRUÇÃO TEMPORÁRIA EM CHAPA SIMPLES, EXTERNA, COM ÁREA LÍQUIDA MAIOR OU IGUAL A 6 M², COM VÃO. AF_05/2018</v>
          </cell>
          <cell r="D261" t="str">
            <v>M2</v>
          </cell>
          <cell r="E261">
            <v>83.66</v>
          </cell>
          <cell r="F261" t="str">
            <v>SINAPI</v>
          </cell>
        </row>
        <row r="262">
          <cell r="B262">
            <v>98446</v>
          </cell>
          <cell r="C262" t="str">
            <v>PAREDE DE MADEIRA COMPENSADA PARA CONSTRUÇÃO TEMPORÁRIA EM CHAPA SIMPLES, EXTERNA, COM ÁREA LÍQUIDA MENOR QUE 6 M², COM VÃO. AF_05/2018</v>
          </cell>
          <cell r="D262" t="str">
            <v>M2</v>
          </cell>
          <cell r="E262">
            <v>107.68</v>
          </cell>
          <cell r="F262" t="str">
            <v>SINAPI</v>
          </cell>
        </row>
        <row r="263">
          <cell r="B263">
            <v>98447</v>
          </cell>
          <cell r="C263" t="str">
            <v>PAREDE DE MADEIRA COMPENSADA PARA CONSTRUÇÃO TEMPORÁRIA EM CHAPA SIMPLES, INTERNA, COM ÁREA LÍQUIDA MAIOR OU IGUAL A 6 M², COM VÃO. AF_05/2018</v>
          </cell>
          <cell r="D263" t="str">
            <v>M2</v>
          </cell>
          <cell r="E263">
            <v>69.97</v>
          </cell>
          <cell r="F263" t="str">
            <v>SINAPI</v>
          </cell>
        </row>
        <row r="264">
          <cell r="B264">
            <v>98448</v>
          </cell>
          <cell r="C264" t="str">
            <v>PAREDE DE MADEIRA COMPENSADA PARA CONSTRUÇÃO TEMPORÁRIA EM CHAPA SIMPLES, INTERNA, COM ÁREA LÍQUIDA MENOR QUE 6 M², COM VÃO. AF_05/2018</v>
          </cell>
          <cell r="D264" t="str">
            <v>M2</v>
          </cell>
          <cell r="E264">
            <v>88.02</v>
          </cell>
          <cell r="F264" t="str">
            <v>SINAPI</v>
          </cell>
        </row>
        <row r="265">
          <cell r="B265">
            <v>98449</v>
          </cell>
          <cell r="C265" t="str">
            <v>PAREDE DE MADEIRA COMPENSADA PARA CONSTRUÇÃO TEMPORÁRIA EM CHAPA DUPLA, EXTERNA, COM ÁREA LÍQUIDA MAIOR OU IGUAL A 6 M², SEM VÃO. AF_05/2018</v>
          </cell>
          <cell r="D265" t="str">
            <v>M2</v>
          </cell>
          <cell r="E265">
            <v>96.46</v>
          </cell>
          <cell r="F265" t="str">
            <v>SINAPI</v>
          </cell>
        </row>
        <row r="266">
          <cell r="B266">
            <v>98450</v>
          </cell>
          <cell r="C266" t="str">
            <v>PAREDE DE MADEIRA COMPENSADA PARA CONSTRUÇÃO TEMPORÁRIA EM CHAPA DUPLA, EXTERNA, COM ÁREA LÍQUIDA MENOR QUE 6 M², SEM VÃO. AF_05/2018</v>
          </cell>
          <cell r="D266" t="str">
            <v>M2</v>
          </cell>
          <cell r="E266">
            <v>99.61</v>
          </cell>
          <cell r="F266" t="str">
            <v>SINAPI</v>
          </cell>
        </row>
        <row r="267">
          <cell r="B267">
            <v>98451</v>
          </cell>
          <cell r="C267" t="str">
            <v>PAREDE DE MADEIRA COMPENSADA PARA CONSTRUÇÃO TEMPORÁRIA EM CHAPA DUPLA, INTERNA, COM ÁREA LÍQUIDA MAIOR OU IGUAL A 6 M², SEM VÃO. AF_05/2018</v>
          </cell>
          <cell r="D267" t="str">
            <v>M2</v>
          </cell>
          <cell r="E267">
            <v>84.61</v>
          </cell>
          <cell r="F267" t="str">
            <v>SINAPI</v>
          </cell>
        </row>
        <row r="268">
          <cell r="B268">
            <v>98452</v>
          </cell>
          <cell r="C268" t="str">
            <v>PAREDE DE MADEIRA COMPENSADA PARA CONSTRUÇÃO TEMPORÁRIA EM CHAPA DUPLA, INTERNA, COM ÁREA LÍQUIDA MENOR QUE 6 M², SEM VÃO. AF_05/2018</v>
          </cell>
          <cell r="D268" t="str">
            <v>M2</v>
          </cell>
          <cell r="E268">
            <v>86.51</v>
          </cell>
          <cell r="F268" t="str">
            <v>SINAPI</v>
          </cell>
        </row>
        <row r="269">
          <cell r="B269">
            <v>98453</v>
          </cell>
          <cell r="C269" t="str">
            <v>PAREDE DE MADEIRA COMPENSADA PARA CONSTRUÇÃO TEMPORÁRIA EM CHAPA DUPLA, EXTERNA, COM ÁREA LÍQUIDA MAIOR OU IGUAL A QUE 6 M², COM VÃO. AF_05/2018</v>
          </cell>
          <cell r="D269" t="str">
            <v>M2</v>
          </cell>
          <cell r="E269">
            <v>113.56</v>
          </cell>
          <cell r="F269" t="str">
            <v>SINAPI</v>
          </cell>
        </row>
        <row r="270">
          <cell r="B270">
            <v>98454</v>
          </cell>
          <cell r="C270" t="str">
            <v>PAREDE DE MADEIRA COMPENSADA PARA CONSTRUÇÃO TEMPORÁRIA EM CHAPA DUPLA, EXTERNA, COM ÁREA LÍQUIDA MENOR QUE 6 M², COM VÃO. AF_05/2018</v>
          </cell>
          <cell r="D270" t="str">
            <v>M2</v>
          </cell>
          <cell r="E270">
            <v>146.79</v>
          </cell>
          <cell r="F270" t="str">
            <v>SINAPI</v>
          </cell>
        </row>
        <row r="271">
          <cell r="B271">
            <v>98455</v>
          </cell>
          <cell r="C271" t="str">
            <v>PAREDE DE MADEIRA COMPENSADA PARA CONSTRUÇÃO TEMPORÁRIA EM CHAPA DUPLA, INTERNA, COM ÁREA LÍQUIDA MAIOR OU IGUAL A 6 M², COM VÃO. AF_05/2018</v>
          </cell>
          <cell r="D271" t="str">
            <v>M2</v>
          </cell>
          <cell r="E271">
            <v>98</v>
          </cell>
          <cell r="F271" t="str">
            <v>SINAPI</v>
          </cell>
        </row>
        <row r="272">
          <cell r="B272">
            <v>98456</v>
          </cell>
          <cell r="C272" t="str">
            <v>PAREDE DE MADEIRA COMPENSADA PARA CONSTRUÇÃO TEMPORÁRIA EM CHAPA DUPLA, INTERNA, COM ÁREA LÍQUIDA MENOR QUE 6 M², COM VÃO. AF_05/2018</v>
          </cell>
          <cell r="D272" t="str">
            <v>M2</v>
          </cell>
          <cell r="E272">
            <v>124.63</v>
          </cell>
          <cell r="F272" t="str">
            <v>SINAPI</v>
          </cell>
        </row>
        <row r="273">
          <cell r="B273">
            <v>98458</v>
          </cell>
          <cell r="C273" t="str">
            <v>TAPUME COM COMPENSADO DE MADEIRA. AF_05/2018</v>
          </cell>
          <cell r="D273" t="str">
            <v>M2</v>
          </cell>
          <cell r="E273">
            <v>66.52</v>
          </cell>
          <cell r="F273" t="str">
            <v>SINAPI</v>
          </cell>
        </row>
        <row r="274">
          <cell r="B274">
            <v>98459</v>
          </cell>
          <cell r="C274" t="str">
            <v>TAPUME COM TELHA METÁLICA. AF_05/2018</v>
          </cell>
          <cell r="D274" t="str">
            <v>M2</v>
          </cell>
          <cell r="E274">
            <v>50.99</v>
          </cell>
          <cell r="F274" t="str">
            <v>SINAPI</v>
          </cell>
        </row>
        <row r="275">
          <cell r="B275">
            <v>98460</v>
          </cell>
          <cell r="C275" t="str">
            <v>PISO PARA CONSTRUÇÃO TEMPORÁRIA EM MADEIRA, SEM REAPROVEITAMENTO. AF_05/2018</v>
          </cell>
          <cell r="D275" t="str">
            <v>M2</v>
          </cell>
          <cell r="E275">
            <v>58.67</v>
          </cell>
          <cell r="F275" t="str">
            <v>SINAPI</v>
          </cell>
        </row>
        <row r="276">
          <cell r="B276">
            <v>98461</v>
          </cell>
          <cell r="C276" t="str">
            <v>ESTRUTURA DE MADEIRA PROVISÓRIA PARA SUPORTE DE CAIXA DÁGUA ELEVADA DE 1000 LITROS. AF_05/2018</v>
          </cell>
          <cell r="D276" t="str">
            <v>UN</v>
          </cell>
          <cell r="E276">
            <v>2584.46</v>
          </cell>
          <cell r="F276" t="str">
            <v>SINAPI</v>
          </cell>
        </row>
        <row r="277">
          <cell r="B277">
            <v>98462</v>
          </cell>
          <cell r="C277" t="str">
            <v>ESTRUTURA DE MADEIRA PROVISÓRIA PARA SUPORTE DE CAIXA DÁGUA ELEVADA DE 3000 LITROS. AF_05/2018</v>
          </cell>
          <cell r="D277" t="str">
            <v>UN</v>
          </cell>
          <cell r="E277">
            <v>3840.56</v>
          </cell>
          <cell r="F277" t="str">
            <v>SINAPI</v>
          </cell>
        </row>
        <row r="278">
          <cell r="B278">
            <v>5631</v>
          </cell>
          <cell r="C278" t="str">
            <v>ESCAVADEIRA HIDRÁULICA SOBRE ESTEIRAS, CAÇAMBA 0,80 M3, PESO OPERACIONAL 17 T, POTENCIA BRUTA 111 HP - CHP DIURNO. AF_06/2014</v>
          </cell>
          <cell r="D278" t="str">
            <v>CHP</v>
          </cell>
          <cell r="E278">
            <v>123.35</v>
          </cell>
          <cell r="F278" t="str">
            <v>SINAPI</v>
          </cell>
        </row>
        <row r="279">
          <cell r="B279">
            <v>5678</v>
          </cell>
          <cell r="C279" t="str">
            <v>RETROESCAVADEIRA SOBRE RODAS COM CARREGADEIRA, TRAÇÃO 4X4, POTÊNCIA LÍQ. 88 HP, CAÇAMBA CARREG. CAP. MÍN. 1 M3, CAÇAMBA RETRO CAP. 0,26 M3, PESO OPERACIONAL MÍN. 6.674 KG, PROFUNDIDADE ESCAVAÇÃO MÁX. 4,37 M - CHP DIURNO. AF_06/2014</v>
          </cell>
          <cell r="D279" t="str">
            <v>CHP</v>
          </cell>
          <cell r="E279">
            <v>93.41</v>
          </cell>
          <cell r="F279" t="str">
            <v>SINAPI</v>
          </cell>
        </row>
        <row r="280">
          <cell r="B280">
            <v>5680</v>
          </cell>
          <cell r="C280" t="str">
            <v>RETROESCAVADEIRA SOBRE RODAS COM CARREGADEIRA, TRAÇÃO 4X2, POTÊNCIA LÍQ. 79 HP, CAÇAMBA CARREG. CAP. MÍN. 1 M3, CAÇAMBA RETRO CAP. 0,20 M3, PESO OPERACIONAL MÍN. 6.570 KG, PROFUNDIDADE ESCAVAÇÃO MÁX. 4,37 M - CHP DIURNO. AF_06/2014</v>
          </cell>
          <cell r="D280" t="str">
            <v>CHP</v>
          </cell>
          <cell r="E280">
            <v>87.56</v>
          </cell>
          <cell r="F280" t="str">
            <v>SINAPI</v>
          </cell>
        </row>
        <row r="281">
          <cell r="B281">
            <v>5684</v>
          </cell>
          <cell r="C281" t="str">
            <v>ROLO COMPACTADOR VIBRATÓRIO DE UM CILINDRO AÇO LISO, POTÊNCIA 80 HP, PESO OPERACIONAL MÁXIMO 8,1 T, IMPACTO DINÂMICO 16,15 / 9,5 T, LARGURA DE TRABALHO 1,68 M - CHP DIURNO. AF_06/2014</v>
          </cell>
          <cell r="D281" t="str">
            <v>CHP</v>
          </cell>
          <cell r="E281">
            <v>100.23</v>
          </cell>
          <cell r="F281" t="str">
            <v>SINAPI</v>
          </cell>
        </row>
        <row r="282">
          <cell r="B282">
            <v>5689</v>
          </cell>
          <cell r="C282" t="str">
            <v>GRADE DE DISCO CONTROLE REMOTO REBOCÁVEL, COM 24 DISCOS 24 X 6 MM COM PNEUS PARA TRANSPORTE - CHP DIURNO. AF_06/2014</v>
          </cell>
          <cell r="D282" t="str">
            <v>CHP</v>
          </cell>
          <cell r="E282">
            <v>3.19</v>
          </cell>
          <cell r="F282" t="str">
            <v>SINAPI</v>
          </cell>
        </row>
        <row r="283">
          <cell r="B283">
            <v>5795</v>
          </cell>
          <cell r="C283" t="str">
            <v>MARTELETE OU ROMPEDOR PNEUMÁTICO MANUAL, 28 KG, COM SILENCIADOR - CHP DIURNO. AF_07/2016</v>
          </cell>
          <cell r="D283" t="str">
            <v>CHP</v>
          </cell>
          <cell r="E283">
            <v>27.27</v>
          </cell>
          <cell r="F283" t="str">
            <v>SINAPI</v>
          </cell>
        </row>
        <row r="284">
          <cell r="B284">
            <v>5811</v>
          </cell>
          <cell r="C284" t="str">
            <v>CAMINHÃO BASCULANTE 6 M3, PESO BRUTO TOTAL 16.000 KG, CARGA ÚTIL MÁXIMA 13.071 KG, DISTÂNCIA ENTRE EIXOS 4,80 M, POTÊNCIA 230 CV INCLUSIVE CAÇAMBA METÁLICA - CHP DIURNO. AF_06/2014</v>
          </cell>
          <cell r="D284" t="str">
            <v>CHP</v>
          </cell>
          <cell r="E284">
            <v>118.72</v>
          </cell>
          <cell r="F284" t="str">
            <v>SINAPI</v>
          </cell>
        </row>
        <row r="285">
          <cell r="B285">
            <v>5823</v>
          </cell>
          <cell r="C285" t="str">
            <v>USINA DE CONCRETO FIXA, CAPACIDADE NOMINAL DE 90 A 120 M3/H, SEM SILO - CHP DIURNO. AF_07/2016</v>
          </cell>
          <cell r="D285" t="str">
            <v>CHP</v>
          </cell>
          <cell r="E285">
            <v>173.85</v>
          </cell>
          <cell r="F285" t="str">
            <v>SINAPI</v>
          </cell>
        </row>
        <row r="286">
          <cell r="B286">
            <v>5824</v>
          </cell>
          <cell r="C286" t="str">
            <v>CAMINHÃO TOCO, PBT 16.000 KG, CARGA ÚTIL MÁX. 10.685 KG, DIST. ENTRE EIXOS 4,8 M, POTÊNCIA 189 CV, INCLUSIVE CARROCERIA FIXA ABERTA DE MADEIRA P/ TRANSPORTE GERAL DE CARGA SECA, DIMEN. APROX. 2,5 X 7,00 X 0,50 M - CHP DIURNO. AF_06/2014</v>
          </cell>
          <cell r="D286" t="str">
            <v>CHP</v>
          </cell>
          <cell r="E286">
            <v>113.99</v>
          </cell>
          <cell r="F286" t="str">
            <v>SINAPI</v>
          </cell>
        </row>
        <row r="287">
          <cell r="B287">
            <v>5835</v>
          </cell>
          <cell r="C287" t="str">
            <v>VIBROACABADORA DE ASFALTO SOBRE ESTEIRAS, LARGURA DE PAVIMENTAÇÃO 1,90 M A 5,30 M, POTÊNCIA 105 HP CAPACIDADE 450 T/H - CHP DIURNO. AF_11/2014</v>
          </cell>
          <cell r="D287" t="str">
            <v>CHP</v>
          </cell>
          <cell r="E287">
            <v>262.14999999999998</v>
          </cell>
          <cell r="F287" t="str">
            <v>SINAPI</v>
          </cell>
        </row>
        <row r="288">
          <cell r="B288">
            <v>5839</v>
          </cell>
          <cell r="C288" t="str">
            <v>VASSOURA MECÂNICA REBOCÁVEL COM ESCOVA CILÍNDRICA, LARGURA ÚTIL DE VARRIMENTO DE 2,44 M - CHP DIURNO. AF_06/2014</v>
          </cell>
          <cell r="D288" t="str">
            <v>CHP</v>
          </cell>
          <cell r="E288">
            <v>4.79</v>
          </cell>
          <cell r="F288" t="str">
            <v>SINAPI</v>
          </cell>
        </row>
        <row r="289">
          <cell r="B289">
            <v>5843</v>
          </cell>
          <cell r="C289" t="str">
            <v>TRATOR DE PNEUS, POTÊNCIA 122 CV, TRAÇÃO 4X4, PESO COM LASTRO DE 4.510 KG - CHP DIURNO. AF_06/2014</v>
          </cell>
          <cell r="D289" t="str">
            <v>CHP</v>
          </cell>
          <cell r="E289">
            <v>145.21</v>
          </cell>
          <cell r="F289" t="str">
            <v>SINAPI</v>
          </cell>
        </row>
        <row r="290">
          <cell r="B290">
            <v>5847</v>
          </cell>
          <cell r="C290" t="str">
            <v>TRATOR DE ESTEIRAS, POTÊNCIA 170 HP, PESO OPERACIONAL 19 T, CAÇAMBA 5,2 M3 - CHP DIURNO. AF_06/2014</v>
          </cell>
          <cell r="D290" t="str">
            <v>CHP</v>
          </cell>
          <cell r="E290">
            <v>153.62</v>
          </cell>
          <cell r="F290" t="str">
            <v>SINAPI</v>
          </cell>
        </row>
        <row r="291">
          <cell r="B291">
            <v>5851</v>
          </cell>
          <cell r="C291" t="str">
            <v>TRATOR DE ESTEIRAS, POTÊNCIA 150 HP, PESO OPERACIONAL 16,7 T, COM RODA MOTRIZ ELEVADA E LÂMINA 3,18 M3 - CHP DIURNO. AF_06/2014</v>
          </cell>
          <cell r="D291" t="str">
            <v>CHP</v>
          </cell>
          <cell r="E291">
            <v>147.22</v>
          </cell>
          <cell r="F291" t="str">
            <v>SINAPI</v>
          </cell>
        </row>
        <row r="292">
          <cell r="B292">
            <v>5855</v>
          </cell>
          <cell r="C292" t="str">
            <v>TRATOR DE ESTEIRAS, POTÊNCIA 347 HP, PESO OPERACIONAL 38,5 T, COM LÂMINA 8,70 M3 - CHP DIURNO. AF_06/2014</v>
          </cell>
          <cell r="D292" t="str">
            <v>CHP</v>
          </cell>
          <cell r="E292">
            <v>368.01</v>
          </cell>
          <cell r="F292" t="str">
            <v>SINAPI</v>
          </cell>
        </row>
        <row r="293">
          <cell r="B293">
            <v>5863</v>
          </cell>
          <cell r="C293" t="str">
            <v>ROLO COMPACTADOR VIBRATÓRIO REBOCÁVEL, CILINDRO DE AÇO LISO, POTÊNCIA DE TRAÇÃO DE 65 CV, PESO 4,7 T, IMPACTO DINÂMICO 18,3 T, LARGURA DE TRABALHO 1,67 M - CHP DIURNO. AF_02/2016</v>
          </cell>
          <cell r="D293" t="str">
            <v>CHP</v>
          </cell>
          <cell r="E293">
            <v>11.41</v>
          </cell>
          <cell r="F293" t="str">
            <v>SINAPI</v>
          </cell>
        </row>
        <row r="294">
          <cell r="B294">
            <v>5867</v>
          </cell>
          <cell r="C294" t="str">
            <v>ROLO COMPACTADOR VIBRATÓRIO TANDEM AÇO LISO, POTÊNCIA 58 HP, PESO SEM/COM LASTRO 6,5 / 9,4 T, LARGURA DE TRABALHO 1,2 M - CHP DIURNO. AF_06/2014</v>
          </cell>
          <cell r="D294" t="str">
            <v>CHP</v>
          </cell>
          <cell r="E294">
            <v>100.28</v>
          </cell>
          <cell r="F294" t="str">
            <v>SINAPI</v>
          </cell>
        </row>
        <row r="295">
          <cell r="B295">
            <v>5875</v>
          </cell>
          <cell r="C295" t="str">
            <v>RETROESCAVADEIRA SOBRE RODAS COM CARREGADEIRA, TRAÇÃO 4X4, POTÊNCIA LÍQ. 72 HP, CAÇAMBA CARREG. CAP. MÍN. 0,79 M3, CAÇAMBA RETRO CAP. 0,18 M3, PESO OPERACIONAL MÍN. 7.140 KG, PROFUNDIDADE ESCAVAÇÃO MÁX. 4,50 M - CHP DIURNO. AF_06/2014</v>
          </cell>
          <cell r="D295" t="str">
            <v>CHP</v>
          </cell>
          <cell r="E295">
            <v>87.82</v>
          </cell>
          <cell r="F295" t="str">
            <v>SINAPI</v>
          </cell>
        </row>
        <row r="296">
          <cell r="B296">
            <v>5879</v>
          </cell>
          <cell r="C296" t="str">
            <v>ROLO COMPACTADOR VIBRATÓRIO PÉ DE CARNEIRO, OPERADO POR CONTROLE REMOTO, POTÊNCIA 12,5 KW, PESO OPERACIONAL 1,675 T, LARGURA DE TRABALHO 0,85 M - CHP DIURNO. AF_02/2016</v>
          </cell>
          <cell r="D296" t="str">
            <v>CHP</v>
          </cell>
          <cell r="E296">
            <v>89.49</v>
          </cell>
          <cell r="F296" t="str">
            <v>SINAPI</v>
          </cell>
        </row>
        <row r="297">
          <cell r="B297">
            <v>5882</v>
          </cell>
          <cell r="C297" t="str">
            <v>USINA DE LAMA ASFÁLTICA, PROD 30 A 50 T/H, SILO DE AGREGADO 7 M3, RESERVATÓRIOS PARA EMULSÃO E ÁGUA DE 2,3 M3 CADA, MISTURADOR TIPO PUG MILL A SER MONTADO SOBRE CAMINHÃO - CHP DIURNO. AF_10/2014</v>
          </cell>
          <cell r="D297" t="str">
            <v>CHP</v>
          </cell>
          <cell r="E297">
            <v>74.23</v>
          </cell>
          <cell r="F297" t="str">
            <v>SINAPI</v>
          </cell>
        </row>
        <row r="298">
          <cell r="B298">
            <v>5890</v>
          </cell>
          <cell r="C298" t="str">
            <v>CAMINHÃO TOCO, PESO BRUTO TOTAL 14.300 KG, CARGA ÚTIL MÁXIMA 9590 KG, DISTÂNCIA ENTRE EIXOS 4,76 M, POTÊNCIA 185 CV (NÃO INCLUI CARROCERIA) - CHP DIURNO. AF_06/2014</v>
          </cell>
          <cell r="D298" t="str">
            <v>CHP</v>
          </cell>
          <cell r="E298">
            <v>114.88</v>
          </cell>
          <cell r="F298" t="str">
            <v>SINAPI</v>
          </cell>
        </row>
        <row r="299">
          <cell r="B299">
            <v>5894</v>
          </cell>
          <cell r="C299" t="str">
            <v>CAMINHÃO TOCO, PESO BRUTO TOTAL 16.000 KG, CARGA ÚTIL MÁXIMA DE 10.685 KG, DISTÂNCIA ENTRE EIXOS 4,80 M, POTÊNCIA 189 CV EXCLUSIVE CARROCERIA - CHP DIURNO. AF_06/2014</v>
          </cell>
          <cell r="D299" t="str">
            <v>CHP</v>
          </cell>
          <cell r="E299">
            <v>112.08</v>
          </cell>
          <cell r="F299" t="str">
            <v>SINAPI</v>
          </cell>
        </row>
        <row r="300">
          <cell r="B300">
            <v>5901</v>
          </cell>
          <cell r="C300" t="str">
            <v>CAMINHÃO PIPA 10.000 L TRUCADO, PESO BRUTO TOTAL 23.000 KG, CARGA ÚTIL MÁXIMA 15.935 KG, DISTÂNCIA ENTRE EIXOS 4,8 M, POTÊNCIA 230 CV, INCLUSIVE TANQUE DE AÇO PARA TRANSPORTE DE ÁGUA - CHP DIURNO. AF_06/2014</v>
          </cell>
          <cell r="D300" t="str">
            <v>CHP</v>
          </cell>
          <cell r="E300">
            <v>169.97</v>
          </cell>
          <cell r="F300" t="str">
            <v>SINAPI</v>
          </cell>
        </row>
        <row r="301">
          <cell r="B301">
            <v>5909</v>
          </cell>
          <cell r="C301" t="str">
            <v>ESPARGIDOR DE ASFALTO PRESSURIZADO COM TANQUE DE 2500 L, REBOCÁVEL COM MOTOR A GASOLINA POTÊNCIA 3,4 HP - CHP DIURNO. AF_07/2014</v>
          </cell>
          <cell r="D301" t="str">
            <v>CHP</v>
          </cell>
          <cell r="E301">
            <v>21.89</v>
          </cell>
          <cell r="F301" t="str">
            <v>SINAPI</v>
          </cell>
        </row>
        <row r="302">
          <cell r="B302">
            <v>5921</v>
          </cell>
          <cell r="C302" t="str">
            <v>GRADE DE DISCO REBOCÁVEL COM 20 DISCOS 24" X 6 MM COM PNEUS PARA TRANSPORTE - CHP DIURNO. AF_06/2014</v>
          </cell>
          <cell r="D302" t="str">
            <v>CHP</v>
          </cell>
          <cell r="E302">
            <v>2.4900000000000002</v>
          </cell>
          <cell r="F302" t="str">
            <v>SINAPI</v>
          </cell>
        </row>
        <row r="303">
          <cell r="B303">
            <v>5928</v>
          </cell>
          <cell r="C303" t="str">
            <v>GUINDAUTO HIDRÁULICO, CAPACIDADE MÁXIMA DE CARGA 6200 KG, MOMENTO MÁXIMO DE CARGA 11,7 TM, ALCANCE MÁXIMO HORIZONTAL 9,70 M, INCLUSIVE CAMINHÃO TOCO PBT 16.000 KG, POTÊNCIA DE 189 CV - CHP DIURNO. AF_06/2014</v>
          </cell>
          <cell r="D303" t="str">
            <v>CHP</v>
          </cell>
          <cell r="E303">
            <v>144.72999999999999</v>
          </cell>
          <cell r="F303" t="str">
            <v>SINAPI</v>
          </cell>
        </row>
        <row r="304">
          <cell r="B304">
            <v>5932</v>
          </cell>
          <cell r="C304" t="str">
            <v>MOTONIVELADORA POTÊNCIA BÁSICA LÍQUIDA (PRIMEIRA MARCHA) 125 HP, PESO BRUTO 13032 KG, LARGURA DA LÂMINA DE 3,7 M - CHP DIURNO. AF_06/2014</v>
          </cell>
          <cell r="D304" t="str">
            <v>CHP</v>
          </cell>
          <cell r="E304">
            <v>140.72</v>
          </cell>
          <cell r="F304" t="str">
            <v>SINAPI</v>
          </cell>
        </row>
        <row r="305">
          <cell r="B305">
            <v>5940</v>
          </cell>
          <cell r="C305" t="str">
            <v>PÁ CARREGADEIRA SOBRE RODAS, POTÊNCIA LÍQUIDA 128 HP, CAPACIDADE DA CAÇAMBA 1,7 A 2,8 M3, PESO OPERACIONAL 11632 KG - CHP DIURNO. AF_06/2014</v>
          </cell>
          <cell r="D305" t="str">
            <v>CHP</v>
          </cell>
          <cell r="E305">
            <v>123.42</v>
          </cell>
          <cell r="F305" t="str">
            <v>SINAPI</v>
          </cell>
        </row>
        <row r="306">
          <cell r="B306">
            <v>5944</v>
          </cell>
          <cell r="C306" t="str">
            <v>PÁ CARREGADEIRA SOBRE RODAS, POTÊNCIA 197 HP, CAPACIDADE DA CAÇAMBA 2,5 A 3,5 M3, PESO OPERACIONAL 18338 KG - CHP DIURNO. AF_06/2014</v>
          </cell>
          <cell r="D306" t="str">
            <v>CHP</v>
          </cell>
          <cell r="E306">
            <v>138.06</v>
          </cell>
          <cell r="F306" t="str">
            <v>SINAPI</v>
          </cell>
        </row>
        <row r="307">
          <cell r="B307">
            <v>5953</v>
          </cell>
          <cell r="C307" t="str">
            <v>COMPRESSOR DE AR REBOCÁVEL, VAZÃO 189 PCM, PRESSÃO EFETIVA DE TRABALHO 102 PSI, MOTOR DIESEL, POTÊNCIA 63 CV - CHP DIURNO. AF_06/2015</v>
          </cell>
          <cell r="D307" t="str">
            <v>CHP</v>
          </cell>
          <cell r="E307">
            <v>31.25</v>
          </cell>
          <cell r="F307" t="str">
            <v>SINAPI</v>
          </cell>
        </row>
        <row r="308">
          <cell r="B308">
            <v>6259</v>
          </cell>
          <cell r="C308" t="str">
            <v>CAMINHÃO PIPA 6.000 L, PESO BRUTO TOTAL 13.000 KG, DISTÂNCIA ENTRE EIXOS 4,80 M, POTÊNCIA 189 CV INCLUSIVE TANQUE DE AÇO PARA TRANSPORTE DE ÁGUA, CAPACIDADE 6 M3 - CHP DIURNO. AF_06/2014</v>
          </cell>
          <cell r="D308" t="str">
            <v>CHP</v>
          </cell>
          <cell r="E308">
            <v>142.77000000000001</v>
          </cell>
          <cell r="F308" t="str">
            <v>SINAPI</v>
          </cell>
        </row>
        <row r="309">
          <cell r="B309">
            <v>6879</v>
          </cell>
          <cell r="C309" t="str">
            <v>ROLO COMPACTADOR DE PNEUS ESTÁTICO, PRESSÃO VARIÁVEL, POTÊNCIA 111 HP, PESO SEM/COM LASTRO 9,5 / 26 T, LARGURA DE TRABALHO 1,90 M - CHP DIURNO. AF_07/2014</v>
          </cell>
          <cell r="D309" t="str">
            <v>CHP</v>
          </cell>
          <cell r="E309">
            <v>125.51</v>
          </cell>
          <cell r="F309" t="str">
            <v>SINAPI</v>
          </cell>
        </row>
        <row r="310">
          <cell r="B310">
            <v>7030</v>
          </cell>
          <cell r="C310" t="str">
            <v>TANQUE DE ASFALTO ESTACIONÁRIO COM SERPENTINA, CAPACIDADE 30.000 L - CHP DIURNO. AF_06/2014</v>
          </cell>
          <cell r="D310" t="str">
            <v>CHP</v>
          </cell>
          <cell r="E310">
            <v>126.22</v>
          </cell>
          <cell r="F310" t="str">
            <v>SINAPI</v>
          </cell>
        </row>
        <row r="311">
          <cell r="B311">
            <v>7042</v>
          </cell>
          <cell r="C311" t="str">
            <v>MOTOBOMBA TRASH (PARA ÁGUA SUJA) AUTO ESCORVANTE, MOTOR GASOLINA DE 6,41 HP, DIÂMETROS DE SUCÇÃO X RECALQUE: 3" X 3", HM/Q = 10 MCA / 60 M3/H A 23 MCA / 0 M3/H - CHP DIURNO. AF_10/2014</v>
          </cell>
          <cell r="D311" t="str">
            <v>CHP</v>
          </cell>
          <cell r="E311">
            <v>6.66</v>
          </cell>
          <cell r="F311" t="str">
            <v>SINAPI</v>
          </cell>
        </row>
        <row r="312">
          <cell r="B312">
            <v>7049</v>
          </cell>
          <cell r="C312" t="str">
            <v>ROLO COMPACTADOR PE DE CARNEIRO VIBRATORIO, POTENCIA 125 HP, PESO OPERACIONAL SEM/COM LASTRO 11,95 / 13,30 T, IMPACTO DINAMICO 38,5 / 22,5 T, LARGURA DE TRABALHO 2,15 M - CHP DIURNO. AF_06/2014</v>
          </cell>
          <cell r="D312" t="str">
            <v>CHP</v>
          </cell>
          <cell r="E312">
            <v>132.35</v>
          </cell>
          <cell r="F312" t="str">
            <v>SINAPI</v>
          </cell>
        </row>
        <row r="313">
          <cell r="B313">
            <v>67826</v>
          </cell>
          <cell r="C313" t="str">
            <v>CAMINHÃO BASCULANTE 6 M3 TOCO, PESO BRUTO TOTAL 16.000 KG, CARGA ÚTIL MÁXIMA 11.130 KG, DISTÂNCIA ENTRE EIXOS 5,36 M, POTÊNCIA 185 CV, INCLUSIVE CAÇAMBA METÁLICA - CHP DIURNO. AF_06/2014</v>
          </cell>
          <cell r="D313" t="str">
            <v>CHP</v>
          </cell>
          <cell r="E313">
            <v>106.21</v>
          </cell>
          <cell r="F313" t="str">
            <v>SINAPI</v>
          </cell>
        </row>
        <row r="314">
          <cell r="B314">
            <v>73417</v>
          </cell>
          <cell r="C314" t="str">
            <v>GRUPO GERADOR ESTACIONÁRIO, MOTOR DIESEL POTÊNCIA 170 KVA - CHP DIURNO. AF_02/2016</v>
          </cell>
          <cell r="D314" t="str">
            <v>CHP</v>
          </cell>
          <cell r="E314">
            <v>105.35</v>
          </cell>
          <cell r="F314" t="str">
            <v>SINAPI</v>
          </cell>
        </row>
        <row r="315">
          <cell r="B315">
            <v>73436</v>
          </cell>
          <cell r="C315" t="str">
            <v>ROLO COMPACTADOR VIBRATÓRIO PÉ DE CARNEIRO PARA SOLOS, POTÊNCIA 80 HP, PESO OPERACIONAL SEM/COM LASTRO 7,4 / 8,8 T, LARGURA DE TRABALHO 1,68 M - CHP DIURNO. AF_02/2016</v>
          </cell>
          <cell r="D315" t="str">
            <v>CHP</v>
          </cell>
          <cell r="E315">
            <v>164.28</v>
          </cell>
          <cell r="F315" t="str">
            <v>SINAPI</v>
          </cell>
        </row>
        <row r="316">
          <cell r="B316">
            <v>73467</v>
          </cell>
          <cell r="C316" t="str">
            <v>CAMINHÃO TOCO, PBT 14.300 KG, CARGA ÚTIL MÁX. 9.710 KG, DIST. ENTRE EIXOS 3,56 M, POTÊNCIA 185 CV, INCLUSIVE CARROCERIA FIXA ABERTA DE MADEIRA P/ TRANSPORTE GERAL DE CARGA SECA, DIMEN. APROX. 2,50 X 6,50 X 0,50 M - CHP DIURNO. AF_06/2014</v>
          </cell>
          <cell r="D316" t="str">
            <v>CHP</v>
          </cell>
          <cell r="E316">
            <v>99.43</v>
          </cell>
          <cell r="F316" t="str">
            <v>SINAPI</v>
          </cell>
        </row>
        <row r="317">
          <cell r="B317">
            <v>73536</v>
          </cell>
          <cell r="C317" t="str">
            <v>MOTOBOMBA CENTRÍFUGA, MOTOR A GASOLINA, POTÊNCIA 5,42 HP, BOCAIS 1 1/2" X 1", DIÂMETRO ROTOR 143 MM HM/Q = 6 MCA / 16,8 M3/H A 38 MCA / 6,6 M3/H - CHP DIURNO. AF_06/2014</v>
          </cell>
          <cell r="D317" t="str">
            <v>CHP</v>
          </cell>
          <cell r="E317">
            <v>5.64</v>
          </cell>
          <cell r="F317" t="str">
            <v>SINAPI</v>
          </cell>
        </row>
        <row r="318">
          <cell r="B318">
            <v>83362</v>
          </cell>
          <cell r="C318" t="str">
            <v>ESPARGIDOR DE ASFALTO PRESSURIZADO, TANQUE 6 M3 COM ISOLAÇÃO TÉRMICA, AQUECIDO COM 2 MAÇARICOS, COM BARRA ESPARGIDORA 3,60 M, MONTADO SOBRE CAMINHÃO  TOCO, PBT 14.300 KG, POTÊNCIA 185 CV - CHP DIURNO. AF_08/2015</v>
          </cell>
          <cell r="D318" t="str">
            <v>CHP</v>
          </cell>
          <cell r="E318">
            <v>170.82</v>
          </cell>
          <cell r="F318" t="str">
            <v>SINAPI</v>
          </cell>
        </row>
        <row r="319">
          <cell r="B319">
            <v>83765</v>
          </cell>
          <cell r="C319" t="str">
            <v>GRUPO DE SOLDAGEM COM GERADOR A DIESEL 60 CV PARA SOLDA ELÉTRICA, SOBRE 04 RODAS, COM MOTOR 4 CILINDROS 600 A - CHP DIURNO. AF_02/2016</v>
          </cell>
          <cell r="D319" t="str">
            <v>CHP</v>
          </cell>
          <cell r="E319">
            <v>67.790000000000006</v>
          </cell>
          <cell r="F319" t="str">
            <v>SINAPI</v>
          </cell>
        </row>
        <row r="320">
          <cell r="B320">
            <v>87445</v>
          </cell>
          <cell r="C320" t="str">
            <v>BETONEIRA CAPACIDADE NOMINAL 400 L, CAPACIDADE DE MISTURA 310 L, MOTOR A DIESEL POTÊNCIA 5,0 HP, SEM CARREGADOR - CHP DIURNO. AF_06/2014</v>
          </cell>
          <cell r="D320" t="str">
            <v>CHP</v>
          </cell>
          <cell r="E320">
            <v>2.93</v>
          </cell>
          <cell r="F320" t="str">
            <v>SINAPI</v>
          </cell>
        </row>
        <row r="321">
          <cell r="B321">
            <v>88386</v>
          </cell>
          <cell r="C321" t="str">
            <v>MISTURADOR DE ARGAMASSA, EIXO HORIZONTAL, CAPACIDADE DE MISTURA 300 KG, MOTOR ELÉTRICO POTÊNCIA 5 CV - CHP DIURNO. AF_06/2014</v>
          </cell>
          <cell r="D321" t="str">
            <v>CHP</v>
          </cell>
          <cell r="E321">
            <v>3.79</v>
          </cell>
          <cell r="F321" t="str">
            <v>SINAPI</v>
          </cell>
        </row>
        <row r="322">
          <cell r="B322">
            <v>88393</v>
          </cell>
          <cell r="C322" t="str">
            <v>MISTURADOR DE ARGAMASSA, EIXO HORIZONTAL, CAPACIDADE DE MISTURA 600 KG, MOTOR ELÉTRICO POTÊNCIA 7,5 CV - CHP DIURNO. AF_06/2014</v>
          </cell>
          <cell r="D322" t="str">
            <v>CHP</v>
          </cell>
          <cell r="E322">
            <v>5.24</v>
          </cell>
          <cell r="F322" t="str">
            <v>SINAPI</v>
          </cell>
        </row>
        <row r="323">
          <cell r="B323">
            <v>88399</v>
          </cell>
          <cell r="C323" t="str">
            <v>MISTURADOR DE ARGAMASSA, EIXO HORIZONTAL, CAPACIDADE DE MISTURA 160 KG, MOTOR ELÉTRICO POTÊNCIA 3 CV - CHP DIURNO. AF_06/2014</v>
          </cell>
          <cell r="D323" t="str">
            <v>CHP</v>
          </cell>
          <cell r="E323">
            <v>2.75</v>
          </cell>
          <cell r="F323" t="str">
            <v>SINAPI</v>
          </cell>
        </row>
        <row r="324">
          <cell r="B324">
            <v>88418</v>
          </cell>
          <cell r="C324" t="str">
            <v>PROJETOR DE ARGAMASSA, CAPACIDADE DE PROJEÇÃO 1,5 M3/H, ALCANCE DE 30 ATÉ 60 M, MOTOR ELÉTRICO POTÊNCIA 7,5 HP - CHP DIURNO. AF_06/2014</v>
          </cell>
          <cell r="D324" t="str">
            <v>CHP</v>
          </cell>
          <cell r="E324">
            <v>11.77</v>
          </cell>
          <cell r="F324" t="str">
            <v>SINAPI</v>
          </cell>
        </row>
        <row r="325">
          <cell r="B325">
            <v>88433</v>
          </cell>
          <cell r="C325" t="str">
            <v>PROJETOR DE ARGAMASSA, CAPACIDADE DE PROJEÇÃO 2 M3/H, ALCANCE ATÉ 50 M, MOTOR ELÉTRICO POTÊNCIA 7,5 HP - CHP DIURNO. AF_06/2014</v>
          </cell>
          <cell r="D325" t="str">
            <v>CHP</v>
          </cell>
          <cell r="E325">
            <v>14.45</v>
          </cell>
          <cell r="F325" t="str">
            <v>SINAPI</v>
          </cell>
        </row>
        <row r="326">
          <cell r="B326">
            <v>88830</v>
          </cell>
          <cell r="C326" t="str">
            <v>BETONEIRA CAPACIDADE NOMINAL DE 400 L, CAPACIDADE DE MISTURA 280 L, MOTOR ELÉTRICO TRIFÁSICO POTÊNCIA DE 2 CV, SEM CARREGADOR - CHP DIURNO. AF_10/2014</v>
          </cell>
          <cell r="D326" t="str">
            <v>CHP</v>
          </cell>
          <cell r="E326">
            <v>1.4</v>
          </cell>
          <cell r="F326" t="str">
            <v>SINAPI</v>
          </cell>
        </row>
        <row r="327">
          <cell r="B327">
            <v>88843</v>
          </cell>
          <cell r="C327" t="str">
            <v>TRATOR DE ESTEIRAS, POTÊNCIA 125 HP, PESO OPERACIONAL 12,9 T, COM LÂMINA 2,7 M3 - CHP DIURNO. AF_10/2014</v>
          </cell>
          <cell r="D327" t="str">
            <v>CHP</v>
          </cell>
          <cell r="E327">
            <v>125.7</v>
          </cell>
          <cell r="F327" t="str">
            <v>SINAPI</v>
          </cell>
        </row>
        <row r="328">
          <cell r="B328">
            <v>88907</v>
          </cell>
          <cell r="C328" t="str">
            <v>ESCAVADEIRA HIDRÁULICA SOBRE ESTEIRAS, CAÇAMBA 1,20 M3, PESO OPERACIONAL 21 T, POTÊNCIA BRUTA 155 HP - CHP DIURNO. AF_06/2014</v>
          </cell>
          <cell r="D328" t="str">
            <v>CHP</v>
          </cell>
          <cell r="E328">
            <v>143.6</v>
          </cell>
          <cell r="F328" t="str">
            <v>SINAPI</v>
          </cell>
        </row>
        <row r="329">
          <cell r="B329">
            <v>89021</v>
          </cell>
          <cell r="C329" t="str">
            <v>BOMBA SUBMERSÍVEL ELÉTRICA TRIFÁSICA, POTÊNCIA 2,96 HP, Ø ROTOR 144 MM SEMI-ABERTO, BOCAL DE SAÍDA Ø 2, HM/Q = 2 MCA / 38,8 M3/H A 28 MCA / 5 M3/H - CHP DIURNO. AF_06/2014</v>
          </cell>
          <cell r="D329" t="str">
            <v>CHP</v>
          </cell>
          <cell r="E329">
            <v>1.99</v>
          </cell>
          <cell r="F329" t="str">
            <v>SINAPI</v>
          </cell>
        </row>
        <row r="330">
          <cell r="B330">
            <v>89028</v>
          </cell>
          <cell r="C330" t="str">
            <v>TANQUE DE ASFALTO ESTACIONÁRIO COM MAÇARICO, CAPACIDADE 20.000 L - CHP DIURNO. AF_06/2014</v>
          </cell>
          <cell r="D330" t="str">
            <v>CHP</v>
          </cell>
          <cell r="E330">
            <v>116.45</v>
          </cell>
          <cell r="F330" t="str">
            <v>SINAPI</v>
          </cell>
        </row>
        <row r="331">
          <cell r="B331">
            <v>89032</v>
          </cell>
          <cell r="C331" t="str">
            <v>TRATOR DE ESTEIRAS, POTÊNCIA 100 HP, PESO OPERACIONAL 9,4 T, COM LÂMINA 2,19 M3 - CHP DIURNO. AF_06/2014</v>
          </cell>
          <cell r="D331" t="str">
            <v>CHP</v>
          </cell>
          <cell r="E331">
            <v>114.73</v>
          </cell>
          <cell r="F331" t="str">
            <v>SINAPI</v>
          </cell>
        </row>
        <row r="332">
          <cell r="B332">
            <v>89035</v>
          </cell>
          <cell r="C332" t="str">
            <v>TRATOR DE PNEUS, POTÊNCIA 85 CV, TRAÇÃO 4X4, PESO COM LASTRO DE 4.675 KG - CHP DIURNO. AF_06/2014</v>
          </cell>
          <cell r="D332" t="str">
            <v>CHP</v>
          </cell>
          <cell r="E332">
            <v>110.68</v>
          </cell>
          <cell r="F332" t="str">
            <v>SINAPI</v>
          </cell>
        </row>
        <row r="333">
          <cell r="B333">
            <v>89225</v>
          </cell>
          <cell r="C333" t="str">
            <v>BETONEIRA CAPACIDADE NOMINAL DE 600 L, CAPACIDADE DE MISTURA 360 L, MOTOR ELÉTRICO TRIFÁSICO POTÊNCIA DE 4 CV, SEM CARREGADOR - CHP DIURNO. AF_11/2014</v>
          </cell>
          <cell r="D333" t="str">
            <v>CHP</v>
          </cell>
          <cell r="E333">
            <v>3.78</v>
          </cell>
          <cell r="F333" t="str">
            <v>SINAPI</v>
          </cell>
        </row>
        <row r="334">
          <cell r="B334">
            <v>89234</v>
          </cell>
          <cell r="C334" t="str">
            <v>FRESADORA DE ASFALTO A FRIO SOBRE RODAS, LARGURA FRESAGEM DE 1,0 M, POTÊNCIA 208 HP - CHP DIURNO. AF_11/2014</v>
          </cell>
          <cell r="D334" t="str">
            <v>CHP</v>
          </cell>
          <cell r="E334">
            <v>391.32</v>
          </cell>
          <cell r="F334" t="str">
            <v>SINAPI</v>
          </cell>
        </row>
        <row r="335">
          <cell r="B335">
            <v>89242</v>
          </cell>
          <cell r="C335" t="str">
            <v>FRESADORA DE ASFALTO A FRIO SOBRE RODAS, LARGURA FRESAGEM DE 2,0 M, POTÊNCIA 550 HP - CHP DIURNO. AF_11/2014</v>
          </cell>
          <cell r="D335" t="str">
            <v>CHP</v>
          </cell>
          <cell r="E335">
            <v>901.83</v>
          </cell>
          <cell r="F335" t="str">
            <v>SINAPI</v>
          </cell>
        </row>
        <row r="336">
          <cell r="B336">
            <v>89250</v>
          </cell>
          <cell r="C336" t="str">
            <v>RECICLADORA DE ASFALTO A FRIO SOBRE RODAS, LARGURA FRESAGEM DE 2,0 M, POTÊNCIA 422 HP - CHP DIURNO. AF_11/2014</v>
          </cell>
          <cell r="D336" t="str">
            <v>CHP</v>
          </cell>
          <cell r="E336">
            <v>783.61</v>
          </cell>
          <cell r="F336" t="str">
            <v>SINAPI</v>
          </cell>
        </row>
        <row r="337">
          <cell r="B337">
            <v>89257</v>
          </cell>
          <cell r="C337" t="str">
            <v>VIBROACABADORA DE ASFALTO SOBRE ESTEIRAS, LARGURA DE PAVIMENTAÇÃO 2,13 M A 4,55 M, POTÊNCIA 100 HP CAPACIDADE 400 T/H - CHP DIURNO. AF_11/2014</v>
          </cell>
          <cell r="D337" t="str">
            <v>CHP</v>
          </cell>
          <cell r="E337">
            <v>226.72</v>
          </cell>
          <cell r="F337" t="str">
            <v>SINAPI</v>
          </cell>
        </row>
        <row r="338">
          <cell r="B338">
            <v>89272</v>
          </cell>
          <cell r="C338" t="str">
            <v>GUINDASTE HIDRÁULICO AUTOPROPELIDO, COM LANÇA TELESCÓPICA 28,80 M, CAPACIDADE MÁXIMA 30 T, POTÊNCIA 97 KW, TRAÇÃO 4 X 4 - CHP DIURNO. AF_11/2014</v>
          </cell>
          <cell r="D338" t="str">
            <v>CHP</v>
          </cell>
          <cell r="E338">
            <v>116.08</v>
          </cell>
          <cell r="F338" t="str">
            <v>SINAPI</v>
          </cell>
        </row>
        <row r="339">
          <cell r="B339">
            <v>89278</v>
          </cell>
          <cell r="C339" t="str">
            <v>BETONEIRA CAPACIDADE NOMINAL DE 600 L, CAPACIDADE DE MISTURA 440 L, MOTOR A DIESEL POTÊNCIA 10 HP, COM CARREGADOR - CHP DIURNO. AF_11/2014</v>
          </cell>
          <cell r="D339" t="str">
            <v>CHP</v>
          </cell>
          <cell r="E339">
            <v>6.92</v>
          </cell>
          <cell r="F339" t="str">
            <v>SINAPI</v>
          </cell>
        </row>
        <row r="340">
          <cell r="B340">
            <v>89843</v>
          </cell>
          <cell r="C340" t="str">
            <v>BATE-ESTACAS POR GRAVIDADE, POTÊNCIA DE 160 HP, PESO DO MARTELO ATÉ 3 TONELADAS - CHP DIURNO. AF_11/2014</v>
          </cell>
          <cell r="D340" t="str">
            <v>CHP</v>
          </cell>
          <cell r="E340">
            <v>141.47</v>
          </cell>
          <cell r="F340" t="str">
            <v>SINAPI</v>
          </cell>
        </row>
        <row r="341">
          <cell r="B341">
            <v>89876</v>
          </cell>
          <cell r="C341" t="str">
            <v>CAMINHÃO BASCULANTE 14 M3, COM CAVALO MECÂNICO DE CAPACIDADE MÁXIMA DE TRAÇÃO COMBINADO DE 36000 KG, POTÊNCIA 286 CV, INCLUSIVE SEMIREBOQUE COM CAÇAMBA METÁLICA - CHP DIURNO. AF_12/2014</v>
          </cell>
          <cell r="D341" t="str">
            <v>CHP</v>
          </cell>
          <cell r="E341">
            <v>181.41</v>
          </cell>
          <cell r="F341" t="str">
            <v>SINAPI</v>
          </cell>
        </row>
        <row r="342">
          <cell r="B342">
            <v>89883</v>
          </cell>
          <cell r="C342" t="str">
            <v>CAMINHÃO BASCULANTE 18 M3, COM CAVALO MECÂNICO DE CAPACIDADE MÁXIMA DE TRAÇÃO COMBINADO DE 45000 KG, POTÊNCIA 330 CV, INCLUSIVE SEMIREBOQUE COM CAÇAMBA METÁLICA - CHP DIURNO. AF_12/2014</v>
          </cell>
          <cell r="D342" t="str">
            <v>CHP</v>
          </cell>
          <cell r="E342">
            <v>199.6</v>
          </cell>
          <cell r="F342" t="str">
            <v>SINAPI</v>
          </cell>
        </row>
        <row r="343">
          <cell r="B343">
            <v>90586</v>
          </cell>
          <cell r="C343" t="str">
            <v>VIBRADOR DE IMERSÃO, DIÂMETRO DE PONTEIRA 45MM, MOTOR ELÉTRICO TRIFÁSICO POTÊNCIA DE 2 CV - CHP DIURNO. AF_06/2015</v>
          </cell>
          <cell r="D343" t="str">
            <v>CHP</v>
          </cell>
          <cell r="E343">
            <v>1.46</v>
          </cell>
          <cell r="F343" t="str">
            <v>SINAPI</v>
          </cell>
        </row>
        <row r="344">
          <cell r="B344">
            <v>90625</v>
          </cell>
          <cell r="C344" t="str">
            <v>PERFURATRIZ MANUAL, TORQUE MÁXIMO 83 N.M, POTÊNCIA 5 CV, COM DIÂMETRO MÁXIMO 4" - CHP DIURNO. AF_06/2015</v>
          </cell>
          <cell r="D344" t="str">
            <v>CHP</v>
          </cell>
          <cell r="E344">
            <v>5.85</v>
          </cell>
          <cell r="F344" t="str">
            <v>SINAPI</v>
          </cell>
        </row>
        <row r="345">
          <cell r="B345">
            <v>90631</v>
          </cell>
          <cell r="C345" t="str">
            <v>PERFURATRIZ SOBRE ESTEIRA, TORQUE MÁXIMO 600 KGF, PESO MÉDIO 1000 KG, POTÊNCIA 20 HP, DIÂMETRO MÁXIMO 10" - CHP DIURNO. AF_06/2015</v>
          </cell>
          <cell r="D345" t="str">
            <v>CHP</v>
          </cell>
          <cell r="E345">
            <v>95.19</v>
          </cell>
          <cell r="F345" t="str">
            <v>SINAPI</v>
          </cell>
        </row>
        <row r="346">
          <cell r="B346">
            <v>90637</v>
          </cell>
          <cell r="C346" t="str">
            <v>MISTURADOR DUPLO HORIZONTAL DE ALTA TURBULÊNCIA, CAPACIDADE / VOLUME 2 X 500 LITROS, MOTORES ELÉTRICOS MÍNIMO 5 CV CADA, PARA NATA CIMENTO, ARGAMASSA E OUTROS - CHP DIURNO. AF_06/2015</v>
          </cell>
          <cell r="D346" t="str">
            <v>CHP</v>
          </cell>
          <cell r="E346">
            <v>11.03</v>
          </cell>
          <cell r="F346" t="str">
            <v>SINAPI</v>
          </cell>
        </row>
        <row r="347">
          <cell r="B347">
            <v>90643</v>
          </cell>
          <cell r="C347" t="str">
            <v>BOMBA TRIPLEX, PARA INJEÇÃO DE NATA DE CIMENTO, VAZÃO MÁXIMA DE 100 LITROS/MINUTO, PRESSÃO MÁXIMA DE 70 BAR - CHP DIURNO. AF_06/2015</v>
          </cell>
          <cell r="D347" t="str">
            <v>CHP</v>
          </cell>
          <cell r="E347">
            <v>14.4</v>
          </cell>
          <cell r="F347" t="str">
            <v>SINAPI</v>
          </cell>
        </row>
        <row r="348">
          <cell r="B348">
            <v>90650</v>
          </cell>
          <cell r="C348" t="str">
            <v>BOMBA CENTRÍFUGA MONOESTÁGIO COM MOTOR ELÉTRICO MONOFÁSICO, POTÊNCIA 15 HP, DIÂMETRO DO ROTOR 173 MM, HM/Q = 30 MCA / 90 M3/H A 45 MCA / 55 M3/H - CHP DIURNO. AF_06/2015</v>
          </cell>
          <cell r="D348" t="str">
            <v>CHP</v>
          </cell>
          <cell r="E348">
            <v>8.56</v>
          </cell>
          <cell r="F348" t="str">
            <v>SINAPI</v>
          </cell>
        </row>
        <row r="349">
          <cell r="B349">
            <v>90656</v>
          </cell>
          <cell r="C349" t="str">
            <v>BOMBA DE PROJEÇÃO DE CONCRETO SECO, POTÊNCIA 10 CV, VAZÃO 3 M3/H - CHP DIURNO. AF_06/2015</v>
          </cell>
          <cell r="D349" t="str">
            <v>CHP</v>
          </cell>
          <cell r="E349">
            <v>10.98</v>
          </cell>
          <cell r="F349" t="str">
            <v>SINAPI</v>
          </cell>
        </row>
        <row r="350">
          <cell r="B350">
            <v>90662</v>
          </cell>
          <cell r="C350" t="str">
            <v>BOMBA DE PROJEÇÃO DE CONCRETO SECO, POTÊNCIA 10 CV, VAZÃO 6 M3/H - CHP DIURNO. AF_06/2015</v>
          </cell>
          <cell r="D350" t="str">
            <v>CHP</v>
          </cell>
          <cell r="E350">
            <v>11.43</v>
          </cell>
          <cell r="F350" t="str">
            <v>SINAPI</v>
          </cell>
        </row>
        <row r="351">
          <cell r="B351">
            <v>90668</v>
          </cell>
          <cell r="C351" t="str">
            <v>PROJETOR PNEUMÁTICO DE ARGAMASSA PARA CHAPISCO E REBOCO COM RECIPIENTE ACOPLADO, TIPO CANEQUINHA, COM COMPRESSOR DE AR REBOCÁVEL VAZÃO 89 PCM E MOTOR DIESEL DE 20 CV - CHP DIURNO. AF_06/2015</v>
          </cell>
          <cell r="D351" t="str">
            <v>CHP</v>
          </cell>
          <cell r="E351">
            <v>16.46</v>
          </cell>
          <cell r="F351" t="str">
            <v>SINAPI</v>
          </cell>
        </row>
        <row r="352">
          <cell r="B352">
            <v>90674</v>
          </cell>
          <cell r="C352" t="str">
            <v>PERFURATRIZ COM TORRE METÁLICA PARA EXECUÇÃO DE ESTACA HÉLICE CONTÍNUA, PROFUNDIDADE MÁXIMA DE 30 M, DIÂMETRO MÁXIMO DE 800 MM, POTÊNCIA INSTALADA DE 268 HP, MESA ROTATIVA COM TORQUE MÁXIMO DE 170 KNM - CHP DIURNO. AF_06/2015</v>
          </cell>
          <cell r="D352" t="str">
            <v>CHP</v>
          </cell>
          <cell r="E352">
            <v>358.5</v>
          </cell>
          <cell r="F352" t="str">
            <v>SINAPI</v>
          </cell>
        </row>
        <row r="353">
          <cell r="B353">
            <v>90680</v>
          </cell>
          <cell r="C353" t="str">
            <v>PERFURATRIZ HIDRÁULICA SOBRE CAMINHÃO COM TRADO CURTO ACOPLADO, PROFUNDIDADE MÁXIMA DE 20 M, DIÂMETRO MÁXIMO DE 1500 MM, POTÊNCIA INSTALADA DE 137 HP, MESA ROTATIVA COM TORQUE MÁXIMO DE 30 KNM - CHP DIURNO. AF_06/2015</v>
          </cell>
          <cell r="D353" t="str">
            <v>CHP</v>
          </cell>
          <cell r="E353">
            <v>219.71</v>
          </cell>
          <cell r="F353" t="str">
            <v>SINAPI</v>
          </cell>
        </row>
        <row r="354">
          <cell r="B354">
            <v>90686</v>
          </cell>
          <cell r="C354" t="str">
            <v>MANIPULADOR TELESCÓPICO, POTÊNCIA DE 85 HP, CAPACIDADE DE CARGA DE 3.500 KG, ALTURA MÁXIMA DE ELEVAÇÃO DE 12,3 M - CHP DIURNO. AF_06/2015</v>
          </cell>
          <cell r="D354" t="str">
            <v>CHP</v>
          </cell>
          <cell r="E354">
            <v>106.9</v>
          </cell>
          <cell r="F354" t="str">
            <v>SINAPI</v>
          </cell>
        </row>
        <row r="355">
          <cell r="B355">
            <v>90692</v>
          </cell>
          <cell r="C355" t="str">
            <v>MINICARREGADEIRA SOBRE RODAS, POTÊNCIA LÍQUIDA DE 47 HP, CAPACIDADE NOMINAL DE OPERAÇÃO DE 646 KG - CHP DIURNO. AF_06/2015</v>
          </cell>
          <cell r="D355" t="str">
            <v>CHP</v>
          </cell>
          <cell r="E355">
            <v>89.1</v>
          </cell>
          <cell r="F355" t="str">
            <v>SINAPI</v>
          </cell>
        </row>
        <row r="356">
          <cell r="B356">
            <v>90964</v>
          </cell>
          <cell r="C356" t="str">
            <v>COMPRESSOR DE AR REBOCÁVEL, VAZÃO 89 PCM, PRESSÃO EFETIVA DE TRABALHO 102 PSI, MOTOR DIESEL, POTÊNCIA 20 CV - CHP DIURNO. AF_06/2015</v>
          </cell>
          <cell r="D356" t="str">
            <v>CHP</v>
          </cell>
          <cell r="E356">
            <v>15.58</v>
          </cell>
          <cell r="F356" t="str">
            <v>SINAPI</v>
          </cell>
        </row>
        <row r="357">
          <cell r="B357">
            <v>90972</v>
          </cell>
          <cell r="C357" t="str">
            <v>COMPRESSOR DE AR REBOCAVEL, VAZÃO 250 PCM, PRESSAO DE TRABALHO 102 PSI, MOTOR A DIESEL POTÊNCIA 81 CV - CHP DIURNO. AF_06/2015</v>
          </cell>
          <cell r="D357" t="str">
            <v>CHP</v>
          </cell>
          <cell r="E357">
            <v>40.479999999999997</v>
          </cell>
          <cell r="F357" t="str">
            <v>SINAPI</v>
          </cell>
        </row>
        <row r="358">
          <cell r="B358">
            <v>90979</v>
          </cell>
          <cell r="C358" t="str">
            <v>COMPRESSOR DE AR REBOCÁVEL, VAZÃO 748 PCM, PRESSÃO EFETIVA DE TRABALHO 102 PSI, MOTOR DIESEL, POTÊNCIA 210 CV - CHP DIURNO. AF_06/2015</v>
          </cell>
          <cell r="D358" t="str">
            <v>CHP</v>
          </cell>
          <cell r="E358">
            <v>104.62</v>
          </cell>
          <cell r="F358" t="str">
            <v>SINAPI</v>
          </cell>
        </row>
        <row r="359">
          <cell r="B359">
            <v>90991</v>
          </cell>
          <cell r="C359" t="str">
            <v>ESCAVADEIRA HIDRÁULICA SOBRE ESTEIRAS, CAÇAMBA 0,80 M3, PESO OPERACIONAL 17,8 T, POTÊNCIA LÍQUIDA 110 HP - CHP DIURNO. AF_10/2014</v>
          </cell>
          <cell r="D359" t="str">
            <v>CHP</v>
          </cell>
          <cell r="E359">
            <v>120.4</v>
          </cell>
          <cell r="F359" t="str">
            <v>SINAPI</v>
          </cell>
        </row>
        <row r="360">
          <cell r="B360">
            <v>90999</v>
          </cell>
          <cell r="C360" t="str">
            <v>COMPRESSOR DE AR REBOCAVEL, VAZÃO 400 PCM, PRESSAO DE TRABALHO 102 PSI, MOTOR A DIESEL POTÊNCIA 110 CV - CHP DIURNO. AF_06/2015</v>
          </cell>
          <cell r="D360" t="str">
            <v>CHP</v>
          </cell>
          <cell r="E360">
            <v>53.69</v>
          </cell>
          <cell r="F360" t="str">
            <v>SINAPI</v>
          </cell>
        </row>
        <row r="361">
          <cell r="B361">
            <v>91031</v>
          </cell>
          <cell r="C361" t="str">
            <v>CAMINHÃO TRUCADO (C/ TERCEIRO EIXO) ELETRÔNICO - POTÊNCIA 231CV - PBT = 22000KG - DIST. ENTRE EIXOS 5170 MM - INCLUI CARROCERIA FIXA ABERTA DE MADEIRA - CHP DIURNO. AF_06/2015</v>
          </cell>
          <cell r="D361" t="str">
            <v>CHP</v>
          </cell>
          <cell r="E361">
            <v>138.06</v>
          </cell>
          <cell r="F361" t="str">
            <v>SINAPI</v>
          </cell>
        </row>
        <row r="362">
          <cell r="B362">
            <v>91277</v>
          </cell>
          <cell r="C362" t="str">
            <v>PLACA VIBRATÓRIA REVERSÍVEL COM MOTOR 4 TEMPOS A GASOLINA, FORÇA CENTRÍFUGA DE 25 KN (2500 KGF), POTÊNCIA 5,5 CV - CHP DIURNO. AF_08/2015</v>
          </cell>
          <cell r="D362" t="str">
            <v>CHP</v>
          </cell>
          <cell r="E362">
            <v>6.35</v>
          </cell>
          <cell r="F362" t="str">
            <v>SINAPI</v>
          </cell>
        </row>
        <row r="363">
          <cell r="B363">
            <v>91283</v>
          </cell>
          <cell r="C363" t="str">
            <v>CORTADORA DE PISO COM MOTOR 4 TEMPOS A GASOLINA, POTÊNCIA DE 13 HP, COM DISCO DE CORTE DIAMANTADO SEGMENTADO PARA CONCRETO, DIÂMETRO DE 350 MM, FURO DE 1" (14 X 1") - CHP DIURNO. AF_08/2015</v>
          </cell>
          <cell r="D363" t="str">
            <v>CHP</v>
          </cell>
          <cell r="E363">
            <v>13.83</v>
          </cell>
          <cell r="F363" t="str">
            <v>SINAPI</v>
          </cell>
        </row>
        <row r="364">
          <cell r="B364">
            <v>91386</v>
          </cell>
          <cell r="C364" t="str">
            <v>CAMINHÃO BASCULANTE 10 M3, TRUCADO CABINE SIMPLES, PESO BRUTO TOTAL 23.000 KG, CARGA ÚTIL MÁXIMA 15.935 KG, DISTÂNCIA ENTRE EIXOS 4,80 M, POTÊNCIA 230 CV INCLUSIVE CAÇAMBA METÁLICA - CHP DIURNO. AF_06/2014</v>
          </cell>
          <cell r="D364" t="str">
            <v>CHP</v>
          </cell>
          <cell r="E364">
            <v>145.85</v>
          </cell>
          <cell r="F364" t="str">
            <v>SINAPI</v>
          </cell>
        </row>
        <row r="365">
          <cell r="B365">
            <v>91533</v>
          </cell>
          <cell r="C365" t="str">
            <v>COMPACTADOR DE SOLOS DE PERCUSSÃO (SOQUETE) COM MOTOR A GASOLINA 4 TEMPOS, POTÊNCIA 4 CV - CHP DIURNO. AF_08/2015</v>
          </cell>
          <cell r="D365" t="str">
            <v>CHP</v>
          </cell>
          <cell r="E365">
            <v>32.96</v>
          </cell>
          <cell r="F365" t="str">
            <v>SINAPI</v>
          </cell>
        </row>
        <row r="366">
          <cell r="B366">
            <v>91634</v>
          </cell>
          <cell r="C366" t="str">
            <v>GUINDAUTO HIDRÁULICO, CAPACIDADE MÁXIMA DE CARGA 6500 KG, MOMENTO MÁXIMO DE CARGA 5,8 TM, ALCANCE MÁXIMO HORIZONTAL 7,60 M, INCLUSIVE CAMINHÃO TOCO PBT 9.700 KG, POTÊNCIA DE 160 CV - CHP DIURNO. AF_08/2015</v>
          </cell>
          <cell r="D366" t="str">
            <v>CHP</v>
          </cell>
          <cell r="E366">
            <v>129.19</v>
          </cell>
          <cell r="F366" t="str">
            <v>SINAPI</v>
          </cell>
        </row>
        <row r="367">
          <cell r="B367">
            <v>91645</v>
          </cell>
          <cell r="C367" t="str">
            <v>CAMINHÃO DE TRANSPORTE DE MATERIAL ASFÁLTICO 30.000 L, COM CAVALO MECÂNICO DE CAPACIDADE MÁXIMA DE TRAÇÃO COMBINADO DE 66.000 KG, POTÊNCIA 360 CV, INCLUSIVE TANQUE DE ASFALTO COM SERPENTINA - CHP DIURNO. AF_08/2015</v>
          </cell>
          <cell r="D367" t="str">
            <v>CHP</v>
          </cell>
          <cell r="E367">
            <v>261.83</v>
          </cell>
          <cell r="F367" t="str">
            <v>SINAPI</v>
          </cell>
        </row>
        <row r="368">
          <cell r="B368">
            <v>91692</v>
          </cell>
          <cell r="C368" t="str">
            <v>SERRA CIRCULAR DE BANCADA COM MOTOR ELÉTRICO POTÊNCIA DE 5HP, COM COIFA PARA DISCO 10" - CHP DIURNO. AF_08/2015</v>
          </cell>
          <cell r="D368" t="str">
            <v>CHP</v>
          </cell>
          <cell r="E368">
            <v>30.07</v>
          </cell>
          <cell r="F368" t="str">
            <v>SINAPI</v>
          </cell>
        </row>
        <row r="369">
          <cell r="B369">
            <v>92043</v>
          </cell>
          <cell r="C369" t="str">
            <v>DISTRIBUIDOR DE AGREGADOS REBOCAVEL, CAPACIDADE 1,9 M³, LARGURA DE TRABALHO 3,66 M - CHP DIURNO. AF_11/2015</v>
          </cell>
          <cell r="D369" t="str">
            <v>CHP</v>
          </cell>
          <cell r="E369">
            <v>8</v>
          </cell>
          <cell r="F369" t="str">
            <v>SINAPI</v>
          </cell>
        </row>
        <row r="370">
          <cell r="B370">
            <v>92106</v>
          </cell>
          <cell r="C370" t="str">
            <v>CAMINHÃO PARA EQUIPAMENTO DE LIMPEZA A SUCÇÃO, COM CAMINHÃO TRUCADO DE PESO BRUTO TOTAL 23000 KG, CARGA ÚTIL MÁXIMA 15935 KG, DISTÂNCIA ENTRE EIXOS 4,80 M, POTÊNCIA 230 CV, INCLUSIVE LIMPADORA A SUCÇÃO, TANQUE 12000 L - CHP DIURNO. AF_11/2015</v>
          </cell>
          <cell r="D370" t="str">
            <v>CHP</v>
          </cell>
          <cell r="E370">
            <v>174.69</v>
          </cell>
          <cell r="F370" t="str">
            <v>SINAPI</v>
          </cell>
        </row>
        <row r="371">
          <cell r="B371">
            <v>92112</v>
          </cell>
          <cell r="C371" t="str">
            <v>PENEIRA ROTATIVA COM MOTOR ELÉTRICO TRIFÁSICO DE 2 CV, CILINDRO DE 1 M X 0,60 M, COM FUROS DE 3,17 MM - CHP DIURNO. AF_11/2015</v>
          </cell>
          <cell r="D371" t="str">
            <v>CHP</v>
          </cell>
          <cell r="E371">
            <v>2.2000000000000002</v>
          </cell>
          <cell r="F371" t="str">
            <v>SINAPI</v>
          </cell>
        </row>
        <row r="372">
          <cell r="B372">
            <v>92118</v>
          </cell>
          <cell r="C372" t="str">
            <v>DOSADOR DE AREIA, CAPACIDADE DE 26 LITROS - CHP DIURNO. AF_11/2015</v>
          </cell>
          <cell r="D372" t="str">
            <v>CHP</v>
          </cell>
          <cell r="E372">
            <v>0.16</v>
          </cell>
          <cell r="F372" t="str">
            <v>SINAPI</v>
          </cell>
        </row>
        <row r="373">
          <cell r="B373">
            <v>92138</v>
          </cell>
          <cell r="C373" t="str">
            <v>CAMINHONETE COM MOTOR A DIESEL, POTÊNCIA 180 CV, CABINE DUPLA, 4X4 - CHP DIURNO. AF_11/2015</v>
          </cell>
          <cell r="D373" t="str">
            <v>CHP</v>
          </cell>
          <cell r="E373">
            <v>66.19</v>
          </cell>
          <cell r="F373" t="str">
            <v>SINAPI</v>
          </cell>
        </row>
        <row r="374">
          <cell r="B374">
            <v>92145</v>
          </cell>
          <cell r="C374" t="str">
            <v>CAMINHONETE CABINE SIMPLES COM MOTOR 1.6 FLEX, CÂMBIO MANUAL, POTÊNCIA 101/104 CV, 2 PORTAS - CHP DIURNO. AF_11/2015</v>
          </cell>
          <cell r="D374" t="str">
            <v>CHP</v>
          </cell>
          <cell r="E374">
            <v>56.48</v>
          </cell>
          <cell r="F374" t="str">
            <v>SINAPI</v>
          </cell>
        </row>
        <row r="375">
          <cell r="B375">
            <v>92242</v>
          </cell>
          <cell r="C375" t="str">
            <v>CAMINHÃO DE TRANSPORTE DE MATERIAL ASFÁLTICO 20.000 L, COM CAVALO MECÂNICO DE CAPACIDADE MÁXIMA DE TRAÇÃO COMBINADO DE 45.000 KG, POTÊNCIA 330 CV, INCLUSIVE TANQUE DE ASFALTO COM MAÇARICO - CHP DIURNO. AF_12/2015</v>
          </cell>
          <cell r="D375" t="str">
            <v>CHP</v>
          </cell>
          <cell r="E375">
            <v>231.16</v>
          </cell>
          <cell r="F375" t="str">
            <v>SINAPI</v>
          </cell>
        </row>
        <row r="376">
          <cell r="B376">
            <v>92716</v>
          </cell>
          <cell r="C376" t="str">
            <v>APARELHO PARA CORTE E SOLDA OXI-ACETILENO SOBRE RODAS, INCLUSIVE CILINDROS E MAÇARICOS - CHP DIURNO. AF_12/2015</v>
          </cell>
          <cell r="D376" t="str">
            <v>CHP</v>
          </cell>
          <cell r="E376">
            <v>18.18</v>
          </cell>
          <cell r="F376" t="str">
            <v>SINAPI</v>
          </cell>
        </row>
        <row r="377">
          <cell r="B377">
            <v>92960</v>
          </cell>
          <cell r="C377" t="str">
            <v>MÁQUINA EXTRUSORA DE CONCRETO PARA GUIAS E SARJETAS, MOTOR A DIESEL, POTÊNCIA 14 CV - CHP DIURNO. AF_12/2015</v>
          </cell>
          <cell r="D377" t="str">
            <v>CHP</v>
          </cell>
          <cell r="E377">
            <v>13.35</v>
          </cell>
          <cell r="F377" t="str">
            <v>SINAPI</v>
          </cell>
        </row>
        <row r="378">
          <cell r="B378">
            <v>92966</v>
          </cell>
          <cell r="C378" t="str">
            <v>MARTELO PERFURADOR PNEUMÁTICO MANUAL, HASTE 25 X 75 MM, 21 KG - CHP DIURNO. AF_12/2015</v>
          </cell>
          <cell r="D378" t="str">
            <v>CHP</v>
          </cell>
          <cell r="E378">
            <v>27.35</v>
          </cell>
          <cell r="F378" t="str">
            <v>SINAPI</v>
          </cell>
        </row>
        <row r="379">
          <cell r="B379">
            <v>93224</v>
          </cell>
          <cell r="C379" t="str">
            <v>PERFURATRIZ COM TORRE METÁLICA PARA EXECUÇÃO DE ESTACA HÉLICE CONTÍNUA, PROFUNDIDADE MÁXIMA DE 32 M, DIÂMETRO MÁXIMO DE 1000 MM, POTÊNCIA INSTALADA DE 350 HP, MESA ROTATIVA COM TORQUE MÁXIMO DE 263 KNM - CHP DIURNO. AF_01/2016</v>
          </cell>
          <cell r="D379" t="str">
            <v>CHP</v>
          </cell>
          <cell r="E379">
            <v>525.92999999999995</v>
          </cell>
          <cell r="F379" t="str">
            <v>SINAPI</v>
          </cell>
        </row>
        <row r="380">
          <cell r="B380">
            <v>93233</v>
          </cell>
          <cell r="C380" t="str">
            <v>BETONEIRA CAPACIDADE NOMINAL 400 L, CAPACIDADE DE MISTURA 310 L, MOTOR A GASOLINA POTÊNCIA 5,5 HP, SEM CARREGADOR - CHP DIURNO. AF_02/2016</v>
          </cell>
          <cell r="D380" t="str">
            <v>CHP</v>
          </cell>
          <cell r="E380">
            <v>5.97</v>
          </cell>
          <cell r="F380" t="str">
            <v>SINAPI</v>
          </cell>
        </row>
        <row r="381">
          <cell r="B381">
            <v>93272</v>
          </cell>
          <cell r="C381" t="str">
            <v>GRUA ASCENSIONAL, LANCA DE 30 M, CAPACIDADE DE 1,0 T A 30 M, ALTURA ATE 39 M - CHP DIURNO. AF_03/2016</v>
          </cell>
          <cell r="D381" t="str">
            <v>CHP</v>
          </cell>
          <cell r="E381">
            <v>85.36</v>
          </cell>
          <cell r="F381" t="str">
            <v>SINAPI</v>
          </cell>
        </row>
        <row r="382">
          <cell r="B382">
            <v>93281</v>
          </cell>
          <cell r="C382" t="str">
            <v>GUINCHO ELÉTRICO DE COLUNA, CAPACIDADE 400 KG, COM MOTO FREIO, MOTOR TRIFÁSICO DE 1,25 CV - CHP DIURNO. AF_03/2016</v>
          </cell>
          <cell r="D382" t="str">
            <v>CHP</v>
          </cell>
          <cell r="E382">
            <v>25.93</v>
          </cell>
          <cell r="F382" t="str">
            <v>SINAPI</v>
          </cell>
        </row>
        <row r="383">
          <cell r="B383">
            <v>93287</v>
          </cell>
          <cell r="C383" t="str">
            <v>GUINDASTE HIDRÁULICO AUTOPROPELIDO, COM LANÇA TELESCÓPICA 40 M, CAPACIDADE MÁXIMA 60 T, POTÊNCIA 260 KW - CHP DIURNO. AF_03/2016</v>
          </cell>
          <cell r="D383" t="str">
            <v>CHP</v>
          </cell>
          <cell r="E383">
            <v>338.44</v>
          </cell>
          <cell r="F383" t="str">
            <v>SINAPI</v>
          </cell>
        </row>
        <row r="384">
          <cell r="B384">
            <v>93402</v>
          </cell>
          <cell r="C384" t="str">
            <v>GUINDAUTO HIDRÁULICO, CAPACIDADE MÁXIMA DE CARGA 3300 KG, MOMENTO MÁXIMO DE CARGA 5,8 TM, ALCANCE MÁXIMO HORIZONTAL 7,60 M, INCLUSIVE CAMINHÃO TOCO PBT 16.000 KG, POTÊNCIA DE 189 CV - CHP DIURNO. AF_03/2016</v>
          </cell>
          <cell r="D384" t="str">
            <v>CHP</v>
          </cell>
          <cell r="E384">
            <v>142.43</v>
          </cell>
          <cell r="F384" t="str">
            <v>SINAPI</v>
          </cell>
        </row>
        <row r="385">
          <cell r="B385">
            <v>93408</v>
          </cell>
          <cell r="C385" t="str">
            <v>MÁQUINA JATO DE PRESSAO PORTÁTIL, CAMARA DE 1 SAIDA, CAPACIDADE 280 L, DIAMETRO 670 MM, BICO DE JATO CURTO VENTURI DE 5/16'' , MANGUEIRA DE 1'' COM COMPRESSOR DE AR REBOCÁVEL 189 PCM E MOTOR DIESEL 63 CV - CHP DIURNO. AF_03/2016</v>
          </cell>
          <cell r="D385" t="str">
            <v>CHP</v>
          </cell>
          <cell r="E385">
            <v>64.53</v>
          </cell>
          <cell r="F385" t="str">
            <v>SINAPI</v>
          </cell>
        </row>
        <row r="386">
          <cell r="B386">
            <v>93415</v>
          </cell>
          <cell r="C386" t="str">
            <v>GERADOR PORTÁTIL MONOFÁSICO, POTÊNCIA 5500 VA, MOTOR A GASOLINA, POTÊNCIA DO MOTOR 13 CV - CHP DIURNO. AF_03/2016</v>
          </cell>
          <cell r="D386" t="str">
            <v>CHP</v>
          </cell>
          <cell r="E386">
            <v>9.73</v>
          </cell>
          <cell r="F386" t="str">
            <v>SINAPI</v>
          </cell>
        </row>
        <row r="387">
          <cell r="B387">
            <v>93421</v>
          </cell>
          <cell r="C387" t="str">
            <v>GRUPO GERADOR REBOCÁVEL, POTÊNCIA 66 KVA, MOTOR A DIESEL - CHP DIURNO. AF_03/2016</v>
          </cell>
          <cell r="D387" t="str">
            <v>CHP</v>
          </cell>
          <cell r="E387">
            <v>42.25</v>
          </cell>
          <cell r="F387" t="str">
            <v>SINAPI</v>
          </cell>
        </row>
        <row r="388">
          <cell r="B388">
            <v>93427</v>
          </cell>
          <cell r="C388" t="str">
            <v>GRUPO GERADOR ESTACIONÁRIO, POTÊNCIA 150 KVA, MOTOR A DIESEL- CHP DIURNO. AF_03/2016</v>
          </cell>
          <cell r="D388" t="str">
            <v>CHP</v>
          </cell>
          <cell r="E388">
            <v>95.42</v>
          </cell>
          <cell r="F388" t="str">
            <v>SINAPI</v>
          </cell>
        </row>
        <row r="389">
          <cell r="B389">
            <v>93433</v>
          </cell>
          <cell r="C389" t="str">
            <v>USINA DE MISTURA ASFÁLTICA À QUENTE, TIPO CONTRA FLUXO, PROD 40 A 80 TON/HORA - CHP DIURNO. AF_03/2016</v>
          </cell>
          <cell r="D389" t="str">
            <v>CHP</v>
          </cell>
          <cell r="E389">
            <v>1832.51</v>
          </cell>
          <cell r="F389" t="str">
            <v>SINAPI</v>
          </cell>
        </row>
        <row r="390">
          <cell r="B390">
            <v>93439</v>
          </cell>
          <cell r="C390" t="str">
            <v>USINA DE ASFALTO À FRIO, CAPACIDADE DE 40 A 60 TON/HORA, ELÉTRICA POTÊNCIA 30 CV - CHP DIURNO. AF_03/2016</v>
          </cell>
          <cell r="D390" t="str">
            <v>CHP</v>
          </cell>
          <cell r="E390">
            <v>110.92</v>
          </cell>
          <cell r="F390" t="str">
            <v>SINAPI</v>
          </cell>
        </row>
        <row r="391">
          <cell r="B391">
            <v>95121</v>
          </cell>
          <cell r="C391" t="str">
            <v>USINA MISTURADORA DE SOLOS, CAPACIDADE DE 200 A 500 TON/H, POTENCIA 75KW - CHP DIURNO. AF_07/2016</v>
          </cell>
          <cell r="D391" t="str">
            <v>CHP</v>
          </cell>
          <cell r="E391">
            <v>214.9</v>
          </cell>
          <cell r="F391" t="str">
            <v>SINAPI</v>
          </cell>
        </row>
        <row r="392">
          <cell r="B392">
            <v>95127</v>
          </cell>
          <cell r="C392" t="str">
            <v>DISTRIBUIDOR DE AGREGADOS AUTOPROPELIDO, CAP 3 M3, A DIESEL, POTÊNCIA 176CV - CHP DIURNO. AF_07/2016</v>
          </cell>
          <cell r="D392" t="str">
            <v>CHP</v>
          </cell>
          <cell r="E392">
            <v>133.46</v>
          </cell>
          <cell r="F392" t="str">
            <v>SINAPI</v>
          </cell>
        </row>
        <row r="393">
          <cell r="B393">
            <v>95133</v>
          </cell>
          <cell r="C393" t="str">
            <v>MÁQUINA DEMARCADORA DE FAIXA DE TRÁFEGO À FRIO, AUTOPROPELIDA, POTÊNCIA 38 HP - CHP DIURNO. AF_07/2016</v>
          </cell>
          <cell r="D393" t="str">
            <v>CHP</v>
          </cell>
          <cell r="E393">
            <v>108.34</v>
          </cell>
          <cell r="F393" t="str">
            <v>SINAPI</v>
          </cell>
        </row>
        <row r="394">
          <cell r="B394">
            <v>95139</v>
          </cell>
          <cell r="C394" t="str">
            <v>TALHA MANUAL DE CORRENTE, CAPACIDADE DE 2 TON. COM ELEVAÇÃO DE 3 M - CHP DIURNO. AF_07/2016</v>
          </cell>
          <cell r="D394" t="str">
            <v>CHP</v>
          </cell>
          <cell r="E394">
            <v>0.06</v>
          </cell>
          <cell r="F394" t="str">
            <v>SINAPI</v>
          </cell>
        </row>
        <row r="395">
          <cell r="B395">
            <v>95212</v>
          </cell>
          <cell r="C395" t="str">
            <v>GRUA ASCENCIONAL, LANCA DE 42 M, CAPACIDADE DE 1,5 T A 30 M, ALTURA ATE 39 M - CHP DIURNO. AF_08/2016</v>
          </cell>
          <cell r="D395" t="str">
            <v>CHP</v>
          </cell>
          <cell r="E395">
            <v>92.48</v>
          </cell>
          <cell r="F395" t="str">
            <v>SINAPI</v>
          </cell>
        </row>
        <row r="396">
          <cell r="B396">
            <v>95218</v>
          </cell>
          <cell r="C396" t="str">
            <v>PULVERIZADOR DE TINTA ELÉTRICO/MÁQUINA DE PINTURA AIRLESS, VAZÃO 2 L/MIN - CHP DIURNO. AF_08/2016</v>
          </cell>
          <cell r="D396" t="str">
            <v>CHP</v>
          </cell>
          <cell r="E396">
            <v>19.649999999999999</v>
          </cell>
          <cell r="F396" t="str">
            <v>SINAPI</v>
          </cell>
        </row>
        <row r="397">
          <cell r="B397">
            <v>95258</v>
          </cell>
          <cell r="C397" t="str">
            <v>MARTELO DEMOLIDOR PNEUMÁTICO MANUAL, 32 KG - CHP DIURNO. AF_09/2016</v>
          </cell>
          <cell r="D397" t="str">
            <v>CHP</v>
          </cell>
          <cell r="E397">
            <v>26.98</v>
          </cell>
          <cell r="F397" t="str">
            <v>SINAPI</v>
          </cell>
        </row>
        <row r="398">
          <cell r="B398">
            <v>95264</v>
          </cell>
          <cell r="C398" t="str">
            <v>COMPACTADOR DE SOLOS DE PERCUSÃO (SOQUETE) COM MOTOR A GASOLINA, POTÊNCIA 3 CV - CHP DIURNO. AF_09/2016</v>
          </cell>
          <cell r="D398" t="str">
            <v>CHP</v>
          </cell>
          <cell r="E398">
            <v>4.53</v>
          </cell>
          <cell r="F398" t="str">
            <v>SINAPI</v>
          </cell>
        </row>
        <row r="399">
          <cell r="B399">
            <v>95270</v>
          </cell>
          <cell r="C399" t="str">
            <v>RÉGUA VIBRATÓRIA DUPLA PARA CONCRETO, PESO DE 60KG, COMPRIMENTO 4 M, COM MOTOR A GASOLINA, POTÊNCIA 5,5 HP - CHP DIURNO. AF_09/2016</v>
          </cell>
          <cell r="D399" t="str">
            <v>CHP</v>
          </cell>
          <cell r="E399">
            <v>6.27</v>
          </cell>
          <cell r="F399" t="str">
            <v>SINAPI</v>
          </cell>
        </row>
        <row r="400">
          <cell r="B400">
            <v>95276</v>
          </cell>
          <cell r="C400" t="str">
            <v>POLIDORA DE PISO (POLITRIZ), PESO DE 100KG, DIÂMETRO 450 MM, MOTOR ELÉTRICO, POTÊNCIA 4 HP - CHP DIURNO. AF_09/2016</v>
          </cell>
          <cell r="D400" t="str">
            <v>CHP</v>
          </cell>
          <cell r="E400">
            <v>2.7</v>
          </cell>
          <cell r="F400" t="str">
            <v>SINAPI</v>
          </cell>
        </row>
        <row r="401">
          <cell r="B401">
            <v>95282</v>
          </cell>
          <cell r="C401" t="str">
            <v>DESEMPENADEIRA DE CONCRETO, PESO DE 75KG, 4 PÁS, MOTOR A GASOLINA, POTÊNCIA 5,5 HP - CHP DIURNO. AF_09/2016</v>
          </cell>
          <cell r="D401" t="str">
            <v>CHP</v>
          </cell>
          <cell r="E401">
            <v>6.25</v>
          </cell>
          <cell r="F401" t="str">
            <v>SINAPI</v>
          </cell>
        </row>
        <row r="402">
          <cell r="B402">
            <v>95620</v>
          </cell>
          <cell r="C402" t="str">
            <v>PERFURATRIZ PNEUMATICA MANUAL DE PESO MEDIO, MARTELETE, 18KG, COMPRIMENTO MÁXIMO DE CURSO DE 6 M, DIAMETRO DO PISTAO DE 5,5 CM - CHP DIURNO. AF_11/2016</v>
          </cell>
          <cell r="D402" t="str">
            <v>CHP</v>
          </cell>
          <cell r="E402">
            <v>26.56</v>
          </cell>
          <cell r="F402" t="str">
            <v>SINAPI</v>
          </cell>
        </row>
        <row r="403">
          <cell r="B403">
            <v>95631</v>
          </cell>
          <cell r="C403" t="str">
            <v>ROLO COMPACTADOR VIBRATORIO TANDEM, ACO LISO, POTENCIA 125 HP, PESO SEM/COM LASTRO 10,20/11,65 T, LARGURA DE TRABALHO 1,73 M - CHP DIURNO. AF_11/2016</v>
          </cell>
          <cell r="D403" t="str">
            <v>CHP</v>
          </cell>
          <cell r="E403">
            <v>136.5</v>
          </cell>
          <cell r="F403" t="str">
            <v>SINAPI</v>
          </cell>
        </row>
        <row r="404">
          <cell r="B404">
            <v>95702</v>
          </cell>
          <cell r="C404" t="str">
            <v>PERFURATRIZ MANUAL, TORQUE MAXIMO 55 KGF.M, POTENCIA 5 CV, COM DIAMETRO MAXIMO 8 1/2" - CHP DIURNO. AF_11/2016</v>
          </cell>
          <cell r="D404" t="str">
            <v>CHP</v>
          </cell>
          <cell r="E404">
            <v>37.69</v>
          </cell>
          <cell r="F404" t="str">
            <v>SINAPI</v>
          </cell>
        </row>
        <row r="405">
          <cell r="B405">
            <v>95708</v>
          </cell>
          <cell r="C405" t="str">
            <v>PERFURATRIZ SOBRE ESTEIRA, TORQUE MÁXIMO 600 KGF, POTÊNCIA ENTRE 50 E 60 HP, DIÂMETRO MÁXIMO 10 - CHP DIURNO. AF_11/2016</v>
          </cell>
          <cell r="D405" t="str">
            <v>CHP</v>
          </cell>
          <cell r="E405">
            <v>109.65</v>
          </cell>
          <cell r="F405" t="str">
            <v>SINAPI</v>
          </cell>
        </row>
        <row r="406">
          <cell r="B406">
            <v>95714</v>
          </cell>
          <cell r="C406" t="str">
            <v>ESCAVADEIRA HIDRAULICA SOBRE ESTEIRA, COM GARRA GIRATORIA DE MANDIBULAS, PESO OPERACIONAL ENTRE 22,00 E 25,50 TON, POTENCIA LIQUIDA ENTRE 150 E 160 HP - CHP DIURNO. AF_11/2016</v>
          </cell>
          <cell r="D406" t="str">
            <v>CHP</v>
          </cell>
          <cell r="E406">
            <v>147.01</v>
          </cell>
          <cell r="F406" t="str">
            <v>SINAPI</v>
          </cell>
        </row>
        <row r="407">
          <cell r="B407">
            <v>95720</v>
          </cell>
          <cell r="C407" t="str">
            <v>ESCAVADEIRA HIDRAULICA SOBRE ESTEIRA, EQUIPADA COM CLAMSHELL, COM CAPACIDADE DA CAÇAMBA ENTRE 1,20 E 1,50 M3, PESO OPERACIONAL ENTRE 20,00 E 22,00 TON, POTENCIA LIQUIDA ENTRE 150 E 160 HP - CHP DIURNO. AF_11/2016</v>
          </cell>
          <cell r="D407" t="str">
            <v>CHP</v>
          </cell>
          <cell r="E407">
            <v>144.53</v>
          </cell>
          <cell r="F407" t="str">
            <v>SINAPI</v>
          </cell>
        </row>
        <row r="408">
          <cell r="B408">
            <v>95872</v>
          </cell>
          <cell r="C408" t="str">
            <v>GRUPO GERADOR COM CARENAGEM, MOTOR DIESEL POTÊNCIA STANDART ENTRE 250 E 260 KVA - CHP DIURNO. AF_12/2016</v>
          </cell>
          <cell r="D408" t="str">
            <v>CHP</v>
          </cell>
          <cell r="E408">
            <v>161.71</v>
          </cell>
          <cell r="F408" t="str">
            <v>SINAPI</v>
          </cell>
        </row>
        <row r="409">
          <cell r="B409">
            <v>96013</v>
          </cell>
          <cell r="C409" t="str">
            <v>TRATOR DE PNEUS COM POTÊNCIA DE 122 CV, TRAÇÃO 4X4, COM VASSOURA MECÂNICA ACOPLADA - CHP DIURNO. AF_02/2017</v>
          </cell>
          <cell r="D409" t="str">
            <v>CHP</v>
          </cell>
          <cell r="E409">
            <v>149.47</v>
          </cell>
          <cell r="F409" t="str">
            <v>SINAPI</v>
          </cell>
        </row>
        <row r="410">
          <cell r="B410">
            <v>96020</v>
          </cell>
          <cell r="C410" t="str">
            <v>TRATOR DE PNEUS COM POTÊNCIA DE 122 CV, TRAÇÃO 4X4, COM GRADE DE DISCOS ACOPLADA - CHP DIURNO. AF_02/2017</v>
          </cell>
          <cell r="D410" t="str">
            <v>CHP</v>
          </cell>
          <cell r="E410">
            <v>149.22999999999999</v>
          </cell>
          <cell r="F410" t="str">
            <v>SINAPI</v>
          </cell>
        </row>
        <row r="411">
          <cell r="B411">
            <v>96028</v>
          </cell>
          <cell r="C411" t="str">
            <v>TRATOR DE PNEUS COM POTÊNCIA DE 85 CV, TRAÇÃO 4X4, COM GRADE DE DISCOS ACOPLADA - CHP DIURNO. AF_02/2017</v>
          </cell>
          <cell r="D411" t="str">
            <v>CHP</v>
          </cell>
          <cell r="E411">
            <v>114.7</v>
          </cell>
          <cell r="F411" t="str">
            <v>SINAPI</v>
          </cell>
        </row>
        <row r="412">
          <cell r="B412">
            <v>96035</v>
          </cell>
          <cell r="C412" t="str">
            <v>CAMINHÃO BASCULANTE 10 M3, TRUCADO, POTÊNCIA 230 CV, INCLUSIVE CAÇAMBA METÁLICA, COM DISTRIBUIDOR DE AGREGADOS ACOPLADO - CHP DIURNO. AF_02/2017</v>
          </cell>
          <cell r="D412" t="str">
            <v>CHP</v>
          </cell>
          <cell r="E412">
            <v>153.02000000000001</v>
          </cell>
          <cell r="F412" t="str">
            <v>SINAPI</v>
          </cell>
        </row>
        <row r="413">
          <cell r="B413">
            <v>96157</v>
          </cell>
          <cell r="C413" t="str">
            <v>TRATOR DE PNEUS COM POTÊNCIA DE 85 CV, TRAÇÃO 4X4, COM VASSOURA MECÂNICA ACOPLADA - CHP DIURNO. AF_03/2017</v>
          </cell>
          <cell r="D413" t="str">
            <v>CHP</v>
          </cell>
          <cell r="E413">
            <v>114.94</v>
          </cell>
          <cell r="F413" t="str">
            <v>SINAPI</v>
          </cell>
        </row>
        <row r="414">
          <cell r="B414">
            <v>96158</v>
          </cell>
          <cell r="C414" t="str">
            <v>MINICARREGADEIRA SOBRE RODAS POTENCIA 47HP CAPACIDADE OPERACAO 646 KG, COM VASSOURA MECÂNICA ACOPLADA - CHP DIURNO. AF_03/2017</v>
          </cell>
          <cell r="D414" t="str">
            <v>CHP</v>
          </cell>
          <cell r="E414">
            <v>95.85</v>
          </cell>
          <cell r="F414" t="str">
            <v>SINAPI</v>
          </cell>
        </row>
        <row r="415">
          <cell r="B415">
            <v>96245</v>
          </cell>
          <cell r="C415" t="str">
            <v>MINIESCAVADEIRA SOBRE ESTEIRAS, POTENCIA LIQUIDA DE *30* HP, PESO OPERACIONAL DE *3.500* KG - CHP DIURNO. AF_04/2017</v>
          </cell>
          <cell r="D415" t="str">
            <v>CHP</v>
          </cell>
          <cell r="E415">
            <v>75.58</v>
          </cell>
          <cell r="F415" t="str">
            <v>SINAPI</v>
          </cell>
        </row>
        <row r="416">
          <cell r="B416">
            <v>96303</v>
          </cell>
          <cell r="C416" t="str">
            <v>PERFURATRIZ ROTATIVA SOBRE ESTEIRA, TORQUE MAXIMO 2500 KGM, POTENCIA 110 HP, MOTOR DIESEL- CHP DIURNO. AF_05/2017</v>
          </cell>
          <cell r="D416" t="str">
            <v>CHP</v>
          </cell>
          <cell r="E416">
            <v>140.97</v>
          </cell>
          <cell r="F416" t="str">
            <v>SINAPI</v>
          </cell>
        </row>
        <row r="417">
          <cell r="B417">
            <v>96309</v>
          </cell>
          <cell r="C417" t="str">
            <v>COMPRESSOR DE AR, VAZAO DE 10 PCM, RESERVATORIO 100 L, PRESSAO DE TRABALHO ENTRE 6,9 E 9,7 BAR, POTENCIA 2 HP, TENSAO 110/220 V - CHP DIURNO. AF_05/2017</v>
          </cell>
          <cell r="D417" t="str">
            <v>CHP</v>
          </cell>
          <cell r="E417">
            <v>1.22</v>
          </cell>
          <cell r="F417" t="str">
            <v>SINAPI</v>
          </cell>
        </row>
        <row r="418">
          <cell r="B418">
            <v>96463</v>
          </cell>
          <cell r="C418" t="str">
            <v>ROLO COMPACTADOR DE PNEUS, ESTATICO, PRESSAO VARIAVEL, POTENCIA 110 HP, PESO SEM/COM LASTRO 10,8/27 T, LARGURA DE ROLAGEM 2,30 M - CHP DIURNO. AF_06/2017</v>
          </cell>
          <cell r="D418" t="str">
            <v>CHP</v>
          </cell>
          <cell r="E418">
            <v>128.82</v>
          </cell>
          <cell r="F418" t="str">
            <v>SINAPI</v>
          </cell>
        </row>
        <row r="419">
          <cell r="B419">
            <v>98764</v>
          </cell>
          <cell r="C419" t="str">
            <v>INVERSOR DE SOLDA MONOFÁSICO DE 160 A, POTÊNCIA DE 5400 W, TENSÃO DE 220 V, PARA SOLDA COM ELETRODOS DE 2,0 A 4,0 MM E PROCESSO TIG - CHP DIURNO. AF_06/2018</v>
          </cell>
          <cell r="D419" t="str">
            <v>CHP</v>
          </cell>
          <cell r="E419">
            <v>3.62</v>
          </cell>
          <cell r="F419" t="str">
            <v>SINAPI</v>
          </cell>
        </row>
        <row r="420">
          <cell r="B420">
            <v>99833</v>
          </cell>
          <cell r="C420" t="str">
            <v>LAVADORA DE ALTA PRESSAO (LAVA-JATO) PARA AGUA FRIA, PRESSAO DE OPERACAO ENTRE 1400 E 1900 LIB/POL2, VAZAO MAXIMA ENTRE 400 E 700 L/H - CHP DIURNO. AF_04/2019</v>
          </cell>
          <cell r="D420" t="str">
            <v>CHP</v>
          </cell>
          <cell r="E420">
            <v>1.2</v>
          </cell>
          <cell r="F420" t="str">
            <v>SINAPI</v>
          </cell>
        </row>
        <row r="421">
          <cell r="B421">
            <v>100641</v>
          </cell>
          <cell r="C421" t="str">
            <v>USINA DE MISTURA ASFÁLTICA À QUENTE, TIPO CONTRA FLUXO, PROD 100 A 140 TON/HORA - CHP DIURNO. AF_12/2019</v>
          </cell>
          <cell r="D421" t="str">
            <v>CHP</v>
          </cell>
          <cell r="E421">
            <v>433.3</v>
          </cell>
          <cell r="F421" t="str">
            <v>SINAPI</v>
          </cell>
        </row>
        <row r="422">
          <cell r="B422">
            <v>100647</v>
          </cell>
          <cell r="C422" t="str">
            <v>USINA DE ASFALTO, TIPO GRAVIMÉTRICA, PROD 150 TON/HORA - CHP DIURNO. AF_12/2019</v>
          </cell>
          <cell r="D422" t="str">
            <v>CHP</v>
          </cell>
          <cell r="E422">
            <v>879.85</v>
          </cell>
          <cell r="F422" t="str">
            <v>SINAPI</v>
          </cell>
        </row>
        <row r="423">
          <cell r="B423">
            <v>5632</v>
          </cell>
          <cell r="C423" t="str">
            <v>ESCAVADEIRA HIDRÁULICA SOBRE ESTEIRAS, CAÇAMBA 0,80 M3, PESO OPERACIONAL 17 T, POTENCIA BRUTA 111 HP - CHI DIURNO. AF_06/2014</v>
          </cell>
          <cell r="D423" t="str">
            <v>CHI</v>
          </cell>
          <cell r="E423">
            <v>58.49</v>
          </cell>
          <cell r="F423" t="str">
            <v>SINAPI</v>
          </cell>
        </row>
        <row r="424">
          <cell r="B424">
            <v>5679</v>
          </cell>
          <cell r="C424" t="str">
            <v>RETROESCAVADEIRA SOBRE RODAS COM CARREGADEIRA, TRAÇÃO 4X4, POTÊNCIA LÍQ. 88 HP, CAÇAMBA CARREG. CAP. MÍN. 1 M3, CAÇAMBA RETRO CAP. 0,26 M3, PESO OPERACIONAL MÍN. 6.674 KG, PROFUNDIDADE ESCAVAÇÃO MÁX. 4,37 M - CHI DIURNO. AF_06/2014</v>
          </cell>
          <cell r="D424" t="str">
            <v>CHI</v>
          </cell>
          <cell r="E424">
            <v>47.11</v>
          </cell>
          <cell r="F424" t="str">
            <v>SINAPI</v>
          </cell>
        </row>
        <row r="425">
          <cell r="B425">
            <v>5681</v>
          </cell>
          <cell r="C425" t="str">
            <v>RETROESCAVADEIRA SOBRE RODAS COM CARREGADEIRA, TRAÇÃO 4X2, POTÊNCIA LÍQ. 79 HP, CAÇAMBA CARREG. CAP. MÍN. 1 M3, CAÇAMBA RETRO CAP. 0,20 M3, PESO OPERACIONAL MÍN. 6.570 KG, PROFUNDIDADE ESCAVAÇÃO MÁX. 4,37 M - CHI DIURNO. AF_06/2014</v>
          </cell>
          <cell r="D425" t="str">
            <v>CHI</v>
          </cell>
          <cell r="E425">
            <v>45.38</v>
          </cell>
          <cell r="F425" t="str">
            <v>SINAPI</v>
          </cell>
        </row>
        <row r="426">
          <cell r="B426">
            <v>5685</v>
          </cell>
          <cell r="C426" t="str">
            <v>ROLO COMPACTADOR VIBRATÓRIO DE UM CILINDRO AÇO LISO, POTÊNCIA 80 HP, PESO OPERACIONAL MÁXIMO 8,1 T, IMPACTO DINÂMICO 16,15 / 9,5 T, LARGURA DE TRABALHO 1,68 M - CHI DIURNO. AF_06/2014</v>
          </cell>
          <cell r="D426" t="str">
            <v>CHI</v>
          </cell>
          <cell r="E426">
            <v>49.29</v>
          </cell>
          <cell r="F426" t="str">
            <v>SINAPI</v>
          </cell>
        </row>
        <row r="427">
          <cell r="B427">
            <v>5690</v>
          </cell>
          <cell r="C427" t="str">
            <v>GRADE DE DISCO CONTROLE REMOTO REBOCÁVEL, COM 24 DISCOS 24 X 6 MM COM PNEUS PARA TRANSPORTE - CHI DIURNO. AF_06/2014</v>
          </cell>
          <cell r="D427" t="str">
            <v>CHI</v>
          </cell>
          <cell r="E427">
            <v>1.98</v>
          </cell>
          <cell r="F427" t="str">
            <v>SINAPI</v>
          </cell>
        </row>
        <row r="428">
          <cell r="B428">
            <v>5806</v>
          </cell>
          <cell r="C428" t="str">
            <v>MOTOBOMBA CENTRÍFUGA, MOTOR A GASOLINA, POTÊNCIA 5,42 HP, BOCAIS 1 1/2" X 1", DIÂMETRO ROTOR 143 MM HM/Q = 6 MCA / 16,8 M3/H A 38 MCA / 6,6 M3/H - CHI DIURNO. AF_06/2014</v>
          </cell>
          <cell r="D428" t="str">
            <v>CHI</v>
          </cell>
          <cell r="E428">
            <v>0.16</v>
          </cell>
          <cell r="F428" t="str">
            <v>SINAPI</v>
          </cell>
        </row>
        <row r="429">
          <cell r="B429">
            <v>5826</v>
          </cell>
          <cell r="C429" t="str">
            <v>CAMINHÃO TOCO, PBT 16.000 KG, CARGA ÚTIL MÁX. 10.685 KG, DIST. ENTRE EIXOS 4,8 M, POTÊNCIA 189 CV, INCLUSIVE CARROCERIA FIXA ABERTA DE MADEIRA P/ TRANSPORTE GERAL DE CARGA SECA, DIMEN. APROX. 2,5 X 7,00 X 0,50 M - CHI DIURNO. AF_06/2014</v>
          </cell>
          <cell r="D429" t="str">
            <v>CHI</v>
          </cell>
          <cell r="E429">
            <v>36.229999999999997</v>
          </cell>
          <cell r="F429" t="str">
            <v>SINAPI</v>
          </cell>
        </row>
        <row r="430">
          <cell r="B430">
            <v>5829</v>
          </cell>
          <cell r="C430" t="str">
            <v>USINA DE CONCRETO FIXA, CAPACIDADE NOMINAL DE 90 A 120 M3/H, SEM SILO - CHI DIURNO. AF_07/2016</v>
          </cell>
          <cell r="D430" t="str">
            <v>CHI</v>
          </cell>
          <cell r="E430">
            <v>120.77</v>
          </cell>
          <cell r="F430" t="str">
            <v>SINAPI</v>
          </cell>
        </row>
        <row r="431">
          <cell r="B431">
            <v>5837</v>
          </cell>
          <cell r="C431" t="str">
            <v>VIBROACABADORA DE ASFALTO SOBRE ESTEIRAS, LARGURA DE PAVIMENTAÇÃO 1,90 M A 5,30 M, POTÊNCIA 105 HP CAPACIDADE 450 T/H - CHI DIURNO. AF_11/2014</v>
          </cell>
          <cell r="D431" t="str">
            <v>CHI</v>
          </cell>
          <cell r="E431">
            <v>107.88</v>
          </cell>
          <cell r="F431" t="str">
            <v>SINAPI</v>
          </cell>
        </row>
        <row r="432">
          <cell r="B432">
            <v>5841</v>
          </cell>
          <cell r="C432" t="str">
            <v>VASSOURA MECÂNICA REBOCÁVEL COM ESCOVA CILÍNDRICA, LARGURA ÚTIL DE VARRIMENTO DE 2,44 M - CHI DIURNO. AF_06/2014</v>
          </cell>
          <cell r="D432" t="str">
            <v>CHI</v>
          </cell>
          <cell r="E432">
            <v>2.2799999999999998</v>
          </cell>
          <cell r="F432" t="str">
            <v>SINAPI</v>
          </cell>
        </row>
        <row r="433">
          <cell r="B433">
            <v>5845</v>
          </cell>
          <cell r="C433" t="str">
            <v>TRATOR DE PNEUS, POTÊNCIA 122 CV, TRAÇÃO 4X4, PESO COM LASTRO DE 4.510 KG - CHI DIURNO. AF_06/2014</v>
          </cell>
          <cell r="D433" t="str">
            <v>CHI</v>
          </cell>
          <cell r="E433">
            <v>40.31</v>
          </cell>
          <cell r="F433" t="str">
            <v>SINAPI</v>
          </cell>
        </row>
        <row r="434">
          <cell r="B434">
            <v>5849</v>
          </cell>
          <cell r="C434" t="str">
            <v>TRATOR DE ESTEIRAS, POTÊNCIA 170 HP, PESO OPERACIONAL 19 T, CAÇAMBA 5,2 M3 - CHI DIURNO. AF_06/2014</v>
          </cell>
          <cell r="D434" t="str">
            <v>CHI</v>
          </cell>
          <cell r="E434">
            <v>55.89</v>
          </cell>
          <cell r="F434" t="str">
            <v>SINAPI</v>
          </cell>
        </row>
        <row r="435">
          <cell r="B435">
            <v>5853</v>
          </cell>
          <cell r="C435" t="str">
            <v>TRATOR DE ESTEIRAS, POTÊNCIA 150 HP, PESO OPERACIONAL 16,7 T, COM RODA MOTRIZ ELEVADA E LÂMINA 3,18 M3 - CHI DIURNO. AF_06/2014</v>
          </cell>
          <cell r="D435" t="str">
            <v>CHI</v>
          </cell>
          <cell r="E435">
            <v>56.06</v>
          </cell>
          <cell r="F435" t="str">
            <v>SINAPI</v>
          </cell>
        </row>
        <row r="436">
          <cell r="B436">
            <v>5857</v>
          </cell>
          <cell r="C436" t="str">
            <v>TRATOR DE ESTEIRAS, POTÊNCIA 347 HP, PESO OPERACIONAL 38,5 T, COM LÂMINA 8,70 M3 - CHI DIURNO. AF_06/2014</v>
          </cell>
          <cell r="D436" t="str">
            <v>CHI</v>
          </cell>
          <cell r="E436">
            <v>118.57</v>
          </cell>
          <cell r="F436" t="str">
            <v>SINAPI</v>
          </cell>
        </row>
        <row r="437">
          <cell r="B437">
            <v>5865</v>
          </cell>
          <cell r="C437" t="str">
            <v>ROLO COMPACTADOR VIBRATÓRIO REBOCÁVEL, CILINDRO DE AÇO LISO, POTÊNCIA DE TRAÇÃO DE 65 CV, PESO 4,7 T, IMPACTO DINÂMICO 18,3 T, LARGURA DE TRABALHO 1,67 M - CHI DIURNO. AF_02/2016</v>
          </cell>
          <cell r="D437" t="str">
            <v>CHI</v>
          </cell>
          <cell r="E437">
            <v>5.43</v>
          </cell>
          <cell r="F437" t="str">
            <v>SINAPI</v>
          </cell>
        </row>
        <row r="438">
          <cell r="B438">
            <v>5869</v>
          </cell>
          <cell r="C438" t="str">
            <v>ROLO COMPACTADOR VIBRATÓRIO TANDEM AÇO LISO, POTÊNCIA 58 HP, PESO SEM/COM LASTRO 6,5 / 9,4 T, LARGURA DE TRABALHO 1,2 M - CHI DIURNO. AF_06/2014</v>
          </cell>
          <cell r="D438" t="str">
            <v>CHI</v>
          </cell>
          <cell r="E438">
            <v>53.4</v>
          </cell>
          <cell r="F438" t="str">
            <v>SINAPI</v>
          </cell>
        </row>
        <row r="439">
          <cell r="B439">
            <v>5877</v>
          </cell>
          <cell r="C439" t="str">
            <v>RETROESCAVADEIRA SOBRE RODAS COM CARREGADEIRA, TRAÇÃO 4X4, POTÊNCIA LÍQ. 72 HP, CAÇAMBA CARREG. CAP. MÍN. 0,79 M3, CAÇAMBA RETRO CAP. 0,18 M3, PESO OPERACIONAL MÍN. 7.140 KG, PROFUNDIDADE ESCAVAÇÃO MÁX. 4,50 M - CHI DIURNO. AF_06/2014</v>
          </cell>
          <cell r="D439" t="str">
            <v>CHI</v>
          </cell>
          <cell r="E439">
            <v>46.56</v>
          </cell>
          <cell r="F439" t="str">
            <v>SINAPI</v>
          </cell>
        </row>
        <row r="440">
          <cell r="B440">
            <v>5881</v>
          </cell>
          <cell r="C440" t="str">
            <v>ROLO COMPACTADOR VIBRATÓRIO PÉ DE CARNEIRO, OPERADO POR CONTROLE REMOTO, POTÊNCIA 12,5 KW, PESO OPERACIONAL 1,675 T, LARGURA DE TRABALHO 0,85 M - CHI DIURNO. AF_02/2016</v>
          </cell>
          <cell r="D440" t="str">
            <v>CHI</v>
          </cell>
          <cell r="E440">
            <v>55.9</v>
          </cell>
          <cell r="F440" t="str">
            <v>SINAPI</v>
          </cell>
        </row>
        <row r="441">
          <cell r="B441">
            <v>5884</v>
          </cell>
          <cell r="C441" t="str">
            <v>USINA DE LAMA ASFÁLTICA, PROD 30 A 50 T/H, SILO DE AGREGADO 7 M3, RESERVATÓRIOS PARA EMULSÃO E ÁGUA DE 2,3 M3 CADA, MISTURADOR TIPO PUG MILL A SER MONTADO SOBRE CAMINHÃO - CHI DIURNO. AF_10/2014</v>
          </cell>
          <cell r="D441" t="str">
            <v>CHI</v>
          </cell>
          <cell r="E441">
            <v>31.92</v>
          </cell>
          <cell r="F441" t="str">
            <v>SINAPI</v>
          </cell>
        </row>
        <row r="442">
          <cell r="B442">
            <v>5892</v>
          </cell>
          <cell r="C442" t="str">
            <v>CAMINHÃO TOCO, PESO BRUTO TOTAL 14.300 KG, CARGA ÚTIL MÁXIMA 9590 KG, DISTÂNCIA ENTRE EIXOS 4,76 M, POTÊNCIA 185 CV (NÃO INCLUI CARROCERIA) - CHI DIURNO. AF_06/2014</v>
          </cell>
          <cell r="D442" t="str">
            <v>CHI</v>
          </cell>
          <cell r="E442">
            <v>37.14</v>
          </cell>
          <cell r="F442" t="str">
            <v>SINAPI</v>
          </cell>
        </row>
        <row r="443">
          <cell r="B443">
            <v>5896</v>
          </cell>
          <cell r="C443" t="str">
            <v>CAMINHÃO TOCO, PESO BRUTO TOTAL 16.000 KG, CARGA ÚTIL MÁXIMA DE 10.685 KG, DISTÂNCIA ENTRE EIXOS 4,80 M, POTÊNCIA 189 CV EXCLUSIVE CARROCERIA - CHI DIURNO. AF_06/2014</v>
          </cell>
          <cell r="D443" t="str">
            <v>CHI</v>
          </cell>
          <cell r="E443">
            <v>35.46</v>
          </cell>
          <cell r="F443" t="str">
            <v>SINAPI</v>
          </cell>
        </row>
        <row r="444">
          <cell r="B444">
            <v>5903</v>
          </cell>
          <cell r="C444" t="str">
            <v>CAMINHÃO PIPA 10.000 L TRUCADO, PESO BRUTO TOTAL 23.000 KG, CARGA ÚTIL MÁXIMA 15.935 KG, DISTÂNCIA ENTRE EIXOS 4,8 M, POTÊNCIA 230 CV, INCLUSIVE TANQUE DE AÇO PARA TRANSPORTE DE ÁGUA - CHI DIURNO. AF_06/2014</v>
          </cell>
          <cell r="D444" t="str">
            <v>CHI</v>
          </cell>
          <cell r="E444">
            <v>42.19</v>
          </cell>
          <cell r="F444" t="str">
            <v>SINAPI</v>
          </cell>
        </row>
        <row r="445">
          <cell r="B445">
            <v>5911</v>
          </cell>
          <cell r="C445" t="str">
            <v>ESPARGIDOR DE ASFALTO PRESSURIZADO COM TANQUE DE 2500 L, REBOCÁVEL COM MOTOR A GASOLINA POTÊNCIA 3,4 HP - CHI DIURNO. AF_07/2014</v>
          </cell>
          <cell r="D445" t="str">
            <v>CHI</v>
          </cell>
          <cell r="E445">
            <v>17.309999999999999</v>
          </cell>
          <cell r="F445" t="str">
            <v>SINAPI</v>
          </cell>
        </row>
        <row r="446">
          <cell r="B446">
            <v>5923</v>
          </cell>
          <cell r="C446" t="str">
            <v>GRADE DE DISCO REBOCÁVEL COM 20 DISCOS 24" X 6 MM COM PNEUS PARA TRANSPORTE - CHI DIURNO. AF_06/2014</v>
          </cell>
          <cell r="D446" t="str">
            <v>CHI</v>
          </cell>
          <cell r="E446">
            <v>1.55</v>
          </cell>
          <cell r="F446" t="str">
            <v>SINAPI</v>
          </cell>
        </row>
        <row r="447">
          <cell r="B447">
            <v>5930</v>
          </cell>
          <cell r="C447" t="str">
            <v>GUINDAUTO HIDRÁULICO, CAPACIDADE MÁXIMA DE CARGA 6200 KG, MOMENTO MÁXIMO DE CARGA 11,7 TM, ALCANCE MÁXIMO HORIZONTAL 9,70 M, INCLUSIVE CAMINHÃO TOCO PBT 16.000 KG, POTÊNCIA DE 189 CV - CHI DIURNO. AF_06/2014</v>
          </cell>
          <cell r="D447" t="str">
            <v>CHI</v>
          </cell>
          <cell r="E447">
            <v>40.71</v>
          </cell>
          <cell r="F447" t="str">
            <v>SINAPI</v>
          </cell>
        </row>
        <row r="448">
          <cell r="B448">
            <v>5934</v>
          </cell>
          <cell r="C448" t="str">
            <v>MOTONIVELADORA POTÊNCIA BÁSICA LÍQUIDA (PRIMEIRA MARCHA) 125 HP, PESO BRUTO 13032 KG, LARGURA DA LÂMINA DE 3,7 M - CHI DIURNO. AF_06/2014</v>
          </cell>
          <cell r="D448" t="str">
            <v>CHI</v>
          </cell>
          <cell r="E448">
            <v>60.6</v>
          </cell>
          <cell r="F448" t="str">
            <v>SINAPI</v>
          </cell>
        </row>
        <row r="449">
          <cell r="B449">
            <v>5942</v>
          </cell>
          <cell r="C449" t="str">
            <v>PÁ CARREGADEIRA SOBRE RODAS, POTÊNCIA LÍQUIDA 128 HP, CAPACIDADE DA CAÇAMBA 1,7 A 2,8 M3, PESO OPERACIONAL 11632 KG - CHI DIURNO. AF_06/2014</v>
          </cell>
          <cell r="D449" t="str">
            <v>CHI</v>
          </cell>
          <cell r="E449">
            <v>52.9</v>
          </cell>
          <cell r="F449" t="str">
            <v>SINAPI</v>
          </cell>
        </row>
        <row r="450">
          <cell r="B450">
            <v>5946</v>
          </cell>
          <cell r="C450" t="str">
            <v>PÁ CARREGADEIRA SOBRE RODAS, POTÊNCIA 197 HP, CAPACIDADE DA CAÇAMBA 2,5 A 3,5 M3, PESO OPERACIONAL 18338 KG - CHI DIURNO. AF_06/2014</v>
          </cell>
          <cell r="D450" t="str">
            <v>CHI</v>
          </cell>
          <cell r="E450">
            <v>62.37</v>
          </cell>
          <cell r="F450" t="str">
            <v>SINAPI</v>
          </cell>
        </row>
        <row r="451">
          <cell r="B451">
            <v>5952</v>
          </cell>
          <cell r="C451" t="str">
            <v>MARTELETE OU ROMPEDOR PNEUMÁTICO MANUAL, 28 KG, COM SILENCIADOR - CHI DIURNO. AF_07/2016</v>
          </cell>
          <cell r="D451" t="str">
            <v>CHI</v>
          </cell>
          <cell r="E451">
            <v>25.89</v>
          </cell>
          <cell r="F451" t="str">
            <v>SINAPI</v>
          </cell>
        </row>
        <row r="452">
          <cell r="B452">
            <v>5954</v>
          </cell>
          <cell r="C452" t="str">
            <v>COMPRESSOR DE AR REBOCÁVEL, VAZÃO 189 PCM, PRESSÃO EFETIVA DE TRABALHO 102 PSI, MOTOR DIESEL, POTÊNCIA 63 CV - CHI DIURNO. AF_06/2015</v>
          </cell>
          <cell r="D452" t="str">
            <v>CHI</v>
          </cell>
          <cell r="E452">
            <v>2.65</v>
          </cell>
          <cell r="F452" t="str">
            <v>SINAPI</v>
          </cell>
        </row>
        <row r="453">
          <cell r="B453">
            <v>5961</v>
          </cell>
          <cell r="C453" t="str">
            <v>CAMINHÃO BASCULANTE 6 M3, PESO BRUTO TOTAL 16.000 KG, CARGA ÚTIL MÁXIMA 13.071 KG, DISTÂNCIA ENTRE EIXOS 4,80 M, POTÊNCIA 230 CV INCLUSIVE CAÇAMBA METÁLICA - CHI DIURNO. AF_06/2014</v>
          </cell>
          <cell r="D453" t="str">
            <v>CHI</v>
          </cell>
          <cell r="E453">
            <v>40.520000000000003</v>
          </cell>
          <cell r="F453" t="str">
            <v>SINAPI</v>
          </cell>
        </row>
        <row r="454">
          <cell r="B454">
            <v>6260</v>
          </cell>
          <cell r="C454" t="str">
            <v>CAMINHÃO PIPA 6.000 L, PESO BRUTO TOTAL 13.000 KG, DISTÂNCIA ENTRE EIXOS 4,80 M, POTÊNCIA 189 CV INCLUSIVE TANQUE DE AÇO PARA TRANSPORTE DE ÁGUA, CAPACIDADE 6 M3 - CHI DIURNO. AF_06/2014</v>
          </cell>
          <cell r="D454" t="str">
            <v>CHI</v>
          </cell>
          <cell r="E454">
            <v>38.72</v>
          </cell>
          <cell r="F454" t="str">
            <v>SINAPI</v>
          </cell>
        </row>
        <row r="455">
          <cell r="B455">
            <v>6880</v>
          </cell>
          <cell r="C455" t="str">
            <v>ROLO COMPACTADOR DE PNEUS ESTÁTICO, PRESSÃO VARIÁVEL, POTÊNCIA 111 HP, PESO SEM/COM LASTRO 9,5 / 26 T, LARGURA DE TRABALHO 1,90 M - CHI DIURNO. AF_07/2014</v>
          </cell>
          <cell r="D455" t="str">
            <v>CHI</v>
          </cell>
          <cell r="E455">
            <v>59.44</v>
          </cell>
          <cell r="F455" t="str">
            <v>SINAPI</v>
          </cell>
        </row>
        <row r="456">
          <cell r="B456">
            <v>7031</v>
          </cell>
          <cell r="C456" t="str">
            <v>TANQUE DE ASFALTO ESTACIONÁRIO COM SERPENTINA, CAPACIDADE 30.000 L - CHI DIURNO. AF_06/2014</v>
          </cell>
          <cell r="D456" t="str">
            <v>CHI</v>
          </cell>
          <cell r="E456">
            <v>3.75</v>
          </cell>
          <cell r="F456" t="str">
            <v>SINAPI</v>
          </cell>
        </row>
        <row r="457">
          <cell r="B457">
            <v>7043</v>
          </cell>
          <cell r="C457" t="str">
            <v>MOTOBOMBA TRASH (PARA ÁGUA SUJA) AUTO ESCORVANTE, MOTOR GASOLINA DE 6,41 HP, DIÂMETROS DE SUCÇÃO X RECALQUE: 3" X 3", HM/Q = 10 MCA / 60 M3/H A 23 MCA / 0 M3/H - CHI DIURNO. AF_10/2014</v>
          </cell>
          <cell r="D457" t="str">
            <v>CHI</v>
          </cell>
          <cell r="E457">
            <v>0.2</v>
          </cell>
          <cell r="F457" t="str">
            <v>SINAPI</v>
          </cell>
        </row>
        <row r="458">
          <cell r="B458">
            <v>7050</v>
          </cell>
          <cell r="C458" t="str">
            <v>ROLO COMPACTADOR PE DE CARNEIRO VIBRATORIO, POTENCIA 125 HP, PESO OPERACIONAL SEM/COM LASTRO 11,95 / 13,30 T, IMPACTO DINAMICO 38,5 / 22,5 T, LARGURA DE TRABALHO 2,15 M - CHI DIURNO. AF_06/2014</v>
          </cell>
          <cell r="D458" t="str">
            <v>CHI</v>
          </cell>
          <cell r="E458">
            <v>56.26</v>
          </cell>
          <cell r="F458" t="str">
            <v>SINAPI</v>
          </cell>
        </row>
        <row r="459">
          <cell r="B459">
            <v>67827</v>
          </cell>
          <cell r="C459" t="str">
            <v>CAMINHÃO BASCULANTE 6 M3 TOCO, PESO BRUTO TOTAL 16.000 KG, CARGA ÚTIL MÁXIMA 11.130 KG, DISTÂNCIA ENTRE EIXOS 5,36 M, POTÊNCIA 185 CV, INCLUSIVE CAÇAMBA METÁLICA - CHI DIURNO. AF_06/2014</v>
          </cell>
          <cell r="D459" t="str">
            <v>CHI</v>
          </cell>
          <cell r="E459">
            <v>39.83</v>
          </cell>
          <cell r="F459" t="str">
            <v>SINAPI</v>
          </cell>
        </row>
        <row r="460">
          <cell r="B460">
            <v>73395</v>
          </cell>
          <cell r="C460" t="str">
            <v>GRUPO GERADOR ESTACIONÁRIO, MOTOR DIESEL POTÊNCIA 170 KVA - CHI DIURNO. AF_02/2016</v>
          </cell>
          <cell r="D460" t="str">
            <v>CHI</v>
          </cell>
          <cell r="E460">
            <v>5.18</v>
          </cell>
          <cell r="F460" t="str">
            <v>SINAPI</v>
          </cell>
        </row>
        <row r="461">
          <cell r="B461">
            <v>83766</v>
          </cell>
          <cell r="C461" t="str">
            <v>GRUPO DE SOLDAGEM COM GERADOR A DIESEL 60 CV PARA SOLDA ELÉTRICA, SOBRE 04 RODAS, COM MOTOR 4 CILINDROS 600 A - CHI DIURNO. AF_02/2016</v>
          </cell>
          <cell r="D461" t="str">
            <v>CHI</v>
          </cell>
          <cell r="E461">
            <v>28.74</v>
          </cell>
          <cell r="F461" t="str">
            <v>SINAPI</v>
          </cell>
        </row>
        <row r="462">
          <cell r="B462">
            <v>84013</v>
          </cell>
          <cell r="C462" t="str">
            <v>ESCAVADEIRA HIDRÁULICA SOBRE ESTEIRAS, CAÇAMBA 0,80 M3, PESO OPERACIONAL 17,8 T, POTÊNCIA LÍQUIDA 110 HP - CHI DIURNO. AF_10/2014</v>
          </cell>
          <cell r="D462" t="str">
            <v>CHI</v>
          </cell>
          <cell r="E462">
            <v>57.24</v>
          </cell>
          <cell r="F462" t="str">
            <v>SINAPI</v>
          </cell>
        </row>
        <row r="463">
          <cell r="B463">
            <v>87446</v>
          </cell>
          <cell r="C463" t="str">
            <v>BETONEIRA CAPACIDADE NOMINAL 400 L, CAPACIDADE DE MISTURA 310 L, MOTOR A DIESEL POTÊNCIA 5,0 HP, SEM CARREGADOR - CHI DIURNO. AF_06/2014</v>
          </cell>
          <cell r="D463" t="str">
            <v>CHI</v>
          </cell>
          <cell r="E463">
            <v>0.33</v>
          </cell>
          <cell r="F463" t="str">
            <v>SINAPI</v>
          </cell>
        </row>
        <row r="464">
          <cell r="B464">
            <v>88392</v>
          </cell>
          <cell r="C464" t="str">
            <v>MISTURADOR DE ARGAMASSA, EIXO HORIZONTAL, CAPACIDADE DE MISTURA 300 KG, MOTOR ELÉTRICO POTÊNCIA 5 CV - CHI DIURNO. AF_06/2014</v>
          </cell>
          <cell r="D464" t="str">
            <v>CHI</v>
          </cell>
          <cell r="E464">
            <v>0.67</v>
          </cell>
          <cell r="F464" t="str">
            <v>SINAPI</v>
          </cell>
        </row>
        <row r="465">
          <cell r="B465">
            <v>88398</v>
          </cell>
          <cell r="C465" t="str">
            <v>MISTURADOR DE ARGAMASSA, EIXO HORIZONTAL, CAPACIDADE DE MISTURA 600 KG, MOTOR ELÉTRICO POTÊNCIA 7,5 CV - CHI DIURNO. AF_06/2014</v>
          </cell>
          <cell r="D465" t="str">
            <v>CHI</v>
          </cell>
          <cell r="E465">
            <v>0.79</v>
          </cell>
          <cell r="F465" t="str">
            <v>SINAPI</v>
          </cell>
        </row>
        <row r="466">
          <cell r="B466">
            <v>88404</v>
          </cell>
          <cell r="C466" t="str">
            <v>MISTURADOR DE ARGAMASSA, EIXO HORIZONTAL, CAPACIDADE DE MISTURA 160 KG, MOTOR ELÉTRICO POTÊNCIA 3 CV - CHI DIURNO. AF_06/2014</v>
          </cell>
          <cell r="D466" t="str">
            <v>CHI</v>
          </cell>
          <cell r="E466">
            <v>0.62</v>
          </cell>
          <cell r="F466" t="str">
            <v>SINAPI</v>
          </cell>
        </row>
        <row r="467">
          <cell r="B467">
            <v>88430</v>
          </cell>
          <cell r="C467" t="str">
            <v>PROJETOR DE ARGAMASSA, CAPACIDADE DE PROJEÇÃO 1,5 M3/H, ALCANCE DE 30 ATÉ 60 M, MOTOR ELÉTRICO POTÊNCIA 7,5 HP - CHI DIURNO. AF_06/2014</v>
          </cell>
          <cell r="D467" t="str">
            <v>CHI</v>
          </cell>
          <cell r="E467">
            <v>4.12</v>
          </cell>
          <cell r="F467" t="str">
            <v>SINAPI</v>
          </cell>
        </row>
        <row r="468">
          <cell r="B468">
            <v>88438</v>
          </cell>
          <cell r="C468" t="str">
            <v>PROJETOR DE ARGAMASSA, CAPACIDADE DE PROJEÇÃO 2 M3/H, ALCANCE ATÉ 50 M, MOTOR ELÉTRICO POTÊNCIA 7,5 HP - CHI DIURNO. AF_06/2014</v>
          </cell>
          <cell r="D468" t="str">
            <v>CHI</v>
          </cell>
          <cell r="E468">
            <v>5.48</v>
          </cell>
          <cell r="F468" t="str">
            <v>SINAPI</v>
          </cell>
        </row>
        <row r="469">
          <cell r="B469">
            <v>88831</v>
          </cell>
          <cell r="C469" t="str">
            <v>BETONEIRA CAPACIDADE NOMINAL DE 400 L, CAPACIDADE DE MISTURA 280 L, MOTOR ELÉTRICO TRIFÁSICO POTÊNCIA DE 2 CV, SEM CARREGADOR - CHI DIURNO. AF_10/2014</v>
          </cell>
          <cell r="D469" t="str">
            <v>CHI</v>
          </cell>
          <cell r="E469">
            <v>0.24</v>
          </cell>
          <cell r="F469" t="str">
            <v>SINAPI</v>
          </cell>
        </row>
        <row r="470">
          <cell r="B470">
            <v>88844</v>
          </cell>
          <cell r="C470" t="str">
            <v>TRATOR DE ESTEIRAS, POTÊNCIA 125 HP, PESO OPERACIONAL 12,9 T, COM LÂMINA 2,7 M3 - CHI DIURNO. AF_10/2014</v>
          </cell>
          <cell r="D470" t="str">
            <v>CHI</v>
          </cell>
          <cell r="E470">
            <v>50.77</v>
          </cell>
          <cell r="F470" t="str">
            <v>SINAPI</v>
          </cell>
        </row>
        <row r="471">
          <cell r="B471">
            <v>88908</v>
          </cell>
          <cell r="C471" t="str">
            <v>ESCAVADEIRA HIDRÁULICA SOBRE ESTEIRAS, CAÇAMBA 1,20 M3, PESO OPERACIONAL 21 T, POTÊNCIA BRUTA 155 HP - CHI DIURNO. AF_06/2014</v>
          </cell>
          <cell r="D471" t="str">
            <v>CHI</v>
          </cell>
          <cell r="E471">
            <v>61.52</v>
          </cell>
          <cell r="F471" t="str">
            <v>SINAPI</v>
          </cell>
        </row>
        <row r="472">
          <cell r="B472">
            <v>89022</v>
          </cell>
          <cell r="C472" t="str">
            <v>BOMBA SUBMERSÍVEL ELÉTRICA TRIFÁSICA, POTÊNCIA 2,96 HP, Ø ROTOR 144 MM SEMI-ABERTO, BOCAL DE SAÍDA Ø 2, HM/Q = 2 MCA / 38,8 M3/H A 28 MCA / 5 M3/H - CHI DIURNO. AF_06/2014</v>
          </cell>
          <cell r="D472" t="str">
            <v>CHI</v>
          </cell>
          <cell r="E472">
            <v>0.26</v>
          </cell>
          <cell r="F472" t="str">
            <v>SINAPI</v>
          </cell>
        </row>
        <row r="473">
          <cell r="B473">
            <v>89027</v>
          </cell>
          <cell r="C473" t="str">
            <v>TANQUE DE ASFALTO ESTACIONÁRIO COM MAÇARICO, CAPACIDADE 20.000 L - CHI DIURNO. AF_06/2014</v>
          </cell>
          <cell r="D473" t="str">
            <v>CHI</v>
          </cell>
          <cell r="E473">
            <v>3.05</v>
          </cell>
          <cell r="F473" t="str">
            <v>SINAPI</v>
          </cell>
        </row>
        <row r="474">
          <cell r="B474">
            <v>89031</v>
          </cell>
          <cell r="C474" t="str">
            <v>TRATOR DE ESTEIRAS, POTÊNCIA 100 HP, PESO OPERACIONAL 9,4 T, COM LÂMINA 2,19 M3 - CHI DIURNO. AF_06/2014</v>
          </cell>
          <cell r="D474" t="str">
            <v>CHI</v>
          </cell>
          <cell r="E474">
            <v>49.78</v>
          </cell>
          <cell r="F474" t="str">
            <v>SINAPI</v>
          </cell>
        </row>
        <row r="475">
          <cell r="B475">
            <v>89036</v>
          </cell>
          <cell r="C475" t="str">
            <v>TRATOR DE PNEUS, POTÊNCIA 85 CV, TRAÇÃO 4X4, PESO COM LASTRO DE 4.675 KG - CHI DIURNO. AF_06/2014</v>
          </cell>
          <cell r="D475" t="str">
            <v>CHI</v>
          </cell>
          <cell r="E475">
            <v>37.18</v>
          </cell>
          <cell r="F475" t="str">
            <v>SINAPI</v>
          </cell>
        </row>
        <row r="476">
          <cell r="B476">
            <v>89218</v>
          </cell>
          <cell r="C476" t="str">
            <v>BATE-ESTACAS POR GRAVIDADE, POTÊNCIA DE 160 HP, PESO DO MARTELO ATÉ 3 TONELADAS - CHI DIURNO. AF_11/2014</v>
          </cell>
          <cell r="D476" t="str">
            <v>CHI</v>
          </cell>
          <cell r="E476">
            <v>76.63</v>
          </cell>
          <cell r="F476" t="str">
            <v>SINAPI</v>
          </cell>
        </row>
        <row r="477">
          <cell r="B477">
            <v>89226</v>
          </cell>
          <cell r="C477" t="str">
            <v>BETONEIRA CAPACIDADE NOMINAL DE 600 L, CAPACIDADE DE MISTURA 360 L, MOTOR ELÉTRICO TRIFÁSICO POTÊNCIA DE 4 CV, SEM CARREGADOR - CHI DIURNO. AF_11/2014</v>
          </cell>
          <cell r="D477" t="str">
            <v>CHI</v>
          </cell>
          <cell r="E477">
            <v>1.02</v>
          </cell>
          <cell r="F477" t="str">
            <v>SINAPI</v>
          </cell>
        </row>
        <row r="478">
          <cell r="B478">
            <v>89235</v>
          </cell>
          <cell r="C478" t="str">
            <v>FRESADORA DE ASFALTO A FRIO SOBRE RODAS, LARGURA FRESAGEM DE 1,0 M, POTÊNCIA 208 HP - CHI DIURNO. AF_11/2014</v>
          </cell>
          <cell r="D478" t="str">
            <v>CHI</v>
          </cell>
          <cell r="E478">
            <v>136.56</v>
          </cell>
          <cell r="F478" t="str">
            <v>SINAPI</v>
          </cell>
        </row>
        <row r="479">
          <cell r="B479">
            <v>89243</v>
          </cell>
          <cell r="C479" t="str">
            <v>FRESADORA DE ASFALTO A FRIO SOBRE RODAS, LARGURA FRESAGEM DE 2,0 M, POTÊNCIA 550 HP - CHI DIURNO. AF_11/2014</v>
          </cell>
          <cell r="D479" t="str">
            <v>CHI</v>
          </cell>
          <cell r="E479">
            <v>278.61</v>
          </cell>
          <cell r="F479" t="str">
            <v>SINAPI</v>
          </cell>
        </row>
        <row r="480">
          <cell r="B480">
            <v>89251</v>
          </cell>
          <cell r="C480" t="str">
            <v>RECICLADORA DE ASFALTO A FRIO SOBRE RODAS, LARGURA FRESAGEM DE 2,0 M, POTÊNCIA 422 HP - CHI DIURNO. AF_11/2014</v>
          </cell>
          <cell r="D480" t="str">
            <v>CHI</v>
          </cell>
          <cell r="E480">
            <v>246.06</v>
          </cell>
          <cell r="F480" t="str">
            <v>SINAPI</v>
          </cell>
        </row>
        <row r="481">
          <cell r="B481">
            <v>89258</v>
          </cell>
          <cell r="C481" t="str">
            <v>VIBROACABADORA DE ASFALTO SOBRE ESTEIRAS, LARGURA DE PAVIMENTAÇÃO 2,13 M A 4,55 M, POTÊNCIA 100 HP, CAPACIDADE 400 T/H - CHI DIURNO. AF_11/2014</v>
          </cell>
          <cell r="D481" t="str">
            <v>CHI</v>
          </cell>
          <cell r="E481">
            <v>93.86</v>
          </cell>
          <cell r="F481" t="str">
            <v>SINAPI</v>
          </cell>
        </row>
        <row r="482">
          <cell r="B482">
            <v>89273</v>
          </cell>
          <cell r="C482" t="str">
            <v>GUINDASTE HIDRÁULICO AUTOPROPELIDO, COM LANÇA TELESCÓPICA 28,80 M, CAPACIDADE MÁXIMA 30 T, POTÊNCIA 97 KW, TRAÇÃO 4 X 4 - CHI DIURNO. AF_11/2014</v>
          </cell>
          <cell r="D482" t="str">
            <v>CHI</v>
          </cell>
          <cell r="E482">
            <v>57.79</v>
          </cell>
          <cell r="F482" t="str">
            <v>SINAPI</v>
          </cell>
        </row>
        <row r="483">
          <cell r="B483">
            <v>89279</v>
          </cell>
          <cell r="C483" t="str">
            <v>BETONEIRA CAPACIDADE NOMINAL DE 600 L, CAPACIDADE DE MISTURA 440 L, MOTOR A DIESEL POTÊNCIA 10 HP, COM CARREGADOR - CHI DIURNO. AF_11/2014</v>
          </cell>
          <cell r="D483" t="str">
            <v>CHI</v>
          </cell>
          <cell r="E483">
            <v>1.25</v>
          </cell>
          <cell r="F483" t="str">
            <v>SINAPI</v>
          </cell>
        </row>
        <row r="484">
          <cell r="B484">
            <v>89877</v>
          </cell>
          <cell r="C484" t="str">
            <v>CAMINHÃO BASCULANTE 14 M3, COM CAVALO MECÂNICO DE CAPACIDADE MÁXIMA DE TRAÇÃO COMBINADO DE 36000 KG, POTÊNCIA 286 CV, INCLUSIVE SEMIREBOQUE COM CAÇAMBA METÁLICA - CHI DIURNO. AF_12/2014</v>
          </cell>
          <cell r="D484" t="str">
            <v>CHI</v>
          </cell>
          <cell r="E484">
            <v>49.28</v>
          </cell>
          <cell r="F484" t="str">
            <v>SINAPI</v>
          </cell>
        </row>
        <row r="485">
          <cell r="B485">
            <v>89884</v>
          </cell>
          <cell r="C485" t="str">
            <v>CAMINHÃO BASCULANTE 18 M3, COM CAVALO MECÂNICO DE CAPACIDADE MÁXIMA DE TRAÇÃO COMBINADO DE 45000 KG, POTÊNCIA 330 CV, INCLUSIVE SEMIREBOQUE COM CAÇAMBA METÁLICA - CHI DIURNO. AF_12/2014</v>
          </cell>
          <cell r="D485" t="str">
            <v>CHI</v>
          </cell>
          <cell r="E485">
            <v>50.65</v>
          </cell>
          <cell r="F485" t="str">
            <v>SINAPI</v>
          </cell>
        </row>
        <row r="486">
          <cell r="B486">
            <v>90587</v>
          </cell>
          <cell r="C486" t="str">
            <v>VIBRADOR DE IMERSÃO, DIÂMETRO DE PONTEIRA 45MM, MOTOR ELÉTRICO TRIFÁSICO POTÊNCIA DE 2 CV - CHI DIURNO. AF_06/2015</v>
          </cell>
          <cell r="D486" t="str">
            <v>CHI</v>
          </cell>
          <cell r="E486">
            <v>0.3</v>
          </cell>
          <cell r="F486" t="str">
            <v>SINAPI</v>
          </cell>
        </row>
        <row r="487">
          <cell r="B487">
            <v>90626</v>
          </cell>
          <cell r="C487" t="str">
            <v>PERFURATRIZ MANUAL, TORQUE MÁXIMO 83 N.M, POTÊNCIA 5 CV, COM DIÂMETRO MÁXIMO 4" - CHI DIURNO. AF_06/2015</v>
          </cell>
          <cell r="D487" t="str">
            <v>CHI</v>
          </cell>
          <cell r="E487">
            <v>1.64</v>
          </cell>
          <cell r="F487" t="str">
            <v>SINAPI</v>
          </cell>
        </row>
        <row r="488">
          <cell r="B488">
            <v>90632</v>
          </cell>
          <cell r="C488" t="str">
            <v>PERFURATRIZ SOBRE ESTEIRA, TORQUE MÁXIMO 600 KGF, PESO MÉDIO 1000 KG, POTÊNCIA 20 HP, DIÂMETRO MÁXIMO 10" - CHI DIURNO. AF_06/2015</v>
          </cell>
          <cell r="D488" t="str">
            <v>CHI</v>
          </cell>
          <cell r="E488">
            <v>55.25</v>
          </cell>
          <cell r="F488" t="str">
            <v>SINAPI</v>
          </cell>
        </row>
        <row r="489">
          <cell r="B489">
            <v>90638</v>
          </cell>
          <cell r="C489" t="str">
            <v>MISTURADOR DUPLO HORIZONTAL DE ALTA TURBULÊNCIA, CAPACIDADE / VOLUME 2 X 500 LITROS, MOTORES ELÉTRICOS MÍNIMO 5 CV CADA, PARA NATA CIMENTO, ARGAMASSA E OUTROS - CHI DIURNO. AF_06/2015</v>
          </cell>
          <cell r="D489" t="str">
            <v>CHI</v>
          </cell>
          <cell r="E489">
            <v>3.17</v>
          </cell>
          <cell r="F489" t="str">
            <v>SINAPI</v>
          </cell>
        </row>
        <row r="490">
          <cell r="B490">
            <v>90644</v>
          </cell>
          <cell r="C490" t="str">
            <v>BOMBA TRIPLEX, PARA INJEÇÃO DE NATA DE CIMENTO, VAZÃO MÁXIMA DE 100 LITROS/MINUTO, PRESSÃO MÁXIMA DE 70 BAR - CHI DIURNO. AF_06/2015</v>
          </cell>
          <cell r="D490" t="str">
            <v>CHI</v>
          </cell>
          <cell r="E490">
            <v>4.74</v>
          </cell>
          <cell r="F490" t="str">
            <v>SINAPI</v>
          </cell>
        </row>
        <row r="491">
          <cell r="B491">
            <v>90651</v>
          </cell>
          <cell r="C491" t="str">
            <v>BOMBA CENTRÍFUGA MONOESTÁGIO COM MOTOR ELÉTRICO MONOFÁSICO, POTÊNCIA 15 HP, DIÂMETRO DO ROTOR 173 MM, HM/Q = 30 MCA / 90 M3/H A 45 MCA / 55 M3/H - CHI DIURNO. AF_06/2015</v>
          </cell>
          <cell r="D491" t="str">
            <v>CHI</v>
          </cell>
          <cell r="E491">
            <v>0.57999999999999996</v>
          </cell>
          <cell r="F491" t="str">
            <v>SINAPI</v>
          </cell>
        </row>
        <row r="492">
          <cell r="B492">
            <v>90657</v>
          </cell>
          <cell r="C492" t="str">
            <v>BOMBA DE PROJEÇÃO DE CONCRETO SECO, POTÊNCIA 10 CV, VAZÃO 3 M3/H - CHI DIURNO. AF_06/2015</v>
          </cell>
          <cell r="D492" t="str">
            <v>CHI</v>
          </cell>
          <cell r="E492">
            <v>3.08</v>
          </cell>
          <cell r="F492" t="str">
            <v>SINAPI</v>
          </cell>
        </row>
        <row r="493">
          <cell r="B493">
            <v>90663</v>
          </cell>
          <cell r="C493" t="str">
            <v>BOMBA DE PROJEÇÃO DE CONCRETO SECO, POTÊNCIA 10 CV, VAZÃO 6 M3/H - CHI DIURNO. AF_06/2015</v>
          </cell>
          <cell r="D493" t="str">
            <v>CHI</v>
          </cell>
          <cell r="E493">
            <v>3.31</v>
          </cell>
          <cell r="F493" t="str">
            <v>SINAPI</v>
          </cell>
        </row>
        <row r="494">
          <cell r="B494">
            <v>90669</v>
          </cell>
          <cell r="C494" t="str">
            <v>PROJETOR PNEUMÁTICO DE ARGAMASSA PARA CHAPISCO E REBOCO COM RECIPIENTE ACOPLADO, TIPO CANEQUINHA, COM COMPRESSOR DE AR REBOCÁVEL VAZÃO 89 PCM E MOTOR DIESEL DE 20 CV - CHI DIURNO. AF_06/2015</v>
          </cell>
          <cell r="D494" t="str">
            <v>CHI</v>
          </cell>
          <cell r="E494">
            <v>4.1900000000000004</v>
          </cell>
          <cell r="F494" t="str">
            <v>SINAPI</v>
          </cell>
        </row>
        <row r="495">
          <cell r="B495">
            <v>90675</v>
          </cell>
          <cell r="C495" t="str">
            <v>PERFURATRIZ COM TORRE METÁLICA PARA EXECUÇÃO DE ESTACA HÉLICE CONTÍNUA, PROFUNDIDADE MÁXIMA DE 30 M, DIÂMETRO MÁXIMO DE 800 MM, POTÊNCIA INSTALADA DE 268 HP, MESA ROTATIVA COM TORQUE MÁXIMO DE 170 KNM - CHI DIURNO. AF_06/2015</v>
          </cell>
          <cell r="D495" t="str">
            <v>CHI</v>
          </cell>
          <cell r="E495">
            <v>154.18</v>
          </cell>
          <cell r="F495" t="str">
            <v>SINAPI</v>
          </cell>
        </row>
        <row r="496">
          <cell r="B496">
            <v>90681</v>
          </cell>
          <cell r="C496" t="str">
            <v>PERFURATRIZ HIDRÁULICA SOBRE CAMINHÃO COM TRADO CURTO ACOPLADO, PROFUNDIDADE MÁXIMA DE 20 M, DIÂMETRO MÁXIMO DE 1500 MM, POTÊNCIA INSTALADA DE 137 HP, MESA ROTATIVA COM TORQUE MÁXIMO DE 30 KNM - CHI DIURNO. AF_06/2015</v>
          </cell>
          <cell r="D496" t="str">
            <v>CHI</v>
          </cell>
          <cell r="E496">
            <v>96.96</v>
          </cell>
          <cell r="F496" t="str">
            <v>SINAPI</v>
          </cell>
        </row>
        <row r="497">
          <cell r="B497">
            <v>90687</v>
          </cell>
          <cell r="C497" t="str">
            <v>MANIPULADOR TELESCÓPICO, POTÊNCIA DE 85 HP, CAPACIDADE DE CARGA DE 3.500 KG, ALTURA MÁXIMA DE ELEVAÇÃO DE 12,3 M - CHI DIURNO. AF_06/2015</v>
          </cell>
          <cell r="D497" t="str">
            <v>CHI</v>
          </cell>
          <cell r="E497">
            <v>52.43</v>
          </cell>
          <cell r="F497" t="str">
            <v>SINAPI</v>
          </cell>
        </row>
        <row r="498">
          <cell r="B498">
            <v>90693</v>
          </cell>
          <cell r="C498" t="str">
            <v>MINICARREGADEIRA SOBRE RODAS, POTÊNCIA LÍQUIDA DE 47 HP, CAPACIDADE NOMINAL DE OPERAÇÃO DE 646 KG - CHI DIURNO. AF_06/2015</v>
          </cell>
          <cell r="D498" t="str">
            <v>CHI</v>
          </cell>
          <cell r="E498">
            <v>43.47</v>
          </cell>
          <cell r="F498" t="str">
            <v>SINAPI</v>
          </cell>
        </row>
        <row r="499">
          <cell r="B499">
            <v>90965</v>
          </cell>
          <cell r="C499" t="str">
            <v>COMPRESSOR DE AR REBOCÁVEL, VAZÃO 89 PCM, PRESSÃO EFETIVA DE TRABALHO 102 PSI, MOTOR DIESEL, POTÊNCIA 20 CV - CHI DIURNO. AF_06/2015</v>
          </cell>
          <cell r="D499" t="str">
            <v>CHI</v>
          </cell>
          <cell r="E499">
            <v>3.54</v>
          </cell>
          <cell r="F499" t="str">
            <v>SINAPI</v>
          </cell>
        </row>
        <row r="500">
          <cell r="B500">
            <v>90973</v>
          </cell>
          <cell r="C500" t="str">
            <v>COMPRESSOR DE AR REBOCAVEL, VAZÃO 250 PCM, PRESSAO DE TRABALHO 102 PSI, MOTOR A DIESEL POTÊNCIA 81 CV - CHI DIURNO. AF_06/2015</v>
          </cell>
          <cell r="D500" t="str">
            <v>CHI</v>
          </cell>
          <cell r="E500">
            <v>3.55</v>
          </cell>
          <cell r="F500" t="str">
            <v>SINAPI</v>
          </cell>
        </row>
        <row r="501">
          <cell r="B501">
            <v>90982</v>
          </cell>
          <cell r="C501" t="str">
            <v>COMPRESSOR DE AR REBOCÁVEL, VAZÃO 748 PCM, PRESSÃO EFETIVA DE TRABALHO 102 PSI, MOTOR DIESEL, POTÊNCIA 210 CV - CHI DIURNO. AF_06/2015</v>
          </cell>
          <cell r="D501" t="str">
            <v>CHI</v>
          </cell>
          <cell r="E501">
            <v>9.0299999999999994</v>
          </cell>
          <cell r="F501" t="str">
            <v>SINAPI</v>
          </cell>
        </row>
        <row r="502">
          <cell r="B502">
            <v>91001</v>
          </cell>
          <cell r="C502" t="str">
            <v>COMPRESSOR DE AR REBOCAVEL, VAZÃO 400 PCM, PRESSAO DE TRABALHO 102 PSI, MOTOR A DIESEL POTÊNCIA 110 CV - CHI DIURNO. AF_06/2015</v>
          </cell>
          <cell r="D502" t="str">
            <v>CHI</v>
          </cell>
          <cell r="E502">
            <v>4.21</v>
          </cell>
          <cell r="F502" t="str">
            <v>SINAPI</v>
          </cell>
        </row>
        <row r="503">
          <cell r="B503">
            <v>91032</v>
          </cell>
          <cell r="C503" t="str">
            <v>CAMINHÃO TRUCADO (C/ TERCEIRO EIXO) ELETRÔNICO - POTÊNCIA 231CV - PBT = 22000KG - DIST. ENTRE EIXOS 5170 MM - INCLUI CARROCERIA FIXA ABERTA DE MADEIRA - CHI DIURNO. AF_06/2015</v>
          </cell>
          <cell r="D503" t="str">
            <v>CHI</v>
          </cell>
          <cell r="E503">
            <v>40.299999999999997</v>
          </cell>
          <cell r="F503" t="str">
            <v>SINAPI</v>
          </cell>
        </row>
        <row r="504">
          <cell r="B504">
            <v>91278</v>
          </cell>
          <cell r="C504" t="str">
            <v>PLACA VIBRATÓRIA REVERSÍVEL COM MOTOR 4 TEMPOS A GASOLINA, FORÇA CENTRÍFUGA DE 25 KN (2500 KGF), POTÊNCIA 5,5 CV - CHI DIURNO. AF_08/2015</v>
          </cell>
          <cell r="D504" t="str">
            <v>CHI</v>
          </cell>
          <cell r="E504">
            <v>0.49</v>
          </cell>
          <cell r="F504" t="str">
            <v>SINAPI</v>
          </cell>
        </row>
        <row r="505">
          <cell r="B505">
            <v>91285</v>
          </cell>
          <cell r="C505" t="str">
            <v>CORTADORA DE PISO COM MOTOR 4 TEMPOS A GASOLINA, POTÊNCIA DE 13 HP, COM DISCO DE CORTE DIAMANTADO SEGMENTADO PARA CONCRETO, DIÂMETRO DE 350 MM, FURO DE 1" (14 X 1") - CHI DIURNO. AF_08/2015</v>
          </cell>
          <cell r="D505" t="str">
            <v>CHI</v>
          </cell>
          <cell r="E505">
            <v>0.52</v>
          </cell>
          <cell r="F505" t="str">
            <v>SINAPI</v>
          </cell>
        </row>
        <row r="506">
          <cell r="B506">
            <v>91387</v>
          </cell>
          <cell r="C506" t="str">
            <v>CAMINHÃO BASCULANTE 10 M3, TRUCADO CABINE SIMPLES, PESO BRUTO TOTAL 23.000 KG, CARGA ÚTIL MÁXIMA 15.935 KG, DISTÂNCIA ENTRE EIXOS 4,80 M, POTÊNCIA 230 CV INCLUSIVE CAÇAMBA METÁLICA - CHI DIURNO. AF_06/2014</v>
          </cell>
          <cell r="D506" t="str">
            <v>CHI</v>
          </cell>
          <cell r="E506">
            <v>42.56</v>
          </cell>
          <cell r="F506" t="str">
            <v>SINAPI</v>
          </cell>
        </row>
        <row r="507">
          <cell r="B507">
            <v>91395</v>
          </cell>
          <cell r="C507" t="str">
            <v>CAMINHÃO TOCO, PBT 14.300 KG, CARGA ÚTIL MÁX. 9.710 KG, DIST. ENTRE EIXOS 3,56 M, POTÊNCIA 185 CV, INCLUSIVE CARROCERIA FIXA ABERTA DE MADEIRA P/ TRANSPORTE GERAL DE CARGA SECA, DIMEN. APROX. 2,50 X 6,50 X 0,50 M - CHI DIURNO. AF_06/2014</v>
          </cell>
          <cell r="D507" t="str">
            <v>CHI</v>
          </cell>
          <cell r="E507">
            <v>38.07</v>
          </cell>
          <cell r="F507" t="str">
            <v>SINAPI</v>
          </cell>
        </row>
        <row r="508">
          <cell r="B508">
            <v>91486</v>
          </cell>
          <cell r="C508" t="str">
            <v>ESPARGIDOR DE ASFALTO PRESSURIZADO, TANQUE 6 M3 COM ISOLAÇÃO TÉRMICA, AQUECIDO COM 2 MAÇARICOS, COM BARRA ESPARGIDORA 3,60 M, MONTADO SOBRE CAMINHÃO  TOCO, PBT 14.300 KG, POTÊNCIA 185 CV - CHI DIURNO. AF_08/2015</v>
          </cell>
          <cell r="D508" t="str">
            <v>CHI</v>
          </cell>
          <cell r="E508">
            <v>43.5</v>
          </cell>
          <cell r="F508" t="str">
            <v>SINAPI</v>
          </cell>
        </row>
        <row r="509">
          <cell r="B509">
            <v>91534</v>
          </cell>
          <cell r="C509" t="str">
            <v>COMPACTADOR DE SOLOS DE PERCUSSÃO (SOQUETE) COM MOTOR A GASOLINA 4 TEMPOS, POTÊNCIA 4 CV - CHI DIURNO. AF_08/2015</v>
          </cell>
          <cell r="D509" t="str">
            <v>CHI</v>
          </cell>
          <cell r="E509">
            <v>28.3</v>
          </cell>
          <cell r="F509" t="str">
            <v>SINAPI</v>
          </cell>
        </row>
        <row r="510">
          <cell r="B510">
            <v>91635</v>
          </cell>
          <cell r="C510" t="str">
            <v>GUINDAUTO HIDRÁULICO, CAPACIDADE MÁXIMA DE CARGA 6500 KG, MOMENTO MÁXIMO DE CARGA 5,8 TM, ALCANCE MÁXIMO HORIZONTAL 7,60 M, INCLUSIVE CAMINHÃO TOCO PBT 9.700 KG, POTÊNCIA DE 160 CV - CHI DIURNO. AF_08/2015</v>
          </cell>
          <cell r="D510" t="str">
            <v>CHI</v>
          </cell>
          <cell r="E510">
            <v>39.770000000000003</v>
          </cell>
          <cell r="F510" t="str">
            <v>SINAPI</v>
          </cell>
        </row>
        <row r="511">
          <cell r="B511">
            <v>91646</v>
          </cell>
          <cell r="C511" t="str">
            <v>CAMINHÃO DE TRANSPORTE DE MATERIAL ASFÁLTICO 30.000 L, COM CAVALO MECÂNICO DE CAPACIDADE MÁXIMA DE TRAÇÃO COMBINADO DE 66.000 KG, POTÊNCIA 360 CV, INCLUSIVE TANQUE DE ASFALTO COM SERPENTINA - CHI DIURNO. AF_08/2015</v>
          </cell>
          <cell r="D511" t="str">
            <v>CHI</v>
          </cell>
          <cell r="E511">
            <v>60.02</v>
          </cell>
          <cell r="F511" t="str">
            <v>SINAPI</v>
          </cell>
        </row>
        <row r="512">
          <cell r="B512">
            <v>91693</v>
          </cell>
          <cell r="C512" t="str">
            <v>SERRA CIRCULAR DE BANCADA COM MOTOR ELÉTRICO POTÊNCIA DE 5HP, COM COIFA PARA DISCO 10" - CHI DIURNO. AF_08/2015</v>
          </cell>
          <cell r="D512" t="str">
            <v>CHI</v>
          </cell>
          <cell r="E512">
            <v>27.64</v>
          </cell>
          <cell r="F512" t="str">
            <v>SINAPI</v>
          </cell>
        </row>
        <row r="513">
          <cell r="B513">
            <v>92044</v>
          </cell>
          <cell r="C513" t="str">
            <v>DISTRIBUIDOR DE AGREGADOS REBOCAVEL, CAPACIDADE 1,9 M³, LARGURA DE TRABALHO 3,66 M - CHI DIURNO. AF_11/2015</v>
          </cell>
          <cell r="D513" t="str">
            <v>CHI</v>
          </cell>
          <cell r="E513">
            <v>4.5599999999999996</v>
          </cell>
          <cell r="F513" t="str">
            <v>SINAPI</v>
          </cell>
        </row>
        <row r="514">
          <cell r="B514">
            <v>92107</v>
          </cell>
          <cell r="C514" t="str">
            <v>CAMINHÃO PARA EQUIPAMENTO DE LIMPEZA A SUCÇÃO COM CAMINHÃO TRUCADO DE PESO BRUTO TOTAL 23000 KG, CARGA ÚTIL MÁXIMA 15935 KG, DISTÂNCIA ENTRE EIXOS 4,80 M, POTÊNCIA 230 CV, INCLUSIVE LIMPADORA A SUCÇÃO, TANQUE 12000 L - CHI DIURNO. AF_11/2015</v>
          </cell>
          <cell r="D514" t="str">
            <v>CHI</v>
          </cell>
          <cell r="E514">
            <v>44.11</v>
          </cell>
          <cell r="F514" t="str">
            <v>SINAPI</v>
          </cell>
        </row>
        <row r="515">
          <cell r="B515">
            <v>92113</v>
          </cell>
          <cell r="C515" t="str">
            <v>PENEIRA ROTATIVA COM MOTOR ELÉTRICO TRIFÁSICO DE 2 CV, CILINDRO DE 1 M X 0,60 M, COM FUROS DE 3,17 MM - CHI DIURNO. AF_11/2015</v>
          </cell>
          <cell r="D515" t="str">
            <v>CHI</v>
          </cell>
          <cell r="E515">
            <v>0.73</v>
          </cell>
          <cell r="F515" t="str">
            <v>SINAPI</v>
          </cell>
        </row>
        <row r="516">
          <cell r="B516">
            <v>92119</v>
          </cell>
          <cell r="C516" t="str">
            <v>DOSADOR DE AREIA, CAPACIDADE DE 26 LITROS - CHI DIURNO. AF_11/2015</v>
          </cell>
          <cell r="D516" t="str">
            <v>CHI</v>
          </cell>
          <cell r="E516">
            <v>7.0000000000000007E-2</v>
          </cell>
          <cell r="F516" t="str">
            <v>SINAPI</v>
          </cell>
        </row>
        <row r="517">
          <cell r="B517">
            <v>92139</v>
          </cell>
          <cell r="C517" t="str">
            <v>CAMINHONETE COM MOTOR A DIESEL, POTÊNCIA 180 CV, CABINE DUPLA, 4X4 - CHI DIURNO. AF_11/2015</v>
          </cell>
          <cell r="D517" t="str">
            <v>CHI</v>
          </cell>
          <cell r="E517">
            <v>35</v>
          </cell>
          <cell r="F517" t="str">
            <v>SINAPI</v>
          </cell>
        </row>
        <row r="518">
          <cell r="B518">
            <v>92146</v>
          </cell>
          <cell r="C518" t="str">
            <v>CAMINHONETE CABINE SIMPLES COM MOTOR 1.6 FLEX, CÂMBIO MANUAL, POTÊNCIA 101/104 CV, 2 PORTAS - CHI DIURNO. AF_11/2015</v>
          </cell>
          <cell r="D518" t="str">
            <v>CHI</v>
          </cell>
          <cell r="E518">
            <v>28.47</v>
          </cell>
          <cell r="F518" t="str">
            <v>SINAPI</v>
          </cell>
        </row>
        <row r="519">
          <cell r="B519">
            <v>92243</v>
          </cell>
          <cell r="C519" t="str">
            <v>CAMINHÃO DE TRANSPORTE DE MATERIAL ASFÁLTICO 20.000 L, COM CAVALO MECÂNICO DE CAPACIDADE MÁXIMA DE TRAÇÃO COMBINADO DE 45.000 KG, POTÊNCIA 330 CV, INCLUSIVE TANQUE DE ASFALTO COM MAÇARICO - CHI DIURNO. AF_12/2015</v>
          </cell>
          <cell r="D519" t="str">
            <v>CHI</v>
          </cell>
          <cell r="E519">
            <v>53.09</v>
          </cell>
          <cell r="F519" t="str">
            <v>SINAPI</v>
          </cell>
        </row>
        <row r="520">
          <cell r="B520">
            <v>92717</v>
          </cell>
          <cell r="C520" t="str">
            <v>APARELHO PARA CORTE E SOLDA OXI-ACETILENO SOBRE RODAS, INCLUSIVE CILINDROS E MAÇARICOS - CHI DIURNO. AF_12/2015</v>
          </cell>
          <cell r="D520" t="str">
            <v>CHI</v>
          </cell>
          <cell r="E520">
            <v>0.17</v>
          </cell>
          <cell r="F520" t="str">
            <v>SINAPI</v>
          </cell>
        </row>
        <row r="521">
          <cell r="B521">
            <v>92961</v>
          </cell>
          <cell r="C521" t="str">
            <v>MÁQUINA EXTRUSORA DE CONCRETO PARA GUIAS E SARJETAS, MOTOR A DIESEL, POTÊNCIA 14 CV - CHI DIURNO. AF_12/2015</v>
          </cell>
          <cell r="D521" t="str">
            <v>CHI</v>
          </cell>
          <cell r="E521">
            <v>4.1900000000000004</v>
          </cell>
          <cell r="F521" t="str">
            <v>SINAPI</v>
          </cell>
        </row>
        <row r="522">
          <cell r="B522">
            <v>92967</v>
          </cell>
          <cell r="C522" t="str">
            <v>MARTELO PERFURADOR PNEUMÁTICO MANUAL, HASTE 25 X 75 MM, 21 KG - CHI DIURNO. AF_12/2015</v>
          </cell>
          <cell r="D522" t="str">
            <v>CHI</v>
          </cell>
          <cell r="E522">
            <v>25.93</v>
          </cell>
          <cell r="F522" t="str">
            <v>SINAPI</v>
          </cell>
        </row>
        <row r="523">
          <cell r="B523">
            <v>93225</v>
          </cell>
          <cell r="C523" t="str">
            <v>PERFURATRIZ COM TORRE METÁLICA PARA EXECUÇÃO DE ESTACA HÉLICE CONTÍNUA, PROFUNDIDADE MÁXIMA DE 32 M, DIÂMETRO MÁXIMO DE 1000 MM, POTÊNCIA INSTALADA DE 350 HP, MESA ROTATIVA COM TORQUE MÁXIMO DE 263 KNM - CHI DIURNO. AF_01/2016</v>
          </cell>
          <cell r="D523" t="str">
            <v>CHI</v>
          </cell>
          <cell r="E523">
            <v>224.45</v>
          </cell>
          <cell r="F523" t="str">
            <v>SINAPI</v>
          </cell>
        </row>
        <row r="524">
          <cell r="B524">
            <v>93234</v>
          </cell>
          <cell r="C524" t="str">
            <v>BETONEIRA CAPACIDADE NOMINAL 400 L, CAPACIDADE DE MISTURA 310 L, MOTOR A GASOLINA POTÊNCIA 5,5 HP, SEM CARREGADOR - CHI DIURNO. AF_02/2016</v>
          </cell>
          <cell r="D524" t="str">
            <v>CHI</v>
          </cell>
          <cell r="E524">
            <v>0.31</v>
          </cell>
          <cell r="F524" t="str">
            <v>SINAPI</v>
          </cell>
        </row>
        <row r="525">
          <cell r="B525">
            <v>93244</v>
          </cell>
          <cell r="C525" t="str">
            <v>ROLO COMPACTADOR VIBRATÓRIO PÉ DE CARNEIRO PARA SOLOS, POTÊNCIA 80 HP, PESO OPERACIONAL SEM/COM LASTRO 7,4 / 8,8 T, LARGURA DE TRABALHO 1,68 M - CHI DIURNO. AF_02/2016</v>
          </cell>
          <cell r="D525" t="str">
            <v>CHI</v>
          </cell>
          <cell r="E525">
            <v>50.01</v>
          </cell>
          <cell r="F525" t="str">
            <v>SINAPI</v>
          </cell>
        </row>
        <row r="526">
          <cell r="B526">
            <v>93274</v>
          </cell>
          <cell r="C526" t="str">
            <v>GRUA ASCENSIONAL, LANÇA DE 30 M, CAPACIDADE DE 1,0 T A 30 M, ALTURA ATÉ 39 M - CHI DIURNO. AF_03/2016</v>
          </cell>
          <cell r="D526" t="str">
            <v>CHI</v>
          </cell>
          <cell r="E526">
            <v>51.82</v>
          </cell>
          <cell r="F526" t="str">
            <v>SINAPI</v>
          </cell>
        </row>
        <row r="527">
          <cell r="B527">
            <v>93282</v>
          </cell>
          <cell r="C527" t="str">
            <v>GUINCHO ELÉTRICO DE COLUNA, CAPACIDADE 400 KG, COM MOTO FREIO, MOTOR TRIFÁSICO DE 1,25 CV - CHI DIURNO. AF_03/2016</v>
          </cell>
          <cell r="D527" t="str">
            <v>CHI</v>
          </cell>
          <cell r="E527">
            <v>25.08</v>
          </cell>
          <cell r="F527" t="str">
            <v>SINAPI</v>
          </cell>
        </row>
        <row r="528">
          <cell r="B528">
            <v>93288</v>
          </cell>
          <cell r="C528" t="str">
            <v>GUINDASTE HIDRÁULICO AUTOPROPELIDO, COM LANÇA TELESCÓPICA 40 M, CAPACIDADE MÁXIMA 60 T, POTÊNCIA 260 KW - CHI DIURNO. AF_03/2016</v>
          </cell>
          <cell r="D528" t="str">
            <v>CHI</v>
          </cell>
          <cell r="E528">
            <v>88.79</v>
          </cell>
          <cell r="F528" t="str">
            <v>SINAPI</v>
          </cell>
        </row>
        <row r="529">
          <cell r="B529">
            <v>93403</v>
          </cell>
          <cell r="C529" t="str">
            <v>GUINDAUTO HIDRÁULICO, CAPACIDADE MÁXIMA DE CARGA 3300 KG, MOMENTO MÁXIMO DE CARGA 5,8 TM, ALCANCE MÁXIMO HORIZONTAL 7,60 M, INCLUSIVE CAMINHÃO TOCO PBT 16.000 KG, POTÊNCIA DE 189 CV - CHI DIURNO. AF_03/2016</v>
          </cell>
          <cell r="D529" t="str">
            <v>CHI</v>
          </cell>
          <cell r="E529">
            <v>39.770000000000003</v>
          </cell>
          <cell r="F529" t="str">
            <v>SINAPI</v>
          </cell>
        </row>
        <row r="530">
          <cell r="B530">
            <v>93409</v>
          </cell>
          <cell r="C530" t="str">
            <v>MÁQUINA JATO DE PRESSAO PORTÁTIL, CAMARA DE 1 SAIDA, CAPACIDADE 280 L, DIAMETRO 670 MM, BICO DE JATO CURTO VENTURI DE 5/16'' , MANGUEIRA DE 1'' COM COMPRESSOR DE AR REBOCÁVEL 189 PCM E MOTOR DIESEL 63 CV - CHI DIURNO. AF_03/2016</v>
          </cell>
          <cell r="D530" t="str">
            <v>CHI</v>
          </cell>
          <cell r="E530">
            <v>33.36</v>
          </cell>
          <cell r="F530" t="str">
            <v>SINAPI</v>
          </cell>
        </row>
        <row r="531">
          <cell r="B531">
            <v>93416</v>
          </cell>
          <cell r="C531" t="str">
            <v>GERADOR PORTÁTIL MONOFÁSICO, POTÊNCIA 5500 VA, MOTOR A GASOLINA, POTÊNCIA DO MOTOR 13 CV - CHI DIURNO. AF_03/2016</v>
          </cell>
          <cell r="D531" t="str">
            <v>CHI</v>
          </cell>
          <cell r="E531">
            <v>0.24</v>
          </cell>
          <cell r="F531" t="str">
            <v>SINAPI</v>
          </cell>
        </row>
        <row r="532">
          <cell r="B532">
            <v>93422</v>
          </cell>
          <cell r="C532" t="str">
            <v>GRUPO GERADOR REBOCÁVEL, POTÊNCIA 66 KVA, MOTOR A DIESEL - CHI DIURNO. AF_03/2016</v>
          </cell>
          <cell r="D532" t="str">
            <v>CHI</v>
          </cell>
          <cell r="E532">
            <v>3.25</v>
          </cell>
          <cell r="F532" t="str">
            <v>SINAPI</v>
          </cell>
        </row>
        <row r="533">
          <cell r="B533">
            <v>93428</v>
          </cell>
          <cell r="C533" t="str">
            <v>GRUPO GERADOR ESTACIONÁRIO, POTÊNCIA 150 KVA, MOTOR A DIESEL- CHI DIURNO. AF_03/2016</v>
          </cell>
          <cell r="D533" t="str">
            <v>CHI</v>
          </cell>
          <cell r="E533">
            <v>4.6100000000000003</v>
          </cell>
          <cell r="F533" t="str">
            <v>SINAPI</v>
          </cell>
        </row>
        <row r="534">
          <cell r="B534">
            <v>93434</v>
          </cell>
          <cell r="C534" t="str">
            <v>USINA DE MISTURA ASFÁLTICA À QUENTE, TIPO CONTRA FLUXO, PROD 40 A 80 TON/HORA - CHI DIURNO. AF_03/2016</v>
          </cell>
          <cell r="D534" t="str">
            <v>CHI</v>
          </cell>
          <cell r="E534">
            <v>161.62</v>
          </cell>
          <cell r="F534" t="str">
            <v>SINAPI</v>
          </cell>
        </row>
        <row r="535">
          <cell r="B535">
            <v>93440</v>
          </cell>
          <cell r="C535" t="str">
            <v>USINA DE ASFALTO À FRIO, CAPACIDADE DE 40 A 60 TON/HORA, ELÉTRICA POTÊNCIA 30 CV - CHI DIURNO. AF_03/2016</v>
          </cell>
          <cell r="D535" t="str">
            <v>CHI</v>
          </cell>
          <cell r="E535">
            <v>88.06</v>
          </cell>
          <cell r="F535" t="str">
            <v>SINAPI</v>
          </cell>
        </row>
        <row r="536">
          <cell r="B536">
            <v>95122</v>
          </cell>
          <cell r="C536" t="str">
            <v>USINA MISTURADORA DE SOLOS, CAPACIDADE DE 200 A 500 TON/H, POTENCIA 75KW - CHI DIURNO. AF_07/2016</v>
          </cell>
          <cell r="D536" t="str">
            <v>CHI</v>
          </cell>
          <cell r="E536">
            <v>123.9</v>
          </cell>
          <cell r="F536" t="str">
            <v>SINAPI</v>
          </cell>
        </row>
        <row r="537">
          <cell r="B537">
            <v>95128</v>
          </cell>
          <cell r="C537" t="str">
            <v>DISTRIBUIDOR DE AGREGADOS AUTOPROPELIDO, CAP 3 M3, A DIESEL, POTÊNCIA 176CV - CHI DIURNO. AF_07/2016</v>
          </cell>
          <cell r="D537" t="str">
            <v>CHI</v>
          </cell>
          <cell r="E537">
            <v>40.770000000000003</v>
          </cell>
          <cell r="F537" t="str">
            <v>SINAPI</v>
          </cell>
        </row>
        <row r="538">
          <cell r="B538">
            <v>95140</v>
          </cell>
          <cell r="C538" t="str">
            <v>TALHA MANUAL DE CORRENTE, CAPACIDADE DE 2 TON. COM ELEVAÇÃO DE 3 M - CHI DIURNO. AF_07/2016</v>
          </cell>
          <cell r="D538" t="str">
            <v>CHI</v>
          </cell>
          <cell r="E538">
            <v>0.04</v>
          </cell>
          <cell r="F538" t="str">
            <v>SINAPI</v>
          </cell>
        </row>
        <row r="539">
          <cell r="B539">
            <v>95213</v>
          </cell>
          <cell r="C539" t="str">
            <v>GRUA ASCENCIONAL, LANÇA DE 42 M, CAPACIDADE DE 1,5 T A 30 M, ALTURA ATÉ 39 M - CHI DIURNO. AF_08/2016</v>
          </cell>
          <cell r="D539" t="str">
            <v>CHI</v>
          </cell>
          <cell r="E539">
            <v>55.42</v>
          </cell>
          <cell r="F539" t="str">
            <v>SINAPI</v>
          </cell>
        </row>
        <row r="540">
          <cell r="B540">
            <v>95219</v>
          </cell>
          <cell r="C540" t="str">
            <v>PULVERIZADOR DE TINTA ELÉTRICO/MÁQUINA DE PINTURA AIRLESS, VAZÃO 2 L/MIN - CHI DIURNO. AF_08/2016</v>
          </cell>
          <cell r="D540" t="str">
            <v>CHI</v>
          </cell>
          <cell r="E540">
            <v>19.03</v>
          </cell>
          <cell r="F540" t="str">
            <v>SINAPI</v>
          </cell>
        </row>
        <row r="541">
          <cell r="B541">
            <v>95259</v>
          </cell>
          <cell r="C541" t="str">
            <v>MARTELO DEMOLIDOR PNEUMÁTICO MANUAL, 32 KG - CHI DIURNO. AF_09/2016</v>
          </cell>
          <cell r="D541" t="str">
            <v>CHI</v>
          </cell>
          <cell r="E541">
            <v>25.75</v>
          </cell>
          <cell r="F541" t="str">
            <v>SINAPI</v>
          </cell>
        </row>
        <row r="542">
          <cell r="B542">
            <v>95265</v>
          </cell>
          <cell r="C542" t="str">
            <v>COMPACTADOR DE SOLOS DE PERCUSÃO (SOQUETE) COM MOTOR A GASOLINA, POTÊNCIA 3 CV - CHI DIURNO. AF_09/2016</v>
          </cell>
          <cell r="D542" t="str">
            <v>CHI</v>
          </cell>
          <cell r="E542">
            <v>0.63</v>
          </cell>
          <cell r="F542" t="str">
            <v>SINAPI</v>
          </cell>
        </row>
        <row r="543">
          <cell r="B543">
            <v>95271</v>
          </cell>
          <cell r="C543" t="str">
            <v>RÉGUA VIBRATÓRIA DUPLA PARA CONCRETO, PESO DE 60KG, COMPRIMENTO 4 M, COM MOTOR A GASOLINA, POTÊNCIA 5,5 HP - CHI DIURNO. AF_09/2016</v>
          </cell>
          <cell r="D543" t="str">
            <v>CHI</v>
          </cell>
          <cell r="E543">
            <v>0.46</v>
          </cell>
          <cell r="F543" t="str">
            <v>SINAPI</v>
          </cell>
        </row>
        <row r="544">
          <cell r="B544">
            <v>95277</v>
          </cell>
          <cell r="C544" t="str">
            <v>POLIDORA DE PISO (POLITRIZ), PESO DE 100KG, DIÂMETRO 450 MM, MOTOR ELÉTRICO, POTÊNCIA 4 HP - CHI DIURNO. AF_09/2016</v>
          </cell>
          <cell r="D544" t="str">
            <v>CHI</v>
          </cell>
          <cell r="E544">
            <v>0.45</v>
          </cell>
          <cell r="F544" t="str">
            <v>SINAPI</v>
          </cell>
        </row>
        <row r="545">
          <cell r="B545">
            <v>95283</v>
          </cell>
          <cell r="C545" t="str">
            <v>DESEMPENADEIRA DE CONCRETO, PESO DE 75KG, 4 PÁS, MOTOR A GASOLINA, POTÊNCIA 5,5 HP - CHI DIURNO. AF_09/2016</v>
          </cell>
          <cell r="D545" t="str">
            <v>CHI</v>
          </cell>
          <cell r="E545">
            <v>0.5</v>
          </cell>
          <cell r="F545" t="str">
            <v>SINAPI</v>
          </cell>
        </row>
        <row r="546">
          <cell r="B546">
            <v>95621</v>
          </cell>
          <cell r="C546" t="str">
            <v>PERFURATRIZ PNEUMATICA MANUAL DE PESO MEDIO, MARTELETE, 18KG, COMPRIMENTO MÁXIMO DE CURSO DE 6 M, DIAMETRO DO PISTAO DE 5,5 CM - CHI DIURNO. AF_11/2016</v>
          </cell>
          <cell r="D546" t="str">
            <v>CHI</v>
          </cell>
          <cell r="E546">
            <v>25.55</v>
          </cell>
          <cell r="F546" t="str">
            <v>SINAPI</v>
          </cell>
        </row>
        <row r="547">
          <cell r="B547">
            <v>95632</v>
          </cell>
          <cell r="C547" t="str">
            <v>ROLO COMPACTADOR VIBRATORIO TANDEM, ACO LISO, POTENCIA 125 HP, PESO SEM/COM LASTRO 10,20/11,65 T, LARGURA DE TRABALHO 1,73 M - CHI DIURNO. AF_11/2016</v>
          </cell>
          <cell r="D547" t="str">
            <v>CHI</v>
          </cell>
          <cell r="E547">
            <v>58.23</v>
          </cell>
          <cell r="F547" t="str">
            <v>SINAPI</v>
          </cell>
        </row>
        <row r="548">
          <cell r="B548">
            <v>95703</v>
          </cell>
          <cell r="C548" t="str">
            <v>PERFURATRIZ MANUAL, TORQUE MAXIMO 55 KGF.M, POTENCIA 5 CV, COM DIAMETRO MAXIMO 8 1/2" - CHI DIURNO. AF_11/2016</v>
          </cell>
          <cell r="D548" t="str">
            <v>CHI</v>
          </cell>
          <cell r="E548">
            <v>31.23</v>
          </cell>
          <cell r="F548" t="str">
            <v>SINAPI</v>
          </cell>
        </row>
        <row r="549">
          <cell r="B549">
            <v>95709</v>
          </cell>
          <cell r="C549" t="str">
            <v>PERFURATRIZ SOBRE ESTEIRA, TORQUE MÁXIMO 600 KGF, POTÊNCIA ENTRE 50 E 60 HP, DIÂMETRO MÁXIMO 10 - CHI DIURNO. AF_11/2016</v>
          </cell>
          <cell r="D549" t="str">
            <v>CHI</v>
          </cell>
          <cell r="E549">
            <v>54.1</v>
          </cell>
          <cell r="F549" t="str">
            <v>SINAPI</v>
          </cell>
        </row>
        <row r="550">
          <cell r="B550">
            <v>95715</v>
          </cell>
          <cell r="C550" t="str">
            <v>ESCAVADEIRA HIDRAULICA SOBRE ESTEIRA, COM GARRA GIRATORIA DE MANDIBULAS, PESO OPERACIONAL ENTRE 22,00 E 25,50 TON, POTENCIA LIQUIDA ENTRE 150 E 160 HP - CHI DIURNO. AF_11/2016</v>
          </cell>
          <cell r="D550" t="str">
            <v>CHI</v>
          </cell>
          <cell r="E550">
            <v>63.14</v>
          </cell>
          <cell r="F550" t="str">
            <v>SINAPI</v>
          </cell>
        </row>
        <row r="551">
          <cell r="B551">
            <v>95721</v>
          </cell>
          <cell r="C551" t="str">
            <v>ESCAVADEIRA HIDRAULICA SOBRE ESTEIRA, EQUIPADA COM CLAMSHELL, COM CAPACIDADE DA CAÇAMBA ENTRE 1,20 E 1,50 M3, PESO OPERACIONAL ENTRE 20,00 E 22,00 TON, POTENCIA LIQUIDA ENTRE 150 E 160 HP - CHI DIURNO. AF_11/2016</v>
          </cell>
          <cell r="D551" t="str">
            <v>CHI</v>
          </cell>
          <cell r="E551">
            <v>61.96</v>
          </cell>
          <cell r="F551" t="str">
            <v>SINAPI</v>
          </cell>
        </row>
        <row r="552">
          <cell r="B552">
            <v>95873</v>
          </cell>
          <cell r="C552" t="str">
            <v>GRUPO GERADOR COM CARENAGEM, MOTOR DIESEL POTÊNCIA STANDART ENTRE 250 E 260 KVA - CHI DIURNO. AF_12/2016</v>
          </cell>
          <cell r="D552" t="str">
            <v>CHI</v>
          </cell>
          <cell r="E552">
            <v>7.36</v>
          </cell>
          <cell r="F552" t="str">
            <v>SINAPI</v>
          </cell>
        </row>
        <row r="553">
          <cell r="B553">
            <v>96014</v>
          </cell>
          <cell r="C553" t="str">
            <v>TRATOR DE PNEUS COM POTÊNCIA DE 122 CV, TRAÇÃO 4X4, COM VASSOURA MECÂNICA ACOPLADA - CHI DIURNO. AF_02/2017</v>
          </cell>
          <cell r="D553" t="str">
            <v>CHI</v>
          </cell>
          <cell r="E553">
            <v>42.48</v>
          </cell>
          <cell r="F553" t="str">
            <v>SINAPI</v>
          </cell>
        </row>
        <row r="554">
          <cell r="B554">
            <v>96021</v>
          </cell>
          <cell r="C554" t="str">
            <v>TRATOR DE PNEUS COM POTÊNCIA DE 122 CV, TRAÇÃO 4X4, COM GRADE DE DISCOS ACOPLADA - CHI DIURNO. AF_02/2017</v>
          </cell>
          <cell r="D554" t="str">
            <v>CHI</v>
          </cell>
          <cell r="E554">
            <v>42.36</v>
          </cell>
          <cell r="F554" t="str">
            <v>SINAPI</v>
          </cell>
        </row>
        <row r="555">
          <cell r="B555">
            <v>96029</v>
          </cell>
          <cell r="C555" t="str">
            <v>TRATOR DE PNEUS COM POTÊNCIA DE 85 CV, TRAÇÃO 4X4, COM GRADE DE DISCOS ACOPLADA - CHI DIURNO. AF_02/2017</v>
          </cell>
          <cell r="D555" t="str">
            <v>CHI</v>
          </cell>
          <cell r="E555">
            <v>39.229999999999997</v>
          </cell>
          <cell r="F555" t="str">
            <v>SINAPI</v>
          </cell>
        </row>
        <row r="556">
          <cell r="B556">
            <v>96036</v>
          </cell>
          <cell r="C556" t="str">
            <v>CAMINHÃO BASCULANTE 10 M3, TRUCADO, POTÊNCIA 230 CV, INCLUSIVE CAÇAMBA METÁLICA, COM DISTRIBUIDOR DE AGREGADOS ACOPLADO - CHI DIURNO. AF_02/2017</v>
          </cell>
          <cell r="D556" t="str">
            <v>CHI</v>
          </cell>
          <cell r="E556">
            <v>45.43</v>
          </cell>
          <cell r="F556" t="str">
            <v>SINAPI</v>
          </cell>
        </row>
        <row r="557">
          <cell r="B557">
            <v>96155</v>
          </cell>
          <cell r="C557" t="str">
            <v>TRATOR DE PNEUS COM POTÊNCIA DE 85 CV, TRAÇÃO 4X4, COM VASSOURA MECÂNICA ACOPLADA - CHI DIURNO. AF_02/2017</v>
          </cell>
          <cell r="D557" t="str">
            <v>CHI</v>
          </cell>
          <cell r="E557">
            <v>39.35</v>
          </cell>
          <cell r="F557" t="str">
            <v>SINAPI</v>
          </cell>
        </row>
        <row r="558">
          <cell r="B558">
            <v>96156</v>
          </cell>
          <cell r="C558" t="str">
            <v>MINICARREGADEIRA SOBRE RODAS POTENCIA 47HP CAPACIDADE OPERACAO 646 KG, COM VASSOURA MECÂNICA ACOPLADA - CHI DIURNO. AF_03/2017</v>
          </cell>
          <cell r="D558" t="str">
            <v>CHI</v>
          </cell>
          <cell r="E558">
            <v>46.63</v>
          </cell>
          <cell r="F558" t="str">
            <v>SINAPI</v>
          </cell>
        </row>
        <row r="559">
          <cell r="B559">
            <v>96159</v>
          </cell>
          <cell r="C559" t="str">
            <v>MÁQUINA DEMARCADORA DE FAIXA DE TRÁFEGO À FRIO, AUTOPROPELIDA, POTÊNCIA 38 HP - CHI DIURNO. AF_07/2016</v>
          </cell>
          <cell r="D559" t="str">
            <v>CHI</v>
          </cell>
          <cell r="E559">
            <v>52.83</v>
          </cell>
          <cell r="F559" t="str">
            <v>SINAPI</v>
          </cell>
        </row>
        <row r="560">
          <cell r="B560">
            <v>96246</v>
          </cell>
          <cell r="C560" t="str">
            <v>MINIESCAVADEIRA SOBRE ESTEIRAS, POTENCIA LIQUIDA DE *30* HP, PESO OPERACIONAL DE *3.500* KG - CHI DIURNO. AF_04/2017</v>
          </cell>
          <cell r="D560" t="str">
            <v>CHI</v>
          </cell>
          <cell r="E560">
            <v>47.95</v>
          </cell>
          <cell r="F560" t="str">
            <v>SINAPI</v>
          </cell>
        </row>
        <row r="561">
          <cell r="B561">
            <v>96302</v>
          </cell>
          <cell r="C561" t="str">
            <v>PERFURATRIZ ROTATIVA SOBRE ESTEIRA, TORQUE MAXIMO 2500 KGM, POTENCIA 110 HP, MOTOR DIESEL - CHI DIURNO. AF_05/2017</v>
          </cell>
          <cell r="D561" t="str">
            <v>CHI</v>
          </cell>
          <cell r="E561">
            <v>68.849999999999994</v>
          </cell>
          <cell r="F561" t="str">
            <v>SINAPI</v>
          </cell>
        </row>
        <row r="562">
          <cell r="B562">
            <v>96308</v>
          </cell>
          <cell r="C562" t="str">
            <v>COMPRESSOR DE AR, VAZAO DE 10 PCM, RESERVATORIO 100 L, PRESSAO DE TRABALHO ENTRE 6,9 E 9,7 BAR  POTENCIA 2 HP, TENSAO 110/220 V  CHI DIURNO. AF_05/2017</v>
          </cell>
          <cell r="D562" t="str">
            <v>CHI</v>
          </cell>
          <cell r="E562">
            <v>0.12</v>
          </cell>
          <cell r="F562" t="str">
            <v>SINAPI</v>
          </cell>
        </row>
        <row r="563">
          <cell r="B563">
            <v>96464</v>
          </cell>
          <cell r="C563" t="str">
            <v>ROLO COMPACTADOR DE PNEUS, ESTATICO, PRESSAO VARIAVEL, POTENCIA 110 HP, PESO SEM/COM LASTRO 10,8/27 T, LARGURA DE ROLAGEM 2,30 M - CHI DIURNO. AF_06/2017</v>
          </cell>
          <cell r="D563" t="str">
            <v>CHI</v>
          </cell>
          <cell r="E563">
            <v>61.17</v>
          </cell>
          <cell r="F563" t="str">
            <v>SINAPI</v>
          </cell>
        </row>
        <row r="564">
          <cell r="B564">
            <v>98765</v>
          </cell>
          <cell r="C564" t="str">
            <v>INVERSOR DE SOLDA MONOFÁSICO DE 160 A, POTÊNCIA DE 5400 W, TENSÃO DE 220 V, PARA SOLDA COM ELETRODOS DE 2,0 A 4,0 MM E PROCESSO TIG - CHI DIURNO. AF_06/2018</v>
          </cell>
          <cell r="D564" t="str">
            <v>CHI</v>
          </cell>
          <cell r="E564">
            <v>7.0000000000000007E-2</v>
          </cell>
          <cell r="F564" t="str">
            <v>SINAPI</v>
          </cell>
        </row>
        <row r="565">
          <cell r="B565">
            <v>99834</v>
          </cell>
          <cell r="C565" t="str">
            <v>LAVADORA DE ALTA PRESSAO (LAVA-JATO) PARA AGUA FRIA, PRESSAO DE OPERACAO ENTRE 1400 E 1900 LIB/POL2, VAZAO MAXIMA ENTRE 400 E 700 L/H - CHI DIURNO. AF_04/2019</v>
          </cell>
          <cell r="D565" t="str">
            <v>CHI</v>
          </cell>
          <cell r="E565">
            <v>0.13</v>
          </cell>
          <cell r="F565" t="str">
            <v>SINAPI</v>
          </cell>
        </row>
        <row r="566">
          <cell r="B566">
            <v>100642</v>
          </cell>
          <cell r="C566" t="str">
            <v>USINA DE MISTURA ASFÁLTICA À QUENTE, TIPO CONTRA FLUXO, PROD 100 A 140 TON/HORA - CHI DIURNO. AF_12/2019</v>
          </cell>
          <cell r="D566" t="str">
            <v>CHI</v>
          </cell>
          <cell r="E566">
            <v>122.11</v>
          </cell>
          <cell r="F566" t="str">
            <v>SINAPI</v>
          </cell>
        </row>
        <row r="567">
          <cell r="B567">
            <v>100648</v>
          </cell>
          <cell r="C567" t="str">
            <v>USINA DE ASFALTO, TIPO GRAVIMÉTRICA, PROD 150 TON/HORA - CHI DIURNO. AF_12/2019</v>
          </cell>
          <cell r="D567" t="str">
            <v>CHI</v>
          </cell>
          <cell r="E567">
            <v>278.33</v>
          </cell>
          <cell r="F567" t="str">
            <v>SINAPI</v>
          </cell>
        </row>
        <row r="568">
          <cell r="B568">
            <v>5089</v>
          </cell>
          <cell r="C568" t="str">
            <v>ROLO COMPACTADOR VIBRATÓRIO PÉ DE CARNEIRO PARA SOLOS, POTÊNCIA 80 HP, PESO OPERACIONAL SEM/COM LASTRO 7,4 / 8,8 T, LARGURA DE TRABALHO 1,68 M - MANUTENÇÃO. AF_02/2016</v>
          </cell>
          <cell r="D568" t="str">
            <v>H</v>
          </cell>
          <cell r="E568">
            <v>20.6</v>
          </cell>
          <cell r="F568" t="str">
            <v>SINAPI</v>
          </cell>
        </row>
        <row r="569">
          <cell r="B569">
            <v>5627</v>
          </cell>
          <cell r="C569" t="str">
            <v>ESCAVADEIRA HIDRÁULICA SOBRE ESTEIRAS, CAÇAMBA 0,80 M3, PESO OPERACIONAL 17 T, POTENCIA BRUTA 111 HP - DEPRECIAÇÃO. AF_06/2014</v>
          </cell>
          <cell r="D569" t="str">
            <v>H</v>
          </cell>
          <cell r="E569">
            <v>23.8</v>
          </cell>
          <cell r="F569" t="str">
            <v>SINAPI</v>
          </cell>
        </row>
        <row r="570">
          <cell r="B570">
            <v>5628</v>
          </cell>
          <cell r="C570" t="str">
            <v>ESCAVADEIRA HIDRÁULICA SOBRE ESTEIRAS, CAÇAMBA 0,80 M3, PESO OPERACIONAL 17 T, POTENCIA BRUTA 111 HP - JUROS. AF_06/2014</v>
          </cell>
          <cell r="D570" t="str">
            <v>H</v>
          </cell>
          <cell r="E570">
            <v>3.23</v>
          </cell>
          <cell r="F570" t="str">
            <v>SINAPI</v>
          </cell>
        </row>
        <row r="571">
          <cell r="B571">
            <v>5629</v>
          </cell>
          <cell r="C571" t="str">
            <v>ESCAVADEIRA HIDRÁULICA SOBRE ESTEIRAS, CAÇAMBA 0,80 M3, PESO OPERACIONAL 17 T, POTENCIA BRUTA 111 HP - MANUTENÇÃO. AF_06/2014</v>
          </cell>
          <cell r="D571" t="str">
            <v>H</v>
          </cell>
          <cell r="E571">
            <v>29.75</v>
          </cell>
          <cell r="F571" t="str">
            <v>SINAPI</v>
          </cell>
        </row>
        <row r="572">
          <cell r="B572">
            <v>5630</v>
          </cell>
          <cell r="C572" t="str">
            <v>ESCAVADEIRA HIDRÁULICA SOBRE ESTEIRAS, CAÇAMBA 0,80 M3, PESO OPERACIONAL 17 T, POTENCIA BRUTA 111 HP - MATERIAIS NA OPERAÇÃO. AF_06/2014</v>
          </cell>
          <cell r="D572" t="str">
            <v>H</v>
          </cell>
          <cell r="E572">
            <v>35.11</v>
          </cell>
          <cell r="F572" t="str">
            <v>SINAPI</v>
          </cell>
        </row>
        <row r="573">
          <cell r="B573">
            <v>5658</v>
          </cell>
          <cell r="C573" t="str">
            <v>GRADE DE DISCO CONTROLE REMOTO REBOCÁVEL, COM 24 DISCOS 24 X 6 MM COM PNEUS PARA TRANSPORTE - MANUTENÇÃO. AF_06/2014</v>
          </cell>
          <cell r="D573" t="str">
            <v>H</v>
          </cell>
          <cell r="E573">
            <v>1.21</v>
          </cell>
          <cell r="F573" t="str">
            <v>SINAPI</v>
          </cell>
        </row>
        <row r="574">
          <cell r="B574">
            <v>5664</v>
          </cell>
          <cell r="C574" t="str">
            <v>RETROESCAVADEIRA SOBRE RODAS COM CARREGADEIRA, TRAÇÃO 4X4, POTÊNCIA LÍQ. 88 HP, CAÇAMBA CARREG. CAP. MÍN. 1 M3, CAÇAMBA RETRO CAP. 0,26 M3, PESO OPERACIONAL MÍN. 6.674 KG, PROFUNDIDADE ESCAVAÇÃO MÁX. 4,37 M - MANUTENÇÃO. AF_06/2014</v>
          </cell>
          <cell r="D574" t="str">
            <v>H</v>
          </cell>
          <cell r="E574">
            <v>17.23</v>
          </cell>
          <cell r="F574" t="str">
            <v>SINAPI</v>
          </cell>
        </row>
        <row r="575">
          <cell r="B575">
            <v>5667</v>
          </cell>
          <cell r="C575" t="str">
            <v>RETROESCAVADEIRA SOBRE RODAS COM CARREGADEIRA, TRAÇÃO 4X2, POTÊNCIA LÍQ. 79 HP, CAÇAMBA CARREG. CAP. MÍN. 1 M3, CAÇAMBA RETRO CAP. 0,20 M3, PESO OPERACIONAL MÍN. 6.570 KG, PROFUNDIDADE ESCAVAÇÃO MÁX. 4,37 M - MANUTENÇÃO. AF_06/2014</v>
          </cell>
          <cell r="D575" t="str">
            <v>H</v>
          </cell>
          <cell r="E575">
            <v>15.32</v>
          </cell>
          <cell r="F575" t="str">
            <v>SINAPI</v>
          </cell>
        </row>
        <row r="576">
          <cell r="B576">
            <v>5668</v>
          </cell>
          <cell r="C576" t="str">
            <v>RETROESCAVADEIRA SOBRE RODAS COM CARREGADEIRA, TRAÇÃO 4X2, POTÊNCIA LÍQ. 79 HP, CAÇAMBA CARREG. CAP. MÍN. 1 M3, CAÇAMBA RETRO CAP. 0,20 M3, PESO OPERACIONAL MÍN. 6.570 KG, PROFUNDIDADE ESCAVAÇÃO MÁX. 4,37 M - MATERIAIS NA OPERAÇÃO. AF_06/2014</v>
          </cell>
          <cell r="D576" t="str">
            <v>H</v>
          </cell>
          <cell r="E576">
            <v>26.86</v>
          </cell>
          <cell r="F576" t="str">
            <v>SINAPI</v>
          </cell>
        </row>
        <row r="577">
          <cell r="B577">
            <v>5674</v>
          </cell>
          <cell r="C577" t="str">
            <v>ROLO COMPACTADOR VIBRATÓRIO DE UM CILINDRO AÇO LISO, POTÊNCIA 80 HP, PESO OPERACIONAL MÁXIMO 8,1 T, IMPACTO DINÂMICO 16,15 / 9,5 T, LARGURA DE TRABALHO 1,68 M - MANUTENÇÃO. AF_06/2014</v>
          </cell>
          <cell r="D577" t="str">
            <v>H</v>
          </cell>
          <cell r="E577">
            <v>19.809999999999999</v>
          </cell>
          <cell r="F577" t="str">
            <v>SINAPI</v>
          </cell>
        </row>
        <row r="578">
          <cell r="B578">
            <v>5692</v>
          </cell>
          <cell r="C578" t="str">
            <v>MOTOBOMBA CENTRÍFUGA, MOTOR A GASOLINA, POTÊNCIA 5,42 HP, BOCAIS 1 1/2" X 1", DIÂMETRO ROTOR 143 MM HM/Q = 6 MCA / 16,8 M3/H A 38 MCA / 6,6 M3/H - MANUTENÇÃO. AF_06/2014</v>
          </cell>
          <cell r="D578" t="str">
            <v>H</v>
          </cell>
          <cell r="E578">
            <v>0.16</v>
          </cell>
          <cell r="F578" t="str">
            <v>SINAPI</v>
          </cell>
        </row>
        <row r="579">
          <cell r="B579">
            <v>5693</v>
          </cell>
          <cell r="C579" t="str">
            <v>MOTOBOMBA CENTRÍFUGA, MOTOR A GASOLINA, POTÊNCIA 5,42 HP, BOCAIS 1 1/2" X 1", DIÂMETRO ROTOR 143 MM HM/Q = 6 MCA / 16,8 M3/H A 38 MCA / 6,6 M3/H - MATERIAIS NA OPERAÇÃO. AF_06/2014</v>
          </cell>
          <cell r="D579" t="str">
            <v>H</v>
          </cell>
          <cell r="E579">
            <v>5.32</v>
          </cell>
          <cell r="F579" t="str">
            <v>SINAPI</v>
          </cell>
        </row>
        <row r="580">
          <cell r="B580">
            <v>5695</v>
          </cell>
          <cell r="C580" t="str">
            <v>CAMINHÃO BASCULANTE 6 M3, PESO BRUTO TOTAL 16.000 KG, CARGA ÚTIL MÁXIMA 13.071 KG, DISTÂNCIA ENTRE EIXOS 4,80 M, POTÊNCIA 230 CV INCLUSIVE CAÇAMBA METÁLICA - MANUTENÇÃO. AF_06/2014</v>
          </cell>
          <cell r="D580" t="str">
            <v>H</v>
          </cell>
          <cell r="E580">
            <v>23.01</v>
          </cell>
          <cell r="F580" t="str">
            <v>SINAPI</v>
          </cell>
        </row>
        <row r="581">
          <cell r="B581">
            <v>5703</v>
          </cell>
          <cell r="C581" t="str">
            <v>USINA DE CONCRETO FIXA, CAPACIDADE NOMINAL DE 90 A 120 M3/H, SEM SILO - MATERIAIS NA OPERAÇÃO. AF_07/2016</v>
          </cell>
          <cell r="D581" t="str">
            <v>H</v>
          </cell>
          <cell r="E581">
            <v>18.079999999999998</v>
          </cell>
          <cell r="F581" t="str">
            <v>SINAPI</v>
          </cell>
        </row>
        <row r="582">
          <cell r="B582">
            <v>5705</v>
          </cell>
          <cell r="C582" t="str">
            <v>CAMINHÃO TOCO, PBT 16.000 KG, CARGA ÚTIL MÁX. 10.685 KG, DIST. ENTRE EIXOS 4,8 M, POTÊNCIA 189 CV, INCLUSIVE CARROCERIA FIXA ABERTA DE MADEIRA P/ TRANSPORTE GERAL DE CARGA SECA, DIMEN. APROX. 2,5 X 7,00 X 0,50 M - MANUTENÇÃO. AF_06/2014</v>
          </cell>
          <cell r="D582" t="str">
            <v>H</v>
          </cell>
          <cell r="E582">
            <v>14.29</v>
          </cell>
          <cell r="F582" t="str">
            <v>SINAPI</v>
          </cell>
        </row>
        <row r="583">
          <cell r="B583">
            <v>5707</v>
          </cell>
          <cell r="C583" t="str">
            <v>USINA MISTURADORA DE SOLOS, CAPACIDADE DE 200 A 500 TON/H, POTENCIA 75KW - MANUTENÇÃO. AF_07/2016</v>
          </cell>
          <cell r="D583" t="str">
            <v>H</v>
          </cell>
          <cell r="E583">
            <v>42.55</v>
          </cell>
          <cell r="F583" t="str">
            <v>SINAPI</v>
          </cell>
        </row>
        <row r="584">
          <cell r="B584">
            <v>5710</v>
          </cell>
          <cell r="C584" t="str">
            <v>VIBROACABADORA DE ASFALTO SOBRE ESTEIRAS, LARGURA DE PAVIMENTAÇÃO 1,90 M A 5,30 M, POTÊNCIA 105 HP CAPACIDADE 450 T/H - MANUTENÇÃO. AF_11/2014</v>
          </cell>
          <cell r="D584" t="str">
            <v>H</v>
          </cell>
          <cell r="E584">
            <v>105.77</v>
          </cell>
          <cell r="F584" t="str">
            <v>SINAPI</v>
          </cell>
        </row>
        <row r="585">
          <cell r="B585">
            <v>5711</v>
          </cell>
          <cell r="C585" t="str">
            <v>VIBROACABADORA DE ASFALTO SOBRE ESTEIRAS, LARGURA DE PAVIMENTAÇÃO 1,90 M A 5,30 M, POTÊNCIA 105 HP CAPACIDADE 450 T/H - MATERIAIS NA OPERAÇÃO. AF_11/2014</v>
          </cell>
          <cell r="D585" t="str">
            <v>H</v>
          </cell>
          <cell r="E585">
            <v>48.5</v>
          </cell>
          <cell r="F585" t="str">
            <v>SINAPI</v>
          </cell>
        </row>
        <row r="586">
          <cell r="B586">
            <v>5714</v>
          </cell>
          <cell r="C586" t="str">
            <v>TRATOR DE PNEUS, POTÊNCIA 85 CV, TRAÇÃO 4X4, PESO COM LASTRO DE 4.675 KG - MANUTENÇÃO. AF_06/2014</v>
          </cell>
          <cell r="D586" t="str">
            <v>H</v>
          </cell>
          <cell r="E586">
            <v>8.24</v>
          </cell>
          <cell r="F586" t="str">
            <v>SINAPI</v>
          </cell>
        </row>
        <row r="587">
          <cell r="B587">
            <v>5715</v>
          </cell>
          <cell r="C587" t="str">
            <v>TRATOR DE PNEUS, POTÊNCIA 85 CV, TRAÇÃO 4X4, PESO COM LASTRO DE 4.675 KG - MATERIAIS NA OPERAÇÃO. AF_06/2014</v>
          </cell>
          <cell r="D587" t="str">
            <v>H</v>
          </cell>
          <cell r="E587">
            <v>65.260000000000005</v>
          </cell>
          <cell r="F587" t="str">
            <v>SINAPI</v>
          </cell>
        </row>
        <row r="588">
          <cell r="B588">
            <v>5718</v>
          </cell>
          <cell r="C588" t="str">
            <v>TRATOR DE ESTEIRAS, POTÊNCIA 170 HP, PESO OPERACIONAL 19 T, CAÇAMBA 5,2 M3 - MATERIAIS NA OPERAÇÃO. AF_06/2014</v>
          </cell>
          <cell r="D588" t="str">
            <v>H</v>
          </cell>
          <cell r="E588">
            <v>57.89</v>
          </cell>
          <cell r="F588" t="str">
            <v>SINAPI</v>
          </cell>
        </row>
        <row r="589">
          <cell r="B589">
            <v>5721</v>
          </cell>
          <cell r="C589" t="str">
            <v>TRATOR DE ESTEIRAS, POTÊNCIA 150 HP, PESO OPERACIONAL 16,7 T, COM RODA MOTRIZ ELEVADA E LÂMINA 3,18 M3 - MATERIAIS NA OPERAÇÃO. AF_06/2014</v>
          </cell>
          <cell r="D589" t="str">
            <v>H</v>
          </cell>
          <cell r="E589">
            <v>51.08</v>
          </cell>
          <cell r="F589" t="str">
            <v>SINAPI</v>
          </cell>
        </row>
        <row r="590">
          <cell r="B590">
            <v>5722</v>
          </cell>
          <cell r="C590" t="str">
            <v>TRATOR DE ESTEIRAS, POTÊNCIA 347 HP, PESO OPERACIONAL 38,5 T, COM LÂMINA 8,70 M3 - MATERIAIS NA OPERAÇÃO. AF_06/2014</v>
          </cell>
          <cell r="D590" t="str">
            <v>H</v>
          </cell>
          <cell r="E590">
            <v>118.14</v>
          </cell>
          <cell r="F590" t="str">
            <v>SINAPI</v>
          </cell>
        </row>
        <row r="591">
          <cell r="B591">
            <v>5724</v>
          </cell>
          <cell r="C591" t="str">
            <v>TRATOR DE ESTEIRAS, POTÊNCIA 100 HP, PESO OPERACIONAL 9,4 T, COM LÂMINA 2,19 M3 - MANUTENÇÃO. AF_06/2014</v>
          </cell>
          <cell r="D591" t="str">
            <v>H</v>
          </cell>
          <cell r="E591">
            <v>30.92</v>
          </cell>
          <cell r="F591" t="str">
            <v>SINAPI</v>
          </cell>
        </row>
        <row r="592">
          <cell r="B592">
            <v>5727</v>
          </cell>
          <cell r="C592" t="str">
            <v>ROLO COMPACTADOR VIBRATÓRIO REBOCÁVEL, CILINDRO DE AÇO LISO, POTÊNCIA DE TRAÇÃO DE 65 CV, PESO 4,7 T, IMPACTO DINÂMICO 18,3 T, LARGURA DE TRABALHO 1,67 M - MANUTENÇÃO. AF_02/2016</v>
          </cell>
          <cell r="D592" t="str">
            <v>H</v>
          </cell>
          <cell r="E592">
            <v>5.98</v>
          </cell>
          <cell r="F592" t="str">
            <v>SINAPI</v>
          </cell>
        </row>
        <row r="593">
          <cell r="B593">
            <v>5729</v>
          </cell>
          <cell r="C593" t="str">
            <v>ROLO COMPACTADOR VIBRATÓRIO TANDEM AÇO LISO, POTÊNCIA 58 HP, PESO SEM/COM LASTRO 6,5 / 9,4 T, LARGURA DE TRABALHO 1,2 M - MANUTENÇÃO. AF_06/2014</v>
          </cell>
          <cell r="D593" t="str">
            <v>H</v>
          </cell>
          <cell r="E593">
            <v>24.33</v>
          </cell>
          <cell r="F593" t="str">
            <v>SINAPI</v>
          </cell>
        </row>
        <row r="594">
          <cell r="B594">
            <v>5730</v>
          </cell>
          <cell r="C594" t="str">
            <v>ROLO COMPACTADOR VIBRATÓRIO TANDEM AÇO LISO, POTÊNCIA 58 HP, PESO SEM/COM LASTRO 6,5 / 9,4 T, LARGURA DE TRABALHO 1,2 M - MATERIAIS NA OPERAÇÃO. AF_06/2014</v>
          </cell>
          <cell r="D594" t="str">
            <v>H</v>
          </cell>
          <cell r="E594">
            <v>22.55</v>
          </cell>
          <cell r="F594" t="str">
            <v>SINAPI</v>
          </cell>
        </row>
        <row r="595">
          <cell r="B595">
            <v>5735</v>
          </cell>
          <cell r="C595" t="str">
            <v>RETROESCAVADEIRA SOBRE RODAS COM CARREGADEIRA, TRAÇÃO 4X4, POTÊNCIA LÍQ. 72 HP, CAÇAMBA CARREG. CAP. MÍN. 0,79 M3, CAÇAMBA RETRO CAP. 0,18 M3, PESO OPERACIONAL MÍN. 7.140 KG, PROFUNDIDADE ESCAVAÇÃO MÁX. 4,50 M - MANUTENÇÃO. AF_06/2014</v>
          </cell>
          <cell r="D595" t="str">
            <v>H</v>
          </cell>
          <cell r="E595">
            <v>16.62</v>
          </cell>
          <cell r="F595" t="str">
            <v>SINAPI</v>
          </cell>
        </row>
        <row r="596">
          <cell r="B596">
            <v>5736</v>
          </cell>
          <cell r="C596" t="str">
            <v>RETROESCAVADEIRA SOBRE RODAS COM CARREGADEIRA, TRAÇÃO 4X4, POTÊNCIA LÍQ. 72 HP, CAÇAMBA CARREG. CAP. MÍN. 0,79 M3, CAÇAMBA RETRO CAP. 0,18 M3, PESO OPERACIONAL MÍN. 7.140 KG, PROFUNDIDADE ESCAVAÇÃO MÁX. 4,50 M - MATERIAIS NA OPERAÇÃO. AF_06/2014</v>
          </cell>
          <cell r="D596" t="str">
            <v>H</v>
          </cell>
          <cell r="E596">
            <v>24.64</v>
          </cell>
          <cell r="F596" t="str">
            <v>SINAPI</v>
          </cell>
        </row>
        <row r="597">
          <cell r="B597">
            <v>5738</v>
          </cell>
          <cell r="C597" t="str">
            <v>ROLO COMPACTADOR VIBRATÓRIO PÉ DE CARNEIRO, OPERADO POR CONTROLE REMOTO, POTÊNCIA 12,5 KW, PESO OPERACIONAL 1,675 T, LARGURA DE TRABALHO 0,85 M - DEPRECIAÇÃO. AF_02/2016</v>
          </cell>
          <cell r="D597" t="str">
            <v>H</v>
          </cell>
          <cell r="E597">
            <v>21.63</v>
          </cell>
          <cell r="F597" t="str">
            <v>SINAPI</v>
          </cell>
        </row>
        <row r="598">
          <cell r="B598">
            <v>5739</v>
          </cell>
          <cell r="C598" t="str">
            <v>ROLO COMPACTADOR VIBRATÓRIO PÉ DE CARNEIRO, OPERADO POR CONTROLE REMOTO, POTÊNCIA 12,5 KW, PESO OPERACIONAL 1,675 T, LARGURA DE TRABALHO 0,85 M - MANUTENÇÃO. AF_02/2016</v>
          </cell>
          <cell r="D598" t="str">
            <v>H</v>
          </cell>
          <cell r="E598">
            <v>27.07</v>
          </cell>
          <cell r="F598" t="str">
            <v>SINAPI</v>
          </cell>
        </row>
        <row r="599">
          <cell r="B599">
            <v>5741</v>
          </cell>
          <cell r="C599" t="str">
            <v>USINA DE LAMA ASFÁLTICA, PROD 30 A 50 T/H, SILO DE AGREGADO 7 M3, RESERVATÓRIOS PARA EMULSÃO E ÁGUA DE 2,3 M3 CADA, MISTURADOR TIPO PUG MILL A SER MONTADO SOBRE CAMINHÃO - MANUTENÇÃO. AF_10/2014</v>
          </cell>
          <cell r="D599" t="str">
            <v>H</v>
          </cell>
          <cell r="E599">
            <v>27.29</v>
          </cell>
          <cell r="F599" t="str">
            <v>SINAPI</v>
          </cell>
        </row>
        <row r="600">
          <cell r="B600">
            <v>5742</v>
          </cell>
          <cell r="C600" t="str">
            <v>USINA DE LAMA ASFÁLTICA, PROD 30 A 50 T/H, SILO DE AGREGADO 7 M3, RESERVATÓRIOS PARA EMULSÃO E ÁGUA DE 2,3 M3 CADA, MISTURADOR TIPO PUG MILL A SER MONTADO SOBRE CAMINHÃO - MATERIAIS NA OPERAÇÃO. AF_10/2014</v>
          </cell>
          <cell r="D600" t="str">
            <v>H</v>
          </cell>
          <cell r="E600">
            <v>15.02</v>
          </cell>
          <cell r="F600" t="str">
            <v>SINAPI</v>
          </cell>
        </row>
        <row r="601">
          <cell r="B601">
            <v>5747</v>
          </cell>
          <cell r="C601" t="str">
            <v>CAMINHÃO PIPA 6.000 L, PESO BRUTO TOTAL 13.000 KG, DISTÂNCIA ENTRE EIXOS 4,80 M, POTÊNCIA 189 CV INCLUSIVE TANQUE DE AÇO PARA TRANSPORTE DE ÁGUA, CAPACIDADE 6 M3 - MATERIAIS NA OPERAÇÃO. AF_06/2014</v>
          </cell>
          <cell r="D601" t="str">
            <v>H</v>
          </cell>
          <cell r="E601">
            <v>86.16</v>
          </cell>
          <cell r="F601" t="str">
            <v>SINAPI</v>
          </cell>
        </row>
        <row r="602">
          <cell r="B602">
            <v>5751</v>
          </cell>
          <cell r="C602" t="str">
            <v>CAMINHÃO TOCO, PESO BRUTO TOTAL 14.300 KG, CARGA ÚTIL MÁXIMA 9590 KG, DISTÂNCIA ENTRE EIXOS 4,76 M, POTÊNCIA 185 CV (NÃO INCLUI CARROCERIA) - MANUTENÇÃO. AF_06/2014</v>
          </cell>
          <cell r="D602" t="str">
            <v>H</v>
          </cell>
          <cell r="E602">
            <v>15.61</v>
          </cell>
          <cell r="F602" t="str">
            <v>SINAPI</v>
          </cell>
        </row>
        <row r="603">
          <cell r="B603">
            <v>5754</v>
          </cell>
          <cell r="C603" t="str">
            <v>CAMINHÃO TOCO, PESO BRUTO TOTAL 16.000 KG, CARGA ÚTIL MÁXIMA DE 10.685 KG, DISTÂNCIA ENTRE EIXOS 4,80 M, POTÊNCIA 189 CV EXCLUSIVE CARROCERIA - MANUTENÇÃO. AF_06/2014</v>
          </cell>
          <cell r="D603" t="str">
            <v>H</v>
          </cell>
          <cell r="E603">
            <v>13.15</v>
          </cell>
          <cell r="F603" t="str">
            <v>SINAPI</v>
          </cell>
        </row>
        <row r="604">
          <cell r="B604">
            <v>5763</v>
          </cell>
          <cell r="C604" t="str">
            <v>CAMINHÃO PIPA 10.000 L TRUCADO, PESO BRUTO TOTAL 23.000 KG, CARGA ÚTIL MÁXIMA 15.935 KG, DISTÂNCIA ENTRE EIXOS 4,8 M, POTÊNCIA 230 CV, INCLUSIVE TANQUE DE AÇO PARA TRANSPORTE DE ÁGUA - MANUTENÇÃO. AF_06/2014</v>
          </cell>
          <cell r="D604" t="str">
            <v>H</v>
          </cell>
          <cell r="E604">
            <v>22.94</v>
          </cell>
          <cell r="F604" t="str">
            <v>SINAPI</v>
          </cell>
        </row>
        <row r="605">
          <cell r="B605">
            <v>5765</v>
          </cell>
          <cell r="C605" t="str">
            <v>ESPARGIDOR DE ASFALTO PRESSURIZADO COM TANQUE DE 2500 L, REBOCÁVEL COM MOTOR A GASOLINA POTÊNCIA 3,4 HP - MANUTENÇÃO. AF_07/2014</v>
          </cell>
          <cell r="D605" t="str">
            <v>H</v>
          </cell>
          <cell r="E605">
            <v>1.92</v>
          </cell>
          <cell r="F605" t="str">
            <v>SINAPI</v>
          </cell>
        </row>
        <row r="606">
          <cell r="B606">
            <v>5766</v>
          </cell>
          <cell r="C606" t="str">
            <v>ESPARGIDOR DE ASFALTO PRESSURIZADO COM TANQUE DE 2500 L, REBOCÁVEL COM MOTOR A GASOLINA POTÊNCIA 3,4 HP - MATERIAIS NA OPERAÇÃO. AF_07/2014</v>
          </cell>
          <cell r="D606" t="str">
            <v>H</v>
          </cell>
          <cell r="E606">
            <v>2.66</v>
          </cell>
          <cell r="F606" t="str">
            <v>SINAPI</v>
          </cell>
        </row>
        <row r="607">
          <cell r="B607">
            <v>5779</v>
          </cell>
          <cell r="C607" t="str">
            <v>MOTONIVELADORA POTÊNCIA BÁSICA LÍQUIDA (PRIMEIRA MARCHA) 125 HP, PESO BRUTO 13032 KG, LARGURA DA LÂMINA DE 3,7 M - MANUTENÇÃO. AF_06/2014</v>
          </cell>
          <cell r="D607" t="str">
            <v>H</v>
          </cell>
          <cell r="E607">
            <v>34.520000000000003</v>
          </cell>
          <cell r="F607" t="str">
            <v>SINAPI</v>
          </cell>
        </row>
        <row r="608">
          <cell r="B608">
            <v>5787</v>
          </cell>
          <cell r="C608" t="str">
            <v>PÁ CARREGADEIRA SOBRE RODAS, POTÊNCIA 197 HP, CAPACIDADE DA CAÇAMBA 2,5 A 3,5 M3, PESO OPERACIONAL 18338 KG - MATERIAIS NA OPERAÇÃO. AF_06/2014</v>
          </cell>
          <cell r="D608" t="str">
            <v>H</v>
          </cell>
          <cell r="E608">
            <v>38.33</v>
          </cell>
          <cell r="F608" t="str">
            <v>SINAPI</v>
          </cell>
        </row>
        <row r="609">
          <cell r="B609">
            <v>5797</v>
          </cell>
          <cell r="C609" t="str">
            <v>COMPRESSOR DE AR REBOCÁVEL, VAZÃO 189 PCM, PRESSÃO EFETIVA DE TRABALHO 102 PSI, MOTOR DIESEL, POTÊNCIA 63 CV - MANUTENÇÃO. AF_06/2015</v>
          </cell>
          <cell r="D609" t="str">
            <v>H</v>
          </cell>
          <cell r="E609">
            <v>2.92</v>
          </cell>
          <cell r="F609" t="str">
            <v>SINAPI</v>
          </cell>
        </row>
        <row r="610">
          <cell r="B610">
            <v>5800</v>
          </cell>
          <cell r="C610" t="str">
            <v>BOMBA SUBMERSÍVEL ELÉTRICA TRIFÁSICA, POTÊNCIA 2,96 HP, Ø ROTOR 144 MM SEMI-ABERTO, BOCAL DE SAÍDA Ø 2, HM/Q = 2 MCA / 38,8 M3/H A 28 MCA / 5 M3/H - MANUTENÇÃO. AF_06/2014</v>
          </cell>
          <cell r="D610" t="str">
            <v>H</v>
          </cell>
          <cell r="E610">
            <v>0.27</v>
          </cell>
          <cell r="F610" t="str">
            <v>SINAPI</v>
          </cell>
        </row>
        <row r="611">
          <cell r="B611">
            <v>7032</v>
          </cell>
          <cell r="C611" t="str">
            <v>TANQUE DE ASFALTO ESTACIONÁRIO COM SERPENTINA, CAPACIDADE 30.000 L - DEPRECIAÇÃO. AF_06/2014</v>
          </cell>
          <cell r="D611" t="str">
            <v>H</v>
          </cell>
          <cell r="E611">
            <v>3.22</v>
          </cell>
          <cell r="F611" t="str">
            <v>SINAPI</v>
          </cell>
        </row>
        <row r="612">
          <cell r="B612">
            <v>7033</v>
          </cell>
          <cell r="C612" t="str">
            <v>TANQUE DE ASFALTO ESTACIONÁRIO COM SERPENTINA, CAPACIDADE 30.000 L - JUROS. AF_06/2014</v>
          </cell>
          <cell r="D612" t="str">
            <v>H</v>
          </cell>
          <cell r="E612">
            <v>0.53</v>
          </cell>
          <cell r="F612" t="str">
            <v>SINAPI</v>
          </cell>
        </row>
        <row r="613">
          <cell r="B613">
            <v>7034</v>
          </cell>
          <cell r="C613" t="str">
            <v>TANQUE DE ASFALTO ESTACIONÁRIO COM SERPENTINA, CAPACIDADE 30.000 L - MANUTENÇÃO. AF_06/2014</v>
          </cell>
          <cell r="D613" t="str">
            <v>H</v>
          </cell>
          <cell r="E613">
            <v>6.04</v>
          </cell>
          <cell r="F613" t="str">
            <v>SINAPI</v>
          </cell>
        </row>
        <row r="614">
          <cell r="B614">
            <v>7035</v>
          </cell>
          <cell r="C614" t="str">
            <v>TANQUE DE ASFALTO ESTACIONÁRIO COM SERPENTINA, CAPACIDADE 30.000 L - MATERIAIS NA OPERAÇÃO. AF_06/2014</v>
          </cell>
          <cell r="D614" t="str">
            <v>H</v>
          </cell>
          <cell r="E614">
            <v>116.43</v>
          </cell>
          <cell r="F614" t="str">
            <v>SINAPI</v>
          </cell>
        </row>
        <row r="615">
          <cell r="B615">
            <v>7038</v>
          </cell>
          <cell r="C615" t="str">
            <v>ROLO COMPACTADOR DE PNEUS ESTÁTICO, PRESSÃO VARIÁVEL, POTÊNCIA 111 HP, PESO SEM/COM LASTRO 9,5 / 26 T, LARGURA DE TRABALHO 1,90 M - DEPRECIAÇÃO. AF_07/2014</v>
          </cell>
          <cell r="D615" t="str">
            <v>H</v>
          </cell>
          <cell r="E615">
            <v>24.74</v>
          </cell>
          <cell r="F615" t="str">
            <v>SINAPI</v>
          </cell>
        </row>
        <row r="616">
          <cell r="B616">
            <v>7039</v>
          </cell>
          <cell r="C616" t="str">
            <v>ROLO COMPACTADOR DE PNEUS ESTÁTICO, PRESSÃO VARIÁVEL, POTÊNCIA 111 HP, PESO SEM/COM LASTRO 9,5 / 26 T, LARGURA DE TRABALHO 1,90 M - JUROS. AF_07/2014</v>
          </cell>
          <cell r="D616" t="str">
            <v>H</v>
          </cell>
          <cell r="E616">
            <v>3.43</v>
          </cell>
          <cell r="F616" t="str">
            <v>SINAPI</v>
          </cell>
        </row>
        <row r="617">
          <cell r="B617">
            <v>7040</v>
          </cell>
          <cell r="C617" t="str">
            <v>ROLO COMPACTADOR DE PNEUS ESTÁTICO, PRESSÃO VARIÁVEL, POTÊNCIA 111 HP, PESO SEM/COM LASTRO 9,5 / 26 T, LARGURA DE TRABALHO 1,90 M - MANUTENÇÃO. AF_07/2014</v>
          </cell>
          <cell r="D617" t="str">
            <v>H</v>
          </cell>
          <cell r="E617">
            <v>30.96</v>
          </cell>
          <cell r="F617" t="str">
            <v>SINAPI</v>
          </cell>
        </row>
        <row r="618">
          <cell r="B618">
            <v>7044</v>
          </cell>
          <cell r="C618" t="str">
            <v>MOTOBOMBA TRASH (PARA ÁGUA SUJA) AUTO ESCORVANTE, MOTOR GASOLINA DE 6,41 HP, DIÂMETROS DE SUCÇÃO X RECALQUE: 3" X 3", HM/Q = 10 MCA / 60 M3/H A 23 MCA / 0 M3/H - DEPRECIAÇÃO. AF_10/2014</v>
          </cell>
          <cell r="D618" t="str">
            <v>H</v>
          </cell>
          <cell r="E618">
            <v>0.18</v>
          </cell>
          <cell r="F618" t="str">
            <v>SINAPI</v>
          </cell>
        </row>
        <row r="619">
          <cell r="B619">
            <v>7045</v>
          </cell>
          <cell r="C619" t="str">
            <v>MOTOBOMBA TRASH (PARA ÁGUA SUJA) AUTO ESCORVANTE, MOTOR GASOLINA DE 6,41 HP, DIÂMETROS DE SUCÇÃO X RECALQUE: 3" X 3", HM/Q = 10 MCA / 60 M3/H A 23 MCA / 0 M3/H - JUROS. AF_10/2014</v>
          </cell>
          <cell r="D619" t="str">
            <v>H</v>
          </cell>
          <cell r="E619">
            <v>0.02</v>
          </cell>
          <cell r="F619" t="str">
            <v>SINAPI</v>
          </cell>
        </row>
        <row r="620">
          <cell r="B620">
            <v>7046</v>
          </cell>
          <cell r="C620" t="str">
            <v>MOTOBOMBA TRASH (PARA ÁGUA SUJA) AUTO ESCORVANTE, MOTOR GASOLINA DE 6,41 HP, DIÂMETROS DE SUCÇÃO X RECALQUE: 3" X 3", HM/Q = 10 MCA / 60 M3/H A 23 MCA / 0 M3/H - MANUTENÇÃO. AF_10/2014</v>
          </cell>
          <cell r="D620" t="str">
            <v>H</v>
          </cell>
          <cell r="E620">
            <v>0.2</v>
          </cell>
          <cell r="F620" t="str">
            <v>SINAPI</v>
          </cell>
        </row>
        <row r="621">
          <cell r="B621">
            <v>7047</v>
          </cell>
          <cell r="C621" t="str">
            <v>MOTOBOMBA TRASH (PARA ÁGUA SUJA) AUTO ESCORVANTE, MOTOR GASOLINA DE 6,41 HP, DIÂMETROS DE SUCÇÃO X RECALQUE: 3" X 3", HM/Q = 10 MCA / 60 M3/H A 23 MCA / 0 M3/H - MATERIAIS NA OPERAÇÃO. AF_10/2014</v>
          </cell>
          <cell r="D621" t="str">
            <v>H</v>
          </cell>
          <cell r="E621">
            <v>6.26</v>
          </cell>
          <cell r="F621" t="str">
            <v>SINAPI</v>
          </cell>
        </row>
        <row r="622">
          <cell r="B622">
            <v>7051</v>
          </cell>
          <cell r="C622" t="str">
            <v>ROLO COMPACTADOR PE DE CARNEIRO VIBRATORIO, POTENCIA 125 HP, PESO OPERACIONAL SEM/COM LASTRO 11,95 / 13,30 T, IMPACTO DINAMICO 38,5 / 22,5 T, LARGURA DE TRABALHO 2,15 M - DEPRECIAÇÃO. AF_06/2014</v>
          </cell>
          <cell r="D622" t="str">
            <v>H</v>
          </cell>
          <cell r="E622">
            <v>21.95</v>
          </cell>
          <cell r="F622" t="str">
            <v>SINAPI</v>
          </cell>
        </row>
        <row r="623">
          <cell r="B623">
            <v>7052</v>
          </cell>
          <cell r="C623" t="str">
            <v>ROLO COMPACTADOR PE DE CARNEIRO VIBRATORIO, POTENCIA 125 HP, PESO OPERACIONAL SEM/COM LASTRO 11,95 / 13,30 T, IMPACTO DINAMICO 38,5 / 22,5 T, LARGURA DE TRABALHO 2,15 M - JUROS. AF_06/2014</v>
          </cell>
          <cell r="D623" t="str">
            <v>H</v>
          </cell>
          <cell r="E623">
            <v>3.04</v>
          </cell>
          <cell r="F623" t="str">
            <v>SINAPI</v>
          </cell>
        </row>
        <row r="624">
          <cell r="B624">
            <v>7053</v>
          </cell>
          <cell r="C624" t="str">
            <v>ROLO COMPACTADOR PE DE CARNEIRO VIBRATORIO, POTENCIA 125 HP, PESO OPERACIONAL SEM/COM LASTRO 11,95 / 13,30 T, IMPACTO DINAMICO 38,5 / 22,5 T, LARGURA DE TRABALHO 2,15 M - MANUTENÇÃO. AF_06/2014</v>
          </cell>
          <cell r="D624" t="str">
            <v>H</v>
          </cell>
          <cell r="E624">
            <v>27.46</v>
          </cell>
          <cell r="F624" t="str">
            <v>SINAPI</v>
          </cell>
        </row>
        <row r="625">
          <cell r="B625">
            <v>7054</v>
          </cell>
          <cell r="C625" t="str">
            <v>ROLO COMPACTADOR PE DE CARNEIRO VIBRATORIO, POTENCIA 125 HP, PESO OPERACIONAL SEM/COM LASTRO 11,95 / 13,30 T, IMPACTO DINAMICO 38,5 / 22,5 T, LARGURA DE TRABALHO 2,15 M - MATERIAIS NA OPERAÇÃO. AF_06/2014</v>
          </cell>
          <cell r="D625" t="str">
            <v>H</v>
          </cell>
          <cell r="E625">
            <v>48.63</v>
          </cell>
          <cell r="F625" t="str">
            <v>SINAPI</v>
          </cell>
        </row>
        <row r="626">
          <cell r="B626">
            <v>7058</v>
          </cell>
          <cell r="C626" t="str">
            <v>CAMINHÃO BASCULANTE 6 M3 TOCO, PESO BRUTO TOTAL 16.000 KG, CARGA ÚTIL MÁXIMA 11.130 KG, DISTÂNCIA ENTRE EIXOS 5,36 M, POTÊNCIA 185 CV, INCLUSIVE CAÇAMBA METÁLICA - DEPRECIAÇÃO. AF_06/2014</v>
          </cell>
          <cell r="D626" t="str">
            <v>H</v>
          </cell>
          <cell r="E626">
            <v>11.71</v>
          </cell>
          <cell r="F626" t="str">
            <v>SINAPI</v>
          </cell>
        </row>
        <row r="627">
          <cell r="B627">
            <v>7059</v>
          </cell>
          <cell r="C627" t="str">
            <v>CAMINHÃO BASCULANTE 6 M3 TOCO, PESO BRUTO TOTAL 16.000 KG, CARGA ÚTIL MÁXIMA 11.130 KG, DISTÂNCIA ENTRE EIXOS 5,36 M, POTÊNCIA 185 CV, INCLUSIVE CAÇAMBA METÁLICA - JUROS. AF_06/2014</v>
          </cell>
          <cell r="D627" t="str">
            <v>H</v>
          </cell>
          <cell r="E627">
            <v>2.16</v>
          </cell>
          <cell r="F627" t="str">
            <v>SINAPI</v>
          </cell>
        </row>
        <row r="628">
          <cell r="B628">
            <v>7060</v>
          </cell>
          <cell r="C628" t="str">
            <v>CAMINHÃO BASCULANTE 6 M3 TOCO, PESO BRUTO TOTAL 16.000 KG, CARGA ÚTIL MÁXIMA 11.130 KG, DISTÂNCIA ENTRE EIXOS 5,36 M, POTÊNCIA 185 CV, INCLUSIVE CAÇAMBA METÁLICA - MANUTENÇÃO. AF_06/2014</v>
          </cell>
          <cell r="D628" t="str">
            <v>H</v>
          </cell>
          <cell r="E628">
            <v>21.98</v>
          </cell>
          <cell r="F628" t="str">
            <v>SINAPI</v>
          </cell>
        </row>
        <row r="629">
          <cell r="B629">
            <v>7061</v>
          </cell>
          <cell r="C629" t="str">
            <v>CAMINHÃO BASCULANTE 6 M3 TOCO, PESO BRUTO TOTAL 16.000 KG, CARGA ÚTIL MÁXIMA 11.130 KG, DISTÂNCIA ENTRE EIXOS 5,36 M, POTÊNCIA 185 CV, INCLUSIVE CAÇAMBA METÁLICA - MATERIAIS NA OPERAÇÃO. AF_06/2014</v>
          </cell>
          <cell r="D629" t="str">
            <v>H</v>
          </cell>
          <cell r="E629">
            <v>44.4</v>
          </cell>
          <cell r="F629" t="str">
            <v>SINAPI</v>
          </cell>
        </row>
        <row r="630">
          <cell r="B630">
            <v>7063</v>
          </cell>
          <cell r="C630" t="str">
            <v>TRATOR DE PNEUS, POTÊNCIA 122 CV, TRAÇÃO 4X4, PESO COM LASTRO DE 4.510 KG - DEPRECIAÇÃO. AF_06/2014</v>
          </cell>
          <cell r="D630" t="str">
            <v>H</v>
          </cell>
          <cell r="E630">
            <v>10.29</v>
          </cell>
          <cell r="F630" t="str">
            <v>SINAPI</v>
          </cell>
        </row>
        <row r="631">
          <cell r="B631">
            <v>7064</v>
          </cell>
          <cell r="C631" t="str">
            <v>TRATOR DE PNEUS, POTÊNCIA 122 CV, TRAÇÃO 4X4, PESO COM LASTRO DE 4.510 KG - JUROS. AF_06/2014</v>
          </cell>
          <cell r="D631" t="str">
            <v>H</v>
          </cell>
          <cell r="E631">
            <v>1.42</v>
          </cell>
          <cell r="F631" t="str">
            <v>SINAPI</v>
          </cell>
        </row>
        <row r="632">
          <cell r="B632">
            <v>7065</v>
          </cell>
          <cell r="C632" t="str">
            <v>TRATOR DE PNEUS, POTÊNCIA 122 CV, TRAÇÃO 4X4, PESO COM LASTRO DE 4.510 KG - MANUTENÇÃO. AF_06/2014</v>
          </cell>
          <cell r="D632" t="str">
            <v>H</v>
          </cell>
          <cell r="E632">
            <v>11.25</v>
          </cell>
          <cell r="F632" t="str">
            <v>SINAPI</v>
          </cell>
        </row>
        <row r="633">
          <cell r="B633">
            <v>7066</v>
          </cell>
          <cell r="C633" t="str">
            <v>TRATOR DE PNEUS, POTÊNCIA 122 CV, TRAÇÃO 4X4, PESO COM LASTRO DE 4.510 KG - MATERIAIS NA OPERAÇÃO. AF_06/2014</v>
          </cell>
          <cell r="D633" t="str">
            <v>H</v>
          </cell>
          <cell r="E633">
            <v>93.65</v>
          </cell>
          <cell r="F633" t="str">
            <v>SINAPI</v>
          </cell>
        </row>
        <row r="634">
          <cell r="B634">
            <v>53786</v>
          </cell>
          <cell r="C634" t="str">
            <v>RETROESCAVADEIRA SOBRE RODAS COM CARREGADEIRA, TRAÇÃO 4X4, POTÊNCIA LÍQ. 88 HP, CAÇAMBA CARREG. CAP. MÍN. 1 M3, CAÇAMBA RETRO CAP. 0,26 M3, PESO OPERACIONAL MÍN. 6.674 KG, PROFUNDIDADE ESCAVAÇÃO MÁX. 4,37 M - MATERIAIS NA OPERAÇÃO. AF_06/2014</v>
          </cell>
          <cell r="D634" t="str">
            <v>H</v>
          </cell>
          <cell r="E634">
            <v>29.07</v>
          </cell>
          <cell r="F634" t="str">
            <v>SINAPI</v>
          </cell>
        </row>
        <row r="635">
          <cell r="B635">
            <v>53788</v>
          </cell>
          <cell r="C635" t="str">
            <v>ROLO COMPACTADOR VIBRATÓRIO DE UM CILINDRO AÇO LISO, POTÊNCIA 80 HP, PESO OPERACIONAL MÁXIMO 8,1 T, IMPACTO DINÂMICO 16,15 / 9,5 T, LARGURA DE TRABALHO 1,68 M - MATERIAIS NA OPERAÇÃO. AF_06/2014</v>
          </cell>
          <cell r="D635" t="str">
            <v>H</v>
          </cell>
          <cell r="E635">
            <v>31.13</v>
          </cell>
          <cell r="F635" t="str">
            <v>SINAPI</v>
          </cell>
        </row>
        <row r="636">
          <cell r="B636">
            <v>53792</v>
          </cell>
          <cell r="C636" t="str">
            <v>CAMINHÃO BASCULANTE 6 M3, PESO BRUTO TOTAL 16.000 KG, CARGA ÚTIL MÁXIMA 13.071 KG, DISTÂNCIA ENTRE EIXOS 4,80 M, POTÊNCIA 230 CV INCLUSIVE CAÇAMBA METÁLICA - MATERIAIS NA OPERAÇÃO. AF_06/2014</v>
          </cell>
          <cell r="D636" t="str">
            <v>H</v>
          </cell>
          <cell r="E636">
            <v>55.19</v>
          </cell>
          <cell r="F636" t="str">
            <v>SINAPI</v>
          </cell>
        </row>
        <row r="637">
          <cell r="B637">
            <v>53794</v>
          </cell>
          <cell r="C637" t="str">
            <v>USINA DE CONCRETO FIXA, CAPACIDADE NOMINAL DE 90 A 120 M3/H, SEM SILO - MANUTENÇÃO. AF_07/2016</v>
          </cell>
          <cell r="D637" t="str">
            <v>H</v>
          </cell>
          <cell r="E637">
            <v>35</v>
          </cell>
          <cell r="F637" t="str">
            <v>SINAPI</v>
          </cell>
        </row>
        <row r="638">
          <cell r="B638">
            <v>53797</v>
          </cell>
          <cell r="C638" t="str">
            <v>CAMINHÃO TOCO, PBT 16.000 KG, CARGA ÚTIL MÁX. 10.685 KG, DIST. ENTRE EIXOS 4,8 M, POTÊNCIA 189 CV, INCLUSIVE CARROCERIA FIXA ABERTA DE MADEIRA P/ TRANSPORTE GERAL DE CARGA SECA, DIMEN. APROX. 2,5 X 7,00 X 0,50 M - MATERIAIS NA OPERAÇÃO. AF_06/2014</v>
          </cell>
          <cell r="D638" t="str">
            <v>H</v>
          </cell>
          <cell r="E638">
            <v>63.47</v>
          </cell>
          <cell r="F638" t="str">
            <v>SINAPI</v>
          </cell>
        </row>
        <row r="639">
          <cell r="B639">
            <v>53804</v>
          </cell>
          <cell r="C639" t="str">
            <v>VASSOURA MECÂNICA REBOCÁVEL COM ESCOVA CILÍNDRICA, LARGURA ÚTIL DE VARRIMENTO DE 2,44 M - MANUTENÇÃO. AF_06/2014</v>
          </cell>
          <cell r="D639" t="str">
            <v>H</v>
          </cell>
          <cell r="E639">
            <v>2.5099999999999998</v>
          </cell>
          <cell r="F639" t="str">
            <v>SINAPI</v>
          </cell>
        </row>
        <row r="640">
          <cell r="B640">
            <v>53806</v>
          </cell>
          <cell r="C640" t="str">
            <v>TRATOR DE ESTEIRAS, POTÊNCIA 170 HP, PESO OPERACIONAL 19 T, CAÇAMBA 5,2 M3 - MANUTENÇÃO. AF_06/2014</v>
          </cell>
          <cell r="D640" t="str">
            <v>H</v>
          </cell>
          <cell r="E640">
            <v>39.840000000000003</v>
          </cell>
          <cell r="F640" t="str">
            <v>SINAPI</v>
          </cell>
        </row>
        <row r="641">
          <cell r="B641">
            <v>53810</v>
          </cell>
          <cell r="C641" t="str">
            <v>TRATOR DE ESTEIRAS, POTÊNCIA 150 HP, PESO OPERACIONAL 16,7 T, COM RODA MOTRIZ ELEVADA E LÂMINA 3,18 M3 - MANUTENÇÃO. AF_06/2014</v>
          </cell>
          <cell r="D641" t="str">
            <v>H</v>
          </cell>
          <cell r="E641">
            <v>40.08</v>
          </cell>
          <cell r="F641" t="str">
            <v>SINAPI</v>
          </cell>
        </row>
        <row r="642">
          <cell r="B642">
            <v>53814</v>
          </cell>
          <cell r="C642" t="str">
            <v>TRATOR DE ESTEIRAS, POTÊNCIA 347 HP, PESO OPERACIONAL 38,5 T, COM LÂMINA 8,70 M3 - MANUTENÇÃO. AF_06/2014</v>
          </cell>
          <cell r="D642" t="str">
            <v>H</v>
          </cell>
          <cell r="E642">
            <v>131.30000000000001</v>
          </cell>
          <cell r="F642" t="str">
            <v>SINAPI</v>
          </cell>
        </row>
        <row r="643">
          <cell r="B643">
            <v>53817</v>
          </cell>
          <cell r="C643" t="str">
            <v>TRATOR DE ESTEIRAS, POTÊNCIA 100 HP, PESO OPERACIONAL 9,4 T, COM LÂMINA 2,19 M3 - MATERIAIS NA OPERAÇÃO. AF_06/2014</v>
          </cell>
          <cell r="D643" t="str">
            <v>H</v>
          </cell>
          <cell r="E643">
            <v>34.03</v>
          </cell>
          <cell r="F643" t="str">
            <v>SINAPI</v>
          </cell>
        </row>
        <row r="644">
          <cell r="B644">
            <v>53818</v>
          </cell>
          <cell r="C644" t="str">
            <v>ROLO COMPACTADOR VIBRATÓRIO REBOCÁVEL, CILINDRO DE AÇO LISO, POTÊNCIA DE TRAÇÃO DE 65 CV, PESO 4,7 T, IMPACTO DINÂMICO 18,3 T, LARGURA DE TRABALHO 1,67 M - DEPRECIAÇÃO. AF_02/2016</v>
          </cell>
          <cell r="D644" t="str">
            <v>H</v>
          </cell>
          <cell r="E644">
            <v>4.7699999999999996</v>
          </cell>
          <cell r="F644" t="str">
            <v>SINAPI</v>
          </cell>
        </row>
        <row r="645">
          <cell r="B645">
            <v>53827</v>
          </cell>
          <cell r="C645" t="str">
            <v>CAMINHÃO TOCO, PESO BRUTO TOTAL 14.300 KG, CARGA ÚTIL MÁXIMA 9590 KG, DISTÂNCIA ENTRE EIXOS 4,76 M, POTÊNCIA 185 CV (NÃO INCLUI CARROCERIA) - MATERIAIS NA OPERAÇÃO. AF_06/2014</v>
          </cell>
          <cell r="D645" t="str">
            <v>H</v>
          </cell>
          <cell r="E645">
            <v>62.13</v>
          </cell>
          <cell r="F645" t="str">
            <v>SINAPI</v>
          </cell>
        </row>
        <row r="646">
          <cell r="B646">
            <v>53829</v>
          </cell>
          <cell r="C646" t="str">
            <v>CAMINHÃO TOCO, PESO BRUTO TOTAL 16.000 KG, CARGA ÚTIL MÁXIMA DE 10.685 KG, DISTÂNCIA ENTRE EIXOS 4,80 M, POTÊNCIA 189 CV EXCLUSIVE CARROCERIA - MATERIAIS NA OPERAÇÃO. AF_06/2014</v>
          </cell>
          <cell r="D646" t="str">
            <v>H</v>
          </cell>
          <cell r="E646">
            <v>63.47</v>
          </cell>
          <cell r="F646" t="str">
            <v>SINAPI</v>
          </cell>
        </row>
        <row r="647">
          <cell r="B647">
            <v>53831</v>
          </cell>
          <cell r="C647" t="str">
            <v>CAMINHÃO PIPA 10.000 L TRUCADO, PESO BRUTO TOTAL 23.000 KG, CARGA ÚTIL MÁXIMA 15.935 KG, DISTÂNCIA ENTRE EIXOS 4,8 M, POTÊNCIA 230 CV, INCLUSIVE TANQUE DE AÇO PARA TRANSPORTE DE ÁGUA - MATERIAIS NA OPERAÇÃO. AF_06/2014</v>
          </cell>
          <cell r="D647" t="str">
            <v>H</v>
          </cell>
          <cell r="E647">
            <v>104.84</v>
          </cell>
          <cell r="F647" t="str">
            <v>SINAPI</v>
          </cell>
        </row>
        <row r="648">
          <cell r="B648">
            <v>53840</v>
          </cell>
          <cell r="C648" t="str">
            <v>GRADE DE DISCO REBOCÁVEL COM 20 DISCOS 24" X 6 MM COM PNEUS PARA TRANSPORTE - DEPRECIAÇÃO. AF_06/2014</v>
          </cell>
          <cell r="D648" t="str">
            <v>H</v>
          </cell>
          <cell r="E648">
            <v>1.36</v>
          </cell>
          <cell r="F648" t="str">
            <v>SINAPI</v>
          </cell>
        </row>
        <row r="649">
          <cell r="B649">
            <v>53841</v>
          </cell>
          <cell r="C649" t="str">
            <v>GRADE DE DISCO REBOCÁVEL COM 20 DISCOS 24" X 6 MM COM PNEUS PARA TRANSPORTE - MANUTENÇÃO. AF_06/2014</v>
          </cell>
          <cell r="D649" t="str">
            <v>H</v>
          </cell>
          <cell r="E649">
            <v>0.94</v>
          </cell>
          <cell r="F649" t="str">
            <v>SINAPI</v>
          </cell>
        </row>
        <row r="650">
          <cell r="B650">
            <v>53849</v>
          </cell>
          <cell r="C650" t="str">
            <v>MOTONIVELADORA POTÊNCIA BÁSICA LÍQUIDA (PRIMEIRA MARCHA) 125 HP, PESO BRUTO 13032 KG, LARGURA DA LÂMINA DE 3,7 M - MATERIAIS NA OPERAÇÃO. AF_06/2014</v>
          </cell>
          <cell r="D650" t="str">
            <v>H</v>
          </cell>
          <cell r="E650">
            <v>45.6</v>
          </cell>
          <cell r="F650" t="str">
            <v>SINAPI</v>
          </cell>
        </row>
        <row r="651">
          <cell r="B651">
            <v>53857</v>
          </cell>
          <cell r="C651" t="str">
            <v>PÁ CARREGADEIRA SOBRE RODAS, POTÊNCIA LÍQUIDA 128 HP, CAPACIDADE DA CAÇAMBA 1,7 A 2,8 M3, PESO OPERACIONAL 11632 KG - MANUTENÇÃO. AF_06/2014</v>
          </cell>
          <cell r="D651" t="str">
            <v>H</v>
          </cell>
          <cell r="E651">
            <v>26.94</v>
          </cell>
          <cell r="F651" t="str">
            <v>SINAPI</v>
          </cell>
        </row>
        <row r="652">
          <cell r="B652">
            <v>53858</v>
          </cell>
          <cell r="C652" t="str">
            <v>PÁ CARREGADEIRA SOBRE RODAS, POTÊNCIA LÍQUIDA 128 HP, CAPACIDADE DA CAÇAMBA 1,7 A 2,8 M3, PESO OPERACIONAL 11632 KG - MATERIAIS NA OPERAÇÃO. AF_06/2014</v>
          </cell>
          <cell r="D652" t="str">
            <v>H</v>
          </cell>
          <cell r="E652">
            <v>43.58</v>
          </cell>
          <cell r="F652" t="str">
            <v>SINAPI</v>
          </cell>
        </row>
        <row r="653">
          <cell r="B653">
            <v>53861</v>
          </cell>
          <cell r="C653" t="str">
            <v>PÁ CARREGADEIRA SOBRE RODAS, POTÊNCIA 197 HP, CAPACIDADE DA CAÇAMBA 2,5 A 3,5 M3, PESO OPERACIONAL 18338 KG - MANUTENÇÃO. AF_06/2014</v>
          </cell>
          <cell r="D653" t="str">
            <v>H</v>
          </cell>
          <cell r="E653">
            <v>37.36</v>
          </cell>
          <cell r="F653" t="str">
            <v>SINAPI</v>
          </cell>
        </row>
        <row r="654">
          <cell r="B654">
            <v>53863</v>
          </cell>
          <cell r="C654" t="str">
            <v>MARTELETE OU ROMPEDOR PNEUMÁTICO MANUAL, 28 KG, COM SILENCIADOR - MANUTENÇÃO. AF_07/2016</v>
          </cell>
          <cell r="D654" t="str">
            <v>H</v>
          </cell>
          <cell r="E654">
            <v>1.38</v>
          </cell>
          <cell r="F654" t="str">
            <v>SINAPI</v>
          </cell>
        </row>
        <row r="655">
          <cell r="B655">
            <v>53865</v>
          </cell>
          <cell r="C655" t="str">
            <v>COMPRESSOR DE AR REBOCÁVEL, VAZÃO 189 PCM, PRESSÃO EFETIVA DE TRABALHO 102 PSI, MOTOR DIESEL, POTÊNCIA 63 CV - MATERIAIS NA OPERAÇÃO. AF_06/2015</v>
          </cell>
          <cell r="D655" t="str">
            <v>H</v>
          </cell>
          <cell r="E655">
            <v>25.68</v>
          </cell>
          <cell r="F655" t="str">
            <v>SINAPI</v>
          </cell>
        </row>
        <row r="656">
          <cell r="B656">
            <v>53866</v>
          </cell>
          <cell r="C656" t="str">
            <v>BOMBA SUBMERSÍVEL ELÉTRICA TRIFÁSICA, POTÊNCIA 2,96 HP, Ø ROTOR 144 MM SEMI-ABERTO, BOCAL DE SAÍDA Ø 2, HM/Q = 2 MCA / 38,8 M3/H A 28 MCA / 5 M3/H - MATERIAIS NA OPERAÇÃO. AF_06/2014</v>
          </cell>
          <cell r="D656" t="str">
            <v>H</v>
          </cell>
          <cell r="E656">
            <v>1.46</v>
          </cell>
          <cell r="F656" t="str">
            <v>SINAPI</v>
          </cell>
        </row>
        <row r="657">
          <cell r="B657">
            <v>53882</v>
          </cell>
          <cell r="C657" t="str">
            <v>CAMINHÃO PIPA 6.000 L, PESO BRUTO TOTAL 13.000 KG, DISTÂNCIA ENTRE EIXOS 4,80 M, POTÊNCIA 189 CV INCLUSIVE TANQUE DE AÇO PARA TRANSPORTE DE ÁGUA, CAPACIDADE 6 M3 - MANUTENÇÃO. AF_06/2014</v>
          </cell>
          <cell r="D657" t="str">
            <v>H</v>
          </cell>
          <cell r="E657">
            <v>17.89</v>
          </cell>
          <cell r="F657" t="str">
            <v>SINAPI</v>
          </cell>
        </row>
        <row r="658">
          <cell r="B658">
            <v>55263</v>
          </cell>
          <cell r="C658" t="str">
            <v>ROLO COMPACTADOR DE PNEUS ESTÁTICO, PRESSÃO VARIÁVEL, POTÊNCIA 111 HP, PESO SEM/COM LASTRO 9,5 / 26 T, LARGURA DE TRABALHO 1,90 M - MATERIAIS NA OPERAÇÃO. AF_07/2014</v>
          </cell>
          <cell r="D658" t="str">
            <v>H</v>
          </cell>
          <cell r="E658">
            <v>35.11</v>
          </cell>
          <cell r="F658" t="str">
            <v>SINAPI</v>
          </cell>
        </row>
        <row r="659">
          <cell r="B659">
            <v>73303</v>
          </cell>
          <cell r="C659" t="str">
            <v>GRUPO GERADOR ESTACIONÁRIO, MOTOR DIESEL POTÊNCIA 170 KVA - DEPRECIAÇÃO. AF_02/2016</v>
          </cell>
          <cell r="D659" t="str">
            <v>H</v>
          </cell>
          <cell r="E659">
            <v>4.3899999999999997</v>
          </cell>
          <cell r="F659" t="str">
            <v>SINAPI</v>
          </cell>
        </row>
        <row r="660">
          <cell r="B660">
            <v>73307</v>
          </cell>
          <cell r="C660" t="str">
            <v>GRUPO GERADOR ESTACIONÁRIO, MOTOR DIESEL POTÊNCIA 170 KVA - MANUTENÇÃO. AF_02/2016</v>
          </cell>
          <cell r="D660" t="str">
            <v>H</v>
          </cell>
          <cell r="E660">
            <v>3.91</v>
          </cell>
          <cell r="F660" t="str">
            <v>SINAPI</v>
          </cell>
        </row>
        <row r="661">
          <cell r="B661">
            <v>73309</v>
          </cell>
          <cell r="C661" t="str">
            <v>ROLO COMPACTADOR VIBRATÓRIO PÉ DE CARNEIRO PARA SOLOS, POTÊNCIA 80 HP, PESO OPERACIONAL SEM/COM LASTRO 7,4 / 8,8 T, LARGURA DE TRABALHO 1,68 M - DEPRECIAÇÃO. AF_02/2016</v>
          </cell>
          <cell r="D661" t="str">
            <v>H</v>
          </cell>
          <cell r="E661">
            <v>16.46</v>
          </cell>
          <cell r="F661" t="str">
            <v>SINAPI</v>
          </cell>
        </row>
        <row r="662">
          <cell r="B662">
            <v>73311</v>
          </cell>
          <cell r="C662" t="str">
            <v>GRUPO GERADOR ESTACIONÁRIO, MOTOR DIESEL POTÊNCIA 170 KVA - MATERIAIS NA OPERAÇÃO. AF_02/2016</v>
          </cell>
          <cell r="D662" t="str">
            <v>H</v>
          </cell>
          <cell r="E662">
            <v>97.05</v>
          </cell>
          <cell r="F662" t="str">
            <v>SINAPI</v>
          </cell>
        </row>
        <row r="663">
          <cell r="B663">
            <v>73313</v>
          </cell>
          <cell r="C663" t="str">
            <v>ROLO COMPACTADOR VIBRATÓRIO PÉ DE CARNEIRO PARA SOLOS, POTÊNCIA 80 HP, PESO OPERACIONAL SEM/COM LASTRO 7,4 / 8,8 T, LARGURA DE TRABALHO 1,68 M - JUROS. AF_02/2016</v>
          </cell>
          <cell r="D663" t="str">
            <v>H</v>
          </cell>
          <cell r="E663">
            <v>2.2799999999999998</v>
          </cell>
          <cell r="F663" t="str">
            <v>SINAPI</v>
          </cell>
        </row>
        <row r="664">
          <cell r="B664">
            <v>73315</v>
          </cell>
          <cell r="C664" t="str">
            <v>ROLO COMPACTADOR VIBRATÓRIO PÉ DE CARNEIRO PARA SOLOS, POTÊNCIA 80 HP, PESO OPERACIONAL SEM/COM LASTRO 7,4 / 8,8 T, LARGURA DE TRABALHO 1,68 M - MATERIAIS NA OPERAÇÃO. AF_02/2016</v>
          </cell>
          <cell r="D664" t="str">
            <v>H</v>
          </cell>
          <cell r="E664">
            <v>31.13</v>
          </cell>
          <cell r="F664" t="str">
            <v>SINAPI</v>
          </cell>
        </row>
        <row r="665">
          <cell r="B665">
            <v>73335</v>
          </cell>
          <cell r="C665" t="str">
            <v>CAMINHÃO TOCO, PBT 14.300 KG, CARGA ÚTIL MÁX. 9.710 KG, DIST. ENTRE EIXOS 3,56 M, POTÊNCIA 185 CV, INCLUSIVE CARROCERIA FIXA ABERTA DE MADEIRA P/ TRANSPORTE GERAL DE CARGA SECA, DIMEN. APROX. 2,50 X 6,50 X 0,50 M - MANUTENÇÃO. AF_06/2014</v>
          </cell>
          <cell r="D665" t="str">
            <v>H</v>
          </cell>
          <cell r="E665">
            <v>16.96</v>
          </cell>
          <cell r="F665" t="str">
            <v>SINAPI</v>
          </cell>
        </row>
        <row r="666">
          <cell r="B666">
            <v>73340</v>
          </cell>
          <cell r="C666" t="str">
            <v>CAMINHÃO TOCO, PBT 14.300 KG, CARGA ÚTIL MÁX. 9.710 KG, DIST. ENTRE EIXOS 3,56 M, POTÊNCIA 185 CV, INCLUSIVE CARROCERIA FIXA ABERTA DE MADEIRA P/ TRANSPORTE GERAL DE CARGA SECA, DIMEN. APROX. 2,50 X 6,50 X 0,50 M - MATERIAIS NA OPERAÇÃO. AF_06/2014</v>
          </cell>
          <cell r="D666" t="str">
            <v>H</v>
          </cell>
          <cell r="E666">
            <v>44.4</v>
          </cell>
          <cell r="F666" t="str">
            <v>SINAPI</v>
          </cell>
        </row>
        <row r="667">
          <cell r="B667">
            <v>83361</v>
          </cell>
          <cell r="C667" t="str">
            <v>ESPARGIDOR DE ASFALTO PRESSURIZADO, TANQUE 6 M3 COM ISOLAÇÃO TÉRMICA, AQUECIDO COM 2 MAÇARICOS, COM BARRA ESPARGIDORA 3,60 M, MONTADO SOBRE CAMINHÃO  TOCO, PBT 14.300 KG, POTÊNCIA 185 CV - MANUTENÇÃO. AF_08/2015</v>
          </cell>
          <cell r="D667" t="str">
            <v>H</v>
          </cell>
          <cell r="E667">
            <v>10.39</v>
          </cell>
          <cell r="F667" t="str">
            <v>SINAPI</v>
          </cell>
        </row>
        <row r="668">
          <cell r="B668">
            <v>83761</v>
          </cell>
          <cell r="C668" t="str">
            <v>GRUPO DE SOLDAGEM COM GERADOR A DIESEL 60 CV PARA SOLDA ELÉTRICA, SOBRE 04 RODAS, COM MOTOR 4 CILINDROS 600 A - DEPRECIAÇÃO. AF_02/2016</v>
          </cell>
          <cell r="D668" t="str">
            <v>H</v>
          </cell>
          <cell r="E668">
            <v>9.36</v>
          </cell>
          <cell r="F668" t="str">
            <v>SINAPI</v>
          </cell>
        </row>
        <row r="669">
          <cell r="B669">
            <v>83762</v>
          </cell>
          <cell r="C669" t="str">
            <v>GRUPO DE SOLDAGEM COM GERADOR A DIESEL 60 CV PARA SOLDA ELÉTRICA, SOBRE 04 RODAS, COM MOTOR 4 CILINDROS 600 A - MANUTENÇÃO. AF_02/2016</v>
          </cell>
          <cell r="D669" t="str">
            <v>H</v>
          </cell>
          <cell r="E669">
            <v>11.7</v>
          </cell>
          <cell r="F669" t="str">
            <v>SINAPI</v>
          </cell>
        </row>
        <row r="670">
          <cell r="B670">
            <v>83763</v>
          </cell>
          <cell r="C670" t="str">
            <v>GRUPO DE SOLDAGEM COM GERADOR A DIESEL 60 CV PARA SOLDA ELÉTRICA, SOBRE 04 RODAS, COM MOTOR 4 CILINDROS 600 A - MATERIAIS NA OPERAÇÃO. AF_02/2016</v>
          </cell>
          <cell r="D670" t="str">
            <v>H</v>
          </cell>
          <cell r="E670">
            <v>27.35</v>
          </cell>
          <cell r="F670" t="str">
            <v>SINAPI</v>
          </cell>
        </row>
        <row r="671">
          <cell r="B671">
            <v>83764</v>
          </cell>
          <cell r="C671" t="str">
            <v>GRUPO DE SOLDAGEM COM GERADOR A DIESEL 60 CV PARA SOLDA ELÉTRICA, SOBRE 04 RODAS, COM MOTOR 4 CILINDROS 600 A - JUROS. AF_02/2016</v>
          </cell>
          <cell r="D671" t="str">
            <v>H</v>
          </cell>
          <cell r="E671">
            <v>1.05</v>
          </cell>
          <cell r="F671" t="str">
            <v>SINAPI</v>
          </cell>
        </row>
        <row r="672">
          <cell r="B672">
            <v>87026</v>
          </cell>
          <cell r="C672" t="str">
            <v>GRADE DE DISCO REBOCÁVEL COM 20 DISCOS 24" X 6 MM COM PNEUS PARA TRANSPORTE - JUROS. AF_06/2014</v>
          </cell>
          <cell r="D672" t="str">
            <v>H</v>
          </cell>
          <cell r="E672">
            <v>0.19</v>
          </cell>
          <cell r="F672" t="str">
            <v>SINAPI</v>
          </cell>
        </row>
        <row r="673">
          <cell r="B673">
            <v>87441</v>
          </cell>
          <cell r="C673" t="str">
            <v>BETONEIRA CAPACIDADE NOMINAL 400 L, CAPACIDADE DE MISTURA 310 L, MOTOR A DIESEL POTÊNCIA 5,0 HP, SEM CARREGADOR - DEPRECIAÇÃO. AF_06/2014</v>
          </cell>
          <cell r="D673" t="str">
            <v>H</v>
          </cell>
          <cell r="E673">
            <v>0.3</v>
          </cell>
          <cell r="F673" t="str">
            <v>SINAPI</v>
          </cell>
        </row>
        <row r="674">
          <cell r="B674">
            <v>87442</v>
          </cell>
          <cell r="C674" t="str">
            <v>BETONEIRA CAPACIDADE NOMINAL 400 L, CAPACIDADE DE MISTURA 310 L, MOTOR A DIESEL POTÊNCIA 5,0 HP, SEM CARREGADOR - JUROS. AF_06/2014</v>
          </cell>
          <cell r="D674" t="str">
            <v>H</v>
          </cell>
          <cell r="E674">
            <v>0.03</v>
          </cell>
          <cell r="F674" t="str">
            <v>SINAPI</v>
          </cell>
        </row>
        <row r="675">
          <cell r="B675">
            <v>87443</v>
          </cell>
          <cell r="C675" t="str">
            <v>BETONEIRA CAPACIDADE NOMINAL 400 L, CAPACIDADE DE MISTURA 310 L, MOTOR A DIESEL POTÊNCIA 5,0 HP, SEM CARREGADOR - MANUTENÇÃO. AF_06/2014</v>
          </cell>
          <cell r="D675" t="str">
            <v>H</v>
          </cell>
          <cell r="E675">
            <v>0.28999999999999998</v>
          </cell>
          <cell r="F675" t="str">
            <v>SINAPI</v>
          </cell>
        </row>
        <row r="676">
          <cell r="B676">
            <v>87444</v>
          </cell>
          <cell r="C676" t="str">
            <v>BETONEIRA CAPACIDADE NOMINAL 400 L, CAPACIDADE DE MISTURA 310 L, MOTOR A DIESEL POTÊNCIA 5,0 HP, SEM CARREGADOR - MATERIAIS NA OPERAÇÃO. AF_06/2014</v>
          </cell>
          <cell r="D676" t="str">
            <v>H</v>
          </cell>
          <cell r="E676">
            <v>2.31</v>
          </cell>
          <cell r="F676" t="str">
            <v>SINAPI</v>
          </cell>
        </row>
        <row r="677">
          <cell r="B677">
            <v>88387</v>
          </cell>
          <cell r="C677" t="str">
            <v>MISTURADOR DE ARGAMASSA, EIXO HORIZONTAL, CAPACIDADE DE MISTURA 300 KG, MOTOR ELÉTRICO POTÊNCIA 5 CV - DEPRECIAÇÃO. AF_06/2014</v>
          </cell>
          <cell r="D677" t="str">
            <v>H</v>
          </cell>
          <cell r="E677">
            <v>0.6</v>
          </cell>
          <cell r="F677" t="str">
            <v>SINAPI</v>
          </cell>
        </row>
        <row r="678">
          <cell r="B678">
            <v>88389</v>
          </cell>
          <cell r="C678" t="str">
            <v>MISTURADOR DE ARGAMASSA, EIXO HORIZONTAL, CAPACIDADE DE MISTURA 300 KG, MOTOR ELÉTRICO POTÊNCIA 5 CV - JUROS. AF_06/2014</v>
          </cell>
          <cell r="D678" t="str">
            <v>H</v>
          </cell>
          <cell r="E678">
            <v>7.0000000000000007E-2</v>
          </cell>
          <cell r="F678" t="str">
            <v>SINAPI</v>
          </cell>
        </row>
        <row r="679">
          <cell r="B679">
            <v>88390</v>
          </cell>
          <cell r="C679" t="str">
            <v>MISTURADOR DE ARGAMASSA, EIXO HORIZONTAL, CAPACIDADE DE MISTURA 300 KG, MOTOR ELÉTRICO POTÊNCIA 5 CV - MANUTENÇÃO. AF_06/2014</v>
          </cell>
          <cell r="D679" t="str">
            <v>H</v>
          </cell>
          <cell r="E679">
            <v>0.75</v>
          </cell>
          <cell r="F679" t="str">
            <v>SINAPI</v>
          </cell>
        </row>
        <row r="680">
          <cell r="B680">
            <v>88391</v>
          </cell>
          <cell r="C680" t="str">
            <v>MISTURADOR DE ARGAMASSA, EIXO HORIZONTAL, CAPACIDADE DE MISTURA 300 KG, MOTOR ELÉTRICO POTÊNCIA 5 CV - MATERIAIS NA OPERAÇÃO. AF_06/2014</v>
          </cell>
          <cell r="D680" t="str">
            <v>H</v>
          </cell>
          <cell r="E680">
            <v>2.37</v>
          </cell>
          <cell r="F680" t="str">
            <v>SINAPI</v>
          </cell>
        </row>
        <row r="681">
          <cell r="B681">
            <v>88394</v>
          </cell>
          <cell r="C681" t="str">
            <v>MISTURADOR DE ARGAMASSA, EIXO HORIZONTAL, CAPACIDADE DE MISTURA 600 KG, MOTOR ELÉTRICO POTÊNCIA 7,5 CV - DEPRECIAÇÃO. AF_06/2014</v>
          </cell>
          <cell r="D681" t="str">
            <v>H</v>
          </cell>
          <cell r="E681">
            <v>0.71</v>
          </cell>
          <cell r="F681" t="str">
            <v>SINAPI</v>
          </cell>
        </row>
        <row r="682">
          <cell r="B682">
            <v>88395</v>
          </cell>
          <cell r="C682" t="str">
            <v>MISTURADOR DE ARGAMASSA, EIXO HORIZONTAL, CAPACIDADE DE MISTURA 600 KG, MOTOR ELÉTRICO POTÊNCIA 7,5 CV - JUROS. AF_06/2014</v>
          </cell>
          <cell r="D682" t="str">
            <v>H</v>
          </cell>
          <cell r="E682">
            <v>0.08</v>
          </cell>
          <cell r="F682" t="str">
            <v>SINAPI</v>
          </cell>
        </row>
        <row r="683">
          <cell r="B683">
            <v>88396</v>
          </cell>
          <cell r="C683" t="str">
            <v>MISTURADOR DE ARGAMASSA, EIXO HORIZONTAL, CAPACIDADE DE MISTURA 600 KG, MOTOR ELÉTRICO POTÊNCIA 7,5 CV - MANUTENÇÃO. AF_06/2014</v>
          </cell>
          <cell r="D683" t="str">
            <v>H</v>
          </cell>
          <cell r="E683">
            <v>0.89</v>
          </cell>
          <cell r="F683" t="str">
            <v>SINAPI</v>
          </cell>
        </row>
        <row r="684">
          <cell r="B684">
            <v>88397</v>
          </cell>
          <cell r="C684" t="str">
            <v>MISTURADOR DE ARGAMASSA, EIXO HORIZONTAL, CAPACIDADE DE MISTURA 600 KG, MOTOR ELÉTRICO POTÊNCIA 7,5 CV - MATERIAIS NA OPERAÇÃO. AF_06/2014</v>
          </cell>
          <cell r="D684" t="str">
            <v>H</v>
          </cell>
          <cell r="E684">
            <v>3.56</v>
          </cell>
          <cell r="F684" t="str">
            <v>SINAPI</v>
          </cell>
        </row>
        <row r="685">
          <cell r="B685">
            <v>88400</v>
          </cell>
          <cell r="C685" t="str">
            <v>MISTURADOR DE ARGAMASSA, EIXO HORIZONTAL, CAPACIDADE DE MISTURA 160 KG, MOTOR ELÉTRICO POTÊNCIA 3 CV - DEPRECIAÇÃO. AF_06/2014</v>
          </cell>
          <cell r="D685" t="str">
            <v>H</v>
          </cell>
          <cell r="E685">
            <v>0.56000000000000005</v>
          </cell>
          <cell r="F685" t="str">
            <v>SINAPI</v>
          </cell>
        </row>
        <row r="686">
          <cell r="B686">
            <v>88401</v>
          </cell>
          <cell r="C686" t="str">
            <v>MISTURADOR DE ARGAMASSA, EIXO HORIZONTAL, CAPACIDADE DE MISTURA 160 KG, MOTOR ELÉTRICO POTÊNCIA 3 CV - JUROS. AF_06/2014</v>
          </cell>
          <cell r="D686" t="str">
            <v>H</v>
          </cell>
          <cell r="E686">
            <v>0.06</v>
          </cell>
          <cell r="F686" t="str">
            <v>SINAPI</v>
          </cell>
        </row>
        <row r="687">
          <cell r="B687">
            <v>88402</v>
          </cell>
          <cell r="C687" t="str">
            <v>MISTURADOR DE ARGAMASSA, EIXO HORIZONTAL, CAPACIDADE DE MISTURA 160 KG, MOTOR ELÉTRICO POTÊNCIA 3 CV - MANUTENÇÃO. AF_06/2014</v>
          </cell>
          <cell r="D687" t="str">
            <v>H</v>
          </cell>
          <cell r="E687">
            <v>0.71</v>
          </cell>
          <cell r="F687" t="str">
            <v>SINAPI</v>
          </cell>
        </row>
        <row r="688">
          <cell r="B688">
            <v>88403</v>
          </cell>
          <cell r="C688" t="str">
            <v>MISTURADOR DE ARGAMASSA, EIXO HORIZONTAL, CAPACIDADE DE MISTURA 160 KG, MOTOR ELÉTRICO POTÊNCIA 3 CV - MATERIAIS NA OPERAÇÃO. AF_06/2014</v>
          </cell>
          <cell r="D688" t="str">
            <v>H</v>
          </cell>
          <cell r="E688">
            <v>1.42</v>
          </cell>
          <cell r="F688" t="str">
            <v>SINAPI</v>
          </cell>
        </row>
        <row r="689">
          <cell r="B689">
            <v>88419</v>
          </cell>
          <cell r="C689" t="str">
            <v>PROJETOR DE ARGAMASSA, CAPACIDADE DE PROJEÇÃO 1,5 M3/H, ALCANCE DE 30 ATÉ 60 M, MOTOR ELÉTRICO POTÊNCIA 7,5 HP - DEPRECIAÇÃO. AF_06/2014</v>
          </cell>
          <cell r="D689" t="str">
            <v>H</v>
          </cell>
          <cell r="E689">
            <v>3.69</v>
          </cell>
          <cell r="F689" t="str">
            <v>SINAPI</v>
          </cell>
        </row>
        <row r="690">
          <cell r="B690">
            <v>88422</v>
          </cell>
          <cell r="C690" t="str">
            <v>PROJETOR DE ARGAMASSA, CAPACIDADE DE PROJEÇÃO 1,5 M3/H, ALCANCE DE 30 ATÉ 60 M, MOTOR ELÉTRICO POTÊNCIA 7,5 HP - JUROS. AF_06/2014</v>
          </cell>
          <cell r="D690" t="str">
            <v>H</v>
          </cell>
          <cell r="E690">
            <v>0.43</v>
          </cell>
          <cell r="F690" t="str">
            <v>SINAPI</v>
          </cell>
        </row>
        <row r="691">
          <cell r="B691">
            <v>88425</v>
          </cell>
          <cell r="C691" t="str">
            <v>PROJETOR DE ARGAMASSA, CAPACIDADE DE PROJEÇÃO 1,5 M3/H, ALCANCE DE 30 ATÉ 60 M, MOTOR ELÉTRICO POTÊNCIA 7,5 HP - MANUTENÇÃO. AF_06/2014</v>
          </cell>
          <cell r="D691" t="str">
            <v>H</v>
          </cell>
          <cell r="E691">
            <v>4.04</v>
          </cell>
          <cell r="F691" t="str">
            <v>SINAPI</v>
          </cell>
        </row>
        <row r="692">
          <cell r="B692">
            <v>88427</v>
          </cell>
          <cell r="C692" t="str">
            <v>PROJETOR DE ARGAMASSA, CAPACIDADE DE PROJEÇÃO 1,5 M3/H, ALCANCE DE 30 ATÉ 60 M, MOTOR ELÉTRICO POTÊNCIA 7,5 HP - MATERIAIS NA OPERAÇÃO. AF_06/2014</v>
          </cell>
          <cell r="D692" t="str">
            <v>H</v>
          </cell>
          <cell r="E692">
            <v>3.61</v>
          </cell>
          <cell r="F692" t="str">
            <v>SINAPI</v>
          </cell>
        </row>
        <row r="693">
          <cell r="B693">
            <v>88434</v>
          </cell>
          <cell r="C693" t="str">
            <v>PROJETOR DE ARGAMASSA, CAPACIDADE DE PROJEÇÃO 2 M3/H, ALCANCE ATÉ 50 M, MOTOR ELÉTRICO POTÊNCIA 7,5 HP - DEPRECIAÇÃO. AF_06/2014</v>
          </cell>
          <cell r="D693" t="str">
            <v>H</v>
          </cell>
          <cell r="E693">
            <v>4.9000000000000004</v>
          </cell>
          <cell r="F693" t="str">
            <v>SINAPI</v>
          </cell>
        </row>
        <row r="694">
          <cell r="B694">
            <v>88435</v>
          </cell>
          <cell r="C694" t="str">
            <v>PROJETOR DE ARGAMASSA, CAPACIDADE DE PROJEÇÃO 2 M3/H, ALCANCE ATÉ 50 M, MOTOR ELÉTRICO POTÊNCIA 7,5 HP - JUROS. AF_06/2014</v>
          </cell>
          <cell r="D694" t="str">
            <v>H</v>
          </cell>
          <cell r="E694">
            <v>0.57999999999999996</v>
          </cell>
          <cell r="F694" t="str">
            <v>SINAPI</v>
          </cell>
        </row>
        <row r="695">
          <cell r="B695">
            <v>88436</v>
          </cell>
          <cell r="C695" t="str">
            <v>PROJETOR DE ARGAMASSA, CAPACIDADE DE PROJEÇÃO 2 M3/H, ALCANCE ATÉ 50 M, MOTOR ELÉTRICO POTÊNCIA 7,5 HP - MANUTENÇÃO. AF_06/2014</v>
          </cell>
          <cell r="D695" t="str">
            <v>H</v>
          </cell>
          <cell r="E695">
            <v>5.36</v>
          </cell>
          <cell r="F695" t="str">
            <v>SINAPI</v>
          </cell>
        </row>
        <row r="696">
          <cell r="B696">
            <v>88437</v>
          </cell>
          <cell r="C696" t="str">
            <v>PROJETOR DE ARGAMASSA, CAPACIDADE DE PROJEÇÃO 2 M3/H, ALCANCE ATÉ 50 M, MOTOR ELÉTRICO POTÊNCIA 7,5 HP - MATERIAIS NA OPERAÇÃO. AF_06/2014</v>
          </cell>
          <cell r="D696" t="str">
            <v>H</v>
          </cell>
          <cell r="E696">
            <v>3.61</v>
          </cell>
          <cell r="F696" t="str">
            <v>SINAPI</v>
          </cell>
        </row>
        <row r="697">
          <cell r="B697">
            <v>88569</v>
          </cell>
          <cell r="C697" t="str">
            <v>ESPARGIDOR DE ASFALTO PRESSURIZADO COM TANQUE DE 2500 L, REBOCÁVEL COM MOTOR A GASOLINA POTÊNCIA 3,4 HP - DEPRECIAÇÃO. AF_07/2014</v>
          </cell>
          <cell r="D697" t="str">
            <v>H</v>
          </cell>
          <cell r="E697">
            <v>2.46</v>
          </cell>
          <cell r="F697" t="str">
            <v>SINAPI</v>
          </cell>
        </row>
        <row r="698">
          <cell r="B698">
            <v>88570</v>
          </cell>
          <cell r="C698" t="str">
            <v>ESPARGIDOR DE ASFALTO PRESSURIZADO COM TANQUE DE 2500 L, REBOCÁVEL COM MOTOR A GASOLINA POTÊNCIA 3,4 HP - JUROS. AF_07/2014</v>
          </cell>
          <cell r="D698" t="str">
            <v>H</v>
          </cell>
          <cell r="E698">
            <v>0.53</v>
          </cell>
          <cell r="F698" t="str">
            <v>SINAPI</v>
          </cell>
        </row>
        <row r="699">
          <cell r="B699">
            <v>88826</v>
          </cell>
          <cell r="C699" t="str">
            <v>BETONEIRA CAPACIDADE NOMINAL DE 400 L, CAPACIDADE DE MISTURA 280 L, MOTOR ELÉTRICO TRIFÁSICO POTÊNCIA DE 2 CV, SEM CARREGADOR - DEPRECIAÇÃO. AF_10/2014</v>
          </cell>
          <cell r="D699" t="str">
            <v>H</v>
          </cell>
          <cell r="E699">
            <v>0.22</v>
          </cell>
          <cell r="F699" t="str">
            <v>SINAPI</v>
          </cell>
        </row>
        <row r="700">
          <cell r="B700">
            <v>88827</v>
          </cell>
          <cell r="C700" t="str">
            <v>BETONEIRA CAPACIDADE NOMINAL DE 400 L, CAPACIDADE DE MISTURA 280 L, MOTOR ELÉTRICO TRIFÁSICO POTÊNCIA DE 2 CV, SEM CARREGADOR - JUROS. AF_10/2014</v>
          </cell>
          <cell r="D700" t="str">
            <v>H</v>
          </cell>
          <cell r="E700">
            <v>0.02</v>
          </cell>
          <cell r="F700" t="str">
            <v>SINAPI</v>
          </cell>
        </row>
        <row r="701">
          <cell r="B701">
            <v>88828</v>
          </cell>
          <cell r="C701" t="str">
            <v>BETONEIRA CAPACIDADE NOMINAL DE 400 L, CAPACIDADE DE MISTURA 280 L, MOTOR ELÉTRICO TRIFÁSICO POTÊNCIA DE 2 CV, SEM CARREGADOR - MANUTENÇÃO. AF_10/2014</v>
          </cell>
          <cell r="D701" t="str">
            <v>H</v>
          </cell>
          <cell r="E701">
            <v>0.21</v>
          </cell>
          <cell r="F701" t="str">
            <v>SINAPI</v>
          </cell>
        </row>
        <row r="702">
          <cell r="B702">
            <v>88829</v>
          </cell>
          <cell r="C702" t="str">
            <v>BETONEIRA CAPACIDADE NOMINAL DE 400 L, CAPACIDADE DE MISTURA 280 L, MOTOR ELÉTRICO TRIFÁSICO POTÊNCIA DE 2 CV, SEM CARREGADOR - MATERIAIS NA OPERAÇÃO. AF_10/2014</v>
          </cell>
          <cell r="D702" t="str">
            <v>H</v>
          </cell>
          <cell r="E702">
            <v>0.95</v>
          </cell>
          <cell r="F702" t="str">
            <v>SINAPI</v>
          </cell>
        </row>
        <row r="703">
          <cell r="B703">
            <v>88832</v>
          </cell>
          <cell r="C703" t="str">
            <v>ESCAVADEIRA HIDRÁULICA SOBRE ESTEIRAS, CAÇAMBA 0,80 M3, PESO OPERACIONAL 17,8 T, POTÊNCIA LÍQUIDA 110 HP - DEPRECIAÇÃO. AF_10/2014</v>
          </cell>
          <cell r="D703" t="str">
            <v>H</v>
          </cell>
          <cell r="E703">
            <v>22.7</v>
          </cell>
          <cell r="F703" t="str">
            <v>SINAPI</v>
          </cell>
        </row>
        <row r="704">
          <cell r="B704">
            <v>88834</v>
          </cell>
          <cell r="C704" t="str">
            <v>ESCAVADEIRA HIDRÁULICA SOBRE ESTEIRAS, CAÇAMBA 0,80 M3, PESO OPERACIONAL 17,8 T, POTÊNCIA LÍQUIDA 110 HP - JUROS. AF_10/2014</v>
          </cell>
          <cell r="D704" t="str">
            <v>H</v>
          </cell>
          <cell r="E704">
            <v>3.08</v>
          </cell>
          <cell r="F704" t="str">
            <v>SINAPI</v>
          </cell>
        </row>
        <row r="705">
          <cell r="B705">
            <v>88835</v>
          </cell>
          <cell r="C705" t="str">
            <v>ESCAVADEIRA HIDRÁULICA SOBRE ESTEIRAS, CAÇAMBA 0,80 M3, PESO OPERACIONAL 17,8 T, POTÊNCIA LÍQUIDA 110 HP - MANUTENÇÃO. AF_10/2014</v>
          </cell>
          <cell r="D705" t="str">
            <v>H</v>
          </cell>
          <cell r="E705">
            <v>28.38</v>
          </cell>
          <cell r="F705" t="str">
            <v>SINAPI</v>
          </cell>
        </row>
        <row r="706">
          <cell r="B706">
            <v>88836</v>
          </cell>
          <cell r="C706" t="str">
            <v>ESCAVADEIRA HIDRÁULICA SOBRE ESTEIRAS, CAÇAMBA 0,80 M3, PESO OPERACIONAL 17,8 T, POTÊNCIA LÍQUIDA 110 HP - MATERIAIS NA OPERAÇÃO. AF_10/2014</v>
          </cell>
          <cell r="D706" t="str">
            <v>H</v>
          </cell>
          <cell r="E706">
            <v>34.78</v>
          </cell>
          <cell r="F706" t="str">
            <v>SINAPI</v>
          </cell>
        </row>
        <row r="707">
          <cell r="B707">
            <v>88839</v>
          </cell>
          <cell r="C707" t="str">
            <v>TRATOR DE ESTEIRAS, POTÊNCIA 125 HP, PESO OPERACIONAL 12,9 T, COM LÂMINA 2,7 M3 - DEPRECIAÇÃO. AF_10/2014</v>
          </cell>
          <cell r="D707" t="str">
            <v>H</v>
          </cell>
          <cell r="E707">
            <v>18.100000000000001</v>
          </cell>
          <cell r="F707" t="str">
            <v>SINAPI</v>
          </cell>
        </row>
        <row r="708">
          <cell r="B708">
            <v>88840</v>
          </cell>
          <cell r="C708" t="str">
            <v>TRATOR DE ESTEIRAS, POTÊNCIA 125 HP, PESO OPERACIONAL 12,9 T, COM LÂMINA 2,7 M3 - JUROS. AF_10/2014</v>
          </cell>
          <cell r="D708" t="str">
            <v>H</v>
          </cell>
          <cell r="E708">
            <v>4.07</v>
          </cell>
          <cell r="F708" t="str">
            <v>SINAPI</v>
          </cell>
        </row>
        <row r="709">
          <cell r="B709">
            <v>88841</v>
          </cell>
          <cell r="C709" t="str">
            <v>TRATOR DE ESTEIRAS, POTÊNCIA 125 HP, PESO OPERACIONAL 12,9 T, COM LÂMINA 2,7 M3 - MANUTENÇÃO. AF_10/2014</v>
          </cell>
          <cell r="D709" t="str">
            <v>H</v>
          </cell>
          <cell r="E709">
            <v>32.36</v>
          </cell>
          <cell r="F709" t="str">
            <v>SINAPI</v>
          </cell>
        </row>
        <row r="710">
          <cell r="B710">
            <v>88842</v>
          </cell>
          <cell r="C710" t="str">
            <v>TRATOR DE ESTEIRAS, POTÊNCIA 125 HP, PESO OPERACIONAL 12,9 T, COM LÂMINA 2,7 M3 - MATERIAIS NA OPERAÇÃO. AF_10/2014</v>
          </cell>
          <cell r="D710" t="str">
            <v>H</v>
          </cell>
          <cell r="E710">
            <v>42.57</v>
          </cell>
          <cell r="F710" t="str">
            <v>SINAPI</v>
          </cell>
        </row>
        <row r="711">
          <cell r="B711">
            <v>88847</v>
          </cell>
          <cell r="C711" t="str">
            <v>USINA DE LAMA ASFÁLTICA, PROD 30 A 50 T/H, SILO DE AGREGADO 7 M3, RESERVATÓRIOS PARA EMULSÃO E ÁGUA DE 2,3 M3 CADA, MISTURADOR TIPO PUG MILL A SER MONTADO SOBRE CAMINHÃO - DEPRECIAÇÃO. AF_10/2014</v>
          </cell>
          <cell r="D711" t="str">
            <v>H</v>
          </cell>
          <cell r="E711">
            <v>14.55</v>
          </cell>
          <cell r="F711" t="str">
            <v>SINAPI</v>
          </cell>
        </row>
        <row r="712">
          <cell r="B712">
            <v>88848</v>
          </cell>
          <cell r="C712" t="str">
            <v>USINA DE LAMA ASFÁLTICA, PROD 30 A 50 T/H, SILO DE AGREGADO 7 M3, RESERVATÓRIOS PARA EMULSÃO E ÁGUA DE 2,3 M3 CADA, MISTURADOR TIPO PUG MILL A SER MONTADO SOBRE CAMINHÃO - JUROS. AF_10/2014</v>
          </cell>
          <cell r="D712" t="str">
            <v>H</v>
          </cell>
          <cell r="E712">
            <v>3.05</v>
          </cell>
          <cell r="F712" t="str">
            <v>SINAPI</v>
          </cell>
        </row>
        <row r="713">
          <cell r="B713">
            <v>88853</v>
          </cell>
          <cell r="C713" t="str">
            <v>MOTOBOMBA CENTRÍFUGA, MOTOR A GASOLINA, POTÊNCIA 5,42 HP, BOCAIS 1 1/2" X 1", DIÂMETRO ROTOR 143 MM HM/Q = 6 MCA / 16,8 M3/H A 38 MCA / 6,6 M3/H - DEPRECIAÇÃO. AF_06/2014</v>
          </cell>
          <cell r="D713" t="str">
            <v>H</v>
          </cell>
          <cell r="E713">
            <v>0.15</v>
          </cell>
          <cell r="F713" t="str">
            <v>SINAPI</v>
          </cell>
        </row>
        <row r="714">
          <cell r="B714">
            <v>88854</v>
          </cell>
          <cell r="C714" t="str">
            <v>MOTOBOMBA CENTRÍFUGA, MOTOR A GASOLINA, POTÊNCIA 5,42 HP, BOCAIS 1 1/2" X 1", DIÂMETRO ROTOR 143 MM HM/Q = 6 MCA / 16,8 M3/H A 38 MCA / 6,6 M3/H - JUROS. AF_06/2014</v>
          </cell>
          <cell r="D714" t="str">
            <v>H</v>
          </cell>
          <cell r="E714">
            <v>0.01</v>
          </cell>
          <cell r="F714" t="str">
            <v>SINAPI</v>
          </cell>
        </row>
        <row r="715">
          <cell r="B715">
            <v>88855</v>
          </cell>
          <cell r="C715" t="str">
            <v>GRADE DE DISCO CONTROLE REMOTO REBOCÁVEL, COM 24 DISCOS 24 X 6 MM COM PNEUS PARA TRANSPORTE - DEPRECIAÇÃO. AF_06/2014</v>
          </cell>
          <cell r="D715" t="str">
            <v>H</v>
          </cell>
          <cell r="E715">
            <v>1.74</v>
          </cell>
          <cell r="F715" t="str">
            <v>SINAPI</v>
          </cell>
        </row>
        <row r="716">
          <cell r="B716">
            <v>88856</v>
          </cell>
          <cell r="C716" t="str">
            <v>GRADE DE DISCO CONTROLE REMOTO REBOCÁVEL, COM 24 DISCOS 24 X 6 MM COM PNEUS PARA TRANSPORTE - JUROS. AF_06/2014</v>
          </cell>
          <cell r="D716" t="str">
            <v>H</v>
          </cell>
          <cell r="E716">
            <v>0.24</v>
          </cell>
          <cell r="F716" t="str">
            <v>SINAPI</v>
          </cell>
        </row>
        <row r="717">
          <cell r="B717">
            <v>88857</v>
          </cell>
          <cell r="C717" t="str">
            <v>RETROESCAVADEIRA SOBRE RODAS COM CARREGADEIRA, TRAÇÃO 4X4, POTÊNCIA LÍQ. 88 HP, CAÇAMBA CARREG. CAP. MÍN. 1 M3, CAÇAMBA RETRO CAP. 0,26 M3, PESO OPERACIONAL MÍN. 6.674 KG, PROFUNDIDADE ESCAVAÇÃO MÁX. 4,37 M - DEPRECIAÇÃO. AF_06/2014</v>
          </cell>
          <cell r="D717" t="str">
            <v>H</v>
          </cell>
          <cell r="E717">
            <v>13.78</v>
          </cell>
          <cell r="F717" t="str">
            <v>SINAPI</v>
          </cell>
        </row>
        <row r="718">
          <cell r="B718">
            <v>88858</v>
          </cell>
          <cell r="C718" t="str">
            <v>RETROESCAVADEIRA SOBRE RODAS COM CARREGADEIRA, TRAÇÃO 4X4, POTÊNCIA LÍQ. 88 HP, CAÇAMBA CARREG. CAP. MÍN. 1 M3, CAÇAMBA RETRO CAP. 0,26 M3, PESO OPERACIONAL MÍN. 6.674 KG, PROFUNDIDADE ESCAVAÇÃO MÁX. 4,37 M - JUROS. AF_06/2014</v>
          </cell>
          <cell r="D718" t="str">
            <v>H</v>
          </cell>
          <cell r="E718">
            <v>1.87</v>
          </cell>
          <cell r="F718" t="str">
            <v>SINAPI</v>
          </cell>
        </row>
        <row r="719">
          <cell r="B719">
            <v>88859</v>
          </cell>
          <cell r="C719" t="str">
            <v>RETROESCAVADEIRA SOBRE RODAS COM CARREGADEIRA, TRAÇÃO 4X2, POTÊNCIA LÍQ. 79 HP, CAÇAMBA CARREG. CAP. MÍN. 1 M3, CAÇAMBA RETRO CAP. 0,20 M3, PESO OPERACIONAL MÍN. 6.570 KG, PROFUNDIDADE ESCAVAÇÃO MÁX. 4,37 M - DEPRECIAÇÃO. AF_06/2014</v>
          </cell>
          <cell r="D719" t="str">
            <v>H</v>
          </cell>
          <cell r="E719">
            <v>12.26</v>
          </cell>
          <cell r="F719" t="str">
            <v>SINAPI</v>
          </cell>
        </row>
        <row r="720">
          <cell r="B720">
            <v>88860</v>
          </cell>
          <cell r="C720" t="str">
            <v>RETROESCAVADEIRA SOBRE RODAS COM CARREGADEIRA, TRAÇÃO 4X2, POTÊNCIA LÍQ. 79 HP, CAÇAMBA CARREG. CAP. MÍN. 1 M3, CAÇAMBA RETRO CAP. 0,20 M3, PESO OPERACIONAL MÍN. 6.570 KG, PROFUNDIDADE ESCAVAÇÃO MÁX. 4,37 M - JUROS. AF_06/2014</v>
          </cell>
          <cell r="D720" t="str">
            <v>H</v>
          </cell>
          <cell r="E720">
            <v>1.66</v>
          </cell>
          <cell r="F720" t="str">
            <v>SINAPI</v>
          </cell>
        </row>
        <row r="721">
          <cell r="B721">
            <v>88900</v>
          </cell>
          <cell r="C721" t="str">
            <v>ESCAVADEIRA HIDRÁULICA SOBRE ESTEIRAS, CAÇAMBA 1,20 M3, PESO OPERACIONAL 21 T, POTÊNCIA BRUTA 155 HP - DEPRECIAÇÃO. AF_06/2014</v>
          </cell>
          <cell r="D721" t="str">
            <v>H</v>
          </cell>
          <cell r="E721">
            <v>26.47</v>
          </cell>
          <cell r="F721" t="str">
            <v>SINAPI</v>
          </cell>
        </row>
        <row r="722">
          <cell r="B722">
            <v>88902</v>
          </cell>
          <cell r="C722" t="str">
            <v>ESCAVADEIRA HIDRÁULICA SOBRE ESTEIRAS, CAÇAMBA 1,20 M3, PESO OPERACIONAL 21 T, POTÊNCIA BRUTA 155 HP - JUROS. AF_06/2014</v>
          </cell>
          <cell r="D722" t="str">
            <v>H</v>
          </cell>
          <cell r="E722">
            <v>3.59</v>
          </cell>
          <cell r="F722" t="str">
            <v>SINAPI</v>
          </cell>
        </row>
        <row r="723">
          <cell r="B723">
            <v>88903</v>
          </cell>
          <cell r="C723" t="str">
            <v>ESCAVADEIRA HIDRÁULICA SOBRE ESTEIRAS, CAÇAMBA 1,20 M3, PESO OPERACIONAL 21 T, POTÊNCIA BRUTA 155 HP - MANUTENÇÃO. AF_06/2014</v>
          </cell>
          <cell r="D723" t="str">
            <v>H</v>
          </cell>
          <cell r="E723">
            <v>33.090000000000003</v>
          </cell>
          <cell r="F723" t="str">
            <v>SINAPI</v>
          </cell>
        </row>
        <row r="724">
          <cell r="B724">
            <v>88904</v>
          </cell>
          <cell r="C724" t="str">
            <v>ESCAVADEIRA HIDRÁULICA SOBRE ESTEIRAS, CAÇAMBA 1,20 M3, PESO OPERACIONAL 21 T, POTÊNCIA BRUTA 155 HP - MATERIAIS NA OPERAÇÃO. AF_06/2014</v>
          </cell>
          <cell r="D724" t="str">
            <v>H</v>
          </cell>
          <cell r="E724">
            <v>48.99</v>
          </cell>
          <cell r="F724" t="str">
            <v>SINAPI</v>
          </cell>
        </row>
        <row r="725">
          <cell r="B725">
            <v>89009</v>
          </cell>
          <cell r="C725" t="str">
            <v>TRATOR DE ESTEIRAS, POTÊNCIA 150 HP, PESO OPERACIONAL 16,7 T, COM RODA MOTRIZ ELEVADA E LÂMINA 3,18 M3 - DEPRECIAÇÃO. AF_06/2014</v>
          </cell>
          <cell r="D725" t="str">
            <v>H</v>
          </cell>
          <cell r="E725">
            <v>22.42</v>
          </cell>
          <cell r="F725" t="str">
            <v>SINAPI</v>
          </cell>
        </row>
        <row r="726">
          <cell r="B726">
            <v>89010</v>
          </cell>
          <cell r="C726" t="str">
            <v>TRATOR DE ESTEIRAS, POTÊNCIA 150 HP, PESO OPERACIONAL 16,7 T, COM RODA MOTRIZ ELEVADA E LÂMINA 3,18 M3 - JUROS. AF_06/2014</v>
          </cell>
          <cell r="D726" t="str">
            <v>H</v>
          </cell>
          <cell r="E726">
            <v>5.04</v>
          </cell>
          <cell r="F726" t="str">
            <v>SINAPI</v>
          </cell>
        </row>
        <row r="727">
          <cell r="B727">
            <v>89011</v>
          </cell>
          <cell r="C727" t="str">
            <v>RETROESCAVADEIRA SOBRE RODAS COM CARREGADEIRA, TRAÇÃO 4X4, POTÊNCIA LÍQ. 72 HP, CAÇAMBA CARREG. CAP. MÍN. 0,79 M3, CAÇAMBA RETRO CAP. 0,18 M3, PESO OPERACIONAL MÍN. 7.140 KG, PROFUNDIDADE ESCAVAÇÃO MÁX. 4,50 M - DEPRECIAÇÃO. AF_06/2014</v>
          </cell>
          <cell r="D727" t="str">
            <v>H</v>
          </cell>
          <cell r="E727">
            <v>13.3</v>
          </cell>
          <cell r="F727" t="str">
            <v>SINAPI</v>
          </cell>
        </row>
        <row r="728">
          <cell r="B728">
            <v>89012</v>
          </cell>
          <cell r="C728" t="str">
            <v>RETROESCAVADEIRA SOBRE RODAS COM CARREGADEIRA, TRAÇÃO 4X4, POTÊNCIA LÍQ. 72 HP, CAÇAMBA CARREG. CAP. MÍN. 0,79 M3, CAÇAMBA RETRO CAP. 0,18 M3, PESO OPERACIONAL MÍN. 7.140 KG, PROFUNDIDADE ESCAVAÇÃO MÁX. 4,50 M - JUROS. AF_06/2014</v>
          </cell>
          <cell r="D728" t="str">
            <v>H</v>
          </cell>
          <cell r="E728">
            <v>1.8</v>
          </cell>
          <cell r="F728" t="str">
            <v>SINAPI</v>
          </cell>
        </row>
        <row r="729">
          <cell r="B729">
            <v>89013</v>
          </cell>
          <cell r="C729" t="str">
            <v>TRATOR DE ESTEIRAS, POTÊNCIA 347 HP, PESO OPERACIONAL 38,5 T, COM LÂMINA 8,70 M3 - DEPRECIAÇÃO. AF_06/2014</v>
          </cell>
          <cell r="D729" t="str">
            <v>H</v>
          </cell>
          <cell r="E729">
            <v>73.44</v>
          </cell>
          <cell r="F729" t="str">
            <v>SINAPI</v>
          </cell>
        </row>
        <row r="730">
          <cell r="B730">
            <v>89014</v>
          </cell>
          <cell r="C730" t="str">
            <v>TRATOR DE ESTEIRAS, POTÊNCIA 347 HP, PESO OPERACIONAL 38,5 T, COM LÂMINA 8,70 M3 - JUROS. AF_06/2014</v>
          </cell>
          <cell r="D730" t="str">
            <v>H</v>
          </cell>
          <cell r="E730">
            <v>16.53</v>
          </cell>
          <cell r="F730" t="str">
            <v>SINAPI</v>
          </cell>
        </row>
        <row r="731">
          <cell r="B731">
            <v>89015</v>
          </cell>
          <cell r="C731" t="str">
            <v>VASSOURA MECÂNICA REBOCÁVEL COM ESCOVA CILÍNDRICA, LARGURA ÚTIL DE VARRIMENTO DE 2,44 M - DEPRECIAÇÃO. AF_06/2014</v>
          </cell>
          <cell r="D731" t="str">
            <v>H</v>
          </cell>
          <cell r="E731">
            <v>2.0099999999999998</v>
          </cell>
          <cell r="F731" t="str">
            <v>SINAPI</v>
          </cell>
        </row>
        <row r="732">
          <cell r="B732">
            <v>89016</v>
          </cell>
          <cell r="C732" t="str">
            <v>VASSOURA MECÂNICA REBOCÁVEL COM ESCOVA CILÍNDRICA, LARGURA ÚTIL DE VARRIMENTO DE 2,44 M - JUROS. AF_06/2014</v>
          </cell>
          <cell r="D732" t="str">
            <v>H</v>
          </cell>
          <cell r="E732">
            <v>0.27</v>
          </cell>
          <cell r="F732" t="str">
            <v>SINAPI</v>
          </cell>
        </row>
        <row r="733">
          <cell r="B733">
            <v>89017</v>
          </cell>
          <cell r="C733" t="str">
            <v>TRATOR DE ESTEIRAS, POTÊNCIA 170 HP, PESO OPERACIONAL 19 T, CAÇAMBA 5,2 M3 - DEPRECIAÇÃO. AF_06/2014</v>
          </cell>
          <cell r="D733" t="str">
            <v>H</v>
          </cell>
          <cell r="E733">
            <v>22.28</v>
          </cell>
          <cell r="F733" t="str">
            <v>SINAPI</v>
          </cell>
        </row>
        <row r="734">
          <cell r="B734">
            <v>89018</v>
          </cell>
          <cell r="C734" t="str">
            <v>TRATOR DE ESTEIRAS, POTÊNCIA 170 HP, PESO OPERACIONAL 19 T, CAÇAMBA 5,2 M3 - JUROS. AF_06/2014</v>
          </cell>
          <cell r="D734" t="str">
            <v>H</v>
          </cell>
          <cell r="E734">
            <v>5.01</v>
          </cell>
          <cell r="F734" t="str">
            <v>SINAPI</v>
          </cell>
        </row>
        <row r="735">
          <cell r="B735">
            <v>89019</v>
          </cell>
          <cell r="C735" t="str">
            <v>BOMBA SUBMERSÍVEL ELÉTRICA TRIFÁSICA, POTÊNCIA 2,96 HP, Ø ROTOR 144 MM SEMI-ABERTO, BOCAL DE SAÍDA Ø 2, HM/Q = 2 MCA / 38,8 M3/H A 28 MCA / 5 M3/H - DEPRECIAÇÃO. AF_06/2014</v>
          </cell>
          <cell r="D735" t="str">
            <v>H</v>
          </cell>
          <cell r="E735">
            <v>0.24</v>
          </cell>
          <cell r="F735" t="str">
            <v>SINAPI</v>
          </cell>
        </row>
        <row r="736">
          <cell r="B736">
            <v>89020</v>
          </cell>
          <cell r="C736" t="str">
            <v>BOMBA SUBMERSÍVEL ELÉTRICA TRIFÁSICA, POTÊNCIA 2,96 HP, Ø ROTOR 144 MM SEMI-ABERTO, BOCAL DE SAÍDA Ø 2, HM/Q = 2 MCA / 38,8 M3/H A 28 MCA / 5 M3/H - JUROS. AF_06/2014</v>
          </cell>
          <cell r="D736" t="str">
            <v>H</v>
          </cell>
          <cell r="E736">
            <v>0.02</v>
          </cell>
          <cell r="F736" t="str">
            <v>SINAPI</v>
          </cell>
        </row>
        <row r="737">
          <cell r="B737">
            <v>89023</v>
          </cell>
          <cell r="C737" t="str">
            <v>TANQUE DE ASFALTO ESTACIONÁRIO COM MAÇARICO, CAPACIDADE 20.000 L - DEPRECIAÇÃO. AF_06/2014</v>
          </cell>
          <cell r="D737" t="str">
            <v>H</v>
          </cell>
          <cell r="E737">
            <v>2.62</v>
          </cell>
          <cell r="F737" t="str">
            <v>SINAPI</v>
          </cell>
        </row>
        <row r="738">
          <cell r="B738">
            <v>89024</v>
          </cell>
          <cell r="C738" t="str">
            <v>TANQUE DE ASFALTO ESTACIONÁRIO COM MAÇARICO, CAPACIDADE 20.000 L - JUROS. AF_06/2014</v>
          </cell>
          <cell r="D738" t="str">
            <v>H</v>
          </cell>
          <cell r="E738">
            <v>0.43</v>
          </cell>
          <cell r="F738" t="str">
            <v>SINAPI</v>
          </cell>
        </row>
        <row r="739">
          <cell r="B739">
            <v>89025</v>
          </cell>
          <cell r="C739" t="str">
            <v>TANQUE DE ASFALTO ESTACIONÁRIO COM MAÇARICO, CAPACIDADE 20.000 L - MANUTENÇÃO. AF_06/2014</v>
          </cell>
          <cell r="D739" t="str">
            <v>H</v>
          </cell>
          <cell r="E739">
            <v>4.91</v>
          </cell>
          <cell r="F739" t="str">
            <v>SINAPI</v>
          </cell>
        </row>
        <row r="740">
          <cell r="B740">
            <v>89026</v>
          </cell>
          <cell r="C740" t="str">
            <v>TANQUE DE ASFALTO ESTACIONÁRIO COM MAÇARICO, CAPACIDADE 20.000 L - MATERIAIS NA OPERAÇÃO. AF_06/2014</v>
          </cell>
          <cell r="D740" t="str">
            <v>H</v>
          </cell>
          <cell r="E740">
            <v>108.49</v>
          </cell>
          <cell r="F740" t="str">
            <v>SINAPI</v>
          </cell>
        </row>
        <row r="741">
          <cell r="B741">
            <v>89029</v>
          </cell>
          <cell r="C741" t="str">
            <v>TRATOR DE ESTEIRAS, POTÊNCIA 100 HP, PESO OPERACIONAL 9,4 T, COM LÂMINA 2,19 M3 - DEPRECIAÇÃO. AF_06/2014</v>
          </cell>
          <cell r="D741" t="str">
            <v>H</v>
          </cell>
          <cell r="E741">
            <v>17.29</v>
          </cell>
          <cell r="F741" t="str">
            <v>SINAPI</v>
          </cell>
        </row>
        <row r="742">
          <cell r="B742">
            <v>89030</v>
          </cell>
          <cell r="C742" t="str">
            <v>TRATOR DE ESTEIRAS, POTÊNCIA 100 HP, PESO OPERACIONAL 9,4 T, COM LÂMINA 2,19 M3 - JUROS. AF_06/2014</v>
          </cell>
          <cell r="D742" t="str">
            <v>H</v>
          </cell>
          <cell r="E742">
            <v>3.89</v>
          </cell>
          <cell r="F742" t="str">
            <v>SINAPI</v>
          </cell>
        </row>
        <row r="743">
          <cell r="B743">
            <v>89033</v>
          </cell>
          <cell r="C743" t="str">
            <v>TRATOR DE PNEUS, POTÊNCIA 85 CV, TRAÇÃO 4X4, PESO COM LASTRO DE 4.675 KG - DEPRECIAÇÃO. AF_06/2014</v>
          </cell>
          <cell r="D743" t="str">
            <v>H</v>
          </cell>
          <cell r="E743">
            <v>7.54</v>
          </cell>
          <cell r="F743" t="str">
            <v>SINAPI</v>
          </cell>
        </row>
        <row r="744">
          <cell r="B744">
            <v>89034</v>
          </cell>
          <cell r="C744" t="str">
            <v>TRATOR DE PNEUS, POTÊNCIA 85 CV, TRAÇÃO 4X4, PESO COM LASTRO DE 4.675 KG - JUROS. AF_06/2014</v>
          </cell>
          <cell r="D744" t="str">
            <v>H</v>
          </cell>
          <cell r="E744">
            <v>1.04</v>
          </cell>
          <cell r="F744" t="str">
            <v>SINAPI</v>
          </cell>
        </row>
        <row r="745">
          <cell r="B745">
            <v>89128</v>
          </cell>
          <cell r="C745" t="str">
            <v>PÁ CARREGADEIRA SOBRE RODAS, POTÊNCIA LÍQUIDA 128 HP, CAPACIDADE DA CAÇAMBA 1,7 A 2,8 M3, PESO OPERACIONAL 11632 KG - DEPRECIAÇÃO. AF_06/2014</v>
          </cell>
          <cell r="D745" t="str">
            <v>H</v>
          </cell>
          <cell r="E745">
            <v>21.55</v>
          </cell>
          <cell r="F745" t="str">
            <v>SINAPI</v>
          </cell>
        </row>
        <row r="746">
          <cell r="B746">
            <v>89129</v>
          </cell>
          <cell r="C746" t="str">
            <v>PÁ CARREGADEIRA SOBRE RODAS, POTÊNCIA LÍQUIDA 128 HP, CAPACIDADE DA CAÇAMBA 1,7 A 2,8 M3, PESO OPERACIONAL 11632 KG - JUROS. AF_06/2014</v>
          </cell>
          <cell r="D746" t="str">
            <v>H</v>
          </cell>
          <cell r="E746">
            <v>2.92</v>
          </cell>
          <cell r="F746" t="str">
            <v>SINAPI</v>
          </cell>
        </row>
        <row r="747">
          <cell r="B747">
            <v>89130</v>
          </cell>
          <cell r="C747" t="str">
            <v>PÁ CARREGADEIRA SOBRE RODAS, POTÊNCIA 197 HP, CAPACIDADE DA CAÇAMBA 2,5 A 3,5 M3, PESO OPERACIONAL 18338 KG - DEPRECIAÇÃO. AF_06/2014</v>
          </cell>
          <cell r="D747" t="str">
            <v>H</v>
          </cell>
          <cell r="E747">
            <v>29.89</v>
          </cell>
          <cell r="F747" t="str">
            <v>SINAPI</v>
          </cell>
        </row>
        <row r="748">
          <cell r="B748">
            <v>89131</v>
          </cell>
          <cell r="C748" t="str">
            <v>PÁ CARREGADEIRA SOBRE RODAS, POTÊNCIA 197 HP, CAPACIDADE DA CAÇAMBA 2,5 A 3,5 M3, PESO OPERACIONAL 18338 KG - JUROS. AF_06/2014</v>
          </cell>
          <cell r="D748" t="str">
            <v>H</v>
          </cell>
          <cell r="E748">
            <v>4.05</v>
          </cell>
          <cell r="F748" t="str">
            <v>SINAPI</v>
          </cell>
        </row>
        <row r="749">
          <cell r="B749">
            <v>89210</v>
          </cell>
          <cell r="C749" t="str">
            <v>ROLO COMPACTADOR VIBRATÓRIO DE UM CILINDRO AÇO LISO, POTÊNCIA 80 HP, PESO OPERACIONAL MÁXIMO 8,1 T, IMPACTO DINÂMICO 16,15 / 9,5 T, LARGURA DE TRABALHO 1,68 M - DEPRECIAÇÃO. AF_06/2014</v>
          </cell>
          <cell r="D749" t="str">
            <v>H</v>
          </cell>
          <cell r="E749">
            <v>15.83</v>
          </cell>
          <cell r="F749" t="str">
            <v>SINAPI</v>
          </cell>
        </row>
        <row r="750">
          <cell r="B750">
            <v>89211</v>
          </cell>
          <cell r="C750" t="str">
            <v>ROLO COMPACTADOR VIBRATÓRIO DE UM CILINDRO AÇO LISO, POTÊNCIA 80 HP, PESO OPERACIONAL MÁXIMO 8,1 T, IMPACTO DINÂMICO 16,15 / 9,5 T, LARGURA DE TRABALHO 1,68 M - JUROS. AF_06/2014</v>
          </cell>
          <cell r="D750" t="str">
            <v>H</v>
          </cell>
          <cell r="E750">
            <v>2.19</v>
          </cell>
          <cell r="F750" t="str">
            <v>SINAPI</v>
          </cell>
        </row>
        <row r="751">
          <cell r="B751">
            <v>89212</v>
          </cell>
          <cell r="C751" t="str">
            <v>BATE-ESTACAS POR GRAVIDADE, POTÊNCIA DE 160 HP, PESO DO MARTELO ATÉ 3 TONELADAS - DEPRECIAÇÃO. AF_11/2014</v>
          </cell>
          <cell r="D751" t="str">
            <v>H</v>
          </cell>
          <cell r="E751">
            <v>15.18</v>
          </cell>
          <cell r="F751" t="str">
            <v>SINAPI</v>
          </cell>
        </row>
        <row r="752">
          <cell r="B752">
            <v>89213</v>
          </cell>
          <cell r="C752" t="str">
            <v>BATE-ESTACAS POR GRAVIDADE, POTÊNCIA DE 160 HP, PESO DO MARTELO ATÉ 3 TONELADAS - JUROS. AF_11/2014</v>
          </cell>
          <cell r="D752" t="str">
            <v>H</v>
          </cell>
          <cell r="E752">
            <v>2.39</v>
          </cell>
          <cell r="F752" t="str">
            <v>SINAPI</v>
          </cell>
        </row>
        <row r="753">
          <cell r="B753">
            <v>89214</v>
          </cell>
          <cell r="C753" t="str">
            <v>BATE-ESTACAS POR GRAVIDADE, POTÊNCIA DE 160 HP, PESO DO MARTELO ATÉ 3 TONELADAS - MANUTENÇÃO. AF_11/2014</v>
          </cell>
          <cell r="D753" t="str">
            <v>H</v>
          </cell>
          <cell r="E753">
            <v>14.25</v>
          </cell>
          <cell r="F753" t="str">
            <v>SINAPI</v>
          </cell>
        </row>
        <row r="754">
          <cell r="B754">
            <v>89215</v>
          </cell>
          <cell r="C754" t="str">
            <v>BATE-ESTACAS POR GRAVIDADE, POTÊNCIA DE 160 HP, PESO DO MARTELO ATÉ 3 TONELADAS - MATERIAIS NA OPERAÇÃO. AF_11/2014</v>
          </cell>
          <cell r="D754" t="str">
            <v>H</v>
          </cell>
          <cell r="E754">
            <v>50.59</v>
          </cell>
          <cell r="F754" t="str">
            <v>SINAPI</v>
          </cell>
        </row>
        <row r="755">
          <cell r="B755">
            <v>89221</v>
          </cell>
          <cell r="C755" t="str">
            <v>BETONEIRA CAPACIDADE NOMINAL DE 600 L, CAPACIDADE DE MISTURA 360 L, MOTOR ELÉTRICO TRIFÁSICO POTÊNCIA DE 4 CV, SEM CARREGADOR - DEPRECIAÇÃO. AF_11/2014</v>
          </cell>
          <cell r="D755" t="str">
            <v>H</v>
          </cell>
          <cell r="E755">
            <v>0.92</v>
          </cell>
          <cell r="F755" t="str">
            <v>SINAPI</v>
          </cell>
        </row>
        <row r="756">
          <cell r="B756">
            <v>89222</v>
          </cell>
          <cell r="C756" t="str">
            <v>BETONEIRA CAPACIDADE NOMINAL DE 600 L, CAPACIDADE DE MISTURA 360 L, MOTOR ELÉTRICO TRIFÁSICO POTÊNCIA DE 4 CV, SEM CARREGADOR - JUROS. AF_11/2014</v>
          </cell>
          <cell r="D756" t="str">
            <v>H</v>
          </cell>
          <cell r="E756">
            <v>0.1</v>
          </cell>
          <cell r="F756" t="str">
            <v>SINAPI</v>
          </cell>
        </row>
        <row r="757">
          <cell r="B757">
            <v>89223</v>
          </cell>
          <cell r="C757" t="str">
            <v>BETONEIRA CAPACIDADE NOMINAL DE 600 L, CAPACIDADE DE MISTURA 360 L, MOTOR ELÉTRICO TRIFÁSICO POTÊNCIA DE 4 CV, SEM CARREGADOR - MANUTENÇÃO. AF_11/2014</v>
          </cell>
          <cell r="D757" t="str">
            <v>H</v>
          </cell>
          <cell r="E757">
            <v>0.86</v>
          </cell>
          <cell r="F757" t="str">
            <v>SINAPI</v>
          </cell>
        </row>
        <row r="758">
          <cell r="B758">
            <v>89224</v>
          </cell>
          <cell r="C758" t="str">
            <v>BETONEIRA CAPACIDADE NOMINAL DE 600 L, CAPACIDADE DE MISTURA 360 L, MOTOR ELÉTRICO TRIFÁSICO POTÊNCIA DE 4 CV, SEM CARREGADOR - MATERIAIS NA OPERAÇÃO. AF_11/2014</v>
          </cell>
          <cell r="D758" t="str">
            <v>H</v>
          </cell>
          <cell r="E758">
            <v>1.9</v>
          </cell>
          <cell r="F758" t="str">
            <v>SINAPI</v>
          </cell>
        </row>
        <row r="759">
          <cell r="B759">
            <v>89228</v>
          </cell>
          <cell r="C759" t="str">
            <v>MOTONIVELADORA POTÊNCIA BÁSICA LÍQUIDA (PRIMEIRA MARCHA) 125 HP, PESO BRUTO 13032 KG, LARGURA DA LÂMINA DE 3,7 M - DEPRECIAÇÃO. AF_06/2014</v>
          </cell>
          <cell r="D759" t="str">
            <v>H</v>
          </cell>
          <cell r="E759">
            <v>21.48</v>
          </cell>
          <cell r="F759" t="str">
            <v>SINAPI</v>
          </cell>
        </row>
        <row r="760">
          <cell r="B760">
            <v>89229</v>
          </cell>
          <cell r="C760" t="str">
            <v>MOTONIVELADORA POTÊNCIA BÁSICA LÍQUIDA (PRIMEIRA MARCHA) 125 HP, PESO BRUTO 13032 KG, LARGURA DA LÂMINA DE 3,7 M - JUROS. AF_06/2014</v>
          </cell>
          <cell r="D760" t="str">
            <v>H</v>
          </cell>
          <cell r="E760">
            <v>3.86</v>
          </cell>
          <cell r="F760" t="str">
            <v>SINAPI</v>
          </cell>
        </row>
        <row r="761">
          <cell r="B761">
            <v>89230</v>
          </cell>
          <cell r="C761" t="str">
            <v>FRESADORA DE ASFALTO A FRIO SOBRE RODAS, LARGURA FRESAGEM DE 1,0 M, POTÊNCIA 208 HP - DEPRECIAÇÃO. AF_11/2014</v>
          </cell>
          <cell r="D761" t="str">
            <v>H</v>
          </cell>
          <cell r="E761">
            <v>91.78</v>
          </cell>
          <cell r="F761" t="str">
            <v>SINAPI</v>
          </cell>
        </row>
        <row r="762">
          <cell r="B762">
            <v>89231</v>
          </cell>
          <cell r="C762" t="str">
            <v>FRESADORA DE ASFALTO A FRIO SOBRE RODAS, LARGURA FRESAGEM DE 1,0 M, POTÊNCIA 208 HP - JUROS. AF_11/2014</v>
          </cell>
          <cell r="D762" t="str">
            <v>H</v>
          </cell>
          <cell r="E762">
            <v>14.54</v>
          </cell>
          <cell r="F762" t="str">
            <v>SINAPI</v>
          </cell>
        </row>
        <row r="763">
          <cell r="B763">
            <v>89232</v>
          </cell>
          <cell r="C763" t="str">
            <v>FRESADORA DE ASFALTO A FRIO SOBRE RODAS, LARGURA FRESAGEM DE 1,0 M, POTÊNCIA 208 HP - MANUTENÇÃO. AF_11/2014</v>
          </cell>
          <cell r="D763" t="str">
            <v>H</v>
          </cell>
          <cell r="E763">
            <v>163.71</v>
          </cell>
          <cell r="F763" t="str">
            <v>SINAPI</v>
          </cell>
        </row>
        <row r="764">
          <cell r="B764">
            <v>89233</v>
          </cell>
          <cell r="C764" t="str">
            <v>FRESADORA DE ASFALTO A FRIO SOBRE RODAS, LARGURA FRESAGEM DE 1,0 M, POTÊNCIA 208 HP - MATERIAIS NA OPERAÇÃO. AF_11/2014</v>
          </cell>
          <cell r="D764" t="str">
            <v>H</v>
          </cell>
          <cell r="E764">
            <v>91.05</v>
          </cell>
          <cell r="F764" t="str">
            <v>SINAPI</v>
          </cell>
        </row>
        <row r="765">
          <cell r="B765">
            <v>89236</v>
          </cell>
          <cell r="C765" t="str">
            <v>FRESADORA DE ASFALTO A FRIO SOBRE RODAS, LARGURA FRESAGEM DE 2,0 M, POTÊNCIA 550 HP - DEPRECIAÇÃO. AF_11/2014</v>
          </cell>
          <cell r="D765" t="str">
            <v>H</v>
          </cell>
          <cell r="E765">
            <v>214.4</v>
          </cell>
          <cell r="F765" t="str">
            <v>SINAPI</v>
          </cell>
        </row>
        <row r="766">
          <cell r="B766">
            <v>89237</v>
          </cell>
          <cell r="C766" t="str">
            <v>FRESADORA DE ASFALTO A FRIO SOBRE RODAS, LARGURA FRESAGEM DE 2,0 M, POTÊNCIA 550 HP - JUROS. AF_11/2014</v>
          </cell>
          <cell r="D766" t="str">
            <v>H</v>
          </cell>
          <cell r="E766">
            <v>33.97</v>
          </cell>
          <cell r="F766" t="str">
            <v>SINAPI</v>
          </cell>
        </row>
        <row r="767">
          <cell r="B767">
            <v>89238</v>
          </cell>
          <cell r="C767" t="str">
            <v>FRESADORA DE ASFALTO A FRIO SOBRE RODAS, LARGURA FRESAGEM DE 2,0 M, POTÊNCIA 550 HP - MANUTENÇÃO. AF_11/2014</v>
          </cell>
          <cell r="D767" t="str">
            <v>H</v>
          </cell>
          <cell r="E767">
            <v>382.44</v>
          </cell>
          <cell r="F767" t="str">
            <v>SINAPI</v>
          </cell>
        </row>
        <row r="768">
          <cell r="B768">
            <v>89239</v>
          </cell>
          <cell r="C768" t="str">
            <v>FRESADORA DE ASFALTO A FRIO SOBRE RODAS, LARGURA FRESAGEM DE 2,0 M, POTÊNCIA 550 HP - MATERIAIS NA OPERAÇÃO. AF_11/2014</v>
          </cell>
          <cell r="D768" t="str">
            <v>H</v>
          </cell>
          <cell r="E768">
            <v>240.78</v>
          </cell>
          <cell r="F768" t="str">
            <v>SINAPI</v>
          </cell>
        </row>
        <row r="769">
          <cell r="B769">
            <v>89240</v>
          </cell>
          <cell r="C769" t="str">
            <v>VIBROACABADORA DE ASFALTO SOBRE ESTEIRAS, LARGURA DE PAVIMENTAÇÃO 1,90 M A 5,30 M, POTÊNCIA 105 HP CAPACIDADE 450 T/H - DEPRECIAÇÃO. AF_11/2014</v>
          </cell>
          <cell r="D769" t="str">
            <v>H</v>
          </cell>
          <cell r="E769">
            <v>65.8</v>
          </cell>
          <cell r="F769" t="str">
            <v>SINAPI</v>
          </cell>
        </row>
        <row r="770">
          <cell r="B770">
            <v>89241</v>
          </cell>
          <cell r="C770" t="str">
            <v>VIBROACABADORA DE ASFALTO SOBRE ESTEIRAS, LARGURA DE PAVIMENTAÇÃO 1,90 M A 5,30 M, POTÊNCIA 105 HP CAPACIDADE 450 T/H - JUROS. AF_11/2014</v>
          </cell>
          <cell r="D770" t="str">
            <v>H</v>
          </cell>
          <cell r="E770">
            <v>11.84</v>
          </cell>
          <cell r="F770" t="str">
            <v>SINAPI</v>
          </cell>
        </row>
        <row r="771">
          <cell r="B771">
            <v>89246</v>
          </cell>
          <cell r="C771" t="str">
            <v>RECICLADORA DE ASFALTO A FRIO SOBRE RODAS, LARGURA FRESAGEM DE 2,0 M, POTÊNCIA 422 HP - DEPRECIAÇÃO. AF_11/2014</v>
          </cell>
          <cell r="D771" t="str">
            <v>H</v>
          </cell>
          <cell r="E771">
            <v>186.3</v>
          </cell>
          <cell r="F771" t="str">
            <v>SINAPI</v>
          </cell>
        </row>
        <row r="772">
          <cell r="B772">
            <v>89247</v>
          </cell>
          <cell r="C772" t="str">
            <v>RECICLADORA DE ASFALTO A FRIO SOBRE RODAS, LARGURA FRESAGEM DE 2,0 M, POTÊNCIA 422 HP - JUROS. AF_11/2014</v>
          </cell>
          <cell r="D772" t="str">
            <v>H</v>
          </cell>
          <cell r="E772">
            <v>29.52</v>
          </cell>
          <cell r="F772" t="str">
            <v>SINAPI</v>
          </cell>
        </row>
        <row r="773">
          <cell r="B773">
            <v>89248</v>
          </cell>
          <cell r="C773" t="str">
            <v>RECICLADORA DE ASFALTO A FRIO SOBRE RODAS, LARGURA FRESAGEM DE 2,0 M, POTÊNCIA 422 HP - MANUTENÇÃO. AF_11/2014</v>
          </cell>
          <cell r="D773" t="str">
            <v>H</v>
          </cell>
          <cell r="E773">
            <v>332.31</v>
          </cell>
          <cell r="F773" t="str">
            <v>SINAPI</v>
          </cell>
        </row>
        <row r="774">
          <cell r="B774">
            <v>89249</v>
          </cell>
          <cell r="C774" t="str">
            <v>RECICLADORA DE ASFALTO A FRIO SOBRE RODAS, LARGURA FRESAGEM DE 2,0 M, POTÊNCIA 422 HP - MATERIAIS NA OPERAÇÃO. AF_11/2014</v>
          </cell>
          <cell r="D774" t="str">
            <v>H</v>
          </cell>
          <cell r="E774">
            <v>205.24</v>
          </cell>
          <cell r="F774" t="str">
            <v>SINAPI</v>
          </cell>
        </row>
        <row r="775">
          <cell r="B775">
            <v>89253</v>
          </cell>
          <cell r="C775" t="str">
            <v>VIBROACABADORA DE ASFALTO SOBRE ESTEIRAS, LARGURA DE PAVIMENTAÇÃO 2,13 M A 4,55 M, POTÊNCIA 100 HP, CAPACIDADE 400 T/H - DEPRECIAÇÃO. AF_11/2014</v>
          </cell>
          <cell r="D775" t="str">
            <v>H</v>
          </cell>
          <cell r="E775">
            <v>53.92</v>
          </cell>
          <cell r="F775" t="str">
            <v>SINAPI</v>
          </cell>
        </row>
        <row r="776">
          <cell r="B776">
            <v>89254</v>
          </cell>
          <cell r="C776" t="str">
            <v>VIBROACABADORA DE ASFALTO SOBRE ESTEIRAS, LARGURA DE PAVIMENTAÇÃO 2,13 M A 4,55 M, POTÊNCIA 100 HP, CAPACIDADE 400 T/H - JUROS. AF_11/2014</v>
          </cell>
          <cell r="D776" t="str">
            <v>H</v>
          </cell>
          <cell r="E776">
            <v>9.6999999999999993</v>
          </cell>
          <cell r="F776" t="str">
            <v>SINAPI</v>
          </cell>
        </row>
        <row r="777">
          <cell r="B777">
            <v>89255</v>
          </cell>
          <cell r="C777" t="str">
            <v>VIBROACABADORA DE ASFALTO SOBRE ESTEIRAS, LARGURA DE PAVIMENTAÇÃO 2,13 M A 4,55 M, POTÊNCIA 100 HP, CAPACIDADE 400 T/H - MANUTENÇÃO. AF_11/2014</v>
          </cell>
          <cell r="D777" t="str">
            <v>H</v>
          </cell>
          <cell r="E777">
            <v>86.67</v>
          </cell>
          <cell r="F777" t="str">
            <v>SINAPI</v>
          </cell>
        </row>
        <row r="778">
          <cell r="B778">
            <v>89256</v>
          </cell>
          <cell r="C778" t="str">
            <v>VIBROACABADORA DE ASFALTO SOBRE ESTEIRAS, LARGURA DE PAVIMENTAÇÃO 2,13 M A 4,55 M, POTÊNCIA 100 HP, CAPACIDADE 400 T/H - MATERIAIS NA OPERAÇÃO. AF_11/2014</v>
          </cell>
          <cell r="D778" t="str">
            <v>H</v>
          </cell>
          <cell r="E778">
            <v>46.19</v>
          </cell>
          <cell r="F778" t="str">
            <v>SINAPI</v>
          </cell>
        </row>
        <row r="779">
          <cell r="B779">
            <v>89259</v>
          </cell>
          <cell r="C779" t="str">
            <v>GUINDAUTO HIDRÁULICO, CAPACIDADE MÁXIMA DE CARGA 6200 KG, MOMENTO MÁXIMO DE CARGA 11,7 TM, ALCANCE MÁXIMO HORIZONTAL 9,70 M, INCLUSIVE CAMINHÃO TOCO PBT 16.000 KG, POTÊNCIA DE 189 CV - DEPRECIAÇÃO. AF_06/2014</v>
          </cell>
          <cell r="D779" t="str">
            <v>H</v>
          </cell>
          <cell r="E779">
            <v>9.52</v>
          </cell>
          <cell r="F779" t="str">
            <v>SINAPI</v>
          </cell>
        </row>
        <row r="780">
          <cell r="B780">
            <v>89260</v>
          </cell>
          <cell r="C780" t="str">
            <v>GUINDAUTO HIDRÁULICO, CAPACIDADE MÁXIMA DE CARGA 6200 KG, MOMENTO MÁXIMO DE CARGA 11,7 TM, ALCANCE MÁXIMO HORIZONTAL 9,70 M, INCLUSIVE CAMINHÃO TOCO PBT 16.000 KG, POTÊNCIA DE 189 CV - JUROS. AF_06/2014</v>
          </cell>
          <cell r="D780" t="str">
            <v>H</v>
          </cell>
          <cell r="E780">
            <v>1.99</v>
          </cell>
          <cell r="F780" t="str">
            <v>SINAPI</v>
          </cell>
        </row>
        <row r="781">
          <cell r="B781">
            <v>89262</v>
          </cell>
          <cell r="C781" t="str">
            <v>GUINDAUTO HIDRÁULICO, CAPACIDADE MÁXIMA DE CARGA 6200 KG, MOMENTO MÁXIMO DE CARGA 11,7 TM, ALCANCE MÁXIMO HORIZONTAL 9,70 M, INCLUSIVE CAMINHÃO TOCO PBT 16.000 KG, POTÊNCIA DE 189 CV - MANUTENÇÃO. AF_06/2014</v>
          </cell>
          <cell r="D781" t="str">
            <v>H</v>
          </cell>
          <cell r="E781">
            <v>17.86</v>
          </cell>
          <cell r="F781" t="str">
            <v>SINAPI</v>
          </cell>
        </row>
        <row r="782">
          <cell r="B782">
            <v>89264</v>
          </cell>
          <cell r="C782" t="str">
            <v>CAMINHÃO TOCO, PBT 16.000 KG, CARGA ÚTIL MÁX. 10.685 KG, DIST. ENTRE EIXOS 4,8 M, POTÊNCIA 189 CV, INCLUSIVE CARROCERIA FIXA ABERTA DE MADEIRA P/ TRANSPORTE GERAL DE CARGA SECA, DIMEN. APROX. 2,5 X 7,00 X 0,50 M - DEPRECIAÇÃO. AF_06/2014</v>
          </cell>
          <cell r="D782" t="str">
            <v>H</v>
          </cell>
          <cell r="E782">
            <v>7.62</v>
          </cell>
          <cell r="F782" t="str">
            <v>SINAPI</v>
          </cell>
        </row>
        <row r="783">
          <cell r="B783">
            <v>89265</v>
          </cell>
          <cell r="C783" t="str">
            <v>CAMINHÃO TOCO, PBT 16.000 KG, CARGA ÚTIL MÁX. 10.685 KG, DIST. ENTRE EIXOS 4,8 M, POTÊNCIA 189 CV, INCLUSIVE CARROCERIA FIXA ABERTA DE MADEIRA P/ TRANSPORTE GERAL DE CARGA SECA, DIMEN. APROX. 2,5 X 7,00 X 0,50 M - JUROS. AF_06/2014</v>
          </cell>
          <cell r="D783" t="str">
            <v>H</v>
          </cell>
          <cell r="E783">
            <v>1.59</v>
          </cell>
          <cell r="F783" t="str">
            <v>SINAPI</v>
          </cell>
        </row>
        <row r="784">
          <cell r="B784">
            <v>89266</v>
          </cell>
          <cell r="C784" t="str">
            <v>CAMINHÃO TOCO, PBT 16.000 KG, CARGA ÚTIL MÁX. 10.685 KG, DIST. ENTRE EIXOS 4,8 M, POTÊNCIA 189 CV, INCLUSIVE CARROCERIA FIXA ABERTA DE MADEIRA P/ TRANSPORTE GERAL DE CARGA SECA, DIMEN. APROX. 2,5 X 7,00 X 0,50 M - IMPOSTOS E SEGUROS. AF_06/2014</v>
          </cell>
          <cell r="D784" t="str">
            <v>H</v>
          </cell>
          <cell r="E784">
            <v>0.61</v>
          </cell>
          <cell r="F784" t="str">
            <v>SINAPI</v>
          </cell>
        </row>
        <row r="785">
          <cell r="B785">
            <v>89267</v>
          </cell>
          <cell r="C785" t="str">
            <v>GUINDASTE HIDRÁULICO AUTOPROPELIDO, COM LANÇA TELESCÓPICA 28,80 M, CAPACIDADE MÁXIMA 30 T, POTÊNCIA 97 KW, TRAÇÃO 4 X 4 - DEPRECIAÇÃO. AF_11/2014</v>
          </cell>
          <cell r="D785" t="str">
            <v>H</v>
          </cell>
          <cell r="E785">
            <v>26.42</v>
          </cell>
          <cell r="F785" t="str">
            <v>SINAPI</v>
          </cell>
        </row>
        <row r="786">
          <cell r="B786">
            <v>89268</v>
          </cell>
          <cell r="C786" t="str">
            <v>GUINDASTE HIDRÁULICO AUTOPROPELIDO, COM LANÇA TELESCÓPICA 28,80 M, CAPACIDADE MÁXIMA 30 T, POTÊNCIA 97 KW, TRAÇÃO 4 X 4 - JUROS. AF_11/2014</v>
          </cell>
          <cell r="D786" t="str">
            <v>H</v>
          </cell>
          <cell r="E786">
            <v>4.75</v>
          </cell>
          <cell r="F786" t="str">
            <v>SINAPI</v>
          </cell>
        </row>
        <row r="787">
          <cell r="B787">
            <v>89269</v>
          </cell>
          <cell r="C787" t="str">
            <v>GUINDASTE HIDRÁULICO AUTOPROPELIDO, COM LANÇA TELESCÓPICA 28,80 M, CAPACIDADE MÁXIMA 30 T, POTÊNCIA 97 KW, TRAÇÃO 4 X 4 - IMPOSTOS E SEGUROS. AF_11/2014</v>
          </cell>
          <cell r="D787" t="str">
            <v>H</v>
          </cell>
          <cell r="E787">
            <v>1.84</v>
          </cell>
          <cell r="F787" t="str">
            <v>SINAPI</v>
          </cell>
        </row>
        <row r="788">
          <cell r="B788">
            <v>89270</v>
          </cell>
          <cell r="C788" t="str">
            <v>GUINDASTE HIDRÁULICO AUTOPROPELIDO, COM LANÇA TELESCÓPICA 28,80 M, CAPACIDADE MÁXIMA 30 T, POTÊNCIA 97 KW, TRAÇÃO 4 X 4 - MANUTENÇÃO. AF_11/2014</v>
          </cell>
          <cell r="D788" t="str">
            <v>H</v>
          </cell>
          <cell r="E788">
            <v>42.48</v>
          </cell>
          <cell r="F788" t="str">
            <v>SINAPI</v>
          </cell>
        </row>
        <row r="789">
          <cell r="B789">
            <v>89271</v>
          </cell>
          <cell r="C789" t="str">
            <v>GUINDASTE HIDRÁULICO AUTOPROPELIDO, COM LANÇA TELESCÓPICA 28,80 M, CAPACIDADE MÁXIMA 30 T, POTÊNCIA 97 KW, TRAÇÃO 4 X 4 - MATERIAIS NA OPERAÇÃO. AF_11/2014</v>
          </cell>
          <cell r="D789" t="str">
            <v>H</v>
          </cell>
          <cell r="E789">
            <v>15.81</v>
          </cell>
          <cell r="F789" t="str">
            <v>SINAPI</v>
          </cell>
        </row>
        <row r="790">
          <cell r="B790">
            <v>89274</v>
          </cell>
          <cell r="C790" t="str">
            <v>BETONEIRA CAPACIDADE NOMINAL DE 600 L, CAPACIDADE DE MISTURA 440 L, MOTOR A DIESEL POTÊNCIA 10 HP, COM CARREGADOR - DEPRECIAÇÃO. AF_11/2014</v>
          </cell>
          <cell r="D790" t="str">
            <v>H</v>
          </cell>
          <cell r="E790">
            <v>1.1200000000000001</v>
          </cell>
          <cell r="F790" t="str">
            <v>SINAPI</v>
          </cell>
        </row>
        <row r="791">
          <cell r="B791">
            <v>89275</v>
          </cell>
          <cell r="C791" t="str">
            <v>BETONEIRA CAPACIDADE NOMINAL DE 600 L, CAPACIDADE DE MISTURA 440 L, MOTOR A DIESEL POTÊNCIA 10 HP, COM CARREGADOR - JUROS. AF_11/2014</v>
          </cell>
          <cell r="D791" t="str">
            <v>H</v>
          </cell>
          <cell r="E791">
            <v>0.13</v>
          </cell>
          <cell r="F791" t="str">
            <v>SINAPI</v>
          </cell>
        </row>
        <row r="792">
          <cell r="B792">
            <v>89276</v>
          </cell>
          <cell r="C792" t="str">
            <v>BETONEIRA CAPACIDADE NOMINAL DE 600 L, CAPACIDADE DE MISTURA 440 L, MOTOR A DIESEL POTÊNCIA 10 HP, COM CARREGADOR - MANUTENÇÃO. AF_11/2014</v>
          </cell>
          <cell r="D792" t="str">
            <v>H</v>
          </cell>
          <cell r="E792">
            <v>1.05</v>
          </cell>
          <cell r="F792" t="str">
            <v>SINAPI</v>
          </cell>
        </row>
        <row r="793">
          <cell r="B793">
            <v>89277</v>
          </cell>
          <cell r="C793" t="str">
            <v>BETONEIRA CAPACIDADE NOMINAL DE 600 L, CAPACIDADE DE MISTURA 440 L, MOTOR A DIESEL POTÊNCIA 10 HP, COM CARREGADOR - MATERIAIS NA OPERAÇÃO. AF_11/2014</v>
          </cell>
          <cell r="D793" t="str">
            <v>H</v>
          </cell>
          <cell r="E793">
            <v>4.62</v>
          </cell>
          <cell r="F793" t="str">
            <v>SINAPI</v>
          </cell>
        </row>
        <row r="794">
          <cell r="B794">
            <v>89280</v>
          </cell>
          <cell r="C794" t="str">
            <v>ROLO COMPACTADOR VIBRATÓRIO TANDEM AÇO LISO, POTÊNCIA 58 HP, PESO SEM/COM LASTRO 6,5 / 9,4 T, LARGURA DE TRABALHO 1,2 M - DEPRECIAÇÃO. AF_06/2014</v>
          </cell>
          <cell r="D794" t="str">
            <v>H</v>
          </cell>
          <cell r="E794">
            <v>19.440000000000001</v>
          </cell>
          <cell r="F794" t="str">
            <v>SINAPI</v>
          </cell>
        </row>
        <row r="795">
          <cell r="B795">
            <v>89281</v>
          </cell>
          <cell r="C795" t="str">
            <v>ROLO COMPACTADOR VIBRATÓRIO TANDEM AÇO LISO, POTÊNCIA 58 HP, PESO SEM/COM LASTRO 6,5 / 9,4 T, LARGURA DE TRABALHO 1,2 M - JUROS. AF_06/2014</v>
          </cell>
          <cell r="D795" t="str">
            <v>H</v>
          </cell>
          <cell r="E795">
            <v>2.69</v>
          </cell>
          <cell r="F795" t="str">
            <v>SINAPI</v>
          </cell>
        </row>
        <row r="796">
          <cell r="B796">
            <v>89870</v>
          </cell>
          <cell r="C796" t="str">
            <v>CAMINHÃO BASCULANTE 14 M3, COM CAVALO MECÂNICO DE CAPACIDADE MÁXIMA DE TRAÇÃO COMBINADO DE 36000 KG, POTÊNCIA 286 CV, INCLUSIVE SEMIREBOQUE COM CAÇAMBA METÁLICA - DEPRECIAÇÃO. AF_12/2014</v>
          </cell>
          <cell r="D796" t="str">
            <v>H</v>
          </cell>
          <cell r="E796">
            <v>19.22</v>
          </cell>
          <cell r="F796" t="str">
            <v>SINAPI</v>
          </cell>
        </row>
        <row r="797">
          <cell r="B797">
            <v>89871</v>
          </cell>
          <cell r="C797" t="str">
            <v>CAMINHÃO BASCULANTE 14 M3, COM CAVALO MECÂNICO DE CAPACIDADE MÁXIMA DE TRAÇÃO COMBINADO DE 36000 KG, POTÊNCIA 286 CV, INCLUSIVE SEMIREBOQUE COM CAÇAMBA METÁLICA - JUROS. AF_12/2014</v>
          </cell>
          <cell r="D797" t="str">
            <v>H</v>
          </cell>
          <cell r="E797">
            <v>3.55</v>
          </cell>
          <cell r="F797" t="str">
            <v>SINAPI</v>
          </cell>
        </row>
        <row r="798">
          <cell r="B798">
            <v>89872</v>
          </cell>
          <cell r="C798" t="str">
            <v>CAMINHÃO BASCULANTE 14 M3, COM CAVALO MECÂNICO DE CAPACIDADE MÁXIMA DE TRAÇÃO COMBINADO DE 36000 KG, POTÊNCIA 286 CV, INCLUSIVE SEMIREBOQUE COM CAÇAMBA METÁLICA - IMPOSTOS E SEGUROS. AF_12/2014</v>
          </cell>
          <cell r="D798" t="str">
            <v>H</v>
          </cell>
          <cell r="E798">
            <v>1.39</v>
          </cell>
          <cell r="F798" t="str">
            <v>SINAPI</v>
          </cell>
        </row>
        <row r="799">
          <cell r="B799">
            <v>89873</v>
          </cell>
          <cell r="C799" t="str">
            <v>CAMINHÃO BASCULANTE 14 M3, COM CAVALO MECÂNICO DE CAPACIDADE MÁXIMA DE TRAÇÃO COMBINADO DE 36000 KG, POTÊNCIA 286 CV, INCLUSIVE SEMIREBOQUE COM CAÇAMBA METÁLICA - MANUTENÇÃO. AF_12/2014</v>
          </cell>
          <cell r="D799" t="str">
            <v>H</v>
          </cell>
          <cell r="E799">
            <v>36.06</v>
          </cell>
          <cell r="F799" t="str">
            <v>SINAPI</v>
          </cell>
        </row>
        <row r="800">
          <cell r="B800">
            <v>89874</v>
          </cell>
          <cell r="C800" t="str">
            <v>CAMINHÃO BASCULANTE 14 M3, COM CAVALO MECÂNICO DE CAPACIDADE MÁXIMA DE TRAÇÃO COMBINADO DE 36000 KG, POTÊNCIA 286 CV, INCLUSIVE SEMIREBOQUE COM CAÇAMBA METÁLICA - MATERIAIS NA OPERAÇÃO. AF_12/2014</v>
          </cell>
          <cell r="D800" t="str">
            <v>H</v>
          </cell>
          <cell r="E800">
            <v>96.07</v>
          </cell>
          <cell r="F800" t="str">
            <v>SINAPI</v>
          </cell>
        </row>
        <row r="801">
          <cell r="B801">
            <v>89878</v>
          </cell>
          <cell r="C801" t="str">
            <v>CAMINHÃO BASCULANTE 18 M3, COM CAVALO MECÂNICO DE CAPACIDADE MÁXIMA DE TRAÇÃO COMBINADO DE 45000 KG, POTÊNCIA 330 CV, INCLUSIVE SEMIREBOQUE COM CAÇAMBA METÁLICA - DEPRECIAÇÃO. AF_12/2014</v>
          </cell>
          <cell r="D801" t="str">
            <v>H</v>
          </cell>
          <cell r="E801">
            <v>20.32</v>
          </cell>
          <cell r="F801" t="str">
            <v>SINAPI</v>
          </cell>
        </row>
        <row r="802">
          <cell r="B802">
            <v>89879</v>
          </cell>
          <cell r="C802" t="str">
            <v>CAMINHÃO BASCULANTE 18 M3, COM CAVALO MECÂNICO DE CAPACIDADE MÁXIMA DE TRAÇÃO COMBINADO DE 45000 KG, POTÊNCIA 330 CV, INCLUSIVE SEMIREBOQUE COM CAÇAMBA METÁLICA - JUROS. AF_12/2014</v>
          </cell>
          <cell r="D802" t="str">
            <v>H</v>
          </cell>
          <cell r="E802">
            <v>3.75</v>
          </cell>
          <cell r="F802" t="str">
            <v>SINAPI</v>
          </cell>
        </row>
        <row r="803">
          <cell r="B803">
            <v>89880</v>
          </cell>
          <cell r="C803" t="str">
            <v>CAMINHÃO BASCULANTE 18 M3, COM CAVALO MECÂNICO DE CAPACIDADE MÁXIMA DE TRAÇÃO COMBINADO DE 45000 KG, POTÊNCIA 330 CV, INCLUSIVE SEMIREBOQUE COM CAÇAMBA METÁLICA - IMPOSTOS E SEGUROS. AF_12/2014</v>
          </cell>
          <cell r="D803" t="str">
            <v>H</v>
          </cell>
          <cell r="E803">
            <v>1.46</v>
          </cell>
          <cell r="F803" t="str">
            <v>SINAPI</v>
          </cell>
        </row>
        <row r="804">
          <cell r="B804">
            <v>89881</v>
          </cell>
          <cell r="C804" t="str">
            <v>CAMINHÃO BASCULANTE 18 M3, COM CAVALO MECÂNICO DE CAPACIDADE MÁXIMA DE TRAÇÃO COMBINADO DE 45000 KG, POTÊNCIA 330 CV, INCLUSIVE SEMIREBOQUE COM CAÇAMBA METÁLICA - MANUTENÇÃO. AF_12/2014</v>
          </cell>
          <cell r="D804" t="str">
            <v>H</v>
          </cell>
          <cell r="E804">
            <v>38.11</v>
          </cell>
          <cell r="F804" t="str">
            <v>SINAPI</v>
          </cell>
        </row>
        <row r="805">
          <cell r="B805">
            <v>89882</v>
          </cell>
          <cell r="C805" t="str">
            <v>CAMINHÃO BASCULANTE 18 M3, COM CAVALO MECÂNICO DE CAPACIDADE MÁXIMA DE TRAÇÃO COMBINADO DE 45000 KG, POTÊNCIA 330 CV, INCLUSIVE SEMIREBOQUE COM CAÇAMBA METÁLICA - MATERIAIS NA OPERAÇÃO. AF_12/2014</v>
          </cell>
          <cell r="D805" t="str">
            <v>H</v>
          </cell>
          <cell r="E805">
            <v>110.84</v>
          </cell>
          <cell r="F805" t="str">
            <v>SINAPI</v>
          </cell>
        </row>
        <row r="806">
          <cell r="B806">
            <v>90582</v>
          </cell>
          <cell r="C806" t="str">
            <v>VIBRADOR DE IMERSÃO, DIÂMETRO DE PONTEIRA 45MM, MOTOR ELÉTRICO TRIFÁSICO POTÊNCIA DE 2 CV - DEPRECIAÇÃO. AF_06/2015</v>
          </cell>
          <cell r="D806" t="str">
            <v>H</v>
          </cell>
          <cell r="E806">
            <v>0.27</v>
          </cell>
          <cell r="F806" t="str">
            <v>SINAPI</v>
          </cell>
        </row>
        <row r="807">
          <cell r="B807">
            <v>90583</v>
          </cell>
          <cell r="C807" t="str">
            <v>VIBRADOR DE IMERSÃO, DIÂMETRO DE PONTEIRA 45MM, MOTOR ELÉTRICO TRIFÁSICO POTÊNCIA DE 2 CV - JUROS. AF_06/2015</v>
          </cell>
          <cell r="D807" t="str">
            <v>H</v>
          </cell>
          <cell r="E807">
            <v>0.03</v>
          </cell>
          <cell r="F807" t="str">
            <v>SINAPI</v>
          </cell>
        </row>
        <row r="808">
          <cell r="B808">
            <v>90584</v>
          </cell>
          <cell r="C808" t="str">
            <v>VIBRADOR DE IMERSÃO, DIÂMETRO DE PONTEIRA 45MM, MOTOR ELÉTRICO TRIFÁSICO POTÊNCIA DE 2 CV - MANUTENÇÃO. AF_06/2015</v>
          </cell>
          <cell r="D808" t="str">
            <v>H</v>
          </cell>
          <cell r="E808">
            <v>0.21</v>
          </cell>
          <cell r="F808" t="str">
            <v>SINAPI</v>
          </cell>
        </row>
        <row r="809">
          <cell r="B809">
            <v>90585</v>
          </cell>
          <cell r="C809" t="str">
            <v>VIBRADOR DE IMERSÃO, DIÂMETRO DE PONTEIRA 45MM, MOTOR ELÉTRICO TRIFÁSICO POTÊNCIA DE 2 CV - MATERIAIS NA OPERAÇÃO. AF_06/2015</v>
          </cell>
          <cell r="D809" t="str">
            <v>H</v>
          </cell>
          <cell r="E809">
            <v>0.95</v>
          </cell>
          <cell r="F809" t="str">
            <v>SINAPI</v>
          </cell>
        </row>
        <row r="810">
          <cell r="B810">
            <v>90621</v>
          </cell>
          <cell r="C810" t="str">
            <v>PERFURATRIZ MANUAL, TORQUE MÁXIMO 83 N.M, POTÊNCIA 5 CV, COM DIÂMETRO MÁXIMO 4" - DEPRECIAÇÃO. AF_06/2015</v>
          </cell>
          <cell r="D810" t="str">
            <v>H</v>
          </cell>
          <cell r="E810">
            <v>1.47</v>
          </cell>
          <cell r="F810" t="str">
            <v>SINAPI</v>
          </cell>
        </row>
        <row r="811">
          <cell r="B811">
            <v>90622</v>
          </cell>
          <cell r="C811" t="str">
            <v>PERFURATRIZ MANUAL, TORQUE MÁXIMO 83 N.M, POTÊNCIA 5 CV, COM DIÂMETRO MÁXIMO 4" - JUROS. AF_06/2015</v>
          </cell>
          <cell r="D811" t="str">
            <v>H</v>
          </cell>
          <cell r="E811">
            <v>0.17</v>
          </cell>
          <cell r="F811" t="str">
            <v>SINAPI</v>
          </cell>
        </row>
        <row r="812">
          <cell r="B812">
            <v>90623</v>
          </cell>
          <cell r="C812" t="str">
            <v>PERFURATRIZ MANUAL, TORQUE MÁXIMO 83 N.M, POTÊNCIA 5 CV, COM DIÂMETRO MÁXIMO 4" - MANUTENÇÃO. AF_06/2015</v>
          </cell>
          <cell r="D812" t="str">
            <v>H</v>
          </cell>
          <cell r="E812">
            <v>1.84</v>
          </cell>
          <cell r="F812" t="str">
            <v>SINAPI</v>
          </cell>
        </row>
        <row r="813">
          <cell r="B813">
            <v>90624</v>
          </cell>
          <cell r="C813" t="str">
            <v>PERFURATRIZ MANUAL, TORQUE MÁXIMO 83 N.M, POTÊNCIA 5 CV, COM DIÂMETRO MÁXIMO 4" - MATERIAIS NA OPERAÇÃO. AF_06/2015</v>
          </cell>
          <cell r="D813" t="str">
            <v>H</v>
          </cell>
          <cell r="E813">
            <v>2.37</v>
          </cell>
          <cell r="F813" t="str">
            <v>SINAPI</v>
          </cell>
        </row>
        <row r="814">
          <cell r="B814">
            <v>90627</v>
          </cell>
          <cell r="C814" t="str">
            <v>PERFURATRIZ SOBRE ESTEIRA, TORQUE MÁXIMO 600 KGF, PESO MÉDIO 1000 KG, POTÊNCIA 20 HP, DIÂMETRO MÁXIMO 10" - DEPRECIAÇÃO. AF_06/2015</v>
          </cell>
          <cell r="D814" t="str">
            <v>H</v>
          </cell>
          <cell r="E814">
            <v>24.22</v>
          </cell>
          <cell r="F814" t="str">
            <v>SINAPI</v>
          </cell>
        </row>
        <row r="815">
          <cell r="B815">
            <v>90628</v>
          </cell>
          <cell r="C815" t="str">
            <v>PERFURATRIZ SOBRE ESTEIRA, TORQUE MÁXIMO 600 KGF, PESO MÉDIO 1000 KG, POTÊNCIA 20 HP, DIÂMETRO MÁXIMO 10" - JUROS. AF_06/2015</v>
          </cell>
          <cell r="D815" t="str">
            <v>H</v>
          </cell>
          <cell r="E815">
            <v>3.45</v>
          </cell>
          <cell r="F815" t="str">
            <v>SINAPI</v>
          </cell>
        </row>
        <row r="816">
          <cell r="B816">
            <v>90629</v>
          </cell>
          <cell r="C816" t="str">
            <v>PERFURATRIZ SOBRE ESTEIRA, TORQUE MÁXIMO 600 KGF, PESO MÉDIO 1000 KG, POTÊNCIA 20 HP, DIÂMETRO MÁXIMO 10" - MANUTENÇÃO. AF_06/2015</v>
          </cell>
          <cell r="D816" t="str">
            <v>H</v>
          </cell>
          <cell r="E816">
            <v>30.31</v>
          </cell>
          <cell r="F816" t="str">
            <v>SINAPI</v>
          </cell>
        </row>
        <row r="817">
          <cell r="B817">
            <v>90630</v>
          </cell>
          <cell r="C817" t="str">
            <v>PERFURATRIZ SOBRE ESTEIRA, TORQUE MÁXIMO 600 KGF, PESO MÉDIO 1000 KG, POTÊNCIA 20 HP, DIÂMETRO MÁXIMO 10" - MATERIAIS NA OPERAÇÃO. AF_06/2015</v>
          </cell>
          <cell r="D817" t="str">
            <v>H</v>
          </cell>
          <cell r="E817">
            <v>9.6300000000000008</v>
          </cell>
          <cell r="F817" t="str">
            <v>SINAPI</v>
          </cell>
        </row>
        <row r="818">
          <cell r="B818">
            <v>90633</v>
          </cell>
          <cell r="C818" t="str">
            <v>MISTURADOR DUPLO HORIZONTAL DE ALTA TURBULÊNCIA, CAPACIDADE / VOLUME 2 X 500 LITROS, MOTORES ELÉTRICOS MÍNIMO 5 CV CADA, PARA NATA CIMENTO, ARGAMASSA E OUTROS - DEPRECIAÇÃO. AF_06/2015</v>
          </cell>
          <cell r="D818" t="str">
            <v>H</v>
          </cell>
          <cell r="E818">
            <v>2.84</v>
          </cell>
          <cell r="F818" t="str">
            <v>SINAPI</v>
          </cell>
        </row>
        <row r="819">
          <cell r="B819">
            <v>90634</v>
          </cell>
          <cell r="C819" t="str">
            <v>MISTURADOR DUPLO HORIZONTAL DE ALTA TURBULÊNCIA, CAPACIDADE / VOLUME 2 X 500 LITROS, MOTORES ELÉTRICOS MÍNIMO 5 CV CADA, PARA NATA CIMENTO, ARGAMASSA E OUTROS - JUROS. AF_06/2015</v>
          </cell>
          <cell r="D819" t="str">
            <v>H</v>
          </cell>
          <cell r="E819">
            <v>0.33</v>
          </cell>
          <cell r="F819" t="str">
            <v>SINAPI</v>
          </cell>
        </row>
        <row r="820">
          <cell r="B820">
            <v>90635</v>
          </cell>
          <cell r="C820" t="str">
            <v>MISTURADOR DUPLO HORIZONTAL DE ALTA TURBULÊNCIA, CAPACIDADE / VOLUME 2 X 500 LITROS, MOTORES ELÉTRICOS MÍNIMO 5 CV CADA, PARA NATA CIMENTO, ARGAMASSA E OUTROS - MANUTENÇÃO. AF_06/2015</v>
          </cell>
          <cell r="D820" t="str">
            <v>H</v>
          </cell>
          <cell r="E820">
            <v>3.11</v>
          </cell>
          <cell r="F820" t="str">
            <v>SINAPI</v>
          </cell>
        </row>
        <row r="821">
          <cell r="B821">
            <v>90636</v>
          </cell>
          <cell r="C821" t="str">
            <v>MISTURADOR DUPLO HORIZONTAL DE ALTA TURBULÊNCIA, CAPACIDADE / VOLUME 2 X 500 LITROS, MOTORES ELÉTRICOS MÍNIMO 5 CV CADA, PARA NATA CIMENTO, ARGAMASSA E OUTROS - MATERIAIS NA OPERAÇÃO. AF_06/2015</v>
          </cell>
          <cell r="D821" t="str">
            <v>H</v>
          </cell>
          <cell r="E821">
            <v>4.75</v>
          </cell>
          <cell r="F821" t="str">
            <v>SINAPI</v>
          </cell>
        </row>
        <row r="822">
          <cell r="B822">
            <v>90639</v>
          </cell>
          <cell r="C822" t="str">
            <v>BOMBA TRIPLEX, PARA INJEÇÃO DE NATA DE CIMENTO, VAZÃO MÁXIMA DE 100 LITROS/MINUTO, PRESSÃO MÁXIMA DE 70 BAR - DEPRECIAÇÃO. AF_06/2015</v>
          </cell>
          <cell r="D822" t="str">
            <v>H</v>
          </cell>
          <cell r="E822">
            <v>4.24</v>
          </cell>
          <cell r="F822" t="str">
            <v>SINAPI</v>
          </cell>
        </row>
        <row r="823">
          <cell r="B823">
            <v>90640</v>
          </cell>
          <cell r="C823" t="str">
            <v>BOMBA TRIPLEX, PARA INJEÇÃO DE NATA DE CIMENTO, VAZÃO MÁXIMA DE 100 LITROS/MINUTO, PRESSÃO MÁXIMA DE 70 BAR - JUROS. AF_06/2015</v>
          </cell>
          <cell r="D823" t="str">
            <v>H</v>
          </cell>
          <cell r="E823">
            <v>0.5</v>
          </cell>
          <cell r="F823" t="str">
            <v>SINAPI</v>
          </cell>
        </row>
        <row r="824">
          <cell r="B824">
            <v>90641</v>
          </cell>
          <cell r="C824" t="str">
            <v>BOMBA TRIPLEX, PARA INJEÇÃO DE NATA DE CIMENTO, VAZÃO MÁXIMA DE 100 LITROS/MINUTO, PRESSÃO MÁXIMA DE 70 BAR - MANUTENÇÃO. AF_06/2015</v>
          </cell>
          <cell r="D824" t="str">
            <v>H</v>
          </cell>
          <cell r="E824">
            <v>4.6399999999999997</v>
          </cell>
          <cell r="F824" t="str">
            <v>SINAPI</v>
          </cell>
        </row>
        <row r="825">
          <cell r="B825">
            <v>90642</v>
          </cell>
          <cell r="C825" t="str">
            <v>BOMBA TRIPLEX, PARA INJEÇÃO DE NATA DE CIMENTO, VAZÃO MÁXIMA DE 100 LITROS/MINUTO, PRESSÃO MÁXIMA DE 70 BAR - MATERIAIS NA OPERAÇÃO. AF_06/2015</v>
          </cell>
          <cell r="D825" t="str">
            <v>H</v>
          </cell>
          <cell r="E825">
            <v>5.0199999999999996</v>
          </cell>
          <cell r="F825" t="str">
            <v>SINAPI</v>
          </cell>
        </row>
        <row r="826">
          <cell r="B826">
            <v>90646</v>
          </cell>
          <cell r="C826" t="str">
            <v>BOMBA CENTRÍFUGA MONOESTÁGIO COM MOTOR ELÉTRICO MONOFÁSICO, POTÊNCIA 15 HP, DIÂMETRO DO ROTOR 173 MM, HM/Q = 30 MCA / 90 M3/H A 45 MCA / 55 M3/H - DEPRECIAÇÃO. AF_06/2015</v>
          </cell>
          <cell r="D826" t="str">
            <v>H</v>
          </cell>
          <cell r="E826">
            <v>0.52</v>
          </cell>
          <cell r="F826" t="str">
            <v>SINAPI</v>
          </cell>
        </row>
        <row r="827">
          <cell r="B827">
            <v>90647</v>
          </cell>
          <cell r="C827" t="str">
            <v>BOMBA CENTRÍFUGA MONOESTÁGIO COM MOTOR ELÉTRICO MONOFÁSICO, POTÊNCIA 15 HP, DIÂMETRO DO ROTOR 173 MM, HM/Q = 30 MCA / 90 M3/H A 45 MCA / 55 M3/H - JUROS. AF_06/2015</v>
          </cell>
          <cell r="D827" t="str">
            <v>H</v>
          </cell>
          <cell r="E827">
            <v>0.06</v>
          </cell>
          <cell r="F827" t="str">
            <v>SINAPI</v>
          </cell>
        </row>
        <row r="828">
          <cell r="B828">
            <v>90648</v>
          </cell>
          <cell r="C828" t="str">
            <v>BOMBA CENTRÍFUGA MONOESTÁGIO COM MOTOR ELÉTRICO MONOFÁSICO, POTÊNCIA 15 HP, DIÂMETRO DO ROTOR 173 MM, HM/Q = 30 MCA / 90 M3/H A 45 MCA / 55 M3/H - MANUTENÇÃO. AF_06/2015</v>
          </cell>
          <cell r="D828" t="str">
            <v>H</v>
          </cell>
          <cell r="E828">
            <v>0.56999999999999995</v>
          </cell>
          <cell r="F828" t="str">
            <v>SINAPI</v>
          </cell>
        </row>
        <row r="829">
          <cell r="B829">
            <v>90649</v>
          </cell>
          <cell r="C829" t="str">
            <v>BOMBA CENTRÍFUGA MONOESTÁGIO COM MOTOR ELÉTRICO MONOFÁSICO, POTÊNCIA 15 HP, DIÂMETRO DO ROTOR 173 MM, HM/Q = 30 MCA / 90 M3/H A 45 MCA / 55 M3/H - MATERIAIS NA OPERAÇÃO. AF_06/2015</v>
          </cell>
          <cell r="D829" t="str">
            <v>H</v>
          </cell>
          <cell r="E829">
            <v>7.41</v>
          </cell>
          <cell r="F829" t="str">
            <v>SINAPI</v>
          </cell>
        </row>
        <row r="830">
          <cell r="B830">
            <v>90652</v>
          </cell>
          <cell r="C830" t="str">
            <v>BOMBA DE PROJEÇÃO DE CONCRETO SECO, POTÊNCIA 10 CV, VAZÃO 3 M3/H - DEPRECIAÇÃO. AF_06/2015</v>
          </cell>
          <cell r="D830" t="str">
            <v>H</v>
          </cell>
          <cell r="E830">
            <v>2.76</v>
          </cell>
          <cell r="F830" t="str">
            <v>SINAPI</v>
          </cell>
        </row>
        <row r="831">
          <cell r="B831">
            <v>90653</v>
          </cell>
          <cell r="C831" t="str">
            <v>BOMBA DE PROJEÇÃO DE CONCRETO SECO, POTÊNCIA 10 CV, VAZÃO 3 M3/H - JUROS. AF_06/2015</v>
          </cell>
          <cell r="D831" t="str">
            <v>H</v>
          </cell>
          <cell r="E831">
            <v>0.32</v>
          </cell>
          <cell r="F831" t="str">
            <v>SINAPI</v>
          </cell>
        </row>
        <row r="832">
          <cell r="B832">
            <v>90654</v>
          </cell>
          <cell r="C832" t="str">
            <v>BOMBA DE PROJEÇÃO DE CONCRETO SECO, POTÊNCIA 10 CV, VAZÃO 3 M3/H - MANUTENÇÃO. AF_06/2015</v>
          </cell>
          <cell r="D832" t="str">
            <v>H</v>
          </cell>
          <cell r="E832">
            <v>3.02</v>
          </cell>
          <cell r="F832" t="str">
            <v>SINAPI</v>
          </cell>
        </row>
        <row r="833">
          <cell r="B833">
            <v>90655</v>
          </cell>
          <cell r="C833" t="str">
            <v>BOMBA DE PROJEÇÃO DE CONCRETO SECO, POTÊNCIA 10 CV, VAZÃO 3 M3/H - MATERIAIS NA OPERAÇÃO. AF_06/2015</v>
          </cell>
          <cell r="D833" t="str">
            <v>H</v>
          </cell>
          <cell r="E833">
            <v>4.88</v>
          </cell>
          <cell r="F833" t="str">
            <v>SINAPI</v>
          </cell>
        </row>
        <row r="834">
          <cell r="B834">
            <v>90658</v>
          </cell>
          <cell r="C834" t="str">
            <v>BOMBA DE PROJEÇÃO DE CONCRETO SECO, POTÊNCIA 10 CV, VAZÃO 6 M3/H - DEPRECIAÇÃO. AF_06/2015</v>
          </cell>
          <cell r="D834" t="str">
            <v>H</v>
          </cell>
          <cell r="E834">
            <v>2.96</v>
          </cell>
          <cell r="F834" t="str">
            <v>SINAPI</v>
          </cell>
        </row>
        <row r="835">
          <cell r="B835">
            <v>90659</v>
          </cell>
          <cell r="C835" t="str">
            <v>BOMBA DE PROJEÇÃO DE CONCRETO SECO, POTÊNCIA 10 CV, VAZÃO 6 M3/H - JUROS. AF_06/2015</v>
          </cell>
          <cell r="D835" t="str">
            <v>H</v>
          </cell>
          <cell r="E835">
            <v>0.35</v>
          </cell>
          <cell r="F835" t="str">
            <v>SINAPI</v>
          </cell>
        </row>
        <row r="836">
          <cell r="B836">
            <v>90660</v>
          </cell>
          <cell r="C836" t="str">
            <v>BOMBA DE PROJEÇÃO DE CONCRETO SECO, POTÊNCIA 10 CV, VAZÃO 6 M3/H - MANUTENÇÃO. AF_06/2015</v>
          </cell>
          <cell r="D836" t="str">
            <v>H</v>
          </cell>
          <cell r="E836">
            <v>3.24</v>
          </cell>
          <cell r="F836" t="str">
            <v>SINAPI</v>
          </cell>
        </row>
        <row r="837">
          <cell r="B837">
            <v>90661</v>
          </cell>
          <cell r="C837" t="str">
            <v>BOMBA DE PROJEÇÃO DE CONCRETO SECO, POTÊNCIA 10 CV, VAZÃO 6 M3/H - MATERIAIS NA OPERAÇÃO. AF_06/2015</v>
          </cell>
          <cell r="D837" t="str">
            <v>H</v>
          </cell>
          <cell r="E837">
            <v>4.88</v>
          </cell>
          <cell r="F837" t="str">
            <v>SINAPI</v>
          </cell>
        </row>
        <row r="838">
          <cell r="B838">
            <v>90664</v>
          </cell>
          <cell r="C838" t="str">
            <v>PROJETOR PNEUMÁTICO DE ARGAMASSA PARA CHAPISCO E REBOCO COM RECIPIENTE ACOPLADO, TIPO CANEQUINHA, COM COMPRESSOR DE AR REBOCÁVEL VAZÃO 89 PCM E MOTOR DIESEL DE 20 CV - DEPRECIAÇÃO. AF_06/2015</v>
          </cell>
          <cell r="D838" t="str">
            <v>H</v>
          </cell>
          <cell r="E838">
            <v>3.76</v>
          </cell>
          <cell r="F838" t="str">
            <v>SINAPI</v>
          </cell>
        </row>
        <row r="839">
          <cell r="B839">
            <v>90665</v>
          </cell>
          <cell r="C839" t="str">
            <v>PROJETOR PNEUMÁTICO DE ARGAMASSA PARA CHAPISCO E REBOCO COM RECIPIENTE ACOPLADO, TIPO CANEQUINHA, COM COMPRESSOR DE AR REBOCÁVEL VAZÃO 89 PCM E MOTOR DIESEL DE 20 CV - JUROS. AF_06/2015</v>
          </cell>
          <cell r="D839" t="str">
            <v>H</v>
          </cell>
          <cell r="E839">
            <v>0.43</v>
          </cell>
          <cell r="F839" t="str">
            <v>SINAPI</v>
          </cell>
        </row>
        <row r="840">
          <cell r="B840">
            <v>90666</v>
          </cell>
          <cell r="C840" t="str">
            <v>PROJETOR PNEUMÁTICO DE ARGAMASSA PARA CHAPISCO E REBOCO COM RECIPIENTE ACOPLADO, TIPO CANEQUINHA, COM COMPRESSOR DE AR REBOCÁVEL VAZÃO 89 PCM E MOTOR DIESEL DE 20 CV - MANUTENÇÃO. AF_06/2015</v>
          </cell>
          <cell r="D840" t="str">
            <v>H</v>
          </cell>
          <cell r="E840">
            <v>4.12</v>
          </cell>
          <cell r="F840" t="str">
            <v>SINAPI</v>
          </cell>
        </row>
        <row r="841">
          <cell r="B841">
            <v>90667</v>
          </cell>
          <cell r="C841" t="str">
            <v>PROJETOR PNEUMÁTICO DE ARGAMASSA PARA CHAPISCO E REBOCO COM RECIPIENTE ACOPLADO, TIPO CANEQUINHA, COM COMPRESSOR DE AR REBOCÁVEL VAZÃO 89 PCM E MOTOR DIESEL DE 20 CV - MATERIAIS NA OPERAÇÃO. AF_06/2015</v>
          </cell>
          <cell r="D841" t="str">
            <v>H</v>
          </cell>
          <cell r="E841">
            <v>8.15</v>
          </cell>
          <cell r="F841" t="str">
            <v>SINAPI</v>
          </cell>
        </row>
        <row r="842">
          <cell r="B842">
            <v>90670</v>
          </cell>
          <cell r="C842" t="str">
            <v>PERFURATRIZ COM TORRE METÁLICA PARA EXECUÇÃO DE ESTACA HÉLICE CONTÍNUA, PROFUNDIDADE MÁXIMA DE 30 M, DIÂMETRO MÁXIMO DE 800 MM, POTÊNCIA INSTALADA DE 268 HP, MESA ROTATIVA COM TORQUE MÁXIMO DE 170 KNM - DEPRECIAÇÃO. AF_06/2015</v>
          </cell>
          <cell r="D842" t="str">
            <v>H</v>
          </cell>
          <cell r="E842">
            <v>111.17</v>
          </cell>
          <cell r="F842" t="str">
            <v>SINAPI</v>
          </cell>
        </row>
        <row r="843">
          <cell r="B843">
            <v>90671</v>
          </cell>
          <cell r="C843" t="str">
            <v>PERFURATRIZ COM TORRE METÁLICA PARA EXECUÇÃO DE ESTACA HÉLICE CONTÍNUA, PROFUNDIDADE MÁXIMA DE 30 M, DIÂMETRO MÁXIMO DE 800 MM, POTÊNCIA INSTALADA DE 268 HP, MESA ROTATIVA COM TORQUE MÁXIMO DE 170 KNM - JUROS. AF_06/2015</v>
          </cell>
          <cell r="D843" t="str">
            <v>H</v>
          </cell>
          <cell r="E843">
            <v>15.43</v>
          </cell>
          <cell r="F843" t="str">
            <v>SINAPI</v>
          </cell>
        </row>
        <row r="844">
          <cell r="B844">
            <v>90672</v>
          </cell>
          <cell r="C844" t="str">
            <v>PERFURATRIZ COM TORRE METÁLICA PARA EXECUÇÃO DE ESTACA HÉLICE CONTÍNUA, PROFUNDIDADE MÁXIMA DE 30 M, DIÂMETRO MÁXIMO DE 800 MM, POTÊNCIA INSTALADA DE 268 HP, MESA ROTATIVA COM TORQUE MÁXIMO DE 170 KNM - MANUTENÇÃO. AF_06/2015</v>
          </cell>
          <cell r="D844" t="str">
            <v>H</v>
          </cell>
          <cell r="E844">
            <v>139.12</v>
          </cell>
          <cell r="F844" t="str">
            <v>SINAPI</v>
          </cell>
        </row>
        <row r="845">
          <cell r="B845">
            <v>90673</v>
          </cell>
          <cell r="C845" t="str">
            <v>PERFURATRIZ COM TORRE METÁLICA PARA EXECUÇÃO DE ESTACA HÉLICE CONTÍNUA, PROFUNDIDADE MÁXIMA DE 30 M, DIÂMETRO MÁXIMO DE 800 MM, POTÊNCIA INSTALADA DE 268 HP, MESA ROTATIVA COM TORQUE MÁXIMO DE 170 KNM - MATERIAIS NA OPERAÇÃO. AF_06/2015</v>
          </cell>
          <cell r="D845" t="str">
            <v>H</v>
          </cell>
          <cell r="E845">
            <v>65.2</v>
          </cell>
          <cell r="F845" t="str">
            <v>SINAPI</v>
          </cell>
        </row>
        <row r="846">
          <cell r="B846">
            <v>90676</v>
          </cell>
          <cell r="C846" t="str">
            <v>PERFURATRIZ HIDRÁULICA SOBRE CAMINHÃO COM TRADO CURTO ACOPLADO, PROFUNDIDADE MÁXIMA DE 20 M, DIÂMETRO MÁXIMO DE 1500 MM, POTÊNCIA INSTALADA DE 137 HP, MESA ROTATIVA COM TORQUE MÁXIMO DE 30 KNM - DEPRECIAÇÃO. AF_06/2015</v>
          </cell>
          <cell r="D846" t="str">
            <v>H</v>
          </cell>
          <cell r="E846">
            <v>58.16</v>
          </cell>
          <cell r="F846" t="str">
            <v>SINAPI</v>
          </cell>
        </row>
        <row r="847">
          <cell r="B847">
            <v>90677</v>
          </cell>
          <cell r="C847" t="str">
            <v>PERFURATRIZ HIDRÁULICA SOBRE CAMINHÃO COM TRADO CURTO ACOPLADO, PROFUNDIDADE MÁXIMA DE 20 M, DIÂMETRO MÁXIMO DE 1500 MM, POTÊNCIA INSTALADA DE 137 HP, MESA ROTATIVA COM TORQUE MÁXIMO DE 30 KNM - JUROS. AF_06/2015</v>
          </cell>
          <cell r="D847" t="str">
            <v>H</v>
          </cell>
          <cell r="E847">
            <v>8.06</v>
          </cell>
          <cell r="F847" t="str">
            <v>SINAPI</v>
          </cell>
        </row>
        <row r="848">
          <cell r="B848">
            <v>90678</v>
          </cell>
          <cell r="C848" t="str">
            <v>PERFURATRIZ HIDRÁULICA SOBRE CAMINHÃO COM TRADO CURTO ACOPLADO, PROFUNDIDADE MÁXIMA DE 20 M, DIÂMETRO MÁXIMO DE 1500 MM, POTÊNCIA INSTALADA DE 137 HP, MESA ROTATIVA COM TORQUE MÁXIMO DE 30 KNM - MANUTENÇÃO. AF_06/2015</v>
          </cell>
          <cell r="D848" t="str">
            <v>H</v>
          </cell>
          <cell r="E848">
            <v>72.78</v>
          </cell>
          <cell r="F848" t="str">
            <v>SINAPI</v>
          </cell>
        </row>
        <row r="849">
          <cell r="B849">
            <v>90679</v>
          </cell>
          <cell r="C849" t="str">
            <v>PERFURATRIZ HIDRÁULICA SOBRE CAMINHÃO COM TRADO CURTO ACOPLADO, PROFUNDIDADE MÁXIMA DE 20 M, DIÂMETRO MÁXIMO DE 1500 MM, POTÊNCIA INSTALADA DE 137 HP, MESA ROTATIVA COM TORQUE MÁXIMO DE 30 KNM - MATERIAIS NA OPERAÇÃO. AF_06/2015</v>
          </cell>
          <cell r="D849" t="str">
            <v>H</v>
          </cell>
          <cell r="E849">
            <v>49.97</v>
          </cell>
          <cell r="F849" t="str">
            <v>SINAPI</v>
          </cell>
        </row>
        <row r="850">
          <cell r="B850">
            <v>90682</v>
          </cell>
          <cell r="C850" t="str">
            <v>MANIPULADOR TELESCÓPICO, POTÊNCIA DE 85 HP, CAPACIDADE DE CARGA DE 3.500 KG, ALTURA MÁXIMA DE ELEVAÇÃO DE 12,3 M - DEPRECIAÇÃO. AF_06/2015</v>
          </cell>
          <cell r="D850" t="str">
            <v>H</v>
          </cell>
          <cell r="E850">
            <v>21.46</v>
          </cell>
          <cell r="F850" t="str">
            <v>SINAPI</v>
          </cell>
        </row>
        <row r="851">
          <cell r="B851">
            <v>90683</v>
          </cell>
          <cell r="C851" t="str">
            <v>MANIPULADOR TELESCÓPICO, POTÊNCIA DE 85 HP, CAPACIDADE DE CARGA DE 3.500 KG, ALTURA MÁXIMA DE ELEVAÇÃO DE 12,3 M - JUROS. AF_06/2015</v>
          </cell>
          <cell r="D851" t="str">
            <v>H</v>
          </cell>
          <cell r="E851">
            <v>2.54</v>
          </cell>
          <cell r="F851" t="str">
            <v>SINAPI</v>
          </cell>
        </row>
        <row r="852">
          <cell r="B852">
            <v>90684</v>
          </cell>
          <cell r="C852" t="str">
            <v>MANIPULADOR TELESCÓPICO, POTÊNCIA DE 85 HP, CAPACIDADE DE CARGA DE 3.500 KG, ALTURA MÁXIMA DE ELEVAÇÃO DE 12,3 M - MANUTENÇÃO. AF_06/2015</v>
          </cell>
          <cell r="D852" t="str">
            <v>H</v>
          </cell>
          <cell r="E852">
            <v>23.47</v>
          </cell>
          <cell r="F852" t="str">
            <v>SINAPI</v>
          </cell>
        </row>
        <row r="853">
          <cell r="B853">
            <v>90685</v>
          </cell>
          <cell r="C853" t="str">
            <v>MANIPULADOR TELESCÓPICO, POTÊNCIA DE 85 HP, CAPACIDADE DE CARGA DE 3.500 KG, ALTURA MÁXIMA DE ELEVAÇÃO DE 12,3 M - MATERIAIS NA OPERAÇÃO. AF_06/2015</v>
          </cell>
          <cell r="D853" t="str">
            <v>H</v>
          </cell>
          <cell r="E853">
            <v>31</v>
          </cell>
          <cell r="F853" t="str">
            <v>SINAPI</v>
          </cell>
        </row>
        <row r="854">
          <cell r="B854">
            <v>90688</v>
          </cell>
          <cell r="C854" t="str">
            <v>MINICARREGADEIRA SOBRE RODAS, POTÊNCIA LÍQUIDA DE 47 HP, CAPACIDADE NOMINAL DE OPERAÇÃO DE 646 KG - DEPRECIAÇÃO. AF_06/2015</v>
          </cell>
          <cell r="D854" t="str">
            <v>H</v>
          </cell>
          <cell r="E854">
            <v>13.66</v>
          </cell>
          <cell r="F854" t="str">
            <v>SINAPI</v>
          </cell>
        </row>
        <row r="855">
          <cell r="B855">
            <v>90689</v>
          </cell>
          <cell r="C855" t="str">
            <v>MINICARREGADEIRA SOBRE RODAS, POTÊNCIA LÍQUIDA DE 47 HP, CAPACIDADE NOMINAL DE OPERAÇÃO DE 646 KG - JUROS. AF_06/2015</v>
          </cell>
          <cell r="D855" t="str">
            <v>H</v>
          </cell>
          <cell r="E855">
            <v>1.38</v>
          </cell>
          <cell r="F855" t="str">
            <v>SINAPI</v>
          </cell>
        </row>
        <row r="856">
          <cell r="B856">
            <v>90690</v>
          </cell>
          <cell r="C856" t="str">
            <v>MINICARREGADEIRA SOBRE RODAS, POTÊNCIA LÍQUIDA DE 47 HP, CAPACIDADE NOMINAL DE OPERAÇÃO DE 646 KG - MANUTENÇÃO. AF_06/2015</v>
          </cell>
          <cell r="D856" t="str">
            <v>H</v>
          </cell>
          <cell r="E856">
            <v>17.079999999999998</v>
          </cell>
          <cell r="F856" t="str">
            <v>SINAPI</v>
          </cell>
        </row>
        <row r="857">
          <cell r="B857">
            <v>90691</v>
          </cell>
          <cell r="C857" t="str">
            <v>MINICARREGADEIRA SOBRE RODAS, POTÊNCIA LÍQUIDA DE 47 HP, CAPACIDADE NOMINAL DE OPERAÇÃO DE 646 KG - MATERIAIS NA OPERAÇÃO. AF_06/2015</v>
          </cell>
          <cell r="D857" t="str">
            <v>H</v>
          </cell>
          <cell r="E857">
            <v>28.55</v>
          </cell>
          <cell r="F857" t="str">
            <v>SINAPI</v>
          </cell>
        </row>
        <row r="858">
          <cell r="B858">
            <v>90957</v>
          </cell>
          <cell r="C858" t="str">
            <v>COMPRESSOR DE AR REBOCÁVEL, VAZÃO 189 PCM, PRESSÃO EFETIVA DE TRABALHO 102 PSI, MOTOR DIESEL, POTÊNCIA 63 CV - DEPRECIAÇÃO. AF_06/2015</v>
          </cell>
          <cell r="D858" t="str">
            <v>H</v>
          </cell>
          <cell r="E858">
            <v>2.33</v>
          </cell>
          <cell r="F858" t="str">
            <v>SINAPI</v>
          </cell>
        </row>
        <row r="859">
          <cell r="B859">
            <v>90958</v>
          </cell>
          <cell r="C859" t="str">
            <v>COMPRESSOR DE AR REBOCÁVEL, VAZÃO 189 PCM, PRESSÃO EFETIVA DE TRABALHO 102 PSI, MOTOR DIESEL, POTÊNCIA 63 CV - JUROS. AF_06/2015</v>
          </cell>
          <cell r="D859" t="str">
            <v>H</v>
          </cell>
          <cell r="E859">
            <v>0.32</v>
          </cell>
          <cell r="F859" t="str">
            <v>SINAPI</v>
          </cell>
        </row>
        <row r="860">
          <cell r="B860">
            <v>90960</v>
          </cell>
          <cell r="C860" t="str">
            <v>COMPRESSOR DE AR REBOCÁVEL, VAZÃO 89 PCM, PRESSÃO EFETIVA DE TRABALHO 102 PSI, MOTOR DIESEL, POTÊNCIA 20 CV - DEPRECIAÇÃO. AF_06/2015</v>
          </cell>
          <cell r="D860" t="str">
            <v>H</v>
          </cell>
          <cell r="E860">
            <v>3.11</v>
          </cell>
          <cell r="F860" t="str">
            <v>SINAPI</v>
          </cell>
        </row>
        <row r="861">
          <cell r="B861">
            <v>90961</v>
          </cell>
          <cell r="C861" t="str">
            <v>COMPRESSOR DE AR REBOCÁVEL, VAZÃO 89 PCM, PRESSÃO EFETIVA DE TRABALHO 102 PSI, MOTOR DIESEL, POTÊNCIA 20 CV - JUROS. AF_06/2015</v>
          </cell>
          <cell r="D861" t="str">
            <v>H</v>
          </cell>
          <cell r="E861">
            <v>0.43</v>
          </cell>
          <cell r="F861" t="str">
            <v>SINAPI</v>
          </cell>
        </row>
        <row r="862">
          <cell r="B862">
            <v>90962</v>
          </cell>
          <cell r="C862" t="str">
            <v>COMPRESSOR DE AR REBOCÁVEL, VAZÃO 89 PCM, PRESSÃO EFETIVA DE TRABALHO 102 PSI, MOTOR DIESEL, POTÊNCIA 20 CV - MANUTENÇÃO. AF_06/2015</v>
          </cell>
          <cell r="D862" t="str">
            <v>H</v>
          </cell>
          <cell r="E862">
            <v>3.89</v>
          </cell>
          <cell r="F862" t="str">
            <v>SINAPI</v>
          </cell>
        </row>
        <row r="863">
          <cell r="B863">
            <v>90963</v>
          </cell>
          <cell r="C863" t="str">
            <v>COMPRESSOR DE AR REBOCÁVEL, VAZÃO 89 PCM, PRESSÃO EFETIVA DE TRABALHO 102 PSI, MOTOR DIESEL, POTÊNCIA 20 CV - MATERIAIS NA OPERAÇÃO. AF_06/2015</v>
          </cell>
          <cell r="D863" t="str">
            <v>H</v>
          </cell>
          <cell r="E863">
            <v>8.15</v>
          </cell>
          <cell r="F863" t="str">
            <v>SINAPI</v>
          </cell>
        </row>
        <row r="864">
          <cell r="B864">
            <v>90968</v>
          </cell>
          <cell r="C864" t="str">
            <v>COMPRESSOR DE AR REBOCAVEL, VAZÃO 250 PCM, PRESSAO DE TRABALHO 102 PSI, MOTOR A DIESEL POTÊNCIA 81 CV - DEPRECIAÇÃO. AF_06/2015</v>
          </cell>
          <cell r="D864" t="str">
            <v>H</v>
          </cell>
          <cell r="E864">
            <v>3.12</v>
          </cell>
          <cell r="F864" t="str">
            <v>SINAPI</v>
          </cell>
        </row>
        <row r="865">
          <cell r="B865">
            <v>90969</v>
          </cell>
          <cell r="C865" t="str">
            <v>COMPRESSOR DE AR REBOCAVEL, VAZÃO 250 PCM, PRESSAO DE TRABALHO 102 PSI, MOTOR A DIESEL POTÊNCIA 81 CV - JUROS. AF_06/2015</v>
          </cell>
          <cell r="D865" t="str">
            <v>H</v>
          </cell>
          <cell r="E865">
            <v>0.43</v>
          </cell>
          <cell r="F865" t="str">
            <v>SINAPI</v>
          </cell>
        </row>
        <row r="866">
          <cell r="B866">
            <v>90970</v>
          </cell>
          <cell r="C866" t="str">
            <v>COMPRESSOR DE AR REBOCAVEL, VAZÃO 250 PCM, PRESSAO DE TRABALHO 102 PSI, MOTOR A DIESEL POTÊNCIA 81 CV - MANUTENÇÃO. AF_06/2015</v>
          </cell>
          <cell r="D866" t="str">
            <v>H</v>
          </cell>
          <cell r="E866">
            <v>3.91</v>
          </cell>
          <cell r="F866" t="str">
            <v>SINAPI</v>
          </cell>
        </row>
        <row r="867">
          <cell r="B867">
            <v>90971</v>
          </cell>
          <cell r="C867" t="str">
            <v>COMPRESSOR DE AR REBOCAVEL, VAZÃO 250 PCM, PRESSAO DE TRABALHO 102 PSI, MOTOR A DIESEL POTÊNCIA 81 CV - MATERIAIS NA OPERAÇÃO. AF_06/2015</v>
          </cell>
          <cell r="D867" t="str">
            <v>H</v>
          </cell>
          <cell r="E867">
            <v>33.020000000000003</v>
          </cell>
          <cell r="F867" t="str">
            <v>SINAPI</v>
          </cell>
        </row>
        <row r="868">
          <cell r="B868">
            <v>90975</v>
          </cell>
          <cell r="C868" t="str">
            <v>COMPRESSOR DE AR REBOCÁVEL, VAZÃO 748 PCM, PRESSÃO EFETIVA DE TRABALHO 102 PSI, MOTOR DIESEL, POTÊNCIA 210 CV - DEPRECIAÇÃO. AF_06/2015</v>
          </cell>
          <cell r="D868" t="str">
            <v>H</v>
          </cell>
          <cell r="E868">
            <v>7.93</v>
          </cell>
          <cell r="F868" t="str">
            <v>SINAPI</v>
          </cell>
        </row>
        <row r="869">
          <cell r="B869">
            <v>90976</v>
          </cell>
          <cell r="C869" t="str">
            <v>COMPRESSOR DE AR REBOCÁVEL, VAZÃO 748 PCM, PRESSÃO EFETIVA DE TRABALHO 102 PSI, MOTOR DIESEL, POTÊNCIA 210 CV - JUROS. AF_06/2015</v>
          </cell>
          <cell r="D869" t="str">
            <v>H</v>
          </cell>
          <cell r="E869">
            <v>1.1000000000000001</v>
          </cell>
          <cell r="F869" t="str">
            <v>SINAPI</v>
          </cell>
        </row>
        <row r="870">
          <cell r="B870">
            <v>90977</v>
          </cell>
          <cell r="C870" t="str">
            <v>COMPRESSOR DE AR REBOCÁVEL, VAZÃO 748 PCM, PRESSÃO EFETIVA DE TRABALHO 102 PSI, MOTOR DIESEL, POTÊNCIA 210 CV - MANUTENÇÃO. AF_06/2015</v>
          </cell>
          <cell r="D870" t="str">
            <v>H</v>
          </cell>
          <cell r="E870">
            <v>9.92</v>
          </cell>
          <cell r="F870" t="str">
            <v>SINAPI</v>
          </cell>
        </row>
        <row r="871">
          <cell r="B871">
            <v>90978</v>
          </cell>
          <cell r="C871" t="str">
            <v>COMPRESSOR DE AR REBOCÁVEL, VAZÃO 748 PCM, PRESSÃO EFETIVA DE TRABALHO 102 PSI, MOTOR DIESEL, POTÊNCIA 210 CV - MATERIAIS NA OPERAÇÃO. AF_06/2015</v>
          </cell>
          <cell r="D871" t="str">
            <v>H</v>
          </cell>
          <cell r="E871">
            <v>85.67</v>
          </cell>
          <cell r="F871" t="str">
            <v>SINAPI</v>
          </cell>
        </row>
        <row r="872">
          <cell r="B872">
            <v>90992</v>
          </cell>
          <cell r="C872" t="str">
            <v>COMPRESSOR DE AR REBOCAVEL, VAZÃO 400 PCM, PRESSAO DE TRABALHO 102 PSI, MOTOR A DIESEL POTÊNCIA 110 CV - DEPRECIAÇÃO. AF_06/2015</v>
          </cell>
          <cell r="D872" t="str">
            <v>H</v>
          </cell>
          <cell r="E872">
            <v>3.7</v>
          </cell>
          <cell r="F872" t="str">
            <v>SINAPI</v>
          </cell>
        </row>
        <row r="873">
          <cell r="B873">
            <v>90993</v>
          </cell>
          <cell r="C873" t="str">
            <v>COMPRESSOR DE AR REBOCAVEL, VAZÃO 400 PCM, PRESSAO DE TRABALHO 102 PSI, MOTOR A DIESEL POTÊNCIA 110 CV - JUROS. AF_06/2015</v>
          </cell>
          <cell r="D873" t="str">
            <v>H</v>
          </cell>
          <cell r="E873">
            <v>0.51</v>
          </cell>
          <cell r="F873" t="str">
            <v>SINAPI</v>
          </cell>
        </row>
        <row r="874">
          <cell r="B874">
            <v>90994</v>
          </cell>
          <cell r="C874" t="str">
            <v>COMPRESSOR DE AR REBOCAVEL, VAZÃO 400 PCM, PRESSAO DE TRABALHO 102 PSI, MOTOR A DIESEL POTÊNCIA 110 CV - MANUTENÇÃO. AF_06/2015</v>
          </cell>
          <cell r="D874" t="str">
            <v>H</v>
          </cell>
          <cell r="E874">
            <v>4.63</v>
          </cell>
          <cell r="F874" t="str">
            <v>SINAPI</v>
          </cell>
        </row>
        <row r="875">
          <cell r="B875">
            <v>90995</v>
          </cell>
          <cell r="C875" t="str">
            <v>COMPRESSOR DE AR REBOCAVEL, VAZÃO 400 PCM, PRESSAO DE TRABALHO 102 PSI, MOTOR A DIESEL POTÊNCIA 110 CV - MATERIAIS NA OPERAÇÃO. AF_06/2015</v>
          </cell>
          <cell r="D875" t="str">
            <v>H</v>
          </cell>
          <cell r="E875">
            <v>44.85</v>
          </cell>
          <cell r="F875" t="str">
            <v>SINAPI</v>
          </cell>
        </row>
        <row r="876">
          <cell r="B876">
            <v>91021</v>
          </cell>
          <cell r="C876" t="str">
            <v>PERFURATRIZ HIDRÁULICA SOBRE CAMINHÃO COM TRADO CURTO ACOPLADO, PROFUNDIDADE MÁXIMA DE 20 M, DIÂMETRO MÁXIMO DE 1500 MM, POTÊNCIA INSTALADA DE 137 HP, MESA ROTATIVA COM TORQUE MÁXIMO DE 30 KNM - IMPOSTOS E SEGUROS. AF_06/2015</v>
          </cell>
          <cell r="D876" t="str">
            <v>H</v>
          </cell>
          <cell r="E876">
            <v>3.16</v>
          </cell>
          <cell r="F876" t="str">
            <v>SINAPI</v>
          </cell>
        </row>
        <row r="877">
          <cell r="B877">
            <v>91026</v>
          </cell>
          <cell r="C877" t="str">
            <v>CAMINHÃO TRUCADO (C/ TERCEIRO EIXO) ELETRÔNICO - POTÊNCIA 231CV - PBT = 22000KG - DIST. ENTRE EIXOS 5170 MM - INCLUI CARROCERIA FIXA ABERTA DE MADEIRA - DEPRECIAÇÃO. AF_06/2015</v>
          </cell>
          <cell r="D877" t="str">
            <v>H</v>
          </cell>
          <cell r="E877">
            <v>10.76</v>
          </cell>
          <cell r="F877" t="str">
            <v>SINAPI</v>
          </cell>
        </row>
        <row r="878">
          <cell r="B878">
            <v>91027</v>
          </cell>
          <cell r="C878" t="str">
            <v>CAMINHÃO TRUCADO (C/ TERCEIRO EIXO) ELETRÔNICO - POTÊNCIA 231CV - PBT = 22000KG - DIST. ENTRE EIXOS 5170 MM - INCLUI CARROCERIA FIXA ABERTA DE MADEIRA - JUROS. AF_06/2015</v>
          </cell>
          <cell r="D878" t="str">
            <v>H</v>
          </cell>
          <cell r="E878">
            <v>2.2599999999999998</v>
          </cell>
          <cell r="F878" t="str">
            <v>SINAPI</v>
          </cell>
        </row>
        <row r="879">
          <cell r="B879">
            <v>91028</v>
          </cell>
          <cell r="C879" t="str">
            <v>CAMINHÃO TRUCADO (C/ TERCEIRO EIXO) ELETRÔNICO - POTÊNCIA 231CV - PBT = 22000KG - DIST. ENTRE EIXOS 5170 MM - INCLUI CARROCERIA FIXA ABERTA DE MADEIRA - IMPOSTOS E SEGUROS. AF_06/2015</v>
          </cell>
          <cell r="D879" t="str">
            <v>H</v>
          </cell>
          <cell r="E879">
            <v>0.87</v>
          </cell>
          <cell r="F879" t="str">
            <v>SINAPI</v>
          </cell>
        </row>
        <row r="880">
          <cell r="B880">
            <v>91029</v>
          </cell>
          <cell r="C880" t="str">
            <v>CAMINHÃO TRUCADO (C/ TERCEIRO EIXO) ELETRÔNICO - POTÊNCIA 231CV - PBT = 22000KG - DIST. ENTRE EIXOS 5170 MM - INCLUI CARROCERIA FIXA ABERTA DE MADEIRA - MANUTENÇÃO. AF_06/2015</v>
          </cell>
          <cell r="D880" t="str">
            <v>H</v>
          </cell>
          <cell r="E880">
            <v>20.18</v>
          </cell>
          <cell r="F880" t="str">
            <v>SINAPI</v>
          </cell>
        </row>
        <row r="881">
          <cell r="B881">
            <v>91030</v>
          </cell>
          <cell r="C881" t="str">
            <v>CAMINHÃO TRUCADO (C/ TERCEIRO EIXO) ELETRÔNICO - POTÊNCIA 231CV - PBT = 22000KG - DIST. ENTRE EIXOS 5170 MM - INCLUI CARROCERIA FIXA ABERTA DE MADEIRA - MATERIAIS NA OPERAÇÃO. AF_06/2015</v>
          </cell>
          <cell r="D881" t="str">
            <v>H</v>
          </cell>
          <cell r="E881">
            <v>77.58</v>
          </cell>
          <cell r="F881" t="str">
            <v>SINAPI</v>
          </cell>
        </row>
        <row r="882">
          <cell r="B882">
            <v>91273</v>
          </cell>
          <cell r="C882" t="str">
            <v>PLACA VIBRATÓRIA REVERSÍVEL COM MOTOR 4 TEMPOS A GASOLINA, FORÇA CENTRÍFUGA DE 25 KN (2500 KGF), POTÊNCIA 5,5 CV - DEPRECIAÇÃO. AF_08/2015</v>
          </cell>
          <cell r="D882" t="str">
            <v>H</v>
          </cell>
          <cell r="E882">
            <v>0.43</v>
          </cell>
          <cell r="F882" t="str">
            <v>SINAPI</v>
          </cell>
        </row>
        <row r="883">
          <cell r="B883">
            <v>91274</v>
          </cell>
          <cell r="C883" t="str">
            <v>PLACA VIBRATÓRIA REVERSÍVEL COM MOTOR 4 TEMPOS A GASOLINA, FORÇA CENTRÍFUGA DE 25 KN (2500 KGF), POTÊNCIA 5,5 CV - JUROS. AF_08/2015</v>
          </cell>
          <cell r="D883" t="str">
            <v>H</v>
          </cell>
          <cell r="E883">
            <v>0.06</v>
          </cell>
          <cell r="F883" t="str">
            <v>SINAPI</v>
          </cell>
        </row>
        <row r="884">
          <cell r="B884">
            <v>91275</v>
          </cell>
          <cell r="C884" t="str">
            <v>PLACA VIBRATÓRIA REVERSÍVEL COM MOTOR 4 TEMPOS A GASOLINA, FORÇA CENTRÍFUGA DE 25 KN (2500 KGF), POTÊNCIA 5,5 CV - MANUTENÇÃO. AF_08/2015</v>
          </cell>
          <cell r="D884" t="str">
            <v>H</v>
          </cell>
          <cell r="E884">
            <v>0.54</v>
          </cell>
          <cell r="F884" t="str">
            <v>SINAPI</v>
          </cell>
        </row>
        <row r="885">
          <cell r="B885">
            <v>91276</v>
          </cell>
          <cell r="C885" t="str">
            <v>PLACA VIBRATÓRIA REVERSÍVEL COM MOTOR 4 TEMPOS A GASOLINA, FORÇA CENTRÍFUGA DE 25 KN (2500 KGF), POTÊNCIA 5,5 CV - MATERIAIS NA OPERAÇÃO. AF_08/2015</v>
          </cell>
          <cell r="D885" t="str">
            <v>H</v>
          </cell>
          <cell r="E885">
            <v>5.32</v>
          </cell>
          <cell r="F885" t="str">
            <v>SINAPI</v>
          </cell>
        </row>
        <row r="886">
          <cell r="B886">
            <v>91279</v>
          </cell>
          <cell r="C886" t="str">
            <v>CORTADORA DE PISO COM MOTOR 4 TEMPOS A GASOLINA, POTÊNCIA DE 13 HP, COM DISCO DE CORTE DIAMANTADO SEGMENTADO PARA CONCRETO, DIÂMETRO DE 350 MM, FURO DE 1" (14 X 1") - DEPRECIAÇÃO. AF_08/2015</v>
          </cell>
          <cell r="D886" t="str">
            <v>H</v>
          </cell>
          <cell r="E886">
            <v>0.47</v>
          </cell>
          <cell r="F886" t="str">
            <v>SINAPI</v>
          </cell>
        </row>
        <row r="887">
          <cell r="B887">
            <v>91280</v>
          </cell>
          <cell r="C887" t="str">
            <v>CORTADORA DE PISO COM MOTOR 4 TEMPOS A GASOLINA, POTÊNCIA DE 13 HP, COM DISCO DE CORTE DIAMANTADO SEGMENTADO PARA CONCRETO, DIÂMETRO DE 350 MM, FURO DE 1" (14 X 1") - JUROS. AF_08/2015</v>
          </cell>
          <cell r="D887" t="str">
            <v>H</v>
          </cell>
          <cell r="E887">
            <v>0.05</v>
          </cell>
          <cell r="F887" t="str">
            <v>SINAPI</v>
          </cell>
        </row>
        <row r="888">
          <cell r="B888">
            <v>91281</v>
          </cell>
          <cell r="C888" t="str">
            <v>CORTADORA DE PISO COM MOTOR 4 TEMPOS A GASOLINA, POTÊNCIA DE 13 HP, COM DISCO DE CORTE DIAMANTADO SEGMENTADO PARA CONCRETO, DIÂMETRO DE 350 MM, FURO DE 1" (14 X 1") - MANUTENÇÃO. AF_08/2015</v>
          </cell>
          <cell r="D888" t="str">
            <v>H</v>
          </cell>
          <cell r="E888">
            <v>0.57999999999999996</v>
          </cell>
          <cell r="F888" t="str">
            <v>SINAPI</v>
          </cell>
        </row>
        <row r="889">
          <cell r="B889">
            <v>91282</v>
          </cell>
          <cell r="C889" t="str">
            <v>CORTADORA DE PISO COM MOTOR 4 TEMPOS A GASOLINA, POTÊNCIA DE 13 HP, COM DISCO DE CORTE DIAMANTADO SEGMENTADO PARA CONCRETO, DIÂMETRO DE 350 MM, FURO DE 1" (14 X 1") - MATERIAIS NA OPERAÇÃO. AF_08/2015</v>
          </cell>
          <cell r="D889" t="str">
            <v>H</v>
          </cell>
          <cell r="E889">
            <v>12.73</v>
          </cell>
          <cell r="F889" t="str">
            <v>SINAPI</v>
          </cell>
        </row>
        <row r="890">
          <cell r="B890">
            <v>91354</v>
          </cell>
          <cell r="C890" t="str">
            <v>CAMINHÃO TOCO, PESO BRUTO TOTAL 14.300 KG, CARGA ÚTIL MÁXIMA 9590 KG, DISTÂNCIA ENTRE EIXOS 4,76 M, POTÊNCIA 185 CV (NÃO INCLUI CARROCERIA) - DEPRECIAÇÃO. AF_06/2014</v>
          </cell>
          <cell r="D890" t="str">
            <v>H</v>
          </cell>
          <cell r="E890">
            <v>8.32</v>
          </cell>
          <cell r="F890" t="str">
            <v>SINAPI</v>
          </cell>
        </row>
        <row r="891">
          <cell r="B891">
            <v>91355</v>
          </cell>
          <cell r="C891" t="str">
            <v>CAMINHÃO TOCO, PESO BRUTO TOTAL 14.300 KG, CARGA ÚTIL MÁXIMA 9590 KG, DISTÂNCIA ENTRE EIXOS 4,76 M, POTÊNCIA 185 CV (NÃO INCLUI CARROCERIA) - JUROS. AF_06/2014</v>
          </cell>
          <cell r="D891" t="str">
            <v>H</v>
          </cell>
          <cell r="E891">
            <v>1.74</v>
          </cell>
          <cell r="F891" t="str">
            <v>SINAPI</v>
          </cell>
        </row>
        <row r="892">
          <cell r="B892">
            <v>91356</v>
          </cell>
          <cell r="C892" t="str">
            <v>CAMINHÃO TOCO, PESO BRUTO TOTAL 14.300 KG, CARGA ÚTIL MÁXIMA 9590 KG, DISTÂNCIA ENTRE EIXOS 4,76 M, POTÊNCIA 185 CV (NÃO INCLUI CARROCERIA) - IMPOSTOS E SEGUROS. AF_06/2014</v>
          </cell>
          <cell r="D892" t="str">
            <v>H</v>
          </cell>
          <cell r="E892">
            <v>0.67</v>
          </cell>
          <cell r="F892" t="str">
            <v>SINAPI</v>
          </cell>
        </row>
        <row r="893">
          <cell r="B893">
            <v>91359</v>
          </cell>
          <cell r="C893" t="str">
            <v>CAMINHÃO PIPA 6.000 L, PESO BRUTO TOTAL 13.000 KG, DISTÂNCIA ENTRE EIXOS 4,80 M, POTÊNCIA 189 CV INCLUSIVE TANQUE DE AÇO PARA TRANSPORTE DE ÁGUA, CAPACIDADE 6 M3 - DEPRECIAÇÃO. AF_06/2014</v>
          </cell>
          <cell r="D893" t="str">
            <v>H</v>
          </cell>
          <cell r="E893">
            <v>9.5399999999999991</v>
          </cell>
          <cell r="F893" t="str">
            <v>SINAPI</v>
          </cell>
        </row>
        <row r="894">
          <cell r="B894">
            <v>91360</v>
          </cell>
          <cell r="C894" t="str">
            <v>CAMINHÃO PIPA 6.000 L, PESO BRUTO TOTAL 13.000 KG, DISTÂNCIA ENTRE EIXOS 4,80 M, POTÊNCIA 189 CV INCLUSIVE TANQUE DE AÇO PARA TRANSPORTE DE ÁGUA, CAPACIDADE 6 M3 - JUROS. AF_06/2014</v>
          </cell>
          <cell r="D894" t="str">
            <v>H</v>
          </cell>
          <cell r="E894">
            <v>2</v>
          </cell>
          <cell r="F894" t="str">
            <v>SINAPI</v>
          </cell>
        </row>
        <row r="895">
          <cell r="B895">
            <v>91361</v>
          </cell>
          <cell r="C895" t="str">
            <v>CAMINHÃO PIPA 6.000 L, PESO BRUTO TOTAL 13.000 KG, DISTÂNCIA ENTRE EIXOS 4,80 M, POTÊNCIA 189 CV INCLUSIVE TANQUE DE AÇO PARA TRANSPORTE DE ÁGUA, CAPACIDADE 6 M3 - IMPOSTOS E SEGUROS. AF_06/2014</v>
          </cell>
          <cell r="D895" t="str">
            <v>H</v>
          </cell>
          <cell r="E895">
            <v>0.77</v>
          </cell>
          <cell r="F895" t="str">
            <v>SINAPI</v>
          </cell>
        </row>
        <row r="896">
          <cell r="B896">
            <v>91367</v>
          </cell>
          <cell r="C896" t="str">
            <v>CAMINHÃO BASCULANTE 6 M3, PESO BRUTO TOTAL 16.000 KG, CARGA ÚTIL MÁXIMA 13.071 KG, DISTÂNCIA ENTRE EIXOS 4,80 M, POTÊNCIA 230 CV INCLUSIVE CAÇAMBA METÁLICA - DEPRECIAÇÃO. AF_06/2014</v>
          </cell>
          <cell r="D896" t="str">
            <v>H</v>
          </cell>
          <cell r="E896">
            <v>12.26</v>
          </cell>
          <cell r="F896" t="str">
            <v>SINAPI</v>
          </cell>
        </row>
        <row r="897">
          <cell r="B897">
            <v>91368</v>
          </cell>
          <cell r="C897" t="str">
            <v>CAMINHÃO BASCULANTE 6 M3, PESO BRUTO TOTAL 16.000 KG, CARGA ÚTIL MÁXIMA 13.071 KG, DISTÂNCIA ENTRE EIXOS 4,80 M, POTÊNCIA 230 CV INCLUSIVE CAÇAMBA METÁLICA - JUROS. AF_06/2014</v>
          </cell>
          <cell r="D897" t="str">
            <v>H</v>
          </cell>
          <cell r="E897">
            <v>2.2599999999999998</v>
          </cell>
          <cell r="F897" t="str">
            <v>SINAPI</v>
          </cell>
        </row>
        <row r="898">
          <cell r="B898">
            <v>91369</v>
          </cell>
          <cell r="C898" t="str">
            <v>CAMINHÃO BASCULANTE 6 M3, PESO BRUTO TOTAL 16.000 KG, CARGA ÚTIL MÁXIMA 13.071 KG, DISTÂNCIA ENTRE EIXOS 4,80 M, POTÊNCIA 230 CV INCLUSIVE CAÇAMBA METÁLICA - IMPOSTOS E SEGUROS. AF_06/2014</v>
          </cell>
          <cell r="D898" t="str">
            <v>H</v>
          </cell>
          <cell r="E898">
            <v>0.88</v>
          </cell>
          <cell r="F898" t="str">
            <v>SINAPI</v>
          </cell>
        </row>
        <row r="899">
          <cell r="B899">
            <v>91375</v>
          </cell>
          <cell r="C899" t="str">
            <v>CAMINHÃO TOCO, PESO BRUTO TOTAL 16.000 KG, CARGA ÚTIL MÁXIMA DE 10.685 KG, DISTÂNCIA ENTRE EIXOS 4,80 M, POTÊNCIA 189 CV EXCLUSIVE CARROCERIA - DEPRECIAÇÃO. AF_06/2014</v>
          </cell>
          <cell r="D899" t="str">
            <v>H</v>
          </cell>
          <cell r="E899">
            <v>7.01</v>
          </cell>
          <cell r="F899" t="str">
            <v>SINAPI</v>
          </cell>
        </row>
        <row r="900">
          <cell r="B900">
            <v>91376</v>
          </cell>
          <cell r="C900" t="str">
            <v>CAMINHÃO TOCO, PESO BRUTO TOTAL 16.000 KG, CARGA ÚTIL MÁXIMA DE 10.685 KG, DISTÂNCIA ENTRE EIXOS 4,80 M, POTÊNCIA 189 CV EXCLUSIVE CARROCERIA - JUROS. AF_06/2014</v>
          </cell>
          <cell r="D900" t="str">
            <v>H</v>
          </cell>
          <cell r="E900">
            <v>1.47</v>
          </cell>
          <cell r="F900" t="str">
            <v>SINAPI</v>
          </cell>
        </row>
        <row r="901">
          <cell r="B901">
            <v>91377</v>
          </cell>
          <cell r="C901" t="str">
            <v>CAMINHÃO TOCO, PESO BRUTO TOTAL 16.000 KG, CARGA ÚTIL MÁXIMA DE 10.685 KG, DISTÂNCIA ENTRE EIXOS 4,80 M, POTÊNCIA 189 CV EXCLUSIVE CARROCERIA - IMPOSTOS E SEGUROS. AF_06/2014</v>
          </cell>
          <cell r="D901" t="str">
            <v>H</v>
          </cell>
          <cell r="E901">
            <v>0.56999999999999995</v>
          </cell>
          <cell r="F901" t="str">
            <v>SINAPI</v>
          </cell>
        </row>
        <row r="902">
          <cell r="B902">
            <v>91380</v>
          </cell>
          <cell r="C902" t="str">
            <v>CAMINHÃO BASCULANTE 10 M3, TRUCADO CABINE SIMPLES, PESO BRUTO TOTAL 23.000 KG, CARGA ÚTIL MÁXIMA 15.935 KG, DISTÂNCIA ENTRE EIXOS 4,80 M, POTÊNCIA 230 CV INCLUSIVE CAÇAMBA METÁLICA - DEPRECIAÇÃO. AF_06/2014</v>
          </cell>
          <cell r="D902" t="str">
            <v>H</v>
          </cell>
          <cell r="E902">
            <v>13.88</v>
          </cell>
          <cell r="F902" t="str">
            <v>SINAPI</v>
          </cell>
        </row>
        <row r="903">
          <cell r="B903">
            <v>91381</v>
          </cell>
          <cell r="C903" t="str">
            <v>CAMINHÃO BASCULANTE 10 M3, TRUCADO CABINE SIMPLES, PESO BRUTO TOTAL 23.000 KG, CARGA ÚTIL MÁXIMA 15.935 KG, DISTÂNCIA ENTRE EIXOS 4,80 M, POTÊNCIA 230 CV INCLUSIVE CAÇAMBA METÁLICA - JUROS. AF_06/2014</v>
          </cell>
          <cell r="D903" t="str">
            <v>H</v>
          </cell>
          <cell r="E903">
            <v>2.56</v>
          </cell>
          <cell r="F903" t="str">
            <v>SINAPI</v>
          </cell>
        </row>
        <row r="904">
          <cell r="B904">
            <v>91382</v>
          </cell>
          <cell r="C904" t="str">
            <v>CAMINHÃO BASCULANTE 10 M3, TRUCADO CABINE SIMPLES, PESO BRUTO TOTAL 23.000 KG, CARGA ÚTIL MÁXIMA 15.935 KG, DISTÂNCIA ENTRE EIXOS 4,80 M, POTÊNCIA 230 CV INCLUSIVE CAÇAMBA METÁLICA - IMPOSTOS E SEGUROS. AF_06/2014</v>
          </cell>
          <cell r="D904" t="str">
            <v>H</v>
          </cell>
          <cell r="E904">
            <v>1</v>
          </cell>
          <cell r="F904" t="str">
            <v>SINAPI</v>
          </cell>
        </row>
        <row r="905">
          <cell r="B905">
            <v>91383</v>
          </cell>
          <cell r="C905" t="str">
            <v>CAMINHÃO BASCULANTE 10 M3, TRUCADO CABINE SIMPLES, PESO BRUTO TOTAL 23.000 KG, CARGA ÚTIL MÁXIMA 15.935 KG, DISTÂNCIA ENTRE EIXOS 4,80 M, POTÊNCIA 230 CV INCLUSIVE CAÇAMBA METÁLICA - MANUTENÇÃO. AF_06/2014</v>
          </cell>
          <cell r="D905" t="str">
            <v>H</v>
          </cell>
          <cell r="E905">
            <v>26.03</v>
          </cell>
          <cell r="F905" t="str">
            <v>SINAPI</v>
          </cell>
        </row>
        <row r="906">
          <cell r="B906">
            <v>91384</v>
          </cell>
          <cell r="C906" t="str">
            <v>CAMINHÃO BASCULANTE 10 M3, TRUCADO CABINE SIMPLES, PESO BRUTO TOTAL 23.000 KG, CARGA ÚTIL MÁXIMA 15.935 KG, DISTÂNCIA ENTRE EIXOS 4,80 M, POTÊNCIA 230 CV INCLUSIVE CAÇAMBA METÁLICA - MATERIAIS NA OPERAÇÃO. AF_06/2014</v>
          </cell>
          <cell r="D906" t="str">
            <v>H</v>
          </cell>
          <cell r="E906">
            <v>77.260000000000005</v>
          </cell>
          <cell r="F906" t="str">
            <v>SINAPI</v>
          </cell>
        </row>
        <row r="907">
          <cell r="B907">
            <v>91390</v>
          </cell>
          <cell r="C907" t="str">
            <v>CAMINHÃO TOCO, PBT 14.300 KG, CARGA ÚTIL MÁX. 9.710 KG, DIST. ENTRE EIXOS 3,56 M, POTÊNCIA 185 CV, INCLUSIVE CARROCERIA FIXA ABERTA DE MADEIRA P/ TRANSPORTE GERAL DE CARGA SECA, DIMEN. APROX. 2,50 X 6,50 X 0,50 M - DEPRECIAÇÃO. AF_06/2014</v>
          </cell>
          <cell r="D907" t="str">
            <v>H</v>
          </cell>
          <cell r="E907">
            <v>9.0399999999999991</v>
          </cell>
          <cell r="F907" t="str">
            <v>SINAPI</v>
          </cell>
        </row>
        <row r="908">
          <cell r="B908">
            <v>91391</v>
          </cell>
          <cell r="C908" t="str">
            <v>CAMINHÃO TOCO, PBT 14.300 KG, CARGA ÚTIL MÁX. 9.710 KG, DIST. ENTRE EIXOS 3,56 M, POTÊNCIA 185 CV, INCLUSIVE CARROCERIA FIXA ABERTA DE MADEIRA P/ TRANSPORTE GERAL DE CARGA SECA, DIMEN. APROX. 2,50 X 6,50 X 0,50 M - JUROS. AF_06/2014</v>
          </cell>
          <cell r="D908" t="str">
            <v>H</v>
          </cell>
          <cell r="E908">
            <v>1.89</v>
          </cell>
          <cell r="F908" t="str">
            <v>SINAPI</v>
          </cell>
        </row>
        <row r="909">
          <cell r="B909">
            <v>91392</v>
          </cell>
          <cell r="C909" t="str">
            <v>CAMINHÃO TOCO, PBT 14.300 KG, CARGA ÚTIL MÁX. 9.710 KG, DIST. ENTRE EIXOS 3,56 M, POTÊNCIA 185 CV, INCLUSIVE CARROCERIA FIXA ABERTA DE MADEIRA P/ TRANSPORTE GERAL DE CARGA SECA, DIMEN. APROX. 2,50 X 6,50 X 0,50 M - IMPOSTOS E SEGUROS. AF_06/2014</v>
          </cell>
          <cell r="D909" t="str">
            <v>H</v>
          </cell>
          <cell r="E909">
            <v>0.73</v>
          </cell>
          <cell r="F909" t="str">
            <v>SINAPI</v>
          </cell>
        </row>
        <row r="910">
          <cell r="B910">
            <v>91396</v>
          </cell>
          <cell r="C910" t="str">
            <v>CAMINHÃO PIPA 10.000 L TRUCADO, PESO BRUTO TOTAL 23.000 KG, CARGA ÚTIL MÁXIMA 15.935 KG, DISTÂNCIA ENTRE EIXOS 4,8 M, POTÊNCIA 230 CV, INCLUSIVE TANQUE DE AÇO PARA TRANSPORTE DE ÁGUA - DEPRECIAÇÃO. AF_06/2014</v>
          </cell>
          <cell r="D910" t="str">
            <v>H</v>
          </cell>
          <cell r="E910">
            <v>12.23</v>
          </cell>
          <cell r="F910" t="str">
            <v>SINAPI</v>
          </cell>
        </row>
        <row r="911">
          <cell r="B911">
            <v>91397</v>
          </cell>
          <cell r="C911" t="str">
            <v>CAMINHÃO PIPA 10.000 L TRUCADO, PESO BRUTO TOTAL 23.000 KG, CARGA ÚTIL MÁXIMA 15.935 KG, DISTÂNCIA ENTRE EIXOS 4,8 M, POTÊNCIA 230 CV, INCLUSIVE TANQUE DE AÇO PARA TRANSPORTE DE ÁGUA - JUROS. AF_06/2014</v>
          </cell>
          <cell r="D911" t="str">
            <v>H</v>
          </cell>
          <cell r="E911">
            <v>2.56</v>
          </cell>
          <cell r="F911" t="str">
            <v>SINAPI</v>
          </cell>
        </row>
        <row r="912">
          <cell r="B912">
            <v>91398</v>
          </cell>
          <cell r="C912" t="str">
            <v>CAMINHÃO PIPA 10.000 L TRUCADO, PESO BRUTO TOTAL 23.000 KG, CARGA ÚTIL MÁXIMA 15.935 KG, DISTÂNCIA ENTRE EIXOS 4,8 M, POTÊNCIA 230 CV, INCLUSIVE TANQUE DE AÇO PARA TRANSPORTE DE ÁGUA - IMPOSTOS E SEGUROS. AF_06/2014</v>
          </cell>
          <cell r="D912" t="str">
            <v>H</v>
          </cell>
          <cell r="E912">
            <v>0.99</v>
          </cell>
          <cell r="F912" t="str">
            <v>SINAPI</v>
          </cell>
        </row>
        <row r="913">
          <cell r="B913">
            <v>91402</v>
          </cell>
          <cell r="C913" t="str">
            <v>CAMINHÃO BASCULANTE 6 M3 TOCO, PESO BRUTO TOTAL 16.000 KG, CARGA ÚTIL MÁXIMA 11.130 KG, DISTÂNCIA ENTRE EIXOS 5,36 M, POTÊNCIA 185 CV, INCLUSIVE CAÇAMBA METÁLICA - IMPOSTOS E SEGUROS. AF_06/2014</v>
          </cell>
          <cell r="D913" t="str">
            <v>H</v>
          </cell>
          <cell r="E913">
            <v>0.84</v>
          </cell>
          <cell r="F913" t="str">
            <v>SINAPI</v>
          </cell>
        </row>
        <row r="914">
          <cell r="B914">
            <v>91466</v>
          </cell>
          <cell r="C914" t="str">
            <v>GUINDAUTO HIDRÁULICO, CAPACIDADE MÁXIMA DE CARGA 6200 KG, MOMENTO MÁXIMO DE CARGA 11,7 TM, ALCANCE MÁXIMO HORIZONTAL 9,70 M, INCLUSIVE CAMINHÃO TOCO PBT 16.000 KG, POTÊNCIA DE 189 CV - IMPOSTOS E SEGUROS. AF_08/2015</v>
          </cell>
          <cell r="D914" t="str">
            <v>H</v>
          </cell>
          <cell r="E914">
            <v>0.77</v>
          </cell>
          <cell r="F914" t="str">
            <v>SINAPI</v>
          </cell>
        </row>
        <row r="915">
          <cell r="B915">
            <v>91467</v>
          </cell>
          <cell r="C915" t="str">
            <v>GUINDAUTO HIDRÁULICO, CAPACIDADE MÁXIMA DE CARGA 6200 KG, MOMENTO MÁXIMO DE CARGA 11,7 TM, ALCANCE MÁXIMO HORIZONTAL 9,70 M, INCLUSIVE CAMINHÃO TOCO PBT 16.000 KG, POTÊNCIA DE 189 CV - MATERIAIS NA OPERAÇÃO. AF_08/2015</v>
          </cell>
          <cell r="D915" t="str">
            <v>H</v>
          </cell>
          <cell r="E915">
            <v>86.16</v>
          </cell>
          <cell r="F915" t="str">
            <v>SINAPI</v>
          </cell>
        </row>
        <row r="916">
          <cell r="B916">
            <v>91468</v>
          </cell>
          <cell r="C916" t="str">
            <v>ESPARGIDOR DE ASFALTO PRESSURIZADO, TANQUE 6 M3 COM ISOLAÇÃO TÉRMICA, AQUECIDO COM 2 MAÇARICOS, COM BARRA ESPARGIDORA 3,60 M, MONTADO SOBRE CAMINHÃO  TOCO, PBT 14.300 KG, POTÊNCIA 185 CV - DEPRECIAÇÃO. AF_08/2015</v>
          </cell>
          <cell r="D916" t="str">
            <v>H</v>
          </cell>
          <cell r="E916">
            <v>13.31</v>
          </cell>
          <cell r="F916" t="str">
            <v>SINAPI</v>
          </cell>
        </row>
        <row r="917">
          <cell r="B917">
            <v>91469</v>
          </cell>
          <cell r="C917" t="str">
            <v>ESPARGIDOR DE ASFALTO PRESSURIZADO, TANQUE 6 M3 COM ISOLAÇÃO TÉRMICA, AQUECIDO COM 2 MAÇARICOS, COM BARRA ESPARGIDORA 3,60 M, MONTADO SOBRE CAMINHÃO  TOCO, PBT 14.300 KG, POTÊNCIA 185 CV - JUROS. AF_08/2015</v>
          </cell>
          <cell r="D917" t="str">
            <v>H</v>
          </cell>
          <cell r="E917">
            <v>2.87</v>
          </cell>
          <cell r="F917" t="str">
            <v>SINAPI</v>
          </cell>
        </row>
        <row r="918">
          <cell r="B918">
            <v>91484</v>
          </cell>
          <cell r="C918" t="str">
            <v>ESPARGIDOR DE ASFALTO PRESSURIZADO, TANQUE 6 M3 COM ISOLAÇÃO TÉRMICA, AQUECIDO COM 2 MAÇARICOS, COM BARRA ESPARGIDORA 3,60 M, MONTADO SOBRE CAMINHÃO  TOCO, PBT 14.300 KG, POTÊNCIA 185 CV - IMPOSTOS E SEGUROS. AF_08/2015</v>
          </cell>
          <cell r="D918" t="str">
            <v>H</v>
          </cell>
          <cell r="E918">
            <v>0.91</v>
          </cell>
          <cell r="F918" t="str">
            <v>SINAPI</v>
          </cell>
        </row>
        <row r="919">
          <cell r="B919">
            <v>91485</v>
          </cell>
          <cell r="C919" t="str">
            <v>ESPARGIDOR DE ASFALTO PRESSURIZADO, TANQUE 6 M3 COM ISOLAÇÃO TÉRMICA, AQUECIDO COM 2 MAÇARICOS, COM BARRA ESPARGIDORA 3,60 M, MONTADO SOBRE CAMINHÃO  TOCO, PBT 14.300 KG, POTÊNCIA 185 CV - MATERIAIS NA OPERAÇÃO. AF_08/2015</v>
          </cell>
          <cell r="D919" t="str">
            <v>H</v>
          </cell>
          <cell r="E919">
            <v>116.93</v>
          </cell>
          <cell r="F919" t="str">
            <v>SINAPI</v>
          </cell>
        </row>
        <row r="920">
          <cell r="B920">
            <v>91529</v>
          </cell>
          <cell r="C920" t="str">
            <v>COMPACTADOR DE SOLOS DE PERCUSSÃO (SOQUETE) COM MOTOR A GASOLINA 4 TEMPOS, POTÊNCIA 4 CV - DEPRECIAÇÃO. AF_08/2015</v>
          </cell>
          <cell r="D920" t="str">
            <v>H</v>
          </cell>
          <cell r="E920">
            <v>0.64</v>
          </cell>
          <cell r="F920" t="str">
            <v>SINAPI</v>
          </cell>
        </row>
        <row r="921">
          <cell r="B921">
            <v>91530</v>
          </cell>
          <cell r="C921" t="str">
            <v>COMPACTADOR DE SOLOS DE PERCUSSÃO (SOQUETE) COM MOTOR A GASOLINA 4 TEMPOS, POTÊNCIA 4 CV - JUROS. AF_08/2015</v>
          </cell>
          <cell r="D921" t="str">
            <v>H</v>
          </cell>
          <cell r="E921">
            <v>0.08</v>
          </cell>
          <cell r="F921" t="str">
            <v>SINAPI</v>
          </cell>
        </row>
        <row r="922">
          <cell r="B922">
            <v>91531</v>
          </cell>
          <cell r="C922" t="str">
            <v>COMPACTADOR DE SOLOS DE PERCUSSÃO (SOQUETE) COM MOTOR A GASOLINA 4 TEMPOS, POTÊNCIA 4 CV - MANUTENÇÃO. AF_08/2015</v>
          </cell>
          <cell r="D922" t="str">
            <v>H</v>
          </cell>
          <cell r="E922">
            <v>0.8</v>
          </cell>
          <cell r="F922" t="str">
            <v>SINAPI</v>
          </cell>
        </row>
        <row r="923">
          <cell r="B923">
            <v>91532</v>
          </cell>
          <cell r="C923" t="str">
            <v>COMPACTADOR DE SOLOS DE PERCUSSÃO (SOQUETE) COM MOTOR A GASOLINA 4 TEMPOS, POTÊNCIA 4 CV - MATERIAIS NA OPERAÇÃO. AF_08/2015</v>
          </cell>
          <cell r="D923" t="str">
            <v>H</v>
          </cell>
          <cell r="E923">
            <v>3.86</v>
          </cell>
          <cell r="F923" t="str">
            <v>SINAPI</v>
          </cell>
        </row>
        <row r="924">
          <cell r="B924">
            <v>91629</v>
          </cell>
          <cell r="C924" t="str">
            <v>GUINDAUTO HIDRÁULICO, CAPACIDADE MÁXIMA DE CARGA 6500 KG, MOMENTO MÁXIMO DE CARGA 5,8 TM, ALCANCE MÁXIMO HORIZONTAL 7,60 M, INCLUSIVE CAMINHÃO TOCO PBT 9.700 KG, POTÊNCIA DE 160 CV - DEPRECIAÇÃO. AF_08/2015</v>
          </cell>
          <cell r="D924" t="str">
            <v>H</v>
          </cell>
          <cell r="E924">
            <v>8.7899999999999991</v>
          </cell>
          <cell r="F924" t="str">
            <v>SINAPI</v>
          </cell>
        </row>
        <row r="925">
          <cell r="B925">
            <v>91630</v>
          </cell>
          <cell r="C925" t="str">
            <v>GUINDAUTO HIDRÁULICO, CAPACIDADE MÁXIMA DE CARGA 6500 KG, MOMENTO MÁXIMO DE CARGA 5,8 TM, ALCANCE MÁXIMO HORIZONTAL 7,60 M, INCLUSIVE CAMINHÃO TOCO PBT 9.700 KG, POTÊNCIA DE 160 CV - JUROS. AF_08/2015</v>
          </cell>
          <cell r="D925" t="str">
            <v>H</v>
          </cell>
          <cell r="E925">
            <v>1.84</v>
          </cell>
          <cell r="F925" t="str">
            <v>SINAPI</v>
          </cell>
        </row>
        <row r="926">
          <cell r="B926">
            <v>91631</v>
          </cell>
          <cell r="C926" t="str">
            <v>GUINDAUTO HIDRÁULICO, CAPACIDADE MÁXIMA DE CARGA 6500 KG, MOMENTO MÁXIMO DE CARGA 5,8 TM, ALCANCE MÁXIMO HORIZONTAL 7,60 M, INCLUSIVE CAMINHÃO TOCO PBT 9.700 KG, POTÊNCIA DE 160 CV - IMPOSTOS E SEGUROS. AF_08/2015</v>
          </cell>
          <cell r="D926" t="str">
            <v>H</v>
          </cell>
          <cell r="E926">
            <v>0.71</v>
          </cell>
          <cell r="F926" t="str">
            <v>SINAPI</v>
          </cell>
        </row>
        <row r="927">
          <cell r="B927">
            <v>91632</v>
          </cell>
          <cell r="C927" t="str">
            <v>GUINDAUTO HIDRÁULICO, CAPACIDADE MÁXIMA DE CARGA 6500 KG, MOMENTO MÁXIMO DE CARGA 5,8 TM, ALCANCE MÁXIMO HORIZONTAL 7,60 M, INCLUSIVE CAMINHÃO TOCO PBT 9.700 KG, POTÊNCIA DE 160 CV - MANUTENÇÃO. AF_08/2015</v>
          </cell>
          <cell r="D927" t="str">
            <v>H</v>
          </cell>
          <cell r="E927">
            <v>16.5</v>
          </cell>
          <cell r="F927" t="str">
            <v>SINAPI</v>
          </cell>
        </row>
        <row r="928">
          <cell r="B928">
            <v>91633</v>
          </cell>
          <cell r="C928" t="str">
            <v>GUINDAUTO HIDRÁULICO, CAPACIDADE MÁXIMA DE CARGA 6500 KG, MOMENTO MÁXIMO DE CARGA 5,8 TM, ALCANCE MÁXIMO HORIZONTAL 7,60 M, INCLUSIVE CAMINHÃO TOCO PBT 9.700 KG, POTÊNCIA DE 160 CV - MATERIAIS NA OPERAÇÃO. AF_08/2015</v>
          </cell>
          <cell r="D928" t="str">
            <v>H</v>
          </cell>
          <cell r="E928">
            <v>72.92</v>
          </cell>
          <cell r="F928" t="str">
            <v>SINAPI</v>
          </cell>
        </row>
        <row r="929">
          <cell r="B929">
            <v>91640</v>
          </cell>
          <cell r="C929" t="str">
            <v>CAMINHÃO DE TRANSPORTE DE MATERIAL ASFÁLTICO 30.000 L, COM CAVALO MECÂNICO DE CAPACIDADE MÁXIMA DE TRAÇÃO COMBINADO DE 66.000 KG, POTÊNCIA 360 CV, INCLUSIVE TANQUE DE ASFALTO COM SERPENTINA - DEPRECIAÇÃO. AF_08/2015</v>
          </cell>
          <cell r="D929" t="str">
            <v>H</v>
          </cell>
          <cell r="E929">
            <v>20.11</v>
          </cell>
          <cell r="F929" t="str">
            <v>SINAPI</v>
          </cell>
        </row>
        <row r="930">
          <cell r="B930">
            <v>91641</v>
          </cell>
          <cell r="C930" t="str">
            <v>CAMINHÃO DE TRANSPORTE DE MATERIAL ASFÁLTICO 30.000 L, COM CAVALO MECÂNICO DE CAPACIDADE MÁXIMA DE TRAÇÃO COMBINADO DE 66.000 KG, POTÊNCIA 360 CV, INCLUSIVE TANQUE DE ASFALTO COM SERPENTINA - JUROS. AF_08/2015</v>
          </cell>
          <cell r="D930" t="str">
            <v>H</v>
          </cell>
          <cell r="E930">
            <v>4.21</v>
          </cell>
          <cell r="F930" t="str">
            <v>SINAPI</v>
          </cell>
        </row>
        <row r="931">
          <cell r="B931">
            <v>91642</v>
          </cell>
          <cell r="C931" t="str">
            <v>CAMINHÃO DE TRANSPORTE DE MATERIAL ASFÁLTICO 30.000 L, COM CAVALO MECÂNICO DE CAPACIDADE MÁXIMA DE TRAÇÃO COMBINADO DE 66.000 KG, POTÊNCIA 360 CV, INCLUSIVE TANQUE DE ASFALTO COM SERPENTINA - IMPOSTOS E SEGUROS. AF_08/2015</v>
          </cell>
          <cell r="D931" t="str">
            <v>H</v>
          </cell>
          <cell r="E931">
            <v>1.63</v>
          </cell>
          <cell r="F931" t="str">
            <v>SINAPI</v>
          </cell>
        </row>
        <row r="932">
          <cell r="B932">
            <v>91643</v>
          </cell>
          <cell r="C932" t="str">
            <v>CAMINHÃO DE TRANSPORTE DE MATERIAL ASFÁLTICO 30.000 L, COM CAVALO MECÂNICO DE CAPACIDADE MÁXIMA DE TRAÇÃO COMBINADO DE 66.000 KG, POTÊNCIA 360 CV, INCLUSIVE TANQUE DE ASFALTO COM SERPENTINA - MANUTENÇÃO. AF_08/2015</v>
          </cell>
          <cell r="D932" t="str">
            <v>H</v>
          </cell>
          <cell r="E932">
            <v>37.71</v>
          </cell>
          <cell r="F932" t="str">
            <v>SINAPI</v>
          </cell>
        </row>
        <row r="933">
          <cell r="B933">
            <v>91644</v>
          </cell>
          <cell r="C933" t="str">
            <v>CAMINHÃO DE TRANSPORTE DE MATERIAL ASFÁLTICO 30.000 L, COM CAVALO MECÂNICO DE CAPACIDADE MÁXIMA DE TRAÇÃO COMBINADO DE 66.000 KG, POTÊNCIA 360 CV, INCLUSIVE TANQUE DE ASFALTO COM SERPENTINA - MATERIAIS NA OPERAÇÃO. AF_08/2015</v>
          </cell>
          <cell r="D933" t="str">
            <v>H</v>
          </cell>
          <cell r="E933">
            <v>164.1</v>
          </cell>
          <cell r="F933" t="str">
            <v>SINAPI</v>
          </cell>
        </row>
        <row r="934">
          <cell r="B934">
            <v>91688</v>
          </cell>
          <cell r="C934" t="str">
            <v>SERRA CIRCULAR DE BANCADA COM MOTOR ELÉTRICO POTÊNCIA DE 5HP, COM COIFA PARA DISCO 10" - DEPRECIAÇÃO. AF_08/2015</v>
          </cell>
          <cell r="D934" t="str">
            <v>H</v>
          </cell>
          <cell r="E934">
            <v>0.05</v>
          </cell>
          <cell r="F934" t="str">
            <v>SINAPI</v>
          </cell>
        </row>
        <row r="935">
          <cell r="B935">
            <v>91689</v>
          </cell>
          <cell r="C935" t="str">
            <v>SERRA CIRCULAR DE BANCADA COM MOTOR ELÉTRICO POTÊNCIA DE 5HP, COM COIFA PARA DISCO 10" - JUROS. AF_08/2015</v>
          </cell>
          <cell r="D935" t="str">
            <v>H</v>
          </cell>
          <cell r="E935">
            <v>0.01</v>
          </cell>
          <cell r="F935" t="str">
            <v>SINAPI</v>
          </cell>
        </row>
        <row r="936">
          <cell r="B936">
            <v>91690</v>
          </cell>
          <cell r="C936" t="str">
            <v>SERRA CIRCULAR DE BANCADA COM MOTOR ELÉTRICO POTÊNCIA DE 5HP, COM COIFA PARA DISCO 10" - MANUTENÇÃO. AF_08/2015</v>
          </cell>
          <cell r="D936" t="str">
            <v>H</v>
          </cell>
          <cell r="E936">
            <v>0.03</v>
          </cell>
          <cell r="F936" t="str">
            <v>SINAPI</v>
          </cell>
        </row>
        <row r="937">
          <cell r="B937">
            <v>91691</v>
          </cell>
          <cell r="C937" t="str">
            <v>SERRA CIRCULAR DE BANCADA COM MOTOR ELÉTRICO POTÊNCIA DE 5HP, COM COIFA PARA DISCO 10" - MATERIAIS NA OPERAÇÃO. AF_08/2015</v>
          </cell>
          <cell r="D937" t="str">
            <v>H</v>
          </cell>
          <cell r="E937">
            <v>2.4</v>
          </cell>
          <cell r="F937" t="str">
            <v>SINAPI</v>
          </cell>
        </row>
        <row r="938">
          <cell r="B938">
            <v>92040</v>
          </cell>
          <cell r="C938" t="str">
            <v>DISTRIBUIDOR DE AGREGADOS REBOCAVEL, CAPACIDADE 1,9 M³, LARGURA DE TRABALHO 3,66 M - DEPRECIAÇÃO. AF_11/2015</v>
          </cell>
          <cell r="D938" t="str">
            <v>H</v>
          </cell>
          <cell r="E938">
            <v>4.13</v>
          </cell>
          <cell r="F938" t="str">
            <v>SINAPI</v>
          </cell>
        </row>
        <row r="939">
          <cell r="B939">
            <v>92041</v>
          </cell>
          <cell r="C939" t="str">
            <v>DISTRIBUIDOR DE AGREGADOS REBOCAVEL, CAPACIDADE 1,9 M³, LARGURA DE TRABALHO 3,66 M - JUROS. AF_11/2015</v>
          </cell>
          <cell r="D939" t="str">
            <v>H</v>
          </cell>
          <cell r="E939">
            <v>0.43</v>
          </cell>
          <cell r="F939" t="str">
            <v>SINAPI</v>
          </cell>
        </row>
        <row r="940">
          <cell r="B940">
            <v>92042</v>
          </cell>
          <cell r="C940" t="str">
            <v>DISTRIBUIDOR DE AGREGADOS REBOCAVEL, CAPACIDADE 1,9 M³, LARGURA DE TRABALHO 3,66 M - MANUTENÇÃO. AF_11/2015</v>
          </cell>
          <cell r="D940" t="str">
            <v>H</v>
          </cell>
          <cell r="E940">
            <v>3.44</v>
          </cell>
          <cell r="F940" t="str">
            <v>SINAPI</v>
          </cell>
        </row>
        <row r="941">
          <cell r="B941">
            <v>92101</v>
          </cell>
          <cell r="C941" t="str">
            <v>CAMINHÃO PARA EQUIPAMENTO DE LIMPEZA A SUCÇÃO COM CAMINHÃO TRUCADO DE PESO BRUTO TOTAL 23000 KG, CARGA ÚTIL MÁXIMA 15935 KG, DISTÂNCIA ENTRE EIXOS 4,80 M, POTÊNCIA 230 CV, INCLUSIVE LIMPADORA A SUCÇÃO, TANQUE 12000 L - DEPRECIAÇÃO. AF_11/2015</v>
          </cell>
          <cell r="D941" t="str">
            <v>H</v>
          </cell>
          <cell r="E941">
            <v>13.72</v>
          </cell>
          <cell r="F941" t="str">
            <v>SINAPI</v>
          </cell>
        </row>
        <row r="942">
          <cell r="B942">
            <v>92102</v>
          </cell>
          <cell r="C942" t="str">
            <v>CAMINHÃO PARA EQUIPAMENTO DE LIMPEZA A SUCÇÃO COM CAMINHÃO TRUCADO DE PESO BRUTO TOTAL 23000 KG, CARGA ÚTIL MÁXIMA 15935 KG, DISTÂNCIA ENTRE EIXOS 4,80 M, POTÊNCIA 230 CV, INCLUSIVE LIMPADORA A SUCÇÃO, TANQUE 12000 L - JUROS. AF_11/2015</v>
          </cell>
          <cell r="D942" t="str">
            <v>H</v>
          </cell>
          <cell r="E942">
            <v>2.87</v>
          </cell>
          <cell r="F942" t="str">
            <v>SINAPI</v>
          </cell>
        </row>
        <row r="943">
          <cell r="B943">
            <v>92103</v>
          </cell>
          <cell r="C943" t="str">
            <v>CAMINHÃO PARA EQUIPAMENTO DE LIMPEZA A SUCÇÃO COM CAMINHÃO TRUCADO DE PESO BRUTO TOTAL 23000 KG, CARGA ÚTIL MÁXIMA 15935 KG, DISTÂNCIA ENTRE EIXOS 4,80 M, POTÊNCIA 230 CV, INCLUSIVE LIMPADORA A SUCÇÃO, TANQUE 12000 L - IMPOSTOS E SEGUROS. AF_11/2015</v>
          </cell>
          <cell r="D943" t="str">
            <v>H</v>
          </cell>
          <cell r="E943">
            <v>1.1100000000000001</v>
          </cell>
          <cell r="F943" t="str">
            <v>SINAPI</v>
          </cell>
        </row>
        <row r="944">
          <cell r="B944">
            <v>92104</v>
          </cell>
          <cell r="C944" t="str">
            <v>CAMINHÃO PARA EQUIPAMENTO DE LIMPEZA A SUCÇÃO COM CAMINHÃO TRUCADO DE PESO BRUTO TOTAL 23000 KG, CARGA ÚTIL MÁXIMA 15935 KG, DISTÂNCIA ENTRE EIXOS 4,80 M, POTÊNCIA 230 CV, INCLUSIVE LIMPADORA A SUCÇÃO, TANQUE 12000 L - MANUTENÇÃO. AF_11/2015</v>
          </cell>
          <cell r="D944" t="str">
            <v>H</v>
          </cell>
          <cell r="E944">
            <v>25.74</v>
          </cell>
          <cell r="F944" t="str">
            <v>SINAPI</v>
          </cell>
        </row>
        <row r="945">
          <cell r="B945">
            <v>92105</v>
          </cell>
          <cell r="C945" t="str">
            <v>CAMINHÃO PARA EQUIPAMENTO DE LIMPEZA A SUCÇÃO COM CAMINHÃO TRUCADO DE PESO BRUTO TOTAL 23000 KG, CARGA ÚTIL MÁX. 15935 KG, DISTÂNCIA ENTRE EIXOS 4,80 M, POTÊNCIA 230 CV, INCLUSIVE LIMPADORA A SUCÇÃO, TANQUE 12000 L - MATERIAIS NA OPERAÇÃO. AF_11/2015</v>
          </cell>
          <cell r="D945" t="str">
            <v>H</v>
          </cell>
          <cell r="E945">
            <v>104.84</v>
          </cell>
          <cell r="F945" t="str">
            <v>SINAPI</v>
          </cell>
        </row>
        <row r="946">
          <cell r="B946">
            <v>92108</v>
          </cell>
          <cell r="C946" t="str">
            <v>PENEIRA ROTATIVA COM MOTOR ELÉTRICO TRIFÁSICO DE 2 CV, CILINDRO DE 1 M X 0,60 M, COM FUROS DE 3,17 MM - DEPRECIAÇÃO. AF_11/2015</v>
          </cell>
          <cell r="D946" t="str">
            <v>H</v>
          </cell>
          <cell r="E946">
            <v>0.66</v>
          </cell>
          <cell r="F946" t="str">
            <v>SINAPI</v>
          </cell>
        </row>
        <row r="947">
          <cell r="B947">
            <v>92109</v>
          </cell>
          <cell r="C947" t="str">
            <v>PENEIRA ROTATIVA COM MOTOR ELÉTRICO TRIFÁSICO DE 2 CV, CILINDRO DE 1 M X 0,60 M, COM FUROS DE 3,17 MM - JUROS. AF_11/2015</v>
          </cell>
          <cell r="D947" t="str">
            <v>H</v>
          </cell>
          <cell r="E947">
            <v>7.0000000000000007E-2</v>
          </cell>
          <cell r="F947" t="str">
            <v>SINAPI</v>
          </cell>
        </row>
        <row r="948">
          <cell r="B948">
            <v>92110</v>
          </cell>
          <cell r="C948" t="str">
            <v>PENEIRA ROTATIVA COM MOTOR ELÉTRICO TRIFÁSICO DE 2 CV, CILINDRO DE 1 M X 0,60 M, COM FUROS DE 3,17 MM - MANUTENÇÃO. AF_11/2015</v>
          </cell>
          <cell r="D948" t="str">
            <v>H</v>
          </cell>
          <cell r="E948">
            <v>0.52</v>
          </cell>
          <cell r="F948" t="str">
            <v>SINAPI</v>
          </cell>
        </row>
        <row r="949">
          <cell r="B949">
            <v>92111</v>
          </cell>
          <cell r="C949" t="str">
            <v>PENEIRA ROTATIVA COM MOTOR ELÉTRICO TRIFÁSICO DE 2 CV, CILINDRO DE 1 M X 0,60 M, COM FUROS DE 3,17 MM - MATERIAIS NA OPERAÇÃO. AF_11/2015</v>
          </cell>
          <cell r="D949" t="str">
            <v>H</v>
          </cell>
          <cell r="E949">
            <v>0.95</v>
          </cell>
          <cell r="F949" t="str">
            <v>SINAPI</v>
          </cell>
        </row>
        <row r="950">
          <cell r="B950">
            <v>92114</v>
          </cell>
          <cell r="C950" t="str">
            <v>DOSADOR DE AREIA, CAPACIDADE DE 26 LITROS - DEPRECIAÇÃO. AF_11/2015</v>
          </cell>
          <cell r="D950" t="str">
            <v>H</v>
          </cell>
          <cell r="E950">
            <v>7.0000000000000007E-2</v>
          </cell>
          <cell r="F950" t="str">
            <v>SINAPI</v>
          </cell>
        </row>
        <row r="951">
          <cell r="B951">
            <v>92115</v>
          </cell>
          <cell r="C951" t="str">
            <v>DOSADOR DE AREIA, CAPACIDADE DE 26 LITROS - JUROS. AF_11/2015</v>
          </cell>
          <cell r="D951" t="str">
            <v>H</v>
          </cell>
          <cell r="E951">
            <v>0</v>
          </cell>
          <cell r="F951" t="str">
            <v>SINAPI</v>
          </cell>
        </row>
        <row r="952">
          <cell r="B952">
            <v>92116</v>
          </cell>
          <cell r="C952" t="str">
            <v>DOSADOR DE AREIA, CAPACIDADE DE 26 LITROS - MANUTENÇÃO. AF_11/2015</v>
          </cell>
          <cell r="D952" t="str">
            <v>H</v>
          </cell>
          <cell r="E952">
            <v>0.09</v>
          </cell>
          <cell r="F952" t="str">
            <v>SINAPI</v>
          </cell>
        </row>
        <row r="953">
          <cell r="B953">
            <v>92133</v>
          </cell>
          <cell r="C953" t="str">
            <v>CAMINHONETE COM MOTOR A DIESEL, POTÊNCIA 180 CV, CABINE DUPLA, 4X4 - DEPRECIAÇÃO. AF_11/2015</v>
          </cell>
          <cell r="D953" t="str">
            <v>H</v>
          </cell>
          <cell r="E953">
            <v>7.69</v>
          </cell>
          <cell r="F953" t="str">
            <v>SINAPI</v>
          </cell>
        </row>
        <row r="954">
          <cell r="B954">
            <v>92134</v>
          </cell>
          <cell r="C954" t="str">
            <v>CAMINHONETE COM MOTOR A DIESEL, POTÊNCIA 180 CV, CABINE DUPLA, 4X4 - JUROS. AF_11/2015</v>
          </cell>
          <cell r="D954" t="str">
            <v>H</v>
          </cell>
          <cell r="E954">
            <v>1.21</v>
          </cell>
          <cell r="F954" t="str">
            <v>SINAPI</v>
          </cell>
        </row>
        <row r="955">
          <cell r="B955">
            <v>92135</v>
          </cell>
          <cell r="C955" t="str">
            <v>CAMINHONETE COM MOTOR A DIESEL, POTÊNCIA 180 CV, CABINE DUPLA, 4X4 - IMPOSTOS E SEGUROS. AF_11/2015</v>
          </cell>
          <cell r="D955" t="str">
            <v>H</v>
          </cell>
          <cell r="E955">
            <v>0.48</v>
          </cell>
          <cell r="F955" t="str">
            <v>SINAPI</v>
          </cell>
        </row>
        <row r="956">
          <cell r="B956">
            <v>92136</v>
          </cell>
          <cell r="C956" t="str">
            <v>CAMINHONETE COM MOTOR A DIESEL, POTÊNCIA 180 CV, CABINE DUPLA, 4X4 - MANUTENÇÃO. AF_11/2015</v>
          </cell>
          <cell r="D956" t="str">
            <v>H</v>
          </cell>
          <cell r="E956">
            <v>9.61</v>
          </cell>
          <cell r="F956" t="str">
            <v>SINAPI</v>
          </cell>
        </row>
        <row r="957">
          <cell r="B957">
            <v>92137</v>
          </cell>
          <cell r="C957" t="str">
            <v>CAMINHONETE COM MOTOR A DIESEL, POTÊNCIA 180 CV, CABINE DUPLA, 4X4 - MATERIAIS NA OPERAÇÃO. AF_11/2015</v>
          </cell>
          <cell r="D957" t="str">
            <v>H</v>
          </cell>
          <cell r="E957">
            <v>21.58</v>
          </cell>
          <cell r="F957" t="str">
            <v>SINAPI</v>
          </cell>
        </row>
        <row r="958">
          <cell r="B958">
            <v>92140</v>
          </cell>
          <cell r="C958" t="str">
            <v>CAMINHONETE CABINE SIMPLES COM MOTOR 1.6 FLEX, CÂMBIO MANUAL, POTÊNCIA 101/104 CV, 2 PORTAS - DEPRECIAÇÃO. AF_11/2015</v>
          </cell>
          <cell r="D958" t="str">
            <v>H</v>
          </cell>
          <cell r="E958">
            <v>2.34</v>
          </cell>
          <cell r="F958" t="str">
            <v>SINAPI</v>
          </cell>
        </row>
        <row r="959">
          <cell r="B959">
            <v>92141</v>
          </cell>
          <cell r="C959" t="str">
            <v>CAMINHONETE CABINE SIMPLES COM MOTOR 1.6 FLEX, CÂMBIO MANUAL, POTÊNCIA 101/104 CV, 2 PORTAS - JUROS. AF_11/2015</v>
          </cell>
          <cell r="D959" t="str">
            <v>H</v>
          </cell>
          <cell r="E959">
            <v>0.37</v>
          </cell>
          <cell r="F959" t="str">
            <v>SINAPI</v>
          </cell>
        </row>
        <row r="960">
          <cell r="B960">
            <v>92142</v>
          </cell>
          <cell r="C960" t="str">
            <v>CAMINHONETE CABINE SIMPLES COM MOTOR 1.6 FLEX, CÂMBIO MANUAL, POTÊNCIA 101/104 CV, 2 PORTAS - IMPOSTOS E SEGUROS. AF_11/2015</v>
          </cell>
          <cell r="D960" t="str">
            <v>H</v>
          </cell>
          <cell r="E960">
            <v>0.14000000000000001</v>
          </cell>
          <cell r="F960" t="str">
            <v>SINAPI</v>
          </cell>
        </row>
        <row r="961">
          <cell r="B961">
            <v>92143</v>
          </cell>
          <cell r="C961" t="str">
            <v>CAMINHONETE CABINE SIMPLES COM MOTOR 1.6 FLEX, CÂMBIO MANUAL, POTÊNCIA 101/104 CV, 2 PORTAS - MANUTENÇÃO. AF_11/2015</v>
          </cell>
          <cell r="D961" t="str">
            <v>H</v>
          </cell>
          <cell r="E961">
            <v>2.93</v>
          </cell>
          <cell r="F961" t="str">
            <v>SINAPI</v>
          </cell>
        </row>
        <row r="962">
          <cell r="B962">
            <v>92144</v>
          </cell>
          <cell r="C962" t="str">
            <v>CAMINHONETE CABINE SIMPLES COM MOTOR 1.6 FLEX, CÂMBIO MANUAL, POTÊNCIA 101/104 CV, 2 PORTAS - MATERIAIS NA OPERAÇÃO. AF_11/2015</v>
          </cell>
          <cell r="D962" t="str">
            <v>H</v>
          </cell>
          <cell r="E962">
            <v>25.08</v>
          </cell>
          <cell r="F962" t="str">
            <v>SINAPI</v>
          </cell>
        </row>
        <row r="963">
          <cell r="B963">
            <v>92237</v>
          </cell>
          <cell r="C963" t="str">
            <v>CAMINHÃO DE TRANSPORTE DE MATERIAL ASFÁLTICO 20.000 L, COM CAVALO MECÂNICO DE CAPACIDADE MÁXIMA DE TRAÇÃO COMBINADO DE 45.000 KG, POTÊNCIA 330 CV, INCLUSIVE TANQUE DE ASFALTO COM MAÇARICO - DEPRECIAÇÃO. AF_12/2015</v>
          </cell>
          <cell r="D963" t="str">
            <v>H</v>
          </cell>
          <cell r="E963">
            <v>14.74</v>
          </cell>
          <cell r="F963" t="str">
            <v>SINAPI</v>
          </cell>
        </row>
        <row r="964">
          <cell r="B964">
            <v>92238</v>
          </cell>
          <cell r="C964" t="str">
            <v>CAMINHÃO DE TRANSPORTE DE MATERIAL ASFÁLTICO 20.000 L, COM CAVALO MECÂNICO DE CAPACIDADE MÁXIMA DE TRAÇÃO COMBINADO DE 45.000 KG, POTÊNCIA 330 CV, INCLUSIVE TANQUE DE ASFALTO COM MAÇARICO - JUROS. AF_12/2015</v>
          </cell>
          <cell r="D964" t="str">
            <v>H</v>
          </cell>
          <cell r="E964">
            <v>3.09</v>
          </cell>
          <cell r="F964" t="str">
            <v>SINAPI</v>
          </cell>
        </row>
        <row r="965">
          <cell r="B965">
            <v>92239</v>
          </cell>
          <cell r="C965" t="str">
            <v>CAMINHÃO DE TRANSPORTE DE MATERIAL ASFÁLTICO 20.000 L, COM CAVALO MECÂNICO DE CAPACIDADE MÁXIMA DE TRAÇÃO COMBINADO DE 45.000 KG, POTÊNCIA 330 CV, INCLUSIVE TANQUE DE ASFALTO COM MAÇARICO - IMPOSTOS E SEGUROS. AF_12/2015</v>
          </cell>
          <cell r="D965" t="str">
            <v>H</v>
          </cell>
          <cell r="E965">
            <v>1.19</v>
          </cell>
          <cell r="F965" t="str">
            <v>SINAPI</v>
          </cell>
        </row>
        <row r="966">
          <cell r="B966">
            <v>92240</v>
          </cell>
          <cell r="C966" t="str">
            <v>CAMINHÃO DE TRANSPORTE DE MATERIAL ASFÁLTICO 20.000 L, COM CAVALO MECÂNICO DE CAPACIDADE MÁXIMA DE TRAÇÃO COMBINADO DE 45.000 KG, POTÊNCIA 330 CV, INCLUSIVE TANQUE DE ASFALTO COM MAÇARICO - MANUTENÇÃO. AF_12/2015</v>
          </cell>
          <cell r="D966" t="str">
            <v>H</v>
          </cell>
          <cell r="E966">
            <v>27.63</v>
          </cell>
          <cell r="F966" t="str">
            <v>SINAPI</v>
          </cell>
        </row>
        <row r="967">
          <cell r="B967">
            <v>92241</v>
          </cell>
          <cell r="C967" t="str">
            <v>CAMINHÃO DE TRANSPORTE DE MATERIAL ASFÁLTICO 20.000 L, COM CAVALO MECÂNICO DE CAPACIDADE MÁXIMA DE TRAÇÃO COMBINADO DE 45.000 KG, POTÊNCIA 330 CV, INCLUSIVE TANQUE DE ASFALTO COM MAÇARICO - MATERIAIS NA OPERAÇÃO. AF_12/2015</v>
          </cell>
          <cell r="D967" t="str">
            <v>H</v>
          </cell>
          <cell r="E967">
            <v>150.44</v>
          </cell>
          <cell r="F967" t="str">
            <v>SINAPI</v>
          </cell>
        </row>
        <row r="968">
          <cell r="B968">
            <v>92712</v>
          </cell>
          <cell r="C968" t="str">
            <v>APARELHO PARA CORTE E SOLDA OXI-ACETILENO SOBRE RODAS, INCLUSIVE CILINDROS E MAÇARICOS - DEPRECIAÇÃO. AF_12/2015</v>
          </cell>
          <cell r="D968" t="str">
            <v>H</v>
          </cell>
          <cell r="E968">
            <v>0.16</v>
          </cell>
          <cell r="F968" t="str">
            <v>SINAPI</v>
          </cell>
        </row>
        <row r="969">
          <cell r="B969">
            <v>92713</v>
          </cell>
          <cell r="C969" t="str">
            <v>APARELHO PARA CORTE E SOLDA OXI-ACETILENO SOBRE RODAS, INCLUSIVE CILINDROS E MAÇARICOS - JUROS. AF_12/2015</v>
          </cell>
          <cell r="D969" t="str">
            <v>H</v>
          </cell>
          <cell r="E969">
            <v>0.01</v>
          </cell>
          <cell r="F969" t="str">
            <v>SINAPI</v>
          </cell>
        </row>
        <row r="970">
          <cell r="B970">
            <v>92714</v>
          </cell>
          <cell r="C970" t="str">
            <v>APARELHO PARA CORTE E SOLDA OXI-ACETILENO SOBRE RODAS, INCLUSIVE CILINDROS E MAÇARICOS - MANUTENÇÃO. AF_12/2015</v>
          </cell>
          <cell r="D970" t="str">
            <v>H</v>
          </cell>
          <cell r="E970">
            <v>0.2</v>
          </cell>
          <cell r="F970" t="str">
            <v>SINAPI</v>
          </cell>
        </row>
        <row r="971">
          <cell r="B971">
            <v>92715</v>
          </cell>
          <cell r="C971" t="str">
            <v>APARELHO PARA CORTE E SOLDA OXI-ACETILENO SOBRE RODAS, INCLUSIVE CILINDROS E MAÇARICOS - MATERIAIS NA OPERAÇÃO. AF_12/2015</v>
          </cell>
          <cell r="D971" t="str">
            <v>H</v>
          </cell>
          <cell r="E971">
            <v>17.809999999999999</v>
          </cell>
          <cell r="F971" t="str">
            <v>SINAPI</v>
          </cell>
        </row>
        <row r="972">
          <cell r="B972">
            <v>92956</v>
          </cell>
          <cell r="C972" t="str">
            <v>MÁQUINA EXTRUSORA DE CONCRETO PARA GUIAS E SARJETAS, MOTOR A DIESEL, POTÊNCIA 14 CV - DEPRECIAÇÃO. AF_12/2015</v>
          </cell>
          <cell r="D972" t="str">
            <v>H</v>
          </cell>
          <cell r="E972">
            <v>3.75</v>
          </cell>
          <cell r="F972" t="str">
            <v>SINAPI</v>
          </cell>
        </row>
        <row r="973">
          <cell r="B973">
            <v>92957</v>
          </cell>
          <cell r="C973" t="str">
            <v>MÁQUINA EXTRUSORA DE CONCRETO PARA GUIAS E SARJETAS, MOTOR A DIESEL, POTÊNCIA 14 CV - JUROS. AF_12/2015</v>
          </cell>
          <cell r="D973" t="str">
            <v>H</v>
          </cell>
          <cell r="E973">
            <v>0.44</v>
          </cell>
          <cell r="F973" t="str">
            <v>SINAPI</v>
          </cell>
        </row>
        <row r="974">
          <cell r="B974">
            <v>92958</v>
          </cell>
          <cell r="C974" t="str">
            <v>MÁQUINA EXTRUSORA DE CONCRETO PARA GUIAS E SARJETAS, MOTOR A DIESEL, POTÊNCIA 14 CV - MANUTENÇÃO. AF_12/2015</v>
          </cell>
          <cell r="D974" t="str">
            <v>H</v>
          </cell>
          <cell r="E974">
            <v>4.1100000000000003</v>
          </cell>
          <cell r="F974" t="str">
            <v>SINAPI</v>
          </cell>
        </row>
        <row r="975">
          <cell r="B975">
            <v>92959</v>
          </cell>
          <cell r="C975" t="str">
            <v>MÁQUINA EXTRUSORA DE CONCRETO PARA GUIAS E SARJETAS, MOTOR A DIESEL, POTÊNCIA 14 CV - MATERIAIS NA OPERAÇÃO. AF_12/2015</v>
          </cell>
          <cell r="D975" t="str">
            <v>H</v>
          </cell>
          <cell r="E975">
            <v>5.05</v>
          </cell>
          <cell r="F975" t="str">
            <v>SINAPI</v>
          </cell>
        </row>
        <row r="976">
          <cell r="B976">
            <v>92963</v>
          </cell>
          <cell r="C976" t="str">
            <v>MARTELO PERFURADOR PNEUMÁTICO MANUAL, HASTE 25 X 75 MM, 21 KG - DEPRECIAÇÃO. AF_12/2015</v>
          </cell>
          <cell r="D976" t="str">
            <v>H</v>
          </cell>
          <cell r="E976">
            <v>1.1399999999999999</v>
          </cell>
          <cell r="F976" t="str">
            <v>SINAPI</v>
          </cell>
        </row>
        <row r="977">
          <cell r="B977">
            <v>92964</v>
          </cell>
          <cell r="C977" t="str">
            <v>MARTELO PERFURADOR PNEUMÁTICO MANUAL, HASTE 25 X 75 MM, 21 KG - JUROS. AF_12/2015</v>
          </cell>
          <cell r="D977" t="str">
            <v>H</v>
          </cell>
          <cell r="E977">
            <v>0.13</v>
          </cell>
          <cell r="F977" t="str">
            <v>SINAPI</v>
          </cell>
        </row>
        <row r="978">
          <cell r="B978">
            <v>92965</v>
          </cell>
          <cell r="C978" t="str">
            <v>MARTELO PERFURADOR PNEUMÁTICO MANUAL, HASTE 25 X 75 MM, 21 KG - MANUTENÇÃO. AF_12/2015</v>
          </cell>
          <cell r="D978" t="str">
            <v>H</v>
          </cell>
          <cell r="E978">
            <v>1.42</v>
          </cell>
          <cell r="F978" t="str">
            <v>SINAPI</v>
          </cell>
        </row>
        <row r="979">
          <cell r="B979">
            <v>93220</v>
          </cell>
          <cell r="C979" t="str">
            <v>PERFURATRIZ COM TORRE METÁLICA PARA EXECUÇÃO DE ESTACA HÉLICE CONTÍNUA, PROFUNDIDADE MÁXIMA DE 32 M, DIÂMETRO MÁXIMO DE 1000 MM, POTÊNCIA INSTALADA DE 350 HP, MESA ROTATIVA COM TORQUE MÁXIMO DE 263 KNM - DEPRECIAÇÃO. AF_01/2016</v>
          </cell>
          <cell r="D979" t="str">
            <v>H</v>
          </cell>
          <cell r="E979">
            <v>172.87</v>
          </cell>
          <cell r="F979" t="str">
            <v>SINAPI</v>
          </cell>
        </row>
        <row r="980">
          <cell r="B980">
            <v>93221</v>
          </cell>
          <cell r="C980" t="str">
            <v>PERFURATRIZ COM TORRE METÁLICA PARA EXECUÇÃO DE ESTACA HÉLICE CONTÍNUA, PROFUNDIDADE MÁXIMA DE 32 M, DIÂMETRO MÁXIMO DE 1000 MM, POTÊNCIA INSTALADA DE 350 HP, MESA ROTATIVA COM TORQUE MÁXIMO DE 263 KNM - JUROS. AF_01/2016</v>
          </cell>
          <cell r="D980" t="str">
            <v>H</v>
          </cell>
          <cell r="E980">
            <v>24</v>
          </cell>
          <cell r="F980" t="str">
            <v>SINAPI</v>
          </cell>
        </row>
        <row r="981">
          <cell r="B981">
            <v>93222</v>
          </cell>
          <cell r="C981" t="str">
            <v>PERFURATRIZ COM TORRE METÁLICA PARA EXECUÇÃO DE ESTACA HÉLICE CONTÍNUA, PROFUNDIDADE MÁXIMA DE 32 M, DIÂMETRO MÁXIMO DE 1000 MM, POTÊNCIA INSTALADA DE 350 HP, MESA ROTATIVA COM TORQUE MÁXIMO DE 263 KNM - MANUTENÇÃO. AF_01/2016</v>
          </cell>
          <cell r="D981" t="str">
            <v>H</v>
          </cell>
          <cell r="E981">
            <v>216.33</v>
          </cell>
          <cell r="F981" t="str">
            <v>SINAPI</v>
          </cell>
        </row>
        <row r="982">
          <cell r="B982">
            <v>93223</v>
          </cell>
          <cell r="C982" t="str">
            <v>PERFURATRIZ COM TORRE METÁLICA PARA EXECUÇÃO DE ESTACA HÉLICE CONTÍNUA, PROFUNDIDADE MÁXIMA DE 32 M, DIÂMETRO MÁXIMO DE 1000 MM, POTÊNCIA INSTALADA DE 350 HP, MESA ROTATIVA COM TORQUE MÁXIMO DE 263 KNM  MATERIAIS NA OPERAÇÃO. AF_01/2016</v>
          </cell>
          <cell r="D982" t="str">
            <v>H</v>
          </cell>
          <cell r="E982">
            <v>85.15</v>
          </cell>
          <cell r="F982" t="str">
            <v>SINAPI</v>
          </cell>
        </row>
        <row r="983">
          <cell r="B983">
            <v>93229</v>
          </cell>
          <cell r="C983" t="str">
            <v>BETONEIRA CAPACIDADE NOMINAL 400 L, CAPACIDADE DE MISTURA 310 L, MOTOR A GASOLINA POTÊNCIA 5,5 HP, SEM CARREGADOR - DEPRECIAÇÃO. AF_02/2016</v>
          </cell>
          <cell r="D983" t="str">
            <v>H</v>
          </cell>
          <cell r="E983">
            <v>0.28000000000000003</v>
          </cell>
          <cell r="F983" t="str">
            <v>SINAPI</v>
          </cell>
        </row>
        <row r="984">
          <cell r="B984">
            <v>93230</v>
          </cell>
          <cell r="C984" t="str">
            <v>BETONEIRA CAPACIDADE NOMINAL 400 L, CAPACIDADE DE MISTURA 310 L, MOTOR A GASOLINA POTÊNCIA 5,5 HP, SEM CARREGADOR - JUROS. AF_02/2016</v>
          </cell>
          <cell r="D984" t="str">
            <v>H</v>
          </cell>
          <cell r="E984">
            <v>0.03</v>
          </cell>
          <cell r="F984" t="str">
            <v>SINAPI</v>
          </cell>
        </row>
        <row r="985">
          <cell r="B985">
            <v>93231</v>
          </cell>
          <cell r="C985" t="str">
            <v>BETONEIRA CAPACIDADE NOMINAL 400 L, CAPACIDADE DE MISTURA 310 L, MOTOR A GASOLINA POTÊNCIA 5,5 HP, SEM CARREGADOR - MANUTENÇÃO. AF_02/2016</v>
          </cell>
          <cell r="D985" t="str">
            <v>H</v>
          </cell>
          <cell r="E985">
            <v>0.26</v>
          </cell>
          <cell r="F985" t="str">
            <v>SINAPI</v>
          </cell>
        </row>
        <row r="986">
          <cell r="B986">
            <v>93232</v>
          </cell>
          <cell r="C986" t="str">
            <v>BETONEIRA CAPACIDADE NOMINAL 400 L, CAPACIDADE DE MISTURA 310 L, MOTOR A GASOLINA POTÊNCIA 5,5 HP, SEM CARREGADOR - MATERIAIS NA OPERAÇÃO. AF_02/2016</v>
          </cell>
          <cell r="D986" t="str">
            <v>H</v>
          </cell>
          <cell r="E986">
            <v>5.4</v>
          </cell>
          <cell r="F986" t="str">
            <v>SINAPI</v>
          </cell>
        </row>
        <row r="987">
          <cell r="B987">
            <v>93235</v>
          </cell>
          <cell r="C987" t="str">
            <v>GRUPO GERADOR ESTACIONÁRIO, MOTOR DIESEL POTÊNCIA 170 KVA - JUROS. AF_02/2016</v>
          </cell>
          <cell r="D987" t="str">
            <v>H</v>
          </cell>
          <cell r="E987">
            <v>0.79</v>
          </cell>
          <cell r="F987" t="str">
            <v>SINAPI</v>
          </cell>
        </row>
        <row r="988">
          <cell r="B988">
            <v>93238</v>
          </cell>
          <cell r="C988" t="str">
            <v>ROLO COMPACTADOR VIBRATÓRIO REBOCÁVEL, CILINDRO DE AÇO LISO, POTÊNCIA DE TRAÇÃO DE 65 CV, PESO 4,7 T, IMPACTO DINÂMICO 18,3 T, LARGURA DE TRABALHO 1,67 M - JUROS. AF_02/2016</v>
          </cell>
          <cell r="D988" t="str">
            <v>H</v>
          </cell>
          <cell r="E988">
            <v>0.66</v>
          </cell>
          <cell r="F988" t="str">
            <v>SINAPI</v>
          </cell>
        </row>
        <row r="989">
          <cell r="B989">
            <v>93239</v>
          </cell>
          <cell r="C989" t="str">
            <v>ROLO COMPACTADOR VIBRATÓRIO PÉ DE CARNEIRO, OPERADO POR CONTROLE REMOTO, POTÊNCIA 12,5 KW, PESO OPERACIONAL 1,675 T, LARGURA DE TRABALHO 0,85 M - JUROS. AF_02/2016</v>
          </cell>
          <cell r="D989" t="str">
            <v>H</v>
          </cell>
          <cell r="E989">
            <v>3</v>
          </cell>
          <cell r="F989" t="str">
            <v>SINAPI</v>
          </cell>
        </row>
        <row r="990">
          <cell r="B990">
            <v>93240</v>
          </cell>
          <cell r="C990" t="str">
            <v>ROLO COMPACTADOR VIBRATÓRIO PÉ DE CARNEIRO, OPERADO POR CONTROLE REMOTO, POTÊNCIA 12,5 KW, PESO OPERACIONAL 1,675 T, LARGURA DE TRABALHO 0,85 M - MATERIAIS NA OPERAÇÃO. AF_02/2016</v>
          </cell>
          <cell r="D990" t="str">
            <v>H</v>
          </cell>
          <cell r="E990">
            <v>6.52</v>
          </cell>
          <cell r="F990" t="str">
            <v>SINAPI</v>
          </cell>
        </row>
        <row r="991">
          <cell r="B991">
            <v>93267</v>
          </cell>
          <cell r="C991" t="str">
            <v>GRUA ASCENCIONAL, LANÇA DE 30 M, CAPACIDADE DE 1,0 T A 30 M, ALTURA ATÉ 39 M  DEPRECIAÇÃO. AF_03/2016</v>
          </cell>
          <cell r="D991" t="str">
            <v>H</v>
          </cell>
          <cell r="E991">
            <v>24.17</v>
          </cell>
          <cell r="F991" t="str">
            <v>SINAPI</v>
          </cell>
        </row>
        <row r="992">
          <cell r="B992">
            <v>93269</v>
          </cell>
          <cell r="C992" t="str">
            <v>GRUA ASCENCIONAL, LANÇA DE 30 M, CAPACIDADE DE 1,0 T A 30 M, ALTURA ATÉ 39 M   JUROS. AF_03/2016</v>
          </cell>
          <cell r="D992" t="str">
            <v>H</v>
          </cell>
          <cell r="E992">
            <v>2.87</v>
          </cell>
          <cell r="F992" t="str">
            <v>SINAPI</v>
          </cell>
        </row>
        <row r="993">
          <cell r="B993">
            <v>93270</v>
          </cell>
          <cell r="C993" t="str">
            <v>GRUA ASCENCIONAL, LANÇA DE 30 M, CAPACIDADE DE 1,0 T A 30 M, ALTURA ATÉ 39 M   MANUTENÇÃO. AF_03/2016</v>
          </cell>
          <cell r="D993" t="str">
            <v>H</v>
          </cell>
          <cell r="E993">
            <v>26.44</v>
          </cell>
          <cell r="F993" t="str">
            <v>SINAPI</v>
          </cell>
        </row>
        <row r="994">
          <cell r="B994">
            <v>93271</v>
          </cell>
          <cell r="C994" t="str">
            <v>GRUA ASCENCIONAL, LANÇA DE 30 M, CAPACIDADE DE 1,0 T A 30 M, ALTURA ATÉ 39 M   MATERIAIS NA OPERAÇÃO. AF_03/2016</v>
          </cell>
          <cell r="D994" t="str">
            <v>H</v>
          </cell>
          <cell r="E994">
            <v>7.1</v>
          </cell>
          <cell r="F994" t="str">
            <v>SINAPI</v>
          </cell>
        </row>
        <row r="995">
          <cell r="B995">
            <v>93277</v>
          </cell>
          <cell r="C995" t="str">
            <v>GUINCHO ELÉTRICO DE COLUNA, CAPACIDADE 400 KG, COM MOTO FREIO, MOTOR TRIFÁSICO DE 1,25 CV - DEPRECIAÇÃO. AF_03/2016</v>
          </cell>
          <cell r="D995" t="str">
            <v>H</v>
          </cell>
          <cell r="E995">
            <v>0.27</v>
          </cell>
          <cell r="F995" t="str">
            <v>SINAPI</v>
          </cell>
        </row>
        <row r="996">
          <cell r="B996">
            <v>93278</v>
          </cell>
          <cell r="C996" t="str">
            <v>GUINCHO ELÉTRICO DE COLUNA, CAPACIDADE 400 KG, COM MOTO FREIO, MOTOR TRIFÁSICO DE 1,25 CV - JUROS. AF_03/2016</v>
          </cell>
          <cell r="D996" t="str">
            <v>H</v>
          </cell>
          <cell r="E996">
            <v>0.03</v>
          </cell>
          <cell r="F996" t="str">
            <v>SINAPI</v>
          </cell>
        </row>
        <row r="997">
          <cell r="B997">
            <v>93279</v>
          </cell>
          <cell r="C997" t="str">
            <v>GUINCHO ELÉTRICO DE COLUNA, CAPACIDADE 400 KG, COM MOTO FREIO, MOTOR TRIFÁSICO DE 1,25 CV - MANUTENÇÃO. AF_03/2016</v>
          </cell>
          <cell r="D997" t="str">
            <v>H</v>
          </cell>
          <cell r="E997">
            <v>0.26</v>
          </cell>
          <cell r="F997" t="str">
            <v>SINAPI</v>
          </cell>
        </row>
        <row r="998">
          <cell r="B998">
            <v>93280</v>
          </cell>
          <cell r="C998" t="str">
            <v>GUINCHO ELÉTRICO DE COLUNA, CAPACIDADE 400 KG, COM MOTO FREIO, MOTOR TRIFÁSICO DE 1,25 CV - MATERIAIS NA OPERAÇÃO. AF_03/2016</v>
          </cell>
          <cell r="D998" t="str">
            <v>H</v>
          </cell>
          <cell r="E998">
            <v>0.59</v>
          </cell>
          <cell r="F998" t="str">
            <v>SINAPI</v>
          </cell>
        </row>
        <row r="999">
          <cell r="B999">
            <v>93283</v>
          </cell>
          <cell r="C999" t="str">
            <v>GUINDASTE HIDRÁULICO AUTOPROPELIDO, COM LANÇA TELESCÓPICA 40 M, CAPACIDADE MÁXIMA 60 T, POTÊNCIA 260 KW - DEPRECIAÇÃO. AF_03/2016</v>
          </cell>
          <cell r="D999" t="str">
            <v>H</v>
          </cell>
          <cell r="E999">
            <v>50.81</v>
          </cell>
          <cell r="F999" t="str">
            <v>SINAPI</v>
          </cell>
        </row>
        <row r="1000">
          <cell r="B1000">
            <v>93284</v>
          </cell>
          <cell r="C1000" t="str">
            <v>GUINDASTE HIDRÁULICO AUTOPROPELIDO, COM LANÇA TELESCÓPICA 40 M, CAPACIDADE MÁXIMA 60 T, POTÊNCIA 260 KW - JUROS. AF_03/2016</v>
          </cell>
          <cell r="D1000" t="str">
            <v>H</v>
          </cell>
          <cell r="E1000">
            <v>9.65</v>
          </cell>
          <cell r="F1000" t="str">
            <v>SINAPI</v>
          </cell>
        </row>
        <row r="1001">
          <cell r="B1001">
            <v>93285</v>
          </cell>
          <cell r="C1001" t="str">
            <v>GUINDASTE HIDRÁULICO AUTOPROPELIDO, COM LANÇA TELESCÓPICA 40 M, CAPACIDADE MÁXIMA 60 T, POTÊNCIA 260 KW - MANUTENÇÃO. AF_03/2016</v>
          </cell>
          <cell r="D1001" t="str">
            <v>H</v>
          </cell>
          <cell r="E1001">
            <v>81.69</v>
          </cell>
          <cell r="F1001" t="str">
            <v>SINAPI</v>
          </cell>
        </row>
        <row r="1002">
          <cell r="B1002">
            <v>93286</v>
          </cell>
          <cell r="C1002" t="str">
            <v>GUINDASTE HIDRÁULICO AUTOPROPELIDO, COM LANÇA TELESCÓPICA 40 M, CAPACIDADE MÁXIMA 60 T, POTÊNCIA 260 KW - MATERIAIS NA OPERAÇÃO. AF_03/2016</v>
          </cell>
          <cell r="D1002" t="str">
            <v>H</v>
          </cell>
          <cell r="E1002">
            <v>167.96</v>
          </cell>
          <cell r="F1002" t="str">
            <v>SINAPI</v>
          </cell>
        </row>
        <row r="1003">
          <cell r="B1003">
            <v>93296</v>
          </cell>
          <cell r="C1003" t="str">
            <v>GUINDASTE HIDRÁULICO AUTOPROPELIDO, COM LANÇA TELESCÓPICA 40 M, CAPACIDADE MÁXIMA 60 T, POTÊNCIA 260 KW - IMPOSTOS E SEGUROS. AF_03/2016</v>
          </cell>
          <cell r="D1003" t="str">
            <v>H</v>
          </cell>
          <cell r="E1003">
            <v>3.55</v>
          </cell>
          <cell r="F1003" t="str">
            <v>SINAPI</v>
          </cell>
        </row>
        <row r="1004">
          <cell r="B1004">
            <v>93397</v>
          </cell>
          <cell r="C1004" t="str">
            <v>GUINDAUTO HIDRÁULICO, CAPACIDADE MÁXIMA DE CARGA 3300 KG, MOMENTO MÁXIMO DE CARGA 5,8 TM, ALCANCE MÁXIMO HORIZONTAL 7,60 M, INCLUSIVE CAMINHÃO TOCO PBT 16.000 KG, POTÊNCIA DE 189 CV - DEPRECIAÇÃO. AF_03/2016</v>
          </cell>
          <cell r="D1004" t="str">
            <v>H</v>
          </cell>
          <cell r="E1004">
            <v>8.7899999999999991</v>
          </cell>
          <cell r="F1004" t="str">
            <v>SINAPI</v>
          </cell>
        </row>
        <row r="1005">
          <cell r="B1005">
            <v>93398</v>
          </cell>
          <cell r="C1005" t="str">
            <v>GUINDAUTO HIDRÁULICO, CAPACIDADE MÁXIMA DE CARGA 3300 KG, MOMENTO MÁXIMO DE CARGA 5,8 TM, ALCANCE MÁXIMO HORIZONTAL 7,60 M, INCLUSIVE CAMINHÃO TOCO PBT 16.000 KG, POTÊNCIA DE 189 CV - JUROS. AF_03/2016</v>
          </cell>
          <cell r="D1005" t="str">
            <v>H</v>
          </cell>
          <cell r="E1005">
            <v>1.84</v>
          </cell>
          <cell r="F1005" t="str">
            <v>SINAPI</v>
          </cell>
        </row>
        <row r="1006">
          <cell r="B1006">
            <v>93399</v>
          </cell>
          <cell r="C1006" t="str">
            <v>GUINDAUTO HIDRÁULICO, CAPACIDADE MÁXIMA DE CARGA 3300 KG, MOMENTO MÁXIMO DE CARGA 5,8 TM, ALCANCE MÁXIMO HORIZONTAL 7,60 M, INCLUSIVE CAMINHÃO TOCO PBT 16.000 KG, POTÊNCIA DE 189 CV  IMPOSTOS E SEGUROS. AF_03/2016</v>
          </cell>
          <cell r="D1006" t="str">
            <v>H</v>
          </cell>
          <cell r="E1006">
            <v>0.71</v>
          </cell>
          <cell r="F1006" t="str">
            <v>SINAPI</v>
          </cell>
        </row>
        <row r="1007">
          <cell r="B1007">
            <v>93400</v>
          </cell>
          <cell r="C1007" t="str">
            <v>GUINDAUTO HIDRÁULICO, CAPACIDADE MÁXIMA DE CARGA 3300 KG, MOMENTO MÁXIMO DE CARGA 5,8 TM, ALCANCE MÁXIMO HORIZONTAL 7,60 M, INCLUSIVE CAMINHÃO TOCO PBT 16.000 KG, POTÊNCIA DE 189 CV - MANUTENÇÃO. AF_03/2016</v>
          </cell>
          <cell r="D1007" t="str">
            <v>H</v>
          </cell>
          <cell r="E1007">
            <v>16.5</v>
          </cell>
          <cell r="F1007" t="str">
            <v>SINAPI</v>
          </cell>
        </row>
        <row r="1008">
          <cell r="B1008">
            <v>93401</v>
          </cell>
          <cell r="C1008" t="str">
            <v>GUINDAUTO HIDRÁULICO, CAPACIDADE MÁXIMA DE CARGA 3300 KG, MOMENTO MÁXIMO DE CARGA 5,8 TM, ALCANCE MÁXIMO HORIZONTAL 7,60 M, INCLUSIVE CAMINHÃO TOCO PBT 16.000 KG, POTÊNCIA DE 189 CV - MATERIAIS NA OPERAÇÃO. AF_03/2016</v>
          </cell>
          <cell r="D1008" t="str">
            <v>H</v>
          </cell>
          <cell r="E1008">
            <v>86.16</v>
          </cell>
          <cell r="F1008" t="str">
            <v>SINAPI</v>
          </cell>
        </row>
        <row r="1009">
          <cell r="B1009">
            <v>93404</v>
          </cell>
          <cell r="C1009" t="str">
            <v>MÁQUINA JATO DE PRESSAO PORTÁTIL, CAMARA DE 1 SAIDA, CAPACIDADE 280 L, DIAMETRO 670 MM, BICO DE JATO CURTO VENTURI DE 5/16'' , MANGUEIRA DE 1'' COM COMPRESSOR DE AR REBOCÁVEL 189 PCM E MOTOR DIESEL 63 CV - DEPRECIAÇÃO. AF_03/2016</v>
          </cell>
          <cell r="D1009" t="str">
            <v>H</v>
          </cell>
          <cell r="E1009">
            <v>4.3899999999999997</v>
          </cell>
          <cell r="F1009" t="str">
            <v>SINAPI</v>
          </cell>
        </row>
        <row r="1010">
          <cell r="B1010">
            <v>93405</v>
          </cell>
          <cell r="C1010" t="str">
            <v>MÁQUINA JATO DE PRESSAO PORTÁTIL, CAMARA DE 1 SAIDA, CAPACIDADE 280 L, DIAMETRO 670 MM, BICO DE JATO CURTO VENTURI DE 5/16'' , MANGUEIRA DE 1'' COM COMPRESSOR DE AR REBOCÁVEL 189 PCM E MOTOR DIESEL 63 CV - JUROS. AF_03/2016</v>
          </cell>
          <cell r="D1010" t="str">
            <v>H</v>
          </cell>
          <cell r="E1010">
            <v>0.44</v>
          </cell>
          <cell r="F1010" t="str">
            <v>SINAPI</v>
          </cell>
        </row>
        <row r="1011">
          <cell r="B1011">
            <v>93406</v>
          </cell>
          <cell r="C1011" t="str">
            <v>MÁQUINA JATO DE PRESSAO PORTÁTIL, CAMARA DE 1 SAIDA, CAPACIDADE 280 L, DIAMETRO 670 MM, BICO DE JATO CURTO VENTURI DE 5/16'' , MANGUEIRA DE 1'' COM COMPRESSOR DE AR REBOCÁVEL 189 PCM E MOTOR DIESEL 63 CV - MANUTENÇÃO. AF_03/2016</v>
          </cell>
          <cell r="D1011" t="str">
            <v>H</v>
          </cell>
          <cell r="E1011">
            <v>5.49</v>
          </cell>
          <cell r="F1011" t="str">
            <v>SINAPI</v>
          </cell>
        </row>
        <row r="1012">
          <cell r="B1012">
            <v>93407</v>
          </cell>
          <cell r="C1012" t="str">
            <v>MÁQUINA JATO DE PRESSAO PORTÁTIL, CAMARA DE 1 SAIDA, CAPACIDADE 280 L, DIAMETRO 670 MM, BICO DE JATO CURTO VENTURI DE 5/16'' , MANGUEIRA DE 1'' COM COMPRESSOR DE AR REBOCÁVEL 189 PCM E MOTOR DIESEL 63 CV - MATERIAIS NA OPERAÇÃO. AF_03/2016</v>
          </cell>
          <cell r="D1012" t="str">
            <v>H</v>
          </cell>
          <cell r="E1012">
            <v>25.68</v>
          </cell>
          <cell r="F1012" t="str">
            <v>SINAPI</v>
          </cell>
        </row>
        <row r="1013">
          <cell r="B1013">
            <v>93411</v>
          </cell>
          <cell r="C1013" t="str">
            <v>GERADOR PORTÁTIL MONOFÁSICO, POTÊNCIA 5500 VA, MOTOR A GASOLINA, POTÊNCIA DO MOTOR 13 CV - DEPRECIAÇÃO. AF_03/2016</v>
          </cell>
          <cell r="D1013" t="str">
            <v>H</v>
          </cell>
          <cell r="E1013">
            <v>0.21</v>
          </cell>
          <cell r="F1013" t="str">
            <v>SINAPI</v>
          </cell>
        </row>
        <row r="1014">
          <cell r="B1014">
            <v>93412</v>
          </cell>
          <cell r="C1014" t="str">
            <v>GERADOR PORTÁTIL MONOFÁSICO, POTÊNCIA 5500 VA, MOTOR A GASOLINA, POTÊNCIA DO MOTOR 13 CV - JUROS. AF_03/2016</v>
          </cell>
          <cell r="D1014" t="str">
            <v>H</v>
          </cell>
          <cell r="E1014">
            <v>0.03</v>
          </cell>
          <cell r="F1014" t="str">
            <v>SINAPI</v>
          </cell>
        </row>
        <row r="1015">
          <cell r="B1015">
            <v>93413</v>
          </cell>
          <cell r="C1015" t="str">
            <v>GERADOR PORTÁTIL MONOFÁSICO, POTÊNCIA 5500 VA, MOTOR A GASOLINA, POTÊNCIA DO MOTOR 13 CV - MANUTENÇÃO. AF_03/2016</v>
          </cell>
          <cell r="D1015" t="str">
            <v>H</v>
          </cell>
          <cell r="E1015">
            <v>0.18</v>
          </cell>
          <cell r="F1015" t="str">
            <v>SINAPI</v>
          </cell>
        </row>
        <row r="1016">
          <cell r="B1016">
            <v>93414</v>
          </cell>
          <cell r="C1016" t="str">
            <v>GERADOR PORTÁTIL MONOFÁSICO, POTÊNCIA 5500 VA, MOTOR A GASOLINA, POTÊNCIA DO MOTOR 13 CV - MATERIAIS NA OPERAÇÃO. AF_03/2016</v>
          </cell>
          <cell r="D1016" t="str">
            <v>H</v>
          </cell>
          <cell r="E1016">
            <v>9.31</v>
          </cell>
          <cell r="F1016" t="str">
            <v>SINAPI</v>
          </cell>
        </row>
        <row r="1017">
          <cell r="B1017">
            <v>93417</v>
          </cell>
          <cell r="C1017" t="str">
            <v>GRUPO GERADOR REBOCÁVEL, POTÊNCIA 66 KVA, MOTOR A DIESEL - DEPRECIAÇÃO. AF_03/2016</v>
          </cell>
          <cell r="D1017" t="str">
            <v>H</v>
          </cell>
          <cell r="E1017">
            <v>2.76</v>
          </cell>
          <cell r="F1017" t="str">
            <v>SINAPI</v>
          </cell>
        </row>
        <row r="1018">
          <cell r="B1018">
            <v>93418</v>
          </cell>
          <cell r="C1018" t="str">
            <v>GRUPO GERADOR REBOCÁVEL, POTÊNCIA 66 KVA, MOTOR A DIESEL - JUROS. AF_03/2016</v>
          </cell>
          <cell r="D1018" t="str">
            <v>H</v>
          </cell>
          <cell r="E1018">
            <v>0.49</v>
          </cell>
          <cell r="F1018" t="str">
            <v>SINAPI</v>
          </cell>
        </row>
        <row r="1019">
          <cell r="B1019">
            <v>93419</v>
          </cell>
          <cell r="C1019" t="str">
            <v>GRUPO GERADOR REBOCÁVEL, POTÊNCIA 66 KVA, MOTOR A DIESEL - MANUTENÇÃO. AF_03/2016</v>
          </cell>
          <cell r="D1019" t="str">
            <v>H</v>
          </cell>
          <cell r="E1019">
            <v>2.46</v>
          </cell>
          <cell r="F1019" t="str">
            <v>SINAPI</v>
          </cell>
        </row>
        <row r="1020">
          <cell r="B1020">
            <v>93420</v>
          </cell>
          <cell r="C1020" t="str">
            <v>GRUPO GERADOR REBOCÁVEL, POTÊNCIA 66 KVA, MOTOR A DIESEL - MATERIAIS NA OPERAÇÃO. AF_03/2016</v>
          </cell>
          <cell r="D1020" t="str">
            <v>H</v>
          </cell>
          <cell r="E1020">
            <v>36.54</v>
          </cell>
          <cell r="F1020" t="str">
            <v>SINAPI</v>
          </cell>
        </row>
        <row r="1021">
          <cell r="B1021">
            <v>93423</v>
          </cell>
          <cell r="C1021" t="str">
            <v>GRUPO GERADOR ESTACIONÁRIO, POTÊNCIA 150 KVA, MOTOR A DIESEL- DEPRECIAÇÃO. AF_03/2016</v>
          </cell>
          <cell r="D1021" t="str">
            <v>H</v>
          </cell>
          <cell r="E1021">
            <v>3.91</v>
          </cell>
          <cell r="F1021" t="str">
            <v>SINAPI</v>
          </cell>
        </row>
        <row r="1022">
          <cell r="B1022">
            <v>93424</v>
          </cell>
          <cell r="C1022" t="str">
            <v>GRUPO GERADOR ESTACIONÁRIO, POTÊNCIA 150 KVA, MOTOR A DIESEL- JUROS. AF_03/2016</v>
          </cell>
          <cell r="D1022" t="str">
            <v>H</v>
          </cell>
          <cell r="E1022">
            <v>0.7</v>
          </cell>
          <cell r="F1022" t="str">
            <v>SINAPI</v>
          </cell>
        </row>
        <row r="1023">
          <cell r="B1023">
            <v>93425</v>
          </cell>
          <cell r="C1023" t="str">
            <v>GRUPO GERADOR ESTACIONÁRIO, POTÊNCIA 150 KVA, MOTOR A DIESEL- MANUTENÇÃO. AF_03/2016</v>
          </cell>
          <cell r="D1023" t="str">
            <v>H</v>
          </cell>
          <cell r="E1023">
            <v>3.48</v>
          </cell>
          <cell r="F1023" t="str">
            <v>SINAPI</v>
          </cell>
        </row>
        <row r="1024">
          <cell r="B1024">
            <v>93426</v>
          </cell>
          <cell r="C1024" t="str">
            <v>GRUPO GERADOR ESTACIONÁRIO, POTÊNCIA 150 KVA, MOTOR A DIESEL- MATERIAIS NA OPERAÇÃO. AF_03/2016</v>
          </cell>
          <cell r="D1024" t="str">
            <v>H</v>
          </cell>
          <cell r="E1024">
            <v>87.33</v>
          </cell>
          <cell r="F1024" t="str">
            <v>SINAPI</v>
          </cell>
        </row>
        <row r="1025">
          <cell r="B1025">
            <v>93429</v>
          </cell>
          <cell r="C1025" t="str">
            <v>USINA DE MISTURA ASFÁLTICA À QUENTE, TIPO CONTRA FLUXO, PROD 40 A 80 TON/HORA - DEPRECIAÇÃO. AF_03/2016</v>
          </cell>
          <cell r="D1025" t="str">
            <v>H</v>
          </cell>
          <cell r="E1025">
            <v>66</v>
          </cell>
          <cell r="F1025" t="str">
            <v>SINAPI</v>
          </cell>
        </row>
        <row r="1026">
          <cell r="B1026">
            <v>93430</v>
          </cell>
          <cell r="C1026" t="str">
            <v>USINA DE MISTURA ASFÁLTICA À QUENTE, TIPO CONTRA FLUXO, PROD 40 A 80 TON/HORA - JUROS. AF_03/2016</v>
          </cell>
          <cell r="D1026" t="str">
            <v>H</v>
          </cell>
          <cell r="E1026">
            <v>11.88</v>
          </cell>
          <cell r="F1026" t="str">
            <v>SINAPI</v>
          </cell>
        </row>
        <row r="1027">
          <cell r="B1027">
            <v>93431</v>
          </cell>
          <cell r="C1027" t="str">
            <v>USINA DE MISTURA ASFÁLTICA À QUENTE, TIPO CONTRA FLUXO, PROD 40 A 80 TON/HORA - MANUTENÇÃO. AF_03/2016</v>
          </cell>
          <cell r="D1027" t="str">
            <v>H</v>
          </cell>
          <cell r="E1027">
            <v>106.09</v>
          </cell>
          <cell r="F1027" t="str">
            <v>SINAPI</v>
          </cell>
        </row>
        <row r="1028">
          <cell r="B1028">
            <v>93432</v>
          </cell>
          <cell r="C1028" t="str">
            <v>USINA DE MISTURA ASFÁLTICA À QUENTE, TIPO CONTRA FLUXO, PROD 40 A 80 TON/HORA - MATERIAIS NA OPERAÇÃO. AF_03/2016</v>
          </cell>
          <cell r="D1028" t="str">
            <v>H</v>
          </cell>
          <cell r="E1028">
            <v>1564.8</v>
          </cell>
          <cell r="F1028" t="str">
            <v>SINAPI</v>
          </cell>
        </row>
        <row r="1029">
          <cell r="B1029">
            <v>93435</v>
          </cell>
          <cell r="C1029" t="str">
            <v>USINA DE ASFALTO À FRIO, CAPACIDADE DE 40 A 60 TON/HORA, ELÉTRICA POTÊNCIA 30 CV - DEPRECIAÇÃO. AF_03/2016</v>
          </cell>
          <cell r="D1029" t="str">
            <v>H</v>
          </cell>
          <cell r="E1029">
            <v>3.57</v>
          </cell>
          <cell r="F1029" t="str">
            <v>SINAPI</v>
          </cell>
        </row>
        <row r="1030">
          <cell r="B1030">
            <v>93436</v>
          </cell>
          <cell r="C1030" t="str">
            <v>USINA DE ASFALTO À FRIO, CAPACIDADE DE 40 A 60 TON/HORA, ELÉTRICA POTÊNCIA 30 CV - JUROS. AF_03/2016</v>
          </cell>
          <cell r="D1030" t="str">
            <v>H</v>
          </cell>
          <cell r="E1030">
            <v>0.75</v>
          </cell>
          <cell r="F1030" t="str">
            <v>SINAPI</v>
          </cell>
        </row>
        <row r="1031">
          <cell r="B1031">
            <v>93437</v>
          </cell>
          <cell r="C1031" t="str">
            <v>USINA DE ASFALTO À FRIO, CAPACIDADE DE 40 A 60 TON/HORA, ELÉTRICA POTÊNCIA 30 CV - MANUTENÇÃO. AF_03/2016</v>
          </cell>
          <cell r="D1031" t="str">
            <v>H</v>
          </cell>
          <cell r="E1031">
            <v>6.69</v>
          </cell>
          <cell r="F1031" t="str">
            <v>SINAPI</v>
          </cell>
        </row>
        <row r="1032">
          <cell r="B1032">
            <v>93438</v>
          </cell>
          <cell r="C1032" t="str">
            <v>USINA DE ASFALTO À FRIO, CAPACIDADE DE 40 A 60 TON/HORA, ELÉTRICA POTÊNCIA 30 CV - MATERIAIS NA OPERAÇÃO. AF_03/2016</v>
          </cell>
          <cell r="D1032" t="str">
            <v>H</v>
          </cell>
          <cell r="E1032">
            <v>16.170000000000002</v>
          </cell>
          <cell r="F1032" t="str">
            <v>SINAPI</v>
          </cell>
        </row>
        <row r="1033">
          <cell r="B1033">
            <v>95114</v>
          </cell>
          <cell r="C1033" t="str">
            <v>MARTELETE OU ROMPEDOR PNEUMÁTICO MANUAL, 28 KG, COM SILENCIADOR - DEPRECIAÇÃO. AF_07/2016</v>
          </cell>
          <cell r="D1033" t="str">
            <v>H</v>
          </cell>
          <cell r="E1033">
            <v>1.1000000000000001</v>
          </cell>
          <cell r="F1033" t="str">
            <v>SINAPI</v>
          </cell>
        </row>
        <row r="1034">
          <cell r="B1034">
            <v>95115</v>
          </cell>
          <cell r="C1034" t="str">
            <v>MARTELETE OU ROMPEDOR PNEUMÁTICO MANUAL, 28 KG, COM SILENCIADOR - JUROS. AF_07/2016</v>
          </cell>
          <cell r="D1034" t="str">
            <v>H</v>
          </cell>
          <cell r="E1034">
            <v>0.13</v>
          </cell>
          <cell r="F1034" t="str">
            <v>SINAPI</v>
          </cell>
        </row>
        <row r="1035">
          <cell r="B1035">
            <v>95116</v>
          </cell>
          <cell r="C1035" t="str">
            <v>USINA DE CONCRETO FIXA, CAPACIDADE NOMINAL DE 90 A 120 M3/H, SEM SILO - DEPRECIAÇÃO. AF_07/2016</v>
          </cell>
          <cell r="D1035" t="str">
            <v>H</v>
          </cell>
          <cell r="E1035">
            <v>31.99</v>
          </cell>
          <cell r="F1035" t="str">
            <v>SINAPI</v>
          </cell>
        </row>
        <row r="1036">
          <cell r="B1036">
            <v>95117</v>
          </cell>
          <cell r="C1036" t="str">
            <v>USINA DE CONCRETO FIXA, CAPACIDADE NOMINAL DE 90 A 120 M3/H, SEM SILO - JUROS. AF_07/2016</v>
          </cell>
          <cell r="D1036" t="str">
            <v>H</v>
          </cell>
          <cell r="E1036">
            <v>5.04</v>
          </cell>
          <cell r="F1036" t="str">
            <v>SINAPI</v>
          </cell>
        </row>
        <row r="1037">
          <cell r="B1037">
            <v>95118</v>
          </cell>
          <cell r="C1037" t="str">
            <v>USINA MISTURADORA DE SOLOS, CAPACIDADE DE 200 A 500 TON/H, POTENCIA 75KW - DEPRECIAÇÃO. AF_07/2016</v>
          </cell>
          <cell r="D1037" t="str">
            <v>H</v>
          </cell>
          <cell r="E1037">
            <v>34.04</v>
          </cell>
          <cell r="F1037" t="str">
            <v>SINAPI</v>
          </cell>
        </row>
        <row r="1038">
          <cell r="B1038">
            <v>95119</v>
          </cell>
          <cell r="C1038" t="str">
            <v>USINA MISTURADORA DE SOLOS, CAPACIDADE DE 200 A 500 TON/H, POTENCIA 75KW - JUROS. AF_07/2016</v>
          </cell>
          <cell r="D1038" t="str">
            <v>H</v>
          </cell>
          <cell r="E1038">
            <v>6.12</v>
          </cell>
          <cell r="F1038" t="str">
            <v>SINAPI</v>
          </cell>
        </row>
        <row r="1039">
          <cell r="B1039">
            <v>95120</v>
          </cell>
          <cell r="C1039" t="str">
            <v>USINA MISTURADORA DE SOLOS, CAPACIDADE DE 200 A 500 TON/H, POTENCIA 75KW - MATERIAIS NA OPERAÇÃO. AF_07/2016</v>
          </cell>
          <cell r="D1039" t="str">
            <v>H</v>
          </cell>
          <cell r="E1039">
            <v>48.45</v>
          </cell>
          <cell r="F1039" t="str">
            <v>SINAPI</v>
          </cell>
        </row>
        <row r="1040">
          <cell r="B1040">
            <v>95123</v>
          </cell>
          <cell r="C1040" t="str">
            <v>DISTRIBUIDOR DE AGREGADOS AUTOPROPELIDO, CAP 3 M3, A DIESEL, POTÊNCIA 176CV - DEPRECIAÇÃO. AF_07/2016</v>
          </cell>
          <cell r="D1040" t="str">
            <v>H</v>
          </cell>
          <cell r="E1040">
            <v>11.4</v>
          </cell>
          <cell r="F1040" t="str">
            <v>SINAPI</v>
          </cell>
        </row>
        <row r="1041">
          <cell r="B1041">
            <v>95124</v>
          </cell>
          <cell r="C1041" t="str">
            <v>DISTRIBUIDOR DE AGREGADOS AUTOPROPELIDO, C/AP 3 M3, A DIESEL, POTÊNCIA 176CV - JUROS. AF_07/2016</v>
          </cell>
          <cell r="D1041" t="str">
            <v>H</v>
          </cell>
          <cell r="E1041">
            <v>1.79</v>
          </cell>
          <cell r="F1041" t="str">
            <v>SINAPI</v>
          </cell>
        </row>
        <row r="1042">
          <cell r="B1042">
            <v>95125</v>
          </cell>
          <cell r="C1042" t="str">
            <v>DISTRIBUIDOR DE AGREGADOS AUTOPROPELIDO, CAP 3 M3, A DIESEL, POTÊNCIA 176CV - MANUTENÇÃO. AF_07/2016</v>
          </cell>
          <cell r="D1042" t="str">
            <v>H</v>
          </cell>
          <cell r="E1042">
            <v>12.47</v>
          </cell>
          <cell r="F1042" t="str">
            <v>SINAPI</v>
          </cell>
        </row>
        <row r="1043">
          <cell r="B1043">
            <v>95126</v>
          </cell>
          <cell r="C1043" t="str">
            <v>DISTRIBUIDOR DE AGREGADOS AUTOPROPELIDO, CAP 3 M3, A DIESEL, POTÊNCIA 176CV  MATERIAIS NA OPERAÇÃO. AF_07/2016</v>
          </cell>
          <cell r="D1043" t="str">
            <v>H</v>
          </cell>
          <cell r="E1043">
            <v>80.22</v>
          </cell>
          <cell r="F1043" t="str">
            <v>SINAPI</v>
          </cell>
        </row>
        <row r="1044">
          <cell r="B1044">
            <v>95129</v>
          </cell>
          <cell r="C1044" t="str">
            <v>MÁQUINA DEMARCADORA DE FAIXA DE TRÁFEGO À FRIO, AUTOPROPELIDA, POTÊNCIA 38 HP - DEPRECIAÇÃO. AF_07/2016</v>
          </cell>
          <cell r="D1044" t="str">
            <v>H</v>
          </cell>
          <cell r="E1044">
            <v>20.23</v>
          </cell>
          <cell r="F1044" t="str">
            <v>SINAPI</v>
          </cell>
        </row>
        <row r="1045">
          <cell r="B1045">
            <v>95130</v>
          </cell>
          <cell r="C1045" t="str">
            <v>MÁQUINA DEMARCADORA DE FAIXA DE TRÁFEGO À FRIO, AUTOPROPELIDA, POTÊNCIA 38 HP - JUROS. AF_07/2016</v>
          </cell>
          <cell r="D1045" t="str">
            <v>H</v>
          </cell>
          <cell r="E1045">
            <v>3.64</v>
          </cell>
          <cell r="F1045" t="str">
            <v>SINAPI</v>
          </cell>
        </row>
        <row r="1046">
          <cell r="B1046">
            <v>95131</v>
          </cell>
          <cell r="C1046" t="str">
            <v>MÁQUINA DEMARCADORA DE FAIXA DE TRÁFEGO À FRIO, AUTOPROPELIDA, POTÊNCIA 38 HP - MANUTENÇÃO. AF_07/2016</v>
          </cell>
          <cell r="D1046" t="str">
            <v>H</v>
          </cell>
          <cell r="E1046">
            <v>37.94</v>
          </cell>
          <cell r="F1046" t="str">
            <v>SINAPI</v>
          </cell>
        </row>
        <row r="1047">
          <cell r="B1047">
            <v>95132</v>
          </cell>
          <cell r="C1047" t="str">
            <v>MÁQUINA DEMARCADORA DE FAIXA DE TRÁFEGO À FRIO, AUTOPROPELIDA, POTÊNCIA 38 HP - MATERIAIS NA OPERAÇÃO. AF_07/2016</v>
          </cell>
          <cell r="D1047" t="str">
            <v>H</v>
          </cell>
          <cell r="E1047">
            <v>17.57</v>
          </cell>
          <cell r="F1047" t="str">
            <v>SINAPI</v>
          </cell>
        </row>
        <row r="1048">
          <cell r="B1048">
            <v>95136</v>
          </cell>
          <cell r="C1048" t="str">
            <v>TALHA MANUAL DE CORRENTE, CAPACIDADE DE 2 TON. COM ELEVAÇÃO DE 3 M - DEPRECIAÇÃO. AF_07/2016</v>
          </cell>
          <cell r="D1048" t="str">
            <v>H</v>
          </cell>
          <cell r="E1048">
            <v>0.03</v>
          </cell>
          <cell r="F1048" t="str">
            <v>SINAPI</v>
          </cell>
        </row>
        <row r="1049">
          <cell r="B1049">
            <v>95137</v>
          </cell>
          <cell r="C1049" t="str">
            <v>TALHA MANUAL DE CORRENTE, CAPACIDADE DE 2 TON. COM ELEVAÇÃO DE 3 M - JUROS. AF_07/2016</v>
          </cell>
          <cell r="D1049" t="str">
            <v>H</v>
          </cell>
          <cell r="E1049">
            <v>0.01</v>
          </cell>
          <cell r="F1049" t="str">
            <v>SINAPI</v>
          </cell>
        </row>
        <row r="1050">
          <cell r="B1050">
            <v>95138</v>
          </cell>
          <cell r="C1050" t="str">
            <v>TALHA MANUAL DE CORRENTE, CAPACIDADE DE 2 TON. COM ELEVAÇÃO DE 3 M - MANUTENÇÃO. AF_07/2016</v>
          </cell>
          <cell r="D1050" t="str">
            <v>H</v>
          </cell>
          <cell r="E1050">
            <v>0.02</v>
          </cell>
          <cell r="F1050" t="str">
            <v>SINAPI</v>
          </cell>
        </row>
        <row r="1051">
          <cell r="B1051">
            <v>95208</v>
          </cell>
          <cell r="C1051" t="str">
            <v>GRUA ASCENCIONAL, LANÇA DE 42 M, CAPACIDADE DE 1,5 T A 30 M, ALTURA ATÉ 39 M  DEPRECIAÇÃO. AF_08/2016</v>
          </cell>
          <cell r="D1051" t="str">
            <v>H</v>
          </cell>
          <cell r="E1051">
            <v>27.39</v>
          </cell>
          <cell r="F1051" t="str">
            <v>SINAPI</v>
          </cell>
        </row>
        <row r="1052">
          <cell r="B1052">
            <v>95209</v>
          </cell>
          <cell r="C1052" t="str">
            <v>GRUA ASCENCIONAL, LANCA DE 42 M, CAPACIDADE DE 1,5 T A 30 M, ALTURA ATE 39 M  JUROS. AF_08/2016</v>
          </cell>
          <cell r="D1052" t="str">
            <v>H</v>
          </cell>
          <cell r="E1052">
            <v>3.25</v>
          </cell>
          <cell r="F1052" t="str">
            <v>SINAPI</v>
          </cell>
        </row>
        <row r="1053">
          <cell r="B1053">
            <v>95210</v>
          </cell>
          <cell r="C1053" t="str">
            <v>GRUA ASCENCIONAL, LANCA DE 42 M, CAPACIDADE DE 1,5 T A 30 M, ALTURA ATE 39 M  MANUTENÇÃO. AF_08/2016</v>
          </cell>
          <cell r="D1053" t="str">
            <v>H</v>
          </cell>
          <cell r="E1053">
            <v>29.96</v>
          </cell>
          <cell r="F1053" t="str">
            <v>SINAPI</v>
          </cell>
        </row>
        <row r="1054">
          <cell r="B1054">
            <v>95211</v>
          </cell>
          <cell r="C1054" t="str">
            <v>GRUA ASCENCIONAL, LANCA DE 42 M, CAPACIDADE DE 1,5 T A 30 M, ALTURA ATE 39 M  MATERIAIS NA OPERAÇÃO. AF_08/2016</v>
          </cell>
          <cell r="D1054" t="str">
            <v>H</v>
          </cell>
          <cell r="E1054">
            <v>7.1</v>
          </cell>
          <cell r="F1054" t="str">
            <v>SINAPI</v>
          </cell>
        </row>
        <row r="1055">
          <cell r="B1055">
            <v>95214</v>
          </cell>
          <cell r="C1055" t="str">
            <v>PULVERIZADOR DE TINTA ELÉTRICO/MÁQUINA DE PINTURA AIRLESS, VAZÃO 2 L/MIN - DEPRECIAÇÃO. AF_08/2016</v>
          </cell>
          <cell r="D1055" t="str">
            <v>H</v>
          </cell>
          <cell r="E1055">
            <v>0.22</v>
          </cell>
          <cell r="F1055" t="str">
            <v>SINAPI</v>
          </cell>
        </row>
        <row r="1056">
          <cell r="B1056">
            <v>95215</v>
          </cell>
          <cell r="C1056" t="str">
            <v>PULVERIZADOR DE TINTA ELÉTRICO/MÁQUINA DE PINTURA AIRLESS, VAZÃO 2 L/MIN - JUROS. AF_08/2016</v>
          </cell>
          <cell r="D1056" t="str">
            <v>H</v>
          </cell>
          <cell r="E1056">
            <v>0.02</v>
          </cell>
          <cell r="F1056" t="str">
            <v>SINAPI</v>
          </cell>
        </row>
        <row r="1057">
          <cell r="B1057">
            <v>95216</v>
          </cell>
          <cell r="C1057" t="str">
            <v>PULVERIZADOR DE TINTA ELÉTRICO/MÁQUINA DE PINTURA AIRLESS, VAZÃO 2 L/MIN - MANUTENÇÃO. AF_08/2016</v>
          </cell>
          <cell r="D1057" t="str">
            <v>H</v>
          </cell>
          <cell r="E1057">
            <v>0.15</v>
          </cell>
          <cell r="F1057" t="str">
            <v>SINAPI</v>
          </cell>
        </row>
        <row r="1058">
          <cell r="B1058">
            <v>95217</v>
          </cell>
          <cell r="C1058" t="str">
            <v>PULVERIZADOR DE TINTA ELÉTRICO/MÁQUINA DE PINTURA AIRLESS, VAZÃO 2 L/MIN - MATERIAIS NA OPERAÇÃO. AF_08/2016</v>
          </cell>
          <cell r="D1058" t="str">
            <v>H</v>
          </cell>
          <cell r="E1058">
            <v>0.47</v>
          </cell>
          <cell r="F1058" t="str">
            <v>SINAPI</v>
          </cell>
        </row>
        <row r="1059">
          <cell r="B1059">
            <v>95255</v>
          </cell>
          <cell r="C1059" t="str">
            <v>MARTELO DEMOLIDOR PNEUMÁTICO MANUAL, 32 KG - DEPRECIAÇÃO. AF_09/2016</v>
          </cell>
          <cell r="D1059" t="str">
            <v>H</v>
          </cell>
          <cell r="E1059">
            <v>0.98</v>
          </cell>
          <cell r="F1059" t="str">
            <v>SINAPI</v>
          </cell>
        </row>
        <row r="1060">
          <cell r="B1060">
            <v>95256</v>
          </cell>
          <cell r="C1060" t="str">
            <v>MARTELO DEMOLIDOR PNEUMÁTICO MANUAL, 32 KG - JUROS. AF_09/2016</v>
          </cell>
          <cell r="D1060" t="str">
            <v>H</v>
          </cell>
          <cell r="E1060">
            <v>0.11</v>
          </cell>
          <cell r="F1060" t="str">
            <v>SINAPI</v>
          </cell>
        </row>
        <row r="1061">
          <cell r="B1061">
            <v>95257</v>
          </cell>
          <cell r="C1061" t="str">
            <v>MARTELO DEMOLIDOR PNEUMÁTICO MANUAL, 32 KG - MANUTENÇÃO. AF_09/2016</v>
          </cell>
          <cell r="D1061" t="str">
            <v>H</v>
          </cell>
          <cell r="E1061">
            <v>1.23</v>
          </cell>
          <cell r="F1061" t="str">
            <v>SINAPI</v>
          </cell>
        </row>
        <row r="1062">
          <cell r="B1062">
            <v>95260</v>
          </cell>
          <cell r="C1062" t="str">
            <v>COMPACTADOR DE SOLOS DE PERCUSÃO (SOQUETE) COM MOTOR A GASOLINA, POTÊNCIA 3 CV - DEPRECIAÇÃO. AF_09/2016</v>
          </cell>
          <cell r="D1062" t="str">
            <v>H</v>
          </cell>
          <cell r="E1062">
            <v>0.52</v>
          </cell>
          <cell r="F1062" t="str">
            <v>SINAPI</v>
          </cell>
        </row>
        <row r="1063">
          <cell r="B1063">
            <v>95261</v>
          </cell>
          <cell r="C1063" t="str">
            <v>COMPACTADOR DE SOLOS DE PERCUSÃO (SOQUETE) COM MOTOR A GASOLINA, POTÊNCIA 3 CV - JUROS. AF_09/2016</v>
          </cell>
          <cell r="D1063" t="str">
            <v>H</v>
          </cell>
          <cell r="E1063">
            <v>0.11</v>
          </cell>
          <cell r="F1063" t="str">
            <v>SINAPI</v>
          </cell>
        </row>
        <row r="1064">
          <cell r="B1064">
            <v>95262</v>
          </cell>
          <cell r="C1064" t="str">
            <v>COMPACTADOR DE SOLOS DE PERCUSÃO (SOQUETE) COM MOTOR A GASOLINA, POTÊNCIA 3 CV - MANUTENÇÃO. AF_09/2016</v>
          </cell>
          <cell r="D1064" t="str">
            <v>H</v>
          </cell>
          <cell r="E1064">
            <v>1.02</v>
          </cell>
          <cell r="F1064" t="str">
            <v>SINAPI</v>
          </cell>
        </row>
        <row r="1065">
          <cell r="B1065">
            <v>95263</v>
          </cell>
          <cell r="C1065" t="str">
            <v>COMPACTADOR DE SOLOS DE PERCUSÃO (SOQUETE) COM MOTOR A GASOLINA, POTÊNCIA 3 CV - MATERIAIS NA OPERAÇÃO. AF_09/2016</v>
          </cell>
          <cell r="D1065" t="str">
            <v>H</v>
          </cell>
          <cell r="E1065">
            <v>2.88</v>
          </cell>
          <cell r="F1065" t="str">
            <v>SINAPI</v>
          </cell>
        </row>
        <row r="1066">
          <cell r="B1066">
            <v>95266</v>
          </cell>
          <cell r="C1066" t="str">
            <v>RÉGUA VIBRATÓRIA DUPLA PARA CONCRETO, PESO DE 60KG, COMPRIMENTO 4 M, COM MOTOR A GASOLINA, POTÊNCIA 5,5 HP - DEPRECIAÇÃO. AF_09/2016</v>
          </cell>
          <cell r="D1066" t="str">
            <v>H</v>
          </cell>
          <cell r="E1066">
            <v>0.42</v>
          </cell>
          <cell r="F1066" t="str">
            <v>SINAPI</v>
          </cell>
        </row>
        <row r="1067">
          <cell r="B1067">
            <v>95267</v>
          </cell>
          <cell r="C1067" t="str">
            <v>RÉGUA VIBRATÓRIA DUPLA PARA CONCRETO, PESO DE 60KG, COMPRIMENTO 4 M, COM MOTOR A GASOLINA, POTÊNCIA 5,5 HP - JUROS. AF_09/2016</v>
          </cell>
          <cell r="D1067" t="str">
            <v>H</v>
          </cell>
          <cell r="E1067">
            <v>0.04</v>
          </cell>
          <cell r="F1067" t="str">
            <v>SINAPI</v>
          </cell>
        </row>
        <row r="1068">
          <cell r="B1068">
            <v>95268</v>
          </cell>
          <cell r="C1068" t="str">
            <v>RÉGUA VIBRATÓRIA DUPLA PARA CONCRETO, PESO DE 60KG, COMPRIMENTO 4 M, COM MOTOR A GASOLINA, POTÊNCIA 5,5 HP - MANUTENÇÃO. AF_09/2016</v>
          </cell>
          <cell r="D1068" t="str">
            <v>H</v>
          </cell>
          <cell r="E1068">
            <v>0.41</v>
          </cell>
          <cell r="F1068" t="str">
            <v>SINAPI</v>
          </cell>
        </row>
        <row r="1069">
          <cell r="B1069">
            <v>95269</v>
          </cell>
          <cell r="C1069" t="str">
            <v>RÉGUA VIBRATÓRIA DUPLA PARA CONCRETO, PESO DE 60KG, COMPRIMENTO 4 M, COM MOTOR A GASOLINA, POTÊNCIA 5,5 HP  MATERIAIS NA OPERAÇÃO. AF_09/2016</v>
          </cell>
          <cell r="D1069" t="str">
            <v>H</v>
          </cell>
          <cell r="E1069">
            <v>5.4</v>
          </cell>
          <cell r="F1069" t="str">
            <v>SINAPI</v>
          </cell>
        </row>
        <row r="1070">
          <cell r="B1070">
            <v>95272</v>
          </cell>
          <cell r="C1070" t="str">
            <v>POLIDORA DE PISO (POLITRIZ), PESO DE 100KG, DIÂMETRO 450 MM, MOTOR ELÉTRICO, POTÊNCIA 4 HP - DEPRECIAÇÃO. AF_09/2016</v>
          </cell>
          <cell r="D1070" t="str">
            <v>H</v>
          </cell>
          <cell r="E1070">
            <v>0.41</v>
          </cell>
          <cell r="F1070" t="str">
            <v>SINAPI</v>
          </cell>
        </row>
        <row r="1071">
          <cell r="B1071">
            <v>95273</v>
          </cell>
          <cell r="C1071" t="str">
            <v>POLIDORA DE PISO (POLITRIZ), PESO DE 100KG, DIÂMETRO 450 MM, MOTOR ELÉTRICO, POTÊNCIA 4 HP - JUROS. AF_09/2016</v>
          </cell>
          <cell r="D1071" t="str">
            <v>H</v>
          </cell>
          <cell r="E1071">
            <v>0.04</v>
          </cell>
          <cell r="F1071" t="str">
            <v>SINAPI</v>
          </cell>
        </row>
        <row r="1072">
          <cell r="B1072">
            <v>95274</v>
          </cell>
          <cell r="C1072" t="str">
            <v>POLIDORA DE PISO (POLITRIZ), PESO DE 100KG, DIÂMETRO 450 MM, MOTOR ELÉTRICO, POTÊNCIA 4 HP - MANUTENÇÃO. AF_09/2016</v>
          </cell>
          <cell r="D1072" t="str">
            <v>H</v>
          </cell>
          <cell r="E1072">
            <v>0.32</v>
          </cell>
          <cell r="F1072" t="str">
            <v>SINAPI</v>
          </cell>
        </row>
        <row r="1073">
          <cell r="B1073">
            <v>95275</v>
          </cell>
          <cell r="C1073" t="str">
            <v>POLIDORA DE PISO (POLITRIZ), PESO DE 100KG, DIÂMETRO 450 MM, MOTOR ELÉTRICO, POTÊNCIA 4 HP  MATERIAIS NA OPERAÇÃO. AF_09/2016</v>
          </cell>
          <cell r="D1073" t="str">
            <v>H</v>
          </cell>
          <cell r="E1073">
            <v>1.93</v>
          </cell>
          <cell r="F1073" t="str">
            <v>SINAPI</v>
          </cell>
        </row>
        <row r="1074">
          <cell r="B1074">
            <v>95278</v>
          </cell>
          <cell r="C1074" t="str">
            <v>DESEMPENADEIRA DE CONCRETO, PESO DE 75KG, 4 PÁS, MOTOR A GASOLINA, POTÊNCIA 5,5 HP - DEPRECIAÇÃO. AF_09/2016</v>
          </cell>
          <cell r="D1074" t="str">
            <v>H</v>
          </cell>
          <cell r="E1074">
            <v>0.45</v>
          </cell>
          <cell r="F1074" t="str">
            <v>SINAPI</v>
          </cell>
        </row>
        <row r="1075">
          <cell r="B1075">
            <v>95279</v>
          </cell>
          <cell r="C1075" t="str">
            <v>DESEMPENADEIRA DE CONCRETO, PESO DE 75KG, 4 PÁS, MOTOR A GASOLINA, POTÊNCIA 5,5 HP - JUROS. AF_09/2016</v>
          </cell>
          <cell r="D1075" t="str">
            <v>H</v>
          </cell>
          <cell r="E1075">
            <v>0.05</v>
          </cell>
          <cell r="F1075" t="str">
            <v>SINAPI</v>
          </cell>
        </row>
        <row r="1076">
          <cell r="B1076">
            <v>95280</v>
          </cell>
          <cell r="C1076" t="str">
            <v>DESEMPENADEIRA DE CONCRETO, PESO DE 75KG, 4 PÁS, MOTOR A GASOLINA, POTÊNCIA 5,5 HP - MANUTENÇÃO. AF_09/2016</v>
          </cell>
          <cell r="D1076" t="str">
            <v>H</v>
          </cell>
          <cell r="E1076">
            <v>0.35</v>
          </cell>
          <cell r="F1076" t="str">
            <v>SINAPI</v>
          </cell>
        </row>
        <row r="1077">
          <cell r="B1077">
            <v>95281</v>
          </cell>
          <cell r="C1077" t="str">
            <v>DESEMPENADEIRA DE CONCRETO, PESO DE 75KG, 4 PÁS, MOTOR A GASOLINA, POTÊNCIA 5,5 HP  MATERIAIS NA OPERAÇÃO. AF_09/2016</v>
          </cell>
          <cell r="D1077" t="str">
            <v>H</v>
          </cell>
          <cell r="E1077">
            <v>5.4</v>
          </cell>
          <cell r="F1077" t="str">
            <v>SINAPI</v>
          </cell>
        </row>
        <row r="1078">
          <cell r="B1078">
            <v>95617</v>
          </cell>
          <cell r="C1078" t="str">
            <v>PERFURATRIZ PNEUMATICA MANUAL DE PESO MEDIO, MARTELETE, 18KG, COMPRIMENTO MÁXIMO DE CURSO DE 6 M, DIAMETRO DO PISTAO DE 5,5 CM - DEPRECIAÇÃO. AF_11/2016</v>
          </cell>
          <cell r="D1078" t="str">
            <v>H</v>
          </cell>
          <cell r="E1078">
            <v>0.8</v>
          </cell>
          <cell r="F1078" t="str">
            <v>SINAPI</v>
          </cell>
        </row>
        <row r="1079">
          <cell r="B1079">
            <v>95618</v>
          </cell>
          <cell r="C1079" t="str">
            <v>PERFURATRIZ PNEUMATICA MANUAL DE PESO MEDIO, MARTELETE, 18KG, COMPRIMENTO MÁXIMO DE CURSO DE 6 M, DIAMETRO DO PISTAO DE 5,5 CM - JUROS. AF_11/2016</v>
          </cell>
          <cell r="D1079" t="str">
            <v>H</v>
          </cell>
          <cell r="E1079">
            <v>0.09</v>
          </cell>
          <cell r="F1079" t="str">
            <v>SINAPI</v>
          </cell>
        </row>
        <row r="1080">
          <cell r="B1080">
            <v>95619</v>
          </cell>
          <cell r="C1080" t="str">
            <v>PERFURATRIZ PNEUMATICA MANUAL DE PESO MEDIO, MARTELETE, 18KG, COMPRIMENTO MÁXIMO DE CURSO DE 6 M, DIAMETRO DO PISTAO DE 5,5 CM - MANUTENÇÃO. AF_11/2016</v>
          </cell>
          <cell r="D1080" t="str">
            <v>H</v>
          </cell>
          <cell r="E1080">
            <v>1.01</v>
          </cell>
          <cell r="F1080" t="str">
            <v>SINAPI</v>
          </cell>
        </row>
        <row r="1081">
          <cell r="B1081">
            <v>95627</v>
          </cell>
          <cell r="C1081" t="str">
            <v>ROLO COMPACTADOR VIBRATORIO TANDEM, ACO LISO, POTENCIA 125 HP, PESO SEM/COM LASTRO 10,20/11,65 T, LARGURA DE TRABALHO 1,73 M - DEPRECIAÇÃO. AF_11/2016</v>
          </cell>
          <cell r="D1081" t="str">
            <v>H</v>
          </cell>
          <cell r="E1081">
            <v>23.68</v>
          </cell>
          <cell r="F1081" t="str">
            <v>SINAPI</v>
          </cell>
        </row>
        <row r="1082">
          <cell r="B1082">
            <v>95628</v>
          </cell>
          <cell r="C1082" t="str">
            <v>ROLO COMPACTADOR VIBRATORIO TANDEM, ACO LISO, POTENCIA 125 HP, PESO SEM/COM LASTRO 10,20/11,65 T, LARGURA DE TRABALHO 1,73 M - JUROS. AF_11/2016</v>
          </cell>
          <cell r="D1082" t="str">
            <v>H</v>
          </cell>
          <cell r="E1082">
            <v>3.28</v>
          </cell>
          <cell r="F1082" t="str">
            <v>SINAPI</v>
          </cell>
        </row>
        <row r="1083">
          <cell r="B1083">
            <v>95629</v>
          </cell>
          <cell r="C1083" t="str">
            <v>ROLO COMPACTADOR VIBRATORIO TANDEM, ACO LISO, POTENCIA 125 HP, PESO SEM/COM LASTRO 10,20/11,65 T, LARGURA DE TRABALHO 1,73 M - MANUTENÇÃO. AF_11/2016</v>
          </cell>
          <cell r="D1083" t="str">
            <v>H</v>
          </cell>
          <cell r="E1083">
            <v>29.64</v>
          </cell>
          <cell r="F1083" t="str">
            <v>SINAPI</v>
          </cell>
        </row>
        <row r="1084">
          <cell r="B1084">
            <v>95630</v>
          </cell>
          <cell r="C1084" t="str">
            <v>ROLO COMPACTADOR VIBRATORIO TANDEM, ACO LISO, POTENCIA 125 HP, PESO SEM/COM LASTRO 10,20/11,65 T, LARGURA DE TRABALHO 1,73 M - MATERIAIS NA OPERAÇÃO. AF_11/2016</v>
          </cell>
          <cell r="D1084" t="str">
            <v>H</v>
          </cell>
          <cell r="E1084">
            <v>48.63</v>
          </cell>
          <cell r="F1084" t="str">
            <v>SINAPI</v>
          </cell>
        </row>
        <row r="1085">
          <cell r="B1085">
            <v>95698</v>
          </cell>
          <cell r="C1085" t="str">
            <v>PERFURATRIZ MANUAL, TORQUE MAXIMO 55 KGF.M, POTENCIA 5 CV, COM DIAMETRO MAXIMO 8 1/2" - DEPRECIAÇÃO. AF_11/2016</v>
          </cell>
          <cell r="D1085" t="str">
            <v>H</v>
          </cell>
          <cell r="E1085">
            <v>3.27</v>
          </cell>
          <cell r="F1085" t="str">
            <v>SINAPI</v>
          </cell>
        </row>
        <row r="1086">
          <cell r="B1086">
            <v>95699</v>
          </cell>
          <cell r="C1086" t="str">
            <v>PERFURATRIZ MANUAL, TORQUE MAXIMO 55 KGF.M, POTENCIA 5 CV, COM DIAMETRO MAXIMO 8 1/2" - JUROS. AF_11/2016</v>
          </cell>
          <cell r="D1086" t="str">
            <v>H</v>
          </cell>
          <cell r="E1086">
            <v>0.38</v>
          </cell>
          <cell r="F1086" t="str">
            <v>SINAPI</v>
          </cell>
        </row>
        <row r="1087">
          <cell r="B1087">
            <v>95700</v>
          </cell>
          <cell r="C1087" t="str">
            <v>PERFURATRIZ MANUAL, TORQUE MAXIMO 55 KGF.M, POTENCIA 5 CV, COM DIAMETRO MAXIMO 8 1/2" - MANUTENÇÃO. AF_11/2016</v>
          </cell>
          <cell r="D1087" t="str">
            <v>H</v>
          </cell>
          <cell r="E1087">
            <v>4.09</v>
          </cell>
          <cell r="F1087" t="str">
            <v>SINAPI</v>
          </cell>
        </row>
        <row r="1088">
          <cell r="B1088">
            <v>95701</v>
          </cell>
          <cell r="C1088" t="str">
            <v>PERFURATRIZ MANUAL, TORQUE MAXIMO 55 KGF.M, POTENCIA 5 CV, COM DIAMETRO MAXIMO 8 1/2" - MATERIAIS NA OPERAÇÃO. AF_11/2016</v>
          </cell>
          <cell r="D1088" t="str">
            <v>H</v>
          </cell>
          <cell r="E1088">
            <v>2.37</v>
          </cell>
          <cell r="F1088" t="str">
            <v>SINAPI</v>
          </cell>
        </row>
        <row r="1089">
          <cell r="B1089">
            <v>95704</v>
          </cell>
          <cell r="C1089" t="str">
            <v>PERFURATRIZ SOBRE ESTEIRA, TORQUE MÁXIMO 600 KGF, POTÊNCIA ENTRE 50 E 60 HP, DIÂMETRO MÁXIMO 10 - DEPRECIAÇÃO. AF_11/2016</v>
          </cell>
          <cell r="D1089" t="str">
            <v>H</v>
          </cell>
          <cell r="E1089">
            <v>23.21</v>
          </cell>
          <cell r="F1089" t="str">
            <v>SINAPI</v>
          </cell>
        </row>
        <row r="1090">
          <cell r="B1090">
            <v>95705</v>
          </cell>
          <cell r="C1090" t="str">
            <v>PERFURATRIZ SOBRE ESTEIRA, TORQUE MÁXIMO 600 KGF, POTÊNCIA ENTRE 50 E 60 HP, DIÂMETRO MÁXIMO 10 - JUROS. AF_11/2016</v>
          </cell>
          <cell r="D1090" t="str">
            <v>H</v>
          </cell>
          <cell r="E1090">
            <v>3.31</v>
          </cell>
          <cell r="F1090" t="str">
            <v>SINAPI</v>
          </cell>
        </row>
        <row r="1091">
          <cell r="B1091">
            <v>95706</v>
          </cell>
          <cell r="C1091" t="str">
            <v>PERFURATRIZ SOBRE ESTEIRA, TORQUE MÁXIMO 600 KGF, POTÊNCIA ENTRE 50 E 60 HP, DIÂMETRO MÁXIMO 10 - MANUTENÇÃO. AF_11/2016</v>
          </cell>
          <cell r="D1091" t="str">
            <v>H</v>
          </cell>
          <cell r="E1091">
            <v>29.05</v>
          </cell>
          <cell r="F1091" t="str">
            <v>SINAPI</v>
          </cell>
        </row>
        <row r="1092">
          <cell r="B1092">
            <v>95707</v>
          </cell>
          <cell r="C1092" t="str">
            <v>PERFURATRIZ SOBRE ESTEIRA, TORQUE MÁXIMO 600 KGF, POTÊNCIA ENTRE 50 E 60 HP, DIÂMETRO MÁXIMO 10 - MATERIAIS NA OPERAÇÃO. AF_11/2016</v>
          </cell>
          <cell r="D1092" t="str">
            <v>H</v>
          </cell>
          <cell r="E1092">
            <v>26.5</v>
          </cell>
          <cell r="F1092" t="str">
            <v>SINAPI</v>
          </cell>
        </row>
        <row r="1093">
          <cell r="B1093">
            <v>95710</v>
          </cell>
          <cell r="C1093" t="str">
            <v>ESCAVADEIRA HIDRAULICA SOBRE ESTEIRA, COM GARRA GIRATORIA DE MANDIBULAS, PESO OPERACIONAL ENTRE 22,00 E 25,50 TON, POTENCIA LIQUIDA ENTRE 150 E 160 HP - DEPRECIAÇÃO. AF_11/2016</v>
          </cell>
          <cell r="D1093" t="str">
            <v>H</v>
          </cell>
          <cell r="E1093">
            <v>27.9</v>
          </cell>
          <cell r="F1093" t="str">
            <v>SINAPI</v>
          </cell>
        </row>
        <row r="1094">
          <cell r="B1094">
            <v>95711</v>
          </cell>
          <cell r="C1094" t="str">
            <v>ESCAVADEIRA HIDRAULICA SOBRE ESTEIRA, COM GARRA GIRATORIA DE MANDIBULAS, PESO OPERACIONAL ENTRE 22,00 E 25,50 TON, POTENCIA LIQUIDA ENTRE 150 E 160 HP - JUROS. AF_11/2016</v>
          </cell>
          <cell r="D1094" t="str">
            <v>H</v>
          </cell>
          <cell r="E1094">
            <v>3.78</v>
          </cell>
          <cell r="F1094" t="str">
            <v>SINAPI</v>
          </cell>
        </row>
        <row r="1095">
          <cell r="B1095">
            <v>95712</v>
          </cell>
          <cell r="C1095" t="str">
            <v>ESCAVADEIRA HIDRAULICA SOBRE ESTEIRA, COM GARRA GIRATORIA DE MANDIBULAS, PESO OPERACIONAL ENTRE 22,00 E 25,50 TON, POTENCIA LIQUIDA ENTRE 150 E 160 HP - MANUTENÇÃO. AF_11/2016</v>
          </cell>
          <cell r="D1095" t="str">
            <v>H</v>
          </cell>
          <cell r="E1095">
            <v>34.880000000000003</v>
          </cell>
          <cell r="F1095" t="str">
            <v>SINAPI</v>
          </cell>
        </row>
        <row r="1096">
          <cell r="B1096">
            <v>95713</v>
          </cell>
          <cell r="C1096" t="str">
            <v>ESCAVADEIRA HIDRAULICA SOBRE ESTEIRA, COM GARRA GIRATORIA DE MANDIBULAS, PESO OPERACIONAL ENTRE 22,00 E 25,50 TON, POTENCIA LIQUIDA ENTRE 150 E 160 HP - MATERIAIS NA OPERAÇÃO. AF_11/2016</v>
          </cell>
          <cell r="D1096" t="str">
            <v>H</v>
          </cell>
          <cell r="E1096">
            <v>48.99</v>
          </cell>
          <cell r="F1096" t="str">
            <v>SINAPI</v>
          </cell>
        </row>
        <row r="1097">
          <cell r="B1097">
            <v>95716</v>
          </cell>
          <cell r="C1097" t="str">
            <v>ESCAVADEIRA HIDRAULICA SOBRE ESTEIRA, EQUIPADA COM CLAMSHELL, COM CAPACIDADE DA CAÇAMBA ENTRE 1,20 E 1,50 M3, PESO OPERACIONAL ENTRE 20,00 E 22,00 TON, POTENCIA LIQUIDA ENTRE 150 E 160 HP - DEPRECIAÇÃO. AF_11/2016</v>
          </cell>
          <cell r="D1097" t="str">
            <v>H</v>
          </cell>
          <cell r="E1097">
            <v>26.86</v>
          </cell>
          <cell r="F1097" t="str">
            <v>SINAPI</v>
          </cell>
        </row>
        <row r="1098">
          <cell r="B1098">
            <v>95717</v>
          </cell>
          <cell r="C1098" t="str">
            <v>ESCAVADEIRA HIDRAULICA SOBRE ESTEIRA, EQUIPADA COM CLAMSHELL, COM CAPACIDADE DA CAÇAMBA ENTRE 1,20 E 1,50 M3, PESO OPERACIONAL ENTRE 20,00 E 22,00 TON, POTENCIA LIQUIDA ENTRE 150 E 160 HP - JUROS. AF_11/2016</v>
          </cell>
          <cell r="D1098" t="str">
            <v>H</v>
          </cell>
          <cell r="E1098">
            <v>3.64</v>
          </cell>
          <cell r="F1098" t="str">
            <v>SINAPI</v>
          </cell>
        </row>
        <row r="1099">
          <cell r="B1099">
            <v>95718</v>
          </cell>
          <cell r="C1099" t="str">
            <v>ESCAVADEIRA HIDRAULICA SOBRE ESTEIRA, EQUIPADA COM CLAMSHELL, COM CAPACIDADE DA CAÇAMBA ENTRE 1,20 E 1,50 M3, PESO OPERACIONAL ENTRE 20,00 E 22,00 TON, POTENCIA LIQUIDA ENTRE 150 E 160 HP - MANUTENÇÃO. AF_11/2016</v>
          </cell>
          <cell r="D1099" t="str">
            <v>H</v>
          </cell>
          <cell r="E1099">
            <v>33.58</v>
          </cell>
          <cell r="F1099" t="str">
            <v>SINAPI</v>
          </cell>
        </row>
        <row r="1100">
          <cell r="B1100">
            <v>95719</v>
          </cell>
          <cell r="C1100" t="str">
            <v>ESCAVADEIRA HIDRAULICA SOBRE ESTEIRA, EQUIPADA COM CLAMSHELL, COM CAPACIDADE DA CAÇAMBA ENTRE 1,20 E 1,50 M3, PESO OPERACIONAL ENTRE 20,00 E 22,00 TON, POTENCIA LIQUIDA ENTRE 150 E 160 HP - MATERIAIS NA OPERAÇÃO. AF_11/2016</v>
          </cell>
          <cell r="D1100" t="str">
            <v>H</v>
          </cell>
          <cell r="E1100">
            <v>48.99</v>
          </cell>
          <cell r="F1100" t="str">
            <v>SINAPI</v>
          </cell>
        </row>
        <row r="1101">
          <cell r="B1101">
            <v>95869</v>
          </cell>
          <cell r="C1101" t="str">
            <v>GRUPO GERADOR COM CARENAGEM, MOTOR DIESEL POTÊNCIA STANDART ENTRE 250 E 260 KVA - JUROS. AF_12/2016</v>
          </cell>
          <cell r="D1101" t="str">
            <v>H</v>
          </cell>
          <cell r="E1101">
            <v>1.1200000000000001</v>
          </cell>
          <cell r="F1101" t="str">
            <v>SINAPI</v>
          </cell>
        </row>
        <row r="1102">
          <cell r="B1102">
            <v>95870</v>
          </cell>
          <cell r="C1102" t="str">
            <v>GRUPO GERADOR COM CARENAGEM, MOTOR DIESEL POTÊNCIA STANDART ENTRE 250 E 260 KVA - MANUTENÇÃO. AF_12/2016</v>
          </cell>
          <cell r="D1102" t="str">
            <v>H</v>
          </cell>
          <cell r="E1102">
            <v>5.57</v>
          </cell>
          <cell r="F1102" t="str">
            <v>SINAPI</v>
          </cell>
        </row>
        <row r="1103">
          <cell r="B1103">
            <v>95871</v>
          </cell>
          <cell r="C1103" t="str">
            <v>GRUPO GERADOR COM CARENAGEM, MOTOR DIESEL POTÊNCIA STANDART ENTRE 250 E 260 KVA - MATERIAIS NA OPERAÇÃO. AF_12/2016</v>
          </cell>
          <cell r="D1103" t="str">
            <v>H</v>
          </cell>
          <cell r="E1103">
            <v>148.78</v>
          </cell>
          <cell r="F1103" t="str">
            <v>SINAPI</v>
          </cell>
        </row>
        <row r="1104">
          <cell r="B1104">
            <v>95874</v>
          </cell>
          <cell r="C1104" t="str">
            <v>GRUPO GERADOR COM CARENAGEM, MOTOR DIESEL POTÊNCIA STANDART ENTRE 250 E 260 KVA - DEPRECIAÇÃO. AF_12/2016</v>
          </cell>
          <cell r="D1104" t="str">
            <v>H</v>
          </cell>
          <cell r="E1104">
            <v>6.24</v>
          </cell>
          <cell r="F1104" t="str">
            <v>SINAPI</v>
          </cell>
        </row>
        <row r="1105">
          <cell r="B1105">
            <v>96008</v>
          </cell>
          <cell r="C1105" t="str">
            <v>TRATOR DE PNEUS COM POTÊNCIA DE 122 CV, TRAÇÃO 4X4, COM VASSOURA MECÂNICA ACOPLADA - DEPRECIAÇÃO. AF_02/2017</v>
          </cell>
          <cell r="D1105" t="str">
            <v>H</v>
          </cell>
          <cell r="E1105">
            <v>12.2</v>
          </cell>
          <cell r="F1105" t="str">
            <v>SINAPI</v>
          </cell>
        </row>
        <row r="1106">
          <cell r="B1106">
            <v>96009</v>
          </cell>
          <cell r="C1106" t="str">
            <v>TRATOR DE PNEUS COM POTÊNCIA DE 122 CV, TRAÇÃO 4X4, COM VASSOURA MECÂNICA ACOPLADA - JUROS. AF_02/2017</v>
          </cell>
          <cell r="D1106" t="str">
            <v>H</v>
          </cell>
          <cell r="E1106">
            <v>1.68</v>
          </cell>
          <cell r="F1106" t="str">
            <v>SINAPI</v>
          </cell>
        </row>
        <row r="1107">
          <cell r="B1107">
            <v>96011</v>
          </cell>
          <cell r="C1107" t="str">
            <v>TRATOR DE PNEUS COM POTÊNCIA DE 122 CV, TRAÇÃO 4X4, COM VASSOURA MECÂNICA ACOPLADA - MANUTENÇÃO. AF_02/2017</v>
          </cell>
          <cell r="D1107" t="str">
            <v>H</v>
          </cell>
          <cell r="E1107">
            <v>13.34</v>
          </cell>
          <cell r="F1107" t="str">
            <v>SINAPI</v>
          </cell>
        </row>
        <row r="1108">
          <cell r="B1108">
            <v>96012</v>
          </cell>
          <cell r="C1108" t="str">
            <v>TRATOR DE PNEUS COM POTÊNCIA DE 122 CV, TRAÇÃO 4X4, COM VASSOURA MECÂNICA ACOPLADA - MATERIAIS NA OPERAÇÃO. AF_02/2017</v>
          </cell>
          <cell r="D1108" t="str">
            <v>H</v>
          </cell>
          <cell r="E1108">
            <v>93.65</v>
          </cell>
          <cell r="F1108" t="str">
            <v>SINAPI</v>
          </cell>
        </row>
        <row r="1109">
          <cell r="B1109">
            <v>96015</v>
          </cell>
          <cell r="C1109" t="str">
            <v>TRATOR DE PNEUS COM POTÊNCIA DE 122 CV, TRAÇÃO 4X4, COM GRADE DE DISCOS ACOPLADA - DEPRECIAÇÃO. AF_02/2017</v>
          </cell>
          <cell r="D1109" t="str">
            <v>H</v>
          </cell>
          <cell r="E1109">
            <v>12.09</v>
          </cell>
          <cell r="F1109" t="str">
            <v>SINAPI</v>
          </cell>
        </row>
        <row r="1110">
          <cell r="B1110">
            <v>96016</v>
          </cell>
          <cell r="C1110" t="str">
            <v>TRATOR DE PNEUS COM POTÊNCIA DE 122 CV, TRAÇÃO 4X4, COM GRADE DE DISCOS ACOPLADA - JUROS. AF_02/2017</v>
          </cell>
          <cell r="D1110" t="str">
            <v>H</v>
          </cell>
          <cell r="E1110">
            <v>1.67</v>
          </cell>
          <cell r="F1110" t="str">
            <v>SINAPI</v>
          </cell>
        </row>
        <row r="1111">
          <cell r="B1111">
            <v>96018</v>
          </cell>
          <cell r="C1111" t="str">
            <v>TRATOR DE PNEUS COM POTÊNCIA DE 122 CV, TRAÇÃO 4X4, COM GRADE DE DISCOS ACOPLADA - MANUTENÇÃO. AF_02/2017</v>
          </cell>
          <cell r="D1111" t="str">
            <v>H</v>
          </cell>
          <cell r="E1111">
            <v>13.22</v>
          </cell>
          <cell r="F1111" t="str">
            <v>SINAPI</v>
          </cell>
        </row>
        <row r="1112">
          <cell r="B1112">
            <v>96019</v>
          </cell>
          <cell r="C1112" t="str">
            <v>TRATOR DE PNEUS COM POTÊNCIA DE 122 CV, TRAÇÃO 4X4, COM GRADE DE DISCOS ACOPLADA - MATERIAIS NA OPERAÇÃO. AF_02/2017</v>
          </cell>
          <cell r="D1112" t="str">
            <v>H</v>
          </cell>
          <cell r="E1112">
            <v>93.65</v>
          </cell>
          <cell r="F1112" t="str">
            <v>SINAPI</v>
          </cell>
        </row>
        <row r="1113">
          <cell r="B1113">
            <v>96023</v>
          </cell>
          <cell r="C1113" t="str">
            <v>TRATOR DE PNEUS COM POTÊNCIA DE 85 CV, TRAÇÃO 4X4, COM GRADE DE DISCOS ACOPLADA - DEPRECIAÇÃO. AF_02/2017</v>
          </cell>
          <cell r="D1113" t="str">
            <v>H</v>
          </cell>
          <cell r="E1113">
            <v>9.34</v>
          </cell>
          <cell r="F1113" t="str">
            <v>SINAPI</v>
          </cell>
        </row>
        <row r="1114">
          <cell r="B1114">
            <v>96024</v>
          </cell>
          <cell r="C1114" t="str">
            <v>TRATOR DE PNEUS COM POTÊNCIA DE 85 CV, TRAÇÃO 4X4, COM GRADE DE DISCOS ACOPLADA - JUROS. AF_02/2017</v>
          </cell>
          <cell r="D1114" t="str">
            <v>H</v>
          </cell>
          <cell r="E1114">
            <v>1.29</v>
          </cell>
          <cell r="F1114" t="str">
            <v>SINAPI</v>
          </cell>
        </row>
        <row r="1115">
          <cell r="B1115">
            <v>96026</v>
          </cell>
          <cell r="C1115" t="str">
            <v>TRATOR DE PNEUS COM POTÊNCIA DE 85 CV, TRAÇÃO 4X4, COM GRADE DE DISCOS ACOPLADA - MANUTENÇÃO. AF_02/2017</v>
          </cell>
          <cell r="D1115" t="str">
            <v>H</v>
          </cell>
          <cell r="E1115">
            <v>10.210000000000001</v>
          </cell>
          <cell r="F1115" t="str">
            <v>SINAPI</v>
          </cell>
        </row>
        <row r="1116">
          <cell r="B1116">
            <v>96027</v>
          </cell>
          <cell r="C1116" t="str">
            <v>TRATOR DE PNEUS COM POTÊNCIA DE 85 CV, TRAÇÃO 4X4, COM GRADE DE DISCOS ACOPLADA - MATERIAIS NA OPERAÇÃO. AF_02/2017</v>
          </cell>
          <cell r="D1116" t="str">
            <v>H</v>
          </cell>
          <cell r="E1116">
            <v>65.260000000000005</v>
          </cell>
          <cell r="F1116" t="str">
            <v>SINAPI</v>
          </cell>
        </row>
        <row r="1117">
          <cell r="B1117">
            <v>96030</v>
          </cell>
          <cell r="C1117" t="str">
            <v>CAMINHÃO BASCULANTE 10 M3, TRUCADO, POTÊNCIA 230 CV, INCLUSIVE CAÇAMBA METÁLICA, COM DISTRIBUIDOR DE AGREGADOS ACOPLADO - DEPRECIAÇÃO. AF_02/2017</v>
          </cell>
          <cell r="D1117" t="str">
            <v>H</v>
          </cell>
          <cell r="E1117">
            <v>16.170000000000002</v>
          </cell>
          <cell r="F1117" t="str">
            <v>SINAPI</v>
          </cell>
        </row>
        <row r="1118">
          <cell r="B1118">
            <v>96031</v>
          </cell>
          <cell r="C1118" t="str">
            <v>CAMINHÃO BASCULANTE 10 M3, TRUCADO, POTÊNCIA 230 CV, INCLUSIVE CAÇAMBA METÁLICA, COM DISTRIBUIDOR DE AGREGADOS ACOPLADO - JUROS. AF_02/2017</v>
          </cell>
          <cell r="D1118" t="str">
            <v>H</v>
          </cell>
          <cell r="E1118">
            <v>2.98</v>
          </cell>
          <cell r="F1118" t="str">
            <v>SINAPI</v>
          </cell>
        </row>
        <row r="1119">
          <cell r="B1119">
            <v>96032</v>
          </cell>
          <cell r="C1119" t="str">
            <v>CAMINHÃO BASCULANTE 10 M3, TRUCADO, POTÊNCIA 230 CV, INCLUSIVE CAÇAMBA METÁLICA, COM DISTRIBUIDOR DE AGREGADOS ACOPLADO - IMPOSTOS E SEGUROS. AF_02/2017</v>
          </cell>
          <cell r="D1119" t="str">
            <v>H</v>
          </cell>
          <cell r="E1119">
            <v>1.1599999999999999</v>
          </cell>
          <cell r="F1119" t="str">
            <v>SINAPI</v>
          </cell>
        </row>
        <row r="1120">
          <cell r="B1120">
            <v>96033</v>
          </cell>
          <cell r="C1120" t="str">
            <v>CAMINHÃO BASCULANTE 10 M3, TRUCADO, POTÊNCIA 230 CV, INCLUSIVE CAÇAMBA METÁLICA, COM DISTRIBUIDOR DE AGREGADOS ACOPLADO - MANUTENÇÃO. AF_02/2017</v>
          </cell>
          <cell r="D1120" t="str">
            <v>H</v>
          </cell>
          <cell r="E1120">
            <v>30.33</v>
          </cell>
          <cell r="F1120" t="str">
            <v>SINAPI</v>
          </cell>
        </row>
        <row r="1121">
          <cell r="B1121">
            <v>96034</v>
          </cell>
          <cell r="C1121" t="str">
            <v>CAMINHÃO BASCULANTE 10 M3, TRUCADO, POTÊNCIA 230 CV, INCLUSIVE CAÇAMBA METÁLICA, COM DISTRIBUIDOR DE AGREGADOS ACOPLADO - MATERIAIS NA OPERAÇÃO. AF_02/2017</v>
          </cell>
          <cell r="D1121" t="str">
            <v>H</v>
          </cell>
          <cell r="E1121">
            <v>77.260000000000005</v>
          </cell>
          <cell r="F1121" t="str">
            <v>SINAPI</v>
          </cell>
        </row>
        <row r="1122">
          <cell r="B1122">
            <v>96053</v>
          </cell>
          <cell r="C1122" t="str">
            <v>TRATOR DE PNEUS COM POTÊNCIA DE 85 CV, TRAÇÃO 4X4, COM VASSOURA MECÂNICA ACOPLADA - DEPRECIAÇÃO. AF_03/2017</v>
          </cell>
          <cell r="D1122" t="str">
            <v>H</v>
          </cell>
          <cell r="E1122">
            <v>9.4499999999999993</v>
          </cell>
          <cell r="F1122" t="str">
            <v>SINAPI</v>
          </cell>
        </row>
        <row r="1123">
          <cell r="B1123">
            <v>96054</v>
          </cell>
          <cell r="C1123" t="str">
            <v>MINICARREGADEIRA SOBRE RODAS POTENCIA 47HP CAPACIDADE OPERACAO 646 KG, COM VASSOURA MECÂNICA ACOPLADA - DEPRECIAÇÃO. AF_03/2017</v>
          </cell>
          <cell r="D1123" t="str">
            <v>H</v>
          </cell>
          <cell r="E1123">
            <v>16.53</v>
          </cell>
          <cell r="F1123" t="str">
            <v>SINAPI</v>
          </cell>
        </row>
        <row r="1124">
          <cell r="B1124">
            <v>96055</v>
          </cell>
          <cell r="C1124" t="str">
            <v>TRATOR DE PNEUS COM POTÊNCIA DE 85 CV, TRAÇÃO 4X4, COM VASSOURA MECÂNICA ACOPLADA - JUROS. AF_03/2017</v>
          </cell>
          <cell r="D1124" t="str">
            <v>H</v>
          </cell>
          <cell r="E1124">
            <v>1.3</v>
          </cell>
          <cell r="F1124" t="str">
            <v>SINAPI</v>
          </cell>
        </row>
        <row r="1125">
          <cell r="B1125">
            <v>96056</v>
          </cell>
          <cell r="C1125" t="str">
            <v>TRATOR DE PNEUS COM POTÊNCIA DE 85 CV, TRAÇÃO 4X4, COM VASSOURA MECÂNICA ACOPLADA - MANUTENÇÃO. AF_03/2017</v>
          </cell>
          <cell r="D1125" t="str">
            <v>H</v>
          </cell>
          <cell r="E1125">
            <v>10.33</v>
          </cell>
          <cell r="F1125" t="str">
            <v>SINAPI</v>
          </cell>
        </row>
        <row r="1126">
          <cell r="B1126">
            <v>96057</v>
          </cell>
          <cell r="C1126" t="str">
            <v>TRATOR DE PNEUS COM POTÊNCIA DE 85 CV, TRAÇÃO 4X4, COM VASSOURA MECÂNICA ACOPLADA - MATERIAIS NA OPERAÇÃO. AF_03/2017</v>
          </cell>
          <cell r="D1126" t="str">
            <v>H</v>
          </cell>
          <cell r="E1126">
            <v>65.260000000000005</v>
          </cell>
          <cell r="F1126" t="str">
            <v>SINAPI</v>
          </cell>
        </row>
        <row r="1127">
          <cell r="B1127">
            <v>96060</v>
          </cell>
          <cell r="C1127" t="str">
            <v>MINICARREGADEIRA SOBRE RODAS POTENCIA 47HP CAPACIDADE OPERACAO 646 KG, COM VASSOURA MECÂNICA ACOPLADA - JUROS. AF_03/2017</v>
          </cell>
          <cell r="D1127" t="str">
            <v>H</v>
          </cell>
          <cell r="E1127">
            <v>1.67</v>
          </cell>
          <cell r="F1127" t="str">
            <v>SINAPI</v>
          </cell>
        </row>
        <row r="1128">
          <cell r="B1128">
            <v>96061</v>
          </cell>
          <cell r="C1128" t="str">
            <v>MINICARREGADEIRA SOBRE RODAS POTENCIA 47HP CAPACIDADE OPERACAO 646 KG, COM VASSOURA MECÂNICA ACOPLADA - MANUTENÇÃO. AF_03/2017</v>
          </cell>
          <cell r="D1128" t="str">
            <v>H</v>
          </cell>
          <cell r="E1128">
            <v>20.67</v>
          </cell>
          <cell r="F1128" t="str">
            <v>SINAPI</v>
          </cell>
        </row>
        <row r="1129">
          <cell r="B1129">
            <v>96062</v>
          </cell>
          <cell r="C1129" t="str">
            <v>MINICARREGADEIRA SOBRE RODAS POTENCIA 47HP CAPACIDADE OPERACAO 646 KG, COM VASSOURA MECÂNICA ACOPLADA - MATERIAIS NA OPERAÇÃO. AF_03/2017</v>
          </cell>
          <cell r="D1129" t="str">
            <v>H</v>
          </cell>
          <cell r="E1129">
            <v>28.55</v>
          </cell>
          <cell r="F1129" t="str">
            <v>SINAPI</v>
          </cell>
        </row>
        <row r="1130">
          <cell r="B1130">
            <v>96241</v>
          </cell>
          <cell r="C1130" t="str">
            <v>MINIESCAVADEIRA SOBRE ESTEIRAS, POTENCIA LIQUIDA DE *30* HP, PESO OPERACIONAL DE *3.500* KG - DEPRECIACAO. AF_04/2017</v>
          </cell>
          <cell r="D1130" t="str">
            <v>H</v>
          </cell>
          <cell r="E1130">
            <v>14.52</v>
          </cell>
          <cell r="F1130" t="str">
            <v>SINAPI</v>
          </cell>
        </row>
        <row r="1131">
          <cell r="B1131">
            <v>96242</v>
          </cell>
          <cell r="C1131" t="str">
            <v>MINIESCAVADEIRA SOBRE ESTEIRAS, POTENCIA LIQUIDA DE *30* HP, PESO OPERACIONAL DE *3.500* KG - JUROS. AF_04/2017</v>
          </cell>
          <cell r="D1131" t="str">
            <v>H</v>
          </cell>
          <cell r="E1131">
            <v>1.97</v>
          </cell>
          <cell r="F1131" t="str">
            <v>SINAPI</v>
          </cell>
        </row>
        <row r="1132">
          <cell r="B1132">
            <v>96243</v>
          </cell>
          <cell r="C1132" t="str">
            <v>MINIESCAVADEIRA SOBRE ESTEIRAS, POTENCIA LIQUIDA DE *30* HP, PESO OPERACIONAL DE *3.500* KG - MANUTENCAO. AF_04/2017</v>
          </cell>
          <cell r="D1132" t="str">
            <v>H</v>
          </cell>
          <cell r="E1132">
            <v>18.149999999999999</v>
          </cell>
          <cell r="F1132" t="str">
            <v>SINAPI</v>
          </cell>
        </row>
        <row r="1133">
          <cell r="B1133">
            <v>96244</v>
          </cell>
          <cell r="C1133" t="str">
            <v>MINIESCAVADEIRA SOBRE ESTEIRAS, POTENCIA LIQUIDA DE *30* HP, PESO OPERACIONAL DE *3.500* KG - MATERIAIS NA OPERACAO. AF_04/2017</v>
          </cell>
          <cell r="D1133" t="str">
            <v>H</v>
          </cell>
          <cell r="E1133">
            <v>9.48</v>
          </cell>
          <cell r="F1133" t="str">
            <v>SINAPI</v>
          </cell>
        </row>
        <row r="1134">
          <cell r="B1134">
            <v>96298</v>
          </cell>
          <cell r="C1134" t="str">
            <v>PERFURATRIZ ROTATIVA SOBRE ESTEIRA, TORQUE MAXIMO 2500 KGM, POTENCIA 110 HP, MOTOR DIESEL - DEPRECIAÇÃO. AF_05/2017</v>
          </cell>
          <cell r="D1134" t="str">
            <v>H</v>
          </cell>
          <cell r="E1134">
            <v>36.24</v>
          </cell>
          <cell r="F1134" t="str">
            <v>SINAPI</v>
          </cell>
        </row>
        <row r="1135">
          <cell r="B1135">
            <v>96299</v>
          </cell>
          <cell r="C1135" t="str">
            <v>PERFURATRIZ ROTATIVA SOBRE ESTEIRA, TORQUE MAXIMO 2500 KGM, POTENCIA 110 HP, MOTOR DIESEL - JUROS. AF_05/2017</v>
          </cell>
          <cell r="D1135" t="str">
            <v>H</v>
          </cell>
          <cell r="E1135">
            <v>5.03</v>
          </cell>
          <cell r="F1135" t="str">
            <v>SINAPI</v>
          </cell>
        </row>
        <row r="1136">
          <cell r="B1136">
            <v>96300</v>
          </cell>
          <cell r="C1136" t="str">
            <v>PERFURATRIZ ROTATIVA SOBRE ESTEIRA, TORQUE MAXIMO 2500 KGM, POTENCIA 110 HP, MOTOR DIESEL - MANUTENÇÃO. AF_05/2017</v>
          </cell>
          <cell r="D1136" t="str">
            <v>H</v>
          </cell>
          <cell r="E1136">
            <v>45.36</v>
          </cell>
          <cell r="F1136" t="str">
            <v>SINAPI</v>
          </cell>
        </row>
        <row r="1137">
          <cell r="B1137">
            <v>96301</v>
          </cell>
          <cell r="C1137" t="str">
            <v>PERFURATRIZ ROTATIVA SOBRE ESTEIRA, TORQUE MAXIMO 2500 KGM, POTENCIA 110 HP, MOTOR DIESEL - MATERIAIS NA OPERAÇÃO. AF_05/2017</v>
          </cell>
          <cell r="D1137" t="str">
            <v>H</v>
          </cell>
          <cell r="E1137">
            <v>26.76</v>
          </cell>
          <cell r="F1137" t="str">
            <v>SINAPI</v>
          </cell>
        </row>
        <row r="1138">
          <cell r="B1138">
            <v>96304</v>
          </cell>
          <cell r="C1138" t="str">
            <v>COMPRESSOR DE AR, VAZAO DE 10 PCM, RESERVATORIO 100 L, PRESSAO DE TRABALHO ENTRE 6,9 E 9,7 BAR,  POTENCIA 2 HP, TENSAO 110/220 V - DEPRECIAÇÃO. AF_05/2017</v>
          </cell>
          <cell r="D1138" t="str">
            <v>H</v>
          </cell>
          <cell r="E1138">
            <v>0.11</v>
          </cell>
          <cell r="F1138" t="str">
            <v>SINAPI</v>
          </cell>
        </row>
        <row r="1139">
          <cell r="B1139">
            <v>96305</v>
          </cell>
          <cell r="C1139" t="str">
            <v>COMPRESSOR DE AR, VAZAO DE 10 PCM, RESERVATORIO 100 L, PRESSAO DE TRABALHO ENTRE 6,9 E 9,7 BAR,  POTENCIA 2 HP, TENSAO 110/220 V - JUROS. AF_05/2017</v>
          </cell>
          <cell r="D1139" t="str">
            <v>H</v>
          </cell>
          <cell r="E1139">
            <v>0.01</v>
          </cell>
          <cell r="F1139" t="str">
            <v>SINAPI</v>
          </cell>
        </row>
        <row r="1140">
          <cell r="B1140">
            <v>96306</v>
          </cell>
          <cell r="C1140" t="str">
            <v>COMPRESSOR DE AR, VAZAO DE 10 PCM, RESERVATORIO 100 L, PRESSAO DE TRABALHO ENTRE 6,9 E 9,7 BAR,  POTENCIA 2 HP, TENSAO 110/220 V - MANUTENÇÃO. AF_05/2017</v>
          </cell>
          <cell r="D1140" t="str">
            <v>H</v>
          </cell>
          <cell r="E1140">
            <v>0.14000000000000001</v>
          </cell>
          <cell r="F1140" t="str">
            <v>SINAPI</v>
          </cell>
        </row>
        <row r="1141">
          <cell r="B1141">
            <v>96307</v>
          </cell>
          <cell r="C1141" t="str">
            <v>COMPRESSOR DE AR, VAZAO DE 10 PCM, RESERVATORIO 100 L, PRESSAO DE TRABALHO ENTRE 6,9 E 9,7 BAR, POTENCIA 2 HP, TENSAO 110/220 V - MATERIAIS NA OPERAÇÃO. AF_05/2017</v>
          </cell>
          <cell r="D1141" t="str">
            <v>H</v>
          </cell>
          <cell r="E1141">
            <v>0.96</v>
          </cell>
          <cell r="F1141" t="str">
            <v>SINAPI</v>
          </cell>
        </row>
        <row r="1142">
          <cell r="B1142">
            <v>96457</v>
          </cell>
          <cell r="C1142" t="str">
            <v>ROLO COMPACTADOR DE PNEUS, ESTATICO, PRESSAO VARIAVEL, POTENCIA 110 HP, PESO SEM/COM LASTRO 10,8/27 T, LARGURA DE ROLAGEM 2,30 M - MATERIAIS NA OPERACAO. AF_06/2017</v>
          </cell>
          <cell r="D1142" t="str">
            <v>H</v>
          </cell>
          <cell r="E1142">
            <v>34.78</v>
          </cell>
          <cell r="F1142" t="str">
            <v>SINAPI</v>
          </cell>
        </row>
        <row r="1143">
          <cell r="B1143">
            <v>96458</v>
          </cell>
          <cell r="C1143" t="str">
            <v>ROLO COMPACTADOR DE PNEUS, ESTATICO, PRESSAO VARIAVEL, POTENCIA 110 HP, PESO SEM/COM LASTRO 10,8/27 T, LARGURA DE ROLAGEM 2,30 M - MANUTENCAO. AF_06/2017</v>
          </cell>
          <cell r="D1143" t="str">
            <v>H</v>
          </cell>
          <cell r="E1143">
            <v>32.869999999999997</v>
          </cell>
          <cell r="F1143" t="str">
            <v>SINAPI</v>
          </cell>
        </row>
        <row r="1144">
          <cell r="B1144">
            <v>96459</v>
          </cell>
          <cell r="C1144" t="str">
            <v>ROLO COMPACTADOR DE PNEUS, ESTATICO, PRESSAO VARIAVEL, POTENCIA 110 HP, PESO SEM/COM LASTRO 10,8/27 T, LARGURA DE ROLAGEM 2,30 M - JUROS. AF_06/2017</v>
          </cell>
          <cell r="D1144" t="str">
            <v>H</v>
          </cell>
          <cell r="E1144">
            <v>3.64</v>
          </cell>
          <cell r="F1144" t="str">
            <v>SINAPI</v>
          </cell>
        </row>
        <row r="1145">
          <cell r="B1145">
            <v>96460</v>
          </cell>
          <cell r="C1145" t="str">
            <v>ROLO COMPACTADOR DE PNEUS, ESTATICO, PRESSAO VARIAVEL, POTENCIA 110 HP, PESO SEM/COM LASTRO 10,8/27 T, LARGURA DE ROLAGEM 2,30 M - DEPRECIAÇÃO. AF_06/2017</v>
          </cell>
          <cell r="D1145" t="str">
            <v>H</v>
          </cell>
          <cell r="E1145">
            <v>26.26</v>
          </cell>
          <cell r="F1145" t="str">
            <v>SINAPI</v>
          </cell>
        </row>
        <row r="1146">
          <cell r="B1146">
            <v>98760</v>
          </cell>
          <cell r="C1146" t="str">
            <v>INVERSOR DE SOLDA MONOFÁSICO DE 160 A, POTÊNCIA DE 5400 W, TENSÃO DE 220 V, PARA SOLDA COM ELETRODOS DE 2,0 A 4,0 MM E PROCESSO TIG - DEPRECIAÇÃO. AF_06/2018</v>
          </cell>
          <cell r="D1146" t="str">
            <v>H</v>
          </cell>
          <cell r="E1146">
            <v>0.06</v>
          </cell>
          <cell r="F1146" t="str">
            <v>SINAPI</v>
          </cell>
        </row>
        <row r="1147">
          <cell r="B1147">
            <v>98761</v>
          </cell>
          <cell r="C1147" t="str">
            <v>INVERSOR DE SOLDA MONOFÁSICO DE 160 A, POTÊNCIA DE 5400 W, TENSÃO DE 220 V, PARA SOLDA COM ELETRODOS DE 2,0 A 4,0 MM E PROCESSO TIG - JUROS. AF_06/2018</v>
          </cell>
          <cell r="D1147" t="str">
            <v>H</v>
          </cell>
          <cell r="E1147">
            <v>0.01</v>
          </cell>
          <cell r="F1147" t="str">
            <v>SINAPI</v>
          </cell>
        </row>
        <row r="1148">
          <cell r="B1148">
            <v>98762</v>
          </cell>
          <cell r="C1148" t="str">
            <v>INVERSOR DE SOLDA MONOFÁSICO DE 160 A, POTÊNCIA DE 5400 W, TENSÃO DE 220 V, PARA SOLDA COM ELETRODOS DE 2,0 A 4,0 MM E PROCESSO TIG - MANUTENÇÃO. AF_06/2018</v>
          </cell>
          <cell r="D1148" t="str">
            <v>H</v>
          </cell>
          <cell r="E1148">
            <v>7.0000000000000007E-2</v>
          </cell>
          <cell r="F1148" t="str">
            <v>SINAPI</v>
          </cell>
        </row>
        <row r="1149">
          <cell r="B1149">
            <v>98763</v>
          </cell>
          <cell r="C1149" t="str">
            <v>INVERSOR DE SOLDA MONOFÁSICO DE 160 A, POTÊNCIA DE 5400 W, TENSÃO DE 220 V, PARA SOLDA COM ELETRODOS DE 2,0 A 4,0 MM E PROCESSO TIG - MATERIAIS NA OPERAÇÃO. AF_06/2018</v>
          </cell>
          <cell r="D1149" t="str">
            <v>H</v>
          </cell>
          <cell r="E1149">
            <v>3.48</v>
          </cell>
          <cell r="F1149" t="str">
            <v>SINAPI</v>
          </cell>
        </row>
        <row r="1150">
          <cell r="B1150">
            <v>99829</v>
          </cell>
          <cell r="C1150" t="str">
            <v>LAVADORA DE ALTA PRESSAO (LAVA-JATO) PARA AGUA FRIA, PRESSAO DE OPERACAO ENTRE 1400 E 1900 LIB/POL2, VAZAO MAXIMA ENTRE 400 E 700 L/H - DEPRECIAÇÃO. AF_04/2019</v>
          </cell>
          <cell r="D1150" t="str">
            <v>H</v>
          </cell>
          <cell r="E1150">
            <v>0.12</v>
          </cell>
          <cell r="F1150" t="str">
            <v>SINAPI</v>
          </cell>
        </row>
        <row r="1151">
          <cell r="B1151">
            <v>99830</v>
          </cell>
          <cell r="C1151" t="str">
            <v>LAVADORA DE ALTA PRESSAO (LAVA-JATO) PARA AGUA FRIA, PRESSAO DE OPERACAO ENTRE 1400 E 1900 LIB/POL2, VAZAO MAXIMA ENTRE 400 E 700 L/H - JUROS. AF_04/2019</v>
          </cell>
          <cell r="D1151" t="str">
            <v>H</v>
          </cell>
          <cell r="E1151">
            <v>0.01</v>
          </cell>
          <cell r="F1151" t="str">
            <v>SINAPI</v>
          </cell>
        </row>
        <row r="1152">
          <cell r="B1152">
            <v>99831</v>
          </cell>
          <cell r="C1152" t="str">
            <v>LAVADORA DE ALTA PRESSAO (LAVA-JATO) PARA AGUA FRIA, PRESSAO DE OPERACAO ENTRE 1400 E 1900 LIB/POL2, VAZAO MAXIMA ENTRE 400 E 700 L/H - MANUTENÇÃO. AF_04/2019</v>
          </cell>
          <cell r="D1152" t="str">
            <v>H</v>
          </cell>
          <cell r="E1152">
            <v>0.17</v>
          </cell>
          <cell r="F1152" t="str">
            <v>SINAPI</v>
          </cell>
        </row>
        <row r="1153">
          <cell r="B1153">
            <v>99832</v>
          </cell>
          <cell r="C1153" t="str">
            <v>LAVADORA DE ALTA PRESSAO (LAVA-JATO) PARA AGUA FRIA, PRESSAO DE OPERACAO ENTRE 1400 E 1900 LIB/POL2, VAZAO MAXIMA ENTRE 400 E 700 L/H - MATERIAIS NA OPERAÇÃO. AF_04/2019</v>
          </cell>
          <cell r="D1153" t="str">
            <v>H</v>
          </cell>
          <cell r="E1153">
            <v>0.9</v>
          </cell>
          <cell r="F1153" t="str">
            <v>SINAPI</v>
          </cell>
        </row>
        <row r="1154">
          <cell r="B1154">
            <v>100637</v>
          </cell>
          <cell r="C1154" t="str">
            <v>USINA DE MISTURA ASFÁLTICA À QUENTE, TIPO CONTRA FLUXO, PROD 100 A 140 TON/HORA - DEPRECIAÇÃO. AF_12/2019</v>
          </cell>
          <cell r="D1154" t="str">
            <v>H</v>
          </cell>
          <cell r="E1154">
            <v>81.06</v>
          </cell>
          <cell r="F1154" t="str">
            <v>SINAPI</v>
          </cell>
        </row>
        <row r="1155">
          <cell r="B1155">
            <v>100638</v>
          </cell>
          <cell r="C1155" t="str">
            <v>USINA DE MISTURA ASFÁLTICA À QUENTE, TIPO CONTRA FLUXO, PROD 100 A 140 TON/HORA - JUROS. AF_12/2019</v>
          </cell>
          <cell r="D1155" t="str">
            <v>H</v>
          </cell>
          <cell r="E1155">
            <v>14.59</v>
          </cell>
          <cell r="F1155" t="str">
            <v>SINAPI</v>
          </cell>
        </row>
        <row r="1156">
          <cell r="B1156">
            <v>100639</v>
          </cell>
          <cell r="C1156" t="str">
            <v>USINA DE MISTURA ASFÁLTICA À QUENTE, TIPO CONTRA FLUXO, PROD 100 A 140 TON/HORA - MANUTENÇÃO. AF_12/2019</v>
          </cell>
          <cell r="D1156" t="str">
            <v>H</v>
          </cell>
          <cell r="E1156">
            <v>130.31</v>
          </cell>
          <cell r="F1156" t="str">
            <v>SINAPI</v>
          </cell>
        </row>
        <row r="1157">
          <cell r="B1157">
            <v>100640</v>
          </cell>
          <cell r="C1157" t="str">
            <v>USINA DE MISTURA ASFÁLTICA À QUENTE, TIPO CONTRA FLUXO, PROD 100 A 140 TON/HORA - MATERIAIS NA OPERAÇÃO. AF_12/2019</v>
          </cell>
          <cell r="D1157" t="str">
            <v>H</v>
          </cell>
          <cell r="E1157">
            <v>180.88</v>
          </cell>
          <cell r="F1157" t="str">
            <v>SINAPI</v>
          </cell>
        </row>
        <row r="1158">
          <cell r="B1158">
            <v>100643</v>
          </cell>
          <cell r="C1158" t="str">
            <v>USINA DE ASFALTO, TIPO GRAVIMÉTRICA, PROD 150 TON/HORA - DEPRECIAÇÃO. AF_12/2019</v>
          </cell>
          <cell r="D1158" t="str">
            <v>H</v>
          </cell>
          <cell r="E1158">
            <v>213.45</v>
          </cell>
          <cell r="F1158" t="str">
            <v>SINAPI</v>
          </cell>
        </row>
        <row r="1159">
          <cell r="B1159">
            <v>100644</v>
          </cell>
          <cell r="C1159" t="str">
            <v>USINA DE ASFALTO, TIPO GRAVIMÉTRICA, PROD 150 TON/HORA - JUROS. AF_12/2019</v>
          </cell>
          <cell r="D1159" t="str">
            <v>H</v>
          </cell>
          <cell r="E1159">
            <v>38.42</v>
          </cell>
          <cell r="F1159" t="str">
            <v>SINAPI</v>
          </cell>
        </row>
        <row r="1160">
          <cell r="B1160">
            <v>100645</v>
          </cell>
          <cell r="C1160" t="str">
            <v>USINA DE ASFALTO, TIPO GRAVIMÉTRICA, PROD 150 TON/HORA - MANUTENÇÃO. AF_12/2019</v>
          </cell>
          <cell r="D1160" t="str">
            <v>H</v>
          </cell>
          <cell r="E1160">
            <v>343.12</v>
          </cell>
          <cell r="F1160" t="str">
            <v>SINAPI</v>
          </cell>
        </row>
        <row r="1161">
          <cell r="B1161">
            <v>100646</v>
          </cell>
          <cell r="C1161" t="str">
            <v>USINA DE ASFALTO, TIPO GRAVIMÉTRICA, PROD 150 TON/HORA - MATERIAIS NA OPERAÇÃO. AF_12/2019</v>
          </cell>
          <cell r="D1161" t="str">
            <v>H</v>
          </cell>
          <cell r="E1161">
            <v>258.39999999999998</v>
          </cell>
          <cell r="F1161" t="str">
            <v>SINAPI</v>
          </cell>
        </row>
        <row r="1162">
          <cell r="B1162">
            <v>55960</v>
          </cell>
          <cell r="C1162" t="str">
            <v>IMUNIZACAO DE MADEIRAMENTO PARA COBERTURA UTILIZANDO CUPINICIDA INCOLOR</v>
          </cell>
          <cell r="D1162" t="str">
            <v>M2</v>
          </cell>
          <cell r="E1162">
            <v>4.49</v>
          </cell>
          <cell r="F1162" t="str">
            <v>SINAPI</v>
          </cell>
        </row>
        <row r="1163">
          <cell r="B1163">
            <v>92259</v>
          </cell>
          <cell r="C1163" t="str">
            <v>INSTALAÇÃO DE TESOURA (INTEIRA OU MEIA), BIAPOIADA, EM MADEIRA NÃO APARELHADA, PARA VÃOS MAIORES OU IGUAIS A 3,0 M E MENORES QUE 6,0 M, INCLUSO IÇAMENTO. AF_07/2019</v>
          </cell>
          <cell r="D1163" t="str">
            <v>UN</v>
          </cell>
          <cell r="E1163">
            <v>232.16</v>
          </cell>
          <cell r="F1163" t="str">
            <v>SINAPI</v>
          </cell>
        </row>
        <row r="1164">
          <cell r="B1164">
            <v>92260</v>
          </cell>
          <cell r="C1164" t="str">
            <v>INSTALAÇÃO DE TESOURA (INTEIRA OU MEIA), BIAPOIADA, EM MADEIRA NÃO APARELHADA, PARA VÃOS MAIORES OU IGUAIS A 6,0 M E MENORES QUE 8,0 M, INCLUSO IÇAMENTO. AF_07/2019</v>
          </cell>
          <cell r="D1164" t="str">
            <v>UN</v>
          </cell>
          <cell r="E1164">
            <v>274.04000000000002</v>
          </cell>
          <cell r="F1164" t="str">
            <v>SINAPI</v>
          </cell>
        </row>
        <row r="1165">
          <cell r="B1165">
            <v>92261</v>
          </cell>
          <cell r="C1165" t="str">
            <v>INSTALAÇÃO DE TESOURA (INTEIRA OU MEIA), BIAPOIADA, EM MADEIRA NÃO APARELHADA, PARA VÃOS MAIORES OU IGUAIS A 8,0 M E MENORES QUE 10,0 M, INCLUSO IÇAMENTO. AF_07/2019</v>
          </cell>
          <cell r="D1165" t="str">
            <v>UN</v>
          </cell>
          <cell r="E1165">
            <v>314.66000000000003</v>
          </cell>
          <cell r="F1165" t="str">
            <v>SINAPI</v>
          </cell>
        </row>
        <row r="1166">
          <cell r="B1166">
            <v>92262</v>
          </cell>
          <cell r="C1166" t="str">
            <v>INSTALAÇÃO DE TESOURA (INTEIRA OU MEIA), BIAPOIADA, EM MADEIRA NÃO APARELHADA, PARA VÃOS MAIORES OU IGUAIS A 10,0 M E MENORES QUE 12,0 M, INCLUSO IÇAMENTO. AF_07/2019</v>
          </cell>
          <cell r="D1166" t="str">
            <v>UN</v>
          </cell>
          <cell r="E1166">
            <v>380.04</v>
          </cell>
          <cell r="F1166" t="str">
            <v>SINAPI</v>
          </cell>
        </row>
        <row r="1167">
          <cell r="B1167">
            <v>92539</v>
          </cell>
          <cell r="C1167" t="str">
            <v>TRAMA DE MADEIRA COMPOSTA POR RIPAS, CAIBROS E TERÇAS PARA TELHADOS DE ATÉ 2 ÁGUAS PARA TELHA DE ENCAIXE DE CERÂMICA OU DE CONCRETO, INCLUSO TRANSPORTE VERTICAL. AF_07/2019</v>
          </cell>
          <cell r="D1167" t="str">
            <v>M2</v>
          </cell>
          <cell r="E1167">
            <v>35.799999999999997</v>
          </cell>
          <cell r="F1167" t="str">
            <v>SINAPI</v>
          </cell>
        </row>
        <row r="1168">
          <cell r="B1168">
            <v>92540</v>
          </cell>
          <cell r="C1168" t="str">
            <v>TRAMA DE MADEIRA COMPOSTA POR RIPAS, CAIBROS E TERÇAS PARA TELHADOS DE MAIS QUE 2 ÁGUAS PARA TELHA DE ENCAIXE DE CERÂMICA OU DE CONCRETO, INCLUSO TRANSPORTE VERTICAL. AF_07/2019</v>
          </cell>
          <cell r="D1168" t="str">
            <v>M2</v>
          </cell>
          <cell r="E1168">
            <v>41.93</v>
          </cell>
          <cell r="F1168" t="str">
            <v>SINAPI</v>
          </cell>
        </row>
        <row r="1169">
          <cell r="B1169">
            <v>92541</v>
          </cell>
          <cell r="C1169" t="str">
            <v>TRAMA DE MADEIRA COMPOSTA POR RIPAS, CAIBROS E TERÇAS PARA TELHADOS DE ATÉ 2 ÁGUAS PARA TELHA CERÂMICA CAPA-CANAL, INCLUSO TRANSPORTE VERTICAL. AF_07/2019</v>
          </cell>
          <cell r="D1169" t="str">
            <v>M2</v>
          </cell>
          <cell r="E1169">
            <v>37.979999999999997</v>
          </cell>
          <cell r="F1169" t="str">
            <v>SINAPI</v>
          </cell>
        </row>
        <row r="1170">
          <cell r="B1170">
            <v>92542</v>
          </cell>
          <cell r="C1170" t="str">
            <v>TRAMA DE MADEIRA COMPOSTA POR RIPAS, CAIBROS E TERÇAS PARA TELHADOS DE MAIS QUE 2 ÁGUAS PARA TELHA CERÂMICA CAPA-CANAL, INCLUSO TRANSPORTE VERTICAL. AF_07/2019</v>
          </cell>
          <cell r="D1170" t="str">
            <v>M2</v>
          </cell>
          <cell r="E1170">
            <v>47.07</v>
          </cell>
          <cell r="F1170" t="str">
            <v>SINAPI</v>
          </cell>
        </row>
        <row r="1171">
          <cell r="B1171">
            <v>92543</v>
          </cell>
          <cell r="C1171" t="str">
            <v>TRAMA DE MADEIRA COMPOSTA POR TERÇAS PARA TELHADOS DE ATÉ 2 ÁGUAS PARA TELHA ONDULADA DE FIBROCIMENTO, METÁLICA, PLÁSTICA OU TERMOACÚSTICA, INCLUSO TRANSPORTE VERTICAL. AF_07/2019</v>
          </cell>
          <cell r="D1171" t="str">
            <v>M2</v>
          </cell>
          <cell r="E1171">
            <v>9.51</v>
          </cell>
          <cell r="F1171" t="str">
            <v>SINAPI</v>
          </cell>
        </row>
        <row r="1172">
          <cell r="B1172">
            <v>92544</v>
          </cell>
          <cell r="C1172" t="str">
            <v>TRAMA DE MADEIRA COMPOSTA POR TERÇAS PARA TELHADOS DE ATÉ 2 ÁGUAS PARA TELHA ESTRUTURAL DE FIBROCIMENTO, INCLUSO TRANSPORTE VERTICAL. AF_07/2019</v>
          </cell>
          <cell r="D1172" t="str">
            <v>M2</v>
          </cell>
          <cell r="E1172">
            <v>7.96</v>
          </cell>
          <cell r="F1172" t="str">
            <v>SINAPI</v>
          </cell>
        </row>
        <row r="1173">
          <cell r="B1173">
            <v>92545</v>
          </cell>
          <cell r="C1173" t="str">
            <v>FABRICAÇÃO E INSTALAÇÃO DE TESOURA INTEIRA EM MADEIRA NÃO APARELHADA, VÃO DE 3 M, PARA TELHA CERÂMICA OU DE CONCRETO, INCLUSO IÇAMENTO. AF_07/2019</v>
          </cell>
          <cell r="D1173" t="str">
            <v>UN</v>
          </cell>
          <cell r="E1173">
            <v>505.67</v>
          </cell>
          <cell r="F1173" t="str">
            <v>SINAPI</v>
          </cell>
        </row>
        <row r="1174">
          <cell r="B1174">
            <v>92546</v>
          </cell>
          <cell r="C1174" t="str">
            <v>FABRICAÇÃO E INSTALAÇÃO DE TESOURA INTEIRA EM MADEIRA NÃO APARELHADA, VÃO DE 4 M, PARA TELHA CERÂMICA OU DE CONCRETO, INCLUSO IÇAMENTO. AF_07/2019</v>
          </cell>
          <cell r="D1174" t="str">
            <v>UN</v>
          </cell>
          <cell r="E1174">
            <v>621.07000000000005</v>
          </cell>
          <cell r="F1174" t="str">
            <v>SINAPI</v>
          </cell>
        </row>
        <row r="1175">
          <cell r="B1175">
            <v>92547</v>
          </cell>
          <cell r="C1175" t="str">
            <v>FABRICAÇÃO E INSTALAÇÃO DE TESOURA INTEIRA EM MADEIRA NÃO APARELHADA, VÃO DE 5 M, PARA TELHA CERÂMICA OU DE CONCRETO, INCLUSO IÇAMENTO. AF_07/2019</v>
          </cell>
          <cell r="D1175" t="str">
            <v>UN</v>
          </cell>
          <cell r="E1175">
            <v>645.82000000000005</v>
          </cell>
          <cell r="F1175" t="str">
            <v>SINAPI</v>
          </cell>
        </row>
        <row r="1176">
          <cell r="B1176">
            <v>92548</v>
          </cell>
          <cell r="C1176" t="str">
            <v>FABRICAÇÃO E INSTALAÇÃO DE TESOURA INTEIRA EM MADEIRA NÃO APARELHADA, VÃO DE 6 M, PARA TELHA CERÂMICA OU DE CONCRETO, INCLUSO IÇAMENTO. AF_07/2019</v>
          </cell>
          <cell r="D1176" t="str">
            <v>UN</v>
          </cell>
          <cell r="E1176">
            <v>717.1</v>
          </cell>
          <cell r="F1176" t="str">
            <v>SINAPI</v>
          </cell>
        </row>
        <row r="1177">
          <cell r="B1177">
            <v>92549</v>
          </cell>
          <cell r="C1177" t="str">
            <v>FABRICAÇÃO E INSTALAÇÃO DE TESOURA INTEIRA EM MADEIRA NÃO APARELHADA, VÃO DE 7 M, PARA TELHA CERÂMICA OU DE CONCRETO, INCLUSO IÇAMENTO. AF_07/2019</v>
          </cell>
          <cell r="D1177" t="str">
            <v>UN</v>
          </cell>
          <cell r="E1177">
            <v>918.44</v>
          </cell>
          <cell r="F1177" t="str">
            <v>SINAPI</v>
          </cell>
        </row>
        <row r="1178">
          <cell r="B1178">
            <v>92550</v>
          </cell>
          <cell r="C1178" t="str">
            <v>FABRICAÇÃO E INSTALAÇÃO DE TESOURA INTEIRA EM MADEIRA NÃO APARELHADA, VÃO DE 8 M, PARA TELHA CERÂMICA OU DE CONCRETO, INCLUSO IÇAMENTO. AF_07/2019</v>
          </cell>
          <cell r="D1178" t="str">
            <v>UN</v>
          </cell>
          <cell r="E1178">
            <v>1144.18</v>
          </cell>
          <cell r="F1178" t="str">
            <v>SINAPI</v>
          </cell>
        </row>
        <row r="1179">
          <cell r="B1179">
            <v>92551</v>
          </cell>
          <cell r="C1179" t="str">
            <v>FABRICAÇÃO E INSTALAÇÃO DE TESOURA INTEIRA EM MADEIRA NÃO APARELHADA, VÃO DE 9 M, PARA TELHA CERÂMICA OU DE CONCRETO, INCLUSO IÇAMENTO. AF_07/2019</v>
          </cell>
          <cell r="D1179" t="str">
            <v>UN</v>
          </cell>
          <cell r="E1179">
            <v>1176.67</v>
          </cell>
          <cell r="F1179" t="str">
            <v>SINAPI</v>
          </cell>
        </row>
        <row r="1180">
          <cell r="B1180">
            <v>92552</v>
          </cell>
          <cell r="C1180" t="str">
            <v>FABRICAÇÃO E INSTALAÇÃO DE TESOURA INTEIRA EM MADEIRA NÃO APARELHADA, VÃO DE 10 M, PARA TELHA CERÂMICA OU DE CONCRETO, INCLUSO IÇAMENTO. AF_07/2019</v>
          </cell>
          <cell r="D1180" t="str">
            <v>UN</v>
          </cell>
          <cell r="E1180">
            <v>1279.18</v>
          </cell>
          <cell r="F1180" t="str">
            <v>SINAPI</v>
          </cell>
        </row>
        <row r="1181">
          <cell r="B1181">
            <v>92553</v>
          </cell>
          <cell r="C1181" t="str">
            <v>FABRICAÇÃO E INSTALAÇÃO DE TESOURA INTEIRA EM MADEIRA NÃO APARELHADA, VÃO DE 11 M, PARA TELHA CERÂMICA OU DE CONCRETO, INCLUSO IÇAMENTO. AF_07/2019</v>
          </cell>
          <cell r="D1181" t="str">
            <v>UN</v>
          </cell>
          <cell r="E1181">
            <v>1487.47</v>
          </cell>
          <cell r="F1181" t="str">
            <v>SINAPI</v>
          </cell>
        </row>
        <row r="1182">
          <cell r="B1182">
            <v>92554</v>
          </cell>
          <cell r="C1182" t="str">
            <v>FABRICAÇÃO E INSTALAÇÃO DE TESOURA INTEIRA EM MADEIRA NÃO APARELHADA, VÃO DE 12 M, PARA TELHA CERÂMICA OU DE CONCRETO, INCLUSO IÇAMENTO. AF_07/2019</v>
          </cell>
          <cell r="D1182" t="str">
            <v>UN</v>
          </cell>
          <cell r="E1182">
            <v>1524.33</v>
          </cell>
          <cell r="F1182" t="str">
            <v>SINAPI</v>
          </cell>
        </row>
        <row r="1183">
          <cell r="B1183">
            <v>92555</v>
          </cell>
          <cell r="C1183" t="str">
            <v>FABRICAÇÃO E INSTALAÇÃO DE TESOURA INTEIRA EM MADEIRA NÃO APARELHADA, VÃO DE 3 M, PARA TELHA ONDULADA DE FIBROCIMENTO, METÁLICA, PLÁSTICA OU TERMOACÚSTICA, INCLUSO IÇAMENTO. AF_07/2019</v>
          </cell>
          <cell r="D1183" t="str">
            <v>UN</v>
          </cell>
          <cell r="E1183">
            <v>501.03</v>
          </cell>
          <cell r="F1183" t="str">
            <v>SINAPI</v>
          </cell>
        </row>
        <row r="1184">
          <cell r="B1184">
            <v>92556</v>
          </cell>
          <cell r="C1184" t="str">
            <v>FABRICAÇÃO E INSTALAÇÃO DE TESOURA INTEIRA EM MADEIRA NÃO APARELHADA, VÃO DE 4 M, PARA TELHA ONDULADA DE FIBROCIMENTO, METÁLICA, PLÁSTICA OU TERMOACÚSTICA, INCLUSO IÇAMENTO. AF_07/2019</v>
          </cell>
          <cell r="D1184" t="str">
            <v>UN</v>
          </cell>
          <cell r="E1184">
            <v>613.4</v>
          </cell>
          <cell r="F1184" t="str">
            <v>SINAPI</v>
          </cell>
        </row>
        <row r="1185">
          <cell r="B1185">
            <v>92557</v>
          </cell>
          <cell r="C1185" t="str">
            <v>FABRICAÇÃO E INSTALAÇÃO DE TESOURA INTEIRA EM MADEIRA NÃO APARELHADA, VÃO DE 5 M, PARA TELHA ONDULADA DE FIBROCIMENTO, METÁLICA, PLÁSTICA OU TERMOACÚSTICA, INCLUSO IÇAMENTO. AF_07/2019</v>
          </cell>
          <cell r="D1185" t="str">
            <v>UN</v>
          </cell>
          <cell r="E1185">
            <v>638.15</v>
          </cell>
          <cell r="F1185" t="str">
            <v>SINAPI</v>
          </cell>
        </row>
        <row r="1186">
          <cell r="B1186">
            <v>92558</v>
          </cell>
          <cell r="C1186" t="str">
            <v>FABRICAÇÃO E INSTALAÇÃO DE TESOURA INTEIRA EM MADEIRA NÃO APARELHADA, VÃO DE 6 M, PARA TELHA ONDULADA DE FIBROCIMENTO, METÁLICA, PLÁSTICA OU TERMOACÚSTICA, INCLUSO IÇAMENTO. AF_07/2019</v>
          </cell>
          <cell r="D1186" t="str">
            <v>UN</v>
          </cell>
          <cell r="E1186">
            <v>712.45</v>
          </cell>
          <cell r="F1186" t="str">
            <v>SINAPI</v>
          </cell>
        </row>
        <row r="1187">
          <cell r="B1187">
            <v>92559</v>
          </cell>
          <cell r="C1187" t="str">
            <v>FABRICAÇÃO E INSTALAÇÃO DE TESOURA INTEIRA EM MADEIRA NÃO APARELHADA, VÃO DE 7 M, PARA TELHA ONDULADA DE FIBROCIMENTO, METÁLICA, PLÁSTICA OU TERMOACÚSTICA, INCLUSO IÇAMENTO. AF_07/2019</v>
          </cell>
          <cell r="D1187" t="str">
            <v>UN</v>
          </cell>
          <cell r="E1187">
            <v>910.26</v>
          </cell>
          <cell r="F1187" t="str">
            <v>SINAPI</v>
          </cell>
        </row>
        <row r="1188">
          <cell r="B1188">
            <v>92560</v>
          </cell>
          <cell r="C1188" t="str">
            <v>FABRICAÇÃO E INSTALAÇÃO DE TESOURA INTEIRA EM MADEIRA NÃO APARELHADA, VÃO DE 8 M, PARA TELHA ONDULADA DE FIBROCIMENTO, METÁLICA, PLÁSTICA OU TERMOACÚSTICA, INCLUSO IÇAMENTO. AF_07/2019</v>
          </cell>
          <cell r="D1188" t="str">
            <v>UN</v>
          </cell>
          <cell r="E1188">
            <v>1131.71</v>
          </cell>
          <cell r="F1188" t="str">
            <v>SINAPI</v>
          </cell>
        </row>
        <row r="1189">
          <cell r="B1189">
            <v>92561</v>
          </cell>
          <cell r="C1189" t="str">
            <v>FABRICAÇÃO E INSTALAÇÃO DE TESOURA INTEIRA EM MADEIRA NÃO APARELHADA, VÃO DE 9 M, PARA TELHA ONDULADA DE FIBROCIMENTO, METÁLICA, PLÁSTICA OU TERMOACÚSTICA, INCLUSO IÇAMENTO. AF_07/2019</v>
          </cell>
          <cell r="D1189" t="str">
            <v>UN</v>
          </cell>
          <cell r="E1189">
            <v>1164.75</v>
          </cell>
          <cell r="F1189" t="str">
            <v>SINAPI</v>
          </cell>
        </row>
        <row r="1190">
          <cell r="B1190">
            <v>92562</v>
          </cell>
          <cell r="C1190" t="str">
            <v>FABRICAÇÃO E INSTALAÇÃO DE TESOURA INTEIRA EM MADEIRA NÃO APARELHADA, VÃO DE 10 M, PARA TELHA ONDULADA DE FIBROCIMENTO, METÁLICA, PLÁSTICA OU TERMOACÚSTICA, INCLUSO IÇAMENTO. AF_07/2019</v>
          </cell>
          <cell r="D1190" t="str">
            <v>UN</v>
          </cell>
          <cell r="E1190">
            <v>1259.5899999999999</v>
          </cell>
          <cell r="F1190" t="str">
            <v>SINAPI</v>
          </cell>
        </row>
        <row r="1191">
          <cell r="B1191">
            <v>92563</v>
          </cell>
          <cell r="C1191" t="str">
            <v>FABRICAÇÃO E INSTALAÇÃO DE TESOURA INTEIRA EM MADEIRA NÃO APARELHADA, VÃO DE 11 M, PARA TELHA ONDULADA DE FIBROCIMENTO, METÁLICA, PLÁSTICA OU TERMOACÚSTICA, INCLUSO IÇAMENTO. AF_07/2019</v>
          </cell>
          <cell r="D1191" t="str">
            <v>UN</v>
          </cell>
          <cell r="E1191">
            <v>1463.64</v>
          </cell>
          <cell r="F1191" t="str">
            <v>SINAPI</v>
          </cell>
        </row>
        <row r="1192">
          <cell r="B1192">
            <v>92564</v>
          </cell>
          <cell r="C1192" t="str">
            <v>FABRICAÇÃO E INSTALAÇÃO DE TESOURA INTEIRA EM MADEIRA NÃO APARELHADA, VÃO DE 12 M, PARA TELHA ONDULADA DE FIBROCIMENTO, METÁLICA, PLÁSTICA OU TERMOACÚSTICA, INCLUSO IÇAMENTO. AF_07/2019</v>
          </cell>
          <cell r="D1192" t="str">
            <v>UN</v>
          </cell>
          <cell r="E1192">
            <v>1495.35</v>
          </cell>
          <cell r="F1192" t="str">
            <v>SINAPI</v>
          </cell>
        </row>
        <row r="1193">
          <cell r="B1193">
            <v>92565</v>
          </cell>
          <cell r="C1193" t="str">
            <v>FABRICAÇÃO E INSTALAÇÃO DE ESTRUTURA PONTALETADA DE MADEIRA NÃO APARELHADA PARA TELHADOS COM ATÉ 2 ÁGUAS E PARA TELHA CERÂMICA OU DE CONCRETO, INCLUSO TRANSPORTE VERTICAL. AF_12/2015</v>
          </cell>
          <cell r="D1193" t="str">
            <v>M2</v>
          </cell>
          <cell r="E1193">
            <v>18.8</v>
          </cell>
          <cell r="F1193" t="str">
            <v>SINAPI</v>
          </cell>
        </row>
        <row r="1194">
          <cell r="B1194">
            <v>92566</v>
          </cell>
          <cell r="C1194" t="str">
            <v>FABRICAÇÃO E INSTALAÇÃO DE ESTRUTURA PONTALETADA DE MADEIRA NÃO APARELHADA PARA TELHADOS COM ATÉ 2 ÁGUAS E PARA TELHA ONDULADA DE FIBROCIMENTO, METÁLICA, PLÁSTICA OU TERMOACÚSTICA, INCLUSO TRANSPORTE VERTICAL. AF_12/2015</v>
          </cell>
          <cell r="D1194" t="str">
            <v>M2</v>
          </cell>
          <cell r="E1194">
            <v>10.5</v>
          </cell>
          <cell r="F1194" t="str">
            <v>SINAPI</v>
          </cell>
        </row>
        <row r="1195">
          <cell r="B1195">
            <v>92567</v>
          </cell>
          <cell r="C1195" t="str">
            <v>FABRICAÇÃO E INSTALAÇÃO DE ESTRUTURA PONTALETADA DE MADEIRA NÃO APARELHADA PARA TELHADOS COM MAIS QUE 2 ÁGUAS E PARA TELHA CERÂMICA OU DE CONCRETO, INCLUSO TRANSPORTE VERTICAL. AF_12/2015</v>
          </cell>
          <cell r="D1195" t="str">
            <v>M2</v>
          </cell>
          <cell r="E1195">
            <v>16.420000000000002</v>
          </cell>
          <cell r="F1195" t="str">
            <v>SINAPI</v>
          </cell>
        </row>
        <row r="1196">
          <cell r="B1196">
            <v>100379</v>
          </cell>
          <cell r="C1196" t="str">
            <v>FABRICAÇÃO E INSTALAÇÃO DE PONTALETES DE MADEIRA NÃO APARELHADA PARA TELHADOS COM ATÉ 2 ÁGUAS E COM TELHA CERÂMICA OU DE CONCRETO EM EDIFÍCIO RESIDENCIAL TÉRREO, INCLUSO TRANSPORTE VERTICAL. AF_07/2019</v>
          </cell>
          <cell r="D1196" t="str">
            <v>M2</v>
          </cell>
          <cell r="E1196">
            <v>18.8</v>
          </cell>
          <cell r="F1196" t="str">
            <v>SINAPI</v>
          </cell>
        </row>
        <row r="1197">
          <cell r="B1197">
            <v>100380</v>
          </cell>
          <cell r="C1197" t="str">
            <v>FABRICAÇÃO E INSTALAÇÃO DE PONTALETES DE MADEIRA NÃO APARELHADA PARA TELHADOS COM ATÉ 2 ÁGUAS E COM TELHA CERÂMICA OU DE CONCRETO EM EDIFÍCIO RESIDENCIAL DE MÚLTIPLOS PAVIMENTOS, INCLUSO TRANSPORTE VERTICAL. AF_07/2019</v>
          </cell>
          <cell r="D1197" t="str">
            <v>M2</v>
          </cell>
          <cell r="E1197">
            <v>25.58</v>
          </cell>
          <cell r="F1197" t="str">
            <v>SINAPI</v>
          </cell>
        </row>
        <row r="1198">
          <cell r="B1198">
            <v>100381</v>
          </cell>
          <cell r="C1198" t="str">
            <v>FABRICAÇÃO E INSTALAÇÃO DE PONTALETES DE MADEIRA NÃO APARELHADA PARA TELHADOS COM ATÉ 2 ÁGUAS E COM TELHA CERÂMICA OU DE CONCRETO EM EDIFÍCIO INSTITUCIONAL TÉRREO, INCLUSO TRANSPORTE VERTICAL. AF_07/2019</v>
          </cell>
          <cell r="D1198" t="str">
            <v>M2</v>
          </cell>
          <cell r="E1198">
            <v>29.35</v>
          </cell>
          <cell r="F1198" t="str">
            <v>SINAPI</v>
          </cell>
        </row>
        <row r="1199">
          <cell r="B1199">
            <v>100383</v>
          </cell>
          <cell r="C1199" t="str">
            <v>FABRICAÇÃO E INSTALAÇÃO DE PONTALETES DE MADEIRA NÃO APARELHADA PARA TELHADOS COM ATÉ 2 ÁGUAS E COM TELHA ONDULADA DE FIBROCIMENTO, ALUMÍNIO OU PLÁSTICA EM EDIFÍCIO RESIDENCIAL DE MÚLTIPLOS PAVIMENTOS, INCLUSO TRANSPORTE VERTICAL. AF_07/2019</v>
          </cell>
          <cell r="D1199" t="str">
            <v>M2</v>
          </cell>
          <cell r="E1199">
            <v>11.48</v>
          </cell>
          <cell r="F1199" t="str">
            <v>SINAPI</v>
          </cell>
        </row>
        <row r="1200">
          <cell r="B1200">
            <v>100384</v>
          </cell>
          <cell r="C1200" t="str">
            <v>FABRICAÇÃO E INSTALAÇÃO DE PONTALETES DE MADEIRA NÃO APARELHADA PARA TELHADOS COM ATÉ 2 ÁGUAS E COM TELHA ONDULADA DE FIBROCIMENTO, ALUMÍNIO OU PLÁSTICA EM EDIFÍCIO INSTITUCIONAL TÉRREO, INCLUSO TRANSPORTE VERTICAL. AF_07/2019</v>
          </cell>
          <cell r="D1200" t="str">
            <v>M2</v>
          </cell>
          <cell r="E1200">
            <v>12.39</v>
          </cell>
          <cell r="F1200" t="str">
            <v>SINAPI</v>
          </cell>
        </row>
        <row r="1201">
          <cell r="B1201">
            <v>100385</v>
          </cell>
          <cell r="C1201" t="str">
            <v>FABRICAÇÃO E INSTALAÇÃO DE PONTALETES DE MADEIRA NÃO APARELHADA PARA TELHADOS COM MAIS QUE 2 ÁGUAS E COM TELHA CERÂMICA OU DE CONCRETO EM EDIFÍCIO RESIDENCIAL TÉRREO, INCLUSO TRANSPORTE VERTICAL. AF_07/2019</v>
          </cell>
          <cell r="D1201" t="str">
            <v>M2</v>
          </cell>
          <cell r="E1201">
            <v>16.420000000000002</v>
          </cell>
          <cell r="F1201" t="str">
            <v>SINAPI</v>
          </cell>
        </row>
        <row r="1202">
          <cell r="B1202">
            <v>100386</v>
          </cell>
          <cell r="C1202" t="str">
            <v>FABRICAÇÃO E INSTALAÇÃO DE PONTALETES DE MADEIRA NÃO APARELHADA PARA TELHADOS COM MAIS QUE 2 ÁGUAS E COM TELHA CERÂMICA OU DE CONCRETO EM EDIFÍCIO RESIDENCIAL DE MÚLTIPLOS PAVIMENTOS. AF_07/2019</v>
          </cell>
          <cell r="D1202" t="str">
            <v>M2</v>
          </cell>
          <cell r="E1202">
            <v>21.46</v>
          </cell>
          <cell r="F1202" t="str">
            <v>SINAPI</v>
          </cell>
        </row>
        <row r="1203">
          <cell r="B1203">
            <v>100387</v>
          </cell>
          <cell r="C1203" t="str">
            <v>FABRICAÇÃO E INSTALAÇÃO DE PONTALETES DE MADEIRA NÃO APARELHADA PARA TELHADOS COM MAIS QUE 2 ÁGUAS E COM TELHA CERÂMICA OU DE CONCRETO EM EDIFÍCIO INSTITUCIONAL TÉRREO, INCLUSO TRANSPORTE VERTICAL. AF_07/2019</v>
          </cell>
          <cell r="D1203" t="str">
            <v>M2</v>
          </cell>
          <cell r="E1203">
            <v>26.23</v>
          </cell>
          <cell r="F1203" t="str">
            <v>SINAPI</v>
          </cell>
        </row>
        <row r="1204">
          <cell r="B1204">
            <v>100388</v>
          </cell>
          <cell r="C1204" t="str">
            <v>RETIRADA E RECOLOCAÇÃO DE RIPA EM TELHADOS DE ATÉ 2 ÁGUAS COM TELHA CERÂMICA OU DE CONCRETO DE ENCAIXE, INCLUSO TRANSPORTE VERTICAL. AF_07/2019</v>
          </cell>
          <cell r="D1204" t="str">
            <v>M2</v>
          </cell>
          <cell r="E1204">
            <v>11.29</v>
          </cell>
          <cell r="F1204" t="str">
            <v>SINAPI</v>
          </cell>
        </row>
        <row r="1205">
          <cell r="B1205">
            <v>100389</v>
          </cell>
          <cell r="C1205" t="str">
            <v>RETIRADA E RECOLOCAÇÃO DE CAIBRO EM TELHADOS DE ATÉ 2 ÁGUAS COM TELHA CERÂMICA OU DE CONCRETO DE ENCAIXE, INCLUSO TRANSPORTE VERTICAL. AF_07/2019</v>
          </cell>
          <cell r="D1205" t="str">
            <v>M2</v>
          </cell>
          <cell r="E1205">
            <v>10.119999999999999</v>
          </cell>
          <cell r="F1205" t="str">
            <v>SINAPI</v>
          </cell>
        </row>
        <row r="1206">
          <cell r="B1206">
            <v>100390</v>
          </cell>
          <cell r="C1206" t="str">
            <v>RETIRADA E RECOLOCAÇÃO DE RIPA EM TELHADOS DE MAIS DE 2 ÁGUAS COM TELHA CERÂMICA OU DE CONCRETO DE ENCAIXE, INCLUSO TRANSPORTE VERTICAL. AF_07/2019</v>
          </cell>
          <cell r="D1206" t="str">
            <v>M2</v>
          </cell>
          <cell r="E1206">
            <v>13.75</v>
          </cell>
          <cell r="F1206" t="str">
            <v>SINAPI</v>
          </cell>
        </row>
        <row r="1207">
          <cell r="B1207">
            <v>100391</v>
          </cell>
          <cell r="C1207" t="str">
            <v>RETIRADA E RECOLOCAÇÃO DE CAIBRO EM TELHADOS DE MAIS DE 2 ÁGUAS COM TELHA CERÂMICA OU DE CONCRETO DE ENCAIXE, INCLUSO TRANSPORTE VERTICAL. AF_07/2019</v>
          </cell>
          <cell r="D1207" t="str">
            <v>M2</v>
          </cell>
          <cell r="E1207">
            <v>11.51</v>
          </cell>
          <cell r="F1207" t="str">
            <v>SINAPI</v>
          </cell>
        </row>
        <row r="1208">
          <cell r="B1208">
            <v>100392</v>
          </cell>
          <cell r="C1208" t="str">
            <v>RETIRADA E RECOLOCAÇÃO DE RIPA EM TELHADOS DE ATÉ 2 ÁGUAS COM TELHA CERÂMICA CAPA-CANAL, INCLUSO TRANSPORTE VERTICAL. AF_07/2019</v>
          </cell>
          <cell r="D1208" t="str">
            <v>M2</v>
          </cell>
          <cell r="E1208">
            <v>8.89</v>
          </cell>
          <cell r="F1208" t="str">
            <v>SINAPI</v>
          </cell>
        </row>
        <row r="1209">
          <cell r="B1209">
            <v>100393</v>
          </cell>
          <cell r="C1209" t="str">
            <v>RETIRADA E RECOLOCAÇÃO DE CAIBRO EM TELHADOS DE ATÉ 2 ÁGUAS COM TELHA CERÂMICA CAPA-CANAL, INCLUSO TRANSPORTE VERTICAL. AF_07/2019</v>
          </cell>
          <cell r="D1209" t="str">
            <v>M2</v>
          </cell>
          <cell r="E1209">
            <v>11.25</v>
          </cell>
          <cell r="F1209" t="str">
            <v>SINAPI</v>
          </cell>
        </row>
        <row r="1210">
          <cell r="B1210">
            <v>100394</v>
          </cell>
          <cell r="C1210" t="str">
            <v>RETIRADA E RECOLOCAÇÃO DE RIPA EM TELHADOS DE MAIS DE 2 ÁGUAS COM TELHA CERÂMICA CAPA-CANAL, INCLUSO TRANSPORTE VERTICAL. AF_07/2019</v>
          </cell>
          <cell r="D1210" t="str">
            <v>M2</v>
          </cell>
          <cell r="E1210">
            <v>10.83</v>
          </cell>
          <cell r="F1210" t="str">
            <v>SINAPI</v>
          </cell>
        </row>
        <row r="1211">
          <cell r="B1211">
            <v>100395</v>
          </cell>
          <cell r="C1211" t="str">
            <v>RETIRADA E RECOLOCAÇÃO DE CAIBRO EM TELHADOS DE MAIS DE 2 ÁGUAS COM TELHA CERÂMICA CAPA-CANAL, INCLUSO TRANSPORTE VERTICAL. AF_07/2019</v>
          </cell>
          <cell r="D1211" t="str">
            <v>M2</v>
          </cell>
          <cell r="E1211">
            <v>13.71</v>
          </cell>
          <cell r="F1211" t="str">
            <v>SINAPI</v>
          </cell>
        </row>
        <row r="1212">
          <cell r="B1212">
            <v>94189</v>
          </cell>
          <cell r="C1212" t="str">
            <v>TELHAMENTO COM TELHA DE CONCRETO DE ENCAIXE, COM ATÉ 2 ÁGUAS, INCLUSO TRANSPORTE VERTICAL. AF_07/2019</v>
          </cell>
          <cell r="D1212" t="str">
            <v>M2</v>
          </cell>
          <cell r="E1212">
            <v>24.86</v>
          </cell>
          <cell r="F1212" t="str">
            <v>SINAPI</v>
          </cell>
        </row>
        <row r="1213">
          <cell r="B1213">
            <v>94192</v>
          </cell>
          <cell r="C1213" t="str">
            <v>TELHAMENTO COM TELHA DE CONCRETO DE ENCAIXE, COM MAIS DE 2 ÁGUAS, INCLUSO TRANSPORTE VERTICAL. AF_07/2019</v>
          </cell>
          <cell r="D1213" t="str">
            <v>M2</v>
          </cell>
          <cell r="E1213">
            <v>26.72</v>
          </cell>
          <cell r="F1213" t="str">
            <v>SINAPI</v>
          </cell>
        </row>
        <row r="1214">
          <cell r="B1214">
            <v>94195</v>
          </cell>
          <cell r="C1214" t="str">
            <v>TELHAMENTO COM TELHA CERÂMICA DE ENCAIXE, TIPO PORTUGUESA, COM ATÉ 2 ÁGUAS, INCLUSO TRANSPORTE VERTICAL. AF_07/2019</v>
          </cell>
          <cell r="D1214" t="str">
            <v>M2</v>
          </cell>
          <cell r="E1214">
            <v>28.54</v>
          </cell>
          <cell r="F1214" t="str">
            <v>SINAPI</v>
          </cell>
        </row>
        <row r="1215">
          <cell r="B1215">
            <v>94198</v>
          </cell>
          <cell r="C1215" t="str">
            <v>TELHAMENTO COM TELHA CERÂMICA DE ENCAIXE, TIPO PORTUGUESA, COM MAIS DE 2 ÁGUAS, INCLUSO TRANSPORTE VERTICAL. AF_07/2019</v>
          </cell>
          <cell r="D1215" t="str">
            <v>M2</v>
          </cell>
          <cell r="E1215">
            <v>31</v>
          </cell>
          <cell r="F1215" t="str">
            <v>SINAPI</v>
          </cell>
        </row>
        <row r="1216">
          <cell r="B1216">
            <v>94201</v>
          </cell>
          <cell r="C1216" t="str">
            <v>TELHAMENTO COM TELHA CERÂMICA CAPA-CANAL, TIPO COLONIAL, COM ATÉ 2 ÁGUAS, INCLUSO TRANSPORTE VERTICAL. AF_07/2019</v>
          </cell>
          <cell r="D1216" t="str">
            <v>M2</v>
          </cell>
          <cell r="E1216">
            <v>40.6</v>
          </cell>
          <cell r="F1216" t="str">
            <v>SINAPI</v>
          </cell>
        </row>
        <row r="1217">
          <cell r="B1217">
            <v>94204</v>
          </cell>
          <cell r="C1217" t="str">
            <v>TELHAMENTO COM TELHA CERÂMICA CAPA-CANAL, TIPO COLONIAL, COM MAIS DE 2 ÁGUAS, INCLUSO TRANSPORTE VERTICAL. AF_07/2019</v>
          </cell>
          <cell r="D1217" t="str">
            <v>M2</v>
          </cell>
          <cell r="E1217">
            <v>44.78</v>
          </cell>
          <cell r="F1217" t="str">
            <v>SINAPI</v>
          </cell>
        </row>
        <row r="1218">
          <cell r="B1218">
            <v>94224</v>
          </cell>
          <cell r="C1218" t="str">
            <v>EMBOÇAMENTO COM ARGAMASSA TRAÇO 1:2:9 (CIMENTO, CAL E AREIA). AF_07/2019</v>
          </cell>
          <cell r="D1218" t="str">
            <v>M</v>
          </cell>
          <cell r="E1218">
            <v>18.579999999999998</v>
          </cell>
          <cell r="F1218" t="str">
            <v>SINAPI</v>
          </cell>
        </row>
        <row r="1219">
          <cell r="B1219">
            <v>94225</v>
          </cell>
          <cell r="C1219" t="str">
            <v>ISOLAMENTO TERMOACÚSTICO COM LÃ MINERAL NA SUBCOBERTURA, INCLUSO TRANSPORTE VERTICAL. AF_07/2019</v>
          </cell>
          <cell r="D1219" t="str">
            <v>M2</v>
          </cell>
          <cell r="E1219">
            <v>23.71</v>
          </cell>
          <cell r="F1219" t="str">
            <v>SINAPI</v>
          </cell>
        </row>
        <row r="1220">
          <cell r="B1220">
            <v>94226</v>
          </cell>
          <cell r="C1220" t="str">
            <v>SUBCOBERTURA COM MANTA PLÁSTICA REVESTIDA POR PELÍCULA DE ALUMÍNO, INCLUSO TRANSPORTE VERTICAL. AF_07/2019</v>
          </cell>
          <cell r="D1220" t="str">
            <v>M2</v>
          </cell>
          <cell r="E1220">
            <v>13.88</v>
          </cell>
          <cell r="F1220" t="str">
            <v>SINAPI</v>
          </cell>
        </row>
        <row r="1221">
          <cell r="B1221">
            <v>94232</v>
          </cell>
          <cell r="C1221" t="str">
            <v>AMARRAÇÃO DE TELHAS CERÂMICAS OU DE CONCRETO. AF_07/2019</v>
          </cell>
          <cell r="D1221" t="str">
            <v>UN</v>
          </cell>
          <cell r="E1221">
            <v>2.13</v>
          </cell>
          <cell r="F1221" t="str">
            <v>SINAPI</v>
          </cell>
        </row>
        <row r="1222">
          <cell r="B1222">
            <v>94440</v>
          </cell>
          <cell r="C1222" t="str">
            <v>TELHAMENTO COM TELHA CERÂMICA DE ENCAIXE, TIPO FRANCESA, COM ATÉ 2 ÁGUAS, INCLUSO TRANSPORTE VERTICAL. AF_07/2019</v>
          </cell>
          <cell r="D1222" t="str">
            <v>M2</v>
          </cell>
          <cell r="E1222">
            <v>28.54</v>
          </cell>
          <cell r="F1222" t="str">
            <v>SINAPI</v>
          </cell>
        </row>
        <row r="1223">
          <cell r="B1223">
            <v>94441</v>
          </cell>
          <cell r="C1223" t="str">
            <v>TELHAMENTO COM TELHA CERÂMICA DE ENCAIXE, TIPO FRANCESA, COM MAIS DE 2 ÁGUAS, INCLUSO TRANSPORTE VERTICAL. AF_07/2019</v>
          </cell>
          <cell r="D1223" t="str">
            <v>M2</v>
          </cell>
          <cell r="E1223">
            <v>31</v>
          </cell>
          <cell r="F1223" t="str">
            <v>SINAPI</v>
          </cell>
        </row>
        <row r="1224">
          <cell r="B1224">
            <v>94442</v>
          </cell>
          <cell r="C1224" t="str">
            <v>TELHAMENTO COM TELHA CERÂMICA DE ENCAIXE, TIPO ROMANA, COM ATÉ 2 ÁGUAS, INCLUSO TRANSPORTE VERTICAL. AF_07/2019</v>
          </cell>
          <cell r="D1224" t="str">
            <v>M2</v>
          </cell>
          <cell r="E1224">
            <v>28.54</v>
          </cell>
          <cell r="F1224" t="str">
            <v>SINAPI</v>
          </cell>
        </row>
        <row r="1225">
          <cell r="B1225">
            <v>94443</v>
          </cell>
          <cell r="C1225" t="str">
            <v>TELHAMENTO COM TELHA CERÂMICA DE ENCAIXE, TIPO ROMANA, COM MAIS DE 2 ÁGUAS, INCLUSO TRANSPORTE VERTICAL. AF_07/2019</v>
          </cell>
          <cell r="D1225" t="str">
            <v>M2</v>
          </cell>
          <cell r="E1225">
            <v>31</v>
          </cell>
          <cell r="F1225" t="str">
            <v>SINAPI</v>
          </cell>
        </row>
        <row r="1226">
          <cell r="B1226">
            <v>94445</v>
          </cell>
          <cell r="C1226" t="str">
            <v>TELHAMENTO COM TELHA CERÂMICA CAPA-CANAL, TIPO PLAN, COM ATÉ 2 ÁGUAS, INCLUSO TRANSPORTE VERTICAL. AF_07/2019</v>
          </cell>
          <cell r="D1226" t="str">
            <v>M2</v>
          </cell>
          <cell r="E1226">
            <v>40.6</v>
          </cell>
          <cell r="F1226" t="str">
            <v>SINAPI</v>
          </cell>
        </row>
        <row r="1227">
          <cell r="B1227">
            <v>94446</v>
          </cell>
          <cell r="C1227" t="str">
            <v>TELHAMENTO COM TELHA CERÂMICA CAPA-CANAL, TIPO PLAN, COM MAIS DE 2 ÁGUAS, INCLUSO TRANSPORTE VERTICAL. AF_07/2019</v>
          </cell>
          <cell r="D1227" t="str">
            <v>M2</v>
          </cell>
          <cell r="E1227">
            <v>44.78</v>
          </cell>
          <cell r="F1227" t="str">
            <v>SINAPI</v>
          </cell>
        </row>
        <row r="1228">
          <cell r="B1228">
            <v>94447</v>
          </cell>
          <cell r="C1228" t="str">
            <v>TELHAMENTO COM TELHA CERÂMICA CAPA-CANAL, TIPO PAULISTA, COM ATÉ 2 ÁGUAS, INCLUSO TRANSPORTE VERTICAL. AF_07/2019</v>
          </cell>
          <cell r="D1228" t="str">
            <v>M2</v>
          </cell>
          <cell r="E1228">
            <v>40.6</v>
          </cell>
          <cell r="F1228" t="str">
            <v>SINAPI</v>
          </cell>
        </row>
        <row r="1229">
          <cell r="B1229">
            <v>94448</v>
          </cell>
          <cell r="C1229" t="str">
            <v>TELHAMENTO COM TELHA CERÂMICA CAPA-CANAL, TIPO PAULISTA, COM MAIS DE 2 ÁGUAS, INCLUSO TRANSPORTE VERTICAL. AF_07/2019</v>
          </cell>
          <cell r="D1229" t="str">
            <v>M2</v>
          </cell>
          <cell r="E1229">
            <v>44.78</v>
          </cell>
          <cell r="F1229" t="str">
            <v>SINAPI</v>
          </cell>
        </row>
        <row r="1230">
          <cell r="B1230">
            <v>94207</v>
          </cell>
          <cell r="C1230" t="str">
            <v>TELHAMENTO COM TELHA ONDULADA DE FIBROCIMENTO E = 6 MM, COM RECOBRIMENTO LATERAL DE 1/4 DE ONDA PARA TELHADO COM INCLINAÇÃO MAIOR QUE 10°, COM ATÉ 2 ÁGUAS, INCLUSO IÇAMENTO. AF_07/2019</v>
          </cell>
          <cell r="D1230" t="str">
            <v>M2</v>
          </cell>
          <cell r="E1230">
            <v>44.35</v>
          </cell>
          <cell r="F1230" t="str">
            <v>SINAPI</v>
          </cell>
        </row>
        <row r="1231">
          <cell r="B1231">
            <v>94210</v>
          </cell>
          <cell r="C1231" t="str">
            <v>TELHAMENTO COM TELHA ONDULADA DE FIBROCIMENTO E = 6 MM, COM RECOBRIMENTO LATERAL DE 1 1/4 DE ONDA PARA TELHADO COM INCLINAÇÃO MÁXIMA DE 10°, COM ATÉ 2 ÁGUAS, INCLUSO IÇAMENTO. AF_07/2019</v>
          </cell>
          <cell r="D1231" t="str">
            <v>M2</v>
          </cell>
          <cell r="E1231">
            <v>47.14</v>
          </cell>
          <cell r="F1231" t="str">
            <v>SINAPI</v>
          </cell>
        </row>
        <row r="1232">
          <cell r="B1232">
            <v>94218</v>
          </cell>
          <cell r="C1232" t="str">
            <v>TELHAMENTO COM TELHA ESTRUTURAL DE FIBROCIMENTO E= 6 MM, COM ATÉ 2 ÁGUAS, INCLUSO IÇAMENTO. AF_07/2019</v>
          </cell>
          <cell r="D1232" t="str">
            <v>M2</v>
          </cell>
          <cell r="E1232">
            <v>100.65</v>
          </cell>
          <cell r="F1232" t="str">
            <v>SINAPI</v>
          </cell>
        </row>
        <row r="1233">
          <cell r="B1233">
            <v>94213</v>
          </cell>
          <cell r="C1233" t="str">
            <v>TELHAMENTO COM TELHA DE AÇO/ALUMÍNIO E = 0,5 MM, COM ATÉ 2 ÁGUAS, INCLUSO IÇAMENTO. AF_07/2019</v>
          </cell>
          <cell r="D1233" t="str">
            <v>M2</v>
          </cell>
          <cell r="E1233">
            <v>42.03</v>
          </cell>
          <cell r="F1233" t="str">
            <v>SINAPI</v>
          </cell>
        </row>
        <row r="1234">
          <cell r="B1234">
            <v>94216</v>
          </cell>
          <cell r="C1234" t="str">
            <v>TELHAMENTO COM TELHA METÁLICA TERMOACÚSTICA E = 30 MM, COM ATÉ 2 ÁGUAS, INCLUSO IÇAMENTO. AF_07/2019</v>
          </cell>
          <cell r="D1234" t="str">
            <v>M2</v>
          </cell>
          <cell r="E1234">
            <v>116.82</v>
          </cell>
          <cell r="F1234" t="str">
            <v>SINAPI</v>
          </cell>
        </row>
        <row r="1235">
          <cell r="B1235">
            <v>94219</v>
          </cell>
          <cell r="C1235" t="str">
            <v>CUMEEIRA E ESPIGÃO PARA TELHA CERÂMICA EMBOÇADA COM ARGAMASSA TRAÇO 1:2:9 (CIMENTO, CAL E AREIA), PARA TELHADOS COM MAIS DE 2 ÁGUAS, INCLUSO TRANSPORTE VERTICAL. AF_07/2019</v>
          </cell>
          <cell r="D1235" t="str">
            <v>M</v>
          </cell>
          <cell r="E1235">
            <v>24.5</v>
          </cell>
          <cell r="F1235" t="str">
            <v>SINAPI</v>
          </cell>
        </row>
        <row r="1236">
          <cell r="B1236">
            <v>94220</v>
          </cell>
          <cell r="C1236" t="str">
            <v>CUMEEIRA E ESPIGÃO PARA TELHA DE CONCRETO EMBOÇADA COM ARGAMASSA TRAÇO 1:2:9 (CIMENTO, CAL E AREIA), PARA TELHADOS COM MAIS DE 2 ÁGUAS, INCLUSO TRANSPORTE VERTICAL. AF_07/2019</v>
          </cell>
          <cell r="D1236" t="str">
            <v>M</v>
          </cell>
          <cell r="E1236">
            <v>36.200000000000003</v>
          </cell>
          <cell r="F1236" t="str">
            <v>SINAPI</v>
          </cell>
        </row>
        <row r="1237">
          <cell r="B1237">
            <v>94221</v>
          </cell>
          <cell r="C1237" t="str">
            <v>CUMEEIRA PARA TELHA CERÂMICA EMBOÇADA COM ARGAMASSA TRAÇO 1:2:9 (CIMENTO, CAL E AREIA) PARA TELHADOS COM ATÉ 2 ÁGUAS, INCLUSO TRANSPORTE VERTICAL. AF_07/2019</v>
          </cell>
          <cell r="D1237" t="str">
            <v>M</v>
          </cell>
          <cell r="E1237">
            <v>19.64</v>
          </cell>
          <cell r="F1237" t="str">
            <v>SINAPI</v>
          </cell>
        </row>
        <row r="1238">
          <cell r="B1238">
            <v>94222</v>
          </cell>
          <cell r="C1238" t="str">
            <v>CUMEEIRA PARA TELHA DE CONCRETO EMBOÇADA COM ARGAMASSA TRAÇO 1:2:9 (CIMENTO, CAL E AREIA) PARA TELHADOS COM ATÉ 2 ÁGUAS, INCLUSO TRANSPORTE VERTICAL. AF_07/2019</v>
          </cell>
          <cell r="D1238" t="str">
            <v>M</v>
          </cell>
          <cell r="E1238">
            <v>31.34</v>
          </cell>
          <cell r="F1238" t="str">
            <v>SINAPI</v>
          </cell>
        </row>
        <row r="1239">
          <cell r="B1239">
            <v>94223</v>
          </cell>
          <cell r="C1239" t="str">
            <v>CUMEEIRA PARA TELHA DE FIBROCIMENTO ONDULADA E = 6 MM, INCLUSO ACESSÓRIOS DE FIXAÇÃO E IÇAMENTO. AF_07/2019</v>
          </cell>
          <cell r="D1239" t="str">
            <v>M</v>
          </cell>
          <cell r="E1239">
            <v>55.69</v>
          </cell>
          <cell r="F1239" t="str">
            <v>SINAPI</v>
          </cell>
        </row>
        <row r="1240">
          <cell r="B1240">
            <v>94451</v>
          </cell>
          <cell r="C1240" t="str">
            <v>CUMEEIRA PARA TELHA DE FIBROCIMENTO ESTRUTURAL E = 6 MM, INCLUSO ACESSÓRIOS DE FIXAÇÃO E IÇAMENTO. AF_07/2019</v>
          </cell>
          <cell r="D1240" t="str">
            <v>M</v>
          </cell>
          <cell r="E1240">
            <v>130.77000000000001</v>
          </cell>
          <cell r="F1240" t="str">
            <v>SINAPI</v>
          </cell>
        </row>
        <row r="1241">
          <cell r="B1241">
            <v>100325</v>
          </cell>
          <cell r="C1241" t="str">
            <v>CUMEEIRA SHED PARA TELHA ONDULADA DE FIBROCIMENTO, E = 6 MM, INCLUSO ACESSÓRIOS DE FIXAÇÃO E IÇAMENTO. AF_07/2019</v>
          </cell>
          <cell r="D1241" t="str">
            <v>M</v>
          </cell>
          <cell r="E1241">
            <v>53.66</v>
          </cell>
          <cell r="F1241" t="str">
            <v>SINAPI</v>
          </cell>
        </row>
        <row r="1242">
          <cell r="B1242">
            <v>100327</v>
          </cell>
          <cell r="C1242" t="str">
            <v>RUFO EXTERNO/INTERNO EM CHAPA DE AÇO GALVANIZADO NÚMERO 26, CORTE DE 33 CM, INCLUSO IÇAMENTO. AF_07/2019</v>
          </cell>
          <cell r="D1242" t="str">
            <v>M</v>
          </cell>
          <cell r="E1242">
            <v>37.32</v>
          </cell>
          <cell r="F1242" t="str">
            <v>SINAPI</v>
          </cell>
        </row>
        <row r="1243">
          <cell r="B1243">
            <v>100328</v>
          </cell>
          <cell r="C1243" t="str">
            <v>RETIRADA E RECOLOCAÇÃO DE  TELHA CERÂMICA DE ENCAIXE, COM ATÉ DUAS ÁGUAS, INCLUSO IÇAMENTO. AF_07/2019</v>
          </cell>
          <cell r="D1243" t="str">
            <v>M2</v>
          </cell>
          <cell r="E1243">
            <v>10.43</v>
          </cell>
          <cell r="F1243" t="str">
            <v>SINAPI</v>
          </cell>
        </row>
        <row r="1244">
          <cell r="B1244">
            <v>100329</v>
          </cell>
          <cell r="C1244" t="str">
            <v>RETIRADA E RECOLOCAÇÃO DE  TELHA CERÂMICA DE ENCAIXE, COM MAIS DE DUAS ÁGUAS, INCLUSO IÇAMENTO. AF_07/2019</v>
          </cell>
          <cell r="D1244" t="str">
            <v>M2</v>
          </cell>
          <cell r="E1244">
            <v>12.89</v>
          </cell>
          <cell r="F1244" t="str">
            <v>SINAPI</v>
          </cell>
        </row>
        <row r="1245">
          <cell r="B1245">
            <v>100330</v>
          </cell>
          <cell r="C1245" t="str">
            <v>RETIRADA E RECOLOCAÇÃO DE  TELHA CERÂMICA CAPA-CANAL, COM ATÉ DUAS ÁGUAS, INCLUSO IÇAMENTO. AF_07/2019</v>
          </cell>
          <cell r="D1245" t="str">
            <v>M2</v>
          </cell>
          <cell r="E1245">
            <v>14.19</v>
          </cell>
          <cell r="F1245" t="str">
            <v>SINAPI</v>
          </cell>
        </row>
        <row r="1246">
          <cell r="B1246">
            <v>100331</v>
          </cell>
          <cell r="C1246" t="str">
            <v>RETIRADA E RECOLOCAÇÃO DE  TELHA CERÂMICA CAPA-CANAL, COM MAIS DE DUAS ÁGUAS, INCLUSO IÇAMENTO. AF_07/2019</v>
          </cell>
          <cell r="D1246" t="str">
            <v>M2</v>
          </cell>
          <cell r="E1246">
            <v>18.38</v>
          </cell>
          <cell r="F1246" t="str">
            <v>SINAPI</v>
          </cell>
        </row>
        <row r="1247">
          <cell r="B1247">
            <v>100434</v>
          </cell>
          <cell r="C1247" t="str">
            <v>CALHA DE BEIRAL, SEMICIRCULAR DE PVC, DIAMETRO 125 MM, INCLUINDO CABECEIRAS, EMENDAS, BOCAIS, SUPORTES E VEDAÇÕES, EXCLUINDO CONDUTORES, INCLUSO TRANSPORTE VERTICAL. AF_07/2019</v>
          </cell>
          <cell r="D1247" t="str">
            <v>M</v>
          </cell>
          <cell r="E1247">
            <v>48.3</v>
          </cell>
          <cell r="F1247" t="str">
            <v>SINAPI</v>
          </cell>
        </row>
        <row r="1248">
          <cell r="B1248">
            <v>100435</v>
          </cell>
          <cell r="C1248" t="str">
            <v>RUFO EM FIBROCIMENTO PARA TELHA ONDULADA E = 6 MM, ABA DE 26 CM, INCLUSO TRANSPORTE VERTICAL, EXCETO CONTRARRUFO. AF_07/2019</v>
          </cell>
          <cell r="D1248" t="str">
            <v>M</v>
          </cell>
          <cell r="E1248">
            <v>29.86</v>
          </cell>
          <cell r="F1248" t="str">
            <v>SINAPI</v>
          </cell>
        </row>
        <row r="1249">
          <cell r="B1249">
            <v>94227</v>
          </cell>
          <cell r="C1249" t="str">
            <v>CALHA EM CHAPA DE AÇO GALVANIZADO NÚMERO 24, DESENVOLVIMENTO DE 33 CM, INCLUSO TRANSPORTE VERTICAL. AF_07/2019</v>
          </cell>
          <cell r="D1249" t="str">
            <v>M</v>
          </cell>
          <cell r="E1249">
            <v>39.04</v>
          </cell>
          <cell r="F1249" t="str">
            <v>SINAPI</v>
          </cell>
        </row>
        <row r="1250">
          <cell r="B1250">
            <v>94228</v>
          </cell>
          <cell r="C1250" t="str">
            <v>CALHA EM CHAPA DE AÇO GALVANIZADO NÚMERO 24, DESENVOLVIMENTO DE 50 CM, INCLUSO TRANSPORTE VERTICAL. AF_07/2019</v>
          </cell>
          <cell r="D1250" t="str">
            <v>M</v>
          </cell>
          <cell r="E1250">
            <v>53.08</v>
          </cell>
          <cell r="F1250" t="str">
            <v>SINAPI</v>
          </cell>
        </row>
        <row r="1251">
          <cell r="B1251">
            <v>94229</v>
          </cell>
          <cell r="C1251" t="str">
            <v>CALHA EM CHAPA DE AÇO GALVANIZADO NÚMERO 24, DESENVOLVIMENTO DE 100 CM, INCLUSO TRANSPORTE VERTICAL. AF_07/2019</v>
          </cell>
          <cell r="D1251" t="str">
            <v>M</v>
          </cell>
          <cell r="E1251">
            <v>102.2</v>
          </cell>
          <cell r="F1251" t="str">
            <v>SINAPI</v>
          </cell>
        </row>
        <row r="1252">
          <cell r="B1252">
            <v>94231</v>
          </cell>
          <cell r="C1252" t="str">
            <v>RUFO EM CHAPA DE AÇO GALVANIZADO NÚMERO 24, CORTE DE 25 CM, INCLUSO TRANSPORTE VERTICAL. AF_07/2019</v>
          </cell>
          <cell r="D1252" t="str">
            <v>M</v>
          </cell>
          <cell r="E1252">
            <v>33.119999999999997</v>
          </cell>
          <cell r="F1252" t="str">
            <v>SINAPI</v>
          </cell>
        </row>
        <row r="1253">
          <cell r="B1253">
            <v>94449</v>
          </cell>
          <cell r="C1253" t="str">
            <v>TELHAMENTO COM TELHA ONDULADA DE FIBRA DE VIDRO E = 0,6 MM, PARA TELHADO COM INCLINAÇÃO MAIOR QUE 10°, COM ATÉ 2 ÁGUAS, INCLUSO IÇAMENTO. AF_07/2019</v>
          </cell>
          <cell r="D1253" t="str">
            <v>M2</v>
          </cell>
          <cell r="E1253">
            <v>44.1</v>
          </cell>
          <cell r="F1253" t="str">
            <v>SINAPI</v>
          </cell>
        </row>
        <row r="1254">
          <cell r="B1254">
            <v>92255</v>
          </cell>
          <cell r="C1254" t="str">
            <v>INSTALAÇÃO DE TESOURA (INTEIRA OU MEIA), EM AÇO, PARA VÃOS MAIORES OU IGUAIS A 3,0 M E MENORES QUE 6,0 M, INCLUSO IÇAMENTO. AF_07/2019</v>
          </cell>
          <cell r="D1254" t="str">
            <v>UN</v>
          </cell>
          <cell r="E1254">
            <v>156.86000000000001</v>
          </cell>
          <cell r="F1254" t="str">
            <v>SINAPI</v>
          </cell>
        </row>
        <row r="1255">
          <cell r="B1255">
            <v>92256</v>
          </cell>
          <cell r="C1255" t="str">
            <v>INSTALAÇÃO DE TESOURA (INTEIRA OU MEIA), EM AÇO, PARA VÃOS MAIORES OU IGUAIS A 6,0 M E MENORES QUE 8,0 M, INCLUSO IÇAMENTO. AF_07/2019</v>
          </cell>
          <cell r="D1255" t="str">
            <v>UN</v>
          </cell>
          <cell r="E1255">
            <v>199.03</v>
          </cell>
          <cell r="F1255" t="str">
            <v>SINAPI</v>
          </cell>
        </row>
        <row r="1256">
          <cell r="B1256">
            <v>92257</v>
          </cell>
          <cell r="C1256" t="str">
            <v>INSTALAÇÃO DE TESOURA (INTEIRA OU MEIA), EM AÇO, PARA VÃOS MAIORES OU IGUAIS A 8,0 M E MENORES QUE 10,0 M, INCLUSO IÇAMENTO. AF_07/2019</v>
          </cell>
          <cell r="D1256" t="str">
            <v>UN</v>
          </cell>
          <cell r="E1256">
            <v>240.5</v>
          </cell>
          <cell r="F1256" t="str">
            <v>SINAPI</v>
          </cell>
        </row>
        <row r="1257">
          <cell r="B1257">
            <v>92258</v>
          </cell>
          <cell r="C1257" t="str">
            <v>INSTALAÇÃO DE TESOURA (INTEIRA OU MEIA), EM AÇO, PARA VÃOS MAIORES OU IGUAIS A 10,0 M E MENORES QUE 12,0 M, INCLUSO IÇAMENTO. AF_07/2019</v>
          </cell>
          <cell r="D1257" t="str">
            <v>UN</v>
          </cell>
          <cell r="E1257">
            <v>307.19</v>
          </cell>
          <cell r="F1257" t="str">
            <v>SINAPI</v>
          </cell>
        </row>
        <row r="1258">
          <cell r="B1258">
            <v>92568</v>
          </cell>
          <cell r="C1258" t="str">
            <v>TRAMA DE AÇO COMPOSTA POR RIPAS, CAIBROS E TERÇAS PARA TELHADOS DE ATÉ 2 ÁGUAS PARA TELHA DE ENCAIXE DE CERÂMICA OU DE CONCRETO, INCLUSO TRANSPORTE VERTICAL. AF_07/2019</v>
          </cell>
          <cell r="D1258" t="str">
            <v>M2</v>
          </cell>
          <cell r="E1258">
            <v>78.709999999999994</v>
          </cell>
          <cell r="F1258" t="str">
            <v>SINAPI</v>
          </cell>
        </row>
        <row r="1259">
          <cell r="B1259">
            <v>92569</v>
          </cell>
          <cell r="C1259" t="str">
            <v>TRAMA DE AÇO COMPOSTA POR RIPAS E CAIBROS PARA TELHADOS DE ATÉ 2 ÁGUAS PARA TELHA DE ENCAIXE DE CERÂMICA OU DE CONCRETO, INCLUSO TRANSPORTE VERTICAL. AF_07/2019</v>
          </cell>
          <cell r="D1259" t="str">
            <v>M2</v>
          </cell>
          <cell r="E1259">
            <v>43.34</v>
          </cell>
          <cell r="F1259" t="str">
            <v>SINAPI</v>
          </cell>
        </row>
        <row r="1260">
          <cell r="B1260">
            <v>92570</v>
          </cell>
          <cell r="C1260" t="str">
            <v>TRAMA DE AÇO COMPOSTA POR RIPAS PARA TELHADOS DE ATÉ 2 ÁGUAS PARA TELHA DE ENCAIXE DE CERÂMICA OU DE CONCRETO, INCLUSO TRANSPORTE VERTICAL. AF_07/2019</v>
          </cell>
          <cell r="D1260" t="str">
            <v>M2</v>
          </cell>
          <cell r="E1260">
            <v>27.21</v>
          </cell>
          <cell r="F1260" t="str">
            <v>SINAPI</v>
          </cell>
        </row>
        <row r="1261">
          <cell r="B1261">
            <v>92571</v>
          </cell>
          <cell r="C1261" t="str">
            <v>TRAMA DE AÇO COMPOSTA POR RIPAS, CAIBROS E TERÇAS PARA TELHADOS DE MAIS DE 2 ÁGUAS PARA TELHA DE ENCAIXE DE CERÂMICA OU DE CONCRETO, INCLUSO TRANSPORTE VERTICAL. AF_07/2019</v>
          </cell>
          <cell r="D1261" t="str">
            <v>M2</v>
          </cell>
          <cell r="E1261">
            <v>86.39</v>
          </cell>
          <cell r="F1261" t="str">
            <v>SINAPI</v>
          </cell>
        </row>
        <row r="1262">
          <cell r="B1262">
            <v>92572</v>
          </cell>
          <cell r="C1262" t="str">
            <v>TRAMA DE AÇO COMPOSTA POR RIPAS E CAIBROS PARA TELHADOS DE MAIS DE 2 ÁGUAS PARA TELHA DE ENCAIXE DE CERÂMICA OU DE CONCRETO, INCLUSO TRANSPORTE VERTICAL. AF_07/2019</v>
          </cell>
          <cell r="D1262" t="str">
            <v>M2</v>
          </cell>
          <cell r="E1262">
            <v>51.22</v>
          </cell>
          <cell r="F1262" t="str">
            <v>SINAPI</v>
          </cell>
        </row>
        <row r="1263">
          <cell r="B1263">
            <v>92573</v>
          </cell>
          <cell r="C1263" t="str">
            <v>TRAMA DE AÇO COMPOSTA POR RIPAS PARA TELHADOS DE MAIS DE 2 ÁGUAS PARA TELHA DE ENCAIXE DE CERÂMICA OU DE CONCRETO, INCLUSO TRANSPORTE VERTICAL, INCLUSO TRANSPORTE VERTICAL. AF_07/2019</v>
          </cell>
          <cell r="D1263" t="str">
            <v>M2</v>
          </cell>
          <cell r="E1263">
            <v>30.56</v>
          </cell>
          <cell r="F1263" t="str">
            <v>SINAPI</v>
          </cell>
        </row>
        <row r="1264">
          <cell r="B1264">
            <v>92574</v>
          </cell>
          <cell r="C1264" t="str">
            <v>TRAMA DE AÇO COMPOSTA POR RIPAS, CAIBROS E TERÇAS PARA TELHADOS DE ATÉ 2 ÁGUAS PARA TELHA CERÂMICA CAPA-CANAL, INCLUSO TRANSPORTE VERTICAL. AF_07/2019</v>
          </cell>
          <cell r="D1264" t="str">
            <v>M2</v>
          </cell>
          <cell r="E1264">
            <v>80.319999999999993</v>
          </cell>
          <cell r="F1264" t="str">
            <v>SINAPI</v>
          </cell>
        </row>
        <row r="1265">
          <cell r="B1265">
            <v>92575</v>
          </cell>
          <cell r="C1265" t="str">
            <v>TRAMA DE AÇO COMPOSTA POR RIPAS E CAIBROS PARA TELHADOS DE ATÉ 2 ÁGUAS PARA TELHA CERÂMICA CAPA-CANAL, INCLUSO TRANSPORTE VERTICAL. AF_07/2019</v>
          </cell>
          <cell r="D1265" t="str">
            <v>M2</v>
          </cell>
          <cell r="E1265">
            <v>39.82</v>
          </cell>
          <cell r="F1265" t="str">
            <v>SINAPI</v>
          </cell>
        </row>
        <row r="1266">
          <cell r="B1266">
            <v>92576</v>
          </cell>
          <cell r="C1266" t="str">
            <v>TRAMA DE AÇO COMPOSTA POR RIPAS PARA TELHADOS DE ATÉ 2 ÁGUAS PARA TELHA CERÂMICA CAPA-CANAL, INCLUSO TRANSPORTE VERTICAL. AF_07/2019</v>
          </cell>
          <cell r="D1266" t="str">
            <v>M2</v>
          </cell>
          <cell r="E1266">
            <v>21.54</v>
          </cell>
          <cell r="F1266" t="str">
            <v>SINAPI</v>
          </cell>
        </row>
        <row r="1267">
          <cell r="B1267">
            <v>92577</v>
          </cell>
          <cell r="C1267" t="str">
            <v>TRAMA DE AÇO COMPOSTA POR RIPAS, CAIBROS E TERÇAS PARA TELHADOS DE MAIS DE 2 ÁGUAS PARA TELHA CERÂMICA CAPA-CANAL, INCLUSO TRANSPORTE VERTICAL. AF_07/2019</v>
          </cell>
          <cell r="D1267" t="str">
            <v>M2</v>
          </cell>
          <cell r="E1267">
            <v>88.23</v>
          </cell>
          <cell r="F1267" t="str">
            <v>SINAPI</v>
          </cell>
        </row>
        <row r="1268">
          <cell r="B1268">
            <v>92578</v>
          </cell>
          <cell r="C1268" t="str">
            <v>TRAMA DE AÇO COMPOSTA POR RIPAS E CAIBROS PARA TELHADOS DE MAIS DE 2 ÁGUAS PARA TELHA CERÂMICA CAPA-CANAL, INCLUSO TRANSPORTE VERTICAL. AF_07/2019</v>
          </cell>
          <cell r="D1268" t="str">
            <v>M2</v>
          </cell>
          <cell r="E1268">
            <v>44.28</v>
          </cell>
          <cell r="F1268" t="str">
            <v>SINAPI</v>
          </cell>
        </row>
        <row r="1269">
          <cell r="B1269">
            <v>92579</v>
          </cell>
          <cell r="C1269" t="str">
            <v>TRAMA DE AÇO COMPOSTA POR RIPAS PARA TELHADOS DE MAIS DE 2 ÁGUAS PARA TELHA CERÂMICA CAPA-CANAL, INCLUSO TRANSPORTE VERTICAL. AF_07/2019</v>
          </cell>
          <cell r="D1269" t="str">
            <v>M2</v>
          </cell>
          <cell r="E1269">
            <v>24.23</v>
          </cell>
          <cell r="F1269" t="str">
            <v>SINAPI</v>
          </cell>
        </row>
        <row r="1270">
          <cell r="B1270">
            <v>92580</v>
          </cell>
          <cell r="C1270" t="str">
            <v>TRAMA DE AÇO COMPOSTA POR TERÇAS PARA TELHADOS DE ATÉ 2 ÁGUAS PARA TELHA ONDULADA DE FIBROCIMENTO, METÁLICA, PLÁSTICA OU TERMOACÚSTICA, INCLUSO TRANSPORTE VERTICAL. AF_07/2019</v>
          </cell>
          <cell r="D1270" t="str">
            <v>M2</v>
          </cell>
          <cell r="E1270">
            <v>30.68</v>
          </cell>
          <cell r="F1270" t="str">
            <v>SINAPI</v>
          </cell>
        </row>
        <row r="1271">
          <cell r="B1271">
            <v>92581</v>
          </cell>
          <cell r="C1271" t="str">
            <v>TRAMA DE AÇO COMPOSTA POR TERÇAS PARA TELHADOS DE ATÉ 2 ÁGUAS PARA TELHA ESTRUTURAL DE FIBROCIMENTO, INCLUSO TRANSPORTE VERTICAL. AF_07/2019</v>
          </cell>
          <cell r="D1271" t="str">
            <v>M2</v>
          </cell>
          <cell r="E1271">
            <v>31.61</v>
          </cell>
          <cell r="F1271" t="str">
            <v>SINAPI</v>
          </cell>
        </row>
        <row r="1272">
          <cell r="B1272">
            <v>92582</v>
          </cell>
          <cell r="C1272" t="str">
            <v>FABRICAÇÃO E INSTALAÇÃO DE TESOURA INTEIRA EM AÇO, VÃO DE 3 M, PARA TELHA CERÂMICA OU DE CONCRETO, INCLUSO IÇAMENTO. AF_12/2015</v>
          </cell>
          <cell r="D1272" t="str">
            <v>UN</v>
          </cell>
          <cell r="E1272">
            <v>472.75</v>
          </cell>
          <cell r="F1272" t="str">
            <v>SINAPI</v>
          </cell>
        </row>
        <row r="1273">
          <cell r="B1273">
            <v>92584</v>
          </cell>
          <cell r="C1273" t="str">
            <v>FABRICAÇÃO E INSTALAÇÃO DE TESOURA INTEIRA EM AÇO, VÃO DE 4 M, PARA TELHA CERÂMICA OU DE CONCRETO, INCLUSO IÇAMENTO. AF_12/2015</v>
          </cell>
          <cell r="D1273" t="str">
            <v>UN</v>
          </cell>
          <cell r="E1273">
            <v>542.54999999999995</v>
          </cell>
          <cell r="F1273" t="str">
            <v>SINAPI</v>
          </cell>
        </row>
        <row r="1274">
          <cell r="B1274">
            <v>92586</v>
          </cell>
          <cell r="C1274" t="str">
            <v>FABRICAÇÃO E INSTALAÇÃO DE TESOURA INTEIRA EM AÇO, VÃO DE 5 M, PARA TELHA CERÂMICA OU DE CONCRETO, INCLUSO IÇAMENTO. AF_12/2015</v>
          </cell>
          <cell r="D1274" t="str">
            <v>UN</v>
          </cell>
          <cell r="E1274">
            <v>612.34</v>
          </cell>
          <cell r="F1274" t="str">
            <v>SINAPI</v>
          </cell>
        </row>
        <row r="1275">
          <cell r="B1275">
            <v>92588</v>
          </cell>
          <cell r="C1275" t="str">
            <v>FABRICAÇÃO E INSTALAÇÃO DE TESOURA INTEIRA EM AÇO, VÃO DE 6 M, PARA TELHA CERÂMICA OU DE CONCRETO, INCLUSO IÇAMENTO. AF_12/2015</v>
          </cell>
          <cell r="D1275" t="str">
            <v>UN</v>
          </cell>
          <cell r="E1275">
            <v>782.61</v>
          </cell>
          <cell r="F1275" t="str">
            <v>SINAPI</v>
          </cell>
        </row>
        <row r="1276">
          <cell r="B1276">
            <v>92590</v>
          </cell>
          <cell r="C1276" t="str">
            <v>FABRICAÇÃO E INSTALAÇÃO DE TESOURA INTEIRA EM AÇO, VÃO DE 7 M, PARA TELHA CERÂMICA OU DE CONCRETO, INCLUSO IÇAMENTO. AF_12/2015</v>
          </cell>
          <cell r="D1276" t="str">
            <v>UN</v>
          </cell>
          <cell r="E1276">
            <v>852.41</v>
          </cell>
          <cell r="F1276" t="str">
            <v>SINAPI</v>
          </cell>
        </row>
        <row r="1277">
          <cell r="B1277">
            <v>92592</v>
          </cell>
          <cell r="C1277" t="str">
            <v>FABRICAÇÃO E INSTALAÇÃO DE TESOURA INTEIRA EM AÇO, VÃO DE 8 M, PARA TELHA CERÂMICA OU DE CONCRETO, INCLUSO IÇAMENTO. AF_12/2015</v>
          </cell>
          <cell r="D1277" t="str">
            <v>UN</v>
          </cell>
          <cell r="E1277">
            <v>963.67</v>
          </cell>
          <cell r="F1277" t="str">
            <v>SINAPI</v>
          </cell>
        </row>
        <row r="1278">
          <cell r="B1278">
            <v>92593</v>
          </cell>
          <cell r="C1278" t="str">
            <v>(COMPOSIÇÃO REPRESENTATIVA) FABRICAÇÃO E INSTALAÇÃO DE TESOURA INTEIRA EM AÇO, PARA VÃOS DE 3 A 12 M E PARA QUALQUER TIPO DE TELHA, INCLUSO IÇAMENTO. AF_12/2015</v>
          </cell>
          <cell r="D1278" t="str">
            <v>KG</v>
          </cell>
          <cell r="E1278">
            <v>7.3</v>
          </cell>
          <cell r="F1278" t="str">
            <v>SINAPI</v>
          </cell>
        </row>
        <row r="1279">
          <cell r="B1279">
            <v>92594</v>
          </cell>
          <cell r="C1279" t="str">
            <v>FABRICAÇÃO E INSTALAÇÃO DE TESOURA INTEIRA EM AÇO, VÃO DE 9 M, PARA TELHA CERÂMICA OU DE CONCRETO, INCLUSO IÇAMENTO. AF_12/2015</v>
          </cell>
          <cell r="D1279" t="str">
            <v>UN</v>
          </cell>
          <cell r="E1279">
            <v>1109.44</v>
          </cell>
          <cell r="F1279" t="str">
            <v>SINAPI</v>
          </cell>
        </row>
        <row r="1280">
          <cell r="B1280">
            <v>92596</v>
          </cell>
          <cell r="C1280" t="str">
            <v>FABRICAÇÃO E INSTALAÇÃO DE TESOURA INTEIRA EM AÇO, VÃO DE 10 M, PARA TELHA CERÂMICA OU DE CONCRETO, INCLUSO IÇAMENTO. AF_12/2015</v>
          </cell>
          <cell r="D1280" t="str">
            <v>UN</v>
          </cell>
          <cell r="E1280">
            <v>1248.93</v>
          </cell>
          <cell r="F1280" t="str">
            <v>SINAPI</v>
          </cell>
        </row>
        <row r="1281">
          <cell r="B1281">
            <v>92598</v>
          </cell>
          <cell r="C1281" t="str">
            <v>FABRICAÇÃO E INSTALAÇÃO DE TESOURA INTEIRA EM AÇO, VÃO DE 11 M, PARA TELHA CERÂMICA OU DE CONCRETO, INCLUSO IÇAMENTO. AF_12/2015</v>
          </cell>
          <cell r="D1281" t="str">
            <v>UN</v>
          </cell>
          <cell r="E1281">
            <v>1318.72</v>
          </cell>
          <cell r="F1281" t="str">
            <v>SINAPI</v>
          </cell>
        </row>
        <row r="1282">
          <cell r="B1282">
            <v>92600</v>
          </cell>
          <cell r="C1282" t="str">
            <v>FABRICAÇÃO E INSTALAÇÃO DE TESOURA INTEIRA EM AÇO, VÃO DE 12 M, PARA TELHA CERÂMICA OU DE CONCRETO, INCLUSO IÇAMENTO. AF_12/2015</v>
          </cell>
          <cell r="D1282" t="str">
            <v>UN</v>
          </cell>
          <cell r="E1282">
            <v>1406.21</v>
          </cell>
          <cell r="F1282" t="str">
            <v>SINAPI</v>
          </cell>
        </row>
        <row r="1283">
          <cell r="B1283">
            <v>92602</v>
          </cell>
          <cell r="C1283" t="str">
            <v>FABRICAÇÃO E INSTALAÇÃO DE TESOURA INTEIRA EM AÇO, VÃO DE 3 M, PARA TELHA ONDULADA DE FIBROCIMENTO, METÁLICA, PLÁSTICA OU TERMOACÚSTICA, INCLUSO IÇAMENTO.. AF_12/2015</v>
          </cell>
          <cell r="D1283" t="str">
            <v>UN</v>
          </cell>
          <cell r="E1283">
            <v>472.75</v>
          </cell>
          <cell r="F1283" t="str">
            <v>SINAPI</v>
          </cell>
        </row>
        <row r="1284">
          <cell r="B1284">
            <v>92604</v>
          </cell>
          <cell r="C1284" t="str">
            <v>FABRICAÇÃO E INSTALAÇÃO DE TESOURA INTEIRA EM AÇO, VÃO DE 4 M, PARA TELHA ONDULADA DE FIBROCIMENTO, METÁLICA, PLÁSTICA OU TERMOACÚSTICA, INCLUSO IÇAMENTO. AF_12/2015</v>
          </cell>
          <cell r="D1284" t="str">
            <v>UN</v>
          </cell>
          <cell r="E1284">
            <v>524.87</v>
          </cell>
          <cell r="F1284" t="str">
            <v>SINAPI</v>
          </cell>
        </row>
        <row r="1285">
          <cell r="B1285">
            <v>92606</v>
          </cell>
          <cell r="C1285" t="str">
            <v>FABRICAÇÃO E INSTALAÇÃO DE TESOURA INTEIRA EM AÇO, VÃO DE 5 M, PARA TELHA ONDULADA DE FIBROCIMENTO, METÁLICA, PLÁSTICA OU TERMOACÚSTICA, INCLUSO IÇAMENTO. AF_12/2015</v>
          </cell>
          <cell r="D1285" t="str">
            <v>UN</v>
          </cell>
          <cell r="E1285">
            <v>594.66999999999996</v>
          </cell>
          <cell r="F1285" t="str">
            <v>SINAPI</v>
          </cell>
        </row>
        <row r="1286">
          <cell r="B1286">
            <v>92608</v>
          </cell>
          <cell r="C1286" t="str">
            <v>FABRICAÇÃO E INSTALAÇÃO DE TESOURA INTEIRA EM AÇO, VÃO DE 6 M, PARA TELHA ONDULADA DE FIBROCIMENTO, METÁLICA, PLÁSTICA OU TERMOACÚSTICA, INCLUSO IÇAMENTO. AF_12/2015</v>
          </cell>
          <cell r="D1286" t="str">
            <v>UN</v>
          </cell>
          <cell r="E1286">
            <v>747.25</v>
          </cell>
          <cell r="F1286" t="str">
            <v>SINAPI</v>
          </cell>
        </row>
        <row r="1287">
          <cell r="B1287">
            <v>92610</v>
          </cell>
          <cell r="C1287" t="str">
            <v>FABRICAÇÃO E INSTALAÇÃO DE TESOURA INTEIRA EM AÇO, VÃO DE 7 M, PARA TELHA ONDULADA DE FIBROCIMENTO, METÁLICA, PLÁSTICA OU TERMOACÚSTICA, INCLUSO IÇAMENTO. AF_12/2015</v>
          </cell>
          <cell r="D1287" t="str">
            <v>UN</v>
          </cell>
          <cell r="E1287">
            <v>817.05</v>
          </cell>
          <cell r="F1287" t="str">
            <v>SINAPI</v>
          </cell>
        </row>
        <row r="1288">
          <cell r="B1288">
            <v>92612</v>
          </cell>
          <cell r="C1288" t="str">
            <v>FABRICAÇÃO E INSTALAÇÃO DE TESOURA INTEIRA EM AÇO, VÃO DE 8 M, PARA TELHA ONDULADA DE FIBROCIMENTO, METÁLICA, PLÁSTICA OU TERMOACÚSTICA, INCLUSO IÇAMENTO, INCLUSO IÇAMENTO. AF_12/2015</v>
          </cell>
          <cell r="D1288" t="str">
            <v>UN</v>
          </cell>
          <cell r="E1288">
            <v>928.32</v>
          </cell>
          <cell r="F1288" t="str">
            <v>SINAPI</v>
          </cell>
        </row>
        <row r="1289">
          <cell r="B1289">
            <v>92614</v>
          </cell>
          <cell r="C1289" t="str">
            <v>FABRICAÇÃO E INSTALAÇÃO DE TESOURA INTEIRA EM AÇO, VÃO DE 9 M, PARA TELHA ONDULADA DE FIBROCIMENTO, METÁLICA, PLÁSTICA OU TERMOACÚSTICA, INCLUSO IÇAMENTO. AF_12/2015</v>
          </cell>
          <cell r="D1289" t="str">
            <v>UN</v>
          </cell>
          <cell r="E1289">
            <v>1038.73</v>
          </cell>
          <cell r="F1289" t="str">
            <v>SINAPI</v>
          </cell>
        </row>
        <row r="1290">
          <cell r="B1290">
            <v>92616</v>
          </cell>
          <cell r="C1290" t="str">
            <v>FABRICAÇÃO E INSTALAÇÃO DE TESOURA INTEIRA EM AÇO, VÃO DE 10 M, PARA TELHA ONDULADA DE FIBROCIMENTO, METÁLICA, PLÁSTICA OU TERMOACÚSTICA, INCLUSO IÇAMENTO. AF_12/2015</v>
          </cell>
          <cell r="D1290" t="str">
            <v>UN</v>
          </cell>
          <cell r="E1290">
            <v>1195.8900000000001</v>
          </cell>
          <cell r="F1290" t="str">
            <v>SINAPI</v>
          </cell>
        </row>
        <row r="1291">
          <cell r="B1291">
            <v>92618</v>
          </cell>
          <cell r="C1291" t="str">
            <v>FABRICAÇÃO E INSTALAÇÃO DE TESOURA INTEIRA EM AÇO, VÃO DE 11 M, PARA TELHA ONDULADA DE FIBROCIMENTO, METÁLICA, PLÁSTICA OU TERMOACÚSTICA, INCLUSO IÇAMENTO. AF_12/2015</v>
          </cell>
          <cell r="D1291" t="str">
            <v>UN</v>
          </cell>
          <cell r="E1291">
            <v>1265.69</v>
          </cell>
          <cell r="F1291" t="str">
            <v>SINAPI</v>
          </cell>
        </row>
        <row r="1292">
          <cell r="B1292">
            <v>92620</v>
          </cell>
          <cell r="C1292" t="str">
            <v>FABRICAÇÃO E INSTALAÇÃO DE TESOURA INTEIRA EM AÇO, VÃO DE 12 M, PARA TELHA ONDULADA DE FIBROCIMENTO, METÁLICA, PLÁSTICA OU TERMOACÚSTICA, INCLUSO IÇAMENTO. AF_12/2015</v>
          </cell>
          <cell r="D1292" t="str">
            <v>UN</v>
          </cell>
          <cell r="E1292">
            <v>1335.5</v>
          </cell>
          <cell r="F1292" t="str">
            <v>SINAPI</v>
          </cell>
        </row>
        <row r="1293">
          <cell r="B1293">
            <v>100357</v>
          </cell>
          <cell r="C1293" t="str">
            <v>FABRICAÇÃO E INSTALAÇÃO DE MEIA TESOURA DE MADEIRA NÃO APARELHADA, COM VÃO DE 3 M, PARA TELHA CERÂMICA OU DE CONCRETO, INCLUSO IÇAMENTO. AF_07/2019</v>
          </cell>
          <cell r="D1293" t="str">
            <v>UN</v>
          </cell>
          <cell r="E1293">
            <v>516.08000000000004</v>
          </cell>
          <cell r="F1293" t="str">
            <v>SINAPI</v>
          </cell>
        </row>
        <row r="1294">
          <cell r="B1294">
            <v>100358</v>
          </cell>
          <cell r="C1294" t="str">
            <v>FABRICAÇÃO E INSTALAÇÃO DE MEIA TESOURA DE MADEIRA NÃO APARELHADA, COM VÃO DE 4 M, PARA TELHA CERÂMICA OU DE CONCRETO, INCLUSO IÇAMENTO. AF_07/2019</v>
          </cell>
          <cell r="D1294" t="str">
            <v>UN</v>
          </cell>
          <cell r="E1294">
            <v>719.53</v>
          </cell>
          <cell r="F1294" t="str">
            <v>SINAPI</v>
          </cell>
        </row>
        <row r="1295">
          <cell r="B1295">
            <v>100359</v>
          </cell>
          <cell r="C1295" t="str">
            <v>FABRICAÇÃO E INSTALAÇÃO DE MEIA TESOURA DE MADEIRA NÃO APARELHADA, COM VÃO DE 5 M, PARA TELHA CERÂMICA OU DE CONCRETO, INCLUSO IÇAMENTO. AF_07/2019</v>
          </cell>
          <cell r="D1295" t="str">
            <v>UN</v>
          </cell>
          <cell r="E1295">
            <v>744.77</v>
          </cell>
          <cell r="F1295" t="str">
            <v>SINAPI</v>
          </cell>
        </row>
        <row r="1296">
          <cell r="B1296">
            <v>100360</v>
          </cell>
          <cell r="C1296" t="str">
            <v>FABRICAÇÃO E INSTALAÇÃO DE MEIA TESOURA DE MADEIRA NÃO APARELHADA, COM VÃO DE 6 M, PARA TELHA CERÂMICA OU DE CONCRETO, INCLUSO IÇAMENTO. AF_07/2019</v>
          </cell>
          <cell r="D1296" t="str">
            <v>UN</v>
          </cell>
          <cell r="E1296">
            <v>820.63</v>
          </cell>
          <cell r="F1296" t="str">
            <v>SINAPI</v>
          </cell>
        </row>
        <row r="1297">
          <cell r="B1297">
            <v>100361</v>
          </cell>
          <cell r="C1297" t="str">
            <v>FABRICAÇÃO E INSTALAÇÃO DE MEIA TESOURA DE MADEIRA NÃO APARELHADA, COM VÃO DE 7 M, PARA TELHA CERÂMICA OU DE CONCRETO, INCLUSO IÇAMENTO. AF_07/2019</v>
          </cell>
          <cell r="D1297" t="str">
            <v>UN</v>
          </cell>
          <cell r="E1297">
            <v>1034.3699999999999</v>
          </cell>
          <cell r="F1297" t="str">
            <v>SINAPI</v>
          </cell>
        </row>
        <row r="1298">
          <cell r="B1298">
            <v>100362</v>
          </cell>
          <cell r="C1298" t="str">
            <v>FABRICAÇÃO E INSTALAÇÃO DE MEIA TESOURA DE MADEIRA NÃO APARELHADA, COM VÃO DE 8 M, PARA TELHA CERÂMICA OU DE CONCRETO, INCLUSO IÇAMENTO. AF_07/2019</v>
          </cell>
          <cell r="D1298" t="str">
            <v>UN</v>
          </cell>
          <cell r="E1298">
            <v>1397.06</v>
          </cell>
          <cell r="F1298" t="str">
            <v>SINAPI</v>
          </cell>
        </row>
        <row r="1299">
          <cell r="B1299">
            <v>100363</v>
          </cell>
          <cell r="C1299" t="str">
            <v>FABRICAÇÃO E INSTALAÇÃO DE MEIA TESOURA DE MADEIRA NÃO APARELHADA, COM VÃO DE 9 M, PARA TELHA CERÂMICA OU DE CONCRETO, INCLUSO IÇAMENTO. AF_07/2019</v>
          </cell>
          <cell r="D1299" t="str">
            <v>UN</v>
          </cell>
          <cell r="E1299">
            <v>1435.09</v>
          </cell>
          <cell r="F1299" t="str">
            <v>SINAPI</v>
          </cell>
        </row>
        <row r="1300">
          <cell r="B1300">
            <v>100364</v>
          </cell>
          <cell r="C1300" t="str">
            <v>FABRICAÇÃO E INSTALAÇÃO DE MEIA TESOURA DE MADEIRA NÃO APARELHADA, COM VÃO DE 10 M, PARA TELHA CERÂMICA OU DE CONCRETO, INCLUSO IÇAMENTO. AF_07/2019</v>
          </cell>
          <cell r="D1300" t="str">
            <v>UN</v>
          </cell>
          <cell r="E1300">
            <v>1554.4</v>
          </cell>
          <cell r="F1300" t="str">
            <v>SINAPI</v>
          </cell>
        </row>
        <row r="1301">
          <cell r="B1301">
            <v>100365</v>
          </cell>
          <cell r="C1301" t="str">
            <v>FABRICAÇÃO E INSTALAÇÃO DE MEIA TESOURA DE MADEIRA NÃO APARELHADA, COM VÃO DE 11 M, PARA TELHA CERÂMICA OU DE CONCRETO, INCLUSO IÇAMENTO. AF_07/2019</v>
          </cell>
          <cell r="D1301" t="str">
            <v>UN</v>
          </cell>
          <cell r="E1301">
            <v>1789.9</v>
          </cell>
          <cell r="F1301" t="str">
            <v>SINAPI</v>
          </cell>
        </row>
        <row r="1302">
          <cell r="B1302">
            <v>100366</v>
          </cell>
          <cell r="C1302" t="str">
            <v>FABRICAÇÃO E INSTALAÇÃO DE MEIA TESOURA DE MADEIRA NÃO APARELHADA, COM VÃO DE 12 M, PARA TELHA CERÂMICA OU DE CONCRETO, INCLUSO IÇAMENTO. AF_07/2019</v>
          </cell>
          <cell r="D1302" t="str">
            <v>UN</v>
          </cell>
          <cell r="E1302">
            <v>1877.15</v>
          </cell>
          <cell r="F1302" t="str">
            <v>SINAPI</v>
          </cell>
        </row>
        <row r="1303">
          <cell r="B1303">
            <v>100367</v>
          </cell>
          <cell r="C1303" t="str">
            <v>FABRICAÇÃO E INSTALAÇÃO DE MEIA TESOURA DE MADEIRA NÃO APARELHADA, COM VÃO DE 3 M, PARA TELHA ONDULADA DE FIBROCIMENTO, ALUMÍNIO, PLÁSTICA OU TERMOACÚSTICA, INCLUSO IÇAMENTO. AF_07/2019</v>
          </cell>
          <cell r="D1303" t="str">
            <v>UN</v>
          </cell>
          <cell r="E1303">
            <v>506.79</v>
          </cell>
          <cell r="F1303" t="str">
            <v>SINAPI</v>
          </cell>
        </row>
        <row r="1304">
          <cell r="B1304">
            <v>100368</v>
          </cell>
          <cell r="C1304" t="str">
            <v>FABRICAÇÃO E INSTALAÇÃO DE MEIA TESOURA DE MADEIRA NÃO APARELHADA, COM VÃO DE 4 M, PARA TELHA ONDULADA DE FIBROCIMENTO, ALUMÍNIO, PLÁSTICA OU TERMOACÚSTICA, INCLUSO IÇAMENTO. AF_07/2019</v>
          </cell>
          <cell r="D1304" t="str">
            <v>UN</v>
          </cell>
          <cell r="E1304">
            <v>707.61</v>
          </cell>
          <cell r="F1304" t="str">
            <v>SINAPI</v>
          </cell>
        </row>
        <row r="1305">
          <cell r="B1305">
            <v>100369</v>
          </cell>
          <cell r="C1305" t="str">
            <v>FABRICAÇÃO E INSTALAÇÃO DE MEIA TESOURA DE MADEIRA NÃO APARELHADA, COM VÃO DE 5 M, PARA TELHA ONDULADA DE FIBROCIMENTO, ALUMÍNIO, PLÁSTICA OU TERMOACÚSTICA, INCLUSO IÇAMENTO. AF_07/2019</v>
          </cell>
          <cell r="D1305" t="str">
            <v>UN</v>
          </cell>
          <cell r="E1305">
            <v>732.85</v>
          </cell>
          <cell r="F1305" t="str">
            <v>SINAPI</v>
          </cell>
        </row>
        <row r="1306">
          <cell r="B1306">
            <v>100370</v>
          </cell>
          <cell r="C1306" t="str">
            <v>FABRICAÇÃO E INSTALAÇÃO DE MEIA TESOURA DE MADEIRA NÃO APARELHADA, COM VÃO DE 6 M, PARA TELHA ONDULADA DE FIBROCIMENTO, ALUMÍNIO, PLÁSTICA OU TERMOACÚSTICA, INCLUSO IÇAMENTO. AF_07/2019</v>
          </cell>
          <cell r="D1306" t="str">
            <v>UN</v>
          </cell>
          <cell r="E1306">
            <v>843.76</v>
          </cell>
          <cell r="F1306" t="str">
            <v>SINAPI</v>
          </cell>
        </row>
        <row r="1307">
          <cell r="B1307">
            <v>100371</v>
          </cell>
          <cell r="C1307" t="str">
            <v>FABRICAÇÃO E INSTALAÇÃO DE MEIA TESOURA DE MADEIRA NÃO APARELHADA, COM VÃO DE 7 M, PARA TELHA ONDULADA DE FIBROCIMENTO, ALUMÍNIO, PLÁSTICA OU TERMOACÚSTICA, INCLUSO IÇAMENTO. AF_07/2019</v>
          </cell>
          <cell r="D1307" t="str">
            <v>UN</v>
          </cell>
          <cell r="E1307">
            <v>1002.21</v>
          </cell>
          <cell r="F1307" t="str">
            <v>SINAPI</v>
          </cell>
        </row>
        <row r="1308">
          <cell r="B1308">
            <v>100372</v>
          </cell>
          <cell r="C1308" t="str">
            <v>FABRICAÇÃO E INSTALAÇÃO DE MEIA TESOURA DE MADEIRA NÃO APARELHADA, COM VÃO DE 8 M, PARA TELHA ONDULADA DE FIBROCIMENTO, ALUMÍNIO, PLÁSTICA OU TERMOACÚSTICA, INCLUSO IÇAMENTO. AF_07/2019</v>
          </cell>
          <cell r="D1308" t="str">
            <v>UN</v>
          </cell>
          <cell r="E1308">
            <v>1345.66</v>
          </cell>
          <cell r="F1308" t="str">
            <v>SINAPI</v>
          </cell>
        </row>
        <row r="1309">
          <cell r="B1309">
            <v>100373</v>
          </cell>
          <cell r="C1309" t="str">
            <v>FABRICAÇÃO E INSTALAÇÃO DE MEIA TESOURA DE MADEIRA NÃO APARELHADA, COM VÃO DE 9 M, PARA TELHA ONDULADA DE FIBROCIMENTO, ALUMÍNIO, PLÁSTICA OU TERMOACÚSTICA, INCLUSO IÇAMENTO. AF_07/2019</v>
          </cell>
          <cell r="D1309" t="str">
            <v>UN</v>
          </cell>
          <cell r="E1309">
            <v>1376.51</v>
          </cell>
          <cell r="F1309" t="str">
            <v>SINAPI</v>
          </cell>
        </row>
        <row r="1310">
          <cell r="B1310">
            <v>100374</v>
          </cell>
          <cell r="C1310" t="str">
            <v>FABRICAÇÃO E INSTALAÇÃO DE MEIA TESOURA DE MADEIRA NÃO APARELHADA, COM VÃO DE 10 M, PARA TELHA ONDULADA DE FIBROCIMENTO, ALUMÍNIO, PLÁSTICA OU TERMOACÚSTICA, INCLUSO IÇAMENTO. AF_07/2019</v>
          </cell>
          <cell r="D1310" t="str">
            <v>UN</v>
          </cell>
          <cell r="E1310">
            <v>1474.87</v>
          </cell>
          <cell r="F1310" t="str">
            <v>SINAPI</v>
          </cell>
        </row>
        <row r="1311">
          <cell r="B1311">
            <v>100375</v>
          </cell>
          <cell r="C1311" t="str">
            <v>FABRICAÇÃO E INSTALAÇÃO DE MEIA TESOURA DE MADEIRA NÃO APARELHADA, COM VÃO DE 11 M, PARA TELHA ONDULADA DE FIBROCIMENTO, ALUMÍNIO, PLÁSTICA OU TERMOACÚSTICA, INCLUSO IÇAMENTO. AF_07/2019</v>
          </cell>
          <cell r="D1311" t="str">
            <v>UN</v>
          </cell>
          <cell r="E1311">
            <v>1675.31</v>
          </cell>
          <cell r="F1311" t="str">
            <v>SINAPI</v>
          </cell>
        </row>
        <row r="1312">
          <cell r="B1312">
            <v>100376</v>
          </cell>
          <cell r="C1312" t="str">
            <v>FABRICAÇÃO E INSTALAÇÃO DE MEIA TESOURA DE MADEIRA NÃO APARELHADA, COM VÃO DE 12 M, PARA TELHA ONDULADA DE FIBROCIMENTO, ALUMÍNIO, PLÁSTICA OU TERMOACÚSTICA, INCLUSO IÇAMENTO. AF_07/2019</v>
          </cell>
          <cell r="D1312" t="str">
            <v>UN</v>
          </cell>
          <cell r="E1312">
            <v>1644.99</v>
          </cell>
          <cell r="F1312" t="str">
            <v>SINAPI</v>
          </cell>
        </row>
        <row r="1313">
          <cell r="B1313">
            <v>100377</v>
          </cell>
          <cell r="C1313" t="str">
            <v>FABRICAÇÃO E INSTALAÇÃO DE TESOURA (INTEIRA OU MEIA) EM AÇO, VÃOS MAIORES OU IGUAIS A 3,0 M E MENORES OU IGUAL A 6,0 M, INCLUSO IÇAMENTO. AF_07/2019</v>
          </cell>
          <cell r="D1313" t="str">
            <v>KG</v>
          </cell>
          <cell r="E1313">
            <v>7.59</v>
          </cell>
          <cell r="F1313" t="str">
            <v>SINAPI</v>
          </cell>
        </row>
        <row r="1314">
          <cell r="B1314">
            <v>100378</v>
          </cell>
          <cell r="C1314" t="str">
            <v>FABRICAÇÃO E INSTALAÇÃO DE TESOURA (INTEIRA OU MEIA) EM AÇO, VÃOS MAIORES QUE 6,0 M E MENORES QUE 12,0 M, INCLUSO IÇAMENTO. AF_07/2019</v>
          </cell>
          <cell r="D1314" t="str">
            <v>KG</v>
          </cell>
          <cell r="E1314">
            <v>6.99</v>
          </cell>
          <cell r="F1314" t="str">
            <v>SINAPI</v>
          </cell>
        </row>
        <row r="1315">
          <cell r="B1315">
            <v>100382</v>
          </cell>
          <cell r="C1315" t="str">
            <v>FABRICAÇÃO E INSTALAÇÃO DE PONTALETES DE MADEIRA NÃO APARELHADA PARA TELHADOS COM ATÉ 2 ÁGUAS E COM TELHA ONDULADA DE FIBROCIMENTO, ALUMÍNIO OU PLÁSTICA EM EDIFÍCIO RESIDENCIAL TÉRREO, INCLUSO TRANSPORTE VERTICAL. AF_07/2019</v>
          </cell>
          <cell r="D1315" t="str">
            <v>M2</v>
          </cell>
          <cell r="E1315">
            <v>10.5</v>
          </cell>
          <cell r="F1315" t="str">
            <v>SINAPI</v>
          </cell>
        </row>
        <row r="1316">
          <cell r="B1316">
            <v>94444</v>
          </cell>
          <cell r="C1316" t="str">
            <v>TELHAMENTO COM TELHA DE ENCAIXE, TIPO FRANCESA DE VIDRO, COM ATÉ 2 ÁGUAS, INCLUSO TRANSPORTE VERTICAL. AF_07/2019</v>
          </cell>
          <cell r="D1316" t="str">
            <v>M2</v>
          </cell>
          <cell r="E1316">
            <v>654.01</v>
          </cell>
          <cell r="F1316" t="str">
            <v>SINAPI</v>
          </cell>
        </row>
        <row r="1317">
          <cell r="B1317" t="str">
            <v>73816/1</v>
          </cell>
          <cell r="C1317" t="str">
            <v>EXECUCAO DE DRENO COM TUBOS DE PVC CORRUGADO FLEXIVEL PERFURADO - DN 100</v>
          </cell>
          <cell r="D1317" t="str">
            <v>M</v>
          </cell>
          <cell r="E1317">
            <v>25.92</v>
          </cell>
          <cell r="F1317" t="str">
            <v>SINAPI</v>
          </cell>
        </row>
        <row r="1318">
          <cell r="B1318" t="str">
            <v>73881/1</v>
          </cell>
          <cell r="C1318" t="str">
            <v>EXECUCAO DE DRENO COM MANTA GEOTEXTIL 200 G/M2</v>
          </cell>
          <cell r="D1318" t="str">
            <v>M2</v>
          </cell>
          <cell r="E1318">
            <v>5.8</v>
          </cell>
          <cell r="F1318" t="str">
            <v>SINAPI</v>
          </cell>
        </row>
        <row r="1319">
          <cell r="B1319" t="str">
            <v>73881/3</v>
          </cell>
          <cell r="C1319" t="str">
            <v>EXECUCAO DE DRENO COM MANTA GEOTEXTIL 400 G/M2</v>
          </cell>
          <cell r="D1319" t="str">
            <v>M2</v>
          </cell>
          <cell r="E1319">
            <v>11.35</v>
          </cell>
          <cell r="F1319" t="str">
            <v>SINAPI</v>
          </cell>
        </row>
        <row r="1320">
          <cell r="B1320" t="str">
            <v>73883/1</v>
          </cell>
          <cell r="C1320" t="str">
            <v>EXECUCAO DE DRENO FRANCES COM AREIA MEDIA</v>
          </cell>
          <cell r="D1320" t="str">
            <v>M3</v>
          </cell>
          <cell r="E1320">
            <v>117.01</v>
          </cell>
          <cell r="F1320" t="str">
            <v>SINAPI</v>
          </cell>
        </row>
        <row r="1321">
          <cell r="B1321" t="str">
            <v>73883/2</v>
          </cell>
          <cell r="C1321" t="str">
            <v>EXECUCAO DE DRENO FRANCES COM BRITA NUM 2</v>
          </cell>
          <cell r="D1321" t="str">
            <v>M3</v>
          </cell>
          <cell r="E1321">
            <v>96.63</v>
          </cell>
          <cell r="F1321" t="str">
            <v>SINAPI</v>
          </cell>
        </row>
        <row r="1322">
          <cell r="B1322" t="str">
            <v>73883/3</v>
          </cell>
          <cell r="C1322" t="str">
            <v>EXECUCAO DE DRENO FRANCES COM CASCALHO</v>
          </cell>
          <cell r="D1322" t="str">
            <v>M3</v>
          </cell>
          <cell r="E1322">
            <v>59.81</v>
          </cell>
          <cell r="F1322" t="str">
            <v>SINAPI</v>
          </cell>
        </row>
        <row r="1323">
          <cell r="B1323" t="str">
            <v>73969/1</v>
          </cell>
          <cell r="C1323" t="str">
            <v>EXECUCAO DE DRENOS DE CHORUME EM TUBOS DRENANTES DE CONCRETO, DIAM=200MM, ENVOLTOS EM BRITA E GEOTEXTIL</v>
          </cell>
          <cell r="D1323" t="str">
            <v>M</v>
          </cell>
          <cell r="E1323">
            <v>64.56</v>
          </cell>
          <cell r="F1323" t="str">
            <v>SINAPI</v>
          </cell>
        </row>
        <row r="1324">
          <cell r="B1324" t="str">
            <v>74017/1</v>
          </cell>
          <cell r="C1324" t="str">
            <v>EXECUCAO DE DRENOS DE CHORUME EM TUBOS DRENANTES, PVC, DIAM=100 MM, ENVOLTOS EM BRITA E GEOTEXTIL</v>
          </cell>
          <cell r="D1324" t="str">
            <v>M</v>
          </cell>
          <cell r="E1324">
            <v>44.01</v>
          </cell>
          <cell r="F1324" t="str">
            <v>SINAPI</v>
          </cell>
        </row>
        <row r="1325">
          <cell r="B1325" t="str">
            <v>74017/2</v>
          </cell>
          <cell r="C1325" t="str">
            <v>EXECUCAO DE DRENOS DE CHORUME EM TUBOS DRENANTES, PVC, DIAM=150 MM, ENVOLTOS EM BRITA E GEOTEXTIL</v>
          </cell>
          <cell r="D1325" t="str">
            <v>M</v>
          </cell>
          <cell r="E1325">
            <v>59.91</v>
          </cell>
          <cell r="F1325" t="str">
            <v>SINAPI</v>
          </cell>
        </row>
        <row r="1326">
          <cell r="B1326" t="str">
            <v>75029/1</v>
          </cell>
          <cell r="C1326" t="str">
            <v>TUBO PVC CORRUGADO RIGIDO PERFURADO DN 150 PARA DRENAGEM - FORNECIMENTO E INSTALACAO</v>
          </cell>
          <cell r="D1326" t="str">
            <v>M</v>
          </cell>
          <cell r="E1326">
            <v>39.71</v>
          </cell>
          <cell r="F1326" t="str">
            <v>SINAPI</v>
          </cell>
        </row>
        <row r="1327">
          <cell r="B1327">
            <v>83651</v>
          </cell>
          <cell r="C1327" t="str">
            <v>TUBO PVC CORRUGADO PERFURADO 100 MM C/ JUNTA ELASTICA PARA DRENAGEM.</v>
          </cell>
          <cell r="D1327" t="str">
            <v>M</v>
          </cell>
          <cell r="E1327">
            <v>28.82</v>
          </cell>
          <cell r="F1327" t="str">
            <v>SINAPI</v>
          </cell>
        </row>
        <row r="1328">
          <cell r="B1328">
            <v>83658</v>
          </cell>
          <cell r="C1328" t="str">
            <v>EXECUCAO DRENO PROFUNDO, COM CORTE TRAPEZOIDAL EM SOLO, DE 70X80X150CM EXCL TUBO INCL MATERIAL EXECUCAO, COM SELO ENCHIMENTO MATERIAL DRENANTE E ESCAVACAO</v>
          </cell>
          <cell r="D1328" t="str">
            <v>M</v>
          </cell>
          <cell r="E1328">
            <v>162.99</v>
          </cell>
          <cell r="F1328" t="str">
            <v>SINAPI</v>
          </cell>
        </row>
        <row r="1329">
          <cell r="B1329">
            <v>83661</v>
          </cell>
          <cell r="C1329" t="str">
            <v>EXECUCAO DE DRENO PROFUNDO, CORTE EM SOLO, COM TUBO POROSO D=0,20M</v>
          </cell>
          <cell r="D1329" t="str">
            <v>M</v>
          </cell>
          <cell r="E1329">
            <v>107.47</v>
          </cell>
          <cell r="F1329" t="str">
            <v>SINAPI</v>
          </cell>
        </row>
        <row r="1330">
          <cell r="B1330">
            <v>83662</v>
          </cell>
          <cell r="C1330" t="str">
            <v>EXECUCAO DE DRENO CEGO</v>
          </cell>
          <cell r="D1330" t="str">
            <v>M3</v>
          </cell>
          <cell r="E1330">
            <v>91.17</v>
          </cell>
          <cell r="F1330" t="str">
            <v>SINAPI</v>
          </cell>
        </row>
        <row r="1331">
          <cell r="B1331">
            <v>83664</v>
          </cell>
          <cell r="C1331" t="str">
            <v>EXECUCAO DE DRENO DE TUBO DE CONRETO SIMPLES POROSO D=0,20 M (0,5MX0,5M) PARA GALERIAS DE AGUAS PLUVIAIS</v>
          </cell>
          <cell r="D1331" t="str">
            <v>M</v>
          </cell>
          <cell r="E1331">
            <v>63.58</v>
          </cell>
          <cell r="F1331" t="str">
            <v>SINAPI</v>
          </cell>
        </row>
        <row r="1332">
          <cell r="B1332">
            <v>83670</v>
          </cell>
          <cell r="C1332" t="str">
            <v>TUBO PVC DN 75 MM PARA DRENAGEM - FORNECIMENTO E INSTALACAO</v>
          </cell>
          <cell r="D1332" t="str">
            <v>M</v>
          </cell>
          <cell r="E1332">
            <v>44.94</v>
          </cell>
          <cell r="F1332" t="str">
            <v>SINAPI</v>
          </cell>
        </row>
        <row r="1333">
          <cell r="B1333">
            <v>83671</v>
          </cell>
          <cell r="C1333" t="str">
            <v>TUBO PVC DN 100 MM PARA DRENAGEM - FORNECIMENTO E INSTALACAO</v>
          </cell>
          <cell r="D1333" t="str">
            <v>M</v>
          </cell>
          <cell r="E1333">
            <v>48.14</v>
          </cell>
          <cell r="F1333" t="str">
            <v>SINAPI</v>
          </cell>
        </row>
        <row r="1334">
          <cell r="B1334">
            <v>83679</v>
          </cell>
          <cell r="C1334" t="str">
            <v>TUBO PVC D=2 COM MATERIAL DRENANTE PARA DRENO/BARBACA - FORNECIMENTO E INSTALACAO</v>
          </cell>
          <cell r="D1334" t="str">
            <v>M</v>
          </cell>
          <cell r="E1334">
            <v>12.95</v>
          </cell>
          <cell r="F1334" t="str">
            <v>SINAPI</v>
          </cell>
        </row>
        <row r="1335">
          <cell r="B1335">
            <v>83680</v>
          </cell>
          <cell r="C1335" t="str">
            <v>TUBO PVC D=3" COM MATERIAL DRENANTE PARA DRENO/BARBACA - FORNECIMENTO E INSTALACAO</v>
          </cell>
          <cell r="D1335" t="str">
            <v>M</v>
          </cell>
          <cell r="E1335">
            <v>15.58</v>
          </cell>
          <cell r="F1335" t="str">
            <v>SINAPI</v>
          </cell>
        </row>
        <row r="1336">
          <cell r="B1336">
            <v>83681</v>
          </cell>
          <cell r="C1336" t="str">
            <v>TUBO PVC D=4" COM MATERIAL DRENANTE PARA DRENO/BARBACA - FORNECIMENTO E INSTALACAO</v>
          </cell>
          <cell r="D1336" t="str">
            <v>M</v>
          </cell>
          <cell r="E1336">
            <v>16.75</v>
          </cell>
          <cell r="F1336" t="str">
            <v>SINAPI</v>
          </cell>
        </row>
        <row r="1337">
          <cell r="B1337">
            <v>92743</v>
          </cell>
          <cell r="C1337" t="str">
            <v>MURO DE GABIÃO, ENCHIMENTO COM PEDRA DE MÃO TIPO RACHÃO, DE GRAVIDADE, COM GAIOLAS DE COMPRIMENTO IGUAL A 2 M, PARA MUROS COM ALTURA MENOR OU IGUAL A 4 M  FORNECIMENTO E EXECUÇÃO. AF_12/2015</v>
          </cell>
          <cell r="D1337" t="str">
            <v>M3</v>
          </cell>
          <cell r="E1337">
            <v>478.12</v>
          </cell>
          <cell r="F1337" t="str">
            <v>SINAPI</v>
          </cell>
        </row>
        <row r="1338">
          <cell r="B1338">
            <v>92744</v>
          </cell>
          <cell r="C1338" t="str">
            <v>MURO DE GABIÃO, ENCHIMENTO COM PEDRA DE MÃO TIPO RACHÃO, DE GRAVIDADE, COM GAIOLAS DE COMPRIMENTO IGUAL A 5 M, PARA MUROS COM ALTURA MENOR OU IGUAL A 4 M  FORNECIMENTO E EXECUÇÃO. AF_12/2015</v>
          </cell>
          <cell r="D1338" t="str">
            <v>M3</v>
          </cell>
          <cell r="E1338">
            <v>466.94</v>
          </cell>
          <cell r="F1338" t="str">
            <v>SINAPI</v>
          </cell>
        </row>
        <row r="1339">
          <cell r="B1339">
            <v>92745</v>
          </cell>
          <cell r="C1339" t="str">
            <v>MURO DE GABIÃO, ENCHIMENTO COM PEDRA DE MÃO TIPO RACHÃO, DE GRAVIDADE, COM GAIOLAS DE COMPRIMENTO IGUAL A 2 M, PARA MUROS COM ALTURA MAIOR QUE 4 M E MENOR OU IGUAL A 6 M  FORNECIMENTO E EXECUÇÃO. AF_12/2015</v>
          </cell>
          <cell r="D1339" t="str">
            <v>M3</v>
          </cell>
          <cell r="E1339">
            <v>598.54</v>
          </cell>
          <cell r="F1339" t="str">
            <v>SINAPI</v>
          </cell>
        </row>
        <row r="1340">
          <cell r="B1340">
            <v>92746</v>
          </cell>
          <cell r="C1340" t="str">
            <v>MURO DE GABIÃO, ENCHIMENTO COM PEDRA DE MÃO TIPO RACHÃO, DE GRAVIDADE, COM GAIOLAS DE COMPRIMENTO IGUAL A 5 M, PARA MUROS COM ALTURA MAIOR QUE 4 M E MENOR OU IGUAL A 6 M   FORNECIMENTO E EXECUÇÃO. AF_12/2015</v>
          </cell>
          <cell r="D1340" t="str">
            <v>M3</v>
          </cell>
          <cell r="E1340">
            <v>554.83000000000004</v>
          </cell>
          <cell r="F1340" t="str">
            <v>SINAPI</v>
          </cell>
        </row>
        <row r="1341">
          <cell r="B1341">
            <v>92747</v>
          </cell>
          <cell r="C1341" t="str">
            <v>MURO DE GABIÃO, ENCHIMENTO COM PEDRA DE MÃO TIPO RACHÃO, DE GRAVIDADE, COM GAIOLAS DE COMPRIMENTO IGUAL A 2 M, PARA MUROS COM ALTURA MAIOR QUE 6 M E MENOR OU IGUAL A 10 M   FORNECIMENTO E EXECUÇÃO. AF_12/2015</v>
          </cell>
          <cell r="D1341" t="str">
            <v>M3</v>
          </cell>
          <cell r="E1341">
            <v>667.13</v>
          </cell>
          <cell r="F1341" t="str">
            <v>SINAPI</v>
          </cell>
        </row>
        <row r="1342">
          <cell r="B1342">
            <v>92748</v>
          </cell>
          <cell r="C1342" t="str">
            <v>MURO DE GABIÃO, ENCHIMENTO COM PEDRA DE MÃO TIPO RACHÃO, DE GRAVIDADE, COM GAIOLAS DE COMPRIMENTO IGUAL A 5 M, PARA MUROS COM ALTURA MAIOR QUE 6 M E MENOR OU IGUAL A 10 M FORNECIMENTO E EXECUÇÃO. AF_12/2015</v>
          </cell>
          <cell r="D1342" t="str">
            <v>M3</v>
          </cell>
          <cell r="E1342">
            <v>605.19000000000005</v>
          </cell>
          <cell r="F1342" t="str">
            <v>SINAPI</v>
          </cell>
        </row>
        <row r="1343">
          <cell r="B1343">
            <v>92749</v>
          </cell>
          <cell r="C1343" t="str">
            <v>MURO DE GABIÃO, ENCHIMENTO COM PEDRA DE MÃO TIPO RACHÃO, COM SOLO REFORÇADO, PARA MUROS COM ALTURA MENOR OU IGUAL A 4 M   FORNECIMENTO E EXECUÇÃO. AF_12/2015</v>
          </cell>
          <cell r="D1343" t="str">
            <v>M3</v>
          </cell>
          <cell r="E1343">
            <v>695.24</v>
          </cell>
          <cell r="F1343" t="str">
            <v>SINAPI</v>
          </cell>
        </row>
        <row r="1344">
          <cell r="B1344">
            <v>92750</v>
          </cell>
          <cell r="C1344" t="str">
            <v>MURO DE GABIÃO, ENCHIMENTO COM PEDRA DE MÃO TIPO RACHÃO, COM SOLO REFORÇADO, PARA MUROS COM ALTURA MAIOR QUE 4 M E MENOR OU IGUAL A 12 M   FORNECIMENTO E EXECUÇÃO. AF_12/2015</v>
          </cell>
          <cell r="D1344" t="str">
            <v>M3</v>
          </cell>
          <cell r="E1344">
            <v>1215.1199999999999</v>
          </cell>
          <cell r="F1344" t="str">
            <v>SINAPI</v>
          </cell>
        </row>
        <row r="1345">
          <cell r="B1345">
            <v>92751</v>
          </cell>
          <cell r="C1345" t="str">
            <v>MURO DE GABIÃO, ENCHIMENTO COM PEDRA DE MÃO TIPO RACHÃO, COM SOLO REFORÇADO, PARA MUROS COM ALTURA MAIOR QUE 12 M E MENOR OU IGUAL A 20 M    FORNECIMENTO E EXECUÇÃO. AF_12/2015</v>
          </cell>
          <cell r="D1345" t="str">
            <v>M3</v>
          </cell>
          <cell r="E1345">
            <v>1517.7</v>
          </cell>
          <cell r="F1345" t="str">
            <v>SINAPI</v>
          </cell>
        </row>
        <row r="1346">
          <cell r="B1346">
            <v>92752</v>
          </cell>
          <cell r="C1346" t="str">
            <v>MURO DE GABIÃO, ENCHIMENTO COM PEDRA DE MÃO TIPO RACHÃO, COM SOLO REFORÇADO, PARA MUROS COM ALTURA MAIOR QUE 20 M E MENOR OU IGUAL A 28 M   FORNECIMENTO E EXECUÇÃO. AF_12/2015</v>
          </cell>
          <cell r="D1346" t="str">
            <v>M3</v>
          </cell>
          <cell r="E1346">
            <v>1819.23</v>
          </cell>
          <cell r="F1346" t="str">
            <v>SINAPI</v>
          </cell>
        </row>
        <row r="1347">
          <cell r="B1347">
            <v>92753</v>
          </cell>
          <cell r="C1347" t="str">
            <v>MURO DE GABIÃO, ENCHIMENTO COM RESÍDUO DE CONSTRUÇÃO E DEMOLIÇÃO, DE GRAVIDADE, COM GAIOLA TRAPEZOIDAL DE COMPRIMENTO IGUAL A 2 M, PARA MUROS COM ALTURA MENOR OU IGUAL A 2 M   FORNECIMENTO E EXECUÇÃO. AF_12/2015</v>
          </cell>
          <cell r="D1347" t="str">
            <v>M3</v>
          </cell>
          <cell r="E1347">
            <v>462</v>
          </cell>
          <cell r="F1347" t="str">
            <v>SINAPI</v>
          </cell>
        </row>
        <row r="1348">
          <cell r="B1348">
            <v>92754</v>
          </cell>
          <cell r="C1348" t="str">
            <v>MURO DE GABIÃO, ENCHIMENTO COM RESÍDUO DE CONSTRUÇÃO E DEMOLIÇÃO, DE GRAVIDADE, COM GAIOLA TRAPEZOIDAL DE COMPRIMENTO IGUAL A 2 M, PARA MUROS COM ALTURA MAIOR QUE 2 M E MENOR OU IGUAL A 4 M    FORNECIMENTO E EXECUÇÃO. AF_12/2015</v>
          </cell>
          <cell r="D1348" t="str">
            <v>M3</v>
          </cell>
          <cell r="E1348">
            <v>423.63</v>
          </cell>
          <cell r="F1348" t="str">
            <v>SINAPI</v>
          </cell>
        </row>
        <row r="1349">
          <cell r="B1349">
            <v>92755</v>
          </cell>
          <cell r="C1349" t="str">
            <v>PROTEÇÃO SUPERFICIAL DE CANAL EM GABIÃO TIPO COLCHÃO, ALTURA DE 17 CENTÍMETROS, ENCHIMENTO COM PEDRA DE MÃO TIPO RACHÃO - FORNECIMENTO E EXECUÇÃO. AF_12/2015</v>
          </cell>
          <cell r="D1349" t="str">
            <v>M2</v>
          </cell>
          <cell r="E1349">
            <v>178.45</v>
          </cell>
          <cell r="F1349" t="str">
            <v>SINAPI</v>
          </cell>
        </row>
        <row r="1350">
          <cell r="B1350">
            <v>92756</v>
          </cell>
          <cell r="C1350" t="str">
            <v>PROTEÇÃO SUPERFICIAL DE CANAL EM GABIÃO TIPO COLCHÃO, ALTURA DE 23 CENTÍMETROS, ENCHIMENTO COM PEDRA DE MÃO TIPO RACHÃO - FORNECIMENTO E EXECUÇÃO. AF_12/2015</v>
          </cell>
          <cell r="D1350" t="str">
            <v>M2</v>
          </cell>
          <cell r="E1350">
            <v>201.63</v>
          </cell>
          <cell r="F1350" t="str">
            <v>SINAPI</v>
          </cell>
        </row>
        <row r="1351">
          <cell r="B1351">
            <v>92757</v>
          </cell>
          <cell r="C1351" t="str">
            <v>PROTEÇÃO SUPERFICIAL DE CANAL EM GABIÃO TIPO COLCHÃO, ALTURA DE 30 CENTÍMETROS, ENCHIMENTO COM PEDRA DE MÃO TIPO RACHÃO - FORNECIMENTO E EXECUÇÃO. AF_12/2015</v>
          </cell>
          <cell r="D1351" t="str">
            <v>M2</v>
          </cell>
          <cell r="E1351">
            <v>229.82</v>
          </cell>
          <cell r="F1351" t="str">
            <v>SINAPI</v>
          </cell>
        </row>
        <row r="1352">
          <cell r="B1352">
            <v>92758</v>
          </cell>
          <cell r="C1352" t="str">
            <v>PROTEÇÃO SUPERFICIAL DE CANAL EM GABIÃO TIPO SACO, DIÂMETRO DE 65 CENTÍMETROS, ENCHIMENTO MANUAL COM PEDRA DE MÃO TIPO RACHÃO - FORNECIMENTO E EXECUÇÃO. AF_12/2015</v>
          </cell>
          <cell r="D1352" t="str">
            <v>M3</v>
          </cell>
          <cell r="E1352">
            <v>556.07000000000005</v>
          </cell>
          <cell r="F1352" t="str">
            <v>SINAPI</v>
          </cell>
        </row>
        <row r="1353">
          <cell r="B1353">
            <v>91069</v>
          </cell>
          <cell r="C1353" t="str">
            <v>EXECUÇÃO DE REVESTIMENTO DE CONCRETO PROJETADO COM ESPESSURA DE 7 CM, ARMADO COM TELA, INCLINAÇÃO MENOR QUE 90°, APLICAÇÃO CONTÍNUA, UTILIZANDO EQUIPAMENTO DE PROJEÇÃO COM 6 M³/H DE CAPACIDADE. AF_01/2016</v>
          </cell>
          <cell r="D1353" t="str">
            <v>M2</v>
          </cell>
          <cell r="E1353">
            <v>81.08</v>
          </cell>
          <cell r="F1353" t="str">
            <v>SINAPI</v>
          </cell>
        </row>
        <row r="1354">
          <cell r="B1354">
            <v>91070</v>
          </cell>
          <cell r="C1354" t="str">
            <v>EXECUÇÃO DE REVESTIMENTO DE CONCRETO PROJETADO COM ESPESSURA DE 10 CM, ARMADO COM TELA, INCLINAÇÃO MENOR QUE 90°, APLICAÇÃO CONTÍNUA, UTILIZANDO EQUIPAMENTO DE PROJEÇÃO COM 6 M³/H DE CAPACIDADE. AF_01/2016</v>
          </cell>
          <cell r="D1354" t="str">
            <v>M2</v>
          </cell>
          <cell r="E1354">
            <v>89.98</v>
          </cell>
          <cell r="F1354" t="str">
            <v>SINAPI</v>
          </cell>
        </row>
        <row r="1355">
          <cell r="B1355">
            <v>91071</v>
          </cell>
          <cell r="C1355" t="str">
            <v>EXECUÇÃO DE REVESTIMENTO DE CONCRETO PROJETADO COM ESPESSURA DE 7 CM, ARMADO COM TELA, INCLINAÇÃO DE 90°, APLICAÇÃO CONTÍNUA, UTILIZANDO EQUIPAMENTO DE PROJEÇÃO COM 6 M³/H DE CAPACIDADE. AF_01/2016</v>
          </cell>
          <cell r="D1355" t="str">
            <v>M2</v>
          </cell>
          <cell r="E1355">
            <v>116.4</v>
          </cell>
          <cell r="F1355" t="str">
            <v>SINAPI</v>
          </cell>
        </row>
        <row r="1356">
          <cell r="B1356">
            <v>91072</v>
          </cell>
          <cell r="C1356" t="str">
            <v>EXECUÇÃO DE REVESTIMENTO DE CONCRETO PROJETADO COM ESPESSURA DE 10 CM, ARMADO COM TELA, INCLINAÇÃO DE 90°, APLICAÇÃO CONTÍNUA, UTILIZANDO EQUIPAMENTO DE PROJEÇÃO COM 6 M³/H DE CAPACIDADE. AF_01/2016</v>
          </cell>
          <cell r="D1356" t="str">
            <v>M2</v>
          </cell>
          <cell r="E1356">
            <v>125.25</v>
          </cell>
          <cell r="F1356" t="str">
            <v>SINAPI</v>
          </cell>
        </row>
        <row r="1357">
          <cell r="B1357">
            <v>91073</v>
          </cell>
          <cell r="C1357" t="str">
            <v>EXECUÇÃO DE REVESTIMENTO DE CONCRETO PROJETADO COM ESPESSURA DE 7 CM, ARMADO COM TELA, INCLINAÇÃO MENOR QUE 90°, APLICAÇÃO CONTÍNUA, UTILIZANDO EQUIPAMENTO DE PROJEÇÃO COM 3 M³/H DE CAPACIDADE. AF_01/2016</v>
          </cell>
          <cell r="D1357" t="str">
            <v>M2</v>
          </cell>
          <cell r="E1357">
            <v>94.88</v>
          </cell>
          <cell r="F1357" t="str">
            <v>SINAPI</v>
          </cell>
        </row>
        <row r="1358">
          <cell r="B1358">
            <v>91074</v>
          </cell>
          <cell r="C1358" t="str">
            <v>EXECUÇÃO DE REVESTIMENTO DE CONCRETO PROJETADO COM ESPESSURA DE 10 CM, ARMADO COM TELA, INCLINAÇÃO MENOR QUE 90°, APLICAÇÃO CONTÍNUA, UTILIZANDO EQUIPAMENTO DE PROJEÇÃO COM 3 M³/H DE CAPACIDADE. AF_01/2016</v>
          </cell>
          <cell r="D1358" t="str">
            <v>M2</v>
          </cell>
          <cell r="E1358">
            <v>105.19</v>
          </cell>
          <cell r="F1358" t="str">
            <v>SINAPI</v>
          </cell>
        </row>
        <row r="1359">
          <cell r="B1359">
            <v>91075</v>
          </cell>
          <cell r="C1359" t="str">
            <v>EXECUÇÃO DE REVESTIMENTO DE CONCRETO PROJETADO COM ESPESSURA DE 7 CM, ARMADO COM TELA, INCLINAÇÃO DE 90°, APLICAÇÃO CONTÍNUA, UTILIZANDO EQUIPAMENTO DE PROJEÇÃO COM 3 M³/H DE CAPACIDADE. AF_01/2016</v>
          </cell>
          <cell r="D1359" t="str">
            <v>M2</v>
          </cell>
          <cell r="E1359">
            <v>132.33000000000001</v>
          </cell>
          <cell r="F1359" t="str">
            <v>SINAPI</v>
          </cell>
        </row>
        <row r="1360">
          <cell r="B1360">
            <v>91076</v>
          </cell>
          <cell r="C1360" t="str">
            <v>EXECUÇÃO DE REVESTIMENTO DE CONCRETO PROJETADO COM ESPESSURA DE 10 CM, ARMADO COM TELA, INCLINAÇÃO DE 90°, APLICAÇÃO CONTÍNUA, UTILIZANDO EQUIPAMENTO DE PROJEÇÃO COM 3 M³/H DE CAPACIDADE. AF_01/2016</v>
          </cell>
          <cell r="D1360" t="str">
            <v>M2</v>
          </cell>
          <cell r="E1360">
            <v>142.58000000000001</v>
          </cell>
          <cell r="F1360" t="str">
            <v>SINAPI</v>
          </cell>
        </row>
        <row r="1361">
          <cell r="B1361">
            <v>91077</v>
          </cell>
          <cell r="C1361" t="str">
            <v>EXECUÇÃO DE REVESTIMENTO DE CONCRETO PROJETADO COM ESPESSURA DE 7 CM, ARMADO COM FIBRAS DE AÇO, INCLINAÇÃO MENOR QUE 90°, APLICAÇÃO CONTÍNUA, UTILIZANDO EQUIPAMENTO DE PROJEÇÃO COM 6 M³/H DE CAPACIDADE. AF_01/2016</v>
          </cell>
          <cell r="D1361" t="str">
            <v>M2</v>
          </cell>
          <cell r="E1361">
            <v>92.83</v>
          </cell>
          <cell r="F1361" t="str">
            <v>SINAPI</v>
          </cell>
        </row>
        <row r="1362">
          <cell r="B1362">
            <v>91078</v>
          </cell>
          <cell r="C1362" t="str">
            <v>EXECUÇÃO DE REVESTIMENTO DE CONCRETO PROJETADO COM ESPESSURA DE 10 CM, ARMADO COM FIBRAS DE AÇO, INCLINAÇÃO MENOR QUE 90°, APLICAÇÃO CONTÍNUA, UTILIZANDO EQUIPAMENTO DE PROJEÇÃO COM 6 M³/H DE CAPACIDADE. AF_01/2016</v>
          </cell>
          <cell r="D1362" t="str">
            <v>M2</v>
          </cell>
          <cell r="E1362">
            <v>108.68</v>
          </cell>
          <cell r="F1362" t="str">
            <v>SINAPI</v>
          </cell>
        </row>
        <row r="1363">
          <cell r="B1363">
            <v>91079</v>
          </cell>
          <cell r="C1363" t="str">
            <v>EXECUÇÃO DE REVESTIMENTO DE CONCRETO PROJETADO COM ESPESSURA DE 7 CM, ARMADO COM FIBRAS DE AÇO, INCLINAÇÃO DE 90°, APLICAÇÃO CONTÍNUA, UTILIZANDO EQUIPAMENTO DE PROJEÇÃO COM 6 M³/H DE CAPACIDADE. AF_01/2016</v>
          </cell>
          <cell r="D1363" t="str">
            <v>M2</v>
          </cell>
          <cell r="E1363">
            <v>97.27</v>
          </cell>
          <cell r="F1363" t="str">
            <v>SINAPI</v>
          </cell>
        </row>
        <row r="1364">
          <cell r="B1364">
            <v>91080</v>
          </cell>
          <cell r="C1364" t="str">
            <v>EXECUÇÃO DE REVESTIMENTO DE CONCRETO PROJETADO COM ESPESSURA DE 10 CM, ARMADO COM FIBRAS DE AÇO, INCLINAÇÃO DE 90°, APLICAÇÃO CONTÍNUA, UTILIZANDO EQUIPAMENTO DE PROJEÇÃO COM 6 M³/H DE CAPACIDADE. AF_01/2016</v>
          </cell>
          <cell r="D1364" t="str">
            <v>M2</v>
          </cell>
          <cell r="E1364">
            <v>112.92</v>
          </cell>
          <cell r="F1364" t="str">
            <v>SINAPI</v>
          </cell>
        </row>
        <row r="1365">
          <cell r="B1365">
            <v>91081</v>
          </cell>
          <cell r="C1365" t="str">
            <v>EXECUÇÃO DE REVESTIMENTO DE CONCRETO PROJETADO COM ESPESSURA DE 7 CM, ARMADO COM FIBRAS DE AÇO, INCLINAÇÃO MENOR QUE 90°, APLICAÇÃO CONTÍNUA, UTILIZANDO EQUIPAMENTO DE PROJEÇÃO COM 3 M³/H DE CAPACIDADE. AF_01/2016</v>
          </cell>
          <cell r="D1365" t="str">
            <v>M2</v>
          </cell>
          <cell r="E1365">
            <v>108.02</v>
          </cell>
          <cell r="F1365" t="str">
            <v>SINAPI</v>
          </cell>
        </row>
        <row r="1366">
          <cell r="B1366">
            <v>91082</v>
          </cell>
          <cell r="C1366" t="str">
            <v>EXECUÇÃO DE REVESTIMENTO DE CONCRETO PROJETADO COM ESPESSURA DE 10 CM, ARMADO COM FIBRAS DE AÇO, INCLINAÇÃO MENOR QUE 90°, APLICAÇÃO CONTÍNUA, UTILIZANDO EQUIPAMENTO DE PROJEÇÃO COM 3 M³/H DE CAPACIDADE. AF_01/2016</v>
          </cell>
          <cell r="D1366" t="str">
            <v>M2</v>
          </cell>
          <cell r="E1366">
            <v>125.12</v>
          </cell>
          <cell r="F1366" t="str">
            <v>SINAPI</v>
          </cell>
        </row>
        <row r="1367">
          <cell r="B1367">
            <v>91083</v>
          </cell>
          <cell r="C1367" t="str">
            <v>EXECUÇÃO DE REVESTIMENTO DE CONCRETO PROJETADO COM ESPESSURA DE 7 CM, ARMADO COM FIBRAS DE AÇO, INCLINAÇÃO DE 90°, APLICAÇÃO CONTÍNUA, UTILIZANDO EQUIPAMENTO DE PROJEÇÃO COM 3 M³/H DE CAPACIDADE. AF_01/2016</v>
          </cell>
          <cell r="D1367" t="str">
            <v>M2</v>
          </cell>
          <cell r="E1367">
            <v>115.92</v>
          </cell>
          <cell r="F1367" t="str">
            <v>SINAPI</v>
          </cell>
        </row>
        <row r="1368">
          <cell r="B1368">
            <v>91084</v>
          </cell>
          <cell r="C1368" t="str">
            <v>EXECUÇÃO DE REVESTIMENTO DE CONCRETO PROJETADO COM ESPESSURA DE 10 CM, ARMADO COM FIBRAS DE AÇO, INCLINAÇÃO DE 90°, APLICAÇÃO CONTÍNUA, UTILIZANDO EQUIPAMENTO DE PROJEÇÃO COM 3 M³/H DE CAPACIDADE. AF_01/2016</v>
          </cell>
          <cell r="D1368" t="str">
            <v>M2</v>
          </cell>
          <cell r="E1368">
            <v>132.68</v>
          </cell>
          <cell r="F1368" t="str">
            <v>SINAPI</v>
          </cell>
        </row>
        <row r="1369">
          <cell r="B1369">
            <v>91086</v>
          </cell>
          <cell r="C1369" t="str">
            <v>EXECUÇÃO DE REVESTIMENTO DE CONCRETO PROJETADO COM ESPESSURA DE 7 CM, ARMADO COM TELA, INCLINAÇÃO MENOR QUE 90°, APLICAÇÃO DESCONTÍNUA, UTILIZANDO EQUIPAMENTO DE PROJEÇÃO COM 6 M³/H DE CAPACIDADE. AF_01/2016</v>
          </cell>
          <cell r="D1369" t="str">
            <v>M2</v>
          </cell>
          <cell r="E1369">
            <v>90.86</v>
          </cell>
          <cell r="F1369" t="str">
            <v>SINAPI</v>
          </cell>
        </row>
        <row r="1370">
          <cell r="B1370">
            <v>91087</v>
          </cell>
          <cell r="C1370" t="str">
            <v>EXECUÇÃO DE REVESTIMENTO DE CONCRETO PROJETADO COM ESPESSURA DE 10 CM, ARMADO COM TELA, INCLINAÇÃO MENOR QUE 90°, APLICAÇÃO DESCONTÍNUA, UTILIZANDO EQUIPAMENTO DE PROJEÇÃO COM 6 M³/H DE CAPACIDADE. AF_01/2016</v>
          </cell>
          <cell r="D1370" t="str">
            <v>M2</v>
          </cell>
          <cell r="E1370">
            <v>100.04</v>
          </cell>
          <cell r="F1370" t="str">
            <v>SINAPI</v>
          </cell>
        </row>
        <row r="1371">
          <cell r="B1371">
            <v>91088</v>
          </cell>
          <cell r="C1371" t="str">
            <v>EXECUÇÃO DE REVESTIMENTO DE CONCRETO PROJETADO COM ESPESSURA DE 7 CM, ARMADO COM TELA, INCLINAÇÃO DE 90°, APLICAÇÃO DESCONTÍNUA, UTILIZANDO EQUIPAMENTO DE PROJEÇÃO COM 6 M³/H DE CAPACIDADE. AF_01/2016</v>
          </cell>
          <cell r="D1371" t="str">
            <v>M2</v>
          </cell>
          <cell r="E1371">
            <v>127.15</v>
          </cell>
          <cell r="F1371" t="str">
            <v>SINAPI</v>
          </cell>
        </row>
        <row r="1372">
          <cell r="B1372">
            <v>91089</v>
          </cell>
          <cell r="C1372" t="str">
            <v>EXECUÇÃO DE REVESTIMENTO DE CONCRETO PROJETADO COM ESPESSURA DE 10 CM, ARMADO COM TELA, INCLINAÇÃO DE 90°, APLICAÇÃO DESCONTÍNUA, UTILIZANDO EQUIPAMENTO DE PROJEÇÃO COM 6 M³/H DE CAPACIDADE. AF_01/2016</v>
          </cell>
          <cell r="D1372" t="str">
            <v>M2</v>
          </cell>
          <cell r="E1372">
            <v>136.41</v>
          </cell>
          <cell r="F1372" t="str">
            <v>SINAPI</v>
          </cell>
        </row>
        <row r="1373">
          <cell r="B1373">
            <v>91090</v>
          </cell>
          <cell r="C1373" t="str">
            <v>EXECUÇÃO DE REVESTIMENTO DE CONCRETO PROJETADO COM ESPESSURA DE 7 CM, ARMADO COM TELA, INCLINAÇÃO MENOR QUE 90°, APLICAÇÃO DESCONTÍNUA, UTILIZANDO EQUIPAMENTO DE PROJEÇÃO COM 3 M³/H DE CAPACIDADE. AF_01/2016</v>
          </cell>
          <cell r="D1373" t="str">
            <v>M2</v>
          </cell>
          <cell r="E1373">
            <v>102.92</v>
          </cell>
          <cell r="F1373" t="str">
            <v>SINAPI</v>
          </cell>
        </row>
        <row r="1374">
          <cell r="B1374">
            <v>91091</v>
          </cell>
          <cell r="C1374" t="str">
            <v>EXECUÇÃO DE REVESTIMENTO DE CONCRETO PROJETADO COM ESPESSURA DE 10 CM, ARMADO COM TELA, INCLINAÇÃO MENOR QUE 90°, APLICAÇÃO DESCONTÍNUA, UTILIZANDO EQUIPAMENTO DE PROJEÇÃO COM 3 M³/H DE CAPACIDADE. AF_01/2016</v>
          </cell>
          <cell r="D1374" t="str">
            <v>M2</v>
          </cell>
          <cell r="E1374">
            <v>113.69</v>
          </cell>
          <cell r="F1374" t="str">
            <v>SINAPI</v>
          </cell>
        </row>
        <row r="1375">
          <cell r="B1375">
            <v>91092</v>
          </cell>
          <cell r="C1375" t="str">
            <v>EXECUÇÃO DE REVESTIMENTO DE CONCRETO PROJETADO COM ESPESSURA DE 7 CM, ARMADO COM TELA, INCLINAÇÃO DE 90°, APLICAÇÃO DESCONTÍNUA, UTILIZANDO EQUIPAMENTO DE PROJEÇÃO COM 3 M³/H DE CAPACIDADE. AF_01/2016</v>
          </cell>
          <cell r="D1375" t="str">
            <v>M2</v>
          </cell>
          <cell r="E1375">
            <v>140.97</v>
          </cell>
          <cell r="F1375" t="str">
            <v>SINAPI</v>
          </cell>
        </row>
        <row r="1376">
          <cell r="B1376">
            <v>91093</v>
          </cell>
          <cell r="C1376" t="str">
            <v>EXECUÇÃO DE REVESTIMENTO DE CONCRETO PROJETADO COM ESPESSURA DE 10 CM, ARMADO COM TELA, INCLINAÇÃO DE 90°, APLICAÇÃO DESCONTÍNUA, UTILIZANDO EQUIPAMENTO DE PROJEÇÃO COM 3 M³/H DE CAPACIDADE. AF_01/2016</v>
          </cell>
          <cell r="D1376" t="str">
            <v>M2</v>
          </cell>
          <cell r="E1376">
            <v>151.91</v>
          </cell>
          <cell r="F1376" t="str">
            <v>SINAPI</v>
          </cell>
        </row>
        <row r="1377">
          <cell r="B1377">
            <v>91094</v>
          </cell>
          <cell r="C1377" t="str">
            <v>EXECUÇÃO DE REVESTIMENTO DE CONCRETO PROJETADO COM ESPESSURA DE 7 CM, ARMADO COM FIBRAS DE AÇO, INCLINAÇÃO MENOR QUE 90°, APLICAÇÃO DESCONTÍNUA, UTILIZANDO EQUIPAMENTO DE PROJEÇÃO COM 6 M³/H DE CAPACIDADE. AF_01/2016</v>
          </cell>
          <cell r="D1377" t="str">
            <v>M2</v>
          </cell>
          <cell r="E1377">
            <v>98.93</v>
          </cell>
          <cell r="F1377" t="str">
            <v>SINAPI</v>
          </cell>
        </row>
        <row r="1378">
          <cell r="B1378">
            <v>91095</v>
          </cell>
          <cell r="C1378" t="str">
            <v>EXECUÇÃO DE REVESTIMENTO DE CONCRETO PROJETADO COM ESPESSURA DE 10 CM, ARMADO COM FIBRAS DE AÇO, INCLINAÇÃO MENOR QUE 90°, APLICAÇÃO DESCONTÍNUA, UTILIZANDO EQUIPAMENTO DE PROJEÇÃO COM 6 M³/H DE CAPACIDADE. AF_01/2016</v>
          </cell>
          <cell r="D1378" t="str">
            <v>M2</v>
          </cell>
          <cell r="E1378">
            <v>115.13</v>
          </cell>
          <cell r="F1378" t="str">
            <v>SINAPI</v>
          </cell>
        </row>
        <row r="1379">
          <cell r="B1379">
            <v>91096</v>
          </cell>
          <cell r="C1379" t="str">
            <v>EXECUÇÃO DE REVESTIMENTO DE CONCRETO PROJETADO COM ESPESSURA DE 7 CM, ARMADO COM FIBRAS DE AÇO, INCLINAÇÃO DE 90°, APLICAÇÃO DESCONTÍNUA, UTILIZANDO EQUIPAMENTO DE PROJEÇÃO COM 6 M³/H DE CAPACIDADE. AF_01/2016</v>
          </cell>
          <cell r="D1379" t="str">
            <v>M2</v>
          </cell>
          <cell r="E1379">
            <v>100.57</v>
          </cell>
          <cell r="F1379" t="str">
            <v>SINAPI</v>
          </cell>
        </row>
        <row r="1380">
          <cell r="B1380">
            <v>91097</v>
          </cell>
          <cell r="C1380" t="str">
            <v>EXECUÇÃO DE REVESTIMENTO DE CONCRETO PROJETADO COM ESPESSURA DE 10 CM, ARMADO COM FIBRAS DE AÇO, INCLINAÇÃO DE 90°, APLICAÇÃO DESCONTÍNUA, UTILIZANDO EQUIPAMENTO DE PROJEÇÃO COM 6 M³/H DE CAPACIDADE. AF_01/2016</v>
          </cell>
          <cell r="D1380" t="str">
            <v>M2</v>
          </cell>
          <cell r="E1380">
            <v>116.58</v>
          </cell>
          <cell r="F1380" t="str">
            <v>SINAPI</v>
          </cell>
        </row>
        <row r="1381">
          <cell r="B1381">
            <v>91098</v>
          </cell>
          <cell r="C1381" t="str">
            <v>EXECUÇÃO DE REVESTIMENTO DE CONCRETO PROJETADO COM ESPESSURA DE 7 CM, ARMADO COM FIBRAS DE AÇO, INCLINAÇÃO MENOR QUE 90°, APLICAÇÃO DESCONTÍNUA, UTILIZANDO EQUIPAMENTO DE PROJEÇÃO COM 3 M³/H DE CAPACIDADE. AF_01/2016</v>
          </cell>
          <cell r="D1381" t="str">
            <v>M2</v>
          </cell>
          <cell r="E1381">
            <v>114.08</v>
          </cell>
          <cell r="F1381" t="str">
            <v>SINAPI</v>
          </cell>
        </row>
        <row r="1382">
          <cell r="B1382">
            <v>91099</v>
          </cell>
          <cell r="C1382" t="str">
            <v>EXECUÇÃO DE REVESTIMENTO DE CONCRETO PROJETADO COM ESPESSURA DE 10 CM, ARMADO COM FIBRAS DE AÇO, INCLINAÇÃO MENOR QUE 90°, APLICAÇÃO DESCONTÍNUA, UTILIZANDO EQUIPAMENTO DE PROJEÇÃO COM 3 M³/H DE CAPACIDADE. AF_01/2016</v>
          </cell>
          <cell r="D1382" t="str">
            <v>M2</v>
          </cell>
          <cell r="E1382">
            <v>131.62</v>
          </cell>
          <cell r="F1382" t="str">
            <v>SINAPI</v>
          </cell>
        </row>
        <row r="1383">
          <cell r="B1383">
            <v>91100</v>
          </cell>
          <cell r="C1383" t="str">
            <v>EXECUÇÃO DE REVESTIMENTO DE CONCRETO PROJETADO COM ESPESSURA DE 7 CM, ARMADO COM FIBRAS DE AÇO, INCLINAÇÃO DE 90°, APLICAÇÃO DESCONTÍNUA, UTILIZANDO EQUIPAMENTO DE PROJEÇÃO COM 3 M³/H DE CAPACIDADE. AF_01/2016</v>
          </cell>
          <cell r="D1383" t="str">
            <v>M2</v>
          </cell>
          <cell r="E1383">
            <v>119.81</v>
          </cell>
          <cell r="F1383" t="str">
            <v>SINAPI</v>
          </cell>
        </row>
        <row r="1384">
          <cell r="B1384">
            <v>91101</v>
          </cell>
          <cell r="C1384" t="str">
            <v>EXECUÇÃO DE REVESTIMENTO DE CONCRETO PROJETADO COM ESPESSURA DE 10 CM, ARMADO COM FIBRAS DE AÇO, INCLINAÇÃO DE 90°, APLICAÇÃO DESCONTÍNUA, UTILIZANDO EQUIPAMENTO DE PROJEÇÃO COM 3 M³/H DE CAPACIDADE. AF_01/2016</v>
          </cell>
          <cell r="D1384" t="str">
            <v>M2</v>
          </cell>
          <cell r="E1384">
            <v>137.13999999999999</v>
          </cell>
          <cell r="F1384" t="str">
            <v>SINAPI</v>
          </cell>
        </row>
        <row r="1385">
          <cell r="B1385">
            <v>93952</v>
          </cell>
          <cell r="C1385" t="str">
            <v>EXECUÇÃO DE GRAMPO PARA SOLO GRAMPEADO COM COMPRIMENTO MENOR OU IGUAL A 4 M, DIÂMETRO DE 10 CM, PERFURAÇÃO COM EQUIPAMENTO MANUAL E ARMADURA COM DIÂMETRO DE 16 MM. AF_05/2016</v>
          </cell>
          <cell r="D1385" t="str">
            <v>M</v>
          </cell>
          <cell r="E1385">
            <v>165.54</v>
          </cell>
          <cell r="F1385" t="str">
            <v>SINAPI</v>
          </cell>
        </row>
        <row r="1386">
          <cell r="B1386">
            <v>93953</v>
          </cell>
          <cell r="C1386" t="str">
            <v>EXECUÇÃO DE GRAMPO PARA SOLO GRAMPEADO COM COMPRIMENTO MAIOR QUE 4 M E MENOR OU IGUAL A 6 M, DIÂMETRO DE 10 CM, PERFURAÇÃO COM EQUIPAMENTO MANUAL E ARMADURA COM DIÂMETRO DE 16 MM. AF_05/2016</v>
          </cell>
          <cell r="D1386" t="str">
            <v>M</v>
          </cell>
          <cell r="E1386">
            <v>153.27000000000001</v>
          </cell>
          <cell r="F1386" t="str">
            <v>SINAPI</v>
          </cell>
        </row>
        <row r="1387">
          <cell r="B1387">
            <v>93954</v>
          </cell>
          <cell r="C1387" t="str">
            <v>EXECUÇÃO DE GRAMPO PARA SOLO GRAMPEADO COM COMPRIMENTO MAIOR QUE 6 M E MENOR OU IGUAL A 8 M, DIÂMETRO DE 10 CM, PERFURAÇÃO COM EQUIPAMENTO MANUAL E ARMADURA COM DIÂMETRO DE 16 MM. AF_05/2016</v>
          </cell>
          <cell r="D1387" t="str">
            <v>M</v>
          </cell>
          <cell r="E1387">
            <v>145.93</v>
          </cell>
          <cell r="F1387" t="str">
            <v>SINAPI</v>
          </cell>
        </row>
        <row r="1388">
          <cell r="B1388">
            <v>93955</v>
          </cell>
          <cell r="C1388" t="str">
            <v>EXECUÇÃO DE GRAMPO PARA SOLO GRAMPEADO COM COMPRIMENTO MAIOR QUE 8 M E MENOR OU IGUAL A 10 M, DIÂMETRO DE 10 CM, PERFURAÇÃO COM EQUIPAMENTO MANUAL E ARMADURA COM DIÂMETRO DE 16 MM. AF_05/2016</v>
          </cell>
          <cell r="D1388" t="str">
            <v>M</v>
          </cell>
          <cell r="E1388">
            <v>140.77000000000001</v>
          </cell>
          <cell r="F1388" t="str">
            <v>SINAPI</v>
          </cell>
        </row>
        <row r="1389">
          <cell r="B1389">
            <v>93956</v>
          </cell>
          <cell r="C1389" t="str">
            <v>EXECUÇÃO DE GRAMPO PARA SOLO GRAMPEADO COM COMPRIMENTO MAIOR QUE 10 M, DIÂMETRO DE 10 CM, PERFURAÇÃO COM EQUIPAMENTO MANUAL E ARMADURA COM DIÂMETRO DE 16 MM. AF_05/2016</v>
          </cell>
          <cell r="D1389" t="str">
            <v>M</v>
          </cell>
          <cell r="E1389">
            <v>136.66999999999999</v>
          </cell>
          <cell r="F1389" t="str">
            <v>SINAPI</v>
          </cell>
        </row>
        <row r="1390">
          <cell r="B1390">
            <v>93957</v>
          </cell>
          <cell r="C1390" t="str">
            <v>EXECUÇÃO DE GRAMPO PARA SOLO GRAMPEADO COM COMPRIMENTO MENOR OU IGUAL A 4 M, DIÂMETRO DE 10 CM, PERFURAÇÃO COM EQUIPAMENTO MANUAL E ARMADURA COM DIÂMETRO DE 20 MM. AF_05/2016</v>
          </cell>
          <cell r="D1390" t="str">
            <v>M</v>
          </cell>
          <cell r="E1390">
            <v>174.32</v>
          </cell>
          <cell r="F1390" t="str">
            <v>SINAPI</v>
          </cell>
        </row>
        <row r="1391">
          <cell r="B1391">
            <v>93958</v>
          </cell>
          <cell r="C1391" t="str">
            <v>EXECUÇÃO DE GRAMPO PARA SOLO GRAMPEADO COM COMPRIMENTO MAIOR QUE 4 M E MENOR OU IGUAL A 6 M, DIÂMETRO DE 10 CM, PERFURAÇÃO COM EQUIPAMENTO MANUAL E ARMADURA COM DIÂMETRO DE 20 MM. AF_05/2016</v>
          </cell>
          <cell r="D1391" t="str">
            <v>M</v>
          </cell>
          <cell r="E1391">
            <v>161.33000000000001</v>
          </cell>
          <cell r="F1391" t="str">
            <v>SINAPI</v>
          </cell>
        </row>
        <row r="1392">
          <cell r="B1392">
            <v>93959</v>
          </cell>
          <cell r="C1392" t="str">
            <v>EXECUÇÃO DE GRAMPO PARA SOLO GRAMPEADO COM COMPRIMENTO MAIOR QUE 6 M E MENOR OU IGUAL A 8 M, DIÂMETRO DE 10 CM, PERFURAÇÃO COM EQUIPAMENTO MANUAL E ARMADURA COM DIÂMETRO DE 20 MM. AF_05/2016</v>
          </cell>
          <cell r="D1392" t="str">
            <v>M</v>
          </cell>
          <cell r="E1392">
            <v>153.65</v>
          </cell>
          <cell r="F1392" t="str">
            <v>SINAPI</v>
          </cell>
        </row>
        <row r="1393">
          <cell r="B1393">
            <v>93960</v>
          </cell>
          <cell r="C1393" t="str">
            <v>EXECUÇÃO DE GRAMPO PARA SOLO GRAMPEADO COM COMPRIMENTO MAIOR QUE 8 M E MENOR OU IGUAL A 10 M, DIÂMETRO DE 10 CM, PERFURAÇÃO COM EQUIPAMENTO MANUAL E ARMADURA COM DIÂMETRO DE 20 MM. AF_05/2016</v>
          </cell>
          <cell r="D1393" t="str">
            <v>M</v>
          </cell>
          <cell r="E1393">
            <v>148.28</v>
          </cell>
          <cell r="F1393" t="str">
            <v>SINAPI</v>
          </cell>
        </row>
        <row r="1394">
          <cell r="B1394">
            <v>93961</v>
          </cell>
          <cell r="C1394" t="str">
            <v>EXECUÇÃO DE GRAMPO PARA SOLO GRAMPEADO COM COMPRIMENTO MAIOR QUE 10 M, DIÂMETRO DE 10 CM, PERFURAÇÃO COM EQUIPAMENTO MANUAL E ARMADURA COM DIÂMETRO DE 20 MM. AF_05/2016</v>
          </cell>
          <cell r="D1394" t="str">
            <v>M</v>
          </cell>
          <cell r="E1394">
            <v>144.03</v>
          </cell>
          <cell r="F1394" t="str">
            <v>SINAPI</v>
          </cell>
        </row>
        <row r="1395">
          <cell r="B1395">
            <v>93962</v>
          </cell>
          <cell r="C1395" t="str">
            <v>EXECUÇÃO DE GRAMPO PARA SOLO GRAMPEADO COM COMPRIMENTO MENOR OU IGUAL A 4 M, DIÂMETRO DE 7 CM, PERFURAÇÃO COM EQUIPAMENTO MANUAL E ARMADURA COM DIÂMETRO DE 16 MM. AF_05/2016</v>
          </cell>
          <cell r="D1395" t="str">
            <v>M</v>
          </cell>
          <cell r="E1395">
            <v>156.38999999999999</v>
          </cell>
          <cell r="F1395" t="str">
            <v>SINAPI</v>
          </cell>
        </row>
        <row r="1396">
          <cell r="B1396">
            <v>93963</v>
          </cell>
          <cell r="C1396" t="str">
            <v>EXECUÇÃO DE GRAMPO PARA SOLO GRAMPEADO COM COMPRIMENTO MAIOR QUE 4 E MENOR OU IGUAL A 6 M, DIÂMETRO DE 7 CM, PERFURAÇÃO COM EQUIPAMENTO MANUAL E ARMADURA COM DIÂMETRO DE 16 MM. AF_05/2016</v>
          </cell>
          <cell r="D1396" t="str">
            <v>M</v>
          </cell>
          <cell r="E1396">
            <v>144.13999999999999</v>
          </cell>
          <cell r="F1396" t="str">
            <v>SINAPI</v>
          </cell>
        </row>
        <row r="1397">
          <cell r="B1397">
            <v>93964</v>
          </cell>
          <cell r="C1397" t="str">
            <v>EXECUÇÃO DE GRAMPO PARA SOLO GRAMPEADO COM COMPRIMENTO MAIOR QUE 6 M E MENOR OU IGUAL A 8 M, DIÂMETRO DE 7 CM, PERFURAÇÃO COM EQUIPAMENTO MANUAL E ARMADURA COM DIÂMETRO DE 16 MM. AF_05/2016</v>
          </cell>
          <cell r="D1397" t="str">
            <v>M</v>
          </cell>
          <cell r="E1397">
            <v>136.84</v>
          </cell>
          <cell r="F1397" t="str">
            <v>SINAPI</v>
          </cell>
        </row>
        <row r="1398">
          <cell r="B1398">
            <v>93965</v>
          </cell>
          <cell r="C1398" t="str">
            <v>EXECUÇÃO DE GRAMPO PARA SOLO GRAMPEADO COM COMPRIMENTO MAIOR QUE 8 M E MENOR OU IGUAL A 10 M, DIÂMETRO DE 7 CM, PERFURAÇÃO COM EQUIPAMENTO MANUAL E ARMADURA COM DIÂMETRO DE 16 MM. AF_05/2016</v>
          </cell>
          <cell r="D1398" t="str">
            <v>M</v>
          </cell>
          <cell r="E1398">
            <v>128.94999999999999</v>
          </cell>
          <cell r="F1398" t="str">
            <v>SINAPI</v>
          </cell>
        </row>
        <row r="1399">
          <cell r="B1399">
            <v>93966</v>
          </cell>
          <cell r="C1399" t="str">
            <v>EXECUÇÃO DE GRAMPO PARA SOLO GRAMPEADO COM COMPRIMENTO MAIOR QUE 10 M, DIÂMETRO DE 7 CM, PERFURAÇÃO COM EQUIPAMENTO MANUAL E ARMADURA COM DIÂMETRO DE 16 MM. AF_05/2016</v>
          </cell>
          <cell r="D1399" t="str">
            <v>M</v>
          </cell>
          <cell r="E1399">
            <v>127.65</v>
          </cell>
          <cell r="F1399" t="str">
            <v>SINAPI</v>
          </cell>
        </row>
        <row r="1400">
          <cell r="B1400">
            <v>93967</v>
          </cell>
          <cell r="C1400" t="str">
            <v>EXECUÇÃO DE GRAMPO PARA SOLO GRAMPEADO COM COMPRIMENTO MENOR OU IGUAL A 4 M, DIÂMETRO DE 7 CM, PERFURAÇÃO COM EQUIPAMENTO MANUAL E ARMADURA COM DIÂMETRO DE 20 MM. AF_05/2016</v>
          </cell>
          <cell r="D1400" t="str">
            <v>M</v>
          </cell>
          <cell r="E1400">
            <v>165.18</v>
          </cell>
          <cell r="F1400" t="str">
            <v>SINAPI</v>
          </cell>
        </row>
        <row r="1401">
          <cell r="B1401">
            <v>93968</v>
          </cell>
          <cell r="C1401" t="str">
            <v>EXECUÇÃO DE GRAMPO PARA SOLO GRAMPEADO COM COMPRIMENTO MAIOR QUE 4 E MENOR OU IGUAL A 6 M, DIÂMETRO DE 7 CM, PERFURAÇÃO COM EQUIPAMENTO MANUAL E ARMADURA COM DIÂMETRO DE 20 MM. AF_05/2016</v>
          </cell>
          <cell r="D1401" t="str">
            <v>M</v>
          </cell>
          <cell r="E1401">
            <v>152.19999999999999</v>
          </cell>
          <cell r="F1401" t="str">
            <v>SINAPI</v>
          </cell>
        </row>
        <row r="1402">
          <cell r="B1402">
            <v>93969</v>
          </cell>
          <cell r="C1402" t="str">
            <v>EXECUÇÃO DE GRAMPO PARA SOLO GRAMPEADO COM COMPRIMENTO MAIOR QUE 6 M E MENOR OU IGUAL A 8 M, DIÂMETRO DE 7 CM, PERFURAÇÃO COM EQUIPAMENTO MANUAL E ARMADURA COM DIÂMETRO DE 20 MM. AF_05/2016</v>
          </cell>
          <cell r="D1402" t="str">
            <v>M</v>
          </cell>
          <cell r="E1402">
            <v>144.58000000000001</v>
          </cell>
          <cell r="F1402" t="str">
            <v>SINAPI</v>
          </cell>
        </row>
        <row r="1403">
          <cell r="B1403">
            <v>93970</v>
          </cell>
          <cell r="C1403" t="str">
            <v>EXECUÇÃO DE GRAMPO PARA SOLO GRAMPEADO COM COMPRIMENTO MAIOR QUE 8 MENOR OU IGUAL A 10 M, DIÂMETRO DE 7 CM, PERFURAÇÃO COM EQUIPAMENTO MANUAL E ARMADURA COM DIÂMETRO DE 20 MM. AF_05/2016</v>
          </cell>
          <cell r="D1403" t="str">
            <v>M</v>
          </cell>
          <cell r="E1403">
            <v>139.22</v>
          </cell>
          <cell r="F1403" t="str">
            <v>SINAPI</v>
          </cell>
        </row>
        <row r="1404">
          <cell r="B1404">
            <v>93971</v>
          </cell>
          <cell r="C1404" t="str">
            <v>EXECUÇÃO DE GRAMPO PARA SOLO GRAMPEADO COM COMPRIMENTO MAIOR QUE 10 M, DIÂMETRO DE 7 CM, PERFURAÇÃO COM EQUIPAMENTO MANUAL E ARMADURA COM DIÂMETRO DE 20 MM. AF_05/2016</v>
          </cell>
          <cell r="D1404" t="str">
            <v>M</v>
          </cell>
          <cell r="E1404">
            <v>130.88</v>
          </cell>
          <cell r="F1404" t="str">
            <v>SINAPI</v>
          </cell>
        </row>
        <row r="1405">
          <cell r="B1405">
            <v>95108</v>
          </cell>
          <cell r="C1405" t="str">
            <v>EXECUÇÃO DE PROTEÇÃO DA CABEÇA DO TIRANTE COM USO DE FÔRMAS EM CHAPA COMPENSADA PLASTIFICADA DE MADEIRA E CONCRETO FCK =15 MPA. AF_07/2016</v>
          </cell>
          <cell r="D1405" t="str">
            <v>UN</v>
          </cell>
          <cell r="E1405">
            <v>21.03</v>
          </cell>
          <cell r="F1405" t="str">
            <v>SINAPI</v>
          </cell>
        </row>
        <row r="1406">
          <cell r="B1406">
            <v>100332</v>
          </cell>
          <cell r="C1406" t="str">
            <v>CONTENÇÃO EM PERFIL PRANCHADO COM PRANCHÃO DE MADEIRA, PERFIS ESPAÇADOS A 1,5 M PARA 1 SUBSOLO. AF_07/2019</v>
          </cell>
          <cell r="D1406" t="str">
            <v>M2</v>
          </cell>
          <cell r="E1406">
            <v>545.41999999999996</v>
          </cell>
          <cell r="F1406" t="str">
            <v>SINAPI</v>
          </cell>
        </row>
        <row r="1407">
          <cell r="B1407">
            <v>100333</v>
          </cell>
          <cell r="C1407" t="str">
            <v>CONTENÇÃO EM PERFIL PRANCHADO COM PRANCHÃO DE MADEIRA, PERFIS ESPAÇADOS A 1,5 M PARA 2 OU MAIS SUBSOLOS. AF_07/2019</v>
          </cell>
          <cell r="D1407" t="str">
            <v>M2</v>
          </cell>
          <cell r="E1407">
            <v>351.61</v>
          </cell>
          <cell r="F1407" t="str">
            <v>SINAPI</v>
          </cell>
        </row>
        <row r="1408">
          <cell r="B1408">
            <v>100334</v>
          </cell>
          <cell r="C1408" t="str">
            <v>CONTENÇÃO EM PERFIL PRANCHADO COM PRANCHÃO DE MADEIRA, PERFIS ESPAÇADOS A 2 M PARA 1 SUBSOLO. AF_07/2019</v>
          </cell>
          <cell r="D1408" t="str">
            <v>M2</v>
          </cell>
          <cell r="E1408">
            <v>440.14</v>
          </cell>
          <cell r="F1408" t="str">
            <v>SINAPI</v>
          </cell>
        </row>
        <row r="1409">
          <cell r="B1409">
            <v>100335</v>
          </cell>
          <cell r="C1409" t="str">
            <v>CONTENÇÃO EM PERFIL PRANCHADO COM PRANCHÃO DE MADEIRA, PERFIS ESPAÇADOS A 2 M PARA 2 OU MAIS SUBSOLOS. AF_07/2019</v>
          </cell>
          <cell r="D1409" t="str">
            <v>M2</v>
          </cell>
          <cell r="E1409">
            <v>294.79000000000002</v>
          </cell>
          <cell r="F1409" t="str">
            <v>SINAPI</v>
          </cell>
        </row>
        <row r="1410">
          <cell r="B1410">
            <v>100341</v>
          </cell>
          <cell r="C1410" t="str">
            <v>FABRICAÇÃO, MONTAGEM E DESMONTAGEM DE FÔRMA PARA CORTINA DE CONTENÇÃO, EM CHAPA DE MADEIRA COMPENSADA PLASTIFICADA, E = 18 MM, 10 UTILIZAÇÕES. AF_07/2019</v>
          </cell>
          <cell r="D1410" t="str">
            <v>M2</v>
          </cell>
          <cell r="E1410">
            <v>20.99</v>
          </cell>
          <cell r="F1410" t="str">
            <v>SINAPI</v>
          </cell>
        </row>
        <row r="1411">
          <cell r="B1411">
            <v>100342</v>
          </cell>
          <cell r="C1411" t="str">
            <v>ARMAÇÃO DE CORTINA DE CONTENÇÃO EM CONCRETO ARMADO, COM AÇO CA-50 DE 6,3 MM - MONTAGEM. AF_07/2019</v>
          </cell>
          <cell r="D1411" t="str">
            <v>KG</v>
          </cell>
          <cell r="E1411">
            <v>9.33</v>
          </cell>
          <cell r="F1411" t="str">
            <v>SINAPI</v>
          </cell>
        </row>
        <row r="1412">
          <cell r="B1412">
            <v>100343</v>
          </cell>
          <cell r="C1412" t="str">
            <v>ARMAÇÃO DE CORTINA DE CONTENÇÃO EM CONCRETO ARMADO, COM AÇO CA-50 DE 8 MM - MONTAGEM. AF_07/2019</v>
          </cell>
          <cell r="D1412" t="str">
            <v>KG</v>
          </cell>
          <cell r="E1412">
            <v>8.65</v>
          </cell>
          <cell r="F1412" t="str">
            <v>SINAPI</v>
          </cell>
        </row>
        <row r="1413">
          <cell r="B1413">
            <v>100344</v>
          </cell>
          <cell r="C1413" t="str">
            <v>ARMAÇÃO DE CORTINA DE CONTENÇÃO EM CONCRETO ARMADO, COM AÇO CA-50 DE 10 MM - MONTAGEM. AF_07/2019</v>
          </cell>
          <cell r="D1413" t="str">
            <v>KG</v>
          </cell>
          <cell r="E1413">
            <v>7.67</v>
          </cell>
          <cell r="F1413" t="str">
            <v>SINAPI</v>
          </cell>
        </row>
        <row r="1414">
          <cell r="B1414">
            <v>100345</v>
          </cell>
          <cell r="C1414" t="str">
            <v>ARMAÇÃO DE CORTINA DE CONTENÇÃO EM CONCRETO ARMADO, COM AÇO CA-50 DE 12,5 MM - MONTAGEM. AF_07/2019</v>
          </cell>
          <cell r="D1414" t="str">
            <v>KG</v>
          </cell>
          <cell r="E1414">
            <v>6.44</v>
          </cell>
          <cell r="F1414" t="str">
            <v>SINAPI</v>
          </cell>
        </row>
        <row r="1415">
          <cell r="B1415">
            <v>100346</v>
          </cell>
          <cell r="C1415" t="str">
            <v>ARMAÇÃO DE CORTINA DE CONTENÇÃO EM CONCRETO ARMADO, COM AÇO CA-50 DE 16 MM - MONTAGEM. AF_07/2019</v>
          </cell>
          <cell r="D1415" t="str">
            <v>KG</v>
          </cell>
          <cell r="E1415">
            <v>6.07</v>
          </cell>
          <cell r="F1415" t="str">
            <v>SINAPI</v>
          </cell>
        </row>
        <row r="1416">
          <cell r="B1416">
            <v>100347</v>
          </cell>
          <cell r="C1416" t="str">
            <v>ARMAÇÃO DE CORTINA DE CONTENÇÃO EM CONCRETO ARMADO, COM AÇO CA-50 DE 20 MM - MONTAGEM. AF_07/2019</v>
          </cell>
          <cell r="D1416" t="str">
            <v>KG</v>
          </cell>
          <cell r="E1416">
            <v>6.77</v>
          </cell>
          <cell r="F1416" t="str">
            <v>SINAPI</v>
          </cell>
        </row>
        <row r="1417">
          <cell r="B1417">
            <v>100348</v>
          </cell>
          <cell r="C1417" t="str">
            <v>ARMAÇÃO DE CORTINA DE CONTENÇÃO EM CONCRETO ARMADO, COM AÇO CA-50 DE 25 MM - MONTAGEM. AF_07/2019</v>
          </cell>
          <cell r="D1417" t="str">
            <v>KG</v>
          </cell>
          <cell r="E1417">
            <v>6.58</v>
          </cell>
          <cell r="F1417" t="str">
            <v>SINAPI</v>
          </cell>
        </row>
        <row r="1418">
          <cell r="B1418">
            <v>100349</v>
          </cell>
          <cell r="C1418" t="str">
            <v>CONCRETAGEM DE CORTINA DE CONTENÇÃO, ATRAVÉS DE BOMBA   LANÇAMENTO, ADENSAMENTO E ACABAMENTO. AF_07/2019</v>
          </cell>
          <cell r="D1418" t="str">
            <v>M3</v>
          </cell>
          <cell r="E1418">
            <v>387.69</v>
          </cell>
          <cell r="F1418" t="str">
            <v>SINAPI</v>
          </cell>
        </row>
        <row r="1419">
          <cell r="B1419" t="str">
            <v>73799/1</v>
          </cell>
          <cell r="C1419" t="str">
            <v>GRELHA EM FERRO FUNDIDO SIMPLES COM REQUADRO, CARGA MÁXIMA 12,5 T,  300 X 1000 MM, E = 15 MM, FORNECIDA E ASSENTADA COM ARGAMASSA 1:4 CIMENTO:AREIA.</v>
          </cell>
          <cell r="D1419" t="str">
            <v>UN</v>
          </cell>
          <cell r="E1419">
            <v>335.55</v>
          </cell>
          <cell r="F1419" t="str">
            <v>SINAPI</v>
          </cell>
        </row>
        <row r="1420">
          <cell r="B1420" t="str">
            <v>73856/1</v>
          </cell>
          <cell r="C1420" t="str">
            <v>BOCA P/BUEIRO SIMPLES TUBULAR D=0,40M EM CONCRETO CICLOPICO, INCLINDO FORMAS, ESCAVACAO, REATERRO E MATERIAIS, EXCLUINDO MATERIAL REATERRO JAZIDA E TRANSPORTE</v>
          </cell>
          <cell r="D1420" t="str">
            <v>UN</v>
          </cell>
          <cell r="E1420">
            <v>511.17</v>
          </cell>
          <cell r="F1420" t="str">
            <v>SINAPI</v>
          </cell>
        </row>
        <row r="1421">
          <cell r="B1421" t="str">
            <v>73856/2</v>
          </cell>
          <cell r="C1421" t="str">
            <v>BOCA PARA BUEIRO SIMPLES TUBULAR, DIAMETRO =0,60M, EM CONCRETO CICLOPICO, INCLUINDO FORMAS, ESCAVACAO, REATERRO E MATERIAIS, EXCLUINDO MATERIAL REATERRO JAZIDA E TRANSPORTE.</v>
          </cell>
          <cell r="D1421" t="str">
            <v>UN</v>
          </cell>
          <cell r="E1421">
            <v>839.54</v>
          </cell>
          <cell r="F1421" t="str">
            <v>SINAPI</v>
          </cell>
        </row>
        <row r="1422">
          <cell r="B1422" t="str">
            <v>73856/3</v>
          </cell>
          <cell r="C1422" t="str">
            <v>BOCA PARA BUEIRO SIMPLES TUBULAR, DIAMETRO =0,80M, EM CONCRETO CICLOPICO, INCLUINDO FORMAS, ESCAVACAO, REATERRO E MATERIAIS, EXCLUINDO MATERIAL REATERRO JAZIDA E TRANSPORTE.</v>
          </cell>
          <cell r="D1422" t="str">
            <v>UN</v>
          </cell>
          <cell r="E1422">
            <v>1260.3399999999999</v>
          </cell>
          <cell r="F1422" t="str">
            <v>SINAPI</v>
          </cell>
        </row>
        <row r="1423">
          <cell r="B1423" t="str">
            <v>73856/4</v>
          </cell>
          <cell r="C1423" t="str">
            <v>BOCA PARA BUEIRO SIMPLES TUBULAR, DIAMETRO =1,00M, EM CONCRETO CICLOPICO, INCLUINDO FORMAS, ESCAVACAO, REATERRO E MATERIAIS, EXCLUINDO MATERIAL REATERRO JAZIDA E TRANSPORTE.</v>
          </cell>
          <cell r="D1423" t="str">
            <v>UN</v>
          </cell>
          <cell r="E1423">
            <v>1779.88</v>
          </cell>
          <cell r="F1423" t="str">
            <v>SINAPI</v>
          </cell>
        </row>
        <row r="1424">
          <cell r="B1424" t="str">
            <v>73856/5</v>
          </cell>
          <cell r="C1424" t="str">
            <v>BOCA PARA BUEIRO SIMPLES TUBULAR, DIAMETRO =1,20M, EM CONCRETO CICLOPICO, INCLUINDO FORMAS, ESCAVACAO, REATERRO E MATERIAIS, EXCLUINDO MATERIAL REATERRO JAZIDA E TRANSPORTE.</v>
          </cell>
          <cell r="D1424" t="str">
            <v>UN</v>
          </cell>
          <cell r="E1424">
            <v>2403.16</v>
          </cell>
          <cell r="F1424" t="str">
            <v>SINAPI</v>
          </cell>
        </row>
        <row r="1425">
          <cell r="B1425" t="str">
            <v>73856/6</v>
          </cell>
          <cell r="C1425" t="str">
            <v>BOCA PARA BUEIRO DUPLO TUBULAR, DIAMETRO =0,40M, EM CONCRETO CICLOPICO, INCLUINDO FORMAS, ESCAVACAO, REATERRO E MATERIAIS, EXCLUINDO MATERIAL REATERRO JAZIDA E TRANSPORTE.</v>
          </cell>
          <cell r="D1425" t="str">
            <v>UN</v>
          </cell>
          <cell r="E1425">
            <v>722.77</v>
          </cell>
          <cell r="F1425" t="str">
            <v>SINAPI</v>
          </cell>
        </row>
        <row r="1426">
          <cell r="B1426" t="str">
            <v>73856/7</v>
          </cell>
          <cell r="C1426" t="str">
            <v>BOCA PARA BUEIRO DUPLO TUBULAR, DIAMETRO =0,60M, EM CONCRETO CICLOPICO, INCLUINDO FORMAS, ESCAVACAO, REATERRO E MATERIAIS, EXCLUINDO MATERIAL REATERRO JAZIDA E TRANSPORTE.</v>
          </cell>
          <cell r="D1426" t="str">
            <v>UN</v>
          </cell>
          <cell r="E1426">
            <v>1193.8699999999999</v>
          </cell>
          <cell r="F1426" t="str">
            <v>SINAPI</v>
          </cell>
        </row>
        <row r="1427">
          <cell r="B1427" t="str">
            <v>73856/8</v>
          </cell>
          <cell r="C1427" t="str">
            <v>BOCA PARA BUEIRO DUPLO TUBULAR, DIAMETRO =0,80M, EM CONCRETO CICLOPICO, INCLUINDO FORMAS, ESCAVACAO, REATERRO E MATERIAIS, EXCLUINDO MATERIAL REATERRO JAZIDA E TRANSPORTE.</v>
          </cell>
          <cell r="D1427" t="str">
            <v>UN</v>
          </cell>
          <cell r="E1427">
            <v>1795.12</v>
          </cell>
          <cell r="F1427" t="str">
            <v>SINAPI</v>
          </cell>
        </row>
        <row r="1428">
          <cell r="B1428" t="str">
            <v>73856/9</v>
          </cell>
          <cell r="C1428" t="str">
            <v>BOCA PARA BUEIRO DUPLO TUBULAR, DIAMETRO =1,00M, EM CONCRETO CICLOPICO, INCLUINDO FORMAS, ESCAVACAO, REATERRO E MATERIAIS, EXCLUINDO MATERIAL REATERRO JAZIDA E TRANSPORTE.</v>
          </cell>
          <cell r="D1428" t="str">
            <v>UN</v>
          </cell>
          <cell r="E1428">
            <v>2223.92</v>
          </cell>
          <cell r="F1428" t="str">
            <v>SINAPI</v>
          </cell>
        </row>
        <row r="1429">
          <cell r="B1429" t="str">
            <v>73856/10</v>
          </cell>
          <cell r="C1429" t="str">
            <v>BOCA PARA BUEIRO DUPLOTUBULAR, DIAMETRO =1,20M, EM CONCRETO CICLOPICO, INCLUINDO FORMAS, ESCAVACAO, REATERRO E MATERIAIS, EXCLUINDO MATERIAL REATERRO JAZIDA E TRANSPORTE.</v>
          </cell>
          <cell r="D1429" t="str">
            <v>UN</v>
          </cell>
          <cell r="E1429">
            <v>3415.7</v>
          </cell>
          <cell r="F1429" t="str">
            <v>SINAPI</v>
          </cell>
        </row>
        <row r="1430">
          <cell r="B1430" t="str">
            <v>73856/11</v>
          </cell>
          <cell r="C1430" t="str">
            <v>BOCA PARA BUEIRO TRIPLO TUBULAR, DIAMETRO =0,40M, EM CONCRETO CICLOPICO, INCLUINDO FORMAS, ESCAVACAO, REATERRO E MATERIAIS, EXCLUINDO MATERIAL REATERRO JAZIDA E TRANSPORTE.</v>
          </cell>
          <cell r="D1430" t="str">
            <v>UN</v>
          </cell>
          <cell r="E1430">
            <v>933.95</v>
          </cell>
          <cell r="F1430" t="str">
            <v>SINAPI</v>
          </cell>
        </row>
        <row r="1431">
          <cell r="B1431" t="str">
            <v>73856/12</v>
          </cell>
          <cell r="C1431" t="str">
            <v>BOCA PARA BUEIRO TRIPLO TUBULAR, DIAMETRO =0,60M, EM CONCRETO CICLOPICO, INCLUINDO FORMAS, ESCAVACAO, REATERRO E MATERIAIS, EXCLUINDO MATERIAL REATERRO JAZIDA E TRANSPORTE.</v>
          </cell>
          <cell r="D1431" t="str">
            <v>UN</v>
          </cell>
          <cell r="E1431">
            <v>1547.74</v>
          </cell>
          <cell r="F1431" t="str">
            <v>SINAPI</v>
          </cell>
        </row>
        <row r="1432">
          <cell r="B1432" t="str">
            <v>73856/13</v>
          </cell>
          <cell r="C1432" t="str">
            <v>BOCA PARA BUEIRO TRIPLO TUBULAR, DIAMETRO =0,80M, EM CONCRETO CICLOPICO, INCLUINDO FORMAS, ESCAVACAO, REATERRO E MATERIAIS, EXCLUINDO MATERIAL REATERRO JAZIDA E TRANSPORTE.</v>
          </cell>
          <cell r="D1432" t="str">
            <v>UN</v>
          </cell>
          <cell r="E1432">
            <v>2329.52</v>
          </cell>
          <cell r="F1432" t="str">
            <v>SINAPI</v>
          </cell>
        </row>
        <row r="1433">
          <cell r="B1433" t="str">
            <v>73856/14</v>
          </cell>
          <cell r="C1433" t="str">
            <v>BOCA PARA BUEIRO TRIPLO TUBULAR, DIAMETRO =1,00M, EM CONCRETO CICLOPICO, INCLUINDO FORMAS, ESCAVACAO, REATERRO E MATERIAIS, EXCLUINDO MATERIAL REATERRO JAZIDA E TRANSPORTE.</v>
          </cell>
          <cell r="D1433" t="str">
            <v>UN</v>
          </cell>
          <cell r="E1433">
            <v>3287.19</v>
          </cell>
          <cell r="F1433" t="str">
            <v>SINAPI</v>
          </cell>
        </row>
        <row r="1434">
          <cell r="B1434" t="str">
            <v>73856/15</v>
          </cell>
          <cell r="C1434" t="str">
            <v>BOCA PARA BUEIRO TRIPLO TUBULAR, DIAMETRO =1,20M, EM CONCRETO CICLOPICO, INCLUINDO FORMAS, ESCAVACAO, REATERRO E MATERIAIS, EXCLUINDO MATERIAL REATERRO JAZIDA E TRANSPORTE.</v>
          </cell>
          <cell r="D1434" t="str">
            <v>UN</v>
          </cell>
          <cell r="E1434">
            <v>4428.3500000000004</v>
          </cell>
          <cell r="F1434" t="str">
            <v>SINAPI</v>
          </cell>
        </row>
        <row r="1435">
          <cell r="B1435" t="str">
            <v>74224/1</v>
          </cell>
          <cell r="C1435" t="str">
            <v>POCO DE VISITA PARA DRENAGEM PLUVIAL, EM CONCRETO ESTRUTURAL, DIMENSOES INTERNAS DE 90X150X80CM (LARGXCOMPXALT), PARA REDE DE 600 MM, EXCLUSOS TAMPAO E CHAMINE.</v>
          </cell>
          <cell r="D1435" t="str">
            <v>UN</v>
          </cell>
          <cell r="E1435">
            <v>1365.21</v>
          </cell>
          <cell r="F1435" t="str">
            <v>SINAPI</v>
          </cell>
        </row>
        <row r="1436">
          <cell r="B1436">
            <v>83659</v>
          </cell>
          <cell r="C1436" t="str">
            <v>BOCA DE LOBO EM ALVENARIA TIJOLO MACICO, REVESTIDA C/ ARGAMASSA DE CIMENTO E AREIA 1:3, SOBRE LASTRO DE CONCRETO 10CM E TAMPA DE CONCRETO ARMADO</v>
          </cell>
          <cell r="D1436" t="str">
            <v>UN</v>
          </cell>
          <cell r="E1436">
            <v>680.02</v>
          </cell>
          <cell r="F1436" t="str">
            <v>SINAPI</v>
          </cell>
        </row>
        <row r="1437">
          <cell r="B1437">
            <v>83716</v>
          </cell>
          <cell r="C1437" t="str">
            <v>GRELHA FF 30X90CM, 135KG, P/ CX RALO COM ASSENTAMENTO DE ARGAMASSA CIMENTO/AREIA 1:4 - FORNECIMENTO E INSTALAÇÃO</v>
          </cell>
          <cell r="D1437" t="str">
            <v>UN</v>
          </cell>
          <cell r="E1437">
            <v>334.82</v>
          </cell>
          <cell r="F1437" t="str">
            <v>SINAPI</v>
          </cell>
        </row>
        <row r="1438">
          <cell r="B1438">
            <v>97976</v>
          </cell>
          <cell r="C1438" t="str">
            <v>POÇO DE INSPEÇÃO CIRCULAR PARA ESGOTO, EM ALVENARIA COM TIJOLOS CERÂMICOS MACIÇOS, DIÂMETRO INTERNO = 0,6 M, PROFUNDIDADE = 1 M, EXCLUINDO TAMPÃO. AF_05/2018</v>
          </cell>
          <cell r="D1438" t="str">
            <v>UN</v>
          </cell>
          <cell r="E1438">
            <v>812.01</v>
          </cell>
          <cell r="F1438" t="str">
            <v>SINAPI</v>
          </cell>
        </row>
        <row r="1439">
          <cell r="B1439">
            <v>97977</v>
          </cell>
          <cell r="C1439" t="str">
            <v>POÇO DE INSPEÇÃO CIRCULAR PARA ESGOTO, EM ALVENARIA COM TIJOLOS CERÂMICOS MACIÇOS, DIÂMETRO INTERNO = 0,6 M, PROFUNDIDADE = 1,5 M, EXCLUINDO TAMPÃO. AF_05/2018</v>
          </cell>
          <cell r="D1439" t="str">
            <v>UN</v>
          </cell>
          <cell r="E1439">
            <v>1177.26</v>
          </cell>
          <cell r="F1439" t="str">
            <v>SINAPI</v>
          </cell>
        </row>
        <row r="1440">
          <cell r="B1440">
            <v>97980</v>
          </cell>
          <cell r="C1440" t="str">
            <v>BASE PARA POÇO DE VISITA CIRCULAR PARA  ESGOTO, EM ALVENARIA COM TIJOLOS CERÂMICOS MACIÇOS, DIÂMETRO INTERNO = 0,8 M, PROFUNDIDADE = 1,45 M, EXCLUINDO TAMPÃO. AF_05/2018</v>
          </cell>
          <cell r="D1440" t="str">
            <v>UN</v>
          </cell>
          <cell r="E1440">
            <v>1514.99</v>
          </cell>
          <cell r="F1440" t="str">
            <v>SINAPI</v>
          </cell>
        </row>
        <row r="1441">
          <cell r="B1441">
            <v>97981</v>
          </cell>
          <cell r="C1441" t="str">
            <v>ACRÉSCIMO PARA POÇO DE VISITA CIRCULAR PARA ESGOTO, EM ALVENARIA COM TIJOLOS CERÂMICOS MACIÇOS, DIÂMETRO INTERNO = 0,8 M. AF_05/2018</v>
          </cell>
          <cell r="D1441" t="str">
            <v>M</v>
          </cell>
          <cell r="E1441">
            <v>887.89</v>
          </cell>
          <cell r="F1441" t="str">
            <v>SINAPI</v>
          </cell>
        </row>
        <row r="1442">
          <cell r="B1442">
            <v>97983</v>
          </cell>
          <cell r="C1442" t="str">
            <v>ACRÉSCIMO PARA POÇO DE VISITA CIRCULAR PARA ESGOTO, EM CONCRETO PRÉ-MOLDADO, DIÂMETRO INTERNO = 1 M. AF_05/2018</v>
          </cell>
          <cell r="D1442" t="str">
            <v>M</v>
          </cell>
          <cell r="E1442">
            <v>312.8</v>
          </cell>
          <cell r="F1442" t="str">
            <v>SINAPI</v>
          </cell>
        </row>
        <row r="1443">
          <cell r="B1443">
            <v>97985</v>
          </cell>
          <cell r="C1443" t="str">
            <v>ACRÉSCIMO PARA POÇO DE VISITA CIRCULAR PARA  ESGOTO, EM ALVENARIA COM TIJOLOS CERÂMICOS MACIÇOS, DIÂMETRO INTERNO = 1 M. AF_05/2018</v>
          </cell>
          <cell r="D1443" t="str">
            <v>M</v>
          </cell>
          <cell r="E1443">
            <v>1069.83</v>
          </cell>
          <cell r="F1443" t="str">
            <v>SINAPI</v>
          </cell>
        </row>
        <row r="1444">
          <cell r="B1444">
            <v>97987</v>
          </cell>
          <cell r="C1444" t="str">
            <v>ACRÉSCIMO PARA POÇO DE VISITA CIRCULAR PARA ESGOTO, EM CONCRETO PRÉ-MOLDADO, DIÂMETRO INTERNO = 1,2 M. AF_05/2018</v>
          </cell>
          <cell r="D1444" t="str">
            <v>M</v>
          </cell>
          <cell r="E1444">
            <v>352.87</v>
          </cell>
          <cell r="F1444" t="str">
            <v>SINAPI</v>
          </cell>
        </row>
        <row r="1445">
          <cell r="B1445">
            <v>97988</v>
          </cell>
          <cell r="C1445" t="str">
            <v>BASE PARA POÇO DE VISITA CIRCULAR PARA  ESGOTO, EM ALVENARIA COM TIJOLOS CERÂMICOS MACIÇOS, DIÂMETRO INTERNO = 1,2 M, PROFUNDIDADE = 1,45 M, EXCLUINDO TAMPÃO. AF_05/2018</v>
          </cell>
          <cell r="D1445" t="str">
            <v>UN</v>
          </cell>
          <cell r="E1445">
            <v>2192.1</v>
          </cell>
          <cell r="F1445" t="str">
            <v>SINAPI</v>
          </cell>
        </row>
        <row r="1446">
          <cell r="B1446">
            <v>97989</v>
          </cell>
          <cell r="C1446" t="str">
            <v>ACRÉSCIMO PARA POÇO DE VISITA CIRCULAR PARA ESGOTO, EM ALVENARIA COM TIJOLOS CERÂMICOS MACIÇOS, DIÂMETRO INTERNO = 1,2 M. AF_05/2018</v>
          </cell>
          <cell r="D1446" t="str">
            <v>M</v>
          </cell>
          <cell r="E1446">
            <v>1251.77</v>
          </cell>
          <cell r="F1446" t="str">
            <v>SINAPI</v>
          </cell>
        </row>
        <row r="1447">
          <cell r="B1447">
            <v>97991</v>
          </cell>
          <cell r="C1447" t="str">
            <v>ACRÉSCIMO PARA POÇO DE VISITA CIRCULAR PARA  ESGOTO, EM CONCRETO PRÉ-MOLDADO, DIÂMETRO INTERNO = 1,5 M. AF_05/2018</v>
          </cell>
          <cell r="D1447" t="str">
            <v>M</v>
          </cell>
          <cell r="E1447">
            <v>542.20000000000005</v>
          </cell>
          <cell r="F1447" t="str">
            <v>SINAPI</v>
          </cell>
        </row>
        <row r="1448">
          <cell r="B1448">
            <v>97992</v>
          </cell>
          <cell r="C1448" t="str">
            <v>BASE PARA POÇO DE VISITA CIRCULAR PARA  ESGOTO, EM ALVENARIA COM TIJOLOS CERÂMICOS MACIÇOS, DIÂMETRO INTERNO = 1,5 M, PROFUNDIDADE = 1,45 M, EXCLUINDO TAMPÃO. AF_05/2018</v>
          </cell>
          <cell r="D1448" t="str">
            <v>UN</v>
          </cell>
          <cell r="E1448">
            <v>2786.59</v>
          </cell>
          <cell r="F1448" t="str">
            <v>SINAPI</v>
          </cell>
        </row>
        <row r="1449">
          <cell r="B1449">
            <v>97993</v>
          </cell>
          <cell r="C1449" t="str">
            <v>ACRÉSCIMO PARA POÇO DE VISITA CIRCULAR PARA  ESGOTO, EM ALVENARIA COM TIJOLOS CERÂMICOS MACIÇOS, DIÂMETRO INTERNO = 1,5 M. AF_05/2018</v>
          </cell>
          <cell r="D1449" t="str">
            <v>M</v>
          </cell>
          <cell r="E1449">
            <v>1524.69</v>
          </cell>
          <cell r="F1449" t="str">
            <v>SINAPI</v>
          </cell>
        </row>
        <row r="1450">
          <cell r="B1450">
            <v>97994</v>
          </cell>
          <cell r="C1450" t="str">
            <v>BASE PARA POÇO DE VISITA RETANGULAR PARA  ESGOTO, EM ALVENARIA COM BLOCOS DE CONCRETO, DIMENSÕES INTERNAS = 1X1 M, PROFUNDIDADE = 1,45 M, EXCLUINDO TAMPÃO. AF_05/2018</v>
          </cell>
          <cell r="D1450" t="str">
            <v>UN</v>
          </cell>
          <cell r="E1450">
            <v>1913.58</v>
          </cell>
          <cell r="F1450" t="str">
            <v>SINAPI</v>
          </cell>
        </row>
        <row r="1451">
          <cell r="B1451">
            <v>97995</v>
          </cell>
          <cell r="C1451" t="str">
            <v>ACRÉSCIMO PARA POÇO DE VISITA RETANGULAR PARA ESGOTO, EM ALVENARIA COM BLOCOS DE CONCRETO, DIMENSÕES INTERNAS = 1X1 M. AF_05/2018</v>
          </cell>
          <cell r="D1451" t="str">
            <v>M</v>
          </cell>
          <cell r="E1451">
            <v>965.46</v>
          </cell>
          <cell r="F1451" t="str">
            <v>SINAPI</v>
          </cell>
        </row>
        <row r="1452">
          <cell r="B1452">
            <v>97996</v>
          </cell>
          <cell r="C1452" t="str">
            <v>BASE PARA POÇO DE VISITA RETANGULAR PARA ESGOTO, EM ALVENARIA COM BLOCOS DE CONCRETO, DIMENSÕES INTERNAS = 1X1,5 M, PROFUNDIDADE = 1,45 M, EXCLUINDO TAMPÃO. AF_05/2018</v>
          </cell>
          <cell r="D1452" t="str">
            <v>UN</v>
          </cell>
          <cell r="E1452">
            <v>2416.81</v>
          </cell>
          <cell r="F1452" t="str">
            <v>SINAPI</v>
          </cell>
        </row>
        <row r="1453">
          <cell r="B1453">
            <v>97997</v>
          </cell>
          <cell r="C1453" t="str">
            <v>ACRÉSCIMO PARA POÇO DE VISITA RETANGULAR PARA ESGOTO, EM ALVENARIA COM BLOCOS DE CONCRETO, DIMENSÕES INTERNAS = 1X1,5 M. AF_05/2018</v>
          </cell>
          <cell r="D1453" t="str">
            <v>M</v>
          </cell>
          <cell r="E1453">
            <v>1156.05</v>
          </cell>
          <cell r="F1453" t="str">
            <v>SINAPI</v>
          </cell>
        </row>
        <row r="1454">
          <cell r="B1454">
            <v>97999</v>
          </cell>
          <cell r="C1454" t="str">
            <v>ACRÉSCIMO PARA POÇO DE VISITA RETANGULAR PARA ESGOTO, EM ALVENARIA COM BLOCOS DE CONCRETO, DIMENSÕES INTERNAS = 1X2 M. AF_05/2018</v>
          </cell>
          <cell r="D1454" t="str">
            <v>M</v>
          </cell>
          <cell r="E1454">
            <v>1346.66</v>
          </cell>
          <cell r="F1454" t="str">
            <v>SINAPI</v>
          </cell>
        </row>
        <row r="1455">
          <cell r="B1455">
            <v>98001</v>
          </cell>
          <cell r="C1455" t="str">
            <v>ACRÉSCIMO PARA POÇO DE VISITA RETANGULAR PARA ESGOTO, EM ALVENARIA COM BLOCOS DE CONCRETO, DIMENSÕES INTERNAS = 1X2,5 M. AF_05/2018</v>
          </cell>
          <cell r="D1455" t="str">
            <v>M</v>
          </cell>
          <cell r="E1455">
            <v>1537.26</v>
          </cell>
          <cell r="F1455" t="str">
            <v>SINAPI</v>
          </cell>
        </row>
        <row r="1456">
          <cell r="B1456">
            <v>98002</v>
          </cell>
          <cell r="C1456" t="str">
            <v>BASE PARA POÇO DE VISITA RETANGULAR PARA ESGOTO, EM ALVENARIA COM BLOCOS DE CONCRETO, DIMENSÕES INTERNAS = 1X3 M, PROFUNDIDADE = 1,45 M, EXCLUINDO TAMPÃO. AF_05/2018</v>
          </cell>
          <cell r="D1456" t="str">
            <v>UN</v>
          </cell>
          <cell r="E1456">
            <v>3946.39</v>
          </cell>
          <cell r="F1456" t="str">
            <v>SINAPI</v>
          </cell>
        </row>
        <row r="1457">
          <cell r="B1457">
            <v>98003</v>
          </cell>
          <cell r="C1457" t="str">
            <v>ACRÉSCIMO PARA POÇO DE VISITA RETANGULAR PARA ESGOTO, EM ALVENARIA COM BLOCOS DE CONCRETO, DIMENSÕES INTERNAS = 1X3 M. AF_05/2018</v>
          </cell>
          <cell r="D1457" t="str">
            <v>M</v>
          </cell>
          <cell r="E1457">
            <v>1727.88</v>
          </cell>
          <cell r="F1457" t="str">
            <v>SINAPI</v>
          </cell>
        </row>
        <row r="1458">
          <cell r="B1458">
            <v>98005</v>
          </cell>
          <cell r="C1458" t="str">
            <v>ACRÉSCIMO PARA POÇO DE VISITA RETANGULAR PARA ESGOTO, EM ALVENARIA COM BLOCOS DE CONCRETO, DIMENSÕES INTERNAS = 1X3,5 M. AF_05/2018</v>
          </cell>
          <cell r="D1458" t="str">
            <v>M</v>
          </cell>
          <cell r="E1458">
            <v>1918.48</v>
          </cell>
          <cell r="F1458" t="str">
            <v>SINAPI</v>
          </cell>
        </row>
        <row r="1459">
          <cell r="B1459">
            <v>98006</v>
          </cell>
          <cell r="C1459" t="str">
            <v>BASE PARA POÇO DE VISITA RETANGULAR PARA ESGOTO, EM ALVENARIA COM BLOCOS DE CONCRETO, DIMENSÕES INTERNAS = 1X4 M, PROFUNDIDADE = 1,45 M, EXCLUINDO TAMPÃO. AF_05/2018</v>
          </cell>
          <cell r="D1459" t="str">
            <v>UN</v>
          </cell>
          <cell r="E1459">
            <v>4957.8100000000004</v>
          </cell>
          <cell r="F1459" t="str">
            <v>SINAPI</v>
          </cell>
        </row>
        <row r="1460">
          <cell r="B1460">
            <v>98007</v>
          </cell>
          <cell r="C1460" t="str">
            <v>ACRÉSCIMO PARA POÇO DE VISITA RETANGULAR PARA ESGOTO, EM ALVENARIA COM BLOCOS DE CONCRETO, DIMENSÕES INTERNAS = 1X4 M. AF_05/2018</v>
          </cell>
          <cell r="D1460" t="str">
            <v>M</v>
          </cell>
          <cell r="E1460">
            <v>2109.08</v>
          </cell>
          <cell r="F1460" t="str">
            <v>SINAPI</v>
          </cell>
        </row>
        <row r="1461">
          <cell r="B1461">
            <v>98008</v>
          </cell>
          <cell r="C1461" t="str">
            <v>BASE PARA POÇO DE VISITA RETANGULAR PARA ESGOTO, EM ALVENARIA COM BLOCOS DE CONCRETO, DIMENSÕES INTERNAS = 1,5X1,5 M, PROFUNDIDADE = 1,45 M, EXCLUINDO TAMPÃO . AF_05/2018</v>
          </cell>
          <cell r="D1461" t="str">
            <v>UN</v>
          </cell>
          <cell r="E1461">
            <v>2994.77</v>
          </cell>
          <cell r="F1461" t="str">
            <v>SINAPI</v>
          </cell>
        </row>
        <row r="1462">
          <cell r="B1462">
            <v>98009</v>
          </cell>
          <cell r="C1462" t="str">
            <v>ACRÉSCIMO PARA POÇO DE VISITA RETANGULAR PARA ESGOTO, EM ALVENARIA COM BLOCOS DE CONCRETO, DIMENSÕES INTERNAS = 1,5X1,5 M. AF_05/2018</v>
          </cell>
          <cell r="D1462" t="str">
            <v>M</v>
          </cell>
          <cell r="E1462">
            <v>1346.66</v>
          </cell>
          <cell r="F1462" t="str">
            <v>SINAPI</v>
          </cell>
        </row>
        <row r="1463">
          <cell r="B1463">
            <v>98010</v>
          </cell>
          <cell r="C1463" t="str">
            <v>BASE PARA POÇO DE VISITA RETANGULAR PARA ESGOTO, EM ALVENARIA COM BLOCOS DE CONCRETO, DIMENSÕES INTERNAS = 1,5X2 M, PROFUNDIDADE = 1,45 M, EXCLUINDO TAMPÃO. AF_05/2018</v>
          </cell>
          <cell r="D1463" t="str">
            <v>UN</v>
          </cell>
          <cell r="E1463">
            <v>3644.16</v>
          </cell>
          <cell r="F1463" t="str">
            <v>SINAPI</v>
          </cell>
        </row>
        <row r="1464">
          <cell r="B1464">
            <v>98011</v>
          </cell>
          <cell r="C1464" t="str">
            <v>ACRÉSCIMO PARA POÇO DE VISITA RETANGULAR PARA ESGOTO, EM ALVENARIA COM BLOCOS DE CONCRETO, DIMENSÕES INTERNAS = 1,5X2 M. AF_05/2018</v>
          </cell>
          <cell r="D1464" t="str">
            <v>M</v>
          </cell>
          <cell r="E1464">
            <v>1537.26</v>
          </cell>
          <cell r="F1464" t="str">
            <v>SINAPI</v>
          </cell>
        </row>
        <row r="1465">
          <cell r="B1465">
            <v>98012</v>
          </cell>
          <cell r="C1465" t="str">
            <v>BASE PARA POÇO DE VISITA RETANGULAR PARA ESGOTO, EM ALVENARIA COM BLOCOS DE CONCRETO, DIMENSÕES INTERNAS = 1,5X2,5 M, PROFUNDIDADE = 1,45 M, EXCLUINDO TAMPÃO. AF_05/2018</v>
          </cell>
          <cell r="D1465" t="str">
            <v>UN</v>
          </cell>
          <cell r="E1465">
            <v>4277.88</v>
          </cell>
          <cell r="F1465" t="str">
            <v>SINAPI</v>
          </cell>
        </row>
        <row r="1466">
          <cell r="B1466">
            <v>98013</v>
          </cell>
          <cell r="C1466" t="str">
            <v>ACRÉSCIMO PARA POÇO DE VISITA RETANGULAR PARA ESGOTO, EM ALVENARIA COM BLOCOS DE CONCRETO, DIMENSÕES INTERNAS = 1,5X2,5 M. AF_05/2018</v>
          </cell>
          <cell r="D1466" t="str">
            <v>M</v>
          </cell>
          <cell r="E1466">
            <v>1727.88</v>
          </cell>
          <cell r="F1466" t="str">
            <v>SINAPI</v>
          </cell>
        </row>
        <row r="1467">
          <cell r="B1467">
            <v>98014</v>
          </cell>
          <cell r="C1467" t="str">
            <v>BASE PARA POÇO DE VISITA RETANGULAR PARA ESGOTO, EM ALVENARIA COM BLOCOS DE CONCRETO, DIMENSÕES INTERNAS = 1,5X3 M, PROFUNDIDADE = 1,45 M, EXCLUINDO TAMPÃO. AF_05/2018</v>
          </cell>
          <cell r="D1467" t="str">
            <v>UN</v>
          </cell>
          <cell r="E1467">
            <v>4911.46</v>
          </cell>
          <cell r="F1467" t="str">
            <v>SINAPI</v>
          </cell>
        </row>
        <row r="1468">
          <cell r="B1468">
            <v>98015</v>
          </cell>
          <cell r="C1468" t="str">
            <v>ACRÉSCIMO PARA POÇO DE VISITA RETANGULAR PARA ESGOTO, EM ALVENARIA COM BLOCOS DE CONCRETO, DIMENSÕES INTERNAS = 1,5X3 M. AF_05/2018</v>
          </cell>
          <cell r="D1468" t="str">
            <v>M</v>
          </cell>
          <cell r="E1468">
            <v>1918.48</v>
          </cell>
          <cell r="F1468" t="str">
            <v>SINAPI</v>
          </cell>
        </row>
        <row r="1469">
          <cell r="B1469">
            <v>98016</v>
          </cell>
          <cell r="C1469" t="str">
            <v>BASE PARA POÇO DE VISITA RETANGULAR PARA ESGOTO, EM ALVENARIA COM BLOCOS DE CONCRETO, DIMENSÕES INTERNAS = 1,5X3,5 M, PROFUNDIDADE = 1,45 M, EXCLUINDO TAMPÃO. AF_05/2018</v>
          </cell>
          <cell r="D1469" t="str">
            <v>UN</v>
          </cell>
          <cell r="E1469">
            <v>5545.17</v>
          </cell>
          <cell r="F1469" t="str">
            <v>SINAPI</v>
          </cell>
        </row>
        <row r="1470">
          <cell r="B1470">
            <v>98017</v>
          </cell>
          <cell r="C1470" t="str">
            <v>ACRÉSCIMO PARA POÇO DE VISITA RETANGULAR PARA ESGOTO, EM ALVENARIA COM BLOCOS DE CONCRETO, DIMENSÕES INTERNAS = 1,5X3,5 M. AF_05/2018</v>
          </cell>
          <cell r="D1470" t="str">
            <v>M</v>
          </cell>
          <cell r="E1470">
            <v>2109.08</v>
          </cell>
          <cell r="F1470" t="str">
            <v>SINAPI</v>
          </cell>
        </row>
        <row r="1471">
          <cell r="B1471">
            <v>98018</v>
          </cell>
          <cell r="C1471" t="str">
            <v>BASE PARA POÇO DE VISITA RETANGULAR PARA ESGOTO, EM ALVENARIA COM BLOCOS DE CONCRETO, DIMENSÕES INTERNAS = 1,5X4 M, PROFUNDIDADE = 1,45 M, EXCLUINDO TAMPÃO. AF_05/2018</v>
          </cell>
          <cell r="D1471" t="str">
            <v>UN</v>
          </cell>
          <cell r="E1471">
            <v>6178.84</v>
          </cell>
          <cell r="F1471" t="str">
            <v>SINAPI</v>
          </cell>
        </row>
        <row r="1472">
          <cell r="B1472">
            <v>98019</v>
          </cell>
          <cell r="C1472" t="str">
            <v>ACRÉSCIMO PARA POÇO DE VISITA RETANGULAR PARA ESGOTO, EM ALVENARIA COM BLOCOS DE CONCRETO, DIMENSÕES INTERNAS = 1,5X4 M. AF_05/2018</v>
          </cell>
          <cell r="D1472" t="str">
            <v>M</v>
          </cell>
          <cell r="E1472">
            <v>2329.29</v>
          </cell>
          <cell r="F1472" t="str">
            <v>SINAPI</v>
          </cell>
        </row>
        <row r="1473">
          <cell r="B1473">
            <v>98020</v>
          </cell>
          <cell r="C1473" t="str">
            <v>BASE PARA POÇO DE VISITA RETANGULAR PARA ESGOTO, EM ALVENARIA COM BLOCOS DE CONCRETO, DIMENSÕES INTERNAS = 2X2 M, PROFUNDIDADE = 1,45 M, EXCLUINDO TAMPÃO. AF_05/2018</v>
          </cell>
          <cell r="D1473" t="str">
            <v>UN</v>
          </cell>
          <cell r="E1473">
            <v>4413.45</v>
          </cell>
          <cell r="F1473" t="str">
            <v>SINAPI</v>
          </cell>
        </row>
        <row r="1474">
          <cell r="B1474">
            <v>98021</v>
          </cell>
          <cell r="C1474" t="str">
            <v>ACRÉSCIMO PARA POÇO DE VISITA RETANGULAR PARA ESGOTO, EM ALVENARIA COM BLOCOS DE CONCRETO, DIMENSÕES INTERNAS = 2X2 M. AF_05/2018</v>
          </cell>
          <cell r="D1474" t="str">
            <v>M</v>
          </cell>
          <cell r="E1474">
            <v>1757.5</v>
          </cell>
          <cell r="F1474" t="str">
            <v>SINAPI</v>
          </cell>
        </row>
        <row r="1475">
          <cell r="B1475">
            <v>98022</v>
          </cell>
          <cell r="C1475" t="str">
            <v>BASE PARA POÇO DE VISITA RETANGULAR PARA ESGOTO, EM ALVENARIA COM BLOCOS DE CONCRETO, DIMENSÕES INTERNAS = 2X2,5 M, PROFUNDIDADE = 1,45 M, EXCLUINDO TAMPÃO. AF_05/2018</v>
          </cell>
          <cell r="D1475" t="str">
            <v>UN</v>
          </cell>
          <cell r="E1475">
            <v>5168.5200000000004</v>
          </cell>
          <cell r="F1475" t="str">
            <v>SINAPI</v>
          </cell>
        </row>
        <row r="1476">
          <cell r="B1476">
            <v>98023</v>
          </cell>
          <cell r="C1476" t="str">
            <v>ACRÉSCIMO PARA POÇO DE VISITA RETANGULAR PARA ESGOTO, EM ALVENARIA COM BLOCOS DE CONCRETO, DIMENSÕES INTERNAS = 2X2,5 M. AF_05/2018</v>
          </cell>
          <cell r="D1476" t="str">
            <v>M</v>
          </cell>
          <cell r="E1476">
            <v>1948.08</v>
          </cell>
          <cell r="F1476" t="str">
            <v>SINAPI</v>
          </cell>
        </row>
        <row r="1477">
          <cell r="B1477">
            <v>98024</v>
          </cell>
          <cell r="C1477" t="str">
            <v>BASE PARA POÇO DE VISITA RETANGULAR PARA ESGOTO, EM ALVENARIA COM BLOCOS DE CONCRETO, DIMENSÕES INTERNAS = 2X3 M, PROFUNDIDADE = 1,45 M, EXCLUINDO TAMPÃO. AF_05/2018</v>
          </cell>
          <cell r="D1477" t="str">
            <v>UN</v>
          </cell>
          <cell r="E1477">
            <v>5959.51</v>
          </cell>
          <cell r="F1477" t="str">
            <v>SINAPI</v>
          </cell>
        </row>
        <row r="1478">
          <cell r="B1478">
            <v>98025</v>
          </cell>
          <cell r="C1478" t="str">
            <v>ACRÉSCIMO PARA POÇO DE VISITA RETANGULAR PARA ESGOTO, EM ALVENARIA COM BLOCOS DE CONCRETO, DIMENSÕES INTERNAS = 2X3 M. AF_05/2018</v>
          </cell>
          <cell r="D1478" t="str">
            <v>M</v>
          </cell>
          <cell r="E1478">
            <v>2138.69</v>
          </cell>
          <cell r="F1478" t="str">
            <v>SINAPI</v>
          </cell>
        </row>
        <row r="1479">
          <cell r="B1479">
            <v>98026</v>
          </cell>
          <cell r="C1479" t="str">
            <v>BASE PARA POÇO DE VISITA RETANGULAR PARA ESGOTO, EM ALVENARIA COM BLOCOS DE CONCRETO, DIMENSÕES INTERNAS = 2X3,5 M, PROFUNDIDADE = 1,45 M, EXCLUINDO TAMPÃO. AF_05/2018</v>
          </cell>
          <cell r="D1479" t="str">
            <v>UN</v>
          </cell>
          <cell r="E1479">
            <v>6719.01</v>
          </cell>
          <cell r="F1479" t="str">
            <v>SINAPI</v>
          </cell>
        </row>
        <row r="1480">
          <cell r="B1480">
            <v>98027</v>
          </cell>
          <cell r="C1480" t="str">
            <v>ACRÉSCIMO PARA POÇO DE VISITA RETANGULAR PARA ESGOTO, EM ALVENARIA COM BLOCOS DE CONCRETO, DIMENSÕES INTERNAS = 2X3,5 M. AF_05/2018</v>
          </cell>
          <cell r="D1480" t="str">
            <v>M</v>
          </cell>
          <cell r="E1480">
            <v>2329.29</v>
          </cell>
          <cell r="F1480" t="str">
            <v>SINAPI</v>
          </cell>
        </row>
        <row r="1481">
          <cell r="B1481">
            <v>98028</v>
          </cell>
          <cell r="C1481" t="str">
            <v>BASE PARA POÇO DE VISITA RETANGULAR PARA ESGOTO, EM ALVENARIA COM BLOCOS DE CONCRETO, DIMENSÕES INTERNAS = 2X4 M, PROFUNDIDADE = 1,45 M, EXCLUINDO TAMPÃO. AF_05/2018</v>
          </cell>
          <cell r="D1481" t="str">
            <v>UN</v>
          </cell>
          <cell r="E1481">
            <v>7478.5</v>
          </cell>
          <cell r="F1481" t="str">
            <v>SINAPI</v>
          </cell>
        </row>
        <row r="1482">
          <cell r="B1482">
            <v>98029</v>
          </cell>
          <cell r="C1482" t="str">
            <v>ACRÉSCIMO PARA POÇO DE VISITA RETANGULAR PARA ESGOTO, EM ALVENARIA COM BLOCOS DE CONCRETO, DIMENSÕES INTERNAS = 2X4 M. AF_05/2018</v>
          </cell>
          <cell r="D1482" t="str">
            <v>M</v>
          </cell>
          <cell r="E1482">
            <v>2525.9899999999998</v>
          </cell>
          <cell r="F1482" t="str">
            <v>SINAPI</v>
          </cell>
        </row>
        <row r="1483">
          <cell r="B1483">
            <v>98030</v>
          </cell>
          <cell r="C1483" t="str">
            <v>BASE PARA POÇO DE VISITA RETANGULAR PARA ESGOTO, EM ALVENARIA COM BLOCOS DE CONCRETO, DIMENSÕES INTERNAS = 2,5X2,5 M, PROFUNDIDADE = 1,45 M, EXCLUINDO TAMPÃO. AF_05/2018</v>
          </cell>
          <cell r="D1483" t="str">
            <v>UN</v>
          </cell>
          <cell r="E1483">
            <v>6109.55</v>
          </cell>
          <cell r="F1483" t="str">
            <v>SINAPI</v>
          </cell>
        </row>
        <row r="1484">
          <cell r="B1484">
            <v>98031</v>
          </cell>
          <cell r="C1484" t="str">
            <v>ACRÉSCIMO PARA POÇO DE VISITA RETANGULAR PARA ESGOTO, EM ALVENARIA COM BLOCOS DE CONCRETO, DIMENSÕES INTERNAS = 2,5X2,5 M. AF_05/2018</v>
          </cell>
          <cell r="D1484" t="str">
            <v>M</v>
          </cell>
          <cell r="E1484">
            <v>2144.86</v>
          </cell>
          <cell r="F1484" t="str">
            <v>SINAPI</v>
          </cell>
        </row>
        <row r="1485">
          <cell r="B1485">
            <v>98032</v>
          </cell>
          <cell r="C1485" t="str">
            <v>BASE PARA POÇO DE VISITA RETANGULAR PARA ESGOTO, EM ALVENARIA COM BLOCOS DE CONCRETO, DIMENSÕES INTERNAS = 2,5X3 M, PROFUNDIDADE = 1,45 M, EXCLUINDO TAMPÃO. AF_05/2018</v>
          </cell>
          <cell r="D1485" t="str">
            <v>UN</v>
          </cell>
          <cell r="E1485">
            <v>7024.92</v>
          </cell>
          <cell r="F1485" t="str">
            <v>SINAPI</v>
          </cell>
        </row>
        <row r="1486">
          <cell r="B1486">
            <v>98033</v>
          </cell>
          <cell r="C1486" t="str">
            <v>ACRÉSCIMO PARA POÇO DE VISITA RETANGULAR PARA ESGOTO, EM ALVENARIA COM BLOCOS DE CONCRETO, DIMENSÕES INTERNAS = 2,5X3 M. AF_05/2018</v>
          </cell>
          <cell r="D1486" t="str">
            <v>M</v>
          </cell>
          <cell r="E1486">
            <v>2335.4699999999998</v>
          </cell>
          <cell r="F1486" t="str">
            <v>SINAPI</v>
          </cell>
        </row>
        <row r="1487">
          <cell r="B1487">
            <v>98034</v>
          </cell>
          <cell r="C1487" t="str">
            <v>BASE PARA POÇO DE VISITA RETANGULAR PARA ESGOTO, EM ALVENARIA COM BLOCOS DE CONCRETO, DIMENSÕES INTERNAS = 2,5X3,5 M, PROFUNDIDADE = 1,45 M, EXCLUINDO TAMPÃO. AF_05/2018</v>
          </cell>
          <cell r="D1487" t="str">
            <v>UN</v>
          </cell>
          <cell r="E1487">
            <v>7940.28</v>
          </cell>
          <cell r="F1487" t="str">
            <v>SINAPI</v>
          </cell>
        </row>
        <row r="1488">
          <cell r="B1488">
            <v>98035</v>
          </cell>
          <cell r="C1488" t="str">
            <v>ACRÉSCIMO PARA POÇO DE VISITA RETANGULAR PARA ESGOTO, EM ALVENARIA COM BLOCOS DE CONCRETO, DIMENSÕES INTERNAS = 2,5X3,5 M. AF_05/2018</v>
          </cell>
          <cell r="D1488" t="str">
            <v>M</v>
          </cell>
          <cell r="E1488">
            <v>2525.9899999999998</v>
          </cell>
          <cell r="F1488" t="str">
            <v>SINAPI</v>
          </cell>
        </row>
        <row r="1489">
          <cell r="B1489">
            <v>98036</v>
          </cell>
          <cell r="C1489" t="str">
            <v>BASE PARA POÇO DE VISITA RETANGULAR PARA ESGOTO, EM ALVENARIA COM BLOCOS DE CONCRETO, DIMENSÕES INTERNAS = 2,5X4 M, PROFUNDIDADE = 1,45 M, EXCLUINDO TAMPÃO. AF_05/2018</v>
          </cell>
          <cell r="D1489" t="str">
            <v>UN</v>
          </cell>
          <cell r="E1489">
            <v>8855.69</v>
          </cell>
          <cell r="F1489" t="str">
            <v>SINAPI</v>
          </cell>
        </row>
        <row r="1490">
          <cell r="B1490">
            <v>98037</v>
          </cell>
          <cell r="C1490" t="str">
            <v>ACRÉSCIMO PARA POÇO DE VISITA RETANGULAR PARA ESGOTO, EM ALVENARIA COM BLOCOS DE CONCRETO, DIMENSÕES INTERNAS = 2,5X4 M. AF_05/2018</v>
          </cell>
          <cell r="D1490" t="str">
            <v>M</v>
          </cell>
          <cell r="E1490">
            <v>2722.77</v>
          </cell>
          <cell r="F1490" t="str">
            <v>SINAPI</v>
          </cell>
        </row>
        <row r="1491">
          <cell r="B1491">
            <v>98038</v>
          </cell>
          <cell r="C1491" t="str">
            <v>BASE PARA POÇO DE VISITA RETANGULAR PARA ESGOTO, EM ALVENARIA COM BLOCOS DE CONCRETO, DIMENSÕES INTERNAS = 3X3 M, PROFUNDIDADE = 1,45 M, EXCLUINDO TAMPÃO. AF_05/2018</v>
          </cell>
          <cell r="D1491" t="str">
            <v>UN</v>
          </cell>
          <cell r="E1491">
            <v>8123.81</v>
          </cell>
          <cell r="F1491" t="str">
            <v>SINAPI</v>
          </cell>
        </row>
        <row r="1492">
          <cell r="B1492">
            <v>98039</v>
          </cell>
          <cell r="C1492" t="str">
            <v>ACRÉSCIMO PARA POÇO DE VISITA RETANGULAR PARA ESGOTO, EM ALVENARIA COM BLOCOS DE CONCRETO, DIMENSÕES INTERNAS = 3X3 M. AF_05/2018</v>
          </cell>
          <cell r="D1492" t="str">
            <v>M</v>
          </cell>
          <cell r="E1492">
            <v>2532.17</v>
          </cell>
          <cell r="F1492" t="str">
            <v>SINAPI</v>
          </cell>
        </row>
        <row r="1493">
          <cell r="B1493">
            <v>98040</v>
          </cell>
          <cell r="C1493" t="str">
            <v>BASE PARA POÇO DE VISITA RETANGULAR PARA ESGOTO, EM ALVENARIA COM BLOCOS DE CONCRETO, DIMENSÕES INTERNAS = 3X3,5 M, PROFUNDIDADE = 1,45 M, EXCLUINDO TAMPÃO. AF_05/2018</v>
          </cell>
          <cell r="D1493" t="str">
            <v>UN</v>
          </cell>
          <cell r="E1493">
            <v>9178.64</v>
          </cell>
          <cell r="F1493" t="str">
            <v>SINAPI</v>
          </cell>
        </row>
        <row r="1494">
          <cell r="B1494">
            <v>98041</v>
          </cell>
          <cell r="C1494" t="str">
            <v>ACRÉSCIMO PARA POÇO DE VISITA RETANGULAR PARA ESGOTO, EM ALVENARIA COM BLOCOS DE CONCRETO, DIMENSÕES INTERNAS = 3X3,5 M. AF_05/2018</v>
          </cell>
          <cell r="D1494" t="str">
            <v>M</v>
          </cell>
          <cell r="E1494">
            <v>2722.77</v>
          </cell>
          <cell r="F1494" t="str">
            <v>SINAPI</v>
          </cell>
        </row>
        <row r="1495">
          <cell r="B1495">
            <v>98042</v>
          </cell>
          <cell r="C1495" t="str">
            <v>BASE PARA POÇO DE VISITA RETANGULAR PARA ESGOTO, EM ALVENARIA COM BLOCOS DE CONCRETO, DIMENSÕES INTERNAS = 3X4 M, PROFUNDIDADE = 1,45 M, EXCLUINDO TAMPÃO. AF_05/2018</v>
          </cell>
          <cell r="D1495" t="str">
            <v>UN</v>
          </cell>
          <cell r="E1495">
            <v>10233.48</v>
          </cell>
          <cell r="F1495" t="str">
            <v>SINAPI</v>
          </cell>
        </row>
        <row r="1496">
          <cell r="B1496">
            <v>98043</v>
          </cell>
          <cell r="C1496" t="str">
            <v>ACRÉSCIMO PARA POÇO DE VISITA RETANGULAR PARA ESGOTO, EM ALVENARIA COM BLOCOS DE CONCRETO, DIMENSÕES INTERNAS = 3X4 M. AF_05/2018</v>
          </cell>
          <cell r="D1496" t="str">
            <v>M</v>
          </cell>
          <cell r="E1496">
            <v>2919.54</v>
          </cell>
          <cell r="F1496" t="str">
            <v>SINAPI</v>
          </cell>
        </row>
        <row r="1497">
          <cell r="B1497">
            <v>98044</v>
          </cell>
          <cell r="C1497" t="str">
            <v>BASE PARA POÇO DE VISITA RETANGULAR PARA ESGOTO, EM ALVENARIA COM BLOCOS DE CONCRETO, DIMENSÕES INTERNAS = 3,5X3,5 M, PROFUNDIDADE = 1,45 M, EXCLUINDO TAMPÃO. AF_05/2018</v>
          </cell>
          <cell r="D1497" t="str">
            <v>UN</v>
          </cell>
          <cell r="E1497">
            <v>10425</v>
          </cell>
          <cell r="F1497" t="str">
            <v>SINAPI</v>
          </cell>
        </row>
        <row r="1498">
          <cell r="B1498">
            <v>98045</v>
          </cell>
          <cell r="C1498" t="str">
            <v>ACRÉSCIMO PARA POÇO DE VISITA RETANGULAR PARA ESGOTO, EM ALVENARIA COM BLOCOS DE CONCRETO, DIMENSÕES INTERNAS = 3,5X3,5 M. AF_05/2018</v>
          </cell>
          <cell r="D1498" t="str">
            <v>M</v>
          </cell>
          <cell r="E1498">
            <v>2919.54</v>
          </cell>
          <cell r="F1498" t="str">
            <v>SINAPI</v>
          </cell>
        </row>
        <row r="1499">
          <cell r="B1499">
            <v>98046</v>
          </cell>
          <cell r="C1499" t="str">
            <v>BASE PARA POÇO DE VISITA RETANGULAR PARA ESGOTO, EM ALVENARIA COM BLOCOS DE CONCRETO, DIMENSÕES INTERNAS = 3,5X4 M, PROFUNDIDADE = 1,45 M, EXCLUINDO TAMPÃO. AF_05/2018</v>
          </cell>
          <cell r="D1499" t="str">
            <v>UN</v>
          </cell>
          <cell r="E1499">
            <v>11620.48</v>
          </cell>
          <cell r="F1499" t="str">
            <v>SINAPI</v>
          </cell>
        </row>
        <row r="1500">
          <cell r="B1500">
            <v>98047</v>
          </cell>
          <cell r="C1500" t="str">
            <v>ACRÉSCIMO PARA POÇO DE VISITA RETANGULAR PARA ESGOTO, EM ALVENARIA COM BLOCOS DE CONCRETO, DIMENSÕES INTERNAS = 3,5X4 M. AF_05/2018</v>
          </cell>
          <cell r="D1500" t="str">
            <v>M</v>
          </cell>
          <cell r="E1500">
            <v>3116.31</v>
          </cell>
          <cell r="F1500" t="str">
            <v>SINAPI</v>
          </cell>
        </row>
        <row r="1501">
          <cell r="B1501">
            <v>98048</v>
          </cell>
          <cell r="C1501" t="str">
            <v>BASE PARA POÇO DE VISITA RETANGULAR PARA ESGOTO, EM ALVENARIA COM BLOCOS DE CONCRETO, DIMENSÕES INTERNAS = 4X4 M, PROFUNDIDADE = 1,45 M, EXCLUINDO TAMPÃO. AF_05/2018</v>
          </cell>
          <cell r="D1501" t="str">
            <v>UN</v>
          </cell>
          <cell r="E1501">
            <v>13016.72</v>
          </cell>
          <cell r="F1501" t="str">
            <v>SINAPI</v>
          </cell>
        </row>
        <row r="1502">
          <cell r="B1502">
            <v>98049</v>
          </cell>
          <cell r="C1502" t="str">
            <v>ACRÉSCIMO PARA POÇO DE VISITA RETANGULAR PARA ESGOTO, EM ALVENARIA COM BLOCOS DE CONCRETO, DIMENSÕES INTERNAS = 4X4 M. AF_05/2018</v>
          </cell>
          <cell r="D1502" t="str">
            <v>M</v>
          </cell>
          <cell r="E1502">
            <v>3252.62</v>
          </cell>
          <cell r="F1502" t="str">
            <v>SINAPI</v>
          </cell>
        </row>
        <row r="1503">
          <cell r="B1503">
            <v>98050</v>
          </cell>
          <cell r="C1503" t="str">
            <v>CHAMINÉ CIRCULAR PARA POÇO DE VISITA PARA ESGOTO, EM CONCRETO PRÉ-MOLDADO, DIÂMETRO INTERNO = 0,6 M. AF_05/2018</v>
          </cell>
          <cell r="D1503" t="str">
            <v>M</v>
          </cell>
          <cell r="E1503">
            <v>166.22</v>
          </cell>
          <cell r="F1503" t="str">
            <v>SINAPI</v>
          </cell>
        </row>
        <row r="1504">
          <cell r="B1504">
            <v>98051</v>
          </cell>
          <cell r="C1504" t="str">
            <v>CHAMINÉ CIRCULAR PARA POÇO DE VISITA PARA ESGOTO, EM ALVENARIA COM TIJOLOS CERÂMICOS MACIÇOS, DIÂMETRO INTERNO = 0,6 M. AF_05/2018</v>
          </cell>
          <cell r="D1504" t="str">
            <v>M</v>
          </cell>
          <cell r="E1504">
            <v>704.36</v>
          </cell>
          <cell r="F1504" t="str">
            <v>SINAPI</v>
          </cell>
        </row>
        <row r="1505">
          <cell r="B1505">
            <v>98405</v>
          </cell>
          <cell r="C1505" t="str">
            <v>BASE PARA POÇO DE VISITA CIRCULAR PARA  ESGOTO, EM ALVENARIA COM TIJOLOS CERÂMICOS MACIÇOS, DIÂMETRO INTERNO = 1 M, PROFUNDIDADE = 1,45 M, EXCLUINDO TAMPÃO. AF_05/2018</v>
          </cell>
          <cell r="D1505" t="str">
            <v>UN</v>
          </cell>
          <cell r="E1505">
            <v>1855.28</v>
          </cell>
          <cell r="F1505" t="str">
            <v>SINAPI</v>
          </cell>
        </row>
        <row r="1506">
          <cell r="B1506">
            <v>98406</v>
          </cell>
          <cell r="C1506" t="str">
            <v>BASE PARA POÇO DE VISITA RETANGULAR PARA ESGOTO, EM ALVENARIA COM BLOCOS DE CONCRETO, DIMENSÕES INTERNAS = 1X3,5 M, PROFUNDIDADE = 1,45 M, EXCLUINDO TAMPÃO. AF_05/2018</v>
          </cell>
          <cell r="D1506" t="str">
            <v>UN</v>
          </cell>
          <cell r="E1506">
            <v>4452.03</v>
          </cell>
          <cell r="F1506" t="str">
            <v>SINAPI</v>
          </cell>
        </row>
        <row r="1507">
          <cell r="B1507">
            <v>98407</v>
          </cell>
          <cell r="C1507" t="str">
            <v>BASE PARA POÇO DE VISITA RETANGULAR PARA ESGOTO, EM ALVENARIA COM BLOCOS DE CONCRETO, DIMENSÕES INTERNAS = 1X2 M, PROFUNDIDADE = 1,45 M, EXCLUINDO TAMPÃO. AF_05/2018</v>
          </cell>
          <cell r="D1507" t="str">
            <v>UN</v>
          </cell>
          <cell r="E1507">
            <v>2919.99</v>
          </cell>
          <cell r="F1507" t="str">
            <v>SINAPI</v>
          </cell>
        </row>
        <row r="1508">
          <cell r="B1508">
            <v>98408</v>
          </cell>
          <cell r="C1508" t="str">
            <v>BASE PARA POÇO DE VISITA RETANGULAR PARA ESGOTO, EM ALVENARIA COM BLOCOS DE CONCRETO, DIMENSÕES INTERNAS = 1X2,5 M, PROFUNDIDADE = 1,45 M, EXCLUINDO TAMPÃO. AF_05/2018</v>
          </cell>
          <cell r="D1508" t="str">
            <v>UN</v>
          </cell>
          <cell r="E1508">
            <v>3423.19</v>
          </cell>
          <cell r="F1508" t="str">
            <v>SINAPI</v>
          </cell>
        </row>
        <row r="1509">
          <cell r="B1509">
            <v>98409</v>
          </cell>
          <cell r="C1509" t="str">
            <v>ACRÉSCIMO PARA POÇO DE VISITA CIRCULAR PARA ESGOTO, EM CONCRETO PRÉ-MOLDADO, DIÂMETRO INTERNO = 0,8 M. AF_05/2018</v>
          </cell>
          <cell r="D1509" t="str">
            <v>M</v>
          </cell>
          <cell r="E1509">
            <v>258.11</v>
          </cell>
          <cell r="F1509" t="str">
            <v>SINAPI</v>
          </cell>
        </row>
        <row r="1510">
          <cell r="B1510">
            <v>98414</v>
          </cell>
          <cell r="C1510" t="str">
            <v>BASE PARA POÇO DE VISITA CIRCULAR PARA  ESGOTO, EM CONCRETO PRÉ-MOLDADO, DIÂMETRO INTERNO = 1 M, PROFUNDIDADE = 1,45 M, EXCLUINDO TAMPÃO. AF_05/2018_P</v>
          </cell>
          <cell r="D1510" t="str">
            <v>UN</v>
          </cell>
          <cell r="E1510">
            <v>875.69</v>
          </cell>
          <cell r="F1510" t="str">
            <v>SINAPI</v>
          </cell>
        </row>
        <row r="1511">
          <cell r="B1511">
            <v>98415</v>
          </cell>
          <cell r="C1511" t="str">
            <v>(COMPOSIÇÃO REPRESENTATIVA) POÇO DE VISITA CIRCULAR PARA ESGOTO, EM CONCRETO PRÉ-MOLDADO, DIÂMETRO INTERNO = 1,0 M, PROFUNDIDADE ATÉ 1,50 M, EXCLUINDO TAMPÃO. AF_04/2018</v>
          </cell>
          <cell r="D1511" t="str">
            <v>UN</v>
          </cell>
          <cell r="E1511">
            <v>875.69</v>
          </cell>
          <cell r="F1511" t="str">
            <v>SINAPI</v>
          </cell>
        </row>
        <row r="1512">
          <cell r="B1512">
            <v>98416</v>
          </cell>
          <cell r="C1512" t="str">
            <v>(COMPOSIÇÃO REPRESENTATIVA) POÇO DE VISITA CIRCULAR PARA ESGOTO, EM CONCRETO PRÉ-MOLDADO, DIÂMETRO INTERNO = 1,0 M, PROFUNDIDADE DE 1,50 A 2,00 M, EXCLUINDO TAMPÃO. AF_04/2018</v>
          </cell>
          <cell r="D1512" t="str">
            <v>UN</v>
          </cell>
          <cell r="E1512">
            <v>1032.0899999999999</v>
          </cell>
          <cell r="F1512" t="str">
            <v>SINAPI</v>
          </cell>
        </row>
        <row r="1513">
          <cell r="B1513">
            <v>98417</v>
          </cell>
          <cell r="C1513" t="str">
            <v>(COMPOSIÇÃO REPRESENTATIVA) POÇO DE VISITA CIRCULAR PARA ESGOTO, EM CONCRETO PRÉ-MOLDADO, DIÂMETRO INTERNO = 1,0 M, PROFUNDIDADE DE 2,00 A 2,50 M, EXCLUINDO TAMPÃO. AF_04/2018</v>
          </cell>
          <cell r="D1513" t="str">
            <v>UN</v>
          </cell>
          <cell r="E1513">
            <v>1188.49</v>
          </cell>
          <cell r="F1513" t="str">
            <v>SINAPI</v>
          </cell>
        </row>
        <row r="1514">
          <cell r="B1514">
            <v>98418</v>
          </cell>
          <cell r="C1514" t="str">
            <v>(COMPOSIÇÃO REPRESENTATIVA) POÇO DE VISITA CIRCULAR PARA ESGOTO, EM CONCRETO PRÉ-MOLDADO, DIÂMETRO INTERNO = 1,0 M, PROFUNDIDADE DE 2,50 A 3,00 M, EXCLUINDO TAMPÃO. AF_04/2018</v>
          </cell>
          <cell r="D1514" t="str">
            <v>UN</v>
          </cell>
          <cell r="E1514">
            <v>1271.5999999999999</v>
          </cell>
          <cell r="F1514" t="str">
            <v>SINAPI</v>
          </cell>
        </row>
        <row r="1515">
          <cell r="B1515">
            <v>98419</v>
          </cell>
          <cell r="C1515" t="str">
            <v>(COMPOSIÇÃO REPRESENTATIVA) POÇO DE VISITA CIRCULAR PARA ESGOTO, EM CONCRETO PRÉ-MOLDADO, DIÂMETRO INTERNO = 1,0 M, PROFUNDIDADE DE 3,00 A 3,50 M, EXCLUINDO TAMPÃO. AF_04/2018</v>
          </cell>
          <cell r="D1515" t="str">
            <v>UN</v>
          </cell>
          <cell r="E1515">
            <v>1354.71</v>
          </cell>
          <cell r="F1515" t="str">
            <v>SINAPI</v>
          </cell>
        </row>
        <row r="1516">
          <cell r="B1516">
            <v>98420</v>
          </cell>
          <cell r="C1516" t="str">
            <v>(COMPOSIÇÃO REPRESENTATIVA) POÇO DE VISITA CIRCULAR PARA ESGOTO, EM CONCRETO PRÉ-MOLDADO, DIÂMETRO INTERNO = 1,0 M, PROFUNDIDADE ATÉ 1,50 M, INCLUINDO TAMPÃO DE FERRO FUNDIDO, DIÂMETRO DE 60 CM. AF_04/2018</v>
          </cell>
          <cell r="D1516" t="str">
            <v>UN</v>
          </cell>
          <cell r="E1516">
            <v>1335.4</v>
          </cell>
          <cell r="F1516" t="str">
            <v>SINAPI</v>
          </cell>
        </row>
        <row r="1517">
          <cell r="B1517">
            <v>98421</v>
          </cell>
          <cell r="C1517" t="str">
            <v>(COMPOSIÇÃO REPRESENTATIVA) POÇO DE VISITA CIRCULAR PARA ESGOTO, EM CONCRETO PRÉ-MOLDADO, DIÂMETRO INTERNO = 1,0 M, PROFUNDIDADE DE 1,50 A 2,00 M, INCLUINDO TAMPÃO DE FERRO FUNDIDO, DIÂMETRO DE 60 CM. AF_04/2018</v>
          </cell>
          <cell r="D1517" t="str">
            <v>UN</v>
          </cell>
          <cell r="E1517">
            <v>1491.8</v>
          </cell>
          <cell r="F1517" t="str">
            <v>SINAPI</v>
          </cell>
        </row>
        <row r="1518">
          <cell r="B1518">
            <v>98422</v>
          </cell>
          <cell r="C1518" t="str">
            <v>(COMPOSIÇÃO REPRESENTATIVA) POÇO DE VISITA CIRCULAR PARA ESGOTO, EM CONCRETO PRÉ-MOLDADO, DIÂMETRO INTERNO = 1,0 M, PROFUNDIDADE DE 2,00 A 2,50 M, INCLUINDO TAMPÃO DE FERRO FUNDIDO, DIÂMETRO DE 60 CM. AF_04/2018</v>
          </cell>
          <cell r="D1518" t="str">
            <v>UN</v>
          </cell>
          <cell r="E1518">
            <v>1648.2</v>
          </cell>
          <cell r="F1518" t="str">
            <v>SINAPI</v>
          </cell>
        </row>
        <row r="1519">
          <cell r="B1519">
            <v>98423</v>
          </cell>
          <cell r="C1519" t="str">
            <v>(COMPOSIÇÃO REPRESENTATIVA) POÇO DE VISITA CIRCULAR PARA ESGOTO, EM CONCRETO PRÉ-MOLDADO, DIÂMETRO INTERNO = 1,0 M, PROFUNDIDADE DE 2,50 A 3,00 M, INCLUINDO TAMPÃO DE FERRO FUNDIDO, DIÂMETRO DE 60 CM. AF_04/2018</v>
          </cell>
          <cell r="D1519" t="str">
            <v>UN</v>
          </cell>
          <cell r="E1519">
            <v>1731.31</v>
          </cell>
          <cell r="F1519" t="str">
            <v>SINAPI</v>
          </cell>
        </row>
        <row r="1520">
          <cell r="B1520">
            <v>98424</v>
          </cell>
          <cell r="C1520" t="str">
            <v>(COMPOSIÇÃO REPRESENTATIVA) POÇO DE VISITA CIRCULAR PARA ESGOTO, EM CONCRETO PRÉ-MOLDADO, DIÂMETRO INTERNO = 1,0 M, PROFUNDIDADE DE 3,00 A 3,50 M, INCLUINDO TAMPÃO DE FERRO FUNDIDO, DIÂMETRO DE 60 CM. AF_04/2018</v>
          </cell>
          <cell r="D1520" t="str">
            <v>UN</v>
          </cell>
          <cell r="E1520">
            <v>1814.42</v>
          </cell>
          <cell r="F1520" t="str">
            <v>SINAPI</v>
          </cell>
        </row>
        <row r="1521">
          <cell r="B1521">
            <v>98425</v>
          </cell>
          <cell r="C1521" t="str">
            <v>(COMPOSIÇÃO REPRESENTATIVA) POÇO DE VISITA CIRCULAR PARA ESGOTO, EM ALVENARIA COM TIJOLOS CERÂMICOS MACIÇOS, DIÂMETRO INTERNO = 1,2 M, PROFUNDIDADE ATÉ 1,50 M, EXCLUINDO TAMPÃO. AF_04/2018</v>
          </cell>
          <cell r="D1521" t="str">
            <v>UN</v>
          </cell>
          <cell r="E1521">
            <v>2192.1</v>
          </cell>
          <cell r="F1521" t="str">
            <v>SINAPI</v>
          </cell>
        </row>
        <row r="1522">
          <cell r="B1522">
            <v>98426</v>
          </cell>
          <cell r="C1522" t="str">
            <v>(COMPOSIÇÃO REPRESENTATIVA) POÇO DE VISITA CIRCULAR PARA ESGOTO, EM ALVENARIA COM TIJOLOS CERÂMICOS MACIÇOS, DIÂMETRO INTERNO = 1,2 M, PROFUNDIDADE DE 1,50 A 2,00 M, EXCLUINDO TAMPÃO. AF_04/2018</v>
          </cell>
          <cell r="D1522" t="str">
            <v>UN</v>
          </cell>
          <cell r="E1522">
            <v>2817.98</v>
          </cell>
          <cell r="F1522" t="str">
            <v>SINAPI</v>
          </cell>
        </row>
        <row r="1523">
          <cell r="B1523">
            <v>98427</v>
          </cell>
          <cell r="C1523" t="str">
            <v>(COMPOSIÇÃO REPRESENTATIVA) POÇO DE VISITA CIRCULAR PARA ESGOTO, EM ALVENARIA COM TIJOLOS CERÂMICOS MACIÇOS, DIÂMETRO INTERNO = 1,2 M, PROFUNDIDADE DE 2,00 A 2,50 M, EXCLUINDO TAMPÃO. AF_04/2018</v>
          </cell>
          <cell r="D1523" t="str">
            <v>UN</v>
          </cell>
          <cell r="E1523">
            <v>3443.87</v>
          </cell>
          <cell r="F1523" t="str">
            <v>SINAPI</v>
          </cell>
        </row>
        <row r="1524">
          <cell r="B1524">
            <v>98428</v>
          </cell>
          <cell r="C1524" t="str">
            <v>(COMPOSIÇÃO REPRESENTATIVA) POÇO DE VISITA CIRCULAR PARA ESGOTO, EM ALVENARIA COM TIJOLOS CERÂMICOS MACIÇOS, DIÂMETRO INTERNO = 1,2 M, PROFUNDIDADE DE 2,50 A 3,00 M, EXCLUINDO TAMPÃO. AF_04/2018</v>
          </cell>
          <cell r="D1524" t="str">
            <v>UN</v>
          </cell>
          <cell r="E1524">
            <v>3796.05</v>
          </cell>
          <cell r="F1524" t="str">
            <v>SINAPI</v>
          </cell>
        </row>
        <row r="1525">
          <cell r="B1525">
            <v>98429</v>
          </cell>
          <cell r="C1525" t="str">
            <v>(COMPOSIÇÃO REPRESENTATIVA) POÇO DE VISITA CIRCULAR PARA ESGOTO, EM ALVENARIA COM TIJOLOS CERÂMICOS MACIÇOS, DIÂMETRO INTERNO = 1,2 M, PROFUNDIDADE DE 3,00 A 3,50 M, EXCLUINDO TAMPÃO. AF_04/2018</v>
          </cell>
          <cell r="D1525" t="str">
            <v>UN</v>
          </cell>
          <cell r="E1525">
            <v>4148.2299999999996</v>
          </cell>
          <cell r="F1525" t="str">
            <v>SINAPI</v>
          </cell>
        </row>
        <row r="1526">
          <cell r="B1526">
            <v>98430</v>
          </cell>
          <cell r="C1526" t="str">
            <v>(COMPOSIÇÃO REPRESENTATIVA) POÇO DE VISITA CIRCULAR PARA ESGOTO, EM ALVENARIA COM TIJOLOS CERÂMICOS MACIÇOS, DIÂMETRO INTERNO = 1,2 M, PROFUNDIDADE ATÉ 1,50 M, INCLUINDO TAMPÃO DE FERRO FUNDIDO, DIÂMETRO DE 60 CM. AF_04/2018</v>
          </cell>
          <cell r="D1526" t="str">
            <v>UN</v>
          </cell>
          <cell r="E1526">
            <v>2651.81</v>
          </cell>
          <cell r="F1526" t="str">
            <v>SINAPI</v>
          </cell>
        </row>
        <row r="1527">
          <cell r="B1527">
            <v>98431</v>
          </cell>
          <cell r="C1527" t="str">
            <v>(COMPOSIÇÃO REPRESENTATIVA) POÇO DE VISITA CIRCULAR PARA ESGOTO, EM ALVENARIA COM TIJOLOS CERÂMICOS MACIÇOS, DIÂMETRO INTERNO = 1,2 M, PROFUNDIDADE DE 1,50 A 2,00 M, INCLUINDO TAMPÃO DE FERRO FUNDIDO, DIÂMETRO DE 60 CM. AF_04/2018</v>
          </cell>
          <cell r="D1527" t="str">
            <v>UN</v>
          </cell>
          <cell r="E1527">
            <v>3277.69</v>
          </cell>
          <cell r="F1527" t="str">
            <v>SINAPI</v>
          </cell>
        </row>
        <row r="1528">
          <cell r="B1528">
            <v>98432</v>
          </cell>
          <cell r="C1528" t="str">
            <v>(COMPOSIÇÃO REPRESENTATIVA) POÇO DE VISITA CIRCULAR PARA ESGOTO, EM ALVENARIA COM TIJOLOS CERÂMICOS MACIÇOS, DIÂMETRO INTERNO = 1,2 M, PROFUNDIDADE DE 2,00 A 2,50 M, INCLUINDO TAMPÃO DE FERRO FUNDIDO, DIÂMETRO DE 60 CM. AF_04/2018</v>
          </cell>
          <cell r="D1528" t="str">
            <v>UN</v>
          </cell>
          <cell r="E1528">
            <v>3903.58</v>
          </cell>
          <cell r="F1528" t="str">
            <v>SINAPI</v>
          </cell>
        </row>
        <row r="1529">
          <cell r="B1529">
            <v>98433</v>
          </cell>
          <cell r="C1529" t="str">
            <v>(COMPOSIÇÃO REPRESENTATIVA) POÇO DE VISITA CIRCULAR PARA ESGOTO, EM ALVENARIA COM TIJOLOS CERÂMICOS MACIÇOS, DIÂMETRO INTERNO = 1,2 M, PROFUNDIDADE DE 2,50 A 3,00 M, INCLUINDO TAMPÃO DE FERRO FUNDIDO, DIÂMETRO DE 60 CM. AF_04/2018</v>
          </cell>
          <cell r="D1529" t="str">
            <v>UN</v>
          </cell>
          <cell r="E1529">
            <v>4255.76</v>
          </cell>
          <cell r="F1529" t="str">
            <v>SINAPI</v>
          </cell>
        </row>
        <row r="1530">
          <cell r="B1530">
            <v>98434</v>
          </cell>
          <cell r="C1530" t="str">
            <v>(COMPOSIÇÃO REPRESENTATIVA) POÇO DE VISITA CIRCULAR PARA ESGOTO, EM ALVENARIA COM TIJOLOS CERÂMICOS MACIÇOS, DIÂMETRO INTERNO = 1,2 M, PROFUNDIDADE DE 3,00 A 3,50 M, INCLUINDO TAMPÃO DE FERRO FUNDIDO, DIÂMETRO DE 60 CM. AF_04/2018</v>
          </cell>
          <cell r="D1530" t="str">
            <v>UN</v>
          </cell>
          <cell r="E1530">
            <v>4607.9399999999996</v>
          </cell>
          <cell r="F1530" t="str">
            <v>SINAPI</v>
          </cell>
        </row>
        <row r="1531">
          <cell r="B1531">
            <v>99240</v>
          </cell>
          <cell r="C1531" t="str">
            <v>ACRÉSCIMO PARA POÇO DE VISITA CIRCULAR PARA DRENAGEM, EM CONCRETO PRÉ-MOLDADO, DIÂMETRO INTERNO = 1,2 M. AF_05/2018</v>
          </cell>
          <cell r="D1531" t="str">
            <v>M</v>
          </cell>
          <cell r="E1531">
            <v>340.71</v>
          </cell>
          <cell r="F1531" t="str">
            <v>SINAPI</v>
          </cell>
        </row>
        <row r="1532">
          <cell r="B1532">
            <v>99241</v>
          </cell>
          <cell r="C1532" t="str">
            <v>ACRÉSCIMO PARA POÇO DE VISITA RETANGULAR PARA DRENAGEM, EM ALVENARIA COM BLOCOS DE CONCRETO, DIMENSÕES INTERNAS = 1,5X1,5 M. AF_05/2018</v>
          </cell>
          <cell r="D1532" t="str">
            <v>M</v>
          </cell>
          <cell r="E1532">
            <v>1282.93</v>
          </cell>
          <cell r="F1532" t="str">
            <v>SINAPI</v>
          </cell>
        </row>
        <row r="1533">
          <cell r="B1533">
            <v>99242</v>
          </cell>
          <cell r="C1533" t="str">
            <v>BASE PARA POÇO DE VISITA CIRCULAR PARA DRENAGEM, EM ALVENARIA COM TIJOLOS CERÂMICOS MACIÇOS, DIÂMETRO INTERNO = 1,2 M, PROFUNDIDADE = 1,45 M, EXCLUINDO TAMPÃO. AF_05/2018</v>
          </cell>
          <cell r="D1533" t="str">
            <v>UN</v>
          </cell>
          <cell r="E1533">
            <v>2089.67</v>
          </cell>
          <cell r="F1533" t="str">
            <v>SINAPI</v>
          </cell>
        </row>
        <row r="1534">
          <cell r="B1534">
            <v>99243</v>
          </cell>
          <cell r="C1534" t="str">
            <v>ACRÉSCIMO PARA POÇO DE VISITA CIRCULAR PARA DRENAGEM, EM ALVENARIA COM TIJOLOS CERÂMICOS MACIÇOS, DIÂMETRO INTERNO = 1,2 M. AF_05/2018</v>
          </cell>
          <cell r="D1534" t="str">
            <v>M</v>
          </cell>
          <cell r="E1534">
            <v>1169.69</v>
          </cell>
          <cell r="F1534" t="str">
            <v>SINAPI</v>
          </cell>
        </row>
        <row r="1535">
          <cell r="B1535">
            <v>99244</v>
          </cell>
          <cell r="C1535" t="str">
            <v>BASE PARA POÇO DE VISITA RETANGULAR PARA DRENAGEM, EM ALVENARIA COM BLOCOS DE CONCRETO, DIMENSÕES INTERNAS = 1,5X2 M, PROFUNDIDADE = 1,45 M, EXCLUINDO TAMPÃO. AF_05/2018</v>
          </cell>
          <cell r="D1535" t="str">
            <v>UN</v>
          </cell>
          <cell r="E1535">
            <v>3512.99</v>
          </cell>
          <cell r="F1535" t="str">
            <v>SINAPI</v>
          </cell>
        </row>
        <row r="1536">
          <cell r="B1536">
            <v>99246</v>
          </cell>
          <cell r="C1536" t="str">
            <v>ACRÉSCIMO PARA POÇO DE VISITA CIRCULAR PARA DRENAGEM, EM CONCRETO PRÉ-MOLDADO, DIÂMETRO INTERNO = 1,5 M. AF_05/2018</v>
          </cell>
          <cell r="D1536" t="str">
            <v>M</v>
          </cell>
          <cell r="E1536">
            <v>525.61</v>
          </cell>
          <cell r="F1536" t="str">
            <v>SINAPI</v>
          </cell>
        </row>
        <row r="1537">
          <cell r="B1537">
            <v>99247</v>
          </cell>
          <cell r="C1537" t="str">
            <v>ACRÉSCIMO PARA POÇO DE VISITA RETANGULAR PARA DRENAGEM, EM ALVENARIA COM BLOCOS DE CONCRETO, DIMENSÕES INTERNAS = 1,5X2 M. AF_05/2018</v>
          </cell>
          <cell r="D1537" t="str">
            <v>M</v>
          </cell>
          <cell r="E1537">
            <v>1464.16</v>
          </cell>
          <cell r="F1537" t="str">
            <v>SINAPI</v>
          </cell>
        </row>
        <row r="1538">
          <cell r="B1538">
            <v>99248</v>
          </cell>
          <cell r="C1538" t="str">
            <v>BASE PARA POÇO DE VISITA CIRCULAR PARA DRENAGEM, EM ALVENARIA COM TIJOLOS CERÂMICOS MACIÇOS, DIÂMETRO INTERNO = 1,5 M, PROFUNDIDADE = 1,45 M, EXCLUINDO TAMPÃO. AF_05/2018</v>
          </cell>
          <cell r="D1538" t="str">
            <v>UN</v>
          </cell>
          <cell r="E1538">
            <v>2659.44</v>
          </cell>
          <cell r="F1538" t="str">
            <v>SINAPI</v>
          </cell>
        </row>
        <row r="1539">
          <cell r="B1539">
            <v>99249</v>
          </cell>
          <cell r="C1539" t="str">
            <v>ACRÉSCIMO PARA POÇO DE VISITA CIRCULAR PARA DRENAGEM, EM ALVENARIA COM TIJOLOS CERÂMICOS MACIÇOS, DIÂMETRO INTERNO = 1,5 M. AF_05/2018</v>
          </cell>
          <cell r="D1539" t="str">
            <v>M</v>
          </cell>
          <cell r="E1539">
            <v>1429.83</v>
          </cell>
          <cell r="F1539" t="str">
            <v>SINAPI</v>
          </cell>
        </row>
        <row r="1540">
          <cell r="B1540">
            <v>99252</v>
          </cell>
          <cell r="C1540" t="str">
            <v>BASE PARA POÇO DE VISITA RETANGULAR PARA DRENAGEM, EM ALVENARIA COM BLOCOS DE CONCRETO, DIMENSÕES INTERNAS = 1X1 M, PROFUNDIDADE = 1,45 M, EXCLUINDO TAMPÃO. AF_05/2018</v>
          </cell>
          <cell r="D1540" t="str">
            <v>UN</v>
          </cell>
          <cell r="E1540">
            <v>1846.34</v>
          </cell>
          <cell r="F1540" t="str">
            <v>SINAPI</v>
          </cell>
        </row>
        <row r="1541">
          <cell r="B1541">
            <v>99254</v>
          </cell>
          <cell r="C1541" t="str">
            <v>ACRÉSCIMO PARA POÇO DE VISITA RETANGULAR PARA DRENAGEM, EM ALVENARIA COM BLOCOS DE CONCRETO, DIMENSÕES INTERNAS = 1X1 M. AF_05/2018</v>
          </cell>
          <cell r="D1541" t="str">
            <v>M</v>
          </cell>
          <cell r="E1541">
            <v>920.47</v>
          </cell>
          <cell r="F1541" t="str">
            <v>SINAPI</v>
          </cell>
        </row>
        <row r="1542">
          <cell r="B1542">
            <v>99256</v>
          </cell>
          <cell r="C1542" t="str">
            <v>BASE PARA POÇO DE VISITA RETANGULAR PARA DRENAGEM, EM ALVENARIA COM BLOCOS DE CONCRETO, DIMENSÕES INTERNAS = 1,5X2,5 M, PROFUNDIDADE = 1,45 M, EXCLUINDO TAMPÃO. AF_05/2018</v>
          </cell>
          <cell r="D1542" t="str">
            <v>UN</v>
          </cell>
          <cell r="E1542">
            <v>4122.99</v>
          </cell>
          <cell r="F1542" t="str">
            <v>SINAPI</v>
          </cell>
        </row>
        <row r="1543">
          <cell r="B1543">
            <v>99259</v>
          </cell>
          <cell r="C1543" t="str">
            <v>BASE PARA POÇO DE VISITA RETANGULAR PARA DRENAGEM, EM ALVENARIA COM BLOCOS DE CONCRETO, DIMENSÕES INTERNAS = 1X1,5 M, PROFUNDIDADE = 1,45 M, EXCLUINDO TAMPÃO. AF_05/2018</v>
          </cell>
          <cell r="D1543" t="str">
            <v>UN</v>
          </cell>
          <cell r="E1543">
            <v>2331.48</v>
          </cell>
          <cell r="F1543" t="str">
            <v>SINAPI</v>
          </cell>
        </row>
        <row r="1544">
          <cell r="B1544">
            <v>99261</v>
          </cell>
          <cell r="C1544" t="str">
            <v>ACRÉSCIMO PARA POÇO DE VISITA RETANGULAR PARA DRENAGEM, EM ALVENARIA COM BLOCOS DE CONCRETO, DIMENSÕES INTERNAS = 1X1,5 M. AF_05/2018</v>
          </cell>
          <cell r="D1544" t="str">
            <v>M</v>
          </cell>
          <cell r="E1544">
            <v>1101.69</v>
          </cell>
          <cell r="F1544" t="str">
            <v>SINAPI</v>
          </cell>
        </row>
        <row r="1545">
          <cell r="B1545">
            <v>99263</v>
          </cell>
          <cell r="C1545" t="str">
            <v>ACRÉSCIMO PARA POÇO DE VISITA RETANGULAR PARA DRENAGEM, EM ALVENARIA COM BLOCOS DE CONCRETO, DIMENSÕES INTERNAS = 1,5X2,5 M. AF_05/2018</v>
          </cell>
          <cell r="D1545" t="str">
            <v>M</v>
          </cell>
          <cell r="E1545">
            <v>1645.4</v>
          </cell>
          <cell r="F1545" t="str">
            <v>SINAPI</v>
          </cell>
        </row>
        <row r="1546">
          <cell r="B1546">
            <v>99265</v>
          </cell>
          <cell r="C1546" t="str">
            <v>BASE PARA POÇO DE VISITA RETANGULAR PARA DRENAGEM, EM ALVENARIA COM BLOCOS DE CONCRETO, DIMENSÕES INTERNAS = 1X2 M, PROFUNDIDADE = 1,45 M, EXCLUINDO TAMPÃO. AF_05/2018</v>
          </cell>
          <cell r="D1546" t="str">
            <v>UN</v>
          </cell>
          <cell r="E1546">
            <v>2816.58</v>
          </cell>
          <cell r="F1546" t="str">
            <v>SINAPI</v>
          </cell>
        </row>
        <row r="1547">
          <cell r="B1547">
            <v>99266</v>
          </cell>
          <cell r="C1547" t="str">
            <v>ACRÉSCIMO PARA POÇO DE VISITA RETANGULAR PARA DRENAGEM, EM ALVENARIA COM BLOCOS DE CONCRETO, DIMENSÕES INTERNAS = 1X2 M. AF_05/2018</v>
          </cell>
          <cell r="D1547" t="str">
            <v>M</v>
          </cell>
          <cell r="E1547">
            <v>1282.93</v>
          </cell>
          <cell r="F1547" t="str">
            <v>SINAPI</v>
          </cell>
        </row>
        <row r="1548">
          <cell r="B1548">
            <v>99267</v>
          </cell>
          <cell r="C1548" t="str">
            <v>BASE PARA POÇO DE VISITA RETANGULAR PARA DRENAGEM, EM ALVENARIA COM BLOCOS DE CONCRETO, DIMENSÕES INTERNAS = 1X2,5 M, PROFUNDIDADE = 1,45 M, EXCLUINDO TAMPÃO. AF_05/2018</v>
          </cell>
          <cell r="D1548" t="str">
            <v>UN</v>
          </cell>
          <cell r="E1548">
            <v>3301.71</v>
          </cell>
          <cell r="F1548" t="str">
            <v>SINAPI</v>
          </cell>
        </row>
        <row r="1549">
          <cell r="B1549">
            <v>99269</v>
          </cell>
          <cell r="C1549" t="str">
            <v>ACRÉSCIMO PARA POÇO DE VISITA RETANGULAR PARA DRENAGEM, EM ALVENARIA COM BLOCOS DE CONCRETO, DIMENSÕES INTERNAS = 1X2,5 M. AF_05/2018</v>
          </cell>
          <cell r="D1549" t="str">
            <v>M</v>
          </cell>
          <cell r="E1549">
            <v>1464.16</v>
          </cell>
          <cell r="F1549" t="str">
            <v>SINAPI</v>
          </cell>
        </row>
        <row r="1550">
          <cell r="B1550">
            <v>99271</v>
          </cell>
          <cell r="C1550" t="str">
            <v>BASE PARA POÇO DE VISITA RETANGULAR PARA DRENAGEM, EM ALVENARIA COM BLOCOS DE CONCRETO, DIMENSÕES INTERNAS = 1,5X3 M, PROFUNDIDADE = 1,45 M, EXCLUINDO TAMPÃO. AF_05/2018</v>
          </cell>
          <cell r="D1550" t="str">
            <v>UN</v>
          </cell>
          <cell r="E1550">
            <v>4732.8500000000004</v>
          </cell>
          <cell r="F1550" t="str">
            <v>SINAPI</v>
          </cell>
        </row>
        <row r="1551">
          <cell r="B1551">
            <v>99272</v>
          </cell>
          <cell r="C1551" t="str">
            <v>POÇO DE INSPEÇÃO CIRCULAR PARA DRENAGEM, EM ALVENARIA COM TIJOLOS CERÂMICOS MACIÇOS, DIÂMETRO INTERNO = 0,6 M, PROFUNDIDADE = 1 M, EXCLUINDO TAMPÃO. AF_05/2018</v>
          </cell>
          <cell r="D1551" t="str">
            <v>UN</v>
          </cell>
          <cell r="E1551">
            <v>768.73</v>
          </cell>
          <cell r="F1551" t="str">
            <v>SINAPI</v>
          </cell>
        </row>
        <row r="1552">
          <cell r="B1552">
            <v>99273</v>
          </cell>
          <cell r="C1552" t="str">
            <v>POÇO DE INSPEÇÃO CIRCULAR PARA DRENAGEM, EM ALVENARIA COM TIJOLOS CERÂMICOS MACIÇOS, DIÂMETRO INTERNO = 0,6 M, PROFUNDIDADE = 1,5 M, EXCLUINDO TAMPÃO. AF_05/2018</v>
          </cell>
          <cell r="D1552" t="str">
            <v>UN</v>
          </cell>
          <cell r="E1552">
            <v>1103.83</v>
          </cell>
          <cell r="F1552" t="str">
            <v>SINAPI</v>
          </cell>
        </row>
        <row r="1553">
          <cell r="B1553">
            <v>99274</v>
          </cell>
          <cell r="C1553" t="str">
            <v>BASE PARA POÇO DE VISITA RETANGULAR PARA DRENAGEM, EM ALVENARIA COM BLOCOS DE CONCRETO, DIMENSÕES INTERNAS = 1X3 M, PROFUNDIDADE = 1,45 M, EXCLUINDO TAMPÃO. AF_05/2018</v>
          </cell>
          <cell r="D1553" t="str">
            <v>UN</v>
          </cell>
          <cell r="E1553">
            <v>3806.82</v>
          </cell>
          <cell r="F1553" t="str">
            <v>SINAPI</v>
          </cell>
        </row>
        <row r="1554">
          <cell r="B1554">
            <v>99276</v>
          </cell>
          <cell r="C1554" t="str">
            <v>ACRÉSCIMO PARA POÇO DE VISITA RETANGULAR PARA DRENAGEM, EM ALVENARIA COM BLOCOS DE CONCRETO, DIMENSÕES INTERNAS = 1,5X3 M. AF_05/2018</v>
          </cell>
          <cell r="D1554" t="str">
            <v>M</v>
          </cell>
          <cell r="E1554">
            <v>1826.62</v>
          </cell>
          <cell r="F1554" t="str">
            <v>SINAPI</v>
          </cell>
        </row>
        <row r="1555">
          <cell r="B1555">
            <v>99277</v>
          </cell>
          <cell r="C1555" t="str">
            <v>ACRÉSCIMO PARA POÇO DE VISITA RETANGULAR PARA DRENAGEM, EM ALVENARIA COM BLOCOS DE CONCRETO, DIMENSÕES INTERNAS = 1X3 M. AF_05/2018</v>
          </cell>
          <cell r="D1555" t="str">
            <v>M</v>
          </cell>
          <cell r="E1555">
            <v>1645.4</v>
          </cell>
          <cell r="F1555" t="str">
            <v>SINAPI</v>
          </cell>
        </row>
        <row r="1556">
          <cell r="B1556">
            <v>99278</v>
          </cell>
          <cell r="C1556" t="str">
            <v>ACRÉSCIMO PARA POÇO DE VISITA CIRCULAR PARA DRENAGEM, EM CONCRETO PRÉ-MOLDADO, DIÂMETRO INTERNO = 0,8 M. AF_05/2018</v>
          </cell>
          <cell r="D1556" t="str">
            <v>M</v>
          </cell>
          <cell r="E1556">
            <v>250.73</v>
          </cell>
          <cell r="F1556" t="str">
            <v>SINAPI</v>
          </cell>
        </row>
        <row r="1557">
          <cell r="B1557">
            <v>99279</v>
          </cell>
          <cell r="C1557" t="str">
            <v>BASE PARA POÇO DE VISITA RETANGULAR PARA DRENAGEM, EM ALVENARIA COM BLOCOS DE CONCRETO, DIMENSÕES INTERNAS = 1X3,5 M, PROFUNDIDADE = 1,45 M, EXCLUINDO TAMPÃO. AF_05/2018</v>
          </cell>
          <cell r="D1557" t="str">
            <v>UN</v>
          </cell>
          <cell r="E1557">
            <v>4294.38</v>
          </cell>
          <cell r="F1557" t="str">
            <v>SINAPI</v>
          </cell>
        </row>
        <row r="1558">
          <cell r="B1558">
            <v>99280</v>
          </cell>
          <cell r="C1558" t="str">
            <v>BASE PARA POÇO DE VISITA CIRCULAR PARA DRENAGEM, EM ALVENARIA COM TIJOLOS CERÂMICOS MACIÇOS, DIÂMETRO INTERNO = 0,8 M, PROFUNDIDADE = 1,45 M, EXCLUINDO TAMPÃO. AF_05/2018</v>
          </cell>
          <cell r="D1558" t="str">
            <v>UN</v>
          </cell>
          <cell r="E1558">
            <v>1437.12</v>
          </cell>
          <cell r="F1558" t="str">
            <v>SINAPI</v>
          </cell>
        </row>
        <row r="1559">
          <cell r="B1559">
            <v>99281</v>
          </cell>
          <cell r="C1559" t="str">
            <v>ACRÉSCIMO PARA POÇO DE VISITA RETANGULAR PARA DRENAGEM, EM ALVENARIA COM BLOCOS DE CONCRETO, DIMENSÕES INTERNAS = 1X3,5 M. AF_05/2018</v>
          </cell>
          <cell r="D1559" t="str">
            <v>M</v>
          </cell>
          <cell r="E1559">
            <v>1826.62</v>
          </cell>
          <cell r="F1559" t="str">
            <v>SINAPI</v>
          </cell>
        </row>
        <row r="1560">
          <cell r="B1560">
            <v>99282</v>
          </cell>
          <cell r="C1560" t="str">
            <v>ACRÉSCIMO PARA POÇO DE VISITA RETANGULAR PARA DRENAGEM, EM ALVENARIA COM BLOCOS DE CONCRETO, DIMENSÕES INTERNAS = 2,5X2,5 M. AF_05/2018</v>
          </cell>
          <cell r="D1560" t="str">
            <v>M</v>
          </cell>
          <cell r="E1560">
            <v>2036.83</v>
          </cell>
          <cell r="F1560" t="str">
            <v>SINAPI</v>
          </cell>
        </row>
        <row r="1561">
          <cell r="B1561">
            <v>99283</v>
          </cell>
          <cell r="C1561" t="str">
            <v>ACRÉSCIMO PARA POÇO DE VISITA CIRCULAR PARA DRENAGEM, EM ALVENARIA COM TIJOLOS CERÂMICOS MACIÇOS, DIÂMETRO INTERNO = 0,8 M. AF_05/2018</v>
          </cell>
          <cell r="D1561" t="str">
            <v>M</v>
          </cell>
          <cell r="E1561">
            <v>822.83</v>
          </cell>
          <cell r="F1561" t="str">
            <v>SINAPI</v>
          </cell>
        </row>
        <row r="1562">
          <cell r="B1562">
            <v>99284</v>
          </cell>
          <cell r="C1562" t="str">
            <v>BASE PARA POÇO DE VISITA RETANGULAR PARA DRENAGEM, EM ALVENARIA COM BLOCOS DE CONCRETO, DIMENSÕES INTERNAS = 1,5X3,5 M, PROFUNDIDADE = 1,45 M, EXCLUINDO TAMPÃO. AF_05/2018</v>
          </cell>
          <cell r="D1562" t="str">
            <v>UN</v>
          </cell>
          <cell r="E1562">
            <v>5342.84</v>
          </cell>
          <cell r="F1562" t="str">
            <v>SINAPI</v>
          </cell>
        </row>
        <row r="1563">
          <cell r="B1563">
            <v>99286</v>
          </cell>
          <cell r="C1563" t="str">
            <v>BASE PARA POÇO DE VISITA RETANGULAR PARA DRENAGEM, EM ALVENARIA COM BLOCOS DE CONCRETO, DIMENSÕES INTERNAS = 1X4 M, PROFUNDIDADE = 1,45 M, EXCLUINDO TAMPÃO. AF_05/2018</v>
          </cell>
          <cell r="D1563" t="str">
            <v>UN</v>
          </cell>
          <cell r="E1563">
            <v>4782.09</v>
          </cell>
          <cell r="F1563" t="str">
            <v>SINAPI</v>
          </cell>
        </row>
        <row r="1564">
          <cell r="B1564">
            <v>99287</v>
          </cell>
          <cell r="C1564" t="str">
            <v>BASE PARA POÇO DE VISITA RETANGULAR PARA DRENAGEM, EM ALVENARIA COM BLOCOS DE CONCRETO, DIMENSÕES INTERNAS = 2,5X3 M, PROFUNDIDADE = 1,45 M, EXCLUINDO TAMPÃO. AF_05/2018</v>
          </cell>
          <cell r="D1564" t="str">
            <v>UN</v>
          </cell>
          <cell r="E1564">
            <v>6753.64</v>
          </cell>
          <cell r="F1564" t="str">
            <v>SINAPI</v>
          </cell>
        </row>
        <row r="1565">
          <cell r="B1565">
            <v>99288</v>
          </cell>
          <cell r="C1565" t="str">
            <v>ACRÉSCIMO PARA POÇO DE VISITA CIRCULAR PARA DRENAGEM, EM CONCRETO PRÉ-MOLDADO, DIÂMETRO INTERNO = 1 M. AF_05/2018</v>
          </cell>
          <cell r="D1565" t="str">
            <v>M</v>
          </cell>
          <cell r="E1565">
            <v>303.13</v>
          </cell>
          <cell r="F1565" t="str">
            <v>SINAPI</v>
          </cell>
        </row>
        <row r="1566">
          <cell r="B1566">
            <v>99289</v>
          </cell>
          <cell r="C1566" t="str">
            <v>ACRÉSCIMO PARA POÇO DE VISITA RETANGULAR PARA DRENAGEM, EM ALVENARIA COM BLOCOS DE CONCRETO, DIMENSÕES INTERNAS = 1X4 M. AF_05/2018</v>
          </cell>
          <cell r="D1566" t="str">
            <v>M</v>
          </cell>
          <cell r="E1566">
            <v>2007.85</v>
          </cell>
          <cell r="F1566" t="str">
            <v>SINAPI</v>
          </cell>
        </row>
        <row r="1567">
          <cell r="B1567">
            <v>99290</v>
          </cell>
          <cell r="C1567" t="str">
            <v>BASE PARA POÇO DE VISITA RETANGULAR PARA DRENAGEM, EM ALVENARIA COM BLOCOS DE CONCRETO, DIMENSÕES INTERNAS = 1,5X1,5 M, PROFUNDIDADE = 1,45 M, EXCLUINDO TAMPÃO. AF_05/2018</v>
          </cell>
          <cell r="D1567" t="str">
            <v>UN</v>
          </cell>
          <cell r="E1567">
            <v>2887.31</v>
          </cell>
          <cell r="F1567" t="str">
            <v>SINAPI</v>
          </cell>
        </row>
        <row r="1568">
          <cell r="B1568">
            <v>99291</v>
          </cell>
          <cell r="C1568" t="str">
            <v>ACRÉSCIMO PARA POÇO DE VISITA RETANGULAR PARA DRENAGEM, EM ALVENARIA COM BLOCOS DE CONCRETO, DIMENSÕES INTERNAS = 1,5X3,5 M. AF_05/2018</v>
          </cell>
          <cell r="D1568" t="str">
            <v>M</v>
          </cell>
          <cell r="E1568">
            <v>2007.85</v>
          </cell>
          <cell r="F1568" t="str">
            <v>SINAPI</v>
          </cell>
        </row>
        <row r="1569">
          <cell r="B1569">
            <v>99292</v>
          </cell>
          <cell r="C1569" t="str">
            <v>BASE PARA POÇO DE VISITA CIRCULAR PARA DRENAGEM, EM ALVENARIA COM TIJOLOS CERÂMICOS MACIÇOS, DIÂMETRO INTERNO = 1 M, PROFUNDIDADE = 1,45 M, EXCLUINDO TAMPÃO. AF_05/2018</v>
          </cell>
          <cell r="D1569" t="str">
            <v>UN</v>
          </cell>
          <cell r="E1569">
            <v>1764.93</v>
          </cell>
          <cell r="F1569" t="str">
            <v>SINAPI</v>
          </cell>
        </row>
        <row r="1570">
          <cell r="B1570">
            <v>99293</v>
          </cell>
          <cell r="C1570" t="str">
            <v>ACRÉSCIMO PARA POÇO DE VISITA CIRCULAR PARA DRENAGEM, EM ALVENARIA COM TIJOLOS CERÂMICOS MACIÇOS, DIÂMETRO INTERNO = 1 M. AF_05/2018</v>
          </cell>
          <cell r="D1570" t="str">
            <v>M</v>
          </cell>
          <cell r="E1570">
            <v>996.25</v>
          </cell>
          <cell r="F1570" t="str">
            <v>SINAPI</v>
          </cell>
        </row>
        <row r="1571">
          <cell r="B1571">
            <v>99294</v>
          </cell>
          <cell r="C1571" t="str">
            <v>BASE PARA POÇO DE VISITA RETANGULAR PARA DRENAGEM, EM ALVENARIA COM BLOCOS DE CONCRETO, DIMENSÕES INTERNAS = 1,5X4 M, PROFUNDIDADE = 1,45 M, EXCLUINDO TAMPÃO. AF_05/2018</v>
          </cell>
          <cell r="D1571" t="str">
            <v>UN</v>
          </cell>
          <cell r="E1571">
            <v>5952.78</v>
          </cell>
          <cell r="F1571" t="str">
            <v>SINAPI</v>
          </cell>
        </row>
        <row r="1572">
          <cell r="B1572">
            <v>99296</v>
          </cell>
          <cell r="C1572" t="str">
            <v>ACRÉSCIMO PARA POÇO DE VISITA RETANGULAR PARA DRENAGEM, EM ALVENARIA COM BLOCOS DE CONCRETO, DIMENSÕES INTERNAS = 2,5X3 M. AF_05/2018</v>
          </cell>
          <cell r="D1572" t="str">
            <v>M</v>
          </cell>
          <cell r="E1572">
            <v>2218.06</v>
          </cell>
          <cell r="F1572" t="str">
            <v>SINAPI</v>
          </cell>
        </row>
        <row r="1573">
          <cell r="B1573">
            <v>99297</v>
          </cell>
          <cell r="C1573" t="str">
            <v>ACRÉSCIMO PARA POÇO DE VISITA RETANGULAR PARA DRENAGEM, EM ALVENARIA COM BLOCOS DE CONCRETO, DIMENSÕES INTERNAS = 1,5X4 M. AF_05/2018</v>
          </cell>
          <cell r="D1573" t="str">
            <v>M</v>
          </cell>
          <cell r="E1573">
            <v>2213.0500000000002</v>
          </cell>
          <cell r="F1573" t="str">
            <v>SINAPI</v>
          </cell>
        </row>
        <row r="1574">
          <cell r="B1574">
            <v>99298</v>
          </cell>
          <cell r="C1574" t="str">
            <v>BASE PARA POÇO DE VISITA RETANGULAR PARA DRENAGEM, EM ALVENARIA COM BLOCOS DE CONCRETO, DIMENSÕES INTERNAS = 2,5X3,5 M, PROFUNDIDADE = 1,45 M, EXCLUINDO TAMPÃO. AF_05/2018</v>
          </cell>
          <cell r="D1574" t="str">
            <v>UN</v>
          </cell>
          <cell r="E1574">
            <v>7631.46</v>
          </cell>
          <cell r="F1574" t="str">
            <v>SINAPI</v>
          </cell>
        </row>
        <row r="1575">
          <cell r="B1575">
            <v>99299</v>
          </cell>
          <cell r="C1575" t="str">
            <v>ACRÉSCIMO PARA POÇO DE VISITA RETANGULAR PARA DRENAGEM, EM ALVENARIA COM BLOCOS DE CONCRETO, DIMENSÕES INTERNAS = 2,5X3,5 M. AF_05/2018</v>
          </cell>
          <cell r="D1575" t="str">
            <v>M</v>
          </cell>
          <cell r="E1575">
            <v>2399.21</v>
          </cell>
          <cell r="F1575" t="str">
            <v>SINAPI</v>
          </cell>
        </row>
        <row r="1576">
          <cell r="B1576">
            <v>99300</v>
          </cell>
          <cell r="C1576" t="str">
            <v>BASE PARA POÇO DE VISITA RETANGULAR PARA DRENAGEM, EM ALVENARIA COM BLOCOS DE CONCRETO, DIMENSÕES INTERNAS = 2,5X4 M, PROFUNDIDADE = 1,45 M, EXCLUINDO TAMPÃO. AF_05/2018</v>
          </cell>
          <cell r="D1576" t="str">
            <v>UN</v>
          </cell>
          <cell r="E1576">
            <v>8509.35</v>
          </cell>
          <cell r="F1576" t="str">
            <v>SINAPI</v>
          </cell>
        </row>
        <row r="1577">
          <cell r="B1577">
            <v>99301</v>
          </cell>
          <cell r="C1577" t="str">
            <v>BASE PARA POÇO DE VISITA RETANGULAR PARA DRENAGEM, EM ALVENARIA COM BLOCOS DE CONCRETO, DIMENSÕES INTERNAS = 2X2 M, PROFUNDIDADE = 1,45 M, EXCLUINDO TAMPÃO. AF_05/2018</v>
          </cell>
          <cell r="D1577" t="str">
            <v>UN</v>
          </cell>
          <cell r="E1577">
            <v>4251.3</v>
          </cell>
          <cell r="F1577" t="str">
            <v>SINAPI</v>
          </cell>
        </row>
        <row r="1578">
          <cell r="B1578">
            <v>99302</v>
          </cell>
          <cell r="C1578" t="str">
            <v>ACRÉSCIMO PARA POÇO DE VISITA RETANGULAR PARA DRENAGEM, EM ALVENARIA COM BLOCOS DE CONCRETO, DIMENSÕES INTERNAS = 2,5X4 M. AF_05/2018</v>
          </cell>
          <cell r="D1578" t="str">
            <v>M</v>
          </cell>
          <cell r="E1578">
            <v>2585.44</v>
          </cell>
          <cell r="F1578" t="str">
            <v>SINAPI</v>
          </cell>
        </row>
        <row r="1579">
          <cell r="B1579">
            <v>99303</v>
          </cell>
          <cell r="C1579" t="str">
            <v>BASE PARA POÇO DE VISITA RETANGULAR PARA DRENAGEM, EM ALVENARIA COM BLOCOS DE CONCRETO, DIMENSÕES INTERNAS = 3X3 M, PROFUNDIDADE = 1,45 M, EXCLUINDO TAMPÃO. AF_05/2018</v>
          </cell>
          <cell r="D1579" t="str">
            <v>UN</v>
          </cell>
          <cell r="E1579">
            <v>7804.08</v>
          </cell>
          <cell r="F1579" t="str">
            <v>SINAPI</v>
          </cell>
        </row>
        <row r="1580">
          <cell r="B1580">
            <v>99304</v>
          </cell>
          <cell r="C1580" t="str">
            <v>ACRÉSCIMO PARA POÇO DE VISITA RETANGULAR PARA DRENAGEM, EM ALVENARIA COM BLOCOS DE CONCRETO, DIMENSÕES INTERNAS = 3X3 M. AF_05/2018</v>
          </cell>
          <cell r="D1580" t="str">
            <v>M</v>
          </cell>
          <cell r="E1580">
            <v>2404.21</v>
          </cell>
          <cell r="F1580" t="str">
            <v>SINAPI</v>
          </cell>
        </row>
        <row r="1581">
          <cell r="B1581">
            <v>99305</v>
          </cell>
          <cell r="C1581" t="str">
            <v>BASE PARA POÇO DE VISITA RETANGULAR PARA DRENAGEM, EM ALVENARIA COM BLOCOS DE CONCRETO, DIMENSÕES INTERNAS = 3X3,5 M, PROFUNDIDADE = 1,45 M, EXCLUINDO TAMPÃO. AF_05/2018</v>
          </cell>
          <cell r="D1581" t="str">
            <v>UN</v>
          </cell>
          <cell r="E1581">
            <v>8814.7199999999993</v>
          </cell>
          <cell r="F1581" t="str">
            <v>SINAPI</v>
          </cell>
        </row>
        <row r="1582">
          <cell r="B1582">
            <v>99306</v>
          </cell>
          <cell r="C1582" t="str">
            <v>ACRÉSCIMO PARA POÇO DE VISITA RETANGULAR PARA DRENAGEM, EM ALVENARIA COM BLOCOS DE CONCRETO, DIMENSÕES INTERNAS = 3X3,5 M. AF_05/2018</v>
          </cell>
          <cell r="D1582" t="str">
            <v>M</v>
          </cell>
          <cell r="E1582">
            <v>2585.44</v>
          </cell>
          <cell r="F1582" t="str">
            <v>SINAPI</v>
          </cell>
        </row>
        <row r="1583">
          <cell r="B1583">
            <v>99307</v>
          </cell>
          <cell r="C1583" t="str">
            <v>ACRÉSCIMO PARA POÇO DE VISITA RETANGULAR PARA DRENAGEM, EM ALVENARIA COM BLOCOS DE CONCRETO, DIMENSÕES INTERNAS = 2X2 M. AF_05/2018</v>
          </cell>
          <cell r="D1583" t="str">
            <v>M</v>
          </cell>
          <cell r="E1583">
            <v>1669.38</v>
          </cell>
          <cell r="F1583" t="str">
            <v>SINAPI</v>
          </cell>
        </row>
        <row r="1584">
          <cell r="B1584">
            <v>99308</v>
          </cell>
          <cell r="C1584" t="str">
            <v>BASE PARA POÇO DE VISITA RETANGULAR PARA DRENAGEM, EM ALVENARIA COM BLOCOS DE CONCRETO, DIMENSÕES INTERNAS = 3X4 M, PROFUNDIDADE = 1,45 M, EXCLUINDO TAMPÃO. AF_05/2018</v>
          </cell>
          <cell r="D1584" t="str">
            <v>UN</v>
          </cell>
          <cell r="E1584">
            <v>9825.36</v>
          </cell>
          <cell r="F1584" t="str">
            <v>SINAPI</v>
          </cell>
        </row>
        <row r="1585">
          <cell r="B1585">
            <v>99309</v>
          </cell>
          <cell r="C1585" t="str">
            <v>ACRÉSCIMO PARA POÇO DE VISITA RETANGULAR PARA DRENAGEM, EM ALVENARIA COM BLOCOS DE CONCRETO, DIMENSÕES INTERNAS = 3X4 M. AF_05/2018</v>
          </cell>
          <cell r="D1585" t="str">
            <v>M</v>
          </cell>
          <cell r="E1585">
            <v>2771.67</v>
          </cell>
          <cell r="F1585" t="str">
            <v>SINAPI</v>
          </cell>
        </row>
        <row r="1586">
          <cell r="B1586">
            <v>99310</v>
          </cell>
          <cell r="C1586" t="str">
            <v>BASE PARA POÇO DE VISITA RETANGULAR PARA DRENAGEM, EM ALVENARIA COM BLOCOS DE CONCRETO, DIMENSÕES INTERNAS = 3,5X3,5 M, PROFUNDIDADE = 1,45 M, EXCLUINDO TAMPÃO. AF_05/2018</v>
          </cell>
          <cell r="D1586" t="str">
            <v>UN</v>
          </cell>
          <cell r="E1586">
            <v>10005.120000000001</v>
          </cell>
          <cell r="F1586" t="str">
            <v>SINAPI</v>
          </cell>
        </row>
        <row r="1587">
          <cell r="B1587">
            <v>99311</v>
          </cell>
          <cell r="C1587" t="str">
            <v>ACRÉSCIMO PARA POÇO DE VISITA RETANGULAR PARA DRENAGEM, EM ALVENARIA COM BLOCOS DE CONCRETO, DIMENSÕES INTERNAS = 3,5X3,5 M. AF_05/2018</v>
          </cell>
          <cell r="D1587" t="str">
            <v>M</v>
          </cell>
          <cell r="E1587">
            <v>2771.67</v>
          </cell>
          <cell r="F1587" t="str">
            <v>SINAPI</v>
          </cell>
        </row>
        <row r="1588">
          <cell r="B1588">
            <v>99312</v>
          </cell>
          <cell r="C1588" t="str">
            <v>BASE PARA POÇO DE VISITA RETANGULAR PARA DRENAGEM, EM ALVENARIA COM BLOCOS DE CONCRETO, DIMENSÕES INTERNAS = 2X2,5 M, PROFUNDIDADE = 1,45 M, EXCLUINDO TAMPÃO. AF_05/2018</v>
          </cell>
          <cell r="D1588" t="str">
            <v>UN</v>
          </cell>
          <cell r="E1588">
            <v>4977.42</v>
          </cell>
          <cell r="F1588" t="str">
            <v>SINAPI</v>
          </cell>
        </row>
        <row r="1589">
          <cell r="B1589">
            <v>99313</v>
          </cell>
          <cell r="C1589" t="str">
            <v>BASE PARA POÇO DE VISITA RETANGULAR PARA DRENAGEM, EM ALVENARIA COM BLOCOS DE CONCRETO, DIMENSÕES INTERNAS = 3,5X4 M, PROFUNDIDADE = 1,45 M, EXCLUINDO TAMPÃO. AF_05/2018</v>
          </cell>
          <cell r="D1589" t="str">
            <v>UN</v>
          </cell>
          <cell r="E1589">
            <v>11149.62</v>
          </cell>
          <cell r="F1589" t="str">
            <v>SINAPI</v>
          </cell>
        </row>
        <row r="1590">
          <cell r="B1590">
            <v>99314</v>
          </cell>
          <cell r="C1590" t="str">
            <v>ACRÉSCIMO PARA POÇO DE VISITA RETANGULAR PARA DRENAGEM, EM ALVENARIA COM BLOCOS DE CONCRETO, DIMENSÕES INTERNAS = 3,5X4 M. AF_05/2018</v>
          </cell>
          <cell r="D1590" t="str">
            <v>M</v>
          </cell>
          <cell r="E1590">
            <v>2957.89</v>
          </cell>
          <cell r="F1590" t="str">
            <v>SINAPI</v>
          </cell>
        </row>
        <row r="1591">
          <cell r="B1591">
            <v>99315</v>
          </cell>
          <cell r="C1591" t="str">
            <v>BASE PARA POÇO DE VISITA RETANGULAR PARA DRENAGEM, EM ALVENARIA COM BLOCOS DE CONCRETO, DIMENSÕES INTERNAS = 4X4 M, PROFUNDIDADE = 1,45 M, EXCLUINDO TAMPÃO. AF_05/2018</v>
          </cell>
          <cell r="D1591" t="str">
            <v>UN</v>
          </cell>
          <cell r="E1591">
            <v>12482.15</v>
          </cell>
          <cell r="F1591" t="str">
            <v>SINAPI</v>
          </cell>
        </row>
        <row r="1592">
          <cell r="B1592">
            <v>99317</v>
          </cell>
          <cell r="C1592" t="str">
            <v>ACRÉSCIMO PARA POÇO DE VISITA RETANGULAR PARA DRENAGEM, EM ALVENARIA COM BLOCOS DE CONCRETO, DIMENSÕES INTERNAS = 2X2,5 M. AF_05/2018</v>
          </cell>
          <cell r="D1592" t="str">
            <v>M</v>
          </cell>
          <cell r="E1592">
            <v>1850.58</v>
          </cell>
          <cell r="F1592" t="str">
            <v>SINAPI</v>
          </cell>
        </row>
        <row r="1593">
          <cell r="B1593">
            <v>99318</v>
          </cell>
          <cell r="C1593" t="str">
            <v>CHAMINÉ CIRCULAR PARA POÇO DE VISITA PARA DRENAGEM, EM CONCRETO PRÉ-MOLDADO, DIÂMETRO INTERNO = 0,6 M. AF_05/2018</v>
          </cell>
          <cell r="D1593" t="str">
            <v>M</v>
          </cell>
          <cell r="E1593">
            <v>162.9</v>
          </cell>
          <cell r="F1593" t="str">
            <v>SINAPI</v>
          </cell>
        </row>
        <row r="1594">
          <cell r="B1594">
            <v>99319</v>
          </cell>
          <cell r="C1594" t="str">
            <v>CHAMINÉ CIRCULAR PARA POÇO DE VISITA PARA DRENAGEM, EM ALVENARIA COM TIJOLOS CERÂMICOS MACIÇOS, DIÂMETRO INTERNO = 0,6 M. AF_05/2018</v>
          </cell>
          <cell r="D1594" t="str">
            <v>M</v>
          </cell>
          <cell r="E1594">
            <v>649.94000000000005</v>
          </cell>
          <cell r="F1594" t="str">
            <v>SINAPI</v>
          </cell>
        </row>
        <row r="1595">
          <cell r="B1595">
            <v>99320</v>
          </cell>
          <cell r="C1595" t="str">
            <v>BASE PARA POÇO DE VISITA RETANGULAR PARA DRENAGEM, EM ALVENARIA COM BLOCOS DE CONCRETO, DIMENSÕES INTERNAS = 2X3 M, PROFUNDIDADE = 1,45 M, EXCLUINDO TAMPÃO. AF_05/2018</v>
          </cell>
          <cell r="D1595" t="str">
            <v>UN</v>
          </cell>
          <cell r="E1595">
            <v>5739.43</v>
          </cell>
          <cell r="F1595" t="str">
            <v>SINAPI</v>
          </cell>
        </row>
        <row r="1596">
          <cell r="B1596">
            <v>99321</v>
          </cell>
          <cell r="C1596" t="str">
            <v>ACRÉSCIMO PARA POÇO DE VISITA RETANGULAR PARA DRENAGEM, EM ALVENARIA COM BLOCOS DE CONCRETO, DIMENSÕES INTERNAS = 2X3 M. AF_05/2018</v>
          </cell>
          <cell r="D1596" t="str">
            <v>M</v>
          </cell>
          <cell r="E1596">
            <v>2031.83</v>
          </cell>
          <cell r="F1596" t="str">
            <v>SINAPI</v>
          </cell>
        </row>
        <row r="1597">
          <cell r="B1597">
            <v>99322</v>
          </cell>
          <cell r="C1597" t="str">
            <v>BASE PARA POÇO DE VISITA RETANGULAR PARA DRENAGEM, EM ALVENARIA COM BLOCOS DE CONCRETO, DIMENSÕES INTERNAS = 2X3,5 M, PROFUNDIDADE = 1,45 M, EXCLUINDO TAMPÃO. AF_05/2018</v>
          </cell>
          <cell r="D1597" t="str">
            <v>UN</v>
          </cell>
          <cell r="E1597">
            <v>6469.98</v>
          </cell>
          <cell r="F1597" t="str">
            <v>SINAPI</v>
          </cell>
        </row>
        <row r="1598">
          <cell r="B1598">
            <v>99323</v>
          </cell>
          <cell r="C1598" t="str">
            <v>ACRÉSCIMO PARA POÇO DE VISITA RETANGULAR PARA DRENAGEM, EM ALVENARIA COM BLOCOS DE CONCRETO, DIMENSÕES INTERNAS = 2X3,5 M. AF_05/2018</v>
          </cell>
          <cell r="D1598" t="str">
            <v>M</v>
          </cell>
          <cell r="E1598">
            <v>2213.0500000000002</v>
          </cell>
          <cell r="F1598" t="str">
            <v>SINAPI</v>
          </cell>
        </row>
        <row r="1599">
          <cell r="B1599">
            <v>99324</v>
          </cell>
          <cell r="C1599" t="str">
            <v>BASE PARA POÇO DE VISITA RETANGULAR PARA DRENAGEM, EM ALVENARIA COM BLOCOS DE CONCRETO, DIMENSÕES INTERNAS = 2X4 M, PROFUNDIDADE = 1,45 M, EXCLUINDO TAMPÃO. AF_05/2018</v>
          </cell>
          <cell r="D1599" t="str">
            <v>UN</v>
          </cell>
          <cell r="E1599">
            <v>7200.52</v>
          </cell>
          <cell r="F1599" t="str">
            <v>SINAPI</v>
          </cell>
        </row>
        <row r="1600">
          <cell r="B1600">
            <v>99325</v>
          </cell>
          <cell r="C1600" t="str">
            <v>ACRÉSCIMO PARA POÇO DE VISITA RETANGULAR PARA DRENAGEM, EM ALVENARIA COM BLOCOS DE CONCRETO, DIMENSÕES INTERNAS = 2X4 M. AF_05/2018</v>
          </cell>
          <cell r="D1600" t="str">
            <v>M</v>
          </cell>
          <cell r="E1600">
            <v>2399.21</v>
          </cell>
          <cell r="F1600" t="str">
            <v>SINAPI</v>
          </cell>
        </row>
        <row r="1601">
          <cell r="B1601">
            <v>99326</v>
          </cell>
          <cell r="C1601" t="str">
            <v>BASE PARA POÇO DE VISITA RETANGULAR PARA DRENAGEM, EM ALVENARIA COM BLOCOS DE CONCRETO, DIMENSÕES INTERNAS = 2,5X2,5 M, PROFUNDIDADE = 1,45 M, EXCLUINDO TAMPÃO. AF_05/2018</v>
          </cell>
          <cell r="D1601" t="str">
            <v>UN</v>
          </cell>
          <cell r="E1601">
            <v>5875.78</v>
          </cell>
          <cell r="F1601" t="str">
            <v>SINAPI</v>
          </cell>
        </row>
        <row r="1602">
          <cell r="B1602">
            <v>99327</v>
          </cell>
          <cell r="C1602" t="str">
            <v>ACRÉSCIMO PARA POÇO DE VISITA RETANGULAR PARA DRENAGEM, EM ALVENARIA COM BLOCOS DE CONCRETO, DIMENSÕES INTERNAS = 4X4 M. AF_05/2018</v>
          </cell>
          <cell r="D1602" t="str">
            <v>M</v>
          </cell>
          <cell r="E1602">
            <v>3095.15</v>
          </cell>
          <cell r="F1602" t="str">
            <v>SINAPI</v>
          </cell>
        </row>
        <row r="1603">
          <cell r="B1603">
            <v>94263</v>
          </cell>
          <cell r="C1603" t="str">
            <v>GUIA (MEIO-FIO) CONCRETO, MOLDADA  IN LOCO  EM TRECHO RETO COM EXTRUSORA, 13 CM BASE X 22 CM ALTURA. AF_06/2016</v>
          </cell>
          <cell r="D1603" t="str">
            <v>M</v>
          </cell>
          <cell r="E1603">
            <v>21.52</v>
          </cell>
          <cell r="F1603" t="str">
            <v>SINAPI</v>
          </cell>
        </row>
        <row r="1604">
          <cell r="B1604">
            <v>94264</v>
          </cell>
          <cell r="C1604" t="str">
            <v>GUIA (MEIO-FIO) CONCRETO, MOLDADA  IN LOCO  EM TRECHO CURVO COM EXTRUSORA, 13 CM BASE X 22 CM ALTURA. AF_06/2016</v>
          </cell>
          <cell r="D1604" t="str">
            <v>M</v>
          </cell>
          <cell r="E1604">
            <v>24.11</v>
          </cell>
          <cell r="F1604" t="str">
            <v>SINAPI</v>
          </cell>
        </row>
        <row r="1605">
          <cell r="B1605">
            <v>94265</v>
          </cell>
          <cell r="C1605" t="str">
            <v>GUIA (MEIO-FIO) CONCRETO, MOLDADA  IN LOCO  EM TRECHO RETO COM EXTRUSORA, 15 CM BASE X 30 CM ALTURA. AF_06/2016</v>
          </cell>
          <cell r="D1605" t="str">
            <v>M</v>
          </cell>
          <cell r="E1605">
            <v>27.73</v>
          </cell>
          <cell r="F1605" t="str">
            <v>SINAPI</v>
          </cell>
        </row>
        <row r="1606">
          <cell r="B1606">
            <v>94266</v>
          </cell>
          <cell r="C1606" t="str">
            <v>GUIA (MEIO-FIO) CONCRETO, MOLDADA  IN LOCO  EM TRECHO CURVO COM EXTRUSORA, 15 CM BASE X 30 CM ALTURA. AF_06/2016</v>
          </cell>
          <cell r="D1606" t="str">
            <v>M</v>
          </cell>
          <cell r="E1606">
            <v>30.68</v>
          </cell>
          <cell r="F1606" t="str">
            <v>SINAPI</v>
          </cell>
        </row>
        <row r="1607">
          <cell r="B1607">
            <v>94267</v>
          </cell>
          <cell r="C1607" t="str">
            <v>GUIA (MEIO-FIO) E SARJETA CONJUGADOS DE CONCRETO, MOLDADA  IN LOCO  EM TRECHO RETO COM EXTRUSORA, 45 CM BASE (15 CM BASE DA GUIA + 30 CM BASE DA SARJETA) X 22 CM ALTURA. AF_06/2016</v>
          </cell>
          <cell r="D1607" t="str">
            <v>M</v>
          </cell>
          <cell r="E1607">
            <v>32.94</v>
          </cell>
          <cell r="F1607" t="str">
            <v>SINAPI</v>
          </cell>
        </row>
        <row r="1608">
          <cell r="B1608">
            <v>94268</v>
          </cell>
          <cell r="C1608" t="str">
            <v>GUIA (MEIO-FIO) E SARJETA CONJUGADOS DE CONCRETO, MOLDADA  IN LOCO  EM TRECHO CURVO COM EXTRUSORA, 45 CM BASE (15 CM BASE DA GUIA + 30 CM BASE DA SARJETA) X 22 CM ALTURA. AF_06/2016</v>
          </cell>
          <cell r="D1608" t="str">
            <v>M</v>
          </cell>
          <cell r="E1608">
            <v>36.159999999999997</v>
          </cell>
          <cell r="F1608" t="str">
            <v>SINAPI</v>
          </cell>
        </row>
        <row r="1609">
          <cell r="B1609">
            <v>94269</v>
          </cell>
          <cell r="C1609" t="str">
            <v>GUIA (MEIO-FIO) E SARJETA CONJUGADOS DE CONCRETO, MOLDADA  IN LOCO  EM TRECHO RETO COM EXTRUSORA, 60 CM BASE (15 CM BASE DA GUIA + 45 CM BASE DA SARJETA) X 26 CM ALTURA. AF_06/2016</v>
          </cell>
          <cell r="D1609" t="str">
            <v>M</v>
          </cell>
          <cell r="E1609">
            <v>46.55</v>
          </cell>
          <cell r="F1609" t="str">
            <v>SINAPI</v>
          </cell>
        </row>
        <row r="1610">
          <cell r="B1610">
            <v>94270</v>
          </cell>
          <cell r="C1610" t="str">
            <v>GUIA (MEIO-FIO) E SARJETA CONJUGADOS DE CONCRETO, MOLDADA IN LOCO  EM TRECHO CURVO COM EXTRUSORA, 60 CM BASE (15 CM BASE DA GUIA + 45 CM BASE DA SARJETA) X 26 CM ALTURA. AF_06/2016</v>
          </cell>
          <cell r="D1610" t="str">
            <v>M</v>
          </cell>
          <cell r="E1610">
            <v>51.07</v>
          </cell>
          <cell r="F1610" t="str">
            <v>SINAPI</v>
          </cell>
        </row>
        <row r="1611">
          <cell r="B1611">
            <v>94271</v>
          </cell>
          <cell r="C1611" t="str">
            <v>GUIA (MEIO-FIO) E SARJETA CONJUGADOS DE CONCRETO, MOLDADA  IN LOCO  EM TRECHO RETO COM EXTRUSORA, 65 CM BASE (15 CM BASE DA GUIA + 50 CM BASE DA SARJETA) X 26 CM ALTURA. AF_06/2016</v>
          </cell>
          <cell r="D1611" t="str">
            <v>M</v>
          </cell>
          <cell r="E1611">
            <v>56.68</v>
          </cell>
          <cell r="F1611" t="str">
            <v>SINAPI</v>
          </cell>
        </row>
        <row r="1612">
          <cell r="B1612">
            <v>94272</v>
          </cell>
          <cell r="C1612" t="str">
            <v>GUIA (MEIO-FIO) E SARJETA CONJUGADOS DE CONCRETO, MOLDADA  IN LOCO  EM TRECHO CURVO COM EXTRUSORA, 65 CM BASE (15 CM BASE DA GUIA + 50 CM BASE DA SARJETA) X 26 CM ALTURA. AF_06/2016</v>
          </cell>
          <cell r="D1612" t="str">
            <v>M</v>
          </cell>
          <cell r="E1612">
            <v>62.7</v>
          </cell>
          <cell r="F1612" t="str">
            <v>SINAPI</v>
          </cell>
        </row>
        <row r="1613">
          <cell r="B1613">
            <v>94273</v>
          </cell>
          <cell r="C1613" t="str">
            <v>ASSENTAMENTO DE GUIA (MEIO-FIO) EM TRECHO RETO, CONFECCIONADA EM CONCRETO PRÉ-FABRICADO, DIMENSÕES 100X15X13X30 CM (COMPRIMENTO X BASE INFERIOR X BASE SUPERIOR X ALTURA), PARA VIAS URBANAS (USO VIÁRIO). AF_06/2016</v>
          </cell>
          <cell r="D1613" t="str">
            <v>M</v>
          </cell>
          <cell r="E1613">
            <v>33.020000000000003</v>
          </cell>
          <cell r="F1613" t="str">
            <v>SINAPI</v>
          </cell>
        </row>
        <row r="1614">
          <cell r="B1614">
            <v>94274</v>
          </cell>
          <cell r="C1614" t="str">
            <v>ASSENTAMENTO DE GUIA (MEIO-FIO) EM TRECHO CURVO, CONFECCIONADA EM CONCRETO PRÉ-FABRICADO, DIMENSÕES 100X15X13X30 CM (COMPRIMENTO X BASE INFERIOR X BASE SUPERIOR X ALTURA), PARA VIAS URBANAS (USO VIÁRIO). AF_06/2016</v>
          </cell>
          <cell r="D1614" t="str">
            <v>M</v>
          </cell>
          <cell r="E1614">
            <v>35.86</v>
          </cell>
          <cell r="F1614" t="str">
            <v>SINAPI</v>
          </cell>
        </row>
        <row r="1615">
          <cell r="B1615">
            <v>94275</v>
          </cell>
          <cell r="C1615" t="str">
            <v>ASSENTAMENTO DE GUIA (MEIO-FIO) EM TRECHO RETO, CONFECCIONADA EM CONCRETO PRÉ-FABRICADO, DIMENSÕES 100X15X13X20 CM (COMPRIMENTO X BASE INFERIOR X BASE SUPERIOR X ALTURA), PARA URBANIZAÇÃO INTERNA DE EMPREENDIMENTOS. AF_06/2016_P</v>
          </cell>
          <cell r="D1615" t="str">
            <v>M</v>
          </cell>
          <cell r="E1615">
            <v>31.5</v>
          </cell>
          <cell r="F1615" t="str">
            <v>SINAPI</v>
          </cell>
        </row>
        <row r="1616">
          <cell r="B1616">
            <v>94276</v>
          </cell>
          <cell r="C1616" t="str">
            <v>ASSENTAMENTO DE GUIA (MEIO-FIO) EM TRECHO CURVO, CONFECCIONADA EM CONCRETO PRÉ-FABRICADO, DIMENSÕES 100X15X13X20 CM (COMPRIMENTO X BASE INFERIOR X BASE SUPERIOR X ALTURA), PARA URBANIZAÇÃO INTERNA DE EMPREENDIMENTOS. AF_06/2016_P</v>
          </cell>
          <cell r="D1616" t="str">
            <v>M</v>
          </cell>
          <cell r="E1616">
            <v>34.340000000000003</v>
          </cell>
          <cell r="F1616" t="str">
            <v>SINAPI</v>
          </cell>
        </row>
        <row r="1617">
          <cell r="B1617">
            <v>94281</v>
          </cell>
          <cell r="C1617" t="str">
            <v>EXECUÇÃO DE SARJETA DE CONCRETO USINADO, MOLDADA  IN LOCO  EM TRECHO RETO, 30 CM BASE X 15 CM ALTURA. AF_06/2016</v>
          </cell>
          <cell r="D1617" t="str">
            <v>M</v>
          </cell>
          <cell r="E1617">
            <v>33</v>
          </cell>
          <cell r="F1617" t="str">
            <v>SINAPI</v>
          </cell>
        </row>
        <row r="1618">
          <cell r="B1618">
            <v>94282</v>
          </cell>
          <cell r="C1618" t="str">
            <v>EXECUÇÃO DE SARJETA DE CONCRETO USINADO, MOLDADA  IN LOCO  EM TRECHO CURVO, 30 CM BASE X 15 CM ALTURA. AF_06/2016</v>
          </cell>
          <cell r="D1618" t="str">
            <v>M</v>
          </cell>
          <cell r="E1618">
            <v>41.67</v>
          </cell>
          <cell r="F1618" t="str">
            <v>SINAPI</v>
          </cell>
        </row>
        <row r="1619">
          <cell r="B1619">
            <v>94283</v>
          </cell>
          <cell r="C1619" t="str">
            <v>EXECUÇÃO DE SARJETA DE CONCRETO USINADO, MOLDADA  IN LOCO  EM TRECHO RETO, 45 CM BASE X 15 CM ALTURA. AF_06/2016</v>
          </cell>
          <cell r="D1619" t="str">
            <v>M</v>
          </cell>
          <cell r="E1619">
            <v>42.31</v>
          </cell>
          <cell r="F1619" t="str">
            <v>SINAPI</v>
          </cell>
        </row>
        <row r="1620">
          <cell r="B1620">
            <v>94284</v>
          </cell>
          <cell r="C1620" t="str">
            <v>EXECUÇÃO DE SARJETA DE CONCRETO USINADO, MOLDADA  IN LOCO  EM TRECHO CURVO, 45 CM BASE X 15 CM ALTURA. AF_06/2016</v>
          </cell>
          <cell r="D1620" t="str">
            <v>M</v>
          </cell>
          <cell r="E1620">
            <v>50.98</v>
          </cell>
          <cell r="F1620" t="str">
            <v>SINAPI</v>
          </cell>
        </row>
        <row r="1621">
          <cell r="B1621">
            <v>94285</v>
          </cell>
          <cell r="C1621" t="str">
            <v>EXECUÇÃO DE SARJETA DE CONCRETO USINADO, MOLDADA  IN LOCO  EM TRECHO RETO, 60 CM BASE X 15 CM ALTURA. AF_06/2016</v>
          </cell>
          <cell r="D1621" t="str">
            <v>M</v>
          </cell>
          <cell r="E1621">
            <v>51.2</v>
          </cell>
          <cell r="F1621" t="str">
            <v>SINAPI</v>
          </cell>
        </row>
        <row r="1622">
          <cell r="B1622">
            <v>94286</v>
          </cell>
          <cell r="C1622" t="str">
            <v>EXECUÇÃO DE SARJETA DE CONCRETO USINADO, MOLDADA  IN LOCO  EM TRECHO CURVO, 60 CM BASE X 15 CM ALTURA. AF_06/2016</v>
          </cell>
          <cell r="D1622" t="str">
            <v>M</v>
          </cell>
          <cell r="E1622">
            <v>59.87</v>
          </cell>
          <cell r="F1622" t="str">
            <v>SINAPI</v>
          </cell>
        </row>
        <row r="1623">
          <cell r="B1623">
            <v>94287</v>
          </cell>
          <cell r="C1623" t="str">
            <v>EXECUÇÃO DE SARJETA DE CONCRETO USINADO, MOLDADA  IN LOCO  EM TRECHO RETO, 30 CM BASE X 10 CM ALTURA. AF_06/2016</v>
          </cell>
          <cell r="D1623" t="str">
            <v>M</v>
          </cell>
          <cell r="E1623">
            <v>26.22</v>
          </cell>
          <cell r="F1623" t="str">
            <v>SINAPI</v>
          </cell>
        </row>
        <row r="1624">
          <cell r="B1624">
            <v>94288</v>
          </cell>
          <cell r="C1624" t="str">
            <v>EXECUÇÃO DE SARJETA DE CONCRETO USINADO, MOLDADA  IN LOCO  EM TRECHO CURVO, 30 CM BASE X 10 CM ALTURA. AF_06/2016</v>
          </cell>
          <cell r="D1624" t="str">
            <v>M</v>
          </cell>
          <cell r="E1624">
            <v>33.799999999999997</v>
          </cell>
          <cell r="F1624" t="str">
            <v>SINAPI</v>
          </cell>
        </row>
        <row r="1625">
          <cell r="B1625">
            <v>94289</v>
          </cell>
          <cell r="C1625" t="str">
            <v>EXECUÇÃO DE SARJETA DE CONCRETO USINADO, MOLDADA  IN LOCO  EM TRECHO RETO, 45 CM BASE X 10 CM ALTURA. AF_06/2016</v>
          </cell>
          <cell r="D1625" t="str">
            <v>M</v>
          </cell>
          <cell r="E1625">
            <v>32.97</v>
          </cell>
          <cell r="F1625" t="str">
            <v>SINAPI</v>
          </cell>
        </row>
        <row r="1626">
          <cell r="B1626">
            <v>94290</v>
          </cell>
          <cell r="C1626" t="str">
            <v>EXECUÇÃO DE SARJETA DE CONCRETO USINADO, MOLDADA  IN LOCO  EM TRECHO CURVO, 45 CM BASE X 10 CM ALTURA. AF_06/2016</v>
          </cell>
          <cell r="D1626" t="str">
            <v>M</v>
          </cell>
          <cell r="E1626">
            <v>40.549999999999997</v>
          </cell>
          <cell r="F1626" t="str">
            <v>SINAPI</v>
          </cell>
        </row>
        <row r="1627">
          <cell r="B1627">
            <v>94291</v>
          </cell>
          <cell r="C1627" t="str">
            <v>EXECUÇÃO DE SARJETA DE CONCRETO USINADO, MOLDADA  IN LOCO  EM TRECHO RETO, 60 CM BASE X 10 CM ALTURA. AF_06/2016</v>
          </cell>
          <cell r="D1627" t="str">
            <v>M</v>
          </cell>
          <cell r="E1627">
            <v>39.33</v>
          </cell>
          <cell r="F1627" t="str">
            <v>SINAPI</v>
          </cell>
        </row>
        <row r="1628">
          <cell r="B1628">
            <v>94292</v>
          </cell>
          <cell r="C1628" t="str">
            <v>EXECUÇÃO DE SARJETA DE CONCRETO USINADO, MOLDADA  IN LOCO  EM TRECHO CURVO, 60 CM BASE X 10 CM ALTURA. AF_06/2016</v>
          </cell>
          <cell r="D1628" t="str">
            <v>M</v>
          </cell>
          <cell r="E1628">
            <v>46.91</v>
          </cell>
          <cell r="F1628" t="str">
            <v>SINAPI</v>
          </cell>
        </row>
        <row r="1629">
          <cell r="B1629">
            <v>94293</v>
          </cell>
          <cell r="C1629" t="str">
            <v>EXECUÇÃO DE SARJETÃO DE CONCRETO USINADO, MOLDADA  IN LOCO  EM TRECHO RETO, 100 CM BASE X 20 CM ALTURA. AF_06/2016</v>
          </cell>
          <cell r="D1629" t="str">
            <v>M</v>
          </cell>
          <cell r="E1629">
            <v>98.97</v>
          </cell>
          <cell r="F1629" t="str">
            <v>SINAPI</v>
          </cell>
        </row>
        <row r="1630">
          <cell r="B1630">
            <v>94294</v>
          </cell>
          <cell r="C1630" t="str">
            <v>EXECUÇÃO DE ESCORAS DE CONCRETO PARA CONTENÇÃO DE GUIAS PRÉ-FABRICADAS. AF_06/2016</v>
          </cell>
          <cell r="D1630" t="str">
            <v>M</v>
          </cell>
          <cell r="E1630">
            <v>6.09</v>
          </cell>
          <cell r="F1630" t="str">
            <v>SINAPI</v>
          </cell>
        </row>
        <row r="1631">
          <cell r="B1631">
            <v>94037</v>
          </cell>
          <cell r="C1631" t="str">
            <v>ESCORAMENTO DE VALA, TIPO PONTALETEAMENTO, COM PROFUNDIDADE DE 0 A 1,5 M, LARGURA MENOR QUE 1,5 M, EM LOCAL COM NÍVEL ALTO DE INTERFERÊNCIA. AF_06/2016</v>
          </cell>
          <cell r="D1631" t="str">
            <v>M2</v>
          </cell>
          <cell r="E1631">
            <v>13.82</v>
          </cell>
          <cell r="F1631" t="str">
            <v>SINAPI</v>
          </cell>
        </row>
        <row r="1632">
          <cell r="B1632">
            <v>94038</v>
          </cell>
          <cell r="C1632" t="str">
            <v>ESCORAMENTO DE VALA, TIPO PONTALETEAMENTO, COM PROFUNDIDADE DE 0 A 1,5 M, LARGURA MAIOR OU IGUAL A 1,5 M E MENOR QUE 2,5 M, EM LOCAL COM NÍVEL ALTO DE INTERFERÊNCIA. AF_06/2016</v>
          </cell>
          <cell r="D1632" t="str">
            <v>M2</v>
          </cell>
          <cell r="E1632">
            <v>19.47</v>
          </cell>
          <cell r="F1632" t="str">
            <v>SINAPI</v>
          </cell>
        </row>
        <row r="1633">
          <cell r="B1633">
            <v>94039</v>
          </cell>
          <cell r="C1633" t="str">
            <v>ESCORAMENTO DE VALA, TIPO PONTALETEAMENTO, COM PROFUNDIDADE DE 1,5 A 3,0 M, LARGURA MENOR QUE 1,5 M, EM LOCAL COM NÍVEL ALTO DE INTERFERÊNCIA. AF_06/2016</v>
          </cell>
          <cell r="D1633" t="str">
            <v>M2</v>
          </cell>
          <cell r="E1633">
            <v>10.82</v>
          </cell>
          <cell r="F1633" t="str">
            <v>SINAPI</v>
          </cell>
        </row>
        <row r="1634">
          <cell r="B1634">
            <v>94040</v>
          </cell>
          <cell r="C1634" t="str">
            <v>ESCORAMENTO DE VALA, TIPO PONTALETEAMENTO, COM PROFUNDIDADE DE 1,5 A 3,0 M, LARGURA MAIOR OU IGUAL A 1,5 M E MENOR QUE 2,5 M, EM LOCAL COM NÍVEL ALTO DE INTERFERÊNCIA. AF_06/2016</v>
          </cell>
          <cell r="D1634" t="str">
            <v>M2</v>
          </cell>
          <cell r="E1634">
            <v>16.489999999999998</v>
          </cell>
          <cell r="F1634" t="str">
            <v>SINAPI</v>
          </cell>
        </row>
        <row r="1635">
          <cell r="B1635">
            <v>94041</v>
          </cell>
          <cell r="C1635" t="str">
            <v>ESCORAMENTO DE VALA, TIPO PONTALETEAMENTO, COM PROFUNDIDADE DE 3,0 A 4,5 M, LARGURA MENOR QUE 1,5 M EM LOCAL COM NÍVEL ALTO DE INTERFERÊNCIA. AF_06/2016</v>
          </cell>
          <cell r="D1635" t="str">
            <v>M2</v>
          </cell>
          <cell r="E1635">
            <v>8.18</v>
          </cell>
          <cell r="F1635" t="str">
            <v>SINAPI</v>
          </cell>
        </row>
        <row r="1636">
          <cell r="B1636">
            <v>94042</v>
          </cell>
          <cell r="C1636" t="str">
            <v>ESCORAMENTO DE VALA, TIPO PONTALETEAMENTO, COM PROFUNDIDADE DE 3,0 A 4,5 M, LARGURA MAIOR OU IGUAL A 1,5 M E MENOR QUE 2,5 M, EM LOCAL COM NÍVEL ALTO DE INTERFERÊNCIA. AF_06/2016</v>
          </cell>
          <cell r="D1636" t="str">
            <v>M2</v>
          </cell>
          <cell r="E1636">
            <v>14.02</v>
          </cell>
          <cell r="F1636" t="str">
            <v>SINAPI</v>
          </cell>
        </row>
        <row r="1637">
          <cell r="B1637">
            <v>94043</v>
          </cell>
          <cell r="C1637" t="str">
            <v>ESCORAMENTO DE VALA, TIPO PONTALETEAMENTO, COM PROFUNDIDADE DE 0 A 1,5 M, LARGURA MENOR QUE 1,5 M, EM LOCAL COM NÍVEL BAIXO DE INTERFERÊNCIA. AF_06/2016</v>
          </cell>
          <cell r="D1637" t="str">
            <v>M2</v>
          </cell>
          <cell r="E1637">
            <v>12.94</v>
          </cell>
          <cell r="F1637" t="str">
            <v>SINAPI</v>
          </cell>
        </row>
        <row r="1638">
          <cell r="B1638">
            <v>94044</v>
          </cell>
          <cell r="C1638" t="str">
            <v>ESCORAMENTO DE VALA, TIPO PONTALETEAMENTO, COM PROFUNDIDADE DE 0 A 1,5 M, LARGURA MAIOR OU IGUAL A 1,5 M E MENOR QUE 2,5 M, EM LOCAL COM NÍVEL BAIXO DE INTERFERÊNCIA. AF_06/2016</v>
          </cell>
          <cell r="D1638" t="str">
            <v>M2</v>
          </cell>
          <cell r="E1638">
            <v>18.61</v>
          </cell>
          <cell r="F1638" t="str">
            <v>SINAPI</v>
          </cell>
        </row>
        <row r="1639">
          <cell r="B1639">
            <v>94045</v>
          </cell>
          <cell r="C1639" t="str">
            <v>ESCORAMENTO DE VALA, TIPO PONTALETEAMENTO, COM PROFUNDIDADE DE 1,5 A 3,0 M, LARGURA MENOR QUE 1,5 M, EM LOCAL COM NÍVEL BAIXO DE INTERFERÊNCIA. AF_06/2016</v>
          </cell>
          <cell r="D1639" t="str">
            <v>M2</v>
          </cell>
          <cell r="E1639">
            <v>9.9700000000000006</v>
          </cell>
          <cell r="F1639" t="str">
            <v>SINAPI</v>
          </cell>
        </row>
        <row r="1640">
          <cell r="B1640">
            <v>94046</v>
          </cell>
          <cell r="C1640" t="str">
            <v>ESCORAMENTO DE VALA, TIPO PONTALETEAMENTO, COM PROFUNDIDADE DE 1,5 A 3,0 M, LARGURA MAIOR OU IGUAL A 1,5 M E MENOR QUE 2,5 M, EM LOCAL COM NÍVEL BAIXO DE INTERFERÊNCIA. AF_06/2016</v>
          </cell>
          <cell r="D1640" t="str">
            <v>M2</v>
          </cell>
          <cell r="E1640">
            <v>15.61</v>
          </cell>
          <cell r="F1640" t="str">
            <v>SINAPI</v>
          </cell>
        </row>
        <row r="1641">
          <cell r="B1641">
            <v>94047</v>
          </cell>
          <cell r="C1641" t="str">
            <v>ESCORAMENTO DE VALA, TIPO PONTALETEAMENTO, COM PROFUNDIDADE DE 3,0 A 4,5 M, LARGURA MENOR QUE 1,5 M EM LOCAL COM NÍVEL BAIXO DE INTERFERÊNCIA. AF_06/2016</v>
          </cell>
          <cell r="D1641" t="str">
            <v>M2</v>
          </cell>
          <cell r="E1641">
            <v>7.33</v>
          </cell>
          <cell r="F1641" t="str">
            <v>SINAPI</v>
          </cell>
        </row>
        <row r="1642">
          <cell r="B1642">
            <v>94048</v>
          </cell>
          <cell r="C1642" t="str">
            <v>ESCORAMENTO DE VALA, TIPO PONTALETEAMENTO, COM PROFUNDIDADE DE 3,0 A 4,5 M, LARGURA MAIOR OU IGUAL A 1,5 M E MENOR QUE 2,5 M, EM LOCAL COM NÍVEL BAIXO DE INTERFERÊNCIA. AF_06/2016</v>
          </cell>
          <cell r="D1642" t="str">
            <v>M2</v>
          </cell>
          <cell r="E1642">
            <v>13.14</v>
          </cell>
          <cell r="F1642" t="str">
            <v>SINAPI</v>
          </cell>
        </row>
        <row r="1643">
          <cell r="B1643">
            <v>94049</v>
          </cell>
          <cell r="C1643" t="str">
            <v>ESCORAMENTO DE VALA, TIPO DESCONTÍNUO, COM PROFUNDIDADE DE 0 A 1,5 M, LARGURA MENOR QUE 1,5 M, EM LOCAL COM NÍVEL ALTO DE INTERFERÊNCIA. AF_06/2016</v>
          </cell>
          <cell r="D1643" t="str">
            <v>M2</v>
          </cell>
          <cell r="E1643">
            <v>21.29</v>
          </cell>
          <cell r="F1643" t="str">
            <v>SINAPI</v>
          </cell>
        </row>
        <row r="1644">
          <cell r="B1644">
            <v>94050</v>
          </cell>
          <cell r="C1644" t="str">
            <v>ESCORAMENTO DE VALA, TIPO DESCONTÍNUO, COM PROFUNDIDADE DE 0 A 1,5 M, LARGURA MAIOR OU IGUAL A 1,5 M E MENOR QUE 2,5 M, EM LOCAL COM NÍVEL ALTO DE INTERFERÊNCIA. AF_06/2016</v>
          </cell>
          <cell r="D1644" t="str">
            <v>M2</v>
          </cell>
          <cell r="E1644">
            <v>28.63</v>
          </cell>
          <cell r="F1644" t="str">
            <v>SINAPI</v>
          </cell>
        </row>
        <row r="1645">
          <cell r="B1645">
            <v>94051</v>
          </cell>
          <cell r="C1645" t="str">
            <v>ESCORAMENTO DE VALA, TIPO DESCONTÍNUO, COM PROFUNDIDADE DE 1,5 M A 3,0 M, LARGURA MENOR QUE 1,5 M, EM LOCAL COM NÍVEL ALTO DE INTERFERÊNCIA. AF_06/2016</v>
          </cell>
          <cell r="D1645" t="str">
            <v>M2</v>
          </cell>
          <cell r="E1645">
            <v>17.22</v>
          </cell>
          <cell r="F1645" t="str">
            <v>SINAPI</v>
          </cell>
        </row>
        <row r="1646">
          <cell r="B1646">
            <v>94052</v>
          </cell>
          <cell r="C1646" t="str">
            <v>ESCORAMENTO DE VALA, TIPO DESCONTÍNUO, COM PROFUNDIDADE DE 1,5 A 3,0 M, LARGURA MAIOR OU IGUAL A 1,5 M E MENOR QUE 2,5 M, EM LOCAL COM NÍVEL ALTO DE INTERFERÊNCIA. AF_06/2016</v>
          </cell>
          <cell r="D1646" t="str">
            <v>M2</v>
          </cell>
          <cell r="E1646">
            <v>24.43</v>
          </cell>
          <cell r="F1646" t="str">
            <v>SINAPI</v>
          </cell>
        </row>
        <row r="1647">
          <cell r="B1647">
            <v>94053</v>
          </cell>
          <cell r="C1647" t="str">
            <v>ESCORAMENTO DE VALA, TIPO DESCONTÍNUO, COM PROFUNDIDADE DE 3,0 A 4,5 M, LARGURA MENOR QUE 1,5 M, EM LOCAL COM NÍVEL ALTO DE INTERFERÊNCIA. AF_06/2016</v>
          </cell>
          <cell r="D1647" t="str">
            <v>M2</v>
          </cell>
          <cell r="E1647">
            <v>14.23</v>
          </cell>
          <cell r="F1647" t="str">
            <v>SINAPI</v>
          </cell>
        </row>
        <row r="1648">
          <cell r="B1648">
            <v>94054</v>
          </cell>
          <cell r="C1648" t="str">
            <v>ESCORAMENTO DE VALA, TIPO DESCONTÍNUO, COM PROFUNDIDADE DE 3,0 A 4,5 M, LARGURA MAIOR OU IGUAL A 1,5 E MENOR QUE 2,5 M, EM LOCAL COM NÍVEL ALTO DE INTERFERÊNCIA. AF_06/2016</v>
          </cell>
          <cell r="D1648" t="str">
            <v>M2</v>
          </cell>
          <cell r="E1648">
            <v>21.59</v>
          </cell>
          <cell r="F1648" t="str">
            <v>SINAPI</v>
          </cell>
        </row>
        <row r="1649">
          <cell r="B1649">
            <v>94055</v>
          </cell>
          <cell r="C1649" t="str">
            <v>ESCORAMENTO DE VALA, TIPO DESCONTÍNUO, COM PROFUNDIDADE DE 0 A 1,5 M, LARGURA MENOR QUE 1,5 M, EM LOCAL COM NÍVEL BAIXO DE INTERFERÊNCIA. AF_06/2016</v>
          </cell>
          <cell r="D1649" t="str">
            <v>M2</v>
          </cell>
          <cell r="E1649">
            <v>20.170000000000002</v>
          </cell>
          <cell r="F1649" t="str">
            <v>SINAPI</v>
          </cell>
        </row>
        <row r="1650">
          <cell r="B1650">
            <v>94056</v>
          </cell>
          <cell r="C1650" t="str">
            <v>ESCORAMENTO DE VALA, TIPO DESCONTÍNUO, COM PROFUNDIDADE DE 0 A 1,5 M, LARGURA MAIOR OU IGUAL A 1,5 M E MENOR QUE 2,5 M, EM LOCAL COM NÍVEL BAIXO DE INTERFERÊNCIA. AF_06/2016</v>
          </cell>
          <cell r="D1650" t="str">
            <v>M2</v>
          </cell>
          <cell r="E1650">
            <v>27.52</v>
          </cell>
          <cell r="F1650" t="str">
            <v>SINAPI</v>
          </cell>
        </row>
        <row r="1651">
          <cell r="B1651">
            <v>94057</v>
          </cell>
          <cell r="C1651" t="str">
            <v>ESCORAMENTO DE VALA, TIPO DESCONTÍNUO, COM PROFUNDIDADE DE 1,5 M A 3,0 M, LARGURA MENOR QUE 1,5 M, EM LOCAL COM NÍVEL BAIXO DE INTERFERÊNCIA. AF_06/2016</v>
          </cell>
          <cell r="D1651" t="str">
            <v>M2</v>
          </cell>
          <cell r="E1651">
            <v>16.12</v>
          </cell>
          <cell r="F1651" t="str">
            <v>SINAPI</v>
          </cell>
        </row>
        <row r="1652">
          <cell r="B1652">
            <v>94058</v>
          </cell>
          <cell r="C1652" t="str">
            <v>ESCORAMENTO DE VALA, TIPO DESCONTÍNUO, COM PROFUNDIDADE DE 1,5 A 3,0 M, LARGURA MAIOR OU IGUAL A 1,5 M E MENOR QUE 2,5 M, EM LOCAL COM NÍVEL BAIXO DE INTERFERÊNCIA. AF_06/2016</v>
          </cell>
          <cell r="D1652" t="str">
            <v>M2</v>
          </cell>
          <cell r="E1652">
            <v>23.31</v>
          </cell>
          <cell r="F1652" t="str">
            <v>SINAPI</v>
          </cell>
        </row>
        <row r="1653">
          <cell r="B1653">
            <v>94059</v>
          </cell>
          <cell r="C1653" t="str">
            <v>ESCORAMENTO DE VALA, TIPO DESCONTÍNUO, COM PROFUNDIDADE DE 3,0 A 4,5 M, LARGURA MENOR QUE 1,5 M, EM LOCAL COM NÍVEL BAIXO DE INTERFERÊNCIA. AF_06/2016</v>
          </cell>
          <cell r="D1653" t="str">
            <v>M2</v>
          </cell>
          <cell r="E1653">
            <v>13.12</v>
          </cell>
          <cell r="F1653" t="str">
            <v>SINAPI</v>
          </cell>
        </row>
        <row r="1654">
          <cell r="B1654">
            <v>94060</v>
          </cell>
          <cell r="C1654" t="str">
            <v>ESCORAMENTO DE VALA, TIPO DESCONTÍNUO, COM PROFUNDIDADE DE 3,0 A 4,5 M, LARGURA MAIOR OU IGUAL A 1,5 E MENOR QUE 2,5 M, EM LOCAL COM NÍVEL BAIXO DE INTERFERÊNCIA. AF_06/2016</v>
          </cell>
          <cell r="D1654" t="str">
            <v>M2</v>
          </cell>
          <cell r="E1654">
            <v>20.47</v>
          </cell>
          <cell r="F1654" t="str">
            <v>SINAPI</v>
          </cell>
        </row>
        <row r="1655">
          <cell r="B1655">
            <v>73301</v>
          </cell>
          <cell r="C1655" t="str">
            <v>ESCORAMENTO FORMAS ATE H = 3,30M, COM MADEIRA DE 3A QUALIDADE, NAO APARELHADA, APROVEITAMENTO TABUAS 3X E PRUMOS 4X.</v>
          </cell>
          <cell r="D1655" t="str">
            <v>M3</v>
          </cell>
          <cell r="E1655">
            <v>9.91</v>
          </cell>
          <cell r="F1655" t="str">
            <v>SINAPI</v>
          </cell>
        </row>
        <row r="1656">
          <cell r="B1656">
            <v>83515</v>
          </cell>
          <cell r="C1656" t="str">
            <v>ESCORAMENTO FORMAS DE H=3,30 A 3,50 M, COM MADEIRA 3A QUALIDADE, NAO APARELHADA, APROVEITAMENTO TABUAS 3X E PRUMOS 4X</v>
          </cell>
          <cell r="D1656" t="str">
            <v>M3</v>
          </cell>
          <cell r="E1656">
            <v>15.65</v>
          </cell>
          <cell r="F1656" t="str">
            <v>SINAPI</v>
          </cell>
        </row>
        <row r="1657">
          <cell r="B1657">
            <v>83516</v>
          </cell>
          <cell r="C1657" t="str">
            <v>ESCORAMENTO FORMAS H=3,50 A 4,00 M, COM MADEIRA DE 3A QUALIDADE, NAO APARELHADA, APROVEITAMENTO TABUAS 3X E PRUMOS 4X.</v>
          </cell>
          <cell r="D1657" t="str">
            <v>M3</v>
          </cell>
          <cell r="E1657">
            <v>18.05</v>
          </cell>
          <cell r="F1657" t="str">
            <v>SINAPI</v>
          </cell>
        </row>
        <row r="1658">
          <cell r="B1658">
            <v>90788</v>
          </cell>
          <cell r="C1658" t="str">
            <v>KIT DE PORTA-PRONTA DE MADEIRA EM ACABAMENTO MELAMÍNICO BRANCO, FOLHA LEVE OU MÉDIA, 60X210CM, EXCLUSIVE FECHADURA, FIXAÇÃO COM PREENCHIMENTO PARCIAL DE ESPUMA EXPANSIVA - FORNECIMENTO E INSTALAÇÃO. AF_12/2019</v>
          </cell>
          <cell r="D1658" t="str">
            <v>UN</v>
          </cell>
          <cell r="E1658">
            <v>388.94</v>
          </cell>
          <cell r="F1658" t="str">
            <v>SINAPI</v>
          </cell>
        </row>
        <row r="1659">
          <cell r="B1659">
            <v>90789</v>
          </cell>
          <cell r="C1659" t="str">
            <v>KIT DE PORTA-PRONTA DE MADEIRA EM ACABAMENTO MELAMÍNICO BRANCO, FOLHA LEVE OU MÉDIA, 70X210CM, EXCLUSIVE FECHADURA, FIXAÇÃO COM PREENCHIMENTO PARCIAL DE ESPUMA EXPANSIVA - FORNECIMENTO E INSTALAÇÃO. AF_12/2019</v>
          </cell>
          <cell r="D1659" t="str">
            <v>UN</v>
          </cell>
          <cell r="E1659">
            <v>401.84</v>
          </cell>
          <cell r="F1659" t="str">
            <v>SINAPI</v>
          </cell>
        </row>
        <row r="1660">
          <cell r="B1660">
            <v>90790</v>
          </cell>
          <cell r="C1660" t="str">
            <v>KIT DE PORTA-PRONTA DE MADEIRA EM ACABAMENTO MELAMÍNICO BRANCO, FOLHA LEVE OU MÉDIA, 80X210CM, EXCLUSIVE FECHADURA, FIXAÇÃO COM PREENCHIMENTO PARCIAL DE ESPUMA EXPANSIVA - FORNECIMENTO E INSTALAÇÃO. AF_12/2019</v>
          </cell>
          <cell r="D1660" t="str">
            <v>UN</v>
          </cell>
          <cell r="E1660">
            <v>405.31</v>
          </cell>
          <cell r="F1660" t="str">
            <v>SINAPI</v>
          </cell>
        </row>
        <row r="1661">
          <cell r="B1661">
            <v>90791</v>
          </cell>
          <cell r="C1661" t="str">
            <v>KIT DE PORTA-PRONTA DE MADEIRA EM ACABAMENTO MELAMÍNICO BRANCO, FOLHA PESADA OU SUPERPESADA, 80X210CM, EXCLUSIVE FECHADURA, FIXAÇÃO COM PREENCHIMENTO PARCIAL DE ESPUMA EXPANSIVA - FORNECIMENTO E INSTALAÇÃO. AF_12/2019</v>
          </cell>
          <cell r="D1661" t="str">
            <v>UN</v>
          </cell>
          <cell r="E1661">
            <v>433.45</v>
          </cell>
          <cell r="F1661" t="str">
            <v>SINAPI</v>
          </cell>
        </row>
        <row r="1662">
          <cell r="B1662">
            <v>90793</v>
          </cell>
          <cell r="C1662" t="str">
            <v>KIT DE PORTA-PRONTA DE MADEIRA EM ACABAMENTO MELAMÍNICO BRANCO, FOLHA PESADA OU SUPERPESADA, 90X210CM, EXCLUSIVE FECHADURA, FIXAÇÃO COM PREENCHIMENTO TOTAL DE ESPUMA EXPANSIVA - FORNECIMENTO E INSTALAÇÃO. AF_12/2019</v>
          </cell>
          <cell r="D1662" t="str">
            <v>UN</v>
          </cell>
          <cell r="E1662">
            <v>469.13</v>
          </cell>
          <cell r="F1662" t="str">
            <v>SINAPI</v>
          </cell>
        </row>
        <row r="1663">
          <cell r="B1663">
            <v>90794</v>
          </cell>
          <cell r="C1663" t="str">
            <v>KIT DE PORTA-PRONTA DE MADEIRA EM ACABAMENTO MELAMÍNICO BRANCO, FOLHA LEVE OU MÉDIA, E BATENTE METÁLICO, 60X210CM, EXCLUSIVE FECHADURA, FIXAÇÃO COM ARGAMASSA - FORNECIMENTO E INSTALAÇÃO. AF_12/2019</v>
          </cell>
          <cell r="D1663" t="str">
            <v>UN</v>
          </cell>
          <cell r="E1663">
            <v>420.81</v>
          </cell>
          <cell r="F1663" t="str">
            <v>SINAPI</v>
          </cell>
        </row>
        <row r="1664">
          <cell r="B1664">
            <v>90795</v>
          </cell>
          <cell r="C1664" t="str">
            <v>KIT DE PORTA-PRONTA DE MADEIRA EM ACABAMENTO MELAMÍNICO BRANCO, FOLHA LEVE OU MÉDIA, E BATENTE METÁLICO, 70X210CM,  EXCLUSIVE FECHADURA, FIXAÇÃO COM ARGAMASSA - FORNECIMENTO E INSTALAÇÃO. AF_12/2019</v>
          </cell>
          <cell r="D1664" t="str">
            <v>UN</v>
          </cell>
          <cell r="E1664">
            <v>437.43</v>
          </cell>
          <cell r="F1664" t="str">
            <v>SINAPI</v>
          </cell>
        </row>
        <row r="1665">
          <cell r="B1665">
            <v>90796</v>
          </cell>
          <cell r="C1665" t="str">
            <v>KIT DE PORTA-PRONTA DE MADEIRA EM ACABAMENTO MELAMÍNICO BRANCO, FOLHA LEVE OU MÉDIA, E BATENTE METÁLICO, 80X210CM, EXCLUSIVE FECHADURA, FIXAÇÃO COM ARGAMASSA - FORNECIMENTO E INSTALAÇÃO. AF_12/2019</v>
          </cell>
          <cell r="D1665" t="str">
            <v>UN</v>
          </cell>
          <cell r="E1665">
            <v>444.65</v>
          </cell>
          <cell r="F1665" t="str">
            <v>SINAPI</v>
          </cell>
        </row>
        <row r="1666">
          <cell r="B1666">
            <v>90797</v>
          </cell>
          <cell r="C1666" t="str">
            <v>KIT DE PORTA-PRONTA DE MADEIRA EM ACABAMENTO MELAMÍNICO BRANCO, FOLHA LEVE OU MÉDIA, E BATENTE METÁLICO, 90X210CM,  EXCLUSIVE FECHADURA, FIXAÇÃO COM ARGAMASSA - FORNECIMENTO E INSTALAÇÃO. AF_12/2019</v>
          </cell>
          <cell r="D1666" t="str">
            <v>UN</v>
          </cell>
          <cell r="E1666">
            <v>471.68</v>
          </cell>
          <cell r="F1666" t="str">
            <v>SINAPI</v>
          </cell>
        </row>
        <row r="1667">
          <cell r="B1667">
            <v>90798</v>
          </cell>
          <cell r="C1667" t="str">
            <v>KIT DE PORTA-PRONTA DE MADEIRA EM ACABAMENTO MELAMÍNICO BRANCO, FOLHA PESADA OU SUPERPESADA, E BATENTE METÁLICO, 80X210CM, EXCLUSIVE FECHADURA, FIXAÇÃO COM ARGAMASSA - FORNECIMENTO E INSTALAÇÃO. AF_12/2019</v>
          </cell>
          <cell r="D1667" t="str">
            <v>UN</v>
          </cell>
          <cell r="E1667">
            <v>475.15</v>
          </cell>
          <cell r="F1667" t="str">
            <v>SINAPI</v>
          </cell>
        </row>
        <row r="1668">
          <cell r="B1668">
            <v>90799</v>
          </cell>
          <cell r="C1668" t="str">
            <v>KIT DE PORTA-PRONTA DE MADEIRA EM ACABAMENTO MELAMÍNICO BRANCO, FOLHA PESADA OU SUPERPESADA, E BATENTE METÁLICO, 90X210CM, EXCLUSIVE FECHADURA, FIXAÇÃO COM ARGAMASSA - FORNECIMENTO E INSTALAÇÃO. AF_12/2019</v>
          </cell>
          <cell r="D1668" t="str">
            <v>UN</v>
          </cell>
          <cell r="E1668">
            <v>491.17</v>
          </cell>
          <cell r="F1668" t="str">
            <v>SINAPI</v>
          </cell>
        </row>
        <row r="1669">
          <cell r="B1669">
            <v>90801</v>
          </cell>
          <cell r="C1669" t="str">
            <v>BATENTE PARA PORTA DE MADEIRA, PADRÃO MÉDIO - FORNECIMENTO E MONTAGEM. AF_12/2019</v>
          </cell>
          <cell r="D1669" t="str">
            <v>UN</v>
          </cell>
          <cell r="E1669">
            <v>158.29</v>
          </cell>
          <cell r="F1669" t="str">
            <v>SINAPI</v>
          </cell>
        </row>
        <row r="1670">
          <cell r="B1670">
            <v>90806</v>
          </cell>
          <cell r="C1670" t="str">
            <v>BATENTE PARA PORTA DE MADEIRA, FIXAÇÃO COM ARGAMASSA, PADRÃO MÉDIO - FORNECIMENTO E INSTALAÇÃO. AF_12/2019_P</v>
          </cell>
          <cell r="D1670" t="str">
            <v>UN</v>
          </cell>
          <cell r="E1670">
            <v>218.25</v>
          </cell>
          <cell r="F1670" t="str">
            <v>SINAPI</v>
          </cell>
        </row>
        <row r="1671">
          <cell r="B1671">
            <v>90820</v>
          </cell>
          <cell r="C1671" t="str">
            <v>PORTA DE MADEIRA PARA PINTURA, SEMI-OCA (LEVE OU MÉDIA), 60X210CM, ESPESSURA DE 3,5CM, INCLUSO DOBRADIÇAS - FORNECIMENTO E INSTALAÇÃO. AF_12/2019</v>
          </cell>
          <cell r="D1671" t="str">
            <v>UN</v>
          </cell>
          <cell r="E1671">
            <v>267.05</v>
          </cell>
          <cell r="F1671" t="str">
            <v>SINAPI</v>
          </cell>
        </row>
        <row r="1672">
          <cell r="B1672">
            <v>90821</v>
          </cell>
          <cell r="C1672" t="str">
            <v>PORTA DE MADEIRA PARA PINTURA, SEMI-OCA (LEVE OU MÉDIA), 70X210CM, ESPESSURA DE 3,5CM, INCLUSO DOBRADIÇAS - FORNECIMENTO E INSTALAÇÃO. AF_12/2019</v>
          </cell>
          <cell r="D1672" t="str">
            <v>UN</v>
          </cell>
          <cell r="E1672">
            <v>290.16000000000003</v>
          </cell>
          <cell r="F1672" t="str">
            <v>SINAPI</v>
          </cell>
        </row>
        <row r="1673">
          <cell r="B1673">
            <v>90822</v>
          </cell>
          <cell r="C1673" t="str">
            <v>PORTA DE MADEIRA PARA PINTURA, SEMI-OCA (LEVE OU MÉDIA), 80X210CM, ESPESSURA DE 3,5CM, INCLUSO DOBRADIÇAS - FORNECIMENTO E INSTALAÇÃO. AF_12/2019</v>
          </cell>
          <cell r="D1673" t="str">
            <v>UN</v>
          </cell>
          <cell r="E1673">
            <v>286.70999999999998</v>
          </cell>
          <cell r="F1673" t="str">
            <v>SINAPI</v>
          </cell>
        </row>
        <row r="1674">
          <cell r="B1674">
            <v>90823</v>
          </cell>
          <cell r="C1674" t="str">
            <v>PORTA DE MADEIRA PARA PINTURA, SEMI-OCA (LEVE OU MÉDIA), 90X210CM, ESPESSURA DE 3,5CM, INCLUSO DOBRADIÇAS - FORNECIMENTO E INSTALAÇÃO. AF_12/2019</v>
          </cell>
          <cell r="D1674" t="str">
            <v>UN</v>
          </cell>
          <cell r="E1674">
            <v>301.27999999999997</v>
          </cell>
          <cell r="F1674" t="str">
            <v>SINAPI</v>
          </cell>
        </row>
        <row r="1675">
          <cell r="B1675">
            <v>90824</v>
          </cell>
          <cell r="C1675" t="str">
            <v>PORTA DE MADEIRA PARA PINTURA, SEMI-OCA (PESADA OU SUPERPESADA), 80X210CM, ESPESSURA DE 3,5CM, INCLUSO DOBRADIÇAS - FORNECIMENTO E INSTALAÇÃO. AF_12/2019</v>
          </cell>
          <cell r="D1675" t="str">
            <v>UN</v>
          </cell>
          <cell r="E1675">
            <v>309</v>
          </cell>
          <cell r="F1675" t="str">
            <v>SINAPI</v>
          </cell>
        </row>
        <row r="1676">
          <cell r="B1676">
            <v>90825</v>
          </cell>
          <cell r="C1676" t="str">
            <v>PORTA DE MADEIRA, MACIÇA (PESADA OU SUPERPESADA), 90X210CM, ESPESSURA DE 3,5CM, INCLUSO DOBRADIÇAS - FORNECIMENTO E INSTALAÇÃO. AF_12/2019</v>
          </cell>
          <cell r="D1676" t="str">
            <v>UN</v>
          </cell>
          <cell r="E1676">
            <v>330.49</v>
          </cell>
          <cell r="F1676" t="str">
            <v>SINAPI</v>
          </cell>
        </row>
        <row r="1677">
          <cell r="B1677">
            <v>90830</v>
          </cell>
          <cell r="C1677" t="str">
            <v>FECHADURA DE EMBUTIR COM CILINDRO, EXTERNA, COMPLETA, ACABAMENTO PADRÃO MÉDIO, INCLUSO EXECUÇÃO DE FURO - FORNECIMENTO E INSTALAÇÃO. AF_12/2019</v>
          </cell>
          <cell r="D1677" t="str">
            <v>UN</v>
          </cell>
          <cell r="E1677">
            <v>86.77</v>
          </cell>
          <cell r="F1677" t="str">
            <v>SINAPI</v>
          </cell>
        </row>
        <row r="1678">
          <cell r="B1678">
            <v>90831</v>
          </cell>
          <cell r="C1678" t="str">
            <v>FECHADURA DE EMBUTIR PARA PORTA DE BANHEIRO, COMPLETA, ACABAMENTO PADRÃO MÉDIO, INCLUSO EXECUÇÃO DE FURO - FORNECIMENTO E INSTALAÇÃO. AF_12/2019</v>
          </cell>
          <cell r="D1678" t="str">
            <v>UN</v>
          </cell>
          <cell r="E1678">
            <v>68.010000000000005</v>
          </cell>
          <cell r="F1678" t="str">
            <v>SINAPI</v>
          </cell>
        </row>
        <row r="1679">
          <cell r="B1679">
            <v>90841</v>
          </cell>
          <cell r="C1679" t="str">
            <v>KIT DE PORTA DE MADEIRA PARA PINTURA, SEMI-OCA (LEVE OU MÉDIA), PADRÃO MÉDIO, 60X210CM, ESPESSURA DE 3,5CM, ITENS INCLUSOS: DOBRADIÇAS, MONTAGEM E INSTALAÇÃO DO BATENTE, FECHADURA COM EXECUÇÃO DO FURO - FORNECIMENTO E INSTALAÇÃO. AF_12/2019</v>
          </cell>
          <cell r="D1679" t="str">
            <v>UN</v>
          </cell>
          <cell r="E1679">
            <v>600.63</v>
          </cell>
          <cell r="F1679" t="str">
            <v>SINAPI</v>
          </cell>
        </row>
        <row r="1680">
          <cell r="B1680">
            <v>90842</v>
          </cell>
          <cell r="C1680" t="str">
            <v>KIT DE PORTA DE MADEIRA PARA PINTURA, SEMI-OCA (LEVE OU MÉDIA), PADRÃO MÉDIO, 70X210CM, ESPESSURA DE 3,5CM, ITENS INCLUSOS: DOBRADIÇAS, MONTAGEM E INSTALAÇÃO DO BATENTE, FECHADURA COM EXECUÇÃO DO FURO - FORNECIMENTO E INSTALAÇÃO. AF_12/2019</v>
          </cell>
          <cell r="D1680" t="str">
            <v>UN</v>
          </cell>
          <cell r="E1680">
            <v>630.82000000000005</v>
          </cell>
          <cell r="F1680" t="str">
            <v>SINAPI</v>
          </cell>
        </row>
        <row r="1681">
          <cell r="B1681">
            <v>90843</v>
          </cell>
          <cell r="C1681" t="str">
            <v>KIT DE PORTA DE MADEIRA PARA PINTURA, SEMI-OCA (LEVE OU MÉDIA), PADRÃO MÉDIO, 80X210CM, ESPESSURA DE 3,5CM, ITENS INCLUSOS: DOBRADIÇAS, MONTAGEM E INSTALAÇÃO DO BATENTE, FECHADURA COM EXECUÇÃO DO FURO - FORNECIMENTO E INSTALAÇÃO. AF_12/2019</v>
          </cell>
          <cell r="D1681" t="str">
            <v>UN</v>
          </cell>
          <cell r="E1681">
            <v>641.03</v>
          </cell>
          <cell r="F1681" t="str">
            <v>SINAPI</v>
          </cell>
        </row>
        <row r="1682">
          <cell r="B1682">
            <v>90844</v>
          </cell>
          <cell r="C1682" t="str">
            <v>KIT DE PORTA DE MADEIRA PARA PINTURA, SEMI-OCA (LEVE OU MÉDIA), PADRÃO MÉDIO, 90X210CM, ESPESSURA DE 3,5CM, ITENS INCLUSOS: DOBRADIÇAS, MONTAGEM E INSTALAÇÃO DO BATENTE, FECHADURA COM EXECUÇÃO DO FURO - FORNECIMENTO E INSTALAÇÃO. AF_12/2019</v>
          </cell>
          <cell r="D1682" t="str">
            <v>UN</v>
          </cell>
          <cell r="E1682">
            <v>656.58</v>
          </cell>
          <cell r="F1682" t="str">
            <v>SINAPI</v>
          </cell>
        </row>
        <row r="1683">
          <cell r="B1683">
            <v>90847</v>
          </cell>
          <cell r="C1683" t="str">
            <v>KIT DE PORTA DE MADEIRA PARA PINTURA, SEMI-OCA (LEVE OU MÉDIA), PADRÃO MÉDIO, 60X210CM, ESPESSURA DE 3,5CM, ITENS INCLUSOS: DOBRADIÇAS, MONTAGEM E INSTALAÇÃO DO BATENTE, SEM FECHADURA - FORNECIMENTO E INSTALAÇÃO. AF_12/2019</v>
          </cell>
          <cell r="D1683" t="str">
            <v>UN</v>
          </cell>
          <cell r="E1683">
            <v>532.62</v>
          </cell>
          <cell r="F1683" t="str">
            <v>SINAPI</v>
          </cell>
        </row>
        <row r="1684">
          <cell r="B1684">
            <v>90848</v>
          </cell>
          <cell r="C1684" t="str">
            <v>KIT DE PORTA DE MADEIRA PARA PINTURA, SEMI-OCA (LEVE OU MÉDIA), PADRÃO MÉDIO, 70X210CM, ESPESSURA DE 3,5CM, ITENS INCLUSOS: DOBRADIÇAS, MONTAGEM E INSTALAÇÃO DO BATENTE, SEM FECHADURA - FORNECIMENTO E INSTALAÇÃO. AF_12/2019</v>
          </cell>
          <cell r="D1684" t="str">
            <v>UN</v>
          </cell>
          <cell r="E1684">
            <v>556.72</v>
          </cell>
          <cell r="F1684" t="str">
            <v>SINAPI</v>
          </cell>
        </row>
        <row r="1685">
          <cell r="B1685">
            <v>90849</v>
          </cell>
          <cell r="C1685" t="str">
            <v>KIT DE PORTA DE MADEIRA PARA PINTURA, SEMI-OCA (LEVE OU MÉDIA), PADRÃO MÉDIO, 80X210CM, ESPESSURA DE 3,5CM, ITENS INCLUSOS: DOBRADIÇAS, MONTAGEM E INSTALAÇÃO DO BATENTE, SEM FECHADURA - FORNECIMENTO E INSTALAÇÃO. AF_12/2019</v>
          </cell>
          <cell r="D1685" t="str">
            <v>UN</v>
          </cell>
          <cell r="E1685">
            <v>554.26</v>
          </cell>
          <cell r="F1685" t="str">
            <v>SINAPI</v>
          </cell>
        </row>
        <row r="1686">
          <cell r="B1686">
            <v>90850</v>
          </cell>
          <cell r="C1686" t="str">
            <v>KIT DE PORTA DE MADEIRA PARA PINTURA, SEMI-OCA (LEVE OU MÉDIA), PADRÃO MÉDIO, 90X210CM, ESPESSURA DE 3,5CM, ITENS INCLUSOS: DOBRADIÇAS, MONTAGEM E INSTALAÇÃO DO BATENTE, SEM FECHADURA - FORNECIMENTO E INSTALAÇÃO. AF_12/2019</v>
          </cell>
          <cell r="D1686" t="str">
            <v>UN</v>
          </cell>
          <cell r="E1686">
            <v>569.80999999999995</v>
          </cell>
          <cell r="F1686" t="str">
            <v>SINAPI</v>
          </cell>
        </row>
        <row r="1687">
          <cell r="B1687">
            <v>91009</v>
          </cell>
          <cell r="C1687" t="str">
            <v>PORTA DE MADEIRA PARA VERNIZ, SEMI-OCA (LEVE OU MÉDIA), 60X210CM, ESPESSURA DE 3,5CM, INCLUSO DOBRADIÇAS - FORNECIMENTO E INSTALAÇÃO. AF_12/2019</v>
          </cell>
          <cell r="D1687" t="str">
            <v>UN</v>
          </cell>
          <cell r="E1687">
            <v>273.29000000000002</v>
          </cell>
          <cell r="F1687" t="str">
            <v>SINAPI</v>
          </cell>
        </row>
        <row r="1688">
          <cell r="B1688">
            <v>91010</v>
          </cell>
          <cell r="C1688" t="str">
            <v>PORTA DE MADEIRA PARA VERNIZ, SEMI-OCA (LEVE OU MÉDIA), 70X210CM, ESPESSURA DE 3,5CM, INCLUSO DOBRADIÇAS - FORNECIMENTO E INSTALAÇÃO. AF_12/2019</v>
          </cell>
          <cell r="D1688" t="str">
            <v>UN</v>
          </cell>
          <cell r="E1688">
            <v>221.76</v>
          </cell>
          <cell r="F1688" t="str">
            <v>SINAPI</v>
          </cell>
        </row>
        <row r="1689">
          <cell r="B1689">
            <v>91011</v>
          </cell>
          <cell r="C1689" t="str">
            <v>PORTA DE MADEIRA PARA VERNIZ, SEMI-OCA (LEVE OU MÉDIA), 80X210CM, ESPESSURA DE 3,5CM, INCLUSO DOBRADIÇAS - FORNECIMENTO E INSTALAÇÃO. AF_12/2019</v>
          </cell>
          <cell r="D1689" t="str">
            <v>UN</v>
          </cell>
          <cell r="E1689">
            <v>310.08</v>
          </cell>
          <cell r="F1689" t="str">
            <v>SINAPI</v>
          </cell>
        </row>
        <row r="1690">
          <cell r="B1690">
            <v>91012</v>
          </cell>
          <cell r="C1690" t="str">
            <v>PORTA DE MADEIRA PARA VERNIZ, SEMI-OCA (LEVE OU MÉDIA), 90X210CM, ESPESSURA DE 3,5CM, INCLUSO DOBRADIÇAS - FORNECIMENTO E INSTALAÇÃO. AF_12/2019</v>
          </cell>
          <cell r="D1690" t="str">
            <v>UN</v>
          </cell>
          <cell r="E1690">
            <v>296.48</v>
          </cell>
          <cell r="F1690" t="str">
            <v>SINAPI</v>
          </cell>
        </row>
        <row r="1691">
          <cell r="B1691">
            <v>91013</v>
          </cell>
          <cell r="C1691" t="str">
            <v>KIT DE PORTA DE MADEIRA PARA VERNIZ, SEMI-OCA (LEVE OU MÉDIA), PADRÃO MÉDIO, 60X210CM, ESPESSURA DE 3,5CM, ITENS INCLUSOS: DOBRADIÇAS, MONTAGEM E INSTALAÇÃO DO BATENTE, SEM FECHADURA - FORNECIMENTO E INSTALAÇÃO. AF_12/2019</v>
          </cell>
          <cell r="D1691" t="str">
            <v>UN</v>
          </cell>
          <cell r="E1691">
            <v>538.86</v>
          </cell>
          <cell r="F1691" t="str">
            <v>SINAPI</v>
          </cell>
        </row>
        <row r="1692">
          <cell r="B1692">
            <v>91014</v>
          </cell>
          <cell r="C1692" t="str">
            <v>KIT DE PORTA DE MADEIRA PARA VERNIZ, SEMI-OCA (LEVE OU MÉDIA), PADRÃO MÉDIO, 70X210CM, ESPESSURA DE 3,5CM, ITENS INCLUSOS: DOBRADIÇAS, MONTAGEM E INSTALAÇÃO DO BATENTE, SEM FECHADURA - FORNECIMENTO E INSTALAÇÃO. AF_12/2019</v>
          </cell>
          <cell r="D1692" t="str">
            <v>UN</v>
          </cell>
          <cell r="E1692">
            <v>488.32</v>
          </cell>
          <cell r="F1692" t="str">
            <v>SINAPI</v>
          </cell>
        </row>
        <row r="1693">
          <cell r="B1693">
            <v>91015</v>
          </cell>
          <cell r="C1693" t="str">
            <v>KIT DE PORTA DE MADEIRA PARA VERNIZ, SEMI-OCA (LEVE OU MÉDIA), PADRÃO MÉDIO, 80X210CM, ESPESSURA DE 3,5CM, ITENS INCLUSOS: DOBRADIÇAS, MONTAGEM E INSTALAÇÃO DO BATENTE, SEM FECHADURA - FORNECIMENTO E INSTALAÇÃO. AF_12/2019</v>
          </cell>
          <cell r="D1693" t="str">
            <v>UN</v>
          </cell>
          <cell r="E1693">
            <v>577.63</v>
          </cell>
          <cell r="F1693" t="str">
            <v>SINAPI</v>
          </cell>
        </row>
        <row r="1694">
          <cell r="B1694">
            <v>91016</v>
          </cell>
          <cell r="C1694" t="str">
            <v>KIT DE PORTA DE MADEIRA PARA VERNIZ, SEMI-OCA (LEVE OU MÉDIA), PADRÃO MÉDIO, 90X210CM, ESPESSURA DE 3,5CM, ITENS INCLUSOS: DOBRADIÇAS, MONTAGEM E INSTALAÇÃO DO BATENTE, SEM FECHADURA - FORNECIMENTO E INSTALAÇÃO. AF_12/2019</v>
          </cell>
          <cell r="D1694" t="str">
            <v>UN</v>
          </cell>
          <cell r="E1694">
            <v>565.01</v>
          </cell>
          <cell r="F1694" t="str">
            <v>SINAPI</v>
          </cell>
        </row>
        <row r="1695">
          <cell r="B1695">
            <v>91287</v>
          </cell>
          <cell r="C1695" t="str">
            <v>BATENTE PARA PORTA DE MADEIRA, PADRÃO POPULAR - FORNECIMENTO E MONTAGEM. AF_12/2019</v>
          </cell>
          <cell r="D1695" t="str">
            <v>UN</v>
          </cell>
          <cell r="E1695">
            <v>127.18</v>
          </cell>
          <cell r="F1695" t="str">
            <v>SINAPI</v>
          </cell>
        </row>
        <row r="1696">
          <cell r="B1696">
            <v>91292</v>
          </cell>
          <cell r="C1696" t="str">
            <v>BATENTE PARA PORTA DE MADEIRA, FIXAÇÃO COM ARGAMASSA, PADRÃO POPULAR. FORNECIMENTO E INSTALAÇÃO. AF_12/2019_P</v>
          </cell>
          <cell r="D1696" t="str">
            <v>UN</v>
          </cell>
          <cell r="E1696">
            <v>187.14</v>
          </cell>
          <cell r="F1696" t="str">
            <v>SINAPI</v>
          </cell>
        </row>
        <row r="1697">
          <cell r="B1697">
            <v>91295</v>
          </cell>
          <cell r="C1697" t="str">
            <v>PORTA DE MADEIRA FRISADA, SEMI-OCA (LEVE OU MÉDIA), 60X210CM, ESPESSURA DE 3CM, INCLUSO DOBRADIÇAS - FORNECIMENTO E INSTALAÇÃO. AF_12/2019</v>
          </cell>
          <cell r="D1697" t="str">
            <v>UN</v>
          </cell>
          <cell r="E1697">
            <v>256.52999999999997</v>
          </cell>
          <cell r="F1697" t="str">
            <v>SINAPI</v>
          </cell>
        </row>
        <row r="1698">
          <cell r="B1698">
            <v>91296</v>
          </cell>
          <cell r="C1698" t="str">
            <v>PORTA DE MADEIRA FRISADA, SEMI-OCA (LEVE OU MÉDIA), 70X210CM, ESPESSURA DE 3CM, INCLUSO DOBRADIÇAS - FORNECIMENTO E INSTALAÇÃO. AF_12/2019</v>
          </cell>
          <cell r="D1698" t="str">
            <v>UN</v>
          </cell>
          <cell r="E1698">
            <v>271.92</v>
          </cell>
          <cell r="F1698" t="str">
            <v>SINAPI</v>
          </cell>
        </row>
        <row r="1699">
          <cell r="B1699">
            <v>91297</v>
          </cell>
          <cell r="C1699" t="str">
            <v>PORTA DE MADEIRA FRISADA, SEMI-OCA (LEVE OU MÉDIA), 80X210CM, ESPESSURA DE 3,5CM, INCLUSO DOBRADIÇAS - FORNECIMENTO E INSTALAÇÃO. AF_12/2019</v>
          </cell>
          <cell r="D1699" t="str">
            <v>UN</v>
          </cell>
          <cell r="E1699">
            <v>311.79000000000002</v>
          </cell>
          <cell r="F1699" t="str">
            <v>SINAPI</v>
          </cell>
        </row>
        <row r="1700">
          <cell r="B1700">
            <v>91298</v>
          </cell>
          <cell r="C1700" t="str">
            <v>PORTA DE MADEIRA TIPO VENEZIANA, 80X210CM, ESPESSURA DE 3CM, INCLUSO DOBRADIÇAS - FORNECIMENTO E INSTALAÇÃO. AF_12/2019</v>
          </cell>
          <cell r="D1700" t="str">
            <v>UN</v>
          </cell>
          <cell r="E1700">
            <v>543.23</v>
          </cell>
          <cell r="F1700" t="str">
            <v>SINAPI</v>
          </cell>
        </row>
        <row r="1701">
          <cell r="B1701">
            <v>91299</v>
          </cell>
          <cell r="C1701" t="str">
            <v>PORTA DE MADEIRA, TIPO MEXICANA, MACIÇA (PESADA OU SUPERPESADA), 80X210CM, ESPESSURA DE 3,5CM, INCLUSO DOBRADIÇAS - FORNECIMENTO E INSTALAÇÃO. AF_12/2019</v>
          </cell>
          <cell r="D1701" t="str">
            <v>UN</v>
          </cell>
          <cell r="E1701">
            <v>749.54</v>
          </cell>
          <cell r="F1701" t="str">
            <v>SINAPI</v>
          </cell>
        </row>
        <row r="1702">
          <cell r="B1702">
            <v>91304</v>
          </cell>
          <cell r="C1702" t="str">
            <v>FECHADURA DE EMBUTIR COM CILINDRO, EXTERNA, COMPLETA, ACABAMENTO PADRÃO POPULAR, INCLUSO EXECUÇÃO DE FURO - FORNECIMENTO E INSTALAÇÃO. AF_12/2019</v>
          </cell>
          <cell r="D1702" t="str">
            <v>UN</v>
          </cell>
          <cell r="E1702">
            <v>65.459999999999994</v>
          </cell>
          <cell r="F1702" t="str">
            <v>SINAPI</v>
          </cell>
        </row>
        <row r="1703">
          <cell r="B1703">
            <v>91305</v>
          </cell>
          <cell r="C1703" t="str">
            <v>FECHADURA DE EMBUTIR PARA PORTA DE BANHEIRO, COMPLETA, ACABAMENTO PADRÃO POPULAR, INCLUSO EXECUÇÃO DE FURO - FORNECIMENTO E INSTALAÇÃO. AF_12/2019</v>
          </cell>
          <cell r="D1703" t="str">
            <v>UN</v>
          </cell>
          <cell r="E1703">
            <v>49.39</v>
          </cell>
          <cell r="F1703" t="str">
            <v>SINAPI</v>
          </cell>
        </row>
        <row r="1704">
          <cell r="B1704">
            <v>91306</v>
          </cell>
          <cell r="C1704" t="str">
            <v>FECHADURA DE EMBUTIR PARA PORTAS INTERNAS, COMPLETA, ACABAMENTO PADRÃO MÉDIO, COM EXECUÇÃO DE FURO - FORNECIMENTO E INSTALAÇÃO. AF_12/2019</v>
          </cell>
          <cell r="D1704" t="str">
            <v>UN</v>
          </cell>
          <cell r="E1704">
            <v>74.099999999999994</v>
          </cell>
          <cell r="F1704" t="str">
            <v>SINAPI</v>
          </cell>
        </row>
        <row r="1705">
          <cell r="B1705">
            <v>91307</v>
          </cell>
          <cell r="C1705" t="str">
            <v>FECHADURA DE EMBUTIR PARA PORTAS INTERNAS, COMPLETA, ACABAMENTO PADRÃO POPULAR, COM EXECUÇÃO DE FURO - FORNECIMENTO E INSTALAÇÃO. AF_12/2019</v>
          </cell>
          <cell r="D1705" t="str">
            <v>UN</v>
          </cell>
          <cell r="E1705">
            <v>51.89</v>
          </cell>
          <cell r="F1705" t="str">
            <v>SINAPI</v>
          </cell>
        </row>
        <row r="1706">
          <cell r="B1706">
            <v>91312</v>
          </cell>
          <cell r="C1706" t="str">
            <v>KIT DE PORTA DE MADEIRA PARA PINTURA, SEMI-OCA (LEVE OU MÉDIA), PADRÃO POPULAR, 60X210CM, ESPESSURA DE 3,5CM, ITENS INCLUSOS: DOBRADIÇAS, MONTAGEM E INSTALAÇÃO DO BATENTE, FECHADURA COM EXECUÇÃO DO FURO - FORNECIMENTO E INSTALAÇÃO. AF_12/2019</v>
          </cell>
          <cell r="D1706" t="str">
            <v>UN</v>
          </cell>
          <cell r="E1706">
            <v>543.51</v>
          </cell>
          <cell r="F1706" t="str">
            <v>SINAPI</v>
          </cell>
        </row>
        <row r="1707">
          <cell r="B1707">
            <v>91313</v>
          </cell>
          <cell r="C1707" t="str">
            <v>KIT DE PORTA DE MADEIRA PARA PINTURA, SEMI-OCA (LEVE OU MÉDIA), PADRÃO POPULAR, 70X210CM, ESPESSURA DE 3,5CM, ITENS INCLUSOS: DOBRADIÇAS, MONTAGEM E INSTALAÇÃO DO BATENTE, FECHADURA COM EXECUÇÃO DO FURO - FORNECIMENTO E INSTALAÇÃO. AF_12/2019</v>
          </cell>
          <cell r="D1707" t="str">
            <v>UN</v>
          </cell>
          <cell r="E1707">
            <v>569.95000000000005</v>
          </cell>
          <cell r="F1707" t="str">
            <v>SINAPI</v>
          </cell>
        </row>
        <row r="1708">
          <cell r="B1708">
            <v>91314</v>
          </cell>
          <cell r="C1708" t="str">
            <v>KIT DE PORTA DE MADEIRA PARA PINTURA, SEMI-OCA (LEVE OU MÉDIA), PADRÃO POPULAR, 80X210CM, ESPESSURA DE 3,5CM, ITENS INCLUSOS: DOBRADIÇAS, MONTAGEM E INSTALAÇÃO DO BATENTE, FECHADURA COM EXECUÇÃO DO FURO - FORNECIMENTO E INSTALAÇÃO. AF_12/2019</v>
          </cell>
          <cell r="D1708" t="str">
            <v>UN</v>
          </cell>
          <cell r="E1708">
            <v>580.91</v>
          </cell>
          <cell r="F1708" t="str">
            <v>SINAPI</v>
          </cell>
        </row>
        <row r="1709">
          <cell r="B1709">
            <v>91315</v>
          </cell>
          <cell r="C1709" t="str">
            <v>KIT DE PORTA DE MADEIRA PARA PINTURA, SEMI-OCA (LEVE OU MÉDIA), PADRÃO POPULAR, 90X210CM, ESPESSURA DE 3,5CM, ITENS INCLUSOS: DOBRADIÇAS, MONTAGEM E INSTALAÇÃO DO BATENTE, FECHADURA COM EXECUÇÃO DO FURO - FORNECIMENTO E INSTALAÇÃO. AF_12/2019</v>
          </cell>
          <cell r="D1709" t="str">
            <v>UN</v>
          </cell>
          <cell r="E1709">
            <v>596.30999999999995</v>
          </cell>
          <cell r="F1709" t="str">
            <v>SINAPI</v>
          </cell>
        </row>
        <row r="1710">
          <cell r="B1710">
            <v>91318</v>
          </cell>
          <cell r="C1710" t="str">
            <v>KIT DE PORTA DE MADEIRA PARA PINTURA, SEMI-OCA (LEVE OU MÉDIA), PADRÃO POPULAR, 60X210CM, ESPESSURA DE 3,5CM, ITENS INCLUSOS: DOBRADIÇAS, MONTAGEM E INSTALAÇÃO DO BATENTE, SEM FECHADURA - FORNECIMENTO E INSTALAÇÃO. AF_12/2019</v>
          </cell>
          <cell r="D1710" t="str">
            <v>UN</v>
          </cell>
          <cell r="E1710">
            <v>494.12</v>
          </cell>
          <cell r="F1710" t="str">
            <v>SINAPI</v>
          </cell>
        </row>
        <row r="1711">
          <cell r="B1711">
            <v>91319</v>
          </cell>
          <cell r="C1711" t="str">
            <v>KIT DE PORTA DE MADEIRA PARA PINTURA, SEMI-OCA (LEVE OU MÉDIA), PADRÃO POPULAR, 70X210CM, ESPESSURA DE 3,5CM, ITENS INCLUSOS: DOBRADIÇAS, MONTAGEM E INSTALAÇÃO DO BATENTE, SEM FECHADURA - FORNECIMENTO E INSTALAÇÃO. AF_12/2019</v>
          </cell>
          <cell r="D1711" t="str">
            <v>UN</v>
          </cell>
          <cell r="E1711">
            <v>518.05999999999995</v>
          </cell>
          <cell r="F1711" t="str">
            <v>SINAPI</v>
          </cell>
        </row>
        <row r="1712">
          <cell r="B1712">
            <v>91320</v>
          </cell>
          <cell r="C1712" t="str">
            <v>KIT DE PORTA DE MADEIRA PARA PINTURA, SEMI-OCA (LEVE OU MÉDIA), PADRÃO POPULAR, 80X210CM, ESPESSURA DE 3,5CM, ITENS INCLUSOS: DOBRADIÇAS, MONTAGEM E INSTALAÇÃO DO BATENTE, SEM FECHADURA - FORNECIMENTO E INSTALAÇÃO. AF_12/2019</v>
          </cell>
          <cell r="D1712" t="str">
            <v>UN</v>
          </cell>
          <cell r="E1712">
            <v>515.45000000000005</v>
          </cell>
          <cell r="F1712" t="str">
            <v>SINAPI</v>
          </cell>
        </row>
        <row r="1713">
          <cell r="B1713">
            <v>91321</v>
          </cell>
          <cell r="C1713" t="str">
            <v>KIT DE PORTA DE MADEIRA PARA PINTURA, SEMI-OCA (LEVE OU MÉDIA), PADRÃO POPULAR, 90X210CM, ESPESSURA DE 3,5CM, ITENS INCLUSOS: DOBRADIÇAS, MONTAGEM E INSTALAÇÃO DO BATENTE, SEM FECHADURA - FORNECIMENTO E INSTALAÇÃO. AF_12/2019</v>
          </cell>
          <cell r="D1713" t="str">
            <v>UN</v>
          </cell>
          <cell r="E1713">
            <v>530.85</v>
          </cell>
          <cell r="F1713" t="str">
            <v>SINAPI</v>
          </cell>
        </row>
        <row r="1714">
          <cell r="B1714">
            <v>91324</v>
          </cell>
          <cell r="C1714" t="str">
            <v>KIT DE PORTA DE MADEIRA PARA VERNIZ, SEMI-OCA (LEVE OU MÉDIA), PADRÃO POPULAR, 60X210CM, ESPESSURA DE 3,5CM, ITENS INCLUSOS: DOBRADIÇAS, MONTAGEM E INSTALAÇÃO DO BATENTE, SEM FECHADURA - FORNECIMENTO E INSTALAÇÃO. AF_12/2019</v>
          </cell>
          <cell r="D1714" t="str">
            <v>UN</v>
          </cell>
          <cell r="E1714">
            <v>500.36</v>
          </cell>
          <cell r="F1714" t="str">
            <v>SINAPI</v>
          </cell>
        </row>
        <row r="1715">
          <cell r="B1715">
            <v>91325</v>
          </cell>
          <cell r="C1715" t="str">
            <v>KIT DE PORTA DE MADEIRA PARA VERNIZ, SEMI-OCA (LEVE OU MÉDIA), PADRÃO POPULAR, 70X210CM, ESPESSURA DE 3,5CM, ITENS INCLUSOS: DOBRADIÇAS, MONTAGEM E INSTALAÇÃO DO BATENTE, SEM FECHADURA - FORNECIMENTO E INSTALAÇÃO. AF_12/2019</v>
          </cell>
          <cell r="D1715" t="str">
            <v>UN</v>
          </cell>
          <cell r="E1715">
            <v>449.66</v>
          </cell>
          <cell r="F1715" t="str">
            <v>SINAPI</v>
          </cell>
        </row>
        <row r="1716">
          <cell r="B1716">
            <v>91326</v>
          </cell>
          <cell r="C1716" t="str">
            <v>KIT DE PORTA DE MADEIRA PARA VERNIZ, SEMI-OCA (LEVE OU MÉDIA), PADRÃO POPULAR, 80X210CM, ESPESSURA DE 3,5CM, ITENS INCLUSOS: DOBRADIÇAS, MONTAGEM E INSTALAÇÃO DO BATENTE, SEM FECHADURA - FORNECIMENTO E INSTALAÇÃO. AF_12/2019</v>
          </cell>
          <cell r="D1716" t="str">
            <v>UN</v>
          </cell>
          <cell r="E1716">
            <v>538.82000000000005</v>
          </cell>
          <cell r="F1716" t="str">
            <v>SINAPI</v>
          </cell>
        </row>
        <row r="1717">
          <cell r="B1717">
            <v>91327</v>
          </cell>
          <cell r="C1717" t="str">
            <v>KIT DE PORTA DE MADEIRA PARA VERNIZ, SEMI-OCA (LEVE OU MÉDIA), PADRÃO POPULAR, 90X210CM, ESPESSURA DE 3,5CM, ITENS INCLUSOS: DOBRADIÇAS, MONTAGEM E INSTALAÇÃO DO BATENTE, SEM FECHADURA - FORNECIMENTO E INSTALAÇÃO. AF_12/2019</v>
          </cell>
          <cell r="D1717" t="str">
            <v>UN</v>
          </cell>
          <cell r="E1717">
            <v>526.04999999999995</v>
          </cell>
          <cell r="F1717" t="str">
            <v>SINAPI</v>
          </cell>
        </row>
        <row r="1718">
          <cell r="B1718">
            <v>91328</v>
          </cell>
          <cell r="C1718" t="str">
            <v>KIT DE PORTA DE MADEIRA FRISADA, SEMI-OCA (LEVE OU MÉDIA), PADRÃO MÉDIO 60X210CM, ESPESSURA DE 3CM, ITENS INCLUSOS: DOBRADIÇAS, MONTAGEM E INSTALAÇÃO DO BATENTE, SEM FECHADURA - FORNECIMENTO E INSTALAÇÃO. AF_12/2019</v>
          </cell>
          <cell r="D1718" t="str">
            <v>UN</v>
          </cell>
          <cell r="E1718">
            <v>522.1</v>
          </cell>
          <cell r="F1718" t="str">
            <v>SINAPI</v>
          </cell>
        </row>
        <row r="1719">
          <cell r="B1719">
            <v>91329</v>
          </cell>
          <cell r="C1719" t="str">
            <v>KIT DE PORTA DE MADEIRA FRISADA, SEMI-OCA (LEVE OU MÉDIA), PADRÃO POPULAR, 60X210CM, ESPESSURA DE 3CM, ITENS INCLUSOS: DOBRADIÇAS, MONTAGEM E INSTALAÇÃO DO BATENTE, SEM FECHADURA - FORNECIMENTO E INSTALAÇÃO. AF_12/2019</v>
          </cell>
          <cell r="D1719" t="str">
            <v>UN</v>
          </cell>
          <cell r="E1719">
            <v>483.6</v>
          </cell>
          <cell r="F1719" t="str">
            <v>SINAPI</v>
          </cell>
        </row>
        <row r="1720">
          <cell r="B1720">
            <v>91330</v>
          </cell>
          <cell r="C1720" t="str">
            <v>KIT DE PORTA DE MADEIRA FRISADA, SEMI-OCA (LEVE OU MÉDIA), PADRÃO MÉDIO, 70X210CM, ESPESSURA DE 3CM, ITENS INCLUSOS: DOBRADIÇAS, MONTAGEM E INSTALAÇÃO DO BATENTE, SEM FECHADURA - FORNECIMENTO E INSTALAÇÃO. AF_12/2019</v>
          </cell>
          <cell r="D1720" t="str">
            <v>UN</v>
          </cell>
          <cell r="E1720">
            <v>538.48</v>
          </cell>
          <cell r="F1720" t="str">
            <v>SINAPI</v>
          </cell>
        </row>
        <row r="1721">
          <cell r="B1721">
            <v>91331</v>
          </cell>
          <cell r="C1721" t="str">
            <v>KIT DE PORTA DE MADEIRA FRISADA, SEMI-OCA (LEVE OU MÉDIA), PADRÃO POPULAR, 70X210CM, ESPESSURA DE 3CM, ITENS INCLUSOS: DOBRADIÇAS, MONTAGEM E INSTALAÇÃO DO BATENTE, SEM FECHADURA - FORNECIMENTO E INSTALAÇÃO. AF_12/2019</v>
          </cell>
          <cell r="D1721" t="str">
            <v>UN</v>
          </cell>
          <cell r="E1721">
            <v>499.82</v>
          </cell>
          <cell r="F1721" t="str">
            <v>SINAPI</v>
          </cell>
        </row>
        <row r="1722">
          <cell r="B1722">
            <v>91332</v>
          </cell>
          <cell r="C1722" t="str">
            <v>KIT DE PORTA DE MADEIRA FRISADA, SEMI-OCA (LEVE OU MÉDIA), PADRÃO MÉDIO, 80X210CM, ESPESSURA DE 3,5CM, ITENS INCLUSOS: DOBRADIÇAS, MONTAGEM E INSTALAÇÃO DO BATENTE, SEM FECHADURA - FORNECIMENTO E INSTALAÇÃO. AF_12/2019</v>
          </cell>
          <cell r="D1722" t="str">
            <v>UN</v>
          </cell>
          <cell r="E1722">
            <v>579.34</v>
          </cell>
          <cell r="F1722" t="str">
            <v>SINAPI</v>
          </cell>
        </row>
        <row r="1723">
          <cell r="B1723">
            <v>91333</v>
          </cell>
          <cell r="C1723" t="str">
            <v>KIT DE PORTA DE MADEIRA FRISADA, SEMI-OCA (LEVE OU MÉDIA), PADRÃO POPULAR, 80X210CM, ESPESSURA DE 3,5CM, ITENS INCLUSOS: DOBRADIÇAS, MONTAGEM E INSTALAÇÃO DO BATENTE, SEM FECHADURA - FORNECIMENTO E INSTALAÇÃO. AF_12/2019</v>
          </cell>
          <cell r="D1723" t="str">
            <v>UN</v>
          </cell>
          <cell r="E1723">
            <v>540.53</v>
          </cell>
          <cell r="F1723" t="str">
            <v>SINAPI</v>
          </cell>
        </row>
        <row r="1724">
          <cell r="B1724">
            <v>91334</v>
          </cell>
          <cell r="C1724" t="str">
            <v>KIT DE PORTA DE MADEIRA TIPO VENEZIANA, PADRÃO MÉDIO, 80X210CM, ESPESSURA DE 3CM, ITENS INCLUSOS: DOBRADIÇAS, MONTAGEM E INSTALAÇÃO DO BATENTE, SEM FECHADURA - FORNECIMENTO E INSTALAÇÃO. AF_12/2019</v>
          </cell>
          <cell r="D1724" t="str">
            <v>UN</v>
          </cell>
          <cell r="E1724">
            <v>810.78</v>
          </cell>
          <cell r="F1724" t="str">
            <v>SINAPI</v>
          </cell>
        </row>
        <row r="1725">
          <cell r="B1725">
            <v>91335</v>
          </cell>
          <cell r="C1725" t="str">
            <v>KIT DE PORTA DE MADEIRA TIPO VENEZIANA, PADRÃO POPULAR, 80X210CM, ESPESSURA DE 3CM, ITENS INCLUSOS: DOBRADIÇAS, MONTAGEM E INSTALAÇÃO DO BATENTE, SEM FECHADURA - FORNECIMENTO E INSTALAÇÃO. AF_12/2019</v>
          </cell>
          <cell r="D1725" t="str">
            <v>UN</v>
          </cell>
          <cell r="E1725">
            <v>771.97</v>
          </cell>
          <cell r="F1725" t="str">
            <v>SINAPI</v>
          </cell>
        </row>
        <row r="1726">
          <cell r="B1726">
            <v>91336</v>
          </cell>
          <cell r="C1726" t="str">
            <v>KIT DE PORTA DE MADEIRA TIPO MEXICANA, MACIÇA (PESADA OU SUPERPESADA), PADRÃO MÉDIO, 80X210CM, ESPESSURA DE 3CM, ITENS INCLUSOS: DOBRADIÇAS, MONTAGEM E INSTALAÇÃO DO BATENTE, SEM FECHADURA - FORNECIMENTO E INSTALAÇÃO. AF_12/2019</v>
          </cell>
          <cell r="D1726" t="str">
            <v>UN</v>
          </cell>
          <cell r="E1726">
            <v>1017.09</v>
          </cell>
          <cell r="F1726" t="str">
            <v>SINAPI</v>
          </cell>
        </row>
        <row r="1727">
          <cell r="B1727">
            <v>91337</v>
          </cell>
          <cell r="C1727" t="str">
            <v>KIT DE PORTA DE MADEIRA TIPO MEXICANA, MACIÇA (PESADA OU SUPERPESADA), PADRÃO POPULAR, 80X210CM, ESPESSURA DE 3CM, ITENS INCLUSOS: DOBRADIÇAS, MONTAGEM E INSTALAÇÃO DO BATENTE, SEM FECHADURA - FORNECIMENTO E INSTALAÇÃO. AF_12/2019</v>
          </cell>
          <cell r="D1727" t="str">
            <v>UN</v>
          </cell>
          <cell r="E1727">
            <v>978.28</v>
          </cell>
          <cell r="F1727" t="str">
            <v>SINAPI</v>
          </cell>
        </row>
        <row r="1728">
          <cell r="B1728">
            <v>100659</v>
          </cell>
          <cell r="C1728" t="str">
            <v>ALIZAR DE 5X1,5CM PARA PORTA FIXADO COM PREGOS, PADRÃO MÉDIO - FORNECIMENTO E INSTALAÇÃO. AF_12/2019</v>
          </cell>
          <cell r="D1728" t="str">
            <v>M</v>
          </cell>
          <cell r="E1728">
            <v>4.93</v>
          </cell>
          <cell r="F1728" t="str">
            <v>SINAPI</v>
          </cell>
        </row>
        <row r="1729">
          <cell r="B1729">
            <v>100660</v>
          </cell>
          <cell r="C1729" t="str">
            <v>ALIZAR DE 5X1,5CM PARA PORTA FIXADO COM PREGOS, PADRÃO POPULAR - FORNECIMENTO E INSTALAÇÃO. AF_12/2019</v>
          </cell>
          <cell r="D1729" t="str">
            <v>M</v>
          </cell>
          <cell r="E1729">
            <v>4.16</v>
          </cell>
          <cell r="F1729" t="str">
            <v>SINAPI</v>
          </cell>
        </row>
        <row r="1730">
          <cell r="B1730">
            <v>100675</v>
          </cell>
          <cell r="C1730" t="str">
            <v>KIT DE PORTA-PRONTA DE MADEIRA EM ACABAMENTO MELAMÍNICO BRANCO, FOLHA LEVE OU MÉDIA, 90X210, EXCLUSIVE FECHADURA, FIXAÇÃO COM PREENCHIMENTO TOTAL DE ESPUMA EXPANSIVA - FORNECIMENTO E INSTALAÇÃO. AF_12/2019</v>
          </cell>
          <cell r="D1730" t="str">
            <v>UN</v>
          </cell>
          <cell r="E1730">
            <v>451.33</v>
          </cell>
          <cell r="F1730" t="str">
            <v>SINAPI</v>
          </cell>
        </row>
        <row r="1731">
          <cell r="B1731">
            <v>100676</v>
          </cell>
          <cell r="C1731" t="str">
            <v>BATENTE PARA PORTA COM BANDEIRA, FIXAÇÃO COM PARAFUSO E BUCHA. AF_12/2019</v>
          </cell>
          <cell r="D1731" t="str">
            <v>UN</v>
          </cell>
          <cell r="E1731">
            <v>111.06</v>
          </cell>
          <cell r="F1731" t="str">
            <v>SINAPI</v>
          </cell>
        </row>
        <row r="1732">
          <cell r="B1732">
            <v>100678</v>
          </cell>
          <cell r="C1732" t="str">
            <v>KIT DE PORTA DE MADEIRA PARA VERNIZ, SEMI-OCA (LEVE OU MÉDIA), PADRÃO MÉDIO, 60X210CM, ESPESSURA DE 3,5CM, ITENS INCLUSOS: DOBRADIÇAS, MONTAGEM E INSTALAÇÃO DE BATENTE, FECHADURA COM EXECUÇÃO DO FURO - FORNECIMENTO E INSTALAÇÃO. AF_12/2019</v>
          </cell>
          <cell r="D1732" t="str">
            <v>UN</v>
          </cell>
          <cell r="E1732">
            <v>606.87</v>
          </cell>
          <cell r="F1732" t="str">
            <v>SINAPI</v>
          </cell>
        </row>
        <row r="1733">
          <cell r="B1733">
            <v>100679</v>
          </cell>
          <cell r="C1733" t="str">
            <v>KIT DE PORTA DE MADEIRA PARA VERNIZ, SEMI-OCA (LEVE OU MÉDIA), PADRÃO POPULAR, 60X210CM, ESPESSURA DE 3,5CM, ITENS INCLUSOS: DOBRADIÇAS, MONTAGEM E INSTALAÇÃO DE BATENTE, FECHADURA COM EXECUÇÃO DO FURO - FORNECIMENTO E INSTALAÇÃO. AF_12/2019</v>
          </cell>
          <cell r="D1733" t="str">
            <v>UN</v>
          </cell>
          <cell r="E1733">
            <v>549.75</v>
          </cell>
          <cell r="F1733" t="str">
            <v>SINAPI</v>
          </cell>
        </row>
        <row r="1734">
          <cell r="B1734">
            <v>100680</v>
          </cell>
          <cell r="C1734" t="str">
            <v>KIT DE PORTA DE MADEIRA PARA VERNIZ, SEMI-OCA (LEVE OU MÉDIA), PADRÃO MÉDIO, 70X210CM, ESPESSURA DE 3,5CM, ITENS INCLUSOS: DOBRADIÇAS, MONTAGEM E INSTALAÇÃO DE BATENTE, FECHADURA COM EXECUÇÃO DO FURO - FORNECIMENTO E INSTALAÇÃO. AF_12/2019</v>
          </cell>
          <cell r="D1734" t="str">
            <v>UN</v>
          </cell>
          <cell r="E1734">
            <v>562.41999999999996</v>
          </cell>
          <cell r="F1734" t="str">
            <v>SINAPI</v>
          </cell>
        </row>
        <row r="1735">
          <cell r="B1735">
            <v>100681</v>
          </cell>
          <cell r="C1735" t="str">
            <v>KIT DE PORTA DE MADEIRA FRISADA, SEMI-OCA (LEVE OU MÉDIA), PADRÃO MÉDIO, 70X210CM, ESPESSURA DE 3CM, ITENS INCLUSOS: DOBRADIÇAS, MONTAGEM E INSTALAÇÃO DE BATENTE, FECHADURA COM EXECUÇÃO DO FURO - FORNECIMENTO E INSTALAÇÃO. AF_12/2019</v>
          </cell>
          <cell r="D1735" t="str">
            <v>UN</v>
          </cell>
          <cell r="E1735">
            <v>612.58000000000004</v>
          </cell>
          <cell r="F1735" t="str">
            <v>SINAPI</v>
          </cell>
        </row>
        <row r="1736">
          <cell r="B1736">
            <v>100682</v>
          </cell>
          <cell r="C1736" t="str">
            <v>KIT DE PORTA DE MADEIRA FRISADA, SEMI-OCA (LEVE OU MÉDIA), PADRÃO POPULAR, 70X210CM, ESPESSURA DE 3CM, ITENS INCLUSOS: DOBRADIÇAS, MONTAGEM E INSTALAÇÃO DE BATENTE, FECHADURA COM EXECUÇÃO DO FURO - FORNECIMENTO E INSTALAÇÃO. AF_12/2019</v>
          </cell>
          <cell r="D1736" t="str">
            <v>UN</v>
          </cell>
          <cell r="E1736">
            <v>551.71</v>
          </cell>
          <cell r="F1736" t="str">
            <v>SINAPI</v>
          </cell>
        </row>
        <row r="1737">
          <cell r="B1737">
            <v>100683</v>
          </cell>
          <cell r="C1737" t="str">
            <v>KIT DE PORTA DE MADEIRA PARA VERNIZ, SEMI-OCA (LEVE OU MÉDIA), PADRÃO MÉDIO, 80X210CM, ESPESSURA DE 3,5CM, ITENS INCLUSOS: DOBRADIÇAS, MONTAGEM E INSTALAÇÃO DE BATENTE, FECHADURA COM EXECUÇÃO DO FURO - FORNECIMENTO E INSTALAÇÃO. AF_12/2019</v>
          </cell>
          <cell r="D1737" t="str">
            <v>UN</v>
          </cell>
          <cell r="E1737">
            <v>664.4</v>
          </cell>
          <cell r="F1737" t="str">
            <v>SINAPI</v>
          </cell>
        </row>
        <row r="1738">
          <cell r="B1738">
            <v>100684</v>
          </cell>
          <cell r="C1738" t="str">
            <v>KIT DE PORTA DE MADEIRA PARA VERNIZ, SEMI-OCA (LEVE OU MÉDIA), PADRÃO POPULAR, 80X210CM, ESPESSURA DE 3,5CM, ITENS INCLUSOS: DOBRADIÇAS, MONTAGEM E INSTALAÇÃO DE BATENTE, FECHADURA COM EXECUÇÃO DO FURO - FORNECIMENTO E INSTALAÇÃO. AF_12/2019</v>
          </cell>
          <cell r="D1738" t="str">
            <v>UN</v>
          </cell>
          <cell r="E1738">
            <v>604.28</v>
          </cell>
          <cell r="F1738" t="str">
            <v>SINAPI</v>
          </cell>
        </row>
        <row r="1739">
          <cell r="B1739">
            <v>100685</v>
          </cell>
          <cell r="C1739" t="str">
            <v>KIT DE PORTA DE MADEIRA PARA VERNIZ, SEMI-OCA (LEVE OU MÉDIA), PADRÃO MÉDIO, 90X210CM, ESPESSURA DE 3,5CM, ITENS INCLUSOS: DOBRADIÇAS, MONTAGEM E INSTALAÇÃO DE BATENTE, FECHADURA COM EXECUÇÃO DO FURO - FORNECIMENTO E INSTALAÇÃO. AF_12/2019</v>
          </cell>
          <cell r="D1739" t="str">
            <v>UN</v>
          </cell>
          <cell r="E1739">
            <v>651.78</v>
          </cell>
          <cell r="F1739" t="str">
            <v>SINAPI</v>
          </cell>
        </row>
        <row r="1740">
          <cell r="B1740">
            <v>100686</v>
          </cell>
          <cell r="C1740" t="str">
            <v>KIT DE PORTA DE MADEIRA PARA VERNIZ, SEMI-OCA (LEVE OU MÉDIA), PADRÃO POPULAR, 90X210CM, ESPESSURA DE 3CM, ITENS INCLUSOS: DOBRADIÇAS, MONTAGEM E INSTALAÇÃO DE BATENTE, FECHADURA COM EXECUÇÃO DO FURO - FORNECIMENTO E INSTALAÇÃO. AF_12/2019</v>
          </cell>
          <cell r="D1740" t="str">
            <v>UN</v>
          </cell>
          <cell r="E1740">
            <v>591.51</v>
          </cell>
          <cell r="F1740" t="str">
            <v>SINAPI</v>
          </cell>
        </row>
        <row r="1741">
          <cell r="B1741">
            <v>100687</v>
          </cell>
          <cell r="C1741" t="str">
            <v>KIT DE PORTA DE MADEIRA FRISADA, SEMI-OCA (LEVE OU MÉDIA), PADRÃO MÉDIO, 60X210CM, ESPESSURA DE 3,5CM, ITENS INCLUSOS: DOBRADIÇAS, MONTAGEM E INSTALAÇÃO DE BATENTE, FECHADURA COM EXECUÇÃO DO FURO - FORNECIMENTO E INSTALAÇÃO. AF_12/2019</v>
          </cell>
          <cell r="D1741" t="str">
            <v>UN</v>
          </cell>
          <cell r="E1741">
            <v>590.11</v>
          </cell>
          <cell r="F1741" t="str">
            <v>SINAPI</v>
          </cell>
        </row>
        <row r="1742">
          <cell r="B1742">
            <v>100688</v>
          </cell>
          <cell r="C1742" t="str">
            <v>KIT DE PORTA DE MADEIRA FRISADA, SEMI-OCA (LEVE OU MÉDIA), PADRÃO POPULAR, 60X210CM, ESPESSURA DE 3CM, ITENS INCLUSOS: DOBRADIÇAS, MONTAGEM E INSTALAÇÃO DE BATENTE, FECHADURA COM EXECUÇÃO DO FURO - FORNECIMENTO E INSTALAÇÃO. AF_12/2019</v>
          </cell>
          <cell r="D1742" t="str">
            <v>UN</v>
          </cell>
          <cell r="E1742">
            <v>532.99</v>
          </cell>
          <cell r="F1742" t="str">
            <v>SINAPI</v>
          </cell>
        </row>
        <row r="1743">
          <cell r="B1743">
            <v>100689</v>
          </cell>
          <cell r="C1743" t="str">
            <v>KIT DE PORTA DE MADEIRA FRISADA, SEMI-OCA (LEVE OU MÉDIA), PADRÃO MÉDIO, 80X210CM, ESPESSURA DE 3,5CM, ITENS INCLUSOS: DOBRADIÇAS, MONTAGEM E INSTALAÇÃO DE BATENTE, FECHADURA COM EXECUÇÃO DO FURO - FORNECIMENTO E INSTALAÇÃO. AF_12/2019</v>
          </cell>
          <cell r="D1743" t="str">
            <v>UN</v>
          </cell>
          <cell r="E1743">
            <v>666.11</v>
          </cell>
          <cell r="F1743" t="str">
            <v>SINAPI</v>
          </cell>
        </row>
        <row r="1744">
          <cell r="B1744">
            <v>100690</v>
          </cell>
          <cell r="C1744" t="str">
            <v>KIT DE PORTA DE MADEIRA FRISADA, SEMI-OCA (LEVE OU MÉDIA), PADRÃO POPULAR, 80X210CM, ESPESSURA DE 3,5CM, ITENS INCLUSOS: DOBRADIÇAS, MONTAGEM E INSTALAÇÃO DE BATENTE, FECHADURA COM EXECUÇÃO DO FURO - FORNECIMENTO E INSTALAÇÃO. AF_12/2019</v>
          </cell>
          <cell r="D1744" t="str">
            <v>UN</v>
          </cell>
          <cell r="E1744">
            <v>605.99</v>
          </cell>
          <cell r="F1744" t="str">
            <v>SINAPI</v>
          </cell>
        </row>
        <row r="1745">
          <cell r="B1745">
            <v>100691</v>
          </cell>
          <cell r="C1745" t="str">
            <v>KIT DE PORTA DE MADEIRA TIPO VENEZIANA, 80X210CM (ESPESSURA DE 3CM), PADRÃO MÉDIO, ITENS INCLUSOS: DOBRADIÇAS, MONTAGEM E INSTALAÇÃO DE BATENTE, FECHADURA COM EXECUÇÃO DO FURO - FORNECIMENTO E INSTALAÇÃO. AF_12/2019</v>
          </cell>
          <cell r="D1745" t="str">
            <v>UN</v>
          </cell>
          <cell r="E1745">
            <v>897.55</v>
          </cell>
          <cell r="F1745" t="str">
            <v>SINAPI</v>
          </cell>
        </row>
        <row r="1746">
          <cell r="B1746">
            <v>100692</v>
          </cell>
          <cell r="C1746" t="str">
            <v>KIT DE PORTA DE MADEIRA TIPO VENEZIANA, 80X210CM (ESPESSURA DE 3CM), PADRÃO POPULAR, ITENS INCLUSOS: DOBRADIÇAS, MONTAGEM E INSTALAÇÃO DE BATENTE, FECHADURA COM EXECUÇÃO DO FURO - FORNECIMENTO E INSTALAÇÃO. AF_12/2019</v>
          </cell>
          <cell r="D1746" t="str">
            <v>UN</v>
          </cell>
          <cell r="E1746">
            <v>837.43</v>
          </cell>
          <cell r="F1746" t="str">
            <v>SINAPI</v>
          </cell>
        </row>
        <row r="1747">
          <cell r="B1747">
            <v>100693</v>
          </cell>
          <cell r="C1747" t="str">
            <v>KIT DE PORTA DE MADEIRA TIPO MEXICANA, MACIÇA (PESADA OU SUPERPESADA), PADRÃO MÉDIO, 80X210CM, ESPESSURA DE 3,5CM, ITENS INCLUSOS: DOBRADIÇAS, MONTAGEM E INSTALAÇÃO DE BATENTE, FECHADURA COM EXECUÇÃO DO FURO - FORNECIMENTO E INSTALAÇÃO. AF_12/2019</v>
          </cell>
          <cell r="D1747" t="str">
            <v>UN</v>
          </cell>
          <cell r="E1747">
            <v>1103.8599999999999</v>
          </cell>
          <cell r="F1747" t="str">
            <v>SINAPI</v>
          </cell>
        </row>
        <row r="1748">
          <cell r="B1748">
            <v>100694</v>
          </cell>
          <cell r="C1748" t="str">
            <v>KIT DE PORTA DE MADEIRA TIPO MEXICANA, MACIÇA (PESADA OU SUPERPESADA), PADRÃO POPULAR, 80X210CM, ESPESSURA DE 3,5CM, ITENS INCLUSOS: DOBRADIÇAS, MONTAGEM E INSTALAÇÃO DE BATENTE, FECHADURA COM EXECUÇÃO DO FURO - FORNECIMENTO E INSTALAÇÃO. AF_12/2019</v>
          </cell>
          <cell r="D1748" t="str">
            <v>UN</v>
          </cell>
          <cell r="E1748">
            <v>1043.74</v>
          </cell>
          <cell r="F1748" t="str">
            <v>SINAPI</v>
          </cell>
        </row>
        <row r="1749">
          <cell r="B1749">
            <v>100695</v>
          </cell>
          <cell r="C1749" t="str">
            <v>RECOLOCAÇÃO DE FOLHAS DE PORTA DE MADEIRA LEVE OU MÉDIA DE 60CM DE LARGURA, CONSIDERANDO REAPROVEITAMENTO DO MATERIAL. AF_12/2019</v>
          </cell>
          <cell r="D1749" t="str">
            <v>UN</v>
          </cell>
          <cell r="E1749">
            <v>39.229999999999997</v>
          </cell>
          <cell r="F1749" t="str">
            <v>SINAPI</v>
          </cell>
        </row>
        <row r="1750">
          <cell r="B1750">
            <v>100696</v>
          </cell>
          <cell r="C1750" t="str">
            <v>RECOLOCAÇÃO DE FOLHAS DE PORTA DE MADEIRA LEVE OU MÉDIA DE 70CM DE LARGURA, CONSIDERANDO REAPROVEITAMENTO DO MATERIAL. AF_12/2019</v>
          </cell>
          <cell r="D1750" t="str">
            <v>UN</v>
          </cell>
          <cell r="E1750">
            <v>43.64</v>
          </cell>
          <cell r="F1750" t="str">
            <v>SINAPI</v>
          </cell>
        </row>
        <row r="1751">
          <cell r="B1751">
            <v>100697</v>
          </cell>
          <cell r="C1751" t="str">
            <v>RECOLOCAÇÃO DE FOLHAS DE PORTA DE MADEIRA LEVE OU MÉDIA DE 80CM DE LARGURA, CONSIDERANDO REAPROVEITAMENTO DO MATERIAL. AF_12/2019</v>
          </cell>
          <cell r="D1751" t="str">
            <v>UN</v>
          </cell>
          <cell r="E1751">
            <v>48.08</v>
          </cell>
          <cell r="F1751" t="str">
            <v>SINAPI</v>
          </cell>
        </row>
        <row r="1752">
          <cell r="B1752">
            <v>100698</v>
          </cell>
          <cell r="C1752" t="str">
            <v>RECOLOCAÇÃO DE FOLHAS DE PORTA DE MADEIRA LEVE OU MÉDIA DE 90CM DE LARGURA, CONSIDERANDO REAPROVEITAMENTO DO MATERIAL. AF_12/2019</v>
          </cell>
          <cell r="D1752" t="str">
            <v>UN</v>
          </cell>
          <cell r="E1752">
            <v>52.51</v>
          </cell>
          <cell r="F1752" t="str">
            <v>SINAPI</v>
          </cell>
        </row>
        <row r="1753">
          <cell r="B1753">
            <v>100699</v>
          </cell>
          <cell r="C1753" t="str">
            <v>RECOLOCAÇÃO DE FOLHAS DE PORTA DE MADEIRA PESADA OU SUPERPESADA DE 80CM DE LARGURA, CONSIDERANDO REAPROVEITAMENTO DO MATERIAL. AF_12/2019</v>
          </cell>
          <cell r="D1753" t="str">
            <v>UN</v>
          </cell>
          <cell r="E1753">
            <v>62.4</v>
          </cell>
          <cell r="F1753" t="str">
            <v>SINAPI</v>
          </cell>
        </row>
        <row r="1754">
          <cell r="B1754">
            <v>100700</v>
          </cell>
          <cell r="C1754" t="str">
            <v>PORTA DE MADEIRA COMPENSADA LISA PARA PINTURA, 120X210X3,5CM, 2 FOLHAS, INCLUSO ADUELA 2A, ALIZAR 2A E DOBRADIÇAS. AF_12/2019</v>
          </cell>
          <cell r="D1754" t="str">
            <v>UN</v>
          </cell>
          <cell r="E1754">
            <v>595.09</v>
          </cell>
          <cell r="F1754" t="str">
            <v>SINAPI</v>
          </cell>
        </row>
        <row r="1755">
          <cell r="B1755">
            <v>100712</v>
          </cell>
          <cell r="C1755" t="str">
            <v>KIT DE PORTA DE MADEIRA PARA VERNIZ, SEMI-OCA (LEVE OU MÉDIA), PADRÃO POPULAR, 70X210CM, ESPESSURA DE 3,5CM, ITENS INCLUSOS: DOBRADIÇAS, MONTAGEM E INSTALAÇÃO DE BATENTE, FECHADURA COM EXECUÇÃO DO FURO - FORNECIMENTO E INSTALAÇÃO. AF_12/2019</v>
          </cell>
          <cell r="D1755" t="str">
            <v>UN</v>
          </cell>
          <cell r="E1755">
            <v>501.55</v>
          </cell>
          <cell r="F1755" t="str">
            <v>SINAPI</v>
          </cell>
        </row>
        <row r="1756">
          <cell r="B1756">
            <v>100665</v>
          </cell>
          <cell r="C1756" t="str">
            <v>JANELA DE MADEIRA - CEDRINHO/ANGELIM OU EQUIVALENTE DA REGIÃO - DE ABRIR COM 4 FOLHAS (2 VENEZIANAS E 2 GUILHOTINAS PARA VIDRO), COM BATENTE, ALIZAR E FERRAGENS. EXCLUSIVE VIDROS, ACABAMENTO E CONTRAMARCO. FORNECIMENTO E INSTALAÇÃO. AF_12/2019</v>
          </cell>
          <cell r="D1756" t="str">
            <v>M2</v>
          </cell>
          <cell r="E1756">
            <v>696.65</v>
          </cell>
          <cell r="F1756" t="str">
            <v>SINAPI</v>
          </cell>
        </row>
        <row r="1757">
          <cell r="B1757">
            <v>100666</v>
          </cell>
          <cell r="C1757" t="str">
            <v>JANELA DE MADEIRA (PINUS/EUCALIPTO OU EQUIV.) DE ABRIR COM 4 FOLHAS (2 VENEZIANAS E 2 GUILHOTINAS PARA VIDRO), COM BATENTE, ALIZAR E FERRAGENS. EXCLUSIVE VIDROS, ACABAMENTO E CONTRAMARCO. FORNECIMENTO E INSTALAÇÃO. AF_12/2019</v>
          </cell>
          <cell r="D1757" t="str">
            <v>M2</v>
          </cell>
          <cell r="E1757">
            <v>549.41999999999996</v>
          </cell>
          <cell r="F1757" t="str">
            <v>SINAPI</v>
          </cell>
        </row>
        <row r="1758">
          <cell r="B1758">
            <v>100667</v>
          </cell>
          <cell r="C1758" t="str">
            <v>JANELA DE MADEIRA (IMBUIA/CEDRO OU EQUIV.) DE ABRIR COM 4 FOLHAS (2 VENEZIANAS E 2 GUILHOTINAS PARA VIDRO), COM BATENTE, ALIZAR E FERRAGENS. EXCLUSIVE VIDROS, ACABAMENTO E CONTRAMARCO. FORNECIMENTO E INSTALAÇÃO. AF_12/2019</v>
          </cell>
          <cell r="D1758" t="str">
            <v>M2</v>
          </cell>
          <cell r="E1758">
            <v>904.78</v>
          </cell>
          <cell r="F1758" t="str">
            <v>SINAPI</v>
          </cell>
        </row>
        <row r="1759">
          <cell r="B1759">
            <v>100668</v>
          </cell>
          <cell r="C1759" t="str">
            <v>JANELA DE MADEIRA (CEDRINHO/ANGELIM OU EQUIV.) TIPO MAXIM-AR, PARA VIDRO, COM BATENTE, ALIZAR E FERRAGENS. EXCLUSIVE VIDRO, ACABAMENTO E CONTRAMARCO. FORNECIMENTO E INSTALAÇÃO. AF_12/2019</v>
          </cell>
          <cell r="D1759" t="str">
            <v>M2</v>
          </cell>
          <cell r="E1759">
            <v>1091.8</v>
          </cell>
          <cell r="F1759" t="str">
            <v>SINAPI</v>
          </cell>
        </row>
        <row r="1760">
          <cell r="B1760">
            <v>100669</v>
          </cell>
          <cell r="C1760" t="str">
            <v>JANELA DE MADEIRA (PINUS/EUCALIPTO OU EQUIV.) TIPO BASCULANTE COM 2 FOLHAS PARA VIDRO, COM BATENTE, ALIZAR E FERRAGENS. EXCLUSIVE VIDROS, ACABAMENTO E CONTRAMARCO. FORNECIMENTO E INSTALAÇÃO. AF_12/2019</v>
          </cell>
          <cell r="D1760" t="str">
            <v>M2</v>
          </cell>
          <cell r="E1760">
            <v>643.08000000000004</v>
          </cell>
          <cell r="F1760" t="str">
            <v>SINAPI</v>
          </cell>
        </row>
        <row r="1761">
          <cell r="B1761">
            <v>100670</v>
          </cell>
          <cell r="C1761" t="str">
            <v>JANELA DE MADEIRA (CEDRINHO/ANGELIM OU EQUIV.) DE CORRER COM 6 FOLHAS (2 VENEZ. FIXAS, 2 VENEZ. DE CORRER E 2 DE CORRER PARA VIDRO), COM BATENTE, ALIZAR E FERRAGENS. EXCLUSIVE VIDROS, ACABAMENTO E CONTRAMARCO. FORNECIMENTO E INSTALAÇÃO. AF_12/2019</v>
          </cell>
          <cell r="D1761" t="str">
            <v>M2</v>
          </cell>
          <cell r="E1761">
            <v>866.46</v>
          </cell>
          <cell r="F1761" t="str">
            <v>SINAPI</v>
          </cell>
        </row>
        <row r="1762">
          <cell r="B1762">
            <v>100671</v>
          </cell>
          <cell r="C1762" t="str">
            <v>JANELA DE MADEIRA (IMBUIA/CEDRO OU EQUIV) DE CORRER COM 6 FOLHAS (2 VENEZIANAS FIXAS, 2 VENEZIANAS DE CORRER E 2 DE CORRER PARA VIDRO), COM BATENTE, ALIZAR E FERRAGENS. EXCLUSIVE VIDROS, ACABAMENTO E CONTRAMARCO. FORNECIMENTO E INSTALAÇÃO. AF_12/2019</v>
          </cell>
          <cell r="D1762" t="str">
            <v>M2</v>
          </cell>
          <cell r="E1762">
            <v>1077.99</v>
          </cell>
          <cell r="F1762" t="str">
            <v>SINAPI</v>
          </cell>
        </row>
        <row r="1763">
          <cell r="B1763">
            <v>100672</v>
          </cell>
          <cell r="C1763" t="str">
            <v>JANELA DE MADEIRA (PINUS/EUCALIPTO OU EQUIV.) DE CORRER COM 6 FOLHAS (2 VENEZ. FIXAS, 2 VENEZ. DE CORRER E 2 DE CORRER PARA VIDRO), COM BATENTE, ALIZAR E FERRAGENS. EXCLUSIVE VIDROS, ACABAMENTO E CONTRAMARCO. FORNECIMENTO EINSTALAÇÃO. AF_12/2019</v>
          </cell>
          <cell r="D1763" t="str">
            <v>M2</v>
          </cell>
          <cell r="E1763">
            <v>691.98</v>
          </cell>
          <cell r="F1763" t="str">
            <v>SINAPI</v>
          </cell>
        </row>
        <row r="1764">
          <cell r="B1764">
            <v>100701</v>
          </cell>
          <cell r="C1764" t="str">
            <v>PORTA DE FERRO, DE ABRIR, TIPO GRADE COM CHAPA, COM GUARNIÇÕES. AF_12/2019</v>
          </cell>
          <cell r="D1764" t="str">
            <v>M2</v>
          </cell>
          <cell r="E1764">
            <v>407.38</v>
          </cell>
          <cell r="F1764" t="str">
            <v>SINAPI</v>
          </cell>
        </row>
        <row r="1765">
          <cell r="B1765">
            <v>94559</v>
          </cell>
          <cell r="C1765" t="str">
            <v>JANELA DE AÇO TIPO BASCULANTE PARA VIDROS, COM BATENTE, FERRAGENS E PINTURA ANTICORROSIVA. EXCLUSIVE VIDROS, ACABAMENTO, ALIZAR E CONTRAMARCO. FORNECIMENTO E INSTALAÇÃO. AF_12/2019</v>
          </cell>
          <cell r="D1765" t="str">
            <v>M2</v>
          </cell>
          <cell r="E1765">
            <v>574.47</v>
          </cell>
          <cell r="F1765" t="str">
            <v>SINAPI</v>
          </cell>
        </row>
        <row r="1766">
          <cell r="B1766">
            <v>94560</v>
          </cell>
          <cell r="C1766" t="str">
            <v>JANELA DE AÇO DE CORRER COM 2 FOLHAS PARA VIDRO, COM VIDROS, BATENTE, FERRAGENS E PINTURAS ANTICORROSIVA E DE ACABAMENTO. EXCLUSIVE ALIZAR E CONTRAMARCO. FORNECIMENTO E INSTALAÇÃO. AF_12/2019</v>
          </cell>
          <cell r="D1766" t="str">
            <v>M2</v>
          </cell>
          <cell r="E1766">
            <v>528.96</v>
          </cell>
          <cell r="F1766" t="str">
            <v>SINAPI</v>
          </cell>
        </row>
        <row r="1767">
          <cell r="B1767">
            <v>94562</v>
          </cell>
          <cell r="C1767" t="str">
            <v>JANELA DE AÇO DE CORRER COM 4 FOLHAS PARA VIDRO, COM BATENTE, FERRAGENS E PINTURA ANTICORROSIVA. EXCLUSIVE VIDROS, ALIZAR E CONTRAMARCO. FORNECIMENTO E INSTALAÇÃO. AF_12/2019</v>
          </cell>
          <cell r="D1767" t="str">
            <v>M2</v>
          </cell>
          <cell r="E1767">
            <v>554.66</v>
          </cell>
          <cell r="F1767" t="str">
            <v>SINAPI</v>
          </cell>
        </row>
        <row r="1768">
          <cell r="B1768">
            <v>94563</v>
          </cell>
          <cell r="C1768" t="str">
            <v>JANELA DE AÇO DE CORRER COM 6 FOLHAS (4 VENEZIANAS E 2 PARA VIDRO), COM VIDROS, BATENTE, FERRAGENS E PINTURAS ANTICORROSIVA E DE ACABAMENTO. EXCLUSIVE ALIZAR E CONTRAMARCO. FORNECIMENTO E INSTALAÇÃO. AF_12/2019</v>
          </cell>
          <cell r="D1768" t="str">
            <v>M2</v>
          </cell>
          <cell r="E1768">
            <v>697.83</v>
          </cell>
          <cell r="F1768" t="str">
            <v>SINAPI</v>
          </cell>
        </row>
        <row r="1769">
          <cell r="B1769">
            <v>94587</v>
          </cell>
          <cell r="C1769" t="str">
            <v>CONTRAMARCO DE AÇO, FIXAÇÃO COM ARGAMASSA - FORNECIMENTO E INSTALAÇÃO. AF_12/2019</v>
          </cell>
          <cell r="D1769" t="str">
            <v>M</v>
          </cell>
          <cell r="E1769">
            <v>39.29</v>
          </cell>
          <cell r="F1769" t="str">
            <v>SINAPI</v>
          </cell>
        </row>
        <row r="1770">
          <cell r="B1770">
            <v>94588</v>
          </cell>
          <cell r="C1770" t="str">
            <v>CONTRAMARCO DE AÇO, FIXAÇÃO COM PARAFUSO - FORNECIMENTO E INSTALAÇÃO. AF_12/2019</v>
          </cell>
          <cell r="D1770" t="str">
            <v>M</v>
          </cell>
          <cell r="E1770">
            <v>35.61</v>
          </cell>
          <cell r="F1770" t="str">
            <v>SINAPI</v>
          </cell>
        </row>
        <row r="1771">
          <cell r="B1771">
            <v>99837</v>
          </cell>
          <cell r="C1771" t="str">
            <v>GUARDA-CORPO DE AÇO GALVANIZADO DE 1,10M, MONTANTES TUBULARES DE 1.1/4" ESPAÇADOS DE 1,20M, TRAVESSA SUPERIOR DE 1.1/2", GRADIL FORMADO POR TUBOS HORIZONTAIS DE 1" E VERTICAIS DE 3/4", FIXADO COM CHUMBADOR MECÂNICO. AF_04/2019_P</v>
          </cell>
          <cell r="D1771" t="str">
            <v>M</v>
          </cell>
          <cell r="E1771">
            <v>357.32</v>
          </cell>
          <cell r="F1771" t="str">
            <v>SINAPI</v>
          </cell>
        </row>
        <row r="1772">
          <cell r="B1772">
            <v>99839</v>
          </cell>
          <cell r="C1772" t="str">
            <v>GUARDA-CORPO DE AÇO GALVANIZADO DE 1,10M DE ALTURA, MONTANTES TUBULARES DE 1.1/2 ESPAÇADOS DE 1,20M, TRAVESSA SUPERIOR DE 2, GRADIL FORMADO POR BARRAS CHATAS EM FERRO DE 32X4,8MM, FIXADO COM CHUMBADOR MECÂNICO. AF_04/2019_P</v>
          </cell>
          <cell r="D1772" t="str">
            <v>M</v>
          </cell>
          <cell r="E1772">
            <v>297.57</v>
          </cell>
          <cell r="F1772" t="str">
            <v>SINAPI</v>
          </cell>
        </row>
        <row r="1773">
          <cell r="B1773">
            <v>99841</v>
          </cell>
          <cell r="C1773" t="str">
            <v>GUARDA-CORPO PANORÂMICO COM PERFIS DE ALUMÍNIO E VIDRO LAMINADO 8 MM, FIXADO COM CHUMBADOR MECÂNICO. AF_04/2019_P</v>
          </cell>
          <cell r="D1773" t="str">
            <v>M</v>
          </cell>
          <cell r="E1773">
            <v>779.27</v>
          </cell>
          <cell r="F1773" t="str">
            <v>SINAPI</v>
          </cell>
        </row>
        <row r="1774">
          <cell r="B1774">
            <v>99855</v>
          </cell>
          <cell r="C1774" t="str">
            <v>CORRIMÃO SIMPLES, DIÂMETRO EXTERNO = 1 1/2", EM AÇO GALVANIZADO. AF_04/2019_P</v>
          </cell>
          <cell r="D1774" t="str">
            <v>M</v>
          </cell>
          <cell r="E1774">
            <v>67.91</v>
          </cell>
          <cell r="F1774" t="str">
            <v>SINAPI</v>
          </cell>
        </row>
        <row r="1775">
          <cell r="B1775">
            <v>99857</v>
          </cell>
          <cell r="C1775" t="str">
            <v>CORRIMÃO SIMPLES, DIÂMETRO EXTERNO = 1 1/2", EM ALUMÍNIO. AF_04/2019_P</v>
          </cell>
          <cell r="D1775" t="str">
            <v>M</v>
          </cell>
          <cell r="E1775">
            <v>64.430000000000007</v>
          </cell>
          <cell r="F1775" t="str">
            <v>SINAPI</v>
          </cell>
        </row>
        <row r="1776">
          <cell r="B1776">
            <v>99861</v>
          </cell>
          <cell r="C1776" t="str">
            <v>GRADIL EM FERRO FIXADO EM VÃOS DE JANELAS, FORMADO POR BARRAS CHATAS DE 25X4,8 MM. AF_04/2019</v>
          </cell>
          <cell r="D1776" t="str">
            <v>M2</v>
          </cell>
          <cell r="E1776">
            <v>374.08</v>
          </cell>
          <cell r="F1776" t="str">
            <v>SINAPI</v>
          </cell>
        </row>
        <row r="1777">
          <cell r="B1777">
            <v>99862</v>
          </cell>
          <cell r="C1777" t="str">
            <v>GRADIL EM ALUMÍNIO FIXADO EM VÃOS DE JANELAS, FORMADO POR TUBOS DE 3/4". AF_04/2019</v>
          </cell>
          <cell r="D1777" t="str">
            <v>M2</v>
          </cell>
          <cell r="E1777">
            <v>427.93</v>
          </cell>
          <cell r="F1777" t="str">
            <v>SINAPI</v>
          </cell>
        </row>
        <row r="1778">
          <cell r="B1778">
            <v>73665</v>
          </cell>
          <cell r="C1778" t="str">
            <v>ESCADA TIPO MARINHEIRO EM ACO CA-50 9,52MM INCLUSO PINTURA COM FUNDO ANTICORROSIVO TIPO ZARCAO</v>
          </cell>
          <cell r="D1778" t="str">
            <v>M</v>
          </cell>
          <cell r="E1778">
            <v>58.74</v>
          </cell>
          <cell r="F1778" t="str">
            <v>SINAPI</v>
          </cell>
        </row>
        <row r="1779">
          <cell r="B1779" t="str">
            <v>74194/1</v>
          </cell>
          <cell r="C1779" t="str">
            <v>ESCADA TIPO MARINHEIRO EM TUBO ACO GALVANIZADO 1 1/2" 5 DEGRAUS</v>
          </cell>
          <cell r="D1779" t="str">
            <v>M</v>
          </cell>
          <cell r="E1779">
            <v>234.39</v>
          </cell>
          <cell r="F1779" t="str">
            <v>SINAPI</v>
          </cell>
        </row>
        <row r="1780">
          <cell r="B1780">
            <v>90838</v>
          </cell>
          <cell r="C1780" t="str">
            <v>PORTA CORTA-FOGO 90X210X4CM - FORNECIMENTO E INSTALAÇÃO. AF_12/2019</v>
          </cell>
          <cell r="D1780" t="str">
            <v>UN</v>
          </cell>
          <cell r="E1780">
            <v>913.06</v>
          </cell>
          <cell r="F1780" t="str">
            <v>SINAPI</v>
          </cell>
        </row>
        <row r="1781">
          <cell r="B1781">
            <v>91338</v>
          </cell>
          <cell r="C1781" t="str">
            <v>PORTA DE ALUMÍNIO DE ABRIR COM LAMBRI, COM GUARNIÇÃO, FIXAÇÃO COM PARAFUSOS - FORNECIMENTO E INSTALAÇÃO. AF_12/2019</v>
          </cell>
          <cell r="D1781" t="str">
            <v>M2</v>
          </cell>
          <cell r="E1781">
            <v>541.23</v>
          </cell>
          <cell r="F1781" t="str">
            <v>SINAPI</v>
          </cell>
        </row>
        <row r="1782">
          <cell r="B1782">
            <v>91341</v>
          </cell>
          <cell r="C1782" t="str">
            <v>PORTA EM ALUMÍNIO DE ABRIR TIPO VENEZIANA COM GUARNIÇÃO, FIXAÇÃO COM PARAFUSOS - FORNECIMENTO E INSTALAÇÃO. AF_12/2019</v>
          </cell>
          <cell r="D1782" t="str">
            <v>M2</v>
          </cell>
          <cell r="E1782">
            <v>398.96</v>
          </cell>
          <cell r="F1782" t="str">
            <v>SINAPI</v>
          </cell>
        </row>
        <row r="1783">
          <cell r="B1783">
            <v>94805</v>
          </cell>
          <cell r="C1783" t="str">
            <v>PORTA DE ALUMÍNIO DE ABRIR PARA VIDRO SEM GUARNIÇÃO, 87X210CM, FIXAÇÃO COM PARAFUSOS, INCLUSIVE VIDROS - FORNECIMENTO E INSTALAÇÃO. AF_12/2019</v>
          </cell>
          <cell r="D1783" t="str">
            <v>UN</v>
          </cell>
          <cell r="E1783">
            <v>646.66</v>
          </cell>
          <cell r="F1783" t="str">
            <v>SINAPI</v>
          </cell>
        </row>
        <row r="1784">
          <cell r="B1784">
            <v>94806</v>
          </cell>
          <cell r="C1784" t="str">
            <v>PORTA EM AÇO DE ABRIR PARA VIDRO SEM GUARNIÇÃO, 87X210CM, FIXAÇÃO COM PARAFUSOS, EXCLUSIVE VIDROS - FORNECIMENTO E INSTALAÇÃO. AF_12/2019</v>
          </cell>
          <cell r="D1784" t="str">
            <v>UN</v>
          </cell>
          <cell r="E1784">
            <v>444.65</v>
          </cell>
          <cell r="F1784" t="str">
            <v>SINAPI</v>
          </cell>
        </row>
        <row r="1785">
          <cell r="B1785">
            <v>94807</v>
          </cell>
          <cell r="C1785" t="str">
            <v>PORTA EM AÇO DE ABRIR TIPO VENEZIANA SEM GUARNIÇÃO, 87X210CM, FIXAÇÃO COM PARAFUSOS - FORNECIMENTO E INSTALAÇÃO. AF_12/2019</v>
          </cell>
          <cell r="D1785" t="str">
            <v>UN</v>
          </cell>
          <cell r="E1785">
            <v>532</v>
          </cell>
          <cell r="F1785" t="str">
            <v>SINAPI</v>
          </cell>
        </row>
        <row r="1786">
          <cell r="B1786">
            <v>100702</v>
          </cell>
          <cell r="C1786" t="str">
            <v>PORTA DE CORRER DE ALUMÍNIO, COM DUAS FOLHAS PARA VIDRO, INCLUSO VIDRO LISO INCOLOR, FECHADURA E PUXADOR, SEM ALIZAR. AF_12/2019</v>
          </cell>
          <cell r="D1786" t="str">
            <v>M2</v>
          </cell>
          <cell r="E1786">
            <v>322.64999999999998</v>
          </cell>
          <cell r="F1786" t="str">
            <v>SINAPI</v>
          </cell>
        </row>
        <row r="1787">
          <cell r="B1787">
            <v>84885</v>
          </cell>
          <cell r="C1787" t="str">
            <v>JOGO DE FERRAGENS CROMADAS PARA PORTA DE VIDRO TEMPERADO, UMA FOLHA COMPOSTO DE DOBRADICAS SUPERIOR E INFERIOR, TRINCO, FECHADURA, CONTRA FECHADURA COM CAPUCHINHO SEM MOLA E PUXADOR</v>
          </cell>
          <cell r="D1787" t="str">
            <v>UN</v>
          </cell>
          <cell r="E1787">
            <v>565.08000000000004</v>
          </cell>
          <cell r="F1787" t="str">
            <v>SINAPI</v>
          </cell>
        </row>
        <row r="1788">
          <cell r="B1788">
            <v>84886</v>
          </cell>
          <cell r="C1788" t="str">
            <v>MOLA HIDRAULICA DE PISO PARA PORTA DE VIDRO TEMPERADO</v>
          </cell>
          <cell r="D1788" t="str">
            <v>UN</v>
          </cell>
          <cell r="E1788">
            <v>1061.93</v>
          </cell>
          <cell r="F1788" t="str">
            <v>SINAPI</v>
          </cell>
        </row>
        <row r="1789">
          <cell r="B1789">
            <v>100703</v>
          </cell>
          <cell r="C1789" t="str">
            <v>PUXADOR CENTRAL PARA ESQUADRIA DE MADEIRA. AF_12/2019</v>
          </cell>
          <cell r="D1789" t="str">
            <v>UN</v>
          </cell>
          <cell r="E1789">
            <v>18.399999999999999</v>
          </cell>
          <cell r="F1789" t="str">
            <v>SINAPI</v>
          </cell>
        </row>
        <row r="1790">
          <cell r="B1790">
            <v>100704</v>
          </cell>
          <cell r="C1790" t="str">
            <v>PORTA CADEADO ZINCADO OXIDADO PRETO COM CADEADO DE AÇO INOX, LARGURA DE *50* MM. AF_12/2019</v>
          </cell>
          <cell r="D1790" t="str">
            <v>UN</v>
          </cell>
          <cell r="E1790">
            <v>145.01</v>
          </cell>
          <cell r="F1790" t="str">
            <v>SINAPI</v>
          </cell>
        </row>
        <row r="1791">
          <cell r="B1791">
            <v>100705</v>
          </cell>
          <cell r="C1791" t="str">
            <v>TARJETA TIPO LIVRE/OCUPADO PARA PORTA DE BANHEIRO. AF_12/2019</v>
          </cell>
          <cell r="D1791" t="str">
            <v>UN</v>
          </cell>
          <cell r="E1791">
            <v>45.8</v>
          </cell>
          <cell r="F1791" t="str">
            <v>SINAPI</v>
          </cell>
        </row>
        <row r="1792">
          <cell r="B1792">
            <v>100706</v>
          </cell>
          <cell r="C1792" t="str">
            <v>CREMONA EM LATÃO CROMADO OU POLIDO, COMPLETA. AF_12/2019</v>
          </cell>
          <cell r="D1792" t="str">
            <v>UN</v>
          </cell>
          <cell r="E1792">
            <v>85.06</v>
          </cell>
          <cell r="F1792" t="str">
            <v>SINAPI</v>
          </cell>
        </row>
        <row r="1793">
          <cell r="B1793">
            <v>100707</v>
          </cell>
          <cell r="C1793" t="str">
            <v>FECHO DE EMBUTIR TIPO UNHA 22CM. AF_12/2019</v>
          </cell>
          <cell r="D1793" t="str">
            <v>UN</v>
          </cell>
          <cell r="E1793">
            <v>47.4</v>
          </cell>
          <cell r="F1793" t="str">
            <v>SINAPI</v>
          </cell>
        </row>
        <row r="1794">
          <cell r="B1794">
            <v>100708</v>
          </cell>
          <cell r="C1794" t="str">
            <v>FECHO DE EMBUTIR TIPO UNHA 40CM. AF_12/2019</v>
          </cell>
          <cell r="D1794" t="str">
            <v>UN</v>
          </cell>
          <cell r="E1794">
            <v>61.67</v>
          </cell>
          <cell r="F1794" t="str">
            <v>SINAPI</v>
          </cell>
        </row>
        <row r="1795">
          <cell r="B1795">
            <v>100709</v>
          </cell>
          <cell r="C1795" t="str">
            <v>DOBRADIÇA EM AÇO/FERRO, 3" X 21/2", E=1,9 A 2MM, SEN ANEL, CROMADO OU ZINCADO, TAMPA BOLA, COM PARAFUSOS. AF_12/2019</v>
          </cell>
          <cell r="D1795" t="str">
            <v>UN</v>
          </cell>
          <cell r="E1795">
            <v>34.67</v>
          </cell>
          <cell r="F1795" t="str">
            <v>SINAPI</v>
          </cell>
        </row>
        <row r="1796">
          <cell r="B1796">
            <v>100710</v>
          </cell>
          <cell r="C1796" t="str">
            <v>DOBRADIÇA TIPO VAI E VEM EM LATÃO POLIDO 3". AF_12/2019</v>
          </cell>
          <cell r="D1796" t="str">
            <v>UN</v>
          </cell>
          <cell r="E1796">
            <v>96.86</v>
          </cell>
          <cell r="F1796" t="str">
            <v>SINAPI</v>
          </cell>
        </row>
        <row r="1797">
          <cell r="B1797">
            <v>72116</v>
          </cell>
          <cell r="C1797" t="str">
            <v>VIDRO LISO COMUM TRANSPARENTE, ESPESSURA 3MM</v>
          </cell>
          <cell r="D1797" t="str">
            <v>M2</v>
          </cell>
          <cell r="E1797">
            <v>98.85</v>
          </cell>
          <cell r="F1797" t="str">
            <v>SINAPI</v>
          </cell>
        </row>
        <row r="1798">
          <cell r="B1798">
            <v>72117</v>
          </cell>
          <cell r="C1798" t="str">
            <v>VIDRO LISO COMUM TRANSPARENTE, ESPESSURA 4MM</v>
          </cell>
          <cell r="D1798" t="str">
            <v>M2</v>
          </cell>
          <cell r="E1798">
            <v>126.79</v>
          </cell>
          <cell r="F1798" t="str">
            <v>SINAPI</v>
          </cell>
        </row>
        <row r="1799">
          <cell r="B1799">
            <v>72118</v>
          </cell>
          <cell r="C1799" t="str">
            <v>VIDRO TEMPERADO INCOLOR, ESPESSURA 6MM, FORNECIMENTO E INSTALACAO, INCLUSIVE MASSA PARA VEDACAO</v>
          </cell>
          <cell r="D1799" t="str">
            <v>M2</v>
          </cell>
          <cell r="E1799">
            <v>166.08</v>
          </cell>
          <cell r="F1799" t="str">
            <v>SINAPI</v>
          </cell>
        </row>
        <row r="1800">
          <cell r="B1800">
            <v>72119</v>
          </cell>
          <cell r="C1800" t="str">
            <v>VIDRO TEMPERADO INCOLOR, ESPESSURA 8MM, FORNECIMENTO E INSTALACAO, INCLUSIVE MASSA PARA VEDACAO</v>
          </cell>
          <cell r="D1800" t="str">
            <v>M2</v>
          </cell>
          <cell r="E1800">
            <v>209.4</v>
          </cell>
          <cell r="F1800" t="str">
            <v>SINAPI</v>
          </cell>
        </row>
        <row r="1801">
          <cell r="B1801">
            <v>72120</v>
          </cell>
          <cell r="C1801" t="str">
            <v>VIDRO TEMPERADO INCOLOR, ESPESSURA 10MM, FORNECIMENTO E INSTALACAO, INCLUSIVE MASSA PARA VEDACAO</v>
          </cell>
          <cell r="D1801" t="str">
            <v>M2</v>
          </cell>
          <cell r="E1801">
            <v>264.62</v>
          </cell>
          <cell r="F1801" t="str">
            <v>SINAPI</v>
          </cell>
        </row>
        <row r="1802">
          <cell r="B1802">
            <v>72122</v>
          </cell>
          <cell r="C1802" t="str">
            <v>VIDRO FANTASIA TIPO CANELADO, ESPESSURA 4MM</v>
          </cell>
          <cell r="D1802" t="str">
            <v>M2</v>
          </cell>
          <cell r="E1802">
            <v>108.91</v>
          </cell>
          <cell r="F1802" t="str">
            <v>SINAPI</v>
          </cell>
        </row>
        <row r="1803">
          <cell r="B1803">
            <v>72123</v>
          </cell>
          <cell r="C1803" t="str">
            <v>VIDRO ARAMADO, ESPESSURA 7MM</v>
          </cell>
          <cell r="D1803" t="str">
            <v>M2</v>
          </cell>
          <cell r="E1803">
            <v>289.74</v>
          </cell>
          <cell r="F1803" t="str">
            <v>SINAPI</v>
          </cell>
        </row>
        <row r="1804">
          <cell r="B1804" t="str">
            <v>73838/1</v>
          </cell>
          <cell r="C1804" t="str">
            <v>PORTA DE VIDRO TEMPERADO, 0,9X2,10M, ESPESSURA 10MM, INCLUSIVE ACESSORIOS</v>
          </cell>
          <cell r="D1804" t="str">
            <v>UN</v>
          </cell>
          <cell r="E1804">
            <v>1868.47</v>
          </cell>
          <cell r="F1804" t="str">
            <v>SINAPI</v>
          </cell>
        </row>
        <row r="1805">
          <cell r="B1805" t="str">
            <v>74125/1</v>
          </cell>
          <cell r="C1805" t="str">
            <v>ESPELHO CRISTAL ESPESSURA 4MM, COM MOLDURA DE MADEIRA</v>
          </cell>
          <cell r="D1805" t="str">
            <v>M2</v>
          </cell>
          <cell r="E1805">
            <v>374.14</v>
          </cell>
          <cell r="F1805" t="str">
            <v>SINAPI</v>
          </cell>
        </row>
        <row r="1806">
          <cell r="B1806" t="str">
            <v>74125/2</v>
          </cell>
          <cell r="C1806" t="str">
            <v>ESPELHO CRISTAL ESPESSURA 4MM, COM MOLDURA EM ALUMINIO E COMPENSADO 6MM PLASTIFICADO COLADO</v>
          </cell>
          <cell r="D1806" t="str">
            <v>M2</v>
          </cell>
          <cell r="E1806">
            <v>424.12</v>
          </cell>
          <cell r="F1806" t="str">
            <v>SINAPI</v>
          </cell>
        </row>
        <row r="1807">
          <cell r="B1807">
            <v>84957</v>
          </cell>
          <cell r="C1807" t="str">
            <v>VIDRO LISO COMUM TRANSPARENTE, ESPESSURA 5MM</v>
          </cell>
          <cell r="D1807" t="str">
            <v>M2</v>
          </cell>
          <cell r="E1807">
            <v>151.02000000000001</v>
          </cell>
          <cell r="F1807" t="str">
            <v>SINAPI</v>
          </cell>
        </row>
        <row r="1808">
          <cell r="B1808">
            <v>84959</v>
          </cell>
          <cell r="C1808" t="str">
            <v>VIDRO LISO COMUM TRANSPARENTE, ESPESSURA 6MM</v>
          </cell>
          <cell r="D1808" t="str">
            <v>M2</v>
          </cell>
          <cell r="E1808">
            <v>176.85</v>
          </cell>
          <cell r="F1808" t="str">
            <v>SINAPI</v>
          </cell>
        </row>
        <row r="1809">
          <cell r="B1809">
            <v>85001</v>
          </cell>
          <cell r="C1809" t="str">
            <v>VIDRO LISO FUME, ESPESSURA 4MM</v>
          </cell>
          <cell r="D1809" t="str">
            <v>M2</v>
          </cell>
          <cell r="E1809">
            <v>168.24</v>
          </cell>
          <cell r="F1809" t="str">
            <v>SINAPI</v>
          </cell>
        </row>
        <row r="1810">
          <cell r="B1810">
            <v>85002</v>
          </cell>
          <cell r="C1810" t="str">
            <v>VIDRO LISO FUME, ESPESSURA 6MM</v>
          </cell>
          <cell r="D1810" t="str">
            <v>M2</v>
          </cell>
          <cell r="E1810">
            <v>237.13</v>
          </cell>
          <cell r="F1810" t="str">
            <v>SINAPI</v>
          </cell>
        </row>
        <row r="1811">
          <cell r="B1811">
            <v>85004</v>
          </cell>
          <cell r="C1811" t="str">
            <v>VIDRO FANTASIA MARTELADO 4MM</v>
          </cell>
          <cell r="D1811" t="str">
            <v>M2</v>
          </cell>
          <cell r="E1811">
            <v>116.58</v>
          </cell>
          <cell r="F1811" t="str">
            <v>SINAPI</v>
          </cell>
        </row>
        <row r="1812">
          <cell r="B1812">
            <v>85005</v>
          </cell>
          <cell r="C1812" t="str">
            <v>ESPELHO CRISTAL, ESPESSURA 4MM, COM PARAFUSOS DE FIXACAO, SEM MOLDURA</v>
          </cell>
          <cell r="D1812" t="str">
            <v>M2</v>
          </cell>
          <cell r="E1812">
            <v>345.64</v>
          </cell>
          <cell r="F1812" t="str">
            <v>SINAPI</v>
          </cell>
        </row>
        <row r="1813">
          <cell r="B1813">
            <v>94569</v>
          </cell>
          <cell r="C1813" t="str">
            <v>JANELA DE ALUMÍNIO TIPO MAXIM-AR, COM VIDROS, BATENTE E FERRAGENS. EXCLUSIVE ALIZAR, ACABAMENTO E CONTRAMARCO. FORNECIMENTO E INSTALAÇÃO. AF_12/2019</v>
          </cell>
          <cell r="D1813" t="str">
            <v>M2</v>
          </cell>
          <cell r="E1813">
            <v>316.36</v>
          </cell>
          <cell r="F1813" t="str">
            <v>SINAPI</v>
          </cell>
        </row>
        <row r="1814">
          <cell r="B1814">
            <v>94570</v>
          </cell>
          <cell r="C1814" t="str">
            <v>JANELA DE ALUMÍNIO DE CORRER COM 2 FOLHAS PARA VIDROS, COM VIDROS, BATENTE, ACABAMENTO COM ACETATO OU BRILHANTE E FERRAGENS. EXCLUSIVE ALIZAR E CONTRAMARCO. FORNECIMENTO E INSTALAÇÃO. AF_12/2019</v>
          </cell>
          <cell r="D1814" t="str">
            <v>M2</v>
          </cell>
          <cell r="E1814">
            <v>192.58</v>
          </cell>
          <cell r="F1814" t="str">
            <v>SINAPI</v>
          </cell>
        </row>
        <row r="1815">
          <cell r="B1815">
            <v>94572</v>
          </cell>
          <cell r="C1815" t="str">
            <v>JANELA DE ALUMÍNIO DE CORRER COM 3 FOLHAS (2 VENEZIANAS E 1 PARA VIDRO), COM VIDROS, BATENTE E FERRAGENS. EXCLUSIVE ACABAMENTO, ALIZAR E CONTRAMARCO. FORNECIMENTO E INSTALAÇÃO. AF_12/2019</v>
          </cell>
          <cell r="D1815" t="str">
            <v>M2</v>
          </cell>
          <cell r="E1815">
            <v>285.02</v>
          </cell>
          <cell r="F1815" t="str">
            <v>SINAPI</v>
          </cell>
        </row>
        <row r="1816">
          <cell r="B1816">
            <v>94573</v>
          </cell>
          <cell r="C1816" t="str">
            <v>JANELA DE ALUMÍNIO DE CORRER COM 4 FOLHAS PARA VIDROS, COM VIDROS, BATENTE, ACABAMENTO COM ACETATO OU BRILHANTE E FERRAGENS. EXCLUSIVE ALIZAR E CONTRAMARCO. FORNECIMENTO E INSTALAÇÃO. AF_12/2019</v>
          </cell>
          <cell r="D1816" t="str">
            <v>M2</v>
          </cell>
          <cell r="E1816">
            <v>223.48</v>
          </cell>
          <cell r="F1816" t="str">
            <v>SINAPI</v>
          </cell>
        </row>
        <row r="1817">
          <cell r="B1817">
            <v>94580</v>
          </cell>
          <cell r="C1817" t="str">
            <v>JANELA DE ALUMÍNIO DE CORRER COM 6 FOLHAS (2 VENEZIANAS FIXAS, 2 VENEZIANAS DE CORRER E 2 PARA VIDRO), COM VIDROS, BATENTE, ACABAMENTO COM ACETATO OU BRILHANTE E FERRAGENS. EXCLUSIVE ALIZAR E CONTRAMARCO. FORNECIMENTO E INSTALAÇÃO. AF_12/2019</v>
          </cell>
          <cell r="D1817" t="str">
            <v>M2</v>
          </cell>
          <cell r="E1817">
            <v>324.54000000000002</v>
          </cell>
          <cell r="F1817" t="str">
            <v>SINAPI</v>
          </cell>
        </row>
        <row r="1818">
          <cell r="B1818">
            <v>100674</v>
          </cell>
          <cell r="C1818" t="str">
            <v>JANELA FIXA DE ALUMÍNIO PARA VIDRO, COM VIDRO, BATENTE E FERRAGENS. EXCLUSIVE ACABAMENTO, ALIZAR E CONTRAMARCO. FORNECIMENTO E INSTALAÇÃO. AF_12/2019</v>
          </cell>
          <cell r="D1818" t="str">
            <v>M2</v>
          </cell>
          <cell r="E1818">
            <v>210.77</v>
          </cell>
          <cell r="F1818" t="str">
            <v>SINAPI</v>
          </cell>
        </row>
        <row r="1819">
          <cell r="B1819">
            <v>101096</v>
          </cell>
          <cell r="C1819" t="str">
            <v>TUBULÃO A CÉU ABERTO, DIÂMETRO DO FUSTE DE 70CM, ESCAVAÇÃO MANUAL, SEM ALARGAMENTO DE BASE, CONCRETO FEITO EM OBRA E LANÇADO COM JERICA. AF_05/2020</v>
          </cell>
          <cell r="D1819" t="str">
            <v>M3</v>
          </cell>
          <cell r="E1819">
            <v>888.53</v>
          </cell>
          <cell r="F1819" t="str">
            <v>SINAPI</v>
          </cell>
        </row>
        <row r="1820">
          <cell r="B1820">
            <v>101097</v>
          </cell>
          <cell r="C1820" t="str">
            <v>TUBULÃO A CÉU ABERTO, DIÂMETRO DO FUSTE DE 80CM, ESCAVAÇÃO MANUAL, SEM ALARGAMENTO DE BASE, CONCRETO FEITO EM OBRA E LANÇADO COM JERICA. AF_05/2020</v>
          </cell>
          <cell r="D1820" t="str">
            <v>M3</v>
          </cell>
          <cell r="E1820">
            <v>836.83</v>
          </cell>
          <cell r="F1820" t="str">
            <v>SINAPI</v>
          </cell>
        </row>
        <row r="1821">
          <cell r="B1821">
            <v>101098</v>
          </cell>
          <cell r="C1821" t="str">
            <v>TUBULÃO A CÉU ABERTO, DIÂMETRO DO FUSTE DE 100CM, ESCAVAÇÃO MANUAL, SEM ALARGAMENTO DE BASE, CONCRETO FEITO EM OBRA E LANÇADO COM JERICA. AF_05/2020</v>
          </cell>
          <cell r="D1821" t="str">
            <v>M3</v>
          </cell>
          <cell r="E1821">
            <v>768.01</v>
          </cell>
          <cell r="F1821" t="str">
            <v>SINAPI</v>
          </cell>
        </row>
        <row r="1822">
          <cell r="B1822">
            <v>101099</v>
          </cell>
          <cell r="C1822" t="str">
            <v>TUBULÃO A CÉU ABERTO, DIÂMETRO DO FUSTE DE 120CM, ESCAVAÇÃO MANUAL, SEM ALARGAMENTO DE BASE, CONCRETO FEITO EM OBRA E LANÇADO COM JERICA. AF_05/2020</v>
          </cell>
          <cell r="D1822" t="str">
            <v>M3</v>
          </cell>
          <cell r="E1822">
            <v>700.05</v>
          </cell>
          <cell r="F1822" t="str">
            <v>SINAPI</v>
          </cell>
        </row>
        <row r="1823">
          <cell r="B1823">
            <v>101100</v>
          </cell>
          <cell r="C1823" t="str">
            <v>TUBULÃO A CÉU ABERTO, DIÂMETRO DO FUSTE DE 70CM, ESCAVAÇÃO MECÂNICA, SEM ALARGAMENTO DE BASE, CONCRETO FEITO EM OBRA E LANÇADO COM JERICA. AF_05/2020</v>
          </cell>
          <cell r="D1823" t="str">
            <v>M3</v>
          </cell>
          <cell r="E1823">
            <v>608.75</v>
          </cell>
          <cell r="F1823" t="str">
            <v>SINAPI</v>
          </cell>
        </row>
        <row r="1824">
          <cell r="B1824">
            <v>101101</v>
          </cell>
          <cell r="C1824" t="str">
            <v>TUBULÃO A CÉU ABERTO, DIÂMETRO DO FUSTE DE 80CM, ESCAVAÇÃO MECÂNICA, SEM ALARGAMENTO DE BASE, CONCRETO FEITO EM OBRA E LANÇADO COM JERICA. AF_05/2020</v>
          </cell>
          <cell r="D1824" t="str">
            <v>M3</v>
          </cell>
          <cell r="E1824">
            <v>595.04999999999995</v>
          </cell>
          <cell r="F1824" t="str">
            <v>SINAPI</v>
          </cell>
        </row>
        <row r="1825">
          <cell r="B1825">
            <v>101102</v>
          </cell>
          <cell r="C1825" t="str">
            <v>TUBULÃO A CÉU ABERTO, DIÂMETRO DO FUSTE DE 100CM, ESCAVAÇÃO MECÂNICA, SEM ALARGAMENTO DE BASE, CONCRETO FEITO EM OBRA E LANÇADO COM JERICA. AF_05/2020</v>
          </cell>
          <cell r="D1825" t="str">
            <v>M3</v>
          </cell>
          <cell r="E1825">
            <v>578.5</v>
          </cell>
          <cell r="F1825" t="str">
            <v>SINAPI</v>
          </cell>
        </row>
        <row r="1826">
          <cell r="B1826">
            <v>101103</v>
          </cell>
          <cell r="C1826" t="str">
            <v>TUBULÃO A CÉU ABERTO, DIÂMETRO DO FUSTE DE 120CM, ESCAVAÇÃO MECÂNICA, SEM ALARGAMENTO DE BASE, CONCRETO FEITO EM OBRA E LANÇADO COM JERICA. AF_05/2020</v>
          </cell>
          <cell r="D1826" t="str">
            <v>M3</v>
          </cell>
          <cell r="E1826">
            <v>544.48</v>
          </cell>
          <cell r="F1826" t="str">
            <v>SINAPI</v>
          </cell>
        </row>
        <row r="1827">
          <cell r="B1827">
            <v>101104</v>
          </cell>
          <cell r="C1827" t="str">
            <v>TUBULÃO A CÉU ABERTO, DIÂMETRO DO FUSTE DE 70CM, ESCAVAÇÃO MANUAL, SEM ALARGAMENTO DE BASE, CONCRETO USINADO E LANÇADO COM BOMBA OU DIRETAMENTE DO CAMINHÃO. AF_05/2020</v>
          </cell>
          <cell r="D1827" t="str">
            <v>M3</v>
          </cell>
          <cell r="E1827">
            <v>900.52</v>
          </cell>
          <cell r="F1827" t="str">
            <v>SINAPI</v>
          </cell>
        </row>
        <row r="1828">
          <cell r="B1828">
            <v>101105</v>
          </cell>
          <cell r="C1828" t="str">
            <v>TUBULÃO A CÉU ABERTO, DIÂMETRO DO FUSTE DE 80CM, ESCAVAÇÃO MANUAL, SEM ALARGAMENTO DE BASE, CONCRETO USINADO E LANÇADO COM BOMBA OU DIRETAMENTE DO CAMINHÃO. AF_05/2020</v>
          </cell>
          <cell r="D1828" t="str">
            <v>M3</v>
          </cell>
          <cell r="E1828">
            <v>848.77</v>
          </cell>
          <cell r="F1828" t="str">
            <v>SINAPI</v>
          </cell>
        </row>
        <row r="1829">
          <cell r="B1829">
            <v>101106</v>
          </cell>
          <cell r="C1829" t="str">
            <v>TUBULÃO A CÉU ABERTO, DIÂMETRO DO FUSTE DE 100CM, ESCAVAÇÃO MANUAL, SEM ALARGAMENTO DE BASE, CONCRETO USINADO E LANÇADO COM BOMBA OU DIRETAMENTE DO CAMINHÃO. AF_05/2020</v>
          </cell>
          <cell r="D1829" t="str">
            <v>M3</v>
          </cell>
          <cell r="E1829">
            <v>780.15</v>
          </cell>
          <cell r="F1829" t="str">
            <v>SINAPI</v>
          </cell>
        </row>
        <row r="1830">
          <cell r="B1830">
            <v>101107</v>
          </cell>
          <cell r="C1830" t="str">
            <v>TUBULÃO A CÉU ABERTO, DIÂMETRO DO FUSTE DE 120CM, ESCAVAÇÃO MANUAL, SEM ALARGAMENTO DE BASE, CONCRETO USINADO E LANÇADO COM BOMBA OU DIRETAMENTE DO CAMINHÃO. AF_05/2020</v>
          </cell>
          <cell r="D1830" t="str">
            <v>M3</v>
          </cell>
          <cell r="E1830">
            <v>712.07</v>
          </cell>
          <cell r="F1830" t="str">
            <v>SINAPI</v>
          </cell>
        </row>
        <row r="1831">
          <cell r="B1831">
            <v>101108</v>
          </cell>
          <cell r="C1831" t="str">
            <v>TUBULÃO A CÉU ABERTO, DIÂMETRO DO FUSTE DE 70CM, ESCAVAÇÃO MECÂNICA, SEM ALARGAMENTO DE BASE, CONCRETO USINADO E LANÇADO COM BOMBA OU DIRETAMENTE DO CAMINHÃO. AF_05/2020</v>
          </cell>
          <cell r="D1831" t="str">
            <v>M3</v>
          </cell>
          <cell r="E1831">
            <v>616.15</v>
          </cell>
          <cell r="F1831" t="str">
            <v>SINAPI</v>
          </cell>
        </row>
        <row r="1832">
          <cell r="B1832">
            <v>101109</v>
          </cell>
          <cell r="C1832" t="str">
            <v>TUBULÃO A CÉU ABERTO, DIÂMETRO DO FUSTE DE 80CM, ESCAVAÇÃO MECÂNICA, SEM ALARGAMENTO DE BASE, CONCRETO USINADO E LANÇADO COM BOMBA OU DIRETAMENTE DO CAMINHÃO. AF_05/2020</v>
          </cell>
          <cell r="D1832" t="str">
            <v>M3</v>
          </cell>
          <cell r="E1832">
            <v>602.66999999999996</v>
          </cell>
          <cell r="F1832" t="str">
            <v>SINAPI</v>
          </cell>
        </row>
        <row r="1833">
          <cell r="B1833">
            <v>101110</v>
          </cell>
          <cell r="C1833" t="str">
            <v>TUBULÃO A CÉU ABERTO, DIÂMETRO DO FUSTE DE 100CM, ESCAVAÇÃO MECÂNICA, SEM ALARGAMENTO DE BASE, CONCRETO USINADO E LANÇADO COM BOMBA OU DIRETAMENTE DO CAMINHÃO. AF_05/2020</v>
          </cell>
          <cell r="D1833" t="str">
            <v>M3</v>
          </cell>
          <cell r="E1833">
            <v>586.82000000000005</v>
          </cell>
          <cell r="F1833" t="str">
            <v>SINAPI</v>
          </cell>
        </row>
        <row r="1834">
          <cell r="B1834">
            <v>101111</v>
          </cell>
          <cell r="C1834" t="str">
            <v>TUBULÃO A CÉU ABERTO, DIÂMETRO DO FUSTE DE 120CM, ESCAVAÇÃO MECÂNICA, SEM ALARGAMENTO DE BASE, CONCRETO USINADO E LANÇADO COM BOMBA OU DIRETAMENTE DO CAMINHÃO. AF_05/2020</v>
          </cell>
          <cell r="D1834" t="str">
            <v>M3</v>
          </cell>
          <cell r="E1834">
            <v>553.20000000000005</v>
          </cell>
          <cell r="F1834" t="str">
            <v>SINAPI</v>
          </cell>
        </row>
        <row r="1835">
          <cell r="B1835">
            <v>101112</v>
          </cell>
          <cell r="C1835" t="str">
            <v>ALARGAMENTO DE BASE DE TUBULÃO A CÉU ABERTO, ESCAVAÇÃO MANUAL, CONCRETO FEITO EM OBRA E LANÇADO COM JERICA. AF_05/2020</v>
          </cell>
          <cell r="D1835" t="str">
            <v>M3</v>
          </cell>
          <cell r="E1835">
            <v>617.88</v>
          </cell>
          <cell r="F1835" t="str">
            <v>SINAPI</v>
          </cell>
        </row>
        <row r="1836">
          <cell r="B1836">
            <v>101113</v>
          </cell>
          <cell r="C1836" t="str">
            <v>ALARGAMENTO DE BASE DE TUBULÃO A CÉU ABERTO, ESCAVAÇÃO MANUAL, CONCRETO USINADO E LANÇADO COM BOMBA OU DIRETAMENTE DO CAMINHÃO. AF_05/2020</v>
          </cell>
          <cell r="D1836" t="str">
            <v>M3</v>
          </cell>
          <cell r="E1836">
            <v>633.07000000000005</v>
          </cell>
          <cell r="F1836" t="str">
            <v>SINAPI</v>
          </cell>
        </row>
        <row r="1837">
          <cell r="B1837">
            <v>95601</v>
          </cell>
          <cell r="C1837" t="str">
            <v>ARRASAMENTO MECANICO DE ESTACA DE CONCRETO ARMADO, DIAMETROS DE ATÉ 40 CM. AF_11/2016</v>
          </cell>
          <cell r="D1837" t="str">
            <v>UN</v>
          </cell>
          <cell r="E1837">
            <v>21.2</v>
          </cell>
          <cell r="F1837" t="str">
            <v>SINAPI</v>
          </cell>
        </row>
        <row r="1838">
          <cell r="B1838">
            <v>95602</v>
          </cell>
          <cell r="C1838" t="str">
            <v>ARRASAMENTO MECANICO DE ESTACA DE CONCRETO ARMADO, DIAMETROS DE 41 CM A 60 CM. AF_11/2016</v>
          </cell>
          <cell r="D1838" t="str">
            <v>UN</v>
          </cell>
          <cell r="E1838">
            <v>26.96</v>
          </cell>
          <cell r="F1838" t="str">
            <v>SINAPI</v>
          </cell>
        </row>
        <row r="1839">
          <cell r="B1839">
            <v>95603</v>
          </cell>
          <cell r="C1839" t="str">
            <v>ARRASAMENTO MECANICO DE ESTACA DE CONCRETO ARMADO, DIAMETROS DE 61 CM A 80 CM. AF_11/2016</v>
          </cell>
          <cell r="D1839" t="str">
            <v>UN</v>
          </cell>
          <cell r="E1839">
            <v>35.380000000000003</v>
          </cell>
          <cell r="F1839" t="str">
            <v>SINAPI</v>
          </cell>
        </row>
        <row r="1840">
          <cell r="B1840">
            <v>95604</v>
          </cell>
          <cell r="C1840" t="str">
            <v>ARRASAMENTO MECANICO DE ESTACA DE CONCRETO ARMADO, DIAMETROS DE 81 CM A 100 CM. AF_11/2016</v>
          </cell>
          <cell r="D1840" t="str">
            <v>UN</v>
          </cell>
          <cell r="E1840">
            <v>46.57</v>
          </cell>
          <cell r="F1840" t="str">
            <v>SINAPI</v>
          </cell>
        </row>
        <row r="1841">
          <cell r="B1841">
            <v>95605</v>
          </cell>
          <cell r="C1841" t="str">
            <v>ARRASAMENTO MECANICO DE ESTACA DE CONCRETO ARMADO, DIAMETROS DE 101 CM A 150 CM. AF_11/2016</v>
          </cell>
          <cell r="D1841" t="str">
            <v>UN</v>
          </cell>
          <cell r="E1841">
            <v>73.02</v>
          </cell>
          <cell r="F1841" t="str">
            <v>SINAPI</v>
          </cell>
        </row>
        <row r="1842">
          <cell r="B1842">
            <v>95607</v>
          </cell>
          <cell r="C1842" t="str">
            <v>ARRASAMENTO DE ESTACA METÁLICA, PERFIL LAMINADO TIPO I FAMÍLIA 250. AF_11/2016</v>
          </cell>
          <cell r="D1842" t="str">
            <v>UN</v>
          </cell>
          <cell r="E1842">
            <v>4.8</v>
          </cell>
          <cell r="F1842" t="str">
            <v>SINAPI</v>
          </cell>
        </row>
        <row r="1843">
          <cell r="B1843">
            <v>95608</v>
          </cell>
          <cell r="C1843" t="str">
            <v>ARRASAMENTO DE ESTACA METÁLICA, PERFIL LAMINADO TIPO H FAMÍLIA 250. AF_11/2016</v>
          </cell>
          <cell r="D1843" t="str">
            <v>UN</v>
          </cell>
          <cell r="E1843">
            <v>5.54</v>
          </cell>
          <cell r="F1843" t="str">
            <v>SINAPI</v>
          </cell>
        </row>
        <row r="1844">
          <cell r="B1844">
            <v>95609</v>
          </cell>
          <cell r="C1844" t="str">
            <v>ARRASAMENTO DE ESTACA METÁLICA, PERFIL LAMINADO TIPO H FAMÍLIA 310. AF_11/2016</v>
          </cell>
          <cell r="D1844" t="str">
            <v>UN</v>
          </cell>
          <cell r="E1844">
            <v>6.18</v>
          </cell>
          <cell r="F1844" t="str">
            <v>SINAPI</v>
          </cell>
        </row>
        <row r="1845">
          <cell r="B1845">
            <v>100651</v>
          </cell>
          <cell r="C1845" t="str">
            <v>ESTACA HÉLICE CONTÍNUA, DIÂMETRO DE 30 CM, INCLUSO CONCRETO FCK=20MPA E ARMADURA MÍNIMA (EXCLUSIVE MOBILIZAÇÃO E DESMOBILIZAÇÃO). AF_12/2019</v>
          </cell>
          <cell r="D1845" t="str">
            <v>M</v>
          </cell>
          <cell r="E1845">
            <v>86.47</v>
          </cell>
          <cell r="F1845" t="str">
            <v>SINAPI</v>
          </cell>
        </row>
        <row r="1846">
          <cell r="B1846">
            <v>100652</v>
          </cell>
          <cell r="C1846" t="str">
            <v>ESTACA HÉLICE CONTÍNUA , DIÂMETRO DE 50 CM, INCLUSO CONCRETO FCK=20MPA E ARMADURA MÍNIMA (EXCLUSIVE MOBILIZAÇÃO E DESMOBILIZAÇÃO). AF_12/2019</v>
          </cell>
          <cell r="D1846" t="str">
            <v>M</v>
          </cell>
          <cell r="E1846">
            <v>167.01</v>
          </cell>
          <cell r="F1846" t="str">
            <v>SINAPI</v>
          </cell>
        </row>
        <row r="1847">
          <cell r="B1847">
            <v>100653</v>
          </cell>
          <cell r="C1847" t="str">
            <v>ESTACA HÉLICE CONTÍNUA, DIÂMETRO DE 70 CM, INCLUSO CONCRETO FCK=20MPA E ARMADURA MÍNIMA (EXCLUSIVE MOBILIZAÇÃO E DESMOBILIZAÇÃO). AF_12/2019</v>
          </cell>
          <cell r="D1847" t="str">
            <v>M</v>
          </cell>
          <cell r="E1847">
            <v>279.64</v>
          </cell>
          <cell r="F1847" t="str">
            <v>SINAPI</v>
          </cell>
        </row>
        <row r="1848">
          <cell r="B1848">
            <v>100654</v>
          </cell>
          <cell r="C1848" t="str">
            <v>ESTACA HÉLICE CONTÍNUA, DIÂMETRO DE 80 CM, INCLUSO CONCRETO FCK=20MPA E ARMADURA MÍNIMA (EXCLUSIVE MOBILIZAÇÃO E DESMOBILIZAÇÃO). AF_12/2019.</v>
          </cell>
          <cell r="D1848" t="str">
            <v>M</v>
          </cell>
          <cell r="E1848">
            <v>376.06</v>
          </cell>
          <cell r="F1848" t="str">
            <v>SINAPI</v>
          </cell>
        </row>
        <row r="1849">
          <cell r="B1849">
            <v>100655</v>
          </cell>
          <cell r="C1849" t="str">
            <v>ESTACA HÉLICE CONTÍNUA, DIÂMETRO DE 90 CM, INCLUSO CONCRETO FCK=20MPA E ARMADURA MÍNIMA (EXCLUSIVE MOBILIZAÇÃO E DESMOBILIZAÇÃO). AF_12/2019.</v>
          </cell>
          <cell r="D1849" t="str">
            <v>M</v>
          </cell>
          <cell r="E1849">
            <v>434.74</v>
          </cell>
          <cell r="F1849" t="str">
            <v>SINAPI</v>
          </cell>
        </row>
        <row r="1850">
          <cell r="B1850">
            <v>100656</v>
          </cell>
          <cell r="C1850" t="str">
            <v>ESTACA PRÉ-MOLDADA DE CONCRETO, SEÇÃO QUADRADA, CAPACIDADE DE 25 TONELADAS, INCLUSO EMENDA (EXCLUSIVE MOBILIZAÇÃO E DESMOBILIZAÇÃO). AF_12/2019</v>
          </cell>
          <cell r="D1850" t="str">
            <v>M</v>
          </cell>
          <cell r="E1850">
            <v>70.16</v>
          </cell>
          <cell r="F1850" t="str">
            <v>SINAPI</v>
          </cell>
        </row>
        <row r="1851">
          <cell r="B1851">
            <v>100657</v>
          </cell>
          <cell r="C1851" t="str">
            <v>ESTACA PRÉ-MOLDADA DE CONCRETO SEÇÃO QUADRADA, CAPACIDADE DE 50 TONELADAS, INCLUSO EMENDA (EXCLUSIVE MOBILIZAÇÃO E DESMOBILIZAÇÃO). AF_12/2019</v>
          </cell>
          <cell r="D1851" t="str">
            <v>M</v>
          </cell>
          <cell r="E1851">
            <v>89.74</v>
          </cell>
          <cell r="F1851" t="str">
            <v>SINAPI</v>
          </cell>
        </row>
        <row r="1852">
          <cell r="B1852">
            <v>100658</v>
          </cell>
          <cell r="C1852" t="str">
            <v>ESTACA PRÉ-MOLDADA DE CONCRETO CENTRIFUGADO, SEÇÃO CIRCULAR, CAPACIDADE DE 100 TONELADAS, INCLUSO EMENDA (EXCLUSIVE MOBILIZAÇÃO E DESMOBILIZAÇÃO). AF_12/2019</v>
          </cell>
          <cell r="D1852" t="str">
            <v>M</v>
          </cell>
          <cell r="E1852">
            <v>203.14</v>
          </cell>
          <cell r="F1852" t="str">
            <v>SINAPI</v>
          </cell>
        </row>
        <row r="1853">
          <cell r="B1853">
            <v>100889</v>
          </cell>
          <cell r="C1853" t="str">
            <v>ESTACA METÁLICA PARA FUNDAÇÃO, UTILIZANDO PERFIL LAMINADO HP250X62 (EXCLUSIVE MOBILIZAÇÃO E DESMOBILIZAÇÃO). AF_01/2020</v>
          </cell>
          <cell r="D1853" t="str">
            <v>KG</v>
          </cell>
          <cell r="E1853">
            <v>7.87</v>
          </cell>
          <cell r="F1853" t="str">
            <v>SINAPI</v>
          </cell>
        </row>
        <row r="1854">
          <cell r="B1854">
            <v>100890</v>
          </cell>
          <cell r="C1854" t="str">
            <v>ESTACA METÁLICA PARA FUNDAÇÃO, UTILIZANDO PERFIL LAMINADO HP310X79 (EXCLUSIVE MOBILIZAÇÃO E DESMOBILIZAÇÃO). AF_01/2020</v>
          </cell>
          <cell r="D1854" t="str">
            <v>KG</v>
          </cell>
          <cell r="E1854">
            <v>7.75</v>
          </cell>
          <cell r="F1854" t="str">
            <v>SINAPI</v>
          </cell>
        </row>
        <row r="1855">
          <cell r="B1855">
            <v>100892</v>
          </cell>
          <cell r="C1855" t="str">
            <v>ESTACA METÁLICA PARA CONTENÇÃO, UTILIZANDO PERFIL LAMINADO W250X32,7 (EXCLUSIVE MOBILIZAÇÃO E DESMOBILIZAÇÃO). AF_01/2020</v>
          </cell>
          <cell r="D1855" t="str">
            <v>KG</v>
          </cell>
          <cell r="E1855">
            <v>7.62</v>
          </cell>
          <cell r="F1855" t="str">
            <v>SINAPI</v>
          </cell>
        </row>
        <row r="1856">
          <cell r="B1856">
            <v>100893</v>
          </cell>
          <cell r="C1856" t="str">
            <v>ESTACA METÁLICA PARA CONTENÇÃO, UTILIZANDO PERFIL LAMINADO W250X38,5 (EXCLUSIVE MOBILIZAÇÃO E DESMOBILIZAÇÃO). AF_01/2020</v>
          </cell>
          <cell r="D1856" t="str">
            <v>KG</v>
          </cell>
          <cell r="E1856">
            <v>7.46</v>
          </cell>
          <cell r="F1856" t="str">
            <v>SINAPI</v>
          </cell>
        </row>
        <row r="1857">
          <cell r="B1857">
            <v>100894</v>
          </cell>
          <cell r="C1857" t="str">
            <v>ESTACA METÁLICA PARA CONTENÇÃO, UTILIZANDO PERFIL LAMINADO W250X44,8 (EXCLUSIVE MOBILIZAÇÃO E DESMOBILIZAÇÃO). AF_01/2020</v>
          </cell>
          <cell r="D1857" t="str">
            <v>KG</v>
          </cell>
          <cell r="E1857">
            <v>7.39</v>
          </cell>
          <cell r="F1857" t="str">
            <v>SINAPI</v>
          </cell>
        </row>
        <row r="1858">
          <cell r="B1858">
            <v>100896</v>
          </cell>
          <cell r="C1858" t="str">
            <v>ESTACA ESCAVADA MECANICAMENTE, SEM FLUIDO ESTABILIZANTE, COM 25CM DE DIÂMETRO, CONCRETO LANÇADO POR CAMINHÃO BETONEIRA (EXCLUSIVE MOBILIZAÇÃO E DESMOBILIZAÇÃO). AF_01/2020</v>
          </cell>
          <cell r="D1858" t="str">
            <v>M</v>
          </cell>
          <cell r="E1858">
            <v>38.82</v>
          </cell>
          <cell r="F1858" t="str">
            <v>SINAPI</v>
          </cell>
        </row>
        <row r="1859">
          <cell r="B1859">
            <v>100897</v>
          </cell>
          <cell r="C1859" t="str">
            <v>ESTACA ESCAVADA MECANICAMENTE, SEM FLUIDO ESTABILIZANTE, COM 40CM DE DIÂMETRO, CONCRETO LANÇADO POR CAMINHÃO BETONEIRA (EXCLUSIVE MOBILIZAÇÃO E DESMOBILIZAÇÃO). AF_01/2020</v>
          </cell>
          <cell r="D1859" t="str">
            <v>M</v>
          </cell>
          <cell r="E1859">
            <v>76.400000000000006</v>
          </cell>
          <cell r="F1859" t="str">
            <v>SINAPI</v>
          </cell>
        </row>
        <row r="1860">
          <cell r="B1860">
            <v>100898</v>
          </cell>
          <cell r="C1860" t="str">
            <v>ESTACA ESCAVADA MECANICAMENTE, SEM FLUIDO ESTABILIZANTE, COM 60CM DE DIÂMETRO, CONCRETO LANÇADO POR CAMINHÃO BETONEIRA (EXCLUSIVE MOBILIZAÇÃO E DESMOBILIZAÇÃO). AF_01/2020</v>
          </cell>
          <cell r="D1860" t="str">
            <v>M</v>
          </cell>
          <cell r="E1860">
            <v>148.51</v>
          </cell>
          <cell r="F1860" t="str">
            <v>SINAPI</v>
          </cell>
        </row>
        <row r="1861">
          <cell r="B1861">
            <v>100899</v>
          </cell>
          <cell r="C1861" t="str">
            <v>ESTACA ESCAVADA MECANICAMENTE, SEM FLUIDO ESTABILIZANTE, COM 25CM DE DIÂMETRO, CONCRETO LANÇADO MANUALMENTE (EXCLUSIVE MOBILIZAÇÃO E DESMOBILIZAÇÃO). AF_01/2020</v>
          </cell>
          <cell r="D1861" t="str">
            <v>M</v>
          </cell>
          <cell r="E1861">
            <v>54.94</v>
          </cell>
          <cell r="F1861" t="str">
            <v>SINAPI</v>
          </cell>
        </row>
        <row r="1862">
          <cell r="B1862">
            <v>100900</v>
          </cell>
          <cell r="C1862" t="str">
            <v>ESTACA ESCAVADA MECANICAMENTE, SEM FLUIDO ESTABILIZANTE, COM 60CM DE DIÂMETRO, CONCRETO LANÇADO POR BOMBA LANÇA (EXCLUSIVE MOBILIZAÇÃO E DESMOBILIZAÇÃO). AF_01/2020</v>
          </cell>
          <cell r="D1862" t="str">
            <v>M</v>
          </cell>
          <cell r="E1862">
            <v>171.32</v>
          </cell>
          <cell r="F1862" t="str">
            <v>SINAPI</v>
          </cell>
        </row>
        <row r="1863">
          <cell r="B1863">
            <v>100929</v>
          </cell>
          <cell r="C1863" t="str">
            <v>ESTACA RAÍZ, DIÂMETRO DE 20CM, SEM PRESENÇA DE ROCHA (EXCLUSIVE MOBILIZAÇÃO E DESMOBILIZAÇÃO). AF_03/2020</v>
          </cell>
          <cell r="D1863" t="str">
            <v>M</v>
          </cell>
          <cell r="E1863">
            <v>168.85</v>
          </cell>
          <cell r="F1863" t="str">
            <v>SINAPI</v>
          </cell>
        </row>
        <row r="1864">
          <cell r="B1864">
            <v>100930</v>
          </cell>
          <cell r="C1864" t="str">
            <v>ESTACA RAÍZ, DIÂMETRO DE 31CM, SEM PRESENÇA DE ROCHA (EXCLUSIVE MOBILIZAÇÃO E DESMOBILIZAÇÃO). AF_03/2020</v>
          </cell>
          <cell r="D1864" t="str">
            <v>M</v>
          </cell>
          <cell r="E1864">
            <v>250.54</v>
          </cell>
          <cell r="F1864" t="str">
            <v>SINAPI</v>
          </cell>
        </row>
        <row r="1865">
          <cell r="B1865">
            <v>100931</v>
          </cell>
          <cell r="C1865" t="str">
            <v>ESTACA RAÍZ, DIÂMETRO DE 40CM, SEM PRESENÇA DE ROCHA (EXCLUSIVE MOBILIZAÇÃO E DESMOBILIZAÇÃO). AF_03/2020</v>
          </cell>
          <cell r="D1865" t="str">
            <v>M</v>
          </cell>
          <cell r="E1865">
            <v>321.91000000000003</v>
          </cell>
          <cell r="F1865" t="str">
            <v>SINAPI</v>
          </cell>
        </row>
        <row r="1866">
          <cell r="B1866">
            <v>100932</v>
          </cell>
          <cell r="C1866" t="str">
            <v>ESTACA RAÍZ, DIÂMETRO DE 45CM, SEM PRESENÇA DE ROCHA (EXCLUSIVE MOBILIZAÇÃO E DESMOBILIZAÇÃO). AF_03/2020</v>
          </cell>
          <cell r="D1866" t="str">
            <v>M</v>
          </cell>
          <cell r="E1866">
            <v>429.38</v>
          </cell>
          <cell r="F1866" t="str">
            <v>SINAPI</v>
          </cell>
        </row>
        <row r="1867">
          <cell r="B1867">
            <v>100933</v>
          </cell>
          <cell r="C1867" t="str">
            <v>ESTACA RAÍZ, DIÂMETRO DE 20CM, PERFURADA EM ROCHA (EXCLUSIVE MOBILIZAÇÃO E DESMOBILIZAÇÃO). AF_03/2020</v>
          </cell>
          <cell r="D1867" t="str">
            <v>M</v>
          </cell>
          <cell r="E1867">
            <v>217.7</v>
          </cell>
          <cell r="F1867" t="str">
            <v>SINAPI</v>
          </cell>
        </row>
        <row r="1868">
          <cell r="B1868">
            <v>100934</v>
          </cell>
          <cell r="C1868" t="str">
            <v>ESTACA RAÍZ, DIÂMETRO DE 31CM, PERFURADA EM ROCHA (EXCLUSIVE MOBILIZAÇÃO E DESMOBILIZAÇÃO). AF_03/2020</v>
          </cell>
          <cell r="D1868" t="str">
            <v>M</v>
          </cell>
          <cell r="E1868">
            <v>311.57</v>
          </cell>
          <cell r="F1868" t="str">
            <v>SINAPI</v>
          </cell>
        </row>
        <row r="1869">
          <cell r="B1869">
            <v>100935</v>
          </cell>
          <cell r="C1869" t="str">
            <v>ESTACA RAÍZ, DIÂMETRO DE 40CM, PERFURADA EM ROCHA (EXCLUSIVE MOBILIZAÇÃO E DESMOBILIZAÇÃO). AF_03/2020</v>
          </cell>
          <cell r="D1869" t="str">
            <v>M</v>
          </cell>
          <cell r="E1869">
            <v>398.67</v>
          </cell>
          <cell r="F1869" t="str">
            <v>SINAPI</v>
          </cell>
        </row>
        <row r="1870">
          <cell r="B1870">
            <v>100936</v>
          </cell>
          <cell r="C1870" t="str">
            <v>ESTACA RAÍZ, DIÂMETRO DE 45CM, PERFURADA EM ROCHA (EXCLUSIVE MOBILIZAÇÃO E DESMOBILIZAÇÃO). AF_03/2020</v>
          </cell>
          <cell r="D1870" t="str">
            <v>M</v>
          </cell>
          <cell r="E1870">
            <v>518.91</v>
          </cell>
          <cell r="F1870" t="str">
            <v>SINAPI</v>
          </cell>
        </row>
        <row r="1871">
          <cell r="B1871">
            <v>101173</v>
          </cell>
          <cell r="C1871" t="str">
            <v>ESTACA BROCA DE CONCRETO, DIÂMETRO DE 20CM, ESCAVAÇÃO MANUAL COM TRADO CONCHA, COM ARMADURA DE ARRANQUE. AF_05/2020</v>
          </cell>
          <cell r="D1871" t="str">
            <v>M</v>
          </cell>
          <cell r="E1871">
            <v>39.590000000000003</v>
          </cell>
          <cell r="F1871" t="str">
            <v>SINAPI</v>
          </cell>
        </row>
        <row r="1872">
          <cell r="B1872">
            <v>101174</v>
          </cell>
          <cell r="C1872" t="str">
            <v>ESTACA BROCA DE CONCRETO, DIÂMETRO DE 25CM, ESCAVAÇÃO MANUAL COM TRADO CONCHA, COM ARMADURA DE ARRANQUE. AF_05/2020</v>
          </cell>
          <cell r="D1872" t="str">
            <v>M</v>
          </cell>
          <cell r="E1872">
            <v>55.63</v>
          </cell>
          <cell r="F1872" t="str">
            <v>SINAPI</v>
          </cell>
        </row>
        <row r="1873">
          <cell r="B1873">
            <v>101175</v>
          </cell>
          <cell r="C1873" t="str">
            <v>ESTACA BROCA DE CONCRETO, DIÂMETRO DE 30CM, ESCAVAÇÃO MANUAL COM TRADO CONCHA, COM ARMADURA DE ARRANQUE. AF_05/2020</v>
          </cell>
          <cell r="D1873" t="str">
            <v>M</v>
          </cell>
          <cell r="E1873">
            <v>75.959999999999994</v>
          </cell>
          <cell r="F1873" t="str">
            <v>SINAPI</v>
          </cell>
        </row>
        <row r="1874">
          <cell r="B1874">
            <v>101176</v>
          </cell>
          <cell r="C1874" t="str">
            <v>ESTACA BROCA DE CONCRETO, DIÂMETRO DE 30CM, ESCAVAÇÃO MANUAL COM TRADO CONCHA, INTEIRAMENTE ARMADA. AF_05/2020</v>
          </cell>
          <cell r="D1874" t="str">
            <v>M</v>
          </cell>
          <cell r="E1874">
            <v>97.11</v>
          </cell>
          <cell r="F1874" t="str">
            <v>SINAPI</v>
          </cell>
        </row>
        <row r="1875">
          <cell r="B1875">
            <v>95240</v>
          </cell>
          <cell r="C1875" t="str">
            <v>LASTRO DE CONCRETO MAGRO, APLICADO EM PISOS OU RADIERS, ESPESSURA DE 3 CM. AF_07/2016</v>
          </cell>
          <cell r="D1875" t="str">
            <v>M2</v>
          </cell>
          <cell r="E1875">
            <v>12.43</v>
          </cell>
          <cell r="F1875" t="str">
            <v>SINAPI</v>
          </cell>
        </row>
        <row r="1876">
          <cell r="B1876">
            <v>95241</v>
          </cell>
          <cell r="C1876" t="str">
            <v>LASTRO DE CONCRETO MAGRO, APLICADO EM PISOS OU RADIERS, ESPESSURA DE 5 CM. AF_07/2016</v>
          </cell>
          <cell r="D1876" t="str">
            <v>M2</v>
          </cell>
          <cell r="E1876">
            <v>20.74</v>
          </cell>
          <cell r="F1876" t="str">
            <v>SINAPI</v>
          </cell>
        </row>
        <row r="1877">
          <cell r="B1877">
            <v>96616</v>
          </cell>
          <cell r="C1877" t="str">
            <v>LASTRO DE CONCRETO MAGRO, APLICADO EM BLOCOS DE COROAMENTO OU SAPATAS. AF_08/2017</v>
          </cell>
          <cell r="D1877" t="str">
            <v>M3</v>
          </cell>
          <cell r="E1877">
            <v>431.7</v>
          </cell>
          <cell r="F1877" t="str">
            <v>SINAPI</v>
          </cell>
        </row>
        <row r="1878">
          <cell r="B1878">
            <v>96617</v>
          </cell>
          <cell r="C1878" t="str">
            <v>LASTRO DE CONCRETO MAGRO, APLICADO EM BLOCOS DE COROAMENTO OU SAPATAS, ESPESSURA DE 3 CM. AF_08/2017</v>
          </cell>
          <cell r="D1878" t="str">
            <v>M2</v>
          </cell>
          <cell r="E1878">
            <v>12.93</v>
          </cell>
          <cell r="F1878" t="str">
            <v>SINAPI</v>
          </cell>
        </row>
        <row r="1879">
          <cell r="B1879">
            <v>96619</v>
          </cell>
          <cell r="C1879" t="str">
            <v>LASTRO DE CONCRETO MAGRO, APLICADO EM BLOCOS DE COROAMENTO OU SAPATAS, ESPESSURA DE 5 CM. AF_08/2017</v>
          </cell>
          <cell r="D1879" t="str">
            <v>M2</v>
          </cell>
          <cell r="E1879">
            <v>21.58</v>
          </cell>
          <cell r="F1879" t="str">
            <v>SINAPI</v>
          </cell>
        </row>
        <row r="1880">
          <cell r="B1880">
            <v>96620</v>
          </cell>
          <cell r="C1880" t="str">
            <v>LASTRO DE CONCRETO MAGRO, APLICADO EM PISOS OU RADIERS. AF_08/2017</v>
          </cell>
          <cell r="D1880" t="str">
            <v>M3</v>
          </cell>
          <cell r="E1880">
            <v>414.98</v>
          </cell>
          <cell r="F1880" t="str">
            <v>SINAPI</v>
          </cell>
        </row>
        <row r="1881">
          <cell r="B1881">
            <v>96621</v>
          </cell>
          <cell r="C1881" t="str">
            <v>LASTRO COM MATERIAL GRANULAR, APLICAÇÃO EM BLOCOS DE COROAMENTO, ESPESSURA DE *5 CM*. AF_08/2017</v>
          </cell>
          <cell r="D1881" t="str">
            <v>M3</v>
          </cell>
          <cell r="E1881">
            <v>143.38</v>
          </cell>
          <cell r="F1881" t="str">
            <v>SINAPI</v>
          </cell>
        </row>
        <row r="1882">
          <cell r="B1882">
            <v>96622</v>
          </cell>
          <cell r="C1882" t="str">
            <v>LASTRO COM MATERIAL GRANULAR, APLICAÇÃO EM PISOS OU RADIERS, ESPESSURA DE *5 CM*. AF_08/2017</v>
          </cell>
          <cell r="D1882" t="str">
            <v>M3</v>
          </cell>
          <cell r="E1882">
            <v>94.17</v>
          </cell>
          <cell r="F1882" t="str">
            <v>SINAPI</v>
          </cell>
        </row>
        <row r="1883">
          <cell r="B1883">
            <v>96623</v>
          </cell>
          <cell r="C1883" t="str">
            <v>LASTRO COM MATERIAL GRANULAR, APLICADO EM BLOCOS DE COROAMENTO, ESPESSURA DE *10 CM*. AF_08/2017</v>
          </cell>
          <cell r="D1883" t="str">
            <v>M3</v>
          </cell>
          <cell r="E1883">
            <v>131.94</v>
          </cell>
          <cell r="F1883" t="str">
            <v>SINAPI</v>
          </cell>
        </row>
        <row r="1884">
          <cell r="B1884">
            <v>96624</v>
          </cell>
          <cell r="C1884" t="str">
            <v>LASTRO COM MATERIAL GRANULAR (PEDRA BRITADA N.2), APLICADO EM PISOS OU RADIERS, ESPESSURA DE *10 CM*. AF_08/2017</v>
          </cell>
          <cell r="D1884" t="str">
            <v>M3</v>
          </cell>
          <cell r="E1884">
            <v>90.14</v>
          </cell>
          <cell r="F1884" t="str">
            <v>SINAPI</v>
          </cell>
        </row>
        <row r="1885">
          <cell r="B1885">
            <v>97082</v>
          </cell>
          <cell r="C1885" t="str">
            <v>ESCAVAÇÃO MANUAL DE VIGA DE BORDA PARA RADIER. AF_09/2017</v>
          </cell>
          <cell r="D1885" t="str">
            <v>M3</v>
          </cell>
          <cell r="E1885">
            <v>41.58</v>
          </cell>
          <cell r="F1885" t="str">
            <v>SINAPI</v>
          </cell>
        </row>
        <row r="1886">
          <cell r="B1886">
            <v>97083</v>
          </cell>
          <cell r="C1886" t="str">
            <v>COMPACTAÇÃO MECÂNICA DE SOLO PARA EXECUÇÃO DE RADIER, COM COMPACTADOR DE SOLOS A PERCUSSÃO. AF_09/2017</v>
          </cell>
          <cell r="D1886" t="str">
            <v>M2</v>
          </cell>
          <cell r="E1886">
            <v>2.19</v>
          </cell>
          <cell r="F1886" t="str">
            <v>SINAPI</v>
          </cell>
        </row>
        <row r="1887">
          <cell r="B1887">
            <v>97084</v>
          </cell>
          <cell r="C1887" t="str">
            <v>COMPACTAÇÃO MECÂNICA DE SOLO PARA EXECUÇÃO DE RADIER, COM COMPACTADOR DE SOLOS TIPO PLACA VIBRATÓRIA. AF_09/2017</v>
          </cell>
          <cell r="D1887" t="str">
            <v>M2</v>
          </cell>
          <cell r="E1887">
            <v>0.45</v>
          </cell>
          <cell r="F1887" t="str">
            <v>SINAPI</v>
          </cell>
        </row>
        <row r="1888">
          <cell r="B1888">
            <v>97086</v>
          </cell>
          <cell r="C1888" t="str">
            <v>FABRICAÇÃO, MONTAGEM E DESMONTAGEM DE FORMA PARA RADIER, EM MADEIRA SERRADA, 4 UTILIZAÇÕES. AF_09/2017</v>
          </cell>
          <cell r="D1888" t="str">
            <v>M2</v>
          </cell>
          <cell r="E1888">
            <v>73.22</v>
          </cell>
          <cell r="F1888" t="str">
            <v>SINAPI</v>
          </cell>
        </row>
        <row r="1889">
          <cell r="B1889">
            <v>97094</v>
          </cell>
          <cell r="C1889" t="str">
            <v>CONCRETAGEM DE RADIER, PISO OU LAJE SOBRE SOLO, FCK 30 MPA, PARA ESPESSURA DE 10 CM - LANÇAMENTO, ADENSAMENTO E ACABAMENTO. AF_09/2017</v>
          </cell>
          <cell r="D1889" t="str">
            <v>M3</v>
          </cell>
          <cell r="E1889">
            <v>404.56</v>
          </cell>
          <cell r="F1889" t="str">
            <v>SINAPI</v>
          </cell>
        </row>
        <row r="1890">
          <cell r="B1890">
            <v>97095</v>
          </cell>
          <cell r="C1890" t="str">
            <v>CONCRETAGEM DE RADIER, PISO OU LAJE SOBRE SOLO, FCK 30 MPA, PARA ESPESSURA DE 15 CM - LANÇAMENTO, ADENSAMENTO E ACABAMENTO. AF_09/2017</v>
          </cell>
          <cell r="D1890" t="str">
            <v>M3</v>
          </cell>
          <cell r="E1890">
            <v>379.86</v>
          </cell>
          <cell r="F1890" t="str">
            <v>SINAPI</v>
          </cell>
        </row>
        <row r="1891">
          <cell r="B1891">
            <v>97096</v>
          </cell>
          <cell r="C1891" t="str">
            <v>CONCRETAGEM DE RADIER, PISO OU LAJE SOBRE SOLO, FCK 30 MPA, PARA ESPESSURA DE 20 CM - LANÇAMENTO, ADENSAMENTO E ACABAMENTO. AF_09/2017</v>
          </cell>
          <cell r="D1891" t="str">
            <v>M3</v>
          </cell>
          <cell r="E1891">
            <v>367.17</v>
          </cell>
          <cell r="F1891" t="str">
            <v>SINAPI</v>
          </cell>
        </row>
        <row r="1892">
          <cell r="B1892">
            <v>97097</v>
          </cell>
          <cell r="C1892" t="str">
            <v>ACABAMENTO POLIDO PARA PISO DE CONCRETO ARMADO DE ALTA RESISTÊNCIA. AF_09/2017</v>
          </cell>
          <cell r="D1892" t="str">
            <v>M2</v>
          </cell>
          <cell r="E1892">
            <v>32.99</v>
          </cell>
          <cell r="F1892" t="str">
            <v>SINAPI</v>
          </cell>
        </row>
        <row r="1893">
          <cell r="B1893">
            <v>100322</v>
          </cell>
          <cell r="C1893" t="str">
            <v>LASTRO COM MATERIAL GRANULAR (PEDRA BRITADA N.3), APLICADO EM PISOS OU RADIERS, ESPESSURA DE *10 CM*. AF_07/2019</v>
          </cell>
          <cell r="D1893" t="str">
            <v>M3</v>
          </cell>
          <cell r="E1893">
            <v>90.14</v>
          </cell>
          <cell r="F1893" t="str">
            <v>SINAPI</v>
          </cell>
        </row>
        <row r="1894">
          <cell r="B1894">
            <v>100323</v>
          </cell>
          <cell r="C1894" t="str">
            <v>LASTRO COM MATERIAL GRANULAR (AREIA MÉDIA), APLICADO EM PISOS OU RADIERS, ESPESSURA DE *10 CM*. AF_07/2019</v>
          </cell>
          <cell r="D1894" t="str">
            <v>M3</v>
          </cell>
          <cell r="E1894">
            <v>115.99</v>
          </cell>
          <cell r="F1894" t="str">
            <v>SINAPI</v>
          </cell>
        </row>
        <row r="1895">
          <cell r="B1895">
            <v>100324</v>
          </cell>
          <cell r="C1895" t="str">
            <v>LASTRO COM MATERIAL GRANULAR (PEDRA BRITADA N.1 E PEDRA BRITADA N.2), APLICADO EM PISOS OU RADIERS, ESPESSURA DE *10 CM*. AF_07/2019</v>
          </cell>
          <cell r="D1895" t="str">
            <v>M3</v>
          </cell>
          <cell r="E1895">
            <v>90.13</v>
          </cell>
          <cell r="F1895" t="str">
            <v>SINAPI</v>
          </cell>
        </row>
        <row r="1896">
          <cell r="B1896">
            <v>90996</v>
          </cell>
          <cell r="C1896" t="str">
            <v>FORMAS MANUSEÁVEIS PARA PAREDES DE CONCRETO MOLDADAS IN LOCO, DE EDIFICAÇÕES DE MULTIPLOS PAVIMENTO, EM PLATIBANDA. AF_06/2015</v>
          </cell>
          <cell r="D1896" t="str">
            <v>M2</v>
          </cell>
          <cell r="E1896">
            <v>11.27</v>
          </cell>
          <cell r="F1896" t="str">
            <v>SINAPI</v>
          </cell>
        </row>
        <row r="1897">
          <cell r="B1897">
            <v>90997</v>
          </cell>
          <cell r="C1897" t="str">
            <v>FORMAS MANUSEÁVEIS PARA PAREDES DE CONCRETO MOLDADAS IN LOCO, DE EDIFICAÇÕES DE MULTIPLOS PAVIMENTOS, EM FACES INTERNAS DE PAREDES. AF_06/2015</v>
          </cell>
          <cell r="D1897" t="str">
            <v>M2</v>
          </cell>
          <cell r="E1897">
            <v>15.21</v>
          </cell>
          <cell r="F1897" t="str">
            <v>SINAPI</v>
          </cell>
        </row>
        <row r="1898">
          <cell r="B1898">
            <v>90998</v>
          </cell>
          <cell r="C1898" t="str">
            <v>FORMAS MANUSEÁVEIS PARA PAREDES DE CONCRETO MOLDADAS IN LOCO, DE EDIFICAÇÕES DE MULTIPLOS PAVIMENTOS, EM LAJES. AF_06/2015</v>
          </cell>
          <cell r="D1898" t="str">
            <v>M2</v>
          </cell>
          <cell r="E1898">
            <v>18.32</v>
          </cell>
          <cell r="F1898" t="str">
            <v>SINAPI</v>
          </cell>
        </row>
        <row r="1899">
          <cell r="B1899">
            <v>91000</v>
          </cell>
          <cell r="C1899" t="str">
            <v>FORMAS MANUSEÁVEIS PARA PAREDES DE CONCRETO MOLDADAS IN LOCO, DE EDIFICAÇÕES DE MULTIPLOS PAVIMENTOS, EM PANOS DE FACHADA COM VÃOS. AF_06/2015</v>
          </cell>
          <cell r="D1899" t="str">
            <v>M2</v>
          </cell>
          <cell r="E1899">
            <v>14.05</v>
          </cell>
          <cell r="F1899" t="str">
            <v>SINAPI</v>
          </cell>
        </row>
        <row r="1900">
          <cell r="B1900">
            <v>91002</v>
          </cell>
          <cell r="C1900" t="str">
            <v>FORMAS MANUSEÁVEIS PARA PAREDES DE CONCRETO MOLDADAS IN LOCO, DE EDIFICAÇÕES DE MULTIPLOS PAVIMENTOS, EM PANOS DE FACHADA SEM VÃOS. AF_06/2015</v>
          </cell>
          <cell r="D1900" t="str">
            <v>M2</v>
          </cell>
          <cell r="E1900">
            <v>12.94</v>
          </cell>
          <cell r="F1900" t="str">
            <v>SINAPI</v>
          </cell>
        </row>
        <row r="1901">
          <cell r="B1901">
            <v>91003</v>
          </cell>
          <cell r="C1901" t="str">
            <v>FORMAS MANUSEÁVEIS PARA PAREDES DE CONCRETO MOLDADAS IN LOCO, DE EDIFICAÇÕES DE MULTIPLOS PAVIMENTOS, EM PANOS DE FACHADA COM VARANDAS. AF_06/2015</v>
          </cell>
          <cell r="D1901" t="str">
            <v>M2</v>
          </cell>
          <cell r="E1901">
            <v>14.94</v>
          </cell>
          <cell r="F1901" t="str">
            <v>SINAPI</v>
          </cell>
        </row>
        <row r="1902">
          <cell r="B1902">
            <v>91004</v>
          </cell>
          <cell r="C1902" t="str">
            <v>FORMAS MANUSEÁVEIS PARA PAREDES DE CONCRETO MOLDADAS IN LOCO, DE EDIFICAÇÕES DE PAVIMENTO ÚNICO, EM FACES INTERNAS DE PAREDES. AF_06/2015</v>
          </cell>
          <cell r="D1902" t="str">
            <v>M2</v>
          </cell>
          <cell r="E1902">
            <v>11.86</v>
          </cell>
          <cell r="F1902" t="str">
            <v>SINAPI</v>
          </cell>
        </row>
        <row r="1903">
          <cell r="B1903">
            <v>91005</v>
          </cell>
          <cell r="C1903" t="str">
            <v>FORMAS MANUSEÁVEIS PARA PAREDES DE CONCRETO MOLDADAS IN LOCO, DE EDIFICAÇÕES DE PAVIMENTO ÚNICO, EM LAJES. AF_06/2015</v>
          </cell>
          <cell r="D1903" t="str">
            <v>M2</v>
          </cell>
          <cell r="E1903">
            <v>14.17</v>
          </cell>
          <cell r="F1903" t="str">
            <v>SINAPI</v>
          </cell>
        </row>
        <row r="1904">
          <cell r="B1904">
            <v>91006</v>
          </cell>
          <cell r="C1904" t="str">
            <v>FORMAS MANUSEÁVEIS PARA PAREDES DE CONCRETO MOLDADAS IN LOCO, DE EDIFICAÇÕES DE PAVIMENTO ÚNICO, EM PANOS DE FACHADA COM VÃOS. AF_06/2015</v>
          </cell>
          <cell r="D1904" t="str">
            <v>M2</v>
          </cell>
          <cell r="E1904">
            <v>10.98</v>
          </cell>
          <cell r="F1904" t="str">
            <v>SINAPI</v>
          </cell>
        </row>
        <row r="1905">
          <cell r="B1905">
            <v>91007</v>
          </cell>
          <cell r="C1905" t="str">
            <v>FORMAS MANUSEÁVEIS PARA PAREDES DE CONCRETO MOLDADAS IN LOCO, DE EDIFICAÇÕES DE PAVIMENTO ÚNICO, EM PANOS DE FACHADA SEM VÃOS. AF_06/2015</v>
          </cell>
          <cell r="D1905" t="str">
            <v>M2</v>
          </cell>
          <cell r="E1905">
            <v>9.89</v>
          </cell>
          <cell r="F1905" t="str">
            <v>SINAPI</v>
          </cell>
        </row>
        <row r="1906">
          <cell r="B1906">
            <v>91008</v>
          </cell>
          <cell r="C1906" t="str">
            <v>FORMAS MANUSEÁVEIS PARA PAREDES DE CONCRETO MOLDADAS IN LOCO, DE EDIFICAÇÕES DE PAVIMENTO ÚNICO, EM PANOS DE FACHADA COM VARANDA. AF_06/2015</v>
          </cell>
          <cell r="D1906" t="str">
            <v>M2</v>
          </cell>
          <cell r="E1906">
            <v>11.88</v>
          </cell>
          <cell r="F1906" t="str">
            <v>SINAPI</v>
          </cell>
        </row>
        <row r="1907">
          <cell r="B1907">
            <v>92263</v>
          </cell>
          <cell r="C1907" t="str">
            <v>FABRICAÇÃO DE FÔRMA PARA PILARES E ESTRUTURAS SIMILARES, EM CHAPA DE MADEIRA COMPENSADA RESINADA, E = 17 MM. AF_12/2015</v>
          </cell>
          <cell r="D1907" t="str">
            <v>M2</v>
          </cell>
          <cell r="E1907">
            <v>116.07</v>
          </cell>
          <cell r="F1907" t="str">
            <v>SINAPI</v>
          </cell>
        </row>
        <row r="1908">
          <cell r="B1908">
            <v>92264</v>
          </cell>
          <cell r="C1908" t="str">
            <v>FABRICAÇÃO DE FÔRMA PARA PILARES E ESTRUTURAS SIMILARES, EM CHAPA DE MADEIRA COMPENSADA PLASTIFICADA, E = 18 MM. AF_12/2015</v>
          </cell>
          <cell r="D1908" t="str">
            <v>M2</v>
          </cell>
          <cell r="E1908">
            <v>121.08</v>
          </cell>
          <cell r="F1908" t="str">
            <v>SINAPI</v>
          </cell>
        </row>
        <row r="1909">
          <cell r="B1909">
            <v>92265</v>
          </cell>
          <cell r="C1909" t="str">
            <v>FABRICAÇÃO DE FÔRMA PARA VIGAS, EM CHAPA DE MADEIRA COMPENSADA RESINADA, E = 17 MM. AF_12/2015</v>
          </cell>
          <cell r="D1909" t="str">
            <v>M2</v>
          </cell>
          <cell r="E1909">
            <v>89.5</v>
          </cell>
          <cell r="F1909" t="str">
            <v>SINAPI</v>
          </cell>
        </row>
        <row r="1910">
          <cell r="B1910">
            <v>92266</v>
          </cell>
          <cell r="C1910" t="str">
            <v>FABRICAÇÃO DE FÔRMA PARA VIGAS, EM CHAPA DE MADEIRA COMPENSADA PLASTIFICADA, E = 18 MM. AF_12/2015</v>
          </cell>
          <cell r="D1910" t="str">
            <v>M2</v>
          </cell>
          <cell r="E1910">
            <v>93.96</v>
          </cell>
          <cell r="F1910" t="str">
            <v>SINAPI</v>
          </cell>
        </row>
        <row r="1911">
          <cell r="B1911">
            <v>92267</v>
          </cell>
          <cell r="C1911" t="str">
            <v>FABRICAÇÃO DE FÔRMA PARA LAJES, EM CHAPA DE MADEIRA COMPENSADA RESINADA, E = 17 MM. AF_12/2015</v>
          </cell>
          <cell r="D1911" t="str">
            <v>M2</v>
          </cell>
          <cell r="E1911">
            <v>37.21</v>
          </cell>
          <cell r="F1911" t="str">
            <v>SINAPI</v>
          </cell>
        </row>
        <row r="1912">
          <cell r="B1912">
            <v>92268</v>
          </cell>
          <cell r="C1912" t="str">
            <v>FABRICAÇÃO DE FÔRMA PARA LAJES, EM CHAPA DE MADEIRA COMPENSADA PLASTIFICADA, E = 18 MM. AF_12/2015</v>
          </cell>
          <cell r="D1912" t="str">
            <v>M2</v>
          </cell>
          <cell r="E1912">
            <v>41.15</v>
          </cell>
          <cell r="F1912" t="str">
            <v>SINAPI</v>
          </cell>
        </row>
        <row r="1913">
          <cell r="B1913">
            <v>92269</v>
          </cell>
          <cell r="C1913" t="str">
            <v>FABRICAÇÃO DE FÔRMA PARA PILARES E ESTRUTURAS SIMILARES, EM MADEIRA SERRADA, E=25 MM. AF_12/2015</v>
          </cell>
          <cell r="D1913" t="str">
            <v>M2</v>
          </cell>
          <cell r="E1913">
            <v>62.86</v>
          </cell>
          <cell r="F1913" t="str">
            <v>SINAPI</v>
          </cell>
        </row>
        <row r="1914">
          <cell r="B1914">
            <v>92270</v>
          </cell>
          <cell r="C1914" t="str">
            <v>FABRICAÇÃO DE FÔRMA PARA VIGAS, COM MADEIRA SERRADA, E = 25 MM. AF_12/2015</v>
          </cell>
          <cell r="D1914" t="str">
            <v>M2</v>
          </cell>
          <cell r="E1914">
            <v>47.69</v>
          </cell>
          <cell r="F1914" t="str">
            <v>SINAPI</v>
          </cell>
        </row>
        <row r="1915">
          <cell r="B1915">
            <v>92271</v>
          </cell>
          <cell r="C1915" t="str">
            <v>FABRICAÇÃO DE FÔRMA PARA LAJES, EM MADEIRA SERRADA, E=25 MM. AF_12/2015</v>
          </cell>
          <cell r="D1915" t="str">
            <v>M2</v>
          </cell>
          <cell r="E1915">
            <v>27.15</v>
          </cell>
          <cell r="F1915" t="str">
            <v>SINAPI</v>
          </cell>
        </row>
        <row r="1916">
          <cell r="B1916">
            <v>92272</v>
          </cell>
          <cell r="C1916" t="str">
            <v>FABRICAÇÃO DE ESCORAS DE VIGA DO TIPO GARFO, EM MADEIRA. AF_12/2015</v>
          </cell>
          <cell r="D1916" t="str">
            <v>M</v>
          </cell>
          <cell r="E1916">
            <v>22.93</v>
          </cell>
          <cell r="F1916" t="str">
            <v>SINAPI</v>
          </cell>
        </row>
        <row r="1917">
          <cell r="B1917">
            <v>92273</v>
          </cell>
          <cell r="C1917" t="str">
            <v>FABRICAÇÃO DE ESCORAS DO TIPO PONTALETE, EM MADEIRA. AF_12/2015</v>
          </cell>
          <cell r="D1917" t="str">
            <v>M</v>
          </cell>
          <cell r="E1917">
            <v>10.59</v>
          </cell>
          <cell r="F1917" t="str">
            <v>SINAPI</v>
          </cell>
        </row>
        <row r="1918">
          <cell r="B1918">
            <v>92408</v>
          </cell>
          <cell r="C1918" t="str">
            <v>MONTAGEM E DESMONTAGEM DE FÔRMA DE PILARES RETANGULARES E ESTRUTURAS SIMILARES COM ÁREA MÉDIA DAS SEÇÕES MENOR OU IGUAL A 0,25 M², PÉ-DIREITO SIMPLES, EM MADEIRA SERRADA, 1 UTILIZAÇÃO. AF_12/2015</v>
          </cell>
          <cell r="D1918" t="str">
            <v>M2</v>
          </cell>
          <cell r="E1918">
            <v>133.9</v>
          </cell>
          <cell r="F1918" t="str">
            <v>SINAPI</v>
          </cell>
        </row>
        <row r="1919">
          <cell r="B1919">
            <v>92409</v>
          </cell>
          <cell r="C1919" t="str">
            <v>MONTAGEM E DESMONTAGEM DE FÔRMA DE PILARES RETANGULARES E ESTRUTURAS SIMILARES COM ÁREA MÉDIA DAS SEÇÕES MAIOR QUE 0,25 M², PÉ-DIREITO SIMPLES, EM MADEIRA SERRADA, 1 UTILIZAÇÃO. AF_12/2015</v>
          </cell>
          <cell r="D1919" t="str">
            <v>M2</v>
          </cell>
          <cell r="E1919">
            <v>125.81</v>
          </cell>
          <cell r="F1919" t="str">
            <v>SINAPI</v>
          </cell>
        </row>
        <row r="1920">
          <cell r="B1920">
            <v>92410</v>
          </cell>
          <cell r="C1920" t="str">
            <v>MONTAGEM E DESMONTAGEM DE FÔRMA DE PILARES RETANGULARES E ESTRUTURAS SIMILARES COM ÁREA MÉDIA DAS SEÇÕES MENOR OU IGUAL A 0,25 M², PÉ-DIREITO SIMPLES, EM MADEIRA SERRADA, 2 UTILIZAÇÕES. AF_12/2015</v>
          </cell>
          <cell r="D1920" t="str">
            <v>M2</v>
          </cell>
          <cell r="E1920">
            <v>94.97</v>
          </cell>
          <cell r="F1920" t="str">
            <v>SINAPI</v>
          </cell>
        </row>
        <row r="1921">
          <cell r="B1921">
            <v>92411</v>
          </cell>
          <cell r="C1921" t="str">
            <v>MONTAGEM E DESMONTAGEM DE FÔRMA DE PILARES RETANGULARES E ESTRUTURAS SIMILARES COM ÁREA MÉDIA DAS SEÇÕES MAIOR QUE 0,25 M², PÉ-DIREITO SIMPLES, EM MADEIRA SERRADA, 2 UTILIZAÇÕES. AF_12/2015</v>
          </cell>
          <cell r="D1921" t="str">
            <v>M2</v>
          </cell>
          <cell r="E1921">
            <v>87.82</v>
          </cell>
          <cell r="F1921" t="str">
            <v>SINAPI</v>
          </cell>
        </row>
        <row r="1922">
          <cell r="B1922">
            <v>92412</v>
          </cell>
          <cell r="C1922" t="str">
            <v>MONTAGEM E DESMONTAGEM DE FÔRMA DE PILARES RETANGULARES E ESTRUTURAS SIMILARES COM ÁREA MÉDIA DAS SEÇÕES MENOR OU IGUAL A 0,25 M², PÉ-DIREITO SIMPLES, EM MADEIRA SERRADA, 4 UTILIZAÇÕES. AF_12/2015</v>
          </cell>
          <cell r="D1922" t="str">
            <v>M2</v>
          </cell>
          <cell r="E1922">
            <v>64.819999999999993</v>
          </cell>
          <cell r="F1922" t="str">
            <v>SINAPI</v>
          </cell>
        </row>
        <row r="1923">
          <cell r="B1923">
            <v>92413</v>
          </cell>
          <cell r="C1923" t="str">
            <v>MONTAGEM E DESMONTAGEM DE FÔRMA DE PILARES RETANGULARES E ESTRUTURAS SIMILARES COM ÁREA MÉDIA DAS SEÇÕES MAIOR QUE 0,25 M², PÉ-DIREITO SIMPLES, EM MADEIRA SERRADA, 4 UTILIZAÇÕES. AF_12/2015</v>
          </cell>
          <cell r="D1923" t="str">
            <v>M2</v>
          </cell>
          <cell r="E1923">
            <v>59.31</v>
          </cell>
          <cell r="F1923" t="str">
            <v>SINAPI</v>
          </cell>
        </row>
        <row r="1924">
          <cell r="B1924">
            <v>92414</v>
          </cell>
          <cell r="C1924" t="str">
            <v>MONTAGEM E DESMONTAGEM DE FÔRMA DE PILARES RETANGULARES E ESTRUTURAS SIMILARES COM ÁREA MÉDIA DAS SEÇÕES MENOR OU IGUAL A 0,25 M², PÉ-DIREITO SIMPLES, EM CHAPA DE MADEIRA COMPENSADA RESINADA, 2 UTILIZAÇÕES. AF_12/2015</v>
          </cell>
          <cell r="D1924" t="str">
            <v>M2</v>
          </cell>
          <cell r="E1924">
            <v>96.52</v>
          </cell>
          <cell r="F1924" t="str">
            <v>SINAPI</v>
          </cell>
        </row>
        <row r="1925">
          <cell r="B1925">
            <v>92415</v>
          </cell>
          <cell r="C1925" t="str">
            <v>MONTAGEM E DESMONTAGEM DE FÔRMA DE PILARES RETANGULARES E ESTRUTURAS SIMILARES COM ÁREA MÉDIA DAS SEÇÕES MAIOR QUE 0,25 M², PÉ-DIREITO SIMPLES, EM CHAPA DE MADEIRA COMPENSADA RESINADA, 2 UTILIZAÇÕES. AF_12/2015</v>
          </cell>
          <cell r="D1925" t="str">
            <v>M2</v>
          </cell>
          <cell r="E1925">
            <v>89.38</v>
          </cell>
          <cell r="F1925" t="str">
            <v>SINAPI</v>
          </cell>
        </row>
        <row r="1926">
          <cell r="B1926">
            <v>92416</v>
          </cell>
          <cell r="C1926" t="str">
            <v>MONTAGEM E DESMONTAGEM DE FÔRMA DE PILARES RETANGULARES E ESTRUTURAS SIMILARES COM ÁREA MÉDIA DAS SEÇÕES MENOR OU IGUAL A 0,25 M², PÉ-DIREITO DUPLO, EM CHAPA DE MADEIRA COMPENSADA RESINADA, 2 UTILIZAÇÕES. AF_12/2015</v>
          </cell>
          <cell r="D1926" t="str">
            <v>M2</v>
          </cell>
          <cell r="E1926">
            <v>111.24</v>
          </cell>
          <cell r="F1926" t="str">
            <v>SINAPI</v>
          </cell>
        </row>
        <row r="1927">
          <cell r="B1927">
            <v>92417</v>
          </cell>
          <cell r="C1927" t="str">
            <v>MONTAGEM E DESMONTAGEM DE FÔRMA DE PILARES RETANGULARES E ESTRUTURAS SIMILARES COM ÁREA MÉDIA DAS SEÇÕES MAIOR QUE 0,25 M², PÉ-DIREITO DUPLO, EM CHAPA DE MADEIRA COMPENSADA RESINADA, 2 UTILIZAÇÕES. AF_12/2015</v>
          </cell>
          <cell r="D1927" t="str">
            <v>M2</v>
          </cell>
          <cell r="E1927">
            <v>104.11</v>
          </cell>
          <cell r="F1927" t="str">
            <v>SINAPI</v>
          </cell>
        </row>
        <row r="1928">
          <cell r="B1928">
            <v>92418</v>
          </cell>
          <cell r="C1928" t="str">
            <v>MONTAGEM E DESMONTAGEM DE FÔRMA DE PILARES RETANGULARES E ESTRUTURAS SIMILARES COM ÁREA MÉDIA DAS SEÇÕES MENOR OU IGUAL A 0,25 M², PÉ-DIREITO SIMPLES, EM CHAPA DE MADEIRA COMPENSADA RESINADA, 4 UTILIZAÇÕES. AF_12/2015</v>
          </cell>
          <cell r="D1928" t="str">
            <v>M2</v>
          </cell>
          <cell r="E1928">
            <v>59.21</v>
          </cell>
          <cell r="F1928" t="str">
            <v>SINAPI</v>
          </cell>
        </row>
        <row r="1929">
          <cell r="B1929">
            <v>92419</v>
          </cell>
          <cell r="C1929" t="str">
            <v>MONTAGEM E DESMONTAGEM DE FÔRMA DE PILARES RETANGULARES E ESTRUTURAS SIMILARES COM ÁREA MÉDIA DAS SEÇÕES MAIOR QUE 0,25 M², PÉ-DIREITO SIMPLES, EM CHAPA DE MADEIRA COMPENSADA RESINADA, 4 UTILIZAÇÕES. AF_12/2015</v>
          </cell>
          <cell r="D1929" t="str">
            <v>M2</v>
          </cell>
          <cell r="E1929">
            <v>53.72</v>
          </cell>
          <cell r="F1929" t="str">
            <v>SINAPI</v>
          </cell>
        </row>
        <row r="1930">
          <cell r="B1930">
            <v>92420</v>
          </cell>
          <cell r="C1930" t="str">
            <v>MONTAGEM E DESMONTAGEM DE FÔRMA DE PILARES RETANGULARES E ESTRUTURAS SIMILARES COM ÁREA MÉDIA DAS SEÇÕES MENOR OU IGUAL A 0,25 M², PÉ-DIREITO DUPLO, EM CHAPA DE MADEIRA COMPENSADA RESINADA, 4 UTILIZAÇÕES. AF_12/2015</v>
          </cell>
          <cell r="D1930" t="str">
            <v>M2</v>
          </cell>
          <cell r="E1930">
            <v>70.52</v>
          </cell>
          <cell r="F1930" t="str">
            <v>SINAPI</v>
          </cell>
        </row>
        <row r="1931">
          <cell r="B1931">
            <v>92421</v>
          </cell>
          <cell r="C1931" t="str">
            <v>MONTAGEM E DESMONTAGEM DE FÔRMA DE PILARES RETANGULARES E ESTRUTURAS SIMILARES COM ÁREA MÉDIA DAS SEÇÕES MAIOR QUE 0,25 M², PÉ-DIREITO DUPLO, EM CHAPA DE MADEIRA COMPENSADA RESINADA, 4 UTILIZAÇÕES. AF_12/2015</v>
          </cell>
          <cell r="D1931" t="str">
            <v>M2</v>
          </cell>
          <cell r="E1931">
            <v>65.03</v>
          </cell>
          <cell r="F1931" t="str">
            <v>SINAPI</v>
          </cell>
        </row>
        <row r="1932">
          <cell r="B1932">
            <v>92422</v>
          </cell>
          <cell r="C1932" t="str">
            <v>MONTAGEM E DESMONTAGEM DE FÔRMA DE PILARES RETANGULARES E ESTRUTURAS SIMILARES COM ÁREA MÉDIA DAS SEÇÕES MENOR OU IGUAL A 0,25 M², PÉ-DIREITO SIMPLES, EM CHAPA DE MADEIRA COMPENSADA RESINADA, 6 UTILIZAÇÕES. AF_12/2015</v>
          </cell>
          <cell r="D1932" t="str">
            <v>M2</v>
          </cell>
          <cell r="E1932">
            <v>47.48</v>
          </cell>
          <cell r="F1932" t="str">
            <v>SINAPI</v>
          </cell>
        </row>
        <row r="1933">
          <cell r="B1933">
            <v>92423</v>
          </cell>
          <cell r="C1933" t="str">
            <v>MONTAGEM E DESMONTAGEM DE FÔRMA DE PILARES RETANGULARES E ESTRUTURAS SIMILARES COM ÁREA MÉDIA DAS SEÇÕES MAIOR QUE 0,25 M², PÉ-DIREITO SIMPLES, EM CHAPA DE MADEIRA COMPENSADA RESINADA, 6 UTILIZAÇÕES. AF_12/2015</v>
          </cell>
          <cell r="D1933" t="str">
            <v>M2</v>
          </cell>
          <cell r="E1933">
            <v>42.71</v>
          </cell>
          <cell r="F1933" t="str">
            <v>SINAPI</v>
          </cell>
        </row>
        <row r="1934">
          <cell r="B1934">
            <v>92424</v>
          </cell>
          <cell r="C1934" t="str">
            <v>MONTAGEM E DESMONTAGEM DE FÔRMA DE PILARES RETANGULARES E ESTRUTURAS SIMILARES COM ÁREA MÉDIA DAS SEÇÕES MENOR OU IGUAL A 0,25 M², PÉ-DIREITO DUPLO, EM CHAPA DE MADEIRA COMPENSADA RESINADA, 6 UTILIZAÇÕES. AF_12/2015</v>
          </cell>
          <cell r="D1934" t="str">
            <v>M2</v>
          </cell>
          <cell r="E1934">
            <v>57.32</v>
          </cell>
          <cell r="F1934" t="str">
            <v>SINAPI</v>
          </cell>
        </row>
        <row r="1935">
          <cell r="B1935">
            <v>92425</v>
          </cell>
          <cell r="C1935" t="str">
            <v>MONTAGEM E DESMONTAGEM DE FÔRMA DE PILARES RETANGULARES E ESTRUTURAS SIMILARES COM ÁREA MÉDIA DAS SEÇÕES MAIOR QUE 0,25 M², PÉ-DIREITO DUPLO, EM CHAPA DE MADEIRA COMPENSADA RESINADA, 6 UTILIZAÇÕES. AF_12/2015</v>
          </cell>
          <cell r="D1935" t="str">
            <v>M2</v>
          </cell>
          <cell r="E1935">
            <v>52.54</v>
          </cell>
          <cell r="F1935" t="str">
            <v>SINAPI</v>
          </cell>
        </row>
        <row r="1936">
          <cell r="B1936">
            <v>92426</v>
          </cell>
          <cell r="C1936" t="str">
            <v>MONTAGEM E DESMONTAGEM DE FÔRMA DE PILARES RETANGULARES E ESTRUTURAS SIMILARES COM ÁREA MÉDIA DAS SEÇÕES MENOR OU IGUAL A 0,25 M², PÉ-DIREITO SIMPLES, EM CHAPA DE MADEIRA COMPENSADA RESINADA, 8 UTILIZAÇÕES. AF_12/2015</v>
          </cell>
          <cell r="D1936" t="str">
            <v>M2</v>
          </cell>
          <cell r="E1936">
            <v>41.56</v>
          </cell>
          <cell r="F1936" t="str">
            <v>SINAPI</v>
          </cell>
        </row>
        <row r="1937">
          <cell r="B1937">
            <v>92427</v>
          </cell>
          <cell r="C1937" t="str">
            <v>MONTAGEM E DESMONTAGEM DE FÔRMA DE PILARES RETANGULARES E ESTRUTURAS SIMILARES COM ÁREA MÉDIA DAS SEÇÕES MAIOR QUE 0,25 M², PÉ-DIREITO SIMPLES, EM CHAPA DE MADEIRA COMPENSADA RESINADA, 8 UTILIZAÇÕES. AF_12/2015</v>
          </cell>
          <cell r="D1937" t="str">
            <v>M2</v>
          </cell>
          <cell r="E1937">
            <v>37.14</v>
          </cell>
          <cell r="F1937" t="str">
            <v>SINAPI</v>
          </cell>
        </row>
        <row r="1938">
          <cell r="B1938">
            <v>92428</v>
          </cell>
          <cell r="C1938" t="str">
            <v>MONTAGEM E DESMONTAGEM DE FÔRMA DE PILARES RETANGULARES E ESTRUTURAS SIMILARES COM ÁREA MÉDIA DAS SEÇÕES MENOR OU IGUAL A 0,25 M², PÉ-DIREITO DUPLO, EM CHAPA DE MADEIRA COMPENSADA RESINADA, 8 UTILIZAÇÕES. AF_12/2015</v>
          </cell>
          <cell r="D1938" t="str">
            <v>M2</v>
          </cell>
          <cell r="E1938">
            <v>50.67</v>
          </cell>
          <cell r="F1938" t="str">
            <v>SINAPI</v>
          </cell>
        </row>
        <row r="1939">
          <cell r="B1939">
            <v>92429</v>
          </cell>
          <cell r="C1939" t="str">
            <v>MONTAGEM E DESMONTAGEM DE FÔRMA DE PILARES RETANGULARES E ESTRUTURAS SIMILARES COM ÁREA MÉDIA DAS SEÇÕES MAIOR QUE 0,25 M², PÉ-DIREITO DUPLO, EM CHAPA DE MADEIRA COMPENSADA RESINADA, 8 UTILIZAÇÕES. AF_12/2015</v>
          </cell>
          <cell r="D1939" t="str">
            <v>M2</v>
          </cell>
          <cell r="E1939">
            <v>46.24</v>
          </cell>
          <cell r="F1939" t="str">
            <v>SINAPI</v>
          </cell>
        </row>
        <row r="1940">
          <cell r="B1940">
            <v>92430</v>
          </cell>
          <cell r="C1940" t="str">
            <v>MONTAGEM E DESMONTAGEM DE FÔRMA DE PILARES RETANGULARES E ESTRUTURAS SIMILARES COM ÁREA MÉDIA DAS SEÇÕES MENOR OU IGUAL A 0,25 M², PÉ-DIREITO SIMPLES, EM CHAPA DE MADEIRA COMPENSADA PLASTIFICADA, 10 UTILIZAÇÕES. AF_12/2015</v>
          </cell>
          <cell r="D1940" t="str">
            <v>M2</v>
          </cell>
          <cell r="E1940">
            <v>35.909999999999997</v>
          </cell>
          <cell r="F1940" t="str">
            <v>SINAPI</v>
          </cell>
        </row>
        <row r="1941">
          <cell r="B1941">
            <v>92431</v>
          </cell>
          <cell r="C1941" t="str">
            <v>MONTAGEM E DESMONTAGEM DE FÔRMA DE PILARES RETANGULARES E ESTRUTURAS SIMILARES COM ÁREA MÉDIA DAS SEÇÕES MAIOR QUE 0,25 M², PÉ-DIREITO SIMPLES, EM CHAPA DE MADEIRA COMPENSADA PLASTIFICADA, 10 UTILIZAÇÕES. AF_12/2015</v>
          </cell>
          <cell r="D1941" t="str">
            <v>M2</v>
          </cell>
          <cell r="E1941">
            <v>31.72</v>
          </cell>
          <cell r="F1941" t="str">
            <v>SINAPI</v>
          </cell>
        </row>
        <row r="1942">
          <cell r="B1942">
            <v>92432</v>
          </cell>
          <cell r="C1942" t="str">
            <v>MONTAGEM E DESMONTAGEM DE FÔRMA DE PILARES RETANGULARES E ESTRUTURAS SIMILARES COM ÁREA MÉDIA DAS SEÇÕES MENOR OU IGUAL A 0,25 M², PÉ-DIREITO DUPLO, EM CHAPA DE MADEIRA COMPENSADA PLASTIFICADA, 10 UTILIZAÇÕES. AF_12/2015</v>
          </cell>
          <cell r="D1942" t="str">
            <v>M2</v>
          </cell>
          <cell r="E1942">
            <v>44.55</v>
          </cell>
          <cell r="F1942" t="str">
            <v>SINAPI</v>
          </cell>
        </row>
        <row r="1943">
          <cell r="B1943">
            <v>92433</v>
          </cell>
          <cell r="C1943" t="str">
            <v>MONTAGEM E DESMONTAGEM DE FÔRMA DE PILARES RETANGULARES E ESTRUTURAS SIMILARES COM ÁREA MÉDIA DAS SEÇÕES MAIOR QUE 0,25 M², PÉ-DIREITO DUPLO, EM CHAPA DE MADEIRA COMPENSADA PLASTIFICADA, 10 UTILIZAÇÕES. AF_12/2015</v>
          </cell>
          <cell r="D1943" t="str">
            <v>M2</v>
          </cell>
          <cell r="E1943">
            <v>40.36</v>
          </cell>
          <cell r="F1943" t="str">
            <v>SINAPI</v>
          </cell>
        </row>
        <row r="1944">
          <cell r="B1944">
            <v>92434</v>
          </cell>
          <cell r="C1944" t="str">
            <v>MONTAGEM E DESMONTAGEM DE FÔRMA DE PILARES RETANGULARES E ESTRUTURAS SIMILARES COM ÁREA MÉDIA DAS SEÇÕES MENOR OU IGUAL A 0,25 M², PÉ-DIREITO SIMPLES, EM CHAPA DE MADEIRA COMPENSADA PLASTIFICADA, 12 UTILIZAÇÕES. AF_12/2015</v>
          </cell>
          <cell r="D1944" t="str">
            <v>M2</v>
          </cell>
          <cell r="E1944">
            <v>33.979999999999997</v>
          </cell>
          <cell r="F1944" t="str">
            <v>SINAPI</v>
          </cell>
        </row>
        <row r="1945">
          <cell r="B1945">
            <v>92435</v>
          </cell>
          <cell r="C1945" t="str">
            <v>MONTAGEM E DESMONTAGEM DE FÔRMA DE PILARES RETANGULARES E ESTRUTURAS SIMILARES COM ÁREA MÉDIA DAS SEÇÕES MAIOR QUE 0,25 M², PÉ-DIREITO SIMPLES, EM CHAPA DE MADEIRA COMPENSADA PLASTIFICADA, 12 UTILIZAÇÕES. AF_12/2015</v>
          </cell>
          <cell r="D1945" t="str">
            <v>M2</v>
          </cell>
          <cell r="E1945">
            <v>29.92</v>
          </cell>
          <cell r="F1945" t="str">
            <v>SINAPI</v>
          </cell>
        </row>
        <row r="1946">
          <cell r="B1946">
            <v>92436</v>
          </cell>
          <cell r="C1946" t="str">
            <v>MONTAGEM E DESMONTAGEM DE FÔRMA DE PILARES RETANGULARES E ESTRUTURAS SIMILARES COM ÁREA MÉDIA DAS SEÇÕES MENOR OU IGUAL A 0,25 M², PÉ-DIREITO DUPLO, EM CHAPA DE MADEIRA COMPENSADA PLASTIFICADA, 12 UTILIZAÇÕES. AF_12/2015</v>
          </cell>
          <cell r="D1946" t="str">
            <v>M2</v>
          </cell>
          <cell r="E1946">
            <v>42.32</v>
          </cell>
          <cell r="F1946" t="str">
            <v>SINAPI</v>
          </cell>
        </row>
        <row r="1947">
          <cell r="B1947">
            <v>92437</v>
          </cell>
          <cell r="C1947" t="str">
            <v>MONTAGEM E DESMONTAGEM DE FÔRMA DE PILARES RETANGULARES E ESTRUTURAS SIMILARES COM ÁREA MÉDIA DAS SEÇÕES MAIOR QUE 0,25 M², PÉ-DIREITO DUPLO, EM CHAPA DE MADEIRA COMPENSADA PLASTIFICADA, 12 UTILIZAÇÕES. AF_12/2015</v>
          </cell>
          <cell r="D1947" t="str">
            <v>M2</v>
          </cell>
          <cell r="E1947">
            <v>38.270000000000003</v>
          </cell>
          <cell r="F1947" t="str">
            <v>SINAPI</v>
          </cell>
        </row>
        <row r="1948">
          <cell r="B1948">
            <v>92438</v>
          </cell>
          <cell r="C1948" t="str">
            <v>MONTAGEM E DESMONTAGEM DE FÔRMA DE PILARES RETANGULARES E ESTRUTURAS SIMILARES COM ÁREA MÉDIA DAS SEÇÕES MENOR OU IGUAL A 0,25 M², PÉ-DIREITO SIMPLES, EM CHAPA DE MADEIRA COMPENSADA PLASTIFICADA, 14 UTILIZAÇÕES. AF_12/2015</v>
          </cell>
          <cell r="D1948" t="str">
            <v>M2</v>
          </cell>
          <cell r="E1948">
            <v>32.58</v>
          </cell>
          <cell r="F1948" t="str">
            <v>SINAPI</v>
          </cell>
        </row>
        <row r="1949">
          <cell r="B1949">
            <v>92439</v>
          </cell>
          <cell r="C1949" t="str">
            <v>MONTAGEM E DESMONTAGEM DE FÔRMA DE PILARES RETANGULARES E ESTRUTURAS SIMILARES COM ÁREA MÉDIA DAS SEÇÕES MAIOR QUE 0,25 M², PÉ-DIREITO SIMPLES, EM CHAPA DE MADEIRA COMPENSADA PLASTIFICADA, 14 UTILIZAÇÕES. AF_12/2015</v>
          </cell>
          <cell r="D1949" t="str">
            <v>M2</v>
          </cell>
          <cell r="E1949">
            <v>28.63</v>
          </cell>
          <cell r="F1949" t="str">
            <v>SINAPI</v>
          </cell>
        </row>
        <row r="1950">
          <cell r="B1950">
            <v>92440</v>
          </cell>
          <cell r="C1950" t="str">
            <v>MONTAGEM E DESMONTAGEM DE FÔRMA DE PILARES RETANGULARES E ESTRUTURAS SIMILARES COM ÁREA MÉDIA DAS SEÇÕES MENOR OU IGUAL A 0,25 M², PÉ-DIREITO DUPLO, EM CHAPA DE MADEIRA COMPENSADA PLASTIFICADA, 14 UTILIZAÇÕES. AF_12/2015</v>
          </cell>
          <cell r="D1950" t="str">
            <v>M2</v>
          </cell>
          <cell r="E1950">
            <v>40.700000000000003</v>
          </cell>
          <cell r="F1950" t="str">
            <v>SINAPI</v>
          </cell>
        </row>
        <row r="1951">
          <cell r="B1951">
            <v>92441</v>
          </cell>
          <cell r="C1951" t="str">
            <v>MONTAGEM E DESMONTAGEM DE FÔRMA DE PILARES RETANGULARES E ESTRUTURAS SIMILARES COM ÁREA MÉDIA DAS SEÇÕES MAIOR QUE 0,25 M², PÉ-DIREITO DUPLO, EM CHAPA DE MADEIRA COMPENSADA PLASTIFICADA, 14 UTILIZAÇÕES. AF_12/2015</v>
          </cell>
          <cell r="D1951" t="str">
            <v>M2</v>
          </cell>
          <cell r="E1951">
            <v>36.78</v>
          </cell>
          <cell r="F1951" t="str">
            <v>SINAPI</v>
          </cell>
        </row>
        <row r="1952">
          <cell r="B1952">
            <v>92442</v>
          </cell>
          <cell r="C1952" t="str">
            <v>MONTAGEM E DESMONTAGEM DE FÔRMA DE PILARES RETANGULARES E ESTRUTURAS SIMILARES COM ÁREA MÉDIA DAS SEÇÕES MENOR OU IGUAL A 0,25 M², PÉ-DIREITO SIMPLES, EM CHAPA DE MADEIRA COMPENSADA PLASTIFICADA, 18 UTILIZAÇÕES. AF_12/2015</v>
          </cell>
          <cell r="D1952" t="str">
            <v>M2</v>
          </cell>
          <cell r="E1952">
            <v>29.7</v>
          </cell>
          <cell r="F1952" t="str">
            <v>SINAPI</v>
          </cell>
        </row>
        <row r="1953">
          <cell r="B1953">
            <v>92443</v>
          </cell>
          <cell r="C1953" t="str">
            <v>MONTAGEM E DESMONTAGEM DE FÔRMA DE PILARES RETANGULARES E ESTRUTURAS SIMILARES COM ÁREA MÉDIA DAS SEÇÕES MAIOR QUE 0,25 M², PÉ-DIREITO SIMPLES, EM CHAPA DE MADEIRA COMPENSADA PLASTIFICADA, 18 UTILIZAÇÕES. AF_12/2015</v>
          </cell>
          <cell r="D1953" t="str">
            <v>M2</v>
          </cell>
          <cell r="E1953">
            <v>25.89</v>
          </cell>
          <cell r="F1953" t="str">
            <v>SINAPI</v>
          </cell>
        </row>
        <row r="1954">
          <cell r="B1954">
            <v>92444</v>
          </cell>
          <cell r="C1954" t="str">
            <v>MONTAGEM E DESMONTAGEM DE FÔRMA DE PILARES RETANGULARES E ESTRUTURAS SIMILARES COM ÁREA MÉDIA DAS SEÇÕES MENOR OU IGUAL A 0,25 M², PÉ-DIREITO DUPLO, EM CHAPA DE MADEIRA COMPENSADA PLASTIFICADA, 18 UTILIZAÇÕES. AF_12/2015</v>
          </cell>
          <cell r="D1954" t="str">
            <v>M2</v>
          </cell>
          <cell r="E1954">
            <v>37.549999999999997</v>
          </cell>
          <cell r="F1954" t="str">
            <v>SINAPI</v>
          </cell>
        </row>
        <row r="1955">
          <cell r="B1955">
            <v>92445</v>
          </cell>
          <cell r="C1955" t="str">
            <v>MONTAGEM E DESMONTAGEM DE FÔRMA DE PILARES RETANGULARES E ESTRUTURAS SIMILARES COM ÁREA MÉDIA DAS SEÇÕES MAIOR QUE 0,25 M², PÉ-DIREITO DUPLO, EM CHAPA DE MADEIRA COMPENSADA PLASTIFICADA, 18 UTILIZAÇÕES. AF_12/2015</v>
          </cell>
          <cell r="D1955" t="str">
            <v>M2</v>
          </cell>
          <cell r="E1955">
            <v>33.74</v>
          </cell>
          <cell r="F1955" t="str">
            <v>SINAPI</v>
          </cell>
        </row>
        <row r="1956">
          <cell r="B1956">
            <v>92446</v>
          </cell>
          <cell r="C1956" t="str">
            <v>MONTAGEM E DESMONTAGEM DE FÔRMA DE VIGA, ESCORAMENTO COM PONTALETE DE MADEIRA, PÉ-DIREITO SIMPLES, EM MADEIRA SERRADA, 1 UTILIZAÇÃO. AF_12/2015</v>
          </cell>
          <cell r="D1956" t="str">
            <v>M2</v>
          </cell>
          <cell r="E1956">
            <v>122.28</v>
          </cell>
          <cell r="F1956" t="str">
            <v>SINAPI</v>
          </cell>
        </row>
        <row r="1957">
          <cell r="B1957">
            <v>92447</v>
          </cell>
          <cell r="C1957" t="str">
            <v>MONTAGEM E DESMONTAGEM DE FÔRMA DE VIGA, ESCORAMENTO COM PONTALETE DE MADEIRA, PÉ-DIREITO SIMPLES, EM MADEIRA SERRADA, 2 UTILIZAÇÕES. AF_12/2015</v>
          </cell>
          <cell r="D1957" t="str">
            <v>M2</v>
          </cell>
          <cell r="E1957">
            <v>91.15</v>
          </cell>
          <cell r="F1957" t="str">
            <v>SINAPI</v>
          </cell>
        </row>
        <row r="1958">
          <cell r="B1958">
            <v>92448</v>
          </cell>
          <cell r="C1958" t="str">
            <v>MONTAGEM E DESMONTAGEM DE FÔRMA DE VIGA, ESCORAMENTO COM PONTALETE DE MADEIRA, PÉ-DIREITO SIMPLES, EM MADEIRA SERRADA, 4 UTILIZAÇÕES. AF_12/2015</v>
          </cell>
          <cell r="D1958" t="str">
            <v>M2</v>
          </cell>
          <cell r="E1958">
            <v>76.680000000000007</v>
          </cell>
          <cell r="F1958" t="str">
            <v>SINAPI</v>
          </cell>
        </row>
        <row r="1959">
          <cell r="B1959">
            <v>92449</v>
          </cell>
          <cell r="C1959" t="str">
            <v>MONTAGEM E DESMONTAGEM DE FÔRMA DE VIGA, ESCORAMENTO COM GARFO DE MADEIRA, PÉ-DIREITO DUPLO, EM CHAPA DE MADEIRA RESINADA, 2 UTILIZAÇÕES. AF_12/2015</v>
          </cell>
          <cell r="D1959" t="str">
            <v>M2</v>
          </cell>
          <cell r="E1959">
            <v>176.61</v>
          </cell>
          <cell r="F1959" t="str">
            <v>SINAPI</v>
          </cell>
        </row>
        <row r="1960">
          <cell r="B1960">
            <v>92450</v>
          </cell>
          <cell r="C1960" t="str">
            <v>MONTAGEM E DESMONTAGEM DE FÔRMA DE VIGA, ESCORAMENTO METÁLICO, PÉ-DIREITO DUPLO, EM CHAPA DE MADEIRA RESINADA, 2 UTILIZAÇÕES. AF_12/2015</v>
          </cell>
          <cell r="D1960" t="str">
            <v>M2</v>
          </cell>
          <cell r="E1960">
            <v>169.45</v>
          </cell>
          <cell r="F1960" t="str">
            <v>SINAPI</v>
          </cell>
        </row>
        <row r="1961">
          <cell r="B1961">
            <v>92451</v>
          </cell>
          <cell r="C1961" t="str">
            <v>MONTAGEM E DESMONTAGEM DE FÔRMA DE VIGA, ESCORAMENTO COM GARFO DE MADEIRA, PÉ-DIREITO SIMPLES, EM CHAPA DE MADEIRA RESINADA, 2 UTILIZAÇÕES. AF_12/2015</v>
          </cell>
          <cell r="D1961" t="str">
            <v>M2</v>
          </cell>
          <cell r="E1961">
            <v>123</v>
          </cell>
          <cell r="F1961" t="str">
            <v>SINAPI</v>
          </cell>
        </row>
        <row r="1962">
          <cell r="B1962">
            <v>92452</v>
          </cell>
          <cell r="C1962" t="str">
            <v>MONTAGEM E DESMONTAGEM DE FÔRMA DE VIGA, ESCORAMENTO METÁLICO, PÉ-DIREITO SIMPLES, EM CHAPA DE MADEIRA RESINADA, 2 UTILIZAÇÕES. AF_12/2015</v>
          </cell>
          <cell r="D1962" t="str">
            <v>M2</v>
          </cell>
          <cell r="E1962">
            <v>106.01</v>
          </cell>
          <cell r="F1962" t="str">
            <v>SINAPI</v>
          </cell>
        </row>
        <row r="1963">
          <cell r="B1963">
            <v>92453</v>
          </cell>
          <cell r="C1963" t="str">
            <v>MONTAGEM E DESMONTAGEM DE FÔRMA DE VIGA, ESCORAMENTO COM GARFO DE MADEIRA, PÉ-DIREITO DUPLO, EM CHAPA DE MADEIRA RESINADA, 4 UTILIZAÇÕES. AF_12/2015</v>
          </cell>
          <cell r="D1963" t="str">
            <v>M2</v>
          </cell>
          <cell r="E1963">
            <v>150.51</v>
          </cell>
          <cell r="F1963" t="str">
            <v>SINAPI</v>
          </cell>
        </row>
        <row r="1964">
          <cell r="B1964">
            <v>92454</v>
          </cell>
          <cell r="C1964" t="str">
            <v>MONTAGEM E DESMONTAGEM DE FÔRMA DE VIGA, ESCORAMENTO METÁLICO, PÉ-DIREITO DUPLO, EM CHAPA DE MADEIRA RESINADA, 4 UTILIZAÇÕES. AF_12/2015</v>
          </cell>
          <cell r="D1964" t="str">
            <v>M2</v>
          </cell>
          <cell r="E1964">
            <v>147.34</v>
          </cell>
          <cell r="F1964" t="str">
            <v>SINAPI</v>
          </cell>
        </row>
        <row r="1965">
          <cell r="B1965">
            <v>92455</v>
          </cell>
          <cell r="C1965" t="str">
            <v>MONTAGEM E DESMONTAGEM DE FÔRMA DE VIGA, ESCORAMENTO COM GARFO DE MADEIRA, PÉ-DIREITO SIMPLES, EM CHAPA DE MADEIRA RESINADA, 4 UTILIZAÇÕES. AF_12/2015</v>
          </cell>
          <cell r="D1965" t="str">
            <v>M2</v>
          </cell>
          <cell r="E1965">
            <v>100.04</v>
          </cell>
          <cell r="F1965" t="str">
            <v>SINAPI</v>
          </cell>
        </row>
        <row r="1966">
          <cell r="B1966">
            <v>92456</v>
          </cell>
          <cell r="C1966" t="str">
            <v>MONTAGEM E DESMONTAGEM DE FÔRMA DE VIGA, ESCORAMENTO METÁLICO, PÉ-DIREITO SIMPLES, EM CHAPA DE MADEIRA RESINADA, 4 UTILIZAÇÕES. AF_12/2015</v>
          </cell>
          <cell r="D1966" t="str">
            <v>M2</v>
          </cell>
          <cell r="E1966">
            <v>83.55</v>
          </cell>
          <cell r="F1966" t="str">
            <v>SINAPI</v>
          </cell>
        </row>
        <row r="1967">
          <cell r="B1967">
            <v>92457</v>
          </cell>
          <cell r="C1967" t="str">
            <v>MONTAGEM E DESMONTAGEM DE FÔRMA DE VIGA, ESCORAMENTO COM GARFO DE MADEIRA, PÉ-DIREITO DUPLO, EM CHAPA DE MADEIRA RESINADA, 6 UTILIZAÇÕES. AF_12/2015</v>
          </cell>
          <cell r="D1967" t="str">
            <v>M2</v>
          </cell>
          <cell r="E1967">
            <v>129.52000000000001</v>
          </cell>
          <cell r="F1967" t="str">
            <v>SINAPI</v>
          </cell>
        </row>
        <row r="1968">
          <cell r="B1968">
            <v>92458</v>
          </cell>
          <cell r="C1968" t="str">
            <v>MONTAGEM E DESMONTAGEM DE FÔRMA DE VIGA, ESCORAMENTO METÁLICO, PÉ-DIREITO DUPLO, EM CHAPA DE MADEIRA RESINADA, 6 UTILIZAÇÕES. AF_12/2015</v>
          </cell>
          <cell r="D1968" t="str">
            <v>M2</v>
          </cell>
          <cell r="E1968">
            <v>133.51</v>
          </cell>
          <cell r="F1968" t="str">
            <v>SINAPI</v>
          </cell>
        </row>
        <row r="1969">
          <cell r="B1969">
            <v>92459</v>
          </cell>
          <cell r="C1969" t="str">
            <v>MONTAGEM E DESMONTAGEM DE FÔRMA DE VIGA, ESCORAMENTO COM GARFO DE MADEIRA, PÉ-DIREITO SIMPLES, EM CHAPA DE MADEIRA RESINADA, 6 UTILIZAÇÕES. AF_12/2015</v>
          </cell>
          <cell r="D1969" t="str">
            <v>M2</v>
          </cell>
          <cell r="E1969">
            <v>83.9</v>
          </cell>
          <cell r="F1969" t="str">
            <v>SINAPI</v>
          </cell>
        </row>
        <row r="1970">
          <cell r="B1970">
            <v>92460</v>
          </cell>
          <cell r="C1970" t="str">
            <v>MONTAGEM E DESMONTAGEM DE FÔRMA DE VIGA, ESCORAMENTO METÁLICO, PÉ-DIREITO SIMPLES, EM CHAPA DE MADEIRA RESINADA, 6 UTILIZAÇÕES. AF_12/2015</v>
          </cell>
          <cell r="D1970" t="str">
            <v>M2</v>
          </cell>
          <cell r="E1970">
            <v>67.7</v>
          </cell>
          <cell r="F1970" t="str">
            <v>SINAPI</v>
          </cell>
        </row>
        <row r="1971">
          <cell r="B1971">
            <v>92461</v>
          </cell>
          <cell r="C1971" t="str">
            <v>MONTAGEM E DESMONTAGEM DE FÔRMA DE VIGA, ESCORAMENTO COM GARFO DE MADEIRA, PÉ-DIREITO DUPLO, EM CHAPA DE MADEIRA RESINADA, 8 UTILIZAÇÕES. AF_12/2015</v>
          </cell>
          <cell r="D1971" t="str">
            <v>M2</v>
          </cell>
          <cell r="E1971">
            <v>118.74</v>
          </cell>
          <cell r="F1971" t="str">
            <v>SINAPI</v>
          </cell>
        </row>
        <row r="1972">
          <cell r="B1972">
            <v>92462</v>
          </cell>
          <cell r="C1972" t="str">
            <v>MONTAGEM E DESMONTAGEM DE FÔRMA DE VIGA, ESCORAMENTO METÁLICO, PÉ-DIREITO DUPLO, EM CHAPA DE MADEIRA RESINADA, 8 UTILIZAÇÕES. AF_12/2015</v>
          </cell>
          <cell r="D1972" t="str">
            <v>M2</v>
          </cell>
          <cell r="E1972">
            <v>124.96</v>
          </cell>
          <cell r="F1972" t="str">
            <v>SINAPI</v>
          </cell>
        </row>
        <row r="1973">
          <cell r="B1973">
            <v>92463</v>
          </cell>
          <cell r="C1973" t="str">
            <v>MONTAGEM E DESMONTAGEM DE FÔRMA DE VIGA, ESCORAMENTO COM GARFO DE MADEIRA, PÉ-DIREITO SIMPLES, EM CHAPA DE MADEIRA RESINADA, 8 UTILIZAÇÕES. AF_12/2015</v>
          </cell>
          <cell r="D1973" t="str">
            <v>M2</v>
          </cell>
          <cell r="E1973">
            <v>75.39</v>
          </cell>
          <cell r="F1973" t="str">
            <v>SINAPI</v>
          </cell>
        </row>
        <row r="1974">
          <cell r="B1974">
            <v>92464</v>
          </cell>
          <cell r="C1974" t="str">
            <v>MONTAGEM E DESMONTAGEM DE FÔRMA DE VIGA, ESCORAMENTO METÁLICO, PÉ-DIREITO SIMPLES, EM CHAPA DE MADEIRA RESINADA, 8 UTILIZAÇÕES. AF_12/2015</v>
          </cell>
          <cell r="D1974" t="str">
            <v>M2</v>
          </cell>
          <cell r="E1974">
            <v>61.47</v>
          </cell>
          <cell r="F1974" t="str">
            <v>SINAPI</v>
          </cell>
        </row>
        <row r="1975">
          <cell r="B1975">
            <v>92465</v>
          </cell>
          <cell r="C1975" t="str">
            <v>MONTAGEM E DESMONTAGEM DE FÔRMA DE VIGA, ESCORAMENTO COM GARFO DE MADEIRA, PÉ-DIREITO DUPLO, EM CHAPA DE MADEIRA PLASTIFICADA, 10 UTILIZAÇÕES. AF_12/2015</v>
          </cell>
          <cell r="D1975" t="str">
            <v>M2</v>
          </cell>
          <cell r="E1975">
            <v>90.68</v>
          </cell>
          <cell r="F1975" t="str">
            <v>SINAPI</v>
          </cell>
        </row>
        <row r="1976">
          <cell r="B1976">
            <v>92466</v>
          </cell>
          <cell r="C1976" t="str">
            <v>MONTAGEM E DESMONTAGEM DE FÔRMA DE VIGA, ESCORAMENTO METÁLICO, PÉ-DIREITO DUPLO, EM CHAPA DE MADEIRA PLASTIFICADA, 10 UTILIZAÇÕES. AF_12/2015</v>
          </cell>
          <cell r="D1976" t="str">
            <v>M2</v>
          </cell>
          <cell r="E1976">
            <v>116.45</v>
          </cell>
          <cell r="F1976" t="str">
            <v>SINAPI</v>
          </cell>
        </row>
        <row r="1977">
          <cell r="B1977">
            <v>92467</v>
          </cell>
          <cell r="C1977" t="str">
            <v>MONTAGEM E DESMONTAGEM DE FÔRMA DE VIGA, ESCORAMENTO COM GARFO DE MADEIRA, PÉ-DIREITO SIMPLES, EM CHAPA DE MADEIRA PLASTIFICADA, 10 UTILIZAÇÕES. AF_12/2015</v>
          </cell>
          <cell r="D1977" t="str">
            <v>M2</v>
          </cell>
          <cell r="E1977">
            <v>58.19</v>
          </cell>
          <cell r="F1977" t="str">
            <v>SINAPI</v>
          </cell>
        </row>
        <row r="1978">
          <cell r="B1978">
            <v>92468</v>
          </cell>
          <cell r="C1978" t="str">
            <v>MONTAGEM E DESMONTAGEM DE FÔRMA DE VIGA, ESCORAMENTO METÁLICO, PÉ-DIREITO SIMPLES, EM CHAPA DE MADEIRA PLASTIFICADA, 10 UTILIZAÇÕES. AF_12/2015</v>
          </cell>
          <cell r="D1978" t="str">
            <v>M2</v>
          </cell>
          <cell r="E1978">
            <v>53.15</v>
          </cell>
          <cell r="F1978" t="str">
            <v>SINAPI</v>
          </cell>
        </row>
        <row r="1979">
          <cell r="B1979">
            <v>92469</v>
          </cell>
          <cell r="C1979" t="str">
            <v>MONTAGEM E DESMONTAGEM DE FÔRMA DE VIGA, ESCORAMENTO COM GARFO DE MADEIRA, PÉ-DIREITO DUPLO, EM CHAPA DE MADEIRA PLASTIFICADA, 12 UTILIZAÇÕES. AF_12/2015</v>
          </cell>
          <cell r="D1979" t="str">
            <v>M2</v>
          </cell>
          <cell r="E1979">
            <v>82.32</v>
          </cell>
          <cell r="F1979" t="str">
            <v>SINAPI</v>
          </cell>
        </row>
        <row r="1980">
          <cell r="B1980">
            <v>92470</v>
          </cell>
          <cell r="C1980" t="str">
            <v>MONTAGEM E DESMONTAGEM DE FÔRMA DE VIGA, ESCORAMENTO METÁLICO, PÉ-DIREITO DUPLO, EM CHAPA DE MADEIRA PLASTIFICADA, 12 UTILIZAÇÕES. AF_12/2015</v>
          </cell>
          <cell r="D1980" t="str">
            <v>M2</v>
          </cell>
          <cell r="E1980">
            <v>112.21</v>
          </cell>
          <cell r="F1980" t="str">
            <v>SINAPI</v>
          </cell>
        </row>
        <row r="1981">
          <cell r="B1981">
            <v>92471</v>
          </cell>
          <cell r="C1981" t="str">
            <v>MONTAGEM E DESMONTAGEM DE FÔRMA DE VIGA, ESCORAMENTO COM GARFO DE MADEIRA, PÉ-DIREITO SIMPLES, EM CHAPA DE MADEIRA PLASTIFICADA, 12 UTILIZAÇÕES. AF_12/2015</v>
          </cell>
          <cell r="D1981" t="str">
            <v>M2</v>
          </cell>
          <cell r="E1981">
            <v>52.89</v>
          </cell>
          <cell r="F1981" t="str">
            <v>SINAPI</v>
          </cell>
        </row>
        <row r="1982">
          <cell r="B1982">
            <v>92472</v>
          </cell>
          <cell r="C1982" t="str">
            <v>MONTAGEM E DESMONTAGEM DE FÔRMA DE VIGA, ESCORAMENTO METÁLICO, PÉ-DIREITO SIMPLES, EM CHAPA DE MADEIRA PLASTIFICADA, 12 UTILIZAÇÕES. AF_12/2015</v>
          </cell>
          <cell r="D1982" t="str">
            <v>M2</v>
          </cell>
          <cell r="E1982">
            <v>49.44</v>
          </cell>
          <cell r="F1982" t="str">
            <v>SINAPI</v>
          </cell>
        </row>
        <row r="1983">
          <cell r="B1983">
            <v>92473</v>
          </cell>
          <cell r="C1983" t="str">
            <v>MONTAGEM E DESMONTAGEM DE FÔRMA DE VIGA, ESCORAMENTO COM GARFO DE MADEIRA, PÉ-DIREITO DUPLO, EM CHAPA DE MADEIRA PLASTIFICADA, 14 UTILIZAÇÕES. AF_12/2015</v>
          </cell>
          <cell r="D1983" t="str">
            <v>M2</v>
          </cell>
          <cell r="E1983">
            <v>75.540000000000006</v>
          </cell>
          <cell r="F1983" t="str">
            <v>SINAPI</v>
          </cell>
        </row>
        <row r="1984">
          <cell r="B1984">
            <v>92474</v>
          </cell>
          <cell r="C1984" t="str">
            <v>MONTAGEM E DESMONTAGEM DE FÔRMA DE VIGA, ESCORAMENTO METÁLICO, PÉ-DIREITO DUPLO, EM CHAPA DE MADEIRA PLASTIFICADA, 14 UTILIZAÇÕES. AF_12/2015</v>
          </cell>
          <cell r="D1984" t="str">
            <v>M2</v>
          </cell>
          <cell r="E1984">
            <v>108.56</v>
          </cell>
          <cell r="F1984" t="str">
            <v>SINAPI</v>
          </cell>
        </row>
        <row r="1985">
          <cell r="B1985">
            <v>92475</v>
          </cell>
          <cell r="C1985" t="str">
            <v>MONTAGEM E DESMONTAGEM DE FÔRMA DE VIGA, ESCORAMENTO COM GARFO DE MADEIRA, PÉ-DIREITO SIMPLES, EM CHAPA DE MADEIRA PLASTIFICADA, 14 UTILIZAÇÕES. AF_12/2015</v>
          </cell>
          <cell r="D1985" t="str">
            <v>M2</v>
          </cell>
          <cell r="E1985">
            <v>48.57</v>
          </cell>
          <cell r="F1985" t="str">
            <v>SINAPI</v>
          </cell>
        </row>
        <row r="1986">
          <cell r="B1986">
            <v>92476</v>
          </cell>
          <cell r="C1986" t="str">
            <v>MONTAGEM E DESMONTAGEM DE FÔRMA DE VIGA, ESCORAMENTO METÁLICO, PÉ-DIREITO SIMPLES, EM CHAPA DE MADEIRA PLASTIFICADA, 14 UTILIZAÇÕES. AF_12/2015</v>
          </cell>
          <cell r="D1986" t="str">
            <v>M2</v>
          </cell>
          <cell r="E1986">
            <v>46.29</v>
          </cell>
          <cell r="F1986" t="str">
            <v>SINAPI</v>
          </cell>
        </row>
        <row r="1987">
          <cell r="B1987">
            <v>92477</v>
          </cell>
          <cell r="C1987" t="str">
            <v>MONTAGEM E DESMONTAGEM DE FÔRMA DE VIGA, ESCORAMENTO COM GARFO DE MADEIRA, PÉ-DIREITO DUPLO, EM CHAPA DE MADEIRA PLASTIFICADA, 18 UTILIZAÇÕES. AF_12/2015</v>
          </cell>
          <cell r="D1987" t="str">
            <v>M2</v>
          </cell>
          <cell r="E1987">
            <v>61.07</v>
          </cell>
          <cell r="F1987" t="str">
            <v>SINAPI</v>
          </cell>
        </row>
        <row r="1988">
          <cell r="B1988">
            <v>92478</v>
          </cell>
          <cell r="C1988" t="str">
            <v>MONTAGEM E DESMONTAGEM DE FÔRMA DE VIGA, ESCORAMENTO METÁLICO, PÉ-DIREITO DUPLO, EM CHAPA DE MADEIRA PLASTIFICADA, 18 UTILIZAÇÕES. AF_12/2015</v>
          </cell>
          <cell r="D1988" t="str">
            <v>M2</v>
          </cell>
          <cell r="E1988">
            <v>101.38</v>
          </cell>
          <cell r="F1988" t="str">
            <v>SINAPI</v>
          </cell>
        </row>
        <row r="1989">
          <cell r="B1989">
            <v>92479</v>
          </cell>
          <cell r="C1989" t="str">
            <v>MONTAGEM E DESMONTAGEM DE FÔRMA DE VIGA, ESCORAMENTO COM GARFO DE MADEIRA, PÉ-DIREITO SIMPLES, EM CHAPA DE MADEIRA PLASTIFICADA, 18 UTILIZAÇÕES. AF_12/2015</v>
          </cell>
          <cell r="D1989" t="str">
            <v>M2</v>
          </cell>
          <cell r="E1989">
            <v>39.369999999999997</v>
          </cell>
          <cell r="F1989" t="str">
            <v>SINAPI</v>
          </cell>
        </row>
        <row r="1990">
          <cell r="B1990">
            <v>92480</v>
          </cell>
          <cell r="C1990" t="str">
            <v>MONTAGEM E DESMONTAGEM DE FÔRMA DE VIGA, ESCORAMENTO METÁLICO, PÉ-DIREITO SIMPLES, EM CHAPA DE MADEIRA PLASTIFICADA, 18 UTILIZAÇÕES. AF_12/2015</v>
          </cell>
          <cell r="D1990" t="str">
            <v>M2</v>
          </cell>
          <cell r="E1990">
            <v>40.01</v>
          </cell>
          <cell r="F1990" t="str">
            <v>SINAPI</v>
          </cell>
        </row>
        <row r="1991">
          <cell r="B1991">
            <v>92481</v>
          </cell>
          <cell r="C1991" t="str">
            <v>MONTAGEM E DESMONTAGEM DE FÔRMA DE LAJE MACIÇA COM ÁREA MÉDIA MENOR OU IGUAL A 20 M², PÉ-DIREITO SIMPLES, EM MADEIRA SERRADA, 1 UTILIZAÇÃO. AF_12/2015</v>
          </cell>
          <cell r="D1991" t="str">
            <v>M2</v>
          </cell>
          <cell r="E1991">
            <v>148.55000000000001</v>
          </cell>
          <cell r="F1991" t="str">
            <v>SINAPI</v>
          </cell>
        </row>
        <row r="1992">
          <cell r="B1992">
            <v>92482</v>
          </cell>
          <cell r="C1992" t="str">
            <v>MONTAGEM E DESMONTAGEM DE FÔRMA DE LAJE MACIÇA COM ÁREA MÉDIA MAIOR QUE 20 M², PÉ-DIREITO SIMPLES, EM MADEIRA SERRADA, 1 UTILIZAÇÃO. AF_12/2015</v>
          </cell>
          <cell r="D1992" t="str">
            <v>M2</v>
          </cell>
          <cell r="E1992">
            <v>139.13</v>
          </cell>
          <cell r="F1992" t="str">
            <v>SINAPI</v>
          </cell>
        </row>
        <row r="1993">
          <cell r="B1993">
            <v>92483</v>
          </cell>
          <cell r="C1993" t="str">
            <v>MONTAGEM E DESMONTAGEM DE FÔRMA DE LAJE MACIÇA COM ÁREA MÉDIA MENOR OU IGUAL A 20 M², PÉ-DIREITO SIMPLES, EM MADEIRA SERRADA, 2 UTILIZAÇÕES. AF_12/2015</v>
          </cell>
          <cell r="D1993" t="str">
            <v>M2</v>
          </cell>
          <cell r="E1993">
            <v>118.32</v>
          </cell>
          <cell r="F1993" t="str">
            <v>SINAPI</v>
          </cell>
        </row>
        <row r="1994">
          <cell r="B1994">
            <v>92484</v>
          </cell>
          <cell r="C1994" t="str">
            <v>MONTAGEM E DESMONTAGEM DE FÔRMA DE LAJE MACIÇA COM ÁREA MÉDIA MAIOR QUE 20 M², PÉ-DIREITO SIMPLES, EM MADEIRA SERRADA, 2 UTILIZAÇÕES. AF_12/2015</v>
          </cell>
          <cell r="D1994" t="str">
            <v>M2</v>
          </cell>
          <cell r="E1994">
            <v>109.99</v>
          </cell>
          <cell r="F1994" t="str">
            <v>SINAPI</v>
          </cell>
        </row>
        <row r="1995">
          <cell r="B1995">
            <v>92485</v>
          </cell>
          <cell r="C1995" t="str">
            <v>MONTAGEM E DESMONTAGEM DE FÔRMA DE LAJE MACIÇA COM ÁREA MÉDIA MENOR OU IGUAL A 20 M², PÉ-DIREITO SIMPLES, EM MADEIRA SERRADA, 4 UTILIZAÇÕES. AF_12/2015</v>
          </cell>
          <cell r="D1995" t="str">
            <v>M2</v>
          </cell>
          <cell r="E1995">
            <v>87.8</v>
          </cell>
          <cell r="F1995" t="str">
            <v>SINAPI</v>
          </cell>
        </row>
        <row r="1996">
          <cell r="B1996">
            <v>92486</v>
          </cell>
          <cell r="C1996" t="str">
            <v>MONTAGEM E DESMONTAGEM DE FÔRMA DE LAJE MACIÇA COM ÁREA MÉDIA MAIOR QUE 20 M², PÉ-DIREITO SIMPLES, EM MADEIRA SERRADA, 4 UTILIZAÇÕES. AF_12/2015</v>
          </cell>
          <cell r="D1996" t="str">
            <v>M2</v>
          </cell>
          <cell r="E1996">
            <v>81.41</v>
          </cell>
          <cell r="F1996" t="str">
            <v>SINAPI</v>
          </cell>
        </row>
        <row r="1997">
          <cell r="B1997">
            <v>92487</v>
          </cell>
          <cell r="C1997" t="str">
            <v>MONTAGEM E DESMONTAGEM DE FÔRMA DE LAJE NERVURADA COM CUBETA E ASSOALHO COM ÁREA MÉDIA MENOR OU IGUAL A 20 M², PÉ-DIREITO DUPLO, EM CHAPA DE MADEIRA COMPENSADA RESINADA, 8 UTILIZAÇÕES. AF_12/2015</v>
          </cell>
          <cell r="D1997" t="str">
            <v>M2</v>
          </cell>
          <cell r="E1997">
            <v>53.06</v>
          </cell>
          <cell r="F1997" t="str">
            <v>SINAPI</v>
          </cell>
        </row>
        <row r="1998">
          <cell r="B1998">
            <v>92488</v>
          </cell>
          <cell r="C1998" t="str">
            <v>MONTAGEM E DESMONTAGEM DE FÔRMA DE LAJE NERVURADA COM CUBETA E ASSOALHO COM ÁREA MÉDIA MAIOR QUE 20 M², PÉ-DIREITO DUPLO, EM CHAPA DE MADEIRA COMPENSADA RESINADA, 8 UTILIZAÇÕES. AF_12/2015</v>
          </cell>
          <cell r="D1998" t="str">
            <v>M2</v>
          </cell>
          <cell r="E1998">
            <v>50.85</v>
          </cell>
          <cell r="F1998" t="str">
            <v>SINAPI</v>
          </cell>
        </row>
        <row r="1999">
          <cell r="B1999">
            <v>92489</v>
          </cell>
          <cell r="C1999" t="str">
            <v>MONTAGEM E DESMONTAGEM DE FÔRMA DE LAJE NERVURADA COM CUBETA E ASSOALHO COM ÁREA MÉDIA MENOR OU IGUAL A 20 M², PÉ-DIREITO SIMPLES, EM CHAPA DE MADEIRA COMPENSADA RESINADA, 8 UTILIZAÇÕES. AF_12/2015</v>
          </cell>
          <cell r="D1999" t="str">
            <v>M2</v>
          </cell>
          <cell r="E1999">
            <v>34.200000000000003</v>
          </cell>
          <cell r="F1999" t="str">
            <v>SINAPI</v>
          </cell>
        </row>
        <row r="2000">
          <cell r="B2000">
            <v>92490</v>
          </cell>
          <cell r="C2000" t="str">
            <v>MONTAGEM E DESMONTAGEM DE FÔRMA DE LAJE NERVURADA COM CUBETA E ASSOALHO COM ÁREA MÉDIA MAIOR QUE 20 M², PÉ-DIREITO SIMPLES, EM CHAPA DE MADEIRA COMPENSADA RESINADA, 8 UTILIZAÇÕES. AF_12/2015</v>
          </cell>
          <cell r="D2000" t="str">
            <v>M2</v>
          </cell>
          <cell r="E2000">
            <v>32.19</v>
          </cell>
          <cell r="F2000" t="str">
            <v>SINAPI</v>
          </cell>
        </row>
        <row r="2001">
          <cell r="B2001">
            <v>92491</v>
          </cell>
          <cell r="C2001" t="str">
            <v>MONTAGEM E DESMONTAGEM DE FÔRMA DE LAJE NERVURADA COM CUBETA E ASSOALHO COM ÁREA MÉDIA MENOR OU IGUAL A 20 M², PÉ-DIREITO DUPLO, EM CHAPA DE MADEIRA COMPENSADA RESINADA, 10 UTILIZAÇÕES. AF_12/2015</v>
          </cell>
          <cell r="D2001" t="str">
            <v>M2</v>
          </cell>
          <cell r="E2001">
            <v>50.42</v>
          </cell>
          <cell r="F2001" t="str">
            <v>SINAPI</v>
          </cell>
        </row>
        <row r="2002">
          <cell r="B2002">
            <v>92492</v>
          </cell>
          <cell r="C2002" t="str">
            <v>MONTAGEM E DESMONTAGEM DE FÔRMA DE LAJE NERVURADA COM CUBETA E ASSOALHO COM ÁREA MÉDIA MAIOR QUE 20 M², PÉ-DIREITO DUPLO, EM CHAPA DE MADEIRA COMPENSADA RESINADA, 10 UTILIZAÇÕES. AF_12/2015</v>
          </cell>
          <cell r="D2002" t="str">
            <v>M2</v>
          </cell>
          <cell r="E2002">
            <v>48.31</v>
          </cell>
          <cell r="F2002" t="str">
            <v>SINAPI</v>
          </cell>
        </row>
        <row r="2003">
          <cell r="B2003">
            <v>92493</v>
          </cell>
          <cell r="C2003" t="str">
            <v>MONTAGEM E DESMONTAGEM DE FÔRMA DE LAJE NERVURADA COM CUBETA E ASSOALHO COM ÁREA MÉDIA MENOR OU IGUAL A 20 M², PÉ-DIREITO SIMPLES, EM CHAPA DE MADEIRA COMPENSADA RESINADA, 10 UTILIZAÇÕES. AF_12/2015</v>
          </cell>
          <cell r="D2003" t="str">
            <v>M2</v>
          </cell>
          <cell r="E2003">
            <v>30.73</v>
          </cell>
          <cell r="F2003" t="str">
            <v>SINAPI</v>
          </cell>
        </row>
        <row r="2004">
          <cell r="B2004">
            <v>92494</v>
          </cell>
          <cell r="C2004" t="str">
            <v>MONTAGEM E DESMONTAGEM DE FÔRMA DE LAJE NERVURADA COM CUBETA E ASSOALHO COM ÁREA MÉDIA MAIOR QUE 20 M², PÉ-DIREITO SIMPLES, EM CHAPA DE MADEIRA COMPENSADA RESINADA, 10 UTILIZAÇÕES. AF_12/2015</v>
          </cell>
          <cell r="D2004" t="str">
            <v>M2</v>
          </cell>
          <cell r="E2004">
            <v>29.97</v>
          </cell>
          <cell r="F2004" t="str">
            <v>SINAPI</v>
          </cell>
        </row>
        <row r="2005">
          <cell r="B2005">
            <v>92495</v>
          </cell>
          <cell r="C2005" t="str">
            <v>MONTAGEM E DESMONTAGEM DE FÔRMA DE LAJE NERVURADA COM CUBETA E ASSOALHO COM ÁREA MÉDIA MENOR OU IGUAL A 20 M², PÉ-DIREITO DUPLO, EM CHAPA DE MADEIRA COMPENSADA RESINADA, 12 UTILIZAÇÕES. AF_12/2015</v>
          </cell>
          <cell r="D2005" t="str">
            <v>M2</v>
          </cell>
          <cell r="E2005">
            <v>48.62</v>
          </cell>
          <cell r="F2005" t="str">
            <v>SINAPI</v>
          </cell>
        </row>
        <row r="2006">
          <cell r="B2006">
            <v>92496</v>
          </cell>
          <cell r="C2006" t="str">
            <v>MONTAGEM E DESMONTAGEM DE FÔRMA DE LAJE NERVURADA COM CUBETA E ASSOALHO COM ÁREA MÉDIA MAIOR QUE 20 M², PÉ-DIREITO DUPLO, EM CHAPA DE MADEIRA COMPENSADA RESINADA, 12 UTILIZAÇÕES. AF_12/2015</v>
          </cell>
          <cell r="D2006" t="str">
            <v>M2</v>
          </cell>
          <cell r="E2006">
            <v>46.59</v>
          </cell>
          <cell r="F2006" t="str">
            <v>SINAPI</v>
          </cell>
        </row>
        <row r="2007">
          <cell r="B2007">
            <v>92497</v>
          </cell>
          <cell r="C2007" t="str">
            <v>MONTAGEM E DESMONTAGEM DE FÔRMA DE LAJE NERVURADA COM CUBETA E ASSOALHO COM ÁREA MÉDIA MENOR OU IGUAL A 20 M², PÉ-DIREITO SIMPLES, EM CHAPA DE MADEIRA COMPENSADA RESINADA, 12 UTILIZAÇÕES. AF_12/2015</v>
          </cell>
          <cell r="D2007" t="str">
            <v>M2</v>
          </cell>
          <cell r="E2007">
            <v>30.36</v>
          </cell>
          <cell r="F2007" t="str">
            <v>SINAPI</v>
          </cell>
        </row>
        <row r="2008">
          <cell r="B2008">
            <v>92498</v>
          </cell>
          <cell r="C2008" t="str">
            <v>MONTAGEM E DESMONTAGEM DE FÔRMA DE LAJE NERVURADA COM CUBETA E ASSOALHO COM ÁREA MÉDIA MAIOR QUE 20 M², PÉ-DIREITO SIMPLES, EM CHAPA DE MADEIRA COMPENSADA RESINADA, 12 UTILIZAÇÕES. AF_12/2015</v>
          </cell>
          <cell r="D2008" t="str">
            <v>M2</v>
          </cell>
          <cell r="E2008">
            <v>28.48</v>
          </cell>
          <cell r="F2008" t="str">
            <v>SINAPI</v>
          </cell>
        </row>
        <row r="2009">
          <cell r="B2009">
            <v>92499</v>
          </cell>
          <cell r="C2009" t="str">
            <v>MONTAGEM E DESMONTAGEM DE FÔRMA DE LAJE NERVURADA COM CUBETA E ASSOALHO COM ÁREA MÉDIA MENOR OU IGUAL A 20 M², PÉ-DIREITO DUPLO, EM CHAPA DE MADEIRA COMPENSADA RESINADA, 14 UTILIZAÇÕES. AF_12/2015</v>
          </cell>
          <cell r="D2009" t="str">
            <v>M2</v>
          </cell>
          <cell r="E2009">
            <v>47.59</v>
          </cell>
          <cell r="F2009" t="str">
            <v>SINAPI</v>
          </cell>
        </row>
        <row r="2010">
          <cell r="B2010">
            <v>92500</v>
          </cell>
          <cell r="C2010" t="str">
            <v>MONTAGEM E DESMONTAGEM DE FÔRMA DE LAJE NERVURADA COM CUBETA E ASSOALHO COM ÁREA MÉDIA MAIOR QUE 20 M², PÉ-DIREITO DUPLO, EM CHAPA DE MADEIRA COMPENSADA RESINADA, 14 UTILIZAÇÕES. AF_12/2015</v>
          </cell>
          <cell r="D2010" t="str">
            <v>M2</v>
          </cell>
          <cell r="E2010">
            <v>45.63</v>
          </cell>
          <cell r="F2010" t="str">
            <v>SINAPI</v>
          </cell>
        </row>
        <row r="2011">
          <cell r="B2011">
            <v>92501</v>
          </cell>
          <cell r="C2011" t="str">
            <v>MONTAGEM E DESMONTAGEM DE FÔRMA DE LAJE NERVURADA COM CUBETA E ASSOALHO COM ÁREA MÉDIA MENOR OU IGUAL A 20 M², PÉ-DIREITO SIMPLES, EM CHAPA DE MADEIRA COMPENSADA RESINADA, 14 UTILIZAÇÕES. AF_12/2015</v>
          </cell>
          <cell r="D2011" t="str">
            <v>M2</v>
          </cell>
          <cell r="E2011">
            <v>29.5</v>
          </cell>
          <cell r="F2011" t="str">
            <v>SINAPI</v>
          </cell>
        </row>
        <row r="2012">
          <cell r="B2012">
            <v>92502</v>
          </cell>
          <cell r="C2012" t="str">
            <v>MONTAGEM E DESMONTAGEM DE FÔRMA DE LAJE NERVURADA COM CUBETA E ASSOALHO COM ÁREA MÉDIA MAIOR QUE 20 M², PÉ-DIREITO SIMPLES, EM CHAPA DE MADEIRA COMPENSADA RESINADA, 14 UTILIZAÇÕES. AF_12/2015</v>
          </cell>
          <cell r="D2012" t="str">
            <v>M2</v>
          </cell>
          <cell r="E2012">
            <v>27.67</v>
          </cell>
          <cell r="F2012" t="str">
            <v>SINAPI</v>
          </cell>
        </row>
        <row r="2013">
          <cell r="B2013">
            <v>92503</v>
          </cell>
          <cell r="C2013" t="str">
            <v>MONTAGEM E DESMONTAGEM DE FÔRMA DE LAJE NERVURADA COM CUBETA E ASSOALHO COM ÁREA MÉDIA MENOR OU IGUAL A 20 M², PÉ-DIREITO DUPLO, EM CHAPA DE MADEIRA COMPENSADA RESINADA, 18 UTILIZAÇÕES. AF_12/2015</v>
          </cell>
          <cell r="D2013" t="str">
            <v>M2</v>
          </cell>
          <cell r="E2013">
            <v>45.86</v>
          </cell>
          <cell r="F2013" t="str">
            <v>SINAPI</v>
          </cell>
        </row>
        <row r="2014">
          <cell r="B2014">
            <v>92504</v>
          </cell>
          <cell r="C2014" t="str">
            <v>MONTAGEM E DESMONTAGEM DE FÔRMA DE LAJE NERVURADA COM CUBETA E ASSOALHO COM ÁREA MÉDIA MAIOR QUE 20 M², PÉ-DIREITO DUPLO, EM CHAPA DE MADEIRA COMPENSADA RESINADA, 18 UTILIZAÇÕES. AF_12/2015</v>
          </cell>
          <cell r="D2014" t="str">
            <v>M2</v>
          </cell>
          <cell r="E2014">
            <v>32.19</v>
          </cell>
          <cell r="F2014" t="str">
            <v>SINAPI</v>
          </cell>
        </row>
        <row r="2015">
          <cell r="B2015">
            <v>92505</v>
          </cell>
          <cell r="C2015" t="str">
            <v>MONTAGEM E DESMONTAGEM DE FÔRMA DE LAJE NERVURADA COM CUBETA E ASSOALHO COM ÁREA MÉDIA MENOR OU IGUAL A 20 M², PÉ-DIREITO SIMPLES, EM CHAPA DE MADEIRA COMPENSADA RESINADA, 18 UTILIZAÇÕES. AF_12/2015</v>
          </cell>
          <cell r="D2015" t="str">
            <v>M2</v>
          </cell>
          <cell r="E2015">
            <v>27.98</v>
          </cell>
          <cell r="F2015" t="str">
            <v>SINAPI</v>
          </cell>
        </row>
        <row r="2016">
          <cell r="B2016">
            <v>92506</v>
          </cell>
          <cell r="C2016" t="str">
            <v>MONTAGEM E DESMONTAGEM DE FÔRMA DE LAJE NERVURADA COM CUBETA E ASSOALHO COM ÁREA MÉDIA MAIOR QUE 20 M², PÉ-DIREITO SIMPLES, EM CHAPA DE MADEIRA COMPENSADA RESINADA, 18 UTILIZAÇÕES. AF_12/2015</v>
          </cell>
          <cell r="D2016" t="str">
            <v>M2</v>
          </cell>
          <cell r="E2016">
            <v>26.21</v>
          </cell>
          <cell r="F2016" t="str">
            <v>SINAPI</v>
          </cell>
        </row>
        <row r="2017">
          <cell r="B2017">
            <v>92507</v>
          </cell>
          <cell r="C2017" t="str">
            <v>MONTAGEM E DESMONTAGEM DE FÔRMA DE LAJE MACIÇA COM ÁREA MÉDIA MENOR OU IGUAL A 20 M², PÉ-DIREITO DUPLO, EM CHAPA DE MADEIRA COMPENSADA RESINADA, 2 UTILIZAÇÕES. AF_12/2015</v>
          </cell>
          <cell r="D2017" t="str">
            <v>M2</v>
          </cell>
          <cell r="E2017">
            <v>61.88</v>
          </cell>
          <cell r="F2017" t="str">
            <v>SINAPI</v>
          </cell>
        </row>
        <row r="2018">
          <cell r="B2018">
            <v>92508</v>
          </cell>
          <cell r="C2018" t="str">
            <v>MONTAGEM E DESMONTAGEM DE FÔRMA DE LAJE MACIÇA COM ÁREA MÉDIA MAIOR QUE 20 M², PÉ-DIREITO DUPLO, EM CHAPA DE MADEIRA COMPENSADA RESINADA, 2 UTILIZAÇÕES. AF_12/2015</v>
          </cell>
          <cell r="D2018" t="str">
            <v>M2</v>
          </cell>
          <cell r="E2018">
            <v>60.11</v>
          </cell>
          <cell r="F2018" t="str">
            <v>SINAPI</v>
          </cell>
        </row>
        <row r="2019">
          <cell r="B2019">
            <v>92509</v>
          </cell>
          <cell r="C2019" t="str">
            <v>MONTAGEM E DESMONTAGEM DE FÔRMA DE LAJE MACIÇA COM ÁREA MÉDIA MENOR OU IGUAL A 20 M², PÉ-DIREITO SIMPLES, EM CHAPA DE MADEIRA COMPENSADA RESINADA, 2 UTILIZAÇÕES. AF_12/2015</v>
          </cell>
          <cell r="D2019" t="str">
            <v>M2</v>
          </cell>
          <cell r="E2019">
            <v>39.9</v>
          </cell>
          <cell r="F2019" t="str">
            <v>SINAPI</v>
          </cell>
        </row>
        <row r="2020">
          <cell r="B2020">
            <v>92510</v>
          </cell>
          <cell r="C2020" t="str">
            <v>MONTAGEM E DESMONTAGEM DE FÔRMA DE LAJE MACIÇA COM ÁREA MÉDIA MAIOR QUE 20 M², PÉ-DIREITO SIMPLES, EM CHAPA DE MADEIRA COMPENSADA RESINADA, 2 UTILIZAÇÕES. AF_12/2015</v>
          </cell>
          <cell r="D2020" t="str">
            <v>M2</v>
          </cell>
          <cell r="E2020">
            <v>38.26</v>
          </cell>
          <cell r="F2020" t="str">
            <v>SINAPI</v>
          </cell>
        </row>
        <row r="2021">
          <cell r="B2021">
            <v>92511</v>
          </cell>
          <cell r="C2021" t="str">
            <v>MONTAGEM E DESMONTAGEM DE FÔRMA DE LAJE MACIÇA COM ÁREA MÉDIA MENOR OU IGUAL A 20 M², PÉ-DIREITO DUPLO, EM CHAPA DE MADEIRA COMPENSADA RESINADA, 4 UTILIZAÇÕES. AF_12/2015</v>
          </cell>
          <cell r="D2021" t="str">
            <v>M2</v>
          </cell>
          <cell r="E2021">
            <v>47.13</v>
          </cell>
          <cell r="F2021" t="str">
            <v>SINAPI</v>
          </cell>
        </row>
        <row r="2022">
          <cell r="B2022">
            <v>92512</v>
          </cell>
          <cell r="C2022" t="str">
            <v>MONTAGEM E DESMONTAGEM DE FÔRMA DE LAJE MACIÇA COM ÁREA MÉDIA MAIOR QUE 20 M², PÉ-DIREITO DUPLO, EM CHAPA DE MADEIRA COMPENSADA RESINADA, 4 UTILIZAÇÕES. AF_12/2015</v>
          </cell>
          <cell r="D2022" t="str">
            <v>M2</v>
          </cell>
          <cell r="E2022">
            <v>45.78</v>
          </cell>
          <cell r="F2022" t="str">
            <v>SINAPI</v>
          </cell>
        </row>
        <row r="2023">
          <cell r="B2023">
            <v>92513</v>
          </cell>
          <cell r="C2023" t="str">
            <v>MONTAGEM E DESMONTAGEM DE FÔRMA DE LAJE MACIÇA COM ÁREA MÉDIA MENOR OU IGUAL A 20 M², PÉ-DIREITO SIMPLES, EM CHAPA DE MADEIRA COMPENSADA RESINADA, 4 UTILIZAÇÕES. AF_12/2015</v>
          </cell>
          <cell r="D2023" t="str">
            <v>M2</v>
          </cell>
          <cell r="E2023">
            <v>27.51</v>
          </cell>
          <cell r="F2023" t="str">
            <v>SINAPI</v>
          </cell>
        </row>
        <row r="2024">
          <cell r="B2024">
            <v>92514</v>
          </cell>
          <cell r="C2024" t="str">
            <v>MONTAGEM E DESMONTAGEM DE FÔRMA DE LAJE MACIÇA COM ÁREA MÉDIA MAIOR QUE 20 M², PÉ-DIREITO SIMPLES, EM CHAPA DE MADEIRA COMPENSADA RESINADA, 4 UTILIZAÇÕES. AF_12/2015</v>
          </cell>
          <cell r="D2024" t="str">
            <v>M2</v>
          </cell>
          <cell r="E2024">
            <v>26.26</v>
          </cell>
          <cell r="F2024" t="str">
            <v>SINAPI</v>
          </cell>
        </row>
        <row r="2025">
          <cell r="B2025">
            <v>92515</v>
          </cell>
          <cell r="C2025" t="str">
            <v>MONTAGEM E DESMONTAGEM DE FÔRMA DE LAJE MACIÇA COM ÁREA MÉDIA MAIOR QUE 20 M², PÉ-DIREITO DUPLO, EM CHAPA DE MADEIRA COMPENSADA RESINADA, 6 UTILIZAÇÕES. AF_12/2015</v>
          </cell>
          <cell r="D2025" t="str">
            <v>M2</v>
          </cell>
          <cell r="E2025">
            <v>40.950000000000003</v>
          </cell>
          <cell r="F2025" t="str">
            <v>SINAPI</v>
          </cell>
        </row>
        <row r="2026">
          <cell r="B2026">
            <v>92516</v>
          </cell>
          <cell r="C2026" t="str">
            <v>MONTAGEM E DESMONTAGEM DE FÔRMA DE LAJE MACIÇA COM ÁREA MÉDIA MENOR OU IGUAL A 20 M², PÉ-DIREITO DUPLO, EM CHAPA DE MADEIRA COMPENSADA RESINADA, 6 UTILIZAÇÕES. AF_12/2015</v>
          </cell>
          <cell r="D2026" t="str">
            <v>M2</v>
          </cell>
          <cell r="E2026">
            <v>39.78</v>
          </cell>
          <cell r="F2026" t="str">
            <v>SINAPI</v>
          </cell>
        </row>
        <row r="2027">
          <cell r="B2027">
            <v>92517</v>
          </cell>
          <cell r="C2027" t="str">
            <v>MONTAGEM E DESMONTAGEM DE FÔRMA DE LAJE MACIÇA COM ÁREA MÉDIA MENOR OU IGUAL A 20 M², PÉ-DIREITO SIMPLES, EM CHAPA DE MADEIRA COMPENSADA RESINADA, 6 UTILIZAÇÕES. AF_12/2015</v>
          </cell>
          <cell r="D2027" t="str">
            <v>M2</v>
          </cell>
          <cell r="E2027">
            <v>22.38</v>
          </cell>
          <cell r="F2027" t="str">
            <v>SINAPI</v>
          </cell>
        </row>
        <row r="2028">
          <cell r="B2028">
            <v>92518</v>
          </cell>
          <cell r="C2028" t="str">
            <v>MONTAGEM E DESMONTAGEM DE FÔRMA DE LAJE MACIÇA COM ÁREA MÉDIA MAIOR QUE 20 M², PÉ-DIREITO SIMPLES, EM CHAPA DE MADEIRA COMPENSADA RESINADA, 6 UTILIZAÇÕES. AF_12/2015</v>
          </cell>
          <cell r="D2028" t="str">
            <v>M2</v>
          </cell>
          <cell r="E2028">
            <v>21.28</v>
          </cell>
          <cell r="F2028" t="str">
            <v>SINAPI</v>
          </cell>
        </row>
        <row r="2029">
          <cell r="B2029">
            <v>92519</v>
          </cell>
          <cell r="C2029" t="str">
            <v>MONTAGEM E DESMONTAGEM DE FÔRMA DE LAJE MACIÇA COM ÁREA MÉDIA MENOR OU IGUAL A 20 M², PÉ-DIREITO DUPLO, EM CHAPA DE MADEIRA COMPENSADA RESINADA, 8 UTILIZAÇÕES. AF_12/2015</v>
          </cell>
          <cell r="D2029" t="str">
            <v>M2</v>
          </cell>
          <cell r="E2029">
            <v>37.78</v>
          </cell>
          <cell r="F2029" t="str">
            <v>SINAPI</v>
          </cell>
        </row>
        <row r="2030">
          <cell r="B2030">
            <v>92520</v>
          </cell>
          <cell r="C2030" t="str">
            <v>MONTAGEM E DESMONTAGEM DE FÔRMA DE LAJE MACIÇA COM ÁREA MÉDIA MAIOR QUE 20 M², PÉ-DIREITO DUPLO, EM CHAPA DE MADEIRA COMPENSADA RESINADA, 8 UTILIZAÇÕES. AF_12/2015</v>
          </cell>
          <cell r="D2030" t="str">
            <v>M2</v>
          </cell>
          <cell r="E2030">
            <v>36.71</v>
          </cell>
          <cell r="F2030" t="str">
            <v>SINAPI</v>
          </cell>
        </row>
        <row r="2031">
          <cell r="B2031">
            <v>92521</v>
          </cell>
          <cell r="C2031" t="str">
            <v>MONTAGEM E DESMONTAGEM DE FÔRMA DE LAJE MACIÇA COM ÁREA MÉDIA MENOR OU IGUAL A 20 M², PÉ-DIREITO SIMPLES, EM CHAPA DE MADEIRA COMPENSADA RESINADA, 8 UTILIZAÇÕES. AF_12/2015</v>
          </cell>
          <cell r="D2031" t="str">
            <v>M2</v>
          </cell>
          <cell r="E2031">
            <v>19.73</v>
          </cell>
          <cell r="F2031" t="str">
            <v>SINAPI</v>
          </cell>
        </row>
        <row r="2032">
          <cell r="B2032">
            <v>92522</v>
          </cell>
          <cell r="C2032" t="str">
            <v>MONTAGEM E DESMONTAGEM DE FÔRMA DE LAJE MACIÇA COM ÁREA MÉDIA MAIOR QUE 20 M², PÉ-DIREITO SIMPLES, EM CHAPA DE MADEIRA COMPENSADA RESINADA, 8 UTILIZAÇÕES. AF_12/2015</v>
          </cell>
          <cell r="D2032" t="str">
            <v>M2</v>
          </cell>
          <cell r="E2032">
            <v>18.73</v>
          </cell>
          <cell r="F2032" t="str">
            <v>SINAPI</v>
          </cell>
        </row>
        <row r="2033">
          <cell r="B2033">
            <v>92523</v>
          </cell>
          <cell r="C2033" t="str">
            <v>MONTAGEM E DESMONTAGEM DE FÔRMA DE LAJE MACIÇA COM ÁREA MÉDIA MENOR OU IGUAL A 20 M², PÉ-DIREITO DUPLO, EM CHAPA DE MADEIRA COMPENSADA PLASTIFICADA, 10 UTILIZAÇÕES. AF_12/2015</v>
          </cell>
          <cell r="D2033" t="str">
            <v>M2</v>
          </cell>
          <cell r="E2033">
            <v>35.299999999999997</v>
          </cell>
          <cell r="F2033" t="str">
            <v>SINAPI</v>
          </cell>
        </row>
        <row r="2034">
          <cell r="B2034">
            <v>92524</v>
          </cell>
          <cell r="C2034" t="str">
            <v>MONTAGEM E DESMONTAGEM DE FÔRMA DE LAJE MACIÇA COM ÁREA MÉDIA MAIOR QUE 20 M², PÉ-DIREITO DUPLO, EM CHAPA DE MADEIRA COMPENSADA PLASTIFICADA, 10 UTILIZAÇÕES. AF_12/2015</v>
          </cell>
          <cell r="D2034" t="str">
            <v>M2</v>
          </cell>
          <cell r="E2034">
            <v>34.26</v>
          </cell>
          <cell r="F2034" t="str">
            <v>SINAPI</v>
          </cell>
        </row>
        <row r="2035">
          <cell r="B2035">
            <v>92525</v>
          </cell>
          <cell r="C2035" t="str">
            <v>MONTAGEM E DESMONTAGEM DE FÔRMA DE LAJE MACIÇA COM ÁREA MÉDIA MENOR OU IGUAL A 20 M², PÉ-DIREITO SIMPLES, EM CHAPA DE MADEIRA COMPENSADA PLASTIFICADA, 10 UTILIZAÇÕES. AF_12/2015</v>
          </cell>
          <cell r="D2035" t="str">
            <v>M2</v>
          </cell>
          <cell r="E2035">
            <v>17.57</v>
          </cell>
          <cell r="F2035" t="str">
            <v>SINAPI</v>
          </cell>
        </row>
        <row r="2036">
          <cell r="B2036">
            <v>92526</v>
          </cell>
          <cell r="C2036" t="str">
            <v>MONTAGEM E DESMONTAGEM DE FÔRMA DE LAJE MACIÇA COM ÁREA MÉDIA MAIOR QUE 20 M², PÉ-DIREITO SIMPLES, EM CHAPA DE MADEIRA COMPENSADA PLASTIFICADA, 10 UTILIZAÇÕES. AF_12/2015</v>
          </cell>
          <cell r="D2036" t="str">
            <v>M2</v>
          </cell>
          <cell r="E2036">
            <v>16.600000000000001</v>
          </cell>
          <cell r="F2036" t="str">
            <v>SINAPI</v>
          </cell>
        </row>
        <row r="2037">
          <cell r="B2037">
            <v>92527</v>
          </cell>
          <cell r="C2037" t="str">
            <v>MONTAGEM E DESMONTAGEM DE FÔRMA DE LAJE MACIÇA COM ÁREA MÉDIA MENOR OU IGUAL A 20 M², PÉ-DIREITO DUPLO, EM CHAPA DE MADEIRA COMPENSADA PLASTIFICADA, 12 UTILIZAÇÕES. AF_12/2015</v>
          </cell>
          <cell r="D2037" t="str">
            <v>M2</v>
          </cell>
          <cell r="E2037">
            <v>34.21</v>
          </cell>
          <cell r="F2037" t="str">
            <v>SINAPI</v>
          </cell>
        </row>
        <row r="2038">
          <cell r="B2038">
            <v>92528</v>
          </cell>
          <cell r="C2038" t="str">
            <v>MONTAGEM E DESMONTAGEM DE FÔRMA DE LAJE MACIÇA COM ÁREA MÉDIA MAIOR QUE 20 M², PÉ-DIREITO DUPLO, EM CHAPA DE MADEIRA COMPENSADA PLASTIFICADA, 12 UTILIZAÇÕES. AF_12/2015</v>
          </cell>
          <cell r="D2038" t="str">
            <v>M2</v>
          </cell>
          <cell r="E2038">
            <v>33.22</v>
          </cell>
          <cell r="F2038" t="str">
            <v>SINAPI</v>
          </cell>
        </row>
        <row r="2039">
          <cell r="B2039">
            <v>92529</v>
          </cell>
          <cell r="C2039" t="str">
            <v>MONTAGEM E DESMONTAGEM DE FÔRMA DE LAJE MACIÇA COM ÁREA MÉDIA MENOR OU IGUAL A 20 M², PÉ-DIREITO SIMPLES, EM CHAPA DE MADEIRA COMPENSADA PLASTIFICADA, 12 UTILIZAÇÕES. AF_12/2015</v>
          </cell>
          <cell r="D2039" t="str">
            <v>M2</v>
          </cell>
          <cell r="E2039">
            <v>16.68</v>
          </cell>
          <cell r="F2039" t="str">
            <v>SINAPI</v>
          </cell>
        </row>
        <row r="2040">
          <cell r="B2040">
            <v>92530</v>
          </cell>
          <cell r="C2040" t="str">
            <v>MONTAGEM E DESMONTAGEM DE FÔRMA DE LAJE MACIÇA COM ÁREA MÉDIA MAIOR QUE 20 M², PÉ-DIREITO SIMPLES, EM CHAPA DE MADEIRA COMPENSADA PLASTIFICADA, 12 UTILIZAÇÕES. AF_12/2015</v>
          </cell>
          <cell r="D2040" t="str">
            <v>M2</v>
          </cell>
          <cell r="E2040">
            <v>15.73</v>
          </cell>
          <cell r="F2040" t="str">
            <v>SINAPI</v>
          </cell>
        </row>
        <row r="2041">
          <cell r="B2041">
            <v>92531</v>
          </cell>
          <cell r="C2041" t="str">
            <v>MONTAGEM E DESMONTAGEM DE FÔRMA DE LAJE MACIÇA COM ÁREA MÉDIA MENOR OU IGUAL A 20 M², PÉ-DIREITO DUPLO, EM CHAPA DE MADEIRA COMPENSADA PLASTIFICADA, 14 UTILIZAÇÕES. AF_12/2015</v>
          </cell>
          <cell r="D2041" t="str">
            <v>M2</v>
          </cell>
          <cell r="E2041">
            <v>33.380000000000003</v>
          </cell>
          <cell r="F2041" t="str">
            <v>SINAPI</v>
          </cell>
        </row>
        <row r="2042">
          <cell r="B2042">
            <v>92532</v>
          </cell>
          <cell r="C2042" t="str">
            <v>MONTAGEM E DESMONTAGEM DE FÔRMA DE LAJE MACIÇA COM ÁREA MÉDIA MAIOR QUE 20 M², PÉ-DIREITO DUPLO, EM CHAPA DE MADEIRA COMPENSADA PLASTIFICADA, 14 UTILIZAÇÕES. AF_12/2015</v>
          </cell>
          <cell r="D2042" t="str">
            <v>M2</v>
          </cell>
          <cell r="E2042">
            <v>32.409999999999997</v>
          </cell>
          <cell r="F2042" t="str">
            <v>SINAPI</v>
          </cell>
        </row>
        <row r="2043">
          <cell r="B2043">
            <v>92533</v>
          </cell>
          <cell r="C2043" t="str">
            <v>MONTAGEM E DESMONTAGEM DE FÔRMA DE LAJE MACIÇA COM ÁREA MÉDIA MENOR OU IGUAL A 20 M², PÉ-DIREITO SIMPLES, EM CHAPA DE MADEIRA COMPENSADA PLASTIFICADA, 14 UTILIZAÇÕES. AF_12/2015</v>
          </cell>
          <cell r="D2043" t="str">
            <v>M2</v>
          </cell>
          <cell r="E2043">
            <v>16</v>
          </cell>
          <cell r="F2043" t="str">
            <v>SINAPI</v>
          </cell>
        </row>
        <row r="2044">
          <cell r="B2044">
            <v>92534</v>
          </cell>
          <cell r="C2044" t="str">
            <v>MONTAGEM E DESMONTAGEM DE FÔRMA DE LAJE MACIÇA COM ÁREA MÉDIA MAIOR QUE 20 M², PÉ-DIREITO SIMPLES, EM CHAPA DE MADEIRA COMPENSADA PLASTIFICADA, 14 UTILIZAÇÕES. AF_12/2015</v>
          </cell>
          <cell r="D2044" t="str">
            <v>M2</v>
          </cell>
          <cell r="E2044">
            <v>15.1</v>
          </cell>
          <cell r="F2044" t="str">
            <v>SINAPI</v>
          </cell>
        </row>
        <row r="2045">
          <cell r="B2045">
            <v>92535</v>
          </cell>
          <cell r="C2045" t="str">
            <v>MONTAGEM E DESMONTAGEM DE FÔRMA DE LAJE MACIÇA COM ÁREA MÉDIA MENOR OU IGUAL A 20 M², PÉ-DIREITO DUPLO, EM CHAPA DE MADEIRA COMPENSADA PLASTIFICADA, 18 UTILIZAÇÕES. AF_12/2015</v>
          </cell>
          <cell r="D2045" t="str">
            <v>M2</v>
          </cell>
          <cell r="E2045">
            <v>31.9</v>
          </cell>
          <cell r="F2045" t="str">
            <v>SINAPI</v>
          </cell>
        </row>
        <row r="2046">
          <cell r="B2046">
            <v>92536</v>
          </cell>
          <cell r="C2046" t="str">
            <v>MONTAGEM E DESMONTAGEM DE FÔRMA DE LAJE MACIÇA COM ÁREA MÉDIA MAIOR QUE 20 M², PÉ-DIREITO DUPLO, EM CHAPA DE MADEIRA COMPENSADA PLASTIFICADA, 18 UTILIZAÇÕES. AF_12/2015</v>
          </cell>
          <cell r="D2046" t="str">
            <v>M2</v>
          </cell>
          <cell r="E2046">
            <v>30.96</v>
          </cell>
          <cell r="F2046" t="str">
            <v>SINAPI</v>
          </cell>
        </row>
        <row r="2047">
          <cell r="B2047">
            <v>92537</v>
          </cell>
          <cell r="C2047" t="str">
            <v>MONTAGEM E DESMONTAGEM DE FÔRMA DE LAJE MACIÇA COM ÁREA MÉDIA MENOR OU IGUAL A 20 M², PÉ-DIREITO SIMPLES, EM CHAPA DE MADEIRA COMPENSADA PLASTIFICADA, 18 UTILIZAÇÕES. AF_12/2015</v>
          </cell>
          <cell r="D2047" t="str">
            <v>M2</v>
          </cell>
          <cell r="E2047">
            <v>14.7</v>
          </cell>
          <cell r="F2047" t="str">
            <v>SINAPI</v>
          </cell>
        </row>
        <row r="2048">
          <cell r="B2048">
            <v>92538</v>
          </cell>
          <cell r="C2048" t="str">
            <v>MONTAGEM E DESMONTAGEM DE FÔRMA DE LAJE MACIÇA COM ÁREA MÉDIA MAIOR QUE 20 M², PÉ-DIREITO SIMPLES, EM CHAPA DE MADEIRA COMPENSADA PLASTIFICADA, 18 UTILIZAÇÕES. AF_12/2015</v>
          </cell>
          <cell r="D2048" t="str">
            <v>M2</v>
          </cell>
          <cell r="E2048">
            <v>13.83</v>
          </cell>
          <cell r="F2048" t="str">
            <v>SINAPI</v>
          </cell>
        </row>
        <row r="2049">
          <cell r="B2049">
            <v>95934</v>
          </cell>
          <cell r="C2049" t="str">
            <v>FABRICAÇÃO DE FÔRMA PARA ESCADAS, COM 2 LANCES, EM CHAPA DE MADEIRA COMPENSADA PLASTIFICADA, E=18 MM. AF_01/2017</v>
          </cell>
          <cell r="D2049" t="str">
            <v>M2</v>
          </cell>
          <cell r="E2049">
            <v>119.61</v>
          </cell>
          <cell r="F2049" t="str">
            <v>SINAPI</v>
          </cell>
        </row>
        <row r="2050">
          <cell r="B2050">
            <v>95935</v>
          </cell>
          <cell r="C2050" t="str">
            <v>FABRICAÇÃO DE FÔRMA PARA ESCADAS, COM 2 LANCES, EM CHAPA DE MADEIRA COMPENSADA RESINADA, E= 17 MM. AF_01/2017</v>
          </cell>
          <cell r="D2050" t="str">
            <v>M2</v>
          </cell>
          <cell r="E2050">
            <v>114.57</v>
          </cell>
          <cell r="F2050" t="str">
            <v>SINAPI</v>
          </cell>
        </row>
        <row r="2051">
          <cell r="B2051">
            <v>95936</v>
          </cell>
          <cell r="C2051" t="str">
            <v>FABRICAÇÃO DE FÔRMA PARA ESCADAS, COM 2 LANCES, EM MADEIRA SERRADA, E=25 MM. AF_01/2017</v>
          </cell>
          <cell r="D2051" t="str">
            <v>M2</v>
          </cell>
          <cell r="E2051">
            <v>81.7</v>
          </cell>
          <cell r="F2051" t="str">
            <v>SINAPI</v>
          </cell>
        </row>
        <row r="2052">
          <cell r="B2052">
            <v>95937</v>
          </cell>
          <cell r="C2052" t="str">
            <v>MONTAGEM E DESMONTAGEM DE FÔRMA PARA ESCADAS, COM 2 LANCES, EM MADEIRA SERRADA, 1 UTILIZAÇÃO. AF_01/2017</v>
          </cell>
          <cell r="D2052" t="str">
            <v>M2</v>
          </cell>
          <cell r="E2052">
            <v>228.39</v>
          </cell>
          <cell r="F2052" t="str">
            <v>SINAPI</v>
          </cell>
        </row>
        <row r="2053">
          <cell r="B2053">
            <v>95938</v>
          </cell>
          <cell r="C2053" t="str">
            <v>MONTAGEM E DESMONTAGEM DE FÔRMA PARA ESCADAS, COM 2 LANCES, EM MADEIRA SERRADA, 2 UTILIZAÇÕES. AF_01/2017</v>
          </cell>
          <cell r="D2053" t="str">
            <v>M2</v>
          </cell>
          <cell r="E2053">
            <v>190.5</v>
          </cell>
          <cell r="F2053" t="str">
            <v>SINAPI</v>
          </cell>
        </row>
        <row r="2054">
          <cell r="B2054">
            <v>95939</v>
          </cell>
          <cell r="C2054" t="str">
            <v>MONTAGEM E DESMONTAGEM DE FÔRMA PARA ESCADAS, COM 2 LANCES, EM CHAPA DE MADEIRA COMPENSADA RESINADA, 4 UTILIZAÇÕES. AF_01/2017</v>
          </cell>
          <cell r="D2054" t="str">
            <v>M2</v>
          </cell>
          <cell r="E2054">
            <v>158.75</v>
          </cell>
          <cell r="F2054" t="str">
            <v>SINAPI</v>
          </cell>
        </row>
        <row r="2055">
          <cell r="B2055">
            <v>95940</v>
          </cell>
          <cell r="C2055" t="str">
            <v>MONTAGEM E DESMONTAGEM DE FÔRMA PARA ESCADAS, COM 2 LANCES, EM CHAPA DE MADEIRA COMPENSADA PLASTIFICADA, 6 UTILIZAÇÕES. AF_01/2017</v>
          </cell>
          <cell r="D2055" t="str">
            <v>M2</v>
          </cell>
          <cell r="E2055">
            <v>116.72</v>
          </cell>
          <cell r="F2055" t="str">
            <v>SINAPI</v>
          </cell>
        </row>
        <row r="2056">
          <cell r="B2056">
            <v>95941</v>
          </cell>
          <cell r="C2056" t="str">
            <v>MONTAGEM E DESMONTAGEM DE FÔRMA PARA ESCADAS, COM 2 LANCES, EM CHAPA DE MADEIRA COMPENSADA PLASTIFICADA, 8 UTILIZAÇÕES. AF_01/2017</v>
          </cell>
          <cell r="D2056" t="str">
            <v>M2</v>
          </cell>
          <cell r="E2056">
            <v>101.7</v>
          </cell>
          <cell r="F2056" t="str">
            <v>SINAPI</v>
          </cell>
        </row>
        <row r="2057">
          <cell r="B2057">
            <v>95942</v>
          </cell>
          <cell r="C2057" t="str">
            <v>MONTAGEM E DESMONTAGEM DE FÔRMA PARA ESCADAS, COM 2 LANCES, EM CHAPA DE MADEIRA COMPENSADA PLASTIFICADA, 10 UTILIZAÇÕES. AF_01/2017</v>
          </cell>
          <cell r="D2057" t="str">
            <v>M2</v>
          </cell>
          <cell r="E2057">
            <v>92.29</v>
          </cell>
          <cell r="F2057" t="str">
            <v>SINAPI</v>
          </cell>
        </row>
        <row r="2058">
          <cell r="B2058">
            <v>96252</v>
          </cell>
          <cell r="C2058" t="str">
            <v>FABRICAÇÃO DE FÔRMA PARA PILARES CIRCULARES, EM CHAPA DE MADEIRA COMPENSADA RESINADA. AF_06/2017</v>
          </cell>
          <cell r="D2058" t="str">
            <v>M2</v>
          </cell>
          <cell r="E2058">
            <v>162.72</v>
          </cell>
          <cell r="F2058" t="str">
            <v>SINAPI</v>
          </cell>
        </row>
        <row r="2059">
          <cell r="B2059">
            <v>96257</v>
          </cell>
          <cell r="C2059" t="str">
            <v>MONTAGEM E DESMONTAGEM DE FÔRMA DE PILARES CIRCULARES, COM ÁREA MÉDIA DAS SEÇÕES MENOR OU IGUAL A 0,28 M², PÉ-DIREITO SIMPLES, EM MADEIRA, 2 UTILIZAÇÕES. AF_06/2017</v>
          </cell>
          <cell r="D2059" t="str">
            <v>M2</v>
          </cell>
          <cell r="E2059">
            <v>130.91999999999999</v>
          </cell>
          <cell r="F2059" t="str">
            <v>SINAPI</v>
          </cell>
        </row>
        <row r="2060">
          <cell r="B2060">
            <v>96258</v>
          </cell>
          <cell r="C2060" t="str">
            <v>MONTAGEM E DESMONTAGEM DE FÔRMA DE PILARES CIRCULARES, COM ÁREA MÉDIA DAS SEÇÕES MAIOR QUE 0,28 M², PÉ-DIREITO SIMPLES, EM MADEIRA, 2 UTILIZAÇÕES. AF_06/2017</v>
          </cell>
          <cell r="D2060" t="str">
            <v>M2</v>
          </cell>
          <cell r="E2060">
            <v>123.42</v>
          </cell>
          <cell r="F2060" t="str">
            <v>SINAPI</v>
          </cell>
        </row>
        <row r="2061">
          <cell r="B2061">
            <v>96259</v>
          </cell>
          <cell r="C2061" t="str">
            <v>MONTAGEM E DESMONTAGEM DE FÔRMA DE PILARES CIRCULARES, COM ÁREA MÉDIA DAS SEÇÕES MENOR OU IGUAL A 0,28 M², PÉ-DIREITO DUPLO, EM MADEIRA, 2 UTILIZAÇÕES. AF_06/2017</v>
          </cell>
          <cell r="D2061" t="str">
            <v>M2</v>
          </cell>
          <cell r="E2061">
            <v>147.11000000000001</v>
          </cell>
          <cell r="F2061" t="str">
            <v>SINAPI</v>
          </cell>
        </row>
        <row r="2062">
          <cell r="B2062">
            <v>96529</v>
          </cell>
          <cell r="C2062" t="str">
            <v>FABRICAÇÃO, MONTAGEM E DESMONTAGEM DE FÔRMA PARA SAPATA, EM MADEIRA SERRADA, E=25 MM, 1 UTILIZAÇÃO. AF_06/2017</v>
          </cell>
          <cell r="D2062" t="str">
            <v>M2</v>
          </cell>
          <cell r="E2062">
            <v>184.26</v>
          </cell>
          <cell r="F2062" t="str">
            <v>SINAPI</v>
          </cell>
        </row>
        <row r="2063">
          <cell r="B2063">
            <v>96530</v>
          </cell>
          <cell r="C2063" t="str">
            <v>FABRICAÇÃO, MONTAGEM E DESMONTAGEM DE FÔRMA PARA VIGA BALDRAME, EM MADEIRA SERRADA, E=25 MM, 1 UTILIZAÇÃO. AF_06/2017</v>
          </cell>
          <cell r="D2063" t="str">
            <v>M2</v>
          </cell>
          <cell r="E2063">
            <v>85.72</v>
          </cell>
          <cell r="F2063" t="str">
            <v>SINAPI</v>
          </cell>
        </row>
        <row r="2064">
          <cell r="B2064">
            <v>96531</v>
          </cell>
          <cell r="C2064" t="str">
            <v>FABRICAÇÃO, MONTAGEM E DESMONTAGEM DE FÔRMA PARA BLOCO DE COROAMENTO, EM MADEIRA SERRADA, E=25 MM, 2 UTILIZAÇÕES. AF_06/2017</v>
          </cell>
          <cell r="D2064" t="str">
            <v>M2</v>
          </cell>
          <cell r="E2064">
            <v>65.180000000000007</v>
          </cell>
          <cell r="F2064" t="str">
            <v>SINAPI</v>
          </cell>
        </row>
        <row r="2065">
          <cell r="B2065">
            <v>96532</v>
          </cell>
          <cell r="C2065" t="str">
            <v>FABRICAÇÃO, MONTAGEM E DESMONTAGEM DE FÔRMA PARA SAPATA, EM MADEIRA SERRADA, E=25 MM, 2 UTILIZAÇÕES. AF_06/2017</v>
          </cell>
          <cell r="D2065" t="str">
            <v>M2</v>
          </cell>
          <cell r="E2065">
            <v>121.08</v>
          </cell>
          <cell r="F2065" t="str">
            <v>SINAPI</v>
          </cell>
        </row>
        <row r="2066">
          <cell r="B2066">
            <v>96533</v>
          </cell>
          <cell r="C2066" t="str">
            <v>FABRICAÇÃO, MONTAGEM E DESMONTAGEM DE FÔRMA PARA VIGA BALDRAME, EM MADEIRA SERRADA, E=25 MM, 2 UTILIZAÇÕES. AF_06/2017</v>
          </cell>
          <cell r="D2066" t="str">
            <v>M2</v>
          </cell>
          <cell r="E2066">
            <v>56.28</v>
          </cell>
          <cell r="F2066" t="str">
            <v>SINAPI</v>
          </cell>
        </row>
        <row r="2067">
          <cell r="B2067">
            <v>96534</v>
          </cell>
          <cell r="C2067" t="str">
            <v>FABRICAÇÃO, MONTAGEM E DESMONTAGEM DE FÔRMA PARA BLOCO DE COROAMENTO, EM MADEIRA SERRADA, E=25 MM, 4 UTILIZAÇÕES. AF_06/2017</v>
          </cell>
          <cell r="D2067" t="str">
            <v>M2</v>
          </cell>
          <cell r="E2067">
            <v>48.64</v>
          </cell>
          <cell r="F2067" t="str">
            <v>SINAPI</v>
          </cell>
        </row>
        <row r="2068">
          <cell r="B2068">
            <v>96535</v>
          </cell>
          <cell r="C2068" t="str">
            <v>FABRICAÇÃO, MONTAGEM E DESMONTAGEM DE FÔRMA PARA SAPATA, EM MADEIRA SERRADA, E=25 MM, 4 UTILIZAÇÕES. AF_06/2017</v>
          </cell>
          <cell r="D2068" t="str">
            <v>M2</v>
          </cell>
          <cell r="E2068">
            <v>88.14</v>
          </cell>
          <cell r="F2068" t="str">
            <v>SINAPI</v>
          </cell>
        </row>
        <row r="2069">
          <cell r="B2069">
            <v>96536</v>
          </cell>
          <cell r="C2069" t="str">
            <v>FABRICAÇÃO, MONTAGEM E DESMONTAGEM DE FÔRMA PARA VIGA BALDRAME, EM MADEIRA SERRADA, E=25 MM, 4 UTILIZAÇÕES. AF_06/2017</v>
          </cell>
          <cell r="D2069" t="str">
            <v>M2</v>
          </cell>
          <cell r="E2069">
            <v>40.94</v>
          </cell>
          <cell r="F2069" t="str">
            <v>SINAPI</v>
          </cell>
        </row>
        <row r="2070">
          <cell r="B2070">
            <v>96537</v>
          </cell>
          <cell r="C2070" t="str">
            <v>FABRICAÇÃO, MONTAGEM E DESMONTAGEM DE FÔRMA PARA BLOCO DE COROAMENTO, EM CHAPA DE MADEIRA COMPENSADA RESINADA, E=17 MM, 2 UTILIZAÇÕES. AF_06/2017</v>
          </cell>
          <cell r="D2070" t="str">
            <v>M2</v>
          </cell>
          <cell r="E2070">
            <v>119.42</v>
          </cell>
          <cell r="F2070" t="str">
            <v>SINAPI</v>
          </cell>
        </row>
        <row r="2071">
          <cell r="B2071">
            <v>96538</v>
          </cell>
          <cell r="C2071" t="str">
            <v>FABRICAÇÃO, MONTAGEM E DESMONTAGEM DE FÔRMA PARA SAPATA, EM CHAPA DE MADEIRA COMPENSADA RESINADA, E=17 MM, 2 UTILIZAÇÕES. AF_06/2017</v>
          </cell>
          <cell r="D2071" t="str">
            <v>M2</v>
          </cell>
          <cell r="E2071">
            <v>188.83</v>
          </cell>
          <cell r="F2071" t="str">
            <v>SINAPI</v>
          </cell>
        </row>
        <row r="2072">
          <cell r="B2072">
            <v>96539</v>
          </cell>
          <cell r="C2072" t="str">
            <v>FABRICAÇÃO, MONTAGEM E DESMONTAGEM DE FÔRMA PARA VIGA BALDRAME, EM CHAPA DE MADEIRA COMPENSADA RESINADA, E=17 MM, 2 UTILIZAÇÕES. AF_06/2017</v>
          </cell>
          <cell r="D2072" t="str">
            <v>M2</v>
          </cell>
          <cell r="E2072">
            <v>85.28</v>
          </cell>
          <cell r="F2072" t="str">
            <v>SINAPI</v>
          </cell>
        </row>
        <row r="2073">
          <cell r="B2073">
            <v>96540</v>
          </cell>
          <cell r="C2073" t="str">
            <v>FABRICAÇÃO, MONTAGEM E DESMONTAGEM DE FÔRMA PARA BLOCO DE COROAMENTO, EM CHAPA DE MADEIRA COMPENSADA RESINADA, E=17 MM, 4 UTILIZAÇÕES. AF_06/2017</v>
          </cell>
          <cell r="D2073" t="str">
            <v>M2</v>
          </cell>
          <cell r="E2073">
            <v>83.87</v>
          </cell>
          <cell r="F2073" t="str">
            <v>SINAPI</v>
          </cell>
        </row>
        <row r="2074">
          <cell r="B2074">
            <v>96541</v>
          </cell>
          <cell r="C2074" t="str">
            <v>FABRICAÇÃO, MONTAGEM E DESMONTAGEM DE FÔRMA PARA SAPATA, EM CHAPA DE MADEIRA COMPENSADA RESINADA, E=17 MM, 4 UTILIZAÇÕES. AF_06/2017</v>
          </cell>
          <cell r="D2074" t="str">
            <v>M2</v>
          </cell>
          <cell r="E2074">
            <v>131.24</v>
          </cell>
          <cell r="F2074" t="str">
            <v>SINAPI</v>
          </cell>
        </row>
        <row r="2075">
          <cell r="B2075">
            <v>96542</v>
          </cell>
          <cell r="C2075" t="str">
            <v>FABRICAÇÃO, MONTAGEM E DESMONTAGEM DE FÔRMA PARA VIGA BALDRAME, EM CHAPA DE MADEIRA COMPENSADA RESINADA, E=17 MM, 4 UTILIZAÇÕES. AF_06/2017</v>
          </cell>
          <cell r="D2075" t="str">
            <v>M2</v>
          </cell>
          <cell r="E2075">
            <v>62.74</v>
          </cell>
          <cell r="F2075" t="str">
            <v>SINAPI</v>
          </cell>
        </row>
        <row r="2076">
          <cell r="B2076">
            <v>96543</v>
          </cell>
          <cell r="C2076" t="str">
            <v>ARMAÇÃO DE BLOCO, VIGA BALDRAME E SAPATA UTILIZANDO AÇO CA-60 DE 5 MM - MONTAGEM. AF_06/2017</v>
          </cell>
          <cell r="D2076" t="str">
            <v>KG</v>
          </cell>
          <cell r="E2076">
            <v>11.64</v>
          </cell>
          <cell r="F2076" t="str">
            <v>SINAPI</v>
          </cell>
        </row>
        <row r="2077">
          <cell r="B2077">
            <v>97747</v>
          </cell>
          <cell r="C2077" t="str">
            <v>MONTAGEM E DESMONTAGEM DE FÔRMA DE PILARES CIRCULARES, COM ÁREA MÉDIA DAS SEÇÕES MAIOR QUE 0,28 M², PÉ-DIREITO DUPLO, EM MADEIRA, 2 UTILIZAÇÕES.  AF_06/2017</v>
          </cell>
          <cell r="D2077" t="str">
            <v>M2</v>
          </cell>
          <cell r="E2077">
            <v>137.19999999999999</v>
          </cell>
          <cell r="F2077" t="str">
            <v>SINAPI</v>
          </cell>
        </row>
        <row r="2078">
          <cell r="B2078">
            <v>89996</v>
          </cell>
          <cell r="C2078" t="str">
            <v>ARMAÇÃO VERTICAL DE ALVENARIA ESTRUTURAL; DIÂMETRO DE 10,0 MM. AF_01/2015</v>
          </cell>
          <cell r="D2078" t="str">
            <v>KG</v>
          </cell>
          <cell r="E2078">
            <v>7.05</v>
          </cell>
          <cell r="F2078" t="str">
            <v>SINAPI</v>
          </cell>
        </row>
        <row r="2079">
          <cell r="B2079">
            <v>89997</v>
          </cell>
          <cell r="C2079" t="str">
            <v>ARMAÇÃO VERTICAL DE ALVENARIA ESTRUTURAL; DIÂMETRO DE 12,5 MM. AF_01/2015</v>
          </cell>
          <cell r="D2079" t="str">
            <v>KG</v>
          </cell>
          <cell r="E2079">
            <v>5.72</v>
          </cell>
          <cell r="F2079" t="str">
            <v>SINAPI</v>
          </cell>
        </row>
        <row r="2080">
          <cell r="B2080">
            <v>89998</v>
          </cell>
          <cell r="C2080" t="str">
            <v>ARMAÇÃO DE CINTA DE ALVENARIA ESTRUTURAL; DIÂMETRO DE 10,0 MM. AF_01/2015</v>
          </cell>
          <cell r="D2080" t="str">
            <v>KG</v>
          </cell>
          <cell r="E2080">
            <v>6.67</v>
          </cell>
          <cell r="F2080" t="str">
            <v>SINAPI</v>
          </cell>
        </row>
        <row r="2081">
          <cell r="B2081">
            <v>89999</v>
          </cell>
          <cell r="C2081" t="str">
            <v>ARMAÇÃO DE VERGA E CONTRAVERGA DE ALVENARIA ESTRUTURAL; DIÂMETRO DE 8,0 MM. AF_01/2015</v>
          </cell>
          <cell r="D2081" t="str">
            <v>KG</v>
          </cell>
          <cell r="E2081">
            <v>9.85</v>
          </cell>
          <cell r="F2081" t="str">
            <v>SINAPI</v>
          </cell>
        </row>
        <row r="2082">
          <cell r="B2082">
            <v>90000</v>
          </cell>
          <cell r="C2082" t="str">
            <v>ARMAÇÃO DE VERGA E CONTRAVERGA DE ALVENARIA ESTRUTURAL; DIÂMETRO DE 10,0 MM. AF_01/2015</v>
          </cell>
          <cell r="D2082" t="str">
            <v>KG</v>
          </cell>
          <cell r="E2082">
            <v>8.01</v>
          </cell>
          <cell r="F2082" t="str">
            <v>SINAPI</v>
          </cell>
        </row>
        <row r="2083">
          <cell r="B2083">
            <v>91593</v>
          </cell>
          <cell r="C2083" t="str">
            <v>ARMAÇÃO DO SISTEMA DE PAREDES DE CONCRETO, EXECUTADA EM PAREDES DE EDIFICAÇÕES DE MÚLTIPLOS PAVIMENTOS, TELA Q-138. AF_06/2019</v>
          </cell>
          <cell r="D2083" t="str">
            <v>KG</v>
          </cell>
          <cell r="E2083">
            <v>6.61</v>
          </cell>
          <cell r="F2083" t="str">
            <v>SINAPI</v>
          </cell>
        </row>
        <row r="2084">
          <cell r="B2084">
            <v>91594</v>
          </cell>
          <cell r="C2084" t="str">
            <v>ARMAÇÃO DO SISTEMA DE PAREDES DE CONCRETO, EXECUTADA EM PAREDES DE EDIFICAÇÕES TÉRREAS OU DE MÚLTIPLOS PAVIMENTOS, TELA Q-92. AF_06/2019</v>
          </cell>
          <cell r="D2084" t="str">
            <v>KG</v>
          </cell>
          <cell r="E2084">
            <v>6.87</v>
          </cell>
          <cell r="F2084" t="str">
            <v>SINAPI</v>
          </cell>
        </row>
        <row r="2085">
          <cell r="B2085">
            <v>91595</v>
          </cell>
          <cell r="C2085" t="str">
            <v>ARMAÇÃO DO SISTEMA DE PAREDES DE CONCRETO, EXECUTADA EM PAREDES DE EDIFICAÇÕES TÉRREAS, TELA Q-61. AF_06/2019</v>
          </cell>
          <cell r="D2085" t="str">
            <v>KG</v>
          </cell>
          <cell r="E2085">
            <v>7.32</v>
          </cell>
          <cell r="F2085" t="str">
            <v>SINAPI</v>
          </cell>
        </row>
        <row r="2086">
          <cell r="B2086">
            <v>91596</v>
          </cell>
          <cell r="C2086" t="str">
            <v>ARMAÇÃO DO SISTEMA DE PAREDES DE CONCRETO, EXECUTADA COMO ARMADURA POSITIVA DE LAJES, TELA Q-138. AF_06/2019</v>
          </cell>
          <cell r="D2086" t="str">
            <v>KG</v>
          </cell>
          <cell r="E2086">
            <v>6.82</v>
          </cell>
          <cell r="F2086" t="str">
            <v>SINAPI</v>
          </cell>
        </row>
        <row r="2087">
          <cell r="B2087">
            <v>91597</v>
          </cell>
          <cell r="C2087" t="str">
            <v>ARMAÇÃO DO SISTEMA DE PAREDES DE CONCRETO, EXECUTADA COMO ARMADURA NEGATIVA DE LAJES, TELA T-196. AF_06/2019</v>
          </cell>
          <cell r="D2087" t="str">
            <v>KG</v>
          </cell>
          <cell r="E2087">
            <v>4.87</v>
          </cell>
          <cell r="F2087" t="str">
            <v>SINAPI</v>
          </cell>
        </row>
        <row r="2088">
          <cell r="B2088">
            <v>91598</v>
          </cell>
          <cell r="C2088" t="str">
            <v>ARMAÇÃO DO SISTEMA DE PAREDES DE CONCRETO, EXECUTADA COMO ARMADURA POSITIVA DE LAJES, TELA Q-113. AF_06/2019</v>
          </cell>
          <cell r="D2088" t="str">
            <v>KG</v>
          </cell>
          <cell r="E2088">
            <v>6.71</v>
          </cell>
          <cell r="F2088" t="str">
            <v>SINAPI</v>
          </cell>
        </row>
        <row r="2089">
          <cell r="B2089">
            <v>91599</v>
          </cell>
          <cell r="C2089" t="str">
            <v>ARMAÇÃO DO SISTEMA DE PAREDES DE CONCRETO, EXECUTADA COMO ARMADURA NEGATIVA DE LAJES, TELA L-159. AF_06/2019</v>
          </cell>
          <cell r="D2089" t="str">
            <v>KG</v>
          </cell>
          <cell r="E2089">
            <v>5.0999999999999996</v>
          </cell>
          <cell r="F2089" t="str">
            <v>SINAPI</v>
          </cell>
        </row>
        <row r="2090">
          <cell r="B2090">
            <v>91600</v>
          </cell>
          <cell r="C2090" t="str">
            <v>ARMAÇÃO DO SISTEMA DE PAREDES DE CONCRETO, EXECUTADA EM PLATIBANDAS, TELA Q-92. AF_06/2019</v>
          </cell>
          <cell r="D2090" t="str">
            <v>KG</v>
          </cell>
          <cell r="E2090">
            <v>8.4600000000000009</v>
          </cell>
          <cell r="F2090" t="str">
            <v>SINAPI</v>
          </cell>
        </row>
        <row r="2091">
          <cell r="B2091">
            <v>91601</v>
          </cell>
          <cell r="C2091" t="str">
            <v>ARMAÇÃO DO SISTEMA DE PAREDES DE CONCRETO, EXECUTADA COMO REFORÇO, VERGALHÃO DE 6,3 MM DE DIÂMETRO. AF_06/2019</v>
          </cell>
          <cell r="D2091" t="str">
            <v>KG</v>
          </cell>
          <cell r="E2091">
            <v>8.0500000000000007</v>
          </cell>
          <cell r="F2091" t="str">
            <v>SINAPI</v>
          </cell>
        </row>
        <row r="2092">
          <cell r="B2092">
            <v>91602</v>
          </cell>
          <cell r="C2092" t="str">
            <v>ARMAÇÃO DO SISTEMA DE PAREDES DE CONCRETO, EXECUTADA COMO REFORÇO, VERGALHÃO DE 8,0 MM DE DIÂMETRO. AF_06/2019</v>
          </cell>
          <cell r="D2092" t="str">
            <v>KG</v>
          </cell>
          <cell r="E2092">
            <v>7.4</v>
          </cell>
          <cell r="F2092" t="str">
            <v>SINAPI</v>
          </cell>
        </row>
        <row r="2093">
          <cell r="B2093">
            <v>91603</v>
          </cell>
          <cell r="C2093" t="str">
            <v>ARMAÇÃO DO SISTEMA DE PAREDES DE CONCRETO, EXECUTADA COMO REFORÇO, VERGALHÃO DE 10,0 MM DE DIÂMETRO. AF_06/2019</v>
          </cell>
          <cell r="D2093" t="str">
            <v>KG</v>
          </cell>
          <cell r="E2093">
            <v>6.99</v>
          </cell>
          <cell r="F2093" t="str">
            <v>SINAPI</v>
          </cell>
        </row>
        <row r="2094">
          <cell r="B2094">
            <v>92759</v>
          </cell>
          <cell r="C2094" t="str">
            <v>ARMAÇÃO DE PILAR OU VIGA DE UMA ESTRUTURA CONVENCIONAL DE CONCRETO ARMADO EM UM EDIFÍCIO DE MÚLTIPLOS PAVIMENTOS UTILIZANDO AÇO CA-60 DE 5,0 MM - MONTAGEM. AF_12/2015</v>
          </cell>
          <cell r="D2094" t="str">
            <v>KG</v>
          </cell>
          <cell r="E2094">
            <v>9.73</v>
          </cell>
          <cell r="F2094" t="str">
            <v>SINAPI</v>
          </cell>
        </row>
        <row r="2095">
          <cell r="B2095">
            <v>92760</v>
          </cell>
          <cell r="C2095" t="str">
            <v>ARMAÇÃO DE PILAR OU VIGA DE UMA ESTRUTURA CONVENCIONAL DE CONCRETO ARMADO EM UM EDIFÍCIO DE MÚLTIPLOS PAVIMENTOS UTILIZANDO AÇO CA-50 DE 6,3 MM - MONTAGEM. AF_12/2015</v>
          </cell>
          <cell r="D2095" t="str">
            <v>KG</v>
          </cell>
          <cell r="E2095">
            <v>9.07</v>
          </cell>
          <cell r="F2095" t="str">
            <v>SINAPI</v>
          </cell>
        </row>
        <row r="2096">
          <cell r="B2096">
            <v>92761</v>
          </cell>
          <cell r="C2096" t="str">
            <v>ARMAÇÃO DE PILAR OU VIGA DE UMA ESTRUTURA CONVENCIONAL DE CONCRETO ARMADO EM UM EDIFÍCIO DE MÚLTIPLOS PAVIMENTOS UTILIZANDO AÇO CA-50 DE 8,0 MM - MONTAGEM. AF_12/2015</v>
          </cell>
          <cell r="D2096" t="str">
            <v>KG</v>
          </cell>
          <cell r="E2096">
            <v>8.4499999999999993</v>
          </cell>
          <cell r="F2096" t="str">
            <v>SINAPI</v>
          </cell>
        </row>
        <row r="2097">
          <cell r="B2097">
            <v>92762</v>
          </cell>
          <cell r="C2097" t="str">
            <v>ARMAÇÃO DE PILAR OU VIGA DE UMA ESTRUTURA CONVENCIONAL DE CONCRETO ARMADO EM UM EDIFÍCIO DE MÚLTIPLOS PAVIMENTOS UTILIZANDO AÇO CA-50 DE 10,0 MM - MONTAGEM. AF_12/2015</v>
          </cell>
          <cell r="D2097" t="str">
            <v>KG</v>
          </cell>
          <cell r="E2097">
            <v>7.52</v>
          </cell>
          <cell r="F2097" t="str">
            <v>SINAPI</v>
          </cell>
        </row>
        <row r="2098">
          <cell r="B2098">
            <v>92763</v>
          </cell>
          <cell r="C2098" t="str">
            <v>ARMAÇÃO DE PILAR OU VIGA DE UMA ESTRUTURA CONVENCIONAL DE CONCRETO ARMADO EM UM EDIFÍCIO DE MÚLTIPLOS PAVIMENTOS UTILIZANDO AÇO CA-50 DE 12,5 MM - MONTAGEM. AF_12/2015</v>
          </cell>
          <cell r="D2098" t="str">
            <v>KG</v>
          </cell>
          <cell r="E2098">
            <v>6.32</v>
          </cell>
          <cell r="F2098" t="str">
            <v>SINAPI</v>
          </cell>
        </row>
        <row r="2099">
          <cell r="B2099">
            <v>92764</v>
          </cell>
          <cell r="C2099" t="str">
            <v>ARMAÇÃO DE PILAR OU VIGA DE UMA ESTRUTURA CONVENCIONAL DE CONCRETO ARMADO EM UM EDIFÍCIO DE MÚLTIPLOS PAVIMENTOS UTILIZANDO AÇO CA-50 DE 16,0 MM - MONTAGEM. AF_12/2015</v>
          </cell>
          <cell r="D2099" t="str">
            <v>KG</v>
          </cell>
          <cell r="E2099">
            <v>5.99</v>
          </cell>
          <cell r="F2099" t="str">
            <v>SINAPI</v>
          </cell>
        </row>
        <row r="2100">
          <cell r="B2100">
            <v>92765</v>
          </cell>
          <cell r="C2100" t="str">
            <v>ARMAÇÃO DE PILAR OU VIGA DE UMA ESTRUTURA CONVENCIONAL DE CONCRETO ARMADO EM UM EDIFÍCIO DE MÚLTIPLOS PAVIMENTOS UTILIZANDO AÇO CA-50 DE 20,0 MM - MONTAGEM. AF_12/2015</v>
          </cell>
          <cell r="D2100" t="str">
            <v>KG</v>
          </cell>
          <cell r="E2100">
            <v>6.72</v>
          </cell>
          <cell r="F2100" t="str">
            <v>SINAPI</v>
          </cell>
        </row>
        <row r="2101">
          <cell r="B2101">
            <v>92766</v>
          </cell>
          <cell r="C2101" t="str">
            <v>ARMAÇÃO DE PILAR OU VIGA DE UMA ESTRUTURA CONVENCIONAL DE CONCRETO ARMADO EM UM EDIFÍCIO DE MÚLTIPLOS PAVIMENTOS UTILIZANDO AÇO CA-50 DE 25,0 MM - MONTAGEM. AF_12/2015</v>
          </cell>
          <cell r="D2101" t="str">
            <v>KG</v>
          </cell>
          <cell r="E2101">
            <v>6.55</v>
          </cell>
          <cell r="F2101" t="str">
            <v>SINAPI</v>
          </cell>
        </row>
        <row r="2102">
          <cell r="B2102">
            <v>92767</v>
          </cell>
          <cell r="C2102" t="str">
            <v>ARMAÇÃO DE LAJE DE UMA ESTRUTURA CONVENCIONAL DE CONCRETO ARMADO EM UM EDIFÍCIO DE MÚLTIPLOS PAVIMENTOS UTILIZANDO AÇO CA-60 DE 4,2 MM - MONTAGEM. AF_12/2015</v>
          </cell>
          <cell r="D2102" t="str">
            <v>KG</v>
          </cell>
          <cell r="E2102">
            <v>9.84</v>
          </cell>
          <cell r="F2102" t="str">
            <v>SINAPI</v>
          </cell>
        </row>
        <row r="2103">
          <cell r="B2103">
            <v>92768</v>
          </cell>
          <cell r="C2103" t="str">
            <v>ARMAÇÃO DE LAJE DE UMA ESTRUTURA CONVENCIONAL DE CONCRETO ARMADO EM UM EDIFÍCIO DE MÚLTIPLOS PAVIMENTOS UTILIZANDO AÇO CA-60 DE 5,0 MM - MONTAGEM. AF_12/2015</v>
          </cell>
          <cell r="D2103" t="str">
            <v>KG</v>
          </cell>
          <cell r="E2103">
            <v>8.7100000000000009</v>
          </cell>
          <cell r="F2103" t="str">
            <v>SINAPI</v>
          </cell>
        </row>
        <row r="2104">
          <cell r="B2104">
            <v>92769</v>
          </cell>
          <cell r="C2104" t="str">
            <v>ARMAÇÃO DE LAJE DE UMA ESTRUTURA CONVENCIONAL DE CONCRETO ARMADO EM UM EDIFÍCIO DE MÚLTIPLOS PAVIMENTOS UTILIZANDO AÇO CA-50 DE 6,3 MM - MONTAGEM. AF_12/2015</v>
          </cell>
          <cell r="D2104" t="str">
            <v>KG</v>
          </cell>
          <cell r="E2104">
            <v>8.2899999999999991</v>
          </cell>
          <cell r="F2104" t="str">
            <v>SINAPI</v>
          </cell>
        </row>
        <row r="2105">
          <cell r="B2105">
            <v>92770</v>
          </cell>
          <cell r="C2105" t="str">
            <v>ARMAÇÃO DE LAJE DE UMA ESTRUTURA CONVENCIONAL DE CONCRETO ARMADO EM UM EDIFÍCIO DE MÚLTIPLOS PAVIMENTOS UTILIZANDO AÇO CA-50 DE 8,0 MM - MONTAGEM. AF_12/2015</v>
          </cell>
          <cell r="D2105" t="str">
            <v>KG</v>
          </cell>
          <cell r="E2105">
            <v>7.87</v>
          </cell>
          <cell r="F2105" t="str">
            <v>SINAPI</v>
          </cell>
        </row>
        <row r="2106">
          <cell r="B2106">
            <v>92771</v>
          </cell>
          <cell r="C2106" t="str">
            <v>ARMAÇÃO DE LAJE DE UMA ESTRUTURA CONVENCIONAL DE CONCRETO ARMADO EM UM EDIFÍCIO DE MÚLTIPLOS PAVIMENTOS UTILIZANDO AÇO CA-50 DE 10,0 MM - MONTAGEM. AF_12/2015</v>
          </cell>
          <cell r="D2106" t="str">
            <v>KG</v>
          </cell>
          <cell r="E2106">
            <v>7.07</v>
          </cell>
          <cell r="F2106" t="str">
            <v>SINAPI</v>
          </cell>
        </row>
        <row r="2107">
          <cell r="B2107">
            <v>92772</v>
          </cell>
          <cell r="C2107" t="str">
            <v>ARMAÇÃO DE LAJE DE UMA ESTRUTURA CONVENCIONAL DE CONCRETO ARMADO EM UM EDIFÍCIO DE MÚLTIPLOS PAVIMENTOS UTILIZANDO AÇO CA-50 DE 12,5 MM - MONTAGEM. AF_12/2015</v>
          </cell>
          <cell r="D2107" t="str">
            <v>KG</v>
          </cell>
          <cell r="E2107">
            <v>5.98</v>
          </cell>
          <cell r="F2107" t="str">
            <v>SINAPI</v>
          </cell>
        </row>
        <row r="2108">
          <cell r="B2108">
            <v>92773</v>
          </cell>
          <cell r="C2108" t="str">
            <v>ARMAÇÃO DE LAJE DE UMA ESTRUTURA CONVENCIONAL DE CONCRETO ARMADO EM UM EDIFÍCIO DE MÚLTIPLOS PAVIMENTOS UTILIZANDO AÇO CA-50 DE 16,0 MM - MONTAGEM. AF_12/2015</v>
          </cell>
          <cell r="D2108" t="str">
            <v>KG</v>
          </cell>
          <cell r="E2108">
            <v>5.75</v>
          </cell>
          <cell r="F2108" t="str">
            <v>SINAPI</v>
          </cell>
        </row>
        <row r="2109">
          <cell r="B2109">
            <v>92774</v>
          </cell>
          <cell r="C2109" t="str">
            <v>ARMAÇÃO DE LAJE DE UMA ESTRUTURA CONVENCIONAL DE CONCRETO ARMADO EM UM EDIFÍCIO DE MÚLTIPLOS PAVIMENTOS UTILIZANDO AÇO CA-50 DE 20,0 MM - MONTAGEM. AF_12/2015</v>
          </cell>
          <cell r="D2109" t="str">
            <v>KG</v>
          </cell>
          <cell r="E2109">
            <v>6.55</v>
          </cell>
          <cell r="F2109" t="str">
            <v>SINAPI</v>
          </cell>
        </row>
        <row r="2110">
          <cell r="B2110">
            <v>92775</v>
          </cell>
          <cell r="C2110" t="str">
            <v>ARMAÇÃO DE PILAR OU VIGA DE UMA ESTRUTURA CONVENCIONAL DE CONCRETO ARMADO EM UMA EDIFICAÇÃO TÉRREA OU SOBRADO UTILIZANDO AÇO CA-60 DE 5,0 MM - MONTAGEM. AF_12/2015</v>
          </cell>
          <cell r="D2110" t="str">
            <v>KG</v>
          </cell>
          <cell r="E2110">
            <v>11.71</v>
          </cell>
          <cell r="F2110" t="str">
            <v>SINAPI</v>
          </cell>
        </row>
        <row r="2111">
          <cell r="B2111">
            <v>92776</v>
          </cell>
          <cell r="C2111" t="str">
            <v>ARMAÇÃO DE PILAR OU VIGA DE UMA ESTRUTURA CONVENCIONAL DE CONCRETO ARMADO EM UMA EDIFICAÇÃO TÉRREA OU SOBRADO UTILIZANDO AÇO CA-50 DE 6,3 MM - MONTAGEM. AF_12/2015</v>
          </cell>
          <cell r="D2111" t="str">
            <v>KG</v>
          </cell>
          <cell r="E2111">
            <v>10.59</v>
          </cell>
          <cell r="F2111" t="str">
            <v>SINAPI</v>
          </cell>
        </row>
        <row r="2112">
          <cell r="B2112">
            <v>92777</v>
          </cell>
          <cell r="C2112" t="str">
            <v>ARMAÇÃO DE PILAR OU VIGA DE UMA ESTRUTURA CONVENCIONAL DE CONCRETO ARMADO EM UMA EDIFICAÇÃO TÉRREA OU SOBRADO UTILIZANDO AÇO CA-50 DE 8,0 MM - MONTAGEM. AF_12/2015</v>
          </cell>
          <cell r="D2112" t="str">
            <v>KG</v>
          </cell>
          <cell r="E2112">
            <v>9.58</v>
          </cell>
          <cell r="F2112" t="str">
            <v>SINAPI</v>
          </cell>
        </row>
        <row r="2113">
          <cell r="B2113">
            <v>92778</v>
          </cell>
          <cell r="C2113" t="str">
            <v>ARMAÇÃO DE PILAR OU VIGA DE UMA ESTRUTURA CONVENCIONAL DE CONCRETO ARMADO EM UMA EDIFICAÇÃO TÉRREA OU SOBRADO UTILIZANDO AÇO CA-50 DE 10,0 MM - MONTAGEM. AF_12/2015</v>
          </cell>
          <cell r="D2113" t="str">
            <v>KG</v>
          </cell>
          <cell r="E2113">
            <v>8.3699999999999992</v>
          </cell>
          <cell r="F2113" t="str">
            <v>SINAPI</v>
          </cell>
        </row>
        <row r="2114">
          <cell r="B2114">
            <v>92779</v>
          </cell>
          <cell r="C2114" t="str">
            <v>ARMAÇÃO DE PILAR OU VIGA DE UMA ESTRUTURA CONVENCIONAL DE CONCRETO ARMADO EM UMA EDIFICAÇÃO TÉRREA OU SOBRADO UTILIZANDO AÇO CA-50 DE 12,5 MM - MONTAGEM. AF_12/2015</v>
          </cell>
          <cell r="D2114" t="str">
            <v>KG</v>
          </cell>
          <cell r="E2114">
            <v>6.94</v>
          </cell>
          <cell r="F2114" t="str">
            <v>SINAPI</v>
          </cell>
        </row>
        <row r="2115">
          <cell r="B2115">
            <v>92780</v>
          </cell>
          <cell r="C2115" t="str">
            <v>ARMAÇÃO DE PILAR OU VIGA DE UMA ESTRUTURA CONVENCIONAL DE CONCRETO ARMADO EM UMA EDIFICAÇÃO TÉRREA OU SOBRADO UTILIZANDO AÇO CA-50 DE 16,0 MM - MONTAGEM. AF_12/2015</v>
          </cell>
          <cell r="D2115" t="str">
            <v>KG</v>
          </cell>
          <cell r="E2115">
            <v>6.42</v>
          </cell>
          <cell r="F2115" t="str">
            <v>SINAPI</v>
          </cell>
        </row>
        <row r="2116">
          <cell r="B2116">
            <v>92781</v>
          </cell>
          <cell r="C2116" t="str">
            <v>ARMAÇÃO DE PILAR OU VIGA DE UMA ESTRUTURA CONVENCIONAL DE CONCRETO ARMADO EM UMA EDIFICAÇÃO TÉRREA OU SOBRADO UTILIZANDO AÇO CA-50 DE 20,0 MM - MONTAGEM. AF_12/2015</v>
          </cell>
          <cell r="D2116" t="str">
            <v>KG</v>
          </cell>
          <cell r="E2116">
            <v>6.99</v>
          </cell>
          <cell r="F2116" t="str">
            <v>SINAPI</v>
          </cell>
        </row>
        <row r="2117">
          <cell r="B2117">
            <v>92782</v>
          </cell>
          <cell r="C2117" t="str">
            <v>ARMAÇÃO DE PILAR OU VIGA DE UMA ESTRUTURA CONVENCIONAL DE CONCRETO ARMADO EM UMA EDIFICAÇÃO TÉRREA OU SOBRADO UTILIZANDO AÇO CA-50 DE 25,0 MM - MONTAGEM. AF_12/2015</v>
          </cell>
          <cell r="D2117" t="str">
            <v>KG</v>
          </cell>
          <cell r="E2117">
            <v>6.72</v>
          </cell>
          <cell r="F2117" t="str">
            <v>SINAPI</v>
          </cell>
        </row>
        <row r="2118">
          <cell r="B2118">
            <v>92783</v>
          </cell>
          <cell r="C2118" t="str">
            <v>ARMAÇÃO DE LAJE DE UMA ESTRUTURA CONVENCIONAL DE CONCRETO ARMADO EM UMA EDIFICAÇÃO TÉRREA OU SOBRADO UTILIZANDO AÇO CA-60 DE 4,2 MM - MONTAGEM. AF_12/2015</v>
          </cell>
          <cell r="D2118" t="str">
            <v>KG</v>
          </cell>
          <cell r="E2118">
            <v>11.52</v>
          </cell>
          <cell r="F2118" t="str">
            <v>SINAPI</v>
          </cell>
        </row>
        <row r="2119">
          <cell r="B2119">
            <v>92784</v>
          </cell>
          <cell r="C2119" t="str">
            <v>ARMAÇÃO DE LAJE DE UMA ESTRUTURA CONVENCIONAL DE CONCRETO ARMADO EM UMA EDIFICAÇÃO TÉRREA OU SOBRADO UTILIZANDO AÇO CA-60 DE 5,0 MM - MONTAGEM. AF_12/2015</v>
          </cell>
          <cell r="D2119" t="str">
            <v>KG</v>
          </cell>
          <cell r="E2119">
            <v>10.08</v>
          </cell>
          <cell r="F2119" t="str">
            <v>SINAPI</v>
          </cell>
        </row>
        <row r="2120">
          <cell r="B2120">
            <v>92785</v>
          </cell>
          <cell r="C2120" t="str">
            <v>ARMAÇÃO DE LAJE DE UMA ESTRUTURA CONVENCIONAL DE CONCRETO ARMADO EM UMA EDIFICAÇÃO TÉRREA OU SOBRADO UTILIZANDO AÇO CA-50 DE 6,3 MM - MONTAGEM. AF_12/2015</v>
          </cell>
          <cell r="D2120" t="str">
            <v>KG</v>
          </cell>
          <cell r="E2120">
            <v>9.32</v>
          </cell>
          <cell r="F2120" t="str">
            <v>SINAPI</v>
          </cell>
        </row>
        <row r="2121">
          <cell r="B2121">
            <v>92786</v>
          </cell>
          <cell r="C2121" t="str">
            <v>ARMAÇÃO DE LAJE DE UMA ESTRUTURA CONVENCIONAL DE CONCRETO ARMADO EM UMA EDIFICAÇÃO TÉRREA OU SOBRADO UTILIZANDO AÇO CA-50 DE 8,0 MM - MONTAGEM. AF_12/2015</v>
          </cell>
          <cell r="D2121" t="str">
            <v>KG</v>
          </cell>
          <cell r="E2121">
            <v>8.64</v>
          </cell>
          <cell r="F2121" t="str">
            <v>SINAPI</v>
          </cell>
        </row>
        <row r="2122">
          <cell r="B2122">
            <v>92787</v>
          </cell>
          <cell r="C2122" t="str">
            <v>ARMAÇÃO DE LAJE DE UMA ESTRUTURA CONVENCIONAL DE CONCRETO ARMADO EM UMA EDIFICAÇÃO TÉRREA OU SOBRADO UTILIZANDO AÇO CA-50 DE 10,0 MM - MONTAGEM. AF_12/2015</v>
          </cell>
          <cell r="D2122" t="str">
            <v>KG</v>
          </cell>
          <cell r="E2122">
            <v>7.62</v>
          </cell>
          <cell r="F2122" t="str">
            <v>SINAPI</v>
          </cell>
        </row>
        <row r="2123">
          <cell r="B2123">
            <v>92788</v>
          </cell>
          <cell r="C2123" t="str">
            <v>ARMAÇÃO DE LAJE DE UMA ESTRUTURA CONVENCIONAL DE CONCRETO ARMADO EM UMA EDIFICAÇÃO TÉRREA OU SOBRADO UTILIZANDO AÇO CA-50 DE 12,5 MM - MONTAGEM. AF_12/2015</v>
          </cell>
          <cell r="D2123" t="str">
            <v>KG</v>
          </cell>
          <cell r="E2123">
            <v>6.37</v>
          </cell>
          <cell r="F2123" t="str">
            <v>SINAPI</v>
          </cell>
        </row>
        <row r="2124">
          <cell r="B2124">
            <v>92789</v>
          </cell>
          <cell r="C2124" t="str">
            <v>ARMAÇÃO DE LAJE DE UMA ESTRUTURA CONVENCIONAL DE CONCRETO ARMADO EM UMA EDIFICAÇÃO TÉRREA OU SOBRADO UTILIZANDO AÇO CA-50 DE 16,0 MM - MONTAGEM. AF_12/2015</v>
          </cell>
          <cell r="D2124" t="str">
            <v>KG</v>
          </cell>
          <cell r="E2124">
            <v>6.01</v>
          </cell>
          <cell r="F2124" t="str">
            <v>SINAPI</v>
          </cell>
        </row>
        <row r="2125">
          <cell r="B2125">
            <v>92790</v>
          </cell>
          <cell r="C2125" t="str">
            <v>ARMAÇÃO DE LAJE DE UMA ESTRUTURA CONVENCIONAL DE CONCRETO ARMADO EM UMA EDIFICAÇÃO TÉRREA OU SOBRADO UTILIZANDO AÇO CA-50 DE 20,0 MM - MONTAGEM. AF_12/2015</v>
          </cell>
          <cell r="D2125" t="str">
            <v>KG</v>
          </cell>
          <cell r="E2125">
            <v>6.7</v>
          </cell>
          <cell r="F2125" t="str">
            <v>SINAPI</v>
          </cell>
        </row>
        <row r="2126">
          <cell r="B2126">
            <v>92791</v>
          </cell>
          <cell r="C2126" t="str">
            <v>CORTE E DOBRA DE AÇO CA-60, DIÂMETRO DE 5,0 MM, UTILIZADO EM ESTRUTURAS DIVERSAS, EXCETO LAJES. AF_12/2015</v>
          </cell>
          <cell r="D2126" t="str">
            <v>KG</v>
          </cell>
          <cell r="E2126">
            <v>6.87</v>
          </cell>
          <cell r="F2126" t="str">
            <v>SINAPI</v>
          </cell>
        </row>
        <row r="2127">
          <cell r="B2127">
            <v>92792</v>
          </cell>
          <cell r="C2127" t="str">
            <v>CORTE E DOBRA DE AÇO CA-50, DIÂMETRO DE 6,3 MM, UTILIZADO EM ESTRUTURAS DIVERSAS, EXCETO LAJES. AF_12/2015</v>
          </cell>
          <cell r="D2127" t="str">
            <v>KG</v>
          </cell>
          <cell r="E2127">
            <v>6.81</v>
          </cell>
          <cell r="F2127" t="str">
            <v>SINAPI</v>
          </cell>
        </row>
        <row r="2128">
          <cell r="B2128">
            <v>92793</v>
          </cell>
          <cell r="C2128" t="str">
            <v>CORTE E DOBRA DE AÇO CA-50, DIÂMETRO DE 8,0 MM, UTILIZADO EM ESTRUTURAS DIVERSAS, EXCETO LAJES. AF_12/2015</v>
          </cell>
          <cell r="D2128" t="str">
            <v>KG</v>
          </cell>
          <cell r="E2128">
            <v>6.69</v>
          </cell>
          <cell r="F2128" t="str">
            <v>SINAPI</v>
          </cell>
        </row>
        <row r="2129">
          <cell r="B2129">
            <v>92794</v>
          </cell>
          <cell r="C2129" t="str">
            <v>CORTE E DOBRA DE AÇO CA-50, DIÂMETRO DE 10,0 MM, UTILIZADO EM ESTRUTURAS DIVERSAS, EXCETO LAJES. AF_12/2015</v>
          </cell>
          <cell r="D2129" t="str">
            <v>KG</v>
          </cell>
          <cell r="E2129">
            <v>6.13</v>
          </cell>
          <cell r="F2129" t="str">
            <v>SINAPI</v>
          </cell>
        </row>
        <row r="2130">
          <cell r="B2130">
            <v>92795</v>
          </cell>
          <cell r="C2130" t="str">
            <v>CORTE E DOBRA DE AÇO CA-50, DIÂMETRO DE 12,5 MM, UTILIZADO EM ESTRUTURAS DIVERSAS, EXCETO LAJES. AF_12/2015</v>
          </cell>
          <cell r="D2130" t="str">
            <v>KG</v>
          </cell>
          <cell r="E2130">
            <v>5.24</v>
          </cell>
          <cell r="F2130" t="str">
            <v>SINAPI</v>
          </cell>
        </row>
        <row r="2131">
          <cell r="B2131">
            <v>92796</v>
          </cell>
          <cell r="C2131" t="str">
            <v>CORTE E DOBRA DE AÇO CA-50, DIÂMETRO DE 16,0 MM, UTILIZADO EM ESTRUTURAS DIVERSAS, EXCETO LAJES. AF_12/2015</v>
          </cell>
          <cell r="D2131" t="str">
            <v>KG</v>
          </cell>
          <cell r="E2131">
            <v>5.17</v>
          </cell>
          <cell r="F2131" t="str">
            <v>SINAPI</v>
          </cell>
        </row>
        <row r="2132">
          <cell r="B2132">
            <v>92797</v>
          </cell>
          <cell r="C2132" t="str">
            <v>CORTE E DOBRA DE AÇO CA-50, DIÂMETRO DE 20,0 MM, UTILIZADO EM ESTRUTURAS DIVERSAS, EXCETO LAJES. AF_12/2015</v>
          </cell>
          <cell r="D2132" t="str">
            <v>KG</v>
          </cell>
          <cell r="E2132">
            <v>6.08</v>
          </cell>
          <cell r="F2132" t="str">
            <v>SINAPI</v>
          </cell>
        </row>
        <row r="2133">
          <cell r="B2133">
            <v>92798</v>
          </cell>
          <cell r="C2133" t="str">
            <v>CORTE E DOBRA DE AÇO CA-50, DIÂMETRO DE 25,0 MM, UTILIZADO EM ESTRUTURAS DIVERSAS, EXCETO LAJES. AF_12/2015</v>
          </cell>
          <cell r="D2133" t="str">
            <v>KG</v>
          </cell>
          <cell r="E2133">
            <v>6.06</v>
          </cell>
          <cell r="F2133" t="str">
            <v>SINAPI</v>
          </cell>
        </row>
        <row r="2134">
          <cell r="B2134">
            <v>92799</v>
          </cell>
          <cell r="C2134" t="str">
            <v>CORTE E DOBRA DE AÇO CA-60, DIÂMETRO DE 4,2 MM, UTILIZADO EM LAJE. AF_12/2015</v>
          </cell>
          <cell r="D2134" t="str">
            <v>KG</v>
          </cell>
          <cell r="E2134">
            <v>7.19</v>
          </cell>
          <cell r="F2134" t="str">
            <v>SINAPI</v>
          </cell>
        </row>
        <row r="2135">
          <cell r="B2135">
            <v>92800</v>
          </cell>
          <cell r="C2135" t="str">
            <v>CORTE E DOBRA DE AÇO CA-60, DIÂMETRO DE 5,0 MM, UTILIZADO EM LAJE. AF_12/2015</v>
          </cell>
          <cell r="D2135" t="str">
            <v>KG</v>
          </cell>
          <cell r="E2135">
            <v>6.51</v>
          </cell>
          <cell r="F2135" t="str">
            <v>SINAPI</v>
          </cell>
        </row>
        <row r="2136">
          <cell r="B2136">
            <v>92801</v>
          </cell>
          <cell r="C2136" t="str">
            <v>CORTE E DOBRA DE AÇO CA-50, DIÂMETRO DE 6,3 MM, UTILIZADO EM LAJE. AF_12/2015</v>
          </cell>
          <cell r="D2136" t="str">
            <v>KG</v>
          </cell>
          <cell r="E2136">
            <v>6.59</v>
          </cell>
          <cell r="F2136" t="str">
            <v>SINAPI</v>
          </cell>
        </row>
        <row r="2137">
          <cell r="B2137">
            <v>92802</v>
          </cell>
          <cell r="C2137" t="str">
            <v>CORTE E DOBRA DE AÇO CA-50, DIÂMETRO DE 8,0 MM, UTILIZADO EM LAJE. AF_12/2015</v>
          </cell>
          <cell r="D2137" t="str">
            <v>KG</v>
          </cell>
          <cell r="E2137">
            <v>6.57</v>
          </cell>
          <cell r="F2137" t="str">
            <v>SINAPI</v>
          </cell>
        </row>
        <row r="2138">
          <cell r="B2138">
            <v>92803</v>
          </cell>
          <cell r="C2138" t="str">
            <v>CORTE E DOBRA DE AÇO CA-50, DIÂMETRO DE 10,0 MM, UTILIZADO EM LAJE. AF_12/2015</v>
          </cell>
          <cell r="D2138" t="str">
            <v>KG</v>
          </cell>
          <cell r="E2138">
            <v>6.06</v>
          </cell>
          <cell r="F2138" t="str">
            <v>SINAPI</v>
          </cell>
        </row>
        <row r="2139">
          <cell r="B2139">
            <v>92804</v>
          </cell>
          <cell r="C2139" t="str">
            <v>CORTE E DOBRA DE AÇO CA-50, DIÂMETRO DE 12,5 MM, UTILIZADO EM LAJE. AF_12/2015</v>
          </cell>
          <cell r="D2139" t="str">
            <v>KG</v>
          </cell>
          <cell r="E2139">
            <v>5.19</v>
          </cell>
          <cell r="F2139" t="str">
            <v>SINAPI</v>
          </cell>
        </row>
        <row r="2140">
          <cell r="B2140">
            <v>92805</v>
          </cell>
          <cell r="C2140" t="str">
            <v>CORTE E DOBRA DE AÇO CA-50, DIÂMETRO DE 16,0 MM, UTILIZADO EM LAJE. AF_12/2015</v>
          </cell>
          <cell r="D2140" t="str">
            <v>KG</v>
          </cell>
          <cell r="E2140">
            <v>5.15</v>
          </cell>
          <cell r="F2140" t="str">
            <v>SINAPI</v>
          </cell>
        </row>
        <row r="2141">
          <cell r="B2141">
            <v>92806</v>
          </cell>
          <cell r="C2141" t="str">
            <v>CORTE E DOBRA DE AÇO CA-50, DIÂMETRO DE 20,0 MM, UTILIZADO EM LAJE. AF_12/2015</v>
          </cell>
          <cell r="D2141" t="str">
            <v>KG</v>
          </cell>
          <cell r="E2141">
            <v>6.07</v>
          </cell>
          <cell r="F2141" t="str">
            <v>SINAPI</v>
          </cell>
        </row>
        <row r="2142">
          <cell r="B2142">
            <v>92875</v>
          </cell>
          <cell r="C2142" t="str">
            <v>CORTE E DOBRA DE AÇO CA-25, DIÂMETRO DE 6,3 MM. AF_12/2015</v>
          </cell>
          <cell r="D2142" t="str">
            <v>KG</v>
          </cell>
          <cell r="E2142">
            <v>6.26</v>
          </cell>
          <cell r="F2142" t="str">
            <v>SINAPI</v>
          </cell>
        </row>
        <row r="2143">
          <cell r="B2143">
            <v>92876</v>
          </cell>
          <cell r="C2143" t="str">
            <v>CORTE E DOBRA DE AÇO CA-25, DIÂMETRO DE 8,0 MM. AF_12/2015</v>
          </cell>
          <cell r="D2143" t="str">
            <v>KG</v>
          </cell>
          <cell r="E2143">
            <v>6.09</v>
          </cell>
          <cell r="F2143" t="str">
            <v>SINAPI</v>
          </cell>
        </row>
        <row r="2144">
          <cell r="B2144">
            <v>92877</v>
          </cell>
          <cell r="C2144" t="str">
            <v>CORTE E DOBRA DE AÇO CA-25, DIÂMETRO DE 10,0 MM. AF_12/2015</v>
          </cell>
          <cell r="D2144" t="str">
            <v>KG</v>
          </cell>
          <cell r="E2144">
            <v>6.57</v>
          </cell>
          <cell r="F2144" t="str">
            <v>SINAPI</v>
          </cell>
        </row>
        <row r="2145">
          <cell r="B2145">
            <v>92878</v>
          </cell>
          <cell r="C2145" t="str">
            <v>CORTE E DOBRA DE AÇO CA-25, DIÂMETRO DE 12,5 MM. AF_12/2015</v>
          </cell>
          <cell r="D2145" t="str">
            <v>KG</v>
          </cell>
          <cell r="E2145">
            <v>6.47</v>
          </cell>
          <cell r="F2145" t="str">
            <v>SINAPI</v>
          </cell>
        </row>
        <row r="2146">
          <cell r="B2146">
            <v>92879</v>
          </cell>
          <cell r="C2146" t="str">
            <v>CORTE E DOBRA DE AÇO CA-25, DIÂMETRO DE 16,0 MM. AF_12/2015</v>
          </cell>
          <cell r="D2146" t="str">
            <v>KG</v>
          </cell>
          <cell r="E2146">
            <v>6.4</v>
          </cell>
          <cell r="F2146" t="str">
            <v>SINAPI</v>
          </cell>
        </row>
        <row r="2147">
          <cell r="B2147">
            <v>92880</v>
          </cell>
          <cell r="C2147" t="str">
            <v>CORTE E DOBRA DE AÇO CA-25, DIÂMETRO DE 20,0 MM. AF_12/2015</v>
          </cell>
          <cell r="D2147" t="str">
            <v>KG</v>
          </cell>
          <cell r="E2147">
            <v>6.55</v>
          </cell>
          <cell r="F2147" t="str">
            <v>SINAPI</v>
          </cell>
        </row>
        <row r="2148">
          <cell r="B2148">
            <v>92881</v>
          </cell>
          <cell r="C2148" t="str">
            <v>CORTE E DOBRA DE AÇO CA-25, DIÂMETRO DE 25,0 MM. AF_12/2015</v>
          </cell>
          <cell r="D2148" t="str">
            <v>KG</v>
          </cell>
          <cell r="E2148">
            <v>6.53</v>
          </cell>
          <cell r="F2148" t="str">
            <v>SINAPI</v>
          </cell>
        </row>
        <row r="2149">
          <cell r="B2149">
            <v>92882</v>
          </cell>
          <cell r="C2149" t="str">
            <v>ARMAÇÃO UTILIZANDO AÇO CA-25 DE 6,3 MM - MONTAGEM. AF_12/2015</v>
          </cell>
          <cell r="D2149" t="str">
            <v>KG</v>
          </cell>
          <cell r="E2149">
            <v>8.52</v>
          </cell>
          <cell r="F2149" t="str">
            <v>SINAPI</v>
          </cell>
        </row>
        <row r="2150">
          <cell r="B2150">
            <v>92883</v>
          </cell>
          <cell r="C2150" t="str">
            <v>ARMAÇÃO UTILIZANDO AÇO CA-25 DE 8,0 MM - MONTAGEM. AF_12/2015</v>
          </cell>
          <cell r="D2150" t="str">
            <v>KG</v>
          </cell>
          <cell r="E2150">
            <v>7.85</v>
          </cell>
          <cell r="F2150" t="str">
            <v>SINAPI</v>
          </cell>
        </row>
        <row r="2151">
          <cell r="B2151">
            <v>92884</v>
          </cell>
          <cell r="C2151" t="str">
            <v>ARMAÇÃO UTILIZANDO AÇO CA-25 DE 10,0 MM - MONTAGEM. AF_12/2015</v>
          </cell>
          <cell r="D2151" t="str">
            <v>KG</v>
          </cell>
          <cell r="E2151">
            <v>7.96</v>
          </cell>
          <cell r="F2151" t="str">
            <v>SINAPI</v>
          </cell>
        </row>
        <row r="2152">
          <cell r="B2152">
            <v>92885</v>
          </cell>
          <cell r="C2152" t="str">
            <v>ARMAÇÃO UTILIZANDO AÇO CA-25 DE 12,5 MM - MONTAGEM. AF_12/2015</v>
          </cell>
          <cell r="D2152" t="str">
            <v>KG</v>
          </cell>
          <cell r="E2152">
            <v>7.55</v>
          </cell>
          <cell r="F2152" t="str">
            <v>SINAPI</v>
          </cell>
        </row>
        <row r="2153">
          <cell r="B2153">
            <v>92886</v>
          </cell>
          <cell r="C2153" t="str">
            <v>ARMAÇÃO UTILIZANDO AÇO CA-25 DE 16,0 MM - MONTAGEM. AF_12/2015</v>
          </cell>
          <cell r="D2153" t="str">
            <v>KG</v>
          </cell>
          <cell r="E2153">
            <v>7.22</v>
          </cell>
          <cell r="F2153" t="str">
            <v>SINAPI</v>
          </cell>
        </row>
        <row r="2154">
          <cell r="B2154">
            <v>92887</v>
          </cell>
          <cell r="C2154" t="str">
            <v>ARMAÇÃO UTILIZANDO AÇO CA-25 DE 20,0 MM - MONTAGEM. AF_12/2015</v>
          </cell>
          <cell r="D2154" t="str">
            <v>KG</v>
          </cell>
          <cell r="E2154">
            <v>7.19</v>
          </cell>
          <cell r="F2154" t="str">
            <v>SINAPI</v>
          </cell>
        </row>
        <row r="2155">
          <cell r="B2155">
            <v>92888</v>
          </cell>
          <cell r="C2155" t="str">
            <v>ARMAÇÃO UTILIZANDO AÇO CA-25 DE 25,0 MM - MONTAGEM. AF_12/2015</v>
          </cell>
          <cell r="D2155" t="str">
            <v>KG</v>
          </cell>
          <cell r="E2155">
            <v>7.02</v>
          </cell>
          <cell r="F2155" t="str">
            <v>SINAPI</v>
          </cell>
        </row>
        <row r="2156">
          <cell r="B2156">
            <v>92915</v>
          </cell>
          <cell r="C2156" t="str">
            <v>ARMAÇÃO DE ESTRUTURAS DE CONCRETO ARMADO, EXCETO VIGAS, PILARES, LAJES E FUNDAÇÕES, UTILIZANDO AÇO CA-60 DE 5,0 MM - MONTAGEM. AF_12/2015</v>
          </cell>
          <cell r="D2156" t="str">
            <v>KG</v>
          </cell>
          <cell r="E2156">
            <v>10.72</v>
          </cell>
          <cell r="F2156" t="str">
            <v>SINAPI</v>
          </cell>
        </row>
        <row r="2157">
          <cell r="B2157">
            <v>92916</v>
          </cell>
          <cell r="C2157" t="str">
            <v>ARMAÇÃO DE ESTRUTURAS DE CONCRETO ARMADO, EXCETO VIGAS, PILARES, LAJES E FUNDAÇÕES, UTILIZANDO AÇO CA-50 DE 6,3 MM - MONTAGEM. AF_12/2015</v>
          </cell>
          <cell r="D2157" t="str">
            <v>KG</v>
          </cell>
          <cell r="E2157">
            <v>9.82</v>
          </cell>
          <cell r="F2157" t="str">
            <v>SINAPI</v>
          </cell>
        </row>
        <row r="2158">
          <cell r="B2158">
            <v>92917</v>
          </cell>
          <cell r="C2158" t="str">
            <v>ARMAÇÃO DE ESTRUTURAS DE CONCRETO ARMADO, EXCETO VIGAS, PILARES, LAJES E FUNDAÇÕES, UTILIZANDO AÇO CA-50 DE 8,0 MM - MONTAGEM. AF_12/2015</v>
          </cell>
          <cell r="D2158" t="str">
            <v>KG</v>
          </cell>
          <cell r="E2158">
            <v>9.02</v>
          </cell>
          <cell r="F2158" t="str">
            <v>SINAPI</v>
          </cell>
        </row>
        <row r="2159">
          <cell r="B2159">
            <v>92919</v>
          </cell>
          <cell r="C2159" t="str">
            <v>ARMAÇÃO DE ESTRUTURAS DE CONCRETO ARMADO, EXCETO VIGAS, PILARES, LAJES E FUNDAÇÕES, UTILIZANDO AÇO CA-50 DE 10,0 MM - MONTAGEM. AF_12/2015</v>
          </cell>
          <cell r="D2159" t="str">
            <v>KG</v>
          </cell>
          <cell r="E2159">
            <v>7.94</v>
          </cell>
          <cell r="F2159" t="str">
            <v>SINAPI</v>
          </cell>
        </row>
        <row r="2160">
          <cell r="B2160">
            <v>92921</v>
          </cell>
          <cell r="C2160" t="str">
            <v>ARMAÇÃO DE ESTRUTURAS DE CONCRETO ARMADO, EXCETO VIGAS, PILARES, LAJES E FUNDAÇÕES, UTILIZANDO AÇO CA-50 DE 12,5 MM - MONTAGEM. AF_12/2015</v>
          </cell>
          <cell r="D2160" t="str">
            <v>KG</v>
          </cell>
          <cell r="E2160">
            <v>6.64</v>
          </cell>
          <cell r="F2160" t="str">
            <v>SINAPI</v>
          </cell>
        </row>
        <row r="2161">
          <cell r="B2161">
            <v>92922</v>
          </cell>
          <cell r="C2161" t="str">
            <v>ARMAÇÃO DE ESTRUTURAS DE CONCRETO ARMADO, EXCETO VIGAS, PILARES, LAJES E FUNDAÇÕES, UTILIZANDO AÇO CA-50 DE 16,0 MM - MONTAGEM. AF_12/2015</v>
          </cell>
          <cell r="D2161" t="str">
            <v>KG</v>
          </cell>
          <cell r="E2161">
            <v>6.21</v>
          </cell>
          <cell r="F2161" t="str">
            <v>SINAPI</v>
          </cell>
        </row>
        <row r="2162">
          <cell r="B2162">
            <v>92923</v>
          </cell>
          <cell r="C2162" t="str">
            <v>ARMAÇÃO DE ESTRUTURAS DE CONCRETO ARMADO, EXCETO VIGAS, PILARES, LAJES E FUNDAÇÕES, UTILIZANDO AÇO CA-50 DE 20,0 MM - MONTAGEM. AF_12/2015</v>
          </cell>
          <cell r="D2162" t="str">
            <v>KG</v>
          </cell>
          <cell r="E2162">
            <v>6.86</v>
          </cell>
          <cell r="F2162" t="str">
            <v>SINAPI</v>
          </cell>
        </row>
        <row r="2163">
          <cell r="B2163">
            <v>92924</v>
          </cell>
          <cell r="C2163" t="str">
            <v>ARMAÇÃO DE ESTRUTURAS DE CONCRETO ARMADO, EXCETO VIGAS, PILARES, LAJES E FUNDAÇÕES, UTILIZANDO AÇO CA-50 DE 25,0 MM - MONTAGEM. AF_12/2015</v>
          </cell>
          <cell r="D2163" t="str">
            <v>KG</v>
          </cell>
          <cell r="E2163">
            <v>6.63</v>
          </cell>
          <cell r="F2163" t="str">
            <v>SINAPI</v>
          </cell>
        </row>
        <row r="2164">
          <cell r="B2164">
            <v>95445</v>
          </cell>
          <cell r="C2164" t="str">
            <v>CORTE E DOBRA DE AÇO CA-60, DIÂMETRO DE 5,0 MM, UTILIZADO EM ESTRIBO CONTÍNUO HELICOIDAL. AF_10/2016</v>
          </cell>
          <cell r="D2164" t="str">
            <v>KG</v>
          </cell>
          <cell r="E2164">
            <v>5.52</v>
          </cell>
          <cell r="F2164" t="str">
            <v>SINAPI</v>
          </cell>
        </row>
        <row r="2165">
          <cell r="B2165">
            <v>95446</v>
          </cell>
          <cell r="C2165" t="str">
            <v>CORTE E DOBRA DE AÇO CA-50, DIÂMETRO DE 6,3 MM, UTILIZADO EM ESTRIBO CONTÍNUO HELICOIDAL. AF_10/2016</v>
          </cell>
          <cell r="D2165" t="str">
            <v>KG</v>
          </cell>
          <cell r="E2165">
            <v>5.97</v>
          </cell>
          <cell r="F2165" t="str">
            <v>SINAPI</v>
          </cell>
        </row>
        <row r="2166">
          <cell r="B2166">
            <v>95448</v>
          </cell>
          <cell r="C2166" t="str">
            <v>CORTE E DOBRA DE AÇO CA-50, DIÂMERO DE 32 MM, UTILIZADO EM ESTRUTURAS DIVERSAS, EXCETO LAJE. AF_10/2016</v>
          </cell>
          <cell r="D2166" t="str">
            <v>KG</v>
          </cell>
          <cell r="E2166">
            <v>6.66</v>
          </cell>
          <cell r="F2166" t="str">
            <v>SINAPI</v>
          </cell>
        </row>
        <row r="2167">
          <cell r="B2167">
            <v>95576</v>
          </cell>
          <cell r="C2167" t="str">
            <v>MONTAGEM DE ARMADURA LONGITUDINAL/TRANSVERSAL DE ESTACAS DE SEÇÃO CIRCULAR, DIÂMETRO = 8,0 MM. AF_11/2016</v>
          </cell>
          <cell r="D2167" t="str">
            <v>KG</v>
          </cell>
          <cell r="E2167">
            <v>8.59</v>
          </cell>
          <cell r="F2167" t="str">
            <v>SINAPI</v>
          </cell>
        </row>
        <row r="2168">
          <cell r="B2168">
            <v>95577</v>
          </cell>
          <cell r="C2168" t="str">
            <v>MONTAGEM DE ARMADURA LONGITUDINAL DE ESTACAS DE SEÇÃO CIRCULAR, DIÂMETRO = 10,0 MM. AF_11/2016</v>
          </cell>
          <cell r="D2168" t="str">
            <v>KG</v>
          </cell>
          <cell r="E2168">
            <v>7.7</v>
          </cell>
          <cell r="F2168" t="str">
            <v>SINAPI</v>
          </cell>
        </row>
        <row r="2169">
          <cell r="B2169">
            <v>95578</v>
          </cell>
          <cell r="C2169" t="str">
            <v>MONTAGEM DE ARMADURA LONGITUDINAL/TRANSVERSAL DE ESTACAS DE SEÇÃO CIRCULAR, DIÂMETRO = 12,5 MM. AF_11/2016</v>
          </cell>
          <cell r="D2169" t="str">
            <v>KG</v>
          </cell>
          <cell r="E2169">
            <v>6.56</v>
          </cell>
          <cell r="F2169" t="str">
            <v>SINAPI</v>
          </cell>
        </row>
        <row r="2170">
          <cell r="B2170">
            <v>95579</v>
          </cell>
          <cell r="C2170" t="str">
            <v>MONTAGEM DE ARMADURA LONGITUDINAL DE ESTACAS DE SEÇÃO CIRCULAR, DIÂMETRO = 16,0 MM. AF_11/2016</v>
          </cell>
          <cell r="D2170" t="str">
            <v>KG</v>
          </cell>
          <cell r="E2170">
            <v>6.24</v>
          </cell>
          <cell r="F2170" t="str">
            <v>SINAPI</v>
          </cell>
        </row>
        <row r="2171">
          <cell r="B2171">
            <v>95580</v>
          </cell>
          <cell r="C2171" t="str">
            <v>MONTAGEM DE ARMADURA LONGITUDINAL DE ESTACAS DE SEÇÃO CIRCULAR, DIÂMETRO = 20,0 MM. AF_11/2016</v>
          </cell>
          <cell r="D2171" t="str">
            <v>KG</v>
          </cell>
          <cell r="E2171">
            <v>7</v>
          </cell>
          <cell r="F2171" t="str">
            <v>SINAPI</v>
          </cell>
        </row>
        <row r="2172">
          <cell r="B2172">
            <v>95581</v>
          </cell>
          <cell r="C2172" t="str">
            <v>MONTAGEM DE ARMADURA LONGITUDINAL DE ESTACAS DE SEÇÃO CIRCULAR, DIÂMETRO = 25,0 MM. AF_11/2016</v>
          </cell>
          <cell r="D2172" t="str">
            <v>KG</v>
          </cell>
          <cell r="E2172">
            <v>6.85</v>
          </cell>
          <cell r="F2172" t="str">
            <v>SINAPI</v>
          </cell>
        </row>
        <row r="2173">
          <cell r="B2173">
            <v>95582</v>
          </cell>
          <cell r="C2173" t="str">
            <v>MONTAGEM DE ARMADURA LONGITUDINAL DE ESTACAS DE SEÇÃO CIRCULAR, DIÂMETRO = 32,0 MM. AF_11/2016</v>
          </cell>
          <cell r="D2173" t="str">
            <v>KG</v>
          </cell>
          <cell r="E2173">
            <v>7.34</v>
          </cell>
          <cell r="F2173" t="str">
            <v>SINAPI</v>
          </cell>
        </row>
        <row r="2174">
          <cell r="B2174">
            <v>95583</v>
          </cell>
          <cell r="C2174" t="str">
            <v>MONTAGEM DE ARMADURA TRANSVERSAL DE ESTACAS DE SEÇÃO CIRCULAR, DIÂMETRO = 5,0 MM. AF_11/2016</v>
          </cell>
          <cell r="D2174" t="str">
            <v>KG</v>
          </cell>
          <cell r="E2174">
            <v>11.08</v>
          </cell>
          <cell r="F2174" t="str">
            <v>SINAPI</v>
          </cell>
        </row>
        <row r="2175">
          <cell r="B2175">
            <v>95584</v>
          </cell>
          <cell r="C2175" t="str">
            <v>MONTAGEM DE ARMADURA TRANSVERSAL DE ESTACAS DE SEÇÃO CIRCULAR, DIÂMETRO = 6,3 MM. AF_11/2016</v>
          </cell>
          <cell r="D2175" t="str">
            <v>KG</v>
          </cell>
          <cell r="E2175">
            <v>9.52</v>
          </cell>
          <cell r="F2175" t="str">
            <v>SINAPI</v>
          </cell>
        </row>
        <row r="2176">
          <cell r="B2176">
            <v>95585</v>
          </cell>
          <cell r="C2176" t="str">
            <v>MONTAGEM DE ARMADURA LONGITUDINAL/TRANSVERSAL DE ESTACAS DE SEÇÃO RETANGULAR (BARRETE), DIÂMETRO = 8,0 MM. AF_11/2016</v>
          </cell>
          <cell r="D2176" t="str">
            <v>KG</v>
          </cell>
          <cell r="E2176">
            <v>8.93</v>
          </cell>
          <cell r="F2176" t="str">
            <v>SINAPI</v>
          </cell>
        </row>
        <row r="2177">
          <cell r="B2177">
            <v>95586</v>
          </cell>
          <cell r="C2177" t="str">
            <v>MONTAGEM DE ARMADURA LONGITUDINAL DE ESTACAS DE SEÇÃO RETANGULAR (BARRETE), DIÂMETRO = 10,0 MM. AF_11/2016</v>
          </cell>
          <cell r="D2177" t="str">
            <v>KG</v>
          </cell>
          <cell r="E2177">
            <v>7.96</v>
          </cell>
          <cell r="F2177" t="str">
            <v>SINAPI</v>
          </cell>
        </row>
        <row r="2178">
          <cell r="B2178">
            <v>95587</v>
          </cell>
          <cell r="C2178" t="str">
            <v>MONTAGEM DE ARMADURA LONGITUDINAL/TRANSVERSAL DE ESTACAS DE SEÇÃO RETANGULAR (BARRETE), DIÂMETRO = 12,5 MM. AF_11/2016</v>
          </cell>
          <cell r="D2178" t="str">
            <v>KG</v>
          </cell>
          <cell r="E2178">
            <v>6.77</v>
          </cell>
          <cell r="F2178" t="str">
            <v>SINAPI</v>
          </cell>
        </row>
        <row r="2179">
          <cell r="B2179">
            <v>95588</v>
          </cell>
          <cell r="C2179" t="str">
            <v>MONTAGEM DE ARMADURA LONGITUDINAL DE ESTACAS DE SEÇÃO RETANGULAR (BARRETE), DIÂMETRO = 16,0 MM. AF_11/2016</v>
          </cell>
          <cell r="D2179" t="str">
            <v>KG</v>
          </cell>
          <cell r="E2179">
            <v>6.42</v>
          </cell>
          <cell r="F2179" t="str">
            <v>SINAPI</v>
          </cell>
        </row>
        <row r="2180">
          <cell r="B2180">
            <v>95589</v>
          </cell>
          <cell r="C2180" t="str">
            <v>MONTAGEM DE ARMADURA LONGITUDINAL DE ESTACAS DE SEÇÃO RETANGULAR (BARRETE), DIÂMETRO = 20,0 MM. AF_11/2016</v>
          </cell>
          <cell r="D2180" t="str">
            <v>KG</v>
          </cell>
          <cell r="E2180">
            <v>7.13</v>
          </cell>
          <cell r="F2180" t="str">
            <v>SINAPI</v>
          </cell>
        </row>
        <row r="2181">
          <cell r="B2181">
            <v>95590</v>
          </cell>
          <cell r="C2181" t="str">
            <v>MONTAGEM DE ARMADURA LONGITUDINAL DE ESTACAS DE SEÇÃO RETANGULAR (BARRETE), DIÂMETRO = 25,0 MM. AF_11/2016</v>
          </cell>
          <cell r="D2181" t="str">
            <v>KG</v>
          </cell>
          <cell r="E2181">
            <v>6.96</v>
          </cell>
          <cell r="F2181" t="str">
            <v>SINAPI</v>
          </cell>
        </row>
        <row r="2182">
          <cell r="B2182">
            <v>95591</v>
          </cell>
          <cell r="C2182" t="str">
            <v>MONTAGEM DE ARMADURA LONGITUDINAL DE ESTACAS DE SEÇÃO RETANGULAR (BARRETE), DIÂMETRO = 32,0 MM. AF_11/2016</v>
          </cell>
          <cell r="D2182" t="str">
            <v>KG</v>
          </cell>
          <cell r="E2182">
            <v>7.41</v>
          </cell>
          <cell r="F2182" t="str">
            <v>SINAPI</v>
          </cell>
        </row>
        <row r="2183">
          <cell r="B2183">
            <v>95592</v>
          </cell>
          <cell r="C2183" t="str">
            <v>MONTAGEM DE ARMADURA TRANSVERSAL DE ESTACAS DE SEÇÃO RETANGULAR (BARRETE), DIÂMETRO = 5,0 MM. AF_11/2016</v>
          </cell>
          <cell r="D2183" t="str">
            <v>KG</v>
          </cell>
          <cell r="E2183">
            <v>13.5</v>
          </cell>
          <cell r="F2183" t="str">
            <v>SINAPI</v>
          </cell>
        </row>
        <row r="2184">
          <cell r="B2184">
            <v>95593</v>
          </cell>
          <cell r="C2184" t="str">
            <v>MONTAGEM DE ARMADURA TRANSVERSAL DE ESTACAS DE SEÇÃO RETANGULAR (BARRETE), DIÂMETRO = 6,3 MM. AF_11/2016</v>
          </cell>
          <cell r="D2184" t="str">
            <v>KG</v>
          </cell>
          <cell r="E2184">
            <v>11.01</v>
          </cell>
          <cell r="F2184" t="str">
            <v>SINAPI</v>
          </cell>
        </row>
        <row r="2185">
          <cell r="B2185">
            <v>95943</v>
          </cell>
          <cell r="C2185" t="str">
            <v>ARMAÇÃO DE ESCADA, COM 2 LANCES, DE UMA ESTRUTURA CONVENCIONAL DE CONCRETO ARMADO UTILIZANDO AÇO CA-60 DE 5,0 MM - MONTAGEM. AF_01/2017</v>
          </cell>
          <cell r="D2185" t="str">
            <v>KG</v>
          </cell>
          <cell r="E2185">
            <v>14.12</v>
          </cell>
          <cell r="F2185" t="str">
            <v>SINAPI</v>
          </cell>
        </row>
        <row r="2186">
          <cell r="B2186">
            <v>95944</v>
          </cell>
          <cell r="C2186" t="str">
            <v>ARMAÇÃO DE ESCADA, COM 2 LANCES, DE UMA ESTRUTURA CONVENCIONAL DE CONCRETO ARMADO UTILIZANDO AÇO CA-50 DE 6,3 MM - MONTAGEM. AF_01/2017</v>
          </cell>
          <cell r="D2186" t="str">
            <v>KG</v>
          </cell>
          <cell r="E2186">
            <v>12.82</v>
          </cell>
          <cell r="F2186" t="str">
            <v>SINAPI</v>
          </cell>
        </row>
        <row r="2187">
          <cell r="B2187">
            <v>95945</v>
          </cell>
          <cell r="C2187" t="str">
            <v>ARMAÇÃO DE ESCADA, COM 2 LANCES, DE UMA ESTRUTURA CONVENCIONAL DE CONCRETO ARMADO UTILIZANDO AÇO CA-50 DE 8,0 MM - MONTAGEM. AF_01/2017</v>
          </cell>
          <cell r="D2187" t="str">
            <v>KG</v>
          </cell>
          <cell r="E2187">
            <v>10.38</v>
          </cell>
          <cell r="F2187" t="str">
            <v>SINAPI</v>
          </cell>
        </row>
        <row r="2188">
          <cell r="B2188">
            <v>95946</v>
          </cell>
          <cell r="C2188" t="str">
            <v>ARMAÇÃO DE ESCADA, COM 2 LANCES, DE UMA ESTRUTURA CONVENCIONAL DE CONCRETO ARMADO UTILIZANDO AÇO CA-50 DE 10,0 MM - MONTAGEM. AF_01/2017</v>
          </cell>
          <cell r="D2188" t="str">
            <v>KG</v>
          </cell>
          <cell r="E2188">
            <v>8.25</v>
          </cell>
          <cell r="F2188" t="str">
            <v>SINAPI</v>
          </cell>
        </row>
        <row r="2189">
          <cell r="B2189">
            <v>95947</v>
          </cell>
          <cell r="C2189" t="str">
            <v>ARMAÇÃO DE ESCADA, COM 2 LANCES, DE UMA ESTRUTURA CONVENCIONAL DE CONCRETO ARMADO UTILIZANDO AÇO CA-50 DE 12,5 MM - MONTAGEM. AF_01/2017</v>
          </cell>
          <cell r="D2189" t="str">
            <v>KG</v>
          </cell>
          <cell r="E2189">
            <v>6.33</v>
          </cell>
          <cell r="F2189" t="str">
            <v>SINAPI</v>
          </cell>
        </row>
        <row r="2190">
          <cell r="B2190">
            <v>95948</v>
          </cell>
          <cell r="C2190" t="str">
            <v>ARMAÇÃO DE ESCADA, COM 2 LANCES, DE UMA ESTRUTURA CONVENCIONAL DE CONCRETO ARMADO UTILIZANDO AÇO CA-50 DE 16,0 MM - MONTAGEM. AF_01/2017</v>
          </cell>
          <cell r="D2190" t="str">
            <v>KG</v>
          </cell>
          <cell r="E2190">
            <v>5.59</v>
          </cell>
          <cell r="F2190" t="str">
            <v>SINAPI</v>
          </cell>
        </row>
        <row r="2191">
          <cell r="B2191">
            <v>96544</v>
          </cell>
          <cell r="C2191" t="str">
            <v>ARMAÇÃO DE BLOCO, VIGA BALDRAME OU SAPATA UTILIZANDO AÇO CA-50 DE 6,3 MM - MONTAGEM. AF_06/2017</v>
          </cell>
          <cell r="D2191" t="str">
            <v>KG</v>
          </cell>
          <cell r="E2191">
            <v>10.53</v>
          </cell>
          <cell r="F2191" t="str">
            <v>SINAPI</v>
          </cell>
        </row>
        <row r="2192">
          <cell r="B2192">
            <v>96545</v>
          </cell>
          <cell r="C2192" t="str">
            <v>ARMAÇÃO DE BLOCO, VIGA BALDRAME OU SAPATA UTILIZANDO AÇO CA-50 DE 8 MM - MONTAGEM. AF_06/2017</v>
          </cell>
          <cell r="D2192" t="str">
            <v>KG</v>
          </cell>
          <cell r="E2192">
            <v>9.59</v>
          </cell>
          <cell r="F2192" t="str">
            <v>SINAPI</v>
          </cell>
        </row>
        <row r="2193">
          <cell r="B2193">
            <v>96546</v>
          </cell>
          <cell r="C2193" t="str">
            <v>ARMAÇÃO DE BLOCO, VIGA BALDRAME OU SAPATA UTILIZANDO AÇO CA-50 DE 10 MM - MONTAGEM. AF_06/2017</v>
          </cell>
          <cell r="D2193" t="str">
            <v>KG</v>
          </cell>
          <cell r="E2193">
            <v>8.42</v>
          </cell>
          <cell r="F2193" t="str">
            <v>SINAPI</v>
          </cell>
        </row>
        <row r="2194">
          <cell r="B2194">
            <v>96547</v>
          </cell>
          <cell r="C2194" t="str">
            <v>ARMAÇÃO DE BLOCO, VIGA BALDRAME OU SAPATA UTILIZANDO AÇO CA-50 DE 12,5 MM - MONTAGEM. AF_06/2017</v>
          </cell>
          <cell r="D2194" t="str">
            <v>KG</v>
          </cell>
          <cell r="E2194">
            <v>7.05</v>
          </cell>
          <cell r="F2194" t="str">
            <v>SINAPI</v>
          </cell>
        </row>
        <row r="2195">
          <cell r="B2195">
            <v>96548</v>
          </cell>
          <cell r="C2195" t="str">
            <v>ARMAÇÃO DE BLOCO, VIGA BALDRAME OU SAPATA UTILIZANDO AÇO CA-50 DE 16 MM - MONTAGEM. AF_06/2017</v>
          </cell>
          <cell r="D2195" t="str">
            <v>KG</v>
          </cell>
          <cell r="E2195">
            <v>6.56</v>
          </cell>
          <cell r="F2195" t="str">
            <v>SINAPI</v>
          </cell>
        </row>
        <row r="2196">
          <cell r="B2196">
            <v>96549</v>
          </cell>
          <cell r="C2196" t="str">
            <v>ARMAÇÃO DE BLOCO, VIGA BALDRAME OU SAPATA UTILIZANDO AÇO CA-50 DE 20 MM - MONTAGEM. AF_06/2017</v>
          </cell>
          <cell r="D2196" t="str">
            <v>KG</v>
          </cell>
          <cell r="E2196">
            <v>7.19</v>
          </cell>
          <cell r="F2196" t="str">
            <v>SINAPI</v>
          </cell>
        </row>
        <row r="2197">
          <cell r="B2197">
            <v>96550</v>
          </cell>
          <cell r="C2197" t="str">
            <v>ARMAÇÃO DE BLOCO, VIGA BALDRAME OU SAPATA UTILIZANDO AÇO CA-50 DE 25 MM - MONTAGEM. AF_06/2017</v>
          </cell>
          <cell r="D2197" t="str">
            <v>KG</v>
          </cell>
          <cell r="E2197">
            <v>6.92</v>
          </cell>
          <cell r="F2197" t="str">
            <v>SINAPI</v>
          </cell>
        </row>
        <row r="2198">
          <cell r="B2198">
            <v>100066</v>
          </cell>
          <cell r="C2198" t="str">
            <v>ARMAÇÃO DO SISTEMA DE PAREDES DE CONCRETO, EXECUTADA COMO ARMADURA POSITIVA DE LAJES, TELA Q-196. AF_06/2019</v>
          </cell>
          <cell r="D2198" t="str">
            <v>KG</v>
          </cell>
          <cell r="E2198">
            <v>6.71</v>
          </cell>
          <cell r="F2198" t="str">
            <v>SINAPI</v>
          </cell>
        </row>
        <row r="2199">
          <cell r="B2199">
            <v>100067</v>
          </cell>
          <cell r="C2199" t="str">
            <v>ARMAÇÃO DO SISTEMA DE PAREDES DE CONCRETO, EXECUTADA COMO REFORÇO, VERGALHÃO DE 5,0 MM DE DIÂMETRO. AF_06/2019</v>
          </cell>
          <cell r="D2199" t="str">
            <v>KG</v>
          </cell>
          <cell r="E2199">
            <v>7.83</v>
          </cell>
          <cell r="F2199" t="str">
            <v>SINAPI</v>
          </cell>
        </row>
        <row r="2200">
          <cell r="B2200">
            <v>100068</v>
          </cell>
          <cell r="C2200" t="str">
            <v>ARMAÇÃO DO SISTEMA DE PAREDES DE CONCRETO, EXECUTADA COMO REFORÇO, VERGALHÃO DE 12,5 MM DE DIÂMETRO. AF_06/2019</v>
          </cell>
          <cell r="D2200" t="str">
            <v>KG</v>
          </cell>
          <cell r="E2200">
            <v>5.98</v>
          </cell>
          <cell r="F2200" t="str">
            <v>SINAPI</v>
          </cell>
        </row>
        <row r="2201">
          <cell r="B2201">
            <v>89993</v>
          </cell>
          <cell r="C2201" t="str">
            <v>GRAUTEAMENTO VERTICAL EM ALVENARIA ESTRUTURAL. AF_01/2015</v>
          </cell>
          <cell r="D2201" t="str">
            <v>M3</v>
          </cell>
          <cell r="E2201">
            <v>614.66999999999996</v>
          </cell>
          <cell r="F2201" t="str">
            <v>SINAPI</v>
          </cell>
        </row>
        <row r="2202">
          <cell r="B2202">
            <v>89994</v>
          </cell>
          <cell r="C2202" t="str">
            <v>GRAUTEAMENTO DE CINTA INTERMEDIÁRIA OU DE CONTRAVERGA EM ALVENARIA ESTRUTURAL. AF_01/2015</v>
          </cell>
          <cell r="D2202" t="str">
            <v>M3</v>
          </cell>
          <cell r="E2202">
            <v>521</v>
          </cell>
          <cell r="F2202" t="str">
            <v>SINAPI</v>
          </cell>
        </row>
        <row r="2203">
          <cell r="B2203">
            <v>89995</v>
          </cell>
          <cell r="C2203" t="str">
            <v>GRAUTEAMENTO DE CINTA SUPERIOR OU DE VERGA EM ALVENARIA ESTRUTURAL. AF_01/2015</v>
          </cell>
          <cell r="D2203" t="str">
            <v>M3</v>
          </cell>
          <cell r="E2203">
            <v>590.71</v>
          </cell>
          <cell r="F2203" t="str">
            <v>SINAPI</v>
          </cell>
        </row>
        <row r="2204">
          <cell r="B2204">
            <v>90278</v>
          </cell>
          <cell r="C2204" t="str">
            <v>GRAUTE FGK=15 MPA; TRAÇO 1:0,04:2,0:2,4 (CIMENTO/ CAL/ AREIA GROSSA/ BRITA 0) - PREPARO MECÂNICO COM BETONEIRA 400 L. AF_02/2015</v>
          </cell>
          <cell r="D2204" t="str">
            <v>M3</v>
          </cell>
          <cell r="E2204">
            <v>311.24</v>
          </cell>
          <cell r="F2204" t="str">
            <v>SINAPI</v>
          </cell>
        </row>
        <row r="2205">
          <cell r="B2205">
            <v>90279</v>
          </cell>
          <cell r="C2205" t="str">
            <v>GRAUTE FGK=20 MPA; TRAÇO 1:0,04:1,6:1,9 (CIMENTO/ CAL/ AREIA GROSSA/ BRITA 0) - PREPARO MECÂNICO COM BETONEIRA 400 L. AF_02/2015</v>
          </cell>
          <cell r="D2205" t="str">
            <v>M3</v>
          </cell>
          <cell r="E2205">
            <v>323.72000000000003</v>
          </cell>
          <cell r="F2205" t="str">
            <v>SINAPI</v>
          </cell>
        </row>
        <row r="2206">
          <cell r="B2206">
            <v>90280</v>
          </cell>
          <cell r="C2206" t="str">
            <v>GRAUTE FGK=25 MPA; TRAÇO 1:0,02:1,2:1,5 (CIMENTO/ CAL/ AREIA GROSSA/ BRITA 0) - PREPARO MECÂNICO COM BETONEIRA 400 L. AF_02/2015</v>
          </cell>
          <cell r="D2206" t="str">
            <v>M3</v>
          </cell>
          <cell r="E2206">
            <v>356.93</v>
          </cell>
          <cell r="F2206" t="str">
            <v>SINAPI</v>
          </cell>
        </row>
        <row r="2207">
          <cell r="B2207">
            <v>90281</v>
          </cell>
          <cell r="C2207" t="str">
            <v>GRAUTE FGK=30 MPA; TRAÇO 1:0,02:0,8:1,1 (CIMENTO/ CAL/ AREIA GROSSA/ BRITA 0) - PREPARO MECÂNICO COM BETONEIRA 400 L. AF_02/2015</v>
          </cell>
          <cell r="D2207" t="str">
            <v>M3</v>
          </cell>
          <cell r="E2207">
            <v>397.97</v>
          </cell>
          <cell r="F2207" t="str">
            <v>SINAPI</v>
          </cell>
        </row>
        <row r="2208">
          <cell r="B2208">
            <v>90282</v>
          </cell>
          <cell r="C2208" t="str">
            <v>GRAUTE FGK=15 MPA; TRAÇO 1:2,0:2,4 (CIMENTO/ AREIA GROSSA/ BRITA 0/ ADITIVO) - PREPARO MECÂNICO COM BETONEIRA 400 L. AF_02/2015</v>
          </cell>
          <cell r="D2208" t="str">
            <v>M3</v>
          </cell>
          <cell r="E2208">
            <v>318.16000000000003</v>
          </cell>
          <cell r="F2208" t="str">
            <v>SINAPI</v>
          </cell>
        </row>
        <row r="2209">
          <cell r="B2209">
            <v>90283</v>
          </cell>
          <cell r="C2209" t="str">
            <v>GRAUTE FGK=20 MPA; TRAÇO 1:1,6:1,9 (CIMENTO/ AREIA GROSSA/ BRITA 0/ ADITIVO) - PREPARO MECÂNICO COM BETONEIRA 400 L. AF_02/2015</v>
          </cell>
          <cell r="D2209" t="str">
            <v>M3</v>
          </cell>
          <cell r="E2209">
            <v>332.21</v>
          </cell>
          <cell r="F2209" t="str">
            <v>SINAPI</v>
          </cell>
        </row>
        <row r="2210">
          <cell r="B2210">
            <v>90284</v>
          </cell>
          <cell r="C2210" t="str">
            <v>GRAUTE FGK=25 MPA; TRAÇO 1:1,2:1,5 (CIMENTO/ AREIA GROSSA/ BRITA 0/ ADITIVO) - PREPARO MECÂNICO COM BETONEIRA 400 L. AF_02/2015</v>
          </cell>
          <cell r="D2210" t="str">
            <v>M3</v>
          </cell>
          <cell r="E2210">
            <v>366.73</v>
          </cell>
          <cell r="F2210" t="str">
            <v>SINAPI</v>
          </cell>
        </row>
        <row r="2211">
          <cell r="B2211">
            <v>90285</v>
          </cell>
          <cell r="C2211" t="str">
            <v>GRAUTE FGK=30 MPA; TRAÇO 1:0,8:1,1 (CIMENTO/ AREIA GROSSA/ BRITA 0/ ADITIVO) - PREPARO MECÂNICO COM BETONEIRA 400 L. AF_02/2015</v>
          </cell>
          <cell r="D2211" t="str">
            <v>M3</v>
          </cell>
          <cell r="E2211">
            <v>411.18</v>
          </cell>
          <cell r="F2211" t="str">
            <v>SINAPI</v>
          </cell>
        </row>
        <row r="2212">
          <cell r="B2212">
            <v>90853</v>
          </cell>
          <cell r="C2212" t="str">
            <v>CONCRETAGEM DE LAJES EM EDIFICAÇÕES UNIFAMILIARES FEITAS COM SISTEMA DE FÔRMAS MANUSEÁVEIS, COM CONCRETO USINADO BOMBEÁVEL FCK 20 MPA - LANÇAMENTO, ADENSAMENTO E ACABAMENTO. AF_06/2015</v>
          </cell>
          <cell r="D2212" t="str">
            <v>M3</v>
          </cell>
          <cell r="E2212">
            <v>386.97</v>
          </cell>
          <cell r="F2212" t="str">
            <v>SINAPI</v>
          </cell>
        </row>
        <row r="2213">
          <cell r="B2213">
            <v>90854</v>
          </cell>
          <cell r="C2213" t="str">
            <v>CONCRETAGEM DE PAREDES EM EDIFICAÇÕES UNIFAMILIARES FEITAS COM SISTEMA DE FÔRMAS MANUSEÁVEIS, COM CONCRETO USINADO BOMBEÁVEL FCK 20 MPA - LANÇAMENTO, ADENSAMENTO E ACABAMENTO. AF_06/2015</v>
          </cell>
          <cell r="D2213" t="str">
            <v>M3</v>
          </cell>
          <cell r="E2213">
            <v>375.13</v>
          </cell>
          <cell r="F2213" t="str">
            <v>SINAPI</v>
          </cell>
        </row>
        <row r="2214">
          <cell r="B2214">
            <v>90855</v>
          </cell>
          <cell r="C2214" t="str">
            <v>CONCRETAGEM DE PLATIBANDA EM EDIFICAÇÕES UNIFAMILIARES FEITAS COM SISTEMA DE FÔRMAS MANUSEÁVEIS, COM CONCRETO USINADO BOMBEÁVEL FCK 20 MPA - LANÇAMENTO, ADENSAMENTO E ACABAMENTO. AF_06/2015</v>
          </cell>
          <cell r="D2214" t="str">
            <v>M3</v>
          </cell>
          <cell r="E2214">
            <v>410.56</v>
          </cell>
          <cell r="F2214" t="str">
            <v>SINAPI</v>
          </cell>
        </row>
        <row r="2215">
          <cell r="B2215">
            <v>90856</v>
          </cell>
          <cell r="C2215" t="str">
            <v>CONCRETAGEM DE LAJES EM EDIFICAÇÕES MULTIFAMILIARES FEITAS COM SISTEMA DE FÔRMAS MANUSEÁVEIS, COM CONCRETO USINADO BOMBEÁVEL FCK 20 MPA - LANÇAMENTO, ADENSAMENTO E ACABAMENTO. AF_06/2015</v>
          </cell>
          <cell r="D2215" t="str">
            <v>M3</v>
          </cell>
          <cell r="E2215">
            <v>390.18</v>
          </cell>
          <cell r="F2215" t="str">
            <v>SINAPI</v>
          </cell>
        </row>
        <row r="2216">
          <cell r="B2216">
            <v>90857</v>
          </cell>
          <cell r="C2216" t="str">
            <v>CONCRETAGEM DE PAREDES EM EDIFICAÇÕES MULTIFAMILIARES FEITAS COM SISTEMA DE FÔRMAS MANUSEÁVEIS, COM CONCRETO USINADO BOMBEÁVEL FCK 20 MPA - LANÇAMENTO, ADENSAMENTO E ACABAMENTO. AF_06/2015</v>
          </cell>
          <cell r="D2216" t="str">
            <v>M3</v>
          </cell>
          <cell r="E2216">
            <v>377.27</v>
          </cell>
          <cell r="F2216" t="str">
            <v>SINAPI</v>
          </cell>
        </row>
        <row r="2217">
          <cell r="B2217">
            <v>90858</v>
          </cell>
          <cell r="C2217" t="str">
            <v>CONCRETAGEM DE PLATIBANDA EM EDIFICAÇÕES MULTIFAMILIARES FEITAS COM SISTEMA DE FÔRMAS MANUSEÁVEIS, COM CONCRETO USINADO BOMBEÁVEL FCK 20 MPA - LANÇAMENTO, ADENSAMENTO E ACABAMENTO. AF_06/2015</v>
          </cell>
          <cell r="D2217" t="str">
            <v>M3</v>
          </cell>
          <cell r="E2217">
            <v>425.32</v>
          </cell>
          <cell r="F2217" t="str">
            <v>SINAPI</v>
          </cell>
        </row>
        <row r="2218">
          <cell r="B2218">
            <v>90859</v>
          </cell>
          <cell r="C2218" t="str">
            <v>CONCRETAGEM DE PLATIBANDA EM EDIFICAÇÕES UNIFAMILIARES FEITAS COM SISTEMA DE FÔRMAS MANUSEÁVEIS, COM CONCRETO USINADO AUTOADENSÁVEL FCK 20 MPA - LANÇAMENTO E ACABAMENTO. AF_06/2015</v>
          </cell>
          <cell r="D2218" t="str">
            <v>M3</v>
          </cell>
          <cell r="E2218">
            <v>368.64</v>
          </cell>
          <cell r="F2218" t="str">
            <v>SINAPI</v>
          </cell>
        </row>
        <row r="2219">
          <cell r="B2219">
            <v>90860</v>
          </cell>
          <cell r="C2219" t="str">
            <v>CONCRETAGEM DE PLATIBANDA EM EDIFICAÇÕES MULTIFAMILIARES FEITAS COM SISTEMA DE FÔRMAS MANUSEÁVEIS, COM CONCRETO USINADO AUTOADENSÁVEL FCK 20 MPA - LANÇAMENTO E ACABAMENTO. AF_06/2015</v>
          </cell>
          <cell r="D2219" t="str">
            <v>M3</v>
          </cell>
          <cell r="E2219">
            <v>373.11</v>
          </cell>
          <cell r="F2219" t="str">
            <v>SINAPI</v>
          </cell>
        </row>
        <row r="2220">
          <cell r="B2220">
            <v>90861</v>
          </cell>
          <cell r="C2220" t="str">
            <v>CONCRETAGEM DE EDIFICAÇÕES (PAREDES E LAJES) FEITAS COM SISTEMA DE FÔRMAS MANUSEÁVEIS, COM CONCRETO USINADO BOMBEÁVEL FCK 20 MPA - LANÇAMENTO, ADENSAMENTO E ACABAMENTO. AF_06/2015</v>
          </cell>
          <cell r="D2220" t="str">
            <v>M3</v>
          </cell>
          <cell r="E2220">
            <v>380.89</v>
          </cell>
          <cell r="F2220" t="str">
            <v>SINAPI</v>
          </cell>
        </row>
        <row r="2221">
          <cell r="B2221">
            <v>90862</v>
          </cell>
          <cell r="C2221" t="str">
            <v>CONCRETAGEM DE EDIFICAÇÕES (PAREDES E LAJES) FEITAS COM SISTEMA DE FÔRMAS MANUSEÁVEIS, COM CONCRETO USINADO AUTOADENSÁVEL FCK 20 MPA - LANÇAMENTO E ACABAMENTO. AF_06/2015</v>
          </cell>
          <cell r="D2221" t="str">
            <v>M3</v>
          </cell>
          <cell r="E2221">
            <v>346.41</v>
          </cell>
          <cell r="F2221" t="str">
            <v>SINAPI</v>
          </cell>
        </row>
        <row r="2222">
          <cell r="B2222">
            <v>92718</v>
          </cell>
          <cell r="C2222" t="str">
            <v>CONCRETAGEM DE PILARES, FCK = 25 MPA,  COM USO DE BALDES EM EDIFICAÇÃO COM SEÇÃO MÉDIA DE PILARES MENOR OU IGUAL A 0,25 M² - LANÇAMENTO, ADENSAMENTO E ACABAMENTO. AF_12/2015</v>
          </cell>
          <cell r="D2222" t="str">
            <v>M3</v>
          </cell>
          <cell r="E2222">
            <v>450.98</v>
          </cell>
          <cell r="F2222" t="str">
            <v>SINAPI</v>
          </cell>
        </row>
        <row r="2223">
          <cell r="B2223">
            <v>92719</v>
          </cell>
          <cell r="C2223" t="str">
            <v>CONCRETAGEM DE PILARES, FCK = 25 MPA, COM USO DE GRUA EM EDIFICAÇÃO COM SEÇÃO MÉDIA DE PILARES MENOR OU IGUAL A 0,25 M² - LANÇAMENTO, ADENSAMENTO E ACABAMENTO. AF_12/2015</v>
          </cell>
          <cell r="D2223" t="str">
            <v>M3</v>
          </cell>
          <cell r="E2223">
            <v>333.18</v>
          </cell>
          <cell r="F2223" t="str">
            <v>SINAPI</v>
          </cell>
        </row>
        <row r="2224">
          <cell r="B2224">
            <v>92720</v>
          </cell>
          <cell r="C2224" t="str">
            <v>CONCRETAGEM DE PILARES, FCK = 25 MPA, COM USO DE BOMBA EM EDIFICAÇÃO COM SEÇÃO MÉDIA DE PILARES MENOR OU IGUAL A 0,25 M² - LANÇAMENTO, ADENSAMENTO E ACABAMENTO. AF_12/2015</v>
          </cell>
          <cell r="D2224" t="str">
            <v>M3</v>
          </cell>
          <cell r="E2224">
            <v>380.5</v>
          </cell>
          <cell r="F2224" t="str">
            <v>SINAPI</v>
          </cell>
        </row>
        <row r="2225">
          <cell r="B2225">
            <v>92721</v>
          </cell>
          <cell r="C2225" t="str">
            <v>CONCRETAGEM DE PILARES, FCK = 25 MPA, COM USO DE GRUA EM EDIFICAÇÃO COM SEÇÃO MÉDIA DE PILARES MAIOR QUE 0,25 M² - LANÇAMENTO, ADENSAMENTO E ACABAMENTO. AF_12/2015</v>
          </cell>
          <cell r="D2225" t="str">
            <v>M3</v>
          </cell>
          <cell r="E2225">
            <v>325.97000000000003</v>
          </cell>
          <cell r="F2225" t="str">
            <v>SINAPI</v>
          </cell>
        </row>
        <row r="2226">
          <cell r="B2226">
            <v>92722</v>
          </cell>
          <cell r="C2226" t="str">
            <v>CONCRETAGEM DE PILARES, FCK = 25 MPA, COM USO DE BOMBA EM EDIFICAÇÃO COM SEÇÃO MÉDIA DE PILARES MAIOR QUE 0,25 M² - LANÇAMENTO, ADENSAMENTO E ACABAMENTO. AF_12/2015</v>
          </cell>
          <cell r="D2226" t="str">
            <v>M3</v>
          </cell>
          <cell r="E2226">
            <v>377.51</v>
          </cell>
          <cell r="F2226" t="str">
            <v>SINAPI</v>
          </cell>
        </row>
        <row r="2227">
          <cell r="B2227">
            <v>92723</v>
          </cell>
          <cell r="C2227" t="str">
            <v>CONCRETAGEM DE VIGAS E LAJES, FCK=20 MPA, PARA LAJES PREMOLDADAS COM USO DE BOMBA EM EDIFICAÇÃO COM ÁREA MÉDIA DE LAJES MENOR OU IGUAL A 20 M² - LANÇAMENTO, ADENSAMENTO E ACABAMENTO. AF_12/2015</v>
          </cell>
          <cell r="D2227" t="str">
            <v>M3</v>
          </cell>
          <cell r="E2227">
            <v>366.53</v>
          </cell>
          <cell r="F2227" t="str">
            <v>SINAPI</v>
          </cell>
        </row>
        <row r="2228">
          <cell r="B2228">
            <v>92724</v>
          </cell>
          <cell r="C2228" t="str">
            <v>CONCRETAGEM DE VIGAS E LAJES, FCK=20 MPA, PARA LAJES PREMOLDADAS COM USO DE BOMBA EM EDIFICAÇÃO COM ÁREA MÉDIA DE LAJES MAIOR QUE 20 M² - LANÇAMENTO, ADENSAMENTO E ACABAMENTO. AF_12/2015</v>
          </cell>
          <cell r="D2228" t="str">
            <v>M3</v>
          </cell>
          <cell r="E2228">
            <v>363.91</v>
          </cell>
          <cell r="F2228" t="str">
            <v>SINAPI</v>
          </cell>
        </row>
        <row r="2229">
          <cell r="B2229">
            <v>92725</v>
          </cell>
          <cell r="C2229" t="str">
            <v>CONCRETAGEM DE VIGAS E LAJES, FCK=20 MPA, PARA LAJES MACIÇAS OU NERVURADAS COM USO DE BOMBA EM EDIFICAÇÃO COM ÁREA MÉDIA DE LAJES MENOR OU IGUAL A 20 M² - LANÇAMENTO, ADENSAMENTO E ACABAMENTO. AF_12/2015</v>
          </cell>
          <cell r="D2229" t="str">
            <v>M3</v>
          </cell>
          <cell r="E2229">
            <v>362.79</v>
          </cell>
          <cell r="F2229" t="str">
            <v>SINAPI</v>
          </cell>
        </row>
        <row r="2230">
          <cell r="B2230">
            <v>92726</v>
          </cell>
          <cell r="C2230" t="str">
            <v>CONCRETAGEM DE VIGAS E LAJES, FCK=20 MPA, PARA LAJES MACIÇAS OU NERVURADAS COM USO DE BOMBA EM EDIFICAÇÃO COM ÁREA MÉDIA DE LAJES MAIOR QUE 20 M² - LANÇAMENTO, ADENSAMENTO E ACABAMENTO. AF_12/2015</v>
          </cell>
          <cell r="D2230" t="str">
            <v>M3</v>
          </cell>
          <cell r="E2230">
            <v>360.95</v>
          </cell>
          <cell r="F2230" t="str">
            <v>SINAPI</v>
          </cell>
        </row>
        <row r="2231">
          <cell r="B2231">
            <v>92727</v>
          </cell>
          <cell r="C2231" t="str">
            <v>CONCRETAGEM DE VIGAS E LAJES, FCK=20 MPA, PARA LAJES PREMOLDADAS COM JERICAS EM ELEVADOR DE CABO EM EDIFICAÇÃO DE MULTIPAVIMENTOS ATÉ 16 ANDARES, COM ÁREA MÉDIA DE LAJES MENOR OU IGUAL A 20 M² - LANÇAMENTO, ADENSAMENTO E ACABAMENTO. AF_12/2015</v>
          </cell>
          <cell r="D2231" t="str">
            <v>M3</v>
          </cell>
          <cell r="E2231">
            <v>396.43</v>
          </cell>
          <cell r="F2231" t="str">
            <v>SINAPI</v>
          </cell>
        </row>
        <row r="2232">
          <cell r="B2232">
            <v>92728</v>
          </cell>
          <cell r="C2232" t="str">
            <v>CONCRETAGEM DE VIGAS E LAJES, FCK=20 MPA, PARA LAJES PREMOLDADAS COM JERICAS EM ELEVADOR DE CABO EM EDIFICAÇÃO DE MULTIPAVIMENTOS ATÉ 16 ANDARES, COM ÁREA MÉDIA DE LAJES MAIOR QUE 20 M² - LANÇAMENTO, ADENSAMENTO E ACABAMENTO. AF_12/2015</v>
          </cell>
          <cell r="D2232" t="str">
            <v>M3</v>
          </cell>
          <cell r="E2232">
            <v>377.62</v>
          </cell>
          <cell r="F2232" t="str">
            <v>SINAPI</v>
          </cell>
        </row>
        <row r="2233">
          <cell r="B2233">
            <v>92729</v>
          </cell>
          <cell r="C2233" t="str">
            <v>CONCRETAGEM DE VIGAS E LAJES, FCK=20 MPA, PARA LAJES MACIÇAS OU NERVURADAS COM JERICAS EM ELEVADOR DE CABO EM EDIFICAÇÃO DE ATÉ 16 ANDARES, COM ÁREA MÉDIA DE LAJES MENOR OU IGUAL A 20 M² - LANÇAMENTO, ADENSAMENTO E ACABAMENTO. AF_12/2015</v>
          </cell>
          <cell r="D2233" t="str">
            <v>M3</v>
          </cell>
          <cell r="E2233">
            <v>369.63</v>
          </cell>
          <cell r="F2233" t="str">
            <v>SINAPI</v>
          </cell>
        </row>
        <row r="2234">
          <cell r="B2234">
            <v>92730</v>
          </cell>
          <cell r="C2234" t="str">
            <v>CONCRETAGEM DE VIGAS E LAJES, FCK=20 MPA, PARA LAJES MACIÇAS OU NERVURADAS COM JERICAS EM ELEVADOR DE CABO EM EDIFICAÇÃO DE MULTIPAVIMENTOS ATÉ 16 ANDARES, COM ÁREA MÉDIA DE LAJES MAIOR QUE 20 M² - LANÇAMENTO, ADENSAMENTO E ACABAMENTO. AF_12/2015</v>
          </cell>
          <cell r="D2234" t="str">
            <v>M3</v>
          </cell>
          <cell r="E2234">
            <v>356.35</v>
          </cell>
          <cell r="F2234" t="str">
            <v>SINAPI</v>
          </cell>
        </row>
        <row r="2235">
          <cell r="B2235">
            <v>92731</v>
          </cell>
          <cell r="C2235" t="str">
            <v>CONCRETAGEM DE VIGAS E LAJES, FCK=20 MPA, PARA LAJES PREMOLDADAS COM JERICAS EM CREMALHEIRA EM EDIFICAÇÃO DE MULTIPAVIMENTOS ATÉ 16 ANDARES, COM ÁREA MÉDIA DE LAJES MENOR OU IGUAL A 20 M² - LANÇAMENTO, ADENSAMENTO E ACABAMENTO. AF_12/2015</v>
          </cell>
          <cell r="D2235" t="str">
            <v>M3</v>
          </cell>
          <cell r="E2235">
            <v>371.8</v>
          </cell>
          <cell r="F2235" t="str">
            <v>SINAPI</v>
          </cell>
        </row>
        <row r="2236">
          <cell r="B2236">
            <v>92732</v>
          </cell>
          <cell r="C2236" t="str">
            <v>CONCRETAGEM DE VIGAS E LAJES, FCK=20 MPA, PARA LAJES PREMOLDADAS COM JERICAS EM CREMALHEIRA EM EDIFICAÇÃO DE MULTIPAVIMENTOS ATÉ 16 ANDARES, COM ÁREA MÉDIA DE LAJES MAIOR QUE 20 M² - LANÇAMENTO, ADENSAMENTO E ACABAMENTO. AF_12/2015</v>
          </cell>
          <cell r="D2236" t="str">
            <v>M3</v>
          </cell>
          <cell r="E2236">
            <v>358.89</v>
          </cell>
          <cell r="F2236" t="str">
            <v>SINAPI</v>
          </cell>
        </row>
        <row r="2237">
          <cell r="B2237">
            <v>92733</v>
          </cell>
          <cell r="C2237" t="str">
            <v>CONCRETAGEM DE VIGAS E LAJES, FCK=20 MPA, PARA LAJES MACIÇAS OU NERVURADAS COM JERICAS EM CREMALHEIRA EM EDIFICAÇÃO DE MULTIPAVIMENTOS ATÉ 16 ANDARES, COM ÁREA MÉDIA DE LAJES MENOR OU IGUAL A 20 M² - LANÇAMENTO, ADENSAMENTO E ACABAMENTO. AF_12/2015</v>
          </cell>
          <cell r="D2237" t="str">
            <v>M3</v>
          </cell>
          <cell r="E2237">
            <v>353.4</v>
          </cell>
          <cell r="F2237" t="str">
            <v>SINAPI</v>
          </cell>
        </row>
        <row r="2238">
          <cell r="B2238">
            <v>92734</v>
          </cell>
          <cell r="C2238" t="str">
            <v>CONCRETAGEM DE VIGAS E LAJES, FCK=20 MPA, PARA LAJES MACIÇAS OU NERVURADAS COM JERICAS EM CREMALHEIRA EM EDIFICAÇÃO DE MULTIPAVIMENTOS ATÉ 16 ANDARES, COM ÁREA MÉDIA DE LAJES MAIOR QUE 20 M² - LANÇAMENTO, ADENSAMENTO E ACABAMENTO. AF_12/2015</v>
          </cell>
          <cell r="D2238" t="str">
            <v>M3</v>
          </cell>
          <cell r="E2238">
            <v>344.29</v>
          </cell>
          <cell r="F2238" t="str">
            <v>SINAPI</v>
          </cell>
        </row>
        <row r="2239">
          <cell r="B2239">
            <v>92735</v>
          </cell>
          <cell r="C2239" t="str">
            <v>CONCRETAGEM DE VIGAS E LAJES, FCK=20 MPA, PARA LAJES PREMOLDADAS COM GRUA DE CAÇAMBA DE 350 L EM EDIFICAÇÃO DE MULTIPAVIMENTOS ATÉ 16 ANDARES, COM ÁREA MÉDIA DE LAJES MENOR OU IGUAL A 20 M² - LANÇAMENTO, ADENSAMENTO E ACABAMENTO. AF_12/2015</v>
          </cell>
          <cell r="D2239" t="str">
            <v>M3</v>
          </cell>
          <cell r="E2239">
            <v>349.15</v>
          </cell>
          <cell r="F2239" t="str">
            <v>SINAPI</v>
          </cell>
        </row>
        <row r="2240">
          <cell r="B2240">
            <v>92736</v>
          </cell>
          <cell r="C2240" t="str">
            <v>CONCRETAGEM DE VIGAS E LAJES, FCK=20 MPA, PARA LAJES PREMOLDADAS COM GRUA DE CAÇAMBA DE 350 L EM EDIFICAÇÃO DE MULTIPAVIMENTOS ATÉ 16 ANDARES, COM ÁREA MÉDIA DE LAJES MAIOR QUE 20 M² - LANÇAMENTO, ADENSAMENTO E ACABAMENTO. AF_12/2015</v>
          </cell>
          <cell r="D2240" t="str">
            <v>M3</v>
          </cell>
          <cell r="E2240">
            <v>339.38</v>
          </cell>
          <cell r="F2240" t="str">
            <v>SINAPI</v>
          </cell>
        </row>
        <row r="2241">
          <cell r="B2241">
            <v>92739</v>
          </cell>
          <cell r="C2241" t="str">
            <v>CONCRETAGEM DE VIGAS E LAJES, FCK=20 MPA, PARA LAJES MACIÇAS OU NERVURADAS COM GRUA DE CAÇAMBA DE 500 L EM EDIFICAÇÃO DE MULTIPAVIMENTOS ATÉ 16 ANDARES, COM ÁREA MÉDIA DE LAJES MENOR OU IGUAL A 20 M² - LANÇAMENTO, ADENSAMENTO E ACABAMENTO. AF_12/2015</v>
          </cell>
          <cell r="D2241" t="str">
            <v>M3</v>
          </cell>
          <cell r="E2241">
            <v>325.19</v>
          </cell>
          <cell r="F2241" t="str">
            <v>SINAPI</v>
          </cell>
        </row>
        <row r="2242">
          <cell r="B2242">
            <v>92740</v>
          </cell>
          <cell r="C2242" t="str">
            <v>CONCRETAGEM DE VIGAS E LAJES, FCK=20 MPA, PARA LAJES MACIÇAS OU NERVURADAS COM GRUA DE CAÇAMBA DE 500 L EM EDIFICAÇÃO DE MULTIPAVIMENTOS ATÉ 16 ANDARES, COM ÁREA MÉDIA DE LAJES MAIOR QUE 20 M² - LANÇAMENTO, ADENSAMENTO E ACABAMENTO. AF_12/2015</v>
          </cell>
          <cell r="D2242" t="str">
            <v>M3</v>
          </cell>
          <cell r="E2242">
            <v>320.33999999999997</v>
          </cell>
          <cell r="F2242" t="str">
            <v>SINAPI</v>
          </cell>
        </row>
        <row r="2243">
          <cell r="B2243">
            <v>92741</v>
          </cell>
          <cell r="C2243" t="str">
            <v>CONCRETAGEM DE VIGAS E LAJES, FCK=20 MPA, PARA QUALQUER TIPO DE LAJE COM BALDES EM EDIFICAÇÃO TÉRREA, COM ÁREA MÉDIA DE LAJES MENOR OU IGUAL A 20 M² - LANÇAMENTO, ADENSAMENTO E ACABAMENTO. AF_12/2015</v>
          </cell>
          <cell r="D2243" t="str">
            <v>M3</v>
          </cell>
          <cell r="E2243">
            <v>499.38</v>
          </cell>
          <cell r="F2243" t="str">
            <v>SINAPI</v>
          </cell>
        </row>
        <row r="2244">
          <cell r="B2244">
            <v>92742</v>
          </cell>
          <cell r="C2244" t="str">
            <v>CONCRETAGEM DE VIGAS E LAJES, FCK=20 MPA, PARA QUALQUER TIPO DE LAJE COM BALDES EM EDIFICAÇÃO DE MULTIPAVIMENTOS ATÉ 04 ANDARES, COM ÁREA MÉDIA DE LAJES MENOR OU IGUAL A 20 M² - LANÇAMENTO, ADENSAMENTO E ACABAMENTO. AF_12/2015</v>
          </cell>
          <cell r="D2244" t="str">
            <v>M3</v>
          </cell>
          <cell r="E2244">
            <v>687.49</v>
          </cell>
          <cell r="F2244" t="str">
            <v>SINAPI</v>
          </cell>
        </row>
        <row r="2245">
          <cell r="B2245">
            <v>92873</v>
          </cell>
          <cell r="C2245" t="str">
            <v>LANÇAMENTO COM USO DE BALDES, ADENSAMENTO E ACABAMENTO DE CONCRETO EM ESTRUTURAS. AF_12/2015</v>
          </cell>
          <cell r="D2245" t="str">
            <v>M3</v>
          </cell>
          <cell r="E2245">
            <v>145.65</v>
          </cell>
          <cell r="F2245" t="str">
            <v>SINAPI</v>
          </cell>
        </row>
        <row r="2246">
          <cell r="B2246">
            <v>92874</v>
          </cell>
          <cell r="C2246" t="str">
            <v>LANÇAMENTO COM USO DE BOMBA, ADENSAMENTO E ACABAMENTO DE CONCRETO EM ESTRUTURAS. AF_12/2015</v>
          </cell>
          <cell r="D2246" t="str">
            <v>M3</v>
          </cell>
          <cell r="E2246">
            <v>24.18</v>
          </cell>
          <cell r="F2246" t="str">
            <v>SINAPI</v>
          </cell>
        </row>
        <row r="2247">
          <cell r="B2247">
            <v>94962</v>
          </cell>
          <cell r="C2247" t="str">
            <v>CONCRETO MAGRO PARA LASTRO, TRAÇO 1:4,5:4,5 (CIMENTO/ AREIA MÉDIA/ BRITA 1)  - PREPARO MECÂNICO COM BETONEIRA 400 L. AF_07/2016</v>
          </cell>
          <cell r="D2247" t="str">
            <v>M3</v>
          </cell>
          <cell r="E2247">
            <v>266.87</v>
          </cell>
          <cell r="F2247" t="str">
            <v>SINAPI</v>
          </cell>
        </row>
        <row r="2248">
          <cell r="B2248">
            <v>94963</v>
          </cell>
          <cell r="C2248" t="str">
            <v>CONCRETO FCK = 15MPA, TRAÇO 1:3,4:3,5 (CIMENTO/ AREIA MÉDIA/ BRITA 1)  - PREPARO MECÂNICO COM BETONEIRA 400 L. AF_07/2016</v>
          </cell>
          <cell r="D2248" t="str">
            <v>M3</v>
          </cell>
          <cell r="E2248">
            <v>292.23</v>
          </cell>
          <cell r="F2248" t="str">
            <v>SINAPI</v>
          </cell>
        </row>
        <row r="2249">
          <cell r="B2249">
            <v>94964</v>
          </cell>
          <cell r="C2249" t="str">
            <v>CONCRETO FCK = 20MPA, TRAÇO 1:2,7:3 (CIMENTO/ AREIA MÉDIA/ BRITA 1)  - PREPARO MECÂNICO COM BETONEIRA 400 L. AF_07/2016</v>
          </cell>
          <cell r="D2249" t="str">
            <v>M3</v>
          </cell>
          <cell r="E2249">
            <v>317.14999999999998</v>
          </cell>
          <cell r="F2249" t="str">
            <v>SINAPI</v>
          </cell>
        </row>
        <row r="2250">
          <cell r="B2250">
            <v>94965</v>
          </cell>
          <cell r="C2250" t="str">
            <v>CONCRETO FCK = 25MPA, TRAÇO 1:2,3:2,7 (CIMENTO/ AREIA MÉDIA/ BRITA 1)  - PREPARO MECÂNICO COM BETONEIRA 400 L. AF_07/2016</v>
          </cell>
          <cell r="D2250" t="str">
            <v>M3</v>
          </cell>
          <cell r="E2250">
            <v>326.11</v>
          </cell>
          <cell r="F2250" t="str">
            <v>SINAPI</v>
          </cell>
        </row>
        <row r="2251">
          <cell r="B2251">
            <v>94966</v>
          </cell>
          <cell r="C2251" t="str">
            <v>CONCRETO FCK = 30MPA, TRAÇO 1:2,1:2,5 (CIMENTO/ AREIA MÉDIA/ BRITA 1)  - PREPARO MECÂNICO COM BETONEIRA 400 L. AF_07/2016</v>
          </cell>
          <cell r="D2251" t="str">
            <v>M3</v>
          </cell>
          <cell r="E2251">
            <v>336.06</v>
          </cell>
          <cell r="F2251" t="str">
            <v>SINAPI</v>
          </cell>
        </row>
        <row r="2252">
          <cell r="B2252">
            <v>94967</v>
          </cell>
          <cell r="C2252" t="str">
            <v>CONCRETO FCK = 40MPA, TRAÇO 1:1,6:1,9 (CIMENTO/ AREIA MÉDIA/ BRITA 1)  - PREPARO MECÂNICO COM BETONEIRA 400 L. AF_07/2016</v>
          </cell>
          <cell r="D2252" t="str">
            <v>M3</v>
          </cell>
          <cell r="E2252">
            <v>379.99</v>
          </cell>
          <cell r="F2252" t="str">
            <v>SINAPI</v>
          </cell>
        </row>
        <row r="2253">
          <cell r="B2253">
            <v>94968</v>
          </cell>
          <cell r="C2253" t="str">
            <v>CONCRETO MAGRO PARA LASTRO, TRAÇO 1:4,5:4,5 (CIMENTO/ AREIA MÉDIA/ BRITA 1)  - PREPARO MECÂNICO COM BETONEIRA 600 L. AF_07/2016</v>
          </cell>
          <cell r="D2253" t="str">
            <v>M3</v>
          </cell>
          <cell r="E2253">
            <v>263.39</v>
          </cell>
          <cell r="F2253" t="str">
            <v>SINAPI</v>
          </cell>
        </row>
        <row r="2254">
          <cell r="B2254">
            <v>94969</v>
          </cell>
          <cell r="C2254" t="str">
            <v>CONCRETO FCK = 15MPA, TRAÇO 1:3,4:3,5 (CIMENTO/ AREIA MÉDIA/ BRITA 1)  - PREPARO MECÂNICO COM BETONEIRA 600 L. AF_07/2016</v>
          </cell>
          <cell r="D2254" t="str">
            <v>M3</v>
          </cell>
          <cell r="E2254">
            <v>286.16000000000003</v>
          </cell>
          <cell r="F2254" t="str">
            <v>SINAPI</v>
          </cell>
        </row>
        <row r="2255">
          <cell r="B2255">
            <v>94970</v>
          </cell>
          <cell r="C2255" t="str">
            <v>CONCRETO FCK = 20MPA, TRAÇO 1:2,7:3 (CIMENTO/ AREIA MÉDIA/ BRITA 1)  - PREPARO MECÂNICO COM BETONEIRA 600 L. AF_07/2016</v>
          </cell>
          <cell r="D2255" t="str">
            <v>M3</v>
          </cell>
          <cell r="E2255">
            <v>305.89999999999998</v>
          </cell>
          <cell r="F2255" t="str">
            <v>SINAPI</v>
          </cell>
        </row>
        <row r="2256">
          <cell r="B2256">
            <v>94971</v>
          </cell>
          <cell r="C2256" t="str">
            <v>CONCRETO FCK = 25MPA, TRAÇO 1:2,3:2,7 (CIMENTO/ AREIA MÉDIA/ BRITA 1)  - PREPARO MECÂNICO COM BETONEIRA 600 L. AF_07/2016</v>
          </cell>
          <cell r="D2256" t="str">
            <v>M3</v>
          </cell>
          <cell r="E2256">
            <v>319.87</v>
          </cell>
          <cell r="F2256" t="str">
            <v>SINAPI</v>
          </cell>
        </row>
        <row r="2257">
          <cell r="B2257">
            <v>94972</v>
          </cell>
          <cell r="C2257" t="str">
            <v>CONCRETO FCK = 30MPA, TRAÇO 1:2,1:2,5 (CIMENTO/ AREIA MÉDIA/ BRITA 1)  - PREPARO MECÂNICO COM BETONEIRA 600 L. AF_07/2016</v>
          </cell>
          <cell r="D2257" t="str">
            <v>M3</v>
          </cell>
          <cell r="E2257">
            <v>329.65</v>
          </cell>
          <cell r="F2257" t="str">
            <v>SINAPI</v>
          </cell>
        </row>
        <row r="2258">
          <cell r="B2258">
            <v>94973</v>
          </cell>
          <cell r="C2258" t="str">
            <v>CONCRETO FCK = 40MPA, TRAÇO 1:1,6:1,9 (CIMENTO/ AREIA MÉDIA/ BRITA 1)  - PREPARO MECÂNICO COM BETONEIRA 600 L. AF_07/2016</v>
          </cell>
          <cell r="D2258" t="str">
            <v>M3</v>
          </cell>
          <cell r="E2258">
            <v>372.05</v>
          </cell>
          <cell r="F2258" t="str">
            <v>SINAPI</v>
          </cell>
        </row>
        <row r="2259">
          <cell r="B2259">
            <v>94974</v>
          </cell>
          <cell r="C2259" t="str">
            <v>CONCRETO MAGRO PARA LASTRO, TRAÇO 1:4,5:4,5 (CIMENTO/ AREIA MÉDIA/ BRITA 1)  - PREPARO MANUAL. AF_07/2016</v>
          </cell>
          <cell r="D2259" t="str">
            <v>M3</v>
          </cell>
          <cell r="E2259">
            <v>346.77</v>
          </cell>
          <cell r="F2259" t="str">
            <v>SINAPI</v>
          </cell>
        </row>
        <row r="2260">
          <cell r="B2260">
            <v>94975</v>
          </cell>
          <cell r="C2260" t="str">
            <v>CONCRETO FCK = 15MPA, TRAÇO 1:3,4:3,5 (CIMENTO/ AREIA MÉDIA/ BRITA 1)  - PREPARO MANUAL. AF_07/2016</v>
          </cell>
          <cell r="D2260" t="str">
            <v>M3</v>
          </cell>
          <cell r="E2260">
            <v>370.34</v>
          </cell>
          <cell r="F2260" t="str">
            <v>SINAPI</v>
          </cell>
        </row>
        <row r="2261">
          <cell r="B2261">
            <v>96555</v>
          </cell>
          <cell r="C2261" t="str">
            <v>CONCRETAGEM DE BLOCOS DE COROAMENTO E VIGAS BALDRAME, FCK 30 MPA, COM USO DE JERICA  LANÇAMENTO, ADENSAMENTO E ACABAMENTO. AF_06/2017</v>
          </cell>
          <cell r="D2261" t="str">
            <v>M3</v>
          </cell>
          <cell r="E2261">
            <v>457.07</v>
          </cell>
          <cell r="F2261" t="str">
            <v>SINAPI</v>
          </cell>
        </row>
        <row r="2262">
          <cell r="B2262">
            <v>96556</v>
          </cell>
          <cell r="C2262" t="str">
            <v>CONCRETAGEM DE SAPATAS, FCK 30 MPA, COM USO DE JERICA  LANÇAMENTO, ADENSAMENTO E ACABAMENTO. AF_06/2017</v>
          </cell>
          <cell r="D2262" t="str">
            <v>M3</v>
          </cell>
          <cell r="E2262">
            <v>513.98</v>
          </cell>
          <cell r="F2262" t="str">
            <v>SINAPI</v>
          </cell>
        </row>
        <row r="2263">
          <cell r="B2263">
            <v>96557</v>
          </cell>
          <cell r="C2263" t="str">
            <v>CONCRETAGEM DE BLOCOS DE COROAMENTO E VIGAS BALDRAMES, FCK 30 MPA, COM USO DE BOMBA  LANÇAMENTO, ADENSAMENTO E ACABAMENTO. AF_06/2017</v>
          </cell>
          <cell r="D2263" t="str">
            <v>M3</v>
          </cell>
          <cell r="E2263">
            <v>398.34</v>
          </cell>
          <cell r="F2263" t="str">
            <v>SINAPI</v>
          </cell>
        </row>
        <row r="2264">
          <cell r="B2264">
            <v>96558</v>
          </cell>
          <cell r="C2264" t="str">
            <v>CONCRETAGEM DE SAPATAS, FCK 30 MPA, COM USO DE BOMBA  LANÇAMENTO, ADENSAMENTO E ACABAMENTO. AF_11/2016</v>
          </cell>
          <cell r="D2264" t="str">
            <v>M3</v>
          </cell>
          <cell r="E2264">
            <v>403.5</v>
          </cell>
          <cell r="F2264" t="str">
            <v>SINAPI</v>
          </cell>
        </row>
        <row r="2265">
          <cell r="B2265">
            <v>99235</v>
          </cell>
          <cell r="C2265" t="str">
            <v>CONCRETAGEM DE EDIFICAÇÕES (PAREDES E LAJES) FEITAS COM SISTEMA DE FÔRMAS MANUSEÁVEIS, COM CONCRETO USINADO AUTOADENSÁVEL FCK 25 MPA - LANÇAMENTO E ACABAMENTO. AF_06/2015</v>
          </cell>
          <cell r="D2265" t="str">
            <v>M3</v>
          </cell>
          <cell r="E2265">
            <v>358.25</v>
          </cell>
          <cell r="F2265" t="str">
            <v>SINAPI</v>
          </cell>
        </row>
        <row r="2266">
          <cell r="B2266">
            <v>99431</v>
          </cell>
          <cell r="C2266" t="str">
            <v>CONCRETAGEM DE LAJES EM EDIFICAÇÕES UNIFAMILIARES FEITAS COM SISTEMA DE FÔRMAS MANUSEÁVEIS, COM CONCRETO USINADO BOMBEÁVEL FCK 25 MPA - LANÇAMENTO, ADENSAMENTO E ACABAMENTO (EXCLUSIVE BOMBA LANÇA). AF_06/2015</v>
          </cell>
          <cell r="D2266" t="str">
            <v>M3</v>
          </cell>
          <cell r="E2266">
            <v>424.89</v>
          </cell>
          <cell r="F2266" t="str">
            <v>SINAPI</v>
          </cell>
        </row>
        <row r="2267">
          <cell r="B2267">
            <v>99432</v>
          </cell>
          <cell r="C2267" t="str">
            <v>CONCRETAGEM DE PAREDES EM EDIFICAÇÕES UNIFAMILIARES FEITAS COM SISTEMA DE FÔRMAS MANUSEÁVEIS, COM CONCRETO USINADO BOMBEÁVEL FCK 25 MPA - LANÇAMENTO, ADENSAMENTO E ACABAMENTO (EXCLUSIVE BOMBA LANÇA). AF_06/2015</v>
          </cell>
          <cell r="D2267" t="str">
            <v>M3</v>
          </cell>
          <cell r="E2267">
            <v>402.56</v>
          </cell>
          <cell r="F2267" t="str">
            <v>SINAPI</v>
          </cell>
        </row>
        <row r="2268">
          <cell r="B2268">
            <v>99433</v>
          </cell>
          <cell r="C2268" t="str">
            <v>CONCRETAGEM DE PLATIBANDA EM EDIFICAÇÕES UNIFAMILIARES FEITAS COM SISTEMA DE FÔRMAS MANUSEÁVEIS, COM CONCRETO USINADO BOMBEÁVEL FCK 25 MPA, - LANÇAMENTO, ADENSAMENTO E ACABAMENTO (EXCLUSIVE BOMBA LANÇA). AF_06/2015</v>
          </cell>
          <cell r="D2268" t="str">
            <v>M3</v>
          </cell>
          <cell r="E2268">
            <v>449.84</v>
          </cell>
          <cell r="F2268" t="str">
            <v>SINAPI</v>
          </cell>
        </row>
        <row r="2269">
          <cell r="B2269">
            <v>99434</v>
          </cell>
          <cell r="C2269" t="str">
            <v>CONCRETAGEM DE LAJES EM EDIFICAÇÕES MULTIFAMILIARES FEITAS COM SISTEMA DE FÔRMAS MANUSEÁVEIS, COM CONCRETO USINADO BOMBEÁVEL FCK 25 MPA - LANÇAMENTO, ADENSAMENTO E ACABAMENTO (EXCLUSIVE BOMBA LANÇA). AF_06/2015</v>
          </cell>
          <cell r="D2269" t="str">
            <v>M3</v>
          </cell>
          <cell r="E2269">
            <v>428.1</v>
          </cell>
          <cell r="F2269" t="str">
            <v>SINAPI</v>
          </cell>
        </row>
        <row r="2270">
          <cell r="B2270">
            <v>99435</v>
          </cell>
          <cell r="C2270" t="str">
            <v>CONCRETAGEM DE PAREDES EM EDIFICAÇÕES MULTIFAMILIARES FEITAS COM SISTEMA DE FÔRMAS MANUSEÁVEIS, COM CONCRETO USINADO BOMBEÁVEL FCK 25 MPA - LANÇAMENTO, ADENSAMENTO E ACABAMENTO (EXCLUSIVE BOMBA LANÇA). AF_06/2015</v>
          </cell>
          <cell r="D2270" t="str">
            <v>M3</v>
          </cell>
          <cell r="E2270">
            <v>414.17</v>
          </cell>
          <cell r="F2270" t="str">
            <v>SINAPI</v>
          </cell>
        </row>
        <row r="2271">
          <cell r="B2271">
            <v>99436</v>
          </cell>
          <cell r="C2271" t="str">
            <v>CONCRETAGEM DE PLATIBANDA EM EDIFICAÇÕES MULTIFAMILIARES FEITAS COM SISTEMA DE FÔRMAS MANUSEÁVEIS, COM CONCRETO USINADO BOMBEÁVEL FCK 25 MPA - LANÇAMENTO, ADENSAMENTO E ACABAMENTO (EXCLUSIVE BOMBA LANÇA). AF_06/2015</v>
          </cell>
          <cell r="D2271" t="str">
            <v>M3</v>
          </cell>
          <cell r="E2271">
            <v>464.6</v>
          </cell>
          <cell r="F2271" t="str">
            <v>SINAPI</v>
          </cell>
        </row>
        <row r="2272">
          <cell r="B2272">
            <v>99437</v>
          </cell>
          <cell r="C2272" t="str">
            <v>CONCRETAGEM DE PLATIBANDA EM EDIFICAÇÕES UNIFAMILIARES FEITAS COM SISTEMA DE FÔRMAS MANUSEÁVEIS, COM CONCRETO USINADO AUTOADENSÁVEL FCK 25 MPA - LANÇAMENTO E ACABAMENTO. AF_06/2015</v>
          </cell>
          <cell r="D2272" t="str">
            <v>M3</v>
          </cell>
          <cell r="E2272">
            <v>381.14</v>
          </cell>
          <cell r="F2272" t="str">
            <v>SINAPI</v>
          </cell>
        </row>
        <row r="2273">
          <cell r="B2273">
            <v>99438</v>
          </cell>
          <cell r="C2273" t="str">
            <v>CONCRETAGEM DE PLATIBANDA EM EDIFICAÇÕES MULTIFAMILIARES FEITAS COM SISTEMA DE FÔRMAS MANUSEÁVEIS, COM CONCRETO USINADO AUTOADENSÁVEL FCK 25 MPA - LANÇAMENTO E ACABAMENTO. AF_06/2015</v>
          </cell>
          <cell r="D2273" t="str">
            <v>M3</v>
          </cell>
          <cell r="E2273">
            <v>385.61</v>
          </cell>
          <cell r="F2273" t="str">
            <v>SINAPI</v>
          </cell>
        </row>
        <row r="2274">
          <cell r="B2274">
            <v>99439</v>
          </cell>
          <cell r="C2274" t="str">
            <v>CONCRETAGEM DE EDIFICAÇÕES (PAREDES E LAJES) FEITAS COM SISTEMA DE FÔRMAS MANUSEÁVEIS, COM CONCRETO USINADO BOMBEÁVEL FCK 25 MPA - LANÇAMENTO, ADENSAMENTO E ACABAMENTO (EXCLUSIVE BOMBA LANÇA). AF_06/2015</v>
          </cell>
          <cell r="D2274" t="str">
            <v>M3</v>
          </cell>
          <cell r="E2274">
            <v>418.12</v>
          </cell>
          <cell r="F2274" t="str">
            <v>SINAPI</v>
          </cell>
        </row>
        <row r="2275">
          <cell r="B2275" t="str">
            <v>74141/1</v>
          </cell>
          <cell r="C2275" t="str">
            <v>LAJE PRE-MOLD BETA 11 P/1KN/M2 VAOS 4,40M/INCL VIGOTAS TIJOLOS ARMADURA NEGATIVA CAPEAMENTO 3CM CONCRETO 20MPA ESCORAMENTO MATERIAL E MAO  DE OBRA.</v>
          </cell>
          <cell r="D2275" t="str">
            <v>M2</v>
          </cell>
          <cell r="E2275">
            <v>72.83</v>
          </cell>
          <cell r="F2275" t="str">
            <v>SINAPI</v>
          </cell>
        </row>
        <row r="2276">
          <cell r="B2276" t="str">
            <v>74141/2</v>
          </cell>
          <cell r="C2276" t="str">
            <v>LAJE PRE-MOLD BETA 12 P/3,5KN/M2 VAO 4,1M INCL VIGOTAS TIJOLOS ARMADU-RA NEGATIVA CAPEAMENTO 3CM CONCRETO 15MPA ESCORAMENTO MATERIAIS E MAO DE OBRA.</v>
          </cell>
          <cell r="D2276" t="str">
            <v>M2</v>
          </cell>
          <cell r="E2276">
            <v>80.55</v>
          </cell>
          <cell r="F2276" t="str">
            <v>SINAPI</v>
          </cell>
        </row>
        <row r="2277">
          <cell r="B2277" t="str">
            <v>74141/3</v>
          </cell>
          <cell r="C2277" t="str">
            <v>LAJE PRE-MOLD BETA 16 P/3,5KN/M2 VAO 5,2M INCL VIGOTAS TIJOLOS ARMADU-RA NEGATIVA CAPEAMENTO 3CM CONCRETO 15MPA ESCORAMENTO MATERIAL E MAO  DE OBRA.</v>
          </cell>
          <cell r="D2277" t="str">
            <v>M2</v>
          </cell>
          <cell r="E2277">
            <v>96.07</v>
          </cell>
          <cell r="F2277" t="str">
            <v>SINAPI</v>
          </cell>
        </row>
        <row r="2278">
          <cell r="B2278" t="str">
            <v>74141/4</v>
          </cell>
          <cell r="C2278" t="str">
            <v>LAJE PRE-MOLD BETA 20 P/3,5KN/M2 VAO 6,2M INCL VIGOTAS TIJOLOS ARMADU-RA NEGATIVA CAPEAMENTO 3CM CONCRETO 15MPA ESCORAMENTO MATERIAL E MAO  DE OBRA.</v>
          </cell>
          <cell r="D2278" t="str">
            <v>M2</v>
          </cell>
          <cell r="E2278">
            <v>110.36</v>
          </cell>
          <cell r="F2278" t="str">
            <v>SINAPI</v>
          </cell>
        </row>
        <row r="2279">
          <cell r="B2279" t="str">
            <v>74202/1</v>
          </cell>
          <cell r="C2279" t="str">
            <v>LAJE PRE-MOLDADA P/FORRO, SOBRECARGA 100KG/M2, VAOS ATE 3,50M/E=8CM, C/LAJOTAS E CAP.C/CONC FCK=20MPA, 3CM, INTER-EIXO 38CM, C/ESCORAMENTO (REAPR.3X) E FERRAGEM NEGATIVA</v>
          </cell>
          <cell r="D2279" t="str">
            <v>M2</v>
          </cell>
          <cell r="E2279">
            <v>64.510000000000005</v>
          </cell>
          <cell r="F2279" t="str">
            <v>SINAPI</v>
          </cell>
        </row>
        <row r="2280">
          <cell r="B2280" t="str">
            <v>74202/2</v>
          </cell>
          <cell r="C2280" t="str">
            <v>LAJE PRE-MOLDADA P/PISO, SOBRECARGA 200KG/M2, VAOS ATE 3,50M/E=8CM, C/LAJOTAS E CAP.C/CONC FCK=20MPA, 4CM, INTER-EIXO 38CM, C/ESCORAMENTO (REAPR.3X) E FERRAGEM NEGATIVA</v>
          </cell>
          <cell r="D2280" t="str">
            <v>M2</v>
          </cell>
          <cell r="E2280">
            <v>71.069999999999993</v>
          </cell>
          <cell r="F2280" t="str">
            <v>SINAPI</v>
          </cell>
        </row>
        <row r="2281">
          <cell r="B2281">
            <v>101165</v>
          </cell>
          <cell r="C2281" t="str">
            <v>ALVENARIA DE EMBASAMENTO COM BLOCO ESTRUTURAL DE CONCRETO, DE 14X19X29CM E ARGAMASSA DE ASSENTAMENTO COM PREPARO EM BETONEIRA. AF_05/2020</v>
          </cell>
          <cell r="D2281" t="str">
            <v>M3</v>
          </cell>
          <cell r="E2281">
            <v>546.01</v>
          </cell>
          <cell r="F2281" t="str">
            <v>SINAPI</v>
          </cell>
        </row>
        <row r="2282">
          <cell r="B2282">
            <v>101166</v>
          </cell>
          <cell r="C2282" t="str">
            <v>ALVENARIA DE EMBASAMENTO COM BLOCO ESTRUTURAL DE CERÂMICA, DE 14X19X29CM E ARGAMASSA DE ASSENTAMENTO COM PREPARO EM BETONEIRA. AF_05/2020</v>
          </cell>
          <cell r="D2282" t="str">
            <v>M3</v>
          </cell>
          <cell r="E2282">
            <v>410.31</v>
          </cell>
          <cell r="F2282" t="str">
            <v>SINAPI</v>
          </cell>
        </row>
        <row r="2283">
          <cell r="B2283">
            <v>98576</v>
          </cell>
          <cell r="C2283" t="str">
            <v>TRATAMENTO DE JUNTA DE DILATAÇÃO COM MANTA ASFÁLTICA ADERIDA COM MAÇARICO. AF_06/2018</v>
          </cell>
          <cell r="D2283" t="str">
            <v>M</v>
          </cell>
          <cell r="E2283">
            <v>15.7</v>
          </cell>
          <cell r="F2283" t="str">
            <v>SINAPI</v>
          </cell>
        </row>
        <row r="2284">
          <cell r="B2284">
            <v>93182</v>
          </cell>
          <cell r="C2284" t="str">
            <v>VERGA PRÉ-MOLDADA PARA JANELAS COM ATÉ 1,5 M DE VÃO. AF_03/2016</v>
          </cell>
          <cell r="D2284" t="str">
            <v>M</v>
          </cell>
          <cell r="E2284">
            <v>21.21</v>
          </cell>
          <cell r="F2284" t="str">
            <v>SINAPI</v>
          </cell>
        </row>
        <row r="2285">
          <cell r="B2285">
            <v>93183</v>
          </cell>
          <cell r="C2285" t="str">
            <v>VERGA PRÉ-MOLDADA PARA JANELAS COM MAIS DE 1,5 M DE VÃO. AF_03/2016</v>
          </cell>
          <cell r="D2285" t="str">
            <v>M</v>
          </cell>
          <cell r="E2285">
            <v>26.85</v>
          </cell>
          <cell r="F2285" t="str">
            <v>SINAPI</v>
          </cell>
        </row>
        <row r="2286">
          <cell r="B2286">
            <v>93184</v>
          </cell>
          <cell r="C2286" t="str">
            <v>VERGA PRÉ-MOLDADA PARA PORTAS COM ATÉ 1,5 M DE VÃO. AF_03/2016</v>
          </cell>
          <cell r="D2286" t="str">
            <v>M</v>
          </cell>
          <cell r="E2286">
            <v>16.12</v>
          </cell>
          <cell r="F2286" t="str">
            <v>SINAPI</v>
          </cell>
        </row>
        <row r="2287">
          <cell r="B2287">
            <v>93185</v>
          </cell>
          <cell r="C2287" t="str">
            <v>VERGA PRÉ-MOLDADA PARA PORTAS COM MAIS DE 1,5 M DE VÃO. AF_03/2016</v>
          </cell>
          <cell r="D2287" t="str">
            <v>M</v>
          </cell>
          <cell r="E2287">
            <v>26.42</v>
          </cell>
          <cell r="F2287" t="str">
            <v>SINAPI</v>
          </cell>
        </row>
        <row r="2288">
          <cell r="B2288">
            <v>93186</v>
          </cell>
          <cell r="C2288" t="str">
            <v>VERGA MOLDADA IN LOCO EM CONCRETO PARA JANELAS COM ATÉ 1,5 M DE VÃO. AF_03/2016</v>
          </cell>
          <cell r="D2288" t="str">
            <v>M</v>
          </cell>
          <cell r="E2288">
            <v>37.56</v>
          </cell>
          <cell r="F2288" t="str">
            <v>SINAPI</v>
          </cell>
        </row>
        <row r="2289">
          <cell r="B2289">
            <v>93187</v>
          </cell>
          <cell r="C2289" t="str">
            <v>VERGA MOLDADA IN LOCO EM CONCRETO PARA JANELAS COM MAIS DE 1,5 M DE VÃO. AF_03/2016</v>
          </cell>
          <cell r="D2289" t="str">
            <v>M</v>
          </cell>
          <cell r="E2289">
            <v>42.56</v>
          </cell>
          <cell r="F2289" t="str">
            <v>SINAPI</v>
          </cell>
        </row>
        <row r="2290">
          <cell r="B2290">
            <v>93188</v>
          </cell>
          <cell r="C2290" t="str">
            <v>VERGA MOLDADA IN LOCO EM CONCRETO PARA PORTAS COM ATÉ 1,5 M DE VÃO. AF_03/2016</v>
          </cell>
          <cell r="D2290" t="str">
            <v>M</v>
          </cell>
          <cell r="E2290">
            <v>37.51</v>
          </cell>
          <cell r="F2290" t="str">
            <v>SINAPI</v>
          </cell>
        </row>
        <row r="2291">
          <cell r="B2291">
            <v>93189</v>
          </cell>
          <cell r="C2291" t="str">
            <v>VERGA MOLDADA IN LOCO EM CONCRETO PARA PORTAS COM MAIS DE 1,5 M DE VÃO. AF_03/2016</v>
          </cell>
          <cell r="D2291" t="str">
            <v>M</v>
          </cell>
          <cell r="E2291">
            <v>43.24</v>
          </cell>
          <cell r="F2291" t="str">
            <v>SINAPI</v>
          </cell>
        </row>
        <row r="2292">
          <cell r="B2292">
            <v>93190</v>
          </cell>
          <cell r="C2292" t="str">
            <v>VERGA MOLDADA IN LOCO COM UTILIZAÇÃO DE BLOCOS CANALETA PARA JANELAS COM ATÉ 1,5 M DE VÃO. AF_03/2016</v>
          </cell>
          <cell r="D2292" t="str">
            <v>M</v>
          </cell>
          <cell r="E2292">
            <v>28.44</v>
          </cell>
          <cell r="F2292" t="str">
            <v>SINAPI</v>
          </cell>
        </row>
        <row r="2293">
          <cell r="B2293">
            <v>93191</v>
          </cell>
          <cell r="C2293" t="str">
            <v>VERGA MOLDADA IN LOCO COM UTILIZAÇÃO DE BLOCOS CANALETA PARA JANELAS COM MAIS DE 1,5 M DE VÃO. AF_03/2016</v>
          </cell>
          <cell r="D2293" t="str">
            <v>M</v>
          </cell>
          <cell r="E2293">
            <v>29.25</v>
          </cell>
          <cell r="F2293" t="str">
            <v>SINAPI</v>
          </cell>
        </row>
        <row r="2294">
          <cell r="B2294">
            <v>93192</v>
          </cell>
          <cell r="C2294" t="str">
            <v>VERGA MOLDADA IN LOCO COM UTILIZAÇÃO DE BLOCOS CANALETA PARA PORTAS COM ATÉ 1,5 M DE VÃO. AF_03/2016</v>
          </cell>
          <cell r="D2294" t="str">
            <v>M</v>
          </cell>
          <cell r="E2294">
            <v>32.590000000000003</v>
          </cell>
          <cell r="F2294" t="str">
            <v>SINAPI</v>
          </cell>
        </row>
        <row r="2295">
          <cell r="B2295">
            <v>93193</v>
          </cell>
          <cell r="C2295" t="str">
            <v>VERGA MOLDADA IN LOCO COM UTILIZAÇÃO DE BLOCOS CANALETA PARA PORTAS COM MAIS DE 1,5 M DE VÃO. AF_03/2016</v>
          </cell>
          <cell r="D2295" t="str">
            <v>M</v>
          </cell>
          <cell r="E2295">
            <v>29.97</v>
          </cell>
          <cell r="F2295" t="str">
            <v>SINAPI</v>
          </cell>
        </row>
        <row r="2296">
          <cell r="B2296">
            <v>93194</v>
          </cell>
          <cell r="C2296" t="str">
            <v>CONTRAVERGA PRÉ-MOLDADA PARA VÃOS DE ATÉ 1,5 M DE COMPRIMENTO. AF_03/2016</v>
          </cell>
          <cell r="D2296" t="str">
            <v>M</v>
          </cell>
          <cell r="E2296">
            <v>20.93</v>
          </cell>
          <cell r="F2296" t="str">
            <v>SINAPI</v>
          </cell>
        </row>
        <row r="2297">
          <cell r="B2297">
            <v>93195</v>
          </cell>
          <cell r="C2297" t="str">
            <v>CONTRAVERGA PRÉ-MOLDADA PARA VÃOS DE MAIS DE 1,5 M DE COMPRIMENTO. AF_03/2016</v>
          </cell>
          <cell r="D2297" t="str">
            <v>M</v>
          </cell>
          <cell r="E2297">
            <v>24.71</v>
          </cell>
          <cell r="F2297" t="str">
            <v>SINAPI</v>
          </cell>
        </row>
        <row r="2298">
          <cell r="B2298">
            <v>93196</v>
          </cell>
          <cell r="C2298" t="str">
            <v>CONTRAVERGA MOLDADA IN LOCO EM CONCRETO PARA VÃOS DE ATÉ 1,5 M DE COMPRIMENTO. AF_03/2016</v>
          </cell>
          <cell r="D2298" t="str">
            <v>M</v>
          </cell>
          <cell r="E2298">
            <v>35.479999999999997</v>
          </cell>
          <cell r="F2298" t="str">
            <v>SINAPI</v>
          </cell>
        </row>
        <row r="2299">
          <cell r="B2299">
            <v>93197</v>
          </cell>
          <cell r="C2299" t="str">
            <v>CONTRAVERGA MOLDADA IN LOCO EM CONCRETO PARA VÃOS DE MAIS DE 1,5 M DE COMPRIMENTO. AF_03/2016</v>
          </cell>
          <cell r="D2299" t="str">
            <v>M</v>
          </cell>
          <cell r="E2299">
            <v>39.31</v>
          </cell>
          <cell r="F2299" t="str">
            <v>SINAPI</v>
          </cell>
        </row>
        <row r="2300">
          <cell r="B2300">
            <v>93198</v>
          </cell>
          <cell r="C2300" t="str">
            <v>CONTRAVERGA MOLDADA IN LOCO COM UTILIZAÇÃO DE BLOCOS CANALETA PARA VÃOS DE ATÉ 1,5 M DE COMPRIMENTO. AF_03/2016</v>
          </cell>
          <cell r="D2300" t="str">
            <v>M</v>
          </cell>
          <cell r="E2300">
            <v>25.48</v>
          </cell>
          <cell r="F2300" t="str">
            <v>SINAPI</v>
          </cell>
        </row>
        <row r="2301">
          <cell r="B2301">
            <v>93199</v>
          </cell>
          <cell r="C2301" t="str">
            <v>CONTRAVERGA MOLDADA IN LOCO COM UTILIZAÇÃO DE BLOCOS CANALETA PARA VÃOS DE MAIS DE 1,5 M DE COMPRIMENTO. AF_03/2016</v>
          </cell>
          <cell r="D2301" t="str">
            <v>M</v>
          </cell>
          <cell r="E2301">
            <v>25.09</v>
          </cell>
          <cell r="F2301" t="str">
            <v>SINAPI</v>
          </cell>
        </row>
        <row r="2302">
          <cell r="B2302">
            <v>93200</v>
          </cell>
          <cell r="C2302" t="str">
            <v>FIXAÇÃO (ENCUNHAMENTO) DE ALVENARIA DE VEDAÇÃO COM ARGAMASSA APLICADA COM BISNAGA. AF_03/2016</v>
          </cell>
          <cell r="D2302" t="str">
            <v>M</v>
          </cell>
          <cell r="E2302">
            <v>2.1800000000000002</v>
          </cell>
          <cell r="F2302" t="str">
            <v>SINAPI</v>
          </cell>
        </row>
        <row r="2303">
          <cell r="B2303">
            <v>93201</v>
          </cell>
          <cell r="C2303" t="str">
            <v>FIXAÇÃO (ENCUNHAMENTO) DE ALVENARIA DE VEDAÇÃO COM ARGAMASSA APLICADA COM COLHER. AF_03/2016</v>
          </cell>
          <cell r="D2303" t="str">
            <v>M</v>
          </cell>
          <cell r="E2303">
            <v>4.37</v>
          </cell>
          <cell r="F2303" t="str">
            <v>SINAPI</v>
          </cell>
        </row>
        <row r="2304">
          <cell r="B2304">
            <v>93202</v>
          </cell>
          <cell r="C2304" t="str">
            <v>FIXAÇÃO (ENCUNHAMENTO) DE ALVENARIA DE VEDAÇÃO COM TIJOLO MACIÇO. AF_03/2016</v>
          </cell>
          <cell r="D2304" t="str">
            <v>M</v>
          </cell>
          <cell r="E2304">
            <v>15.93</v>
          </cell>
          <cell r="F2304" t="str">
            <v>SINAPI</v>
          </cell>
        </row>
        <row r="2305">
          <cell r="B2305">
            <v>93203</v>
          </cell>
          <cell r="C2305" t="str">
            <v>FIXAÇÃO (ENCUNHAMENTO) DE ALVENARIA DE VEDAÇÃO COM ESPUMA DE POLIURETANO EXPANSIVA. AF_03/2016</v>
          </cell>
          <cell r="D2305" t="str">
            <v>M</v>
          </cell>
          <cell r="E2305">
            <v>12.63</v>
          </cell>
          <cell r="F2305" t="str">
            <v>SINAPI</v>
          </cell>
        </row>
        <row r="2306">
          <cell r="B2306">
            <v>93204</v>
          </cell>
          <cell r="C2306" t="str">
            <v>CINTA DE AMARRAÇÃO DE ALVENARIA MOLDADA IN LOCO EM CONCRETO. AF_03/2016</v>
          </cell>
          <cell r="D2306" t="str">
            <v>M</v>
          </cell>
          <cell r="E2306">
            <v>29.07</v>
          </cell>
          <cell r="F2306" t="str">
            <v>SINAPI</v>
          </cell>
        </row>
        <row r="2307">
          <cell r="B2307">
            <v>93205</v>
          </cell>
          <cell r="C2307" t="str">
            <v>CINTA DE AMARRAÇÃO DE ALVENARIA MOLDADA IN LOCO COM UTILIZAÇÃO DE BLOCOS CANALETA. AF_03/2016</v>
          </cell>
          <cell r="D2307" t="str">
            <v>M</v>
          </cell>
          <cell r="E2307">
            <v>22.75</v>
          </cell>
          <cell r="F2307" t="str">
            <v>SINAPI</v>
          </cell>
        </row>
        <row r="2308">
          <cell r="B2308">
            <v>85233</v>
          </cell>
          <cell r="C2308" t="str">
            <v>ESCADA EM CONCRETO ARMADO, FCK = 15 MPA, MOLDADA IN LOCO</v>
          </cell>
          <cell r="D2308" t="str">
            <v>M3</v>
          </cell>
          <cell r="E2308">
            <v>2103.13</v>
          </cell>
          <cell r="F2308" t="str">
            <v>SINAPI</v>
          </cell>
        </row>
        <row r="2309">
          <cell r="B2309">
            <v>95952</v>
          </cell>
          <cell r="C2309" t="str">
            <v>(COMPOSIÇÃO REPRESENTATIVA) EXECUÇÃO DE ESTRUTURAS DE CONCRETO ARMADO CONVENCIONAL, PARA EDIFICAÇÃO HABITACIONAL MULTIFAMILIAR (PRÉDIO), FCK = 25 MPA. AF_01/2017</v>
          </cell>
          <cell r="D2309" t="str">
            <v>M3</v>
          </cell>
          <cell r="E2309">
            <v>1409.79</v>
          </cell>
          <cell r="F2309" t="str">
            <v>SINAPI</v>
          </cell>
        </row>
        <row r="2310">
          <cell r="B2310">
            <v>95953</v>
          </cell>
          <cell r="C2310" t="str">
            <v>(COMPOSIÇÃO REPRESENTATIVA) EXECUÇÃO DE ESTRUTURAS DE CONCRETO ARMADO, PARA EDIFICAÇÃO HABITACIONAL UNIFAMILIAR COM DOIS PAVIMENTOS (CASA ISOLADA), FCK = 25 MPA. AF_01/2017</v>
          </cell>
          <cell r="D2310" t="str">
            <v>M3</v>
          </cell>
          <cell r="E2310">
            <v>2375.6</v>
          </cell>
          <cell r="F2310" t="str">
            <v>SINAPI</v>
          </cell>
        </row>
        <row r="2311">
          <cell r="B2311">
            <v>95954</v>
          </cell>
          <cell r="C2311" t="str">
            <v>(COMPOSIÇÃO REPRESENTATIVA) EXECUÇÃO DE ESTRUTURAS DE CONCRETO ARMADO, PARA EDIFICAÇÃO HABITACIONAL UNIFAMILIAR COM DOIS PAVIMENTOS (CASA EM EMPREENDIMENTOS), FCK = 25 MPA. AF_01/2017</v>
          </cell>
          <cell r="D2311" t="str">
            <v>M3</v>
          </cell>
          <cell r="E2311">
            <v>1573.12</v>
          </cell>
          <cell r="F2311" t="str">
            <v>SINAPI</v>
          </cell>
        </row>
        <row r="2312">
          <cell r="B2312">
            <v>95955</v>
          </cell>
          <cell r="C2312" t="str">
            <v>(COMPOSIÇÃO REPRESENTATIVA) EXECUÇÃO DE ESTRUTURAS DE CONCRETO ARMADO, PARA EDIFICAÇÃO HABITACIONAL UNIFAMILIAR TÉRREA (CASA ISOLADA), FCK = 25 MPA. AF_01/2017</v>
          </cell>
          <cell r="D2312" t="str">
            <v>M3</v>
          </cell>
          <cell r="E2312">
            <v>2044.95</v>
          </cell>
          <cell r="F2312" t="str">
            <v>SINAPI</v>
          </cell>
        </row>
        <row r="2313">
          <cell r="B2313">
            <v>95956</v>
          </cell>
          <cell r="C2313" t="str">
            <v>(COMPOSIÇÃO REPRESENTATIVA) EXECUÇÃO DE ESTRUTURAS DE CONCRETO ARMADO, PARA EDIFICAÇÃO HABITACIONAL UNIFAMILIAR TÉRREA (CASA EM EMPREENDIMENTOS), FCK = 25 MPA. AF_01/2017</v>
          </cell>
          <cell r="D2313" t="str">
            <v>M3</v>
          </cell>
          <cell r="E2313">
            <v>1512.97</v>
          </cell>
          <cell r="F2313" t="str">
            <v>SINAPI</v>
          </cell>
        </row>
        <row r="2314">
          <cell r="B2314">
            <v>95957</v>
          </cell>
          <cell r="C2314" t="str">
            <v>(COMPOSIÇÃO REPRESENTATIVA) EXECUÇÃO DE ESTRUTURAS DE CONCRETO ARMADO, PARA EDIFICAÇÃO INSTITUCIONAL TÉRREA, FCK = 25 MPA. AF_01/2017</v>
          </cell>
          <cell r="D2314" t="str">
            <v>M3</v>
          </cell>
          <cell r="E2314">
            <v>2041.64</v>
          </cell>
          <cell r="F2314" t="str">
            <v>SINAPI</v>
          </cell>
        </row>
        <row r="2315">
          <cell r="B2315">
            <v>95969</v>
          </cell>
          <cell r="C2315" t="str">
            <v>(COMPOSIÇÃO REPRESENTATIVA) EXECUÇÃO DE ESCADA EM CONCRETO ARMADO, MOLDADA IN LOCO, FCK = 25 MPA. AF_02/2017</v>
          </cell>
          <cell r="D2315" t="str">
            <v>M3</v>
          </cell>
          <cell r="E2315">
            <v>2019.73</v>
          </cell>
          <cell r="F2315" t="str">
            <v>SINAPI</v>
          </cell>
        </row>
        <row r="2316">
          <cell r="B2316">
            <v>97733</v>
          </cell>
          <cell r="C2316" t="str">
            <v>PEÇA RETANGULAR PRÉ-MOLDADA, VOLUME DE CONCRETO DE ATÉ 10 LITROS, TAXA DE AÇO APROXIMADA DE 30KG/M³. AF_01/2018</v>
          </cell>
          <cell r="D2316" t="str">
            <v>M3</v>
          </cell>
          <cell r="E2316">
            <v>2263.5700000000002</v>
          </cell>
          <cell r="F2316" t="str">
            <v>SINAPI</v>
          </cell>
        </row>
        <row r="2317">
          <cell r="B2317">
            <v>97734</v>
          </cell>
          <cell r="C2317" t="str">
            <v>PEÇA RETANGULAR PRÉ-MOLDADA, VOLUME DE CONCRETO DE 10 A 30 LITROS, TAXA DE AÇO APROXIMADA DE 30KG/M³. AF_01/2018</v>
          </cell>
          <cell r="D2317" t="str">
            <v>M3</v>
          </cell>
          <cell r="E2317">
            <v>1966.8</v>
          </cell>
          <cell r="F2317" t="str">
            <v>SINAPI</v>
          </cell>
        </row>
        <row r="2318">
          <cell r="B2318">
            <v>97735</v>
          </cell>
          <cell r="C2318" t="str">
            <v>PEÇA RETANGULAR PRÉ-MOLDADA, VOLUME DE CONCRETO DE 30 A 100 LITROS, TAXA DE AÇO APROXIMADA DE 30KG/M³. AF_01/2018</v>
          </cell>
          <cell r="D2318" t="str">
            <v>M3</v>
          </cell>
          <cell r="E2318">
            <v>1624.47</v>
          </cell>
          <cell r="F2318" t="str">
            <v>SINAPI</v>
          </cell>
        </row>
        <row r="2319">
          <cell r="B2319">
            <v>97736</v>
          </cell>
          <cell r="C2319" t="str">
            <v>PEÇA RETANGULAR PRÉ-MOLDADA, VOLUME DE CONCRETO ACIMA DE 100 LITROS, TAXA DE AÇO APROXIMADA DE 30KG/M³. AF_01/2018</v>
          </cell>
          <cell r="D2319" t="str">
            <v>M3</v>
          </cell>
          <cell r="E2319">
            <v>1013.53</v>
          </cell>
          <cell r="F2319" t="str">
            <v>SINAPI</v>
          </cell>
        </row>
        <row r="2320">
          <cell r="B2320">
            <v>97737</v>
          </cell>
          <cell r="C2320" t="str">
            <v>PEÇA RETANGULAR PRÉ-MOLDADA, VOLUME DE CONCRETO DE 30 A 70 LITROS , TAXA DE AÇO APROXIMADA DE 70KG/M³. AF_01/2018</v>
          </cell>
          <cell r="D2320" t="str">
            <v>M3</v>
          </cell>
          <cell r="E2320">
            <v>2238.4699999999998</v>
          </cell>
          <cell r="F2320" t="str">
            <v>SINAPI</v>
          </cell>
        </row>
        <row r="2321">
          <cell r="B2321">
            <v>97738</v>
          </cell>
          <cell r="C2321" t="str">
            <v>PEÇA CIRCULAR PRÉ-MOLDADA, VOLUME DE CONCRETO DE 10 A 30 LITROS, TAXA DE FIBRA DE POLIPROPILENO APROXIMADA DE 6 KG/M³. AF_01/2018_P</v>
          </cell>
          <cell r="D2321" t="str">
            <v>M3</v>
          </cell>
          <cell r="E2321">
            <v>3370.32</v>
          </cell>
          <cell r="F2321" t="str">
            <v>SINAPI</v>
          </cell>
        </row>
        <row r="2322">
          <cell r="B2322">
            <v>97739</v>
          </cell>
          <cell r="C2322" t="str">
            <v>PEÇA CIRCULAR PRÉ-MOLDADA, VOLUME DE CONCRETO DE 30 A 100 LITROS, TAXA DE AÇO APROXIMADA DE 30KG/M³. AF_01/2018</v>
          </cell>
          <cell r="D2322" t="str">
            <v>M3</v>
          </cell>
          <cell r="E2322">
            <v>1930.84</v>
          </cell>
          <cell r="F2322" t="str">
            <v>SINAPI</v>
          </cell>
        </row>
        <row r="2323">
          <cell r="B2323">
            <v>97740</v>
          </cell>
          <cell r="C2323" t="str">
            <v>PEÇA CIRCULAR PRÉ-MOLDADA, VOLUME DE CONCRETO ACIMA DE 100 LITROS, TAXA DE AÇO APROXIMADA DE 30KG/M³. AF_01/2018</v>
          </cell>
          <cell r="D2323" t="str">
            <v>M3</v>
          </cell>
          <cell r="E2323">
            <v>1401.33</v>
          </cell>
          <cell r="F2323" t="str">
            <v>SINAPI</v>
          </cell>
        </row>
        <row r="2324">
          <cell r="B2324">
            <v>98615</v>
          </cell>
          <cell r="C2324" t="str">
            <v>CONTENÇÃO EM CORTINA COM ESTACAS ESPAÇADAS COM 30 CM DE DIÂMETRO E PROFUNDIDADE MENOR OU IGUAL A 10 M. AF_06/2018</v>
          </cell>
          <cell r="D2324" t="str">
            <v>M2</v>
          </cell>
          <cell r="E2324">
            <v>82.99</v>
          </cell>
          <cell r="F2324" t="str">
            <v>SINAPI</v>
          </cell>
        </row>
        <row r="2325">
          <cell r="B2325">
            <v>98616</v>
          </cell>
          <cell r="C2325" t="str">
            <v>CONTENÇÃO EM CORTINA COM ESTACAS ESPAÇADAS COM 30 CM DE DIÂMETRO E PROFUNDIDADE MAIOR QUE 10 M E MENOR OU IGUAL A 15 M. AF_06/2018</v>
          </cell>
          <cell r="D2325" t="str">
            <v>M2</v>
          </cell>
          <cell r="E2325">
            <v>64.489999999999995</v>
          </cell>
          <cell r="F2325" t="str">
            <v>SINAPI</v>
          </cell>
        </row>
        <row r="2326">
          <cell r="B2326">
            <v>98617</v>
          </cell>
          <cell r="C2326" t="str">
            <v>CONTENÇÃO EM CORTINA COM ESTACAS ESPAÇADAS COM 30 CM DE DIÂMETRO E PROFUNDIDADE MAIOR QUE 15 M. AF_06/2018</v>
          </cell>
          <cell r="D2326" t="str">
            <v>M2</v>
          </cell>
          <cell r="E2326">
            <v>59.34</v>
          </cell>
          <cell r="F2326" t="str">
            <v>SINAPI</v>
          </cell>
        </row>
        <row r="2327">
          <cell r="B2327">
            <v>98618</v>
          </cell>
          <cell r="C2327" t="str">
            <v>CONTENÇÃO EM CORTINA COM ESTACAS ESPAÇADAS COM 40 CM DE DIÂMETRO E PROFUNDIDADE MENOR OU IGUAL A 10 M. AF_06/2018</v>
          </cell>
          <cell r="D2327" t="str">
            <v>M2</v>
          </cell>
          <cell r="E2327">
            <v>81.61</v>
          </cell>
          <cell r="F2327" t="str">
            <v>SINAPI</v>
          </cell>
        </row>
        <row r="2328">
          <cell r="B2328">
            <v>98619</v>
          </cell>
          <cell r="C2328" t="str">
            <v>CONTENÇÃO EM CORTINA COM ESTACAS ESPAÇADAS COM 40 CM DE DIÂMETRO E PROFUNDIDADE MAIOR QUE 10 M E MENOR OU IGUAL A 15 M. AF_06/2018</v>
          </cell>
          <cell r="D2328" t="str">
            <v>M2</v>
          </cell>
          <cell r="E2328">
            <v>73.790000000000006</v>
          </cell>
          <cell r="F2328" t="str">
            <v>SINAPI</v>
          </cell>
        </row>
        <row r="2329">
          <cell r="B2329">
            <v>98620</v>
          </cell>
          <cell r="C2329" t="str">
            <v>CONTENÇÃO EM CORTINA COM ESTACAS ESPAÇADAS COM 40 CM DE DIÂMETRO E PROFUNDIDADE MAIOR QUE 15 M. AF_06/2018</v>
          </cell>
          <cell r="D2329" t="str">
            <v>M2</v>
          </cell>
          <cell r="E2329">
            <v>69.86</v>
          </cell>
          <cell r="F2329" t="str">
            <v>SINAPI</v>
          </cell>
        </row>
        <row r="2330">
          <cell r="B2330">
            <v>98621</v>
          </cell>
          <cell r="C2330" t="str">
            <v>CONTENÇÃO EM CORTINA COM ESTACAS ESPAÇADAS COM 50 CM DE DIÂMETRO E PROFUNDIDADE MENOR OU IGUAL A 10 M. AF_06/2018</v>
          </cell>
          <cell r="D2330" t="str">
            <v>M2</v>
          </cell>
          <cell r="E2330">
            <v>91.87</v>
          </cell>
          <cell r="F2330" t="str">
            <v>SINAPI</v>
          </cell>
        </row>
        <row r="2331">
          <cell r="B2331">
            <v>98622</v>
          </cell>
          <cell r="C2331" t="str">
            <v>CONTENÇÃO EM CORTINA COM ESTACAS ESPAÇADAS COM 50 CM DE DIÂMETRO E PROFUNDIDADE MAIOR QUE 10 M E MENOR OU IGUAL A 15 M. AF_06/2018</v>
          </cell>
          <cell r="D2331" t="str">
            <v>M2</v>
          </cell>
          <cell r="E2331">
            <v>85.58</v>
          </cell>
          <cell r="F2331" t="str">
            <v>SINAPI</v>
          </cell>
        </row>
        <row r="2332">
          <cell r="B2332">
            <v>98623</v>
          </cell>
          <cell r="C2332" t="str">
            <v>CONTENÇÃO EM CORTINA COM ESTACAS ESPAÇADAS COM 50 CM DE DIÂMETRO E PROFUNDIDADE MAIOR QUE 15 M. AF_06/2018</v>
          </cell>
          <cell r="D2332" t="str">
            <v>M2</v>
          </cell>
          <cell r="E2332">
            <v>82.38</v>
          </cell>
          <cell r="F2332" t="str">
            <v>SINAPI</v>
          </cell>
        </row>
        <row r="2333">
          <cell r="B2333">
            <v>98624</v>
          </cell>
          <cell r="C2333" t="str">
            <v>CONTENÇÃO EM CORTINA COM ESTACAS ESPAÇADAS COM 60 CM DE DIÂMETRO E PROFUNDIDADE MENOR OU IGUAL A 10 M. AF_06/2018</v>
          </cell>
          <cell r="D2333" t="str">
            <v>M2</v>
          </cell>
          <cell r="E2333">
            <v>103.2</v>
          </cell>
          <cell r="F2333" t="str">
            <v>SINAPI</v>
          </cell>
        </row>
        <row r="2334">
          <cell r="B2334">
            <v>98625</v>
          </cell>
          <cell r="C2334" t="str">
            <v>CONTENÇÃO EM CORTINA COM ESTACAS ESPAÇADAS COM 60 CM DE DIÂMETRO E PROFUNDIDADE MAIOR QUE 10 M E MENOR OU IGUAL A 15 M. AF_06/2018</v>
          </cell>
          <cell r="D2334" t="str">
            <v>M2</v>
          </cell>
          <cell r="E2334">
            <v>97.92</v>
          </cell>
          <cell r="F2334" t="str">
            <v>SINAPI</v>
          </cell>
        </row>
        <row r="2335">
          <cell r="B2335">
            <v>98626</v>
          </cell>
          <cell r="C2335" t="str">
            <v>CONTENÇÃO EM CORTINA COM ESTACAS ESPAÇADAS COM 60 CM DE DIÂMETRO E PROFUNDIDADE MAIOR QUE 15 M. AF_06/2018</v>
          </cell>
          <cell r="D2335" t="str">
            <v>M2</v>
          </cell>
          <cell r="E2335">
            <v>95.17</v>
          </cell>
          <cell r="F2335" t="str">
            <v>SINAPI</v>
          </cell>
        </row>
        <row r="2336">
          <cell r="B2336">
            <v>98655</v>
          </cell>
          <cell r="C2336" t="str">
            <v>EXECUÇÃO DE MURETA GUIA PARA CONTENÇÃO/ FUNDAÇÃO COM 30 CM DE ESPESSURA. AF_06/2018</v>
          </cell>
          <cell r="D2336" t="str">
            <v>M</v>
          </cell>
          <cell r="E2336">
            <v>426.9</v>
          </cell>
          <cell r="F2336" t="str">
            <v>SINAPI</v>
          </cell>
        </row>
        <row r="2337">
          <cell r="B2337">
            <v>98656</v>
          </cell>
          <cell r="C2337" t="str">
            <v>EXECUÇÃO DE MURETA GUIA PARA CONTENÇÃO/ FUNDAÇÃO COM 40 CM DE ESPESSURA. AF_06/2018</v>
          </cell>
          <cell r="D2337" t="str">
            <v>M</v>
          </cell>
          <cell r="E2337">
            <v>434.04</v>
          </cell>
          <cell r="F2337" t="str">
            <v>SINAPI</v>
          </cell>
        </row>
        <row r="2338">
          <cell r="B2338">
            <v>98657</v>
          </cell>
          <cell r="C2338" t="str">
            <v>EXECUÇÃO DE MURETA GUIA PARA CONTENÇÃO/ FUNDAÇÃO COM 50 CM DE ESPESSURA. AF_06/2018</v>
          </cell>
          <cell r="D2338" t="str">
            <v>M</v>
          </cell>
          <cell r="E2338">
            <v>441.18</v>
          </cell>
          <cell r="F2338" t="str">
            <v>SINAPI</v>
          </cell>
        </row>
        <row r="2339">
          <cell r="B2339">
            <v>98658</v>
          </cell>
          <cell r="C2339" t="str">
            <v>EXECUÇÃO DE MURETA GUIA PARA CONTENÇÃO/ FUNDAÇÃO COM 60 CM DE ESPESSURA. AF_06/2018</v>
          </cell>
          <cell r="D2339" t="str">
            <v>M</v>
          </cell>
          <cell r="E2339">
            <v>448.33</v>
          </cell>
          <cell r="F2339" t="str">
            <v>SINAPI</v>
          </cell>
        </row>
        <row r="2340">
          <cell r="B2340">
            <v>98659</v>
          </cell>
          <cell r="C2340" t="str">
            <v>EXECUÇÃO DE MURETA GUIA PARA CONTENÇÃO/ FUNDAÇÃO COM 80 CM DE ESPESSURA. AF_06/2018</v>
          </cell>
          <cell r="D2340" t="str">
            <v>M</v>
          </cell>
          <cell r="E2340">
            <v>462.62</v>
          </cell>
          <cell r="F2340" t="str">
            <v>SINAPI</v>
          </cell>
        </row>
        <row r="2341">
          <cell r="B2341">
            <v>98746</v>
          </cell>
          <cell r="C2341" t="str">
            <v>SOLDA DE TOPO EM CHAPA/PERFIL/TUBO DE AÇO CHANFRADO, ESPESSURA=1/4''. AF_06/2018</v>
          </cell>
          <cell r="D2341" t="str">
            <v>M</v>
          </cell>
          <cell r="E2341">
            <v>41.55</v>
          </cell>
          <cell r="F2341" t="str">
            <v>SINAPI</v>
          </cell>
        </row>
        <row r="2342">
          <cell r="B2342">
            <v>98749</v>
          </cell>
          <cell r="C2342" t="str">
            <v>SOLDA DE TOPO EM CHAPA/PERFIL/TUBO DE AÇO CHANFRADO, ESPESSURA=5/16''. AF_06/2018</v>
          </cell>
          <cell r="D2342" t="str">
            <v>M</v>
          </cell>
          <cell r="E2342">
            <v>49.25</v>
          </cell>
          <cell r="F2342" t="str">
            <v>SINAPI</v>
          </cell>
        </row>
        <row r="2343">
          <cell r="B2343">
            <v>98750</v>
          </cell>
          <cell r="C2343" t="str">
            <v>SOLDA DE TOPO EM CHAPA/PERFIL/TUBO DE AÇO CHANFRADO, ESPESSURA=3/8''. AF_06/2018</v>
          </cell>
          <cell r="D2343" t="str">
            <v>M</v>
          </cell>
          <cell r="E2343">
            <v>58.52</v>
          </cell>
          <cell r="F2343" t="str">
            <v>SINAPI</v>
          </cell>
        </row>
        <row r="2344">
          <cell r="B2344">
            <v>98751</v>
          </cell>
          <cell r="C2344" t="str">
            <v>SOLDA DE TOPO EM CHAPA/PERFIL/TUBO DE AÇO CHANFRADO, ESPESSURA=1/2''. AF_06/2018</v>
          </cell>
          <cell r="D2344" t="str">
            <v>M</v>
          </cell>
          <cell r="E2344">
            <v>82.7</v>
          </cell>
          <cell r="F2344" t="str">
            <v>SINAPI</v>
          </cell>
        </row>
        <row r="2345">
          <cell r="B2345">
            <v>98752</v>
          </cell>
          <cell r="C2345" t="str">
            <v>SOLDA DE TOPO EM CHAPA/PERFIL/TUBO DE AÇO CHANFRADO, ESPESSURA=5/8''. AF_06/2018</v>
          </cell>
          <cell r="D2345" t="str">
            <v>M</v>
          </cell>
          <cell r="E2345">
            <v>111.75</v>
          </cell>
          <cell r="F2345" t="str">
            <v>SINAPI</v>
          </cell>
        </row>
        <row r="2346">
          <cell r="B2346">
            <v>98753</v>
          </cell>
          <cell r="C2346" t="str">
            <v>SOLDA DE TOPO EM CHAPA/PERFIL/TUBO DE AÇO CHANFRADO, ESPESSURA=3/4''. AF_06/2018</v>
          </cell>
          <cell r="D2346" t="str">
            <v>M</v>
          </cell>
          <cell r="E2346">
            <v>147.83000000000001</v>
          </cell>
          <cell r="F2346" t="str">
            <v>SINAPI</v>
          </cell>
        </row>
        <row r="2347">
          <cell r="B2347">
            <v>100763</v>
          </cell>
          <cell r="C2347" t="str">
            <v>VIGA METÁLICA EM PERFIL LAMINADO OU SOLDADO EM AÇO ESTRUTURAL, COM CONEXÕES PARAFUSADAS, INCLUSOS MÃO DE OBRA, TRANSPORTE E IÇAMENTO UTILIZANDO GUINDASTE - FORNECIMENTO E INSTALAÇÃO. AF_01/2020_P</v>
          </cell>
          <cell r="D2347" t="str">
            <v>KG</v>
          </cell>
          <cell r="E2347">
            <v>9.91</v>
          </cell>
          <cell r="F2347" t="str">
            <v>SINAPI</v>
          </cell>
        </row>
        <row r="2348">
          <cell r="B2348">
            <v>100764</v>
          </cell>
          <cell r="C2348" t="str">
            <v>VIGA METÁLICA EM PERFIL LAMINADO OU SOLDADO EM AÇO ESTRUTURAL, COM CONEXÕES SOLDADAS, INCLUSOS MÃO DE OBRA, TRANSPORTE E IÇAMENTO UTILIZANDO GUINDASTE - FORNECIMENTO E INSTALAÇÃO. AF_01/2020_P</v>
          </cell>
          <cell r="D2348" t="str">
            <v>KG</v>
          </cell>
          <cell r="E2348">
            <v>9.68</v>
          </cell>
          <cell r="F2348" t="str">
            <v>SINAPI</v>
          </cell>
        </row>
        <row r="2349">
          <cell r="B2349">
            <v>100765</v>
          </cell>
          <cell r="C2349" t="str">
            <v>PILAR METÁLICO PERFIL LAMINADO/SOLDADO EM AÇO ESTRUTURAL, COM CONEXÕES PARAFUSADAS, INCLUSOS MÃO DE OBRA, TRANSPORTE E IÇAMENTO UTILIZANDO GUINDASTE - FORNECIMENTO E INSTALAÇÃO. AF_01/2020_P</v>
          </cell>
          <cell r="D2349" t="str">
            <v>KG</v>
          </cell>
          <cell r="E2349">
            <v>8.77</v>
          </cell>
          <cell r="F2349" t="str">
            <v>SINAPI</v>
          </cell>
        </row>
        <row r="2350">
          <cell r="B2350">
            <v>100766</v>
          </cell>
          <cell r="C2350" t="str">
            <v>PILAR METÁLICO PERFIL LAMINADO OU SOLDADO EM AÇO ESTRUTURAL, COM CONEXÕES SOLDADAS, INCLUSOS MÃO DE OBRA, TRANSPORTE E IÇAMENTO UTILIZANDO GUINDASTE - FORNECIMENTO E INSTALAÇÃO. AF_01/2020</v>
          </cell>
          <cell r="D2350" t="str">
            <v>KG</v>
          </cell>
          <cell r="E2350">
            <v>8.83</v>
          </cell>
          <cell r="F2350" t="str">
            <v>SINAPI</v>
          </cell>
        </row>
        <row r="2351">
          <cell r="B2351">
            <v>100767</v>
          </cell>
          <cell r="C2351" t="str">
            <v>CONTRAVENTAMENTO COM CANTONEIRAS DE AÇO, ABAS IGUAIS, COM CONEXÕES PARAFUSADAS, INCLUSOS MÃO DE OBRA, TRANSPORTE E IÇAMENTO UTILIZANDO TALHA MANUAL, PARA EDIFÍCIOS DE ATÉ 2 PAVIMENTOS - FORNECIMENTO E INSTALAÇÃO. AF_01/2020_P</v>
          </cell>
          <cell r="D2351" t="str">
            <v>KG</v>
          </cell>
          <cell r="E2351">
            <v>10.89</v>
          </cell>
          <cell r="F2351" t="str">
            <v>SINAPI</v>
          </cell>
        </row>
        <row r="2352">
          <cell r="B2352">
            <v>100768</v>
          </cell>
          <cell r="C2352" t="str">
            <v>CONTRAVENTAMENTO COM CANTONEIRAS DE AÇO, ABAS IGUAIS, COM CONEXÕES SOLDADAS, INCLUSOS MÃO DE OBRA, TRANSPORTE E IÇAMENTO UTILIZANDO TALHA MANUAL, PARA EDIFÍCIOS DE ATÉ 2 PAVIMENTOS - FORNECIMENTO E INSTALAÇÃO. AF_01/2020</v>
          </cell>
          <cell r="D2352" t="str">
            <v>KG</v>
          </cell>
          <cell r="E2352">
            <v>15.6</v>
          </cell>
          <cell r="F2352" t="str">
            <v>SINAPI</v>
          </cell>
        </row>
        <row r="2353">
          <cell r="B2353">
            <v>100769</v>
          </cell>
          <cell r="C2353" t="str">
            <v>CONTRAVENTAMENTO COM CANTONEIRAS DE AÇO, ABAS IGUAIS, COM CONEXÕES PARAFUSADAS, INCLUSOS MÃO DE OBRA, TRANSPORTE E IÇAMENTO UTILIZANDO GUINDASTE, PARA EDIFÍCIOS DE 3 A 5 PAVIMENTOS - FORNECIMENTO E INSTALAÇÃO. AF_01/2020_P</v>
          </cell>
          <cell r="D2353" t="str">
            <v>KG</v>
          </cell>
          <cell r="E2353">
            <v>15.37</v>
          </cell>
          <cell r="F2353" t="str">
            <v>SINAPI</v>
          </cell>
        </row>
        <row r="2354">
          <cell r="B2354">
            <v>100770</v>
          </cell>
          <cell r="C2354" t="str">
            <v>CONTRAVENTAMENTO COM CANTONEIRAS DE AÇO, ABAS IGUAIS, COM CONEXÕES SOLDADAS, INCLUSOS MÃO DE OBRA, TRANSPORTE E IÇAMENTO UTILIZANDO GUINDASTE, PARA EDIFÍCIOS DE 3 A 5 PAVIMENTOS - FORNECIMENTO E INSTALAÇÃO. AF_01/2020</v>
          </cell>
          <cell r="D2354" t="str">
            <v>KG</v>
          </cell>
          <cell r="E2354">
            <v>14.47</v>
          </cell>
          <cell r="F2354" t="str">
            <v>SINAPI</v>
          </cell>
        </row>
        <row r="2355">
          <cell r="B2355">
            <v>100771</v>
          </cell>
          <cell r="C2355" t="str">
            <v>CONTRAVENTAMENTO COM CANTONEIRAS DE AÇO, ABAS IGUAIS, COM CONEXÕES PARAFUSADAS, INCLUSOS MÃO DE OBRA, TRANSPORTE E IÇAMENTO UTILIZANDO GRUA, PARA EDIFÍCIOS DE 6 A 10 PAVIMENTOS - FORNECIMENTO E INSTALAÇÃO. AF_01/2020_P</v>
          </cell>
          <cell r="D2355" t="str">
            <v>KG</v>
          </cell>
          <cell r="E2355">
            <v>17.75</v>
          </cell>
          <cell r="F2355" t="str">
            <v>SINAPI</v>
          </cell>
        </row>
        <row r="2356">
          <cell r="B2356">
            <v>100772</v>
          </cell>
          <cell r="C2356" t="str">
            <v>CONTRAVENTAMENTO COM CANTONEIRAS DE AÇO, ABAS IGUAIS, COM CONEXÕES SOLDADAS, INCLUSOS MÃO DE OBRA, TRANSPORTE E IÇAMENTO UTILIZANDO GRUA, PARA EDIFÍCIOS DE 6 A 10 PAVIMENTOS - FORNECIMENTO E INSTALAÇÃO. AF_01/2020</v>
          </cell>
          <cell r="D2356" t="str">
            <v>KG</v>
          </cell>
          <cell r="E2356">
            <v>9.85</v>
          </cell>
          <cell r="F2356" t="str">
            <v>SINAPI</v>
          </cell>
        </row>
        <row r="2357">
          <cell r="B2357">
            <v>100773</v>
          </cell>
          <cell r="C2357" t="str">
            <v>ESTRUTURA TRELIÇADA DE COBERTURA, TIPO ARCO, COM LIGAÇÕES SOLDADAS, INCLUSOS PERFIS METÁLICOS, CHAPAS METÁLICAS, MÃO DE OBRA E TRANSPORTE COM GUINDASTE - FORNECIMENTO E INSTALAÇÃO. AF_01/2020_P</v>
          </cell>
          <cell r="D2357" t="str">
            <v>KG</v>
          </cell>
          <cell r="E2357">
            <v>13.01</v>
          </cell>
          <cell r="F2357" t="str">
            <v>SINAPI</v>
          </cell>
        </row>
        <row r="2358">
          <cell r="B2358">
            <v>100774</v>
          </cell>
          <cell r="C2358" t="str">
            <v>ESTRUTURA TRELIÇADA DE COBERTURA, TIPO SHED, COM LIGAÇÕES SOLDADAS, INCLUSOS PERFIS METÁLICOS, CHAPAS METÁLICAS, MÃO DE OBRA E TRANSPORTE COM GUINDASTE - FORNECIMENTO E INSTALAÇÃO. AF_01/2020_P</v>
          </cell>
          <cell r="D2358" t="str">
            <v>KG</v>
          </cell>
          <cell r="E2358">
            <v>6.81</v>
          </cell>
          <cell r="F2358" t="str">
            <v>SINAPI</v>
          </cell>
        </row>
        <row r="2359">
          <cell r="B2359">
            <v>100775</v>
          </cell>
          <cell r="C2359" t="str">
            <v>ESTRUTURA TRELIÇADA DE COBERTURA, TIPO FINK, COM LIGAÇÕES SOLDADAS, INCLUSOS PERFIS METÁLICOS, CHAPAS METÁLICAS, MÃO DE OBRA E TRANSPORTE COM GUINDASTE - FORNECIMENTO E INSTALAÇÃO. AF_01/2020_P</v>
          </cell>
          <cell r="D2359" t="str">
            <v>KG</v>
          </cell>
          <cell r="E2359">
            <v>8.52</v>
          </cell>
          <cell r="F2359" t="str">
            <v>SINAPI</v>
          </cell>
        </row>
        <row r="2360">
          <cell r="B2360">
            <v>100776</v>
          </cell>
          <cell r="C2360" t="str">
            <v>ESTRUTURA TRELIÇADA DE COBERTURA, TIPO ARCO, COM LIGAÇÕES PARAFUSADAS, INCLUSOS PERFIS METÁLICOS, CHAPAS METÁLICAS, MÃO DE OBRA E TRANSPORTE COM GUINDASTE - FORNECIMENTO E INSTALAÇÃO. AF_01/2020_P</v>
          </cell>
          <cell r="D2360" t="str">
            <v>KG</v>
          </cell>
          <cell r="E2360">
            <v>13.12</v>
          </cell>
          <cell r="F2360" t="str">
            <v>SINAPI</v>
          </cell>
        </row>
        <row r="2361">
          <cell r="B2361">
            <v>100777</v>
          </cell>
          <cell r="C2361" t="str">
            <v>ESTRUTURA TRELIÇADA DE COBERTURA, TIPO SHED, COM LIGAÇÕES PARAFUSADAS, INCLUSOS PERFIS METÁLICOS, CHAPAS METÁLICAS, MÃO DE OBRA E TRANSPORTE COM GUINDASTE - FORNECIMENTO E INSTALAÇÃO. AF_01/2020_P</v>
          </cell>
          <cell r="D2361" t="str">
            <v>KG</v>
          </cell>
          <cell r="E2361">
            <v>9.3000000000000007</v>
          </cell>
          <cell r="F2361" t="str">
            <v>SINAPI</v>
          </cell>
        </row>
        <row r="2362">
          <cell r="B2362">
            <v>100778</v>
          </cell>
          <cell r="C2362" t="str">
            <v>ESTRUTURA TRELIÇADA DE COBERTURA, TIPO FINK, COM LIGAÇÕES PARAFUSADAS, INCLUSOS PERFIS METÁLICOS, CHAPAS METÁLICAS, MÃO DE OBRA E TRANSPORTE COM GUINDASTE - FORNECIMENTO E INSTALAÇÃO. AF_01/2020_P</v>
          </cell>
          <cell r="D2362" t="str">
            <v>KG</v>
          </cell>
          <cell r="E2362">
            <v>5.63</v>
          </cell>
          <cell r="F2362" t="str">
            <v>SINAPI</v>
          </cell>
        </row>
        <row r="2363">
          <cell r="B2363">
            <v>98560</v>
          </cell>
          <cell r="C2363" t="str">
            <v>IMPERMEABILIZAÇÃO DE PISO COM ARGAMASSA DE CIMENTO E AREIA, COM ADITIVO IMPERMEABILIZANTE, E = 2CM. AF_06/2018</v>
          </cell>
          <cell r="D2363" t="str">
            <v>M2</v>
          </cell>
          <cell r="E2363">
            <v>33.53</v>
          </cell>
          <cell r="F2363" t="str">
            <v>SINAPI</v>
          </cell>
        </row>
        <row r="2364">
          <cell r="B2364">
            <v>98561</v>
          </cell>
          <cell r="C2364" t="str">
            <v>IMPERMEABILIZAÇÃO DE PAREDES COM ARGAMASSA DE CIMENTO E AREIA, COM ADITIVO IMPERMEABILIZANTE, E = 2CM. AF_06/2018</v>
          </cell>
          <cell r="D2364" t="str">
            <v>M2</v>
          </cell>
          <cell r="E2364">
            <v>30.51</v>
          </cell>
          <cell r="F2364" t="str">
            <v>SINAPI</v>
          </cell>
        </row>
        <row r="2365">
          <cell r="B2365">
            <v>98562</v>
          </cell>
          <cell r="C2365" t="str">
            <v>IMPERMEABILIZAÇÃO DE FLOREIRA OU VIGA BALDRAME COM ARGAMASSA DE CIMENTO E AREIA, COM ADITIVO IMPERMEABILIZANTE, E = 2 CM. AF_06/2018</v>
          </cell>
          <cell r="D2365" t="str">
            <v>M2</v>
          </cell>
          <cell r="E2365">
            <v>30.27</v>
          </cell>
          <cell r="F2365" t="str">
            <v>SINAPI</v>
          </cell>
        </row>
        <row r="2366">
          <cell r="B2366">
            <v>98555</v>
          </cell>
          <cell r="C2366" t="str">
            <v>IMPERMEABILIZAÇÃO DE SUPERFÍCIE COM ARGAMASSA POLIMÉRICA / MEMBRANA ACRÍLICA, 3 DEMÃOS. AF_06/2018</v>
          </cell>
          <cell r="D2366" t="str">
            <v>M2</v>
          </cell>
          <cell r="E2366">
            <v>20.59</v>
          </cell>
          <cell r="F2366" t="str">
            <v>SINAPI</v>
          </cell>
        </row>
        <row r="2367">
          <cell r="B2367">
            <v>98556</v>
          </cell>
          <cell r="C2367" t="str">
            <v>IMPERMEABILIZAÇÃO DE SUPERFÍCIE COM ARGAMASSA POLIMÉRICA / MEMBRANA ACRÍLICA, 4 DEMÃOS, REFORÇADA COM VÉU DE POLIÉSTER (MAV). AF_06/2018</v>
          </cell>
          <cell r="D2367" t="str">
            <v>M2</v>
          </cell>
          <cell r="E2367">
            <v>37.479999999999997</v>
          </cell>
          <cell r="F2367" t="str">
            <v>SINAPI</v>
          </cell>
        </row>
        <row r="2368">
          <cell r="B2368">
            <v>98558</v>
          </cell>
          <cell r="C2368" t="str">
            <v>TRATAMENTO DE RALO OU PONTO EMERGENTE COM ARGAMASSA POLIMÉRICA / MEMBRANA ACRÍLICA REFORÇADO COM VÉU DE POLIÉSTER (MAV). AF_06/2018</v>
          </cell>
          <cell r="D2368" t="str">
            <v>UN</v>
          </cell>
          <cell r="E2368">
            <v>5.77</v>
          </cell>
          <cell r="F2368" t="str">
            <v>SINAPI</v>
          </cell>
        </row>
        <row r="2369">
          <cell r="B2369">
            <v>98559</v>
          </cell>
          <cell r="C2369" t="str">
            <v>TRATAMENTO DE RODAPÉ COM VÉU DE POLIÉSTER. AF_06/2018</v>
          </cell>
          <cell r="D2369" t="str">
            <v>M</v>
          </cell>
          <cell r="E2369">
            <v>3.17</v>
          </cell>
          <cell r="F2369" t="str">
            <v>SINAPI</v>
          </cell>
        </row>
        <row r="2370">
          <cell r="B2370">
            <v>98546</v>
          </cell>
          <cell r="C2370" t="str">
            <v>IMPERMEABILIZAÇÃO DE SUPERFÍCIE COM MANTA ASFÁLTICA, UMA CAMADA, INCLUSIVE APLICAÇÃO DE PRIMER ASFÁLTICO, E=3MM. AF_06/2018</v>
          </cell>
          <cell r="D2370" t="str">
            <v>M2</v>
          </cell>
          <cell r="E2370">
            <v>73.13</v>
          </cell>
          <cell r="F2370" t="str">
            <v>SINAPI</v>
          </cell>
        </row>
        <row r="2371">
          <cell r="B2371">
            <v>98547</v>
          </cell>
          <cell r="C2371" t="str">
            <v>IMPERMEABILIZAÇÃO DE SUPERFÍCIE COM MANTA ASFÁLTICA, DUAS CAMADAS, INCLUSIVE APLICAÇÃO DE PRIMER ASFÁLTICO, E=3MM E E=4MM. AF_06/2018</v>
          </cell>
          <cell r="D2371" t="str">
            <v>M2</v>
          </cell>
          <cell r="E2371">
            <v>134.9</v>
          </cell>
          <cell r="F2371" t="str">
            <v>SINAPI</v>
          </cell>
        </row>
        <row r="2372">
          <cell r="B2372">
            <v>98553</v>
          </cell>
          <cell r="C2372" t="str">
            <v>IMPERMEABILIZAÇÃO DE SUPERFÍCIE COM MEMBRANA À BASE DE POLIURETANO, 2 DEMÃOS. AF_06/2018</v>
          </cell>
          <cell r="D2372" t="str">
            <v>M2</v>
          </cell>
          <cell r="E2372">
            <v>116.2</v>
          </cell>
          <cell r="F2372" t="str">
            <v>SINAPI</v>
          </cell>
        </row>
        <row r="2373">
          <cell r="B2373">
            <v>98554</v>
          </cell>
          <cell r="C2373" t="str">
            <v>IMPERMEABILIZAÇÃO DE SUPERFÍCIE COM MEMBRANA À BASE DE RESINA ACRÍLICA, 3 DEMÃOS. AF_06/2018</v>
          </cell>
          <cell r="D2373" t="str">
            <v>M2</v>
          </cell>
          <cell r="E2373">
            <v>36.880000000000003</v>
          </cell>
          <cell r="F2373" t="str">
            <v>SINAPI</v>
          </cell>
        </row>
        <row r="2374">
          <cell r="B2374">
            <v>98557</v>
          </cell>
          <cell r="C2374" t="str">
            <v>IMPERMEABILIZAÇÃO DE SUPERFÍCIE COM EMULSÃO ASFÁLTICA, 2 DEMÃOS AF_06/2018</v>
          </cell>
          <cell r="D2374" t="str">
            <v>M2</v>
          </cell>
          <cell r="E2374">
            <v>25.16</v>
          </cell>
          <cell r="F2374" t="str">
            <v>SINAPI</v>
          </cell>
        </row>
        <row r="2375">
          <cell r="B2375">
            <v>98563</v>
          </cell>
          <cell r="C2375" t="str">
            <v>PROTEÇÃO MECÂNICA DE SUPERFÍCIE HORIZONTAL COM ARGAMASSA DE CIMENTO E AREIA, TRAÇO 1:3, E=2CM. AF_06/2018</v>
          </cell>
          <cell r="D2375" t="str">
            <v>M2</v>
          </cell>
          <cell r="E2375">
            <v>23.17</v>
          </cell>
          <cell r="F2375" t="str">
            <v>SINAPI</v>
          </cell>
        </row>
        <row r="2376">
          <cell r="B2376">
            <v>98564</v>
          </cell>
          <cell r="C2376" t="str">
            <v>PROTEÇÃO MECÂNICA DE SUPERFÍCIE VERTICAL COM ARGAMASSA DE CIMENTO E AREIA, TRAÇO 1:3, E=2CM. AF_06/2018</v>
          </cell>
          <cell r="D2376" t="str">
            <v>M2</v>
          </cell>
          <cell r="E2376">
            <v>32.869999999999997</v>
          </cell>
          <cell r="F2376" t="str">
            <v>SINAPI</v>
          </cell>
        </row>
        <row r="2377">
          <cell r="B2377">
            <v>98565</v>
          </cell>
          <cell r="C2377" t="str">
            <v>PROTEÇÃO MECÂNICA DE SUPERFICIE HORIZONTAL COM ARGAMASSA DE CIMENTO E AREIA, TRAÇO 1:3, E=3CM. AF_06/2018</v>
          </cell>
          <cell r="D2377" t="str">
            <v>M2</v>
          </cell>
          <cell r="E2377">
            <v>33.340000000000003</v>
          </cell>
          <cell r="F2377" t="str">
            <v>SINAPI</v>
          </cell>
        </row>
        <row r="2378">
          <cell r="B2378">
            <v>98566</v>
          </cell>
          <cell r="C2378" t="str">
            <v>PROTEÇÃO MECÂNICA DE SUPERFÍCIE VERTICAL COM ARGAMASSA DE CIMENTO E AREIA, TRAÇO 1:3, E=3CM. AF_06/2018</v>
          </cell>
          <cell r="D2378" t="str">
            <v>M2</v>
          </cell>
          <cell r="E2378">
            <v>43.03</v>
          </cell>
          <cell r="F2378" t="str">
            <v>SINAPI</v>
          </cell>
        </row>
        <row r="2379">
          <cell r="B2379">
            <v>98567</v>
          </cell>
          <cell r="C2379" t="str">
            <v>PROTEÇÃO MECÂNICA DE SUPERFICIE HORIZONTAL COM ARGAMASSA DE CIMENTO E AREIA, TRAÇO 1:3, E=4CM. AF_06/2018</v>
          </cell>
          <cell r="D2379" t="str">
            <v>M2</v>
          </cell>
          <cell r="E2379">
            <v>42.98</v>
          </cell>
          <cell r="F2379" t="str">
            <v>SINAPI</v>
          </cell>
        </row>
        <row r="2380">
          <cell r="B2380">
            <v>98568</v>
          </cell>
          <cell r="C2380" t="str">
            <v>PROTEÇÃO MECÂNICA DE SUPERFÍCIE VERTICAL COM ARGAMASSA DE CIMENTO E AREIA, TRAÇO 1:3, E=4CM. AF_06/2018</v>
          </cell>
          <cell r="D2380" t="str">
            <v>M2</v>
          </cell>
          <cell r="E2380">
            <v>52.66</v>
          </cell>
          <cell r="F2380" t="str">
            <v>SINAPI</v>
          </cell>
        </row>
        <row r="2381">
          <cell r="B2381">
            <v>98569</v>
          </cell>
          <cell r="C2381" t="str">
            <v>PROTEÇÃO MECÂNICA DE SUPERFICIE HORIZONTAL COM ARGAMASSA DE CIMENTO E AREIA, TRAÇO 1:3, E=5CM. AF_06/2018</v>
          </cell>
          <cell r="D2381" t="str">
            <v>M2</v>
          </cell>
          <cell r="E2381">
            <v>53.12</v>
          </cell>
          <cell r="F2381" t="str">
            <v>SINAPI</v>
          </cell>
        </row>
        <row r="2382">
          <cell r="B2382">
            <v>98570</v>
          </cell>
          <cell r="C2382" t="str">
            <v>PROTEÇÃO MECÂNICA DE SUPERFÍCIE VERTICAL COM ARGAMASSA DE CIMENTO E AREIA, TRAÇO 1:3, E=5CM. AF_06/2018</v>
          </cell>
          <cell r="D2382" t="str">
            <v>M2</v>
          </cell>
          <cell r="E2382">
            <v>62.83</v>
          </cell>
          <cell r="F2382" t="str">
            <v>SINAPI</v>
          </cell>
        </row>
        <row r="2383">
          <cell r="B2383">
            <v>98571</v>
          </cell>
          <cell r="C2383" t="str">
            <v>PROTEÇÃO MECÂNICA DE SUPERFICIE HORIZONTAL COM CONCRETO 15 MPA, E=4CM. AF_06/2018</v>
          </cell>
          <cell r="D2383" t="str">
            <v>M2</v>
          </cell>
          <cell r="E2383">
            <v>26.4</v>
          </cell>
          <cell r="F2383" t="str">
            <v>SINAPI</v>
          </cell>
        </row>
        <row r="2384">
          <cell r="B2384">
            <v>98572</v>
          </cell>
          <cell r="C2384" t="str">
            <v>PROTEÇÃO MECÂNICA DE SUPERFICIE HORIZONTAL COM CONCRETO 15 MPA, E=5CM. AF_06/2018</v>
          </cell>
          <cell r="D2384" t="str">
            <v>M2</v>
          </cell>
          <cell r="E2384">
            <v>32.54</v>
          </cell>
          <cell r="F2384" t="str">
            <v>SINAPI</v>
          </cell>
        </row>
        <row r="2385">
          <cell r="B2385">
            <v>98573</v>
          </cell>
          <cell r="C2385" t="str">
            <v>PROTEÇÃO MECÂNICA DE SUPERFÍCIE VERTICAL COM CONCRETO 15 MPA, E=5CM. AF_06/2018</v>
          </cell>
          <cell r="D2385" t="str">
            <v>M2</v>
          </cell>
          <cell r="E2385">
            <v>41.96</v>
          </cell>
          <cell r="F2385" t="str">
            <v>SINAPI</v>
          </cell>
        </row>
        <row r="2386">
          <cell r="B2386">
            <v>91831</v>
          </cell>
          <cell r="C2386" t="str">
            <v>ELETRODUTO FLEXÍVEL CORRUGADO, PVC, DN 20 MM (1/2"), PARA CIRCUITOS TERMINAIS, INSTALADO EM FORRO - FORNECIMENTO E INSTALAÇÃO. AF_12/2015</v>
          </cell>
          <cell r="D2386" t="str">
            <v>M</v>
          </cell>
          <cell r="E2386">
            <v>5.44</v>
          </cell>
          <cell r="F2386" t="str">
            <v>SINAPI</v>
          </cell>
        </row>
        <row r="2387">
          <cell r="B2387">
            <v>91833</v>
          </cell>
          <cell r="C2387" t="str">
            <v>ELETRODUTO FLEXÍVEL CORRUGADO REFORÇADO, PVC, DN 20 MM (1/2"), PARA CIRCUITOS TERMINAIS, INSTALADO EM FORRO - FORNECIMENTO E INSTALAÇÃO. AF_12/2015</v>
          </cell>
          <cell r="D2387" t="str">
            <v>M</v>
          </cell>
          <cell r="E2387">
            <v>5.81</v>
          </cell>
          <cell r="F2387" t="str">
            <v>SINAPI</v>
          </cell>
        </row>
        <row r="2388">
          <cell r="B2388">
            <v>91834</v>
          </cell>
          <cell r="C2388" t="str">
            <v>ELETRODUTO FLEXÍVEL CORRUGADO, PVC, DN 25 MM (3/4"), PARA CIRCUITOS TERMINAIS, INSTALADO EM FORRO - FORNECIMENTO E INSTALAÇÃO. AF_12/2015</v>
          </cell>
          <cell r="D2388" t="str">
            <v>M</v>
          </cell>
          <cell r="E2388">
            <v>6.05</v>
          </cell>
          <cell r="F2388" t="str">
            <v>SINAPI</v>
          </cell>
        </row>
        <row r="2389">
          <cell r="B2389">
            <v>91835</v>
          </cell>
          <cell r="C2389" t="str">
            <v>ELETRODUTO FLEXÍVEL CORRUGADO REFORÇADO, PVC, DN 25 MM (3/4"), PARA CIRCUITOS TERMINAIS, INSTALADO EM FORRO - FORNECIMENTO E INSTALAÇÃO. AF_12/2015</v>
          </cell>
          <cell r="D2389" t="str">
            <v>M</v>
          </cell>
          <cell r="E2389">
            <v>6.97</v>
          </cell>
          <cell r="F2389" t="str">
            <v>SINAPI</v>
          </cell>
        </row>
        <row r="2390">
          <cell r="B2390">
            <v>91836</v>
          </cell>
          <cell r="C2390" t="str">
            <v>ELETRODUTO FLEXÍVEL CORRUGADO, PVC, DN 32 MM (1"), PARA CIRCUITOS TERMINAIS, INSTALADO EM FORRO - FORNECIMENTO E INSTALAÇÃO. AF_12/2015</v>
          </cell>
          <cell r="D2390" t="str">
            <v>M</v>
          </cell>
          <cell r="E2390">
            <v>7.94</v>
          </cell>
          <cell r="F2390" t="str">
            <v>SINAPI</v>
          </cell>
        </row>
        <row r="2391">
          <cell r="B2391">
            <v>91837</v>
          </cell>
          <cell r="C2391" t="str">
            <v>ELETRODUTO FLEXÍVEL CORRUGADO REFORÇADO, PVC, DN 32 MM (1"), PARA CIRCUITOS TERMINAIS, INSTALADO EM FORRO - FORNECIMENTO E INSTALAÇÃO. AF_12/2015</v>
          </cell>
          <cell r="D2391" t="str">
            <v>M</v>
          </cell>
          <cell r="E2391">
            <v>10.11</v>
          </cell>
          <cell r="F2391" t="str">
            <v>SINAPI</v>
          </cell>
        </row>
        <row r="2392">
          <cell r="B2392">
            <v>91839</v>
          </cell>
          <cell r="C2392" t="str">
            <v>ELETRODUTO FLEXÍVEL LISO, PEAD, DN 32 MM (1"), PARA CIRCUITOS TERMINAIS, INSTALADO EM FORRO - FORNECIMENTO E INSTALAÇÃO. AF_12/2015</v>
          </cell>
          <cell r="D2392" t="str">
            <v>M</v>
          </cell>
          <cell r="E2392">
            <v>8.4</v>
          </cell>
          <cell r="F2392" t="str">
            <v>SINAPI</v>
          </cell>
        </row>
        <row r="2393">
          <cell r="B2393">
            <v>91840</v>
          </cell>
          <cell r="C2393" t="str">
            <v>ELETRODUTO FLEXÍVEL CORRUGADO, PEAD, DN 40 MM (1 1/4"), PARA CIRCUITOS TERMINAIS, INSTALADO EM FORRO - FORNECIMENTO E INSTALAÇÃO. AF_12/2015</v>
          </cell>
          <cell r="D2393" t="str">
            <v>M</v>
          </cell>
          <cell r="E2393">
            <v>10.93</v>
          </cell>
          <cell r="F2393" t="str">
            <v>SINAPI</v>
          </cell>
        </row>
        <row r="2394">
          <cell r="B2394">
            <v>91841</v>
          </cell>
          <cell r="C2394" t="str">
            <v>ELETRODUTO FLEXÍVEL LISO, PEAD, DN 40 MM (1 1/4"), PARA CIRCUITOS TERMINAIS, INSTALADO EM FORRO - FORNECIMENTO E INSTALAÇÃO. AF_12/2015</v>
          </cell>
          <cell r="D2394" t="str">
            <v>M</v>
          </cell>
          <cell r="E2394">
            <v>10.11</v>
          </cell>
          <cell r="F2394" t="str">
            <v>SINAPI</v>
          </cell>
        </row>
        <row r="2395">
          <cell r="B2395">
            <v>91842</v>
          </cell>
          <cell r="C2395" t="str">
            <v>ELETRODUTO FLEXÍVEL CORRUGADO, PVC, DN 20 MM (1/2"), PARA CIRCUITOS TERMINAIS, INSTALADO EM LAJE - FORNECIMENTO E INSTALAÇÃO. AF_12/2015</v>
          </cell>
          <cell r="D2395" t="str">
            <v>M</v>
          </cell>
          <cell r="E2395">
            <v>3.9</v>
          </cell>
          <cell r="F2395" t="str">
            <v>SINAPI</v>
          </cell>
        </row>
        <row r="2396">
          <cell r="B2396">
            <v>91843</v>
          </cell>
          <cell r="C2396" t="str">
            <v>ELETRODUTO FLEXÍVEL CORRUGADO REFORÇADO, PVC, DN 20 MM (1/2"), PARA CIRCUITOS TERMINAIS, INSTALADO EM LAJE - FORNECIMENTO E INSTALAÇÃO. AF_12/2015</v>
          </cell>
          <cell r="D2396" t="str">
            <v>M</v>
          </cell>
          <cell r="E2396">
            <v>4.2699999999999996</v>
          </cell>
          <cell r="F2396" t="str">
            <v>SINAPI</v>
          </cell>
        </row>
        <row r="2397">
          <cell r="B2397">
            <v>91844</v>
          </cell>
          <cell r="C2397" t="str">
            <v>ELETRODUTO FLEXÍVEL CORRUGADO, PVC, DN 25 MM (3/4"), PARA CIRCUITOS TERMINAIS, INSTALADO EM LAJE - FORNECIMENTO E INSTALAÇÃO. AF_12/2015</v>
          </cell>
          <cell r="D2397" t="str">
            <v>M</v>
          </cell>
          <cell r="E2397">
            <v>4.54</v>
          </cell>
          <cell r="F2397" t="str">
            <v>SINAPI</v>
          </cell>
        </row>
        <row r="2398">
          <cell r="B2398">
            <v>91845</v>
          </cell>
          <cell r="C2398" t="str">
            <v>ELETRODUTO FLEXÍVEL CORRUGADO REFORÇADO, PVC, DN 25 MM (3/4"), PARA CIRCUITOS TERMINAIS, INSTALADO EM LAJE - FORNECIMENTO E INSTALAÇÃO. AF_12/2015</v>
          </cell>
          <cell r="D2398" t="str">
            <v>M</v>
          </cell>
          <cell r="E2398">
            <v>5.46</v>
          </cell>
          <cell r="F2398" t="str">
            <v>SINAPI</v>
          </cell>
        </row>
        <row r="2399">
          <cell r="B2399">
            <v>91846</v>
          </cell>
          <cell r="C2399" t="str">
            <v>ELETRODUTO FLEXÍVEL CORRUGADO, PVC, DN 32 MM (1"), PARA CIRCUITOS TERMINAIS, INSTALADO EM LAJE - FORNECIMENTO E INSTALAÇÃO. AF_12/2015</v>
          </cell>
          <cell r="D2399" t="str">
            <v>M</v>
          </cell>
          <cell r="E2399">
            <v>6.42</v>
          </cell>
          <cell r="F2399" t="str">
            <v>SINAPI</v>
          </cell>
        </row>
        <row r="2400">
          <cell r="B2400">
            <v>91847</v>
          </cell>
          <cell r="C2400" t="str">
            <v>ELETRODUTO FLEXÍVEL CORRUGADO REFORÇADO, PVC, DN 32 MM (1"), PARA CIRCUITOS TERMINAIS, INSTALADO EM LAJE - FORNECIMENTO E INSTALAÇÃO. AF_12/2015</v>
          </cell>
          <cell r="D2400" t="str">
            <v>M</v>
          </cell>
          <cell r="E2400">
            <v>8.59</v>
          </cell>
          <cell r="F2400" t="str">
            <v>SINAPI</v>
          </cell>
        </row>
        <row r="2401">
          <cell r="B2401">
            <v>91849</v>
          </cell>
          <cell r="C2401" t="str">
            <v>ELETRODUTO FLEXÍVEL LISO, PEAD, DN 32 MM (1"), PARA CIRCUITOS TERMINAIS, INSTALADO EM LAJE - FORNECIMENTO E INSTALAÇÃO. AF_12/2015</v>
          </cell>
          <cell r="D2401" t="str">
            <v>M</v>
          </cell>
          <cell r="E2401">
            <v>6.88</v>
          </cell>
          <cell r="F2401" t="str">
            <v>SINAPI</v>
          </cell>
        </row>
        <row r="2402">
          <cell r="B2402">
            <v>91850</v>
          </cell>
          <cell r="C2402" t="str">
            <v>ELETRODUTO FLEXÍVEL CORRUGADO, PEAD, DN 40 MM (1 1/4"), PARA CIRCUITOS TERMINAIS, INSTALADO EM LAJE - FORNECIMENTO E INSTALAÇÃO. AF_12/2015</v>
          </cell>
          <cell r="D2402" t="str">
            <v>M</v>
          </cell>
          <cell r="E2402">
            <v>9.44</v>
          </cell>
          <cell r="F2402" t="str">
            <v>SINAPI</v>
          </cell>
        </row>
        <row r="2403">
          <cell r="B2403">
            <v>91851</v>
          </cell>
          <cell r="C2403" t="str">
            <v>ELETRODUTO FLEXÍVEL LISO, PEAD, DN 40 MM (1 1/4"), PARA CIRCUITOS TERMINAIS, INSTALADO EM LAJE - FORNECIMENTO E INSTALAÇÃO. AF_12/2015</v>
          </cell>
          <cell r="D2403" t="str">
            <v>M</v>
          </cell>
          <cell r="E2403">
            <v>8.6199999999999992</v>
          </cell>
          <cell r="F2403" t="str">
            <v>SINAPI</v>
          </cell>
        </row>
        <row r="2404">
          <cell r="B2404">
            <v>91852</v>
          </cell>
          <cell r="C2404" t="str">
            <v>ELETRODUTO FLEXÍVEL CORRUGADO, PVC, DN 20 MM (1/2"), PARA CIRCUITOS TERMINAIS, INSTALADO EM PAREDE - FORNECIMENTO E INSTALAÇÃO. AF_12/2015</v>
          </cell>
          <cell r="D2404" t="str">
            <v>M</v>
          </cell>
          <cell r="E2404">
            <v>5.58</v>
          </cell>
          <cell r="F2404" t="str">
            <v>SINAPI</v>
          </cell>
        </row>
        <row r="2405">
          <cell r="B2405">
            <v>91853</v>
          </cell>
          <cell r="C2405" t="str">
            <v>ELETRODUTO FLEXÍVEL CORRUGADO REFORÇADO, PVC, DN 20 MM (1/2"), PARA CIRCUITOS TERMINAIS, INSTALADO EM PAREDE - FORNECIMENTO E INSTALAÇÃO. AF_12/2015</v>
          </cell>
          <cell r="D2405" t="str">
            <v>M</v>
          </cell>
          <cell r="E2405">
            <v>5.92</v>
          </cell>
          <cell r="F2405" t="str">
            <v>SINAPI</v>
          </cell>
        </row>
        <row r="2406">
          <cell r="B2406">
            <v>91854</v>
          </cell>
          <cell r="C2406" t="str">
            <v>ELETRODUTO FLEXÍVEL CORRUGADO, PVC, DN 25 MM (3/4"), PARA CIRCUITOS TERMINAIS, INSTALADO EM PAREDE - FORNECIMENTO E INSTALAÇÃO. AF_12/2015</v>
          </cell>
          <cell r="D2406" t="str">
            <v>M</v>
          </cell>
          <cell r="E2406">
            <v>6.18</v>
          </cell>
          <cell r="F2406" t="str">
            <v>SINAPI</v>
          </cell>
        </row>
        <row r="2407">
          <cell r="B2407">
            <v>91855</v>
          </cell>
          <cell r="C2407" t="str">
            <v>ELETRODUTO FLEXÍVEL CORRUGADO REFORÇADO, PVC, DN 25 MM (3/4"), PARA CIRCUITOS TERMINAIS, INSTALADO EM PAREDE - FORNECIMENTO E INSTALAÇÃO. AF_12/2015</v>
          </cell>
          <cell r="D2407" t="str">
            <v>M</v>
          </cell>
          <cell r="E2407">
            <v>7.04</v>
          </cell>
          <cell r="F2407" t="str">
            <v>SINAPI</v>
          </cell>
        </row>
        <row r="2408">
          <cell r="B2408">
            <v>91856</v>
          </cell>
          <cell r="C2408" t="str">
            <v>ELETRODUTO FLEXÍVEL CORRUGADO, PVC, DN 32 MM (1"), PARA CIRCUITOS TERMINAIS, INSTALADO EM PAREDE - FORNECIMENTO E INSTALAÇÃO. AF_12/2015</v>
          </cell>
          <cell r="D2408" t="str">
            <v>M</v>
          </cell>
          <cell r="E2408">
            <v>7.98</v>
          </cell>
          <cell r="F2408" t="str">
            <v>SINAPI</v>
          </cell>
        </row>
        <row r="2409">
          <cell r="B2409">
            <v>91857</v>
          </cell>
          <cell r="C2409" t="str">
            <v>ELETRODUTO FLEXÍVEL CORRUGADO REFORÇADO, PVC, DN 32 MM (1"), PARA CIRCUITOS TERMINAIS, INSTALADO EM PAREDE - FORNECIMENTO E INSTALAÇÃO. AF_12/2015</v>
          </cell>
          <cell r="D2409" t="str">
            <v>M</v>
          </cell>
          <cell r="E2409">
            <v>9.99</v>
          </cell>
          <cell r="F2409" t="str">
            <v>SINAPI</v>
          </cell>
        </row>
        <row r="2410">
          <cell r="B2410">
            <v>91859</v>
          </cell>
          <cell r="C2410" t="str">
            <v>ELETRODUTO FLEXÍVEL LISO, PEAD, DN 32 MM (1"), PARA CIRCUITOS TERMINAIS, INSTALADO EM PAREDE - FORNECIMENTO E INSTALAÇÃO. AF_12/2015</v>
          </cell>
          <cell r="D2410" t="str">
            <v>M</v>
          </cell>
          <cell r="E2410">
            <v>8.41</v>
          </cell>
          <cell r="F2410" t="str">
            <v>SINAPI</v>
          </cell>
        </row>
        <row r="2411">
          <cell r="B2411">
            <v>91860</v>
          </cell>
          <cell r="C2411" t="str">
            <v>ELETRODUTO FLEXÍVEL CORRUGADO, PEAD, DN 40 MM (1 1/4"), PARA CIRCUITOS TERMINAIS, INSTALADO EM PAREDE - FORNECIMENTO E INSTALAÇÃO. AF_12/2015</v>
          </cell>
          <cell r="D2411" t="str">
            <v>M</v>
          </cell>
          <cell r="E2411">
            <v>10.83</v>
          </cell>
          <cell r="F2411" t="str">
            <v>SINAPI</v>
          </cell>
        </row>
        <row r="2412">
          <cell r="B2412">
            <v>91861</v>
          </cell>
          <cell r="C2412" t="str">
            <v>ELETRODUTO FLEXÍVEL LISO, PEAD, DN 40 MM (1 1/4"), PARA CIRCUITOS TERMINAIS, INSTALADO EM PAREDE - FORNECIMENTO E INSTALAÇÃO. AF_12/2015</v>
          </cell>
          <cell r="D2412" t="str">
            <v>M</v>
          </cell>
          <cell r="E2412">
            <v>10.07</v>
          </cell>
          <cell r="F2412" t="str">
            <v>SINAPI</v>
          </cell>
        </row>
        <row r="2413">
          <cell r="B2413">
            <v>91862</v>
          </cell>
          <cell r="C2413" t="str">
            <v>ELETRODUTO RÍGIDO ROSCÁVEL, PVC, DN 20 MM (1/2"), PARA CIRCUITOS TERMINAIS, INSTALADO EM FORRO - FORNECIMENTO E INSTALAÇÃO. AF_12/2015</v>
          </cell>
          <cell r="D2413" t="str">
            <v>M</v>
          </cell>
          <cell r="E2413">
            <v>6.63</v>
          </cell>
          <cell r="F2413" t="str">
            <v>SINAPI</v>
          </cell>
        </row>
        <row r="2414">
          <cell r="B2414">
            <v>91863</v>
          </cell>
          <cell r="C2414" t="str">
            <v>ELETRODUTO RÍGIDO ROSCÁVEL, PVC, DN 25 MM (3/4"), PARA CIRCUITOS TERMINAIS, INSTALADO EM FORRO - FORNECIMENTO E INSTALAÇÃO. AF_12/2015</v>
          </cell>
          <cell r="D2414" t="str">
            <v>M</v>
          </cell>
          <cell r="E2414">
            <v>7.78</v>
          </cell>
          <cell r="F2414" t="str">
            <v>SINAPI</v>
          </cell>
        </row>
        <row r="2415">
          <cell r="B2415">
            <v>91864</v>
          </cell>
          <cell r="C2415" t="str">
            <v>ELETRODUTO RÍGIDO ROSCÁVEL, PVC, DN 32 MM (1"), PARA CIRCUITOS TERMINAIS, INSTALADO EM FORRO - FORNECIMENTO E INSTALAÇÃO. AF_12/2015</v>
          </cell>
          <cell r="D2415" t="str">
            <v>M</v>
          </cell>
          <cell r="E2415">
            <v>10.29</v>
          </cell>
          <cell r="F2415" t="str">
            <v>SINAPI</v>
          </cell>
        </row>
        <row r="2416">
          <cell r="B2416">
            <v>91865</v>
          </cell>
          <cell r="C2416" t="str">
            <v>ELETRODUTO RÍGIDO ROSCÁVEL, PVC, DN 40 MM (1 1/4"), PARA CIRCUITOS TERMINAIS, INSTALADO EM FORRO - FORNECIMENTO E INSTALAÇÃO. AF_12/2015</v>
          </cell>
          <cell r="D2416" t="str">
            <v>M</v>
          </cell>
          <cell r="E2416">
            <v>12.79</v>
          </cell>
          <cell r="F2416" t="str">
            <v>SINAPI</v>
          </cell>
        </row>
        <row r="2417">
          <cell r="B2417">
            <v>91866</v>
          </cell>
          <cell r="C2417" t="str">
            <v>ELETRODUTO RÍGIDO ROSCÁVEL, PVC, DN 20 MM (1/2"), PARA CIRCUITOS TERMINAIS, INSTALADO EM LAJE - FORNECIMENTO E INSTALAÇÃO. AF_12/2015</v>
          </cell>
          <cell r="D2417" t="str">
            <v>M</v>
          </cell>
          <cell r="E2417">
            <v>5.19</v>
          </cell>
          <cell r="F2417" t="str">
            <v>SINAPI</v>
          </cell>
        </row>
        <row r="2418">
          <cell r="B2418">
            <v>91867</v>
          </cell>
          <cell r="C2418" t="str">
            <v>ELETRODUTO RÍGIDO ROSCÁVEL, PVC, DN 25 MM (3/4"), PARA CIRCUITOS TERMINAIS, INSTALADO EM LAJE - FORNECIMENTO E INSTALAÇÃO. AF_12/2015</v>
          </cell>
          <cell r="D2418" t="str">
            <v>M</v>
          </cell>
          <cell r="E2418">
            <v>6.35</v>
          </cell>
          <cell r="F2418" t="str">
            <v>SINAPI</v>
          </cell>
        </row>
        <row r="2419">
          <cell r="B2419">
            <v>91868</v>
          </cell>
          <cell r="C2419" t="str">
            <v>ELETRODUTO RÍGIDO ROSCÁVEL, PVC, DN 32 MM (1"), PARA CIRCUITOS TERMINAIS, INSTALADO EM LAJE - FORNECIMENTO E INSTALAÇÃO. AF_12/2015</v>
          </cell>
          <cell r="D2419" t="str">
            <v>M</v>
          </cell>
          <cell r="E2419">
            <v>8.86</v>
          </cell>
          <cell r="F2419" t="str">
            <v>SINAPI</v>
          </cell>
        </row>
        <row r="2420">
          <cell r="B2420">
            <v>91869</v>
          </cell>
          <cell r="C2420" t="str">
            <v>ELETRODUTO RÍGIDO ROSCÁVEL, PVC, DN 40 MM (1 1/4"), PARA CIRCUITOS TERMINAIS, INSTALADO EM LAJE - FORNECIMENTO E INSTALAÇÃO. AF_12/2015</v>
          </cell>
          <cell r="D2420" t="str">
            <v>M</v>
          </cell>
          <cell r="E2420">
            <v>11.36</v>
          </cell>
          <cell r="F2420" t="str">
            <v>SINAPI</v>
          </cell>
        </row>
        <row r="2421">
          <cell r="B2421">
            <v>91870</v>
          </cell>
          <cell r="C2421" t="str">
            <v>ELETRODUTO RÍGIDO ROSCÁVEL, PVC, DN 20 MM (1/2"), PARA CIRCUITOS TERMINAIS, INSTALADO EM PAREDE - FORNECIMENTO E INSTALAÇÃO. AF_12/2015</v>
          </cell>
          <cell r="D2421" t="str">
            <v>M</v>
          </cell>
          <cell r="E2421">
            <v>7.31</v>
          </cell>
          <cell r="F2421" t="str">
            <v>SINAPI</v>
          </cell>
        </row>
        <row r="2422">
          <cell r="B2422">
            <v>91871</v>
          </cell>
          <cell r="C2422" t="str">
            <v>ELETRODUTO RÍGIDO ROSCÁVEL, PVC, DN 25 MM (3/4"), PARA CIRCUITOS TERMINAIS, INSTALADO EM PAREDE - FORNECIMENTO E INSTALAÇÃO. AF_12/2015</v>
          </cell>
          <cell r="D2422" t="str">
            <v>M</v>
          </cell>
          <cell r="E2422">
            <v>8.49</v>
          </cell>
          <cell r="F2422" t="str">
            <v>SINAPI</v>
          </cell>
        </row>
        <row r="2423">
          <cell r="B2423">
            <v>91872</v>
          </cell>
          <cell r="C2423" t="str">
            <v>ELETRODUTO RÍGIDO ROSCÁVEL, PVC, DN 32 MM (1"), PARA CIRCUITOS TERMINAIS, INSTALADO EM PAREDE - FORNECIMENTO E INSTALAÇÃO. AF_12/2015</v>
          </cell>
          <cell r="D2423" t="str">
            <v>M</v>
          </cell>
          <cell r="E2423">
            <v>11</v>
          </cell>
          <cell r="F2423" t="str">
            <v>SINAPI</v>
          </cell>
        </row>
        <row r="2424">
          <cell r="B2424">
            <v>91873</v>
          </cell>
          <cell r="C2424" t="str">
            <v>ELETRODUTO RÍGIDO ROSCÁVEL, PVC, DN 40 MM (1 1/4"), PARA CIRCUITOS TERMINAIS, INSTALADO EM PAREDE - FORNECIMENTO E INSTALAÇÃO. AF_12/2015</v>
          </cell>
          <cell r="D2424" t="str">
            <v>M</v>
          </cell>
          <cell r="E2424">
            <v>13.47</v>
          </cell>
          <cell r="F2424" t="str">
            <v>SINAPI</v>
          </cell>
        </row>
        <row r="2425">
          <cell r="B2425">
            <v>93008</v>
          </cell>
          <cell r="C2425" t="str">
            <v>ELETRODUTO RÍGIDO ROSCÁVEL, PVC, DN 50 MM (1 1/2") - FORNECIMENTO E INSTALAÇÃO. AF_12/2015</v>
          </cell>
          <cell r="D2425" t="str">
            <v>M</v>
          </cell>
          <cell r="E2425">
            <v>11.24</v>
          </cell>
          <cell r="F2425" t="str">
            <v>SINAPI</v>
          </cell>
        </row>
        <row r="2426">
          <cell r="B2426">
            <v>93009</v>
          </cell>
          <cell r="C2426" t="str">
            <v>ELETRODUTO RÍGIDO ROSCÁVEL, PVC, DN 60 MM (2") - FORNECIMENTO E INSTALAÇÃO. AF_12/2015</v>
          </cell>
          <cell r="D2426" t="str">
            <v>M</v>
          </cell>
          <cell r="E2426">
            <v>16.66</v>
          </cell>
          <cell r="F2426" t="str">
            <v>SINAPI</v>
          </cell>
        </row>
        <row r="2427">
          <cell r="B2427">
            <v>93010</v>
          </cell>
          <cell r="C2427" t="str">
            <v>ELETRODUTO RÍGIDO ROSCÁVEL, PVC, DN 75 MM (2 1/2") - FORNECIMENTO E INSTALAÇÃO. AF_12/2015</v>
          </cell>
          <cell r="D2427" t="str">
            <v>M</v>
          </cell>
          <cell r="E2427">
            <v>23.24</v>
          </cell>
          <cell r="F2427" t="str">
            <v>SINAPI</v>
          </cell>
        </row>
        <row r="2428">
          <cell r="B2428">
            <v>93011</v>
          </cell>
          <cell r="C2428" t="str">
            <v>ELETRODUTO RÍGIDO ROSCÁVEL, PVC, DN 85 MM (3") - FORNECIMENTO E INSTALAÇÃO. AF_12/2015</v>
          </cell>
          <cell r="D2428" t="str">
            <v>M</v>
          </cell>
          <cell r="E2428">
            <v>28.44</v>
          </cell>
          <cell r="F2428" t="str">
            <v>SINAPI</v>
          </cell>
        </row>
        <row r="2429">
          <cell r="B2429">
            <v>93012</v>
          </cell>
          <cell r="C2429" t="str">
            <v>ELETRODUTO RÍGIDO ROSCÁVEL, PVC, DN 110 MM (4") - FORNECIMENTO E INSTALAÇÃO. AF_12/2015</v>
          </cell>
          <cell r="D2429" t="str">
            <v>M</v>
          </cell>
          <cell r="E2429">
            <v>43.04</v>
          </cell>
          <cell r="F2429" t="str">
            <v>SINAPI</v>
          </cell>
        </row>
        <row r="2430">
          <cell r="B2430">
            <v>95726</v>
          </cell>
          <cell r="C2430" t="str">
            <v>ELETRODUTO RÍGIDO SOLDÁVEL, PVC, DN 20 MM (½), APARENTE, INSTALADO EM TETO - FORNECIMENTO E INSTALAÇÃO. AF_11/2016_P</v>
          </cell>
          <cell r="D2430" t="str">
            <v>M</v>
          </cell>
          <cell r="E2430">
            <v>4.54</v>
          </cell>
          <cell r="F2430" t="str">
            <v>SINAPI</v>
          </cell>
        </row>
        <row r="2431">
          <cell r="B2431">
            <v>95727</v>
          </cell>
          <cell r="C2431" t="str">
            <v>ELETRODUTO RÍGIDO SOLDÁVEL, PVC, DN 25 MM (3/4), APARENTE, INSTALADO EM TETO - FORNECIMENTO E INSTALAÇÃO. AF_11/2016_P</v>
          </cell>
          <cell r="D2431" t="str">
            <v>M</v>
          </cell>
          <cell r="E2431">
            <v>5.18</v>
          </cell>
          <cell r="F2431" t="str">
            <v>SINAPI</v>
          </cell>
        </row>
        <row r="2432">
          <cell r="B2432">
            <v>95728</v>
          </cell>
          <cell r="C2432" t="str">
            <v>ELETRODUTO RÍGIDO SOLDÁVEL, PVC, DN 32 MM (1), APARENTE, INSTALADO EM TETO - FORNECIMENTO E INSTALAÇÃO. AF_11/2016_P</v>
          </cell>
          <cell r="D2432" t="str">
            <v>M</v>
          </cell>
          <cell r="E2432">
            <v>6.57</v>
          </cell>
          <cell r="F2432" t="str">
            <v>SINAPI</v>
          </cell>
        </row>
        <row r="2433">
          <cell r="B2433">
            <v>95729</v>
          </cell>
          <cell r="C2433" t="str">
            <v>ELETRODUTO RÍGIDO SOLDÁVEL, PVC, DN 20 MM (½), APARENTE, INSTALADO EM PAREDE - FORNECIMENTO E INSTALAÇÃO. AF_11/2016_P</v>
          </cell>
          <cell r="D2433" t="str">
            <v>M</v>
          </cell>
          <cell r="E2433">
            <v>5.87</v>
          </cell>
          <cell r="F2433" t="str">
            <v>SINAPI</v>
          </cell>
        </row>
        <row r="2434">
          <cell r="B2434">
            <v>95730</v>
          </cell>
          <cell r="C2434" t="str">
            <v>ELETRODUTO RÍGIDO SOLDÁVEL, PVC, DN 25 MM (3/4), APARENTE, INSTALADO EM PAREDE - FORNECIMENTO E INSTALAÇÃO. AF_11/2016_P</v>
          </cell>
          <cell r="D2434" t="str">
            <v>M</v>
          </cell>
          <cell r="E2434">
            <v>6.51</v>
          </cell>
          <cell r="F2434" t="str">
            <v>SINAPI</v>
          </cell>
        </row>
        <row r="2435">
          <cell r="B2435">
            <v>95731</v>
          </cell>
          <cell r="C2435" t="str">
            <v>ELETRODUTO RÍGIDO SOLDÁVEL, PVC, DN 32 MM (1), APARENTE, INSTALADO EM PAREDE - FORNECIMENTO E INSTALAÇÃO. AF_11/2016_P</v>
          </cell>
          <cell r="D2435" t="str">
            <v>M</v>
          </cell>
          <cell r="E2435">
            <v>7.9</v>
          </cell>
          <cell r="F2435" t="str">
            <v>SINAPI</v>
          </cell>
        </row>
        <row r="2436">
          <cell r="B2436">
            <v>95732</v>
          </cell>
          <cell r="C2436" t="str">
            <v>LUVA PARA ELETRODUTO, PVC, SOLDÁVEL, DN 20 MM (1/2), APARENTE, INSTALADA EM TETO - FORNECIMENTO E INSTALAÇÃO. AF_11/2016_P</v>
          </cell>
          <cell r="D2436" t="str">
            <v>UN</v>
          </cell>
          <cell r="E2436">
            <v>3.02</v>
          </cell>
          <cell r="F2436" t="str">
            <v>SINAPI</v>
          </cell>
        </row>
        <row r="2437">
          <cell r="B2437">
            <v>95745</v>
          </cell>
          <cell r="C2437" t="str">
            <v>ELETRODUTO DE AÇO GALVANIZADO, CLASSE LEVE, DN 20 MM (3/4), APARENTE, INSTALADO EM TETO - FORNECIMENTO E INSTALAÇÃO. AF_11/2016_P</v>
          </cell>
          <cell r="D2437" t="str">
            <v>M</v>
          </cell>
          <cell r="E2437">
            <v>16.07</v>
          </cell>
          <cell r="F2437" t="str">
            <v>SINAPI</v>
          </cell>
        </row>
        <row r="2438">
          <cell r="B2438">
            <v>95746</v>
          </cell>
          <cell r="C2438" t="str">
            <v>ELETRODUTO DE AÇO GALVANIZADO, CLASSE LEVE, DN 25 MM (1), APARENTE, INSTALADO EM TETO - FORNECIMENTO E INSTALAÇÃO. AF_11/2016_P</v>
          </cell>
          <cell r="D2438" t="str">
            <v>M</v>
          </cell>
          <cell r="E2438">
            <v>20</v>
          </cell>
          <cell r="F2438" t="str">
            <v>SINAPI</v>
          </cell>
        </row>
        <row r="2439">
          <cell r="B2439">
            <v>95747</v>
          </cell>
          <cell r="C2439" t="str">
            <v>ELETRODUTO DE AÇO GALVANIZADO, CLASSE SEMI PESADO, DN 32 MM (1 1/4), APARENTE, INSTALADO EM TETO - FORNECIMENTO E INSTALAÇÃO. AF_11/2016_P</v>
          </cell>
          <cell r="D2439" t="str">
            <v>M</v>
          </cell>
          <cell r="E2439">
            <v>33.520000000000003</v>
          </cell>
          <cell r="F2439" t="str">
            <v>SINAPI</v>
          </cell>
        </row>
        <row r="2440">
          <cell r="B2440">
            <v>95748</v>
          </cell>
          <cell r="C2440" t="str">
            <v>ELETRODUTO DE AÇO GALVANIZADO, CLASSE SEMI PESADO, DN 40 MM (1 1/2 ), APARENTE, INSTALADO EM TETO - FORNECIMENTO E INSTALAÇÃO. AF_11/2016_P</v>
          </cell>
          <cell r="D2440" t="str">
            <v>M</v>
          </cell>
          <cell r="E2440">
            <v>36.04</v>
          </cell>
          <cell r="F2440" t="str">
            <v>SINAPI</v>
          </cell>
        </row>
        <row r="2441">
          <cell r="B2441">
            <v>95749</v>
          </cell>
          <cell r="C2441" t="str">
            <v>ELETRODUTO DE AÇO GALVANIZADO, CLASSE LEVE, DN 20 MM (3/4), APARENTE, INSTALADO EM PAREDE - FORNECIMENTO E INSTALAÇÃO. AF_11/2016_P</v>
          </cell>
          <cell r="D2441" t="str">
            <v>M</v>
          </cell>
          <cell r="E2441">
            <v>20.43</v>
          </cell>
          <cell r="F2441" t="str">
            <v>SINAPI</v>
          </cell>
        </row>
        <row r="2442">
          <cell r="B2442">
            <v>95750</v>
          </cell>
          <cell r="C2442" t="str">
            <v>ELETRODUTO DE AÇO GALVANIZADO, CLASSE LEVE, DN 25 MM (1), APARENTE, INSTALADO EM PAREDE - FORNECIMENTO E INSTALAÇÃO. AF_11/2016_P</v>
          </cell>
          <cell r="D2442" t="str">
            <v>M</v>
          </cell>
          <cell r="E2442">
            <v>24.26</v>
          </cell>
          <cell r="F2442" t="str">
            <v>SINAPI</v>
          </cell>
        </row>
        <row r="2443">
          <cell r="B2443">
            <v>95751</v>
          </cell>
          <cell r="C2443" t="str">
            <v>ELETRODUTO DE AÇO GALVANIZADO, CLASSE SEMI PESADO, DN 32 MM (1 1/4), APARENTE, INSTALADO EM PAREDE - FORNECIMENTO E INSTALAÇÃO. AF_11/2016_P</v>
          </cell>
          <cell r="D2443" t="str">
            <v>M</v>
          </cell>
          <cell r="E2443">
            <v>37.659999999999997</v>
          </cell>
          <cell r="F2443" t="str">
            <v>SINAPI</v>
          </cell>
        </row>
        <row r="2444">
          <cell r="B2444">
            <v>95752</v>
          </cell>
          <cell r="C2444" t="str">
            <v>ELETRODUTO DE AÇO GALVANIZADO, CLASSE SEMI PESADO, DN 40 MM (1 1/2  ), APARENTE, INSTALADO EM PAREDE - FORNECIMENTO E INSTALAÇÃO. AF_11/2016_P</v>
          </cell>
          <cell r="D2444" t="str">
            <v>M</v>
          </cell>
          <cell r="E2444">
            <v>40.01</v>
          </cell>
          <cell r="F2444" t="str">
            <v>SINAPI</v>
          </cell>
        </row>
        <row r="2445">
          <cell r="B2445">
            <v>97667</v>
          </cell>
          <cell r="C2445" t="str">
            <v>ELETRODUTO FLEXÍVEL CORRUGADO, PEAD, DN 50 (1 ½)  - FORNECIMENTO E INSTALAÇÃO. AF_04/2016</v>
          </cell>
          <cell r="D2445" t="str">
            <v>M</v>
          </cell>
          <cell r="E2445">
            <v>8</v>
          </cell>
          <cell r="F2445" t="str">
            <v>SINAPI</v>
          </cell>
        </row>
        <row r="2446">
          <cell r="B2446">
            <v>97668</v>
          </cell>
          <cell r="C2446" t="str">
            <v>ELETRODUTO FLEXÍVEL CORRUGADO, PEAD, DN 63 (2")  - FORNECIMENTO E INSTALAÇÃO. AF_04/2016</v>
          </cell>
          <cell r="D2446" t="str">
            <v>M</v>
          </cell>
          <cell r="E2446">
            <v>12.01</v>
          </cell>
          <cell r="F2446" t="str">
            <v>SINAPI</v>
          </cell>
        </row>
        <row r="2447">
          <cell r="B2447">
            <v>97669</v>
          </cell>
          <cell r="C2447" t="str">
            <v>ELETRODUTO FLEXÍVEL CORRUGADO, PEAD, DN 90 (3) - FORNECIMENTO E INSTALAÇÃO. AF_04/2016</v>
          </cell>
          <cell r="D2447" t="str">
            <v>M</v>
          </cell>
          <cell r="E2447">
            <v>18.37</v>
          </cell>
          <cell r="F2447" t="str">
            <v>SINAPI</v>
          </cell>
        </row>
        <row r="2448">
          <cell r="B2448">
            <v>97670</v>
          </cell>
          <cell r="C2448" t="str">
            <v>ELETRODUTO FLEXÍVEL CORRUGADO, PEAD, DN 100 (4) - FORNECIMENTO E INSTALAÇÃO. AF_04/2016</v>
          </cell>
          <cell r="D2448" t="str">
            <v>M</v>
          </cell>
          <cell r="E2448">
            <v>24.24</v>
          </cell>
          <cell r="F2448" t="str">
            <v>SINAPI</v>
          </cell>
        </row>
        <row r="2449">
          <cell r="B2449">
            <v>91874</v>
          </cell>
          <cell r="C2449" t="str">
            <v>LUVA PARA ELETRODUTO, PVC, ROSCÁVEL, DN 20 MM (1/2"), PARA CIRCUITOS TERMINAIS, INSTALADA EM FORRO - FORNECIMENTO E INSTALAÇÃO. AF_12/2015</v>
          </cell>
          <cell r="D2449" t="str">
            <v>UN</v>
          </cell>
          <cell r="E2449">
            <v>3.29</v>
          </cell>
          <cell r="F2449" t="str">
            <v>SINAPI</v>
          </cell>
        </row>
        <row r="2450">
          <cell r="B2450">
            <v>91875</v>
          </cell>
          <cell r="C2450" t="str">
            <v>LUVA PARA ELETRODUTO, PVC, ROSCÁVEL, DN 25 MM (3/4"), PARA CIRCUITOS TERMINAIS, INSTALADA EM FORRO - FORNECIMENTO E INSTALAÇÃO. AF_12/2015</v>
          </cell>
          <cell r="D2450" t="str">
            <v>UN</v>
          </cell>
          <cell r="E2450">
            <v>4.37</v>
          </cell>
          <cell r="F2450" t="str">
            <v>SINAPI</v>
          </cell>
        </row>
        <row r="2451">
          <cell r="B2451">
            <v>91876</v>
          </cell>
          <cell r="C2451" t="str">
            <v>LUVA PARA ELETRODUTO, PVC, ROSCÁVEL, DN 32 MM (1"), PARA CIRCUITOS TERMINAIS, INSTALADA EM FORRO - FORNECIMENTO E INSTALAÇÃO. AF_12/2015</v>
          </cell>
          <cell r="D2451" t="str">
            <v>UN</v>
          </cell>
          <cell r="E2451">
            <v>5.77</v>
          </cell>
          <cell r="F2451" t="str">
            <v>SINAPI</v>
          </cell>
        </row>
        <row r="2452">
          <cell r="B2452">
            <v>91877</v>
          </cell>
          <cell r="C2452" t="str">
            <v>LUVA PARA ELETRODUTO, PVC, ROSCÁVEL, DN 40 MM (1 1/4"), PARA CIRCUITOS TERMINAIS, INSTALADA EM FORRO - FORNECIMENTO E INSTALAÇÃO. AF_12/2015</v>
          </cell>
          <cell r="D2452" t="str">
            <v>UN</v>
          </cell>
          <cell r="E2452">
            <v>7.7</v>
          </cell>
          <cell r="F2452" t="str">
            <v>SINAPI</v>
          </cell>
        </row>
        <row r="2453">
          <cell r="B2453">
            <v>91878</v>
          </cell>
          <cell r="C2453" t="str">
            <v>LUVA PARA ELETRODUTO, PVC, ROSCÁVEL, DN 20 MM (1/2"), PARA CIRCUITOS TERMINAIS, INSTALADA EM LAJE - FORNECIMENTO E INSTALAÇÃO. AF_12/2015</v>
          </cell>
          <cell r="D2453" t="str">
            <v>UN</v>
          </cell>
          <cell r="E2453">
            <v>4.21</v>
          </cell>
          <cell r="F2453" t="str">
            <v>SINAPI</v>
          </cell>
        </row>
        <row r="2454">
          <cell r="B2454">
            <v>91879</v>
          </cell>
          <cell r="C2454" t="str">
            <v>LUVA PARA ELETRODUTO, PVC, ROSCÁVEL, DN 25 MM (3/4"), PARA CIRCUITOS TERMINAIS, INSTALADA EM LAJE - FORNECIMENTO E INSTALAÇÃO. AF_12/2015</v>
          </cell>
          <cell r="D2454" t="str">
            <v>UN</v>
          </cell>
          <cell r="E2454">
            <v>5.25</v>
          </cell>
          <cell r="F2454" t="str">
            <v>SINAPI</v>
          </cell>
        </row>
        <row r="2455">
          <cell r="B2455">
            <v>91880</v>
          </cell>
          <cell r="C2455" t="str">
            <v>LUVA PARA ELETRODUTO, PVC, ROSCÁVEL, DN 32 MM (1"), PARA CIRCUITOS TERMINAIS, INSTALADA EM LAJE - FORNECIMENTO E INSTALAÇÃO. AF_12/2015</v>
          </cell>
          <cell r="D2455" t="str">
            <v>UN</v>
          </cell>
          <cell r="E2455">
            <v>6.69</v>
          </cell>
          <cell r="F2455" t="str">
            <v>SINAPI</v>
          </cell>
        </row>
        <row r="2456">
          <cell r="B2456">
            <v>91881</v>
          </cell>
          <cell r="C2456" t="str">
            <v>LUVA PARA ELETRODUTO, PVC, ROSCÁVEL, DN 40 MM (1 1/4"), PARA CIRCUITOS TERMINAIS, INSTALADA EM LAJE - FORNECIMENTO E INSTALAÇÃO. AF_12/2015</v>
          </cell>
          <cell r="D2456" t="str">
            <v>UN</v>
          </cell>
          <cell r="E2456">
            <v>8.6199999999999992</v>
          </cell>
          <cell r="F2456" t="str">
            <v>SINAPI</v>
          </cell>
        </row>
        <row r="2457">
          <cell r="B2457">
            <v>91882</v>
          </cell>
          <cell r="C2457" t="str">
            <v>LUVA PARA ELETRODUTO, PVC, ROSCÁVEL, DN 20 MM (1/2"), PARA CIRCUITOS TERMINAIS, INSTALADA EM PAREDE - FORNECIMENTO E INSTALAÇÃO. AF_12/2015</v>
          </cell>
          <cell r="D2457" t="str">
            <v>UN</v>
          </cell>
          <cell r="E2457">
            <v>5.2</v>
          </cell>
          <cell r="F2457" t="str">
            <v>SINAPI</v>
          </cell>
        </row>
        <row r="2458">
          <cell r="B2458">
            <v>91884</v>
          </cell>
          <cell r="C2458" t="str">
            <v>LUVA PARA ELETRODUTO, PVC, ROSCÁVEL, DN 25 MM (3/4"), PARA CIRCUITOS TERMINAIS, INSTALADA EM PAREDE - FORNECIMENTO E INSTALAÇÃO. AF_12/2015</v>
          </cell>
          <cell r="D2458" t="str">
            <v>UN</v>
          </cell>
          <cell r="E2458">
            <v>6.02</v>
          </cell>
          <cell r="F2458" t="str">
            <v>SINAPI</v>
          </cell>
        </row>
        <row r="2459">
          <cell r="B2459">
            <v>91885</v>
          </cell>
          <cell r="C2459" t="str">
            <v>LUVA PARA ELETRODUTO, PVC, ROSCÁVEL, DN 32 MM (1"), PARA CIRCUITOS TERMINAIS, INSTALADA EM PAREDE - FORNECIMENTO E INSTALAÇÃO. AF_12/2015</v>
          </cell>
          <cell r="D2459" t="str">
            <v>UN</v>
          </cell>
          <cell r="E2459">
            <v>7.14</v>
          </cell>
          <cell r="F2459" t="str">
            <v>SINAPI</v>
          </cell>
        </row>
        <row r="2460">
          <cell r="B2460">
            <v>91886</v>
          </cell>
          <cell r="C2460" t="str">
            <v>LUVA PARA ELETRODUTO, PVC, ROSCÁVEL, DN 40 MM (1 1/4"), PARA CIRCUITOS TERMINAIS, INSTALADA EM PAREDE - FORNECIMENTO E INSTALAÇÃO. AF_12/2015</v>
          </cell>
          <cell r="D2460" t="str">
            <v>UN</v>
          </cell>
          <cell r="E2460">
            <v>8.73</v>
          </cell>
          <cell r="F2460" t="str">
            <v>SINAPI</v>
          </cell>
        </row>
        <row r="2461">
          <cell r="B2461">
            <v>91887</v>
          </cell>
          <cell r="C2461" t="str">
            <v>CURVA 90 GRAUS PARA ELETRODUTO, PVC, ROSCÁVEL, DN 20 MM (1/2"), PARA CIRCUITOS TERMINAIS, INSTALADA EM FORRO - FORNECIMENTO E INSTALAÇÃO. AF_12/2015</v>
          </cell>
          <cell r="D2461" t="str">
            <v>UN</v>
          </cell>
          <cell r="E2461">
            <v>6.21</v>
          </cell>
          <cell r="F2461" t="str">
            <v>SINAPI</v>
          </cell>
        </row>
        <row r="2462">
          <cell r="B2462">
            <v>91889</v>
          </cell>
          <cell r="C2462" t="str">
            <v>CURVA 180 GRAUS PARA ELETRODUTO, PVC, ROSCÁVEL, DN 20 MM (1/2"), PARA CIRCUITOS TERMINAIS, INSTALADA EM FORRO - FORNECIMENTO E INSTALAÇÃO. AF_12/2015</v>
          </cell>
          <cell r="D2462" t="str">
            <v>UN</v>
          </cell>
          <cell r="E2462">
            <v>5.96</v>
          </cell>
          <cell r="F2462" t="str">
            <v>SINAPI</v>
          </cell>
        </row>
        <row r="2463">
          <cell r="B2463">
            <v>91890</v>
          </cell>
          <cell r="C2463" t="str">
            <v>CURVA 90 GRAUS PARA ELETRODUTO, PVC, ROSCÁVEL, DN 25 MM (3/4"), PARA CIRCUITOS TERMINAIS, INSTALADA EM FORRO - FORNECIMENTO E INSTALAÇÃO. AF_12/2015</v>
          </cell>
          <cell r="D2463" t="str">
            <v>UN</v>
          </cell>
          <cell r="E2463">
            <v>7.34</v>
          </cell>
          <cell r="F2463" t="str">
            <v>SINAPI</v>
          </cell>
        </row>
        <row r="2464">
          <cell r="B2464">
            <v>91892</v>
          </cell>
          <cell r="C2464" t="str">
            <v>CURVA 180 GRAUS PARA ELETRODUTO, PVC, ROSCÁVEL, DN 25 MM (3/4"), PARA CIRCUITOS TERMINAIS, INSTALADA EM FORRO - FORNECIMENTO E INSTALAÇÃO. AF_12/2015</v>
          </cell>
          <cell r="D2464" t="str">
            <v>UN</v>
          </cell>
          <cell r="E2464">
            <v>8.9700000000000006</v>
          </cell>
          <cell r="F2464" t="str">
            <v>SINAPI</v>
          </cell>
        </row>
        <row r="2465">
          <cell r="B2465">
            <v>91893</v>
          </cell>
          <cell r="C2465" t="str">
            <v>CURVA 90 GRAUS PARA ELETRODUTO, PVC, ROSCÁVEL, DN 32 MM (1"), PARA CIRCUITOS TERMINAIS, INSTALADA EM FORRO - FORNECIMENTO E INSTALAÇÃO. AF_12/2015</v>
          </cell>
          <cell r="D2465" t="str">
            <v>UN</v>
          </cell>
          <cell r="E2465">
            <v>10.06</v>
          </cell>
          <cell r="F2465" t="str">
            <v>SINAPI</v>
          </cell>
        </row>
        <row r="2466">
          <cell r="B2466">
            <v>91895</v>
          </cell>
          <cell r="C2466" t="str">
            <v>CURVA 180 GRAUS PARA ELETRODUTO, PVC, ROSCÁVEL, DN 32 MM (1"), PARA CIRCUITOS TERMINAIS, INSTALADA EM FORRO - FORNECIMENTO E INSTALAÇÃO. AF_12/2015</v>
          </cell>
          <cell r="D2466" t="str">
            <v>UN</v>
          </cell>
          <cell r="E2466">
            <v>11.72</v>
          </cell>
          <cell r="F2466" t="str">
            <v>SINAPI</v>
          </cell>
        </row>
        <row r="2467">
          <cell r="B2467">
            <v>91896</v>
          </cell>
          <cell r="C2467" t="str">
            <v>CURVA 90 GRAUS PARA ELETRODUTO, PVC, ROSCÁVEL, DN 40 MM (1 1/4"), PARA CIRCUITOS TERMINAIS, INSTALADA EM FORRO - FORNECIMENTO E INSTALAÇÃO. AF_12/2015</v>
          </cell>
          <cell r="D2467" t="str">
            <v>UN</v>
          </cell>
          <cell r="E2467">
            <v>12.24</v>
          </cell>
          <cell r="F2467" t="str">
            <v>SINAPI</v>
          </cell>
        </row>
        <row r="2468">
          <cell r="B2468">
            <v>91898</v>
          </cell>
          <cell r="C2468" t="str">
            <v>CURVA 180 GRAUS PARA ELETRODUTO, PVC, ROSCÁVEL, DN 40 MM (1 1/4"), PARA CIRCUITOS TERMINAIS, INSTALADA EM FORRO - FORNECIMENTO E INSTALAÇÃO. AF_12/2015</v>
          </cell>
          <cell r="D2468" t="str">
            <v>UN</v>
          </cell>
          <cell r="E2468">
            <v>14.02</v>
          </cell>
          <cell r="F2468" t="str">
            <v>SINAPI</v>
          </cell>
        </row>
        <row r="2469">
          <cell r="B2469">
            <v>91899</v>
          </cell>
          <cell r="C2469" t="str">
            <v>CURVA 90 GRAUS PARA ELETRODUTO, PVC, ROSCÁVEL, DN 20 MM (1/2"), PARA CIRCUITOS TERMINAIS, INSTALADA EM LAJE - FORNECIMENTO E INSTALAÇÃO. AF_12/2015</v>
          </cell>
          <cell r="D2469" t="str">
            <v>UN</v>
          </cell>
          <cell r="E2469">
            <v>7.53</v>
          </cell>
          <cell r="F2469" t="str">
            <v>SINAPI</v>
          </cell>
        </row>
        <row r="2470">
          <cell r="B2470">
            <v>91901</v>
          </cell>
          <cell r="C2470" t="str">
            <v>CURVA 180 GRAUS PARA ELETRODUTO, PVC, ROSCÁVEL, DN 20 MM (1/2"), PARA CIRCUITOS TERMINAIS, INSTALADA EM LAJE - FORNECIMENTO E INSTALAÇÃO. AF_12/2015</v>
          </cell>
          <cell r="D2470" t="str">
            <v>UN</v>
          </cell>
          <cell r="E2470">
            <v>7.28</v>
          </cell>
          <cell r="F2470" t="str">
            <v>SINAPI</v>
          </cell>
        </row>
        <row r="2471">
          <cell r="B2471">
            <v>91902</v>
          </cell>
          <cell r="C2471" t="str">
            <v>CURVA 90 GRAUS PARA ELETRODUTO, PVC, ROSCÁVEL, DN 25 MM (3/4"), PARA CIRCUITOS TERMINAIS, INSTALADA EM LAJE - FORNECIMENTO E INSTALAÇÃO. AF_12/2015</v>
          </cell>
          <cell r="D2471" t="str">
            <v>UN</v>
          </cell>
          <cell r="E2471">
            <v>8.67</v>
          </cell>
          <cell r="F2471" t="str">
            <v>SINAPI</v>
          </cell>
        </row>
        <row r="2472">
          <cell r="B2472">
            <v>91904</v>
          </cell>
          <cell r="C2472" t="str">
            <v>CURVA 180 GRAUS PARA ELETRODUTO, PVC, ROSCÁVEL, DN 25 MM (3/4"), PARA CIRCUITOS TERMINAIS, INSTALADA EM LAJE - FORNECIMENTO E INSTALAÇÃO. AF_12/2015</v>
          </cell>
          <cell r="D2472" t="str">
            <v>UN</v>
          </cell>
          <cell r="E2472">
            <v>10.3</v>
          </cell>
          <cell r="F2472" t="str">
            <v>SINAPI</v>
          </cell>
        </row>
        <row r="2473">
          <cell r="B2473">
            <v>91905</v>
          </cell>
          <cell r="C2473" t="str">
            <v>CURVA 90 GRAUS PARA ELETRODUTO, PVC, ROSCÁVEL, DN 32 MM (1"), PARA CIRCUITOS TERMINAIS, INSTALADA EM LAJE - FORNECIMENTO E INSTALAÇÃO. AF_12/2015</v>
          </cell>
          <cell r="D2473" t="str">
            <v>UN</v>
          </cell>
          <cell r="E2473">
            <v>11.39</v>
          </cell>
          <cell r="F2473" t="str">
            <v>SINAPI</v>
          </cell>
        </row>
        <row r="2474">
          <cell r="B2474">
            <v>91907</v>
          </cell>
          <cell r="C2474" t="str">
            <v>CURVA 180 GRAUS PARA ELETRODUTO, PVC, ROSCÁVEL, DN 32 MM (1), PARA CIRCUITOS TERMINAIS, INSTALADA EM LAJE - FORNECIMENTO E INSTALAÇÃO. AF_12/2015</v>
          </cell>
          <cell r="D2474" t="str">
            <v>UN</v>
          </cell>
          <cell r="E2474">
            <v>13.05</v>
          </cell>
          <cell r="F2474" t="str">
            <v>SINAPI</v>
          </cell>
        </row>
        <row r="2475">
          <cell r="B2475">
            <v>91908</v>
          </cell>
          <cell r="C2475" t="str">
            <v>CURVA 90 GRAUS PARA ELETRODUTO, PVC, ROSCÁVEL, DN 40 MM (1 1/4"), PARA CIRCUITOS TERMINAIS, INSTALADA EM LAJE - FORNECIMENTO E INSTALAÇÃO. AF_12/2015</v>
          </cell>
          <cell r="D2475" t="str">
            <v>UN</v>
          </cell>
          <cell r="E2475">
            <v>13.61</v>
          </cell>
          <cell r="F2475" t="str">
            <v>SINAPI</v>
          </cell>
        </row>
        <row r="2476">
          <cell r="B2476">
            <v>91910</v>
          </cell>
          <cell r="C2476" t="str">
            <v>CURVA 180 GRAUS PARA ELETRODUTO, PVC, ROSCÁVEL, DN 40 MM (1 1/4"), PARA CIRCUITOS TERMINAIS, INSTALADA EM LAJE - FORNECIMENTO E INSTALAÇÃO. AF_12/2015</v>
          </cell>
          <cell r="D2476" t="str">
            <v>UN</v>
          </cell>
          <cell r="E2476">
            <v>15.39</v>
          </cell>
          <cell r="F2476" t="str">
            <v>SINAPI</v>
          </cell>
        </row>
        <row r="2477">
          <cell r="B2477">
            <v>91911</v>
          </cell>
          <cell r="C2477" t="str">
            <v>CURVA 90 GRAUS PARA ELETRODUTO, PVC, ROSCÁVEL, DN 20 MM (1/2"), PARA CIRCUITOS TERMINAIS, INSTALADA EM PAREDE - FORNECIMENTO E INSTALAÇÃO. AF_12/2015</v>
          </cell>
          <cell r="D2477" t="str">
            <v>UN</v>
          </cell>
          <cell r="E2477">
            <v>9.0500000000000007</v>
          </cell>
          <cell r="F2477" t="str">
            <v>SINAPI</v>
          </cell>
        </row>
        <row r="2478">
          <cell r="B2478">
            <v>91913</v>
          </cell>
          <cell r="C2478" t="str">
            <v>CURVA 180 GRAUS PARA ELETRODUTO, PVC, ROSCÁVEL, DN 20 MM (1/2"), PARA CIRCUITOS TERMINAIS, INSTALADA EM PAREDE - FORNECIMENTO E INSTALAÇÃO. AF_12/2015</v>
          </cell>
          <cell r="D2478" t="str">
            <v>UN</v>
          </cell>
          <cell r="E2478">
            <v>8.8000000000000007</v>
          </cell>
          <cell r="F2478" t="str">
            <v>SINAPI</v>
          </cell>
        </row>
        <row r="2479">
          <cell r="B2479">
            <v>91914</v>
          </cell>
          <cell r="C2479" t="str">
            <v>CURVA 90 GRAUS PARA ELETRODUTO, PVC, ROSCÁVEL, DN 25 MM (3/4"), PARA CIRCUITOS TERMINAIS, INSTALADA EM PAREDE - FORNECIMENTO E INSTALAÇÃO. AF_12/2015</v>
          </cell>
          <cell r="D2479" t="str">
            <v>UN</v>
          </cell>
          <cell r="E2479">
            <v>9.85</v>
          </cell>
          <cell r="F2479" t="str">
            <v>SINAPI</v>
          </cell>
        </row>
        <row r="2480">
          <cell r="B2480">
            <v>91916</v>
          </cell>
          <cell r="C2480" t="str">
            <v>CURVA 180 GRAUS PARA ELETRODUTO, PVC, ROSCÁVEL, DN 25 MM (3/4"), PARA CIRCUITOS TERMINAIS, INSTALADA EM PAREDE - FORNECIMENTO E INSTALAÇÃO. AF_12/2015</v>
          </cell>
          <cell r="D2480" t="str">
            <v>UN</v>
          </cell>
          <cell r="E2480">
            <v>11.48</v>
          </cell>
          <cell r="F2480" t="str">
            <v>SINAPI</v>
          </cell>
        </row>
        <row r="2481">
          <cell r="B2481">
            <v>91917</v>
          </cell>
          <cell r="C2481" t="str">
            <v>CURVA 90 GRAUS PARA ELETRODUTO, PVC, ROSCÁVEL, DN 32 MM (1"), PARA CIRCUITOS TERMINAIS, INSTALADA EM PAREDE - FORNECIMENTO E INSTALAÇÃO. AF_12/2015</v>
          </cell>
          <cell r="D2481" t="str">
            <v>UN</v>
          </cell>
          <cell r="E2481">
            <v>12.1</v>
          </cell>
          <cell r="F2481" t="str">
            <v>SINAPI</v>
          </cell>
        </row>
        <row r="2482">
          <cell r="B2482">
            <v>91919</v>
          </cell>
          <cell r="C2482" t="str">
            <v>CURVA 180 GRAUS PARA ELETRODUTO, PVC, ROSCÁVEL, DN 32 MM (1), PARA CIRCUITOS TERMINAIS, INSTALADA EM PAREDE - FORNECIMENTO E INSTALAÇÃO. AF_12/2015</v>
          </cell>
          <cell r="D2482" t="str">
            <v>UN</v>
          </cell>
          <cell r="E2482">
            <v>13.76</v>
          </cell>
          <cell r="F2482" t="str">
            <v>SINAPI</v>
          </cell>
        </row>
        <row r="2483">
          <cell r="B2483">
            <v>91920</v>
          </cell>
          <cell r="C2483" t="str">
            <v>CURVA 90 GRAUS PARA ELETRODUTO, PVC, ROSCÁVEL, DN 40 MM (1 1/4"), PARA CIRCUITOS TERMINAIS, INSTALADA EM PAREDE - FORNECIMENTO E INSTALAÇÃO. AF_12/2015</v>
          </cell>
          <cell r="D2483" t="str">
            <v>UN</v>
          </cell>
          <cell r="E2483">
            <v>13.77</v>
          </cell>
          <cell r="F2483" t="str">
            <v>SINAPI</v>
          </cell>
        </row>
        <row r="2484">
          <cell r="B2484">
            <v>91922</v>
          </cell>
          <cell r="C2484" t="str">
            <v>CURVA 180 GRAUS PARA ELETRODUTO, PVC, ROSCÁVEL, DN 40 MM (1 1/4"), PARA CIRCUITOS TERMINAIS, INSTALADA EM PAREDE - FORNECIMENTO E INSTALAÇÃO. AF_12/2015</v>
          </cell>
          <cell r="D2484" t="str">
            <v>UN</v>
          </cell>
          <cell r="E2484">
            <v>15.55</v>
          </cell>
          <cell r="F2484" t="str">
            <v>SINAPI</v>
          </cell>
        </row>
        <row r="2485">
          <cell r="B2485">
            <v>93013</v>
          </cell>
          <cell r="C2485" t="str">
            <v>LUVA PARA ELETRODUTO, PVC, ROSCÁVEL, DN 50 MM (1 1/2") - FORNECIMENTO E INSTALAÇÃO. AF_12/2015</v>
          </cell>
          <cell r="D2485" t="str">
            <v>UN</v>
          </cell>
          <cell r="E2485">
            <v>10.029999999999999</v>
          </cell>
          <cell r="F2485" t="str">
            <v>SINAPI</v>
          </cell>
        </row>
        <row r="2486">
          <cell r="B2486">
            <v>93014</v>
          </cell>
          <cell r="C2486" t="str">
            <v>LUVA PARA ELETRODUTO, PVC, ROSCÁVEL, DN 60 MM (2") - FORNECIMENTO E INSTALAÇÃO. AF_12/2015</v>
          </cell>
          <cell r="D2486" t="str">
            <v>UN</v>
          </cell>
          <cell r="E2486">
            <v>12.43</v>
          </cell>
          <cell r="F2486" t="str">
            <v>SINAPI</v>
          </cell>
        </row>
        <row r="2487">
          <cell r="B2487">
            <v>93015</v>
          </cell>
          <cell r="C2487" t="str">
            <v>LUVA PARA ELETRODUTO, PVC, ROSCÁVEL, DN 75 MM (2 1/2") - FORNECIMENTO E INSTALAÇÃO. AF_12/2015</v>
          </cell>
          <cell r="D2487" t="str">
            <v>UN</v>
          </cell>
          <cell r="E2487">
            <v>19.23</v>
          </cell>
          <cell r="F2487" t="str">
            <v>SINAPI</v>
          </cell>
        </row>
        <row r="2488">
          <cell r="B2488">
            <v>93016</v>
          </cell>
          <cell r="C2488" t="str">
            <v>LUVA PARA ELETRODUTO, PVC, ROSCÁVEL, DN 85 MM (3") - FORNECIMENTO E INSTALAÇÃO. AF_12/2015</v>
          </cell>
          <cell r="D2488" t="str">
            <v>UN</v>
          </cell>
          <cell r="E2488">
            <v>23.56</v>
          </cell>
          <cell r="F2488" t="str">
            <v>SINAPI</v>
          </cell>
        </row>
        <row r="2489">
          <cell r="B2489">
            <v>93017</v>
          </cell>
          <cell r="C2489" t="str">
            <v>LUVA PARA ELETRODUTO, PVC, ROSCÁVEL, DN 110 MM (4") - FORNECIMENTO E INSTALAÇÃO. AF_12/2015</v>
          </cell>
          <cell r="D2489" t="str">
            <v>UN</v>
          </cell>
          <cell r="E2489">
            <v>35.85</v>
          </cell>
          <cell r="F2489" t="str">
            <v>SINAPI</v>
          </cell>
        </row>
        <row r="2490">
          <cell r="B2490">
            <v>93018</v>
          </cell>
          <cell r="C2490" t="str">
            <v>CURVA 90 GRAUS PARA ELETRODUTO, PVC, ROSCÁVEL, DN 50 MM (1 1/2") - FORNECIMENTO E INSTALAÇÃO. AF_12/2015</v>
          </cell>
          <cell r="D2490" t="str">
            <v>UN</v>
          </cell>
          <cell r="E2490">
            <v>15.36</v>
          </cell>
          <cell r="F2490" t="str">
            <v>SINAPI</v>
          </cell>
        </row>
        <row r="2491">
          <cell r="B2491">
            <v>93020</v>
          </cell>
          <cell r="C2491" t="str">
            <v>CURVA 90 GRAUS PARA ELETRODUTO, PVC, ROSCÁVEL, DN 60 MM (2") - FORNECIMENTO E INSTALAÇÃO. AF_12/2015</v>
          </cell>
          <cell r="D2491" t="str">
            <v>UN</v>
          </cell>
          <cell r="E2491">
            <v>19.91</v>
          </cell>
          <cell r="F2491" t="str">
            <v>SINAPI</v>
          </cell>
        </row>
        <row r="2492">
          <cell r="B2492">
            <v>93022</v>
          </cell>
          <cell r="C2492" t="str">
            <v>CURVA 90 GRAUS PARA ELETRODUTO, PVC, ROSCÁVEL, DN 75 MM (2 1/2") - FORNECIMENTO E INSTALAÇÃO. AF_12/2015</v>
          </cell>
          <cell r="D2492" t="str">
            <v>UN</v>
          </cell>
          <cell r="E2492">
            <v>34.22</v>
          </cell>
          <cell r="F2492" t="str">
            <v>SINAPI</v>
          </cell>
        </row>
        <row r="2493">
          <cell r="B2493">
            <v>93024</v>
          </cell>
          <cell r="C2493" t="str">
            <v>CURVA 90 GRAUS PARA ELETRODUTO, PVC, ROSCÁVEL, DN 85 MM (3") - FORNECIMENTO E INSTALAÇÃO. AF_12/2015</v>
          </cell>
          <cell r="D2493" t="str">
            <v>UN</v>
          </cell>
          <cell r="E2493">
            <v>35.840000000000003</v>
          </cell>
          <cell r="F2493" t="str">
            <v>SINAPI</v>
          </cell>
        </row>
        <row r="2494">
          <cell r="B2494">
            <v>93026</v>
          </cell>
          <cell r="C2494" t="str">
            <v>CURVA 90 GRAUS PARA ELETRODUTO, PVC, ROSCÁVEL, DN 110 MM (4") - FORNECIMENTO E INSTALAÇÃO. AF_12/2015</v>
          </cell>
          <cell r="D2494" t="str">
            <v>UN</v>
          </cell>
          <cell r="E2494">
            <v>59.59</v>
          </cell>
          <cell r="F2494" t="str">
            <v>SINAPI</v>
          </cell>
        </row>
        <row r="2495">
          <cell r="B2495">
            <v>95733</v>
          </cell>
          <cell r="C2495" t="str">
            <v>LUVA PARA ELETRODUTO, PVC, SOLDÁVEL, DN 25 MM (3/4), APARENTE, INSTALADA EM TETO - FORNECIMENTO E INSTALAÇÃO. AF_11/2016_P</v>
          </cell>
          <cell r="D2495" t="str">
            <v>UN</v>
          </cell>
          <cell r="E2495">
            <v>3.96</v>
          </cell>
          <cell r="F2495" t="str">
            <v>SINAPI</v>
          </cell>
        </row>
        <row r="2496">
          <cell r="B2496">
            <v>95734</v>
          </cell>
          <cell r="C2496" t="str">
            <v>LUVA PARA ELETRODUTO, PVC, SOLDÁVEL, DN 32 MM (1), APARENTE, INSTALADA EM TETO - FORNECIMENTO E INSTALAÇÃO. AF_11/2016_P</v>
          </cell>
          <cell r="D2496" t="str">
            <v>UN</v>
          </cell>
          <cell r="E2496">
            <v>5.28</v>
          </cell>
          <cell r="F2496" t="str">
            <v>SINAPI</v>
          </cell>
        </row>
        <row r="2497">
          <cell r="B2497">
            <v>95735</v>
          </cell>
          <cell r="C2497" t="str">
            <v>LUVA PARA ELETRODUTO, PVC, SOLDÁVEL, DN 20 MM (1/2), APARENTE, INSTALADA EM PAREDE - FORNECIMENTO E INSTALAÇÃO. AF_11/2016_P</v>
          </cell>
          <cell r="D2497" t="str">
            <v>UN</v>
          </cell>
          <cell r="E2497">
            <v>4.42</v>
          </cell>
          <cell r="F2497" t="str">
            <v>SINAPI</v>
          </cell>
        </row>
        <row r="2498">
          <cell r="B2498">
            <v>95736</v>
          </cell>
          <cell r="C2498" t="str">
            <v>LUVA PARA ELETRODUTO, PVC, SOLDÁVEL, DN 25 MM (3/4), APARENTE, INSTALADA EM PAREDE - FORNECIMENTO E INSTALAÇÃO. AF_11/2016_P</v>
          </cell>
          <cell r="D2498" t="str">
            <v>UN</v>
          </cell>
          <cell r="E2498">
            <v>5.21</v>
          </cell>
          <cell r="F2498" t="str">
            <v>SINAPI</v>
          </cell>
        </row>
        <row r="2499">
          <cell r="B2499">
            <v>95738</v>
          </cell>
          <cell r="C2499" t="str">
            <v>LUVA PARA ELETRODUTO, PVC, SOLDÁVEL, DN 32 MM (1), APARENTE, INSTALADA EM PAREDE - FORNECIMENTO E INSTALAÇÃO. AF_11/2016_P</v>
          </cell>
          <cell r="D2499" t="str">
            <v>UN</v>
          </cell>
          <cell r="E2499">
            <v>6.3</v>
          </cell>
          <cell r="F2499" t="str">
            <v>SINAPI</v>
          </cell>
        </row>
        <row r="2500">
          <cell r="B2500">
            <v>95753</v>
          </cell>
          <cell r="C2500" t="str">
            <v>LUVA DE EMENDA PARA ELETRODUTO, AÇO GALVANIZADO, DN 20 MM (3/4  ), APARENTE, INSTALADA EM TETO - FORNECIMENTO E INSTALAÇÃO. AF_11/2016_P</v>
          </cell>
          <cell r="D2500" t="str">
            <v>UN</v>
          </cell>
          <cell r="E2500">
            <v>5.04</v>
          </cell>
          <cell r="F2500" t="str">
            <v>SINAPI</v>
          </cell>
        </row>
        <row r="2501">
          <cell r="B2501">
            <v>95754</v>
          </cell>
          <cell r="C2501" t="str">
            <v>LUVA DE EMENDA PARA ELETRODUTO, AÇO GALVANIZADO, DN 25 MM (1''), APARENTE, INSTALADA EM TETO - FORNECIMENTO E INSTALAÇÃO. AF_11/2016_P</v>
          </cell>
          <cell r="D2501" t="str">
            <v>UN</v>
          </cell>
          <cell r="E2501">
            <v>6.26</v>
          </cell>
          <cell r="F2501" t="str">
            <v>SINAPI</v>
          </cell>
        </row>
        <row r="2502">
          <cell r="B2502">
            <v>95755</v>
          </cell>
          <cell r="C2502" t="str">
            <v>LUVA DE EMENDA PARA ELETRODUTO, AÇO GALVANIZADO, DN 32 MM (1 1/4''), APARENTE, INSTALADA EM TETO - FORNECIMENTO E INSTALAÇÃO. AF_11/2016_P</v>
          </cell>
          <cell r="D2502" t="str">
            <v>UN</v>
          </cell>
          <cell r="E2502">
            <v>9.11</v>
          </cell>
          <cell r="F2502" t="str">
            <v>SINAPI</v>
          </cell>
        </row>
        <row r="2503">
          <cell r="B2503">
            <v>95756</v>
          </cell>
          <cell r="C2503" t="str">
            <v>LUVA DE EMENDA PARA ELETRODUTO, AÇO GALVANIZADO, DN 40 MM (1 1/2''), APARENTE, INSTALADA EM TETO - FORNECIMENTO E INSTALAÇÃO. AF_11/2016_P</v>
          </cell>
          <cell r="D2503" t="str">
            <v>UN</v>
          </cell>
          <cell r="E2503">
            <v>12.19</v>
          </cell>
          <cell r="F2503" t="str">
            <v>SINAPI</v>
          </cell>
        </row>
        <row r="2504">
          <cell r="B2504">
            <v>95757</v>
          </cell>
          <cell r="C2504" t="str">
            <v>LUVA DE EMENDA PARA ELETRODUTO, AÇO GALVANIZADO, DN 20 MM (3/4''), APARENTE, INSTALADA EM PAREDE - FORNECIMENTO E INSTALAÇÃO. AF_11/2016_P</v>
          </cell>
          <cell r="D2504" t="str">
            <v>UN</v>
          </cell>
          <cell r="E2504">
            <v>7.48</v>
          </cell>
          <cell r="F2504" t="str">
            <v>SINAPI</v>
          </cell>
        </row>
        <row r="2505">
          <cell r="B2505">
            <v>95758</v>
          </cell>
          <cell r="C2505" t="str">
            <v>LUVA DE EMENDA PARA ELETRODUTO, AÇO GALVANIZADO, DN 25 MM (1''), APARENTE, INSTALADA EM PAREDE - FORNECIMENTO E INSTALAÇÃO. AF_11/2016_P</v>
          </cell>
          <cell r="D2505" t="str">
            <v>UN</v>
          </cell>
          <cell r="E2505">
            <v>8.41</v>
          </cell>
          <cell r="F2505" t="str">
            <v>SINAPI</v>
          </cell>
        </row>
        <row r="2506">
          <cell r="B2506">
            <v>95759</v>
          </cell>
          <cell r="C2506" t="str">
            <v>LUVA DE EMENDA PARA ELETRODUTO, AÇO GALVANIZADO, DN 32 MM (1 1/4''), APARENTE, INSTALADA EM PAREDE - FORNECIMENTO E INSTALAÇÃO. AF_11/2016_P</v>
          </cell>
          <cell r="D2506" t="str">
            <v>UN</v>
          </cell>
          <cell r="E2506">
            <v>10.86</v>
          </cell>
          <cell r="F2506" t="str">
            <v>SINAPI</v>
          </cell>
        </row>
        <row r="2507">
          <cell r="B2507">
            <v>95760</v>
          </cell>
          <cell r="C2507" t="str">
            <v>LUVA DE EMENDA PARA ELETRODUTO, AÇO GALVANIZADO, DN 40 MM (1 1/2''), APARENTE, INSTALADA EM PAREDE - FORNECIMENTO E INSTALAÇÃO. AF_11/2016_P</v>
          </cell>
          <cell r="D2507" t="str">
            <v>UN</v>
          </cell>
          <cell r="E2507">
            <v>13.47</v>
          </cell>
          <cell r="F2507" t="str">
            <v>SINAPI</v>
          </cell>
        </row>
        <row r="2508">
          <cell r="B2508">
            <v>97559</v>
          </cell>
          <cell r="C2508" t="str">
            <v>CURVA 135 GRAUS PARA ELETRODUTO, PVC, ROSCÁVEL, DN 25 MM (3/4), PARA CIRCUITOS TERMINAIS, INSTALADA EM FORRO - FORNECIMENTO E INSTALAÇÃO. AF_12/2015</v>
          </cell>
          <cell r="D2508" t="str">
            <v>UN</v>
          </cell>
          <cell r="E2508">
            <v>7.15</v>
          </cell>
          <cell r="F2508" t="str">
            <v>SINAPI</v>
          </cell>
        </row>
        <row r="2509">
          <cell r="B2509">
            <v>97562</v>
          </cell>
          <cell r="C2509" t="str">
            <v>CURVA 135 GRAUS PARA ELETRODUTO, PVC, ROSCÁVEL, DN 25 MM (3/4), PARA CIRCUITOS TERMINAIS, INSTALADA EM LAJE - FORNECIMENTO E INSTALAÇÃO. AF_12/2015</v>
          </cell>
          <cell r="D2509" t="str">
            <v>UN</v>
          </cell>
          <cell r="E2509">
            <v>8.48</v>
          </cell>
          <cell r="F2509" t="str">
            <v>SINAPI</v>
          </cell>
        </row>
        <row r="2510">
          <cell r="B2510">
            <v>97564</v>
          </cell>
          <cell r="C2510" t="str">
            <v>CURVA 135 GRAUS PARA ELETRODUTO, PVC, ROSCÁVEL, DN 25 MM (3/4), PARA CIRCUITOS TERMINAIS, INSTALADA EM PAREDE - FORNECIMENTO E INSTALAÇÃO. AF_12/2015</v>
          </cell>
          <cell r="D2510" t="str">
            <v>UN</v>
          </cell>
          <cell r="E2510">
            <v>9.66</v>
          </cell>
          <cell r="F2510" t="str">
            <v>SINAPI</v>
          </cell>
        </row>
        <row r="2511">
          <cell r="B2511">
            <v>91924</v>
          </cell>
          <cell r="C2511" t="str">
            <v>CABO DE COBRE FLEXÍVEL ISOLADO, 1,5 MM², ANTI-CHAMA 450/750 V, PARA CIRCUITOS TERMINAIS - FORNECIMENTO E INSTALAÇÃO. AF_12/2015</v>
          </cell>
          <cell r="D2511" t="str">
            <v>M</v>
          </cell>
          <cell r="E2511">
            <v>1.98</v>
          </cell>
          <cell r="F2511" t="str">
            <v>SINAPI</v>
          </cell>
        </row>
        <row r="2512">
          <cell r="B2512">
            <v>91925</v>
          </cell>
          <cell r="C2512" t="str">
            <v>CABO DE COBRE FLEXÍVEL ISOLADO, 1,5 MM², ANTI-CHAMA 0,6/1,0 KV, PARA CIRCUITOS TERMINAIS - FORNECIMENTO E INSTALAÇÃO. AF_12/2015</v>
          </cell>
          <cell r="D2512" t="str">
            <v>M</v>
          </cell>
          <cell r="E2512">
            <v>2.84</v>
          </cell>
          <cell r="F2512" t="str">
            <v>SINAPI</v>
          </cell>
        </row>
        <row r="2513">
          <cell r="B2513">
            <v>91926</v>
          </cell>
          <cell r="C2513" t="str">
            <v>CABO DE COBRE FLEXÍVEL ISOLADO, 2,5 MM², ANTI-CHAMA 450/750 V, PARA CIRCUITOS TERMINAIS - FORNECIMENTO E INSTALAÇÃO. AF_12/2015</v>
          </cell>
          <cell r="D2513" t="str">
            <v>M</v>
          </cell>
          <cell r="E2513">
            <v>2.88</v>
          </cell>
          <cell r="F2513" t="str">
            <v>SINAPI</v>
          </cell>
        </row>
        <row r="2514">
          <cell r="B2514">
            <v>91927</v>
          </cell>
          <cell r="C2514" t="str">
            <v>CABO DE COBRE FLEXÍVEL ISOLADO, 2,5 MM², ANTI-CHAMA 0,6/1,0 KV, PARA CIRCUITOS TERMINAIS - FORNECIMENTO E INSTALAÇÃO. AF_12/2015</v>
          </cell>
          <cell r="D2514" t="str">
            <v>M</v>
          </cell>
          <cell r="E2514">
            <v>3.82</v>
          </cell>
          <cell r="F2514" t="str">
            <v>SINAPI</v>
          </cell>
        </row>
        <row r="2515">
          <cell r="B2515">
            <v>91928</v>
          </cell>
          <cell r="C2515" t="str">
            <v>CABO DE COBRE FLEXÍVEL ISOLADO, 4 MM², ANTI-CHAMA 450/750 V, PARA CIRCUITOS TERMINAIS - FORNECIMENTO E INSTALAÇÃO. AF_12/2015</v>
          </cell>
          <cell r="D2515" t="str">
            <v>M</v>
          </cell>
          <cell r="E2515">
            <v>4.7300000000000004</v>
          </cell>
          <cell r="F2515" t="str">
            <v>SINAPI</v>
          </cell>
        </row>
        <row r="2516">
          <cell r="B2516">
            <v>91929</v>
          </cell>
          <cell r="C2516" t="str">
            <v>CABO DE COBRE FLEXÍVEL ISOLADO, 4 MM², ANTI-CHAMA 0,6/1,0 KV, PARA CIRCUITOS TERMINAIS - FORNECIMENTO E INSTALAÇÃO. AF_12/2015</v>
          </cell>
          <cell r="D2516" t="str">
            <v>M</v>
          </cell>
          <cell r="E2516">
            <v>5.39</v>
          </cell>
          <cell r="F2516" t="str">
            <v>SINAPI</v>
          </cell>
        </row>
        <row r="2517">
          <cell r="B2517">
            <v>91930</v>
          </cell>
          <cell r="C2517" t="str">
            <v>CABO DE COBRE FLEXÍVEL ISOLADO, 6 MM², ANTI-CHAMA 450/750 V, PARA CIRCUITOS TERMINAIS - FORNECIMENTO E INSTALAÇÃO. AF_12/2015</v>
          </cell>
          <cell r="D2517" t="str">
            <v>M</v>
          </cell>
          <cell r="E2517">
            <v>6.49</v>
          </cell>
          <cell r="F2517" t="str">
            <v>SINAPI</v>
          </cell>
        </row>
        <row r="2518">
          <cell r="B2518">
            <v>91931</v>
          </cell>
          <cell r="C2518" t="str">
            <v>CABO DE COBRE FLEXÍVEL ISOLADO, 6 MM², ANTI-CHAMA 0,6/1,0 KV, PARA CIRCUITOS TERMINAIS - FORNECIMENTO E INSTALAÇÃO. AF_12/2015</v>
          </cell>
          <cell r="D2518" t="str">
            <v>M</v>
          </cell>
          <cell r="E2518">
            <v>7.27</v>
          </cell>
          <cell r="F2518" t="str">
            <v>SINAPI</v>
          </cell>
        </row>
        <row r="2519">
          <cell r="B2519">
            <v>91932</v>
          </cell>
          <cell r="C2519" t="str">
            <v>CABO DE COBRE FLEXÍVEL ISOLADO, 10 MM², ANTI-CHAMA 450/750 V, PARA CIRCUITOS TERMINAIS - FORNECIMENTO E INSTALAÇÃO. AF_12/2015</v>
          </cell>
          <cell r="D2519" t="str">
            <v>M</v>
          </cell>
          <cell r="E2519">
            <v>10.7</v>
          </cell>
          <cell r="F2519" t="str">
            <v>SINAPI</v>
          </cell>
        </row>
        <row r="2520">
          <cell r="B2520">
            <v>91933</v>
          </cell>
          <cell r="C2520" t="str">
            <v>CABO DE COBRE FLEXÍVEL ISOLADO, 10 MM², ANTI-CHAMA 0,6/1,0 KV, PARA CIRCUITOS TERMINAIS - FORNECIMENTO E INSTALAÇÃO. AF_12/2015</v>
          </cell>
          <cell r="D2520" t="str">
            <v>M</v>
          </cell>
          <cell r="E2520">
            <v>11.45</v>
          </cell>
          <cell r="F2520" t="str">
            <v>SINAPI</v>
          </cell>
        </row>
        <row r="2521">
          <cell r="B2521">
            <v>91934</v>
          </cell>
          <cell r="C2521" t="str">
            <v>CABO DE COBRE FLEXÍVEL ISOLADO, 16 MM², ANTI-CHAMA 450/750 V, PARA CIRCUITOS TERMINAIS - FORNECIMENTO E INSTALAÇÃO. AF_12/2015</v>
          </cell>
          <cell r="D2521" t="str">
            <v>M</v>
          </cell>
          <cell r="E2521">
            <v>16.39</v>
          </cell>
          <cell r="F2521" t="str">
            <v>SINAPI</v>
          </cell>
        </row>
        <row r="2522">
          <cell r="B2522">
            <v>91935</v>
          </cell>
          <cell r="C2522" t="str">
            <v>CABO DE COBRE FLEXÍVEL ISOLADO, 16 MM², ANTI-CHAMA 0,6/1,0 KV, PARA CIRCUITOS TERMINAIS - FORNECIMENTO E INSTALAÇÃO. AF_12/2015</v>
          </cell>
          <cell r="D2522" t="str">
            <v>M</v>
          </cell>
          <cell r="E2522">
            <v>17.47</v>
          </cell>
          <cell r="F2522" t="str">
            <v>SINAPI</v>
          </cell>
        </row>
        <row r="2523">
          <cell r="B2523">
            <v>92979</v>
          </cell>
          <cell r="C2523" t="str">
            <v>CABO DE COBRE FLEXÍVEL ISOLADO, 10 MM², ANTI-CHAMA 450/750 V, PARA DISTRIBUIÇÃO - FORNECIMENTO E INSTALAÇÃO. AF_12/2015</v>
          </cell>
          <cell r="D2523" t="str">
            <v>M</v>
          </cell>
          <cell r="E2523">
            <v>7.42</v>
          </cell>
          <cell r="F2523" t="str">
            <v>SINAPI</v>
          </cell>
        </row>
        <row r="2524">
          <cell r="B2524">
            <v>92980</v>
          </cell>
          <cell r="C2524" t="str">
            <v>CABO DE COBRE FLEXÍVEL ISOLADO, 10 MM², ANTI-CHAMA 0,6/1,0 KV, PARA DISTRIBUIÇÃO - FORNECIMENTO E INSTALAÇÃO. AF_12/2015</v>
          </cell>
          <cell r="D2524" t="str">
            <v>M</v>
          </cell>
          <cell r="E2524">
            <v>8.07</v>
          </cell>
          <cell r="F2524" t="str">
            <v>SINAPI</v>
          </cell>
        </row>
        <row r="2525">
          <cell r="B2525">
            <v>92981</v>
          </cell>
          <cell r="C2525" t="str">
            <v>CABO DE COBRE FLEXÍVEL ISOLADO, 16 MM², ANTI-CHAMA 450/750 V, PARA DISTRIBUIÇÃO - FORNECIMENTO E INSTALAÇÃO. AF_12/2015</v>
          </cell>
          <cell r="D2525" t="str">
            <v>M</v>
          </cell>
          <cell r="E2525">
            <v>11.41</v>
          </cell>
          <cell r="F2525" t="str">
            <v>SINAPI</v>
          </cell>
        </row>
        <row r="2526">
          <cell r="B2526">
            <v>92982</v>
          </cell>
          <cell r="C2526" t="str">
            <v>CABO DE COBRE FLEXÍVEL ISOLADO, 16 MM², ANTI-CHAMA 0,6/1,0 KV, PARA DISTRIBUIÇÃO - FORNECIMENTO E INSTALAÇÃO. AF_12/2015</v>
          </cell>
          <cell r="D2526" t="str">
            <v>M</v>
          </cell>
          <cell r="E2526">
            <v>12.35</v>
          </cell>
          <cell r="F2526" t="str">
            <v>SINAPI</v>
          </cell>
        </row>
        <row r="2527">
          <cell r="B2527">
            <v>92983</v>
          </cell>
          <cell r="C2527" t="str">
            <v>CABO DE COBRE FLEXÍVEL ISOLADO, 25 MM², ANTI-CHAMA 450/750 V, PARA DISTRIBUIÇÃO - FORNECIMENTO E INSTALAÇÃO. AF_12/2015</v>
          </cell>
          <cell r="D2527" t="str">
            <v>M</v>
          </cell>
          <cell r="E2527">
            <v>19.45</v>
          </cell>
          <cell r="F2527" t="str">
            <v>SINAPI</v>
          </cell>
        </row>
        <row r="2528">
          <cell r="B2528">
            <v>92984</v>
          </cell>
          <cell r="C2528" t="str">
            <v>CABO DE COBRE FLEXÍVEL ISOLADO, 25 MM², ANTI-CHAMA 0,6/1,0 KV, PARA DISTRIBUIÇÃO - FORNECIMENTO E INSTALAÇÃO. AF_12/2015</v>
          </cell>
          <cell r="D2528" t="str">
            <v>M</v>
          </cell>
          <cell r="E2528">
            <v>19.97</v>
          </cell>
          <cell r="F2528" t="str">
            <v>SINAPI</v>
          </cell>
        </row>
        <row r="2529">
          <cell r="B2529">
            <v>92985</v>
          </cell>
          <cell r="C2529" t="str">
            <v>CABO DE COBRE FLEXÍVEL ISOLADO, 35 MM², ANTI-CHAMA 450/750 V, PARA DISTRIBUIÇÃO - FORNECIMENTO E INSTALAÇÃO. AF_12/2015</v>
          </cell>
          <cell r="D2529" t="str">
            <v>M</v>
          </cell>
          <cell r="E2529">
            <v>26.28</v>
          </cell>
          <cell r="F2529" t="str">
            <v>SINAPI</v>
          </cell>
        </row>
        <row r="2530">
          <cell r="B2530">
            <v>92986</v>
          </cell>
          <cell r="C2530" t="str">
            <v>CABO DE COBRE FLEXÍVEL ISOLADO, 35 MM², ANTI-CHAMA 0,6/1,0 KV, PARA DISTRIBUIÇÃO - FORNECIMENTO E INSTALAÇÃO. AF_12/2015</v>
          </cell>
          <cell r="D2530" t="str">
            <v>M</v>
          </cell>
          <cell r="E2530">
            <v>27.06</v>
          </cell>
          <cell r="F2530" t="str">
            <v>SINAPI</v>
          </cell>
        </row>
        <row r="2531">
          <cell r="B2531">
            <v>92987</v>
          </cell>
          <cell r="C2531" t="str">
            <v>CABO DE COBRE FLEXÍVEL ISOLADO, 50 MM², ANTI-CHAMA 450/750 V, PARA DISTRIBUIÇÃO - FORNECIMENTO E INSTALAÇÃO. AF_12/2015</v>
          </cell>
          <cell r="D2531" t="str">
            <v>M</v>
          </cell>
          <cell r="E2531">
            <v>37.909999999999997</v>
          </cell>
          <cell r="F2531" t="str">
            <v>SINAPI</v>
          </cell>
        </row>
        <row r="2532">
          <cell r="B2532">
            <v>92988</v>
          </cell>
          <cell r="C2532" t="str">
            <v>CABO DE COBRE FLEXÍVEL ISOLADO, 50 MM², ANTI-CHAMA 0,6/1,0 KV, PARA DISTRIBUIÇÃO - FORNECIMENTO E INSTALAÇÃO. AF_12/2015</v>
          </cell>
          <cell r="D2532" t="str">
            <v>M</v>
          </cell>
          <cell r="E2532">
            <v>38.020000000000003</v>
          </cell>
          <cell r="F2532" t="str">
            <v>SINAPI</v>
          </cell>
        </row>
        <row r="2533">
          <cell r="B2533">
            <v>92989</v>
          </cell>
          <cell r="C2533" t="str">
            <v>CABO DE COBRE FLEXÍVEL ISOLADO, 70 MM², ANTI-CHAMA 450/750 V, PARA DISTRIBUIÇÃO - FORNECIMENTO E INSTALAÇÃO. AF_12/2015</v>
          </cell>
          <cell r="D2533" t="str">
            <v>M</v>
          </cell>
          <cell r="E2533">
            <v>52.78</v>
          </cell>
          <cell r="F2533" t="str">
            <v>SINAPI</v>
          </cell>
        </row>
        <row r="2534">
          <cell r="B2534">
            <v>92990</v>
          </cell>
          <cell r="C2534" t="str">
            <v>CABO DE COBRE FLEXÍVEL ISOLADO, 70 MM², ANTI-CHAMA 0,6/1,0 KV, PARA DISTRIBUIÇÃO - FORNECIMENTO E INSTALAÇÃO. AF_12/2015</v>
          </cell>
          <cell r="D2534" t="str">
            <v>M</v>
          </cell>
          <cell r="E2534">
            <v>52.17</v>
          </cell>
          <cell r="F2534" t="str">
            <v>SINAPI</v>
          </cell>
        </row>
        <row r="2535">
          <cell r="B2535">
            <v>92991</v>
          </cell>
          <cell r="C2535" t="str">
            <v>CABO DE COBRE FLEXÍVEL ISOLADO, 95 MM², ANTI-CHAMA 450/750 V, PARA DISTRIBUIÇÃO - FORNECIMENTO E INSTALAÇÃO. AF_12/2015</v>
          </cell>
          <cell r="D2535" t="str">
            <v>M</v>
          </cell>
          <cell r="E2535">
            <v>68.88</v>
          </cell>
          <cell r="F2535" t="str">
            <v>SINAPI</v>
          </cell>
        </row>
        <row r="2536">
          <cell r="B2536">
            <v>92992</v>
          </cell>
          <cell r="C2536" t="str">
            <v>CABO DE COBRE FLEXÍVEL ISOLADO, 95 MM², ANTI-CHAMA 0,6/1,0 KV, PARA DISTRIBUIÇÃO - FORNECIMENTO E INSTALAÇÃO. AF_12/2015</v>
          </cell>
          <cell r="D2536" t="str">
            <v>M</v>
          </cell>
          <cell r="E2536">
            <v>68.930000000000007</v>
          </cell>
          <cell r="F2536" t="str">
            <v>SINAPI</v>
          </cell>
        </row>
        <row r="2537">
          <cell r="B2537">
            <v>92993</v>
          </cell>
          <cell r="C2537" t="str">
            <v>CABO DE COBRE FLEXÍVEL ISOLADO, 120 MM², ANTI-CHAMA 450/750 V, PARA DISTRIBUIÇÃO - FORNECIMENTO E INSTALAÇÃO. AF_12/2015</v>
          </cell>
          <cell r="D2537" t="str">
            <v>M</v>
          </cell>
          <cell r="E2537">
            <v>88.38</v>
          </cell>
          <cell r="F2537" t="str">
            <v>SINAPI</v>
          </cell>
        </row>
        <row r="2538">
          <cell r="B2538">
            <v>92994</v>
          </cell>
          <cell r="C2538" t="str">
            <v>CABO DE COBRE FLEXÍVEL ISOLADO, 120 MM², ANTI-CHAMA 0,6/1,0 KV, PARA DISTRIBUIÇÃO - FORNECIMENTO E INSTALAÇÃO. AF_12/2015</v>
          </cell>
          <cell r="D2538" t="str">
            <v>M</v>
          </cell>
          <cell r="E2538">
            <v>89.26</v>
          </cell>
          <cell r="F2538" t="str">
            <v>SINAPI</v>
          </cell>
        </row>
        <row r="2539">
          <cell r="B2539">
            <v>92995</v>
          </cell>
          <cell r="C2539" t="str">
            <v>CABO DE COBRE FLEXÍVEL ISOLADO, 150 MM², ANTI-CHAMA 450/750 V, PARA DISTRIBUIÇÃO - FORNECIMENTO E INSTALAÇÃO. AF_12/2015</v>
          </cell>
          <cell r="D2539" t="str">
            <v>M</v>
          </cell>
          <cell r="E2539">
            <v>109.99</v>
          </cell>
          <cell r="F2539" t="str">
            <v>SINAPI</v>
          </cell>
        </row>
        <row r="2540">
          <cell r="B2540">
            <v>92996</v>
          </cell>
          <cell r="C2540" t="str">
            <v>CABO DE COBRE FLEXÍVEL ISOLADO, 150 MM², ANTI-CHAMA 0,6/1,0 KV, PARA DISTRIBUIÇÃO - FORNECIMENTO E INSTALAÇÃO. AF_12/2015</v>
          </cell>
          <cell r="D2540" t="str">
            <v>M</v>
          </cell>
          <cell r="E2540">
            <v>110.3</v>
          </cell>
          <cell r="F2540" t="str">
            <v>SINAPI</v>
          </cell>
        </row>
        <row r="2541">
          <cell r="B2541">
            <v>92997</v>
          </cell>
          <cell r="C2541" t="str">
            <v>CABO DE COBRE FLEXÍVEL ISOLADO, 185 MM², ANTI-CHAMA 450/750 V, PARA DISTRIBUIÇÃO - FORNECIMENTO E INSTALAÇÃO. AF_12/2015</v>
          </cell>
          <cell r="D2541" t="str">
            <v>M</v>
          </cell>
          <cell r="E2541">
            <v>133.68</v>
          </cell>
          <cell r="F2541" t="str">
            <v>SINAPI</v>
          </cell>
        </row>
        <row r="2542">
          <cell r="B2542">
            <v>92998</v>
          </cell>
          <cell r="C2542" t="str">
            <v>CABO DE COBRE FLEXÍVEL ISOLADO, 185 MM², ANTI-CHAMA 0,6/1,0 KV, PARA DISTRIBUIÇÃO - FORNECIMENTO E INSTALAÇÃO. AF_12/2015</v>
          </cell>
          <cell r="D2542" t="str">
            <v>M</v>
          </cell>
          <cell r="E2542">
            <v>134.97999999999999</v>
          </cell>
          <cell r="F2542" t="str">
            <v>SINAPI</v>
          </cell>
        </row>
        <row r="2543">
          <cell r="B2543">
            <v>92999</v>
          </cell>
          <cell r="C2543" t="str">
            <v>CABO DE COBRE FLEXÍVEL ISOLADO, 240 MM², ANTI-CHAMA 450/750 V, PARA DISTRIBUIÇÃO - FORNECIMENTO E INSTALAÇÃO. AF_12/2015</v>
          </cell>
          <cell r="D2543" t="str">
            <v>M</v>
          </cell>
          <cell r="E2543">
            <v>176.14</v>
          </cell>
          <cell r="F2543" t="str">
            <v>SINAPI</v>
          </cell>
        </row>
        <row r="2544">
          <cell r="B2544">
            <v>93000</v>
          </cell>
          <cell r="C2544" t="str">
            <v>CABO DE COBRE FLEXÍVEL ISOLADO, 240 MM², ANTI-CHAMA 0,6/1,0 KV, PARA DISTRIBUIÇÃO - FORNECIMENTO E INSTALAÇÃO. AF_12/2015</v>
          </cell>
          <cell r="D2544" t="str">
            <v>M</v>
          </cell>
          <cell r="E2544">
            <v>177.22</v>
          </cell>
          <cell r="F2544" t="str">
            <v>SINAPI</v>
          </cell>
        </row>
        <row r="2545">
          <cell r="B2545">
            <v>93001</v>
          </cell>
          <cell r="C2545" t="str">
            <v>CABO DE COBRE RÍGIDO ISOLADO, 300 MM², ANTI-CHAMA 450/750 V, PARA DISTRIBUIÇÃO - FORNECIMENTO E INSTALAÇÃO. AF_12/2015</v>
          </cell>
          <cell r="D2545" t="str">
            <v>M</v>
          </cell>
          <cell r="E2545">
            <v>215.17</v>
          </cell>
          <cell r="F2545" t="str">
            <v>SINAPI</v>
          </cell>
        </row>
        <row r="2546">
          <cell r="B2546">
            <v>93002</v>
          </cell>
          <cell r="C2546" t="str">
            <v>CABO DE COBRE FLEXÍVEL ISOLADO, 300 MM², ANTI-CHAMA 0,6/1,0 KV, PARA DISTRIBUIÇÃO - FORNECIMENTO E INSTALAÇÃO. AF_12/2015</v>
          </cell>
          <cell r="D2546" t="str">
            <v>M</v>
          </cell>
          <cell r="E2546">
            <v>221.2</v>
          </cell>
          <cell r="F2546" t="str">
            <v>SINAPI</v>
          </cell>
        </row>
        <row r="2547">
          <cell r="B2547">
            <v>83446</v>
          </cell>
          <cell r="C2547" t="str">
            <v>CAIXA DE PASSAGEM 30X30X40 COM TAMPA E DRENO BRITA</v>
          </cell>
          <cell r="D2547" t="str">
            <v>UN</v>
          </cell>
          <cell r="E2547">
            <v>141.57</v>
          </cell>
          <cell r="F2547" t="str">
            <v>SINAPI</v>
          </cell>
        </row>
        <row r="2548">
          <cell r="B2548">
            <v>91936</v>
          </cell>
          <cell r="C2548" t="str">
            <v>CAIXA OCTOGONAL 4" X 4", PVC, INSTALADA EM LAJE - FORNECIMENTO E INSTALAÇÃO. AF_12/2015</v>
          </cell>
          <cell r="D2548" t="str">
            <v>UN</v>
          </cell>
          <cell r="E2548">
            <v>9.61</v>
          </cell>
          <cell r="F2548" t="str">
            <v>SINAPI</v>
          </cell>
        </row>
        <row r="2549">
          <cell r="B2549">
            <v>91937</v>
          </cell>
          <cell r="C2549" t="str">
            <v>CAIXA OCTOGONAL 3" X 3", PVC, INSTALADA EM LAJE - FORNECIMENTO E INSTALAÇÃO. AF_12/2015</v>
          </cell>
          <cell r="D2549" t="str">
            <v>UN</v>
          </cell>
          <cell r="E2549">
            <v>8.0500000000000007</v>
          </cell>
          <cell r="F2549" t="str">
            <v>SINAPI</v>
          </cell>
        </row>
        <row r="2550">
          <cell r="B2550">
            <v>91939</v>
          </cell>
          <cell r="C2550" t="str">
            <v>CAIXA RETANGULAR 4" X 2" ALTA (2,00 M DO PISO), PVC, INSTALADA EM PAREDE - FORNECIMENTO E INSTALAÇÃO. AF_12/2015</v>
          </cell>
          <cell r="D2550" t="str">
            <v>UN</v>
          </cell>
          <cell r="E2550">
            <v>18.77</v>
          </cell>
          <cell r="F2550" t="str">
            <v>SINAPI</v>
          </cell>
        </row>
        <row r="2551">
          <cell r="B2551">
            <v>91940</v>
          </cell>
          <cell r="C2551" t="str">
            <v>CAIXA RETANGULAR 4" X 2" MÉDIA (1,30 M DO PISO), PVC, INSTALADA EM PAREDE - FORNECIMENTO E INSTALAÇÃO. AF_12/2015</v>
          </cell>
          <cell r="D2551" t="str">
            <v>UN</v>
          </cell>
          <cell r="E2551">
            <v>10.16</v>
          </cell>
          <cell r="F2551" t="str">
            <v>SINAPI</v>
          </cell>
        </row>
        <row r="2552">
          <cell r="B2552">
            <v>91941</v>
          </cell>
          <cell r="C2552" t="str">
            <v>CAIXA RETANGULAR 4" X 2" BAIXA (0,30 M DO PISO), PVC, INSTALADA EM PAREDE - FORNECIMENTO E INSTALAÇÃO. AF_12/2015</v>
          </cell>
          <cell r="D2552" t="str">
            <v>UN</v>
          </cell>
          <cell r="E2552">
            <v>6.92</v>
          </cell>
          <cell r="F2552" t="str">
            <v>SINAPI</v>
          </cell>
        </row>
        <row r="2553">
          <cell r="B2553">
            <v>91942</v>
          </cell>
          <cell r="C2553" t="str">
            <v>CAIXA RETANGULAR 4" X 4" ALTA (2,00 M DO PISO), PVC, INSTALADA EM PAREDE - FORNECIMENTO E INSTALAÇÃO. AF_12/2015</v>
          </cell>
          <cell r="D2553" t="str">
            <v>UN</v>
          </cell>
          <cell r="E2553">
            <v>23.3</v>
          </cell>
          <cell r="F2553" t="str">
            <v>SINAPI</v>
          </cell>
        </row>
        <row r="2554">
          <cell r="B2554">
            <v>91943</v>
          </cell>
          <cell r="C2554" t="str">
            <v>CAIXA RETANGULAR 4" X 4" MÉDIA (1,30 M DO PISO), PVC, INSTALADA EM PAREDE - FORNECIMENTO E INSTALAÇÃO. AF_12/2015</v>
          </cell>
          <cell r="D2554" t="str">
            <v>UN</v>
          </cell>
          <cell r="E2554">
            <v>13.37</v>
          </cell>
          <cell r="F2554" t="str">
            <v>SINAPI</v>
          </cell>
        </row>
        <row r="2555">
          <cell r="B2555">
            <v>91944</v>
          </cell>
          <cell r="C2555" t="str">
            <v>CAIXA RETANGULAR 4" X 4" BAIXA (0,30 M DO PISO), PVC, INSTALADA EM PAREDE - FORNECIMENTO E INSTALAÇÃO. AF_12/2015</v>
          </cell>
          <cell r="D2555" t="str">
            <v>UN</v>
          </cell>
          <cell r="E2555">
            <v>9.67</v>
          </cell>
          <cell r="F2555" t="str">
            <v>SINAPI</v>
          </cell>
        </row>
        <row r="2556">
          <cell r="B2556">
            <v>92865</v>
          </cell>
          <cell r="C2556" t="str">
            <v>CAIXA OCTOGONAL 4" X 4", METÁLICA, INSTALADA EM LAJE - FORNECIMENTO E INSTALAÇÃO. AF_12/2015</v>
          </cell>
          <cell r="D2556" t="str">
            <v>UN</v>
          </cell>
          <cell r="E2556">
            <v>6.47</v>
          </cell>
          <cell r="F2556" t="str">
            <v>SINAPI</v>
          </cell>
        </row>
        <row r="2557">
          <cell r="B2557">
            <v>92866</v>
          </cell>
          <cell r="C2557" t="str">
            <v>CAIXA SEXTAVADA 3" X 3", METÁLICA, INSTALADA EM LAJE - FORNECIMENTO E INSTALAÇÃO. AF_12/2015</v>
          </cell>
          <cell r="D2557" t="str">
            <v>UN</v>
          </cell>
          <cell r="E2557">
            <v>5.41</v>
          </cell>
          <cell r="F2557" t="str">
            <v>SINAPI</v>
          </cell>
        </row>
        <row r="2558">
          <cell r="B2558">
            <v>92867</v>
          </cell>
          <cell r="C2558" t="str">
            <v>CAIXA RETANGULAR 4" X 2" ALTA (2,00 M DO PISO), METÁLICA, INSTALADA EM PAREDE - FORNECIMENTO E INSTALAÇÃO. AF_12/2015</v>
          </cell>
          <cell r="D2558" t="str">
            <v>UN</v>
          </cell>
          <cell r="E2558">
            <v>17.72</v>
          </cell>
          <cell r="F2558" t="str">
            <v>SINAPI</v>
          </cell>
        </row>
        <row r="2559">
          <cell r="B2559">
            <v>92868</v>
          </cell>
          <cell r="C2559" t="str">
            <v>CAIXA RETANGULAR 4" X 2" MÉDIA (1,30 M DO PISO), METÁLICA, INSTALADA EM PAREDE - FORNECIMENTO E INSTALAÇÃO. AF_12/2015</v>
          </cell>
          <cell r="D2559" t="str">
            <v>UN</v>
          </cell>
          <cell r="E2559">
            <v>9.11</v>
          </cell>
          <cell r="F2559" t="str">
            <v>SINAPI</v>
          </cell>
        </row>
        <row r="2560">
          <cell r="B2560">
            <v>92869</v>
          </cell>
          <cell r="C2560" t="str">
            <v>CAIXA RETANGULAR 4" X 2" BAIXA (0,30 M DO PISO), METÁLICA, INSTALADA EM PAREDE - FORNECIMENTO E INSTALAÇÃO. AF_12/2015</v>
          </cell>
          <cell r="D2560" t="str">
            <v>UN</v>
          </cell>
          <cell r="E2560">
            <v>5.87</v>
          </cell>
          <cell r="F2560" t="str">
            <v>SINAPI</v>
          </cell>
        </row>
        <row r="2561">
          <cell r="B2561">
            <v>92870</v>
          </cell>
          <cell r="C2561" t="str">
            <v>CAIXA RETANGULAR 4" X 4" ALTA (2,00 M DO PISO), METÁLICA, INSTALADA EM PAREDE - FORNECIMENTO E INSTALAÇÃO. AF_12/2015</v>
          </cell>
          <cell r="D2561" t="str">
            <v>UN</v>
          </cell>
          <cell r="E2561">
            <v>21.33</v>
          </cell>
          <cell r="F2561" t="str">
            <v>SINAPI</v>
          </cell>
        </row>
        <row r="2562">
          <cell r="B2562">
            <v>92871</v>
          </cell>
          <cell r="C2562" t="str">
            <v>CAIXA RETANGULAR 4" X 4" MÉDIA (1,30 M DO PISO), METÁLICA, INSTALADA EM PAREDE - FORNECIMENTO E INSTALAÇÃO. AF_12/2015</v>
          </cell>
          <cell r="D2562" t="str">
            <v>UN</v>
          </cell>
          <cell r="E2562">
            <v>11.4</v>
          </cell>
          <cell r="F2562" t="str">
            <v>SINAPI</v>
          </cell>
        </row>
        <row r="2563">
          <cell r="B2563">
            <v>92872</v>
          </cell>
          <cell r="C2563" t="str">
            <v>CAIXA RETANGULAR 4" X 4" BAIXA (0,30 M DO PISO), METÁLICA, INSTALADA EM PAREDE - FORNECIMENTO E INSTALAÇÃO. AF_12/2015</v>
          </cell>
          <cell r="D2563" t="str">
            <v>UN</v>
          </cell>
          <cell r="E2563">
            <v>7.7</v>
          </cell>
          <cell r="F2563" t="str">
            <v>SINAPI</v>
          </cell>
        </row>
        <row r="2564">
          <cell r="B2564">
            <v>95777</v>
          </cell>
          <cell r="C2564" t="str">
            <v>CONDULETE DE ALUMÍNIO, TIPO B, PARA ELETRODUTO DE AÇO GALVANIZADO DN 20 MM (3/4''), APARENTE - FORNECIMENTO E INSTALAÇÃO. AF_11/2016_P</v>
          </cell>
          <cell r="D2564" t="str">
            <v>UN</v>
          </cell>
          <cell r="E2564">
            <v>19.55</v>
          </cell>
          <cell r="F2564" t="str">
            <v>SINAPI</v>
          </cell>
        </row>
        <row r="2565">
          <cell r="B2565">
            <v>95778</v>
          </cell>
          <cell r="C2565" t="str">
            <v>CONDULETE DE ALUMÍNIO, TIPO C, PARA ELETRODUTO DE AÇO GALVANIZADO DN 20 MM (3/4''), APARENTE - FORNECIMENTO E INSTALAÇÃO. AF_11/2016_P</v>
          </cell>
          <cell r="D2565" t="str">
            <v>UN</v>
          </cell>
          <cell r="E2565">
            <v>20.03</v>
          </cell>
          <cell r="F2565" t="str">
            <v>SINAPI</v>
          </cell>
        </row>
        <row r="2566">
          <cell r="B2566">
            <v>95779</v>
          </cell>
          <cell r="C2566" t="str">
            <v>CONDULETE DE ALUMÍNIO, TIPO E, PARA ELETRODUTO DE AÇO GALVANIZADO DN 20 MM (3/4''), APARENTE - FORNECIMENTO E INSTALAÇÃO. AF_11/2016_P</v>
          </cell>
          <cell r="D2566" t="str">
            <v>UN</v>
          </cell>
          <cell r="E2566">
            <v>18.41</v>
          </cell>
          <cell r="F2566" t="str">
            <v>SINAPI</v>
          </cell>
        </row>
        <row r="2567">
          <cell r="B2567">
            <v>95780</v>
          </cell>
          <cell r="C2567" t="str">
            <v>CONDULETE DE ALUMÍNIO, TIPO B, PARA ELETRODUTO DE AÇO GALVANIZADO DN 25 MM (1''), APARENTE - FORNECIMENTO E INSTALAÇÃO. AF_11/2016_P</v>
          </cell>
          <cell r="D2567" t="str">
            <v>UN</v>
          </cell>
          <cell r="E2567">
            <v>22.23</v>
          </cell>
          <cell r="F2567" t="str">
            <v>SINAPI</v>
          </cell>
        </row>
        <row r="2568">
          <cell r="B2568">
            <v>95781</v>
          </cell>
          <cell r="C2568" t="str">
            <v>CONDULETE DE ALUMÍNIO, TIPO C, PARA ELETRODUTO DE AÇO GALVANIZADO DN 25 MM (1''), APARENTE - FORNECIMENTO E INSTALAÇÃO. AF_11/2016_P</v>
          </cell>
          <cell r="D2568" t="str">
            <v>UN</v>
          </cell>
          <cell r="E2568">
            <v>22.59</v>
          </cell>
          <cell r="F2568" t="str">
            <v>SINAPI</v>
          </cell>
        </row>
        <row r="2569">
          <cell r="B2569">
            <v>95782</v>
          </cell>
          <cell r="C2569" t="str">
            <v>CONDULETE DE ALUMÍNIO, TIPO E, ELETRODUTO DE AÇO GALVANIZADO DN 25 MM (1''), APARENTE - FORNECIMENTO E INSTALAÇÃO. AF_11/2016_P</v>
          </cell>
          <cell r="D2569" t="str">
            <v>UN</v>
          </cell>
          <cell r="E2569">
            <v>23.52</v>
          </cell>
          <cell r="F2569" t="str">
            <v>SINAPI</v>
          </cell>
        </row>
        <row r="2570">
          <cell r="B2570">
            <v>95785</v>
          </cell>
          <cell r="C2570" t="str">
            <v>CONDULETE DE ALUMÍNIO, TIPO E, PARA ELETRODUTO DE AÇO GALVANIZADO DN 32 MM (1 1/4''), APARENTE - FORNECIMENTO E INSTALAÇÃO. AF_11/2016_P</v>
          </cell>
          <cell r="D2570" t="str">
            <v>UN</v>
          </cell>
          <cell r="E2570">
            <v>26.76</v>
          </cell>
          <cell r="F2570" t="str">
            <v>SINAPI</v>
          </cell>
        </row>
        <row r="2571">
          <cell r="B2571">
            <v>95787</v>
          </cell>
          <cell r="C2571" t="str">
            <v>CONDULETE DE ALUMÍNIO, TIPO LR, PARA ELETRODUTO DE AÇO GALVANIZADO DN 20 MM (3/4''), APARENTE - FORNECIMENTO E INSTALAÇÃO. AF_11/2016_P</v>
          </cell>
          <cell r="D2571" t="str">
            <v>UN</v>
          </cell>
          <cell r="E2571">
            <v>19.71</v>
          </cell>
          <cell r="F2571" t="str">
            <v>SINAPI</v>
          </cell>
        </row>
        <row r="2572">
          <cell r="B2572">
            <v>95789</v>
          </cell>
          <cell r="C2572" t="str">
            <v>CONDULETE DE ALUMÍNIO, TIPO LR, PARA ELETRODUTO DE AÇO GALVANIZADO DN 25 MM (1''), APARENTE - FORNECIMENTO E INSTALAÇÃO. AF_11/2016_P</v>
          </cell>
          <cell r="D2572" t="str">
            <v>UN</v>
          </cell>
          <cell r="E2572">
            <v>24.43</v>
          </cell>
          <cell r="F2572" t="str">
            <v>SINAPI</v>
          </cell>
        </row>
        <row r="2573">
          <cell r="B2573">
            <v>95791</v>
          </cell>
          <cell r="C2573" t="str">
            <v>CONDULETE DE ALUMÍNIO, TIPO LR, PARA ELETRODUTO DE AÇO GALVANIZADO DN 32 MM (1 1/4''), APARENTE - FORNECIMENTO E INSTALAÇÃO. AF_11/2016_P</v>
          </cell>
          <cell r="D2573" t="str">
            <v>UN</v>
          </cell>
          <cell r="E2573">
            <v>31.49</v>
          </cell>
          <cell r="F2573" t="str">
            <v>SINAPI</v>
          </cell>
        </row>
        <row r="2574">
          <cell r="B2574">
            <v>95795</v>
          </cell>
          <cell r="C2574" t="str">
            <v>CONDULETE DE ALUMÍNIO, TIPO T, PARA ELETRODUTO DE AÇO GALVANIZADO DN 20 MM (3/4''), APARENTE - FORNECIMENTO E INSTALAÇÃO. AF_11/2016_P</v>
          </cell>
          <cell r="D2574" t="str">
            <v>UN</v>
          </cell>
          <cell r="E2574">
            <v>22.69</v>
          </cell>
          <cell r="F2574" t="str">
            <v>SINAPI</v>
          </cell>
        </row>
        <row r="2575">
          <cell r="B2575">
            <v>95796</v>
          </cell>
          <cell r="C2575" t="str">
            <v>CONDULETE DE ALUMÍNIO, TIPO T, PARA ELETRODUTO DE AÇO GALVANIZADO DN 25 MM (1''), APARENTE - FORNECIMENTO E INSTALAÇÃO. AF_11/2016_P</v>
          </cell>
          <cell r="D2575" t="str">
            <v>UN</v>
          </cell>
          <cell r="E2575">
            <v>28.7</v>
          </cell>
          <cell r="F2575" t="str">
            <v>SINAPI</v>
          </cell>
        </row>
        <row r="2576">
          <cell r="B2576">
            <v>95797</v>
          </cell>
          <cell r="C2576" t="str">
            <v>CONDULETE DE ALUMÍNIO, TIPO T, PARA ELETRODUTO DE AÇO GALVANIZADO DN 32 MM (1 1/4''), APARENTE - FORNECIMENTO E INSTALAÇÃO. AF_11/2016_P</v>
          </cell>
          <cell r="D2576" t="str">
            <v>UN</v>
          </cell>
          <cell r="E2576">
            <v>36.51</v>
          </cell>
          <cell r="F2576" t="str">
            <v>SINAPI</v>
          </cell>
        </row>
        <row r="2577">
          <cell r="B2577">
            <v>95801</v>
          </cell>
          <cell r="C2577" t="str">
            <v>CONDULETE DE ALUMÍNIO, TIPO X, PARA ELETRODUTO DE AÇO GALVANIZADO DN 20 MM (3/4''), APARENTE - FORNECIMENTO E INSTALAÇÃO. AF_11/2016_P</v>
          </cell>
          <cell r="D2577" t="str">
            <v>UN</v>
          </cell>
          <cell r="E2577">
            <v>27.22</v>
          </cell>
          <cell r="F2577" t="str">
            <v>SINAPI</v>
          </cell>
        </row>
        <row r="2578">
          <cell r="B2578">
            <v>95802</v>
          </cell>
          <cell r="C2578" t="str">
            <v>CONDULETE DE ALUMÍNIO, TIPO X, PARA ELETRODUTO DE AÇO GALVANIZADO DN 25 MM (1''), APARENTE - FORNECIMENTO E INSTALAÇÃO. AF_11/2016_P</v>
          </cell>
          <cell r="D2578" t="str">
            <v>UN</v>
          </cell>
          <cell r="E2578">
            <v>30.35</v>
          </cell>
          <cell r="F2578" t="str">
            <v>SINAPI</v>
          </cell>
        </row>
        <row r="2579">
          <cell r="B2579">
            <v>95803</v>
          </cell>
          <cell r="C2579" t="str">
            <v>CONDULETE DE ALUMÍNIO, TIPO X, PARA ELETRODUTO DE AÇO GALVANIZADO DN 32 MM (1 1/4''), APARENTE - FORNECIMENTO E INSTALAÇÃO. AF_11/2016_P</v>
          </cell>
          <cell r="D2579" t="str">
            <v>UN</v>
          </cell>
          <cell r="E2579">
            <v>40.33</v>
          </cell>
          <cell r="F2579" t="str">
            <v>SINAPI</v>
          </cell>
        </row>
        <row r="2580">
          <cell r="B2580">
            <v>95804</v>
          </cell>
          <cell r="C2580" t="str">
            <v>CONDULETE DE PVC, TIPO B, PARA ELETRODUTO DE PVC SOLDÁVEL DN 20 MM (1/2''), APARENTE - FORNECIMENTO E INSTALAÇÃO. AF_11/2016</v>
          </cell>
          <cell r="D2580" t="str">
            <v>UN</v>
          </cell>
          <cell r="E2580">
            <v>17.920000000000002</v>
          </cell>
          <cell r="F2580" t="str">
            <v>SINAPI</v>
          </cell>
        </row>
        <row r="2581">
          <cell r="B2581">
            <v>95805</v>
          </cell>
          <cell r="C2581" t="str">
            <v>CONDULETE DE PVC, TIPO B, PARA ELETRODUTO DE PVC SOLDÁVEL DN 25 MM (3/4''), APARENTE - FORNECIMENTO E INSTALAÇÃO. AF_11/2016</v>
          </cell>
          <cell r="D2581" t="str">
            <v>UN</v>
          </cell>
          <cell r="E2581">
            <v>18.07</v>
          </cell>
          <cell r="F2581" t="str">
            <v>SINAPI</v>
          </cell>
        </row>
        <row r="2582">
          <cell r="B2582">
            <v>95806</v>
          </cell>
          <cell r="C2582" t="str">
            <v>CONDULETE DE PVC, TIPO B, PARA ELETRODUTO DE PVC SOLDÁVEL DN 32 MM (1''), APARENTE - FORNECIMENTO E INSTALAÇÃO. AF_11/2016</v>
          </cell>
          <cell r="D2582" t="str">
            <v>UN</v>
          </cell>
          <cell r="E2582">
            <v>18.66</v>
          </cell>
          <cell r="F2582" t="str">
            <v>SINAPI</v>
          </cell>
        </row>
        <row r="2583">
          <cell r="B2583">
            <v>95807</v>
          </cell>
          <cell r="C2583" t="str">
            <v>CONDULETE DE PVC, TIPO LL, PARA ELETRODUTO DE PVC SOLDÁVEL DN 20 MM (1/2''), APARENTE - FORNECIMENTO E INSTALAÇÃO. AF_11/2016</v>
          </cell>
          <cell r="D2583" t="str">
            <v>UN</v>
          </cell>
          <cell r="E2583">
            <v>20.48</v>
          </cell>
          <cell r="F2583" t="str">
            <v>SINAPI</v>
          </cell>
        </row>
        <row r="2584">
          <cell r="B2584">
            <v>95808</v>
          </cell>
          <cell r="C2584" t="str">
            <v>CONDULETE DE PVC, TIPO LL, PARA ELETRODUTO DE PVC SOLDÁVEL DN 25 MM (3/4''), APARENTE - FORNECIMENTO E INSTALAÇÃO. AF_11/2016</v>
          </cell>
          <cell r="D2584" t="str">
            <v>UN</v>
          </cell>
          <cell r="E2584">
            <v>20.92</v>
          </cell>
          <cell r="F2584" t="str">
            <v>SINAPI</v>
          </cell>
        </row>
        <row r="2585">
          <cell r="B2585">
            <v>95809</v>
          </cell>
          <cell r="C2585" t="str">
            <v>CONDULETE DE PVC, TIPO LL, PARA ELETRODUTO DE PVC SOLDÁVEL DN 32 MM (1''), APARENTE - FORNECIMENTO E INSTALAÇÃO. AF_11/2016</v>
          </cell>
          <cell r="D2585" t="str">
            <v>UN</v>
          </cell>
          <cell r="E2585">
            <v>23.05</v>
          </cell>
          <cell r="F2585" t="str">
            <v>SINAPI</v>
          </cell>
        </row>
        <row r="2586">
          <cell r="B2586">
            <v>95810</v>
          </cell>
          <cell r="C2586" t="str">
            <v>CONDULETE DE PVC, TIPO LB, PARA ELETRODUTO DE PVC SOLDÁVEL DN 20 MM (1/2''), APARENTE - FORNECIMENTO E INSTALAÇÃO. AF_11/2016</v>
          </cell>
          <cell r="D2586" t="str">
            <v>UN</v>
          </cell>
          <cell r="E2586">
            <v>11.67</v>
          </cell>
          <cell r="F2586" t="str">
            <v>SINAPI</v>
          </cell>
        </row>
        <row r="2587">
          <cell r="B2587">
            <v>95811</v>
          </cell>
          <cell r="C2587" t="str">
            <v>CONDULETE DE PVC, TIPO LB, PARA ELETRODUTO DE PVC SOLDÁVEL DN 25 MM (3/4''), APARENTE - FORNECIMENTO E INSTALAÇÃO. AF_11/2016</v>
          </cell>
          <cell r="D2587" t="str">
            <v>UN</v>
          </cell>
          <cell r="E2587">
            <v>12.11</v>
          </cell>
          <cell r="F2587" t="str">
            <v>SINAPI</v>
          </cell>
        </row>
        <row r="2588">
          <cell r="B2588">
            <v>95812</v>
          </cell>
          <cell r="C2588" t="str">
            <v>CONDULETE DE PVC, TIPO LB, PARA ELETRODUTO DE PVC SOLDÁVEL DN 32 MM (1''), APARENTE - FORNECIMENTO E INSTALAÇÃO. AF_11/2016</v>
          </cell>
          <cell r="D2588" t="str">
            <v>UN</v>
          </cell>
          <cell r="E2588">
            <v>14.24</v>
          </cell>
          <cell r="F2588" t="str">
            <v>SINAPI</v>
          </cell>
        </row>
        <row r="2589">
          <cell r="B2589">
            <v>95813</v>
          </cell>
          <cell r="C2589" t="str">
            <v>CONDULETE DE PVC, TIPO TB, PARA ELETRODUTO DE PVC SOLDÁVEL DN 20 MM (1/2''), APARENTE - FORNECIMENTO E INSTALAÇÃO. AF_11/2016</v>
          </cell>
          <cell r="D2589" t="str">
            <v>UN</v>
          </cell>
          <cell r="E2589">
            <v>13.89</v>
          </cell>
          <cell r="F2589" t="str">
            <v>SINAPI</v>
          </cell>
        </row>
        <row r="2590">
          <cell r="B2590">
            <v>95814</v>
          </cell>
          <cell r="C2590" t="str">
            <v>CONDULETE DE PVC, TIPO TB, PARA ELETRODUTO DE PVC SOLDÁVEL DN 25 MM (3/4''), APARENTE - FORNECIMENTO E INSTALAÇÃO. AF_11/2016</v>
          </cell>
          <cell r="D2590" t="str">
            <v>UN</v>
          </cell>
          <cell r="E2590">
            <v>14.56</v>
          </cell>
          <cell r="F2590" t="str">
            <v>SINAPI</v>
          </cell>
        </row>
        <row r="2591">
          <cell r="B2591">
            <v>95815</v>
          </cell>
          <cell r="C2591" t="str">
            <v>CONDULETE DE PVC, TIPO TB, PARA ELETRODUTO DE PVC SOLDÁVEL DN 32 MM (1''), APARENTE - FORNECIMENTO E INSTALAÇÃO. AF_11/2016</v>
          </cell>
          <cell r="D2591" t="str">
            <v>UN</v>
          </cell>
          <cell r="E2591">
            <v>18.7</v>
          </cell>
          <cell r="F2591" t="str">
            <v>SINAPI</v>
          </cell>
        </row>
        <row r="2592">
          <cell r="B2592">
            <v>95816</v>
          </cell>
          <cell r="C2592" t="str">
            <v>CONDULETE DE PVC, TIPO X, PARA ELETRODUTO DE PVC SOLDÁVEL DN 20 MM (1/2''), APARENTE - FORNECIMENTO E INSTALAÇÃO. AF_11/2016</v>
          </cell>
          <cell r="D2592" t="str">
            <v>UN</v>
          </cell>
          <cell r="E2592">
            <v>25.13</v>
          </cell>
          <cell r="F2592" t="str">
            <v>SINAPI</v>
          </cell>
        </row>
        <row r="2593">
          <cell r="B2593">
            <v>95817</v>
          </cell>
          <cell r="C2593" t="str">
            <v>CONDULETE DE PVC, TIPO X, PARA ELETRODUTO DE PVC SOLDÁVEL DN 25 MM (3/4''), APARENTE - FORNECIMENTO E INSTALAÇÃO. AF_11/2016</v>
          </cell>
          <cell r="D2593" t="str">
            <v>UN</v>
          </cell>
          <cell r="E2593">
            <v>25.64</v>
          </cell>
          <cell r="F2593" t="str">
            <v>SINAPI</v>
          </cell>
        </row>
        <row r="2594">
          <cell r="B2594">
            <v>95818</v>
          </cell>
          <cell r="C2594" t="str">
            <v>CONDULETE DE PVC, TIPO X, PARA ELETRODUTO DE PVC SOLDÁVEL DN 32 MM (1''), APARENTE - FORNECIMENTO E INSTALAÇÃO. AF_11/2016</v>
          </cell>
          <cell r="D2594" t="str">
            <v>UN</v>
          </cell>
          <cell r="E2594">
            <v>31.23</v>
          </cell>
          <cell r="F2594" t="str">
            <v>SINAPI</v>
          </cell>
        </row>
        <row r="2595">
          <cell r="B2595">
            <v>97886</v>
          </cell>
          <cell r="C2595" t="str">
            <v>CAIXA ENTERRADA ELÉTRICA RETANGULAR, EM ALVENARIA COM TIJOLOS CERÂMICOS MACIÇOS, FUNDO COM BRITA, DIMENSÕES INTERNAS: 0,3X0,3X0,3 M. AF_05/2018</v>
          </cell>
          <cell r="D2595" t="str">
            <v>UN</v>
          </cell>
          <cell r="E2595">
            <v>114.83</v>
          </cell>
          <cell r="F2595" t="str">
            <v>SINAPI</v>
          </cell>
        </row>
        <row r="2596">
          <cell r="B2596">
            <v>97887</v>
          </cell>
          <cell r="C2596" t="str">
            <v>CAIXA ENTERRADA ELÉTRICA RETANGULAR, EM ALVENARIA COM TIJOLOS CERÂMICOS MACIÇOS, FUNDO COM BRITA, DIMENSÕES INTERNAS: 0,4X0,4X0,4 M. AF_05/2018</v>
          </cell>
          <cell r="D2596" t="str">
            <v>UN</v>
          </cell>
          <cell r="E2596">
            <v>181.17</v>
          </cell>
          <cell r="F2596" t="str">
            <v>SINAPI</v>
          </cell>
        </row>
        <row r="2597">
          <cell r="B2597">
            <v>97888</v>
          </cell>
          <cell r="C2597" t="str">
            <v>CAIXA ENTERRADA ELÉTRICA RETANGULAR, EM ALVENARIA COM TIJOLOS CERÂMICOS MACIÇOS, FUNDO COM BRITA, DIMENSÕES INTERNAS: 0,6X0,6X0,6 M. AF_05/2018</v>
          </cell>
          <cell r="D2597" t="str">
            <v>UN</v>
          </cell>
          <cell r="E2597">
            <v>349.75</v>
          </cell>
          <cell r="F2597" t="str">
            <v>SINAPI</v>
          </cell>
        </row>
        <row r="2598">
          <cell r="B2598">
            <v>97889</v>
          </cell>
          <cell r="C2598" t="str">
            <v>CAIXA ENTERRADA ELÉTRICA RETANGULAR, EM ALVENARIA COM TIJOLOS CERÂMICOS MACIÇOS, FUNDO COM BRITA, DIMENSÕES INTERNAS: 0,8X0,8X0,6 M. AF_05/2018</v>
          </cell>
          <cell r="D2598" t="str">
            <v>UN</v>
          </cell>
          <cell r="E2598">
            <v>469.19</v>
          </cell>
          <cell r="F2598" t="str">
            <v>SINAPI</v>
          </cell>
        </row>
        <row r="2599">
          <cell r="B2599">
            <v>97890</v>
          </cell>
          <cell r="C2599" t="str">
            <v>CAIXA ENTERRADA ELÉTRICA RETANGULAR, EM ALVENARIA COM TIJOLOS CERÂMICOS MACIÇOS, FUNDO COM BRITA, DIMENSÕES INTERNAS: 1X1X0,6 M. AF_05/2018</v>
          </cell>
          <cell r="D2599" t="str">
            <v>UN</v>
          </cell>
          <cell r="E2599">
            <v>538.92999999999995</v>
          </cell>
          <cell r="F2599" t="str">
            <v>SINAPI</v>
          </cell>
        </row>
        <row r="2600">
          <cell r="B2600">
            <v>97891</v>
          </cell>
          <cell r="C2600" t="str">
            <v>CAIXA ENTERRADA ELÉTRICA RETANGULAR, EM ALVENARIA COM BLOCOS DE CONCRETO, FUNDO COM BRITA, DIMENSÕES INTERNAS: 0,4X0,4X0,4 M. AF_05/2018</v>
          </cell>
          <cell r="D2600" t="str">
            <v>UN</v>
          </cell>
          <cell r="E2600">
            <v>140.21</v>
          </cell>
          <cell r="F2600" t="str">
            <v>SINAPI</v>
          </cell>
        </row>
        <row r="2601">
          <cell r="B2601">
            <v>97892</v>
          </cell>
          <cell r="C2601" t="str">
            <v>CAIXA ENTERRADA ELÉTRICA RETANGULAR, EM ALVENARIA COM BLOCOS DE CONCRETO, FUNDO COM BRITA, DIMENSÕES INTERNAS: 0,6X0,6X0,6 M. AF_05/2018</v>
          </cell>
          <cell r="D2601" t="str">
            <v>UN</v>
          </cell>
          <cell r="E2601">
            <v>263.16000000000003</v>
          </cell>
          <cell r="F2601" t="str">
            <v>SINAPI</v>
          </cell>
        </row>
        <row r="2602">
          <cell r="B2602">
            <v>97893</v>
          </cell>
          <cell r="C2602" t="str">
            <v>CAIXA ENTERRADA ELÉTRICA RETANGULAR, EM ALVENARIA COM BLOCOS DE CONCRETO, FUNDO COM BRITA, DIMENSÕES INTERNAS: 0,8X0,8X0,6 M. AF_05/2018</v>
          </cell>
          <cell r="D2602" t="str">
            <v>UN</v>
          </cell>
          <cell r="E2602">
            <v>358.77</v>
          </cell>
          <cell r="F2602" t="str">
            <v>SINAPI</v>
          </cell>
        </row>
        <row r="2603">
          <cell r="B2603">
            <v>97894</v>
          </cell>
          <cell r="C2603" t="str">
            <v>CAIXA ENTERRADA ELÉTRICA RETANGULAR, EM ALVENARIA COM BLOCOS DE CONCRETO, FUNDO COM BRITA, DIMENSÕES INTERNAS: 1X1X0,6 M. AF_05/2018</v>
          </cell>
          <cell r="D2603" t="str">
            <v>UN</v>
          </cell>
          <cell r="E2603">
            <v>405.13</v>
          </cell>
          <cell r="F2603" t="str">
            <v>SINAPI</v>
          </cell>
        </row>
        <row r="2604">
          <cell r="B2604">
            <v>68066</v>
          </cell>
          <cell r="C2604" t="str">
            <v>CAIXA DE PROTECAO PARA MEDIDOR MONOFASICO, FORNECIMENTO E INSTALACAO</v>
          </cell>
          <cell r="D2604" t="str">
            <v>UN</v>
          </cell>
          <cell r="E2604">
            <v>101.18</v>
          </cell>
          <cell r="F2604" t="str">
            <v>SINAPI</v>
          </cell>
        </row>
        <row r="2605">
          <cell r="B2605">
            <v>72319</v>
          </cell>
          <cell r="C2605" t="str">
            <v>DISJUNTOR BAIXA TENSAO TRIPOLAR A SECO  800A/600V, INCLUSIVE ELETROTÉCNICO</v>
          </cell>
          <cell r="D2605" t="str">
            <v>UN</v>
          </cell>
          <cell r="E2605">
            <v>4354.21</v>
          </cell>
          <cell r="F2605" t="str">
            <v>SINAPI</v>
          </cell>
        </row>
        <row r="2606">
          <cell r="B2606">
            <v>72341</v>
          </cell>
          <cell r="C2606" t="str">
            <v>CONTATOR TRIPOLAR I NOMINAL 12A - FORNECIMENTO E INSTALACAO INCLUSIVE ELETROTÉCNICO</v>
          </cell>
          <cell r="D2606" t="str">
            <v>UN</v>
          </cell>
          <cell r="E2606">
            <v>206.61</v>
          </cell>
          <cell r="F2606" t="str">
            <v>SINAPI</v>
          </cell>
        </row>
        <row r="2607">
          <cell r="B2607">
            <v>72343</v>
          </cell>
          <cell r="C2607" t="str">
            <v>CONTATOR TRIPOLAR I NOMINAL 22A - FORNECIMENTO E INSTALACAO INCLUSIVE ELETROTÉCNICO</v>
          </cell>
          <cell r="D2607" t="str">
            <v>UN</v>
          </cell>
          <cell r="E2607">
            <v>245.5</v>
          </cell>
          <cell r="F2607" t="str">
            <v>SINAPI</v>
          </cell>
        </row>
        <row r="2608">
          <cell r="B2608">
            <v>72344</v>
          </cell>
          <cell r="C2608" t="str">
            <v>CONTATOR TRIPOLAR I NOMINAL 36A - FORNECIMENTO E INSTALACAO INCLUSIVE ELETROTÉCNICO</v>
          </cell>
          <cell r="D2608" t="str">
            <v>UN</v>
          </cell>
          <cell r="E2608">
            <v>393.33</v>
          </cell>
          <cell r="F2608" t="str">
            <v>SINAPI</v>
          </cell>
        </row>
        <row r="2609">
          <cell r="B2609">
            <v>72345</v>
          </cell>
          <cell r="C2609" t="str">
            <v>CONTATOR TRIPOLAR I NOMIMAL 94A - FORNECIMENTO E INSTALACAO INCLUSIVE ELETROTÉCNICO</v>
          </cell>
          <cell r="D2609" t="str">
            <v>UN</v>
          </cell>
          <cell r="E2609">
            <v>1153.78</v>
          </cell>
          <cell r="F2609" t="str">
            <v>SINAPI</v>
          </cell>
        </row>
        <row r="2610">
          <cell r="B2610" t="str">
            <v>74130/1</v>
          </cell>
          <cell r="C2610" t="str">
            <v>DISJUNTOR TERMOMAGNETICO MONOPOLAR PADRAO NEMA (AMERICANO) 10 A 30A 240V, FORNECIMENTO E INSTALACAO</v>
          </cell>
          <cell r="D2610" t="str">
            <v>UN</v>
          </cell>
          <cell r="E2610">
            <v>12.78</v>
          </cell>
          <cell r="F2610" t="str">
            <v>SINAPI</v>
          </cell>
        </row>
        <row r="2611">
          <cell r="B2611" t="str">
            <v>74130/2</v>
          </cell>
          <cell r="C2611" t="str">
            <v>DISJUNTOR TERMOMAGNETICO MONOPOLAR PADRAO NEMA (AMERICANO) 35 A 50A 240V, FORNECIMENTO E INSTALACAO</v>
          </cell>
          <cell r="D2611" t="str">
            <v>UN</v>
          </cell>
          <cell r="E2611">
            <v>19.93</v>
          </cell>
          <cell r="F2611" t="str">
            <v>SINAPI</v>
          </cell>
        </row>
        <row r="2612">
          <cell r="B2612" t="str">
            <v>74130/3</v>
          </cell>
          <cell r="C2612" t="str">
            <v>DISJUNTOR TERMOMAGNETICO BIPOLAR PADRAO NEMA (AMERICANO) 10 A 50A 240V, FORNECIMENTO E INSTALACAO</v>
          </cell>
          <cell r="D2612" t="str">
            <v>UN</v>
          </cell>
          <cell r="E2612">
            <v>59.45</v>
          </cell>
          <cell r="F2612" t="str">
            <v>SINAPI</v>
          </cell>
        </row>
        <row r="2613">
          <cell r="B2613" t="str">
            <v>74130/4</v>
          </cell>
          <cell r="C2613" t="str">
            <v>DISJUNTOR TERMOMAGNETICO TRIPOLAR PADRAO NEMA (AMERICANO) 10 A 50A 240V, FORNECIMENTO E INSTALACAO</v>
          </cell>
          <cell r="D2613" t="str">
            <v>UN</v>
          </cell>
          <cell r="E2613">
            <v>83.49</v>
          </cell>
          <cell r="F2613" t="str">
            <v>SINAPI</v>
          </cell>
        </row>
        <row r="2614">
          <cell r="B2614" t="str">
            <v>74130/5</v>
          </cell>
          <cell r="C2614" t="str">
            <v>DISJUNTOR TERMOMAGNETICO TRIPOLAR PADRAO NEMA (AMERICANO) 60 A 100A 240V, FORNECIMENTO E INSTALACAO</v>
          </cell>
          <cell r="D2614" t="str">
            <v>UN</v>
          </cell>
          <cell r="E2614">
            <v>112.45</v>
          </cell>
          <cell r="F2614" t="str">
            <v>SINAPI</v>
          </cell>
        </row>
        <row r="2615">
          <cell r="B2615" t="str">
            <v>74130/6</v>
          </cell>
          <cell r="C2615" t="str">
            <v>DISJUNTOR TERMOMAGNETICO TRIPOLAR PADRAO NEMA (AMERICANO) 125 A 150A 240V, FORNECIMENTO E INSTALACAO</v>
          </cell>
          <cell r="D2615" t="str">
            <v>UN</v>
          </cell>
          <cell r="E2615">
            <v>324.70999999999998</v>
          </cell>
          <cell r="F2615" t="str">
            <v>SINAPI</v>
          </cell>
        </row>
        <row r="2616">
          <cell r="B2616" t="str">
            <v>74130/7</v>
          </cell>
          <cell r="C2616" t="str">
            <v>DISJUNTOR TERMOMAGNETICO TRIPOLAR EM CAIXA MOLDADA 250A 600V, FORNECIMENTO E INSTALACAO</v>
          </cell>
          <cell r="D2616" t="str">
            <v>UN</v>
          </cell>
          <cell r="E2616">
            <v>844.64</v>
          </cell>
          <cell r="F2616" t="str">
            <v>SINAPI</v>
          </cell>
        </row>
        <row r="2617">
          <cell r="B2617" t="str">
            <v>74130/8</v>
          </cell>
          <cell r="C2617" t="str">
            <v>DISJUNTOR TERMOMAGNETICO TRIPOLAR EM CAIXA MOLDADA 300 A 400A 600V, FORNECIMENTO E INSTALACAO</v>
          </cell>
          <cell r="D2617" t="str">
            <v>UN</v>
          </cell>
          <cell r="E2617">
            <v>1155.49</v>
          </cell>
          <cell r="F2617" t="str">
            <v>SINAPI</v>
          </cell>
        </row>
        <row r="2618">
          <cell r="B2618" t="str">
            <v>74130/9</v>
          </cell>
          <cell r="C2618" t="str">
            <v>DISJUNTOR TERMOMAGNETICO TRIPOLAR EM CAIXA MOLDADA 500 A 600A 600V, FORNECIMENTO E INSTALACAO</v>
          </cell>
          <cell r="D2618" t="str">
            <v>UN</v>
          </cell>
          <cell r="E2618">
            <v>1894.89</v>
          </cell>
          <cell r="F2618" t="str">
            <v>SINAPI</v>
          </cell>
        </row>
        <row r="2619">
          <cell r="B2619" t="str">
            <v>74130/10</v>
          </cell>
          <cell r="C2619" t="str">
            <v>DISJUNTOR TERMOMAGNETICO TRIPOLAR EM CAIXA MOLDADA 175 A 225A 240V, FORNECIMENTO E INSTALACAO</v>
          </cell>
          <cell r="D2619" t="str">
            <v>UN</v>
          </cell>
          <cell r="E2619">
            <v>509.48</v>
          </cell>
          <cell r="F2619" t="str">
            <v>SINAPI</v>
          </cell>
        </row>
        <row r="2620">
          <cell r="B2620" t="str">
            <v>74131/1</v>
          </cell>
          <cell r="C2620" t="str">
            <v>QUADRO DE DISTRIBUICAO DE ENERGIA DE EMBUTIR, EM CHAPA METALICA, PARA 3 DISJUNTORES TERMOMAGNETICOS MONOPOLARES SEM BARRAMENTO FORNECIMENTO E INSTALACAO</v>
          </cell>
          <cell r="D2620" t="str">
            <v>UN</v>
          </cell>
          <cell r="E2620">
            <v>57.65</v>
          </cell>
          <cell r="F2620" t="str">
            <v>SINAPI</v>
          </cell>
        </row>
        <row r="2621">
          <cell r="B2621" t="str">
            <v>74131/4</v>
          </cell>
          <cell r="C2621" t="str">
            <v>QUADRO DE DISTRIBUICAO DE ENERGIA DE EMBUTIR, EM CHAPA METALICA, PARA 18 DISJUNTORES TERMOMAGNETICOS MONOPOLARES, COM BARRAMENTO TRIFASICO E NEUTRO, FORNECIMENTO E INSTALACAO</v>
          </cell>
          <cell r="D2621" t="str">
            <v>UN</v>
          </cell>
          <cell r="E2621">
            <v>348.64</v>
          </cell>
          <cell r="F2621" t="str">
            <v>SINAPI</v>
          </cell>
        </row>
        <row r="2622">
          <cell r="B2622" t="str">
            <v>74131/5</v>
          </cell>
          <cell r="C2622" t="str">
            <v>QUADRO DE DISTRIBUICAO DE ENERGIA DE EMBUTIR, EM CHAPA METALICA, PARA 24 DISJUNTORES TERMOMAGNETICOS MONOPOLARES, COM BARRAMENTO TRIFASICO E NEUTRO, FORNECIMENTO E INSTALACAO</v>
          </cell>
          <cell r="D2622" t="str">
            <v>UN</v>
          </cell>
          <cell r="E2622">
            <v>400.99</v>
          </cell>
          <cell r="F2622" t="str">
            <v>SINAPI</v>
          </cell>
        </row>
        <row r="2623">
          <cell r="B2623" t="str">
            <v>74131/6</v>
          </cell>
          <cell r="C2623" t="str">
            <v>QUADRO DE DISTRIBUICAO DE ENERGIA DE EMBUTIR, EM CHAPA METALICA, PARA 32 DISJUNTORES TERMOMAGNETICOS MONOPOLARES, COM BARRAMENTO TRIFASICO E NEUTRO, FORNECIMENTO E INSTALACAO</v>
          </cell>
          <cell r="D2623" t="str">
            <v>UN</v>
          </cell>
          <cell r="E2623">
            <v>461.74</v>
          </cell>
          <cell r="F2623" t="str">
            <v>SINAPI</v>
          </cell>
        </row>
        <row r="2624">
          <cell r="B2624" t="str">
            <v>74131/7</v>
          </cell>
          <cell r="C2624" t="str">
            <v>QUADRO DE DISTRIBUICAO DE ENERGIA DE EMBUTIR, EM CHAPA METALICA, PARA 40 DISJUNTORES TERMOMAGNETICOS MONOPOLARES, COM BARRAMENTO TRIFASICO E NEUTRO, FORNECIMENTO E INSTALACAO</v>
          </cell>
          <cell r="D2624" t="str">
            <v>UN</v>
          </cell>
          <cell r="E2624">
            <v>641.54999999999995</v>
          </cell>
          <cell r="F2624" t="str">
            <v>SINAPI</v>
          </cell>
        </row>
        <row r="2625">
          <cell r="B2625" t="str">
            <v>74131/8</v>
          </cell>
          <cell r="C2625" t="str">
            <v>QUADRO DE DISTRIBUICAO DE ENERGIA DE EMBUTIR, EM CHAPA METALICA, PARA 50 DISJUNTORES TERMOMAGNETICOS MONOPOLARES, COM BARRAMENTO TRIFASICO E NEUTRO, FORNECIMENTO E INSTALACAO</v>
          </cell>
          <cell r="D2625" t="str">
            <v>UN</v>
          </cell>
          <cell r="E2625">
            <v>930.86</v>
          </cell>
          <cell r="F2625" t="str">
            <v>SINAPI</v>
          </cell>
        </row>
        <row r="2626">
          <cell r="B2626">
            <v>83463</v>
          </cell>
          <cell r="C2626" t="str">
            <v>QUADRO DE DISTRIBUICAO DE ENERGIA EM CHAPA DE ACO GALVANIZADO, PARA 12 DISJUNTORES TERMOMAGNETICOS MONOPOLARES, COM BARRAMENTO TRIFASICO E NEUTRO - FORNECIMENTO E INSTALACAO</v>
          </cell>
          <cell r="D2626" t="str">
            <v>UN</v>
          </cell>
          <cell r="E2626">
            <v>271.10000000000002</v>
          </cell>
          <cell r="F2626" t="str">
            <v>SINAPI</v>
          </cell>
        </row>
        <row r="2627">
          <cell r="B2627">
            <v>84402</v>
          </cell>
          <cell r="C2627" t="str">
            <v>QUADRO DE DISTRIBUICAO DE ENERGIA P/ 6 DISJUNTORES TERMOMAGNETICOS MONOPOLARES SEM BARRAMENTO, DE EMBUTIR, EM CHAPA METALICA - FORNECIMENTO E INSTALACAO</v>
          </cell>
          <cell r="D2627" t="str">
            <v>UN</v>
          </cell>
          <cell r="E2627">
            <v>72.709999999999994</v>
          </cell>
          <cell r="F2627" t="str">
            <v>SINAPI</v>
          </cell>
        </row>
        <row r="2628">
          <cell r="B2628">
            <v>93653</v>
          </cell>
          <cell r="C2628" t="str">
            <v>DISJUNTOR MONOPOLAR TIPO DIN, CORRENTE NOMINAL DE 10A - FORNECIMENTO E INSTALAÇÃO. AF_04/2016</v>
          </cell>
          <cell r="D2628" t="str">
            <v>UN</v>
          </cell>
          <cell r="E2628">
            <v>9.9700000000000006</v>
          </cell>
          <cell r="F2628" t="str">
            <v>SINAPI</v>
          </cell>
        </row>
        <row r="2629">
          <cell r="B2629">
            <v>93654</v>
          </cell>
          <cell r="C2629" t="str">
            <v>DISJUNTOR MONOPOLAR TIPO DIN, CORRENTE NOMINAL DE 16A - FORNECIMENTO E INSTALAÇÃO. AF_04/2016</v>
          </cell>
          <cell r="D2629" t="str">
            <v>UN</v>
          </cell>
          <cell r="E2629">
            <v>10.38</v>
          </cell>
          <cell r="F2629" t="str">
            <v>SINAPI</v>
          </cell>
        </row>
        <row r="2630">
          <cell r="B2630">
            <v>93655</v>
          </cell>
          <cell r="C2630" t="str">
            <v>DISJUNTOR MONOPOLAR TIPO DIN, CORRENTE NOMINAL DE 20A - FORNECIMENTO E INSTALAÇÃO. AF_04/2016</v>
          </cell>
          <cell r="D2630" t="str">
            <v>UN</v>
          </cell>
          <cell r="E2630">
            <v>11.17</v>
          </cell>
          <cell r="F2630" t="str">
            <v>SINAPI</v>
          </cell>
        </row>
        <row r="2631">
          <cell r="B2631">
            <v>93656</v>
          </cell>
          <cell r="C2631" t="str">
            <v>DISJUNTOR MONOPOLAR TIPO DIN, CORRENTE NOMINAL DE 25A - FORNECIMENTO E INSTALAÇÃO. AF_04/2016</v>
          </cell>
          <cell r="D2631" t="str">
            <v>UN</v>
          </cell>
          <cell r="E2631">
            <v>11.17</v>
          </cell>
          <cell r="F2631" t="str">
            <v>SINAPI</v>
          </cell>
        </row>
        <row r="2632">
          <cell r="B2632">
            <v>93657</v>
          </cell>
          <cell r="C2632" t="str">
            <v>DISJUNTOR MONOPOLAR TIPO DIN, CORRENTE NOMINAL DE 32A - FORNECIMENTO E INSTALAÇÃO. AF_04/2016</v>
          </cell>
          <cell r="D2632" t="str">
            <v>UN</v>
          </cell>
          <cell r="E2632">
            <v>12.15</v>
          </cell>
          <cell r="F2632" t="str">
            <v>SINAPI</v>
          </cell>
        </row>
        <row r="2633">
          <cell r="B2633">
            <v>93658</v>
          </cell>
          <cell r="C2633" t="str">
            <v>DISJUNTOR MONOPOLAR TIPO DIN, CORRENTE NOMINAL DE 40A - FORNECIMENTO E INSTALAÇÃO. AF_04/2016</v>
          </cell>
          <cell r="D2633" t="str">
            <v>UN</v>
          </cell>
          <cell r="E2633">
            <v>17.559999999999999</v>
          </cell>
          <cell r="F2633" t="str">
            <v>SINAPI</v>
          </cell>
        </row>
        <row r="2634">
          <cell r="B2634">
            <v>93659</v>
          </cell>
          <cell r="C2634" t="str">
            <v>DISJUNTOR MONOPOLAR TIPO DIN, CORRENTE NOMINAL DE 50A - FORNECIMENTO E INSTALAÇÃO. AF_04/2016</v>
          </cell>
          <cell r="D2634" t="str">
            <v>UN</v>
          </cell>
          <cell r="E2634">
            <v>19.510000000000002</v>
          </cell>
          <cell r="F2634" t="str">
            <v>SINAPI</v>
          </cell>
        </row>
        <row r="2635">
          <cell r="B2635">
            <v>93660</v>
          </cell>
          <cell r="C2635" t="str">
            <v>DISJUNTOR BIPOLAR TIPO DIN, CORRENTE NOMINAL DE 10A - FORNECIMENTO E INSTALAÇÃO. AF_04/2016</v>
          </cell>
          <cell r="D2635" t="str">
            <v>UN</v>
          </cell>
          <cell r="E2635">
            <v>50.35</v>
          </cell>
          <cell r="F2635" t="str">
            <v>SINAPI</v>
          </cell>
        </row>
        <row r="2636">
          <cell r="B2636">
            <v>93661</v>
          </cell>
          <cell r="C2636" t="str">
            <v>DISJUNTOR BIPOLAR TIPO DIN, CORRENTE NOMINAL DE 16A - FORNECIMENTO E INSTALAÇÃO. AF_04/2016</v>
          </cell>
          <cell r="D2636" t="str">
            <v>UN</v>
          </cell>
          <cell r="E2636">
            <v>51.15</v>
          </cell>
          <cell r="F2636" t="str">
            <v>SINAPI</v>
          </cell>
        </row>
        <row r="2637">
          <cell r="B2637">
            <v>93662</v>
          </cell>
          <cell r="C2637" t="str">
            <v>DISJUNTOR BIPOLAR TIPO DIN, CORRENTE NOMINAL DE 20A - FORNECIMENTO E INSTALAÇÃO. AF_04/2016</v>
          </cell>
          <cell r="D2637" t="str">
            <v>UN</v>
          </cell>
          <cell r="E2637">
            <v>52.8</v>
          </cell>
          <cell r="F2637" t="str">
            <v>SINAPI</v>
          </cell>
        </row>
        <row r="2638">
          <cell r="B2638">
            <v>93663</v>
          </cell>
          <cell r="C2638" t="str">
            <v>DISJUNTOR BIPOLAR TIPO DIN, CORRENTE NOMINAL DE 25A - FORNECIMENTO E INSTALAÇÃO. AF_04/2016</v>
          </cell>
          <cell r="D2638" t="str">
            <v>UN</v>
          </cell>
          <cell r="E2638">
            <v>52.8</v>
          </cell>
          <cell r="F2638" t="str">
            <v>SINAPI</v>
          </cell>
        </row>
        <row r="2639">
          <cell r="B2639">
            <v>93664</v>
          </cell>
          <cell r="C2639" t="str">
            <v>DISJUNTOR BIPOLAR TIPO DIN, CORRENTE NOMINAL DE 32A - FORNECIMENTO E INSTALAÇÃO. AF_04/2016</v>
          </cell>
          <cell r="D2639" t="str">
            <v>UN</v>
          </cell>
          <cell r="E2639">
            <v>54.71</v>
          </cell>
          <cell r="F2639" t="str">
            <v>SINAPI</v>
          </cell>
        </row>
        <row r="2640">
          <cell r="B2640">
            <v>93665</v>
          </cell>
          <cell r="C2640" t="str">
            <v>DISJUNTOR BIPOLAR TIPO DIN, CORRENTE NOMINAL DE 40A - FORNECIMENTO E INSTALAÇÃO. AF_04/2016</v>
          </cell>
          <cell r="D2640" t="str">
            <v>UN</v>
          </cell>
          <cell r="E2640">
            <v>56.95</v>
          </cell>
          <cell r="F2640" t="str">
            <v>SINAPI</v>
          </cell>
        </row>
        <row r="2641">
          <cell r="B2641">
            <v>93666</v>
          </cell>
          <cell r="C2641" t="str">
            <v>DISJUNTOR BIPOLAR TIPO DIN, CORRENTE NOMINAL DE 50A - FORNECIMENTO E INSTALAÇÃO. AF_04/2016</v>
          </cell>
          <cell r="D2641" t="str">
            <v>UN</v>
          </cell>
          <cell r="E2641">
            <v>60.84</v>
          </cell>
          <cell r="F2641" t="str">
            <v>SINAPI</v>
          </cell>
        </row>
        <row r="2642">
          <cell r="B2642">
            <v>93667</v>
          </cell>
          <cell r="C2642" t="str">
            <v>DISJUNTOR TRIPOLAR TIPO DIN, CORRENTE NOMINAL DE 10A - FORNECIMENTO E INSTALAÇÃO. AF_04/2016</v>
          </cell>
          <cell r="D2642" t="str">
            <v>UN</v>
          </cell>
          <cell r="E2642">
            <v>62.72</v>
          </cell>
          <cell r="F2642" t="str">
            <v>SINAPI</v>
          </cell>
        </row>
        <row r="2643">
          <cell r="B2643">
            <v>93668</v>
          </cell>
          <cell r="C2643" t="str">
            <v>DISJUNTOR TRIPOLAR TIPO DIN, CORRENTE NOMINAL DE 16A - FORNECIMENTO E INSTALAÇÃO. AF_04/2016</v>
          </cell>
          <cell r="D2643" t="str">
            <v>UN</v>
          </cell>
          <cell r="E2643">
            <v>63.93</v>
          </cell>
          <cell r="F2643" t="str">
            <v>SINAPI</v>
          </cell>
        </row>
        <row r="2644">
          <cell r="B2644">
            <v>93669</v>
          </cell>
          <cell r="C2644" t="str">
            <v>DISJUNTOR TRIPOLAR TIPO DIN, CORRENTE NOMINAL DE 20A - FORNECIMENTO E INSTALAÇÃO. AF_04/2016</v>
          </cell>
          <cell r="D2644" t="str">
            <v>UN</v>
          </cell>
          <cell r="E2644">
            <v>66.36</v>
          </cell>
          <cell r="F2644" t="str">
            <v>SINAPI</v>
          </cell>
        </row>
        <row r="2645">
          <cell r="B2645">
            <v>93670</v>
          </cell>
          <cell r="C2645" t="str">
            <v>DISJUNTOR TRIPOLAR TIPO DIN, CORRENTE NOMINAL DE 25A - FORNECIMENTO E INSTALAÇÃO. AF_04/2016</v>
          </cell>
          <cell r="D2645" t="str">
            <v>UN</v>
          </cell>
          <cell r="E2645">
            <v>66.36</v>
          </cell>
          <cell r="F2645" t="str">
            <v>SINAPI</v>
          </cell>
        </row>
        <row r="2646">
          <cell r="B2646">
            <v>93671</v>
          </cell>
          <cell r="C2646" t="str">
            <v>DISJUNTOR TRIPOLAR TIPO DIN, CORRENTE NOMINAL DE 32A - FORNECIMENTO E INSTALAÇÃO. AF_04/2016</v>
          </cell>
          <cell r="D2646" t="str">
            <v>UN</v>
          </cell>
          <cell r="E2646">
            <v>69.25</v>
          </cell>
          <cell r="F2646" t="str">
            <v>SINAPI</v>
          </cell>
        </row>
        <row r="2647">
          <cell r="B2647">
            <v>93672</v>
          </cell>
          <cell r="C2647" t="str">
            <v>DISJUNTOR TRIPOLAR TIPO DIN, CORRENTE NOMINAL DE 40A - FORNECIMENTO E INSTALAÇÃO. AF_04/2016</v>
          </cell>
          <cell r="D2647" t="str">
            <v>UN</v>
          </cell>
          <cell r="E2647">
            <v>73.73</v>
          </cell>
          <cell r="F2647" t="str">
            <v>SINAPI</v>
          </cell>
        </row>
        <row r="2648">
          <cell r="B2648">
            <v>93673</v>
          </cell>
          <cell r="C2648" t="str">
            <v>DISJUNTOR TRIPOLAR TIPO DIN, CORRENTE NOMINAL DE 50A - FORNECIMENTO E INSTALAÇÃO. AF_04/2016</v>
          </cell>
          <cell r="D2648" t="str">
            <v>UN</v>
          </cell>
          <cell r="E2648">
            <v>79.55</v>
          </cell>
          <cell r="F2648" t="str">
            <v>SINAPI</v>
          </cell>
        </row>
        <row r="2649">
          <cell r="B2649">
            <v>97359</v>
          </cell>
          <cell r="C2649" t="str">
            <v>QUADRO DE MEDIÇÃO GERAL DE ENERGIA COM 8 MEDIDORES - FORNECIMENTO E INSTALAÇÃO. AF_04/2016</v>
          </cell>
          <cell r="D2649" t="str">
            <v>UN</v>
          </cell>
          <cell r="E2649">
            <v>2383.34</v>
          </cell>
          <cell r="F2649" t="str">
            <v>SINAPI</v>
          </cell>
        </row>
        <row r="2650">
          <cell r="B2650">
            <v>97360</v>
          </cell>
          <cell r="C2650" t="str">
            <v>QUADRO DE MEDIÇÃO GERAL DE ENERGIA COM 12 MEDIDORES - FORNECIMENTO E INSTALAÇÃO. AF_04/2016</v>
          </cell>
          <cell r="D2650" t="str">
            <v>UN</v>
          </cell>
          <cell r="E2650">
            <v>4595.33</v>
          </cell>
          <cell r="F2650" t="str">
            <v>SINAPI</v>
          </cell>
        </row>
        <row r="2651">
          <cell r="B2651">
            <v>97361</v>
          </cell>
          <cell r="C2651" t="str">
            <v>QUADRO DE MEDIÇÃO GERAL DE ENERGIA COM 16 MEDIDORES - FORNECIMENTO E INSTALAÇÃO. AF_04/2016</v>
          </cell>
          <cell r="D2651" t="str">
            <v>UN</v>
          </cell>
          <cell r="E2651">
            <v>6127.1</v>
          </cell>
          <cell r="F2651" t="str">
            <v>SINAPI</v>
          </cell>
        </row>
        <row r="2652">
          <cell r="B2652">
            <v>91945</v>
          </cell>
          <cell r="C2652" t="str">
            <v>SUPORTE PARAFUSADO COM PLACA DE ENCAIXE 4" X 2" ALTO (2,00 M DO PISO) PARA PONTO ELÉTRICO - FORNECIMENTO E INSTALAÇÃO. AF_12/2015</v>
          </cell>
          <cell r="D2652" t="str">
            <v>UN</v>
          </cell>
          <cell r="E2652">
            <v>7.6</v>
          </cell>
          <cell r="F2652" t="str">
            <v>SINAPI</v>
          </cell>
        </row>
        <row r="2653">
          <cell r="B2653">
            <v>91946</v>
          </cell>
          <cell r="C2653" t="str">
            <v>SUPORTE PARAFUSADO COM PLACA DE ENCAIXE 4" X 2" MÉDIO (1,30 M DO PISO) PARA PONTO ELÉTRICO - FORNECIMENTO E INSTALAÇÃO. AF_12/2015</v>
          </cell>
          <cell r="D2653" t="str">
            <v>UN</v>
          </cell>
          <cell r="E2653">
            <v>6.57</v>
          </cell>
          <cell r="F2653" t="str">
            <v>SINAPI</v>
          </cell>
        </row>
        <row r="2654">
          <cell r="B2654">
            <v>91947</v>
          </cell>
          <cell r="C2654" t="str">
            <v>SUPORTE PARAFUSADO COM PLACA DE ENCAIXE 4" X 2" BAIXO (0,30 M DO PISO) PARA PONTO ELÉTRICO - FORNECIMENTO E INSTALAÇÃO. AF_12/2015</v>
          </cell>
          <cell r="D2654" t="str">
            <v>UN</v>
          </cell>
          <cell r="E2654">
            <v>5.92</v>
          </cell>
          <cell r="F2654" t="str">
            <v>SINAPI</v>
          </cell>
        </row>
        <row r="2655">
          <cell r="B2655">
            <v>91949</v>
          </cell>
          <cell r="C2655" t="str">
            <v>SUPORTE PARAFUSADO COM PLACA DE ENCAIXE 4" X 4" ALTO (2,00 M DO PISO) PARA PONTO ELÉTRICO - FORNECIMENTO E INSTALAÇÃO. AF_12/2015</v>
          </cell>
          <cell r="D2655" t="str">
            <v>UN</v>
          </cell>
          <cell r="E2655">
            <v>12.1</v>
          </cell>
          <cell r="F2655" t="str">
            <v>SINAPI</v>
          </cell>
        </row>
        <row r="2656">
          <cell r="B2656">
            <v>91950</v>
          </cell>
          <cell r="C2656" t="str">
            <v>SUPORTE PARAFUSADO COM PLACA DE ENCAIXE 4" X 4" MÉDIO (1,30 M DO PISO) PARA PONTO ELÉTRICO - FORNECIMENTO E INSTALAÇÃO. AF_12/2015</v>
          </cell>
          <cell r="D2656" t="str">
            <v>UN</v>
          </cell>
          <cell r="E2656">
            <v>10.85</v>
          </cell>
          <cell r="F2656" t="str">
            <v>SINAPI</v>
          </cell>
        </row>
        <row r="2657">
          <cell r="B2657">
            <v>91951</v>
          </cell>
          <cell r="C2657" t="str">
            <v>SUPORTE PARAFUSADO COM PLACA DE ENCAIXE 4" X 4" BAIXO (0,30 M DO PISO) PARA PONTO ELÉTRICO - FORNECIMENTO E INSTALAÇÃO. AF_12/2015</v>
          </cell>
          <cell r="D2657" t="str">
            <v>UN</v>
          </cell>
          <cell r="E2657">
            <v>10.1</v>
          </cell>
          <cell r="F2657" t="str">
            <v>SINAPI</v>
          </cell>
        </row>
        <row r="2658">
          <cell r="B2658">
            <v>91952</v>
          </cell>
          <cell r="C2658" t="str">
            <v>INTERRUPTOR SIMPLES (1 MÓDULO), 10A/250V, SEM SUPORTE E SEM PLACA - FORNECIMENTO E INSTALAÇÃO. AF_12/2015</v>
          </cell>
          <cell r="D2658" t="str">
            <v>UN</v>
          </cell>
          <cell r="E2658">
            <v>13.89</v>
          </cell>
          <cell r="F2658" t="str">
            <v>SINAPI</v>
          </cell>
        </row>
        <row r="2659">
          <cell r="B2659">
            <v>91953</v>
          </cell>
          <cell r="C2659" t="str">
            <v>INTERRUPTOR SIMPLES (1 MÓDULO), 10A/250V, INCLUINDO SUPORTE E PLACA - FORNECIMENTO E INSTALAÇÃO. AF_12/2015</v>
          </cell>
          <cell r="D2659" t="str">
            <v>UN</v>
          </cell>
          <cell r="E2659">
            <v>20.46</v>
          </cell>
          <cell r="F2659" t="str">
            <v>SINAPI</v>
          </cell>
        </row>
        <row r="2660">
          <cell r="B2660">
            <v>91954</v>
          </cell>
          <cell r="C2660" t="str">
            <v>INTERRUPTOR PARALELO (1 MÓDULO), 10A/250V, SEM SUPORTE E SEM PLACA - FORNECIMENTO E INSTALAÇÃO. AF_12/2015</v>
          </cell>
          <cell r="D2660" t="str">
            <v>UN</v>
          </cell>
          <cell r="E2660">
            <v>18.559999999999999</v>
          </cell>
          <cell r="F2660" t="str">
            <v>SINAPI</v>
          </cell>
        </row>
        <row r="2661">
          <cell r="B2661">
            <v>91955</v>
          </cell>
          <cell r="C2661" t="str">
            <v>INTERRUPTOR PARALELO (1 MÓDULO), 10A/250V, INCLUINDO SUPORTE E PLACA - FORNECIMENTO E INSTALAÇÃO. AF_12/2015</v>
          </cell>
          <cell r="D2661" t="str">
            <v>UN</v>
          </cell>
          <cell r="E2661">
            <v>25.13</v>
          </cell>
          <cell r="F2661" t="str">
            <v>SINAPI</v>
          </cell>
        </row>
        <row r="2662">
          <cell r="B2662">
            <v>91956</v>
          </cell>
          <cell r="C2662" t="str">
            <v>INTERRUPTOR SIMPLES (1 MÓDULO) COM INTERRUPTOR PARALELO (1 MÓDULO), 10A/250V, SEM SUPORTE E SEM PLACA - FORNECIMENTO E INSTALAÇÃO. AF_12/2015</v>
          </cell>
          <cell r="D2662" t="str">
            <v>UN</v>
          </cell>
          <cell r="E2662">
            <v>30.53</v>
          </cell>
          <cell r="F2662" t="str">
            <v>SINAPI</v>
          </cell>
        </row>
        <row r="2663">
          <cell r="B2663">
            <v>91957</v>
          </cell>
          <cell r="C2663" t="str">
            <v>INTERRUPTOR SIMPLES (1 MÓDULO) COM INTERRUPTOR PARALELO (1 MÓDULO), 10A/250V, INCLUINDO SUPORTE E PLACA - FORNECIMENTO E INSTALAÇÃO. AF_12/2015</v>
          </cell>
          <cell r="D2663" t="str">
            <v>UN</v>
          </cell>
          <cell r="E2663">
            <v>37.1</v>
          </cell>
          <cell r="F2663" t="str">
            <v>SINAPI</v>
          </cell>
        </row>
        <row r="2664">
          <cell r="B2664">
            <v>91958</v>
          </cell>
          <cell r="C2664" t="str">
            <v>INTERRUPTOR SIMPLES (2 MÓDULOS), 10A/250V, SEM SUPORTE E SEM PLACA - FORNECIMENTO E INSTALAÇÃO. AF_12/2015</v>
          </cell>
          <cell r="D2664" t="str">
            <v>UN</v>
          </cell>
          <cell r="E2664">
            <v>25.89</v>
          </cell>
          <cell r="F2664" t="str">
            <v>SINAPI</v>
          </cell>
        </row>
        <row r="2665">
          <cell r="B2665">
            <v>91959</v>
          </cell>
          <cell r="C2665" t="str">
            <v>INTERRUPTOR SIMPLES (2 MÓDULOS), 10A/250V, INCLUINDO SUPORTE E PLACA - FORNECIMENTO E INSTALAÇÃO. AF_12/2015</v>
          </cell>
          <cell r="D2665" t="str">
            <v>UN</v>
          </cell>
          <cell r="E2665">
            <v>32.46</v>
          </cell>
          <cell r="F2665" t="str">
            <v>SINAPI</v>
          </cell>
        </row>
        <row r="2666">
          <cell r="B2666">
            <v>91960</v>
          </cell>
          <cell r="C2666" t="str">
            <v>INTERRUPTOR PARALELO (2 MÓDULOS), 10A/250V, SEM SUPORTE E SEM PLACA - FORNECIMENTO E INSTALAÇÃO. AF_12/2015</v>
          </cell>
          <cell r="D2666" t="str">
            <v>UN</v>
          </cell>
          <cell r="E2666">
            <v>35.200000000000003</v>
          </cell>
          <cell r="F2666" t="str">
            <v>SINAPI</v>
          </cell>
        </row>
        <row r="2667">
          <cell r="B2667">
            <v>91961</v>
          </cell>
          <cell r="C2667" t="str">
            <v>INTERRUPTOR PARALELO (2 MÓDULOS), 10A/250V, INCLUINDO SUPORTE E PLACA - FORNECIMENTO E INSTALAÇÃO. AF_12/2015</v>
          </cell>
          <cell r="D2667" t="str">
            <v>UN</v>
          </cell>
          <cell r="E2667">
            <v>41.77</v>
          </cell>
          <cell r="F2667" t="str">
            <v>SINAPI</v>
          </cell>
        </row>
        <row r="2668">
          <cell r="B2668">
            <v>91962</v>
          </cell>
          <cell r="C2668" t="str">
            <v>INTERRUPTOR SIMPLES (1 MÓDULO) COM INTERRUPTOR PARALELO (2 MÓDULOS), 10A/250V, SEM SUPORTE E SEM PLACA - FORNECIMENTO E INSTALAÇÃO. AF_12/2015</v>
          </cell>
          <cell r="D2668" t="str">
            <v>UN</v>
          </cell>
          <cell r="E2668">
            <v>47.2</v>
          </cell>
          <cell r="F2668" t="str">
            <v>SINAPI</v>
          </cell>
        </row>
        <row r="2669">
          <cell r="B2669">
            <v>91963</v>
          </cell>
          <cell r="C2669" t="str">
            <v>INTERRUPTOR SIMPLES (1 MÓDULO) COM INTERRUPTOR PARALELO (2 MÓDULOS), 10A/250V, INCLUINDO SUPORTE E PLACA - FORNECIMENTO E INSTALAÇÃO. AF_12/2015</v>
          </cell>
          <cell r="D2669" t="str">
            <v>UN</v>
          </cell>
          <cell r="E2669">
            <v>53.77</v>
          </cell>
          <cell r="F2669" t="str">
            <v>SINAPI</v>
          </cell>
        </row>
        <row r="2670">
          <cell r="B2670">
            <v>91964</v>
          </cell>
          <cell r="C2670" t="str">
            <v>INTERRUPTOR SIMPLES (2 MÓDULOS) COM INTERRUPTOR PARALELO (1 MÓDULO), 10A/250V, SEM SUPORTE E SEM PLACA - FORNECIMENTO E INSTALAÇÃO. AF_12/2015</v>
          </cell>
          <cell r="D2670" t="str">
            <v>UN</v>
          </cell>
          <cell r="E2670">
            <v>42.53</v>
          </cell>
          <cell r="F2670" t="str">
            <v>SINAPI</v>
          </cell>
        </row>
        <row r="2671">
          <cell r="B2671">
            <v>91965</v>
          </cell>
          <cell r="C2671" t="str">
            <v>INTERRUPTOR SIMPLES (2 MÓDULOS) COM INTERRUPTOR PARALELO (1 MÓDULO), 10A/250V, INCLUINDO SUPORTE E PLACA - FORNECIMENTO E INSTALAÇÃO. AF_12/2015</v>
          </cell>
          <cell r="D2671" t="str">
            <v>UN</v>
          </cell>
          <cell r="E2671">
            <v>49.1</v>
          </cell>
          <cell r="F2671" t="str">
            <v>SINAPI</v>
          </cell>
        </row>
        <row r="2672">
          <cell r="B2672">
            <v>91966</v>
          </cell>
          <cell r="C2672" t="str">
            <v>INTERRUPTOR SIMPLES (3 MÓDULOS), 10A/250V, SEM SUPORTE E SEM PLACA - FORNECIMENTO E INSTALAÇÃO. AF_12/2015</v>
          </cell>
          <cell r="D2672" t="str">
            <v>UN</v>
          </cell>
          <cell r="E2672">
            <v>37.89</v>
          </cell>
          <cell r="F2672" t="str">
            <v>SINAPI</v>
          </cell>
        </row>
        <row r="2673">
          <cell r="B2673">
            <v>91967</v>
          </cell>
          <cell r="C2673" t="str">
            <v>INTERRUPTOR SIMPLES (3 MÓDULOS), 10A/250V, INCLUINDO SUPORTE E PLACA - FORNECIMENTO E INSTALAÇÃO. AF_12/2015</v>
          </cell>
          <cell r="D2673" t="str">
            <v>UN</v>
          </cell>
          <cell r="E2673">
            <v>44.46</v>
          </cell>
          <cell r="F2673" t="str">
            <v>SINAPI</v>
          </cell>
        </row>
        <row r="2674">
          <cell r="B2674">
            <v>91968</v>
          </cell>
          <cell r="C2674" t="str">
            <v>INTERRUPTOR PARALELO (3 MÓDULOS), 10A/250V, SEM SUPORTE E SEM PLACA - FORNECIMENTO E INSTALAÇÃO. AF_12/2015</v>
          </cell>
          <cell r="D2674" t="str">
            <v>UN</v>
          </cell>
          <cell r="E2674">
            <v>51.83</v>
          </cell>
          <cell r="F2674" t="str">
            <v>SINAPI</v>
          </cell>
        </row>
        <row r="2675">
          <cell r="B2675">
            <v>91969</v>
          </cell>
          <cell r="C2675" t="str">
            <v>INTERRUPTOR PARALELO (3 MÓDULOS), 10A/250V, INCLUINDO SUPORTE E PLACA - FORNECIMENTO E INSTALAÇÃO. AF_12/2015</v>
          </cell>
          <cell r="D2675" t="str">
            <v>UN</v>
          </cell>
          <cell r="E2675">
            <v>58.4</v>
          </cell>
          <cell r="F2675" t="str">
            <v>SINAPI</v>
          </cell>
        </row>
        <row r="2676">
          <cell r="B2676">
            <v>91970</v>
          </cell>
          <cell r="C2676" t="str">
            <v>INTERRUPTOR SIMPLES (3 MÓDULOS) COM INTERRUPTOR PARALELO (1 MÓDULO), 10A/250V, SEM SUPORTE E SEM PLACA - FORNECIMENTO E INSTALAÇÃO. AF_12/2015</v>
          </cell>
          <cell r="D2676" t="str">
            <v>UN</v>
          </cell>
          <cell r="E2676">
            <v>54.75</v>
          </cell>
          <cell r="F2676" t="str">
            <v>SINAPI</v>
          </cell>
        </row>
        <row r="2677">
          <cell r="B2677">
            <v>91971</v>
          </cell>
          <cell r="C2677" t="str">
            <v>INTERRUPTOR SIMPLES (3 MÓDULOS) COM INTERRUPTOR PARALELO (1 MÓDULO), 10A/250V, INCLUINDO SUPORTE E PLACA - FORNECIMENTO E INSTALAÇÃO. AF_12/2015</v>
          </cell>
          <cell r="D2677" t="str">
            <v>UN</v>
          </cell>
          <cell r="E2677">
            <v>65.599999999999994</v>
          </cell>
          <cell r="F2677" t="str">
            <v>SINAPI</v>
          </cell>
        </row>
        <row r="2678">
          <cell r="B2678">
            <v>91972</v>
          </cell>
          <cell r="C2678" t="str">
            <v>INTERRUPTOR SIMPLES (2 MÓDULOS) COM INTERRUPTOR PARALELO (2 MÓDULOS), 10A/250V, SEM SUPORTE E SEM PLACA - FORNECIMENTO E INSTALAÇÃO. AF_12/2015</v>
          </cell>
          <cell r="D2678" t="str">
            <v>UN</v>
          </cell>
          <cell r="E2678">
            <v>59.42</v>
          </cell>
          <cell r="F2678" t="str">
            <v>SINAPI</v>
          </cell>
        </row>
        <row r="2679">
          <cell r="B2679">
            <v>91973</v>
          </cell>
          <cell r="C2679" t="str">
            <v>INTERRUPTOR SIMPLES (2 MÓDULOS) COM INTERRUPTOR PARALELO (2 MÓDULOS), 10A/250V, INCLUINDO SUPORTE E PLACA - FORNECIMENTO E INSTALAÇÃO. AF_12/2015</v>
          </cell>
          <cell r="D2679" t="str">
            <v>UN</v>
          </cell>
          <cell r="E2679">
            <v>70.27</v>
          </cell>
          <cell r="F2679" t="str">
            <v>SINAPI</v>
          </cell>
        </row>
        <row r="2680">
          <cell r="B2680">
            <v>91974</v>
          </cell>
          <cell r="C2680" t="str">
            <v>INTERRUPTOR SIMPLES (4 MÓDULOS), 10A/250V, SEM SUPORTE E SEM PLACA - FORNECIMENTO E INSTALAÇÃO. AF_12/2015</v>
          </cell>
          <cell r="D2680" t="str">
            <v>UN</v>
          </cell>
          <cell r="E2680">
            <v>50.08</v>
          </cell>
          <cell r="F2680" t="str">
            <v>SINAPI</v>
          </cell>
        </row>
        <row r="2681">
          <cell r="B2681">
            <v>91975</v>
          </cell>
          <cell r="C2681" t="str">
            <v>INTERRUPTOR SIMPLES (4 MÓDULOS), 10A/250V, INCLUINDO SUPORTE E PLACA - FORNECIMENTO E INSTALAÇÃO. AF_12/2015</v>
          </cell>
          <cell r="D2681" t="str">
            <v>UN</v>
          </cell>
          <cell r="E2681">
            <v>60.93</v>
          </cell>
          <cell r="F2681" t="str">
            <v>SINAPI</v>
          </cell>
        </row>
        <row r="2682">
          <cell r="B2682">
            <v>91976</v>
          </cell>
          <cell r="C2682" t="str">
            <v>INTERRUPTOR SIMPLES (6 MÓDULOS), 10A/250V, SEM SUPORTE E SEM PLACA - FORNECIMENTO E INSTALAÇÃO. AF_12/2015</v>
          </cell>
          <cell r="D2682" t="str">
            <v>UN</v>
          </cell>
          <cell r="E2682">
            <v>74.14</v>
          </cell>
          <cell r="F2682" t="str">
            <v>SINAPI</v>
          </cell>
        </row>
        <row r="2683">
          <cell r="B2683">
            <v>91977</v>
          </cell>
          <cell r="C2683" t="str">
            <v>INTERRUPTOR SIMPLES (6 MÓDULOS), 10A/250V, INCLUINDO SUPORTE E PLACA - FORNECIMENTO E INSTALAÇÃO. AF_12/2015</v>
          </cell>
          <cell r="D2683" t="str">
            <v>UN</v>
          </cell>
          <cell r="E2683">
            <v>84.99</v>
          </cell>
          <cell r="F2683" t="str">
            <v>SINAPI</v>
          </cell>
        </row>
        <row r="2684">
          <cell r="B2684">
            <v>91978</v>
          </cell>
          <cell r="C2684" t="str">
            <v>INTERRUPTOR INTERMEDIÁRIO (1 MÓDULO), 10A/250V, SEM SUPORTE E SEM PLACA - FORNECIMENTO E INSTALAÇÃO. AF_09/2017</v>
          </cell>
          <cell r="D2684" t="str">
            <v>UN</v>
          </cell>
          <cell r="E2684">
            <v>31.07</v>
          </cell>
          <cell r="F2684" t="str">
            <v>SINAPI</v>
          </cell>
        </row>
        <row r="2685">
          <cell r="B2685">
            <v>91979</v>
          </cell>
          <cell r="C2685" t="str">
            <v>INTERRUPTOR INTERMEDIÁRIO (1 MÓDULO), 10A/250V, INCLUINDO SUPORTE E PLACA - FORNECIMENTO E INSTALAÇÃO. AF_09/2017</v>
          </cell>
          <cell r="D2685" t="str">
            <v>UN</v>
          </cell>
          <cell r="E2685">
            <v>37.64</v>
          </cell>
          <cell r="F2685" t="str">
            <v>SINAPI</v>
          </cell>
        </row>
        <row r="2686">
          <cell r="B2686">
            <v>91980</v>
          </cell>
          <cell r="C2686" t="str">
            <v>INTERRUPTOR BIPOLAR (1 MÓDULO), 10A/250V, SEM SUPORTE E SEM PLACA - FORNECIMENTO E INSTALAÇÃO. AF_09/2017</v>
          </cell>
          <cell r="D2686" t="str">
            <v>UN</v>
          </cell>
          <cell r="E2686">
            <v>29.88</v>
          </cell>
          <cell r="F2686" t="str">
            <v>SINAPI</v>
          </cell>
        </row>
        <row r="2687">
          <cell r="B2687">
            <v>91981</v>
          </cell>
          <cell r="C2687" t="str">
            <v>INTERRUPTOR BIPOLAR (1 MÓDULO), 10A/250V, INCLUINDO SUPORTE E PLACA - FORNECIMENTO E INSTALAÇÃO. AF_09/2017</v>
          </cell>
          <cell r="D2687" t="str">
            <v>UN</v>
          </cell>
          <cell r="E2687">
            <v>36.450000000000003</v>
          </cell>
          <cell r="F2687" t="str">
            <v>SINAPI</v>
          </cell>
        </row>
        <row r="2688">
          <cell r="B2688">
            <v>91982</v>
          </cell>
          <cell r="C2688" t="str">
            <v>DIMMER ROTATIVO (1 MÓDULO), 220V/600W, SEM SUPORTE E SEM PLACA - FORNECIMENTO E INSTALAÇÃO. AF_09/2017</v>
          </cell>
          <cell r="D2688" t="str">
            <v>UN</v>
          </cell>
          <cell r="E2688">
            <v>82.45</v>
          </cell>
          <cell r="F2688" t="str">
            <v>SINAPI</v>
          </cell>
        </row>
        <row r="2689">
          <cell r="B2689">
            <v>91983</v>
          </cell>
          <cell r="C2689" t="str">
            <v>DIMMER ROTATIVO (1 MÓDULO), 220V/600W, INCLUINDO SUPORTE E PLACA - FORNECIMENTO E INSTALAÇÃO. AF_09/2017</v>
          </cell>
          <cell r="D2689" t="str">
            <v>UN</v>
          </cell>
          <cell r="E2689">
            <v>89.02</v>
          </cell>
          <cell r="F2689" t="str">
            <v>SINAPI</v>
          </cell>
        </row>
        <row r="2690">
          <cell r="B2690">
            <v>91984</v>
          </cell>
          <cell r="C2690" t="str">
            <v>INTERRUPTOR PULSADOR CAMPAINHA (1 MÓDULO), 10A/250V, SEM SUPORTE E SEM PLACA - FORNECIMENTO E INSTALAÇÃO. AF_09/2017</v>
          </cell>
          <cell r="D2690" t="str">
            <v>UN</v>
          </cell>
          <cell r="E2690">
            <v>12.79</v>
          </cell>
          <cell r="F2690" t="str">
            <v>SINAPI</v>
          </cell>
        </row>
        <row r="2691">
          <cell r="B2691">
            <v>91985</v>
          </cell>
          <cell r="C2691" t="str">
            <v>INTERRUPTOR PULSADOR CAMPAINHA (1 MÓDULO), 10A/250V, INCLUINDO SUPORTE E PLACA - FORNECIMENTO E INSTALAÇÃO. AF_09/2017</v>
          </cell>
          <cell r="D2691" t="str">
            <v>UN</v>
          </cell>
          <cell r="E2691">
            <v>19.36</v>
          </cell>
          <cell r="F2691" t="str">
            <v>SINAPI</v>
          </cell>
        </row>
        <row r="2692">
          <cell r="B2692">
            <v>91986</v>
          </cell>
          <cell r="C2692" t="str">
            <v>CAMPAINHA CIGARRA (1 MÓDULO), 10A/250V, SEM SUPORTE E SEM PLACA - FORNECIMENTO E INSTALAÇÃO. AF_09/2017</v>
          </cell>
          <cell r="D2692" t="str">
            <v>UN</v>
          </cell>
          <cell r="E2692">
            <v>29.25</v>
          </cell>
          <cell r="F2692" t="str">
            <v>SINAPI</v>
          </cell>
        </row>
        <row r="2693">
          <cell r="B2693">
            <v>91987</v>
          </cell>
          <cell r="C2693" t="str">
            <v>CAMPAINHA CIGARRA (1 MÓDULO), 10A/250V, INCLUINDO SUPORTE E PLACA - FORNECIMENTO E INSTALAÇÃO. AF_09/2017</v>
          </cell>
          <cell r="D2693" t="str">
            <v>UN</v>
          </cell>
          <cell r="E2693">
            <v>35.82</v>
          </cell>
          <cell r="F2693" t="str">
            <v>SINAPI</v>
          </cell>
        </row>
        <row r="2694">
          <cell r="B2694">
            <v>91988</v>
          </cell>
          <cell r="C2694" t="str">
            <v>INTERRUPTOR PULSADOR MINUTERIA (1 MÓDULO), 10A/250V, SEM SUPORTE E SEM PLACA - FORNECIMENTO E INSTALAÇÃO. AF_09/2017</v>
          </cell>
          <cell r="D2694" t="str">
            <v>UN</v>
          </cell>
          <cell r="E2694">
            <v>16.77</v>
          </cell>
          <cell r="F2694" t="str">
            <v>SINAPI</v>
          </cell>
        </row>
        <row r="2695">
          <cell r="B2695">
            <v>91989</v>
          </cell>
          <cell r="C2695" t="str">
            <v>INTERRUPTOR PULSADOR MINUTERIA (1 MÓDULO), 10A/250V, INCLUINDO SUPORTE E PLACA - FORNECIMENTO E INSTALAÇÃO. AF_09/2017</v>
          </cell>
          <cell r="D2695" t="str">
            <v>UN</v>
          </cell>
          <cell r="E2695">
            <v>23.34</v>
          </cell>
          <cell r="F2695" t="str">
            <v>SINAPI</v>
          </cell>
        </row>
        <row r="2696">
          <cell r="B2696">
            <v>91990</v>
          </cell>
          <cell r="C2696" t="str">
            <v>TOMADA ALTA DE EMBUTIR (1 MÓDULO), 2P+T 10 A, SEM SUPORTE E SEM PLACA - FORNECIMENTO E INSTALAÇÃO. AF_12/2015</v>
          </cell>
          <cell r="D2696" t="str">
            <v>UN</v>
          </cell>
          <cell r="E2696">
            <v>23.4</v>
          </cell>
          <cell r="F2696" t="str">
            <v>SINAPI</v>
          </cell>
        </row>
        <row r="2697">
          <cell r="B2697">
            <v>91991</v>
          </cell>
          <cell r="C2697" t="str">
            <v>TOMADA ALTA DE EMBUTIR (1 MÓDULO), 2P+T 20 A, SEM SUPORTE E SEM PLACA - FORNECIMENTO E INSTALAÇÃO. AF_12/2015</v>
          </cell>
          <cell r="D2697" t="str">
            <v>UN</v>
          </cell>
          <cell r="E2697">
            <v>25.55</v>
          </cell>
          <cell r="F2697" t="str">
            <v>SINAPI</v>
          </cell>
        </row>
        <row r="2698">
          <cell r="B2698">
            <v>91992</v>
          </cell>
          <cell r="C2698" t="str">
            <v>TOMADA ALTA DE EMBUTIR (1 MÓDULO), 2P+T 10 A, INCLUINDO SUPORTE E PLACA - FORNECIMENTO E INSTALAÇÃO. AF_12/2015</v>
          </cell>
          <cell r="D2698" t="str">
            <v>UN</v>
          </cell>
          <cell r="E2698">
            <v>29.97</v>
          </cell>
          <cell r="F2698" t="str">
            <v>SINAPI</v>
          </cell>
        </row>
        <row r="2699">
          <cell r="B2699">
            <v>91993</v>
          </cell>
          <cell r="C2699" t="str">
            <v>TOMADA ALTA DE EMBUTIR (1 MÓDULO), 2P+T 20 A, INCLUINDO SUPORTE E PLACA - FORNECIMENTO E INSTALAÇÃO. AF_12/2015</v>
          </cell>
          <cell r="D2699" t="str">
            <v>UN</v>
          </cell>
          <cell r="E2699">
            <v>32.119999999999997</v>
          </cell>
          <cell r="F2699" t="str">
            <v>SINAPI</v>
          </cell>
        </row>
        <row r="2700">
          <cell r="B2700">
            <v>91994</v>
          </cell>
          <cell r="C2700" t="str">
            <v>TOMADA MÉDIA DE EMBUTIR (1 MÓDULO), 2P+T 10 A, SEM SUPORTE E SEM PLACA - FORNECIMENTO E INSTALAÇÃO. AF_12/2015</v>
          </cell>
          <cell r="D2700" t="str">
            <v>UN</v>
          </cell>
          <cell r="E2700">
            <v>17.45</v>
          </cell>
          <cell r="F2700" t="str">
            <v>SINAPI</v>
          </cell>
        </row>
        <row r="2701">
          <cell r="B2701">
            <v>91995</v>
          </cell>
          <cell r="C2701" t="str">
            <v>TOMADA MÉDIA DE EMBUTIR (1 MÓDULO), 2P+T 20 A, SEM SUPORTE E SEM PLACA - FORNECIMENTO E INSTALAÇÃO. AF_12/2015</v>
          </cell>
          <cell r="D2701" t="str">
            <v>UN</v>
          </cell>
          <cell r="E2701">
            <v>19.600000000000001</v>
          </cell>
          <cell r="F2701" t="str">
            <v>SINAPI</v>
          </cell>
        </row>
        <row r="2702">
          <cell r="B2702">
            <v>91996</v>
          </cell>
          <cell r="C2702" t="str">
            <v>TOMADA MÉDIA DE EMBUTIR (1 MÓDULO), 2P+T 10 A, INCLUINDO SUPORTE E PLACA - FORNECIMENTO E INSTALAÇÃO. AF_12/2015</v>
          </cell>
          <cell r="D2702" t="str">
            <v>UN</v>
          </cell>
          <cell r="E2702">
            <v>24.02</v>
          </cell>
          <cell r="F2702" t="str">
            <v>SINAPI</v>
          </cell>
        </row>
        <row r="2703">
          <cell r="B2703">
            <v>91997</v>
          </cell>
          <cell r="C2703" t="str">
            <v>TOMADA MÉDIA DE EMBUTIR (1 MÓDULO), 2P+T 20 A, INCLUINDO SUPORTE E PLACA - FORNECIMENTO E INSTALAÇÃO. AF_12/2015</v>
          </cell>
          <cell r="D2703" t="str">
            <v>UN</v>
          </cell>
          <cell r="E2703">
            <v>26.17</v>
          </cell>
          <cell r="F2703" t="str">
            <v>SINAPI</v>
          </cell>
        </row>
        <row r="2704">
          <cell r="B2704">
            <v>91998</v>
          </cell>
          <cell r="C2704" t="str">
            <v>TOMADA BAIXA DE EMBUTIR (1 MÓDULO), 2P+T 10 A, SEM SUPORTE E SEM PLACA - FORNECIMENTO E INSTALAÇÃO. AF_12/2015</v>
          </cell>
          <cell r="D2704" t="str">
            <v>UN</v>
          </cell>
          <cell r="E2704">
            <v>15.14</v>
          </cell>
          <cell r="F2704" t="str">
            <v>SINAPI</v>
          </cell>
        </row>
        <row r="2705">
          <cell r="B2705">
            <v>91999</v>
          </cell>
          <cell r="C2705" t="str">
            <v>TOMADA BAIXA DE EMBUTIR (1 MÓDULO), 2P+T 20 A, SEM SUPORTE E SEM PLACA - FORNECIMENTO E INSTALAÇÃO. AF_12/2015</v>
          </cell>
          <cell r="D2705" t="str">
            <v>UN</v>
          </cell>
          <cell r="E2705">
            <v>17.29</v>
          </cell>
          <cell r="F2705" t="str">
            <v>SINAPI</v>
          </cell>
        </row>
        <row r="2706">
          <cell r="B2706">
            <v>92000</v>
          </cell>
          <cell r="C2706" t="str">
            <v>TOMADA BAIXA DE EMBUTIR (1 MÓDULO), 2P+T 10 A, INCLUINDO SUPORTE E PLACA - FORNECIMENTO E INSTALAÇÃO. AF_12/2015</v>
          </cell>
          <cell r="D2706" t="str">
            <v>UN</v>
          </cell>
          <cell r="E2706">
            <v>21.71</v>
          </cell>
          <cell r="F2706" t="str">
            <v>SINAPI</v>
          </cell>
        </row>
        <row r="2707">
          <cell r="B2707">
            <v>92001</v>
          </cell>
          <cell r="C2707" t="str">
            <v>TOMADA BAIXA DE EMBUTIR (1 MÓDULO), 2P+T 20 A, INCLUINDO SUPORTE E PLACA - FORNECIMENTO E INSTALAÇÃO. AF_12/2015</v>
          </cell>
          <cell r="D2707" t="str">
            <v>UN</v>
          </cell>
          <cell r="E2707">
            <v>23.86</v>
          </cell>
          <cell r="F2707" t="str">
            <v>SINAPI</v>
          </cell>
        </row>
        <row r="2708">
          <cell r="B2708">
            <v>92002</v>
          </cell>
          <cell r="C2708" t="str">
            <v>TOMADA MÉDIA DE EMBUTIR (2 MÓDULOS), 2P+T 10 A, SEM SUPORTE E SEM PLACA - FORNECIMENTO E INSTALAÇÃO. AF_12/2015</v>
          </cell>
          <cell r="D2708" t="str">
            <v>UN</v>
          </cell>
          <cell r="E2708">
            <v>32.979999999999997</v>
          </cell>
          <cell r="F2708" t="str">
            <v>SINAPI</v>
          </cell>
        </row>
        <row r="2709">
          <cell r="B2709">
            <v>92003</v>
          </cell>
          <cell r="C2709" t="str">
            <v>TOMADA MÉDIA DE EMBUTIR (2 MÓDULOS), 2P+T 20 A, SEM SUPORTE E SEM PLACA - FORNECIMENTO E INSTALAÇÃO. AF_12/2015</v>
          </cell>
          <cell r="D2709" t="str">
            <v>UN</v>
          </cell>
          <cell r="E2709">
            <v>37.28</v>
          </cell>
          <cell r="F2709" t="str">
            <v>SINAPI</v>
          </cell>
        </row>
        <row r="2710">
          <cell r="B2710">
            <v>92004</v>
          </cell>
          <cell r="C2710" t="str">
            <v>TOMADA MÉDIA DE EMBUTIR (2 MÓDULOS), 2P+T 10 A, INCLUINDO SUPORTE E PLACA - FORNECIMENTO E INSTALAÇÃO. AF_12/2015</v>
          </cell>
          <cell r="D2710" t="str">
            <v>UN</v>
          </cell>
          <cell r="E2710">
            <v>39.549999999999997</v>
          </cell>
          <cell r="F2710" t="str">
            <v>SINAPI</v>
          </cell>
        </row>
        <row r="2711">
          <cell r="B2711">
            <v>92005</v>
          </cell>
          <cell r="C2711" t="str">
            <v>TOMADA MÉDIA DE EMBUTIR (2 MÓDULOS), 2P+T 20 A, INCLUINDO SUPORTE E PLACA - FORNECIMENTO E INSTALAÇÃO. AF_12/2015</v>
          </cell>
          <cell r="D2711" t="str">
            <v>UN</v>
          </cell>
          <cell r="E2711">
            <v>43.85</v>
          </cell>
          <cell r="F2711" t="str">
            <v>SINAPI</v>
          </cell>
        </row>
        <row r="2712">
          <cell r="B2712">
            <v>92006</v>
          </cell>
          <cell r="C2712" t="str">
            <v>TOMADA BAIXA DE EMBUTIR (2 MÓDULOS), 2P+T 10 A, SEM SUPORTE E SEM PLACA - FORNECIMENTO E INSTALAÇÃO. AF_12/2015</v>
          </cell>
          <cell r="D2712" t="str">
            <v>UN</v>
          </cell>
          <cell r="E2712">
            <v>28.35</v>
          </cell>
          <cell r="F2712" t="str">
            <v>SINAPI</v>
          </cell>
        </row>
        <row r="2713">
          <cell r="B2713">
            <v>92007</v>
          </cell>
          <cell r="C2713" t="str">
            <v>TOMADA BAIXA DE EMBUTIR (2 MÓDULOS), 2P+T 20 A, SEM SUPORTE E SEM PLACA - FORNECIMENTO E INSTALAÇÃO. AF_12/2015</v>
          </cell>
          <cell r="D2713" t="str">
            <v>UN</v>
          </cell>
          <cell r="E2713">
            <v>32.65</v>
          </cell>
          <cell r="F2713" t="str">
            <v>SINAPI</v>
          </cell>
        </row>
        <row r="2714">
          <cell r="B2714">
            <v>92008</v>
          </cell>
          <cell r="C2714" t="str">
            <v>TOMADA BAIXA DE EMBUTIR (2 MÓDULOS), 2P+T 10 A, INCLUINDO SUPORTE E PLACA - FORNECIMENTO E INSTALAÇÃO. AF_12/2015</v>
          </cell>
          <cell r="D2714" t="str">
            <v>UN</v>
          </cell>
          <cell r="E2714">
            <v>34.92</v>
          </cell>
          <cell r="F2714" t="str">
            <v>SINAPI</v>
          </cell>
        </row>
        <row r="2715">
          <cell r="B2715">
            <v>92009</v>
          </cell>
          <cell r="C2715" t="str">
            <v>TOMADA BAIXA DE EMBUTIR (2 MÓDULOS), 2P+T 20 A, INCLUINDO SUPORTE E PLACA - FORNECIMENTO E INSTALAÇÃO. AF_12/2015</v>
          </cell>
          <cell r="D2715" t="str">
            <v>UN</v>
          </cell>
          <cell r="E2715">
            <v>39.22</v>
          </cell>
          <cell r="F2715" t="str">
            <v>SINAPI</v>
          </cell>
        </row>
        <row r="2716">
          <cell r="B2716">
            <v>92010</v>
          </cell>
          <cell r="C2716" t="str">
            <v>TOMADA MÉDIA DE EMBUTIR (3 MÓDULOS), 2P+T 10 A, SEM SUPORTE E SEM PLACA - FORNECIMENTO E INSTALAÇÃO. AF_12/2015</v>
          </cell>
          <cell r="D2716" t="str">
            <v>UN</v>
          </cell>
          <cell r="E2716">
            <v>48.5</v>
          </cell>
          <cell r="F2716" t="str">
            <v>SINAPI</v>
          </cell>
        </row>
        <row r="2717">
          <cell r="B2717">
            <v>92011</v>
          </cell>
          <cell r="C2717" t="str">
            <v>TOMADA MÉDIA DE EMBUTIR (3 MÓDULOS), 2P+T 20 A, SEM SUPORTE E SEM PLACA - FORNECIMENTO E INSTALAÇÃO. AF_12/2015</v>
          </cell>
          <cell r="D2717" t="str">
            <v>UN</v>
          </cell>
          <cell r="E2717">
            <v>54.95</v>
          </cell>
          <cell r="F2717" t="str">
            <v>SINAPI</v>
          </cell>
        </row>
        <row r="2718">
          <cell r="B2718">
            <v>92012</v>
          </cell>
          <cell r="C2718" t="str">
            <v>TOMADA MÉDIA DE EMBUTIR (3 MÓDULOS), 2P+T 10 A, INCLUINDO SUPORTE E PLACA - FORNECIMENTO E INSTALAÇÃO. AF_12/2015</v>
          </cell>
          <cell r="D2718" t="str">
            <v>UN</v>
          </cell>
          <cell r="E2718">
            <v>55.07</v>
          </cell>
          <cell r="F2718" t="str">
            <v>SINAPI</v>
          </cell>
        </row>
        <row r="2719">
          <cell r="B2719">
            <v>92013</v>
          </cell>
          <cell r="C2719" t="str">
            <v>TOMADA MÉDIA DE EMBUTIR (3 MÓDULOS), 2P+T 20 A, INCLUINDO SUPORTE E PLACA - FORNECIMENTO E INSTALAÇÃO. AF_12/2015</v>
          </cell>
          <cell r="D2719" t="str">
            <v>UN</v>
          </cell>
          <cell r="E2719">
            <v>61.52</v>
          </cell>
          <cell r="F2719" t="str">
            <v>SINAPI</v>
          </cell>
        </row>
        <row r="2720">
          <cell r="B2720">
            <v>92014</v>
          </cell>
          <cell r="C2720" t="str">
            <v>TOMADA BAIXA DE EMBUTIR (3 MÓDULOS), 2P+T 10 A, SEM SUPORTE E SEM PLACA - FORNECIMENTO E INSTALAÇÃO. AF_12/2015</v>
          </cell>
          <cell r="D2720" t="str">
            <v>UN</v>
          </cell>
          <cell r="E2720">
            <v>41.57</v>
          </cell>
          <cell r="F2720" t="str">
            <v>SINAPI</v>
          </cell>
        </row>
        <row r="2721">
          <cell r="B2721">
            <v>92015</v>
          </cell>
          <cell r="C2721" t="str">
            <v>TOMADA BAIXA DE EMBUTIR (3 MÓDULOS), 2P+T 20 A, SEM SUPORTE E SEM PLACA - FORNECIMENTO E INSTALAÇÃO. AF_12/2015</v>
          </cell>
          <cell r="D2721" t="str">
            <v>UN</v>
          </cell>
          <cell r="E2721">
            <v>48.02</v>
          </cell>
          <cell r="F2721" t="str">
            <v>SINAPI</v>
          </cell>
        </row>
        <row r="2722">
          <cell r="B2722">
            <v>92016</v>
          </cell>
          <cell r="C2722" t="str">
            <v>TOMADA BAIXA DE EMBUTIR (3 MÓDULOS), 2P+T 10 A, INCLUINDO SUPORTE E PLACA - FORNECIMENTO E INSTALAÇÃO. AF_12/2015</v>
          </cell>
          <cell r="D2722" t="str">
            <v>UN</v>
          </cell>
          <cell r="E2722">
            <v>48.14</v>
          </cell>
          <cell r="F2722" t="str">
            <v>SINAPI</v>
          </cell>
        </row>
        <row r="2723">
          <cell r="B2723">
            <v>92017</v>
          </cell>
          <cell r="C2723" t="str">
            <v>TOMADA BAIXA DE EMBUTIR (3 MÓDULOS), 2P+T 20 A, INCLUINDO SUPORTE E PLACA - FORNECIMENTO E INSTALAÇÃO. AF_12/2015</v>
          </cell>
          <cell r="D2723" t="str">
            <v>UN</v>
          </cell>
          <cell r="E2723">
            <v>54.59</v>
          </cell>
          <cell r="F2723" t="str">
            <v>SINAPI</v>
          </cell>
        </row>
        <row r="2724">
          <cell r="B2724">
            <v>92018</v>
          </cell>
          <cell r="C2724" t="str">
            <v>TOMADA BAIXA DE EMBUTIR (4 MÓDULOS), 2P+T 10 A, SEM SUPORTE E SEM PLACA - FORNECIMENTO E INSTALAÇÃO. AF_12/2015</v>
          </cell>
          <cell r="D2724" t="str">
            <v>UN</v>
          </cell>
          <cell r="E2724">
            <v>55.1</v>
          </cell>
          <cell r="F2724" t="str">
            <v>SINAPI</v>
          </cell>
        </row>
        <row r="2725">
          <cell r="B2725">
            <v>92019</v>
          </cell>
          <cell r="C2725" t="str">
            <v>TOMADA BAIXA DE EMBUTIR (4 MÓDULOS), 2P+T 10 A, INCLUINDO SUPORTE E PLACA - FORNECIMENTO E INSTALAÇÃO. AF_12/2015</v>
          </cell>
          <cell r="D2725" t="str">
            <v>UN</v>
          </cell>
          <cell r="E2725">
            <v>65.95</v>
          </cell>
          <cell r="F2725" t="str">
            <v>SINAPI</v>
          </cell>
        </row>
        <row r="2726">
          <cell r="B2726">
            <v>92020</v>
          </cell>
          <cell r="C2726" t="str">
            <v>TOMADA BAIXA DE EMBUTIR (6 MÓDULOS), 2P+T 10 A, SEM SUPORTE E SEM PLACA - FORNECIMENTO E INSTALAÇÃO. AF_12/2015</v>
          </cell>
          <cell r="D2726" t="str">
            <v>UN</v>
          </cell>
          <cell r="E2726">
            <v>81.69</v>
          </cell>
          <cell r="F2726" t="str">
            <v>SINAPI</v>
          </cell>
        </row>
        <row r="2727">
          <cell r="B2727">
            <v>92021</v>
          </cell>
          <cell r="C2727" t="str">
            <v>TOMADA BAIXA DE EMBUTIR (6 MÓDULOS), 2P+T 10 A, INCLUINDO SUPORTE E PLACA - FORNECIMENTO E INSTALAÇÃO. AF_12/2015</v>
          </cell>
          <cell r="D2727" t="str">
            <v>UN</v>
          </cell>
          <cell r="E2727">
            <v>92.54</v>
          </cell>
          <cell r="F2727" t="str">
            <v>SINAPI</v>
          </cell>
        </row>
        <row r="2728">
          <cell r="B2728">
            <v>92022</v>
          </cell>
          <cell r="C2728" t="str">
            <v>INTERRUPTOR SIMPLES (1 MÓDULO) COM 1 TOMADA DE EMBUTIR 2P+T 10 A,  SEM SUPORTE E SEM PLACA - FORNECIMENTO E INSTALAÇÃO. AF_12/2015</v>
          </cell>
          <cell r="D2728" t="str">
            <v>UN</v>
          </cell>
          <cell r="E2728">
            <v>29.42</v>
          </cell>
          <cell r="F2728" t="str">
            <v>SINAPI</v>
          </cell>
        </row>
        <row r="2729">
          <cell r="B2729">
            <v>92023</v>
          </cell>
          <cell r="C2729" t="str">
            <v>INTERRUPTOR SIMPLES (1 MÓDULO) COM 1 TOMADA DE EMBUTIR 2P+T 10 A,  INCLUINDO SUPORTE E PLACA - FORNECIMENTO E INSTALAÇÃO. AF_12/2015</v>
          </cell>
          <cell r="D2729" t="str">
            <v>UN</v>
          </cell>
          <cell r="E2729">
            <v>35.99</v>
          </cell>
          <cell r="F2729" t="str">
            <v>SINAPI</v>
          </cell>
        </row>
        <row r="2730">
          <cell r="B2730">
            <v>92024</v>
          </cell>
          <cell r="C2730" t="str">
            <v>INTERRUPTOR SIMPLES (1 MÓDULO) COM 2 TOMADAS DE EMBUTIR 2P+T 10 A,  SEM SUPORTE E SEM PLACA - FORNECIMENTO E INSTALAÇÃO. AF_12/2015</v>
          </cell>
          <cell r="D2730" t="str">
            <v>UN</v>
          </cell>
          <cell r="E2730">
            <v>44.98</v>
          </cell>
          <cell r="F2730" t="str">
            <v>SINAPI</v>
          </cell>
        </row>
        <row r="2731">
          <cell r="B2731">
            <v>92025</v>
          </cell>
          <cell r="C2731" t="str">
            <v>INTERRUPTOR SIMPLES (1 MÓDULO) COM 2 TOMADAS DE EMBUTIR 2P+T 10 A,  INCLUINDO SUPORTE E PLACA - FORNECIMENTO E INSTALAÇÃO. AF_12/2015</v>
          </cell>
          <cell r="D2731" t="str">
            <v>UN</v>
          </cell>
          <cell r="E2731">
            <v>51.55</v>
          </cell>
          <cell r="F2731" t="str">
            <v>SINAPI</v>
          </cell>
        </row>
        <row r="2732">
          <cell r="B2732">
            <v>92026</v>
          </cell>
          <cell r="C2732" t="str">
            <v>INTERRUPTOR SIMPLES (2 MÓDULOS) COM 1 TOMADA DE EMBUTIR 2P+T 10 A,  SEM SUPORTE E SEM PLACA - FORNECIMENTO E INSTALAÇÃO. AF_12/2015</v>
          </cell>
          <cell r="D2732" t="str">
            <v>UN</v>
          </cell>
          <cell r="E2732">
            <v>41.42</v>
          </cell>
          <cell r="F2732" t="str">
            <v>SINAPI</v>
          </cell>
        </row>
        <row r="2733">
          <cell r="B2733">
            <v>92027</v>
          </cell>
          <cell r="C2733" t="str">
            <v>INTERRUPTOR SIMPLES (2 MÓDULOS) COM 1 TOMADA DE EMBUTIR 2P+T 10 A,  INCLUINDO SUPORTE E PLACA - FORNECIMENTO E INSTALAÇÃO. AF_12/2015</v>
          </cell>
          <cell r="D2733" t="str">
            <v>UN</v>
          </cell>
          <cell r="E2733">
            <v>47.99</v>
          </cell>
          <cell r="F2733" t="str">
            <v>SINAPI</v>
          </cell>
        </row>
        <row r="2734">
          <cell r="B2734">
            <v>92028</v>
          </cell>
          <cell r="C2734" t="str">
            <v>INTERRUPTOR PARALELO (1 MÓDULO) COM 1 TOMADA DE EMBUTIR 2P+T 10 A,  SEM SUPORTE E SEM PLACA - FORNECIMENTO E INSTALAÇÃO. AF_12/2015</v>
          </cell>
          <cell r="D2734" t="str">
            <v>UN</v>
          </cell>
          <cell r="E2734">
            <v>34.090000000000003</v>
          </cell>
          <cell r="F2734" t="str">
            <v>SINAPI</v>
          </cell>
        </row>
        <row r="2735">
          <cell r="B2735">
            <v>92029</v>
          </cell>
          <cell r="C2735" t="str">
            <v>INTERRUPTOR PARALELO (1 MÓDULO) COM 1 TOMADA DE EMBUTIR 2P+T 10 A,  INCLUINDO SUPORTE E PLACA - FORNECIMENTO E INSTALAÇÃO. AF_12/2015</v>
          </cell>
          <cell r="D2735" t="str">
            <v>UN</v>
          </cell>
          <cell r="E2735">
            <v>40.659999999999997</v>
          </cell>
          <cell r="F2735" t="str">
            <v>SINAPI</v>
          </cell>
        </row>
        <row r="2736">
          <cell r="B2736">
            <v>92030</v>
          </cell>
          <cell r="C2736" t="str">
            <v>INTERRUPTOR PARALELO (1 MÓDULO) COM 2 TOMADAS DE EMBUTIR 2P+T 10 A,  SEM SUPORTE E SEM PLACA - FORNECIMENTO E INSTALAÇÃO. AF_12/2015</v>
          </cell>
          <cell r="D2736" t="str">
            <v>UN</v>
          </cell>
          <cell r="E2736">
            <v>49.61</v>
          </cell>
          <cell r="F2736" t="str">
            <v>SINAPI</v>
          </cell>
        </row>
        <row r="2737">
          <cell r="B2737">
            <v>92031</v>
          </cell>
          <cell r="C2737" t="str">
            <v>INTERRUPTOR PARALELO (1 MÓDULO) COM 2 TOMADAS DE EMBUTIR 2P+T 10 A,  INCLUINDO SUPORTE E PLACA - FORNECIMENTO E INSTALAÇÃO. AF_12/2015</v>
          </cell>
          <cell r="D2737" t="str">
            <v>UN</v>
          </cell>
          <cell r="E2737">
            <v>56.18</v>
          </cell>
          <cell r="F2737" t="str">
            <v>SINAPI</v>
          </cell>
        </row>
        <row r="2738">
          <cell r="B2738">
            <v>92032</v>
          </cell>
          <cell r="C2738" t="str">
            <v>INTERRUPTOR PARALELO (2 MÓDULOS) COM 1 TOMADA DE EMBUTIR 2P+T 10 A,  SEM SUPORTE E SEM PLACA - FORNECIMENTO E INSTALAÇÃO. AF_12/2015</v>
          </cell>
          <cell r="D2738" t="str">
            <v>UN</v>
          </cell>
          <cell r="E2738">
            <v>50.72</v>
          </cell>
          <cell r="F2738" t="str">
            <v>SINAPI</v>
          </cell>
        </row>
        <row r="2739">
          <cell r="B2739">
            <v>92033</v>
          </cell>
          <cell r="C2739" t="str">
            <v>INTERRUPTOR PARALELO (2 MÓDULOS) COM 1 TOMADA DE EMBUTIR 2P+T 10 A,  INCLUINDO SUPORTE E PLACA - FORNECIMENTO E INSTALAÇÃO. AF_12/2015</v>
          </cell>
          <cell r="D2739" t="str">
            <v>UN</v>
          </cell>
          <cell r="E2739">
            <v>57.29</v>
          </cell>
          <cell r="F2739" t="str">
            <v>SINAPI</v>
          </cell>
        </row>
        <row r="2740">
          <cell r="B2740">
            <v>92034</v>
          </cell>
          <cell r="C2740" t="str">
            <v>INTERRUPTOR SIMPLES (1 MÓDULO), INTERRUPTOR PARALELO (1 MÓDULO) E 1 TOMADA DE EMBUTIR 2P+T 10 A,  SEM SUPORTE E SEM PLACA - FORNECIMENTO E INSTALAÇÃO. AF_12/2015</v>
          </cell>
          <cell r="D2740" t="str">
            <v>UN</v>
          </cell>
          <cell r="E2740">
            <v>46.09</v>
          </cell>
          <cell r="F2740" t="str">
            <v>SINAPI</v>
          </cell>
        </row>
        <row r="2741">
          <cell r="B2741">
            <v>92035</v>
          </cell>
          <cell r="C2741" t="str">
            <v>INTERRUPTOR SIMPLES (1 MÓDULO), INTERRUPTOR PARALELO (1 MÓDULO) E 1 TOMADA DE EMBUTIR 2P+T 10 A,  INCLUINDO SUPORTE E PLACA - FORNECIMENTO E INSTALAÇÃO. AF_12/2015</v>
          </cell>
          <cell r="D2741" t="str">
            <v>UN</v>
          </cell>
          <cell r="E2741">
            <v>52.66</v>
          </cell>
          <cell r="F2741" t="str">
            <v>SINAPI</v>
          </cell>
        </row>
        <row r="2742">
          <cell r="B2742">
            <v>72278</v>
          </cell>
          <cell r="C2742" t="str">
            <v>LAMPADA VAPOR METALICO 400W - FORNECIMENTO E INSTALACAO</v>
          </cell>
          <cell r="D2742" t="str">
            <v>UN</v>
          </cell>
          <cell r="E2742">
            <v>78.61</v>
          </cell>
          <cell r="F2742" t="str">
            <v>SINAPI</v>
          </cell>
        </row>
        <row r="2743">
          <cell r="B2743">
            <v>72280</v>
          </cell>
          <cell r="C2743" t="str">
            <v>IGNITOR PARA PARTIDA LÂMPADA VAPOR SÓDIO ALTA PRESSÃO ATÉ 400W</v>
          </cell>
          <cell r="D2743" t="str">
            <v>UN</v>
          </cell>
          <cell r="E2743">
            <v>37.340000000000003</v>
          </cell>
          <cell r="F2743" t="str">
            <v>SINAPI</v>
          </cell>
        </row>
        <row r="2744">
          <cell r="B2744">
            <v>97583</v>
          </cell>
          <cell r="C2744" t="str">
            <v>LUMINÁRIA TIPO CALHA, DE SOBREPOR, COM 1 LÂMPADA TUBULAR FLUORESCENTE DE 18 W, COM REATOR DE PARTIDA RÁPIDA - FORNECIMENTO E INSTALAÇÃO. AF_02/2020</v>
          </cell>
          <cell r="D2744" t="str">
            <v>UN</v>
          </cell>
          <cell r="E2744">
            <v>42.37</v>
          </cell>
          <cell r="F2744" t="str">
            <v>SINAPI</v>
          </cell>
        </row>
        <row r="2745">
          <cell r="B2745">
            <v>97584</v>
          </cell>
          <cell r="C2745" t="str">
            <v>LUMINÁRIA TIPO CALHA, DE SOBREPOR, COM 1 LÂMPADA TUBULAR FLUORESCENTE DE 36 W, COM REATOR DE PARTIDA RÁPIDA - FORNECIMENTO E INSTALAÇÃO. AF_02/2020</v>
          </cell>
          <cell r="D2745" t="str">
            <v>UN</v>
          </cell>
          <cell r="E2745">
            <v>58.43</v>
          </cell>
          <cell r="F2745" t="str">
            <v>SINAPI</v>
          </cell>
        </row>
        <row r="2746">
          <cell r="B2746">
            <v>97585</v>
          </cell>
          <cell r="C2746" t="str">
            <v>LUMINÁRIA TIPO CALHA, DE SOBREPOR, COM 2 LÂMPADAS TUBULARES FLUORESCENTES DE 18 W, COM REATOR DE PARTIDA RÁPIDA - FORNECIMENTO E INSTALAÇÃO. AF_02/2020</v>
          </cell>
          <cell r="D2746" t="str">
            <v>UN</v>
          </cell>
          <cell r="E2746">
            <v>56.58</v>
          </cell>
          <cell r="F2746" t="str">
            <v>SINAPI</v>
          </cell>
        </row>
        <row r="2747">
          <cell r="B2747">
            <v>97586</v>
          </cell>
          <cell r="C2747" t="str">
            <v>LUMINÁRIA TIPO CALHA, DE SOBREPOR, COM 2 LÂMPADAS TUBULARES FLUORESCENTES DE 36 W, COM REATOR DE PARTIDA RÁPIDA - FORNECIMENTO E INSTALAÇÃO. AF_02/2020</v>
          </cell>
          <cell r="D2747" t="str">
            <v>UN</v>
          </cell>
          <cell r="E2747">
            <v>75.97</v>
          </cell>
          <cell r="F2747" t="str">
            <v>SINAPI</v>
          </cell>
        </row>
        <row r="2748">
          <cell r="B2748">
            <v>97587</v>
          </cell>
          <cell r="C2748" t="str">
            <v>LUMINÁRIA TIPO CALHA, DE EMBUTIR, COM 2 LÂMPADAS FLUORESCENTES DE 14 W, COM REATOR DE PARTIDA RÁPIDA - FORNECIMENTO E INSTALAÇÃO. AF_02/2020</v>
          </cell>
          <cell r="D2748" t="str">
            <v>UN</v>
          </cell>
          <cell r="E2748">
            <v>136.28</v>
          </cell>
          <cell r="F2748" t="str">
            <v>SINAPI</v>
          </cell>
        </row>
        <row r="2749">
          <cell r="B2749">
            <v>97589</v>
          </cell>
          <cell r="C2749" t="str">
            <v>LUMINÁRIA TIPO PLAFON EM PLÁSTICO, DE SOBREPOR, COM 1 LÂMPADA FLUORESCENTE DE 15 W, SEM REATOR - FORNECIMENTO E INSTALAÇÃO. AF_02/2020</v>
          </cell>
          <cell r="D2749" t="str">
            <v>UN</v>
          </cell>
          <cell r="E2749">
            <v>26.5</v>
          </cell>
          <cell r="F2749" t="str">
            <v>SINAPI</v>
          </cell>
        </row>
        <row r="2750">
          <cell r="B2750">
            <v>97590</v>
          </cell>
          <cell r="C2750" t="str">
            <v>LUMINÁRIA TIPO PLAFON REDONDO COM VIDRO FOSCO, DE SOBREPOR, COM 1 LÂMPADA FLUORESCENTE DE 15 W, SEM REATOR - FORNECIMENTO E INSTALAÇÃO. AF_02/2020</v>
          </cell>
          <cell r="D2750" t="str">
            <v>UN</v>
          </cell>
          <cell r="E2750">
            <v>53.3</v>
          </cell>
          <cell r="F2750" t="str">
            <v>SINAPI</v>
          </cell>
        </row>
        <row r="2751">
          <cell r="B2751">
            <v>97591</v>
          </cell>
          <cell r="C2751" t="str">
            <v>LUMINÁRIA TIPO PLAFON REDONDO COM VIDRO FOSCO, DE SOBREPOR, COM 2 LÂMPADAS FLUORESCENTES DE 15 W, SEM REATOR - FORNECIMENTO E INSTALAÇÃO. AF_02/2020</v>
          </cell>
          <cell r="D2751" t="str">
            <v>UN</v>
          </cell>
          <cell r="E2751">
            <v>72.430000000000007</v>
          </cell>
          <cell r="F2751" t="str">
            <v>SINAPI</v>
          </cell>
        </row>
        <row r="2752">
          <cell r="B2752">
            <v>97592</v>
          </cell>
          <cell r="C2752" t="str">
            <v>LUMINÁRIA TIPO PLAFON, DE SOBREPOR, COM 1 LÂMPADA LED DE 12/13 W, SEM REATOR - FORNECIMENTO E INSTALAÇÃO. AF_02/2020</v>
          </cell>
          <cell r="D2752" t="str">
            <v>UN</v>
          </cell>
          <cell r="E2752">
            <v>39.97</v>
          </cell>
          <cell r="F2752" t="str">
            <v>SINAPI</v>
          </cell>
        </row>
        <row r="2753">
          <cell r="B2753">
            <v>97593</v>
          </cell>
          <cell r="C2753" t="str">
            <v>LUMINÁRIA TIPO SPOT, DE SOBREPOR, COM 1 LÂMPADA FLUORESCENTE DE 15 W, SEM REATOR - FORNECIMENTO E INSTALAÇÃO. AF_02/2020</v>
          </cell>
          <cell r="D2753" t="str">
            <v>UN</v>
          </cell>
          <cell r="E2753">
            <v>73.34</v>
          </cell>
          <cell r="F2753" t="str">
            <v>SINAPI</v>
          </cell>
        </row>
        <row r="2754">
          <cell r="B2754">
            <v>97594</v>
          </cell>
          <cell r="C2754" t="str">
            <v>LUMINÁRIA TIPO SPOT, DE SOBREPOR, COM 2 LÂMPADAS FLUORESCENTES DE 15 W, SEM REATOR - FORNECIMENTO E INSTALAÇÃO. AF_02/2020</v>
          </cell>
          <cell r="D2754" t="str">
            <v>UN</v>
          </cell>
          <cell r="E2754">
            <v>72.069999999999993</v>
          </cell>
          <cell r="F2754" t="str">
            <v>SINAPI</v>
          </cell>
        </row>
        <row r="2755">
          <cell r="B2755">
            <v>97595</v>
          </cell>
          <cell r="C2755" t="str">
            <v>SENSOR DE PRESENÇA COM FOTOCÉLULA, FIXAÇÃO EM PAREDE - FORNECIMENTO E INSTALAÇÃO. AF_02/2020</v>
          </cell>
          <cell r="D2755" t="str">
            <v>UN</v>
          </cell>
          <cell r="E2755">
            <v>51.24</v>
          </cell>
          <cell r="F2755" t="str">
            <v>SINAPI</v>
          </cell>
        </row>
        <row r="2756">
          <cell r="B2756">
            <v>97596</v>
          </cell>
          <cell r="C2756" t="str">
            <v>SENSOR DE PRESENÇA SEM FOTOCÉLULA, FIXAÇÃO EM PAREDE - FORNECIMENTO E INSTALAÇÃO. AF_02/2020</v>
          </cell>
          <cell r="D2756" t="str">
            <v>UN</v>
          </cell>
          <cell r="E2756">
            <v>36.770000000000003</v>
          </cell>
          <cell r="F2756" t="str">
            <v>SINAPI</v>
          </cell>
        </row>
        <row r="2757">
          <cell r="B2757">
            <v>97597</v>
          </cell>
          <cell r="C2757" t="str">
            <v>SENSOR DE PRESENÇA COM FOTOCÉLULA, FIXAÇÃO EM TETO - FORNECIMENTO E INSTALAÇÃO. AF_02/2020</v>
          </cell>
          <cell r="D2757" t="str">
            <v>UN</v>
          </cell>
          <cell r="E2757">
            <v>35.26</v>
          </cell>
          <cell r="F2757" t="str">
            <v>SINAPI</v>
          </cell>
        </row>
        <row r="2758">
          <cell r="B2758">
            <v>97598</v>
          </cell>
          <cell r="C2758" t="str">
            <v>SENSOR DE PRESENÇA SEM FOTOCÉLULA, FIXAÇÃO EM TETO - FORNECIMENTO E INSTALAÇÃO. AF_02/2020</v>
          </cell>
          <cell r="D2758" t="str">
            <v>UN</v>
          </cell>
          <cell r="E2758">
            <v>33.409999999999997</v>
          </cell>
          <cell r="F2758" t="str">
            <v>SINAPI</v>
          </cell>
        </row>
        <row r="2759">
          <cell r="B2759">
            <v>97599</v>
          </cell>
          <cell r="C2759" t="str">
            <v>LUMINÁRIA DE EMERGÊNCIA, COM 30 LÂMPADAS LED DE 2 W, SEM REATOR - FORNECIMENTO E INSTALAÇÃO. AF_02/2020</v>
          </cell>
          <cell r="D2759" t="str">
            <v>UN</v>
          </cell>
          <cell r="E2759">
            <v>34.119999999999997</v>
          </cell>
          <cell r="F2759" t="str">
            <v>SINAPI</v>
          </cell>
        </row>
        <row r="2760">
          <cell r="B2760">
            <v>97609</v>
          </cell>
          <cell r="C2760" t="str">
            <v>LÂMPADA COMPACTA DE LED 6 W, BASE E27 - FORNECIMENTO E INSTALAÇÃO. AF_02/2020</v>
          </cell>
          <cell r="D2760" t="str">
            <v>UN</v>
          </cell>
          <cell r="E2760">
            <v>17.23</v>
          </cell>
          <cell r="F2760" t="str">
            <v>SINAPI</v>
          </cell>
        </row>
        <row r="2761">
          <cell r="B2761">
            <v>97610</v>
          </cell>
          <cell r="C2761" t="str">
            <v>LÂMPADA COMPACTA DE LED 10 W, BASE E27 - FORNECIMENTO E INSTALAÇÃO. AF_02/2020</v>
          </cell>
          <cell r="D2761" t="str">
            <v>UN</v>
          </cell>
          <cell r="E2761">
            <v>18.79</v>
          </cell>
          <cell r="F2761" t="str">
            <v>SINAPI</v>
          </cell>
        </row>
        <row r="2762">
          <cell r="B2762">
            <v>97611</v>
          </cell>
          <cell r="C2762" t="str">
            <v>LÂMPADA COMPACTA FLUORESCENTE DE 15 W, BASE E27 - FORNECIMENTO E INSTALAÇÃO. AF_02/2020</v>
          </cell>
          <cell r="D2762" t="str">
            <v>UN</v>
          </cell>
          <cell r="E2762">
            <v>17.59</v>
          </cell>
          <cell r="F2762" t="str">
            <v>SINAPI</v>
          </cell>
        </row>
        <row r="2763">
          <cell r="B2763">
            <v>97612</v>
          </cell>
          <cell r="C2763" t="str">
            <v>LÂMPADA COMPACTA FLUORESCENTE DE 20 W, BASE E27 - FORNECIMENTO E INSTALAÇÃO. AF_02/2020</v>
          </cell>
          <cell r="D2763" t="str">
            <v>UN</v>
          </cell>
          <cell r="E2763">
            <v>19.100000000000001</v>
          </cell>
          <cell r="F2763" t="str">
            <v>SINAPI</v>
          </cell>
        </row>
        <row r="2764">
          <cell r="B2764">
            <v>97613</v>
          </cell>
          <cell r="C2764" t="str">
            <v>LÂMPADA COMPACTA DE VAPOR MERCURIO 125 W, BASE E27 - FORNECIMENTO E INSTALAÇÃO. AF_02/2020</v>
          </cell>
          <cell r="D2764" t="str">
            <v>UN</v>
          </cell>
          <cell r="E2764">
            <v>24.11</v>
          </cell>
          <cell r="F2764" t="str">
            <v>SINAPI</v>
          </cell>
        </row>
        <row r="2765">
          <cell r="B2765">
            <v>97614</v>
          </cell>
          <cell r="C2765" t="str">
            <v>LÂMPADA COMPACTA DE VAPOR METÁLICO OVOIDE 150 W, BASE E27 - FORNECIMENTO E INSTALAÇÃO. AF_02/2020</v>
          </cell>
          <cell r="D2765" t="str">
            <v>UN</v>
          </cell>
          <cell r="E2765">
            <v>42.21</v>
          </cell>
          <cell r="F2765" t="str">
            <v>SINAPI</v>
          </cell>
        </row>
        <row r="2766">
          <cell r="B2766">
            <v>97615</v>
          </cell>
          <cell r="C2766" t="str">
            <v>LÂMPADA TUBULAR FLUORESCENTE T8 DE 16/18 W, BASE G13 - FORNECIMENTO E INSTALAÇÃO. AF_02/2020_P</v>
          </cell>
          <cell r="D2766" t="str">
            <v>UN</v>
          </cell>
          <cell r="E2766">
            <v>32.1</v>
          </cell>
          <cell r="F2766" t="str">
            <v>SINAPI</v>
          </cell>
        </row>
        <row r="2767">
          <cell r="B2767">
            <v>97616</v>
          </cell>
          <cell r="C2767" t="str">
            <v>LÂMPADA TUBULAR FLUORESCENTE T8 DE 32/36 W, BASE G13 - FORNECIMENTO E INSTALAÇÃO. AF_02/2020_P</v>
          </cell>
          <cell r="D2767" t="str">
            <v>UN</v>
          </cell>
          <cell r="E2767">
            <v>35.94</v>
          </cell>
          <cell r="F2767" t="str">
            <v>SINAPI</v>
          </cell>
        </row>
        <row r="2768">
          <cell r="B2768">
            <v>97617</v>
          </cell>
          <cell r="C2768" t="str">
            <v>LÂMPADA TUBULAR FLUORESCENTE T10 DE 20/40 W, BASE G13 - FORNECIMENTO E INSTALAÇÃO. AF_02/2020_P</v>
          </cell>
          <cell r="D2768" t="str">
            <v>UN</v>
          </cell>
          <cell r="E2768">
            <v>35.71</v>
          </cell>
          <cell r="F2768" t="str">
            <v>SINAPI</v>
          </cell>
        </row>
        <row r="2769">
          <cell r="B2769">
            <v>97618</v>
          </cell>
          <cell r="C2769" t="str">
            <v>LÂMPADA TUBULAR FLUORESCENTE T5 DE 14 W, BASE G13 - FORNECIMENTO E INSTALAÇÃO. AF_02/2020_P</v>
          </cell>
          <cell r="D2769" t="str">
            <v>UN</v>
          </cell>
          <cell r="E2769">
            <v>34.22</v>
          </cell>
          <cell r="F2769" t="str">
            <v>SINAPI</v>
          </cell>
        </row>
        <row r="2770">
          <cell r="B2770">
            <v>100902</v>
          </cell>
          <cell r="C2770" t="str">
            <v>LÂMPADA TUBULAR LED DE 9/10 W, BASE G13 - FORNECIMENTO E INSTALAÇÃO. AF_02/2020_P</v>
          </cell>
          <cell r="D2770" t="str">
            <v>UN</v>
          </cell>
          <cell r="E2770">
            <v>27.74</v>
          </cell>
          <cell r="F2770" t="str">
            <v>SINAPI</v>
          </cell>
        </row>
        <row r="2771">
          <cell r="B2771">
            <v>100903</v>
          </cell>
          <cell r="C2771" t="str">
            <v>LÂMPADA TUBULAR LED DE 18/20 W, BASE G13 - FORNECIMENTO E INSTALAÇÃO. AF_02/2020_P</v>
          </cell>
          <cell r="D2771" t="str">
            <v>UN</v>
          </cell>
          <cell r="E2771">
            <v>34.64</v>
          </cell>
          <cell r="F2771" t="str">
            <v>SINAPI</v>
          </cell>
        </row>
        <row r="2772">
          <cell r="B2772">
            <v>100904</v>
          </cell>
          <cell r="C2772" t="str">
            <v>LUMINÁRIA TIPO CALHA, DE SOBREPOR, COM 1 LÂMPADA TUBULAR FLUORESCENTE DE 20 W, COM REATOR DE PARTIDA CONVENCIONAL - FORNECIMENTO E INSTALAÇÃO. AF_02/2020</v>
          </cell>
          <cell r="D2772" t="str">
            <v>UN</v>
          </cell>
          <cell r="E2772">
            <v>42.37</v>
          </cell>
          <cell r="F2772" t="str">
            <v>SINAPI</v>
          </cell>
        </row>
        <row r="2773">
          <cell r="B2773">
            <v>100905</v>
          </cell>
          <cell r="C2773" t="str">
            <v>LUMINÁRIA DUPLA TIPO CALHA, DE SOBREPOR, COM 4 LÂMPADAS TUBULARES FLUORESCENTES DE 18 W,COM REATORES DE PARTIDA RÁPIDA - FORNECIMENTO E INSTALAÇÃO. AF_02/2020</v>
          </cell>
          <cell r="D2773" t="str">
            <v>UN</v>
          </cell>
          <cell r="E2773">
            <v>113.16</v>
          </cell>
          <cell r="F2773" t="str">
            <v>SINAPI</v>
          </cell>
        </row>
        <row r="2774">
          <cell r="B2774">
            <v>100906</v>
          </cell>
          <cell r="C2774" t="str">
            <v>LUMINÁRIA DUPLA TIPO CALHA, DE SOBREPOR, COM 4 LÂMPADAS TUBULARES FLUORESCENTES DE 36 W, COM REATORES DE PARTIDA RÁPIDA -FORNECIMENTO E INSTALAÇÃO. AF_02/2020</v>
          </cell>
          <cell r="D2774" t="str">
            <v>UN</v>
          </cell>
          <cell r="E2774">
            <v>151.94</v>
          </cell>
          <cell r="F2774" t="str">
            <v>SINAPI</v>
          </cell>
        </row>
        <row r="2775">
          <cell r="B2775">
            <v>100919</v>
          </cell>
          <cell r="C2775" t="str">
            <v>LÂMPADA FLUORESCENTE ESPIRAL BRANCA 45 W, BASE E27 - FORNECIMENTO E INSTALAÇÃO. AF_02/2020</v>
          </cell>
          <cell r="D2775" t="str">
            <v>UN</v>
          </cell>
          <cell r="E2775">
            <v>48.12</v>
          </cell>
          <cell r="F2775" t="str">
            <v>SINAPI</v>
          </cell>
        </row>
        <row r="2776">
          <cell r="B2776">
            <v>100920</v>
          </cell>
          <cell r="C2776" t="str">
            <v>LÂMPADA FLUORESCENTE ESPIRAL BRANCA 65 W, BASE E27 - FORNECIMENTO E INSTALAÇÃO. AF_02/2020</v>
          </cell>
          <cell r="D2776" t="str">
            <v>UN</v>
          </cell>
          <cell r="E2776">
            <v>81.489999999999995</v>
          </cell>
          <cell r="F2776" t="str">
            <v>SINAPI</v>
          </cell>
        </row>
        <row r="2777">
          <cell r="B2777">
            <v>100921</v>
          </cell>
          <cell r="C2777" t="str">
            <v>REATOR DE PARTIDA RÁPIDA PARA LÂMPADA FLUORESCENTE 2X40W - FORNECIMENTO E INSTALAÇÃO. AF_02/2020</v>
          </cell>
          <cell r="D2777" t="str">
            <v>UN</v>
          </cell>
          <cell r="E2777">
            <v>35.11</v>
          </cell>
          <cell r="F2777" t="str">
            <v>SINAPI</v>
          </cell>
        </row>
        <row r="2778">
          <cell r="B2778">
            <v>100922</v>
          </cell>
          <cell r="C2778" t="str">
            <v>REATOR DE PARTIDA RÁPIDA PARA LÂMPADA FLUORESCENTE 1X20W - FORNECIMENTO E INSTALAÇÃO. AF_02/2020</v>
          </cell>
          <cell r="D2778" t="str">
            <v>UN</v>
          </cell>
          <cell r="E2778">
            <v>25.08</v>
          </cell>
          <cell r="F2778" t="str">
            <v>SINAPI</v>
          </cell>
        </row>
        <row r="2779">
          <cell r="B2779">
            <v>100923</v>
          </cell>
          <cell r="C2779" t="str">
            <v>REATOR DE PARTIDA RÁPIDA PARA LÂMPADA FLUORESCENTE 1X40W - FORNECIMENTO E INSTALAÇÃO. AF_02/2020</v>
          </cell>
          <cell r="D2779" t="str">
            <v>UN</v>
          </cell>
          <cell r="E2779">
            <v>28.54</v>
          </cell>
          <cell r="F2779" t="str">
            <v>SINAPI</v>
          </cell>
        </row>
        <row r="2780">
          <cell r="B2780">
            <v>72941</v>
          </cell>
          <cell r="C2780" t="str">
            <v>APARELHO SINALIZADOR DE SAIDA DE GARAGEM, COM CELULA FOTOELETRICA - FORNECIMENTO E INSTALACAO</v>
          </cell>
          <cell r="D2780" t="str">
            <v>UN</v>
          </cell>
          <cell r="E2780">
            <v>179.08</v>
          </cell>
          <cell r="F2780" t="str">
            <v>SINAPI</v>
          </cell>
        </row>
        <row r="2781">
          <cell r="B2781">
            <v>73624</v>
          </cell>
          <cell r="C2781" t="str">
            <v>SUPORTE PARA TRANSFORMADOR EM POSTE DE CONCRETO CIRCULAR</v>
          </cell>
          <cell r="D2781" t="str">
            <v>UN</v>
          </cell>
          <cell r="E2781">
            <v>71.72</v>
          </cell>
          <cell r="F2781" t="str">
            <v>SINAPI</v>
          </cell>
        </row>
        <row r="2782">
          <cell r="B2782" t="str">
            <v>73767/1</v>
          </cell>
          <cell r="C2782" t="str">
            <v>GRAMPO PARALELO EM ALUMINIO FUNDIDO OU ESTRUDADO DE 2 PARAFUSOS, PARA CABO DE 6 A 50 MM2, PASTA ANTIOXIDANTE. FORNEC E INSTALAÇÃO.</v>
          </cell>
          <cell r="D2782" t="str">
            <v>UN</v>
          </cell>
          <cell r="E2782">
            <v>11.59</v>
          </cell>
          <cell r="F2782" t="str">
            <v>SINAPI</v>
          </cell>
        </row>
        <row r="2783">
          <cell r="B2783" t="str">
            <v>73767/2</v>
          </cell>
          <cell r="C2783" t="str">
            <v>ALCA PRE-FORMADA DISTRIBUIÇÃO EM  ACO RECOBERTO COM ALUMINIO PARA CABO 25MM2, ENCAPADO. FORNECIMENTO E INSTALAÇÃO.</v>
          </cell>
          <cell r="D2783" t="str">
            <v>UN</v>
          </cell>
          <cell r="E2783">
            <v>9.64</v>
          </cell>
          <cell r="F2783" t="str">
            <v>SINAPI</v>
          </cell>
        </row>
        <row r="2784">
          <cell r="B2784" t="str">
            <v>73767/3</v>
          </cell>
          <cell r="C2784" t="str">
            <v>LACO DE ROLDANA PRE-FORMADO ACO RECOBERTO DE ALUMINIO PARA CABO DE ALUMINIO NU BITOLA 25MM2 - FORNECIMENTO E COLOCACAO</v>
          </cell>
          <cell r="D2784" t="str">
            <v>UN</v>
          </cell>
          <cell r="E2784">
            <v>6.8</v>
          </cell>
          <cell r="F2784" t="str">
            <v>SINAPI</v>
          </cell>
        </row>
        <row r="2785">
          <cell r="B2785" t="str">
            <v>73767/4</v>
          </cell>
          <cell r="C2785" t="str">
            <v>ALCA PRE-FORMADA DISTRIBUICAO EM ACO RECOBERTO COM ALUMINIO NU PARA CABO 25MM2, ENCAPADO. FORNECIMENTO E INSTALACAO.</v>
          </cell>
          <cell r="D2785" t="str">
            <v>UN</v>
          </cell>
          <cell r="E2785">
            <v>4.22</v>
          </cell>
          <cell r="F2785" t="str">
            <v>SINAPI</v>
          </cell>
        </row>
        <row r="2786">
          <cell r="B2786" t="str">
            <v>73767/5</v>
          </cell>
          <cell r="C2786" t="str">
            <v>ALCA PRE-FORMADA SERV DE ACO RECOB C/ALUM NU ENCAPADO 25MM2 (BITOLA)  CONF PROJ A4-148-CP RIOLUZ FORNECIMENTO E COLOCACAO</v>
          </cell>
          <cell r="D2786" t="str">
            <v>UN</v>
          </cell>
          <cell r="E2786">
            <v>3.81</v>
          </cell>
          <cell r="F2786" t="str">
            <v>SINAPI</v>
          </cell>
        </row>
        <row r="2787">
          <cell r="B2787" t="str">
            <v>73781/2</v>
          </cell>
          <cell r="C2787" t="str">
            <v>ISOLADOR DE PINO TP HI-POT CILINDRICO CLASSE 15KV. FORNECIMENTO E INSTALACAO.</v>
          </cell>
          <cell r="D2787" t="str">
            <v>UN</v>
          </cell>
          <cell r="E2787">
            <v>26.04</v>
          </cell>
          <cell r="F2787" t="str">
            <v>SINAPI</v>
          </cell>
        </row>
        <row r="2788">
          <cell r="B2788" t="str">
            <v>73781/3</v>
          </cell>
          <cell r="C2788" t="str">
            <v>ISOLADOR DE SUSPENSAO (DISCO) TP CAVILHA CLASSE 15KV - 6''. FORNECIMENTO E INSTALACAO.</v>
          </cell>
          <cell r="D2788" t="str">
            <v>UN</v>
          </cell>
          <cell r="E2788">
            <v>80.17</v>
          </cell>
          <cell r="F2788" t="str">
            <v>SINAPI</v>
          </cell>
        </row>
        <row r="2789">
          <cell r="B2789">
            <v>88543</v>
          </cell>
          <cell r="C2789" t="str">
            <v>ARMACAO SECUNDARIA OU REX COMPLETA PARA TRESLINHAS-FORNECIMENTO E INSTALACAO.</v>
          </cell>
          <cell r="D2789" t="str">
            <v>UN</v>
          </cell>
          <cell r="E2789">
            <v>136.81</v>
          </cell>
          <cell r="F2789" t="str">
            <v>SINAPI</v>
          </cell>
        </row>
        <row r="2790">
          <cell r="B2790">
            <v>88544</v>
          </cell>
          <cell r="C2790" t="str">
            <v>ARMACAO SECUNDARIA OU REX COMPLETA PARA DUAS LINHAS-FORNECIMENTO E INSTALACAO.</v>
          </cell>
          <cell r="D2790" t="str">
            <v>UN</v>
          </cell>
          <cell r="E2790">
            <v>83.95</v>
          </cell>
          <cell r="F2790" t="str">
            <v>SINAPI</v>
          </cell>
        </row>
        <row r="2791">
          <cell r="B2791">
            <v>88545</v>
          </cell>
          <cell r="C2791" t="str">
            <v>ARMACAO SECUNDARIA OU REX COMPLETA PARA QUATRO LINHAS-FORNECIMENTO E INSTALACAO.</v>
          </cell>
          <cell r="D2791" t="str">
            <v>UN</v>
          </cell>
          <cell r="E2791">
            <v>158.34</v>
          </cell>
          <cell r="F2791" t="str">
            <v>SINAPI</v>
          </cell>
        </row>
        <row r="2792">
          <cell r="B2792">
            <v>100578</v>
          </cell>
          <cell r="C2792" t="str">
            <v>ASSENTAMENTO DE POSTE DE CONCRETO COM COMPRIMENTO NOMINAL DE 9 M, CARGA NOMINAL MENOR OU IGUAL A 1000 DAN, ENGASTAMENTO SIMPLES COM 1,5 M DE SOLO (NÃO INCLUI FORNECIMENTO). AF_11/2019</v>
          </cell>
          <cell r="D2792" t="str">
            <v>UN</v>
          </cell>
          <cell r="E2792">
            <v>280.16000000000003</v>
          </cell>
          <cell r="F2792" t="str">
            <v>SINAPI</v>
          </cell>
        </row>
        <row r="2793">
          <cell r="B2793">
            <v>100579</v>
          </cell>
          <cell r="C2793" t="str">
            <v>ASSENTAMENTO DE POSTE DE CONCRETO COM COMPRIMENTO NOMINAL DE 10 M, CARGA NOMINAL MENOR OU IGUAL A 1000 DAN, ENGASTAMENTO SIMPLES COM 1,6 M DE SOLO (NÃO INCLUI FORNECIMENTO). AF_11/2019</v>
          </cell>
          <cell r="D2793" t="str">
            <v>UN</v>
          </cell>
          <cell r="E2793">
            <v>307.07</v>
          </cell>
          <cell r="F2793" t="str">
            <v>SINAPI</v>
          </cell>
        </row>
        <row r="2794">
          <cell r="B2794">
            <v>100580</v>
          </cell>
          <cell r="C2794" t="str">
            <v>ASSENTAMENTO DE POSTE DE CONCRETO COM COMPRIMENTO NOMINAL DE 10 M, CARGA NOMINAL MAIOR QUE 1000 DAN, ENGASTAMENTO SIMPLES COM 1,6 M DE SOLO (NÃO INCLUI FORNECIMENTO). AF_11/2019</v>
          </cell>
          <cell r="D2794" t="str">
            <v>UN</v>
          </cell>
          <cell r="E2794">
            <v>337.68</v>
          </cell>
          <cell r="F2794" t="str">
            <v>SINAPI</v>
          </cell>
        </row>
        <row r="2795">
          <cell r="B2795">
            <v>100581</v>
          </cell>
          <cell r="C2795" t="str">
            <v>ASSENTAMENTO DE POSTE DE CONCRETO COM COMPRIMENTO NOMINAL DE 10,5 M, CARGA NOMINAL MENOR OU IGUAL A 1000 DAN, ENGASTAMENTO SIMPLES COM 1,65 M DE SOLO (NÃO INCLUI FORNECIMENTO). AF_11/2019</v>
          </cell>
          <cell r="D2795" t="str">
            <v>UN</v>
          </cell>
          <cell r="E2795">
            <v>320.41000000000003</v>
          </cell>
          <cell r="F2795" t="str">
            <v>SINAPI</v>
          </cell>
        </row>
        <row r="2796">
          <cell r="B2796">
            <v>100582</v>
          </cell>
          <cell r="C2796" t="str">
            <v>ASSENTAMENTO DE POSTE DE CONCRETO COM COMPRIMENTO NOMINAL DE 10,5 M, CARGA NOMINAL MAIOR QUE 1000 DAN, ENGASTAMENTO SIMPLES COM 1,65 M DE SOLO (NÃO INCLUI FORNECIMENTO). AF_11/2019</v>
          </cell>
          <cell r="D2796" t="str">
            <v>UN</v>
          </cell>
          <cell r="E2796">
            <v>375.59</v>
          </cell>
          <cell r="F2796" t="str">
            <v>SINAPI</v>
          </cell>
        </row>
        <row r="2797">
          <cell r="B2797">
            <v>100583</v>
          </cell>
          <cell r="C2797" t="str">
            <v>ASSENTAMENTO DE POSTE DE CONCRETO COM COMPRIMENTO NOMINAL DE 11 M, CARGA NOMINAL MENOR OU IGUAL A 1000 DAN, ENGASTAMENTO SIMPLES COM 1,7 M DE SOLO (NÃO INCLUI FORNECIMENTO). AF_11/2019</v>
          </cell>
          <cell r="D2797" t="str">
            <v>UN</v>
          </cell>
          <cell r="E2797">
            <v>334.74</v>
          </cell>
          <cell r="F2797" t="str">
            <v>SINAPI</v>
          </cell>
        </row>
        <row r="2798">
          <cell r="B2798">
            <v>100584</v>
          </cell>
          <cell r="C2798" t="str">
            <v>ASSENTAMENTO DE POSTE DE CONCRETO COM COMPRIMENTO NOMINAL DE 11 M, CARGA NOMINAL MAIOR QUE 1000 DAN, ENGASTAMENTO SIMPLES COM 1,7 M DE SOLO (NÃO INCLUI FORNECIMENTO). AF_11/2019</v>
          </cell>
          <cell r="D2798" t="str">
            <v>UN</v>
          </cell>
          <cell r="E2798">
            <v>367.9</v>
          </cell>
          <cell r="F2798" t="str">
            <v>SINAPI</v>
          </cell>
        </row>
        <row r="2799">
          <cell r="B2799">
            <v>100585</v>
          </cell>
          <cell r="C2799" t="str">
            <v>ASSENTAMENTO DE POSTE DE CONCRETO COM COMPRIMENTO NOMINAL DE 12 M, CARGA NOMINAL MENOR OU IGUAL A 1000 DAN, ENGASTAMENTO SIMPLES COM 1,8 M DE SOLO (NÃO INCLUI FORNECIMENTO). AF_11/2019</v>
          </cell>
          <cell r="D2799" t="str">
            <v>UN</v>
          </cell>
          <cell r="E2799">
            <v>362.56</v>
          </cell>
          <cell r="F2799" t="str">
            <v>SINAPI</v>
          </cell>
        </row>
        <row r="2800">
          <cell r="B2800">
            <v>100586</v>
          </cell>
          <cell r="C2800" t="str">
            <v>ASSENTAMENTO DE POSTE DE CONCRETO COM COMPRIMENTO NOMINAL DE 12 M, CARGA NOMINAL MAIOR QUE 1000 DAN, ENGASTAMENTO SIMPLES COM 1,8 M DE SOLO (NÃO INCLUI FORNECIMENTO). AF_11/2019</v>
          </cell>
          <cell r="D2800" t="str">
            <v>UN</v>
          </cell>
          <cell r="E2800">
            <v>415.39</v>
          </cell>
          <cell r="F2800" t="str">
            <v>SINAPI</v>
          </cell>
        </row>
        <row r="2801">
          <cell r="B2801">
            <v>100587</v>
          </cell>
          <cell r="C2801" t="str">
            <v>ASSENTAMENTO DE POSTE DE CONCRETO COM COMPRIMENTO NOMINAL DE 13 M, CARGA NOMINAL MENOR OU IGUAL A 1000 DAN, ENGASTAMENTO SIMPLES COM 1,9 M DE SOLO (NÃO INCLUI FORNECIMENTO). AF_11/2019</v>
          </cell>
          <cell r="D2801" t="str">
            <v>UN</v>
          </cell>
          <cell r="E2801">
            <v>391.43</v>
          </cell>
          <cell r="F2801" t="str">
            <v>SINAPI</v>
          </cell>
        </row>
        <row r="2802">
          <cell r="B2802">
            <v>100588</v>
          </cell>
          <cell r="C2802" t="str">
            <v>ASSENTAMENTO DE POSTE DE CONCRETO COM COMPRIMENTO NOMINAL DE 13 M, CARGA NOMINAL MAIOR QUE 1000 DAN, ENGASTAMENTO SIMPLES COM 1,9 M DE SOLO (NÃO INCLUI FORNECIMENTO). AF_11/2019</v>
          </cell>
          <cell r="D2802" t="str">
            <v>UN</v>
          </cell>
          <cell r="E2802">
            <v>432.49</v>
          </cell>
          <cell r="F2802" t="str">
            <v>SINAPI</v>
          </cell>
        </row>
        <row r="2803">
          <cell r="B2803">
            <v>100589</v>
          </cell>
          <cell r="C2803" t="str">
            <v>ASSENTAMENTO DE POSTE DE CONCRETO COM COMPRIMENTO NOMINAL DE 13,5 M, CARGA NOMINAL MENOR OU IGUAL A 1000 DAN, ENGASTAMENTO SIMPLES COM 1,95 M DE SOLO (NÃO INCLUI FORNECIMENTO). AF_11/2019</v>
          </cell>
          <cell r="D2803" t="str">
            <v>UN</v>
          </cell>
          <cell r="E2803">
            <v>434.4</v>
          </cell>
          <cell r="F2803" t="str">
            <v>SINAPI</v>
          </cell>
        </row>
        <row r="2804">
          <cell r="B2804">
            <v>100590</v>
          </cell>
          <cell r="C2804" t="str">
            <v>ASSENTAMENTO DE POSTE DE CONCRETO COM COMPRIMENTO NOMINAL DE 13,5 M, CARGA NOMINAL MAIOR QUE 1000 DAN, ENGASTAMENTO SIMPLES COM 1,95 M DE SOLO (NÃO INCLUI FORNECIMENTO). AF_11/2019</v>
          </cell>
          <cell r="D2804" t="str">
            <v>UN</v>
          </cell>
          <cell r="E2804">
            <v>475.03</v>
          </cell>
          <cell r="F2804" t="str">
            <v>SINAPI</v>
          </cell>
        </row>
        <row r="2805">
          <cell r="B2805">
            <v>100591</v>
          </cell>
          <cell r="C2805" t="str">
            <v>ASSENTAMENTO DE POSTE DE CONCRETO COM COMPRIMENTO NOMINAL DE 14 M, CARGA NOMINAL MENOR OU IGUAL A 1000 DAN, ENGASTAMENTO SIMPLES COM 2 M DE SOLO (NÃO INCLUI FORNECIMENTO). AF_11/2019</v>
          </cell>
          <cell r="D2805" t="str">
            <v>UN</v>
          </cell>
          <cell r="E2805">
            <v>431.03</v>
          </cell>
          <cell r="F2805" t="str">
            <v>SINAPI</v>
          </cell>
        </row>
        <row r="2806">
          <cell r="B2806">
            <v>100592</v>
          </cell>
          <cell r="C2806" t="str">
            <v>ASSENTAMENTO DE POSTE DE CONCRETO COM COMPRIMENTO NOMINAL DE 14 M, CARGA NOMINAL MAIOR QUE 1000 DAN, ENGASTAMENTO SIMPLES COM 2 M DE SOLO (NÃO INCLUI FORNECIMENTO). AF_11/2019</v>
          </cell>
          <cell r="D2806" t="str">
            <v>UN</v>
          </cell>
          <cell r="E2806">
            <v>464.7</v>
          </cell>
          <cell r="F2806" t="str">
            <v>SINAPI</v>
          </cell>
        </row>
        <row r="2807">
          <cell r="B2807">
            <v>100593</v>
          </cell>
          <cell r="C2807" t="str">
            <v>ASSENTAMENTO DE POSTE DE CONCRETO COM COMPRIMENTO NOMINAL DE 15 M, CARGA NOMINAL MENOR OU IGUAL A 1000 DAN, ENGASTAMENTO SIMPLES COM 2,1 M DE SOLO (NÃO INCLUI FORNECIMENTO). AF_11/2019</v>
          </cell>
          <cell r="D2807" t="str">
            <v>UN</v>
          </cell>
          <cell r="E2807">
            <v>461.73</v>
          </cell>
          <cell r="F2807" t="str">
            <v>SINAPI</v>
          </cell>
        </row>
        <row r="2808">
          <cell r="B2808">
            <v>100594</v>
          </cell>
          <cell r="C2808" t="str">
            <v>ASSENTAMENTO DE POSTE DE CONCRETO COM COMPRIMENTO NOMINAL DE 15 M, CARGA NOMINAL MAIOR QUE 1000 DAN, ENGASTAMENTO SIMPLES COM 2,1 M DE SOLO (NÃO INCLUI FORNECIMENTO). AF_11/2019</v>
          </cell>
          <cell r="D2808" t="str">
            <v>UN</v>
          </cell>
          <cell r="E2808">
            <v>518.76</v>
          </cell>
          <cell r="F2808" t="str">
            <v>SINAPI</v>
          </cell>
        </row>
        <row r="2809">
          <cell r="B2809">
            <v>100595</v>
          </cell>
          <cell r="C2809" t="str">
            <v>ASSENTAMENTO DE POSTE DE CONCRETO COM COMPRIMENTO NOMINAL DE 18 M, CARGA NOMINAL MENOR OU IGUAL A 1000 DAN, ENGASTAMENTO SIMPLES COM 2,4 M DE SOLO (NÃO INCLUI FORNECIMENTO). AF_11/2019</v>
          </cell>
          <cell r="D2809" t="str">
            <v>UN</v>
          </cell>
          <cell r="E2809">
            <v>553.86</v>
          </cell>
          <cell r="F2809" t="str">
            <v>SINAPI</v>
          </cell>
        </row>
        <row r="2810">
          <cell r="B2810">
            <v>100596</v>
          </cell>
          <cell r="C2810" t="str">
            <v>ASSENTAMENTO DE POSTE DE CONCRETO COM COMPRIMENTO NOMINAL DE 18 M, CARGA NOMINAL MAIOR QUE 1000 DAN, ENGASTAMENTO SIMPLES COM 2,4 M DE SOLO (NÃO INCLUI FORNECIMENTO). AF_11/2019</v>
          </cell>
          <cell r="D2810" t="str">
            <v>UN</v>
          </cell>
          <cell r="E2810">
            <v>630.76</v>
          </cell>
          <cell r="F2810" t="str">
            <v>SINAPI</v>
          </cell>
        </row>
        <row r="2811">
          <cell r="B2811">
            <v>100597</v>
          </cell>
          <cell r="C2811" t="str">
            <v>ASSENTAMENTO DE POSTE DE CONCRETO COM COMPRIMENTO NOMINAL DE 20 M, CARGA NOMINAL MENOR OU IGUAL A 1000 DAN, ENGASTAMENTO SIMPLES COM 2,6 M DE SOLO (NÃO INCLUI FORNECIMENTO). AF_11/2019</v>
          </cell>
          <cell r="D2811" t="str">
            <v>UN</v>
          </cell>
          <cell r="E2811">
            <v>641.45000000000005</v>
          </cell>
          <cell r="F2811" t="str">
            <v>SINAPI</v>
          </cell>
        </row>
        <row r="2812">
          <cell r="B2812">
            <v>100598</v>
          </cell>
          <cell r="C2812" t="str">
            <v>ASSENTAMENTO DE POSTE DE CONCRETO COM COMPRIMENTO NOMINAL DE 20 M, CARGA NOMINAL MAIOR QUE 1000, ENGASTAMENTO SIMPLES COM 2,6 M DE SOLO (NÃO INCLUI FORNECIMENTO). AF_11/2019</v>
          </cell>
          <cell r="D2812" t="str">
            <v>UN</v>
          </cell>
          <cell r="E2812">
            <v>704.84</v>
          </cell>
          <cell r="F2812" t="str">
            <v>SINAPI</v>
          </cell>
        </row>
        <row r="2813">
          <cell r="B2813">
            <v>100599</v>
          </cell>
          <cell r="C2813" t="str">
            <v>ASSENTAMENTO DE POSTE DE CONCRETO COM COMPRIMENTO NOMINAL DE 9 M, CARGA NOMINAL DE 150 DAN, ENGASTAMENTO BASE CONCRETADA COM 1 M DE CONCRETO E 0,5 M DE SOLO (NÃO INCLUI FORNECIMENTO). AF_11/2019</v>
          </cell>
          <cell r="D2813" t="str">
            <v>UN</v>
          </cell>
          <cell r="E2813">
            <v>296.33</v>
          </cell>
          <cell r="F2813" t="str">
            <v>SINAPI</v>
          </cell>
        </row>
        <row r="2814">
          <cell r="B2814">
            <v>100600</v>
          </cell>
          <cell r="C2814" t="str">
            <v>ASSENTAMENTO DE POSTE DE CONCRETO COM COMPRIMENTO NOMINAL DE 9 M, CARGA NOMINAL DE 300 DAN, ENGASTAMENTO BASE CONCRETADA COM 1 M DE CONCRETO E 0,5 M DE SOLO (NÃO INCLUI FORNECIMENTO). AF_11/2019</v>
          </cell>
          <cell r="D2814" t="str">
            <v>UN</v>
          </cell>
          <cell r="E2814">
            <v>358.16</v>
          </cell>
          <cell r="F2814" t="str">
            <v>SINAPI</v>
          </cell>
        </row>
        <row r="2815">
          <cell r="B2815">
            <v>100601</v>
          </cell>
          <cell r="C2815" t="str">
            <v>ASSENTAMENTO DE POSTE DE CONCRETO COM COMPRIMENTO NOMINAL DE 9 M, CARGA NOMINAL DE 400 DAN, ENGASTAMENTO BASE CONCRETADA COM 1 M DE CONCRETO E 0,5 M DE SOLO (NÃO INCLUI FORNECIMENTO). AF_11/2019</v>
          </cell>
          <cell r="D2815" t="str">
            <v>UN</v>
          </cell>
          <cell r="E2815">
            <v>464.42</v>
          </cell>
          <cell r="F2815" t="str">
            <v>SINAPI</v>
          </cell>
        </row>
        <row r="2816">
          <cell r="B2816">
            <v>100602</v>
          </cell>
          <cell r="C2816" t="str">
            <v>ASSENTAMENTO DE POSTE DE CONCRETO COM COMPRIMENTO NOMINAL DE 9 M, CARGA NOMINAL DE 600 DAN, ENGASTAMENTO BASE CONCRETADA COM 1 M DE CONCRETO E 0,5 M DE SOLO (NÃO INCLUI FORNECIMENTO). AF_11/2019</v>
          </cell>
          <cell r="D2816" t="str">
            <v>UN</v>
          </cell>
          <cell r="E2816">
            <v>596.96</v>
          </cell>
          <cell r="F2816" t="str">
            <v>SINAPI</v>
          </cell>
        </row>
        <row r="2817">
          <cell r="B2817">
            <v>100603</v>
          </cell>
          <cell r="C2817" t="str">
            <v>ASSENTAMENTO DE POSTE DE CONCRETO COM COMPRIMENTO NOMINAL DE 9 M, CARGA NOMINAL DE 1000 DAN, ENGASTAMENTO BASE CONCRETADA COM 1 M DE CONCRETO E 0,5 M DE SOLO (NÃO INCLUI FORNECIMENTO). AF_11/2019</v>
          </cell>
          <cell r="D2817" t="str">
            <v>UN</v>
          </cell>
          <cell r="E2817">
            <v>937.23</v>
          </cell>
          <cell r="F2817" t="str">
            <v>SINAPI</v>
          </cell>
        </row>
        <row r="2818">
          <cell r="B2818">
            <v>100604</v>
          </cell>
          <cell r="C2818" t="str">
            <v>ASSENTAMENTO DE POSTE DE CONCRETO COM COMPRIMENTO NOMINAL DE 10 M, CARGA NOMINAL DE 300 DAN, ENGASTAMENTO BASE CONCRETADA COM 1 M DE CONCRETO E 0,6 M DE SOLO (NÃO INCLUI FORNECIMENTO). AF_11/2019</v>
          </cell>
          <cell r="D2818" t="str">
            <v>UN</v>
          </cell>
          <cell r="E2818">
            <v>378.67</v>
          </cell>
          <cell r="F2818" t="str">
            <v>SINAPI</v>
          </cell>
        </row>
        <row r="2819">
          <cell r="B2819">
            <v>100605</v>
          </cell>
          <cell r="C2819" t="str">
            <v>ASSENTAMENTO DE POSTE DE CONCRETO COM COMPRIMENTO NOMINAL DE 10 M, CARGA NOMINAL DE 600 DAN, ENGASTAMENTO BASE CONCRETADA COM 1 M DE CONCRETO E 0,6 M DE SOLO (NÃO INCLUI FORNECIMENTO). AF_11/2019</v>
          </cell>
          <cell r="D2819" t="str">
            <v>UN</v>
          </cell>
          <cell r="E2819">
            <v>623.04</v>
          </cell>
          <cell r="F2819" t="str">
            <v>SINAPI</v>
          </cell>
        </row>
        <row r="2820">
          <cell r="B2820">
            <v>100606</v>
          </cell>
          <cell r="C2820" t="str">
            <v>ASSENTAMENTO DE POSTE DE CONCRETO COM COMPRIMENTO NOMINAL DE 10 M, CARGA NOMINAL DE 1000 DAN, ENGASTAMENTO BASE CONCRETADA COM 1 M DE CONCRETO E 0,6 M DE SOLO (NÃO INCLUI FORNECIMENTO). AF_11/2019</v>
          </cell>
          <cell r="D2820" t="str">
            <v>UN</v>
          </cell>
          <cell r="E2820">
            <v>970.49</v>
          </cell>
          <cell r="F2820" t="str">
            <v>SINAPI</v>
          </cell>
        </row>
        <row r="2821">
          <cell r="B2821">
            <v>100607</v>
          </cell>
          <cell r="C2821" t="str">
            <v>ASSENTAMENTO DE POSTE DE CONCRETO COM COMPRIMENTO NOMINAL DE 10,5 M, CARGA NOMINAL DE 300 DAN, ENGASTAMENTO BASE CONCRETADA COM 1 M DE CONCRETO E 0,65 M DE SOLO (NÃO INCLUI FORNECIMENTO). AF_11/2019</v>
          </cell>
          <cell r="D2821" t="str">
            <v>UN</v>
          </cell>
          <cell r="E2821">
            <v>388.33</v>
          </cell>
          <cell r="F2821" t="str">
            <v>SINAPI</v>
          </cell>
        </row>
        <row r="2822">
          <cell r="B2822">
            <v>100608</v>
          </cell>
          <cell r="C2822" t="str">
            <v>ASSENTAMENTO DE POSTE DE CONCRETO COM COMPRIMENTO NOMINAL DE 10,5 M, CARGA NOMINAL DE 600 DAN, ENGASTAMENTO BASE CONCRETADA COM 1 M DE CONCRETO E 0,65 M DE SOLO (NÃO INCLUI FORNECIMENTO). AF_11/2019</v>
          </cell>
          <cell r="D2822" t="str">
            <v>UN</v>
          </cell>
          <cell r="E2822">
            <v>635.88</v>
          </cell>
          <cell r="F2822" t="str">
            <v>SINAPI</v>
          </cell>
        </row>
        <row r="2823">
          <cell r="B2823">
            <v>100609</v>
          </cell>
          <cell r="C2823" t="str">
            <v>ASSENTAMENTO DE POSTE DE CONCRETO COM COMPRIMENTO NOMINAL DE 10,5 M, CARGA NOMINAL DE 1000 DAN, ENGASTAMENTO BASE CONCRETADA COM 1 M DE CONCRETO E 0,65 M DE SOLO (NÃO INCLUI FORNECIMENTO). AF_11/2019</v>
          </cell>
          <cell r="D2823" t="str">
            <v>UN</v>
          </cell>
          <cell r="E2823">
            <v>988.31</v>
          </cell>
          <cell r="F2823" t="str">
            <v>SINAPI</v>
          </cell>
        </row>
        <row r="2824">
          <cell r="B2824">
            <v>100610</v>
          </cell>
          <cell r="C2824" t="str">
            <v>ASSENTAMENTO DE POSTE DE CONCRETO COM COMPRIMENTO NOMINAL DE 11 M, CARGA NOMINAL DE 300 DAN, ENGASTAMENTO BASE CONCRETADA COM 1 M DE CONCRETO E 0,7 M DE SOLO (NÃO INCLUI FORNECIMENTO). AF_11/2019</v>
          </cell>
          <cell r="D2824" t="str">
            <v>UN</v>
          </cell>
          <cell r="E2824">
            <v>397.95</v>
          </cell>
          <cell r="F2824" t="str">
            <v>SINAPI</v>
          </cell>
        </row>
        <row r="2825">
          <cell r="B2825">
            <v>100611</v>
          </cell>
          <cell r="C2825" t="str">
            <v>ASSENTAMENTO DE POSTE DE CONCRETO COM COMPRIMENTO NOMINAL DE 11 M, CARGA NOMINAL DE 400 DAN, ENGASTAMENTO BASE CONCRETADA COM 1 M DE CONCRETO E 0,7 M DE SOLO (NÃO INCLUI FORNECIMENTO). AF_11/2019</v>
          </cell>
          <cell r="D2825" t="str">
            <v>UN</v>
          </cell>
          <cell r="E2825">
            <v>509.14</v>
          </cell>
          <cell r="F2825" t="str">
            <v>SINAPI</v>
          </cell>
        </row>
        <row r="2826">
          <cell r="B2826">
            <v>100612</v>
          </cell>
          <cell r="C2826" t="str">
            <v>ASSENTAMENTO DE POSTE DE CONCRETO COM COMPRIMENTO NOMINAL DE 11 M, CARGA NOMINAL DE 600 DAN, ENGASTAMENTO BASE CONCRETADA COM 1 M DE CONCRETO E 0,7 M DE SOLO (NÃO INCLUI FORNECIMENTO). AF_11/2019</v>
          </cell>
          <cell r="D2826" t="str">
            <v>UN</v>
          </cell>
          <cell r="E2826">
            <v>648.45000000000005</v>
          </cell>
          <cell r="F2826" t="str">
            <v>SINAPI</v>
          </cell>
        </row>
        <row r="2827">
          <cell r="B2827">
            <v>100613</v>
          </cell>
          <cell r="C2827" t="str">
            <v>ASSENTAMENTO DE POSTE DE CONCRETO COM COMPRIMENTO NOMINAL DE 11 M, CARGA NOMINAL DE 1000 DAN, ENGASTAMENTO BASE CONCRETADA COM 1 M DE CONCRETO E 0,7 M DE SOLO (NÃO INCLUI FORNECIMENTO). AF_11/2019</v>
          </cell>
          <cell r="D2827" t="str">
            <v>UN</v>
          </cell>
          <cell r="E2827">
            <v>1005.7</v>
          </cell>
          <cell r="F2827" t="str">
            <v>SINAPI</v>
          </cell>
        </row>
        <row r="2828">
          <cell r="B2828">
            <v>100614</v>
          </cell>
          <cell r="C2828" t="str">
            <v>ASSENTAMENTO DE POSTE DE CONCRETO COM COMPRIMENTO NOMINAL DE 12 M, CARGA NOMINAL DE 400 DAN, ENGASTAMENTO BASE CONCRETADA COM 1 M DE CONCRETO E 0,8 M DE SOLO (NÃO INCLUI FORNECIMENTO). AF_11/2019</v>
          </cell>
          <cell r="D2828" t="str">
            <v>UN</v>
          </cell>
          <cell r="E2828">
            <v>531.01</v>
          </cell>
          <cell r="F2828" t="str">
            <v>SINAPI</v>
          </cell>
        </row>
        <row r="2829">
          <cell r="B2829">
            <v>100615</v>
          </cell>
          <cell r="C2829" t="str">
            <v>ASSENTAMENTO DE POSTE DE CONCRETO COM COMPRIMENTO NOMINAL DE 12 M, CARGA NOMINAL DE 600 DAN, ENGASTAMENTO BASE CONCRETADA COM 1 M DE CONCRETO E 0,8 M DE SOLO (NÃO INCLUI FORNECIMENTO). AF_11/2019</v>
          </cell>
          <cell r="D2829" t="str">
            <v>UN</v>
          </cell>
          <cell r="E2829">
            <v>673.3</v>
          </cell>
          <cell r="F2829" t="str">
            <v>SINAPI</v>
          </cell>
        </row>
        <row r="2830">
          <cell r="B2830">
            <v>100616</v>
          </cell>
          <cell r="C2830" t="str">
            <v>ASSENTAMENTO DE POSTE DE CONCRETO COM COMPRIMENTO NOMINAL DE 12 M, CARGA NOMINAL DE 1000 DAN, ENGASTAMENTO BASE CONCRETADA COM 1 M DE CONCRETO E 0,8 M DE SOLO (NÃO INCLUI FORNECIMENTO). AF_11/2019</v>
          </cell>
          <cell r="D2830" t="str">
            <v>UN</v>
          </cell>
          <cell r="E2830">
            <v>1042.23</v>
          </cell>
          <cell r="F2830" t="str">
            <v>SINAPI</v>
          </cell>
        </row>
        <row r="2831">
          <cell r="B2831">
            <v>100617</v>
          </cell>
          <cell r="C2831" t="str">
            <v>ASSENTAMENTO DE POSTE DE CONCRETO COM COMPRIMENTO NOMINAL DE 13 M, CARGA NOMINAL DE 600 DAN, ENGASTAMENTO BASE CONCRETADA COM 1 M DE CONCRETO E 0,9 M DE SOLO (NÃO INCLUI FORNECIMENTO). AF_11/2019</v>
          </cell>
          <cell r="D2831" t="str">
            <v>UN</v>
          </cell>
          <cell r="E2831">
            <v>698</v>
          </cell>
          <cell r="F2831" t="str">
            <v>SINAPI</v>
          </cell>
        </row>
        <row r="2832">
          <cell r="B2832">
            <v>100618</v>
          </cell>
          <cell r="C2832" t="str">
            <v>ASSENTAMENTO DE POSTE DE CONCRETO COM COMPRIMENTO NOMINAL DE 13 M, CARGA NOMINAL DE 1000 DAN, ENGASTAMENTO BASE CONCRETADA COM 1 M DE CONCRETO E 0,9 M DE SOLO - SOMENTE INSTALAÇÃO, SEM FORNECIMENTO. AF_11/2019</v>
          </cell>
          <cell r="D2832" t="str">
            <v>UN</v>
          </cell>
          <cell r="E2832">
            <v>1083.04</v>
          </cell>
          <cell r="F2832" t="str">
            <v>SINAPI</v>
          </cell>
        </row>
        <row r="2833">
          <cell r="B2833">
            <v>100619</v>
          </cell>
          <cell r="C2833" t="str">
            <v>POSTE DECORATIVO PARA JARDIM EM AÇO TUBULAR, H = *2,5* M, SEM LUMINÁRIA - FORNECIMENTO E INSTALAÇÃO. AF_11/2019</v>
          </cell>
          <cell r="D2833" t="str">
            <v>UN</v>
          </cell>
          <cell r="E2833">
            <v>325.73</v>
          </cell>
          <cell r="F2833" t="str">
            <v>SINAPI</v>
          </cell>
        </row>
        <row r="2834">
          <cell r="B2834">
            <v>100620</v>
          </cell>
          <cell r="C2834" t="str">
            <v>POSTE DE AÇO CONICO CONTÍNUO CURVO SIMPLES, FLANGEADO, H=9M, INCLUSIVE LUMINÁRIA, SEM LÂMPADA - FORNECIMENTO E INSTALACAO. AF_11/2019</v>
          </cell>
          <cell r="D2834" t="str">
            <v>UN</v>
          </cell>
          <cell r="E2834">
            <v>1981.49</v>
          </cell>
          <cell r="F2834" t="str">
            <v>SINAPI</v>
          </cell>
        </row>
        <row r="2835">
          <cell r="B2835">
            <v>100621</v>
          </cell>
          <cell r="C2835" t="str">
            <v>POSTE DE AÇO CONICO CONTÍNUO CURVO DUPLO, FLANGEADO, H=9M, INCLUSIVE LUMINÁRIAS, SEM LÂMPADAS - FORNECIMENTO E INSTALACAO. AF_11/2019</v>
          </cell>
          <cell r="D2835" t="str">
            <v>UN</v>
          </cell>
          <cell r="E2835">
            <v>2206.92</v>
          </cell>
          <cell r="F2835" t="str">
            <v>SINAPI</v>
          </cell>
        </row>
        <row r="2836">
          <cell r="B2836">
            <v>100622</v>
          </cell>
          <cell r="C2836" t="str">
            <v>POSTE DE AÇO CONICO CONTÍNUO CURVO SIMPLES, ENGASTADO, H=9M, INCLUSIVE LUMINÁRIA, SEM LÂMPADA - FORNECIMENTO E INSTALACAO. AF_11/2019</v>
          </cell>
          <cell r="D2836" t="str">
            <v>UN</v>
          </cell>
          <cell r="E2836">
            <v>1243.8</v>
          </cell>
          <cell r="F2836" t="str">
            <v>SINAPI</v>
          </cell>
        </row>
        <row r="2837">
          <cell r="B2837">
            <v>100623</v>
          </cell>
          <cell r="C2837" t="str">
            <v>POSTE DE AÇO CONICO CONTÍNUO CURVO DUPLO, ENGASTADO, H=9M, INCLUSIVE LUMINÁRIAS, SEM LÂMPADAS - FORNECIMENTO E INSTALACAO. AF_11/2019</v>
          </cell>
          <cell r="D2837" t="str">
            <v>UN</v>
          </cell>
          <cell r="E2837">
            <v>1337.02</v>
          </cell>
          <cell r="F2837" t="str">
            <v>SINAPI</v>
          </cell>
        </row>
        <row r="2838">
          <cell r="B2838">
            <v>72281</v>
          </cell>
          <cell r="C2838" t="str">
            <v>REATOR PARA LAMPADA VAPOR DE MERCURIO USO EXTERNO 220V/400W</v>
          </cell>
          <cell r="D2838" t="str">
            <v>UN</v>
          </cell>
          <cell r="E2838">
            <v>99.99</v>
          </cell>
          <cell r="F2838" t="str">
            <v>SINAPI</v>
          </cell>
        </row>
        <row r="2839">
          <cell r="B2839">
            <v>72282</v>
          </cell>
          <cell r="C2839" t="str">
            <v>REATOR PARA LAMPADA VAPOR DE SODIO ALTA PRESSAO - 220V/250W - USO EXTERNO</v>
          </cell>
          <cell r="D2839" t="str">
            <v>UN</v>
          </cell>
          <cell r="E2839">
            <v>137.55000000000001</v>
          </cell>
          <cell r="F2839" t="str">
            <v>SINAPI</v>
          </cell>
        </row>
        <row r="2840">
          <cell r="B2840" t="str">
            <v>73831/2</v>
          </cell>
          <cell r="C2840" t="str">
            <v>LAMPADA DE VAPOR DE MERCURIO DE 250W - FORNECIMENTO E INSTALACAO</v>
          </cell>
          <cell r="D2840" t="str">
            <v>UN</v>
          </cell>
          <cell r="E2840">
            <v>34.26</v>
          </cell>
          <cell r="F2840" t="str">
            <v>SINAPI</v>
          </cell>
        </row>
        <row r="2841">
          <cell r="B2841" t="str">
            <v>73831/3</v>
          </cell>
          <cell r="C2841" t="str">
            <v>LAMPADA DE VAPOR DE MERCURIO DE 400W/250V - FORNECIMENTO E INSTALACAO</v>
          </cell>
          <cell r="D2841" t="str">
            <v>UN</v>
          </cell>
          <cell r="E2841">
            <v>45.45</v>
          </cell>
          <cell r="F2841" t="str">
            <v>SINAPI</v>
          </cell>
        </row>
        <row r="2842">
          <cell r="B2842" t="str">
            <v>73831/4</v>
          </cell>
          <cell r="C2842" t="str">
            <v>LAMPADA MISTA DE 160W - FORNECIMENTO E INSTALACAO</v>
          </cell>
          <cell r="D2842" t="str">
            <v>UN</v>
          </cell>
          <cell r="E2842">
            <v>21.98</v>
          </cell>
          <cell r="F2842" t="str">
            <v>SINAPI</v>
          </cell>
        </row>
        <row r="2843">
          <cell r="B2843" t="str">
            <v>73831/5</v>
          </cell>
          <cell r="C2843" t="str">
            <v>LAMPADA MISTA DE 250W - FORNECIMENTO E INSTALACAO</v>
          </cell>
          <cell r="D2843" t="str">
            <v>UN</v>
          </cell>
          <cell r="E2843">
            <v>28.64</v>
          </cell>
          <cell r="F2843" t="str">
            <v>SINAPI</v>
          </cell>
        </row>
        <row r="2844">
          <cell r="B2844" t="str">
            <v>73831/6</v>
          </cell>
          <cell r="C2844" t="str">
            <v>LAMPADA MISTA DE 500W - FORNECIMENTO E INSTALACAO</v>
          </cell>
          <cell r="D2844" t="str">
            <v>UN</v>
          </cell>
          <cell r="E2844">
            <v>51.2</v>
          </cell>
          <cell r="F2844" t="str">
            <v>SINAPI</v>
          </cell>
        </row>
        <row r="2845">
          <cell r="B2845" t="str">
            <v>73831/7</v>
          </cell>
          <cell r="C2845" t="str">
            <v>LAMPADA DE VAPOR DE SODIO DE 150WX220V - FORNECIMENTO E INSTALACAO</v>
          </cell>
          <cell r="D2845" t="str">
            <v>UN</v>
          </cell>
          <cell r="E2845">
            <v>40.869999999999997</v>
          </cell>
          <cell r="F2845" t="str">
            <v>SINAPI</v>
          </cell>
        </row>
        <row r="2846">
          <cell r="B2846" t="str">
            <v>73831/8</v>
          </cell>
          <cell r="C2846" t="str">
            <v>LAMPADA DE VAPOR DE SODIO DE 250WX220V - FORNECIMENTO E INSTALACAO</v>
          </cell>
          <cell r="D2846" t="str">
            <v>UN</v>
          </cell>
          <cell r="E2846">
            <v>46.7</v>
          </cell>
          <cell r="F2846" t="str">
            <v>SINAPI</v>
          </cell>
        </row>
        <row r="2847">
          <cell r="B2847" t="str">
            <v>73831/9</v>
          </cell>
          <cell r="C2847" t="str">
            <v>LAMPADA DE VAPOR DE SODIO DE 400WX220V - FORNECIMENTO E INSTALACAO</v>
          </cell>
          <cell r="D2847" t="str">
            <v>UN</v>
          </cell>
          <cell r="E2847">
            <v>53.86</v>
          </cell>
          <cell r="F2847" t="str">
            <v>SINAPI</v>
          </cell>
        </row>
        <row r="2848">
          <cell r="B2848" t="str">
            <v>74231/1</v>
          </cell>
          <cell r="C2848" t="str">
            <v>LUMINARIA ABERTA PARA ILUMINACAO PUBLICA, PARA LAMPADA A VAPOR DE MERCURIO ATE 400W E MISTA ATE 500W, COM BRACO EM TUBO DE ACO GALV D=50MM PROJ HOR=2.500MM E PROJ VERT= 2.200MM, FORNECIMENTO E INSTALACAO</v>
          </cell>
          <cell r="D2848" t="str">
            <v>UN</v>
          </cell>
          <cell r="E2848">
            <v>123.67</v>
          </cell>
          <cell r="F2848" t="str">
            <v>SINAPI</v>
          </cell>
        </row>
        <row r="2849">
          <cell r="B2849" t="str">
            <v>74246/1</v>
          </cell>
          <cell r="C2849" t="str">
            <v>REFLETOR RETANGULAR FECHADO COM LAMPADA VAPOR METALICO 400 W</v>
          </cell>
          <cell r="D2849" t="str">
            <v>UN</v>
          </cell>
          <cell r="E2849">
            <v>259.42</v>
          </cell>
          <cell r="F2849" t="str">
            <v>SINAPI</v>
          </cell>
        </row>
        <row r="2850">
          <cell r="B2850">
            <v>83399</v>
          </cell>
          <cell r="C2850" t="str">
            <v>RELE FOTOELETRICO P/ COMANDO DE ILUMINACAO EXTERNA 220V/1000W - FORNECIMENTO E INSTALACAO</v>
          </cell>
          <cell r="D2850" t="str">
            <v>UN</v>
          </cell>
          <cell r="E2850">
            <v>28.42</v>
          </cell>
          <cell r="F2850" t="str">
            <v>SINAPI</v>
          </cell>
        </row>
        <row r="2851">
          <cell r="B2851">
            <v>83400</v>
          </cell>
          <cell r="C2851" t="str">
            <v>BRACO P/ ILUMINACAO DE RUAS EM TUBO ACO GALV 1" COMP = 1,20M E INCLINACAO 25GRAUS EM RELACAO AO PLANO VERTICAL P/ FIXACAO EM POSTE OU PAREDE - FORNECIMENTO E INSTALACAO</v>
          </cell>
          <cell r="D2851" t="str">
            <v>UN</v>
          </cell>
          <cell r="E2851">
            <v>88.76</v>
          </cell>
          <cell r="F2851" t="str">
            <v>SINAPI</v>
          </cell>
        </row>
        <row r="2852">
          <cell r="B2852">
            <v>83401</v>
          </cell>
          <cell r="C2852" t="str">
            <v>BRACO P/ LUMINARIA PUBLICA 1 X 1,50 M, EM TUBO ACO GALV 3/4, P/ FIXACAO EM POSTE OU PAREDE - FORNECIMENTO E INSTALACAO</v>
          </cell>
          <cell r="D2852" t="str">
            <v>UN</v>
          </cell>
          <cell r="E2852">
            <v>88.76</v>
          </cell>
          <cell r="F2852" t="str">
            <v>SINAPI</v>
          </cell>
        </row>
        <row r="2853">
          <cell r="B2853">
            <v>83402</v>
          </cell>
          <cell r="C2853" t="str">
            <v>ABRACADEIRA DE FIXACAO DE BRACOS DE LUMINARIAS DE 4" - FORNECIMENTO E INSTALACAO</v>
          </cell>
          <cell r="D2853" t="str">
            <v>UN</v>
          </cell>
          <cell r="E2853">
            <v>50.52</v>
          </cell>
          <cell r="F2853" t="str">
            <v>SINAPI</v>
          </cell>
        </row>
        <row r="2854">
          <cell r="B2854">
            <v>83475</v>
          </cell>
          <cell r="C2854" t="str">
            <v>LUMINARIA FECHADA PARA ILUMINACAO PUBLICA COM REATOR DE PARTIDA RAPIDA COM LAMPADA A VAPOR DE MERCURIO 250W - FORNECIMENTO E INSTALACAO</v>
          </cell>
          <cell r="D2854" t="str">
            <v>UN</v>
          </cell>
          <cell r="E2854">
            <v>377.27</v>
          </cell>
          <cell r="F2854" t="str">
            <v>SINAPI</v>
          </cell>
        </row>
        <row r="2855">
          <cell r="B2855">
            <v>83478</v>
          </cell>
          <cell r="C2855" t="str">
            <v>LUMINARIA FECHADA PARA ILUMINACAO PUBLICA - LAMPADAS DE 250/500W - FORNECIMENTO E INSTALACAO (EXCLUINDO LAMPADAS)</v>
          </cell>
          <cell r="D2855" t="str">
            <v>UN</v>
          </cell>
          <cell r="E2855">
            <v>259.89999999999998</v>
          </cell>
          <cell r="F2855" t="str">
            <v>SINAPI</v>
          </cell>
        </row>
        <row r="2856">
          <cell r="B2856">
            <v>83479</v>
          </cell>
          <cell r="C2856" t="str">
            <v>LUMINARIA ESTANQUE - PROTECAO CONTRA AGUA, POEIRA OU IMPACTOS - TIPO AQUATIC PIAL OU EQUIVALENTE</v>
          </cell>
          <cell r="D2856" t="str">
            <v>UN</v>
          </cell>
          <cell r="E2856">
            <v>102.23</v>
          </cell>
          <cell r="F2856" t="str">
            <v>SINAPI</v>
          </cell>
        </row>
        <row r="2857">
          <cell r="B2857">
            <v>83480</v>
          </cell>
          <cell r="C2857" t="str">
            <v>REATOR PARA LAMPADA VAPOR DE MERCURIO 125W  USO EXTERNO</v>
          </cell>
          <cell r="D2857" t="str">
            <v>UN</v>
          </cell>
          <cell r="E2857">
            <v>79.680000000000007</v>
          </cell>
          <cell r="F2857" t="str">
            <v>SINAPI</v>
          </cell>
        </row>
        <row r="2858">
          <cell r="B2858">
            <v>83481</v>
          </cell>
          <cell r="C2858" t="str">
            <v>REATOR PARA LAMPADA VAPOR DE MERCURIO 250W USO EXTERNO</v>
          </cell>
          <cell r="D2858" t="str">
            <v>UN</v>
          </cell>
          <cell r="E2858">
            <v>90.14</v>
          </cell>
          <cell r="F2858" t="str">
            <v>SINAPI</v>
          </cell>
        </row>
        <row r="2859">
          <cell r="B2859">
            <v>97600</v>
          </cell>
          <cell r="C2859" t="str">
            <v>REFLETOR EM ALUMÍNIO, DE SUPORTE E ALÇA, COM 1 LÂMPADA VAPOR DE MERCÚRIO DE 125 W, COM REATOR ALTO FATOR DE POTÊNCIA - FORNECIMENTO E INSTALAÇÃO. AF_02/2020</v>
          </cell>
          <cell r="D2859" t="str">
            <v>UN</v>
          </cell>
          <cell r="E2859">
            <v>215.62</v>
          </cell>
          <cell r="F2859" t="str">
            <v>SINAPI</v>
          </cell>
        </row>
        <row r="2860">
          <cell r="B2860">
            <v>97601</v>
          </cell>
          <cell r="C2860" t="str">
            <v>REFLETOR EM ALUMÍNIO, DE SUPORTE E ALÇA, COM LÂMPADA VAPOR DE MERCÚRIO DE 250 W, COM REATOR ALTO FATOR DE POTÊNCIA - FORNECIMENTO E INSTALAÇÃO. AF_02/2020</v>
          </cell>
          <cell r="D2860" t="str">
            <v>UN</v>
          </cell>
          <cell r="E2860">
            <v>229.1</v>
          </cell>
          <cell r="F2860" t="str">
            <v>SINAPI</v>
          </cell>
        </row>
        <row r="2861">
          <cell r="B2861">
            <v>97605</v>
          </cell>
          <cell r="C2861" t="str">
            <v>LUMINÁRIA ARANDELA TIPO MEIA LUA, DE SOBREPOR, COM 1 LÂMPADA LED DE 6 W, SEM REATOR - FORNECIMENTO E INSTALAÇÃO. AF_02/2020</v>
          </cell>
          <cell r="D2861" t="str">
            <v>UN</v>
          </cell>
          <cell r="E2861">
            <v>53.11</v>
          </cell>
          <cell r="F2861" t="str">
            <v>SINAPI</v>
          </cell>
        </row>
        <row r="2862">
          <cell r="B2862">
            <v>97606</v>
          </cell>
          <cell r="C2862" t="str">
            <v>LUMINÁRIA ARANDELA TIPO MEIA LUA, DE SOBREPOR, COM 1 LÂMPADA FLUORESCENTE DE 15 W, SEM REATOR - FORNECIMENTO E INSTALAÇÃO. AF_02/2020</v>
          </cell>
          <cell r="D2862" t="str">
            <v>UN</v>
          </cell>
          <cell r="E2862">
            <v>53.47</v>
          </cell>
          <cell r="F2862" t="str">
            <v>SINAPI</v>
          </cell>
        </row>
        <row r="2863">
          <cell r="B2863">
            <v>97607</v>
          </cell>
          <cell r="C2863" t="str">
            <v>LUMINÁRIA ARANDELA TIPO TARTARUGA, DE SOBREPOR, COM 1 LÂMPADA LED DE 6 W, SEM REATOR - FORNECIMENTO E INSTALAÇÃO. AF_02/2020</v>
          </cell>
          <cell r="D2863" t="str">
            <v>UN</v>
          </cell>
          <cell r="E2863">
            <v>62.48</v>
          </cell>
          <cell r="F2863" t="str">
            <v>SINAPI</v>
          </cell>
        </row>
        <row r="2864">
          <cell r="B2864">
            <v>97608</v>
          </cell>
          <cell r="C2864" t="str">
            <v>LUMINÁRIA ARANDELA TIPO TARTARUGA, COM GRADE, DE SOBREPOR, COM 1 LÂMPADA FLUORESCENTE DE 15 W, SEM REATOR - FORNECIMENTO E INSTALAÇÃO. AF_02/2020</v>
          </cell>
          <cell r="D2864" t="str">
            <v>UN</v>
          </cell>
          <cell r="E2864">
            <v>62.84</v>
          </cell>
          <cell r="F2864" t="str">
            <v>SINAPI</v>
          </cell>
        </row>
        <row r="2865">
          <cell r="B2865" t="str">
            <v>73857/1</v>
          </cell>
          <cell r="C2865" t="str">
            <v>TRANSFORMADOR DISTRIBUICAO  75KVA TRIFASICO 60HZ CLASSE 15KV IMERSO EM ÓLEO MINERAL FORNECIMENTO E INSTALACAO</v>
          </cell>
          <cell r="D2865" t="str">
            <v>UN</v>
          </cell>
          <cell r="E2865">
            <v>7064.92</v>
          </cell>
          <cell r="F2865" t="str">
            <v>SINAPI</v>
          </cell>
        </row>
        <row r="2866">
          <cell r="B2866" t="str">
            <v>73857/2</v>
          </cell>
          <cell r="C2866" t="str">
            <v>TRANSFORMADOR DISTRIBUICAO  112,5KVA TRIFASICO 60HZ CLASSE 15KV IMERSO EM ÓLEO MINERAL FORNECIMENTO E INSTALACAO</v>
          </cell>
          <cell r="D2866" t="str">
            <v>UN</v>
          </cell>
          <cell r="E2866">
            <v>8730.5300000000007</v>
          </cell>
          <cell r="F2866" t="str">
            <v>SINAPI</v>
          </cell>
        </row>
        <row r="2867">
          <cell r="B2867" t="str">
            <v>73857/3</v>
          </cell>
          <cell r="C2867" t="str">
            <v>TRANSFORMADOR DISTRIBUICAO  150KVA TRIFASICO 60HZ CLASSE 15KV IMERSO EM ÓLEO MINERAL FORNECIMENTO E INSTALACAO</v>
          </cell>
          <cell r="D2867" t="str">
            <v>UN</v>
          </cell>
          <cell r="E2867">
            <v>11006.36</v>
          </cell>
          <cell r="F2867" t="str">
            <v>SINAPI</v>
          </cell>
        </row>
        <row r="2868">
          <cell r="B2868" t="str">
            <v>73857/4</v>
          </cell>
          <cell r="C2868" t="str">
            <v>TRANSFORMADOR DISTRIBUICAO  225KVA TRIFASICO 60HZ CLASSE 15KV IMERSO EM ÓLEO MINERAL FORNECIMENTO E INSTALACAO</v>
          </cell>
          <cell r="D2868" t="str">
            <v>UN</v>
          </cell>
          <cell r="E2868">
            <v>15417.51</v>
          </cell>
          <cell r="F2868" t="str">
            <v>SINAPI</v>
          </cell>
        </row>
        <row r="2869">
          <cell r="B2869" t="str">
            <v>73857/5</v>
          </cell>
          <cell r="C2869" t="str">
            <v>TRANSFORMADOR DISTRIBUICAO  300KVA TRIFASICO 60HZ CLASSE 15KV IMERSO EM ÓLEO MINERAL FORNECIMENTO E INSTALACAO</v>
          </cell>
          <cell r="D2869" t="str">
            <v>UN</v>
          </cell>
          <cell r="E2869">
            <v>17984.419999999998</v>
          </cell>
          <cell r="F2869" t="str">
            <v>SINAPI</v>
          </cell>
        </row>
        <row r="2870">
          <cell r="B2870" t="str">
            <v>73857/6</v>
          </cell>
          <cell r="C2870" t="str">
            <v>TRANSFORMADOR DISTRIBUICAO  500KVA TRIFASICO 60HZ CLASSE 15KV IMERSO EM ÓLEO MINERAL FORNECIMENTO E INSTALACAO</v>
          </cell>
          <cell r="D2870" t="str">
            <v>UN</v>
          </cell>
          <cell r="E2870">
            <v>29282.52</v>
          </cell>
          <cell r="F2870" t="str">
            <v>SINAPI</v>
          </cell>
        </row>
        <row r="2871">
          <cell r="B2871" t="str">
            <v>73857/7</v>
          </cell>
          <cell r="C2871" t="str">
            <v>TRANSFORMADOR DISTRIBUICAO  30KVA TRIFASICO 60HZ CLASSE 15KV IMERSO EM ÓLEO MINERAL FORNECIMENTO E INSTALACAO</v>
          </cell>
          <cell r="D2871" t="str">
            <v>UN</v>
          </cell>
          <cell r="E2871">
            <v>4878.72</v>
          </cell>
          <cell r="F2871" t="str">
            <v>SINAPI</v>
          </cell>
        </row>
        <row r="2872">
          <cell r="B2872" t="str">
            <v>73857/8</v>
          </cell>
          <cell r="C2872" t="str">
            <v>TRANSFORMADOR DISTRIBUICAO  45KVA TRIFASICO 60HZ CLASSE 15KV IMERSO EM ÓLEO MINERAL FORNECIMENTO E INSTALACAO</v>
          </cell>
          <cell r="D2872" t="str">
            <v>UN</v>
          </cell>
          <cell r="E2872">
            <v>5461.65</v>
          </cell>
          <cell r="F2872" t="str">
            <v>SINAPI</v>
          </cell>
        </row>
        <row r="2873">
          <cell r="B2873" t="str">
            <v>73857/9</v>
          </cell>
          <cell r="C2873" t="str">
            <v>TRANSFORMADOR DISTRIBUICAO  750KVA TRIFASICO 60HZ CLASSE 15KV IMERSO EM ÓLEO MINERAL FORNECIMENTO E INSTALACAO</v>
          </cell>
          <cell r="D2873" t="str">
            <v>UN</v>
          </cell>
          <cell r="E2873">
            <v>40128.269999999997</v>
          </cell>
          <cell r="F2873" t="str">
            <v>SINAPI</v>
          </cell>
        </row>
        <row r="2874">
          <cell r="B2874" t="str">
            <v>73857/10</v>
          </cell>
          <cell r="C2874" t="str">
            <v>TRANSFORMADOR DISTRIBUICAO  1000KVA TRIFASICO 60HZ CLASSE 15KV IMERSO EM ÓLEO MINERAL FORNECIMENTO E INSTALACAO</v>
          </cell>
          <cell r="D2874" t="str">
            <v>UN</v>
          </cell>
          <cell r="E2874">
            <v>56136.33</v>
          </cell>
          <cell r="F2874" t="str">
            <v>SINAPI</v>
          </cell>
        </row>
        <row r="2875">
          <cell r="B2875">
            <v>93128</v>
          </cell>
          <cell r="C2875" t="str">
            <v>PONTO DE ILUMINAÇÃO RESIDENCIAL INCLUINDO INTERRUPTOR SIMPLES, CAIXA ELÉTRICA, ELETRODUTO, CABO, RASGO, QUEBRA E CHUMBAMENTO (EXCLUINDO LUMINÁRIA E LÂMPADA). AF_01/2016</v>
          </cell>
          <cell r="D2875" t="str">
            <v>UN</v>
          </cell>
          <cell r="E2875">
            <v>101.86</v>
          </cell>
          <cell r="F2875" t="str">
            <v>SINAPI</v>
          </cell>
        </row>
        <row r="2876">
          <cell r="B2876">
            <v>93137</v>
          </cell>
          <cell r="C2876" t="str">
            <v>PONTO DE ILUMINAÇÃO RESIDENCIAL INCLUINDO INTERRUPTOR SIMPLES (2 MÓDULOS), CAIXA ELÉTRICA, ELETRODUTO, CABO, RASGO, QUEBRA E CHUMBAMENTO (EXCLUINDO LUMINÁRIA E LÂMPADA). AF_01/2016</v>
          </cell>
          <cell r="D2876" t="str">
            <v>UN</v>
          </cell>
          <cell r="E2876">
            <v>122.17</v>
          </cell>
          <cell r="F2876" t="str">
            <v>SINAPI</v>
          </cell>
        </row>
        <row r="2877">
          <cell r="B2877">
            <v>93138</v>
          </cell>
          <cell r="C2877" t="str">
            <v>PONTO DE ILUMINAÇÃO RESIDENCIAL INCLUINDO INTERRUPTOR PARALELO, CAIXA ELÉTRICA, ELETRODUTO, CABO, RASGO, QUEBRA E CHUMBAMENTO (EXCLUINDO LUMINÁRIA E LÂMPADA). AF_01/2016</v>
          </cell>
          <cell r="D2877" t="str">
            <v>UN</v>
          </cell>
          <cell r="E2877">
            <v>114.84</v>
          </cell>
          <cell r="F2877" t="str">
            <v>SINAPI</v>
          </cell>
        </row>
        <row r="2878">
          <cell r="B2878">
            <v>93139</v>
          </cell>
          <cell r="C2878" t="str">
            <v>PONTO DE ILUMINAÇÃO RESIDENCIAL INCLUINDO INTERRUPTOR PARALELO (2 MÓDULOS), CAIXA ELÉTRICA, ELETRODUTO, CABO, RASGO, QUEBRA E CHUMBAMENTO (EXCLUINDO LUMINÁRIA E LÂMPADA). AF_01/2016</v>
          </cell>
          <cell r="D2878" t="str">
            <v>UN</v>
          </cell>
          <cell r="E2878">
            <v>148.12</v>
          </cell>
          <cell r="F2878" t="str">
            <v>SINAPI</v>
          </cell>
        </row>
        <row r="2879">
          <cell r="B2879">
            <v>93140</v>
          </cell>
          <cell r="C2879" t="str">
            <v>PONTO DE ILUMINAÇÃO RESIDENCIAL INCLUINDO INTERRUPTOR SIMPLES CONJUGADO COM PARALELO, CAIXA ELÉTRICA, ELETRODUTO, CABO, RASGO, QUEBRA E CHUMBAMENTO (EXCLUINDO LUMINÁRIA E LÂMPADA). AF_01/2016</v>
          </cell>
          <cell r="D2879" t="str">
            <v>UN</v>
          </cell>
          <cell r="E2879">
            <v>139.29</v>
          </cell>
          <cell r="F2879" t="str">
            <v>SINAPI</v>
          </cell>
        </row>
        <row r="2880">
          <cell r="B2880">
            <v>93141</v>
          </cell>
          <cell r="C2880" t="str">
            <v>PONTO DE TOMADA RESIDENCIAL INCLUINDO TOMADA 10A/250V, CAIXA ELÉTRICA, ELETRODUTO, CABO, RASGO, QUEBRA E CHUMBAMENTO. AF_01/2016</v>
          </cell>
          <cell r="D2880" t="str">
            <v>UN</v>
          </cell>
          <cell r="E2880">
            <v>125.07</v>
          </cell>
          <cell r="F2880" t="str">
            <v>SINAPI</v>
          </cell>
        </row>
        <row r="2881">
          <cell r="B2881">
            <v>93142</v>
          </cell>
          <cell r="C2881" t="str">
            <v>PONTO DE TOMADA RESIDENCIAL INCLUINDO TOMADA (2 MÓDULOS) 10A/250V, CAIXA ELÉTRICA, ELETRODUTO, CABO, RASGO, QUEBRA E CHUMBAMENTO. AF_01/2016</v>
          </cell>
          <cell r="D2881" t="str">
            <v>UN</v>
          </cell>
          <cell r="E2881">
            <v>140.6</v>
          </cell>
          <cell r="F2881" t="str">
            <v>SINAPI</v>
          </cell>
        </row>
        <row r="2882">
          <cell r="B2882">
            <v>93143</v>
          </cell>
          <cell r="C2882" t="str">
            <v>PONTO DE TOMADA RESIDENCIAL INCLUINDO TOMADA 20A/250V, CAIXA ELÉTRICA, ELETRODUTO, CABO, RASGO, QUEBRA E CHUMBAMENTO. AF_01/2016</v>
          </cell>
          <cell r="D2882" t="str">
            <v>UN</v>
          </cell>
          <cell r="E2882">
            <v>127.22</v>
          </cell>
          <cell r="F2882" t="str">
            <v>SINAPI</v>
          </cell>
        </row>
        <row r="2883">
          <cell r="B2883">
            <v>93144</v>
          </cell>
          <cell r="C2883" t="str">
            <v>PONTO DE UTILIZAÇÃO DE EQUIPAMENTOS ELÉTRICOS, RESIDENCIAL, INCLUINDO SUPORTE E PLACA, CAIXA ELÉTRICA, ELETRODUTO, CABO, RASGO, QUEBRA E CHUMBAMENTO. AF_01/2016</v>
          </cell>
          <cell r="D2883" t="str">
            <v>UN</v>
          </cell>
          <cell r="E2883">
            <v>165.31</v>
          </cell>
          <cell r="F2883" t="str">
            <v>SINAPI</v>
          </cell>
        </row>
        <row r="2884">
          <cell r="B2884">
            <v>93145</v>
          </cell>
          <cell r="C2884" t="str">
            <v>PONTO DE ILUMINAÇÃO E TOMADA, RESIDENCIAL, INCLUINDO INTERRUPTOR SIMPLES E TOMADA 10A/250V, CAIXA ELÉTRICA, ELETRODUTO, CABO, RASGO, QUEBRA E CHUMBAMENTO (EXCLUINDO LUMINÁRIA E LÂMPADA). AF_01/2016</v>
          </cell>
          <cell r="D2884" t="str">
            <v>UN</v>
          </cell>
          <cell r="E2884">
            <v>153.66999999999999</v>
          </cell>
          <cell r="F2884" t="str">
            <v>SINAPI</v>
          </cell>
        </row>
        <row r="2885">
          <cell r="B2885">
            <v>93146</v>
          </cell>
          <cell r="C2885" t="str">
            <v>PONTO DE ILUMINAÇÃO E TOMADA, RESIDENCIAL, INCLUINDO INTERRUPTOR PARALELO E TOMADA 10A/250V, CAIXA ELÉTRICA, ELETRODUTO, CABO, RASGO, QUEBRA E CHUMBAMENTO (EXCLUINDO LUMINÁRIA E LÂMPADA). AF_01/2016</v>
          </cell>
          <cell r="D2885" t="str">
            <v>UN</v>
          </cell>
          <cell r="E2885">
            <v>166.65</v>
          </cell>
          <cell r="F2885" t="str">
            <v>SINAPI</v>
          </cell>
        </row>
        <row r="2886">
          <cell r="B2886">
            <v>93147</v>
          </cell>
          <cell r="C2886" t="str">
            <v>PONTO DE ILUMINAÇÃO E TOMADA, RESIDENCIAL, INCLUINDO INTERRUPTOR SIMPLES, INTERRUPTOR PARALELO E TOMADA 10A/250V, CAIXA ELÉTRICA, ELETRODUTO, CABO, RASGO, QUEBRA E CHUMBAMENTO (EXCLUINDO LUMINÁRIA E LÂMPADA). AF_01/2016</v>
          </cell>
          <cell r="D2886" t="str">
            <v>UN</v>
          </cell>
          <cell r="E2886">
            <v>191.13</v>
          </cell>
          <cell r="F2886" t="str">
            <v>SINAPI</v>
          </cell>
        </row>
        <row r="2887">
          <cell r="B2887">
            <v>96971</v>
          </cell>
          <cell r="C2887" t="str">
            <v>CORDOALHA DE COBRE NU 16 MM², NÃO ENTERRADA, COM ISOLADOR - FORNECIMENTO E INSTALAÇÃO. AF_12/2017</v>
          </cell>
          <cell r="D2887" t="str">
            <v>M</v>
          </cell>
          <cell r="E2887">
            <v>22.97</v>
          </cell>
          <cell r="F2887" t="str">
            <v>SINAPI</v>
          </cell>
        </row>
        <row r="2888">
          <cell r="B2888">
            <v>96972</v>
          </cell>
          <cell r="C2888" t="str">
            <v>CORDOALHA DE COBRE NU 25 MM², NÃO ENTERRADA, COM ISOLADOR - FORNECIMENTO E INSTALAÇÃO. AF_12/2017</v>
          </cell>
          <cell r="D2888" t="str">
            <v>M</v>
          </cell>
          <cell r="E2888">
            <v>31.17</v>
          </cell>
          <cell r="F2888" t="str">
            <v>SINAPI</v>
          </cell>
        </row>
        <row r="2889">
          <cell r="B2889">
            <v>96973</v>
          </cell>
          <cell r="C2889" t="str">
            <v>CORDOALHA DE COBRE NU 35 MM², NÃO ENTERRADA, COM ISOLADOR - FORNECIMENTO E INSTALAÇÃO. AF_12/2017</v>
          </cell>
          <cell r="D2889" t="str">
            <v>M</v>
          </cell>
          <cell r="E2889">
            <v>39.14</v>
          </cell>
          <cell r="F2889" t="str">
            <v>SINAPI</v>
          </cell>
        </row>
        <row r="2890">
          <cell r="B2890">
            <v>96974</v>
          </cell>
          <cell r="C2890" t="str">
            <v>CORDOALHA DE COBRE NU 50 MM², NÃO ENTERRADA, COM ISOLADOR - FORNECIMENTO E INSTALAÇÃO. AF_12/2017</v>
          </cell>
          <cell r="D2890" t="str">
            <v>M</v>
          </cell>
          <cell r="E2890">
            <v>49.69</v>
          </cell>
          <cell r="F2890" t="str">
            <v>SINAPI</v>
          </cell>
        </row>
        <row r="2891">
          <cell r="B2891">
            <v>96975</v>
          </cell>
          <cell r="C2891" t="str">
            <v>CORDOALHA DE COBRE NU 70 MM², NÃO ENTERRADA, COM ISOLADOR - FORNECIMENTO E INSTALAÇÃO. AF_12/2017</v>
          </cell>
          <cell r="D2891" t="str">
            <v>M</v>
          </cell>
          <cell r="E2891">
            <v>63.83</v>
          </cell>
          <cell r="F2891" t="str">
            <v>SINAPI</v>
          </cell>
        </row>
        <row r="2892">
          <cell r="B2892">
            <v>96976</v>
          </cell>
          <cell r="C2892" t="str">
            <v>CORDOALHA DE COBRE NU 95 MM², NÃO ENTERRADA, COM ISOLADOR - FORNECIMENTO E INSTALAÇÃO. AF_12/2017</v>
          </cell>
          <cell r="D2892" t="str">
            <v>M</v>
          </cell>
          <cell r="E2892">
            <v>82.67</v>
          </cell>
          <cell r="F2892" t="str">
            <v>SINAPI</v>
          </cell>
        </row>
        <row r="2893">
          <cell r="B2893">
            <v>96977</v>
          </cell>
          <cell r="C2893" t="str">
            <v>CORDOALHA DE COBRE NU 50 MM², ENTERRADA, SEM ISOLADOR - FORNECIMENTO E INSTALAÇÃO. AF_12/2017</v>
          </cell>
          <cell r="D2893" t="str">
            <v>M</v>
          </cell>
          <cell r="E2893">
            <v>31.78</v>
          </cell>
          <cell r="F2893" t="str">
            <v>SINAPI</v>
          </cell>
        </row>
        <row r="2894">
          <cell r="B2894">
            <v>96978</v>
          </cell>
          <cell r="C2894" t="str">
            <v>CORDOALHA DE COBRE NU 70 MM², ENTERRADA, SEM ISOLADOR - FORNECIMENTO E INSTALAÇÃO. AF_12/2017</v>
          </cell>
          <cell r="D2894" t="str">
            <v>M</v>
          </cell>
          <cell r="E2894">
            <v>44.56</v>
          </cell>
          <cell r="F2894" t="str">
            <v>SINAPI</v>
          </cell>
        </row>
        <row r="2895">
          <cell r="B2895">
            <v>96979</v>
          </cell>
          <cell r="C2895" t="str">
            <v>CORDOALHA DE COBRE NU 95 MM², ENTERRADA, SEM ISOLADOR - FORNECIMENTO E INSTALAÇÃO. AF_12/2017</v>
          </cell>
          <cell r="D2895" t="str">
            <v>M</v>
          </cell>
          <cell r="E2895">
            <v>62.46</v>
          </cell>
          <cell r="F2895" t="str">
            <v>SINAPI</v>
          </cell>
        </row>
        <row r="2896">
          <cell r="B2896">
            <v>96984</v>
          </cell>
          <cell r="C2896" t="str">
            <v>ELETRODUTO PVC 40MM (1 ¼ ) PARA SPDA - FORNECIMENTO E INSTALAÇÃO. AF_12/2017</v>
          </cell>
          <cell r="D2896" t="str">
            <v>UN</v>
          </cell>
          <cell r="E2896">
            <v>38.82</v>
          </cell>
          <cell r="F2896" t="str">
            <v>SINAPI</v>
          </cell>
        </row>
        <row r="2897">
          <cell r="B2897">
            <v>96985</v>
          </cell>
          <cell r="C2897" t="str">
            <v>HASTE DE ATERRAMENTO 5/8  PARA SPDA - FORNECIMENTO E INSTALAÇÃO. AF_12/2017</v>
          </cell>
          <cell r="D2897" t="str">
            <v>UN</v>
          </cell>
          <cell r="E2897">
            <v>54.77</v>
          </cell>
          <cell r="F2897" t="str">
            <v>SINAPI</v>
          </cell>
        </row>
        <row r="2898">
          <cell r="B2898">
            <v>96986</v>
          </cell>
          <cell r="C2898" t="str">
            <v>HASTE DE ATERRAMENTO 3/4  PARA SPDA - FORNECIMENTO E INSTALAÇÃO. AF_12/2017</v>
          </cell>
          <cell r="D2898" t="str">
            <v>UN</v>
          </cell>
          <cell r="E2898">
            <v>81.709999999999994</v>
          </cell>
          <cell r="F2898" t="str">
            <v>SINAPI</v>
          </cell>
        </row>
        <row r="2899">
          <cell r="B2899">
            <v>96987</v>
          </cell>
          <cell r="C2899" t="str">
            <v>BASE METÁLICA PARA MASTRO 1 ½  PARA SPDA - FORNECIMENTO E INSTALAÇÃO. AF_12/2017</v>
          </cell>
          <cell r="D2899" t="str">
            <v>UN</v>
          </cell>
          <cell r="E2899">
            <v>111.43</v>
          </cell>
          <cell r="F2899" t="str">
            <v>SINAPI</v>
          </cell>
        </row>
        <row r="2900">
          <cell r="B2900">
            <v>96988</v>
          </cell>
          <cell r="C2900" t="str">
            <v>MASTRO 1 ½  PARA SPDA - FORNECIMENTO E INSTALAÇÃO. AF_12/2017</v>
          </cell>
          <cell r="D2900" t="str">
            <v>UN</v>
          </cell>
          <cell r="E2900">
            <v>178.15</v>
          </cell>
          <cell r="F2900" t="str">
            <v>SINAPI</v>
          </cell>
        </row>
        <row r="2901">
          <cell r="B2901">
            <v>96989</v>
          </cell>
          <cell r="C2901" t="str">
            <v>CAPTOR TIPO FRANKLIN PARA SPDA - FORNECIMENTO E INSTALAÇÃO. AF_12/2017</v>
          </cell>
          <cell r="D2901" t="str">
            <v>UN</v>
          </cell>
          <cell r="E2901">
            <v>117.02</v>
          </cell>
          <cell r="F2901" t="str">
            <v>SINAPI</v>
          </cell>
        </row>
        <row r="2902">
          <cell r="B2902">
            <v>98463</v>
          </cell>
          <cell r="C2902" t="str">
            <v>SUPORTE ISOLADOR PARA CORDOALHA DE COBRE - FORNECIMENTO E INSTALAÇÃO. AF_12/2017</v>
          </cell>
          <cell r="D2902" t="str">
            <v>UN</v>
          </cell>
          <cell r="E2902">
            <v>20.16</v>
          </cell>
          <cell r="F2902" t="str">
            <v>SINAPI</v>
          </cell>
        </row>
        <row r="2903">
          <cell r="B2903">
            <v>88547</v>
          </cell>
          <cell r="C2903" t="str">
            <v>CHAVE DE BOIA AUTOMÁTICA SUPERIOR 10A/250V - FORNECIMENTO E INSTALACAO</v>
          </cell>
          <cell r="D2903" t="str">
            <v>UN</v>
          </cell>
          <cell r="E2903">
            <v>67.19</v>
          </cell>
          <cell r="F2903" t="str">
            <v>SINAPI</v>
          </cell>
        </row>
        <row r="2904">
          <cell r="B2904">
            <v>72283</v>
          </cell>
          <cell r="C2904" t="str">
            <v>ABRIGO PARA HIDRANTE, 75X45X17CM, COM REGISTRO GLOBO ANGULAR 45º 2.1/2", ADAPTADOR STORZ 2.1/2", MANGUEIRA DE INCÊNDIO 15M, REDUÇÃO 2.1/2X1.1/2" E ESGUICHO EM LATÃO 1.1/2" - FORNECIMENTO E INSTALAÇÃO</v>
          </cell>
          <cell r="D2904" t="str">
            <v>UN</v>
          </cell>
          <cell r="E2904">
            <v>1225.68</v>
          </cell>
          <cell r="F2904" t="str">
            <v>SINAPI</v>
          </cell>
        </row>
        <row r="2905">
          <cell r="B2905">
            <v>72287</v>
          </cell>
          <cell r="C2905" t="str">
            <v>CAIXA DE INCÊNDIO 45X75X17CM - FORNECIMENTO E INSTALAÇÃO</v>
          </cell>
          <cell r="D2905" t="str">
            <v>UN</v>
          </cell>
          <cell r="E2905">
            <v>328.4</v>
          </cell>
          <cell r="F2905" t="str">
            <v>SINAPI</v>
          </cell>
        </row>
        <row r="2906">
          <cell r="B2906">
            <v>72288</v>
          </cell>
          <cell r="C2906" t="str">
            <v>CAIXA DE INCÊNDIO 60X90X17CM - FORNECIMENTO E INSTALAÇÃO</v>
          </cell>
          <cell r="D2906" t="str">
            <v>UN</v>
          </cell>
          <cell r="E2906">
            <v>410.78</v>
          </cell>
          <cell r="F2906" t="str">
            <v>SINAPI</v>
          </cell>
        </row>
        <row r="2907">
          <cell r="B2907">
            <v>72553</v>
          </cell>
          <cell r="C2907" t="str">
            <v>EXTINTOR DE PQS 4KG - FORNECIMENTO E INSTALACAO</v>
          </cell>
          <cell r="D2907" t="str">
            <v>UN</v>
          </cell>
          <cell r="E2907">
            <v>157.99</v>
          </cell>
          <cell r="F2907" t="str">
            <v>SINAPI</v>
          </cell>
        </row>
        <row r="2908">
          <cell r="B2908">
            <v>72554</v>
          </cell>
          <cell r="C2908" t="str">
            <v>EXTINTOR DE CO2 6KG - FORNECIMENTO E INSTALACAO</v>
          </cell>
          <cell r="D2908" t="str">
            <v>UN</v>
          </cell>
          <cell r="E2908">
            <v>534.91999999999996</v>
          </cell>
          <cell r="F2908" t="str">
            <v>SINAPI</v>
          </cell>
        </row>
        <row r="2909">
          <cell r="B2909" t="str">
            <v>73775/1</v>
          </cell>
          <cell r="C2909" t="str">
            <v>EXTINTOR INCENDIO TP PO QUIMICO 4KG FORNECIMENTO E COLOCACAO</v>
          </cell>
          <cell r="D2909" t="str">
            <v>UN</v>
          </cell>
          <cell r="E2909">
            <v>164.07</v>
          </cell>
          <cell r="F2909" t="str">
            <v>SINAPI</v>
          </cell>
        </row>
        <row r="2910">
          <cell r="B2910" t="str">
            <v>73775/2</v>
          </cell>
          <cell r="C2910" t="str">
            <v>EXTINTOR INCENDIO AGUA-PRESSURIZADA 10L INCL SUPORTE PAREDE CARGA     COMPLETA FORNECIMENTO E COLOCACAO</v>
          </cell>
          <cell r="D2910" t="str">
            <v>UN</v>
          </cell>
          <cell r="E2910">
            <v>169.12</v>
          </cell>
          <cell r="F2910" t="str">
            <v>SINAPI</v>
          </cell>
        </row>
        <row r="2911">
          <cell r="B2911">
            <v>83633</v>
          </cell>
          <cell r="C2911" t="str">
            <v>HIDRANTE SUBTERRANEO FERRO FUNDIDO C/ CURVA LONGA E CAIXA DN=75MM</v>
          </cell>
          <cell r="D2911" t="str">
            <v>UN</v>
          </cell>
          <cell r="E2911">
            <v>1899.92</v>
          </cell>
          <cell r="F2911" t="str">
            <v>SINAPI</v>
          </cell>
        </row>
        <row r="2912">
          <cell r="B2912">
            <v>83634</v>
          </cell>
          <cell r="C2912" t="str">
            <v>EXTINTOR INCENDIO TP GAS CARBONICO 4KG COMPLETO - FORNECIMENTO E INSTALACAO</v>
          </cell>
          <cell r="D2912" t="str">
            <v>UN</v>
          </cell>
          <cell r="E2912">
            <v>500.61</v>
          </cell>
          <cell r="F2912" t="str">
            <v>SINAPI</v>
          </cell>
        </row>
        <row r="2913">
          <cell r="B2913">
            <v>83635</v>
          </cell>
          <cell r="C2913" t="str">
            <v>EXTINTOR INCENDIO TP PO QUIMICO 6KG - FORNECIMENTO E INSTALACAO</v>
          </cell>
          <cell r="D2913" t="str">
            <v>UN</v>
          </cell>
          <cell r="E2913">
            <v>191</v>
          </cell>
          <cell r="F2913" t="str">
            <v>SINAPI</v>
          </cell>
        </row>
        <row r="2914">
          <cell r="B2914">
            <v>96765</v>
          </cell>
          <cell r="C2914" t="str">
            <v>ABRIGO PARA HIDRANTE, 90X60X17CM, COM REGISTRO GLOBO ANGULAR 45 GRAUS 2 1/2", ADAPTADOR STORZ 2 1/2", MANGUEIRA DE INCÊNDIO 20M, REDUÇÃO 2 1/2 X 1 1/2" E ESGUICHO EM LATÃO 1 1/2" - FORNECIMENTO E INSTALAÇÃO. AF_08/2017</v>
          </cell>
          <cell r="D2914" t="str">
            <v>UN</v>
          </cell>
          <cell r="E2914">
            <v>1456.61</v>
          </cell>
          <cell r="F2914" t="str">
            <v>SINAPI</v>
          </cell>
        </row>
        <row r="2915">
          <cell r="B2915" t="str">
            <v>73749/1</v>
          </cell>
          <cell r="C2915" t="str">
            <v>CAIXA ENTERRADA PARA INSTALACOES TELEFONICAS TIPO R1 0,60X0,35X0,50M EM BLOCOS DE CONCRETO ESTRUTURAL</v>
          </cell>
          <cell r="D2915" t="str">
            <v>UN</v>
          </cell>
          <cell r="E2915">
            <v>171.49</v>
          </cell>
          <cell r="F2915" t="str">
            <v>SINAPI</v>
          </cell>
        </row>
        <row r="2916">
          <cell r="B2916" t="str">
            <v>73749/2</v>
          </cell>
          <cell r="C2916" t="str">
            <v>CAIXA ENTERRADA PARA INSTALACOES TELEFONICAS TIPO R2 1,07X0,52X0,50M EM BLOCOS DE CONCRETO ESTRUTURAL</v>
          </cell>
          <cell r="D2916" t="str">
            <v>UN</v>
          </cell>
          <cell r="E2916">
            <v>317.14</v>
          </cell>
          <cell r="F2916" t="str">
            <v>SINAPI</v>
          </cell>
        </row>
        <row r="2917">
          <cell r="B2917" t="str">
            <v>73749/3</v>
          </cell>
          <cell r="C2917" t="str">
            <v>CAIXA ENTERRADA PARA INSTALACOES TELEFONICAS TIPO R3 1,30X1,20X1,20M EM BLOCOS DE CONCRETO ESTRUTURAL</v>
          </cell>
          <cell r="D2917" t="str">
            <v>UN</v>
          </cell>
          <cell r="E2917">
            <v>1029.1199999999999</v>
          </cell>
          <cell r="F2917" t="str">
            <v>SINAPI</v>
          </cell>
        </row>
        <row r="2918">
          <cell r="B2918">
            <v>84796</v>
          </cell>
          <cell r="C2918" t="str">
            <v>TAMPAO FOFO P/ CAIXA R2 PADRAO TELEBRAS COMPLETO - FORNECIMENTO E INSTALACAO</v>
          </cell>
          <cell r="D2918" t="str">
            <v>UN</v>
          </cell>
          <cell r="E2918">
            <v>583.71</v>
          </cell>
          <cell r="F2918" t="str">
            <v>SINAPI</v>
          </cell>
        </row>
        <row r="2919">
          <cell r="B2919">
            <v>84798</v>
          </cell>
          <cell r="C2919" t="str">
            <v>TAMPAO FOFO P/ CAIXA R1 PADRAO TELEBRAS COMPLETO - FORNECIMENTO E INSTALACAO</v>
          </cell>
          <cell r="D2919" t="str">
            <v>UN</v>
          </cell>
          <cell r="E2919">
            <v>257.22000000000003</v>
          </cell>
          <cell r="F2919" t="str">
            <v>SINAPI</v>
          </cell>
        </row>
        <row r="2920">
          <cell r="B2920">
            <v>98261</v>
          </cell>
          <cell r="C2920" t="str">
            <v>CABO TELEFÔNICO CCI-50 1 PAR, INSTALADO EM ENTRADA DE EDIFICAÇÃO - FORNECIMENTO E INSTALAÇÃO. AF_11/2019</v>
          </cell>
          <cell r="D2920" t="str">
            <v>M</v>
          </cell>
          <cell r="E2920">
            <v>2.41</v>
          </cell>
          <cell r="F2920" t="str">
            <v>SINAPI</v>
          </cell>
        </row>
        <row r="2921">
          <cell r="B2921">
            <v>98262</v>
          </cell>
          <cell r="C2921" t="str">
            <v>CABO TELEFÔNICO CCI-50 2 PARES, SEM BLINDAGEM, INSTALADO EM ENTRADA DE EDIFICAÇÃO - FORNECIMENTO E INSTALAÇÃO. AF_11/2019</v>
          </cell>
          <cell r="D2921" t="str">
            <v>M</v>
          </cell>
          <cell r="E2921">
            <v>2.86</v>
          </cell>
          <cell r="F2921" t="str">
            <v>SINAPI</v>
          </cell>
        </row>
        <row r="2922">
          <cell r="B2922">
            <v>98263</v>
          </cell>
          <cell r="C2922" t="str">
            <v>CABO TELEFÔNICO CCI-50 3 PARES, SEM BLINDAGEM, INSTALADO EM ENTRADA DE EDIFICAÇÃO - FORNECIMENTO E INSTALAÇÃO. AF_11/2019</v>
          </cell>
          <cell r="D2922" t="str">
            <v>M</v>
          </cell>
          <cell r="E2922">
            <v>3.4</v>
          </cell>
          <cell r="F2922" t="str">
            <v>SINAPI</v>
          </cell>
        </row>
        <row r="2923">
          <cell r="B2923">
            <v>98264</v>
          </cell>
          <cell r="C2923" t="str">
            <v>CABO TELEFÔNICO CCI-50 4 PARES, SEM BLINDAGEM, INSTALADO EM ENTRADA DE EDIFICAÇÃO - FORNECIMENTO E INSTALAÇÃO. AF_11/2019</v>
          </cell>
          <cell r="D2923" t="str">
            <v>M</v>
          </cell>
          <cell r="E2923">
            <v>3.81</v>
          </cell>
          <cell r="F2923" t="str">
            <v>SINAPI</v>
          </cell>
        </row>
        <row r="2924">
          <cell r="B2924">
            <v>98265</v>
          </cell>
          <cell r="C2924" t="str">
            <v>CABO TELEFÔNICO CCI-50 5 PARES, SEM BLINDAGEM, INSTALADO EM ENTRADA DE EDIFICAÇÃO - FORNECIMENTO E INSTALAÇÃO. AF_11/2019</v>
          </cell>
          <cell r="D2924" t="str">
            <v>M</v>
          </cell>
          <cell r="E2924">
            <v>4.4400000000000004</v>
          </cell>
          <cell r="F2924" t="str">
            <v>SINAPI</v>
          </cell>
        </row>
        <row r="2925">
          <cell r="B2925">
            <v>98266</v>
          </cell>
          <cell r="C2925" t="str">
            <v>CABO TELEFÔNICO CCI-50 6 PARES, SEM BLINDAGEM, INSTALADO EM ENTRADA DE EDIFICAÇÃO - FORNECIMENTO E INSTALAÇÃO. AF_11/2019</v>
          </cell>
          <cell r="D2925" t="str">
            <v>M</v>
          </cell>
          <cell r="E2925">
            <v>4.8</v>
          </cell>
          <cell r="F2925" t="str">
            <v>SINAPI</v>
          </cell>
        </row>
        <row r="2926">
          <cell r="B2926">
            <v>98267</v>
          </cell>
          <cell r="C2926" t="str">
            <v>CABO TELEFÔNICO CI-50 10 PARES INSTALADO EM ENTRADA DE EDIFICAÇÃO - FORNECIMENTO E INSTALAÇÃO. AF_11/2019</v>
          </cell>
          <cell r="D2926" t="str">
            <v>M</v>
          </cell>
          <cell r="E2926">
            <v>7.92</v>
          </cell>
          <cell r="F2926" t="str">
            <v>SINAPI</v>
          </cell>
        </row>
        <row r="2927">
          <cell r="B2927">
            <v>98268</v>
          </cell>
          <cell r="C2927" t="str">
            <v>CABO TELEFÔNICO CI-50 20 PARES INSTALADO EM ENTRADA DE EDIFICAÇÃO - FORNECIMENTO E INSTALAÇÃO. AF_11/2019</v>
          </cell>
          <cell r="D2927" t="str">
            <v>M</v>
          </cell>
          <cell r="E2927">
            <v>13.03</v>
          </cell>
          <cell r="F2927" t="str">
            <v>SINAPI</v>
          </cell>
        </row>
        <row r="2928">
          <cell r="B2928">
            <v>98269</v>
          </cell>
          <cell r="C2928" t="str">
            <v>CABO TELEFÔNICO CI-50 30 PARES INSTALADO EM ENTRADA DE EDIFICAÇÃO - FORNECIMENTO E INSTALAÇÃO. AF_11/2019</v>
          </cell>
          <cell r="D2928" t="str">
            <v>M</v>
          </cell>
          <cell r="E2928">
            <v>16.87</v>
          </cell>
          <cell r="F2928" t="str">
            <v>SINAPI</v>
          </cell>
        </row>
        <row r="2929">
          <cell r="B2929">
            <v>98270</v>
          </cell>
          <cell r="C2929" t="str">
            <v>CABO TELEFÔNICO CI-50 50 PARES INSTALADO EM ENTRADA DE EDIFICAÇÃO - FORNECIMENTO E INSTALAÇÃO. AF_11/2019</v>
          </cell>
          <cell r="D2929" t="str">
            <v>M</v>
          </cell>
          <cell r="E2929">
            <v>27.55</v>
          </cell>
          <cell r="F2929" t="str">
            <v>SINAPI</v>
          </cell>
        </row>
        <row r="2930">
          <cell r="B2930">
            <v>98271</v>
          </cell>
          <cell r="C2930" t="str">
            <v>CABO TELEFÔNICO CI-50 75 PARES INSTALADO EM ENTRADA DE EDIFICAÇÃO - FORNECIMENTO E INSTALAÇÃO. AF_11/2019</v>
          </cell>
          <cell r="D2930" t="str">
            <v>M</v>
          </cell>
          <cell r="E2930">
            <v>42.86</v>
          </cell>
          <cell r="F2930" t="str">
            <v>SINAPI</v>
          </cell>
        </row>
        <row r="2931">
          <cell r="B2931">
            <v>98272</v>
          </cell>
          <cell r="C2931" t="str">
            <v>CABO TELEFÔNICO CI-50 200 PARES INSTALADO EM ENTRADA DE EDIFICAÇÃO - FORNECIMENTO E INSTALAÇÃO. AF_11/2019</v>
          </cell>
          <cell r="D2931" t="str">
            <v>M</v>
          </cell>
          <cell r="E2931">
            <v>100.78</v>
          </cell>
          <cell r="F2931" t="str">
            <v>SINAPI</v>
          </cell>
        </row>
        <row r="2932">
          <cell r="B2932">
            <v>98273</v>
          </cell>
          <cell r="C2932" t="str">
            <v>CABO TELEFÔNICO CCI-50 4 PARES, SEM BLINDAGEM, INSTALADO EM PRUMADA - FORNECIMENTO E INSTALAÇÃO. AF_11/2019</v>
          </cell>
          <cell r="D2932" t="str">
            <v>M</v>
          </cell>
          <cell r="E2932">
            <v>1.89</v>
          </cell>
          <cell r="F2932" t="str">
            <v>SINAPI</v>
          </cell>
        </row>
        <row r="2933">
          <cell r="B2933">
            <v>98274</v>
          </cell>
          <cell r="C2933" t="str">
            <v>CABO TELEFÔNICO CCI-50 5 PARES, SEM BLINDAGEM, INSTALADO EM PRUMADA - FORNECIMENTO E INSTALAÇÃO. AF_11/2019</v>
          </cell>
          <cell r="D2933" t="str">
            <v>M</v>
          </cell>
          <cell r="E2933">
            <v>2.52</v>
          </cell>
          <cell r="F2933" t="str">
            <v>SINAPI</v>
          </cell>
        </row>
        <row r="2934">
          <cell r="B2934">
            <v>98275</v>
          </cell>
          <cell r="C2934" t="str">
            <v>CABO TELEFÔNICO CCI-50 6 PARES, SEM BLINDAGEM, INSTALADO EM PRUMADA - FORNECIMENTO E INSTALAÇÃO. AF_11/2019</v>
          </cell>
          <cell r="D2934" t="str">
            <v>M</v>
          </cell>
          <cell r="E2934">
            <v>2.89</v>
          </cell>
          <cell r="F2934" t="str">
            <v>SINAPI</v>
          </cell>
        </row>
        <row r="2935">
          <cell r="B2935">
            <v>98276</v>
          </cell>
          <cell r="C2935" t="str">
            <v>CABO TELEFÔNICO CI-50 10 PARES INSTALADO EM PRUMADA - FORNECIMENTO E INSTALAÇÃO. AF_11/2019</v>
          </cell>
          <cell r="D2935" t="str">
            <v>M</v>
          </cell>
          <cell r="E2935">
            <v>6.01</v>
          </cell>
          <cell r="F2935" t="str">
            <v>SINAPI</v>
          </cell>
        </row>
        <row r="2936">
          <cell r="B2936">
            <v>98277</v>
          </cell>
          <cell r="C2936" t="str">
            <v>CABO TELEFÔNICO CI-50 20 PARES INSTALADO EM PRUMADA - FORNECIMENTO E INSTALAÇÃO. AF_11/2019</v>
          </cell>
          <cell r="D2936" t="str">
            <v>M</v>
          </cell>
          <cell r="E2936">
            <v>11.12</v>
          </cell>
          <cell r="F2936" t="str">
            <v>SINAPI</v>
          </cell>
        </row>
        <row r="2937">
          <cell r="B2937">
            <v>98278</v>
          </cell>
          <cell r="C2937" t="str">
            <v>CABO TELEFÔNICO CI-50 30 PARES INSTALADO EM PRUMADA - FORNECIMENTO E INSTALAÇÃO. AF_11/2019</v>
          </cell>
          <cell r="D2937" t="str">
            <v>M</v>
          </cell>
          <cell r="E2937">
            <v>14.96</v>
          </cell>
          <cell r="F2937" t="str">
            <v>SINAPI</v>
          </cell>
        </row>
        <row r="2938">
          <cell r="B2938">
            <v>98279</v>
          </cell>
          <cell r="C2938" t="str">
            <v>CABO TELEFÔNICO CI-50 50 PARES INSTALADO EM PRUMADA - FORNECIMENTO E INSTALAÇÃO. AF_11/2019</v>
          </cell>
          <cell r="D2938" t="str">
            <v>M</v>
          </cell>
          <cell r="E2938">
            <v>25.64</v>
          </cell>
          <cell r="F2938" t="str">
            <v>SINAPI</v>
          </cell>
        </row>
        <row r="2939">
          <cell r="B2939">
            <v>98280</v>
          </cell>
          <cell r="C2939" t="str">
            <v>CABO TELEFÔNICO CCI-50 1 PAR, SEM BLINDAGEM, INSTALADO EM DISTRIBUIÇÃO DE EDIFICAÇÃO RESIDENCIAL - FORNECIMENTO E INSTALAÇÃO. AF_11/2019</v>
          </cell>
          <cell r="D2939" t="str">
            <v>M</v>
          </cell>
          <cell r="E2939">
            <v>4.87</v>
          </cell>
          <cell r="F2939" t="str">
            <v>SINAPI</v>
          </cell>
        </row>
        <row r="2940">
          <cell r="B2940">
            <v>98281</v>
          </cell>
          <cell r="C2940" t="str">
            <v>CABO TELEFÔNICO CCI-50 2 PARES, SEM BLINDAGEM, INSTALADO EM DISTRIBUIÇÃO DE EDIFICAÇÃO RESIDENCIAL - FORNECIMENTO E INSTALAÇÃO. AF_11/2019</v>
          </cell>
          <cell r="D2940" t="str">
            <v>M</v>
          </cell>
          <cell r="E2940">
            <v>5.32</v>
          </cell>
          <cell r="F2940" t="str">
            <v>SINAPI</v>
          </cell>
        </row>
        <row r="2941">
          <cell r="B2941">
            <v>98282</v>
          </cell>
          <cell r="C2941" t="str">
            <v>CABO TELEFÔNICO CCI-50 3 PARES, SEM BLINDAGEM, INSTALADO EM DISTRIBUIÇÃO DE EDIFICAÇÃO RESIDENCIAL - FORNECIMENTO E INSTALAÇÃO. AF_11/2019</v>
          </cell>
          <cell r="D2941" t="str">
            <v>M</v>
          </cell>
          <cell r="E2941">
            <v>5.86</v>
          </cell>
          <cell r="F2941" t="str">
            <v>SINAPI</v>
          </cell>
        </row>
        <row r="2942">
          <cell r="B2942">
            <v>98283</v>
          </cell>
          <cell r="C2942" t="str">
            <v>CABO TELEFÔNICO CCI-50 4 PARES, SEM BLINDAGEM, INSTALADO EM DISTRIBUIÇÃO DE EDIFICAÇÃO RESIDENCIAL - FORNECIMENTO E INSTALAÇÃO. AF_11/2019</v>
          </cell>
          <cell r="D2942" t="str">
            <v>M</v>
          </cell>
          <cell r="E2942">
            <v>6.26</v>
          </cell>
          <cell r="F2942" t="str">
            <v>SINAPI</v>
          </cell>
        </row>
        <row r="2943">
          <cell r="B2943">
            <v>98284</v>
          </cell>
          <cell r="C2943" t="str">
            <v>CABO TELEFÔNICO CCI-50 5 PARES, SEM BLINDAGEM, INSTALADO EM DISTRIBUIÇÃO DE EDIFICAÇÃO RESIDENCIAL - FORNECIMENTO E INSTALAÇÃO. AF_11/2019</v>
          </cell>
          <cell r="D2943" t="str">
            <v>M</v>
          </cell>
          <cell r="E2943">
            <v>6.89</v>
          </cell>
          <cell r="F2943" t="str">
            <v>SINAPI</v>
          </cell>
        </row>
        <row r="2944">
          <cell r="B2944">
            <v>98285</v>
          </cell>
          <cell r="C2944" t="str">
            <v>CABO TELEFÔNICO CCI-50 6 PARES, SEM BLINDAGEM, INSTALADO EM DISTRIBUIÇÃO DE EDIFICAÇÃO RESIDENCIAL - FORNECIMENTO E INSTALAÇÃO. AF_11/2019</v>
          </cell>
          <cell r="D2944" t="str">
            <v>M</v>
          </cell>
          <cell r="E2944">
            <v>7.26</v>
          </cell>
          <cell r="F2944" t="str">
            <v>SINAPI</v>
          </cell>
        </row>
        <row r="2945">
          <cell r="B2945">
            <v>98286</v>
          </cell>
          <cell r="C2945" t="str">
            <v>CABO TELEFÔNICO CI-50 10 PARES INSTALADO EM DISTRIBUIÇÃO DE EDIFICAÇÃO RESIDENCIAL - FORNECIMENTO E INSTALAÇÃO. AF_11/2019</v>
          </cell>
          <cell r="D2945" t="str">
            <v>M</v>
          </cell>
          <cell r="E2945">
            <v>10.38</v>
          </cell>
          <cell r="F2945" t="str">
            <v>SINAPI</v>
          </cell>
        </row>
        <row r="2946">
          <cell r="B2946">
            <v>98287</v>
          </cell>
          <cell r="C2946" t="str">
            <v>CABO TELEFÔNICO CCI-50 1 PAR, SEM BLINDAGEM, INSTALADO EM DISTRIBUIÇÃO DE EDIFICAÇÃO INSTITUCIONAL - FORNECIMENTO E INSTALAÇÃO. AF_11/2019</v>
          </cell>
          <cell r="D2946" t="str">
            <v>M</v>
          </cell>
          <cell r="E2946">
            <v>0.94</v>
          </cell>
          <cell r="F2946" t="str">
            <v>SINAPI</v>
          </cell>
        </row>
        <row r="2947">
          <cell r="B2947">
            <v>98288</v>
          </cell>
          <cell r="C2947" t="str">
            <v>CABO TELEFÔNICO CCI-50 2 PARES, SEM BLINDAGEM, INSTALADO EM DISTRIBUIÇÃO DE EDIFICAÇÃO INSTITUCIONAL - FORNECIMENTO E INSTALAÇÃO. AF_11/2019</v>
          </cell>
          <cell r="D2947" t="str">
            <v>M</v>
          </cell>
          <cell r="E2947">
            <v>1.39</v>
          </cell>
          <cell r="F2947" t="str">
            <v>SINAPI</v>
          </cell>
        </row>
        <row r="2948">
          <cell r="B2948">
            <v>98289</v>
          </cell>
          <cell r="C2948" t="str">
            <v>CABO TELEFÔNICO CCI-50 3 PARES, SEM BLINDAGEM, INSTALADO EM DISTRIBUIÇÃO DE EDIFICAÇÃO INSTITUCIONAL - FORNECIMENTO E INSTALAÇÃO. AF_11/2019</v>
          </cell>
          <cell r="D2948" t="str">
            <v>M</v>
          </cell>
          <cell r="E2948">
            <v>1.92</v>
          </cell>
          <cell r="F2948" t="str">
            <v>SINAPI</v>
          </cell>
        </row>
        <row r="2949">
          <cell r="B2949">
            <v>98290</v>
          </cell>
          <cell r="C2949" t="str">
            <v>CABO TELEFÔNICO CCI-50 4 PARES, SEM BLINDAGEM, INSTALADO EM DISTRIBUIÇÃO DE EDIFICAÇÃO INSTITUCIONAL - FORNECIMENTO E INSTALAÇÃO. AF_11/2019</v>
          </cell>
          <cell r="D2949" t="str">
            <v>M</v>
          </cell>
          <cell r="E2949">
            <v>2.33</v>
          </cell>
          <cell r="F2949" t="str">
            <v>SINAPI</v>
          </cell>
        </row>
        <row r="2950">
          <cell r="B2950">
            <v>98291</v>
          </cell>
          <cell r="C2950" t="str">
            <v>CABO TELEFÔNICO CCI-50 5 PARES, SEM BLINDAGEM, INSTALADO EM DISTRIBUIÇÃO DE EDIFICAÇÃO INSTITUCIONAL - FORNECIMENTO E INSTALAÇÃO. AF_11/2019</v>
          </cell>
          <cell r="D2950" t="str">
            <v>M</v>
          </cell>
          <cell r="E2950">
            <v>2.96</v>
          </cell>
          <cell r="F2950" t="str">
            <v>SINAPI</v>
          </cell>
        </row>
        <row r="2951">
          <cell r="B2951">
            <v>98292</v>
          </cell>
          <cell r="C2951" t="str">
            <v>CABO TELEFÔNICO CCI-50 6 PARES, SEM BLINDAGEM, INSTALADO EM DISTRIBUIÇÃO DE EDIFICAÇÃO INSTITUCIONAL - FORNECIMENTO E INSTALAÇÃO. AF_11/2019</v>
          </cell>
          <cell r="D2951" t="str">
            <v>M</v>
          </cell>
          <cell r="E2951">
            <v>3.33</v>
          </cell>
          <cell r="F2951" t="str">
            <v>SINAPI</v>
          </cell>
        </row>
        <row r="2952">
          <cell r="B2952">
            <v>98293</v>
          </cell>
          <cell r="C2952" t="str">
            <v>CABO TELEFÔNICO CI-50 10 PARES INSTALADO EM DISTRIBUIÇÃO DE EDIFICAÇÃO INSTITUCIONAL - FORNECIMENTO E INSTALAÇÃO. AF_11/2019</v>
          </cell>
          <cell r="D2952" t="str">
            <v>M</v>
          </cell>
          <cell r="E2952">
            <v>6.44</v>
          </cell>
          <cell r="F2952" t="str">
            <v>SINAPI</v>
          </cell>
        </row>
        <row r="2953">
          <cell r="B2953">
            <v>98400</v>
          </cell>
          <cell r="C2953" t="str">
            <v>CABO TELEFÔNICO CTP-APL-50 10 PARES INSTALADO EM ENTRADA DE EDIFICAÇÃO - FORNECIMENTO E INSTALAÇÃO. AF_11/2019</v>
          </cell>
          <cell r="D2953" t="str">
            <v>M</v>
          </cell>
          <cell r="E2953">
            <v>9.43</v>
          </cell>
          <cell r="F2953" t="str">
            <v>SINAPI</v>
          </cell>
        </row>
        <row r="2954">
          <cell r="B2954">
            <v>98401</v>
          </cell>
          <cell r="C2954" t="str">
            <v>CABO TELEFÔNICO CTP-APL-50 20 PARES INSTALADO EM ENTRADA DE EDIFICAÇÃO - FORNECIMENTO E INSTALAÇÃO. AF_11/2019</v>
          </cell>
          <cell r="D2954" t="str">
            <v>M</v>
          </cell>
          <cell r="E2954">
            <v>14.65</v>
          </cell>
          <cell r="F2954" t="str">
            <v>SINAPI</v>
          </cell>
        </row>
        <row r="2955">
          <cell r="B2955">
            <v>98402</v>
          </cell>
          <cell r="C2955" t="str">
            <v>CABO TELEFÔNICO CTP-APL-50 30 PARES INSTALADO EM ENTRADA DE EDIFICAÇÃO - FORNECIMENTO E INSTALAÇÃO. AF_11/2019</v>
          </cell>
          <cell r="D2955" t="str">
            <v>M</v>
          </cell>
          <cell r="E2955">
            <v>19.02</v>
          </cell>
          <cell r="F2955" t="str">
            <v>SINAPI</v>
          </cell>
        </row>
        <row r="2956">
          <cell r="B2956">
            <v>100556</v>
          </cell>
          <cell r="C2956" t="str">
            <v>CAIXA DE PASSAGEM PARA TELEFONE 15X15X10CM (SOBREPOR), FORNECIMENTO E INSTALACAO. AF_11/2019</v>
          </cell>
          <cell r="D2956" t="str">
            <v>UN</v>
          </cell>
          <cell r="E2956">
            <v>24.02</v>
          </cell>
          <cell r="F2956" t="str">
            <v>SINAPI</v>
          </cell>
        </row>
        <row r="2957">
          <cell r="B2957">
            <v>100557</v>
          </cell>
          <cell r="C2957" t="str">
            <v>CAIXA DE PASSAGEM PARA TELEFONE 80X80X15CM (SOBREPOR) FORNECIMENTO E INSTALACAO. AF_11/2019</v>
          </cell>
          <cell r="D2957" t="str">
            <v>UN</v>
          </cell>
          <cell r="E2957">
            <v>276.82</v>
          </cell>
          <cell r="F2957" t="str">
            <v>SINAPI</v>
          </cell>
        </row>
        <row r="2958">
          <cell r="B2958">
            <v>100560</v>
          </cell>
          <cell r="C2958" t="str">
            <v>QUADRO DE DISTRIBUIÇÃO PARA TELEFONE N.2, 20X20X12CM EM CHAPA METALICA, DE EMBUTIR, SEM ACESSORIOS, PADRÃO TELEBRAS, FORNECIMENTO E INSTALAÇÃO. AF_11/2019</v>
          </cell>
          <cell r="D2958" t="str">
            <v>UN</v>
          </cell>
          <cell r="E2958">
            <v>65.27</v>
          </cell>
          <cell r="F2958" t="str">
            <v>SINAPI</v>
          </cell>
        </row>
        <row r="2959">
          <cell r="B2959">
            <v>100561</v>
          </cell>
          <cell r="C2959" t="str">
            <v>QUADRO DE DISTRIBUICAO PARA TELEFONE N.3, 40X40X12CM EM CHAPA METALICA, DE EMBUTIR, SEM ACESSORIOS, PADRAO TELEBRAS, FORNECIMENTO E INSTALAÇÃO. AF_11/2019</v>
          </cell>
          <cell r="D2959" t="str">
            <v>UN</v>
          </cell>
          <cell r="E2959">
            <v>115.43</v>
          </cell>
          <cell r="F2959" t="str">
            <v>SINAPI</v>
          </cell>
        </row>
        <row r="2960">
          <cell r="B2960">
            <v>100562</v>
          </cell>
          <cell r="C2960" t="str">
            <v>QUADRO DE DISTRIBUICAO PARA TELEFONE N.4, 60X60X12CM EM CHAPA METALICA, DE EMBUTIR, SEM ACESSORIOS, PADRAO TELEBRAS, FORNECIMENTO E INSTALAÇÃO. AF_11/2019</v>
          </cell>
          <cell r="D2960" t="str">
            <v>UN</v>
          </cell>
          <cell r="E2960">
            <v>176.27</v>
          </cell>
          <cell r="F2960" t="str">
            <v>SINAPI</v>
          </cell>
        </row>
        <row r="2961">
          <cell r="B2961">
            <v>100563</v>
          </cell>
          <cell r="C2961" t="str">
            <v>QUADRO DE DISTRIBUIÇÃO PARA TELEFONE N.5, 80X80X12CM EM CHAPA METALICA, SEM ACESSORIOS, PADRAO TELEBRAS, FORNECIMENTO E INSTALAÇÃO. AF_11/2019</v>
          </cell>
          <cell r="D2961" t="str">
            <v>UN</v>
          </cell>
          <cell r="E2961">
            <v>252.14</v>
          </cell>
          <cell r="F2961" t="str">
            <v>SINAPI</v>
          </cell>
        </row>
        <row r="2962">
          <cell r="B2962">
            <v>98397</v>
          </cell>
          <cell r="C2962" t="str">
            <v>PINTURA ANTICORROSIVA DE DUTO METÁLICO. AF_04/2018</v>
          </cell>
          <cell r="D2962" t="str">
            <v>M2</v>
          </cell>
          <cell r="E2962">
            <v>8.0299999999999994</v>
          </cell>
          <cell r="F2962" t="str">
            <v>SINAPI</v>
          </cell>
        </row>
        <row r="2963">
          <cell r="B2963" t="str">
            <v>74003/1</v>
          </cell>
          <cell r="C2963" t="str">
            <v>INSTALACOES GAS CENTRAL P/ EDIFICIO RESIDENCIAL C/ 4 PAVTOS 16 UNID.  UMA CENTRAL POR BLOCO COM 16 PONTOS</v>
          </cell>
          <cell r="D2963" t="str">
            <v>UN</v>
          </cell>
          <cell r="E2963">
            <v>5168.62</v>
          </cell>
          <cell r="F2963" t="str">
            <v>SINAPI</v>
          </cell>
        </row>
        <row r="2964">
          <cell r="B2964">
            <v>85120</v>
          </cell>
          <cell r="C2964" t="str">
            <v>MANOMETRO 0 A 200 PSI (0 A 14 KGF/CM2), D = 50MM - FORNECIMENTO E COLOCACAO</v>
          </cell>
          <cell r="D2964" t="str">
            <v>UN</v>
          </cell>
          <cell r="E2964">
            <v>103.62</v>
          </cell>
          <cell r="F2964" t="str">
            <v>SINAPI</v>
          </cell>
        </row>
        <row r="2965">
          <cell r="B2965">
            <v>83486</v>
          </cell>
          <cell r="C2965" t="str">
            <v>BOMBA CENTRIFUGA C/ MOTOR ELETRICO TRIFASICO 1CV</v>
          </cell>
          <cell r="D2965" t="str">
            <v>UN</v>
          </cell>
          <cell r="E2965">
            <v>1178.8</v>
          </cell>
          <cell r="F2965" t="str">
            <v>SINAPI</v>
          </cell>
        </row>
        <row r="2966">
          <cell r="B2966">
            <v>83643</v>
          </cell>
          <cell r="C2966" t="str">
            <v>BOMBA SUBMERSIVEL ELETRICA, TRIFASICA, POTÊNCIA 3,75 HP, DIAMETRO DO ROTOR 90 MM SEMIABERTO, BOCAL DE SAIDA DIAMETRO DE 2 POLEGADAS, HM/Q = 5 M / 61,2 M3/H A 25,5 M / 3,6 M3/H</v>
          </cell>
          <cell r="D2966" t="str">
            <v>UN</v>
          </cell>
          <cell r="E2966">
            <v>3535.79</v>
          </cell>
          <cell r="F2966" t="str">
            <v>SINAPI</v>
          </cell>
        </row>
        <row r="2967">
          <cell r="B2967">
            <v>83644</v>
          </cell>
          <cell r="C2967" t="str">
            <v>BOMBA RECALQUE D'AGUA TRIFASICA 10,0 HP</v>
          </cell>
          <cell r="D2967" t="str">
            <v>UN</v>
          </cell>
          <cell r="E2967">
            <v>5183.17</v>
          </cell>
          <cell r="F2967" t="str">
            <v>SINAPI</v>
          </cell>
        </row>
        <row r="2968">
          <cell r="B2968">
            <v>83645</v>
          </cell>
          <cell r="C2968" t="str">
            <v>BOMBA RECALQUE D'AGUA TRIFASICA 3,0 HP</v>
          </cell>
          <cell r="D2968" t="str">
            <v>UN</v>
          </cell>
          <cell r="E2968">
            <v>1654.54</v>
          </cell>
          <cell r="F2968" t="str">
            <v>SINAPI</v>
          </cell>
        </row>
        <row r="2969">
          <cell r="B2969">
            <v>83646</v>
          </cell>
          <cell r="C2969" t="str">
            <v>BOMBA RECALQUE D'AGUA DE ESTAGIOS TRIFASICA 2,0 HP</v>
          </cell>
          <cell r="D2969" t="str">
            <v>UN</v>
          </cell>
          <cell r="E2969">
            <v>1918.91</v>
          </cell>
          <cell r="F2969" t="str">
            <v>SINAPI</v>
          </cell>
        </row>
        <row r="2970">
          <cell r="B2970">
            <v>83647</v>
          </cell>
          <cell r="C2970" t="str">
            <v>BOMBA RECALQUE D'AGUA TRIFASICA 1,5HP</v>
          </cell>
          <cell r="D2970" t="str">
            <v>UN</v>
          </cell>
          <cell r="E2970">
            <v>1258.9000000000001</v>
          </cell>
          <cell r="F2970" t="str">
            <v>SINAPI</v>
          </cell>
        </row>
        <row r="2971">
          <cell r="B2971">
            <v>83648</v>
          </cell>
          <cell r="C2971" t="str">
            <v>BOMBA RECALQUE D'AGUA TRIFASICA 0,5 HP</v>
          </cell>
          <cell r="D2971" t="str">
            <v>UN</v>
          </cell>
          <cell r="E2971">
            <v>811.93</v>
          </cell>
          <cell r="F2971" t="str">
            <v>SINAPI</v>
          </cell>
        </row>
        <row r="2972">
          <cell r="B2972">
            <v>83649</v>
          </cell>
          <cell r="C2972" t="str">
            <v>BOMBA RECALQUE D'AGUA PREDIO 6 A 10 PAVTOS - 2UD</v>
          </cell>
          <cell r="D2972" t="str">
            <v>UN</v>
          </cell>
          <cell r="E2972">
            <v>4800.1099999999997</v>
          </cell>
          <cell r="F2972" t="str">
            <v>SINAPI</v>
          </cell>
        </row>
        <row r="2973">
          <cell r="B2973">
            <v>83650</v>
          </cell>
          <cell r="C2973" t="str">
            <v>BOMBA RECALQUE D'AGUA PREDIO 3 A 5 PAVTOS - 2UD</v>
          </cell>
          <cell r="D2973" t="str">
            <v>UN</v>
          </cell>
          <cell r="E2973">
            <v>4008.83</v>
          </cell>
          <cell r="F2973" t="str">
            <v>SINAPI</v>
          </cell>
        </row>
        <row r="2974">
          <cell r="B2974">
            <v>98294</v>
          </cell>
          <cell r="C2974" t="str">
            <v>CABO ELETRÔNICO CATEGORIA 5E, INSTALADO EM EDIFICAÇÃO RESIDENCIAL - FORNECIMENTO E INSTALAÇÃO. AF_11/2019</v>
          </cell>
          <cell r="D2974" t="str">
            <v>M</v>
          </cell>
          <cell r="E2974">
            <v>1.83</v>
          </cell>
          <cell r="F2974" t="str">
            <v>SINAPI</v>
          </cell>
        </row>
        <row r="2975">
          <cell r="B2975">
            <v>98295</v>
          </cell>
          <cell r="C2975" t="str">
            <v>CABO ELETRÔNICO CATEGORIA 5E, INSTALADO EM EDIFICAÇÃO INSTITUCIONAL - FORNECIMENTO E INSTALAÇÃO. AF_11/2019</v>
          </cell>
          <cell r="D2975" t="str">
            <v>M</v>
          </cell>
          <cell r="E2975">
            <v>1.37</v>
          </cell>
          <cell r="F2975" t="str">
            <v>SINAPI</v>
          </cell>
        </row>
        <row r="2976">
          <cell r="B2976">
            <v>98296</v>
          </cell>
          <cell r="C2976" t="str">
            <v>CABO ELETRÔNICO CATEGORIA 6, INSTALADO EM EDIFICAÇÃO RESIDENCIAL - FORNECIMENTO E INSTALAÇÃO. AF_11/2019</v>
          </cell>
          <cell r="D2976" t="str">
            <v>M</v>
          </cell>
          <cell r="E2976">
            <v>2.8</v>
          </cell>
          <cell r="F2976" t="str">
            <v>SINAPI</v>
          </cell>
        </row>
        <row r="2977">
          <cell r="B2977">
            <v>98297</v>
          </cell>
          <cell r="C2977" t="str">
            <v>CABO ELETRÔNICO CATEGORIA 6, INSTALADO EM EDIFICAÇÃO INSTITUCIONAL - FORNECIMENTO E INSTALAÇÃO. AF_11/2019</v>
          </cell>
          <cell r="D2977" t="str">
            <v>M</v>
          </cell>
          <cell r="E2977">
            <v>2.1</v>
          </cell>
          <cell r="F2977" t="str">
            <v>SINAPI</v>
          </cell>
        </row>
        <row r="2978">
          <cell r="B2978">
            <v>98301</v>
          </cell>
          <cell r="C2978" t="str">
            <v>PATCH PANEL 24 PORTAS, CATEGORIA 5E - FORNECIMENTO E INSTALAÇÃO. AF_11/2019</v>
          </cell>
          <cell r="D2978" t="str">
            <v>UN</v>
          </cell>
          <cell r="E2978">
            <v>396.49</v>
          </cell>
          <cell r="F2978" t="str">
            <v>SINAPI</v>
          </cell>
        </row>
        <row r="2979">
          <cell r="B2979">
            <v>98302</v>
          </cell>
          <cell r="C2979" t="str">
            <v>PATCH PANEL 24 PORTAS, CATEGORIA 6 - FORNECIMENTO E INSTALAÇÃO. AF_11/2019</v>
          </cell>
          <cell r="D2979" t="str">
            <v>UN</v>
          </cell>
          <cell r="E2979">
            <v>545.08000000000004</v>
          </cell>
          <cell r="F2979" t="str">
            <v>SINAPI</v>
          </cell>
        </row>
        <row r="2980">
          <cell r="B2980">
            <v>98304</v>
          </cell>
          <cell r="C2980" t="str">
            <v>PATCH PANEL 48 PORTAS, CATEGORIA 6 - FORNECIMENTO E INSTALAÇÃO. AF_11/2019</v>
          </cell>
          <cell r="D2980" t="str">
            <v>UN</v>
          </cell>
          <cell r="E2980">
            <v>860.62</v>
          </cell>
          <cell r="F2980" t="str">
            <v>SINAPI</v>
          </cell>
        </row>
        <row r="2981">
          <cell r="B2981">
            <v>98307</v>
          </cell>
          <cell r="C2981" t="str">
            <v>TOMADA DE REDE RJ45 - FORNECIMENTO E INSTALAÇÃO. AF_11/2019</v>
          </cell>
          <cell r="D2981" t="str">
            <v>UN</v>
          </cell>
          <cell r="E2981">
            <v>41.72</v>
          </cell>
          <cell r="F2981" t="str">
            <v>SINAPI</v>
          </cell>
        </row>
        <row r="2982">
          <cell r="B2982">
            <v>98308</v>
          </cell>
          <cell r="C2982" t="str">
            <v>TOMADA PARA TELEFONE RJ11 - FORNECIMENTO E INSTALAÇÃO. AF_11/2019</v>
          </cell>
          <cell r="D2982" t="str">
            <v>UN</v>
          </cell>
          <cell r="E2982">
            <v>26.47</v>
          </cell>
          <cell r="F2982" t="str">
            <v>SINAPI</v>
          </cell>
        </row>
        <row r="2983">
          <cell r="B2983">
            <v>98593</v>
          </cell>
          <cell r="C2983" t="str">
            <v>PATCH PANEL 48 PORTAS, CATEGORIA 5E - FORNECIMENTO E INSTALAÇÃO. AF_11/2019</v>
          </cell>
          <cell r="D2983" t="str">
            <v>UN</v>
          </cell>
          <cell r="E2983">
            <v>683.14</v>
          </cell>
          <cell r="F2983" t="str">
            <v>SINAPI</v>
          </cell>
        </row>
        <row r="2984">
          <cell r="B2984">
            <v>89355</v>
          </cell>
          <cell r="C2984" t="str">
            <v>TUBO, PVC, SOLDÁVEL, DN 20MM, INSTALADO EM RAMAL OU SUB-RAMAL DE ÁGUA - FORNECIMENTO E INSTALAÇÃO. AF_12/2014</v>
          </cell>
          <cell r="D2984" t="str">
            <v>M</v>
          </cell>
          <cell r="E2984">
            <v>12.18</v>
          </cell>
          <cell r="F2984" t="str">
            <v>SINAPI</v>
          </cell>
        </row>
        <row r="2985">
          <cell r="B2985">
            <v>89356</v>
          </cell>
          <cell r="C2985" t="str">
            <v>TUBO, PVC, SOLDÁVEL, DN 25MM, INSTALADO EM RAMAL OU SUB-RAMAL DE ÁGUA - FORNECIMENTO E INSTALAÇÃO. AF_12/2014</v>
          </cell>
          <cell r="D2985" t="str">
            <v>M</v>
          </cell>
          <cell r="E2985">
            <v>14.38</v>
          </cell>
          <cell r="F2985" t="str">
            <v>SINAPI</v>
          </cell>
        </row>
        <row r="2986">
          <cell r="B2986">
            <v>89357</v>
          </cell>
          <cell r="C2986" t="str">
            <v>TUBO, PVC, SOLDÁVEL, DN 32MM, INSTALADO EM RAMAL OU SUB-RAMAL DE ÁGUA - FORNECIMENTO E INSTALAÇÃO. AF_12/2014</v>
          </cell>
          <cell r="D2986" t="str">
            <v>M</v>
          </cell>
          <cell r="E2986">
            <v>20.13</v>
          </cell>
          <cell r="F2986" t="str">
            <v>SINAPI</v>
          </cell>
        </row>
        <row r="2987">
          <cell r="B2987">
            <v>89401</v>
          </cell>
          <cell r="C2987" t="str">
            <v>TUBO, PVC, SOLDÁVEL, DN 20MM, INSTALADO EM RAMAL DE DISTRIBUIÇÃO DE ÁGUA - FORNECIMENTO E INSTALAÇÃO. AF_12/2014</v>
          </cell>
          <cell r="D2987" t="str">
            <v>M</v>
          </cell>
          <cell r="E2987">
            <v>5.22</v>
          </cell>
          <cell r="F2987" t="str">
            <v>SINAPI</v>
          </cell>
        </row>
        <row r="2988">
          <cell r="B2988">
            <v>89402</v>
          </cell>
          <cell r="C2988" t="str">
            <v>TUBO, PVC, SOLDÁVEL, DN 25MM, INSTALADO EM RAMAL DE DISTRIBUIÇÃO DE ÁGUA - FORNECIMENTO E INSTALAÇÃO. AF_12/2014</v>
          </cell>
          <cell r="D2988" t="str">
            <v>M</v>
          </cell>
          <cell r="E2988">
            <v>6.36</v>
          </cell>
          <cell r="F2988" t="str">
            <v>SINAPI</v>
          </cell>
        </row>
        <row r="2989">
          <cell r="B2989">
            <v>89403</v>
          </cell>
          <cell r="C2989" t="str">
            <v>TUBO, PVC, SOLDÁVEL, DN 32MM, INSTALADO EM RAMAL DE DISTRIBUIÇÃO DE ÁGUA - FORNECIMENTO E INSTALAÇÃO. AF_12/2014</v>
          </cell>
          <cell r="D2989" t="str">
            <v>M</v>
          </cell>
          <cell r="E2989">
            <v>10.54</v>
          </cell>
          <cell r="F2989" t="str">
            <v>SINAPI</v>
          </cell>
        </row>
        <row r="2990">
          <cell r="B2990">
            <v>89446</v>
          </cell>
          <cell r="C2990" t="str">
            <v>TUBO, PVC, SOLDÁVEL, DN 25MM, INSTALADO EM PRUMADA DE ÁGUA - FORNECIMENTO E INSTALAÇÃO. AF_12/2014</v>
          </cell>
          <cell r="D2990" t="str">
            <v>M</v>
          </cell>
          <cell r="E2990">
            <v>3.31</v>
          </cell>
          <cell r="F2990" t="str">
            <v>SINAPI</v>
          </cell>
        </row>
        <row r="2991">
          <cell r="B2991">
            <v>89447</v>
          </cell>
          <cell r="C2991" t="str">
            <v>TUBO, PVC, SOLDÁVEL, DN 32MM, INSTALADO EM PRUMADA DE ÁGUA - FORNECIMENTO E INSTALAÇÃO. AF_12/2014</v>
          </cell>
          <cell r="D2991" t="str">
            <v>M</v>
          </cell>
          <cell r="E2991">
            <v>6.95</v>
          </cell>
          <cell r="F2991" t="str">
            <v>SINAPI</v>
          </cell>
        </row>
        <row r="2992">
          <cell r="B2992">
            <v>89448</v>
          </cell>
          <cell r="C2992" t="str">
            <v>TUBO, PVC, SOLDÁVEL, DN 40MM, INSTALADO EM PRUMADA DE ÁGUA - FORNECIMENTO E INSTALAÇÃO. AF_12/2014</v>
          </cell>
          <cell r="D2992" t="str">
            <v>M</v>
          </cell>
          <cell r="E2992">
            <v>10</v>
          </cell>
          <cell r="F2992" t="str">
            <v>SINAPI</v>
          </cell>
        </row>
        <row r="2993">
          <cell r="B2993">
            <v>89449</v>
          </cell>
          <cell r="C2993" t="str">
            <v>TUBO, PVC, SOLDÁVEL, DN 50MM, INSTALADO EM PRUMADA DE ÁGUA - FORNECIMENTO E INSTALAÇÃO. AF_12/2014</v>
          </cell>
          <cell r="D2993" t="str">
            <v>M</v>
          </cell>
          <cell r="E2993">
            <v>11.51</v>
          </cell>
          <cell r="F2993" t="str">
            <v>SINAPI</v>
          </cell>
        </row>
        <row r="2994">
          <cell r="B2994">
            <v>89450</v>
          </cell>
          <cell r="C2994" t="str">
            <v>TUBO, PVC, SOLDÁVEL, DN 60MM, INSTALADO EM PRUMADA DE ÁGUA - FORNECIMENTO E INSTALAÇÃO. AF_12/2014</v>
          </cell>
          <cell r="D2994" t="str">
            <v>M</v>
          </cell>
          <cell r="E2994">
            <v>18.940000000000001</v>
          </cell>
          <cell r="F2994" t="str">
            <v>SINAPI</v>
          </cell>
        </row>
        <row r="2995">
          <cell r="B2995">
            <v>89451</v>
          </cell>
          <cell r="C2995" t="str">
            <v>TUBO, PVC, SOLDÁVEL, DN 75MM, INSTALADO EM PRUMADA DE ÁGUA - FORNECIMENTO E INSTALAÇÃO. AF_12/2014</v>
          </cell>
          <cell r="D2995" t="str">
            <v>M</v>
          </cell>
          <cell r="E2995">
            <v>31.28</v>
          </cell>
          <cell r="F2995" t="str">
            <v>SINAPI</v>
          </cell>
        </row>
        <row r="2996">
          <cell r="B2996">
            <v>89452</v>
          </cell>
          <cell r="C2996" t="str">
            <v>TUBO, PVC, SOLDÁVEL, DN 85MM, INSTALADO EM PRUMADA DE ÁGUA - FORNECIMENTO E INSTALAÇÃO. AF_12/2014</v>
          </cell>
          <cell r="D2996" t="str">
            <v>M</v>
          </cell>
          <cell r="E2996">
            <v>38.92</v>
          </cell>
          <cell r="F2996" t="str">
            <v>SINAPI</v>
          </cell>
        </row>
        <row r="2997">
          <cell r="B2997">
            <v>89508</v>
          </cell>
          <cell r="C2997" t="str">
            <v>TUBO PVC, SÉRIE R, ÁGUA PLUVIAL, DN 40 MM, FORNECIDO E INSTALADO EM RAMAL DE ENCAMINHAMENTO. AF_12/2014</v>
          </cell>
          <cell r="D2997" t="str">
            <v>M</v>
          </cell>
          <cell r="E2997">
            <v>13.1</v>
          </cell>
          <cell r="F2997" t="str">
            <v>SINAPI</v>
          </cell>
        </row>
        <row r="2998">
          <cell r="B2998">
            <v>89509</v>
          </cell>
          <cell r="C2998" t="str">
            <v>TUBO PVC, SÉRIE R, ÁGUA PLUVIAL, DN 50 MM, FORNECIDO E INSTALADO EM RAMAL DE ENCAMINHAMENTO. AF_12/2014</v>
          </cell>
          <cell r="D2998" t="str">
            <v>M</v>
          </cell>
          <cell r="E2998">
            <v>17.88</v>
          </cell>
          <cell r="F2998" t="str">
            <v>SINAPI</v>
          </cell>
        </row>
        <row r="2999">
          <cell r="B2999">
            <v>89511</v>
          </cell>
          <cell r="C2999" t="str">
            <v>TUBO PVC, SÉRIE R, ÁGUA PLUVIAL, DN 75 MM, FORNECIDO E INSTALADO EM RAMAL DE ENCAMINHAMENTO. AF_12/2014</v>
          </cell>
          <cell r="D2999" t="str">
            <v>M</v>
          </cell>
          <cell r="E2999">
            <v>26.52</v>
          </cell>
          <cell r="F2999" t="str">
            <v>SINAPI</v>
          </cell>
        </row>
        <row r="3000">
          <cell r="B3000">
            <v>89512</v>
          </cell>
          <cell r="C3000" t="str">
            <v>TUBO PVC, SÉRIE R, ÁGUA PLUVIAL, DN 100 MM, FORNECIDO E INSTALADO EM RAMAL DE ENCAMINHAMENTO. AF_12/2014</v>
          </cell>
          <cell r="D3000" t="str">
            <v>M</v>
          </cell>
          <cell r="E3000">
            <v>41.78</v>
          </cell>
          <cell r="F3000" t="str">
            <v>SINAPI</v>
          </cell>
        </row>
        <row r="3001">
          <cell r="B3001">
            <v>89576</v>
          </cell>
          <cell r="C3001" t="str">
            <v>TUBO PVC, SÉRIE R, ÁGUA PLUVIAL, DN 75 MM, FORNECIDO E INSTALADO EM CONDUTORES VERTICAIS DE ÁGUAS PLUVIAIS. AF_12/2014</v>
          </cell>
          <cell r="D3001" t="str">
            <v>M</v>
          </cell>
          <cell r="E3001">
            <v>15.59</v>
          </cell>
          <cell r="F3001" t="str">
            <v>SINAPI</v>
          </cell>
        </row>
        <row r="3002">
          <cell r="B3002">
            <v>89578</v>
          </cell>
          <cell r="C3002" t="str">
            <v>TUBO PVC, SÉRIE R, ÁGUA PLUVIAL, DN 100 MM, FORNECIDO E INSTALADO EM CONDUTORES VERTICAIS DE ÁGUAS PLUVIAIS. AF_12/2014</v>
          </cell>
          <cell r="D3002" t="str">
            <v>M</v>
          </cell>
          <cell r="E3002">
            <v>26.86</v>
          </cell>
          <cell r="F3002" t="str">
            <v>SINAPI</v>
          </cell>
        </row>
        <row r="3003">
          <cell r="B3003">
            <v>89580</v>
          </cell>
          <cell r="C3003" t="str">
            <v>TUBO PVC, SÉRIE R, ÁGUA PLUVIAL, DN 150 MM, FORNECIDO E INSTALADO EM CONDUTORES VERTICAIS DE ÁGUAS PLUVIAIS. AF_12/2014</v>
          </cell>
          <cell r="D3003" t="str">
            <v>M</v>
          </cell>
          <cell r="E3003">
            <v>52.81</v>
          </cell>
          <cell r="F3003" t="str">
            <v>SINAPI</v>
          </cell>
        </row>
        <row r="3004">
          <cell r="B3004">
            <v>89633</v>
          </cell>
          <cell r="C3004" t="str">
            <v>TUBO, CPVC, SOLDÁVEL, DN 15MM, INSTALADO EM RAMAL OU SUB-RAMAL DE ÁGUA - FORNECIMENTO E INSTALAÇÃO. AF_12/2014</v>
          </cell>
          <cell r="D3004" t="str">
            <v>M</v>
          </cell>
          <cell r="E3004">
            <v>16.04</v>
          </cell>
          <cell r="F3004" t="str">
            <v>SINAPI</v>
          </cell>
        </row>
        <row r="3005">
          <cell r="B3005">
            <v>89634</v>
          </cell>
          <cell r="C3005" t="str">
            <v>TUBO, CPVC, SOLDÁVEL, DN 22MM, INSTALADO EM RAMAL OU SUB-RAMAL DE ÁGUA - FORNECIMENTO E INSTALAÇÃO. AF_12/2014</v>
          </cell>
          <cell r="D3005" t="str">
            <v>M</v>
          </cell>
          <cell r="E3005">
            <v>24.27</v>
          </cell>
          <cell r="F3005" t="str">
            <v>SINAPI</v>
          </cell>
        </row>
        <row r="3006">
          <cell r="B3006">
            <v>89635</v>
          </cell>
          <cell r="C3006" t="str">
            <v>TUBO, CPVC, SOLDÁVEL, DN 28MM, INSTALADO EM RAMAL OU SUB-RAMAL DE ÁGUA - FORNECIMENTO E INSTALAÇÃO. AF_12/2014</v>
          </cell>
          <cell r="D3006" t="str">
            <v>M</v>
          </cell>
          <cell r="E3006">
            <v>34.56</v>
          </cell>
          <cell r="F3006" t="str">
            <v>SINAPI</v>
          </cell>
        </row>
        <row r="3007">
          <cell r="B3007">
            <v>89636</v>
          </cell>
          <cell r="C3007" t="str">
            <v>TUBO, CPVC, SOLDÁVEL, DN 35MM, INSTALADO EM RAMAL OU SUB-RAMAL DE ÁGUA  FORNECIMENTO E INSTALAÇÃO. AF_12/2014</v>
          </cell>
          <cell r="D3007" t="str">
            <v>M</v>
          </cell>
          <cell r="E3007">
            <v>42.04</v>
          </cell>
          <cell r="F3007" t="str">
            <v>SINAPI</v>
          </cell>
        </row>
        <row r="3008">
          <cell r="B3008">
            <v>89711</v>
          </cell>
          <cell r="C3008" t="str">
            <v>TUBO PVC, SERIE NORMAL, ESGOTO PREDIAL, DN 40 MM, FORNECIDO E INSTALADO EM RAMAL DE DESCARGA OU RAMAL DE ESGOTO SANITÁRIO. AF_12/2014</v>
          </cell>
          <cell r="D3008" t="str">
            <v>M</v>
          </cell>
          <cell r="E3008">
            <v>12.75</v>
          </cell>
          <cell r="F3008" t="str">
            <v>SINAPI</v>
          </cell>
        </row>
        <row r="3009">
          <cell r="B3009">
            <v>89712</v>
          </cell>
          <cell r="C3009" t="str">
            <v>TUBO PVC, SERIE NORMAL, ESGOTO PREDIAL, DN 50 MM, FORNECIDO E INSTALADO EM RAMAL DE DESCARGA OU RAMAL DE ESGOTO SANITÁRIO. AF_12/2014</v>
          </cell>
          <cell r="D3009" t="str">
            <v>M</v>
          </cell>
          <cell r="E3009">
            <v>18.809999999999999</v>
          </cell>
          <cell r="F3009" t="str">
            <v>SINAPI</v>
          </cell>
        </row>
        <row r="3010">
          <cell r="B3010">
            <v>89713</v>
          </cell>
          <cell r="C3010" t="str">
            <v>TUBO PVC, SERIE NORMAL, ESGOTO PREDIAL, DN 75 MM, FORNECIDO E INSTALADO EM RAMAL DE DESCARGA OU RAMAL DE ESGOTO SANITÁRIO. AF_12/2014</v>
          </cell>
          <cell r="D3010" t="str">
            <v>M</v>
          </cell>
          <cell r="E3010">
            <v>28.6</v>
          </cell>
          <cell r="F3010" t="str">
            <v>SINAPI</v>
          </cell>
        </row>
        <row r="3011">
          <cell r="B3011">
            <v>89714</v>
          </cell>
          <cell r="C3011" t="str">
            <v>TUBO PVC, SERIE NORMAL, ESGOTO PREDIAL, DN 100 MM, FORNECIDO E INSTALADO EM RAMAL DE DESCARGA OU RAMAL DE ESGOTO SANITÁRIO. AF_12/2014</v>
          </cell>
          <cell r="D3011" t="str">
            <v>M</v>
          </cell>
          <cell r="E3011">
            <v>36.72</v>
          </cell>
          <cell r="F3011" t="str">
            <v>SINAPI</v>
          </cell>
        </row>
        <row r="3012">
          <cell r="B3012">
            <v>89716</v>
          </cell>
          <cell r="C3012" t="str">
            <v>TUBO, CPVC, SOLDÁVEL, DN 22MM, INSTALADO EM RAMAL DE DISTRIBUIÇÃO DE ÁGUA - FORNECIMENTO E INSTALAÇÃO. AF_12/2014</v>
          </cell>
          <cell r="D3012" t="str">
            <v>M</v>
          </cell>
          <cell r="E3012">
            <v>17.03</v>
          </cell>
          <cell r="F3012" t="str">
            <v>SINAPI</v>
          </cell>
        </row>
        <row r="3013">
          <cell r="B3013">
            <v>89717</v>
          </cell>
          <cell r="C3013" t="str">
            <v>TUBO, CPVC, SOLDÁVEL, DN 28MM, INSTALADO EM RAMAL DE DISTRIBUIÇÃO DE ÁGUA - FORNECIMENTO E INSTALAÇÃO. AF_12/2014</v>
          </cell>
          <cell r="D3013" t="str">
            <v>M</v>
          </cell>
          <cell r="E3013">
            <v>26.04</v>
          </cell>
          <cell r="F3013" t="str">
            <v>SINAPI</v>
          </cell>
        </row>
        <row r="3014">
          <cell r="B3014">
            <v>89770</v>
          </cell>
          <cell r="C3014" t="str">
            <v>TUBO, CPVC, SOLDÁVEL, DN 35MM, INSTALADO EM PRUMADA DE ÁGUA  FORNECIMENTO E INSTALAÇÃO. AF_12/2014</v>
          </cell>
          <cell r="D3014" t="str">
            <v>M</v>
          </cell>
          <cell r="E3014">
            <v>28.26</v>
          </cell>
          <cell r="F3014" t="str">
            <v>SINAPI</v>
          </cell>
        </row>
        <row r="3015">
          <cell r="B3015">
            <v>89771</v>
          </cell>
          <cell r="C3015" t="str">
            <v>TUBO, CPVC, SOLDÁVEL, DN 42MM, INSTALADO EM PRUMADA DE ÁGUA  FORNECIMENTO E INSTALAÇÃO. AF_12/2014</v>
          </cell>
          <cell r="D3015" t="str">
            <v>M</v>
          </cell>
          <cell r="E3015">
            <v>38.61</v>
          </cell>
          <cell r="F3015" t="str">
            <v>SINAPI</v>
          </cell>
        </row>
        <row r="3016">
          <cell r="B3016">
            <v>89773</v>
          </cell>
          <cell r="C3016" t="str">
            <v>TUBO, CPVC, SOLDÁVEL, DN 73MM, INSTALADO EM PRUMADA DE ÁGUA  FORNECIMENTO E INSTALAÇÃO. AF_12/2014</v>
          </cell>
          <cell r="D3016" t="str">
            <v>M</v>
          </cell>
          <cell r="E3016">
            <v>89.89</v>
          </cell>
          <cell r="F3016" t="str">
            <v>SINAPI</v>
          </cell>
        </row>
        <row r="3017">
          <cell r="B3017">
            <v>89775</v>
          </cell>
          <cell r="C3017" t="str">
            <v>TUBO, CPVC, SOLDÁVEL, DN 89MM, INSTALADO EM PRUMADA DE ÁGUA  FORNECIMENTO E INSTALAÇÃO. AF_12/2014</v>
          </cell>
          <cell r="D3017" t="str">
            <v>M</v>
          </cell>
          <cell r="E3017">
            <v>141.97</v>
          </cell>
          <cell r="F3017" t="str">
            <v>SINAPI</v>
          </cell>
        </row>
        <row r="3018">
          <cell r="B3018">
            <v>89798</v>
          </cell>
          <cell r="C3018" t="str">
            <v>TUBO PVC, SERIE NORMAL, ESGOTO PREDIAL, DN 50 MM, FORNECIDO E INSTALADO EM PRUMADA DE ESGOTO SANITÁRIO OU VENTILAÇÃO. AF_12/2014</v>
          </cell>
          <cell r="D3018" t="str">
            <v>M</v>
          </cell>
          <cell r="E3018">
            <v>7.64</v>
          </cell>
          <cell r="F3018" t="str">
            <v>SINAPI</v>
          </cell>
        </row>
        <row r="3019">
          <cell r="B3019">
            <v>89799</v>
          </cell>
          <cell r="C3019" t="str">
            <v>TUBO PVC, SERIE NORMAL, ESGOTO PREDIAL, DN 75 MM, FORNECIDO E INSTALADO EM PRUMADA DE ESGOTO SANITÁRIO OU VENTILAÇÃO. AF_12/2014</v>
          </cell>
          <cell r="D3019" t="str">
            <v>M</v>
          </cell>
          <cell r="E3019">
            <v>12.61</v>
          </cell>
          <cell r="F3019" t="str">
            <v>SINAPI</v>
          </cell>
        </row>
        <row r="3020">
          <cell r="B3020">
            <v>89800</v>
          </cell>
          <cell r="C3020" t="str">
            <v>TUBO PVC, SERIE NORMAL, ESGOTO PREDIAL, DN 100 MM, FORNECIDO E INSTALADO EM PRUMADA DE ESGOTO SANITÁRIO OU VENTILAÇÃO. AF_12/2014</v>
          </cell>
          <cell r="D3020" t="str">
            <v>M</v>
          </cell>
          <cell r="E3020">
            <v>15.71</v>
          </cell>
          <cell r="F3020" t="str">
            <v>SINAPI</v>
          </cell>
        </row>
        <row r="3021">
          <cell r="B3021">
            <v>89848</v>
          </cell>
          <cell r="C3021" t="str">
            <v>TUBO PVC, SERIE NORMAL, ESGOTO PREDIAL, DN 100 MM, FORNECIDO E INSTALADO EM SUBCOLETOR AÉREO DE ESGOTO SANITÁRIO. AF_12/2014</v>
          </cell>
          <cell r="D3021" t="str">
            <v>M</v>
          </cell>
          <cell r="E3021">
            <v>19.399999999999999</v>
          </cell>
          <cell r="F3021" t="str">
            <v>SINAPI</v>
          </cell>
        </row>
        <row r="3022">
          <cell r="B3022">
            <v>89849</v>
          </cell>
          <cell r="C3022" t="str">
            <v>TUBO PVC, SERIE NORMAL, ESGOTO PREDIAL, DN 150 MM, FORNECIDO E INSTALADO EM SUBCOLETOR AÉREO DE ESGOTO SANITÁRIO. AF_12/2014</v>
          </cell>
          <cell r="D3022" t="str">
            <v>M</v>
          </cell>
          <cell r="E3022">
            <v>37.53</v>
          </cell>
          <cell r="F3022" t="str">
            <v>SINAPI</v>
          </cell>
        </row>
        <row r="3023">
          <cell r="B3023">
            <v>89865</v>
          </cell>
          <cell r="C3023" t="str">
            <v>TUBO, PVC, SOLDÁVEL, DN 25MM, INSTALADO EM DRENO DE AR-CONDICIONADO - FORNECIMENTO E INSTALAÇÃO. AF_12/2014</v>
          </cell>
          <cell r="D3023" t="str">
            <v>M</v>
          </cell>
          <cell r="E3023">
            <v>8.73</v>
          </cell>
          <cell r="F3023" t="str">
            <v>SINAPI</v>
          </cell>
        </row>
        <row r="3024">
          <cell r="B3024">
            <v>91784</v>
          </cell>
          <cell r="C3024" t="str">
            <v>(COMPOSIÇÃO REPRESENTATIVA) DO SERVIÇO DE INSTALAÇÃO DE TUBOS DE PVC, SOLDÁVEL, ÁGUA FRIA, DN 20 MM (INSTALADO EM RAMAL, SUB-RAMAL OU RAMAL DE DISTRIBUIÇÃO), INCLUSIVE CONEXÕES, CORTES E FIXAÇÕES, PARA PRÉDIOS. AF_10/2015</v>
          </cell>
          <cell r="D3024" t="str">
            <v>M</v>
          </cell>
          <cell r="E3024">
            <v>28.84</v>
          </cell>
          <cell r="F3024" t="str">
            <v>SINAPI</v>
          </cell>
        </row>
        <row r="3025">
          <cell r="B3025">
            <v>91785</v>
          </cell>
          <cell r="C3025" t="str">
            <v>(COMPOSIÇÃO REPRESENTATIVA) DO SERVIÇO DE INSTALAÇÃO DE TUBOS DE PVC, SOLDÁVEL, ÁGUA FRIA, DN 25 MM (INSTALADO EM RAMAL, SUB-RAMAL, RAMAL DE DISTRIBUIÇÃO OU PRUMADA), INCLUSIVE CONEXÕES, CORTES E FIXAÇÕES, PARA PRÉDIOS. AF_10/2015</v>
          </cell>
          <cell r="D3025" t="str">
            <v>M</v>
          </cell>
          <cell r="E3025">
            <v>28.52</v>
          </cell>
          <cell r="F3025" t="str">
            <v>SINAPI</v>
          </cell>
        </row>
        <row r="3026">
          <cell r="B3026">
            <v>91786</v>
          </cell>
          <cell r="C3026" t="str">
            <v>(COMPOSIÇÃO REPRESENTATIVA) DO SERVIÇO DE INSTALAÇÃO TUBOS DE PVC, SOLDÁVEL, ÁGUA FRIA, DN 32 MM (INSTALADO EM RAMAL, SUB-RAMAL, RAMAL DE DISTRIBUIÇÃO OU PRUMADA), INCLUSIVE CONEXÕES, CORTES E FIXAÇÕES, PARA PRÉDIOS. AF_10/2015</v>
          </cell>
          <cell r="D3026" t="str">
            <v>M</v>
          </cell>
          <cell r="E3026">
            <v>19.28</v>
          </cell>
          <cell r="F3026" t="str">
            <v>SINAPI</v>
          </cell>
        </row>
        <row r="3027">
          <cell r="B3027">
            <v>91787</v>
          </cell>
          <cell r="C3027" t="str">
            <v>(COMPOSIÇÃO REPRESENTATIVA) DO SERVIÇO DE INSTALAÇÃO DE TUBOS DE PVC, SOLDÁVEL, ÁGUA FRIA, DN 40 MM (INSTALADO EM PRUMADA), INCLUSIVE CONEXÕES, CORTES E FIXAÇÕES, PARA PRÉDIOS. AF_10/2015</v>
          </cell>
          <cell r="D3027" t="str">
            <v>M</v>
          </cell>
          <cell r="E3027">
            <v>21.39</v>
          </cell>
          <cell r="F3027" t="str">
            <v>SINAPI</v>
          </cell>
        </row>
        <row r="3028">
          <cell r="B3028">
            <v>91788</v>
          </cell>
          <cell r="C3028" t="str">
            <v>(COMPOSIÇÃO REPRESENTATIVA) DO SERVIÇO DE INSTALAÇÃO DE TUBOS DE PVC, SOLDÁVEL, ÁGUA FRIA, DN 50 MM (INSTALADO EM PRUMADA), INCLUSIVE CONEXÕES, CORTES E FIXAÇÕES, PARA PRÉDIOS. AF_10/2015</v>
          </cell>
          <cell r="D3028" t="str">
            <v>M</v>
          </cell>
          <cell r="E3028">
            <v>27.41</v>
          </cell>
          <cell r="F3028" t="str">
            <v>SINAPI</v>
          </cell>
        </row>
        <row r="3029">
          <cell r="B3029">
            <v>91789</v>
          </cell>
          <cell r="C3029" t="str">
            <v>(COMPOSIÇÃO REPRESENTATIVA) DO SERVIÇO DE INSTALAÇÃO DE TUBOS DE PVC, SÉRIE R, ÁGUA PLUVIAL, DN 75 MM (INSTALADO EM RAMAL DE ENCAMINHAMENTO, OU CONDUTORES VERTICAIS), INCLUSIVE CONEXÕES, CORTE E FIXAÇÕES, PARA PRÉDIOS. AF_10/2015</v>
          </cell>
          <cell r="D3029" t="str">
            <v>M</v>
          </cell>
          <cell r="E3029">
            <v>28.42</v>
          </cell>
          <cell r="F3029" t="str">
            <v>SINAPI</v>
          </cell>
        </row>
        <row r="3030">
          <cell r="B3030">
            <v>91790</v>
          </cell>
          <cell r="C3030" t="str">
            <v>(COMPOSIÇÃO REPRESENTATIVA) DO SERVIÇO DE INSTALAÇÃO DE TUBOS DE PVC, SÉRIE R, ÁGUA PLUVIAL, DN 100 MM (INSTALADO EM RAMAL DE ENCAMINHAMENTO, OU CONDUTORES VERTICAIS), INCLUSIVE CONEXÕES, CORTES E FIXAÇÕES, PARA PRÉDIOS. AF_10/2015</v>
          </cell>
          <cell r="D3030" t="str">
            <v>M</v>
          </cell>
          <cell r="E3030">
            <v>43.17</v>
          </cell>
          <cell r="F3030" t="str">
            <v>SINAPI</v>
          </cell>
        </row>
        <row r="3031">
          <cell r="B3031">
            <v>91791</v>
          </cell>
          <cell r="C3031" t="str">
            <v>(COMPOSIÇÃO REPRESENTATIVA) DO SERVIÇO DE INSTALAÇÃO DE TUBOS DE PVC, SÉRIE R, ÁGUA PLUVIAL, DN 150 MM (INSTALADO EM CONDUTORES VERTICAIS), INCLUSIVE CONEXÕES, CORTES E FIXAÇÕES, PARA PRÉDIOS. AF_10/2015</v>
          </cell>
          <cell r="D3031" t="str">
            <v>M</v>
          </cell>
          <cell r="E3031">
            <v>56.33</v>
          </cell>
          <cell r="F3031" t="str">
            <v>SINAPI</v>
          </cell>
        </row>
        <row r="3032">
          <cell r="B3032">
            <v>91792</v>
          </cell>
          <cell r="C3032" t="str">
            <v>(COMPOSIÇÃO REPRESENTATIVA) DO SERVIÇO DE INSTALAÇÃO DE TUBO DE PVC, SÉRIE NORMAL, ESGOTO PREDIAL, DN 40 MM (INSTALADO EM RAMAL DE DESCARGA OU RAMAL DE ESGOTO SANITÁRIO), INCLUSIVE CONEXÕES, CORTES E FIXAÇÕES, PARA PRÉDIOS. AF_10/2015</v>
          </cell>
          <cell r="D3032" t="str">
            <v>M</v>
          </cell>
          <cell r="E3032">
            <v>37.729999999999997</v>
          </cell>
          <cell r="F3032" t="str">
            <v>SINAPI</v>
          </cell>
        </row>
        <row r="3033">
          <cell r="B3033">
            <v>91793</v>
          </cell>
          <cell r="C3033" t="str">
            <v>(COMPOSIÇÃO REPRESENTATIVA) DO SERVIÇO DE INSTALAÇÃO DE TUBO DE PVC, SÉRIE NORMAL, ESGOTO PREDIAL, DN 50 MM (INSTALADO EM RAMAL DE DESCARGA OU RAMAL DE ESGOTO SANITÁRIO), INCLUSIVE CONEXÕES, CORTES E FIXAÇÕES PARA, PRÉDIOS. AF_10/2015</v>
          </cell>
          <cell r="D3033" t="str">
            <v>M</v>
          </cell>
          <cell r="E3033">
            <v>56.94</v>
          </cell>
          <cell r="F3033" t="str">
            <v>SINAPI</v>
          </cell>
        </row>
        <row r="3034">
          <cell r="B3034">
            <v>91794</v>
          </cell>
          <cell r="C3034" t="str">
            <v>(COMPOSIÇÃO REPRESENTATIVA) DO SERVIÇO DE INST. TUBO PVC, SÉRIE N, ESGOTO PREDIAL, DN 75 MM, (INST. EM RAMAL DE DESCARGA, RAMAL DE ESG. SANITÁRIO, PRUMADA DE ESG. SANITÁRIO OU VENTILAÇÃO), INCL. CONEXÕES, CORTES E FIXAÇÕES, P/ PRÉDIOS. AF_10/2015</v>
          </cell>
          <cell r="D3034" t="str">
            <v>M</v>
          </cell>
          <cell r="E3034">
            <v>26</v>
          </cell>
          <cell r="F3034" t="str">
            <v>SINAPI</v>
          </cell>
        </row>
        <row r="3035">
          <cell r="B3035">
            <v>91795</v>
          </cell>
          <cell r="C3035" t="str">
            <v>(COMPOSIÇÃO REPRESENTATIVA) DO SERVIÇO DE INST. TUBO PVC, SÉRIE N, ESGOTO PREDIAL, 100 MM (INST. RAMAL DESCARGA, RAMAL DE ESG. SANIT., PRUMADA ESG. SANIT., VENTILAÇÃO OU SUB-COLETOR AÉREO), INCL. CONEXÕES E CORTES, FIXAÇÕES, P/ PRÉDIOS. AF_10/2015</v>
          </cell>
          <cell r="D3035" t="str">
            <v>M</v>
          </cell>
          <cell r="E3035">
            <v>44.06</v>
          </cell>
          <cell r="F3035" t="str">
            <v>SINAPI</v>
          </cell>
        </row>
        <row r="3036">
          <cell r="B3036">
            <v>91796</v>
          </cell>
          <cell r="C3036" t="str">
            <v>(COMPOSIÇÃO REPRESENTATIVA) DO SERVIÇO DE INSTALAÇÃO DE TUBO DE PVC, SÉRIE NORMAL, ESGOTO PREDIAL, DN 150 MM (INSTALADO EM SUB-COLETOR AÉREO), INCLUSIVE CONEXÕES, CORTES E FIXAÇÕES, PARA PRÉDIOS. AF_10/2015</v>
          </cell>
          <cell r="D3036" t="str">
            <v>M</v>
          </cell>
          <cell r="E3036">
            <v>47.38</v>
          </cell>
          <cell r="F3036" t="str">
            <v>SINAPI</v>
          </cell>
        </row>
        <row r="3037">
          <cell r="B3037">
            <v>92275</v>
          </cell>
          <cell r="C3037" t="str">
            <v>TUBO EM COBRE RÍGIDO, DN 22 MM, CLASSE E, SEM ISOLAMENTO, INSTALADO EM PRUMADA  FORNECIMENTO E INSTALAÇÃO. AF_12/2015</v>
          </cell>
          <cell r="D3037" t="str">
            <v>M</v>
          </cell>
          <cell r="E3037">
            <v>36.11</v>
          </cell>
          <cell r="F3037" t="str">
            <v>SINAPI</v>
          </cell>
        </row>
        <row r="3038">
          <cell r="B3038">
            <v>92276</v>
          </cell>
          <cell r="C3038" t="str">
            <v>TUBO EM COBRE RÍGIDO, DN 28 MM, CLASSE E, SEM ISOLAMENTO, INSTALADO EM PRUMADA  FORNECIMENTO E INSTALAÇÃO. AF_12/2015</v>
          </cell>
          <cell r="D3038" t="str">
            <v>M</v>
          </cell>
          <cell r="E3038">
            <v>45.72</v>
          </cell>
          <cell r="F3038" t="str">
            <v>SINAPI</v>
          </cell>
        </row>
        <row r="3039">
          <cell r="B3039">
            <v>92277</v>
          </cell>
          <cell r="C3039" t="str">
            <v>TUBO EM COBRE RÍGIDO, DN 35 MM, CLASSE E, SEM ISOLAMENTO, INSTALADO EM PRUMADA  FORNECIMENTO E INSTALAÇÃO. AF_12/2015</v>
          </cell>
          <cell r="D3039" t="str">
            <v>M</v>
          </cell>
          <cell r="E3039">
            <v>65.94</v>
          </cell>
          <cell r="F3039" t="str">
            <v>SINAPI</v>
          </cell>
        </row>
        <row r="3040">
          <cell r="B3040">
            <v>92278</v>
          </cell>
          <cell r="C3040" t="str">
            <v>TUBO EM COBRE RÍGIDO, DN 42 MM, CLASSE E, SEM ISOLAMENTO, INSTALADO EM PRUMADA  FORNECIMENTO E INSTALAÇÃO. AF_12/2015</v>
          </cell>
          <cell r="D3040" t="str">
            <v>M</v>
          </cell>
          <cell r="E3040">
            <v>88.65</v>
          </cell>
          <cell r="F3040" t="str">
            <v>SINAPI</v>
          </cell>
        </row>
        <row r="3041">
          <cell r="B3041">
            <v>92279</v>
          </cell>
          <cell r="C3041" t="str">
            <v>TUBO EM COBRE RÍGIDO, DN 54 MM, CLASSE E, SEM ISOLAMENTO, INSTALADO EM PRUMADA  FORNECIMENTO E INSTALAÇÃO. AF_12/2015</v>
          </cell>
          <cell r="D3041" t="str">
            <v>M</v>
          </cell>
          <cell r="E3041">
            <v>128.07</v>
          </cell>
          <cell r="F3041" t="str">
            <v>SINAPI</v>
          </cell>
        </row>
        <row r="3042">
          <cell r="B3042">
            <v>92280</v>
          </cell>
          <cell r="C3042" t="str">
            <v>TUBO EM COBRE RÍGIDO, DN 66 MM, CLASSE E, SEM ISOLAMENTO, INSTALADO EM PRUMADA  FORNECIMENTO E INSTALAÇÃO. AF_12/2015</v>
          </cell>
          <cell r="D3042" t="str">
            <v>M</v>
          </cell>
          <cell r="E3042">
            <v>179.78</v>
          </cell>
          <cell r="F3042" t="str">
            <v>SINAPI</v>
          </cell>
        </row>
        <row r="3043">
          <cell r="B3043">
            <v>92281</v>
          </cell>
          <cell r="C3043" t="str">
            <v>TUBO EM COBRE RÍGIDO, DN 22 MM, CLASSE E, COM ISOLAMENTO, INSTALADO EM PRUMADA  FORNECIMENTO E INSTALAÇÃO. AF_12/2015</v>
          </cell>
          <cell r="D3043" t="str">
            <v>M</v>
          </cell>
          <cell r="E3043">
            <v>100.94</v>
          </cell>
          <cell r="F3043" t="str">
            <v>SINAPI</v>
          </cell>
        </row>
        <row r="3044">
          <cell r="B3044">
            <v>92282</v>
          </cell>
          <cell r="C3044" t="str">
            <v>TUBO EM COBRE RÍGIDO, DN 28 MM, CLASSE E, COM ISOLAMENTO, INSTALADO EM PRUMADA  FORNECIMENTO E INSTALAÇÃO. AF_12/2015</v>
          </cell>
          <cell r="D3044" t="str">
            <v>M</v>
          </cell>
          <cell r="E3044">
            <v>113.18</v>
          </cell>
          <cell r="F3044" t="str">
            <v>SINAPI</v>
          </cell>
        </row>
        <row r="3045">
          <cell r="B3045">
            <v>92283</v>
          </cell>
          <cell r="C3045" t="str">
            <v>TUBO EM COBRE RÍGIDO, DN 35 MM, CLASSE E, COM ISOLAMENTO, INSTALADO EM PRUMADA  FORNECIMENTO E INSTALAÇÃO. AF_12/2015</v>
          </cell>
          <cell r="D3045" t="str">
            <v>M</v>
          </cell>
          <cell r="E3045">
            <v>151.22999999999999</v>
          </cell>
          <cell r="F3045" t="str">
            <v>SINAPI</v>
          </cell>
        </row>
        <row r="3046">
          <cell r="B3046">
            <v>92284</v>
          </cell>
          <cell r="C3046" t="str">
            <v>TUBO EM COBRE RÍGIDO, DN 42 MM, CLASSE E, COM ISOLAMENTO, INSTALADO EM PRUMADA  FORNECIMENTO E INSTALAÇÃO. AF_12/2015</v>
          </cell>
          <cell r="D3046" t="str">
            <v>M</v>
          </cell>
          <cell r="E3046">
            <v>185.93</v>
          </cell>
          <cell r="F3046" t="str">
            <v>SINAPI</v>
          </cell>
        </row>
        <row r="3047">
          <cell r="B3047">
            <v>92285</v>
          </cell>
          <cell r="C3047" t="str">
            <v>TUBO EM COBRE RÍGIDO, DN 54 MM, CLASSE E, COM ISOLAMENTO, INSTALADO EM PRUMADA  FORNECIMENTO E INSTALAÇÃO. AF_12/2015</v>
          </cell>
          <cell r="D3047" t="str">
            <v>M</v>
          </cell>
          <cell r="E3047">
            <v>244.32</v>
          </cell>
          <cell r="F3047" t="str">
            <v>SINAPI</v>
          </cell>
        </row>
        <row r="3048">
          <cell r="B3048">
            <v>92286</v>
          </cell>
          <cell r="C3048" t="str">
            <v>TUBO EM COBRE RÍGIDO, DN 66 MM, CLASSE E, COM ISOLAMENTO, INSTALADO EM PRUMADA  FORNECIMENTO E INSTALAÇÃO. AF_12/2015</v>
          </cell>
          <cell r="D3048" t="str">
            <v>M</v>
          </cell>
          <cell r="E3048">
            <v>297.67</v>
          </cell>
          <cell r="F3048" t="str">
            <v>SINAPI</v>
          </cell>
        </row>
        <row r="3049">
          <cell r="B3049">
            <v>92305</v>
          </cell>
          <cell r="C3049" t="str">
            <v>TUBO EM COBRE RÍGIDO, DN 15 MM, CLASSE E, SEM ISOLAMENTO, INSTALADO EM RAMAL DE DISTRIBUIÇÃO  FORNECIMENTO E INSTALAÇÃO. AF_12/2015</v>
          </cell>
          <cell r="D3049" t="str">
            <v>M</v>
          </cell>
          <cell r="E3049">
            <v>23.98</v>
          </cell>
          <cell r="F3049" t="str">
            <v>SINAPI</v>
          </cell>
        </row>
        <row r="3050">
          <cell r="B3050">
            <v>92306</v>
          </cell>
          <cell r="C3050" t="str">
            <v>TUBO EM COBRE RÍGIDO, DN 22 MM, CLASSE E, SEM ISOLAMENTO, INSTALADO EM RAMAL DE DISTRIBUIÇÃO  FORNECIMENTO E INSTALAÇÃO. AF_12/2015</v>
          </cell>
          <cell r="D3050" t="str">
            <v>M</v>
          </cell>
          <cell r="E3050">
            <v>39.08</v>
          </cell>
          <cell r="F3050" t="str">
            <v>SINAPI</v>
          </cell>
        </row>
        <row r="3051">
          <cell r="B3051">
            <v>92307</v>
          </cell>
          <cell r="C3051" t="str">
            <v>TUBO EM COBRE RÍGIDO, DN 28 MM, CLASSE E, SEM ISOLAMENTO, INSTALADO EM RAMAL DE DISTRIBUIÇÃO  FORNECIMENTO E INSTALAÇÃO. AF_12/2015</v>
          </cell>
          <cell r="D3051" t="str">
            <v>M</v>
          </cell>
          <cell r="E3051">
            <v>48.92</v>
          </cell>
          <cell r="F3051" t="str">
            <v>SINAPI</v>
          </cell>
        </row>
        <row r="3052">
          <cell r="B3052">
            <v>92308</v>
          </cell>
          <cell r="C3052" t="str">
            <v>TUBO EM COBRE RÍGIDO, DN 15 MM, CLASSE E, COM ISOLAMENTO, INSTALADO EM RAMAL DE DISTRIBUIÇÃO  FORNECIMENTO E INSTALAÇÃO. AF_12/2015</v>
          </cell>
          <cell r="D3052" t="str">
            <v>M</v>
          </cell>
          <cell r="E3052">
            <v>39.11</v>
          </cell>
          <cell r="F3052" t="str">
            <v>SINAPI</v>
          </cell>
        </row>
        <row r="3053">
          <cell r="B3053">
            <v>92309</v>
          </cell>
          <cell r="C3053" t="str">
            <v>TUBO EM COBRE RÍGIDO, DN 22 MM, CLASSE E, COM ISOLAMENTO, INSTALADO EM RAMAL DE DISTRIBUIÇÃO  FORNECIMENTO E INSTALAÇÃO. AF_12/2015</v>
          </cell>
          <cell r="D3053" t="str">
            <v>M</v>
          </cell>
          <cell r="E3053">
            <v>105.41</v>
          </cell>
          <cell r="F3053" t="str">
            <v>SINAPI</v>
          </cell>
        </row>
        <row r="3054">
          <cell r="B3054">
            <v>92310</v>
          </cell>
          <cell r="C3054" t="str">
            <v>TUBO EM COBRE RÍGIDO, DN 28 MM, CLASSE E, COM ISOLAMENTO, INSTALADO EM RAMAL DE DISTRIBUIÇÃO  FORNECIMENTO E INSTALAÇÃO. AF_12/2015</v>
          </cell>
          <cell r="D3054" t="str">
            <v>M</v>
          </cell>
          <cell r="E3054">
            <v>117.9</v>
          </cell>
          <cell r="F3054" t="str">
            <v>SINAPI</v>
          </cell>
        </row>
        <row r="3055">
          <cell r="B3055">
            <v>92320</v>
          </cell>
          <cell r="C3055" t="str">
            <v>TUBO EM COBRE RÍGIDO, DN 15 MM, CLASSE E, SEM ISOLAMENTO, INSTALADO EM RAMAL E SUB-RAMAL  FORNECIMENTO E INSTALAÇÃO. AF_12/2015</v>
          </cell>
          <cell r="D3055" t="str">
            <v>M</v>
          </cell>
          <cell r="E3055">
            <v>30.51</v>
          </cell>
          <cell r="F3055" t="str">
            <v>SINAPI</v>
          </cell>
        </row>
        <row r="3056">
          <cell r="B3056">
            <v>92321</v>
          </cell>
          <cell r="C3056" t="str">
            <v>TUBO EM COBRE RÍGIDO, DN 22 MM, CLASSE E, SEM ISOLAMENTO, INSTALADO EM RAMAL E SUB-RAMAL  FORNECIMENTO E INSTALAÇÃO. AF_12/2015</v>
          </cell>
          <cell r="D3056" t="str">
            <v>M</v>
          </cell>
          <cell r="E3056">
            <v>50.3</v>
          </cell>
          <cell r="F3056" t="str">
            <v>SINAPI</v>
          </cell>
        </row>
        <row r="3057">
          <cell r="B3057">
            <v>92322</v>
          </cell>
          <cell r="C3057" t="str">
            <v>TUBO EM COBRE RÍGIDO, DN 28 MM, CLASSE E, SEM ISOLAMENTO, INSTALADO EM RAMAL E SUB-RAMAL  FORNECIMENTO E INSTALAÇÃO. AF_12/2015</v>
          </cell>
          <cell r="D3057" t="str">
            <v>M</v>
          </cell>
          <cell r="E3057">
            <v>64.209999999999994</v>
          </cell>
          <cell r="F3057" t="str">
            <v>SINAPI</v>
          </cell>
        </row>
        <row r="3058">
          <cell r="B3058">
            <v>92323</v>
          </cell>
          <cell r="C3058" t="str">
            <v>TUBO EM COBRE RÍGIDO, DN 15 MM, CLASSE E, COM ISOLAMENTO, INSTALADO EM RAMAL E SUB-RAMAL  FORNECIMENTO E INSTALAÇÃO. AF_12/2015</v>
          </cell>
          <cell r="D3058" t="str">
            <v>M</v>
          </cell>
          <cell r="E3058">
            <v>44.08</v>
          </cell>
          <cell r="F3058" t="str">
            <v>SINAPI</v>
          </cell>
        </row>
        <row r="3059">
          <cell r="B3059">
            <v>92324</v>
          </cell>
          <cell r="C3059" t="str">
            <v>TUBO EM COBRE RÍGIDO, DN 22 MM, CLASSE E, COM ISOLAMENTO, INSTALADO EM RAMAL E SUB-RAMAL  FORNECIMENTO E INSTALAÇÃO. AF_12/2015</v>
          </cell>
          <cell r="D3059" t="str">
            <v>M</v>
          </cell>
          <cell r="E3059">
            <v>115.06</v>
          </cell>
          <cell r="F3059" t="str">
            <v>SINAPI</v>
          </cell>
        </row>
        <row r="3060">
          <cell r="B3060">
            <v>92325</v>
          </cell>
          <cell r="C3060" t="str">
            <v>TUBO EM COBRE RÍGIDO, DN 28 MM, CLASSE E, COM ISOLAMENTO, INSTALADO EM RAMAL E SUB-RAMAL  FORNECIMENTO E INSTALAÇÃO. AF_12/2015</v>
          </cell>
          <cell r="D3060" t="str">
            <v>M</v>
          </cell>
          <cell r="E3060">
            <v>131.6</v>
          </cell>
          <cell r="F3060" t="str">
            <v>SINAPI</v>
          </cell>
        </row>
        <row r="3061">
          <cell r="B3061">
            <v>92335</v>
          </cell>
          <cell r="C3061" t="str">
            <v>TUBO DE AÇO GALVANIZADO COM COSTURA, CLASSE MÉDIA, CONEXÃO RANHURADA, DN 50 (2"), INSTALADO EM PRUMADAS - FORNECIMENTO E INSTALAÇÃO. AF_12/2015</v>
          </cell>
          <cell r="D3061" t="str">
            <v>M</v>
          </cell>
          <cell r="E3061">
            <v>53.98</v>
          </cell>
          <cell r="F3061" t="str">
            <v>SINAPI</v>
          </cell>
        </row>
        <row r="3062">
          <cell r="B3062">
            <v>92336</v>
          </cell>
          <cell r="C3062" t="str">
            <v>TUBO DE AÇO GALVANIZADO COM COSTURA, CLASSE MÉDIA, CONEXÃO RANHURADA, DN 65 (2 1/2"), INSTALADO EM PRUMADAS - FORNECIMENTO E INSTALAÇÃO. AF_12/2015</v>
          </cell>
          <cell r="D3062" t="str">
            <v>M</v>
          </cell>
          <cell r="E3062">
            <v>66.290000000000006</v>
          </cell>
          <cell r="F3062" t="str">
            <v>SINAPI</v>
          </cell>
        </row>
        <row r="3063">
          <cell r="B3063">
            <v>92337</v>
          </cell>
          <cell r="C3063" t="str">
            <v>TUBO DE AÇO GALVANIZADO COM COSTURA, CLASSE MÉDIA, CONEXÃO RANHURADA, DN 80 (3"), INSTALADO EM PRUMADAS - FORNECIMENTO E INSTALAÇÃO. AF_12/2015</v>
          </cell>
          <cell r="D3063" t="str">
            <v>M</v>
          </cell>
          <cell r="E3063">
            <v>87.2</v>
          </cell>
          <cell r="F3063" t="str">
            <v>SINAPI</v>
          </cell>
        </row>
        <row r="3064">
          <cell r="B3064">
            <v>92338</v>
          </cell>
          <cell r="C3064" t="str">
            <v>TUBO DE AÇO PRETO SEM COSTURA, CONEXÃO SOLDADA, DN 50 (2"), INSTALADO EM PRUMADAS - FORNECIMENTO E INSTALAÇÃO. AF_12/2015</v>
          </cell>
          <cell r="D3064" t="str">
            <v>M</v>
          </cell>
          <cell r="E3064">
            <v>86.2</v>
          </cell>
          <cell r="F3064" t="str">
            <v>SINAPI</v>
          </cell>
        </row>
        <row r="3065">
          <cell r="B3065">
            <v>92339</v>
          </cell>
          <cell r="C3065" t="str">
            <v>TUBO DE AÇO PRETO SEM COSTURA, CONEXÃO SOLDADA, DN 65 (2 1/2"), INSTALADO EM PRUMADAS - FORNECIMENTO E INSTALAÇÃO. AF_12/2015</v>
          </cell>
          <cell r="D3065" t="str">
            <v>M</v>
          </cell>
          <cell r="E3065">
            <v>130.19999999999999</v>
          </cell>
          <cell r="F3065" t="str">
            <v>SINAPI</v>
          </cell>
        </row>
        <row r="3066">
          <cell r="B3066">
            <v>92341</v>
          </cell>
          <cell r="C3066" t="str">
            <v>TUBO DE AÇO GALVANIZADO COM COSTURA, CLASSE MÉDIA, DN 50 (2"), CONEXÃO ROSQUEADA, INSTALADO EM PRUMADAS - FORNECIMENTO E INSTALAÇÃO. AF_12/2015</v>
          </cell>
          <cell r="D3066" t="str">
            <v>M</v>
          </cell>
          <cell r="E3066">
            <v>60.52</v>
          </cell>
          <cell r="F3066" t="str">
            <v>SINAPI</v>
          </cell>
        </row>
        <row r="3067">
          <cell r="B3067">
            <v>92342</v>
          </cell>
          <cell r="C3067" t="str">
            <v>TUBO DE AÇO GALVANIZADO COM COSTURA, CLASSE MÉDIA, DN 65 (2 1/2"), CONEXÃO ROSQUEADA, INSTALADO EM PRUMADAS - FORNECIMENTO E INSTALAÇÃO. AF_12/2015</v>
          </cell>
          <cell r="D3067" t="str">
            <v>M</v>
          </cell>
          <cell r="E3067">
            <v>72.849999999999994</v>
          </cell>
          <cell r="F3067" t="str">
            <v>SINAPI</v>
          </cell>
        </row>
        <row r="3068">
          <cell r="B3068">
            <v>92343</v>
          </cell>
          <cell r="C3068" t="str">
            <v>TUBO DE AÇO GALVANIZADO COM COSTURA, CLASSE MÉDIA, DN 80 (3"), CONEXÃO ROSQUEADA, INSTALADO EM PRUMADAS - FORNECIMENTO E INSTALAÇÃO. AF_12/2015</v>
          </cell>
          <cell r="D3068" t="str">
            <v>M</v>
          </cell>
          <cell r="E3068">
            <v>93.82</v>
          </cell>
          <cell r="F3068" t="str">
            <v>SINAPI</v>
          </cell>
        </row>
        <row r="3069">
          <cell r="B3069">
            <v>92361</v>
          </cell>
          <cell r="C3069" t="str">
            <v>TUBO DE AÇO PRETO SEM COSTURA, CONEXÃO SOLDADA, DN 50 (2"), INSTALADO EM REDE DE ALIMENTAÇÃO PARA HIDRANTE - FORNECIMENTO E INSTALAÇÃO. AF_12/2015</v>
          </cell>
          <cell r="D3069" t="str">
            <v>M</v>
          </cell>
          <cell r="E3069">
            <v>72.58</v>
          </cell>
          <cell r="F3069" t="str">
            <v>SINAPI</v>
          </cell>
        </row>
        <row r="3070">
          <cell r="B3070">
            <v>92362</v>
          </cell>
          <cell r="C3070" t="str">
            <v>TUBO DE AÇO PRETO SEM COSTURA, CONEXÃO SOLDADA, DN 65 (2 1/2"), INSTALADO EM REDE DE ALIMENTAÇÃO PARA HIDRANTE - FORNECIMENTO E INSTALAÇÃO. AF_12/2015</v>
          </cell>
          <cell r="D3070" t="str">
            <v>M</v>
          </cell>
          <cell r="E3070">
            <v>116.04</v>
          </cell>
          <cell r="F3070" t="str">
            <v>SINAPI</v>
          </cell>
        </row>
        <row r="3071">
          <cell r="B3071">
            <v>92364</v>
          </cell>
          <cell r="C3071" t="str">
            <v>TUBO DE AÇO GALVANIZADO COM COSTURA, CLASSE MÉDIA, DN 32 (1 1/4"), CONEXÃO ROSQUEADA, INSTALADO EM REDE DE ALIMENTAÇÃO PARA HIDRANTE - FORNECIMENTO E INSTALAÇÃO. AF_12/2015</v>
          </cell>
          <cell r="D3071" t="str">
            <v>M</v>
          </cell>
          <cell r="E3071">
            <v>32.82</v>
          </cell>
          <cell r="F3071" t="str">
            <v>SINAPI</v>
          </cell>
        </row>
        <row r="3072">
          <cell r="B3072">
            <v>92365</v>
          </cell>
          <cell r="C3072" t="str">
            <v>TUBO DE AÇO GALVANIZADO COM COSTURA, CLASSE MÉDIA, DN 40 (1 1/2"), CONEXÃO ROSQUEADA, INSTALADO EM REDE DE ALIMENTAÇÃO PARA HIDRANTE - FORNECIMENTO E INSTALAÇÃO. AF_12/2015</v>
          </cell>
          <cell r="D3072" t="str">
            <v>M</v>
          </cell>
          <cell r="E3072">
            <v>37.729999999999997</v>
          </cell>
          <cell r="F3072" t="str">
            <v>SINAPI</v>
          </cell>
        </row>
        <row r="3073">
          <cell r="B3073">
            <v>92366</v>
          </cell>
          <cell r="C3073" t="str">
            <v>TUBO DE AÇO GALVANIZADO COM COSTURA, CLASSE MÉDIA, DN 50 (2"), CONEXÃO ROSQUEADA, INSTALADO EM REDE DE ALIMENTAÇÃO PARA HIDRANTE - FORNECIMENTO E INSTALAÇÃO. AF_12/2015</v>
          </cell>
          <cell r="D3073" t="str">
            <v>M</v>
          </cell>
          <cell r="E3073">
            <v>52.45</v>
          </cell>
          <cell r="F3073" t="str">
            <v>SINAPI</v>
          </cell>
        </row>
        <row r="3074">
          <cell r="B3074">
            <v>92367</v>
          </cell>
          <cell r="C3074" t="str">
            <v>TUBO DE AÇO GALVANIZADO COM COSTURA, CLASSE MÉDIA, DN 65 (2 1/2"), CONEXÃO ROSQUEADA, INSTALADO EM REDE DE ALIMENTAÇÃO PARA HIDRANTE - FORNECIMENTO E INSTALAÇÃO. AF_12/2015</v>
          </cell>
          <cell r="D3074" t="str">
            <v>M</v>
          </cell>
          <cell r="E3074">
            <v>64.42</v>
          </cell>
          <cell r="F3074" t="str">
            <v>SINAPI</v>
          </cell>
        </row>
        <row r="3075">
          <cell r="B3075">
            <v>92368</v>
          </cell>
          <cell r="C3075" t="str">
            <v>TUBO DE AÇO GALVANIZADO COM COSTURA, CLASSE MÉDIA, DN 80 (3"), CONEXÃO ROSQUEADA, INSTALADO EM REDE DE ALIMENTAÇÃO PARA HIDRANTE - FORNECIMENTO E INSTALAÇÃO. AF_12/2015</v>
          </cell>
          <cell r="D3075" t="str">
            <v>M</v>
          </cell>
          <cell r="E3075">
            <v>85.05</v>
          </cell>
          <cell r="F3075" t="str">
            <v>SINAPI</v>
          </cell>
        </row>
        <row r="3076">
          <cell r="B3076">
            <v>92648</v>
          </cell>
          <cell r="C3076" t="str">
            <v>TUBO DE AÇO PRETO SEM COSTURA, CONEXÃO SOLDADA, DN 40 (1 1/2"), INSTALADO EM REDE DE ALIMENTAÇÃO PARA SPRINKLER - FORNECIMENTO E INSTALAÇÃO. AF_12/2015</v>
          </cell>
          <cell r="D3076" t="str">
            <v>M</v>
          </cell>
          <cell r="E3076">
            <v>61.53</v>
          </cell>
          <cell r="F3076" t="str">
            <v>SINAPI</v>
          </cell>
        </row>
        <row r="3077">
          <cell r="B3077">
            <v>92649</v>
          </cell>
          <cell r="C3077" t="str">
            <v>TUBO DE AÇO PRETO SEM COSTURA, CONEXÃO SOLDADA, DN 50 (2"), INSTALADO EM REDE DE ALIMENTAÇÃO PARA SPRINKLER - FORNECIMENTO E INSTALAÇÃO. AF_12/2015</v>
          </cell>
          <cell r="D3077" t="str">
            <v>M</v>
          </cell>
          <cell r="E3077">
            <v>75.02</v>
          </cell>
          <cell r="F3077" t="str">
            <v>SINAPI</v>
          </cell>
        </row>
        <row r="3078">
          <cell r="B3078">
            <v>92650</v>
          </cell>
          <cell r="C3078" t="str">
            <v>TUBO DE AÇO PRETO SEM COSTURA, CONEXÃO SOLDADA, DN 65 (2 1/2"), INSTALADO EM REDE DE ALIMENTAÇÃO PARA SPRINKLER - FORNECIMENTO E INSTALAÇÃO. AF_12/2015</v>
          </cell>
          <cell r="D3078" t="str">
            <v>M</v>
          </cell>
          <cell r="E3078">
            <v>118.48</v>
          </cell>
          <cell r="F3078" t="str">
            <v>SINAPI</v>
          </cell>
        </row>
        <row r="3079">
          <cell r="B3079">
            <v>92652</v>
          </cell>
          <cell r="C3079" t="str">
            <v>TUBO DE AÇO GALVANIZADO COM COSTURA, CLASSE MÉDIA, CONEXÃO ROSQUEADA, DN 32 (1 1/4"), INSTALADO EM REDE DE ALIMENTAÇÃO PARA SPRINKLER - FORNECIMENTO E INSTALAÇÃO. AF_12/2015</v>
          </cell>
          <cell r="D3079" t="str">
            <v>M</v>
          </cell>
          <cell r="E3079">
            <v>35.79</v>
          </cell>
          <cell r="F3079" t="str">
            <v>SINAPI</v>
          </cell>
        </row>
        <row r="3080">
          <cell r="B3080">
            <v>92653</v>
          </cell>
          <cell r="C3080" t="str">
            <v>TUBO DE AÇO GALVANIZADO COM COSTURA, CLASSE MÉDIA, CONEXÃO ROSQUEADA, DN 40 (1 1/2"), INSTALADO EM REDE DE ALIMENTAÇÃO PARA SPRINKLER - FORNECIMENTO E INSTALAÇÃO. AF_12/2015</v>
          </cell>
          <cell r="D3080" t="str">
            <v>M</v>
          </cell>
          <cell r="E3080">
            <v>40.729999999999997</v>
          </cell>
          <cell r="F3080" t="str">
            <v>SINAPI</v>
          </cell>
        </row>
        <row r="3081">
          <cell r="B3081">
            <v>92654</v>
          </cell>
          <cell r="C3081" t="str">
            <v>TUBO DE AÇO GALVANIZADO COM COSTURA, CLASSE MÉDIA, CONEXÃO ROSQUEADA, DN 50 (2"), INSTALADO EM REDE DE ALIMENTAÇÃO PARA SPRINKLER - FORNECIMENTO E INSTALAÇÃO. AF_12/2015</v>
          </cell>
          <cell r="D3081" t="str">
            <v>M</v>
          </cell>
          <cell r="E3081">
            <v>55.46</v>
          </cell>
          <cell r="F3081" t="str">
            <v>SINAPI</v>
          </cell>
        </row>
        <row r="3082">
          <cell r="B3082">
            <v>92655</v>
          </cell>
          <cell r="C3082" t="str">
            <v>TUBO DE AÇO GALVANIZADO COM COSTURA, CLASSE MÉDIA, CONEXÃO ROSQUEADA, DN 65 (2 1/2"), INSTALADO EM REDE DE ALIMENTAÇÃO PARA SPRINKLER - FORNECIMENTO E INSTALAÇÃO. AF_12/2015</v>
          </cell>
          <cell r="D3082" t="str">
            <v>M</v>
          </cell>
          <cell r="E3082">
            <v>67.48</v>
          </cell>
          <cell r="F3082" t="str">
            <v>SINAPI</v>
          </cell>
        </row>
        <row r="3083">
          <cell r="B3083">
            <v>92656</v>
          </cell>
          <cell r="C3083" t="str">
            <v>TUBO DE AÇO GALVANIZADO COM COSTURA, CLASSE MÉDIA, CONEXÃO ROSQUEADA, DN 80 (3"), INSTALADO EM REDE DE ALIMENTAÇÃO PARA SPRINKLER - FORNECIMENTO E INSTALAÇÃO. AF_12/2015</v>
          </cell>
          <cell r="D3083" t="str">
            <v>M</v>
          </cell>
          <cell r="E3083">
            <v>88.11</v>
          </cell>
          <cell r="F3083" t="str">
            <v>SINAPI</v>
          </cell>
        </row>
        <row r="3084">
          <cell r="B3084">
            <v>92687</v>
          </cell>
          <cell r="C3084" t="str">
            <v>TUBO DE AÇO GALVANIZADO COM COSTURA, CLASSE MÉDIA, CONEXÃO ROSQUEADA, DN 15 (1/2"), INSTALADO EM RAMAIS E SUB-RAMAIS DE GÁS - FORNECIMENTO E INSTALAÇÃO. AF_12/2015</v>
          </cell>
          <cell r="D3084" t="str">
            <v>M</v>
          </cell>
          <cell r="E3084">
            <v>16.850000000000001</v>
          </cell>
          <cell r="F3084" t="str">
            <v>SINAPI</v>
          </cell>
        </row>
        <row r="3085">
          <cell r="B3085">
            <v>92688</v>
          </cell>
          <cell r="C3085" t="str">
            <v>TUBO DE AÇO GALVANIZADO COM COSTURA, CLASSE MÉDIA, CONEXÃO ROSQUEADA, DN 20 (3/4"), INSTALADO EM RAMAIS E SUB-RAMAIS DE GÁS - FORNECIMENTO E INSTALAÇÃO. AF_12/2015</v>
          </cell>
          <cell r="D3085" t="str">
            <v>M</v>
          </cell>
          <cell r="E3085">
            <v>23.71</v>
          </cell>
          <cell r="F3085" t="str">
            <v>SINAPI</v>
          </cell>
        </row>
        <row r="3086">
          <cell r="B3086">
            <v>92689</v>
          </cell>
          <cell r="C3086" t="str">
            <v>TUBO DE AÇO PRETO SEM COSTURA, CLASSE MÉDIA, CONEXÃO SOLDADA, DN 15 (1/2"), INSTALADO EM RAMAIS E SUB-RAMAIS DE GÁS - FORNECIMENTO E INSTALAÇÃO. AF_12/2015</v>
          </cell>
          <cell r="D3086" t="str">
            <v>M</v>
          </cell>
          <cell r="E3086">
            <v>30.16</v>
          </cell>
          <cell r="F3086" t="str">
            <v>SINAPI</v>
          </cell>
        </row>
        <row r="3087">
          <cell r="B3087">
            <v>92690</v>
          </cell>
          <cell r="C3087" t="str">
            <v>TUBO DE AÇO PRETO SEM COSTURA, CLASSE MÉDIA, CONEXÃO SOLDADA, DN 20 (3/4"), INSTALADO EM RAMAIS E SUB-RAMAIS DE GÁS - FORNECIMENTO E INSTALAÇÃO. AF_12/2015</v>
          </cell>
          <cell r="D3087" t="str">
            <v>M</v>
          </cell>
          <cell r="E3087">
            <v>43.16</v>
          </cell>
          <cell r="F3087" t="str">
            <v>SINAPI</v>
          </cell>
        </row>
        <row r="3088">
          <cell r="B3088">
            <v>94462</v>
          </cell>
          <cell r="C3088" t="str">
            <v>TUBO DE AÇO GALVANIZADO COM COSTURA, CLASSE MÉDIA, DN 50 (2), CONEXÃO ROSQUEADA, INSTALADO EM RESERVAÇÃO DE ÁGUA DE EDIFICAÇÃO QUE POSSUA RESERVATÓRIO DE FIBRA/FIBROCIMENTO  FORNECIMENTO E INSTALAÇÃO. AF_06/2016</v>
          </cell>
          <cell r="D3088" t="str">
            <v>M</v>
          </cell>
          <cell r="E3088">
            <v>60.06</v>
          </cell>
          <cell r="F3088" t="str">
            <v>SINAPI</v>
          </cell>
        </row>
        <row r="3089">
          <cell r="B3089">
            <v>94463</v>
          </cell>
          <cell r="C3089" t="str">
            <v>TUBO DE AÇO GALVANIZADO COM COSTURA, CLASSE MÉDIA, DN 65 (2 1/2), CONEXÃO ROSQUEADA, INSTALADO EM RESERVAÇÃO DE ÁGUA DE EDIFICAÇÃO QUE POSSUA RESERVATÓRIO DE FIBRA/FIBROCIMENTO  FORNECIMENTO E INSTALAÇÃO. AF_06/2016</v>
          </cell>
          <cell r="D3089" t="str">
            <v>M</v>
          </cell>
          <cell r="E3089">
            <v>70.25</v>
          </cell>
          <cell r="F3089" t="str">
            <v>SINAPI</v>
          </cell>
        </row>
        <row r="3090">
          <cell r="B3090">
            <v>94464</v>
          </cell>
          <cell r="C3090" t="str">
            <v>TUBO DE AÇO GALVANIZADO COM COSTURA, CLASSE MÉDIA, DN 80 (3), CONEXÃO ROSQUEADA, INSTALADO EM RESERVAÇÃO DE ÁGUA DE EDIFICAÇÃO QUE POSSUA RESERVATÓRIO DE FIBRA/FIBROCIMENTO  FORNECIMENTO E INSTALAÇÃO. AF_06/2016</v>
          </cell>
          <cell r="D3090" t="str">
            <v>M</v>
          </cell>
          <cell r="E3090">
            <v>98.81</v>
          </cell>
          <cell r="F3090" t="str">
            <v>SINAPI</v>
          </cell>
        </row>
        <row r="3091">
          <cell r="B3091">
            <v>94602</v>
          </cell>
          <cell r="C3091" t="str">
            <v>TUBO EM COBRE RÍGIDO, DN 54 MM, CLASSE E, SEM ISOLAMENTO, INSTALADO EM RESERVAÇÃO DE ÁGUA DE EDIFICAÇÃO QUE POSSUA RESERVATÓRIO DE FIBRA/FIBROCIMENTO  FORNECIMENTO E INSTALAÇÃO. AF_06/2016</v>
          </cell>
          <cell r="D3091" t="str">
            <v>M</v>
          </cell>
          <cell r="E3091">
            <v>137.63</v>
          </cell>
          <cell r="F3091" t="str">
            <v>SINAPI</v>
          </cell>
        </row>
        <row r="3092">
          <cell r="B3092">
            <v>94603</v>
          </cell>
          <cell r="C3092" t="str">
            <v>TUBO EM COBRE RÍGIDO, DN 66 MM, CLASSE E, SEM ISOLAMENTO, INSTALADO EM RESERVAÇÃO DE ÁGUA DE EDIFICAÇÃO QUE POSSUA RESERVATÓRIO DE FIBRA/FIBROCIMENTO  FORNECIMENTO E INSTALAÇÃO. AF_06/2016</v>
          </cell>
          <cell r="D3092" t="str">
            <v>M</v>
          </cell>
          <cell r="E3092">
            <v>185.35</v>
          </cell>
          <cell r="F3092" t="str">
            <v>SINAPI</v>
          </cell>
        </row>
        <row r="3093">
          <cell r="B3093">
            <v>94604</v>
          </cell>
          <cell r="C3093" t="str">
            <v>TUBO EM COBRE RÍGIDO, DN 79 MM, CLASSE E, SEM ISOLAMENTO, INSTALADO EM RESERVAÇÃO DE ÁGUA DE EDIFICAÇÃO QUE POSSUA RESERVATÓRIO DE FIBRA/FIBROCIMENTO  FORNECIMENTO E INSTALAÇÃO. AF_06/2016</v>
          </cell>
          <cell r="D3093" t="str">
            <v>M</v>
          </cell>
          <cell r="E3093">
            <v>253.58</v>
          </cell>
          <cell r="F3093" t="str">
            <v>SINAPI</v>
          </cell>
        </row>
        <row r="3094">
          <cell r="B3094">
            <v>94605</v>
          </cell>
          <cell r="C3094" t="str">
            <v>TUBO EM COBRE RÍGIDO, DN 104 MM, CLASSE E, SEM ISOLAMENTO, INSTALADO EM RESERVAÇÃO DE ÁGUA DE EDIFICAÇÃO QUE POSSUA RESERVATÓRIO DE FIBRA/FIBROCIMENTO  FORNECIMENTO E INSTALAÇÃO. AF_06/2016</v>
          </cell>
          <cell r="D3094" t="str">
            <v>M</v>
          </cell>
          <cell r="E3094">
            <v>363.11</v>
          </cell>
          <cell r="F3094" t="str">
            <v>SINAPI</v>
          </cell>
        </row>
        <row r="3095">
          <cell r="B3095">
            <v>94648</v>
          </cell>
          <cell r="C3095" t="str">
            <v>TUBO, PVC, SOLDÁVEL, DN  25 MM, INSTALADO EM RESERVAÇÃO DE ÁGUA DE EDIFICAÇÃO QUE POSSUA RESERVATÓRIO DE FIBRA/FIBROCIMENTO   FORNECIMENTO E INSTALAÇÃO. AF_06/2016</v>
          </cell>
          <cell r="D3095" t="str">
            <v>M</v>
          </cell>
          <cell r="E3095">
            <v>6.85</v>
          </cell>
          <cell r="F3095" t="str">
            <v>SINAPI</v>
          </cell>
        </row>
        <row r="3096">
          <cell r="B3096">
            <v>94649</v>
          </cell>
          <cell r="C3096" t="str">
            <v>TUBO, PVC, SOLDÁVEL, DN 32 MM, INSTALADO EM RESERVAÇÃO DE ÁGUA DE EDIFICAÇÃO QUE POSSUA RESERVATÓRIO DE FIBRA/FIBROCIMENTO   FORNECIMENTO E INSTALAÇÃO. AF_06/2016</v>
          </cell>
          <cell r="D3096" t="str">
            <v>M</v>
          </cell>
          <cell r="E3096">
            <v>10.31</v>
          </cell>
          <cell r="F3096" t="str">
            <v>SINAPI</v>
          </cell>
        </row>
        <row r="3097">
          <cell r="B3097">
            <v>94650</v>
          </cell>
          <cell r="C3097" t="str">
            <v>TUBO, PVC, SOLDÁVEL, DN 40 MM, INSTALADO EM RESERVAÇÃO DE ÁGUA DE EDIFICAÇÃO QUE POSSUA RESERVATÓRIO DE FIBRA/FIBROCIMENTO   FORNECIMENTO E INSTALAÇÃO. AF_06/2016</v>
          </cell>
          <cell r="D3097" t="str">
            <v>M</v>
          </cell>
          <cell r="E3097">
            <v>14.77</v>
          </cell>
          <cell r="F3097" t="str">
            <v>SINAPI</v>
          </cell>
        </row>
        <row r="3098">
          <cell r="B3098">
            <v>94651</v>
          </cell>
          <cell r="C3098" t="str">
            <v>TUBO, PVC, SOLDÁVEL, DN 50 MM, INSTALADO EM RESERVAÇÃO DE ÁGUA DE EDIFICAÇÃO QUE POSSUA RESERVATÓRIO DE FIBRA/FIBROCIMENTO   FORNECIMENTO E INSTALAÇÃO. AF_06/2016</v>
          </cell>
          <cell r="D3098" t="str">
            <v>M</v>
          </cell>
          <cell r="E3098">
            <v>16.079999999999998</v>
          </cell>
          <cell r="F3098" t="str">
            <v>SINAPI</v>
          </cell>
        </row>
        <row r="3099">
          <cell r="B3099">
            <v>94652</v>
          </cell>
          <cell r="C3099" t="str">
            <v>TUBO, PVC, SOLDÁVEL, DN 60 MM, INSTALADO EM RESERVAÇÃO DE ÁGUA DE EDIFICAÇÃO QUE POSSUA RESERVATÓRIO DE FIBRA/FIBROCIMENTO   FORNECIMENTO E INSTALAÇÃO. AF_06/2016</v>
          </cell>
          <cell r="D3099" t="str">
            <v>M</v>
          </cell>
          <cell r="E3099">
            <v>26.14</v>
          </cell>
          <cell r="F3099" t="str">
            <v>SINAPI</v>
          </cell>
        </row>
        <row r="3100">
          <cell r="B3100">
            <v>94653</v>
          </cell>
          <cell r="C3100" t="str">
            <v>TUBO, PVC, SOLDÁVEL, DN 75 MM, INSTALADO EM RESERVAÇÃO DE ÁGUA DE EDIFICAÇÃO QUE POSSUA RESERVATÓRIO DE FIBRA/FIBROCIMENTO   FORNECIMENTO E INSTALAÇÃO. AF_06/2016</v>
          </cell>
          <cell r="D3100" t="str">
            <v>M</v>
          </cell>
          <cell r="E3100">
            <v>37.43</v>
          </cell>
          <cell r="F3100" t="str">
            <v>SINAPI</v>
          </cell>
        </row>
        <row r="3101">
          <cell r="B3101">
            <v>94654</v>
          </cell>
          <cell r="C3101" t="str">
            <v>TUBO, PVC, SOLDÁVEL, DN 85 MM, INSTALADO EM RESERVAÇÃO DE ÁGUA DE EDIFICAÇÃO QUE POSSUA RESERVATÓRIO DE FIBRA/FIBROCIMENTO   FORNECIMENTO E INSTALAÇÃO. AF_06/2016</v>
          </cell>
          <cell r="D3101" t="str">
            <v>M</v>
          </cell>
          <cell r="E3101">
            <v>49.8</v>
          </cell>
          <cell r="F3101" t="str">
            <v>SINAPI</v>
          </cell>
        </row>
        <row r="3102">
          <cell r="B3102">
            <v>94655</v>
          </cell>
          <cell r="C3102" t="str">
            <v>TUBO, PVC, SOLDÁVEL, DN 110 MM, INSTALADO EM RESERVAÇÃO DE ÁGUA DE EDIFICAÇÃO QUE POSSUA RESERVATÓRIO DE FIBRA/FIBROCIMENTO   FORNECIMENTO E INSTALAÇÃO. AF_06/2016</v>
          </cell>
          <cell r="D3102" t="str">
            <v>M</v>
          </cell>
          <cell r="E3102">
            <v>69.89</v>
          </cell>
          <cell r="F3102" t="str">
            <v>SINAPI</v>
          </cell>
        </row>
        <row r="3103">
          <cell r="B3103">
            <v>94716</v>
          </cell>
          <cell r="C3103" t="str">
            <v>TUBO, CPVC, SOLDÁVEL, DN 22 MM, INSTALADO EM RESERVAÇÃO DE ÁGUA DE EDIFICAÇÃO QUE POSSUA RESERVATÓRIO DE FIBRA/FIBROCIMENTO  FORNECIMENTO E INSTALAÇÃO. AF_06/2016</v>
          </cell>
          <cell r="D3103" t="str">
            <v>M</v>
          </cell>
          <cell r="E3103">
            <v>17.25</v>
          </cell>
          <cell r="F3103" t="str">
            <v>SINAPI</v>
          </cell>
        </row>
        <row r="3104">
          <cell r="B3104">
            <v>94717</v>
          </cell>
          <cell r="C3104" t="str">
            <v>TUBO, CPVC, SOLDÁVEL, DN 28 MM, INSTALADO EM RESERVAÇÃO DE ÁGUA DE EDIFICAÇÃO QUE POSSUA RESERVATÓRIO DE FIBRA/FIBROCIMENTO  FORNECIMENTO E INSTALAÇÃO. AF_06/2016</v>
          </cell>
          <cell r="D3104" t="str">
            <v>M</v>
          </cell>
          <cell r="E3104">
            <v>25.39</v>
          </cell>
          <cell r="F3104" t="str">
            <v>SINAPI</v>
          </cell>
        </row>
        <row r="3105">
          <cell r="B3105">
            <v>94718</v>
          </cell>
          <cell r="C3105" t="str">
            <v>TUBO, CPVC, SOLDÁVEL, DN 35 MM, INSTALADO EM RESERVAÇÃO DE ÁGUA DE EDIFICAÇÃO QUE POSSUA RESERVATÓRIO DE FIBRA/FIBROCIMENTO  FORNECIMENTO E INSTALAÇÃO. AF_06/2016</v>
          </cell>
          <cell r="D3105" t="str">
            <v>M</v>
          </cell>
          <cell r="E3105">
            <v>31.39</v>
          </cell>
          <cell r="F3105" t="str">
            <v>SINAPI</v>
          </cell>
        </row>
        <row r="3106">
          <cell r="B3106">
            <v>94719</v>
          </cell>
          <cell r="C3106" t="str">
            <v>TUBO, CPVC, SOLDÁVEL, DN 42 MM, INSTALADO EM RESERVAÇÃO DE ÁGUA DE EDIFICAÇÃO QUE POSSUA RESERVATÓRIO DE FIBRA/FIBROCIMENTO  FORNECIMENTO E INSTALAÇÃO. AF_06/2016</v>
          </cell>
          <cell r="D3106" t="str">
            <v>M</v>
          </cell>
          <cell r="E3106">
            <v>41.16</v>
          </cell>
          <cell r="F3106" t="str">
            <v>SINAPI</v>
          </cell>
        </row>
        <row r="3107">
          <cell r="B3107">
            <v>94720</v>
          </cell>
          <cell r="C3107" t="str">
            <v>TUBO, CPVC, SOLDÁVEL, DN 54 MM, INSTALADO EM RESERVAÇÃO DE ÁGUA DE EDIFICAÇÃO QUE POSSUA RESERVATÓRIO DE FIBRA/FIBROCIMENTO  FORNECIMENTO E INSTALAÇÃO. AF_06/2016</v>
          </cell>
          <cell r="D3107" t="str">
            <v>M</v>
          </cell>
          <cell r="E3107">
            <v>62.12</v>
          </cell>
          <cell r="F3107" t="str">
            <v>SINAPI</v>
          </cell>
        </row>
        <row r="3108">
          <cell r="B3108">
            <v>94721</v>
          </cell>
          <cell r="C3108" t="str">
            <v>TUBO, CPVC, SOLDÁVEL, DN 73 MM, INSTALADO EM RESERVAÇÃO DE ÁGUA DE EDIFICAÇÃO QUE POSSUA RESERVATÓRIO DE FIBRA/FIBROCIMENTO  FORNECIMENTO E INSTALAÇÃO. AF_06/2016</v>
          </cell>
          <cell r="D3108" t="str">
            <v>M</v>
          </cell>
          <cell r="E3108">
            <v>90.75</v>
          </cell>
          <cell r="F3108" t="str">
            <v>SINAPI</v>
          </cell>
        </row>
        <row r="3109">
          <cell r="B3109">
            <v>94722</v>
          </cell>
          <cell r="C3109" t="str">
            <v>TUBO, CPVC, SOLDÁVEL, DN 89 MM, INSTALADO EM RESERVAÇÃO DE ÁGUA DE EDIFICAÇÃO QUE POSSUA RESERVATÓRIO DE FIBRA/FIBROCIMENTO  FORNECIMENTO E INSTALAÇÃO. AF_06/2016</v>
          </cell>
          <cell r="D3109" t="str">
            <v>M</v>
          </cell>
          <cell r="E3109">
            <v>158.09</v>
          </cell>
          <cell r="F3109" t="str">
            <v>SINAPI</v>
          </cell>
        </row>
        <row r="3110">
          <cell r="B3110">
            <v>95697</v>
          </cell>
          <cell r="C3110" t="str">
            <v>TUBO DE AÇO PRETO SEM COSTURA, CONEXÃO SOLDADA, DN 40 (1 1/2"), INSTALADO EM REDE DE ALIMENTAÇÃO PARA HIDRANTE - FORNECIMENTO E INSTALAÇÃO. AF_12/2015</v>
          </cell>
          <cell r="D3110" t="str">
            <v>M</v>
          </cell>
          <cell r="E3110">
            <v>59.08</v>
          </cell>
          <cell r="F3110" t="str">
            <v>SINAPI</v>
          </cell>
        </row>
        <row r="3111">
          <cell r="B3111">
            <v>96635</v>
          </cell>
          <cell r="C3111" t="str">
            <v>TUBO, PPR, DN 25, CLASSE PN 20,  INSTALADO EM RAMAL OU SUB-RAMAL DE ÁGUA  FORNECIMENTO E INSTALAÇÃO. AF_06/2015</v>
          </cell>
          <cell r="D3111" t="str">
            <v>M</v>
          </cell>
          <cell r="E3111">
            <v>20.46</v>
          </cell>
          <cell r="F3111" t="str">
            <v>SINAPI</v>
          </cell>
        </row>
        <row r="3112">
          <cell r="B3112">
            <v>96636</v>
          </cell>
          <cell r="C3112" t="str">
            <v>TUBO, PPR, DN 25, CLASSE PN 25 INSTALADO EM RAMAL OU SUB-RAMAL DE ÁGUA  FORNECIMENTO E INSTALAÇÃO. AF_06/2015</v>
          </cell>
          <cell r="D3112" t="str">
            <v>M</v>
          </cell>
          <cell r="E3112">
            <v>21.56</v>
          </cell>
          <cell r="F3112" t="str">
            <v>SINAPI</v>
          </cell>
        </row>
        <row r="3113">
          <cell r="B3113">
            <v>96644</v>
          </cell>
          <cell r="C3113" t="str">
            <v>TUBO, PPR, DN 25, CLASSE PN 20,  INSTALADO EM RAMAL DE DISTRIBUIÇÃO DE ÁGUA  FORNECIMENTO E INSTALAÇÃO. AF_06/2015</v>
          </cell>
          <cell r="D3113" t="str">
            <v>M</v>
          </cell>
          <cell r="E3113">
            <v>13.69</v>
          </cell>
          <cell r="F3113" t="str">
            <v>SINAPI</v>
          </cell>
        </row>
        <row r="3114">
          <cell r="B3114">
            <v>96645</v>
          </cell>
          <cell r="C3114" t="str">
            <v>TUBO, PPR, DN 32, CLASSE PN 12,  INSTALADO EM RAMAL DE DISTRIBUIÇÃO DE ÁGUA  FORNECIMENTO E INSTALAÇÃO. AF_06/2015</v>
          </cell>
          <cell r="D3114" t="str">
            <v>M</v>
          </cell>
          <cell r="E3114">
            <v>17.68</v>
          </cell>
          <cell r="F3114" t="str">
            <v>SINAPI</v>
          </cell>
        </row>
        <row r="3115">
          <cell r="B3115">
            <v>96646</v>
          </cell>
          <cell r="C3115" t="str">
            <v>TUBO, PPR, DN 40, CLASSE PN 12,  INSTALADO EM RAMAL DE DISTRIBUIÇÃO DE ÁGUA  FORNECIMENTO E INSTALAÇÃO. AF_06/2015</v>
          </cell>
          <cell r="D3115" t="str">
            <v>M</v>
          </cell>
          <cell r="E3115">
            <v>27.4</v>
          </cell>
          <cell r="F3115" t="str">
            <v>SINAPI</v>
          </cell>
        </row>
        <row r="3116">
          <cell r="B3116">
            <v>96647</v>
          </cell>
          <cell r="C3116" t="str">
            <v>TUBO, PPR, DN 25, CLASSE PN 25,  INSTALADO EM RAMAL DE DISTRIBUIÇÃO DE ÁGUA  FORNECIMENTO E INSTALAÇÃO. AF_06/2015</v>
          </cell>
          <cell r="D3116" t="str">
            <v>M</v>
          </cell>
          <cell r="E3116">
            <v>12.47</v>
          </cell>
          <cell r="F3116" t="str">
            <v>SINAPI</v>
          </cell>
        </row>
        <row r="3117">
          <cell r="B3117">
            <v>96648</v>
          </cell>
          <cell r="C3117" t="str">
            <v>TUBO, PPR, DN 32, CLASSE PN 25,  INSTALADO EM RAMAL DE DISTRIBUIÇÃO DE ÁGUA  FORNECIMENTO E INSTALAÇÃO. AF_06/2015</v>
          </cell>
          <cell r="D3117" t="str">
            <v>M</v>
          </cell>
          <cell r="E3117">
            <v>22.55</v>
          </cell>
          <cell r="F3117" t="str">
            <v>SINAPI</v>
          </cell>
        </row>
        <row r="3118">
          <cell r="B3118">
            <v>96649</v>
          </cell>
          <cell r="C3118" t="str">
            <v>TUBO, PPR, DN 40, CLASSE PN 25,  INSTALADO EM RAMAL DE DISTRIBUIÇÃO DE ÁGUA  FORNECIMENTO E INSTALAÇÃO. AF_06/2015</v>
          </cell>
          <cell r="D3118" t="str">
            <v>M</v>
          </cell>
          <cell r="E3118">
            <v>33.08</v>
          </cell>
          <cell r="F3118" t="str">
            <v>SINAPI</v>
          </cell>
        </row>
        <row r="3119">
          <cell r="B3119">
            <v>96668</v>
          </cell>
          <cell r="C3119" t="str">
            <v>TUBO, PPR, DN 25, CLASSE PN 20,  INSTALADO EM PRUMADA DE ÁGUA  FORNECIMENTO E INSTALAÇÃO. AF_06/2015</v>
          </cell>
          <cell r="D3119" t="str">
            <v>M</v>
          </cell>
          <cell r="E3119">
            <v>8.9700000000000006</v>
          </cell>
          <cell r="F3119" t="str">
            <v>SINAPI</v>
          </cell>
        </row>
        <row r="3120">
          <cell r="B3120">
            <v>96669</v>
          </cell>
          <cell r="C3120" t="str">
            <v>TUBO, PPR, DN 32, CLASSE PN 12,  INSTALADO EM PRUMADA DE ÁGUA  FORNECIMENTO E INSTALAÇÃO. AF_06/2015</v>
          </cell>
          <cell r="D3120" t="str">
            <v>M</v>
          </cell>
          <cell r="E3120">
            <v>11.16</v>
          </cell>
          <cell r="F3120" t="str">
            <v>SINAPI</v>
          </cell>
        </row>
        <row r="3121">
          <cell r="B3121">
            <v>96670</v>
          </cell>
          <cell r="C3121" t="str">
            <v>TUBO, PPR, DN 40, CLASSE PN 12,  INSTALADO EM PRUMADA DE ÁGUA  FORNECIMENTO E INSTALAÇÃO. AF_06/2015</v>
          </cell>
          <cell r="D3121" t="str">
            <v>M</v>
          </cell>
          <cell r="E3121">
            <v>16.940000000000001</v>
          </cell>
          <cell r="F3121" t="str">
            <v>SINAPI</v>
          </cell>
        </row>
        <row r="3122">
          <cell r="B3122">
            <v>96671</v>
          </cell>
          <cell r="C3122" t="str">
            <v>TUBO, PPR, DN 50, CLASSE PN 12,  INSTALADO EM PRUMADA DE ÁGUA  FORNECIMENTO E INSTALAÇÃO. AF_06/2015</v>
          </cell>
          <cell r="D3122" t="str">
            <v>M</v>
          </cell>
          <cell r="E3122">
            <v>22.66</v>
          </cell>
          <cell r="F3122" t="str">
            <v>SINAPI</v>
          </cell>
        </row>
        <row r="3123">
          <cell r="B3123">
            <v>96672</v>
          </cell>
          <cell r="C3123" t="str">
            <v>TUBO, PPR, DN 63, CLASSE PN 12,  INSTALADO EM PRUMADA DE ÁGUA  FORNECIMENTO E INSTALAÇÃO. AF_06/2015</v>
          </cell>
          <cell r="D3123" t="str">
            <v>M</v>
          </cell>
          <cell r="E3123">
            <v>33.25</v>
          </cell>
          <cell r="F3123" t="str">
            <v>SINAPI</v>
          </cell>
        </row>
        <row r="3124">
          <cell r="B3124">
            <v>96673</v>
          </cell>
          <cell r="C3124" t="str">
            <v>TUBO, PPR, DN 75, CLASSE PN 12,  INSTALADO EM PRUMADA DE ÁGUA  FORNECIMENTO E INSTALAÇÃO. AF_06/2015</v>
          </cell>
          <cell r="D3124" t="str">
            <v>M</v>
          </cell>
          <cell r="E3124">
            <v>54.41</v>
          </cell>
          <cell r="F3124" t="str">
            <v>SINAPI</v>
          </cell>
        </row>
        <row r="3125">
          <cell r="B3125">
            <v>96674</v>
          </cell>
          <cell r="C3125" t="str">
            <v>TUBO, PPR, DN 90, CLASSE PN 12,  INSTALADO EM PRUMADA DE ÁGUA  FORNECIMENTO E INSTALAÇÃO. AF_06/2015</v>
          </cell>
          <cell r="D3125" t="str">
            <v>M</v>
          </cell>
          <cell r="E3125">
            <v>76.430000000000007</v>
          </cell>
          <cell r="F3125" t="str">
            <v>SINAPI</v>
          </cell>
        </row>
        <row r="3126">
          <cell r="B3126">
            <v>96675</v>
          </cell>
          <cell r="C3126" t="str">
            <v>TUBO, PPR, DN 110, CLASSE PN 12,  INSTALADO EM PRUMADA DE ÁGUA  FORNECIMENTO E INSTALAÇÃO. AF_06/2015</v>
          </cell>
          <cell r="D3126" t="str">
            <v>M</v>
          </cell>
          <cell r="E3126">
            <v>133.01</v>
          </cell>
          <cell r="F3126" t="str">
            <v>SINAPI</v>
          </cell>
        </row>
        <row r="3127">
          <cell r="B3127">
            <v>96676</v>
          </cell>
          <cell r="C3127" t="str">
            <v>TUBO, PPR, DN 25, CLASSE PN 25,  INSTALADO EM PRUMADA DE ÁGUA  FORNECIMENTO E INSTALAÇÃO. AF_06/2015</v>
          </cell>
          <cell r="D3127" t="str">
            <v>M</v>
          </cell>
          <cell r="E3127">
            <v>8.94</v>
          </cell>
          <cell r="F3127" t="str">
            <v>SINAPI</v>
          </cell>
        </row>
        <row r="3128">
          <cell r="B3128">
            <v>96677</v>
          </cell>
          <cell r="C3128" t="str">
            <v>TUBO, PPR, DN 32, CLASSE PN 25,  INSTALADO EM PRUMADA DE ÁGUA  FORNECIMENTO E INSTALAÇÃO. AF_06/2015</v>
          </cell>
          <cell r="D3128" t="str">
            <v>M</v>
          </cell>
          <cell r="E3128">
            <v>14.75</v>
          </cell>
          <cell r="F3128" t="str">
            <v>SINAPI</v>
          </cell>
        </row>
        <row r="3129">
          <cell r="B3129">
            <v>96678</v>
          </cell>
          <cell r="C3129" t="str">
            <v>TUBO, PPR, DN 40, CLASSE PN 25,  INSTALADO EM PRUMADA DE ÁGUA  FORNECIMENTO E INSTALAÇÃO. AF_06/2015</v>
          </cell>
          <cell r="D3129" t="str">
            <v>M</v>
          </cell>
          <cell r="E3129">
            <v>20.51</v>
          </cell>
          <cell r="F3129" t="str">
            <v>SINAPI</v>
          </cell>
        </row>
        <row r="3130">
          <cell r="B3130">
            <v>96679</v>
          </cell>
          <cell r="C3130" t="str">
            <v>TUBO, PPR, DN 50, CLASSE PN 25,  INSTALADO EM PRUMADA DE ÁGUA  FORNECIMENTO E INSTALAÇÃO. AF_06/2015</v>
          </cell>
          <cell r="D3130" t="str">
            <v>M</v>
          </cell>
          <cell r="E3130">
            <v>29.93</v>
          </cell>
          <cell r="F3130" t="str">
            <v>SINAPI</v>
          </cell>
        </row>
        <row r="3131">
          <cell r="B3131">
            <v>96680</v>
          </cell>
          <cell r="C3131" t="str">
            <v>TUBO, PPR, DN 63, CLASSE PN 25,  INSTALADO EM PRUMADA DE ÁGUA  FORNECIMENTO E INSTALAÇÃO. AF_06/2015</v>
          </cell>
          <cell r="D3131" t="str">
            <v>M</v>
          </cell>
          <cell r="E3131">
            <v>40.26</v>
          </cell>
          <cell r="F3131" t="str">
            <v>SINAPI</v>
          </cell>
        </row>
        <row r="3132">
          <cell r="B3132">
            <v>96681</v>
          </cell>
          <cell r="C3132" t="str">
            <v>TUBO, PPR, DN 75, CLASSE PN 25,  INSTALADO EM PRUMADA DE ÁGUA  FORNECIMENTO E INSTALAÇÃO. AF_06/2015</v>
          </cell>
          <cell r="D3132" t="str">
            <v>M</v>
          </cell>
          <cell r="E3132">
            <v>75.34</v>
          </cell>
          <cell r="F3132" t="str">
            <v>SINAPI</v>
          </cell>
        </row>
        <row r="3133">
          <cell r="B3133">
            <v>96682</v>
          </cell>
          <cell r="C3133" t="str">
            <v>TUBO, PPR, DN 90, CLASSE PN 25,  INSTALADO EM PRUMADA DE ÁGUA  FORNECIMENTO E INSTALAÇÃO. AF_06/2015</v>
          </cell>
          <cell r="D3133" t="str">
            <v>M</v>
          </cell>
          <cell r="E3133">
            <v>111.15</v>
          </cell>
          <cell r="F3133" t="str">
            <v>SINAPI</v>
          </cell>
        </row>
        <row r="3134">
          <cell r="B3134">
            <v>96683</v>
          </cell>
          <cell r="C3134" t="str">
            <v>TUBO, PPR, DN 110, CLASSE PN 25,  INSTALADO EM PRUMADA DE ÁGUA  FORNECIMENTO E INSTALAÇÃO. AF_06/2015</v>
          </cell>
          <cell r="D3134" t="str">
            <v>M</v>
          </cell>
          <cell r="E3134">
            <v>152.08000000000001</v>
          </cell>
          <cell r="F3134" t="str">
            <v>SINAPI</v>
          </cell>
        </row>
        <row r="3135">
          <cell r="B3135">
            <v>96718</v>
          </cell>
          <cell r="C3135" t="str">
            <v>TUBO, PPR, DN 20, CLASSE PN 20,  INSTALADO EM RESERVAÇÃO DE ÁGUA DE EDIFICAÇÃO QUE POSSUA RESERVATÓRIO DE FIBRA/FIBROCIMENTO  FORNECIMENTO E INSTALAÇÃO. AF_06/2016</v>
          </cell>
          <cell r="D3135" t="str">
            <v>M</v>
          </cell>
          <cell r="E3135">
            <v>5.92</v>
          </cell>
          <cell r="F3135" t="str">
            <v>SINAPI</v>
          </cell>
        </row>
        <row r="3136">
          <cell r="B3136">
            <v>96719</v>
          </cell>
          <cell r="C3136" t="str">
            <v>TUBO, PPR, DN 25, CLASSE PN 20,  INSTALADO EM RESERVAÇÃO DE ÁGUA DE EDIFICAÇÃO QUE POSSUA RESERVATÓRIO DE FIBRA/FIBROCIMENTO  FORNECIMENTO E INSTALAÇÃO. AF_06/2016</v>
          </cell>
          <cell r="D3136" t="str">
            <v>M</v>
          </cell>
          <cell r="E3136">
            <v>11.76</v>
          </cell>
          <cell r="F3136" t="str">
            <v>SINAPI</v>
          </cell>
        </row>
        <row r="3137">
          <cell r="B3137">
            <v>96720</v>
          </cell>
          <cell r="C3137" t="str">
            <v>TUBO, PPR, DN 32, CLASSE PN 12,  INSTALADO EM RESERVAÇÃO DE ÁGUA DE EDIFICAÇÃO QUE POSSUA RESERVATÓRIO DE FIBRA/FIBROCIMENTO  FORNECIMENTO E INSTALAÇÃO. AF_06/2016</v>
          </cell>
          <cell r="D3137" t="str">
            <v>M</v>
          </cell>
          <cell r="E3137">
            <v>14.3</v>
          </cell>
          <cell r="F3137" t="str">
            <v>SINAPI</v>
          </cell>
        </row>
        <row r="3138">
          <cell r="B3138">
            <v>96721</v>
          </cell>
          <cell r="C3138" t="str">
            <v>TUBO, PPR, DN 40, CLASSE PN 12,  INSTALADO EM RESERVAÇÃO DE ÁGUA DE EDIFICAÇÃO QUE POSSUA RESERVATÓRIO DE FIBRA/FIBROCIMENTO  FORNECIMENTO E INSTALAÇÃO. AF_06/2016</v>
          </cell>
          <cell r="D3138" t="str">
            <v>M</v>
          </cell>
          <cell r="E3138">
            <v>19.329999999999998</v>
          </cell>
          <cell r="F3138" t="str">
            <v>SINAPI</v>
          </cell>
        </row>
        <row r="3139">
          <cell r="B3139">
            <v>96722</v>
          </cell>
          <cell r="C3139" t="str">
            <v>TUBO, PPR, DN 50, CLASSE PN 12,  INSTALADO EM RESERVAÇÃO DE ÁGUA DE EDIFICAÇÃO QUE POSSUA RESERVATÓRIO DE FIBRA/FIBROCIMENTO  FORNECIMENTO E INSTALAÇÃO. AF_06/2016</v>
          </cell>
          <cell r="D3139" t="str">
            <v>M</v>
          </cell>
          <cell r="E3139">
            <v>26.35</v>
          </cell>
          <cell r="F3139" t="str">
            <v>SINAPI</v>
          </cell>
        </row>
        <row r="3140">
          <cell r="B3140">
            <v>96723</v>
          </cell>
          <cell r="C3140" t="str">
            <v>TUBO, PPR, DN 63, CLASSE PN 12,  INSTALADO EM RESERVAÇÃO DE ÁGUA DE EDIFICAÇÃO QUE POSSUA RESERVATÓRIO DE FIBRA/FIBROCIMENTO  FORNECIMENTO E INSTALAÇÃO. AF_06/2016</v>
          </cell>
          <cell r="D3140" t="str">
            <v>M</v>
          </cell>
          <cell r="E3140">
            <v>35.159999999999997</v>
          </cell>
          <cell r="F3140" t="str">
            <v>SINAPI</v>
          </cell>
        </row>
        <row r="3141">
          <cell r="B3141">
            <v>96724</v>
          </cell>
          <cell r="C3141" t="str">
            <v>TUBO, PPR, DN 75, CLASSE PN 12,  INSTALADO EM RESERVAÇÃO DE ÁGUA DE EDIFICAÇÃO QUE POSSUA RESERVATÓRIO DE FIBRA/FIBROCIMENTO  FORNECIMENTO E INSTALAÇÃO. AF_06/2016</v>
          </cell>
          <cell r="D3141" t="str">
            <v>M</v>
          </cell>
          <cell r="E3141">
            <v>57.41</v>
          </cell>
          <cell r="F3141" t="str">
            <v>SINAPI</v>
          </cell>
        </row>
        <row r="3142">
          <cell r="B3142">
            <v>96725</v>
          </cell>
          <cell r="C3142" t="str">
            <v>TUBO, PPR, DN 90, CLASSE PN 12,  INSTALADO EM RESERVAÇÃO DE ÁGUA DE EDIFICAÇÃO QUE POSSUA RESERVATÓRIO DE FIBRA/FIBROCIMENTO  FORNECIMENTO E INSTALAÇÃO. AF_06/2016</v>
          </cell>
          <cell r="D3142" t="str">
            <v>M</v>
          </cell>
          <cell r="E3142">
            <v>75.78</v>
          </cell>
          <cell r="F3142" t="str">
            <v>SINAPI</v>
          </cell>
        </row>
        <row r="3143">
          <cell r="B3143">
            <v>96726</v>
          </cell>
          <cell r="C3143" t="str">
            <v>TUBO, PPR, DN 110, CLASSE PN 12,  INSTALADO EM RESERVAÇÃO DE ÁGUA DE EDIFICAÇÃO QUE POSSUA RESERVATÓRIO DE FIBRA/FIBROCIMENTO  FORNECIMENTO E INSTALAÇÃO. AF_06/2016</v>
          </cell>
          <cell r="D3143" t="str">
            <v>M</v>
          </cell>
          <cell r="E3143">
            <v>123.59</v>
          </cell>
          <cell r="F3143" t="str">
            <v>SINAPI</v>
          </cell>
        </row>
        <row r="3144">
          <cell r="B3144">
            <v>96727</v>
          </cell>
          <cell r="C3144" t="str">
            <v>TUBO, PPR, DN 20, CLASSE PN 25,  INSTALADO EM RESERVAÇÃO DE ÁGUA DE EDIFICAÇÃO QUE POSSUA RESERVATÓRIO DE FIBRA/FIBROCIMENTO  FORNECIMENTO E INSTALAÇÃO. AF_06/2016</v>
          </cell>
          <cell r="D3144" t="str">
            <v>M</v>
          </cell>
          <cell r="E3144">
            <v>10.08</v>
          </cell>
          <cell r="F3144" t="str">
            <v>SINAPI</v>
          </cell>
        </row>
        <row r="3145">
          <cell r="B3145">
            <v>96728</v>
          </cell>
          <cell r="C3145" t="str">
            <v>TUBO, PPR, DN 25, CLASSE PN 25,  INSTALADO EM RESERVAÇÃO DE ÁGUA DE EDIFICAÇÃO QUE POSSUA RESERVATÓRIO DE FIBRA/FIBROCIMENTO  FORNECIMENTO E INSTALAÇÃO. AF_06/2016</v>
          </cell>
          <cell r="D3145" t="str">
            <v>M</v>
          </cell>
          <cell r="E3145">
            <v>12.12</v>
          </cell>
          <cell r="F3145" t="str">
            <v>SINAPI</v>
          </cell>
        </row>
        <row r="3146">
          <cell r="B3146">
            <v>96729</v>
          </cell>
          <cell r="C3146" t="str">
            <v>TUBO, PPR, DN 32, CLASSE PN 25,  INSTALADO EM RESERVAÇÃO DE ÁGUA DE EDIFICAÇÃO QUE POSSUA RESERVATÓRIO DE FIBRA/FIBROCIMENTO  FORNECIMENTO E INSTALAÇÃO. AF_06/2016</v>
          </cell>
          <cell r="D3146" t="str">
            <v>M</v>
          </cell>
          <cell r="E3146">
            <v>18.43</v>
          </cell>
          <cell r="F3146" t="str">
            <v>SINAPI</v>
          </cell>
        </row>
        <row r="3147">
          <cell r="B3147">
            <v>96730</v>
          </cell>
          <cell r="C3147" t="str">
            <v>TUBO, PPR, DN 40, CLASSE PN 25,  INSTALADO EM RESERVAÇÃO DE ÁGUA DE EDIFICAÇÃO QUE POSSUA RESERVATÓRIO DE FIBRA/FIBROCIMENTO  FORNECIMENTO E INSTALAÇÃO. AF_06/2016</v>
          </cell>
          <cell r="D3147" t="str">
            <v>M</v>
          </cell>
          <cell r="E3147">
            <v>23.37</v>
          </cell>
          <cell r="F3147" t="str">
            <v>SINAPI</v>
          </cell>
        </row>
        <row r="3148">
          <cell r="B3148">
            <v>96731</v>
          </cell>
          <cell r="C3148" t="str">
            <v>TUBO, PPR, DN 50, CLASSE PN 25,  INSTALADO EM RESERVAÇÃO DE ÁGUA DE EDIFICAÇÃO QUE POSSUA RESERVATÓRIO DE FIBRA/FIBROCIMENTO  FORNECIMENTO E INSTALAÇÃO. AF_06/2016</v>
          </cell>
          <cell r="D3148" t="str">
            <v>M</v>
          </cell>
          <cell r="E3148">
            <v>34.17</v>
          </cell>
          <cell r="F3148" t="str">
            <v>SINAPI</v>
          </cell>
        </row>
        <row r="3149">
          <cell r="B3149">
            <v>96732</v>
          </cell>
          <cell r="C3149" t="str">
            <v>TUBO, PPR, DN 63, CLASSE PN 25,  INSTALADO EM RESERVAÇÃO DE ÁGUA DE EDIFICAÇÃO QUE POSSUA RESERVATÓRIO DE FIBRA/FIBROCIMENTO  FORNECIMENTO E INSTALAÇÃO. AF_06/2016</v>
          </cell>
          <cell r="D3149" t="str">
            <v>M</v>
          </cell>
          <cell r="E3149">
            <v>42.52</v>
          </cell>
          <cell r="F3149" t="str">
            <v>SINAPI</v>
          </cell>
        </row>
        <row r="3150">
          <cell r="B3150">
            <v>96733</v>
          </cell>
          <cell r="C3150" t="str">
            <v>TUBO, PPR, DN 75, CLASSE PN 25,  INSTALADO EM RESERVAÇÃO DE ÁGUA DE EDIFICAÇÃO QUE POSSUA RESERVATÓRIO DE FIBRA/FIBROCIMENTO  FORNECIMENTO E INSTALAÇÃO. AF_06/2016</v>
          </cell>
          <cell r="D3150" t="str">
            <v>M</v>
          </cell>
          <cell r="E3150">
            <v>78.180000000000007</v>
          </cell>
          <cell r="F3150" t="str">
            <v>SINAPI</v>
          </cell>
        </row>
        <row r="3151">
          <cell r="B3151">
            <v>96734</v>
          </cell>
          <cell r="C3151" t="str">
            <v>TUBO, PPR, DN 90, CLASSE PN 25,  INSTALADO EM RESERVAÇÃO DE ÁGUA DE EDIFICAÇÃO QUE POSSUA RESERVATÓRIO DE FIBRA/FIBROCIMENTO  FORNECIMENTO E INSTALAÇÃO. AF_06/2016</v>
          </cell>
          <cell r="D3151" t="str">
            <v>M</v>
          </cell>
          <cell r="E3151">
            <v>108.95</v>
          </cell>
          <cell r="F3151" t="str">
            <v>SINAPI</v>
          </cell>
        </row>
        <row r="3152">
          <cell r="B3152">
            <v>96735</v>
          </cell>
          <cell r="C3152" t="str">
            <v>TUBO, PPR, DN 110, CLASSE PN 25,  INSTALADO EM RESERVAÇÃO DE ÁGUA DE EDIFICAÇÃO QUE POSSUA RESERVATÓRIO DE FIBRA/FIBROCIMENTO  FORNECIMENTO E INSTALAÇÃO. AF_06/2016</v>
          </cell>
          <cell r="D3152" t="str">
            <v>M</v>
          </cell>
          <cell r="E3152">
            <v>141.83000000000001</v>
          </cell>
          <cell r="F3152" t="str">
            <v>SINAPI</v>
          </cell>
        </row>
        <row r="3153">
          <cell r="B3153">
            <v>96794</v>
          </cell>
          <cell r="C3153" t="str">
            <v>TUBO, PEX, MONOCAMADA, DN 16, INSTALADO EM RAMAL OU SUB-RAMAL DE ÁGUA  FORNECIMENTO E INSTALAÇÃO. AF_06/2015</v>
          </cell>
          <cell r="D3153" t="str">
            <v>M</v>
          </cell>
          <cell r="E3153">
            <v>6.31</v>
          </cell>
          <cell r="F3153" t="str">
            <v>SINAPI</v>
          </cell>
        </row>
        <row r="3154">
          <cell r="B3154">
            <v>96795</v>
          </cell>
          <cell r="C3154" t="str">
            <v>TUBO, PEX, MONOCAMADA, DN 20, INSTALADO EM RAMAL OU SUB-RAMAL DE ÁGUA  FORNECIMENTO E INSTALAÇÃO. AF_06/2015</v>
          </cell>
          <cell r="D3154" t="str">
            <v>M</v>
          </cell>
          <cell r="E3154">
            <v>8.0299999999999994</v>
          </cell>
          <cell r="F3154" t="str">
            <v>SINAPI</v>
          </cell>
        </row>
        <row r="3155">
          <cell r="B3155">
            <v>96796</v>
          </cell>
          <cell r="C3155" t="str">
            <v>TUBO, PEX, MONOCAMADA, DN 25, INSTALADO EM RAMAL OU SUB-RAMAL DE ÁGUA  FORNECIMENTO E INSTALAÇÃO. AF_06/2015</v>
          </cell>
          <cell r="D3155" t="str">
            <v>M</v>
          </cell>
          <cell r="E3155">
            <v>11.28</v>
          </cell>
          <cell r="F3155" t="str">
            <v>SINAPI</v>
          </cell>
        </row>
        <row r="3156">
          <cell r="B3156">
            <v>96797</v>
          </cell>
          <cell r="C3156" t="str">
            <v>TUBO, PEX, MONOCAMADA, DN 32, INSTALADO EM RAMAL OU SUB-RAMAL DE ÁGUA  FORNECIMENTO E INSTALAÇÃO. AF_06/2015</v>
          </cell>
          <cell r="D3156" t="str">
            <v>M</v>
          </cell>
          <cell r="E3156">
            <v>17.100000000000001</v>
          </cell>
          <cell r="F3156" t="str">
            <v>SINAPI</v>
          </cell>
        </row>
        <row r="3157">
          <cell r="B3157">
            <v>96798</v>
          </cell>
          <cell r="C3157" t="str">
            <v>TUBO, PEX, MONOCAMADA, DN 16, INSTALADO EM RAMAL DE DISTRIBUIÇÃO DE ÁGUA  FORNECIMENTO E INSTALAÇÃO. AF_06/2015</v>
          </cell>
          <cell r="D3157" t="str">
            <v>M</v>
          </cell>
          <cell r="E3157">
            <v>6.41</v>
          </cell>
          <cell r="F3157" t="str">
            <v>SINAPI</v>
          </cell>
        </row>
        <row r="3158">
          <cell r="B3158">
            <v>96799</v>
          </cell>
          <cell r="C3158" t="str">
            <v>TUBO, PEX, MONOCAMADA, DN 20, INSTALADO EM RAMAL DE DISTRIBUIÇÃO DE ÁGUA  FORNECIMENTO E INSTALAÇÃO. AF_06/2015</v>
          </cell>
          <cell r="D3158" t="str">
            <v>M</v>
          </cell>
          <cell r="E3158">
            <v>8.57</v>
          </cell>
          <cell r="F3158" t="str">
            <v>SINAPI</v>
          </cell>
        </row>
        <row r="3159">
          <cell r="B3159">
            <v>96800</v>
          </cell>
          <cell r="C3159" t="str">
            <v>TUBO, PEX, MONOCAMADA, DN 25, INSTALADO EM RAMAL DE DISTRIBUIÇÃO DE ÁGUA  FORNECIMENTO E INSTALAÇÃO. AF_06/2015</v>
          </cell>
          <cell r="D3159" t="str">
            <v>M</v>
          </cell>
          <cell r="E3159">
            <v>12.39</v>
          </cell>
          <cell r="F3159" t="str">
            <v>SINAPI</v>
          </cell>
        </row>
        <row r="3160">
          <cell r="B3160">
            <v>96801</v>
          </cell>
          <cell r="C3160" t="str">
            <v>TUBO, PEX, MONOCAMADA, DN 32, INSTALADO EM RAMAL DE DISTRIBUIÇÃO DE ÁGUA  FORNECIMENTO E INSTALAÇÃO. AF_06/2015</v>
          </cell>
          <cell r="D3160" t="str">
            <v>M</v>
          </cell>
          <cell r="E3160">
            <v>19</v>
          </cell>
          <cell r="F3160" t="str">
            <v>SINAPI</v>
          </cell>
        </row>
        <row r="3161">
          <cell r="B3161">
            <v>97327</v>
          </cell>
          <cell r="C3161" t="str">
            <v>TUBO EM COBRE FLEXÍVEL, DN 1/4, COM ISOLAMENTO, INSTALADO EM RAMAL DE ALIMENTAÇÃO DE AR CONDICIONADO COM CONDENSADORA INDIVIDUAL   FORNECIMENTO E INSTALAÇÃO. AF_12/2015</v>
          </cell>
          <cell r="D3161" t="str">
            <v>M</v>
          </cell>
          <cell r="E3161">
            <v>19</v>
          </cell>
          <cell r="F3161" t="str">
            <v>SINAPI</v>
          </cell>
        </row>
        <row r="3162">
          <cell r="B3162">
            <v>97328</v>
          </cell>
          <cell r="C3162" t="str">
            <v>TUBO EM COBRE FLEXÍVEL, DN 3/8", COM ISOLAMENTO, INSTALADO EM RAMAL DE ALIMENTAÇÃO DE AR CONDICIONADO COM CONDENSADORA INDIVIDUAL  FORNECIMENTO E INSTALAÇÃO. AF_12/2015</v>
          </cell>
          <cell r="D3162" t="str">
            <v>M</v>
          </cell>
          <cell r="E3162">
            <v>33.14</v>
          </cell>
          <cell r="F3162" t="str">
            <v>SINAPI</v>
          </cell>
        </row>
        <row r="3163">
          <cell r="B3163">
            <v>97329</v>
          </cell>
          <cell r="C3163" t="str">
            <v>TUBO EM COBRE FLEXÍVEL, DN 1/2", COM ISOLAMENTO, INSTALADO EM RAMAL DE ALIMENTAÇÃO DE AR CONDICIONADO COM CONDENSADORA INDIVIDUAL  FORNECIMENTO E INSTALAÇÃO. AF_12/2015</v>
          </cell>
          <cell r="D3163" t="str">
            <v>M</v>
          </cell>
          <cell r="E3163">
            <v>41.4</v>
          </cell>
          <cell r="F3163" t="str">
            <v>SINAPI</v>
          </cell>
        </row>
        <row r="3164">
          <cell r="B3164">
            <v>97330</v>
          </cell>
          <cell r="C3164" t="str">
            <v>TUBO EM COBRE FLEXÍVEL, DN 5/8", COM ISOLAMENTO, INSTALADO EM RAMAL DE ALIMENTAÇÃO DE AR CONDICIONADO COM CONDENSADORA INDIVIDUAL  FORNECIMENTO E INSTALAÇÃO. AF_12/2015</v>
          </cell>
          <cell r="D3164" t="str">
            <v>M</v>
          </cell>
          <cell r="E3164">
            <v>50.52</v>
          </cell>
          <cell r="F3164" t="str">
            <v>SINAPI</v>
          </cell>
        </row>
        <row r="3165">
          <cell r="B3165">
            <v>97331</v>
          </cell>
          <cell r="C3165" t="str">
            <v>TUBO EM COBRE FLEXÍVEL, DN 1/4", COM ISOLAMENTO, INSTALADO EM RAMAL DE ALIMENTAÇÃO DE AR CONDICIONADO COM CONDENSADORA CENTRAL  FORNECIMENTO E INSTALAÇÃO. AF_12/2015</v>
          </cell>
          <cell r="D3165" t="str">
            <v>M</v>
          </cell>
          <cell r="E3165">
            <v>19.22</v>
          </cell>
          <cell r="F3165" t="str">
            <v>SINAPI</v>
          </cell>
        </row>
        <row r="3166">
          <cell r="B3166">
            <v>97332</v>
          </cell>
          <cell r="C3166" t="str">
            <v>TUBO EM COBRE FLEXÍVEL, DN 3/8", COM ISOLAMENTO, INSTALADO EM RAMAL DE ALIMENTAÇÃO DE AR CONDICIONADO COM CONDENSADORA CENTRAL  FORNECIMENTO E INSTALAÇÃO. AF_12/2015</v>
          </cell>
          <cell r="D3166" t="str">
            <v>M</v>
          </cell>
          <cell r="E3166">
            <v>33.39</v>
          </cell>
          <cell r="F3166" t="str">
            <v>SINAPI</v>
          </cell>
        </row>
        <row r="3167">
          <cell r="B3167">
            <v>97333</v>
          </cell>
          <cell r="C3167" t="str">
            <v>TUBO EM COBRE FLEXÍVEL, DN 1/2", COM ISOLAMENTO, INSTALADO EM RAMAL DE ALIMENTAÇÃO DE AR CONDICIONADO COM CONDENSADORA CENTRAL  FORNECIMENTO E INSTALAÇÃO. AF_12/2015</v>
          </cell>
          <cell r="D3167" t="str">
            <v>M</v>
          </cell>
          <cell r="E3167">
            <v>41.71</v>
          </cell>
          <cell r="F3167" t="str">
            <v>SINAPI</v>
          </cell>
        </row>
        <row r="3168">
          <cell r="B3168">
            <v>97334</v>
          </cell>
          <cell r="C3168" t="str">
            <v>TUBO EM COBRE FLEXÍVEL, DN 5/8, COM ISOLAMENTO, INSTALADO EM RAMAL DE ALIMENTAÇÃO DE AR CONDICIONADO COM CONDENSADORA CENTRAL   FORNECIMENTO E INSTALAÇÃO. AF_12/2015</v>
          </cell>
          <cell r="D3168" t="str">
            <v>M</v>
          </cell>
          <cell r="E3168">
            <v>50.86</v>
          </cell>
          <cell r="F3168" t="str">
            <v>SINAPI</v>
          </cell>
        </row>
        <row r="3169">
          <cell r="B3169">
            <v>97335</v>
          </cell>
          <cell r="C3169" t="str">
            <v>TUBO EM COBRE RÍGIDO, DN 22 MM, CLASSE A, SEM ISOLAMENTO, INSTALADO EM PRUMADA  FORNECIMENTO E INSTALAÇÃO. AF_12/2015</v>
          </cell>
          <cell r="D3169" t="str">
            <v>M</v>
          </cell>
          <cell r="E3169">
            <v>51.94</v>
          </cell>
          <cell r="F3169" t="str">
            <v>SINAPI</v>
          </cell>
        </row>
        <row r="3170">
          <cell r="B3170">
            <v>97336</v>
          </cell>
          <cell r="C3170" t="str">
            <v>TUBO EM COBRE RÍGIDO, DN 28 MM, CLASSE A, SEM ISOLAMENTO, INSTALADO EM PRUMADA  FORNECIMENTO E INSTALAÇÃO. AF_12/2015</v>
          </cell>
          <cell r="D3170" t="str">
            <v>M</v>
          </cell>
          <cell r="E3170">
            <v>65.959999999999994</v>
          </cell>
          <cell r="F3170" t="str">
            <v>SINAPI</v>
          </cell>
        </row>
        <row r="3171">
          <cell r="B3171">
            <v>97337</v>
          </cell>
          <cell r="C3171" t="str">
            <v>TUBO EM COBRE RÍGIDO, DN 35 MM, CLASSE A, SEM ISOLAMENTO, INSTALADO EM PRUMADA  FORNECIMENTO E INSTALAÇÃO. AF_12/2015</v>
          </cell>
          <cell r="D3171" t="str">
            <v>M</v>
          </cell>
          <cell r="E3171">
            <v>99.07</v>
          </cell>
          <cell r="F3171" t="str">
            <v>SINAPI</v>
          </cell>
        </row>
        <row r="3172">
          <cell r="B3172">
            <v>97338</v>
          </cell>
          <cell r="C3172" t="str">
            <v>TUBO EM COBRE RÍGIDO, DN 42 MM, CLASSE A, SEM ISOLAMENTO, INSTALADO EM PRUMADA  FORNECIMENTO E INSTALAÇÃO. AF_12/2015</v>
          </cell>
          <cell r="D3172" t="str">
            <v>M</v>
          </cell>
          <cell r="E3172">
            <v>119.1</v>
          </cell>
          <cell r="F3172" t="str">
            <v>SINAPI</v>
          </cell>
        </row>
        <row r="3173">
          <cell r="B3173">
            <v>97339</v>
          </cell>
          <cell r="C3173" t="str">
            <v>TUBO EM COBRE RÍGIDO, DN 54 MM, CLASSE A, SEM ISOLAMENTO, INSTALADO EM PRUMADA  FORNECIMENTO E INSTALAÇÃO. AF_12/2015</v>
          </cell>
          <cell r="D3173" t="str">
            <v>M</v>
          </cell>
          <cell r="E3173">
            <v>128.07</v>
          </cell>
          <cell r="F3173" t="str">
            <v>SINAPI</v>
          </cell>
        </row>
        <row r="3174">
          <cell r="B3174">
            <v>97340</v>
          </cell>
          <cell r="C3174" t="str">
            <v>TUBO EM COBRE RÍGIDO, DN 66 MM, CLASSE A, SEM ISOLAMENTO, INSTALADO EM PRUMADA  FORNECIMENTO E INSTALAÇÃO. AF_12/2015</v>
          </cell>
          <cell r="D3174" t="str">
            <v>M</v>
          </cell>
          <cell r="E3174">
            <v>128.59</v>
          </cell>
          <cell r="F3174" t="str">
            <v>SINAPI</v>
          </cell>
        </row>
        <row r="3175">
          <cell r="B3175">
            <v>97341</v>
          </cell>
          <cell r="C3175" t="str">
            <v>TUBO EM COBRE RÍGIDO, DN 15 MM, CLASSE A, SEM ISOLAMENTO, INSTALADO EM RAMAL DE DISTRIBUIÇÃO  FORNECIMENTO E INSTALAÇÃO. AF_12/2015</v>
          </cell>
          <cell r="D3175" t="str">
            <v>M</v>
          </cell>
          <cell r="E3175">
            <v>35.04</v>
          </cell>
          <cell r="F3175" t="str">
            <v>SINAPI</v>
          </cell>
        </row>
        <row r="3176">
          <cell r="B3176">
            <v>97342</v>
          </cell>
          <cell r="C3176" t="str">
            <v>TUBO EM COBRE RÍGIDO, DN 22 MM, CLASSE A, SEM ISOLAMENTO, INSTALADO EM RAMAL DE DISTRIBUIÇÃO FORNECIMENTO E INSTALAÇÃO. AF_12/2015</v>
          </cell>
          <cell r="D3176" t="str">
            <v>M</v>
          </cell>
          <cell r="E3176">
            <v>54.91</v>
          </cell>
          <cell r="F3176" t="str">
            <v>SINAPI</v>
          </cell>
        </row>
        <row r="3177">
          <cell r="B3177">
            <v>97343</v>
          </cell>
          <cell r="C3177" t="str">
            <v>TUBO EM COBRE RÍGIDO, DN 28 MM, CLASSE A, SEM ISOLAMENTO, INSTALADO EM RAMAL DE DISTRIBUIÇÃO FORNECIMENTO E INSTALAÇÃO. AF_12/2015</v>
          </cell>
          <cell r="D3177" t="str">
            <v>M</v>
          </cell>
          <cell r="E3177">
            <v>69.16</v>
          </cell>
          <cell r="F3177" t="str">
            <v>SINAPI</v>
          </cell>
        </row>
        <row r="3178">
          <cell r="B3178">
            <v>97344</v>
          </cell>
          <cell r="C3178" t="str">
            <v>TUBO EM COBRE RÍGIDO, DN 15 MM, CLASSE A, SEM ISOLAMENTO, INSTALADO EM RAMAL E SUB-RAMAL  FORNECIMENTO E INSTALAÇÃO. AF_12/2015</v>
          </cell>
          <cell r="D3178" t="str">
            <v>M</v>
          </cell>
          <cell r="E3178">
            <v>41.57</v>
          </cell>
          <cell r="F3178" t="str">
            <v>SINAPI</v>
          </cell>
        </row>
        <row r="3179">
          <cell r="B3179">
            <v>97345</v>
          </cell>
          <cell r="C3179" t="str">
            <v>TUBO EM COBRE RÍGIDO, DN 22 MM, CLASSE A, SEM ISOLAMENTO, INSTALADO EM RAMAL E SUB-RAMAL  FORNECIMENTO E INSTALAÇÃO. AF_12/2015</v>
          </cell>
          <cell r="D3179" t="str">
            <v>M</v>
          </cell>
          <cell r="E3179">
            <v>66.13</v>
          </cell>
          <cell r="F3179" t="str">
            <v>SINAPI</v>
          </cell>
        </row>
        <row r="3180">
          <cell r="B3180">
            <v>97346</v>
          </cell>
          <cell r="C3180" t="str">
            <v>TUBO EM COBRE RÍGIDO, DN 28 MM, CLASSE A, SEM ISOLAMENTO, INSTALADO EM RAMAL E SUB-RAMAL  FORNECIMENTO E INSTALAÇÃO. AF_12/2015</v>
          </cell>
          <cell r="D3180" t="str">
            <v>M</v>
          </cell>
          <cell r="E3180">
            <v>84.45</v>
          </cell>
          <cell r="F3180" t="str">
            <v>SINAPI</v>
          </cell>
        </row>
        <row r="3181">
          <cell r="B3181">
            <v>97347</v>
          </cell>
          <cell r="C3181" t="str">
            <v>TUBO EM COBRE RÍGIDO, DN 22 MM, CLASSE I, SEM ISOLAMENTO, INSTALADO EM PRUMADA  FORNECIMENTO E INSTALAÇÃO. AF_12/2015</v>
          </cell>
          <cell r="D3181" t="str">
            <v>M</v>
          </cell>
          <cell r="E3181">
            <v>62.56</v>
          </cell>
          <cell r="F3181" t="str">
            <v>SINAPI</v>
          </cell>
        </row>
        <row r="3182">
          <cell r="B3182">
            <v>97348</v>
          </cell>
          <cell r="C3182" t="str">
            <v>TUBO EM COBRE RÍGIDO, DN 28 MM, CLASSE I, SEM ISOLAMENTO, INSTALADO EM PRUMADA  FORNECIMENTO E INSTALAÇÃO. AF_12/2015</v>
          </cell>
          <cell r="D3182" t="str">
            <v>M</v>
          </cell>
          <cell r="E3182">
            <v>86.4</v>
          </cell>
          <cell r="F3182" t="str">
            <v>SINAPI</v>
          </cell>
        </row>
        <row r="3183">
          <cell r="B3183">
            <v>97349</v>
          </cell>
          <cell r="C3183" t="str">
            <v>TUBO EM COBRE RÍGIDO, DN 35 MM, CLASSE I, SEM ISOLAMENTO, INSTALADO EM PRUMADA  FORNECIMENTO E INSTALAÇÃO. AF_12/2015</v>
          </cell>
          <cell r="D3183" t="str">
            <v>M</v>
          </cell>
          <cell r="E3183">
            <v>124.51</v>
          </cell>
          <cell r="F3183" t="str">
            <v>SINAPI</v>
          </cell>
        </row>
        <row r="3184">
          <cell r="B3184">
            <v>97350</v>
          </cell>
          <cell r="C3184" t="str">
            <v>TUBO EM COBRE RÍGIDO, DN 42 MM, CLASSE I, SEM ISOLAMENTO, INSTALADO EM PRUMADA  FORNECIMENTO E INSTALAÇÃO. AF_12/2015</v>
          </cell>
          <cell r="D3184" t="str">
            <v>M</v>
          </cell>
          <cell r="E3184">
            <v>151.16999999999999</v>
          </cell>
          <cell r="F3184" t="str">
            <v>SINAPI</v>
          </cell>
        </row>
        <row r="3185">
          <cell r="B3185">
            <v>97351</v>
          </cell>
          <cell r="C3185" t="str">
            <v>TUBO EM COBRE RÍGIDO, DN 54 MM, CLASSE I, SEM ISOLAMENTO, INSTALADO EM PRUMADA  FORNECIMENTO E INSTALAÇÃO. AF_12/2015</v>
          </cell>
          <cell r="D3185" t="str">
            <v>M</v>
          </cell>
          <cell r="E3185">
            <v>209</v>
          </cell>
          <cell r="F3185" t="str">
            <v>SINAPI</v>
          </cell>
        </row>
        <row r="3186">
          <cell r="B3186">
            <v>97352</v>
          </cell>
          <cell r="C3186" t="str">
            <v>TUBO EM COBRE RÍGIDO, DN 66 MM, CLASSE I, SEM ISOLAMENTO, INSTALADO EM PRUMADA  FORNECIMENTO E INSTALAÇÃO. AF_12/2015</v>
          </cell>
          <cell r="D3186" t="str">
            <v>M</v>
          </cell>
          <cell r="E3186">
            <v>270.85000000000002</v>
          </cell>
          <cell r="F3186" t="str">
            <v>SINAPI</v>
          </cell>
        </row>
        <row r="3187">
          <cell r="B3187">
            <v>97353</v>
          </cell>
          <cell r="C3187" t="str">
            <v>TUBO EM COBRE RÍGIDO, DN 15 MM, CLASSE I, SEM ISOLAMENTO, INSTALADO EM RAMAL DE DISTRIBUIÇÃO  FORNECIMENTO E INSTALAÇÃO. AF_12/2015</v>
          </cell>
          <cell r="D3187" t="str">
            <v>M</v>
          </cell>
          <cell r="E3187">
            <v>41.32</v>
          </cell>
          <cell r="F3187" t="str">
            <v>SINAPI</v>
          </cell>
        </row>
        <row r="3188">
          <cell r="B3188">
            <v>97354</v>
          </cell>
          <cell r="C3188" t="str">
            <v>TUBO EM COBRE RÍGIDO, DN 22 MM, CLASSE I, SEM ISOLAMENTO, INSTALADO EM RAMAL DE DISTRIBUIÇÃO FORNECIMENTO E INSTALAÇÃO. AF_12/2015</v>
          </cell>
          <cell r="D3188" t="str">
            <v>M</v>
          </cell>
          <cell r="E3188">
            <v>65.53</v>
          </cell>
          <cell r="F3188" t="str">
            <v>SINAPI</v>
          </cell>
        </row>
        <row r="3189">
          <cell r="B3189">
            <v>97355</v>
          </cell>
          <cell r="C3189" t="str">
            <v>TUBO EM COBRE RÍGIDO, DN 28 MM, CLASSE I, SEM ISOLAMENTO, INSTALADO EM RAMAL DE DISTRIBUIÇÃO FORNECIMENTO E INSTALAÇÃO. AF_12/2015</v>
          </cell>
          <cell r="D3189" t="str">
            <v>M</v>
          </cell>
          <cell r="E3189">
            <v>89.6</v>
          </cell>
          <cell r="F3189" t="str">
            <v>SINAPI</v>
          </cell>
        </row>
        <row r="3190">
          <cell r="B3190">
            <v>97356</v>
          </cell>
          <cell r="C3190" t="str">
            <v>TUBO EM COBRE RÍGIDO, DN 15 MM, CLASSE I, SEM ISOLAMENTO, INSTALADO EM RAMAL E SUB-RAMAL  FORNECIMENTO E INSTALAÇÃO. AF_12/2015</v>
          </cell>
          <cell r="D3190" t="str">
            <v>M</v>
          </cell>
          <cell r="E3190">
            <v>47.85</v>
          </cell>
          <cell r="F3190" t="str">
            <v>SINAPI</v>
          </cell>
        </row>
        <row r="3191">
          <cell r="B3191">
            <v>97357</v>
          </cell>
          <cell r="C3191" t="str">
            <v>TUBO EM COBRE RÍGIDO, DN 22 MM, CLASSE I, SEM ISOLAMENTO, INSTALADO EM RAMAL E SUB-RAMAL  FORNECIMENTO E INSTALAÇÃO. AF_12/2015</v>
          </cell>
          <cell r="D3191" t="str">
            <v>M</v>
          </cell>
          <cell r="E3191">
            <v>76.75</v>
          </cell>
          <cell r="F3191" t="str">
            <v>SINAPI</v>
          </cell>
        </row>
        <row r="3192">
          <cell r="B3192">
            <v>97358</v>
          </cell>
          <cell r="C3192" t="str">
            <v>TUBO EM COBRE RÍGIDO, DN 28 MM, CLASSE I, SEM ISOLAMENTO, INSTALADO EM RAMAL E SUB-RAMAL  FORNECIMENTO E INSTALAÇÃO. AF_12/2015</v>
          </cell>
          <cell r="D3192" t="str">
            <v>M</v>
          </cell>
          <cell r="E3192">
            <v>104.89</v>
          </cell>
          <cell r="F3192" t="str">
            <v>SINAPI</v>
          </cell>
        </row>
        <row r="3193">
          <cell r="B3193">
            <v>97498</v>
          </cell>
          <cell r="C3193" t="str">
            <v>TUBO DE AÇO GALVANIZADO COM COSTURA, CLASSE MÉDIA, DN 25 (1"), CONEXÃO ROSQUEADA, INSTALADO EM REDE DE ALIMENTAÇÃO PARA HIDRANTE - FORNECIMENTO E INSTALAÇÃO. AF_12/2015</v>
          </cell>
          <cell r="D3193" t="str">
            <v>M</v>
          </cell>
          <cell r="E3193">
            <v>26.7</v>
          </cell>
          <cell r="F3193" t="str">
            <v>SINAPI</v>
          </cell>
        </row>
        <row r="3194">
          <cell r="B3194">
            <v>97535</v>
          </cell>
          <cell r="C3194" t="str">
            <v>TUBO DE AÇO GALVANIZADO COM COSTURA, CLASSE MÉDIA, CONEXÃO ROSQUEADA, DN 25 (1"), INSTALADO EM REDE DE ALIMENTAÇÃO PARA SPRINKLER - FORNECIMENTO E INSTALAÇÃO. AF_12/2015</v>
          </cell>
          <cell r="D3194" t="str">
            <v>M</v>
          </cell>
          <cell r="E3194">
            <v>29.67</v>
          </cell>
          <cell r="F3194" t="str">
            <v>SINAPI</v>
          </cell>
        </row>
        <row r="3195">
          <cell r="B3195">
            <v>97536</v>
          </cell>
          <cell r="C3195" t="str">
            <v>TUBO DE AÇO GALVANIZADO COM COSTURA, CLASSE MÉDIA, CONEXÃO ROSQUEADA, DN 25 (1"), INSTALADO EM RAMAIS  E SUB-RAMAIS DE GÁS - FORNECIMENTO E INSTALAÇÃO. AF_12/2015</v>
          </cell>
          <cell r="D3195" t="str">
            <v>M</v>
          </cell>
          <cell r="E3195">
            <v>36.5</v>
          </cell>
          <cell r="F3195" t="str">
            <v>SINAPI</v>
          </cell>
        </row>
        <row r="3196">
          <cell r="B3196">
            <v>100788</v>
          </cell>
          <cell r="C3196" t="str">
            <v>KIT CAVALETE PARA GÁS - SEM MEDIDOR OU REGULADOR - ENTRADA INDIVIDUAL PRINCIPAL, EM AÇO GALVANIZADO DN 15 E 25 MM (1/2" E 1") - FORNECIMENTO E INSTALAÇÃO. AF_01/2020</v>
          </cell>
          <cell r="D3196" t="str">
            <v>UN</v>
          </cell>
          <cell r="E3196">
            <v>458.66</v>
          </cell>
          <cell r="F3196" t="str">
            <v>SINAPI</v>
          </cell>
        </row>
        <row r="3197">
          <cell r="B3197">
            <v>100791</v>
          </cell>
          <cell r="C3197" t="str">
            <v>TUBO, PEX, MULTICAMADA, DN 16, INSTALADO EM IMPLANTAÇÃO DE INSTALAÇÕES DE GÁS - FORNECIMENTO E INSTALAÇÃO. AF_01/2020</v>
          </cell>
          <cell r="D3197" t="str">
            <v>M</v>
          </cell>
          <cell r="E3197">
            <v>13.12</v>
          </cell>
          <cell r="F3197" t="str">
            <v>SINAPI</v>
          </cell>
        </row>
        <row r="3198">
          <cell r="B3198">
            <v>100792</v>
          </cell>
          <cell r="C3198" t="str">
            <v>TUBO, PEX, MULTICAMADA, DN 20, INSTALADO EM IMPLANTAÇÃO DE INSTALAÇÕES DE GÁS - FORNECIMENTO E INSTALAÇÃO. AF_01/2020</v>
          </cell>
          <cell r="D3198" t="str">
            <v>M</v>
          </cell>
          <cell r="E3198">
            <v>19.309999999999999</v>
          </cell>
          <cell r="F3198" t="str">
            <v>SINAPI</v>
          </cell>
        </row>
        <row r="3199">
          <cell r="B3199">
            <v>100793</v>
          </cell>
          <cell r="C3199" t="str">
            <v>TUBO, PEX, MULTICAMADA, DN 26, INSTALADO EM IMPLANTAÇÃO DE INSTALAÇÕES DE GÁS - FORNECIMENTO E INSTALAÇÃO. AF_01/2020</v>
          </cell>
          <cell r="D3199" t="str">
            <v>M</v>
          </cell>
          <cell r="E3199">
            <v>25.66</v>
          </cell>
          <cell r="F3199" t="str">
            <v>SINAPI</v>
          </cell>
        </row>
        <row r="3200">
          <cell r="B3200">
            <v>100794</v>
          </cell>
          <cell r="C3200" t="str">
            <v>TUBO, PEX, MULTICAMADA, DN 32, INSTALADO EM IMPLANTAÇÃO DE INSTALAÇÕES DE GÁS - FORNECIMENTO E INSTALAÇÃO. AF_01/2020</v>
          </cell>
          <cell r="D3200" t="str">
            <v>M</v>
          </cell>
          <cell r="E3200">
            <v>34.65</v>
          </cell>
          <cell r="F3200" t="str">
            <v>SINAPI</v>
          </cell>
        </row>
        <row r="3201">
          <cell r="B3201">
            <v>100803</v>
          </cell>
          <cell r="C3201" t="str">
            <v>TUBO, PEX, MULTICAMADA, DN 16, INSTALADO EM RAMAL INTERNO DE INSTALAÇÕES DE GÁS - FORNECIMENTO E INSTALAÇÃO. AF_01/2020</v>
          </cell>
          <cell r="D3201" t="str">
            <v>M</v>
          </cell>
          <cell r="E3201">
            <v>12.49</v>
          </cell>
          <cell r="F3201" t="str">
            <v>SINAPI</v>
          </cell>
        </row>
        <row r="3202">
          <cell r="B3202">
            <v>100804</v>
          </cell>
          <cell r="C3202" t="str">
            <v>TUBO, PEX, MULTICAMADA, DN 20, INSTALADO EM RAMAL INTERNO DE INSTALAÇÕES DE GÁS - FORNECIMENTO E INSTALAÇÃO. AF_01/2020</v>
          </cell>
          <cell r="D3202" t="str">
            <v>M</v>
          </cell>
          <cell r="E3202">
            <v>18.559999999999999</v>
          </cell>
          <cell r="F3202" t="str">
            <v>SINAPI</v>
          </cell>
        </row>
        <row r="3203">
          <cell r="B3203">
            <v>100805</v>
          </cell>
          <cell r="C3203" t="str">
            <v>TUBO, PEX, MULTICAMADA, DN 26, INSTALADO EM RAMAL INTERNO DE INSTALAÇÕES DE GÁS - FORNECIMENTO E INSTALAÇÃO. AF_01/2020</v>
          </cell>
          <cell r="D3203" t="str">
            <v>M</v>
          </cell>
          <cell r="E3203">
            <v>24.77</v>
          </cell>
          <cell r="F3203" t="str">
            <v>SINAPI</v>
          </cell>
        </row>
        <row r="3204">
          <cell r="B3204">
            <v>100806</v>
          </cell>
          <cell r="C3204" t="str">
            <v>TUBO, PEX, MULTICAMADA, DN 32, INSTALADO EM RAMAL INTERNO DE INSTALAÇÕES DE GÁS - FORNECIMENTO E INSTALAÇÃO. AF_01/2020</v>
          </cell>
          <cell r="D3204" t="str">
            <v>M</v>
          </cell>
          <cell r="E3204">
            <v>33.549999999999997</v>
          </cell>
          <cell r="F3204" t="str">
            <v>SINAPI</v>
          </cell>
        </row>
        <row r="3205">
          <cell r="B3205">
            <v>72306</v>
          </cell>
          <cell r="C3205" t="str">
            <v>COTOVELO DE AÇO GALVANIZADO 4" - FORNECIMENTO E INSTALAÇÃO</v>
          </cell>
          <cell r="D3205" t="str">
            <v>UN</v>
          </cell>
          <cell r="E3205">
            <v>176.29</v>
          </cell>
          <cell r="F3205" t="str">
            <v>SINAPI</v>
          </cell>
        </row>
        <row r="3206">
          <cell r="B3206">
            <v>72307</v>
          </cell>
          <cell r="C3206" t="str">
            <v>COTOVELO DE AÇO GALVANIZADO 5" - FORNECIMENTO E INSTALAÇÃO</v>
          </cell>
          <cell r="D3206" t="str">
            <v>UN</v>
          </cell>
          <cell r="E3206">
            <v>248.21</v>
          </cell>
          <cell r="F3206" t="str">
            <v>SINAPI</v>
          </cell>
        </row>
        <row r="3207">
          <cell r="B3207">
            <v>72313</v>
          </cell>
          <cell r="C3207" t="str">
            <v>COTOVELO DE AÇO GALVANIZADO 6" - FORNECIMENTO E INSTALAÇÃO</v>
          </cell>
          <cell r="D3207" t="str">
            <v>UN</v>
          </cell>
          <cell r="E3207">
            <v>585.11</v>
          </cell>
          <cell r="F3207" t="str">
            <v>SINAPI</v>
          </cell>
        </row>
        <row r="3208">
          <cell r="B3208">
            <v>72482</v>
          </cell>
          <cell r="C3208" t="str">
            <v>UNIAO DE ACO GALVANIZADO 4" - FORNECIMENTO E INSTALACAO</v>
          </cell>
          <cell r="D3208" t="str">
            <v>UN</v>
          </cell>
          <cell r="E3208">
            <v>249.48</v>
          </cell>
          <cell r="F3208" t="str">
            <v>SINAPI</v>
          </cell>
        </row>
        <row r="3209">
          <cell r="B3209">
            <v>72619</v>
          </cell>
          <cell r="C3209" t="str">
            <v>LUVA DE ACO GALVANIZADO 4" - FORNECIMENTO E INSTALACAO</v>
          </cell>
          <cell r="D3209" t="str">
            <v>UN</v>
          </cell>
          <cell r="E3209">
            <v>104.18</v>
          </cell>
          <cell r="F3209" t="str">
            <v>SINAPI</v>
          </cell>
        </row>
        <row r="3210">
          <cell r="B3210">
            <v>72620</v>
          </cell>
          <cell r="C3210" t="str">
            <v>LUVA DE ACO GALVANIZADO 5" - FORNECIMENTO E INSTALACAO</v>
          </cell>
          <cell r="D3210" t="str">
            <v>UN</v>
          </cell>
          <cell r="E3210">
            <v>182.59</v>
          </cell>
          <cell r="F3210" t="str">
            <v>SINAPI</v>
          </cell>
        </row>
        <row r="3211">
          <cell r="B3211">
            <v>72621</v>
          </cell>
          <cell r="C3211" t="str">
            <v>LUVA DE ACO GALVANIZADO 6" - FORNECIMENTO E INSTALACAO</v>
          </cell>
          <cell r="D3211" t="str">
            <v>UN</v>
          </cell>
          <cell r="E3211">
            <v>294.06</v>
          </cell>
          <cell r="F3211" t="str">
            <v>SINAPI</v>
          </cell>
        </row>
        <row r="3212">
          <cell r="B3212">
            <v>72667</v>
          </cell>
          <cell r="C3212" t="str">
            <v>LUVA REDUCAO ACO GALVANIZADO 4X2.1/2" - FORNECIMENTO E INSTALACAO</v>
          </cell>
          <cell r="D3212" t="str">
            <v>UN</v>
          </cell>
          <cell r="E3212">
            <v>140.97999999999999</v>
          </cell>
          <cell r="F3212" t="str">
            <v>SINAPI</v>
          </cell>
        </row>
        <row r="3213">
          <cell r="B3213">
            <v>72668</v>
          </cell>
          <cell r="C3213" t="str">
            <v>LUVA REDUCAO ACO GALVANIZADO 4X2" - FORNECIMENTO E INSTALACAO</v>
          </cell>
          <cell r="D3213" t="str">
            <v>UN</v>
          </cell>
          <cell r="E3213">
            <v>140.30000000000001</v>
          </cell>
          <cell r="F3213" t="str">
            <v>SINAPI</v>
          </cell>
        </row>
        <row r="3214">
          <cell r="B3214">
            <v>72669</v>
          </cell>
          <cell r="C3214" t="str">
            <v>LUVA REDUCAO ACO GALVANIZADO 4X3" - FORNECIMENTO E INSTALACAO</v>
          </cell>
          <cell r="D3214" t="str">
            <v>UN</v>
          </cell>
          <cell r="E3214">
            <v>144.19</v>
          </cell>
          <cell r="F3214" t="str">
            <v>SINAPI</v>
          </cell>
        </row>
        <row r="3215">
          <cell r="B3215">
            <v>72681</v>
          </cell>
          <cell r="C3215" t="str">
            <v>NIPLE DE ACO GALVANIZADO 4" - FORNECIMENTO E INSTALACAO</v>
          </cell>
          <cell r="D3215" t="str">
            <v>UN</v>
          </cell>
          <cell r="E3215">
            <v>100.42</v>
          </cell>
          <cell r="F3215" t="str">
            <v>SINAPI</v>
          </cell>
        </row>
        <row r="3216">
          <cell r="B3216">
            <v>72682</v>
          </cell>
          <cell r="C3216" t="str">
            <v>NIPLE DE ACO GALVANIZADO 5" - FORNECIMENTO E INSTALACAO</v>
          </cell>
          <cell r="D3216" t="str">
            <v>UN</v>
          </cell>
          <cell r="E3216">
            <v>204.17</v>
          </cell>
          <cell r="F3216" t="str">
            <v>SINAPI</v>
          </cell>
        </row>
        <row r="3217">
          <cell r="B3217">
            <v>72683</v>
          </cell>
          <cell r="C3217" t="str">
            <v>NIPLE DE ACO GALVANIZADO 6" - FORNECIMENTO E INSTALACAO</v>
          </cell>
          <cell r="D3217" t="str">
            <v>UN</v>
          </cell>
          <cell r="E3217">
            <v>329.34</v>
          </cell>
          <cell r="F3217" t="str">
            <v>SINAPI</v>
          </cell>
        </row>
        <row r="3218">
          <cell r="B3218">
            <v>72719</v>
          </cell>
          <cell r="C3218" t="str">
            <v>TE DE ACO GALVANIZADO 4" - FORNECIMENTO E INSTALACAO</v>
          </cell>
          <cell r="D3218" t="str">
            <v>UN</v>
          </cell>
          <cell r="E3218">
            <v>221.55</v>
          </cell>
          <cell r="F3218" t="str">
            <v>SINAPI</v>
          </cell>
        </row>
        <row r="3219">
          <cell r="B3219">
            <v>72720</v>
          </cell>
          <cell r="C3219" t="str">
            <v>TE DE ACO GALVANIZADO 5" - FORNECIMENTO E INSTALACAO</v>
          </cell>
          <cell r="D3219" t="str">
            <v>UN</v>
          </cell>
          <cell r="E3219">
            <v>306.33999999999997</v>
          </cell>
          <cell r="F3219" t="str">
            <v>SINAPI</v>
          </cell>
        </row>
        <row r="3220">
          <cell r="B3220">
            <v>72721</v>
          </cell>
          <cell r="C3220" t="str">
            <v>TE DE ACO GALVANIZADO 6" - FORNECIMENTO E INSTALACAO</v>
          </cell>
          <cell r="D3220" t="str">
            <v>UN</v>
          </cell>
          <cell r="E3220">
            <v>669.71</v>
          </cell>
          <cell r="F3220" t="str">
            <v>SINAPI</v>
          </cell>
        </row>
        <row r="3221">
          <cell r="B3221">
            <v>89358</v>
          </cell>
          <cell r="C3221" t="str">
            <v>JOELHO 90 GRAUS, PVC, SOLDÁVEL, DN 20MM, INSTALADO EM RAMAL OU SUB-RAMAL DE ÁGUA - FORNECIMENTO E INSTALAÇÃO. AF_12/2014</v>
          </cell>
          <cell r="D3221" t="str">
            <v>UN</v>
          </cell>
          <cell r="E3221">
            <v>4.92</v>
          </cell>
          <cell r="F3221" t="str">
            <v>SINAPI</v>
          </cell>
        </row>
        <row r="3222">
          <cell r="B3222">
            <v>89359</v>
          </cell>
          <cell r="C3222" t="str">
            <v>JOELHO 45 GRAUS, PVC, SOLDÁVEL, DN 20MM, INSTALADO EM RAMAL OU SUB-RAMAL DE ÁGUA - FORNECIMENTO E INSTALAÇÃO. AF_12/2014</v>
          </cell>
          <cell r="D3222" t="str">
            <v>UN</v>
          </cell>
          <cell r="E3222">
            <v>5.18</v>
          </cell>
          <cell r="F3222" t="str">
            <v>SINAPI</v>
          </cell>
        </row>
        <row r="3223">
          <cell r="B3223">
            <v>89360</v>
          </cell>
          <cell r="C3223" t="str">
            <v>CURVA 90 GRAUS, PVC, SOLDÁVEL, DN 20MM, INSTALADO EM RAMAL OU SUB-RAMAL DE ÁGUA - FORNECIMENTO E INSTALAÇÃO. AF_12/2014</v>
          </cell>
          <cell r="D3223" t="str">
            <v>UN</v>
          </cell>
          <cell r="E3223">
            <v>6.25</v>
          </cell>
          <cell r="F3223" t="str">
            <v>SINAPI</v>
          </cell>
        </row>
        <row r="3224">
          <cell r="B3224">
            <v>89361</v>
          </cell>
          <cell r="C3224" t="str">
            <v>CURVA 45 GRAUS, PVC, SOLDÁVEL, DN 20MM, INSTALADO EM RAMAL OU SUB-RAMAL DE ÁGUA - FORNECIMENTO E INSTALAÇÃO. AF_12/2014</v>
          </cell>
          <cell r="D3224" t="str">
            <v>UN</v>
          </cell>
          <cell r="E3224">
            <v>5.83</v>
          </cell>
          <cell r="F3224" t="str">
            <v>SINAPI</v>
          </cell>
        </row>
        <row r="3225">
          <cell r="B3225">
            <v>89362</v>
          </cell>
          <cell r="C3225" t="str">
            <v>JOELHO 90 GRAUS, PVC, SOLDÁVEL, DN 25MM, INSTALADO EM RAMAL OU SUB-RAMAL DE ÁGUA - FORNECIMENTO E INSTALAÇÃO. AF_12/2014</v>
          </cell>
          <cell r="D3225" t="str">
            <v>UN</v>
          </cell>
          <cell r="E3225">
            <v>5.86</v>
          </cell>
          <cell r="F3225" t="str">
            <v>SINAPI</v>
          </cell>
        </row>
        <row r="3226">
          <cell r="B3226">
            <v>89363</v>
          </cell>
          <cell r="C3226" t="str">
            <v>JOELHO 45 GRAUS, PVC, SOLDÁVEL, DN 25MM, INSTALADO EM RAMAL OU SUB-RAMAL DE ÁGUA - FORNECIMENTO E INSTALAÇÃO. AF_12/2014</v>
          </cell>
          <cell r="D3226" t="str">
            <v>UN</v>
          </cell>
          <cell r="E3226">
            <v>6.41</v>
          </cell>
          <cell r="F3226" t="str">
            <v>SINAPI</v>
          </cell>
        </row>
        <row r="3227">
          <cell r="B3227">
            <v>89364</v>
          </cell>
          <cell r="C3227" t="str">
            <v>CURVA 90 GRAUS, PVC, SOLDÁVEL, DN 25MM, INSTALADO EM RAMAL OU SUB-RAMAL DE ÁGUA - FORNECIMENTO E INSTALAÇÃO. AF_12/2014</v>
          </cell>
          <cell r="D3227" t="str">
            <v>UN</v>
          </cell>
          <cell r="E3227">
            <v>7.55</v>
          </cell>
          <cell r="F3227" t="str">
            <v>SINAPI</v>
          </cell>
        </row>
        <row r="3228">
          <cell r="B3228">
            <v>89365</v>
          </cell>
          <cell r="C3228" t="str">
            <v>CURVA 45 GRAUS, PVC, SOLDÁVEL, DN 25MM, INSTALADO EM RAMAL OU SUB-RAMAL DE ÁGUA - FORNECIMENTO E INSTALAÇÃO. AF_12/2014</v>
          </cell>
          <cell r="D3228" t="str">
            <v>UN</v>
          </cell>
          <cell r="E3228">
            <v>7.04</v>
          </cell>
          <cell r="F3228" t="str">
            <v>SINAPI</v>
          </cell>
        </row>
        <row r="3229">
          <cell r="B3229">
            <v>89366</v>
          </cell>
          <cell r="C3229" t="str">
            <v>JOELHO 90 GRAUS COM BUCHA DE LATÃO, PVC, SOLDÁVEL, DN 25MM, X 3/4 INSTALADO EM RAMAL OU SUB-RAMAL DE ÁGUA - FORNECIMENTO E INSTALAÇÃO. AF_12/2014</v>
          </cell>
          <cell r="D3229" t="str">
            <v>UN</v>
          </cell>
          <cell r="E3229">
            <v>10.55</v>
          </cell>
          <cell r="F3229" t="str">
            <v>SINAPI</v>
          </cell>
        </row>
        <row r="3230">
          <cell r="B3230">
            <v>89367</v>
          </cell>
          <cell r="C3230" t="str">
            <v>JOELHO 90 GRAUS, PVC, SOLDÁVEL, DN 32MM, INSTALADO EM RAMAL OU SUB-RAMAL DE ÁGUA - FORNECIMENTO E INSTALAÇÃO. AF_12/2014</v>
          </cell>
          <cell r="D3230" t="str">
            <v>UN</v>
          </cell>
          <cell r="E3230">
            <v>8.0399999999999991</v>
          </cell>
          <cell r="F3230" t="str">
            <v>SINAPI</v>
          </cell>
        </row>
        <row r="3231">
          <cell r="B3231">
            <v>89368</v>
          </cell>
          <cell r="C3231" t="str">
            <v>JOELHO 45 GRAUS, PVC, SOLDÁVEL, DN 32MM, INSTALADO EM RAMAL OU SUB-RAMAL DE ÁGUA - FORNECIMENTO E INSTALAÇÃO. AF_12/2014</v>
          </cell>
          <cell r="D3231" t="str">
            <v>UN</v>
          </cell>
          <cell r="E3231">
            <v>9.58</v>
          </cell>
          <cell r="F3231" t="str">
            <v>SINAPI</v>
          </cell>
        </row>
        <row r="3232">
          <cell r="B3232">
            <v>89369</v>
          </cell>
          <cell r="C3232" t="str">
            <v>CURVA 90 GRAUS, PVC, SOLDÁVEL, DN 32MM, INSTALADO EM RAMAL OU SUB-RAMAL DE ÁGUA - FORNECIMENTO E INSTALAÇÃO. AF_12/2014</v>
          </cell>
          <cell r="D3232" t="str">
            <v>UN</v>
          </cell>
          <cell r="E3232">
            <v>11.49</v>
          </cell>
          <cell r="F3232" t="str">
            <v>SINAPI</v>
          </cell>
        </row>
        <row r="3233">
          <cell r="B3233">
            <v>89370</v>
          </cell>
          <cell r="C3233" t="str">
            <v>CURVA 45 GRAUS, PVC, SOLDÁVEL, DN 32MM, INSTALADO EM RAMAL OU SUB-RAMAL DE ÁGUA - FORNECIMENTO E INSTALAÇÃO. AF_12/2014</v>
          </cell>
          <cell r="D3233" t="str">
            <v>UN</v>
          </cell>
          <cell r="E3233">
            <v>9.26</v>
          </cell>
          <cell r="F3233" t="str">
            <v>SINAPI</v>
          </cell>
        </row>
        <row r="3234">
          <cell r="B3234">
            <v>89371</v>
          </cell>
          <cell r="C3234" t="str">
            <v>LUVA, PVC, SOLDÁVEL, DN 20MM, INSTALADO EM RAMAL OU SUB-RAMAL DE ÁGUA - FORNECIMENTO E INSTALAÇÃO. AF_12/2014</v>
          </cell>
          <cell r="D3234" t="str">
            <v>UN</v>
          </cell>
          <cell r="E3234">
            <v>3.69</v>
          </cell>
          <cell r="F3234" t="str">
            <v>SINAPI</v>
          </cell>
        </row>
        <row r="3235">
          <cell r="B3235">
            <v>89372</v>
          </cell>
          <cell r="C3235" t="str">
            <v>LUVA DE CORRER, PVC, SOLDÁVEL, DN 20MM, INSTALADO EM RAMAL OU SUB-RAMAL DE ÁGUA - FORNECIMENTO E INSTALAÇÃO. AF_12/2014</v>
          </cell>
          <cell r="D3235" t="str">
            <v>UN</v>
          </cell>
          <cell r="E3235">
            <v>8.77</v>
          </cell>
          <cell r="F3235" t="str">
            <v>SINAPI</v>
          </cell>
        </row>
        <row r="3236">
          <cell r="B3236">
            <v>89373</v>
          </cell>
          <cell r="C3236" t="str">
            <v>LUVA DE REDUÇÃO, PVC, SOLDÁVEL, DN 25MM X 20MM, INSTALADO EM RAMAL OU SUB-RAMAL DE ÁGUA - FORNECIMENTO E INSTALAÇÃO. AF_12/2014</v>
          </cell>
          <cell r="D3236" t="str">
            <v>UN</v>
          </cell>
          <cell r="E3236">
            <v>4.1500000000000004</v>
          </cell>
          <cell r="F3236" t="str">
            <v>SINAPI</v>
          </cell>
        </row>
        <row r="3237">
          <cell r="B3237">
            <v>89374</v>
          </cell>
          <cell r="C3237" t="str">
            <v>LUVA COM BUCHA DE LATÃO, PVC, SOLDÁVEL, DN 20MM X 1/2, INSTALADO EM RAMAL OU SUB-RAMAL DE ÁGUA - FORNECIMENTO E INSTALAÇÃO. AF_12/2014</v>
          </cell>
          <cell r="D3237" t="str">
            <v>UN</v>
          </cell>
          <cell r="E3237">
            <v>6.91</v>
          </cell>
          <cell r="F3237" t="str">
            <v>SINAPI</v>
          </cell>
        </row>
        <row r="3238">
          <cell r="B3238">
            <v>89375</v>
          </cell>
          <cell r="C3238" t="str">
            <v>UNIÃO, PVC, SOLDÁVEL, DN 20MM, INSTALADO EM RAMAL OU SUB-RAMAL DE ÁGUA - FORNECIMENTO E INSTALAÇÃO. AF_12/2014</v>
          </cell>
          <cell r="D3238" t="str">
            <v>UN</v>
          </cell>
          <cell r="E3238">
            <v>8.57</v>
          </cell>
          <cell r="F3238" t="str">
            <v>SINAPI</v>
          </cell>
        </row>
        <row r="3239">
          <cell r="B3239">
            <v>89376</v>
          </cell>
          <cell r="C3239" t="str">
            <v>ADAPTADOR CURTO COM BOLSA E ROSCA PARA REGISTRO, PVC, SOLDÁVEL, DN 20MM X 1/2, INSTALADO EM RAMAL OU SUB-RAMAL DE ÁGUA - FORNECIMENTO E INSTALAÇÃO. AF_12/2014</v>
          </cell>
          <cell r="D3239" t="str">
            <v>UN</v>
          </cell>
          <cell r="E3239">
            <v>3.74</v>
          </cell>
          <cell r="F3239" t="str">
            <v>SINAPI</v>
          </cell>
        </row>
        <row r="3240">
          <cell r="B3240">
            <v>89377</v>
          </cell>
          <cell r="C3240" t="str">
            <v>CURVA DE TRANSPOSIÇÃO, PVC, SOLDÁVEL, DN 20MM, INSTALADO EM RAMAL OU SUB-RAMAL DE ÁGUA - FORNECIMENTO E INSTALAÇÃO. AF_12/2014</v>
          </cell>
          <cell r="D3240" t="str">
            <v>UN</v>
          </cell>
          <cell r="E3240">
            <v>6.2</v>
          </cell>
          <cell r="F3240" t="str">
            <v>SINAPI</v>
          </cell>
        </row>
        <row r="3241">
          <cell r="B3241">
            <v>89378</v>
          </cell>
          <cell r="C3241" t="str">
            <v>LUVA, PVC, SOLDÁVEL, DN 25MM, INSTALADO EM RAMAL OU SUB-RAMAL DE ÁGUA - FORNECIMENTO E INSTALAÇÃO. AF_12/2014</v>
          </cell>
          <cell r="D3241" t="str">
            <v>UN</v>
          </cell>
          <cell r="E3241">
            <v>4.37</v>
          </cell>
          <cell r="F3241" t="str">
            <v>SINAPI</v>
          </cell>
        </row>
        <row r="3242">
          <cell r="B3242">
            <v>89379</v>
          </cell>
          <cell r="C3242" t="str">
            <v>LUVA DE CORRER, PVC, SOLDÁVEL, DN 25MM, INSTALADO EM RAMAL OU SUB-RAMAL DE ÁGUA - FORNECIMENTO E INSTALAÇÃO. AF_12/2014</v>
          </cell>
          <cell r="D3242" t="str">
            <v>UN</v>
          </cell>
          <cell r="E3242">
            <v>11.15</v>
          </cell>
          <cell r="F3242" t="str">
            <v>SINAPI</v>
          </cell>
        </row>
        <row r="3243">
          <cell r="B3243">
            <v>89380</v>
          </cell>
          <cell r="C3243" t="str">
            <v>LUVA DE REDUÇÃO, PVC, SOLDÁVEL, DN 32MM X 25MM, INSTALADO EM RAMAL OU SUB-RAMAL DE ÁGUA - FORNECIMENTO E INSTALAÇÃO. AF_12/2014</v>
          </cell>
          <cell r="D3243" t="str">
            <v>UN</v>
          </cell>
          <cell r="E3243">
            <v>6.45</v>
          </cell>
          <cell r="F3243" t="str">
            <v>SINAPI</v>
          </cell>
        </row>
        <row r="3244">
          <cell r="B3244">
            <v>89381</v>
          </cell>
          <cell r="C3244" t="str">
            <v>LUVA COM BUCHA DE LATÃO, PVC, SOLDÁVEL, DN 25MM X 3/4, INSTALADO EM RAMAL OU SUB-RAMAL DE ÁGUA - FORNECIMENTO E INSTALAÇÃO. AF_12/2014</v>
          </cell>
          <cell r="D3244" t="str">
            <v>UN</v>
          </cell>
          <cell r="E3244">
            <v>8.66</v>
          </cell>
          <cell r="F3244" t="str">
            <v>SINAPI</v>
          </cell>
        </row>
        <row r="3245">
          <cell r="B3245">
            <v>89382</v>
          </cell>
          <cell r="C3245" t="str">
            <v>UNIÃO, PVC, SOLDÁVEL, DN 25MM, INSTALADO EM RAMAL OU SUB-RAMAL DE ÁGUA - FORNECIMENTO E INSTALAÇÃO. AF_12/2014</v>
          </cell>
          <cell r="D3245" t="str">
            <v>UN</v>
          </cell>
          <cell r="E3245">
            <v>10.210000000000001</v>
          </cell>
          <cell r="F3245" t="str">
            <v>SINAPI</v>
          </cell>
        </row>
        <row r="3246">
          <cell r="B3246">
            <v>89383</v>
          </cell>
          <cell r="C3246" t="str">
            <v>ADAPTADOR CURTO COM BOLSA E ROSCA PARA REGISTRO, PVC, SOLDÁVEL, DN 25MM X 3/4, INSTALADO EM RAMAL OU SUB-RAMAL DE ÁGUA - FORNECIMENTO E INSTALAÇÃO. AF_12/2014</v>
          </cell>
          <cell r="D3246" t="str">
            <v>UN</v>
          </cell>
          <cell r="E3246">
            <v>4.4400000000000004</v>
          </cell>
          <cell r="F3246" t="str">
            <v>SINAPI</v>
          </cell>
        </row>
        <row r="3247">
          <cell r="B3247">
            <v>89384</v>
          </cell>
          <cell r="C3247" t="str">
            <v>CURVA DE TRANSPOSIÇÃO, PVC, SOLDÁVEL, DN 25MM, INSTALADO EM RAMAL OU SUB-RAMAL DE ÁGUA   FORNECIMENTO E INSTALAÇÃO. AF_12/2014</v>
          </cell>
          <cell r="D3247" t="str">
            <v>UN</v>
          </cell>
          <cell r="E3247">
            <v>8.77</v>
          </cell>
          <cell r="F3247" t="str">
            <v>SINAPI</v>
          </cell>
        </row>
        <row r="3248">
          <cell r="B3248">
            <v>89385</v>
          </cell>
          <cell r="C3248" t="str">
            <v>LUVA SOLDÁVEL E COM ROSCA, PVC, SOLDÁVEL, DN 25MM X 3/4, INSTALADO EM RAMAL OU SUB-RAMAL DE ÁGUA - FORNECIMENTO E INSTALAÇÃO. AF_12/2014</v>
          </cell>
          <cell r="D3248" t="str">
            <v>UN</v>
          </cell>
          <cell r="E3248">
            <v>4.9800000000000004</v>
          </cell>
          <cell r="F3248" t="str">
            <v>SINAPI</v>
          </cell>
        </row>
        <row r="3249">
          <cell r="B3249">
            <v>89386</v>
          </cell>
          <cell r="C3249" t="str">
            <v>LUVA, PVC, SOLDÁVEL, DN 32MM, INSTALADO EM RAMAL OU SUB-RAMAL DE ÁGUA - FORNECIMENTO E INSTALAÇÃO. AF_12/2014</v>
          </cell>
          <cell r="D3249" t="str">
            <v>UN</v>
          </cell>
          <cell r="E3249">
            <v>6.02</v>
          </cell>
          <cell r="F3249" t="str">
            <v>SINAPI</v>
          </cell>
        </row>
        <row r="3250">
          <cell r="B3250">
            <v>89387</v>
          </cell>
          <cell r="C3250" t="str">
            <v>LUVA DE CORRER, PVC, SOLDÁVEL, DN 32MM, INSTALADO EM RAMAL OU SUB-RAMAL DE ÁGUA   FORNECIMENTO E INSTALAÇÃO. AF_12/2014</v>
          </cell>
          <cell r="D3250" t="str">
            <v>UN</v>
          </cell>
          <cell r="E3250">
            <v>22.2</v>
          </cell>
          <cell r="F3250" t="str">
            <v>SINAPI</v>
          </cell>
        </row>
        <row r="3251">
          <cell r="B3251">
            <v>89388</v>
          </cell>
          <cell r="C3251" t="str">
            <v>LUVA DE REDUÇÃO, PVC, SOLDÁVEL, DN 40MM X 32MM, INSTALADO EM RAMAL OU SUB-RAMAL DE ÁGUA - FORNECIMENTO E INSTALAÇÃO. AF_12/2014</v>
          </cell>
          <cell r="D3251" t="str">
            <v>UN</v>
          </cell>
          <cell r="E3251">
            <v>7.85</v>
          </cell>
          <cell r="F3251" t="str">
            <v>SINAPI</v>
          </cell>
        </row>
        <row r="3252">
          <cell r="B3252">
            <v>89389</v>
          </cell>
          <cell r="C3252" t="str">
            <v>LUVA SOLDÁVEL E COM ROSCA, PVC, SOLDÁVEL, DN 32MM X 1, INSTALADO EM RAMAL OU SUB-RAMAL DE ÁGUA - FORNECIMENTO E INSTALAÇÃO. AF_12/2014</v>
          </cell>
          <cell r="D3252" t="str">
            <v>UN</v>
          </cell>
          <cell r="E3252">
            <v>8.48</v>
          </cell>
          <cell r="F3252" t="str">
            <v>SINAPI</v>
          </cell>
        </row>
        <row r="3253">
          <cell r="B3253">
            <v>89390</v>
          </cell>
          <cell r="C3253" t="str">
            <v>UNIÃO, PVC, SOLDÁVEL, DN 32MM, INSTALADO EM RAMAL OU SUB-RAMAL DE ÁGUA - FORNECIMENTO E INSTALAÇÃO. AF_12/2014</v>
          </cell>
          <cell r="D3253" t="str">
            <v>UN</v>
          </cell>
          <cell r="E3253">
            <v>15.14</v>
          </cell>
          <cell r="F3253" t="str">
            <v>SINAPI</v>
          </cell>
        </row>
        <row r="3254">
          <cell r="B3254">
            <v>89391</v>
          </cell>
          <cell r="C3254" t="str">
            <v>ADAPTADOR CURTO COM BOLSA E ROSCA PARA REGISTRO, PVC, SOLDÁVEL, DN 32MM X 1, INSTALADO EM RAMAL OU SUB-RAMAL DE ÁGUA - FORNECIMENTO E INSTALAÇÃO. AF_12/2014</v>
          </cell>
          <cell r="D3254" t="str">
            <v>UN</v>
          </cell>
          <cell r="E3254">
            <v>5.95</v>
          </cell>
          <cell r="F3254" t="str">
            <v>SINAPI</v>
          </cell>
        </row>
        <row r="3255">
          <cell r="B3255">
            <v>89392</v>
          </cell>
          <cell r="C3255" t="str">
            <v>CURVA DE TRANSPOSIÇÃO, PVC, SOLDÁVEL, DN 32MM, INSTALADO EM RAMAL OU SUB-RAMAL DE ÁGUA   FORNECIMENTO E INSTALAÇÃO. AF_12/2014</v>
          </cell>
          <cell r="D3255" t="str">
            <v>UN</v>
          </cell>
          <cell r="E3255">
            <v>17.93</v>
          </cell>
          <cell r="F3255" t="str">
            <v>SINAPI</v>
          </cell>
        </row>
        <row r="3256">
          <cell r="B3256">
            <v>89393</v>
          </cell>
          <cell r="C3256" t="str">
            <v>TE, PVC, SOLDÁVEL, DN 20MM, INSTALADO EM RAMAL OU SUB-RAMAL DE ÁGUA - FORNECIMENTO E INSTALAÇÃO. AF_12/2014</v>
          </cell>
          <cell r="D3256" t="str">
            <v>UN</v>
          </cell>
          <cell r="E3256">
            <v>6.87</v>
          </cell>
          <cell r="F3256" t="str">
            <v>SINAPI</v>
          </cell>
        </row>
        <row r="3257">
          <cell r="B3257">
            <v>89394</v>
          </cell>
          <cell r="C3257" t="str">
            <v>TÊ COM BUCHA DE LATÃO NA BOLSA CENTRAL, PVC, SOLDÁVEL, DN 20MM X 1/2, INSTALADO EM RAMAL OU SUB-RAMAL DE ÁGUA - FORNECIMENTO E INSTALAÇÃO. AF_12/2014</v>
          </cell>
          <cell r="D3257" t="str">
            <v>UN</v>
          </cell>
          <cell r="E3257">
            <v>13.22</v>
          </cell>
          <cell r="F3257" t="str">
            <v>SINAPI</v>
          </cell>
        </row>
        <row r="3258">
          <cell r="B3258">
            <v>89395</v>
          </cell>
          <cell r="C3258" t="str">
            <v>TE, PVC, SOLDÁVEL, DN 25MM, INSTALADO EM RAMAL OU SUB-RAMAL DE ÁGUA - FORNECIMENTO E INSTALAÇÃO. AF_12/2014</v>
          </cell>
          <cell r="D3258" t="str">
            <v>UN</v>
          </cell>
          <cell r="E3258">
            <v>8.17</v>
          </cell>
          <cell r="F3258" t="str">
            <v>SINAPI</v>
          </cell>
        </row>
        <row r="3259">
          <cell r="B3259">
            <v>89396</v>
          </cell>
          <cell r="C3259" t="str">
            <v>TÊ COM BUCHA DE LATÃO NA BOLSA CENTRAL, PVC, SOLDÁVEL, DN 25MM X 1/2, INSTALADO EM RAMAL OU SUB-RAMAL DE ÁGUA - FORNECIMENTO E INSTALAÇÃO. AF_12/2014</v>
          </cell>
          <cell r="D3259" t="str">
            <v>UN</v>
          </cell>
          <cell r="E3259">
            <v>13.6</v>
          </cell>
          <cell r="F3259" t="str">
            <v>SINAPI</v>
          </cell>
        </row>
        <row r="3260">
          <cell r="B3260">
            <v>89397</v>
          </cell>
          <cell r="C3260" t="str">
            <v>TÊ DE REDUÇÃO, PVC, SOLDÁVEL, DN 25MM X 20MM, INSTALADO EM RAMAL OU SUB-RAMAL DE ÁGUA - FORNECIMENTO E INSTALAÇÃO. AF_12/2014</v>
          </cell>
          <cell r="D3260" t="str">
            <v>UN</v>
          </cell>
          <cell r="E3260">
            <v>9.6199999999999992</v>
          </cell>
          <cell r="F3260" t="str">
            <v>SINAPI</v>
          </cell>
        </row>
        <row r="3261">
          <cell r="B3261">
            <v>89398</v>
          </cell>
          <cell r="C3261" t="str">
            <v>TE, PVC, SOLDÁVEL, DN 32MM, INSTALADO EM RAMAL OU SUB-RAMAL DE ÁGUA - FORNECIMENTO E INSTALAÇÃO. AF_12/2014</v>
          </cell>
          <cell r="D3261" t="str">
            <v>UN</v>
          </cell>
          <cell r="E3261">
            <v>11.8</v>
          </cell>
          <cell r="F3261" t="str">
            <v>SINAPI</v>
          </cell>
        </row>
        <row r="3262">
          <cell r="B3262">
            <v>89399</v>
          </cell>
          <cell r="C3262" t="str">
            <v>TÊ COM BUCHA DE LATÃO NA BOLSA CENTRAL, PVC, SOLDÁVEL, DN 32MM X 3/4, INSTALADO EM RAMAL OU SUB-RAMAL DE ÁGUA - FORNECIMENTO E INSTALAÇÃO. AF_12/2014</v>
          </cell>
          <cell r="D3262" t="str">
            <v>UN</v>
          </cell>
          <cell r="E3262">
            <v>21.02</v>
          </cell>
          <cell r="F3262" t="str">
            <v>SINAPI</v>
          </cell>
        </row>
        <row r="3263">
          <cell r="B3263">
            <v>89400</v>
          </cell>
          <cell r="C3263" t="str">
            <v>TÊ DE REDUÇÃO, PVC, SOLDÁVEL, DN 32MM X 25MM, INSTALADO EM RAMAL OU SUB-RAMAL DE ÁGUA - FORNECIMENTO E INSTALAÇÃO. AF_12/2014</v>
          </cell>
          <cell r="D3263" t="str">
            <v>UN</v>
          </cell>
          <cell r="E3263">
            <v>13.24</v>
          </cell>
          <cell r="F3263" t="str">
            <v>SINAPI</v>
          </cell>
        </row>
        <row r="3264">
          <cell r="B3264">
            <v>89404</v>
          </cell>
          <cell r="C3264" t="str">
            <v>JOELHO 90 GRAUS, PVC, SOLDÁVEL, DN 20MM, INSTALADO EM RAMAL DE DISTRIBUIÇÃO DE ÁGUA - FORNECIMENTO E INSTALAÇÃO. AF_12/2014</v>
          </cell>
          <cell r="D3264" t="str">
            <v>UN</v>
          </cell>
          <cell r="E3264">
            <v>3.3</v>
          </cell>
          <cell r="F3264" t="str">
            <v>SINAPI</v>
          </cell>
        </row>
        <row r="3265">
          <cell r="B3265">
            <v>89405</v>
          </cell>
          <cell r="C3265" t="str">
            <v>JOELHO 45 GRAUS, PVC, SOLDÁVEL, DN 20MM, INSTALADO EM RAMAL DE DISTRIBUIÇÃO DE ÁGUA - FORNECIMENTO E INSTALAÇÃO. AF_12/2014</v>
          </cell>
          <cell r="D3265" t="str">
            <v>UN</v>
          </cell>
          <cell r="E3265">
            <v>3.56</v>
          </cell>
          <cell r="F3265" t="str">
            <v>SINAPI</v>
          </cell>
        </row>
        <row r="3266">
          <cell r="B3266">
            <v>89406</v>
          </cell>
          <cell r="C3266" t="str">
            <v>CURVA 90 GRAUS, PVC, SOLDÁVEL, DN 20MM, INSTALADO EM RAMAL DE DISTRIBUIÇÃO DE ÁGUA - FORNECIMENTO E INSTALAÇÃO. AF_12/2014</v>
          </cell>
          <cell r="D3266" t="str">
            <v>UN</v>
          </cell>
          <cell r="E3266">
            <v>4.63</v>
          </cell>
          <cell r="F3266" t="str">
            <v>SINAPI</v>
          </cell>
        </row>
        <row r="3267">
          <cell r="B3267">
            <v>89407</v>
          </cell>
          <cell r="C3267" t="str">
            <v>CURVA 45 GRAUS, PVC, SOLDÁVEL, DN 20MM, INSTALADO EM RAMAL DE DISTRIBUIÇÃO DE ÁGUA - FORNECIMENTO E INSTALAÇÃO. AF_12/2014</v>
          </cell>
          <cell r="D3267" t="str">
            <v>UN</v>
          </cell>
          <cell r="E3267">
            <v>4.21</v>
          </cell>
          <cell r="F3267" t="str">
            <v>SINAPI</v>
          </cell>
        </row>
        <row r="3268">
          <cell r="B3268">
            <v>89408</v>
          </cell>
          <cell r="C3268" t="str">
            <v>JOELHO 90 GRAUS, PVC, SOLDÁVEL, DN 25MM, INSTALADO EM RAMAL DE DISTRIBUIÇÃO DE ÁGUA - FORNECIMENTO E INSTALAÇÃO. AF_12/2014</v>
          </cell>
          <cell r="D3268" t="str">
            <v>UN</v>
          </cell>
          <cell r="E3268">
            <v>3.99</v>
          </cell>
          <cell r="F3268" t="str">
            <v>SINAPI</v>
          </cell>
        </row>
        <row r="3269">
          <cell r="B3269">
            <v>89409</v>
          </cell>
          <cell r="C3269" t="str">
            <v>JOELHO 45 GRAUS, PVC, SOLDÁVEL, DN 25MM, INSTALADO EM RAMAL DE DISTRIBUIÇÃO DE ÁGUA - FORNECIMENTO E INSTALAÇÃO. AF_12/2014</v>
          </cell>
          <cell r="D3269" t="str">
            <v>UN</v>
          </cell>
          <cell r="E3269">
            <v>4.54</v>
          </cell>
          <cell r="F3269" t="str">
            <v>SINAPI</v>
          </cell>
        </row>
        <row r="3270">
          <cell r="B3270">
            <v>89410</v>
          </cell>
          <cell r="C3270" t="str">
            <v>CURVA 90 GRAUS, PVC, SOLDÁVEL, DN 25MM, INSTALADO EM RAMAL DE DISTRIBUIÇÃO DE ÁGUA - FORNECIMENTO E INSTALAÇÃO. AF_12/2014</v>
          </cell>
          <cell r="D3270" t="str">
            <v>UN</v>
          </cell>
          <cell r="E3270">
            <v>5.68</v>
          </cell>
          <cell r="F3270" t="str">
            <v>SINAPI</v>
          </cell>
        </row>
        <row r="3271">
          <cell r="B3271">
            <v>89411</v>
          </cell>
          <cell r="C3271" t="str">
            <v>CURVA 45 GRAUS, PVC, SOLDÁVEL, DN 25MM, INSTALADO EM RAMAL DE DISTRIBUIÇÃO DE ÁGUA - FORNECIMENTO E INSTALAÇÃO. AF_12/2014</v>
          </cell>
          <cell r="D3271" t="str">
            <v>UN</v>
          </cell>
          <cell r="E3271">
            <v>5.17</v>
          </cell>
          <cell r="F3271" t="str">
            <v>SINAPI</v>
          </cell>
        </row>
        <row r="3272">
          <cell r="B3272">
            <v>89412</v>
          </cell>
          <cell r="C3272" t="str">
            <v>JOELHO 90 GRAUS, PVC, SOLDÁVEL, DN 25MM, X 3/4 INSTALADO EM RAMAL DE DISTRIBUIÇÃO DE ÁGUA - FORNECIMENTO E INSTALAÇÃO. AF_12/2014</v>
          </cell>
          <cell r="D3272" t="str">
            <v>UN</v>
          </cell>
          <cell r="E3272">
            <v>5.86</v>
          </cell>
          <cell r="F3272" t="str">
            <v>SINAPI</v>
          </cell>
        </row>
        <row r="3273">
          <cell r="B3273">
            <v>89413</v>
          </cell>
          <cell r="C3273" t="str">
            <v>JOELHO 90 GRAUS, PVC, SOLDÁVEL, DN 32MM, INSTALADO EM RAMAL DE DISTRIBUIÇÃO DE ÁGUA - FORNECIMENTO E INSTALAÇÃO. AF_12/2014</v>
          </cell>
          <cell r="D3273" t="str">
            <v>UN</v>
          </cell>
          <cell r="E3273">
            <v>5.79</v>
          </cell>
          <cell r="F3273" t="str">
            <v>SINAPI</v>
          </cell>
        </row>
        <row r="3274">
          <cell r="B3274">
            <v>89414</v>
          </cell>
          <cell r="C3274" t="str">
            <v>JOELHO 45 GRAUS, PVC, SOLDÁVEL, DN 32MM, INSTALADO EM RAMAL DE DISTRIBUIÇÃO DE ÁGUA - FORNECIMENTO E INSTALAÇÃO. AF_12/2014</v>
          </cell>
          <cell r="D3274" t="str">
            <v>UN</v>
          </cell>
          <cell r="E3274">
            <v>7.33</v>
          </cell>
          <cell r="F3274" t="str">
            <v>SINAPI</v>
          </cell>
        </row>
        <row r="3275">
          <cell r="B3275">
            <v>89415</v>
          </cell>
          <cell r="C3275" t="str">
            <v>CURVA 90 GRAUS, PVC, SOLDÁVEL, DN 32MM, INSTALADO EM RAMAL DE DISTRIBUIÇÃO DE ÁGUA - FORNECIMENTO E INSTALAÇÃO. AF_12/2014</v>
          </cell>
          <cell r="D3275" t="str">
            <v>UN</v>
          </cell>
          <cell r="E3275">
            <v>9.24</v>
          </cell>
          <cell r="F3275" t="str">
            <v>SINAPI</v>
          </cell>
        </row>
        <row r="3276">
          <cell r="B3276">
            <v>89416</v>
          </cell>
          <cell r="C3276" t="str">
            <v>CURVA 45 GRAUS, PVC, SOLDÁVEL, DN 32MM, INSTALADO EM RAMAL DE DISTRIBUIÇÃO DE ÁGUA - FORNECIMENTO E INSTALAÇÃO. AF_12/2014</v>
          </cell>
          <cell r="D3276" t="str">
            <v>UN</v>
          </cell>
          <cell r="E3276">
            <v>7.01</v>
          </cell>
          <cell r="F3276" t="str">
            <v>SINAPI</v>
          </cell>
        </row>
        <row r="3277">
          <cell r="B3277">
            <v>89417</v>
          </cell>
          <cell r="C3277" t="str">
            <v>LUVA, PVC, SOLDÁVEL, DN 20MM, INSTALADO EM RAMAL DE DISTRIBUIÇÃO DE ÁGUA - FORNECIMENTO E INSTALAÇÃO. AF_12/2014</v>
          </cell>
          <cell r="D3277" t="str">
            <v>UN</v>
          </cell>
          <cell r="E3277">
            <v>2.61</v>
          </cell>
          <cell r="F3277" t="str">
            <v>SINAPI</v>
          </cell>
        </row>
        <row r="3278">
          <cell r="B3278">
            <v>89418</v>
          </cell>
          <cell r="C3278" t="str">
            <v>LUVA DE CORRER, PVC, SOLDÁVEL, DN 20MM, INSTALADO EM RAMAL DE DISTRIBUIÇÃO DE ÁGUA - FORNECIMENTO E INSTALAÇÃO. AF_12/2014</v>
          </cell>
          <cell r="D3278" t="str">
            <v>UN</v>
          </cell>
          <cell r="E3278">
            <v>7.69</v>
          </cell>
          <cell r="F3278" t="str">
            <v>SINAPI</v>
          </cell>
        </row>
        <row r="3279">
          <cell r="B3279">
            <v>89419</v>
          </cell>
          <cell r="C3279" t="str">
            <v>LUVA DE REDUÇÃO, PVC, SOLDÁVEL, DN 25MM X 20MM, INSTALADO EM RAMAL DE DISTRIBUIÇÃO DE ÁGUA - FORNECIMENTO E INSTALAÇÃO. AF_12/2014</v>
          </cell>
          <cell r="D3279" t="str">
            <v>UN</v>
          </cell>
          <cell r="E3279">
            <v>3.07</v>
          </cell>
          <cell r="F3279" t="str">
            <v>SINAPI</v>
          </cell>
        </row>
        <row r="3280">
          <cell r="B3280">
            <v>89420</v>
          </cell>
          <cell r="C3280" t="str">
            <v>LUVA COM BUCHA DE LATÃO, PVC, SOLDÁVEL, DN 20MM X 1/2, INSTALADO EM RAMAL DE DISTRIBUIÇÃO DE ÁGUA - FORNECIMENTO E INSTALAÇÃO. AF_12/2014</v>
          </cell>
          <cell r="D3280" t="str">
            <v>UN</v>
          </cell>
          <cell r="E3280">
            <v>5.83</v>
          </cell>
          <cell r="F3280" t="str">
            <v>SINAPI</v>
          </cell>
        </row>
        <row r="3281">
          <cell r="B3281">
            <v>89421</v>
          </cell>
          <cell r="C3281" t="str">
            <v>UNIÃO, PVC, SOLDÁVEL, DN 20MM, INSTALADO EM RAMAL DE DISTRIBUIÇÃO DE ÁGUA - FORNECIMENTO E INSTALAÇÃO. AF_12/2014</v>
          </cell>
          <cell r="D3281" t="str">
            <v>UN</v>
          </cell>
          <cell r="E3281">
            <v>7.49</v>
          </cell>
          <cell r="F3281" t="str">
            <v>SINAPI</v>
          </cell>
        </row>
        <row r="3282">
          <cell r="B3282">
            <v>89422</v>
          </cell>
          <cell r="C3282" t="str">
            <v>ADAPTADOR CURTO COM BOLSA E ROSCA PARA REGISTRO, PVC, SOLDÁVEL, DN 20MM X 1/2, INSTALADO EM RAMAL DE DISTRIBUIÇÃO DE ÁGUA - FORNECIMENTO E INSTALAÇÃO. AF_12/2014</v>
          </cell>
          <cell r="D3282" t="str">
            <v>UN</v>
          </cell>
          <cell r="E3282">
            <v>2.66</v>
          </cell>
          <cell r="F3282" t="str">
            <v>SINAPI</v>
          </cell>
        </row>
        <row r="3283">
          <cell r="B3283">
            <v>89423</v>
          </cell>
          <cell r="C3283" t="str">
            <v>CURVA DE TRANSPOSIÇÃO, PVC, SOLDÁVEL, DN 20MM, INSTALADO EM RAMAL DE DISTRIBUIÇÃO DE ÁGUA   FORNECIMENTO E INSTALAÇÃO. AF_12/2014</v>
          </cell>
          <cell r="D3283" t="str">
            <v>UN</v>
          </cell>
          <cell r="E3283">
            <v>5.6</v>
          </cell>
          <cell r="F3283" t="str">
            <v>SINAPI</v>
          </cell>
        </row>
        <row r="3284">
          <cell r="B3284">
            <v>89424</v>
          </cell>
          <cell r="C3284" t="str">
            <v>LUVA, PVC, SOLDÁVEL, DN 25MM, INSTALADO EM RAMAL DE DISTRIBUIÇÃO DE ÁGUA - FORNECIMENTO E INSTALAÇÃO. AF_12/2014</v>
          </cell>
          <cell r="D3284" t="str">
            <v>UN</v>
          </cell>
          <cell r="E3284">
            <v>3.11</v>
          </cell>
          <cell r="F3284" t="str">
            <v>SINAPI</v>
          </cell>
        </row>
        <row r="3285">
          <cell r="B3285">
            <v>89425</v>
          </cell>
          <cell r="C3285" t="str">
            <v>LUVA DE CORRER, PVC, SOLDÁVEL, DN 25MM, INSTALADO EM RAMAL DE DISTRIBUIÇÃO DE ÁGUA - FORNECIMENTO E INSTALAÇÃO. AF_12/2014</v>
          </cell>
          <cell r="D3285" t="str">
            <v>UN</v>
          </cell>
          <cell r="E3285">
            <v>9.89</v>
          </cell>
          <cell r="F3285" t="str">
            <v>SINAPI</v>
          </cell>
        </row>
        <row r="3286">
          <cell r="B3286">
            <v>89426</v>
          </cell>
          <cell r="C3286" t="str">
            <v>LUVA DE REDUÇÃO, PVC, SOLDÁVEL, DN 32MM X 25MM, INSTALADO EM RAMAL DE DISTRIBUIÇÃO DE ÁGUA - FORNECIMENTO E INSTALAÇÃO. AF_12/2014</v>
          </cell>
          <cell r="D3286" t="str">
            <v>UN</v>
          </cell>
          <cell r="E3286">
            <v>5.19</v>
          </cell>
          <cell r="F3286" t="str">
            <v>SINAPI</v>
          </cell>
        </row>
        <row r="3287">
          <cell r="B3287">
            <v>89427</v>
          </cell>
          <cell r="C3287" t="str">
            <v>LUVA COM BUCHA DE LATÃO, PVC, SOLDÁVEL, DN 25MM X 3/4, INSTALADO EM RAMAL DE DISTRIBUIÇÃO DE ÁGUA - FORNECIMENTO E INSTALAÇÃO. AF_12/2014</v>
          </cell>
          <cell r="D3287" t="str">
            <v>UN</v>
          </cell>
          <cell r="E3287">
            <v>7.4</v>
          </cell>
          <cell r="F3287" t="str">
            <v>SINAPI</v>
          </cell>
        </row>
        <row r="3288">
          <cell r="B3288">
            <v>89428</v>
          </cell>
          <cell r="C3288" t="str">
            <v>UNIÃO, PVC, SOLDÁVEL, DN 25MM, INSTALADO EM RAMAL DE DISTRIBUIÇÃO DE ÁGUA - FORNECIMENTO E INSTALAÇÃO. AF_12/2014</v>
          </cell>
          <cell r="D3288" t="str">
            <v>UN</v>
          </cell>
          <cell r="E3288">
            <v>8.9499999999999993</v>
          </cell>
          <cell r="F3288" t="str">
            <v>SINAPI</v>
          </cell>
        </row>
        <row r="3289">
          <cell r="B3289">
            <v>89429</v>
          </cell>
          <cell r="C3289" t="str">
            <v>ADAPTADOR CURTO COM BOLSA E ROSCA PARA REGISTRO, PVC, SOLDÁVEL, DN 25MM X 3/4, INSTALADO EM RAMAL DE DISTRIBUIÇÃO DE ÁGUA - FORNECIMENTO E INSTALAÇÃO. AF_12/2014</v>
          </cell>
          <cell r="D3289" t="str">
            <v>UN</v>
          </cell>
          <cell r="E3289">
            <v>3.18</v>
          </cell>
          <cell r="F3289" t="str">
            <v>SINAPI</v>
          </cell>
        </row>
        <row r="3290">
          <cell r="B3290">
            <v>89430</v>
          </cell>
          <cell r="C3290" t="str">
            <v>CURVA DE TRANSPOSIÇÃO, PVC, SOLDÁVEL, DN 25MM, INSTALADO EM RAMAL DE DISTRIBUIÇÃO DE ÁGUA   FORNECIMENTO E INSTALAÇÃO. AF_12/2014</v>
          </cell>
          <cell r="D3290" t="str">
            <v>UN</v>
          </cell>
          <cell r="E3290">
            <v>7.51</v>
          </cell>
          <cell r="F3290" t="str">
            <v>SINAPI</v>
          </cell>
        </row>
        <row r="3291">
          <cell r="B3291">
            <v>89431</v>
          </cell>
          <cell r="C3291" t="str">
            <v>LUVA, PVC, SOLDÁVEL, DN 32MM, INSTALADO EM RAMAL DE DISTRIBUIÇÃO DE ÁGUA - FORNECIMENTO E INSTALAÇÃO. AF_12/2014</v>
          </cell>
          <cell r="D3291" t="str">
            <v>UN</v>
          </cell>
          <cell r="E3291">
            <v>4.5</v>
          </cell>
          <cell r="F3291" t="str">
            <v>SINAPI</v>
          </cell>
        </row>
        <row r="3292">
          <cell r="B3292">
            <v>89432</v>
          </cell>
          <cell r="C3292" t="str">
            <v>LUVA DE CORRER, PVC, SOLDÁVEL, DN 32MM, INSTALADO EM RAMAL DE DISTRIBUIÇÃO DE ÁGUA   FORNECIMENTO E INSTALAÇÃO. AF_12/2014</v>
          </cell>
          <cell r="D3292" t="str">
            <v>UN</v>
          </cell>
          <cell r="E3292">
            <v>20.68</v>
          </cell>
          <cell r="F3292" t="str">
            <v>SINAPI</v>
          </cell>
        </row>
        <row r="3293">
          <cell r="B3293">
            <v>89433</v>
          </cell>
          <cell r="C3293" t="str">
            <v>LUVA DE REDUÇÃO, PVC, SOLDÁVEL, DN 40MM X 32MM, INSTALADO EM RAMAL DE DISTRIBUIÇÃO DE ÁGUA - FORNECIMENTO E INSTALAÇÃO. AF_12/2014</v>
          </cell>
          <cell r="D3293" t="str">
            <v>UN</v>
          </cell>
          <cell r="E3293">
            <v>6.33</v>
          </cell>
          <cell r="F3293" t="str">
            <v>SINAPI</v>
          </cell>
        </row>
        <row r="3294">
          <cell r="B3294">
            <v>89434</v>
          </cell>
          <cell r="C3294" t="str">
            <v>LUVA SOLDÁVEL E COM ROSCA, PVC, SOLDÁVEL, DN 32MM X 1, INSTALADO EM RAMAL DE DISTRIBUIÇÃO DE ÁGUA - FORNECIMENTO E INSTALAÇÃO. AF_12/2014</v>
          </cell>
          <cell r="D3294" t="str">
            <v>UN</v>
          </cell>
          <cell r="E3294">
            <v>6.96</v>
          </cell>
          <cell r="F3294" t="str">
            <v>SINAPI</v>
          </cell>
        </row>
        <row r="3295">
          <cell r="B3295">
            <v>89435</v>
          </cell>
          <cell r="C3295" t="str">
            <v>UNIÃO, PVC, SOLDÁVEL, DN 32MM, INSTALADO EM RAMAL DE DISTRIBUIÇÃO DE ÁGUA - FORNECIMENTO E INSTALAÇÃO. AF_12/2014</v>
          </cell>
          <cell r="D3295" t="str">
            <v>UN</v>
          </cell>
          <cell r="E3295">
            <v>13.62</v>
          </cell>
          <cell r="F3295" t="str">
            <v>SINAPI</v>
          </cell>
        </row>
        <row r="3296">
          <cell r="B3296">
            <v>89436</v>
          </cell>
          <cell r="C3296" t="str">
            <v>ADAPTADOR CURTO COM BOLSA E ROSCA PARA REGISTRO, PVC, SOLDÁVEL, DN 32MM X 1, INSTALADO EM RAMAL DE DISTRIBUIÇÃO DE ÁGUA - FORNECIMENTO E INSTALAÇÃO. AF_12/2014</v>
          </cell>
          <cell r="D3296" t="str">
            <v>UN</v>
          </cell>
          <cell r="E3296">
            <v>4.43</v>
          </cell>
          <cell r="F3296" t="str">
            <v>SINAPI</v>
          </cell>
        </row>
        <row r="3297">
          <cell r="B3297">
            <v>89437</v>
          </cell>
          <cell r="C3297" t="str">
            <v>CURVA DE TRANSPOSIÇÃO, PVC, SOLDÁVEL, DN 32MM, INSTALADO EM RAMAL DE DISTRIBUIÇÃO DE ÁGUA   FORNECIMENTO E INSTALAÇÃO. AF_12/2014</v>
          </cell>
          <cell r="D3297" t="str">
            <v>UN</v>
          </cell>
          <cell r="E3297">
            <v>16.41</v>
          </cell>
          <cell r="F3297" t="str">
            <v>SINAPI</v>
          </cell>
        </row>
        <row r="3298">
          <cell r="B3298">
            <v>89438</v>
          </cell>
          <cell r="C3298" t="str">
            <v>TE, PVC, SOLDÁVEL, DN 20MM, INSTALADO EM RAMAL DE DISTRIBUIÇÃO DE ÁGUA - FORNECIMENTO E INSTALAÇÃO. AF_12/2014</v>
          </cell>
          <cell r="D3298" t="str">
            <v>UN</v>
          </cell>
          <cell r="E3298">
            <v>4.7</v>
          </cell>
          <cell r="F3298" t="str">
            <v>SINAPI</v>
          </cell>
        </row>
        <row r="3299">
          <cell r="B3299">
            <v>89439</v>
          </cell>
          <cell r="C3299" t="str">
            <v>TÊ SOLDÁVEL E COM ROSCA NA BOLSA CENTRAL, PVC, SOLDÁVEL, DN 20MM X 1/2, INSTALADO EM RAMAL DE DISTRIBUIÇÃO DE ÁGUA - FORNECIMENTO E INSTALAÇÃO. AF_12/2014</v>
          </cell>
          <cell r="D3299" t="str">
            <v>UN</v>
          </cell>
          <cell r="E3299">
            <v>6.15</v>
          </cell>
          <cell r="F3299" t="str">
            <v>SINAPI</v>
          </cell>
        </row>
        <row r="3300">
          <cell r="B3300">
            <v>89440</v>
          </cell>
          <cell r="C3300" t="str">
            <v>TE, PVC, SOLDÁVEL, DN 25MM, INSTALADO EM RAMAL DE DISTRIBUIÇÃO DE ÁGUA - FORNECIMENTO E INSTALAÇÃO. AF_12/2014</v>
          </cell>
          <cell r="D3300" t="str">
            <v>UN</v>
          </cell>
          <cell r="E3300">
            <v>5.66</v>
          </cell>
          <cell r="F3300" t="str">
            <v>SINAPI</v>
          </cell>
        </row>
        <row r="3301">
          <cell r="B3301">
            <v>89441</v>
          </cell>
          <cell r="C3301" t="str">
            <v>TÊ COM BUCHA DE LATÃO NA BOLSA CENTRAL, PVC, SOLDÁVEL, DN 25MM X 1/2, INSTALADO EM RAMAL DE DISTRIBUIÇÃO DE ÁGUA - FORNECIMENTO E INSTALAÇÃO. AF_12/2014</v>
          </cell>
          <cell r="D3301" t="str">
            <v>UN</v>
          </cell>
          <cell r="E3301">
            <v>11.09</v>
          </cell>
          <cell r="F3301" t="str">
            <v>SINAPI</v>
          </cell>
        </row>
        <row r="3302">
          <cell r="B3302">
            <v>89442</v>
          </cell>
          <cell r="C3302" t="str">
            <v>TÊ DE REDUÇÃO, PVC, SOLDÁVEL, DN 25MM X 20MM, INSTALADO EM RAMAL DE DISTRIBUIÇÃO DE ÁGUA - FORNECIMENTO E INSTALAÇÃO. AF_12/2014</v>
          </cell>
          <cell r="D3302" t="str">
            <v>UN</v>
          </cell>
          <cell r="E3302">
            <v>7.11</v>
          </cell>
          <cell r="F3302" t="str">
            <v>SINAPI</v>
          </cell>
        </row>
        <row r="3303">
          <cell r="B3303">
            <v>89443</v>
          </cell>
          <cell r="C3303" t="str">
            <v>TE, PVC, SOLDÁVEL, DN 32MM, INSTALADO EM RAMAL DE DISTRIBUIÇÃO DE ÁGUA - FORNECIMENTO E INSTALAÇÃO. AF_12/2014</v>
          </cell>
          <cell r="D3303" t="str">
            <v>UN</v>
          </cell>
          <cell r="E3303">
            <v>8.81</v>
          </cell>
          <cell r="F3303" t="str">
            <v>SINAPI</v>
          </cell>
        </row>
        <row r="3304">
          <cell r="B3304">
            <v>89444</v>
          </cell>
          <cell r="C3304" t="str">
            <v>TÊ COM BUCHA DE LATÃO NA BOLSA CENTRAL, PVC, SOLDÁVEL, DN 32MM X 3/4, INSTALADO EM RAMAL DE DISTRIBUIÇÃO DE ÁGUA - FORNECIMENTO E INSTALAÇÃO. AF_12/2014</v>
          </cell>
          <cell r="D3304" t="str">
            <v>UN</v>
          </cell>
          <cell r="E3304">
            <v>18.03</v>
          </cell>
          <cell r="F3304" t="str">
            <v>SINAPI</v>
          </cell>
        </row>
        <row r="3305">
          <cell r="B3305">
            <v>89445</v>
          </cell>
          <cell r="C3305" t="str">
            <v>TÊ DE REDUÇÃO, PVC, SOLDÁVEL, DN 32MM X 25MM, INSTALADO EM RAMAL DE DISTRIBUIÇÃO DE ÁGUA - FORNECIMENTO E INSTALAÇÃO. AF_12/2014</v>
          </cell>
          <cell r="D3305" t="str">
            <v>UN</v>
          </cell>
          <cell r="E3305">
            <v>10.25</v>
          </cell>
          <cell r="F3305" t="str">
            <v>SINAPI</v>
          </cell>
        </row>
        <row r="3306">
          <cell r="B3306">
            <v>89481</v>
          </cell>
          <cell r="C3306" t="str">
            <v>JOELHO 90 GRAUS, PVC, SOLDÁVEL, DN 25MM, INSTALADO EM PRUMADA DE ÁGUA - FORNECIMENTO E INSTALAÇÃO. AF_12/2014</v>
          </cell>
          <cell r="D3306" t="str">
            <v>UN</v>
          </cell>
          <cell r="E3306">
            <v>3.03</v>
          </cell>
          <cell r="F3306" t="str">
            <v>SINAPI</v>
          </cell>
        </row>
        <row r="3307">
          <cell r="B3307">
            <v>89485</v>
          </cell>
          <cell r="C3307" t="str">
            <v>JOELHO 45 GRAUS, PVC, SOLDÁVEL, DN 25MM, INSTALADO EM PRUMADA DE ÁGUA - FORNECIMENTO E INSTALAÇÃO. AF_12/2014</v>
          </cell>
          <cell r="D3307" t="str">
            <v>UN</v>
          </cell>
          <cell r="E3307">
            <v>3.58</v>
          </cell>
          <cell r="F3307" t="str">
            <v>SINAPI</v>
          </cell>
        </row>
        <row r="3308">
          <cell r="B3308">
            <v>89489</v>
          </cell>
          <cell r="C3308" t="str">
            <v>CURVA 90 GRAUS, PVC, SOLDÁVEL, DN 25MM, INSTALADO EM PRUMADA DE ÁGUA - FORNECIMENTO E INSTALAÇÃO. AF_12/2014</v>
          </cell>
          <cell r="D3308" t="str">
            <v>UN</v>
          </cell>
          <cell r="E3308">
            <v>4.72</v>
          </cell>
          <cell r="F3308" t="str">
            <v>SINAPI</v>
          </cell>
        </row>
        <row r="3309">
          <cell r="B3309">
            <v>89490</v>
          </cell>
          <cell r="C3309" t="str">
            <v>CURVA 45 GRAUS, PVC, SOLDÁVEL, DN 25MM, INSTALADO EM PRUMADA DE ÁGUA - FORNECIMENTO E INSTALAÇÃO. AF_12/2014</v>
          </cell>
          <cell r="D3309" t="str">
            <v>UN</v>
          </cell>
          <cell r="E3309">
            <v>4.21</v>
          </cell>
          <cell r="F3309" t="str">
            <v>SINAPI</v>
          </cell>
        </row>
        <row r="3310">
          <cell r="B3310">
            <v>89492</v>
          </cell>
          <cell r="C3310" t="str">
            <v>JOELHO 90 GRAUS, PVC, SOLDÁVEL, DN 32MM, INSTALADO EM PRUMADA DE ÁGUA - FORNECIMENTO E INSTALAÇÃO. AF_12/2014</v>
          </cell>
          <cell r="D3310" t="str">
            <v>UN</v>
          </cell>
          <cell r="E3310">
            <v>4.7</v>
          </cell>
          <cell r="F3310" t="str">
            <v>SINAPI</v>
          </cell>
        </row>
        <row r="3311">
          <cell r="B3311">
            <v>89493</v>
          </cell>
          <cell r="C3311" t="str">
            <v>JOELHO 45 GRAUS, PVC, SOLDÁVEL, DN 32MM, INSTALADO EM PRUMADA DE ÁGUA - FORNECIMENTO E INSTALAÇÃO. AF_12/2014</v>
          </cell>
          <cell r="D3311" t="str">
            <v>UN</v>
          </cell>
          <cell r="E3311">
            <v>6.24</v>
          </cell>
          <cell r="F3311" t="str">
            <v>SINAPI</v>
          </cell>
        </row>
        <row r="3312">
          <cell r="B3312">
            <v>89494</v>
          </cell>
          <cell r="C3312" t="str">
            <v>CURVA 90 GRAUS, PVC, SOLDÁVEL, DN 32MM, INSTALADO EM PRUMADA DE ÁGUA - FORNECIMENTO E INSTALAÇÃO. AF_12/2014</v>
          </cell>
          <cell r="D3312" t="str">
            <v>UN</v>
          </cell>
          <cell r="E3312">
            <v>8.15</v>
          </cell>
          <cell r="F3312" t="str">
            <v>SINAPI</v>
          </cell>
        </row>
        <row r="3313">
          <cell r="B3313">
            <v>89496</v>
          </cell>
          <cell r="C3313" t="str">
            <v>CURVA 45 GRAUS, PVC, SOLDÁVEL, DN 32MM, INSTALADO EM PRUMADA DE ÁGUA - FORNECIMENTO E INSTALAÇÃO. AF_12/2014</v>
          </cell>
          <cell r="D3313" t="str">
            <v>UN</v>
          </cell>
          <cell r="E3313">
            <v>5.92</v>
          </cell>
          <cell r="F3313" t="str">
            <v>SINAPI</v>
          </cell>
        </row>
        <row r="3314">
          <cell r="B3314">
            <v>89497</v>
          </cell>
          <cell r="C3314" t="str">
            <v>JOELHO 90 GRAUS, PVC, SOLDÁVEL, DN 40MM, INSTALADO EM PRUMADA DE ÁGUA - FORNECIMENTO E INSTALAÇÃO. AF_12/2014</v>
          </cell>
          <cell r="D3314" t="str">
            <v>UN</v>
          </cell>
          <cell r="E3314">
            <v>7.64</v>
          </cell>
          <cell r="F3314" t="str">
            <v>SINAPI</v>
          </cell>
        </row>
        <row r="3315">
          <cell r="B3315">
            <v>89498</v>
          </cell>
          <cell r="C3315" t="str">
            <v>JOELHO 45 GRAUS, PVC, SOLDÁVEL, DN 40MM, INSTALADO EM PRUMADA DE ÁGUA - FORNECIMENTO E INSTALAÇÃO. AF_12/2014</v>
          </cell>
          <cell r="D3315" t="str">
            <v>UN</v>
          </cell>
          <cell r="E3315">
            <v>8.34</v>
          </cell>
          <cell r="F3315" t="str">
            <v>SINAPI</v>
          </cell>
        </row>
        <row r="3316">
          <cell r="B3316">
            <v>89499</v>
          </cell>
          <cell r="C3316" t="str">
            <v>CURVA 90 GRAUS, PVC, SOLDÁVEL, DN 40MM, INSTALADO EM PRUMADA DE ÁGUA - FORNECIMENTO E INSTALAÇÃO. AF_12/2014</v>
          </cell>
          <cell r="D3316" t="str">
            <v>UN</v>
          </cell>
          <cell r="E3316">
            <v>12.83</v>
          </cell>
          <cell r="F3316" t="str">
            <v>SINAPI</v>
          </cell>
        </row>
        <row r="3317">
          <cell r="B3317">
            <v>89500</v>
          </cell>
          <cell r="C3317" t="str">
            <v>CURVA 45 GRAUS, PVC, SOLDÁVEL, DN 40MM, INSTALADO EM PRUMADA DE ÁGUA - FORNECIMENTO E INSTALAÇÃO. AF_12/2014</v>
          </cell>
          <cell r="D3317" t="str">
            <v>UN</v>
          </cell>
          <cell r="E3317">
            <v>8.48</v>
          </cell>
          <cell r="F3317" t="str">
            <v>SINAPI</v>
          </cell>
        </row>
        <row r="3318">
          <cell r="B3318">
            <v>89501</v>
          </cell>
          <cell r="C3318" t="str">
            <v>JOELHO 90 GRAUS, PVC, SOLDÁVEL, DN 50MM, INSTALADO EM PRUMADA DE ÁGUA - FORNECIMENTO E INSTALAÇÃO. AF_12/2014</v>
          </cell>
          <cell r="D3318" t="str">
            <v>UN</v>
          </cell>
          <cell r="E3318">
            <v>9.14</v>
          </cell>
          <cell r="F3318" t="str">
            <v>SINAPI</v>
          </cell>
        </row>
        <row r="3319">
          <cell r="B3319">
            <v>89502</v>
          </cell>
          <cell r="C3319" t="str">
            <v>JOELHO 45 GRAUS, PVC, SOLDÁVEL, DN 50MM, INSTALADO EM PRUMADA DE ÁGUA - FORNECIMENTO E INSTALAÇÃO. AF_12/2014</v>
          </cell>
          <cell r="D3319" t="str">
            <v>UN</v>
          </cell>
          <cell r="E3319">
            <v>10.41</v>
          </cell>
          <cell r="F3319" t="str">
            <v>SINAPI</v>
          </cell>
        </row>
        <row r="3320">
          <cell r="B3320">
            <v>89503</v>
          </cell>
          <cell r="C3320" t="str">
            <v>CURVA 90 GRAUS, PVC, SOLDÁVEL, DN 50MM, INSTALADO EM PRUMADA DE ÁGUA - FORNECIMENTO E INSTALAÇÃO. AF_12/2014</v>
          </cell>
          <cell r="D3320" t="str">
            <v>UN</v>
          </cell>
          <cell r="E3320">
            <v>15.98</v>
          </cell>
          <cell r="F3320" t="str">
            <v>SINAPI</v>
          </cell>
        </row>
        <row r="3321">
          <cell r="B3321">
            <v>89504</v>
          </cell>
          <cell r="C3321" t="str">
            <v>CURVA 45 GRAUS, PVC, SOLDÁVEL, DN 50MM, INSTALADO EM PRUMADA DE ÁGUA - FORNECIMENTO E INSTALAÇÃO. AF_12/2014</v>
          </cell>
          <cell r="D3321" t="str">
            <v>UN</v>
          </cell>
          <cell r="E3321">
            <v>13.97</v>
          </cell>
          <cell r="F3321" t="str">
            <v>SINAPI</v>
          </cell>
        </row>
        <row r="3322">
          <cell r="B3322">
            <v>89505</v>
          </cell>
          <cell r="C3322" t="str">
            <v>JOELHO 90 GRAUS, PVC, SOLDÁVEL, DN 60MM, INSTALADO EM PRUMADA DE ÁGUA - FORNECIMENTO E INSTALAÇÃO. AF_12/2014</v>
          </cell>
          <cell r="D3322" t="str">
            <v>UN</v>
          </cell>
          <cell r="E3322">
            <v>23.85</v>
          </cell>
          <cell r="F3322" t="str">
            <v>SINAPI</v>
          </cell>
        </row>
        <row r="3323">
          <cell r="B3323">
            <v>89506</v>
          </cell>
          <cell r="C3323" t="str">
            <v>JOELHO 45 GRAUS, PVC, SOLDÁVEL, DN 60MM, INSTALADO EM PRUMADA DE ÁGUA - FORNECIMENTO E INSTALAÇÃO. AF_12/2014</v>
          </cell>
          <cell r="D3323" t="str">
            <v>UN</v>
          </cell>
          <cell r="E3323">
            <v>26.89</v>
          </cell>
          <cell r="F3323" t="str">
            <v>SINAPI</v>
          </cell>
        </row>
        <row r="3324">
          <cell r="B3324">
            <v>89507</v>
          </cell>
          <cell r="C3324" t="str">
            <v>CURVA 90 GRAUS, PVC, SOLDÁVEL, DN 60MM, INSTALADO EM PRUMADA DE ÁGUA - FORNECIMENTO E INSTALAÇÃO. AF_12/2014</v>
          </cell>
          <cell r="D3324" t="str">
            <v>UN</v>
          </cell>
          <cell r="E3324">
            <v>33.22</v>
          </cell>
          <cell r="F3324" t="str">
            <v>SINAPI</v>
          </cell>
        </row>
        <row r="3325">
          <cell r="B3325">
            <v>89510</v>
          </cell>
          <cell r="C3325" t="str">
            <v>CURVA 45 GRAUS, PVC, SOLDÁVEL, DN 60MM, INSTALADO EM PRUMADA DE ÁGUA - FORNECIMENTO E INSTALAÇÃO. AF_12/2014</v>
          </cell>
          <cell r="D3325" t="str">
            <v>UN</v>
          </cell>
          <cell r="E3325">
            <v>21.6</v>
          </cell>
          <cell r="F3325" t="str">
            <v>SINAPI</v>
          </cell>
        </row>
        <row r="3326">
          <cell r="B3326">
            <v>89513</v>
          </cell>
          <cell r="C3326" t="str">
            <v>JOELHO 90 GRAUS, PVC, SOLDÁVEL, DN 75MM, INSTALADO EM PRUMADA DE ÁGUA - FORNECIMENTO E INSTALAÇÃO. AF_12/2014</v>
          </cell>
          <cell r="D3326" t="str">
            <v>UN</v>
          </cell>
          <cell r="E3326">
            <v>74.680000000000007</v>
          </cell>
          <cell r="F3326" t="str">
            <v>SINAPI</v>
          </cell>
        </row>
        <row r="3327">
          <cell r="B3327">
            <v>89514</v>
          </cell>
          <cell r="C3327" t="str">
            <v>JOELHO 90 GRAUS, PVC, SERIE R, ÁGUA PLUVIAL, DN 40 MM, JUNTA SOLDÁVEL, FORNECIDO E INSTALADO EM RAMAL DE ENCAMINHAMENTO. AF_12/2014</v>
          </cell>
          <cell r="D3327" t="str">
            <v>UN</v>
          </cell>
          <cell r="E3327">
            <v>6.26</v>
          </cell>
          <cell r="F3327" t="str">
            <v>SINAPI</v>
          </cell>
        </row>
        <row r="3328">
          <cell r="B3328">
            <v>89515</v>
          </cell>
          <cell r="C3328" t="str">
            <v>JOELHO 45 GRAUS, PVC, SOLDÁVEL, DN 75MM, INSTALADO EM PRUMADA DE ÁGUA - FORNECIMENTO E INSTALAÇÃO. AF_12/2014</v>
          </cell>
          <cell r="D3328" t="str">
            <v>UN</v>
          </cell>
          <cell r="E3328">
            <v>56.16</v>
          </cell>
          <cell r="F3328" t="str">
            <v>SINAPI</v>
          </cell>
        </row>
        <row r="3329">
          <cell r="B3329">
            <v>89516</v>
          </cell>
          <cell r="C3329" t="str">
            <v>JOELHO 45 GRAUS, PVC, SERIE R, ÁGUA PLUVIAL, DN 40 MM, JUNTA SOLDÁVEL, FORNECIDO E INSTALADO EM RAMAL DE ENCAMINHAMENTO. AF_12/2014</v>
          </cell>
          <cell r="D3329" t="str">
            <v>UN</v>
          </cell>
          <cell r="E3329">
            <v>5.46</v>
          </cell>
          <cell r="F3329" t="str">
            <v>SINAPI</v>
          </cell>
        </row>
        <row r="3330">
          <cell r="B3330">
            <v>89517</v>
          </cell>
          <cell r="C3330" t="str">
            <v>CURVA 90 GRAUS, PVC, SOLDÁVEL, DN 75MM, INSTALADO EM PRUMADA DE ÁGUA - FORNECIMENTO E INSTALAÇÃO. AF_12/2014</v>
          </cell>
          <cell r="D3330" t="str">
            <v>UN</v>
          </cell>
          <cell r="E3330">
            <v>47.16</v>
          </cell>
          <cell r="F3330" t="str">
            <v>SINAPI</v>
          </cell>
        </row>
        <row r="3331">
          <cell r="B3331">
            <v>89518</v>
          </cell>
          <cell r="C3331" t="str">
            <v>JOELHO 90 GRAUS, PVC, SERIE R, ÁGUA PLUVIAL, DN 50 MM, JUNTA ELÁSTICA, FORNECIDO E INSTALADO EM RAMAL DE ENCAMINHAMENTO. AF_12/2014</v>
          </cell>
          <cell r="D3331" t="str">
            <v>UN</v>
          </cell>
          <cell r="E3331">
            <v>9.0299999999999994</v>
          </cell>
          <cell r="F3331" t="str">
            <v>SINAPI</v>
          </cell>
        </row>
        <row r="3332">
          <cell r="B3332">
            <v>89519</v>
          </cell>
          <cell r="C3332" t="str">
            <v>CURVA 45 GRAUS, PVC, SOLDÁVEL, DN 75MM, INSTALADO EM PRUMADA DE ÁGUA - FORNECIMENTO E INSTALAÇÃO. AF_12/2014</v>
          </cell>
          <cell r="D3332" t="str">
            <v>UN</v>
          </cell>
          <cell r="E3332">
            <v>31.61</v>
          </cell>
          <cell r="F3332" t="str">
            <v>SINAPI</v>
          </cell>
        </row>
        <row r="3333">
          <cell r="B3333">
            <v>89520</v>
          </cell>
          <cell r="C3333" t="str">
            <v>JOELHO 45 GRAUS, PVC, SERIE R, ÁGUA PLUVIAL, DN 50 MM, JUNTA ELÁSTICA, FORNECIDO E INSTALADO EM RAMAL DE ENCAMINHAMENTO. AF_12/2014</v>
          </cell>
          <cell r="D3333" t="str">
            <v>UN</v>
          </cell>
          <cell r="E3333">
            <v>7.98</v>
          </cell>
          <cell r="F3333" t="str">
            <v>SINAPI</v>
          </cell>
        </row>
        <row r="3334">
          <cell r="B3334">
            <v>89521</v>
          </cell>
          <cell r="C3334" t="str">
            <v>JOELHO 90 GRAUS, PVC, SOLDÁVEL, DN 85MM, INSTALADO EM PRUMADA DE ÁGUA - FORNECIMENTO E INSTALAÇÃO. AF_12/2014</v>
          </cell>
          <cell r="D3334" t="str">
            <v>UN</v>
          </cell>
          <cell r="E3334">
            <v>88.01</v>
          </cell>
          <cell r="F3334" t="str">
            <v>SINAPI</v>
          </cell>
        </row>
        <row r="3335">
          <cell r="B3335">
            <v>89522</v>
          </cell>
          <cell r="C3335" t="str">
            <v>JOELHO 90 GRAUS, PVC, SERIE R, ÁGUA PLUVIAL, DN 75 MM, JUNTA ELÁSTICA, FORNECIDO E INSTALADO EM RAMAL DE ENCAMINHAMENTO. AF_12/2014</v>
          </cell>
          <cell r="D3335" t="str">
            <v>UN</v>
          </cell>
          <cell r="E3335">
            <v>18.059999999999999</v>
          </cell>
          <cell r="F3335" t="str">
            <v>SINAPI</v>
          </cell>
        </row>
        <row r="3336">
          <cell r="B3336">
            <v>89523</v>
          </cell>
          <cell r="C3336" t="str">
            <v>JOELHO 45 GRAUS, PVC, SOLDÁVEL, DN 85MM, INSTALADO EM PRUMADA DE ÁGUA - FORNECIMENTO E INSTALAÇÃO. AF_12/2014</v>
          </cell>
          <cell r="D3336" t="str">
            <v>UN</v>
          </cell>
          <cell r="E3336">
            <v>66.209999999999994</v>
          </cell>
          <cell r="F3336" t="str">
            <v>SINAPI</v>
          </cell>
        </row>
        <row r="3337">
          <cell r="B3337">
            <v>89524</v>
          </cell>
          <cell r="C3337" t="str">
            <v>JOELHO 45 GRAUS, PVC, SERIE R, ÁGUA PLUVIAL, DN 75 MM, JUNTA ELÁSTICA, FORNECIDO E INSTALADO EM RAMAL DE ENCAMINHAMENTO. AF_12/2014</v>
          </cell>
          <cell r="D3337" t="str">
            <v>UN</v>
          </cell>
          <cell r="E3337">
            <v>16.04</v>
          </cell>
          <cell r="F3337" t="str">
            <v>SINAPI</v>
          </cell>
        </row>
        <row r="3338">
          <cell r="B3338">
            <v>89525</v>
          </cell>
          <cell r="C3338" t="str">
            <v>CURVA 90 GRAUS, PVC, SOLDÁVEL, DN 85MM, INSTALADO EM PRUMADA DE ÁGUA - FORNECIMENTO E INSTALAÇÃO. AF_12/2014</v>
          </cell>
          <cell r="D3338" t="str">
            <v>UN</v>
          </cell>
          <cell r="E3338">
            <v>65.11</v>
          </cell>
          <cell r="F3338" t="str">
            <v>SINAPI</v>
          </cell>
        </row>
        <row r="3339">
          <cell r="B3339">
            <v>89526</v>
          </cell>
          <cell r="C3339" t="str">
            <v>CURVA 87 GRAUS E 30 MINUTOS, PVC, SERIE R, ÁGUA PLUVIAL, DN 75 MM, JUNTA ELÁSTICA, FORNECIDO E INSTALADO EM RAMAL DE ENCAMINHAMENTO. AF_12/2014</v>
          </cell>
          <cell r="D3339" t="str">
            <v>UN</v>
          </cell>
          <cell r="E3339">
            <v>23.4</v>
          </cell>
          <cell r="F3339" t="str">
            <v>SINAPI</v>
          </cell>
        </row>
        <row r="3340">
          <cell r="B3340">
            <v>89527</v>
          </cell>
          <cell r="C3340" t="str">
            <v>CURVA 45 GRAUS, PVC, SOLDÁVEL, DN 85MM, INSTALADO EM PRUMADA DE ÁGUA - FORNECIMENTO E INSTALAÇÃO. AF_12/2014</v>
          </cell>
          <cell r="D3340" t="str">
            <v>UN</v>
          </cell>
          <cell r="E3340">
            <v>49.81</v>
          </cell>
          <cell r="F3340" t="str">
            <v>SINAPI</v>
          </cell>
        </row>
        <row r="3341">
          <cell r="B3341">
            <v>89528</v>
          </cell>
          <cell r="C3341" t="str">
            <v>LUVA, PVC, SOLDÁVEL, DN 25MM, INSTALADO EM PRUMADA DE ÁGUA - FORNECIMENTO E INSTALAÇÃO. AF_12/2014</v>
          </cell>
          <cell r="D3341" t="str">
            <v>UN</v>
          </cell>
          <cell r="E3341">
            <v>2.46</v>
          </cell>
          <cell r="F3341" t="str">
            <v>SINAPI</v>
          </cell>
        </row>
        <row r="3342">
          <cell r="B3342">
            <v>89529</v>
          </cell>
          <cell r="C3342" t="str">
            <v>JOELHO 90 GRAUS, PVC, SERIE R, ÁGUA PLUVIAL, DN 100 MM, JUNTA ELÁSTICA, FORNECIDO E INSTALADO EM RAMAL DE ENCAMINHAMENTO. AF_12/2014</v>
          </cell>
          <cell r="D3342" t="str">
            <v>UN</v>
          </cell>
          <cell r="E3342">
            <v>26.66</v>
          </cell>
          <cell r="F3342" t="str">
            <v>SINAPI</v>
          </cell>
        </row>
        <row r="3343">
          <cell r="B3343">
            <v>89530</v>
          </cell>
          <cell r="C3343" t="str">
            <v>LUVA DE CORRER, PVC, SOLDÁVEL, DN 25MM, INSTALADO EM PRUMADA DE ÁGUA - FORNECIMENTO E INSTALAÇÃO. AF_12/2014</v>
          </cell>
          <cell r="D3343" t="str">
            <v>UN</v>
          </cell>
          <cell r="E3343">
            <v>9.24</v>
          </cell>
          <cell r="F3343" t="str">
            <v>SINAPI</v>
          </cell>
        </row>
        <row r="3344">
          <cell r="B3344">
            <v>89531</v>
          </cell>
          <cell r="C3344" t="str">
            <v>JOELHO 45 GRAUS, PVC, SERIE R, ÁGUA PLUVIAL, DN 100 MM, JUNTA ELÁSTICA, FORNECIDO E INSTALADO EM RAMAL DE ENCAMINHAMENTO. AF_12/2014</v>
          </cell>
          <cell r="D3344" t="str">
            <v>UN</v>
          </cell>
          <cell r="E3344">
            <v>21.75</v>
          </cell>
          <cell r="F3344" t="str">
            <v>SINAPI</v>
          </cell>
        </row>
        <row r="3345">
          <cell r="B3345">
            <v>89532</v>
          </cell>
          <cell r="C3345" t="str">
            <v>LUVA DE REDUÇÃO, PVC, SOLDÁVEL, DN 32MM X 25MM, INSTALADO EM PRUMADA DE ÁGUA - FORNECIMENTO E INSTALAÇÃO. AF_12/2014</v>
          </cell>
          <cell r="D3345" t="str">
            <v>UN</v>
          </cell>
          <cell r="E3345">
            <v>4.54</v>
          </cell>
          <cell r="F3345" t="str">
            <v>SINAPI</v>
          </cell>
        </row>
        <row r="3346">
          <cell r="B3346">
            <v>89533</v>
          </cell>
          <cell r="C3346" t="str">
            <v>JOELHO 45 GRAUS PARA PÉ DE COLUNA, PVC, SERIE R, ÁGUA PLUVIAL, DN 100 MM, JUNTA ELÁSTICA, FORNECIDO E INSTALADO EM RAMAL DE ENCAMINHAMENTO. AF_12/2014</v>
          </cell>
          <cell r="D3346" t="str">
            <v>UN</v>
          </cell>
          <cell r="E3346">
            <v>21.75</v>
          </cell>
          <cell r="F3346" t="str">
            <v>SINAPI</v>
          </cell>
        </row>
        <row r="3347">
          <cell r="B3347">
            <v>89534</v>
          </cell>
          <cell r="C3347" t="str">
            <v>LUVA SOLDÁVEL E COM ROSCA, PVC, SOLDÁVEL, DN 25MM X 3/4, INSTALADO EM PRUMADA DE ÁGUA - FORNECIMENTO E INSTALAÇÃO. AF_12/2014</v>
          </cell>
          <cell r="D3347" t="str">
            <v>UN</v>
          </cell>
          <cell r="E3347">
            <v>3.07</v>
          </cell>
          <cell r="F3347" t="str">
            <v>SINAPI</v>
          </cell>
        </row>
        <row r="3348">
          <cell r="B3348">
            <v>89535</v>
          </cell>
          <cell r="C3348" t="str">
            <v>CURVA 87 GRAUS E 30 MINUTOS, PVC, SERIE R, ÁGUA PLUVIAL, DN 100 MM, JUNTA ELÁSTICA, FORNECIDO E INSTALADO EM RAMAL DE ENCAMINHAMENTO. AF_12/2014</v>
          </cell>
          <cell r="D3348" t="str">
            <v>UN</v>
          </cell>
          <cell r="E3348">
            <v>34.369999999999997</v>
          </cell>
          <cell r="F3348" t="str">
            <v>SINAPI</v>
          </cell>
        </row>
        <row r="3349">
          <cell r="B3349">
            <v>89536</v>
          </cell>
          <cell r="C3349" t="str">
            <v>UNIÃO, PVC, SOLDÁVEL, DN 25MM, INSTALADO EM PRUMADA DE ÁGUA - FORNECIMENTO E INSTALAÇÃO. AF_12/2014</v>
          </cell>
          <cell r="D3349" t="str">
            <v>UN</v>
          </cell>
          <cell r="E3349">
            <v>8.3000000000000007</v>
          </cell>
          <cell r="F3349" t="str">
            <v>SINAPI</v>
          </cell>
        </row>
        <row r="3350">
          <cell r="B3350">
            <v>89538</v>
          </cell>
          <cell r="C3350" t="str">
            <v>ADAPTADOR CURTO COM BOLSA E ROSCA PARA REGISTRO, PVC, SOLDÁVEL, DN 25MM X 3/4, INSTALADO EM PRUMADA DE ÁGUA - FORNECIMENTO E INSTALAÇÃO. AF_12/2014</v>
          </cell>
          <cell r="D3350" t="str">
            <v>UN</v>
          </cell>
          <cell r="E3350">
            <v>2.5299999999999998</v>
          </cell>
          <cell r="F3350" t="str">
            <v>SINAPI</v>
          </cell>
        </row>
        <row r="3351">
          <cell r="B3351">
            <v>89540</v>
          </cell>
          <cell r="C3351" t="str">
            <v>CURVA DE TRANSPOSIÇÃO, PVC, SOLDÁVEL, DN 25MM, INSTALADO EM PRUMADA DE ÁGUA  - FORNECIMENTO E INSTALAÇÃO. AF_12/2014</v>
          </cell>
          <cell r="D3351" t="str">
            <v>UN</v>
          </cell>
          <cell r="E3351">
            <v>6.86</v>
          </cell>
          <cell r="F3351" t="str">
            <v>SINAPI</v>
          </cell>
        </row>
        <row r="3352">
          <cell r="B3352">
            <v>89541</v>
          </cell>
          <cell r="C3352" t="str">
            <v>LUVA, PVC, SOLDÁVEL, DN 32MM, INSTALADO EM PRUMADA DE ÁGUA - FORNECIMENTO E INSTALAÇÃO. AF_12/2014</v>
          </cell>
          <cell r="D3352" t="str">
            <v>UN</v>
          </cell>
          <cell r="E3352">
            <v>3.78</v>
          </cell>
          <cell r="F3352" t="str">
            <v>SINAPI</v>
          </cell>
        </row>
        <row r="3353">
          <cell r="B3353">
            <v>89542</v>
          </cell>
          <cell r="C3353" t="str">
            <v>LUVA DE CORRER, PVC, SOLDÁVEL, DN 32MM, INSTALADO EM PRUMADA DE ÁGUA - FORNECIMENTO E INSTALAÇÃO. AF_12/2014</v>
          </cell>
          <cell r="D3353" t="str">
            <v>UN</v>
          </cell>
          <cell r="E3353">
            <v>19.96</v>
          </cell>
          <cell r="F3353" t="str">
            <v>SINAPI</v>
          </cell>
        </row>
        <row r="3354">
          <cell r="B3354">
            <v>89544</v>
          </cell>
          <cell r="C3354" t="str">
            <v>LUVA SIMPLES, PVC, SERIE R, ÁGUA PLUVIAL, DN 40 MM, JUNTA SOLDÁVEL, FORNECIDO E INSTALADO EM RAMAL DE ENCAMINHAMENTO. AF_12/2014</v>
          </cell>
          <cell r="D3354" t="str">
            <v>UN</v>
          </cell>
          <cell r="E3354">
            <v>5.49</v>
          </cell>
          <cell r="F3354" t="str">
            <v>SINAPI</v>
          </cell>
        </row>
        <row r="3355">
          <cell r="B3355">
            <v>89545</v>
          </cell>
          <cell r="C3355" t="str">
            <v>LUVA SIMPLES, PVC, SERIE R, ÁGUA PLUVIAL, DN 50 MM, JUNTA ELÁSTICA, FORNECIDO E INSTALADO EM RAMAL DE ENCAMINHAMENTO. AF_12/2014</v>
          </cell>
          <cell r="D3355" t="str">
            <v>UN</v>
          </cell>
          <cell r="E3355">
            <v>8.18</v>
          </cell>
          <cell r="F3355" t="str">
            <v>SINAPI</v>
          </cell>
        </row>
        <row r="3356">
          <cell r="B3356">
            <v>89546</v>
          </cell>
          <cell r="C3356" t="str">
            <v>BUCHA DE REDUÇÃO LONGA, PVC, SERIE R, ÁGUA PLUVIAL, DN 50 X 40 MM, JUNTA ELÁSTICA, FORNECIDO E INSTALADO EM RAMAL DE ENCAMINHAMENTO. AF_12/2014</v>
          </cell>
          <cell r="D3356" t="str">
            <v>UN</v>
          </cell>
          <cell r="E3356">
            <v>7.12</v>
          </cell>
          <cell r="F3356" t="str">
            <v>SINAPI</v>
          </cell>
        </row>
        <row r="3357">
          <cell r="B3357">
            <v>89547</v>
          </cell>
          <cell r="C3357" t="str">
            <v>LUVA SIMPLES, PVC, SERIE R, ÁGUA PLUVIAL, DN 75 MM, JUNTA ELÁSTICA, FORNECIDO E INSTALADO EM RAMAL DE ENCAMINHAMENTO. AF_12/2014</v>
          </cell>
          <cell r="D3357" t="str">
            <v>UN</v>
          </cell>
          <cell r="E3357">
            <v>12.32</v>
          </cell>
          <cell r="F3357" t="str">
            <v>SINAPI</v>
          </cell>
        </row>
        <row r="3358">
          <cell r="B3358">
            <v>89548</v>
          </cell>
          <cell r="C3358" t="str">
            <v>LUVA DE CORRER, PVC, SERIE R, ÁGUA PLUVIAL, DN 75 MM, JUNTA ELÁSTICA, FORNECIDO E INSTALADO EM RAMAL DE ENCAMINHAMENTO. AF_12/2014</v>
          </cell>
          <cell r="D3358" t="str">
            <v>UN</v>
          </cell>
          <cell r="E3358">
            <v>13.32</v>
          </cell>
          <cell r="F3358" t="str">
            <v>SINAPI</v>
          </cell>
        </row>
        <row r="3359">
          <cell r="B3359">
            <v>89549</v>
          </cell>
          <cell r="C3359" t="str">
            <v>REDUÇÃO EXCÊNTRICA, PVC, SERIE R, ÁGUA PLUVIAL, DN 75 X 50 MM, JUNTA ELÁSTICA, FORNECIDO E INSTALADO EM RAMAL DE ENCAMINHAMENTO. AF_12/2014</v>
          </cell>
          <cell r="D3359" t="str">
            <v>UN</v>
          </cell>
          <cell r="E3359">
            <v>9.6300000000000008</v>
          </cell>
          <cell r="F3359" t="str">
            <v>SINAPI</v>
          </cell>
        </row>
        <row r="3360">
          <cell r="B3360">
            <v>89550</v>
          </cell>
          <cell r="C3360" t="str">
            <v>TÊ DE INSPEÇÃO, PVC, SERIE R, ÁGUA PLUVIAL, DN 75 MM, JUNTA ELÁSTICA, FORNECIDO E INSTALADO EM RAMAL DE ENCAMINHAMENTO. AF_12/2014</v>
          </cell>
          <cell r="D3360" t="str">
            <v>UN</v>
          </cell>
          <cell r="E3360">
            <v>23.35</v>
          </cell>
          <cell r="F3360" t="str">
            <v>SINAPI</v>
          </cell>
        </row>
        <row r="3361">
          <cell r="B3361">
            <v>89551</v>
          </cell>
          <cell r="C3361" t="str">
            <v>LUVA SOLDÁVEL E COM ROSCA, PVC, SOLDÁVEL, DN 32MM X 1, INSTALADO EM PRUMADA DE ÁGUA - FORNECIMENTO E INSTALAÇÃO. AF_12/2014</v>
          </cell>
          <cell r="D3361" t="str">
            <v>UN</v>
          </cell>
          <cell r="E3361">
            <v>6.24</v>
          </cell>
          <cell r="F3361" t="str">
            <v>SINAPI</v>
          </cell>
        </row>
        <row r="3362">
          <cell r="B3362">
            <v>89552</v>
          </cell>
          <cell r="C3362" t="str">
            <v>UNIÃO, PVC, SOLDÁVEL, DN 32MM, INSTALADO EM PRUMADA DE ÁGUA - FORNECIMENTO E INSTALAÇÃO. AF_12/2014</v>
          </cell>
          <cell r="D3362" t="str">
            <v>UN</v>
          </cell>
          <cell r="E3362">
            <v>12.9</v>
          </cell>
          <cell r="F3362" t="str">
            <v>SINAPI</v>
          </cell>
        </row>
        <row r="3363">
          <cell r="B3363">
            <v>89553</v>
          </cell>
          <cell r="C3363" t="str">
            <v>ADAPTADOR CURTO COM BOLSA E ROSCA PARA REGISTRO, PVC, SOLDÁVEL, DN 32MM X 1, INSTALADO EM PRUMADA DE ÁGUA - FORNECIMENTO E INSTALAÇÃO. AF_12/2014</v>
          </cell>
          <cell r="D3363" t="str">
            <v>UN</v>
          </cell>
          <cell r="E3363">
            <v>3.71</v>
          </cell>
          <cell r="F3363" t="str">
            <v>SINAPI</v>
          </cell>
        </row>
        <row r="3364">
          <cell r="B3364">
            <v>89554</v>
          </cell>
          <cell r="C3364" t="str">
            <v>LUVA SIMPLES, PVC, SERIE R, ÁGUA PLUVIAL, DN 100 MM, JUNTA ELÁSTICA, FORNECIDO E INSTALADO EM RAMAL DE ENCAMINHAMENTO. AF_12/2014</v>
          </cell>
          <cell r="D3364" t="str">
            <v>UN</v>
          </cell>
          <cell r="E3364">
            <v>15.15</v>
          </cell>
          <cell r="F3364" t="str">
            <v>SINAPI</v>
          </cell>
        </row>
        <row r="3365">
          <cell r="B3365">
            <v>89555</v>
          </cell>
          <cell r="C3365" t="str">
            <v>CURVA DE TRANSPOSIÇÃO, PVC, SOLDÁVEL, DN 32MM, INSTALADO EM PRUMADA DE ÁGUA   FORNECIMENTO E INSTALAÇÃO. AF_12/2014</v>
          </cell>
          <cell r="D3365" t="str">
            <v>UN</v>
          </cell>
          <cell r="E3365">
            <v>15.69</v>
          </cell>
          <cell r="F3365" t="str">
            <v>SINAPI</v>
          </cell>
        </row>
        <row r="3366">
          <cell r="B3366">
            <v>89556</v>
          </cell>
          <cell r="C3366" t="str">
            <v>LUVA DE CORRER, PVC, SERIE R, ÁGUA PLUVIAL, DN 100 MM, JUNTA ELÁSTICA, FORNECIDO E INSTALADO EM RAMAL DE ENCAMINHAMENTO. AF_12/2014</v>
          </cell>
          <cell r="D3366" t="str">
            <v>UN</v>
          </cell>
          <cell r="E3366">
            <v>22.03</v>
          </cell>
          <cell r="F3366" t="str">
            <v>SINAPI</v>
          </cell>
        </row>
        <row r="3367">
          <cell r="B3367">
            <v>89557</v>
          </cell>
          <cell r="C3367" t="str">
            <v>REDUÇÃO EXCÊNTRICA, PVC, SERIE R, ÁGUA PLUVIAL, DN 100 X 75 MM, JUNTA ELÁSTICA, FORNECIDO E INSTALADO EM RAMAL DE ENCAMINHAMENTO. AF_12/2014</v>
          </cell>
          <cell r="D3367" t="str">
            <v>UN</v>
          </cell>
          <cell r="E3367">
            <v>17.510000000000002</v>
          </cell>
          <cell r="F3367" t="str">
            <v>SINAPI</v>
          </cell>
        </row>
        <row r="3368">
          <cell r="B3368">
            <v>89558</v>
          </cell>
          <cell r="C3368" t="str">
            <v>LUVA, PVC, SOLDÁVEL, DN 40MM, INSTALADO EM PRUMADA DE ÁGUA - FORNECIMENTO E INSTALAÇÃO. AF_12/2014</v>
          </cell>
          <cell r="D3368" t="str">
            <v>UN</v>
          </cell>
          <cell r="E3368">
            <v>5.81</v>
          </cell>
          <cell r="F3368" t="str">
            <v>SINAPI</v>
          </cell>
        </row>
        <row r="3369">
          <cell r="B3369">
            <v>89559</v>
          </cell>
          <cell r="C3369" t="str">
            <v>TÊ DE INSPEÇÃO, PVC, SERIE R, ÁGUA PLUVIAL, DN 100 MM, JUNTA ELÁSTICA, FORNECIDO E INSTALADO EM RAMAL DE ENCAMINHAMENTO. AF_12/2014</v>
          </cell>
          <cell r="D3369" t="str">
            <v>UN</v>
          </cell>
          <cell r="E3369">
            <v>38.409999999999997</v>
          </cell>
          <cell r="F3369" t="str">
            <v>SINAPI</v>
          </cell>
        </row>
        <row r="3370">
          <cell r="B3370">
            <v>89561</v>
          </cell>
          <cell r="C3370" t="str">
            <v>JUNÇÃO SIMPLES, PVC, SERIE R, ÁGUA PLUVIAL, DN 40 MM, JUNTA SOLDÁVEL, FORNECIDO E INSTALADO EM RAMAL DE ENCAMINHAMENTO. AF_12/2014</v>
          </cell>
          <cell r="D3370" t="str">
            <v>UN</v>
          </cell>
          <cell r="E3370">
            <v>8.08</v>
          </cell>
          <cell r="F3370" t="str">
            <v>SINAPI</v>
          </cell>
        </row>
        <row r="3371">
          <cell r="B3371">
            <v>89562</v>
          </cell>
          <cell r="C3371" t="str">
            <v>LUVA DE REDUÇÃO, PVC, SOLDÁVEL, DN 40MM X 32MM, INSTALADO EM PRUMADA DE ÁGUA - FORNECIMENTO E INSTALAÇÃO. AF_12/2014</v>
          </cell>
          <cell r="D3371" t="str">
            <v>UN</v>
          </cell>
          <cell r="E3371">
            <v>6.2</v>
          </cell>
          <cell r="F3371" t="str">
            <v>SINAPI</v>
          </cell>
        </row>
        <row r="3372">
          <cell r="B3372">
            <v>89563</v>
          </cell>
          <cell r="C3372" t="str">
            <v>JUNÇÃO SIMPLES, PVC, SERIE R, ÁGUA PLUVIAL, DN 50 MM, JUNTA ELÁSTICA, FORNECIDO E INSTALADO EM RAMAL DE ENCAMINHAMENTO. AF_12/2014</v>
          </cell>
          <cell r="D3372" t="str">
            <v>UN</v>
          </cell>
          <cell r="E3372">
            <v>13.54</v>
          </cell>
          <cell r="F3372" t="str">
            <v>SINAPI</v>
          </cell>
        </row>
        <row r="3373">
          <cell r="B3373">
            <v>89564</v>
          </cell>
          <cell r="C3373" t="str">
            <v>LUVA COM ROSCA, PVC, SOLDÁVEL, DN 40MM X 1.1/4, INSTALADO EM PRUMADA DE ÁGUA - FORNECIMENTO E INSTALAÇÃO. AF_12/2014</v>
          </cell>
          <cell r="D3373" t="str">
            <v>UN</v>
          </cell>
          <cell r="E3373">
            <v>11.48</v>
          </cell>
          <cell r="F3373" t="str">
            <v>SINAPI</v>
          </cell>
        </row>
        <row r="3374">
          <cell r="B3374">
            <v>89565</v>
          </cell>
          <cell r="C3374" t="str">
            <v>JUNÇÃO SIMPLES, PVC, SERIE R, ÁGUA PLUVIAL, DN 75 X 75 MM, JUNTA ELÁSTICA, FORNECIDO E INSTALADO EM RAMAL DE ENCAMINHAMENTO. AF_12/2014</v>
          </cell>
          <cell r="D3374" t="str">
            <v>UN</v>
          </cell>
          <cell r="E3374">
            <v>32.78</v>
          </cell>
          <cell r="F3374" t="str">
            <v>SINAPI</v>
          </cell>
        </row>
        <row r="3375">
          <cell r="B3375">
            <v>89566</v>
          </cell>
          <cell r="C3375" t="str">
            <v>TÊ, PVC, SERIE R, ÁGUA PLUVIAL, DN 75 MM, JUNTA ELÁSTICA, FORNECIDO E INSTALADO EM RAMAL DE ENCAMINHAMENTO. AF_12/2014</v>
          </cell>
          <cell r="D3375" t="str">
            <v>UN</v>
          </cell>
          <cell r="E3375">
            <v>28.42</v>
          </cell>
          <cell r="F3375" t="str">
            <v>SINAPI</v>
          </cell>
        </row>
        <row r="3376">
          <cell r="B3376">
            <v>89567</v>
          </cell>
          <cell r="C3376" t="str">
            <v>JUNÇÃO SIMPLES, PVC, SERIE R, ÁGUA PLUVIAL, DN 100 X 100 MM, JUNTA ELÁSTICA, FORNECIDO E INSTALADO EM RAMAL DE ENCAMINHAMENTO. AF_12/2014</v>
          </cell>
          <cell r="D3376" t="str">
            <v>UN</v>
          </cell>
          <cell r="E3376">
            <v>48.24</v>
          </cell>
          <cell r="F3376" t="str">
            <v>SINAPI</v>
          </cell>
        </row>
        <row r="3377">
          <cell r="B3377">
            <v>89568</v>
          </cell>
          <cell r="C3377" t="str">
            <v>UNIÃO, PVC, SOLDÁVEL, DN 40MM, INSTALADO EM PRUMADA DE ÁGUA - FORNECIMENTO E INSTALAÇÃO. AF_12/2014</v>
          </cell>
          <cell r="D3377" t="str">
            <v>UN</v>
          </cell>
          <cell r="E3377">
            <v>23.46</v>
          </cell>
          <cell r="F3377" t="str">
            <v>SINAPI</v>
          </cell>
        </row>
        <row r="3378">
          <cell r="B3378">
            <v>89569</v>
          </cell>
          <cell r="C3378" t="str">
            <v>JUNÇÃO SIMPLES, PVC, SERIE R, ÁGUA PLUVIAL, DN 100 X 75 MM, JUNTA ELÁSTICA, FORNECIDO E INSTALADO EM RAMAL DE ENCAMINHAMENTO. AF_12/2014</v>
          </cell>
          <cell r="D3378" t="str">
            <v>UN</v>
          </cell>
          <cell r="E3378">
            <v>45.64</v>
          </cell>
          <cell r="F3378" t="str">
            <v>SINAPI</v>
          </cell>
        </row>
        <row r="3379">
          <cell r="B3379">
            <v>89570</v>
          </cell>
          <cell r="C3379" t="str">
            <v>ADAPTADOR CURTO COM BOLSA E ROSCA PARA REGISTRO, PVC, SOLDÁVEL, DN 40MM X 1.1/2, INSTALADO EM PRUMADA DE ÁGUA - FORNECIMENTO E INSTALAÇÃO. AF_12/2014</v>
          </cell>
          <cell r="D3379" t="str">
            <v>UN</v>
          </cell>
          <cell r="E3379">
            <v>8.0500000000000007</v>
          </cell>
          <cell r="F3379" t="str">
            <v>SINAPI</v>
          </cell>
        </row>
        <row r="3380">
          <cell r="B3380">
            <v>89571</v>
          </cell>
          <cell r="C3380" t="str">
            <v>TÊ, PVC, SERIE R, ÁGUA PLUVIAL, DN 100 X 100 MM, JUNTA ELÁSTICA, FORNECIDO E INSTALADO EM RAMAL DE ENCAMINHAMENTO. AF_12/2014</v>
          </cell>
          <cell r="D3380" t="str">
            <v>UN</v>
          </cell>
          <cell r="E3380">
            <v>44.42</v>
          </cell>
          <cell r="F3380" t="str">
            <v>SINAPI</v>
          </cell>
        </row>
        <row r="3381">
          <cell r="B3381">
            <v>89572</v>
          </cell>
          <cell r="C3381" t="str">
            <v>ADAPTADOR CURTO COM BOLSA E ROSCA PARA REGISTRO, PVC, SOLDÁVEL, DN 40MM X 1.1/4, INSTALADO EM PRUMADA DE ÁGUA - FORNECIMENTO E INSTALAÇÃO. AF_12/2014</v>
          </cell>
          <cell r="D3381" t="str">
            <v>UN</v>
          </cell>
          <cell r="E3381">
            <v>5.48</v>
          </cell>
          <cell r="F3381" t="str">
            <v>SINAPI</v>
          </cell>
        </row>
        <row r="3382">
          <cell r="B3382">
            <v>89573</v>
          </cell>
          <cell r="C3382" t="str">
            <v>TÊ, PVC, SERIE R, ÁGUA PLUVIAL, DN 100 X 75 MM, JUNTA ELÁSTICA, FORNECIDO E INSTALADO EM RAMAL DE ENCAMINHAMENTO. AF_12/2014</v>
          </cell>
          <cell r="D3382" t="str">
            <v>UN</v>
          </cell>
          <cell r="E3382">
            <v>40.47</v>
          </cell>
          <cell r="F3382" t="str">
            <v>SINAPI</v>
          </cell>
        </row>
        <row r="3383">
          <cell r="B3383">
            <v>89574</v>
          </cell>
          <cell r="C3383" t="str">
            <v>JUNÇÃO DUPLA, PVC, SERIE R, ÁGUA PLUVIAL, DN 100 X 100 X 100 MM, JUNTA ELÁSTICA, FORNECIDO E INSTALADO EM RAMAL DE ENCAMINHAMENTO. AF_12/2014</v>
          </cell>
          <cell r="D3383" t="str">
            <v>UN</v>
          </cell>
          <cell r="E3383">
            <v>78.75</v>
          </cell>
          <cell r="F3383" t="str">
            <v>SINAPI</v>
          </cell>
        </row>
        <row r="3384">
          <cell r="B3384">
            <v>89575</v>
          </cell>
          <cell r="C3384" t="str">
            <v>LUVA, PVC, SOLDÁVEL, DN 50MM, INSTALADO EM PRUMADA DE ÁGUA - FORNECIMENTO E INSTALAÇÃO. AF_12/2014</v>
          </cell>
          <cell r="D3384" t="str">
            <v>UN</v>
          </cell>
          <cell r="E3384">
            <v>7.31</v>
          </cell>
          <cell r="F3384" t="str">
            <v>SINAPI</v>
          </cell>
        </row>
        <row r="3385">
          <cell r="B3385">
            <v>89577</v>
          </cell>
          <cell r="C3385" t="str">
            <v>LUVA DE CORRER, PVC, SOLDÁVEL, DN 50MM, INSTALADO EM PRUMADA DE ÁGUA - FORNECIMENTO E INSTALAÇÃO. AF_12/2014</v>
          </cell>
          <cell r="D3385" t="str">
            <v>UN</v>
          </cell>
          <cell r="E3385">
            <v>23.94</v>
          </cell>
          <cell r="F3385" t="str">
            <v>SINAPI</v>
          </cell>
        </row>
        <row r="3386">
          <cell r="B3386">
            <v>89579</v>
          </cell>
          <cell r="C3386" t="str">
            <v>LUVA DE REDUÇÃO, PVC, SOLDÁVEL, DN 50MM X 25MM, INSTALADO EM PRUMADA DE ÁGUA   FORNECIMENTO E INSTALAÇÃO. AF_12/2014</v>
          </cell>
          <cell r="D3386" t="str">
            <v>UN</v>
          </cell>
          <cell r="E3386">
            <v>7.5</v>
          </cell>
          <cell r="F3386" t="str">
            <v>SINAPI</v>
          </cell>
        </row>
        <row r="3387">
          <cell r="B3387">
            <v>89581</v>
          </cell>
          <cell r="C3387" t="str">
            <v>JOELHO 90 GRAUS, PVC, SERIE R, ÁGUA PLUVIAL, DN 75 MM, JUNTA ELÁSTICA, FORNECIDO E INSTALADO EM CONDUTORES VERTICAIS DE ÁGUAS PLUVIAIS. AF_12/2014</v>
          </cell>
          <cell r="D3387" t="str">
            <v>UN</v>
          </cell>
          <cell r="E3387">
            <v>16.84</v>
          </cell>
          <cell r="F3387" t="str">
            <v>SINAPI</v>
          </cell>
        </row>
        <row r="3388">
          <cell r="B3388">
            <v>89582</v>
          </cell>
          <cell r="C3388" t="str">
            <v>JOELHO 45 GRAUS, PVC, SERIE R, ÁGUA PLUVIAL, DN 75 MM, JUNTA ELÁSTICA, FORNECIDO E INSTALADO EM CONDUTORES VERTICAIS DE ÁGUAS PLUVIAIS. AF_12/2014</v>
          </cell>
          <cell r="D3388" t="str">
            <v>UN</v>
          </cell>
          <cell r="E3388">
            <v>14.82</v>
          </cell>
          <cell r="F3388" t="str">
            <v>SINAPI</v>
          </cell>
        </row>
        <row r="3389">
          <cell r="B3389">
            <v>89583</v>
          </cell>
          <cell r="C3389" t="str">
            <v>CURVA 87 GRAUS E 30 MINUTOS, PVC, SERIE R, ÁGUA PLUVIAL, DN 75 MM, JUNTA ELÁSTICA, FORNECIDO E INSTALADO EM CONDUTORES VERTICAIS DE ÁGUAS PLUVIAIS. AF_12/2014</v>
          </cell>
          <cell r="D3389" t="str">
            <v>UN</v>
          </cell>
          <cell r="E3389">
            <v>22.18</v>
          </cell>
          <cell r="F3389" t="str">
            <v>SINAPI</v>
          </cell>
        </row>
        <row r="3390">
          <cell r="B3390">
            <v>89584</v>
          </cell>
          <cell r="C3390" t="str">
            <v>JOELHO 90 GRAUS, PVC, SERIE R, ÁGUA PLUVIAL, DN 100 MM, JUNTA ELÁSTICA, FORNECIDO E INSTALADO EM CONDUTORES VERTICAIS DE ÁGUAS PLUVIAIS. AF_12/2014</v>
          </cell>
          <cell r="D3390" t="str">
            <v>UN</v>
          </cell>
          <cell r="E3390">
            <v>25.43</v>
          </cell>
          <cell r="F3390" t="str">
            <v>SINAPI</v>
          </cell>
        </row>
        <row r="3391">
          <cell r="B3391">
            <v>89585</v>
          </cell>
          <cell r="C3391" t="str">
            <v>JOELHO 45 GRAUS, PVC, SERIE R, ÁGUA PLUVIAL, DN 100 MM, JUNTA ELÁSTICA, FORNECIDO E INSTALADO EM CONDUTORES VERTICAIS DE ÁGUAS PLUVIAIS. AF_12/2014</v>
          </cell>
          <cell r="D3391" t="str">
            <v>UN</v>
          </cell>
          <cell r="E3391">
            <v>20.52</v>
          </cell>
          <cell r="F3391" t="str">
            <v>SINAPI</v>
          </cell>
        </row>
        <row r="3392">
          <cell r="B3392">
            <v>89586</v>
          </cell>
          <cell r="C3392" t="str">
            <v>JOELHO 45 GRAUS PARA PÉ DE COLUNA, PVC, SERIE R, ÁGUA PLUVIAL, DN 100 MM, JUNTA ELÁSTICA, FORNECIDO E INSTALADO EM CONDUTORES VERTICAIS DE ÁGUAS PLUVIAIS. AF_12/2014</v>
          </cell>
          <cell r="D3392" t="str">
            <v>UN</v>
          </cell>
          <cell r="E3392">
            <v>20.52</v>
          </cell>
          <cell r="F3392" t="str">
            <v>SINAPI</v>
          </cell>
        </row>
        <row r="3393">
          <cell r="B3393">
            <v>89587</v>
          </cell>
          <cell r="C3393" t="str">
            <v>CURVA 87 GRAUS E 30 MINUTOS, PVC, SERIE R, ÁGUA PLUVIAL, DN 100 MM, JUNTA ELÁSTICA, FORNECIDO E INSTALADO EM CONDUTORES VERTICAIS DE ÁGUAS PLUVIAIS. AF_12/2014</v>
          </cell>
          <cell r="D3393" t="str">
            <v>UN</v>
          </cell>
          <cell r="E3393">
            <v>33.14</v>
          </cell>
          <cell r="F3393" t="str">
            <v>SINAPI</v>
          </cell>
        </row>
        <row r="3394">
          <cell r="B3394">
            <v>89590</v>
          </cell>
          <cell r="C3394" t="str">
            <v>JOELHO 90 GRAUS, PVC, SERIE R, ÁGUA PLUVIAL, DN 150 MM, JUNTA ELÁSTICA, FORNECIDO E INSTALADO EM CONDUTORES VERTICAIS DE ÁGUAS PLUVIAIS. AF_12/2014</v>
          </cell>
          <cell r="D3394" t="str">
            <v>UN</v>
          </cell>
          <cell r="E3394">
            <v>80.41</v>
          </cell>
          <cell r="F3394" t="str">
            <v>SINAPI</v>
          </cell>
        </row>
        <row r="3395">
          <cell r="B3395">
            <v>89591</v>
          </cell>
          <cell r="C3395" t="str">
            <v>JOELHO 45 GRAUS, PVC, SERIE R, ÁGUA PLUVIAL, DN 150 MM, JUNTA ELÁSTICA, FORNECIDO E INSTALADO EM CONDUTORES VERTICAIS DE ÁGUAS PLUVIAIS. AF_12/2014</v>
          </cell>
          <cell r="D3395" t="str">
            <v>UN</v>
          </cell>
          <cell r="E3395">
            <v>66.3</v>
          </cell>
          <cell r="F3395" t="str">
            <v>SINAPI</v>
          </cell>
        </row>
        <row r="3396">
          <cell r="B3396">
            <v>89592</v>
          </cell>
          <cell r="C3396" t="str">
            <v>CURVA 87 GRAUS E 30 MINUTOS, PVC, SERIE R, ÁGUA PLUVIAL, DN 150 MM, JUNTA ELÁSTICA, FORNECIDO E INSTALADO EM CONDUTORES VERTICAIS DE ÁGUAS PLUVIAIS. AF_12/2014</v>
          </cell>
          <cell r="D3396" t="str">
            <v>UN</v>
          </cell>
          <cell r="E3396">
            <v>107.32</v>
          </cell>
          <cell r="F3396" t="str">
            <v>SINAPI</v>
          </cell>
        </row>
        <row r="3397">
          <cell r="B3397">
            <v>89593</v>
          </cell>
          <cell r="C3397" t="str">
            <v>LUVA COM ROSCA, PVC, SOLDÁVEL, DN 50MM X 1.1/2, INSTALADO EM PRUMADA DE ÁGUA - FORNECIMENTO E INSTALAÇÃO. AF_12/2014</v>
          </cell>
          <cell r="D3397" t="str">
            <v>UN</v>
          </cell>
          <cell r="E3397">
            <v>21.64</v>
          </cell>
          <cell r="F3397" t="str">
            <v>SINAPI</v>
          </cell>
        </row>
        <row r="3398">
          <cell r="B3398">
            <v>89594</v>
          </cell>
          <cell r="C3398" t="str">
            <v>UNIÃO, PVC, SOLDÁVEL, DN 50MM, INSTALADO EM PRUMADA DE ÁGUA - FORNECIMENTO E INSTALAÇÃO. AF_12/2014</v>
          </cell>
          <cell r="D3398" t="str">
            <v>UN</v>
          </cell>
          <cell r="E3398">
            <v>26.17</v>
          </cell>
          <cell r="F3398" t="str">
            <v>SINAPI</v>
          </cell>
        </row>
        <row r="3399">
          <cell r="B3399">
            <v>89595</v>
          </cell>
          <cell r="C3399" t="str">
            <v>ADAPTADOR CURTO COM BOLSA E ROSCA PARA REGISTRO, PVC, SOLDÁVEL, DN 50MM X 1.1/4, INSTALADO EM PRUMADA DE ÁGUA - FORNECIMENTO E INSTALAÇÃO. AF_12/2014</v>
          </cell>
          <cell r="D3399" t="str">
            <v>UN</v>
          </cell>
          <cell r="E3399">
            <v>9.84</v>
          </cell>
          <cell r="F3399" t="str">
            <v>SINAPI</v>
          </cell>
        </row>
        <row r="3400">
          <cell r="B3400">
            <v>89596</v>
          </cell>
          <cell r="C3400" t="str">
            <v>ADAPTADOR CURTO COM BOLSA E ROSCA PARA REGISTRO, PVC, SOLDÁVEL, DN 50MM X 1.1/2, INSTALADO EM PRUMADA DE ÁGUA - FORNECIMENTO E INSTALAÇÃO. AF_12/2014</v>
          </cell>
          <cell r="D3400" t="str">
            <v>UN</v>
          </cell>
          <cell r="E3400">
            <v>7.18</v>
          </cell>
          <cell r="F3400" t="str">
            <v>SINAPI</v>
          </cell>
        </row>
        <row r="3401">
          <cell r="B3401">
            <v>89597</v>
          </cell>
          <cell r="C3401" t="str">
            <v>LUVA, PVC, SOLDÁVEL, DN 60MM, INSTALADO EM PRUMADA DE ÁGUA - FORNECIMENTO E INSTALAÇÃO. AF_12/2014</v>
          </cell>
          <cell r="D3401" t="str">
            <v>UN</v>
          </cell>
          <cell r="E3401">
            <v>13.63</v>
          </cell>
          <cell r="F3401" t="str">
            <v>SINAPI</v>
          </cell>
        </row>
        <row r="3402">
          <cell r="B3402">
            <v>89598</v>
          </cell>
          <cell r="C3402" t="str">
            <v>LUVA DE CORRER, PVC, SOLDÁVEL, DN 60MM, INSTALADO EM PRUMADA DE ÁGUA   FORNECIMENTO E INSTALAÇÃO. AF_12/2014</v>
          </cell>
          <cell r="D3402" t="str">
            <v>UN</v>
          </cell>
          <cell r="E3402">
            <v>36.15</v>
          </cell>
          <cell r="F3402" t="str">
            <v>SINAPI</v>
          </cell>
        </row>
        <row r="3403">
          <cell r="B3403">
            <v>89599</v>
          </cell>
          <cell r="C3403" t="str">
            <v>LUVA SIMPLES, PVC, SERIE R, ÁGUA PLUVIAL, DN 75 MM, JUNTA ELÁSTICA, FORNECIDO E INSTALADO EM CONDUTORES VERTICAIS DE ÁGUAS PLUVIAIS. AF_12/2014</v>
          </cell>
          <cell r="D3403" t="str">
            <v>UN</v>
          </cell>
          <cell r="E3403">
            <v>11.41</v>
          </cell>
          <cell r="F3403" t="str">
            <v>SINAPI</v>
          </cell>
        </row>
        <row r="3404">
          <cell r="B3404">
            <v>89600</v>
          </cell>
          <cell r="C3404" t="str">
            <v>LUVA DE CORRER, PVC, SERIE R, ÁGUA PLUVIAL, DN 75 MM, JUNTA ELÁSTICA, FORNECIDO E INSTALADO EM CONDUTORES VERTICAIS DE ÁGUAS PLUVIAIS. AF_12/2014</v>
          </cell>
          <cell r="D3404" t="str">
            <v>UN</v>
          </cell>
          <cell r="E3404">
            <v>12.41</v>
          </cell>
          <cell r="F3404" t="str">
            <v>SINAPI</v>
          </cell>
        </row>
        <row r="3405">
          <cell r="B3405">
            <v>89605</v>
          </cell>
          <cell r="C3405" t="str">
            <v>LUVA DE REDUÇÃO, PVC, SOLDÁVEL, DN 60MM X 50MM, INSTALADO EM PRUMADA DE ÁGUA - FORNECIMENTO E INSTALAÇÃO. AF_12/2014</v>
          </cell>
          <cell r="D3405" t="str">
            <v>UN</v>
          </cell>
          <cell r="E3405">
            <v>13.3</v>
          </cell>
          <cell r="F3405" t="str">
            <v>SINAPI</v>
          </cell>
        </row>
        <row r="3406">
          <cell r="B3406">
            <v>89609</v>
          </cell>
          <cell r="C3406" t="str">
            <v>UNIÃO, PVC, SOLDÁVEL, DN 60MM, INSTALADO EM PRUMADA DE ÁGUA - FORNECIMENTO E INSTALAÇÃO. AF_12/2014</v>
          </cell>
          <cell r="D3406" t="str">
            <v>UN</v>
          </cell>
          <cell r="E3406">
            <v>60.8</v>
          </cell>
          <cell r="F3406" t="str">
            <v>SINAPI</v>
          </cell>
        </row>
        <row r="3407">
          <cell r="B3407">
            <v>89610</v>
          </cell>
          <cell r="C3407" t="str">
            <v>ADAPTADOR CURTO COM BOLSA E ROSCA PARA REGISTRO, PVC, SOLDÁVEL, DN 60MM X 2, INSTALADO EM PRUMADA DE ÁGUA - FORNECIMENTO E INSTALAÇÃO. AF_12/2014</v>
          </cell>
          <cell r="D3407" t="str">
            <v>UN</v>
          </cell>
          <cell r="E3407">
            <v>13.64</v>
          </cell>
          <cell r="F3407" t="str">
            <v>SINAPI</v>
          </cell>
        </row>
        <row r="3408">
          <cell r="B3408">
            <v>89611</v>
          </cell>
          <cell r="C3408" t="str">
            <v>LUVA, PVC, SOLDÁVEL, DN 75MM, INSTALADO EM PRUMADA DE ÁGUA - FORNECIMENTO E INSTALAÇÃO. AF_12/2014</v>
          </cell>
          <cell r="D3408" t="str">
            <v>UN</v>
          </cell>
          <cell r="E3408">
            <v>22.3</v>
          </cell>
          <cell r="F3408" t="str">
            <v>SINAPI</v>
          </cell>
        </row>
        <row r="3409">
          <cell r="B3409">
            <v>89612</v>
          </cell>
          <cell r="C3409" t="str">
            <v>UNIÃO, PVC, SOLDÁVEL, DN 75MM, INSTALADO EM PRUMADA DE ÁGUA - FORNECIMENTO E INSTALAÇÃO. AF_12/2014</v>
          </cell>
          <cell r="D3409" t="str">
            <v>UN</v>
          </cell>
          <cell r="E3409">
            <v>119.89</v>
          </cell>
          <cell r="F3409" t="str">
            <v>SINAPI</v>
          </cell>
        </row>
        <row r="3410">
          <cell r="B3410">
            <v>89613</v>
          </cell>
          <cell r="C3410" t="str">
            <v>ADAPTADOR CURTO COM BOLSA E ROSCA PARA REGISTRO, PVC, SOLDÁVEL, DN 75MM X 2.1/2, INSTALADO EM PRUMADA DE ÁGUA - FORNECIMENTO E INSTALAÇÃO. AF_12/2014</v>
          </cell>
          <cell r="D3410" t="str">
            <v>UN</v>
          </cell>
          <cell r="E3410">
            <v>19.86</v>
          </cell>
          <cell r="F3410" t="str">
            <v>SINAPI</v>
          </cell>
        </row>
        <row r="3411">
          <cell r="B3411">
            <v>89614</v>
          </cell>
          <cell r="C3411" t="str">
            <v>LUVA, PVC, SOLDÁVEL, DN 85MM, INSTALADO EM PRUMADA DE ÁGUA - FORNECIMENTO E INSTALAÇÃO. AF_12/2014</v>
          </cell>
          <cell r="D3411" t="str">
            <v>UN</v>
          </cell>
          <cell r="E3411">
            <v>42.66</v>
          </cell>
          <cell r="F3411" t="str">
            <v>SINAPI</v>
          </cell>
        </row>
        <row r="3412">
          <cell r="B3412">
            <v>89615</v>
          </cell>
          <cell r="C3412" t="str">
            <v>UNIÃO, PVC, SOLDÁVEL, DN 85MM, INSTALADO EM PRUMADA DE ÁGUA - FORNECIMENTO E INSTALAÇÃO. AF_12/2014</v>
          </cell>
          <cell r="D3412" t="str">
            <v>UN</v>
          </cell>
          <cell r="E3412">
            <v>181.46</v>
          </cell>
          <cell r="F3412" t="str">
            <v>SINAPI</v>
          </cell>
        </row>
        <row r="3413">
          <cell r="B3413">
            <v>89616</v>
          </cell>
          <cell r="C3413" t="str">
            <v>ADAPTADOR CURTO COM BOLSA E ROSCA PARA REGISTRO, PVC, SOLDÁVEL, DN 85MM X 3, INSTALADO EM PRUMADA DE ÁGUA - FORNECIMENTO E INSTALAÇÃO. AF_12/2014</v>
          </cell>
          <cell r="D3413" t="str">
            <v>UN</v>
          </cell>
          <cell r="E3413">
            <v>28.97</v>
          </cell>
          <cell r="F3413" t="str">
            <v>SINAPI</v>
          </cell>
        </row>
        <row r="3414">
          <cell r="B3414">
            <v>89617</v>
          </cell>
          <cell r="C3414" t="str">
            <v>TE, PVC, SOLDÁVEL, DN 25MM, INSTALADO EM PRUMADA DE ÁGUA - FORNECIMENTO E INSTALAÇÃO. AF_12/2014</v>
          </cell>
          <cell r="D3414" t="str">
            <v>UN</v>
          </cell>
          <cell r="E3414">
            <v>4.3899999999999997</v>
          </cell>
          <cell r="F3414" t="str">
            <v>SINAPI</v>
          </cell>
        </row>
        <row r="3415">
          <cell r="B3415">
            <v>89618</v>
          </cell>
          <cell r="C3415" t="str">
            <v>TÊ COM BUCHA DE LATÃO NA BOLSA CENTRAL, PVC, SOLDÁVEL, DN 25MM X 1/2, INSTALADO EM PRUMADA DE ÁGUA - FORNECIMENTO E INSTALAÇÃO. AF_12/2014</v>
          </cell>
          <cell r="D3415" t="str">
            <v>UN</v>
          </cell>
          <cell r="E3415">
            <v>9.82</v>
          </cell>
          <cell r="F3415" t="str">
            <v>SINAPI</v>
          </cell>
        </row>
        <row r="3416">
          <cell r="B3416">
            <v>89619</v>
          </cell>
          <cell r="C3416" t="str">
            <v>TÊ DE REDUÇÃO, PVC, SOLDÁVEL, DN 25MM X 20MM, INSTALADO EM PRUMADA DE ÁGUA - FORNECIMENTO E INSTALAÇÃO. AF_12/2014</v>
          </cell>
          <cell r="D3416" t="str">
            <v>UN</v>
          </cell>
          <cell r="E3416">
            <v>5.84</v>
          </cell>
          <cell r="F3416" t="str">
            <v>SINAPI</v>
          </cell>
        </row>
        <row r="3417">
          <cell r="B3417">
            <v>89620</v>
          </cell>
          <cell r="C3417" t="str">
            <v>TE, PVC, SOLDÁVEL, DN 32MM, INSTALADO EM PRUMADA DE ÁGUA - FORNECIMENTO E INSTALAÇÃO. AF_12/2014</v>
          </cell>
          <cell r="D3417" t="str">
            <v>UN</v>
          </cell>
          <cell r="E3417">
            <v>7.39</v>
          </cell>
          <cell r="F3417" t="str">
            <v>SINAPI</v>
          </cell>
        </row>
        <row r="3418">
          <cell r="B3418">
            <v>89621</v>
          </cell>
          <cell r="C3418" t="str">
            <v>TÊ COM BUCHA DE LATÃO NA BOLSA CENTRAL, PVC, SOLDÁVEL, DN 32MM X 3/4, INSTALADO EM PRUMADA DE ÁGUA - FORNECIMENTO E INSTALAÇÃO. AF_12/2014</v>
          </cell>
          <cell r="D3418" t="str">
            <v>UN</v>
          </cell>
          <cell r="E3418">
            <v>16.61</v>
          </cell>
          <cell r="F3418" t="str">
            <v>SINAPI</v>
          </cell>
        </row>
        <row r="3419">
          <cell r="B3419">
            <v>89622</v>
          </cell>
          <cell r="C3419" t="str">
            <v>TÊ DE REDUÇÃO, PVC, SOLDÁVEL, DN 32MM X 25MM, INSTALADO EM PRUMADA DE ÁGUA - FORNECIMENTO E INSTALAÇÃO. AF_12/2014</v>
          </cell>
          <cell r="D3419" t="str">
            <v>UN</v>
          </cell>
          <cell r="E3419">
            <v>8.83</v>
          </cell>
          <cell r="F3419" t="str">
            <v>SINAPI</v>
          </cell>
        </row>
        <row r="3420">
          <cell r="B3420">
            <v>89623</v>
          </cell>
          <cell r="C3420" t="str">
            <v>TE, PVC, SOLDÁVEL, DN 40MM, INSTALADO EM PRUMADA DE ÁGUA - FORNECIMENTO E INSTALAÇÃO. AF_12/2014</v>
          </cell>
          <cell r="D3420" t="str">
            <v>UN</v>
          </cell>
          <cell r="E3420">
            <v>11.93</v>
          </cell>
          <cell r="F3420" t="str">
            <v>SINAPI</v>
          </cell>
        </row>
        <row r="3421">
          <cell r="B3421">
            <v>89624</v>
          </cell>
          <cell r="C3421" t="str">
            <v>TÊ DE REDUÇÃO, PVC, SOLDÁVEL, DN 40MM X 32MM, INSTALADO EM PRUMADA DE ÁGUA - FORNECIMENTO E INSTALAÇÃO. AF_12/2014</v>
          </cell>
          <cell r="D3421" t="str">
            <v>UN</v>
          </cell>
          <cell r="E3421">
            <v>12.65</v>
          </cell>
          <cell r="F3421" t="str">
            <v>SINAPI</v>
          </cell>
        </row>
        <row r="3422">
          <cell r="B3422">
            <v>89625</v>
          </cell>
          <cell r="C3422" t="str">
            <v>TE, PVC, SOLDÁVEL, DN 50MM, INSTALADO EM PRUMADA DE ÁGUA - FORNECIMENTO E INSTALAÇÃO. AF_12/2014</v>
          </cell>
          <cell r="D3422" t="str">
            <v>UN</v>
          </cell>
          <cell r="E3422">
            <v>14.34</v>
          </cell>
          <cell r="F3422" t="str">
            <v>SINAPI</v>
          </cell>
        </row>
        <row r="3423">
          <cell r="B3423">
            <v>89626</v>
          </cell>
          <cell r="C3423" t="str">
            <v>TÊ DE REDUÇÃO, PVC, SOLDÁVEL, DN 50MM X 40MM, INSTALADO EM PRUMADA DE ÁGUA - FORNECIMENTO E INSTALAÇÃO. AF_12/2014</v>
          </cell>
          <cell r="D3423" t="str">
            <v>UN</v>
          </cell>
          <cell r="E3423">
            <v>19.93</v>
          </cell>
          <cell r="F3423" t="str">
            <v>SINAPI</v>
          </cell>
        </row>
        <row r="3424">
          <cell r="B3424">
            <v>89627</v>
          </cell>
          <cell r="C3424" t="str">
            <v>TÊ DE REDUÇÃO, PVC, SOLDÁVEL, DN 50MM X 25MM, INSTALADO EM PRUMADA DE ÁGUA - FORNECIMENTO E INSTALAÇÃO. AF_12/2014</v>
          </cell>
          <cell r="D3424" t="str">
            <v>UN</v>
          </cell>
          <cell r="E3424">
            <v>13.5</v>
          </cell>
          <cell r="F3424" t="str">
            <v>SINAPI</v>
          </cell>
        </row>
        <row r="3425">
          <cell r="B3425">
            <v>89628</v>
          </cell>
          <cell r="C3425" t="str">
            <v>TE, PVC, SOLDÁVEL, DN 60MM, INSTALADO EM PRUMADA DE ÁGUA - FORNECIMENTO E INSTALAÇÃO. AF_12/2014</v>
          </cell>
          <cell r="D3425" t="str">
            <v>UN</v>
          </cell>
          <cell r="E3425">
            <v>30.47</v>
          </cell>
          <cell r="F3425" t="str">
            <v>SINAPI</v>
          </cell>
        </row>
        <row r="3426">
          <cell r="B3426">
            <v>89629</v>
          </cell>
          <cell r="C3426" t="str">
            <v>TE, PVC, SOLDÁVEL, DN 75MM, INSTALADO EM PRUMADA DE ÁGUA - FORNECIMENTO E INSTALAÇÃO. AF_12/2014</v>
          </cell>
          <cell r="D3426" t="str">
            <v>UN</v>
          </cell>
          <cell r="E3426">
            <v>55.9</v>
          </cell>
          <cell r="F3426" t="str">
            <v>SINAPI</v>
          </cell>
        </row>
        <row r="3427">
          <cell r="B3427">
            <v>89630</v>
          </cell>
          <cell r="C3427" t="str">
            <v>TE DE REDUÇÃO, PVC, SOLDÁVEL, DN 75MM X 50MM, INSTALADO EM PRUMADA DE ÁGUA - FORNECIMENTO E INSTALAÇÃO. AF_12/2014</v>
          </cell>
          <cell r="D3427" t="str">
            <v>UN</v>
          </cell>
          <cell r="E3427">
            <v>48.29</v>
          </cell>
          <cell r="F3427" t="str">
            <v>SINAPI</v>
          </cell>
        </row>
        <row r="3428">
          <cell r="B3428">
            <v>89631</v>
          </cell>
          <cell r="C3428" t="str">
            <v>TE, PVC, SOLDÁVEL, DN 85MM, INSTALADO EM PRUMADA DE ÁGUA - FORNECIMENTO E INSTALAÇÃO. AF_12/2014</v>
          </cell>
          <cell r="D3428" t="str">
            <v>UN</v>
          </cell>
          <cell r="E3428">
            <v>85.46</v>
          </cell>
          <cell r="F3428" t="str">
            <v>SINAPI</v>
          </cell>
        </row>
        <row r="3429">
          <cell r="B3429">
            <v>89632</v>
          </cell>
          <cell r="C3429" t="str">
            <v>TE DE REDUÇÃO, PVC, SOLDÁVEL, DN 85MM X 60MM, INSTALADO EM PRUMADA DE ÁGUA - FORNECIMENTO E INSTALAÇÃO. AF_12/2014</v>
          </cell>
          <cell r="D3429" t="str">
            <v>UN</v>
          </cell>
          <cell r="E3429">
            <v>69.88</v>
          </cell>
          <cell r="F3429" t="str">
            <v>SINAPI</v>
          </cell>
        </row>
        <row r="3430">
          <cell r="B3430">
            <v>89637</v>
          </cell>
          <cell r="C3430" t="str">
            <v>JOELHO 90 GRAUS, CPVC, SOLDÁVEL, DN 15MM, INSTALADO EM RAMAL OU SUB-RAMAL DE ÁGUA - FORNECIMENTO E INSTALAÇÃO. AF_12/2014</v>
          </cell>
          <cell r="D3430" t="str">
            <v>UN</v>
          </cell>
          <cell r="E3430">
            <v>6.1</v>
          </cell>
          <cell r="F3430" t="str">
            <v>SINAPI</v>
          </cell>
        </row>
        <row r="3431">
          <cell r="B3431">
            <v>89638</v>
          </cell>
          <cell r="C3431" t="str">
            <v>JOELHO 45 GRAUS, CPVC, SOLDÁVEL, DN 15MM, INSTALADO EM RAMAL OU SUB-RAMAL DE ÁGUA - FORNECIMENTO E INSTALAÇÃO. AF_12/2014</v>
          </cell>
          <cell r="D3431" t="str">
            <v>UN</v>
          </cell>
          <cell r="E3431">
            <v>6.76</v>
          </cell>
          <cell r="F3431" t="str">
            <v>SINAPI</v>
          </cell>
        </row>
        <row r="3432">
          <cell r="B3432">
            <v>89639</v>
          </cell>
          <cell r="C3432" t="str">
            <v>CURVA 90 GRAUS, CPVC, SOLDÁVEL, DN 15MM, INSTALADO EM RAMAL OU SUB-RAMAL DE ÁGUA - FORNECIMENTO E INSTALAÇÃO. AF_12/2014</v>
          </cell>
          <cell r="D3432" t="str">
            <v>UN</v>
          </cell>
          <cell r="E3432">
            <v>7.02</v>
          </cell>
          <cell r="F3432" t="str">
            <v>SINAPI</v>
          </cell>
        </row>
        <row r="3433">
          <cell r="B3433">
            <v>89640</v>
          </cell>
          <cell r="C3433" t="str">
            <v>JOELHO DE TRANSIÇÃO, 90 GRAUS, CPVC, SOLDÁVEL, DN 15MM X 1/2", INSTALADO EM RAMAL OU SUB-RAMAL DE ÁGUA - FORNECIMENTO E INSTALAÇÃO. AF_12/2014</v>
          </cell>
          <cell r="D3433" t="str">
            <v>UN</v>
          </cell>
          <cell r="E3433">
            <v>10.99</v>
          </cell>
          <cell r="F3433" t="str">
            <v>SINAPI</v>
          </cell>
        </row>
        <row r="3434">
          <cell r="B3434">
            <v>89641</v>
          </cell>
          <cell r="C3434" t="str">
            <v>JOELHO 90 GRAUS, CPVC, SOLDÁVEL, DN 22MM, INSTALADO EM RAMAL OU SUB-RAMAL DE ÁGUA - FORNECIMENTO E INSTALAÇÃO. AF_12/2014</v>
          </cell>
          <cell r="D3434" t="str">
            <v>UN</v>
          </cell>
          <cell r="E3434">
            <v>8.5500000000000007</v>
          </cell>
          <cell r="F3434" t="str">
            <v>SINAPI</v>
          </cell>
        </row>
        <row r="3435">
          <cell r="B3435">
            <v>89642</v>
          </cell>
          <cell r="C3435" t="str">
            <v>JOELHO 45 GRAUS, CPVC, SOLDÁVEL, DN 22MM, INSTALADO EM RAMAL OU SUB-RAMAL DE ÁGUA - FORNECIMENTO E INSTALAÇÃO. AF_12/2014</v>
          </cell>
          <cell r="D3435" t="str">
            <v>UN</v>
          </cell>
          <cell r="E3435">
            <v>9.83</v>
          </cell>
          <cell r="F3435" t="str">
            <v>SINAPI</v>
          </cell>
        </row>
        <row r="3436">
          <cell r="B3436">
            <v>89643</v>
          </cell>
          <cell r="C3436" t="str">
            <v>CURVA 90 GRAUS, CPVC, SOLDÁVEL, DN 22MM, INSTALADO EM RAMAL OU SUB-RAMAL DE ÁGUA - FORNECIMENTO E INSTALAÇÃO. AF_12/2014</v>
          </cell>
          <cell r="D3436" t="str">
            <v>UN</v>
          </cell>
          <cell r="E3436">
            <v>10.26</v>
          </cell>
          <cell r="F3436" t="str">
            <v>SINAPI</v>
          </cell>
        </row>
        <row r="3437">
          <cell r="B3437">
            <v>89644</v>
          </cell>
          <cell r="C3437" t="str">
            <v>JOELHO DE TRANSIÇÃO, 90 GRAUS, CPVC, SOLDÁVEL, DN 22MM X 1/2", INSTALADO EM RAMAL OU SUB-RAMAL DE ÁGUA - FORNECIMENTO E INSTALAÇÃO. AF_12/2014</v>
          </cell>
          <cell r="D3437" t="str">
            <v>UN</v>
          </cell>
          <cell r="E3437">
            <v>16.309999999999999</v>
          </cell>
          <cell r="F3437" t="str">
            <v>SINAPI</v>
          </cell>
        </row>
        <row r="3438">
          <cell r="B3438">
            <v>89645</v>
          </cell>
          <cell r="C3438" t="str">
            <v>JOELHO DE TRANSIÇÃO, 90 GRAUS, CPVC, SOLDÁVEL, DN 22MM X 3/4", INSTALADO EM RAMAL OU SUB-RAMAL DE ÁGUA - FORNECIMENTO E INSTALAÇÃO. AF_12/2014</v>
          </cell>
          <cell r="D3438" t="str">
            <v>UN</v>
          </cell>
          <cell r="E3438">
            <v>18.12</v>
          </cell>
          <cell r="F3438" t="str">
            <v>SINAPI</v>
          </cell>
        </row>
        <row r="3439">
          <cell r="B3439">
            <v>89646</v>
          </cell>
          <cell r="C3439" t="str">
            <v>JOELHO 90 GRAUS, CPVC, SOLDÁVEL, DN 28MM, INSTALADO EM RAMAL OU SUB-RAMAL DE ÁGUA - FORNECIMENTO E INSTALAÇÃO. AF_12/2014</v>
          </cell>
          <cell r="D3439" t="str">
            <v>UN</v>
          </cell>
          <cell r="E3439">
            <v>13.26</v>
          </cell>
          <cell r="F3439" t="str">
            <v>SINAPI</v>
          </cell>
        </row>
        <row r="3440">
          <cell r="B3440">
            <v>89647</v>
          </cell>
          <cell r="C3440" t="str">
            <v>JOELHO 45 GRAUS, CPVC, SOLDÁVEL, DN 28MM, INSTALADO EM RAMAL OU SUB-RAMAL DE ÁGUA  FORNECIMENTO E INSTALAÇÃO. AF_12/2014</v>
          </cell>
          <cell r="D3440" t="str">
            <v>UN</v>
          </cell>
          <cell r="E3440">
            <v>12.96</v>
          </cell>
          <cell r="F3440" t="str">
            <v>SINAPI</v>
          </cell>
        </row>
        <row r="3441">
          <cell r="B3441">
            <v>89648</v>
          </cell>
          <cell r="C3441" t="str">
            <v>CURVA 90 GRAUS, CPVC, SOLDÁVEL, DN 28MM, INSTALADO EM RAMAL OU SUB-RAMAL DE ÁGUA  FORNECIMENTO E INSTALAÇÃO. AF_12/2014</v>
          </cell>
          <cell r="D3441" t="str">
            <v>UN</v>
          </cell>
          <cell r="E3441">
            <v>14.34</v>
          </cell>
          <cell r="F3441" t="str">
            <v>SINAPI</v>
          </cell>
        </row>
        <row r="3442">
          <cell r="B3442">
            <v>89649</v>
          </cell>
          <cell r="C3442" t="str">
            <v>JOELHO 90 GRAUS, CPVC, SOLDÁVEL, DN 35MM, INSTALADO EM RAMAL OU SUB-RAMAL DE ÁGUA  FORNECIMENTO E INSTALAÇÃO. AF_12/2014</v>
          </cell>
          <cell r="D3442" t="str">
            <v>UN</v>
          </cell>
          <cell r="E3442">
            <v>19.55</v>
          </cell>
          <cell r="F3442" t="str">
            <v>SINAPI</v>
          </cell>
        </row>
        <row r="3443">
          <cell r="B3443">
            <v>89650</v>
          </cell>
          <cell r="C3443" t="str">
            <v>JOELHO 45 GRAUS, CPVC, SOLDÁVEL, DN 35MM, INSTALADO EM RAMAL OU SUB-RAMAL DE ÁGUA  FORNECIMENTO E INSTALAÇÃO. AF_12/2014</v>
          </cell>
          <cell r="D3443" t="str">
            <v>UN</v>
          </cell>
          <cell r="E3443">
            <v>19.55</v>
          </cell>
          <cell r="F3443" t="str">
            <v>SINAPI</v>
          </cell>
        </row>
        <row r="3444">
          <cell r="B3444">
            <v>89651</v>
          </cell>
          <cell r="C3444" t="str">
            <v>LUVA, CPVC, SOLDÁVEL, DN 15MM, INSTALADO EM RAMAL OU SUB-RAMAL DE ÁGUA - FORNECIMENTO E INSTALAÇÃO. AF_12/2014</v>
          </cell>
          <cell r="D3444" t="str">
            <v>UN</v>
          </cell>
          <cell r="E3444">
            <v>4.1500000000000004</v>
          </cell>
          <cell r="F3444" t="str">
            <v>SINAPI</v>
          </cell>
        </row>
        <row r="3445">
          <cell r="B3445">
            <v>89652</v>
          </cell>
          <cell r="C3445" t="str">
            <v>LUVA DE CORRER, CPVC, SOLDÁVEL, DN 15MM, INSTALADO EM RAMAL OU SUB-RAMAL DE ÁGUA  FORNECIMENTO E INSTALAÇÃO. AF_12/2014</v>
          </cell>
          <cell r="D3445" t="str">
            <v>UN</v>
          </cell>
          <cell r="E3445">
            <v>7.08</v>
          </cell>
          <cell r="F3445" t="str">
            <v>SINAPI</v>
          </cell>
        </row>
        <row r="3446">
          <cell r="B3446">
            <v>89653</v>
          </cell>
          <cell r="C3446" t="str">
            <v>LUVA DE TRANSIÇÃO, CPVC, SOLDÁVEL, DN15MM X 1/2", INSTALADO EM RAMAL OU SUB-RAMAL DE ÁGUA - FORNECIMENTO E INSTALAÇÃO. AF_12/2014</v>
          </cell>
          <cell r="D3446" t="str">
            <v>UN</v>
          </cell>
          <cell r="E3446">
            <v>11.59</v>
          </cell>
          <cell r="F3446" t="str">
            <v>SINAPI</v>
          </cell>
        </row>
        <row r="3447">
          <cell r="B3447">
            <v>89654</v>
          </cell>
          <cell r="C3447" t="str">
            <v>UNIÃO, CPVC, SOLDÁVEL, DN15MM, INSTALADO EM RAMAL OU SUB-RAMAL DE ÁGUA  FORNECIMENTO E INSTALAÇÃO. AF_12/2014</v>
          </cell>
          <cell r="D3447" t="str">
            <v>UN</v>
          </cell>
          <cell r="E3447">
            <v>11.29</v>
          </cell>
          <cell r="F3447" t="str">
            <v>SINAPI</v>
          </cell>
        </row>
        <row r="3448">
          <cell r="B3448">
            <v>89655</v>
          </cell>
          <cell r="C3448" t="str">
            <v>CONECTOR, CPVC, SOLDÁVEL, DN 15MM X 1/2, INSTALADO EM RAMAL OU SUB-RAMAL DE ÁGUA  FORNECIMENTO E INSTALAÇÃO. AF_12/2014</v>
          </cell>
          <cell r="D3448" t="str">
            <v>UN</v>
          </cell>
          <cell r="E3448">
            <v>16.809999999999999</v>
          </cell>
          <cell r="F3448" t="str">
            <v>SINAPI</v>
          </cell>
        </row>
        <row r="3449">
          <cell r="B3449">
            <v>89656</v>
          </cell>
          <cell r="C3449" t="str">
            <v>ADAPTADOR, CPVC, SOLDÁVEL, DN15MM, INSTALADO EM RAMAL OU SUB-RAMAL DE ÁGUA  FORNECIMENTO E INSTALAÇÃO. AF_12/2014</v>
          </cell>
          <cell r="D3449" t="str">
            <v>UN</v>
          </cell>
          <cell r="E3449">
            <v>7.55</v>
          </cell>
          <cell r="F3449" t="str">
            <v>SINAPI</v>
          </cell>
        </row>
        <row r="3450">
          <cell r="B3450">
            <v>89657</v>
          </cell>
          <cell r="C3450" t="str">
            <v>CURVA DE TRANSPOSIÇÃO, CPVC, SOLDÁVEL, DN15MM, INSTALADO EM RAMAL OU SUB-RAMAL DE ÁGUA  FORNECIMENTO E INSTALAÇÃO. AF_12/2014</v>
          </cell>
          <cell r="D3450" t="str">
            <v>UN</v>
          </cell>
          <cell r="E3450">
            <v>7.69</v>
          </cell>
          <cell r="F3450" t="str">
            <v>SINAPI</v>
          </cell>
        </row>
        <row r="3451">
          <cell r="B3451">
            <v>89658</v>
          </cell>
          <cell r="C3451" t="str">
            <v>LUVA, CPVC, SOLDÁVEL, DN 22MM, INSTALADO EM RAMAL OU SUB-RAMAL DE ÁGUA  FORNECIMENTO E INSTALAÇÃO. AF_12/2014</v>
          </cell>
          <cell r="D3451" t="str">
            <v>UN</v>
          </cell>
          <cell r="E3451">
            <v>5.69</v>
          </cell>
          <cell r="F3451" t="str">
            <v>SINAPI</v>
          </cell>
        </row>
        <row r="3452">
          <cell r="B3452">
            <v>89659</v>
          </cell>
          <cell r="C3452" t="str">
            <v>LUVA DE CORRER, CPVC, SOLDÁVEL, DN 22MM, INSTALADO EM RAMAL OU SUB-RAMAL DE ÁGUA  FORNECIMENTO E INSTALAÇÃO. AF_12/2014</v>
          </cell>
          <cell r="D3452" t="str">
            <v>UN</v>
          </cell>
          <cell r="E3452">
            <v>10.18</v>
          </cell>
          <cell r="F3452" t="str">
            <v>SINAPI</v>
          </cell>
        </row>
        <row r="3453">
          <cell r="B3453">
            <v>89660</v>
          </cell>
          <cell r="C3453" t="str">
            <v>LUVA DE TRANSIÇÃO, CPVC, SOLDÁVEL, DN22MM X 25MM, INSTALADO EM RAMAL OU SUB-RAMAL DE ÁGUA - FORNECIMENTO E INSTALAÇÃO. AF_12/2014</v>
          </cell>
          <cell r="D3453" t="str">
            <v>UN</v>
          </cell>
          <cell r="E3453">
            <v>5.3</v>
          </cell>
          <cell r="F3453" t="str">
            <v>SINAPI</v>
          </cell>
        </row>
        <row r="3454">
          <cell r="B3454">
            <v>89661</v>
          </cell>
          <cell r="C3454" t="str">
            <v>UNIÃO, CPVC, SOLDÁVEL, DN22MM, INSTALADO EM RAMAL OU SUB-RAMAL DE ÁGUA  FORNECIMENTO E INSTALAÇÃO. AF_12/2014</v>
          </cell>
          <cell r="D3454" t="str">
            <v>UN</v>
          </cell>
          <cell r="E3454">
            <v>13.6</v>
          </cell>
          <cell r="F3454" t="str">
            <v>SINAPI</v>
          </cell>
        </row>
        <row r="3455">
          <cell r="B3455">
            <v>89662</v>
          </cell>
          <cell r="C3455" t="str">
            <v>CONECTOR, CPVC, SOLDÁVEL, DN 22MM X 1/2, INSTALADO EM RAMAL OU SUB-RAMAL DE ÁGUA  FORNECIMENTO E INSTALAÇÃO. AF_12/2014</v>
          </cell>
          <cell r="D3455" t="str">
            <v>UN</v>
          </cell>
          <cell r="E3455">
            <v>20.91</v>
          </cell>
          <cell r="F3455" t="str">
            <v>SINAPI</v>
          </cell>
        </row>
        <row r="3456">
          <cell r="B3456">
            <v>89663</v>
          </cell>
          <cell r="C3456" t="str">
            <v>ADAPTADOR, CPVC, SOLDÁVEL, DN22MM, INSTALADO EM RAMAL OU SUB-RAMAL DE ÁGUA  FORNECIMENTO E INSTALAÇÃO. AF_12/2014</v>
          </cell>
          <cell r="D3456" t="str">
            <v>UN</v>
          </cell>
          <cell r="E3456">
            <v>8.66</v>
          </cell>
          <cell r="F3456" t="str">
            <v>SINAPI</v>
          </cell>
        </row>
        <row r="3457">
          <cell r="B3457">
            <v>89664</v>
          </cell>
          <cell r="C3457" t="str">
            <v>CURVA DE TRANSPOSIÇÃO, CPVC, SOLDÁVEL, DN22MM, INSTALADO EM RAMAL OU SUB-RAMAL DE ÁGUA  FORNECIMENTO E INSTALAÇÃO. AF_12/2014</v>
          </cell>
          <cell r="D3457" t="str">
            <v>UN</v>
          </cell>
          <cell r="E3457">
            <v>10.18</v>
          </cell>
          <cell r="F3457" t="str">
            <v>SINAPI</v>
          </cell>
        </row>
        <row r="3458">
          <cell r="B3458">
            <v>89665</v>
          </cell>
          <cell r="C3458" t="str">
            <v>REDUÇÃO EXCÊNTRICA, PVC, SERIE R, ÁGUA PLUVIAL, DN 75 X 50 MM, JUNTA ELÁSTICA, FORNECIDO E INSTALADO EM CONDUTORES VERTICAIS DE ÁGUAS PLUVIAIS. AF_12/2014</v>
          </cell>
          <cell r="D3458" t="str">
            <v>UN</v>
          </cell>
          <cell r="E3458">
            <v>8.7200000000000006</v>
          </cell>
          <cell r="F3458" t="str">
            <v>SINAPI</v>
          </cell>
        </row>
        <row r="3459">
          <cell r="B3459">
            <v>89666</v>
          </cell>
          <cell r="C3459" t="str">
            <v>BUCHA DE REDUÇÃO, CPVC, SOLDÁVEL, DN22MM X 15MM, INSTALADO EM RAMAL OU SUB-RAMAL DE ÁGUA  FORNECIMENTO E INSTALAÇÃO. AF_12/2014</v>
          </cell>
          <cell r="D3459" t="str">
            <v>UN</v>
          </cell>
          <cell r="E3459">
            <v>4.6399999999999997</v>
          </cell>
          <cell r="F3459" t="str">
            <v>SINAPI</v>
          </cell>
        </row>
        <row r="3460">
          <cell r="B3460">
            <v>89667</v>
          </cell>
          <cell r="C3460" t="str">
            <v>TÊ DE INSPEÇÃO, PVC, SERIE R, ÁGUA PLUVIAL, DN 75 MM, JUNTA ELÁSTICA, FORNECIDO E INSTALADO EM CONDUTORES VERTICAIS DE ÁGUAS PLUVIAIS. AF_12/2014</v>
          </cell>
          <cell r="D3460" t="str">
            <v>UN</v>
          </cell>
          <cell r="E3460">
            <v>22.44</v>
          </cell>
          <cell r="F3460" t="str">
            <v>SINAPI</v>
          </cell>
        </row>
        <row r="3461">
          <cell r="B3461">
            <v>89668</v>
          </cell>
          <cell r="C3461" t="str">
            <v>CONECTOR, CPVC, SOLDÁVEL, DN22MM X 3/4", INSTALADO EM RAMAL OU SUB-RAMAL DE ÁGUA - FORNECIMENTO E INSTALAÇÃO. AF_12/2014</v>
          </cell>
          <cell r="D3461" t="str">
            <v>UN</v>
          </cell>
          <cell r="E3461">
            <v>19.84</v>
          </cell>
          <cell r="F3461" t="str">
            <v>SINAPI</v>
          </cell>
        </row>
        <row r="3462">
          <cell r="B3462">
            <v>89669</v>
          </cell>
          <cell r="C3462" t="str">
            <v>LUVA SIMPLES, PVC, SERIE R, ÁGUA PLUVIAL, DN 100 MM, JUNTA ELÁSTICA, FORNECIDO E INSTALADO EM CONDUTORES VERTICAIS DE ÁGUAS PLUVIAIS. AF_12/2014</v>
          </cell>
          <cell r="D3462" t="str">
            <v>UN</v>
          </cell>
          <cell r="E3462">
            <v>14.38</v>
          </cell>
          <cell r="F3462" t="str">
            <v>SINAPI</v>
          </cell>
        </row>
        <row r="3463">
          <cell r="B3463">
            <v>89670</v>
          </cell>
          <cell r="C3463" t="str">
            <v>LUVA, CPVC, SOLDÁVEL, DN 28MM, INSTALADO EM RAMAL OU SUB-RAMAL DE ÁGUA  FORNECIMENTO E INSTALAÇÃO. AF_12/2014</v>
          </cell>
          <cell r="D3463" t="str">
            <v>UN</v>
          </cell>
          <cell r="E3463">
            <v>8.42</v>
          </cell>
          <cell r="F3463" t="str">
            <v>SINAPI</v>
          </cell>
        </row>
        <row r="3464">
          <cell r="B3464">
            <v>89671</v>
          </cell>
          <cell r="C3464" t="str">
            <v>LUVA DE CORRER, PVC, SERIE R, ÁGUA PLUVIAL, DN 100 MM, JUNTA ELÁSTICA, FORNECIDO E INSTALADO EM CONDUTORES VERTICAIS DE ÁGUAS PLUVIAIS. AF_12/2014</v>
          </cell>
          <cell r="D3464" t="str">
            <v>UN</v>
          </cell>
          <cell r="E3464">
            <v>21.26</v>
          </cell>
          <cell r="F3464" t="str">
            <v>SINAPI</v>
          </cell>
        </row>
        <row r="3465">
          <cell r="B3465">
            <v>89672</v>
          </cell>
          <cell r="C3465" t="str">
            <v>LUVA DE CORRER, CPVC, SOLDÁVEL, DN 28MM, INSTALADO EM RAMAL OU SUB-RAMAL DE ÁGUA  FORNECIMENTO E INSTALAÇÃO. AF_12/2014</v>
          </cell>
          <cell r="D3465" t="str">
            <v>UN</v>
          </cell>
          <cell r="E3465">
            <v>13.56</v>
          </cell>
          <cell r="F3465" t="str">
            <v>SINAPI</v>
          </cell>
        </row>
        <row r="3466">
          <cell r="B3466">
            <v>89673</v>
          </cell>
          <cell r="C3466" t="str">
            <v>REDUÇÃO EXCÊNTRICA, PVC, SERIE R, ÁGUA PLUVIAL, DN 100 X 75 MM, JUNTA ELÁSTICA, FORNECIDO E INSTALADO EM CONDUTORES VERTICAIS DE ÁGUAS PLUVIAIS. AF_12/2014</v>
          </cell>
          <cell r="D3466" t="str">
            <v>UN</v>
          </cell>
          <cell r="E3466">
            <v>16.739999999999998</v>
          </cell>
          <cell r="F3466" t="str">
            <v>SINAPI</v>
          </cell>
        </row>
        <row r="3467">
          <cell r="B3467">
            <v>89674</v>
          </cell>
          <cell r="C3467" t="str">
            <v>UNIÃO, CPVC, SOLDÁVEL, DN28MM, INSTALADO EM RAMAL OU SUB-RAMAL DE ÁGUA  FORNECIMENTO E INSTALAÇÃO. AF_12/2014</v>
          </cell>
          <cell r="D3467" t="str">
            <v>UN</v>
          </cell>
          <cell r="E3467">
            <v>20.11</v>
          </cell>
          <cell r="F3467" t="str">
            <v>SINAPI</v>
          </cell>
        </row>
        <row r="3468">
          <cell r="B3468">
            <v>89675</v>
          </cell>
          <cell r="C3468" t="str">
            <v>TÊ DE INSPEÇÃO, PVC, SERIE R, ÁGUA PLUVIAL, DN 100 MM, JUNTA ELÁSTICA, FORNECIDO E INSTALADO EM CONDUTORES VERTICAIS DE ÁGUAS PLUVIAIS. AF_12/2014</v>
          </cell>
          <cell r="D3468" t="str">
            <v>UN</v>
          </cell>
          <cell r="E3468">
            <v>37.64</v>
          </cell>
          <cell r="F3468" t="str">
            <v>SINAPI</v>
          </cell>
        </row>
        <row r="3469">
          <cell r="B3469">
            <v>89676</v>
          </cell>
          <cell r="C3469" t="str">
            <v>CONECTOR, CPVC, SOLDÁVEL, DN 28MM X 1, INSTALADO EM RAMAL OU SUB-RAMAL DE ÁGUA  FORNECIMENTO E INSTALAÇÃO. AF_12/2014</v>
          </cell>
          <cell r="D3469" t="str">
            <v>UN</v>
          </cell>
          <cell r="E3469">
            <v>30.8</v>
          </cell>
          <cell r="F3469" t="str">
            <v>SINAPI</v>
          </cell>
        </row>
        <row r="3470">
          <cell r="B3470">
            <v>89677</v>
          </cell>
          <cell r="C3470" t="str">
            <v>LUVA SIMPLES, PVC, SERIE R, ÁGUA PLUVIAL, DN 150 MM, JUNTA ELÁSTICA, FORNECIDO E INSTALADO EM CONDUTORES VERTICAIS DE ÁGUAS PLUVIAIS. AF_12/2014</v>
          </cell>
          <cell r="D3470" t="str">
            <v>UN</v>
          </cell>
          <cell r="E3470">
            <v>41.8</v>
          </cell>
          <cell r="F3470" t="str">
            <v>SINAPI</v>
          </cell>
        </row>
        <row r="3471">
          <cell r="B3471">
            <v>89678</v>
          </cell>
          <cell r="C3471" t="str">
            <v>BUCHA DE REDUÇÃO, CPVC, SOLDÁVEL, DN28MM X 22MM, INSTALADO EM RAMAL OU SUB-RAMAL DE ÁGUA  FORNECIMENTO E INSTALAÇÃO. AF_12/2014</v>
          </cell>
          <cell r="D3471" t="str">
            <v>UN</v>
          </cell>
          <cell r="E3471">
            <v>6.14</v>
          </cell>
          <cell r="F3471" t="str">
            <v>SINAPI</v>
          </cell>
        </row>
        <row r="3472">
          <cell r="B3472">
            <v>89679</v>
          </cell>
          <cell r="C3472" t="str">
            <v>LUVA DE CORRER, PVC, SERIE R, ÁGUA PLUVIAL, DN 150 MM, JUNTA ELÁSTICA, FORNECIDO E INSTALADO EM CONDUTORES VERTICAIS DE ÁGUAS PLUVIAIS. AF_12/2014</v>
          </cell>
          <cell r="D3472" t="str">
            <v>UN</v>
          </cell>
          <cell r="E3472">
            <v>66.33</v>
          </cell>
          <cell r="F3472" t="str">
            <v>SINAPI</v>
          </cell>
        </row>
        <row r="3473">
          <cell r="B3473">
            <v>89680</v>
          </cell>
          <cell r="C3473" t="str">
            <v>LUVA, CPVC, SOLDÁVEL, DN 35MM, INSTALADO EM RAMAL OU SUB-RAMAL DE ÁGUA  FORNECIMENTO E INSTALAÇÃO. AF_12/2014</v>
          </cell>
          <cell r="D3473" t="str">
            <v>UN</v>
          </cell>
          <cell r="E3473">
            <v>13.24</v>
          </cell>
          <cell r="F3473" t="str">
            <v>SINAPI</v>
          </cell>
        </row>
        <row r="3474">
          <cell r="B3474">
            <v>89681</v>
          </cell>
          <cell r="C3474" t="str">
            <v>REDUÇÃO EXCÊNTRICA, PVC, SERIE R, ÁGUA PLUVIAL, DN 150 X 100 MM, JUNTA ELÁSTICA, FORNECIDO E INSTALADO EM CONDUTORES VERTICAIS DE ÁGUAS PLUVIAIS. AF_12/2014</v>
          </cell>
          <cell r="D3474" t="str">
            <v>UN</v>
          </cell>
          <cell r="E3474">
            <v>46.14</v>
          </cell>
          <cell r="F3474" t="str">
            <v>SINAPI</v>
          </cell>
        </row>
        <row r="3475">
          <cell r="B3475">
            <v>89682</v>
          </cell>
          <cell r="C3475" t="str">
            <v>LUVA DE CORRER, CPVC, SOLDÁVEL, DN 35MM, INSTALADO EM RAMAL OU SUB-RAMAL DE ÁGUA  FORNECIMENTO E INSTALAÇÃO. AF_12/2014</v>
          </cell>
          <cell r="D3475" t="str">
            <v>UN</v>
          </cell>
          <cell r="E3475">
            <v>20.92</v>
          </cell>
          <cell r="F3475" t="str">
            <v>SINAPI</v>
          </cell>
        </row>
        <row r="3476">
          <cell r="B3476">
            <v>89684</v>
          </cell>
          <cell r="C3476" t="str">
            <v>UNIÃO, CPVC, SOLDÁVEL, DN35MM, INSTALADO EM RAMAL OU SUB-RAMAL DE ÁGUA  FORNECIMENTO E INSTALAÇÃO. AF_12/2014</v>
          </cell>
          <cell r="D3476" t="str">
            <v>UN</v>
          </cell>
          <cell r="E3476">
            <v>29.16</v>
          </cell>
          <cell r="F3476" t="str">
            <v>SINAPI</v>
          </cell>
        </row>
        <row r="3477">
          <cell r="B3477">
            <v>89685</v>
          </cell>
          <cell r="C3477" t="str">
            <v>JUNÇÃO SIMPLES, PVC, SERIE R, ÁGUA PLUVIAL, DN 75 X 75 MM, JUNTA ELÁSTICA, FORNECIDO E INSTALADO EM CONDUTORES VERTICAIS DE ÁGUAS PLUVIAIS. AF_12/2014</v>
          </cell>
          <cell r="D3477" t="str">
            <v>UN</v>
          </cell>
          <cell r="E3477">
            <v>31.1</v>
          </cell>
          <cell r="F3477" t="str">
            <v>SINAPI</v>
          </cell>
        </row>
        <row r="3478">
          <cell r="B3478">
            <v>89686</v>
          </cell>
          <cell r="C3478" t="str">
            <v>CONECTOR, CPVC, SOLDÁVEL, DN 35MM X 1 1/4, INSTALADO EM RAMAL OU SUB-RAMAL DE ÁGUA  FORNECIMENTO E INSTALAÇÃO. AF_12/2014</v>
          </cell>
          <cell r="D3478" t="str">
            <v>UN</v>
          </cell>
          <cell r="E3478">
            <v>110.67</v>
          </cell>
          <cell r="F3478" t="str">
            <v>SINAPI</v>
          </cell>
        </row>
        <row r="3479">
          <cell r="B3479">
            <v>89687</v>
          </cell>
          <cell r="C3479" t="str">
            <v>TÊ, PVC, SERIE R, ÁGUA PLUVIAL, DN 75 X 75 MM, JUNTA ELÁSTICA, FORNECIDO E INSTALADO EM CONDUTORES VERTICAIS DE ÁGUAS PLUVIAIS. AF_12/2014</v>
          </cell>
          <cell r="D3479" t="str">
            <v>UN</v>
          </cell>
          <cell r="E3479">
            <v>26.74</v>
          </cell>
          <cell r="F3479" t="str">
            <v>SINAPI</v>
          </cell>
        </row>
        <row r="3480">
          <cell r="B3480">
            <v>89689</v>
          </cell>
          <cell r="C3480" t="str">
            <v>BUCHA DE REDUÇÃO, CPVC, SOLDÁVEL, DN35MM X 28MM, INSTALADO EM RAMAL OU SUB-RAMAL DE ÁGUA  FORNECIMENTO E INSTALAÇÃO. AF_12/2014</v>
          </cell>
          <cell r="D3480" t="str">
            <v>UN</v>
          </cell>
          <cell r="E3480">
            <v>22.57</v>
          </cell>
          <cell r="F3480" t="str">
            <v>SINAPI</v>
          </cell>
        </row>
        <row r="3481">
          <cell r="B3481">
            <v>89690</v>
          </cell>
          <cell r="C3481" t="str">
            <v>JUNÇÃO SIMPLES, PVC, SERIE R, ÁGUA PLUVIAL, DN 100 X 100 MM, JUNTA ELÁSTICA, FORNECIDO E INSTALADO EM CONDUTORES VERTICAIS DE ÁGUAS PLUVIAIS. AF_12/2014</v>
          </cell>
          <cell r="D3481" t="str">
            <v>UN</v>
          </cell>
          <cell r="E3481">
            <v>46.56</v>
          </cell>
          <cell r="F3481" t="str">
            <v>SINAPI</v>
          </cell>
        </row>
        <row r="3482">
          <cell r="B3482">
            <v>89691</v>
          </cell>
          <cell r="C3482" t="str">
            <v>TE, CPVC, SOLDÁVEL, DN 15MM, INSTALADO EM RAMAL OU SUB-RAMAL DE ÁGUA - FORNECIMENTO E INSTALAÇÃO. AF_12/2014</v>
          </cell>
          <cell r="D3482" t="str">
            <v>UN</v>
          </cell>
          <cell r="E3482">
            <v>7.84</v>
          </cell>
          <cell r="F3482" t="str">
            <v>SINAPI</v>
          </cell>
        </row>
        <row r="3483">
          <cell r="B3483">
            <v>89692</v>
          </cell>
          <cell r="C3483" t="str">
            <v>JUNÇÃO SIMPLES, PVC, SERIE R, ÁGUA PLUVIAL, DN 100 X 75 MM, JUNTA ELÁSTICA, FORNECIDO E INSTALADO EM CONDUTORES VERTICAIS DE ÁGUAS PLUVIAIS. AF_12/2014</v>
          </cell>
          <cell r="D3483" t="str">
            <v>UN</v>
          </cell>
          <cell r="E3483">
            <v>43.96</v>
          </cell>
          <cell r="F3483" t="str">
            <v>SINAPI</v>
          </cell>
        </row>
        <row r="3484">
          <cell r="B3484">
            <v>89693</v>
          </cell>
          <cell r="C3484" t="str">
            <v>TÊ, PVC, SERIE R, ÁGUA PLUVIAL, DN 100 X 100 MM, JUNTA ELÁSTICA, FORNECIDO E INSTALADO EM CONDUTORES VERTICAIS DE ÁGUAS PLUVIAIS. AF_12/2014</v>
          </cell>
          <cell r="D3484" t="str">
            <v>UN</v>
          </cell>
          <cell r="E3484">
            <v>42.74</v>
          </cell>
          <cell r="F3484" t="str">
            <v>SINAPI</v>
          </cell>
        </row>
        <row r="3485">
          <cell r="B3485">
            <v>89694</v>
          </cell>
          <cell r="C3485" t="str">
            <v>TE DE TRANSIÇÃO, CPVC, SOLDÁVEL, DN 15MM X 1/2, INSTALADO EM RAMAL OU SUB-RAMAL DE ÁGUA  FORNECIMENTO E INSTALAÇÃO. AF_12/2014</v>
          </cell>
          <cell r="D3485" t="str">
            <v>UN</v>
          </cell>
          <cell r="E3485">
            <v>12.87</v>
          </cell>
          <cell r="F3485" t="str">
            <v>SINAPI</v>
          </cell>
        </row>
        <row r="3486">
          <cell r="B3486">
            <v>89695</v>
          </cell>
          <cell r="C3486" t="str">
            <v>TÊ MISTURADOR, CPVC, SOLDÁVEL, DN15MM, INSTALADO EM RAMAL OU SUB-RAMAL DE ÁGUA  FORNECIMENTO E INSTALAÇÃO. AF_12/2014</v>
          </cell>
          <cell r="D3486" t="str">
            <v>UN</v>
          </cell>
          <cell r="E3486">
            <v>11.93</v>
          </cell>
          <cell r="F3486" t="str">
            <v>SINAPI</v>
          </cell>
        </row>
        <row r="3487">
          <cell r="B3487">
            <v>89696</v>
          </cell>
          <cell r="C3487" t="str">
            <v>TÊ, PVC, SERIE R, ÁGUA PLUVIAL, DN 100 X 75 MM, JUNTA ELÁSTICA, FORNECIDO E INSTALADO EM CONDUTORES VERTICAIS DE ÁGUAS PLUVIAIS. AF_12/2014</v>
          </cell>
          <cell r="D3487" t="str">
            <v>UN</v>
          </cell>
          <cell r="E3487">
            <v>38.79</v>
          </cell>
          <cell r="F3487" t="str">
            <v>SINAPI</v>
          </cell>
        </row>
        <row r="3488">
          <cell r="B3488">
            <v>89697</v>
          </cell>
          <cell r="C3488" t="str">
            <v>TE, CPVC, SOLDÁVEL, DN 22MM, INSTALADO EM RAMAL OU SUB-RAMAL DE ÁGUA - FORNECIMENTO E INSTALAÇÃO. AF_12/2014</v>
          </cell>
          <cell r="D3488" t="str">
            <v>UN</v>
          </cell>
          <cell r="E3488">
            <v>9.58</v>
          </cell>
          <cell r="F3488" t="str">
            <v>SINAPI</v>
          </cell>
        </row>
        <row r="3489">
          <cell r="B3489">
            <v>89698</v>
          </cell>
          <cell r="C3489" t="str">
            <v>JUNÇÃO SIMPLES, PVC, SERIE R, ÁGUA PLUVIAL, DN 150 X 150 MM, JUNTA ELÁSTICA, FORNECIDO E INSTALADO EM CONDUTORES VERTICAIS DE ÁGUAS PLUVIAIS. AF_12/2014</v>
          </cell>
          <cell r="D3489" t="str">
            <v>UN</v>
          </cell>
          <cell r="E3489">
            <v>138.22</v>
          </cell>
          <cell r="F3489" t="str">
            <v>SINAPI</v>
          </cell>
        </row>
        <row r="3490">
          <cell r="B3490">
            <v>89699</v>
          </cell>
          <cell r="C3490" t="str">
            <v>JUNÇÃO SIMPLES, PVC, SERIE R, ÁGUA PLUVIAL, DN 150 X 100 MM, JUNTA ELÁSTICA, FORNECIDO E INSTALADO EM CONDUTORES VERTICAIS DE ÁGUAS PLUVIAIS. AF_12/2014</v>
          </cell>
          <cell r="D3490" t="str">
            <v>UN</v>
          </cell>
          <cell r="E3490">
            <v>117.8</v>
          </cell>
          <cell r="F3490" t="str">
            <v>SINAPI</v>
          </cell>
        </row>
        <row r="3491">
          <cell r="B3491">
            <v>89700</v>
          </cell>
          <cell r="C3491" t="str">
            <v>TE DE TRANSIÇÃO, CPVC, SOLDÁVEL, DN 22MM X 1/2, INSTALADO EM RAMAL OU SUB-RAMAL DE ÁGUA  FORNECIMENTO E INSTALAÇÃO. AF_12/2014</v>
          </cell>
          <cell r="D3491" t="str">
            <v>UN</v>
          </cell>
          <cell r="E3491">
            <v>13.88</v>
          </cell>
          <cell r="F3491" t="str">
            <v>SINAPI</v>
          </cell>
        </row>
        <row r="3492">
          <cell r="B3492">
            <v>89701</v>
          </cell>
          <cell r="C3492" t="str">
            <v>TÊ, PVC, SERIE R, ÁGUA PLUVIAL, DN 150 X 150 MM, JUNTA ELÁSTICA, FORNECIDO E INSTALADO EM CONDUTORES VERTICAIS DE ÁGUAS PLUVIAIS. AF_12/2014</v>
          </cell>
          <cell r="D3492" t="str">
            <v>UN</v>
          </cell>
          <cell r="E3492">
            <v>108.29</v>
          </cell>
          <cell r="F3492" t="str">
            <v>SINAPI</v>
          </cell>
        </row>
        <row r="3493">
          <cell r="B3493">
            <v>89702</v>
          </cell>
          <cell r="C3493" t="str">
            <v>TÊ MISTURADOR, CPVC, SOLDÁVEL, DN22MM, INSTALADO EM RAMAL OU SUB-RAMAL DE ÁGUA  FORNECIMENTO E INSTALAÇÃO. AF_12/2014</v>
          </cell>
          <cell r="D3493" t="str">
            <v>UN</v>
          </cell>
          <cell r="E3493">
            <v>13.88</v>
          </cell>
          <cell r="F3493" t="str">
            <v>SINAPI</v>
          </cell>
        </row>
        <row r="3494">
          <cell r="B3494">
            <v>89703</v>
          </cell>
          <cell r="C3494" t="str">
            <v>TE MISTURADOR DE TRANSIÇÃO, CPVC, SOLDÁVEL, DN 22MM X 3/4", INSTALADO EM RAMAL OU SUB-RAMAL DE ÁGUA - FORNECIMENTO E INSTALAÇÃO. AF_12/2014</v>
          </cell>
          <cell r="D3494" t="str">
            <v>UN</v>
          </cell>
          <cell r="E3494">
            <v>31.37</v>
          </cell>
          <cell r="F3494" t="str">
            <v>SINAPI</v>
          </cell>
        </row>
        <row r="3495">
          <cell r="B3495">
            <v>89704</v>
          </cell>
          <cell r="C3495" t="str">
            <v>TÊ, PVC, SERIE R, ÁGUA PLUVIAL, DN 150 X 100 MM, JUNTA ELÁSTICA, FORNECIDO E INSTALADO EM CONDUTORES VERTICAIS DE ÁGUAS PLUVIAIS. AF_12/2014</v>
          </cell>
          <cell r="D3495" t="str">
            <v>UN</v>
          </cell>
          <cell r="E3495">
            <v>74.88</v>
          </cell>
          <cell r="F3495" t="str">
            <v>SINAPI</v>
          </cell>
        </row>
        <row r="3496">
          <cell r="B3496">
            <v>89705</v>
          </cell>
          <cell r="C3496" t="str">
            <v>TÊ, CPVC, SOLDÁVEL, DN28MM, INSTALADO EM RAMAL OU SUB-RAMAL DE ÁGUA   FORNECIMENTO E INSTALAÇÃO. AF_12/2014</v>
          </cell>
          <cell r="D3496" t="str">
            <v>UN</v>
          </cell>
          <cell r="E3496">
            <v>15.8</v>
          </cell>
          <cell r="F3496" t="str">
            <v>SINAPI</v>
          </cell>
        </row>
        <row r="3497">
          <cell r="B3497">
            <v>89706</v>
          </cell>
          <cell r="C3497" t="str">
            <v>TÊ, CPVC, SOLDÁVEL, DN35MM, INSTALADO EM RAMAL OU SUB-RAMAL DE ÁGUA  FORNECIMENTO E INSTALAÇÃO. AF_12/2014</v>
          </cell>
          <cell r="D3497" t="str">
            <v>UN</v>
          </cell>
          <cell r="E3497">
            <v>34.57</v>
          </cell>
          <cell r="F3497" t="str">
            <v>SINAPI</v>
          </cell>
        </row>
        <row r="3498">
          <cell r="B3498">
            <v>89718</v>
          </cell>
          <cell r="C3498" t="str">
            <v>TUBO, CPVC, SOLDÁVEL, DN 35MM, INSTALADO EM RAMAL DE DISTRIBUIÇÃO DE ÁGUA   FORNECIMENTO E INSTALAÇÃO. AF_12/2014</v>
          </cell>
          <cell r="D3498" t="str">
            <v>M</v>
          </cell>
          <cell r="E3498">
            <v>32.020000000000003</v>
          </cell>
          <cell r="F3498" t="str">
            <v>SINAPI</v>
          </cell>
        </row>
        <row r="3499">
          <cell r="B3499">
            <v>89719</v>
          </cell>
          <cell r="C3499" t="str">
            <v>JOELHO 90 GRAUS, CPVC, SOLDÁVEL, DN 22MM, INSTALADO EM RAMAL DE DISTRIBUIÇÃO DE ÁGUA   FORNECIMENTO E INSTALAÇÃO. AF_12/2014</v>
          </cell>
          <cell r="D3499" t="str">
            <v>UN</v>
          </cell>
          <cell r="E3499">
            <v>6.83</v>
          </cell>
          <cell r="F3499" t="str">
            <v>SINAPI</v>
          </cell>
        </row>
        <row r="3500">
          <cell r="B3500">
            <v>89720</v>
          </cell>
          <cell r="C3500" t="str">
            <v>JOELHO 45 GRAUS, CPVC, SOLDÁVEL, DN 22MM, INSTALADO EM RAMAL DE DISTRIBUIÇÃO DE ÁGUA   FORNECIMENTO E INSTALAÇÃO. AF_12/2014</v>
          </cell>
          <cell r="D3500" t="str">
            <v>UN</v>
          </cell>
          <cell r="E3500">
            <v>8.11</v>
          </cell>
          <cell r="F3500" t="str">
            <v>SINAPI</v>
          </cell>
        </row>
        <row r="3501">
          <cell r="B3501">
            <v>89721</v>
          </cell>
          <cell r="C3501" t="str">
            <v>CURVA 90 GRAUS, CPVC, SOLDÁVEL, DN 22MM, INSTALADO EM RAMAL DE DISTRIBUIÇÃO DE ÁGUA - FORNECIMENTO E INSTALAÇÃO. AF_12/2014</v>
          </cell>
          <cell r="D3501" t="str">
            <v>UN</v>
          </cell>
          <cell r="E3501">
            <v>8.5399999999999991</v>
          </cell>
          <cell r="F3501" t="str">
            <v>SINAPI</v>
          </cell>
        </row>
        <row r="3502">
          <cell r="B3502">
            <v>89722</v>
          </cell>
          <cell r="C3502" t="str">
            <v>JOELHO DE TRANSIÇÃO, 90 GRAUS, CPVC, SOLDÁVEL, DN 22MM X 1/2", INSTALADO EM RAMAL DE ALIMENTAÇAÕ DE ÁGUA - FORNECIMENTO E INSTALAÇÃO. AF_12/2014</v>
          </cell>
          <cell r="D3502" t="str">
            <v>UN</v>
          </cell>
          <cell r="E3502">
            <v>14.59</v>
          </cell>
          <cell r="F3502" t="str">
            <v>SINAPI</v>
          </cell>
        </row>
        <row r="3503">
          <cell r="B3503">
            <v>89723</v>
          </cell>
          <cell r="C3503" t="str">
            <v>JOELHO 90 GRAUS, CPVC, SOLDÁVEL, DN 28MM, INSTALADO EM RAMAL DE DISTRIBUIÇÃO DE ÁGUA   FORNECIMENTO E INSTALAÇÃO. AF_12/2014</v>
          </cell>
          <cell r="D3503" t="str">
            <v>UN</v>
          </cell>
          <cell r="E3503">
            <v>11.27</v>
          </cell>
          <cell r="F3503" t="str">
            <v>SINAPI</v>
          </cell>
        </row>
        <row r="3504">
          <cell r="B3504">
            <v>89724</v>
          </cell>
          <cell r="C3504" t="str">
            <v>JOELHO 90 GRAUS, PVC, SERIE NORMAL, ESGOTO PREDIAL, DN 40 MM, JUNTA SOLDÁVEL, FORNECIDO E INSTALADO EM RAMAL DE DESCARGA OU RAMAL DE ESGOTO SANITÁRIO. AF_12/2014</v>
          </cell>
          <cell r="D3504" t="str">
            <v>UN</v>
          </cell>
          <cell r="E3504">
            <v>6.41</v>
          </cell>
          <cell r="F3504" t="str">
            <v>SINAPI</v>
          </cell>
        </row>
        <row r="3505">
          <cell r="B3505">
            <v>89725</v>
          </cell>
          <cell r="C3505" t="str">
            <v>JOELHO 45 GRAUS, CPVC, SOLDÁVEL, DN 28MM, INSTALADO EM RAMAL DE DISTRIBUIÇÃO DE ÁGUA   FORNECIMENTO E INSTALAÇÃO. AF_12/2014</v>
          </cell>
          <cell r="D3505" t="str">
            <v>UN</v>
          </cell>
          <cell r="E3505">
            <v>10.97</v>
          </cell>
          <cell r="F3505" t="str">
            <v>SINAPI</v>
          </cell>
        </row>
        <row r="3506">
          <cell r="B3506">
            <v>89726</v>
          </cell>
          <cell r="C3506" t="str">
            <v>JOELHO 45 GRAUS, PVC, SERIE NORMAL, ESGOTO PREDIAL, DN 40 MM, JUNTA SOLDÁVEL, FORNECIDO E INSTALADO EM RAMAL DE DESCARGA OU RAMAL DE ESGOTO SANITÁRIO. AF_12/2014</v>
          </cell>
          <cell r="D3506" t="str">
            <v>UN</v>
          </cell>
          <cell r="E3506">
            <v>4.82</v>
          </cell>
          <cell r="F3506" t="str">
            <v>SINAPI</v>
          </cell>
        </row>
        <row r="3507">
          <cell r="B3507">
            <v>89727</v>
          </cell>
          <cell r="C3507" t="str">
            <v>CURVA 90 GRAUS, CPVC, SOLDÁVEL, DN 28MM, INSTALADO EM RAMAL DE DISTRIBUIÇÃO DE ÁGUA   FORNECIMENTO E INSTALAÇÃO. AF_12/2014</v>
          </cell>
          <cell r="D3507" t="str">
            <v>UN</v>
          </cell>
          <cell r="E3507">
            <v>12.35</v>
          </cell>
          <cell r="F3507" t="str">
            <v>SINAPI</v>
          </cell>
        </row>
        <row r="3508">
          <cell r="B3508">
            <v>89728</v>
          </cell>
          <cell r="C3508" t="str">
            <v>CURVA CURTA 90 GRAUS, PVC, SERIE NORMAL, ESGOTO PREDIAL, DN 40 MM, JUNTA SOLDÁVEL, FORNECIDO E INSTALADO EM RAMAL DE DESCARGA OU RAMAL DE ESGOTO SANITÁRIO. AF_12/2014</v>
          </cell>
          <cell r="D3508" t="str">
            <v>UN</v>
          </cell>
          <cell r="E3508">
            <v>6.8</v>
          </cell>
          <cell r="F3508" t="str">
            <v>SINAPI</v>
          </cell>
        </row>
        <row r="3509">
          <cell r="B3509">
            <v>89729</v>
          </cell>
          <cell r="C3509" t="str">
            <v>JOELHO 90 GRAUS, CPVC, SOLDÁVEL, DN 35MM, INSTALADO EM RAMAL DE DISTRIBUIÇÃO DE ÁGUA   FORNECIMENTO E INSTALAÇÃO. AF_12/2014</v>
          </cell>
          <cell r="D3509" t="str">
            <v>UN</v>
          </cell>
          <cell r="E3509">
            <v>17.190000000000001</v>
          </cell>
          <cell r="F3509" t="str">
            <v>SINAPI</v>
          </cell>
        </row>
        <row r="3510">
          <cell r="B3510">
            <v>89730</v>
          </cell>
          <cell r="C3510" t="str">
            <v>CURVA LONGA 90 GRAUS, PVC, SERIE NORMAL, ESGOTO PREDIAL, DN 40 MM, JUNTA SOLDÁVEL, FORNECIDO E INSTALADO EM RAMAL DE DESCARGA OU RAMAL DE ESGOTO SANITÁRIO. AF_12/2014</v>
          </cell>
          <cell r="D3510" t="str">
            <v>UN</v>
          </cell>
          <cell r="E3510">
            <v>7.32</v>
          </cell>
          <cell r="F3510" t="str">
            <v>SINAPI</v>
          </cell>
        </row>
        <row r="3511">
          <cell r="B3511">
            <v>89731</v>
          </cell>
          <cell r="C3511" t="str">
            <v>JOELHO 90 GRAUS, PVC, SERIE NORMAL, ESGOTO PREDIAL, DN 50 MM, JUNTA ELÁSTICA, FORNECIDO E INSTALADO EM RAMAL DE DESCARGA OU RAMAL DE ESGOTO SANITÁRIO. AF_12/2014</v>
          </cell>
          <cell r="D3511" t="str">
            <v>UN</v>
          </cell>
          <cell r="E3511">
            <v>7.33</v>
          </cell>
          <cell r="F3511" t="str">
            <v>SINAPI</v>
          </cell>
        </row>
        <row r="3512">
          <cell r="B3512">
            <v>89732</v>
          </cell>
          <cell r="C3512" t="str">
            <v>JOELHO 45 GRAUS, PVC, SERIE NORMAL, ESGOTO PREDIAL, DN 50 MM, JUNTA ELÁSTICA, FORNECIDO E INSTALADO EM RAMAL DE DESCARGA OU RAMAL DE ESGOTO SANITÁRIO. AF_12/2014</v>
          </cell>
          <cell r="D3512" t="str">
            <v>UN</v>
          </cell>
          <cell r="E3512">
            <v>7.71</v>
          </cell>
          <cell r="F3512" t="str">
            <v>SINAPI</v>
          </cell>
        </row>
        <row r="3513">
          <cell r="B3513">
            <v>89733</v>
          </cell>
          <cell r="C3513" t="str">
            <v>CURVA CURTA 90 GRAUS, PVC, SERIE NORMAL, ESGOTO PREDIAL, DN 50 MM, JUNTA ELÁSTICA, FORNECIDO E INSTALADO EM RAMAL DE DESCARGA OU RAMAL DE ESGOTO SANITÁRIO. AF_12/2014</v>
          </cell>
          <cell r="D3513" t="str">
            <v>UN</v>
          </cell>
          <cell r="E3513">
            <v>11.76</v>
          </cell>
          <cell r="F3513" t="str">
            <v>SINAPI</v>
          </cell>
        </row>
        <row r="3514">
          <cell r="B3514">
            <v>89734</v>
          </cell>
          <cell r="C3514" t="str">
            <v>JOELHO 45 GRAUS, CPVC, SOLDÁVEL, DN 35MM, INSTALADO EM RAMAL DE DISTRIBUIÇÃO DE ÁGUA   FORNECIMENTO E INSTALAÇÃO. AF_12/2014</v>
          </cell>
          <cell r="D3514" t="str">
            <v>UN</v>
          </cell>
          <cell r="E3514">
            <v>17.190000000000001</v>
          </cell>
          <cell r="F3514" t="str">
            <v>SINAPI</v>
          </cell>
        </row>
        <row r="3515">
          <cell r="B3515">
            <v>89735</v>
          </cell>
          <cell r="C3515" t="str">
            <v>CURVA LONGA 90 GRAUS, PVC, SERIE NORMAL, ESGOTO PREDIAL, DN 50 MM, JUNTA ELÁSTICA, FORNECIDO E INSTALADO EM RAMAL DE DESCARGA OU RAMAL DE ESGOTO SANITÁRIO. AF_12/2014</v>
          </cell>
          <cell r="D3515" t="str">
            <v>UN</v>
          </cell>
          <cell r="E3515">
            <v>12.38</v>
          </cell>
          <cell r="F3515" t="str">
            <v>SINAPI</v>
          </cell>
        </row>
        <row r="3516">
          <cell r="B3516">
            <v>89736</v>
          </cell>
          <cell r="C3516" t="str">
            <v>LUVA, CPVC, SOLDÁVEL, DN 22MM, INSTALADO EM RAMAL DE DISTRIBUIÇÃO DE ÁGUA   FORNECIMENTO E INSTALAÇÃO. AF_12/2014</v>
          </cell>
          <cell r="D3516" t="str">
            <v>UN</v>
          </cell>
          <cell r="E3516">
            <v>4.55</v>
          </cell>
          <cell r="F3516" t="str">
            <v>SINAPI</v>
          </cell>
        </row>
        <row r="3517">
          <cell r="B3517">
            <v>89737</v>
          </cell>
          <cell r="C3517" t="str">
            <v>JOELHO 90 GRAUS, PVC, SERIE NORMAL, ESGOTO PREDIAL, DN 75 MM, JUNTA ELÁSTICA, FORNECIDO E INSTALADO EM RAMAL DE DESCARGA OU RAMAL DE ESGOTO SANITÁRIO. AF_12/2014</v>
          </cell>
          <cell r="D3517" t="str">
            <v>UN</v>
          </cell>
          <cell r="E3517">
            <v>12.39</v>
          </cell>
          <cell r="F3517" t="str">
            <v>SINAPI</v>
          </cell>
        </row>
        <row r="3518">
          <cell r="B3518">
            <v>89738</v>
          </cell>
          <cell r="C3518" t="str">
            <v>LUVA DE CORRER, CPVC, SOLDÁVEL, DN 22MM, INSTALADO EM RAMAL DE DISTRIBUIÇÃO DE ÁGUA   FORNECIMENTO E INSTALAÇÃO. AF_12/2014</v>
          </cell>
          <cell r="D3518" t="str">
            <v>UN</v>
          </cell>
          <cell r="E3518">
            <v>9.0399999999999991</v>
          </cell>
          <cell r="F3518" t="str">
            <v>SINAPI</v>
          </cell>
        </row>
        <row r="3519">
          <cell r="B3519">
            <v>89739</v>
          </cell>
          <cell r="C3519" t="str">
            <v>JOELHO 45 GRAUS, PVC, SERIE NORMAL, ESGOTO PREDIAL, DN 75 MM, JUNTA ELÁSTICA, FORNECIDO E INSTALADO EM RAMAL DE DESCARGA OU RAMAL DE ESGOTO SANITÁRIO. AF_12/2014</v>
          </cell>
          <cell r="D3519" t="str">
            <v>UN</v>
          </cell>
          <cell r="E3519">
            <v>12.92</v>
          </cell>
          <cell r="F3519" t="str">
            <v>SINAPI</v>
          </cell>
        </row>
        <row r="3520">
          <cell r="B3520">
            <v>89740</v>
          </cell>
          <cell r="C3520" t="str">
            <v>LUVA DE TRANSIÇÃO, CPVC, SOLDÁVEL, DN 22MM X 25MM, INSTALADO EM RAMAL DE DISTRIBUIÇÃO DE ÁGUA   FORNECIMENTO E INSTALAÇÃO. AF_12/2014</v>
          </cell>
          <cell r="D3520" t="str">
            <v>UN</v>
          </cell>
          <cell r="E3520">
            <v>4.16</v>
          </cell>
          <cell r="F3520" t="str">
            <v>SINAPI</v>
          </cell>
        </row>
        <row r="3521">
          <cell r="B3521">
            <v>89741</v>
          </cell>
          <cell r="C3521" t="str">
            <v>UNIÃO, CPVC, SOLDÁVEL, DN 22MM, INSTALADO EM RAMAL DE DISTRIBUIÇÃO DE ÁGUA   FORNECIMENTO E INSTALAÇÃO. AF_12/2014</v>
          </cell>
          <cell r="D3521" t="str">
            <v>UN</v>
          </cell>
          <cell r="E3521">
            <v>12.46</v>
          </cell>
          <cell r="F3521" t="str">
            <v>SINAPI</v>
          </cell>
        </row>
        <row r="3522">
          <cell r="B3522">
            <v>89742</v>
          </cell>
          <cell r="C3522" t="str">
            <v>CURVA CURTA 90 GRAUS, PVC, SERIE NORMAL, ESGOTO PREDIAL, DN 75 MM, JUNTA ELÁSTICA, FORNECIDO E INSTALADO EM RAMAL DE DESCARGA OU RAMAL DE ESGOTO SANITÁRIO. AF_12/2014</v>
          </cell>
          <cell r="D3522" t="str">
            <v>UN</v>
          </cell>
          <cell r="E3522">
            <v>20.07</v>
          </cell>
          <cell r="F3522" t="str">
            <v>SINAPI</v>
          </cell>
        </row>
        <row r="3523">
          <cell r="B3523">
            <v>89743</v>
          </cell>
          <cell r="C3523" t="str">
            <v>CURVA LONGA 90 GRAUS, PVC, SERIE NORMAL, ESGOTO PREDIAL, DN 75 MM, JUNTA ELÁSTICA, FORNECIDO E INSTALADO EM RAMAL DE DESCARGA OU RAMAL DE ESGOTO SANITÁRIO. AF_12/2014</v>
          </cell>
          <cell r="D3523" t="str">
            <v>UN</v>
          </cell>
          <cell r="E3523">
            <v>27.77</v>
          </cell>
          <cell r="F3523" t="str">
            <v>SINAPI</v>
          </cell>
        </row>
        <row r="3524">
          <cell r="B3524">
            <v>89744</v>
          </cell>
          <cell r="C3524" t="str">
            <v>JOELHO 90 GRAUS, PVC, SERIE NORMAL, ESGOTO PREDIAL, DN 100 MM, JUNTA ELÁSTICA, FORNECIDO E INSTALADO EM RAMAL DE DESCARGA OU RAMAL DE ESGOTO SANITÁRIO. AF_12/2014</v>
          </cell>
          <cell r="D3524" t="str">
            <v>UN</v>
          </cell>
          <cell r="E3524">
            <v>16.12</v>
          </cell>
          <cell r="F3524" t="str">
            <v>SINAPI</v>
          </cell>
        </row>
        <row r="3525">
          <cell r="B3525">
            <v>89745</v>
          </cell>
          <cell r="C3525" t="str">
            <v>CONECTOR, CPVC, SOLDÁVEL, DN 22MM X 1/2 , INSTALADO EM RAMAL DE DISTRIBUIÇÃO DE ÁGUA   FORNECIMENTO E INSTALAÇÃO. AF_12/2014</v>
          </cell>
          <cell r="D3525" t="str">
            <v>UN</v>
          </cell>
          <cell r="E3525">
            <v>19.77</v>
          </cell>
          <cell r="F3525" t="str">
            <v>SINAPI</v>
          </cell>
        </row>
        <row r="3526">
          <cell r="B3526">
            <v>89746</v>
          </cell>
          <cell r="C3526" t="str">
            <v>JOELHO 45 GRAUS, PVC, SERIE NORMAL, ESGOTO PREDIAL, DN 100 MM, JUNTA ELÁSTICA, FORNECIDO E INSTALADO EM RAMAL DE DESCARGA OU RAMAL DE ESGOTO SANITÁRIO. AF_12/2014</v>
          </cell>
          <cell r="D3526" t="str">
            <v>UN</v>
          </cell>
          <cell r="E3526">
            <v>16.079999999999998</v>
          </cell>
          <cell r="F3526" t="str">
            <v>SINAPI</v>
          </cell>
        </row>
        <row r="3527">
          <cell r="B3527">
            <v>89747</v>
          </cell>
          <cell r="C3527" t="str">
            <v>ADAPTADOR, CPVC, SOLDÁVEL, DN 22MM, INSTALADO EM RAMAL DE DISTRIBUIÇÃO DE ÁGUA   FORNECIMENTO E INSTALAÇÃO. AF_12/2014</v>
          </cell>
          <cell r="D3527" t="str">
            <v>UN</v>
          </cell>
          <cell r="E3527">
            <v>7.52</v>
          </cell>
          <cell r="F3527" t="str">
            <v>SINAPI</v>
          </cell>
        </row>
        <row r="3528">
          <cell r="B3528">
            <v>89748</v>
          </cell>
          <cell r="C3528" t="str">
            <v>CURVA CURTA 90 GRAUS, PVC, SERIE NORMAL, ESGOTO PREDIAL, DN 100 MM, JUNTA ELÁSTICA, FORNECIDO E INSTALADO EM RAMAL DE DESCARGA OU RAMAL DE ESGOTO SANITÁRIO. AF_12/2014</v>
          </cell>
          <cell r="D3528" t="str">
            <v>UN</v>
          </cell>
          <cell r="E3528">
            <v>24.47</v>
          </cell>
          <cell r="F3528" t="str">
            <v>SINAPI</v>
          </cell>
        </row>
        <row r="3529">
          <cell r="B3529">
            <v>89749</v>
          </cell>
          <cell r="C3529" t="str">
            <v>CURVA DE TRANSPOSIÇÃO, CPVC, SOLDÁVEL, DN 22MM, INSTALADO EM RAMAL DE DISTRIBUIÇÃO DE ÁGUA   FORNECIMENTO E INSTALAÇÃO. AF_12/2014</v>
          </cell>
          <cell r="D3529" t="str">
            <v>UN</v>
          </cell>
          <cell r="E3529">
            <v>9.0399999999999991</v>
          </cell>
          <cell r="F3529" t="str">
            <v>SINAPI</v>
          </cell>
        </row>
        <row r="3530">
          <cell r="B3530">
            <v>89750</v>
          </cell>
          <cell r="C3530" t="str">
            <v>CURVA LONGA 90 GRAUS, PVC, SERIE NORMAL, ESGOTO PREDIAL, DN 100 MM, JUNTA ELÁSTICA, FORNECIDO E INSTALADO EM RAMAL DE DESCARGA OU RAMAL DE ESGOTO SANITÁRIO. AF_12/2014</v>
          </cell>
          <cell r="D3530" t="str">
            <v>UN</v>
          </cell>
          <cell r="E3530">
            <v>39.299999999999997</v>
          </cell>
          <cell r="F3530" t="str">
            <v>SINAPI</v>
          </cell>
        </row>
        <row r="3531">
          <cell r="B3531">
            <v>89751</v>
          </cell>
          <cell r="C3531" t="str">
            <v>BUCHA DE REDUÇÃO, CPVC, SOLDÁVEL, DN 22MM X 15MM, INSTALADO EM RAMAL DE DISTRIBUIÇÃO DE ÁGUA   FORNECIMENTO E INSTALAÇÃO. AF_12/2014</v>
          </cell>
          <cell r="D3531" t="str">
            <v>UN</v>
          </cell>
          <cell r="E3531">
            <v>3.5</v>
          </cell>
          <cell r="F3531" t="str">
            <v>SINAPI</v>
          </cell>
        </row>
        <row r="3532">
          <cell r="B3532">
            <v>89752</v>
          </cell>
          <cell r="C3532" t="str">
            <v>LUVA SIMPLES, PVC, SERIE NORMAL, ESGOTO PREDIAL, DN 40 MM, JUNTA SOLDÁVEL, FORNECIDO E INSTALADO EM RAMAL DE DESCARGA OU RAMAL DE ESGOTO SANITÁRIO. AF_12/2014</v>
          </cell>
          <cell r="D3532" t="str">
            <v>UN</v>
          </cell>
          <cell r="E3532">
            <v>4.03</v>
          </cell>
          <cell r="F3532" t="str">
            <v>SINAPI</v>
          </cell>
        </row>
        <row r="3533">
          <cell r="B3533">
            <v>89753</v>
          </cell>
          <cell r="C3533" t="str">
            <v>LUVA SIMPLES, PVC, SERIE NORMAL, ESGOTO PREDIAL, DN 50 MM, JUNTA ELÁSTICA, FORNECIDO E INSTALADO EM RAMAL DE DESCARGA OU RAMAL DE ESGOTO SANITÁRIO. AF_12/2014</v>
          </cell>
          <cell r="D3533" t="str">
            <v>UN</v>
          </cell>
          <cell r="E3533">
            <v>6.03</v>
          </cell>
          <cell r="F3533" t="str">
            <v>SINAPI</v>
          </cell>
        </row>
        <row r="3534">
          <cell r="B3534">
            <v>89754</v>
          </cell>
          <cell r="C3534" t="str">
            <v>LUVA DE CORRER, PVC, SERIE NORMAL, ESGOTO PREDIAL, DN 50 MM, JUNTA ELÁSTICA, FORNECIDO E INSTALADO EM RAMAL DE DESCARGA OU RAMAL DE ESGOTO SANITÁRIO. AF_12/2014</v>
          </cell>
          <cell r="D3534" t="str">
            <v>UN</v>
          </cell>
          <cell r="E3534">
            <v>10.53</v>
          </cell>
          <cell r="F3534" t="str">
            <v>SINAPI</v>
          </cell>
        </row>
        <row r="3535">
          <cell r="B3535">
            <v>89755</v>
          </cell>
          <cell r="C3535" t="str">
            <v>LUVA, CPVC, SOLDÁVEL, DN 28MM, INSTALADO EM RAMAL DE DISTRIBUIÇÃO DE ÁGUA   FORNECIMENTO E INSTALAÇÃO. AF_12/2014</v>
          </cell>
          <cell r="D3535" t="str">
            <v>UN</v>
          </cell>
          <cell r="E3535">
            <v>7.11</v>
          </cell>
          <cell r="F3535" t="str">
            <v>SINAPI</v>
          </cell>
        </row>
        <row r="3536">
          <cell r="B3536">
            <v>89756</v>
          </cell>
          <cell r="C3536" t="str">
            <v>LUVA DE CORRER, CPVC, SOLDÁVEL, DN 28MM, INSTALADO EM RAMAL DE DISTRIBUIÇÃO DE ÁGUA   FORNECIMENTO E INSTALAÇÃO. AF_12/2014</v>
          </cell>
          <cell r="D3536" t="str">
            <v>UN</v>
          </cell>
          <cell r="E3536">
            <v>12.25</v>
          </cell>
          <cell r="F3536" t="str">
            <v>SINAPI</v>
          </cell>
        </row>
        <row r="3537">
          <cell r="B3537">
            <v>89757</v>
          </cell>
          <cell r="C3537" t="str">
            <v>UNIÃO, CPVC, SOLDÁVEL, DN 28MM, INSTALADO EM RAMAL DE DISTRIBUIÇÃO DE ÁGUA   FORNECIMENTO E INSTALAÇÃO. AF_12/2014</v>
          </cell>
          <cell r="D3537" t="str">
            <v>UN</v>
          </cell>
          <cell r="E3537">
            <v>18.8</v>
          </cell>
          <cell r="F3537" t="str">
            <v>SINAPI</v>
          </cell>
        </row>
        <row r="3538">
          <cell r="B3538">
            <v>89758</v>
          </cell>
          <cell r="C3538" t="str">
            <v>CONECTOR, CPVC, SOLDÁVEL, DN 28MM X 1 , INSTALADO EM RAMAL DE DISTRIBUIÇÃO DE ÁGUA   FORNECIMENTO E INSTALAÇÃO. AF_12/2014</v>
          </cell>
          <cell r="D3538" t="str">
            <v>UN</v>
          </cell>
          <cell r="E3538">
            <v>29.49</v>
          </cell>
          <cell r="F3538" t="str">
            <v>SINAPI</v>
          </cell>
        </row>
        <row r="3539">
          <cell r="B3539">
            <v>89759</v>
          </cell>
          <cell r="C3539" t="str">
            <v>BUCHA DE REDUÇÃO, CPVC, SOLDÁVEL, DN 28MM X 22MM, INSTALADO EM RAMAL DE DISTRIBUIÇÃO DE ÁGUA - FORNECIMENTO E INSTALAÇÃO. AF_12/2014</v>
          </cell>
          <cell r="D3539" t="str">
            <v>UN</v>
          </cell>
          <cell r="E3539">
            <v>4.83</v>
          </cell>
          <cell r="F3539" t="str">
            <v>SINAPI</v>
          </cell>
        </row>
        <row r="3540">
          <cell r="B3540">
            <v>89760</v>
          </cell>
          <cell r="C3540" t="str">
            <v>LUVA, CPVC, SOLDÁVEL, DN 35MM, INSTALADO EM RAMAL DE DISTRIBUIÇÃO DE ÁGUA - FORNECIMENTO E INSTALAÇÃO. AF_12/2014</v>
          </cell>
          <cell r="D3540" t="str">
            <v>UN</v>
          </cell>
          <cell r="E3540">
            <v>11.67</v>
          </cell>
          <cell r="F3540" t="str">
            <v>SINAPI</v>
          </cell>
        </row>
        <row r="3541">
          <cell r="B3541">
            <v>89761</v>
          </cell>
          <cell r="C3541" t="str">
            <v>LUVA DE CORRER, CPVC, SOLDÁVEL, DN 35MM, INSTALADO EM RAMAL DE DISTRIBUIÇÃO DE ÁGUA - FORNECIMENTO E INSTALAÇÃO. AF_12/2014</v>
          </cell>
          <cell r="D3541" t="str">
            <v>UN</v>
          </cell>
          <cell r="E3541">
            <v>19.350000000000001</v>
          </cell>
          <cell r="F3541" t="str">
            <v>SINAPI</v>
          </cell>
        </row>
        <row r="3542">
          <cell r="B3542">
            <v>89762</v>
          </cell>
          <cell r="C3542" t="str">
            <v>UNIÃO, CPVC, SOLDÁVEL, DN35MM, INSTALADO EM RAMAL DE DISTRIBUIÇÃO DE ÁGUA - FORNECIMENTO E INSTALAÇÃO. AF_12/2014</v>
          </cell>
          <cell r="D3542" t="str">
            <v>UN</v>
          </cell>
          <cell r="E3542">
            <v>27.59</v>
          </cell>
          <cell r="F3542" t="str">
            <v>SINAPI</v>
          </cell>
        </row>
        <row r="3543">
          <cell r="B3543">
            <v>89763</v>
          </cell>
          <cell r="C3543" t="str">
            <v>CONECTOR, CPVC, SOLDÁVEL, DN 35MM X 1 1/4 , INSTALADO EM RAMAL DE DISTRIBUIÇÃO DE ÁGUA - FORNECIMENTO E INSTALAÇÃO. AF_12/2014</v>
          </cell>
          <cell r="D3543" t="str">
            <v>UN</v>
          </cell>
          <cell r="E3543">
            <v>109.1</v>
          </cell>
          <cell r="F3543" t="str">
            <v>SINAPI</v>
          </cell>
        </row>
        <row r="3544">
          <cell r="B3544">
            <v>89764</v>
          </cell>
          <cell r="C3544" t="str">
            <v>BUCHA DE REDUÇÃO, CPVC, SOLDÁVEL, DN35MM X 28MM, INSTALADO EM RAMAL DE DISTRIBUIÇÃO DE ÁGUA - FORNECIMENTO E INSTALAÇÃO. AF_12/2014</v>
          </cell>
          <cell r="D3544" t="str">
            <v>UN</v>
          </cell>
          <cell r="E3544">
            <v>21</v>
          </cell>
          <cell r="F3544" t="str">
            <v>SINAPI</v>
          </cell>
        </row>
        <row r="3545">
          <cell r="B3545">
            <v>89765</v>
          </cell>
          <cell r="C3545" t="str">
            <v>TE, CPVC, SOLDÁVEL, DN 22MM, INSTALADO EM RAMAL DE DISTRIBUIÇÃO DE ÁGUA - FORNECIMENTO E INSTALAÇÃO. AF_12/2014</v>
          </cell>
          <cell r="D3545" t="str">
            <v>UN</v>
          </cell>
          <cell r="E3545">
            <v>8.7899999999999991</v>
          </cell>
          <cell r="F3545" t="str">
            <v>SINAPI</v>
          </cell>
        </row>
        <row r="3546">
          <cell r="B3546">
            <v>89766</v>
          </cell>
          <cell r="C3546" t="str">
            <v>TE DE TRANSIÇÃO, CPVC, SOLDÁVEL, DN 22MM X 1/2 , INSTALADO EM RAMAL DE DISTRIBUIÇÃO DE ÁGUA   FORNECIMENTO E INSTALAÇÃO. AF_12/2014</v>
          </cell>
          <cell r="D3546" t="str">
            <v>UN</v>
          </cell>
          <cell r="E3546">
            <v>13.09</v>
          </cell>
          <cell r="F3546" t="str">
            <v>SINAPI</v>
          </cell>
        </row>
        <row r="3547">
          <cell r="B3547">
            <v>89767</v>
          </cell>
          <cell r="C3547" t="str">
            <v>TÊ MISTURADOR, CPVC, SOLDÁVEL, DN 22MM, INSTALADO EM RAMAL DE DISTRIBUIÇÃO DE ÁGUA - FORNECIMENTO E INSTALAÇÃO. AF_12/2014</v>
          </cell>
          <cell r="D3547" t="str">
            <v>UN</v>
          </cell>
          <cell r="E3547">
            <v>13.09</v>
          </cell>
          <cell r="F3547" t="str">
            <v>SINAPI</v>
          </cell>
        </row>
        <row r="3548">
          <cell r="B3548">
            <v>89768</v>
          </cell>
          <cell r="C3548" t="str">
            <v>TÊ, CPVC, SOLDÁVEL, DN 28MM, INSTALADO EM RAMAL DE DISTRIBUIÇÃO DE ÁGUA - FORNECIMENTO E INSTALAÇÃO. AF_12/2014</v>
          </cell>
          <cell r="D3548" t="str">
            <v>UN</v>
          </cell>
          <cell r="E3548">
            <v>13.13</v>
          </cell>
          <cell r="F3548" t="str">
            <v>SINAPI</v>
          </cell>
        </row>
        <row r="3549">
          <cell r="B3549">
            <v>89769</v>
          </cell>
          <cell r="C3549" t="str">
            <v>TÊ, CPVC, SOLDÁVEL, DN35MM, INSTALADO EM RAMAL DE DISTRIBUIÇÃO DE ÁGUA - FORNECIMENTO E INSTALAÇÃO. AF_12/2014</v>
          </cell>
          <cell r="D3549" t="str">
            <v>UN</v>
          </cell>
          <cell r="E3549">
            <v>31.41</v>
          </cell>
          <cell r="F3549" t="str">
            <v>SINAPI</v>
          </cell>
        </row>
        <row r="3550">
          <cell r="B3550">
            <v>89772</v>
          </cell>
          <cell r="C3550" t="str">
            <v>TUBO, CPVC, SOLDÁVEL, DN 54MM, INSTALADO EM PRUMADA DE ÁGUA  FORNECIMENTO E INSTALAÇÃO. AF_12/2014</v>
          </cell>
          <cell r="D3550" t="str">
            <v>M</v>
          </cell>
          <cell r="E3550">
            <v>58.65</v>
          </cell>
          <cell r="F3550" t="str">
            <v>SINAPI</v>
          </cell>
        </row>
        <row r="3551">
          <cell r="B3551">
            <v>89774</v>
          </cell>
          <cell r="C3551" t="str">
            <v>LUVA SIMPLES, PVC, SERIE NORMAL, ESGOTO PREDIAL, DN 75 MM, JUNTA ELÁSTICA, FORNECIDO E INSTALADO EM RAMAL DE DESCARGA OU RAMAL DE ESGOTO SANITÁRIO. AF_12/2014</v>
          </cell>
          <cell r="D3551" t="str">
            <v>UN</v>
          </cell>
          <cell r="E3551">
            <v>9.9</v>
          </cell>
          <cell r="F3551" t="str">
            <v>SINAPI</v>
          </cell>
        </row>
        <row r="3552">
          <cell r="B3552">
            <v>89776</v>
          </cell>
          <cell r="C3552" t="str">
            <v>LUVA DE CORRER, PVC, SERIE NORMAL, ESGOTO PREDIAL, DN 75 MM, JUNTA ELÁSTICA, FORNECIDO E INSTALADO EM RAMAL DE DESCARGA OU RAMAL DE ESGOTO SANITÁRIO. AF_12/2014</v>
          </cell>
          <cell r="D3552" t="str">
            <v>UN</v>
          </cell>
          <cell r="E3552">
            <v>13.38</v>
          </cell>
          <cell r="F3552" t="str">
            <v>SINAPI</v>
          </cell>
        </row>
        <row r="3553">
          <cell r="B3553">
            <v>89777</v>
          </cell>
          <cell r="C3553" t="str">
            <v>JOELHO 90 GRAUS, CPVC, SOLDÁVEL, DN 35MM, INSTALADO EM PRUMADA DE ÁGUA  FORNECIMENTO E INSTALAÇÃO. AF_12/2014</v>
          </cell>
          <cell r="D3553" t="str">
            <v>UN</v>
          </cell>
          <cell r="E3553">
            <v>16.12</v>
          </cell>
          <cell r="F3553" t="str">
            <v>SINAPI</v>
          </cell>
        </row>
        <row r="3554">
          <cell r="B3554">
            <v>89778</v>
          </cell>
          <cell r="C3554" t="str">
            <v>LUVA SIMPLES, PVC, SERIE NORMAL, ESGOTO PREDIAL, DN 100 MM, JUNTA ELÁSTICA, FORNECIDO E INSTALADO EM RAMAL DE DESCARGA OU RAMAL DE ESGOTO SANITÁRIO. AF_12/2014</v>
          </cell>
          <cell r="D3554" t="str">
            <v>UN</v>
          </cell>
          <cell r="E3554">
            <v>12.46</v>
          </cell>
          <cell r="F3554" t="str">
            <v>SINAPI</v>
          </cell>
        </row>
        <row r="3555">
          <cell r="B3555">
            <v>89779</v>
          </cell>
          <cell r="C3555" t="str">
            <v>LUVA DE CORRER, PVC, SERIE NORMAL, ESGOTO PREDIAL, DN 100 MM, JUNTA ELÁSTICA, FORNECIDO E INSTALADO EM RAMAL DE DESCARGA OU RAMAL DE ESGOTO SANITÁRIO. AF_12/2014</v>
          </cell>
          <cell r="D3555" t="str">
            <v>UN</v>
          </cell>
          <cell r="E3555">
            <v>18.91</v>
          </cell>
          <cell r="F3555" t="str">
            <v>SINAPI</v>
          </cell>
        </row>
        <row r="3556">
          <cell r="B3556">
            <v>89780</v>
          </cell>
          <cell r="C3556" t="str">
            <v>JOELHO 45 GRAUS, CPVC, SOLDÁVEL, DN 35MM, INSTALADO EM PRUMADA DE ÁGUA - FORNECIMENTO E INSTALAÇÃO. AF_12/2014</v>
          </cell>
          <cell r="D3556" t="str">
            <v>UN</v>
          </cell>
          <cell r="E3556">
            <v>16.12</v>
          </cell>
          <cell r="F3556" t="str">
            <v>SINAPI</v>
          </cell>
        </row>
        <row r="3557">
          <cell r="B3557">
            <v>89781</v>
          </cell>
          <cell r="C3557" t="str">
            <v>JOELHO 90 GRAUS, CPVC, SOLDÁVEL, DN 42MM, INSTALADO EM PRUMADA DE ÁGUA  FORNECIMENTO E INSTALAÇÃO. AF_12/2014</v>
          </cell>
          <cell r="D3557" t="str">
            <v>UN</v>
          </cell>
          <cell r="E3557">
            <v>24.11</v>
          </cell>
          <cell r="F3557" t="str">
            <v>SINAPI</v>
          </cell>
        </row>
        <row r="3558">
          <cell r="B3558">
            <v>89782</v>
          </cell>
          <cell r="C3558" t="str">
            <v>TE, PVC, SERIE NORMAL, ESGOTO PREDIAL, DN 40 X 40 MM, JUNTA SOLDÁVEL, FORNECIDO E INSTALADO EM RAMAL DE DESCARGA OU RAMAL DE ESGOTO SANITÁRIO. AF_12/2014</v>
          </cell>
          <cell r="D3558" t="str">
            <v>UN</v>
          </cell>
          <cell r="E3558">
            <v>7.77</v>
          </cell>
          <cell r="F3558" t="str">
            <v>SINAPI</v>
          </cell>
        </row>
        <row r="3559">
          <cell r="B3559">
            <v>89783</v>
          </cell>
          <cell r="C3559" t="str">
            <v>JUNÇÃO SIMPLES, PVC, SERIE NORMAL, ESGOTO PREDIAL, DN 40 MM, JUNTA SOLDÁVEL, FORNECIDO E INSTALADO EM RAMAL DE DESCARGA OU RAMAL DE ESGOTO SANITÁRIO. AF_12/2014</v>
          </cell>
          <cell r="D3559" t="str">
            <v>UN</v>
          </cell>
          <cell r="E3559">
            <v>7.93</v>
          </cell>
          <cell r="F3559" t="str">
            <v>SINAPI</v>
          </cell>
        </row>
        <row r="3560">
          <cell r="B3560">
            <v>89784</v>
          </cell>
          <cell r="C3560" t="str">
            <v>TE, PVC, SERIE NORMAL, ESGOTO PREDIAL, DN 50 X 50 MM, JUNTA ELÁSTICA, FORNECIDO E INSTALADO EM RAMAL DE DESCARGA OU RAMAL DE ESGOTO SANITÁRIO. AF_12/2014</v>
          </cell>
          <cell r="D3560" t="str">
            <v>UN</v>
          </cell>
          <cell r="E3560">
            <v>13.16</v>
          </cell>
          <cell r="F3560" t="str">
            <v>SINAPI</v>
          </cell>
        </row>
        <row r="3561">
          <cell r="B3561">
            <v>89785</v>
          </cell>
          <cell r="C3561" t="str">
            <v>JUNÇÃO SIMPLES, PVC, SERIE NORMAL, ESGOTO PREDIAL, DN 50 X 50 MM, JUNTA ELÁSTICA, FORNECIDO E INSTALADO EM RAMAL DE DESCARGA OU RAMAL DE ESGOTO SANITÁRIO. AF_12/2014</v>
          </cell>
          <cell r="D3561" t="str">
            <v>UN</v>
          </cell>
          <cell r="E3561">
            <v>14.24</v>
          </cell>
          <cell r="F3561" t="str">
            <v>SINAPI</v>
          </cell>
        </row>
        <row r="3562">
          <cell r="B3562">
            <v>89786</v>
          </cell>
          <cell r="C3562" t="str">
            <v>TE, PVC, SERIE NORMAL, ESGOTO PREDIAL, DN 75 X 75 MM, JUNTA ELÁSTICA, FORNECIDO E INSTALADO EM RAMAL DE DESCARGA OU RAMAL DE ESGOTO SANITÁRIO. AF_12/2014</v>
          </cell>
          <cell r="D3562" t="str">
            <v>UN</v>
          </cell>
          <cell r="E3562">
            <v>21.48</v>
          </cell>
          <cell r="F3562" t="str">
            <v>SINAPI</v>
          </cell>
        </row>
        <row r="3563">
          <cell r="B3563">
            <v>89787</v>
          </cell>
          <cell r="C3563" t="str">
            <v>JOELHO 45 GRAUS, CPVC, SOLDÁVEL, DN 42MM, INSTALADO EM PRUMADA DE ÁGUA  FORNECIMENTO E INSTALAÇÃO. AF_12/2014</v>
          </cell>
          <cell r="D3563" t="str">
            <v>UN</v>
          </cell>
          <cell r="E3563">
            <v>24.11</v>
          </cell>
          <cell r="F3563" t="str">
            <v>SINAPI</v>
          </cell>
        </row>
        <row r="3564">
          <cell r="B3564">
            <v>89788</v>
          </cell>
          <cell r="C3564" t="str">
            <v>JOELHO 90 GRAUS, CPVC, SOLDÁVEL, DN 54MM, INSTALADO EM PRUMADA DE ÁGUA  FORNECIMENTO E INSTALAÇÃO. AF_12/2014</v>
          </cell>
          <cell r="D3564" t="str">
            <v>UN</v>
          </cell>
          <cell r="E3564">
            <v>47.43</v>
          </cell>
          <cell r="F3564" t="str">
            <v>SINAPI</v>
          </cell>
        </row>
        <row r="3565">
          <cell r="B3565">
            <v>89789</v>
          </cell>
          <cell r="C3565" t="str">
            <v>JOELHO 45 GRAUS, CPVC, SOLDÁVEL, DN 54MM, INSTALADO EM PRUMADA DE ÁGUA  FORNECIMENTO E INSTALAÇÃO. AF_12/2014</v>
          </cell>
          <cell r="D3565" t="str">
            <v>UN</v>
          </cell>
          <cell r="E3565">
            <v>48.19</v>
          </cell>
          <cell r="F3565" t="str">
            <v>SINAPI</v>
          </cell>
        </row>
        <row r="3566">
          <cell r="B3566">
            <v>89790</v>
          </cell>
          <cell r="C3566" t="str">
            <v>JOELHO 90 GRAUS, CPVC, SOLDÁVEL, DN 73MM, INSTALADO EM PRUMADA DE ÁGUA  FORNECIMENTO E INSTALAÇÃO. AF_12/2014</v>
          </cell>
          <cell r="D3566" t="str">
            <v>UN</v>
          </cell>
          <cell r="E3566">
            <v>117.91</v>
          </cell>
          <cell r="F3566" t="str">
            <v>SINAPI</v>
          </cell>
        </row>
        <row r="3567">
          <cell r="B3567">
            <v>89791</v>
          </cell>
          <cell r="C3567" t="str">
            <v>JOELHO 45 GRAUS, CPVC, SOLDÁVEL, DN 73MM, INSTALADO EM PRUMADA DE ÁGUA  FORNECIMENTO E INSTALAÇÃO. AF_12/2014</v>
          </cell>
          <cell r="D3567" t="str">
            <v>UN</v>
          </cell>
          <cell r="E3567">
            <v>120.7</v>
          </cell>
          <cell r="F3567" t="str">
            <v>SINAPI</v>
          </cell>
        </row>
        <row r="3568">
          <cell r="B3568">
            <v>89792</v>
          </cell>
          <cell r="C3568" t="str">
            <v>JOELHO 90 GRAUS, CPVC, SOLDÁVEL, DN 89MM, INSTALADO EM PRUMADA DE ÁGUA  FORNECIMENTO E INSTALAÇÃO. AF_12/2014</v>
          </cell>
          <cell r="D3568" t="str">
            <v>UN</v>
          </cell>
          <cell r="E3568">
            <v>138.37</v>
          </cell>
          <cell r="F3568" t="str">
            <v>SINAPI</v>
          </cell>
        </row>
        <row r="3569">
          <cell r="B3569">
            <v>89793</v>
          </cell>
          <cell r="C3569" t="str">
            <v>JOELHO 45 GRAUS, CPVC, SOLDÁVEL, DN 89MM, INSTALADO EM PRUMADA DE ÁGUA  FORNECIMENTO E INSTALAÇÃO. AF_12/2014</v>
          </cell>
          <cell r="D3569" t="str">
            <v>UN</v>
          </cell>
          <cell r="E3569">
            <v>142.12</v>
          </cell>
          <cell r="F3569" t="str">
            <v>SINAPI</v>
          </cell>
        </row>
        <row r="3570">
          <cell r="B3570">
            <v>89794</v>
          </cell>
          <cell r="C3570" t="str">
            <v>LUVA, CPVC, SOLDÁVEL, DN 35MM, INSTALADO EM PRUMADA DE ÁGUA  FORNECIMENTO E INSTALAÇÃO. AF_12/2014</v>
          </cell>
          <cell r="D3570" t="str">
            <v>UN</v>
          </cell>
          <cell r="E3570">
            <v>10.96</v>
          </cell>
          <cell r="F3570" t="str">
            <v>SINAPI</v>
          </cell>
        </row>
        <row r="3571">
          <cell r="B3571">
            <v>89795</v>
          </cell>
          <cell r="C3571" t="str">
            <v>JUNÇÃO SIMPLES, PVC, SERIE NORMAL, ESGOTO PREDIAL, DN 75 X 75 MM, JUNTA ELÁSTICA, FORNECIDO E INSTALADO EM RAMAL DE DESCARGA OU RAMAL DE ESGOTO SANITÁRIO. AF_12/2014</v>
          </cell>
          <cell r="D3571" t="str">
            <v>UN</v>
          </cell>
          <cell r="E3571">
            <v>22.95</v>
          </cell>
          <cell r="F3571" t="str">
            <v>SINAPI</v>
          </cell>
        </row>
        <row r="3572">
          <cell r="B3572">
            <v>89796</v>
          </cell>
          <cell r="C3572" t="str">
            <v>TE, PVC, SERIE NORMAL, ESGOTO PREDIAL, DN 100 X 100 MM, JUNTA ELÁSTICA, FORNECIDO E INSTALADO EM RAMAL DE DESCARGA OU RAMAL DE ESGOTO SANITÁRIO. AF_12/2014</v>
          </cell>
          <cell r="D3572" t="str">
            <v>UN</v>
          </cell>
          <cell r="E3572">
            <v>26.65</v>
          </cell>
          <cell r="F3572" t="str">
            <v>SINAPI</v>
          </cell>
        </row>
        <row r="3573">
          <cell r="B3573">
            <v>89797</v>
          </cell>
          <cell r="C3573" t="str">
            <v>JUNÇÃO SIMPLES, PVC, SERIE NORMAL, ESGOTO PREDIAL, DN 100 X 100 MM, JUNTA ELÁSTICA, FORNECIDO E INSTALADO EM RAMAL DE DESCARGA OU RAMAL DE ESGOTO SANITÁRIO. AF_12/2014</v>
          </cell>
          <cell r="D3573" t="str">
            <v>UN</v>
          </cell>
          <cell r="E3573">
            <v>30.1</v>
          </cell>
          <cell r="F3573" t="str">
            <v>SINAPI</v>
          </cell>
        </row>
        <row r="3574">
          <cell r="B3574">
            <v>89801</v>
          </cell>
          <cell r="C3574" t="str">
            <v>JOELHO 90 GRAUS, PVC, SERIE NORMAL, ESGOTO PREDIAL, DN 50 MM, JUNTA ELÁSTICA, FORNECIDO E INSTALADO EM PRUMADA DE ESGOTO SANITÁRIO OU VENTILAÇÃO. AF_12/2014</v>
          </cell>
          <cell r="D3574" t="str">
            <v>UN</v>
          </cell>
          <cell r="E3574">
            <v>4.57</v>
          </cell>
          <cell r="F3574" t="str">
            <v>SINAPI</v>
          </cell>
        </row>
        <row r="3575">
          <cell r="B3575">
            <v>89802</v>
          </cell>
          <cell r="C3575" t="str">
            <v>JOELHO 45 GRAUS, PVC, SERIE NORMAL, ESGOTO PREDIAL, DN 50 MM, JUNTA ELÁSTICA, FORNECIDO E INSTALADO EM PRUMADA DE ESGOTO SANITÁRIO OU VENTILAÇÃO. AF_12/2014</v>
          </cell>
          <cell r="D3575" t="str">
            <v>UN</v>
          </cell>
          <cell r="E3575">
            <v>4.95</v>
          </cell>
          <cell r="F3575" t="str">
            <v>SINAPI</v>
          </cell>
        </row>
        <row r="3576">
          <cell r="B3576">
            <v>89803</v>
          </cell>
          <cell r="C3576" t="str">
            <v>CURVA CURTA 90 GRAUS, PVC, SERIE NORMAL, ESGOTO PREDIAL, DN 50 MM, JUNTA ELÁSTICA, FORNECIDO E INSTALADO EM PRUMADA DE ESGOTO SANITÁRIO OU VENTILAÇÃO. AF_12/2014</v>
          </cell>
          <cell r="D3576" t="str">
            <v>UN</v>
          </cell>
          <cell r="E3576">
            <v>9</v>
          </cell>
          <cell r="F3576" t="str">
            <v>SINAPI</v>
          </cell>
        </row>
        <row r="3577">
          <cell r="B3577">
            <v>89804</v>
          </cell>
          <cell r="C3577" t="str">
            <v>CURVA LONGA 90 GRAUS, PVC, SERIE NORMAL, ESGOTO PREDIAL, DN 50 MM, JUNTA ELÁSTICA, FORNECIDO E INSTALADO EM PRUMADA DE ESGOTO SANITÁRIO OU VENTILAÇÃO. AF_12/2014</v>
          </cell>
          <cell r="D3577" t="str">
            <v>UN</v>
          </cell>
          <cell r="E3577">
            <v>9.6199999999999992</v>
          </cell>
          <cell r="F3577" t="str">
            <v>SINAPI</v>
          </cell>
        </row>
        <row r="3578">
          <cell r="B3578">
            <v>89805</v>
          </cell>
          <cell r="C3578" t="str">
            <v>JOELHO 90 GRAUS, PVC, SERIE NORMAL, ESGOTO PREDIAL, DN 75 MM, JUNTA ELÁSTICA, FORNECIDO E INSTALADO EM PRUMADA DE ESGOTO SANITÁRIO OU VENTILAÇÃO. AF_12/2014</v>
          </cell>
          <cell r="D3578" t="str">
            <v>UN</v>
          </cell>
          <cell r="E3578">
            <v>9.0299999999999994</v>
          </cell>
          <cell r="F3578" t="str">
            <v>SINAPI</v>
          </cell>
        </row>
        <row r="3579">
          <cell r="B3579">
            <v>89806</v>
          </cell>
          <cell r="C3579" t="str">
            <v>JOELHO 45 GRAUS, PVC, SERIE NORMAL, ESGOTO PREDIAL, DN 75 MM, JUNTA ELÁSTICA, FORNECIDO E INSTALADO EM PRUMADA DE ESGOTO SANITÁRIO OU VENTILAÇÃO. AF_12/2014</v>
          </cell>
          <cell r="D3579" t="str">
            <v>UN</v>
          </cell>
          <cell r="E3579">
            <v>9.56</v>
          </cell>
          <cell r="F3579" t="str">
            <v>SINAPI</v>
          </cell>
        </row>
        <row r="3580">
          <cell r="B3580">
            <v>89807</v>
          </cell>
          <cell r="C3580" t="str">
            <v>CURVA CURTA 90 GRAUS, PVC, SERIE NORMAL, ESGOTO PREDIAL, DN 75 MM, JUNTA ELÁSTICA, FORNECIDO E INSTALADO EM PRUMADA DE ESGOTO SANITÁRIO OU VENTILAÇÃO. AF_12/2014</v>
          </cell>
          <cell r="D3580" t="str">
            <v>UN</v>
          </cell>
          <cell r="E3580">
            <v>16.71</v>
          </cell>
          <cell r="F3580" t="str">
            <v>SINAPI</v>
          </cell>
        </row>
        <row r="3581">
          <cell r="B3581">
            <v>89808</v>
          </cell>
          <cell r="C3581" t="str">
            <v>CURVA LONGA 90 GRAUS, PVC, SERIE NORMAL, ESGOTO PREDIAL, DN 75 MM, JUNTA ELÁSTICA, FORNECIDO E INSTALADO EM PRUMADA DE ESGOTO SANITÁRIO OU VENTILAÇÃO. AF_12/2014</v>
          </cell>
          <cell r="D3581" t="str">
            <v>UN</v>
          </cell>
          <cell r="E3581">
            <v>24.41</v>
          </cell>
          <cell r="F3581" t="str">
            <v>SINAPI</v>
          </cell>
        </row>
        <row r="3582">
          <cell r="B3582">
            <v>89809</v>
          </cell>
          <cell r="C3582" t="str">
            <v>JOELHO 90 GRAUS, PVC, SERIE NORMAL, ESGOTO PREDIAL, DN 100 MM, JUNTA ELÁSTICA, FORNECIDO E INSTALADO EM PRUMADA DE ESGOTO SANITÁRIO OU VENTILAÇÃO. AF_12/2014</v>
          </cell>
          <cell r="D3582" t="str">
            <v>UN</v>
          </cell>
          <cell r="E3582">
            <v>12.14</v>
          </cell>
          <cell r="F3582" t="str">
            <v>SINAPI</v>
          </cell>
        </row>
        <row r="3583">
          <cell r="B3583">
            <v>89810</v>
          </cell>
          <cell r="C3583" t="str">
            <v>JOELHO 45 GRAUS, PVC, SERIE NORMAL, ESGOTO PREDIAL, DN 100 MM, JUNTA ELÁSTICA, FORNECIDO E INSTALADO EM PRUMADA DE ESGOTO SANITÁRIO OU VENTILAÇÃO. AF_12/2014</v>
          </cell>
          <cell r="D3583" t="str">
            <v>UN</v>
          </cell>
          <cell r="E3583">
            <v>12.1</v>
          </cell>
          <cell r="F3583" t="str">
            <v>SINAPI</v>
          </cell>
        </row>
        <row r="3584">
          <cell r="B3584">
            <v>89811</v>
          </cell>
          <cell r="C3584" t="str">
            <v>CURVA CURTA 90 GRAUS, PVC, SERIE NORMAL, ESGOTO PREDIAL, DN 100 MM, JUNTA ELÁSTICA, FORNECIDO E INSTALADO EM PRUMADA DE ESGOTO SANITÁRIO OU VENTILAÇÃO. AF_12/2014</v>
          </cell>
          <cell r="D3584" t="str">
            <v>UN</v>
          </cell>
          <cell r="E3584">
            <v>20.49</v>
          </cell>
          <cell r="F3584" t="str">
            <v>SINAPI</v>
          </cell>
        </row>
        <row r="3585">
          <cell r="B3585">
            <v>89812</v>
          </cell>
          <cell r="C3585" t="str">
            <v>CURVA LONGA 90 GRAUS, PVC, SERIE NORMAL, ESGOTO PREDIAL, DN 100 MM, JUNTA ELÁSTICA, FORNECIDO E INSTALADO EM PRUMADA DE ESGOTO SANITÁRIO OU VENTILAÇÃO. AF_12/2014</v>
          </cell>
          <cell r="D3585" t="str">
            <v>UN</v>
          </cell>
          <cell r="E3585">
            <v>35.32</v>
          </cell>
          <cell r="F3585" t="str">
            <v>SINAPI</v>
          </cell>
        </row>
        <row r="3586">
          <cell r="B3586">
            <v>89813</v>
          </cell>
          <cell r="C3586" t="str">
            <v>LUVA SIMPLES, PVC, SERIE NORMAL, ESGOTO PREDIAL, DN 50 MM, JUNTA ELÁSTICA, FORNECIDO E INSTALADO EM PRUMADA DE ESGOTO SANITÁRIO OU VENTILAÇÃO. AF_12/2014</v>
          </cell>
          <cell r="D3586" t="str">
            <v>UN</v>
          </cell>
          <cell r="E3586">
            <v>4.49</v>
          </cell>
          <cell r="F3586" t="str">
            <v>SINAPI</v>
          </cell>
        </row>
        <row r="3587">
          <cell r="B3587">
            <v>89814</v>
          </cell>
          <cell r="C3587" t="str">
            <v>LUVA DE CORRER, PVC, SERIE NORMAL, ESGOTO PREDIAL, DN 50 MM, JUNTA ELÁSTICA, FORNECIDO E INSTALADO EM PRUMADA DE ESGOTO SANITÁRIO OU VENTILAÇÃO. AF_12/2014</v>
          </cell>
          <cell r="D3587" t="str">
            <v>UN</v>
          </cell>
          <cell r="E3587">
            <v>8.99</v>
          </cell>
          <cell r="F3587" t="str">
            <v>SINAPI</v>
          </cell>
        </row>
        <row r="3588">
          <cell r="B3588">
            <v>89815</v>
          </cell>
          <cell r="C3588" t="str">
            <v>LUVA DE CORRER, CPVC, SOLDÁVEL, DN 35MM, INSTALADO EM PRUMADA DE ÁGUA  FORNECIMENTO E INSTALAÇÃO. AF_12/2014</v>
          </cell>
          <cell r="D3588" t="str">
            <v>UN</v>
          </cell>
          <cell r="E3588">
            <v>18.64</v>
          </cell>
          <cell r="F3588" t="str">
            <v>SINAPI</v>
          </cell>
        </row>
        <row r="3589">
          <cell r="B3589">
            <v>89816</v>
          </cell>
          <cell r="C3589" t="str">
            <v>UNIÃO, CPVC, SOLDÁVEL, DN35MM, INSTALADO EM PRUMADA DE ÁGUA  FORNECIMENTO E INSTALAÇÃO. AF_12/2014</v>
          </cell>
          <cell r="D3589" t="str">
            <v>UN</v>
          </cell>
          <cell r="E3589">
            <v>26.88</v>
          </cell>
          <cell r="F3589" t="str">
            <v>SINAPI</v>
          </cell>
        </row>
        <row r="3590">
          <cell r="B3590">
            <v>89817</v>
          </cell>
          <cell r="C3590" t="str">
            <v>LUVA SIMPLES, PVC, SERIE NORMAL, ESGOTO PREDIAL, DN 75 MM, JUNTA ELÁSTICA, FORNECIDO E INSTALADO EM PRUMADA DE ESGOTO SANITÁRIO OU VENTILAÇÃO. AF_12/2014</v>
          </cell>
          <cell r="D3590" t="str">
            <v>UN</v>
          </cell>
          <cell r="E3590">
            <v>7.75</v>
          </cell>
          <cell r="F3590" t="str">
            <v>SINAPI</v>
          </cell>
        </row>
        <row r="3591">
          <cell r="B3591">
            <v>89818</v>
          </cell>
          <cell r="C3591" t="str">
            <v>CONECTOR, CPVC, SOLDÁVEL, DN 35MM X 1 1/4, INSTALADO EM PRUMADA DE ÁGUA  FORNECIMENTO E INSTALAÇÃO. AF_12/2014</v>
          </cell>
          <cell r="D3591" t="str">
            <v>UN</v>
          </cell>
          <cell r="E3591">
            <v>108.39</v>
          </cell>
          <cell r="F3591" t="str">
            <v>SINAPI</v>
          </cell>
        </row>
        <row r="3592">
          <cell r="B3592">
            <v>89819</v>
          </cell>
          <cell r="C3592" t="str">
            <v>LUVA DE CORRER, PVC, SERIE NORMAL, ESGOTO PREDIAL, DN 75 MM, JUNTA ELÁSTICA, FORNECIDO E INSTALADO EM PRUMADA DE ESGOTO SANITÁRIO OU VENTILAÇÃO. AF_12/2014</v>
          </cell>
          <cell r="D3592" t="str">
            <v>UN</v>
          </cell>
          <cell r="E3592">
            <v>11.23</v>
          </cell>
          <cell r="F3592" t="str">
            <v>SINAPI</v>
          </cell>
        </row>
        <row r="3593">
          <cell r="B3593">
            <v>89820</v>
          </cell>
          <cell r="C3593" t="str">
            <v>BUCHA DE REDUÇÃO, CPVC, SOLDÁVEL, DN35MM X 28MM, INSTALADO EM PRUMADA DE ÁGUA  FORNECIMENTO E INSTALAÇÃO. AF_12/2014</v>
          </cell>
          <cell r="D3593" t="str">
            <v>UN</v>
          </cell>
          <cell r="E3593">
            <v>20.29</v>
          </cell>
          <cell r="F3593" t="str">
            <v>SINAPI</v>
          </cell>
        </row>
        <row r="3594">
          <cell r="B3594">
            <v>89821</v>
          </cell>
          <cell r="C3594" t="str">
            <v>LUVA SIMPLES, PVC, SERIE NORMAL, ESGOTO PREDIAL, DN 100 MM, JUNTA ELÁSTICA, FORNECIDO E INSTALADO EM PRUMADA DE ESGOTO SANITÁRIO OU VENTILAÇÃO. AF_12/2014</v>
          </cell>
          <cell r="D3594" t="str">
            <v>UN</v>
          </cell>
          <cell r="E3594">
            <v>9.7100000000000009</v>
          </cell>
          <cell r="F3594" t="str">
            <v>SINAPI</v>
          </cell>
        </row>
        <row r="3595">
          <cell r="B3595">
            <v>89822</v>
          </cell>
          <cell r="C3595" t="str">
            <v>LUVA, CPVC, SOLDÁVEL, DN 42MM, INSTALADO EM PRUMADA DE ÁGUA  FORNECIMENTO E INSTALAÇÃO. AF_12/2014</v>
          </cell>
          <cell r="D3595" t="str">
            <v>UN</v>
          </cell>
          <cell r="E3595">
            <v>14.45</v>
          </cell>
          <cell r="F3595" t="str">
            <v>SINAPI</v>
          </cell>
        </row>
        <row r="3596">
          <cell r="B3596">
            <v>89823</v>
          </cell>
          <cell r="C3596" t="str">
            <v>LUVA DE CORRER, PVC, SERIE NORMAL, ESGOTO PREDIAL, DN 100 MM, JUNTA ELÁSTICA, FORNECIDO E INSTALADO EM PRUMADA DE ESGOTO SANITÁRIO OU VENTILAÇÃO. AF_12/2014</v>
          </cell>
          <cell r="D3596" t="str">
            <v>UN</v>
          </cell>
          <cell r="E3596">
            <v>16.16</v>
          </cell>
          <cell r="F3596" t="str">
            <v>SINAPI</v>
          </cell>
        </row>
        <row r="3597">
          <cell r="B3597">
            <v>89824</v>
          </cell>
          <cell r="C3597" t="str">
            <v>LUVA DE CORRER, CPVC, SOLDÁVEL, DN 42MM, INSTALADO EM PRUMADA DE ÁGUA  FORNECIMENTO E INSTALAÇÃO. AF_12/2014</v>
          </cell>
          <cell r="D3597" t="str">
            <v>UN</v>
          </cell>
          <cell r="E3597">
            <v>25.4</v>
          </cell>
          <cell r="F3597" t="str">
            <v>SINAPI</v>
          </cell>
        </row>
        <row r="3598">
          <cell r="B3598">
            <v>89825</v>
          </cell>
          <cell r="C3598" t="str">
            <v>TE, PVC, SERIE NORMAL, ESGOTO PREDIAL, DN 50 X 50 MM, JUNTA ELÁSTICA, FORNECIDO E INSTALADO EM PRUMADA DE ESGOTO SANITÁRIO OU VENTILAÇÃO. AF_12/2014</v>
          </cell>
          <cell r="D3598" t="str">
            <v>UN</v>
          </cell>
          <cell r="E3598">
            <v>9.7899999999999991</v>
          </cell>
          <cell r="F3598" t="str">
            <v>SINAPI</v>
          </cell>
        </row>
        <row r="3599">
          <cell r="B3599">
            <v>89826</v>
          </cell>
          <cell r="C3599" t="str">
            <v>LUVA DE TRANSIÇÃO, CPVC, SOLDÁVEL, DN42MM X 1.1/2, INSTALADO EM PRUMADA DE ÁGUA  FORNECIMENTO E INSTALAÇÃO. AF_12/2014</v>
          </cell>
          <cell r="D3599" t="str">
            <v>UN</v>
          </cell>
          <cell r="E3599">
            <v>110.64</v>
          </cell>
          <cell r="F3599" t="str">
            <v>SINAPI</v>
          </cell>
        </row>
        <row r="3600">
          <cell r="B3600">
            <v>89827</v>
          </cell>
          <cell r="C3600" t="str">
            <v>JUNÇÃO SIMPLES, PVC, SERIE NORMAL, ESGOTO PREDIAL, DN 50 X 50 MM, JUNTA ELÁSTICA, FORNECIDO E INSTALADO EM PRUMADA DE ESGOTO SANITÁRIO OU VENTILAÇÃO. AF_12/2014</v>
          </cell>
          <cell r="D3600" t="str">
            <v>UN</v>
          </cell>
          <cell r="E3600">
            <v>10.87</v>
          </cell>
          <cell r="F3600" t="str">
            <v>SINAPI</v>
          </cell>
        </row>
        <row r="3601">
          <cell r="B3601">
            <v>89828</v>
          </cell>
          <cell r="C3601" t="str">
            <v>UNIÃO, CPVC, SOLDÁVEL, DN42MM, INSTALADO EM PRUMADA DE ÁGUA  FORNECIMENTO E INSTALAÇÃO. AF_12/2014</v>
          </cell>
          <cell r="D3601" t="str">
            <v>UN</v>
          </cell>
          <cell r="E3601">
            <v>38.909999999999997</v>
          </cell>
          <cell r="F3601" t="str">
            <v>SINAPI</v>
          </cell>
        </row>
        <row r="3602">
          <cell r="B3602">
            <v>89829</v>
          </cell>
          <cell r="C3602" t="str">
            <v>TE, PVC, SERIE NORMAL, ESGOTO PREDIAL, DN 75 X 75 MM, JUNTA ELÁSTICA, FORNECIDO E INSTALADO EM PRUMADA DE ESGOTO SANITÁRIO OU VENTILAÇÃO. AF_12/2014</v>
          </cell>
          <cell r="D3602" t="str">
            <v>UN</v>
          </cell>
          <cell r="E3602">
            <v>17.190000000000001</v>
          </cell>
          <cell r="F3602" t="str">
            <v>SINAPI</v>
          </cell>
        </row>
        <row r="3603">
          <cell r="B3603">
            <v>89830</v>
          </cell>
          <cell r="C3603" t="str">
            <v>JUNÇÃO SIMPLES, PVC, SERIE NORMAL, ESGOTO PREDIAL, DN 75 X 75 MM, JUNTA ELÁSTICA, FORNECIDO E INSTALADO EM PRUMADA DE ESGOTO SANITÁRIO OU VENTILAÇÃO. AF_12/2014</v>
          </cell>
          <cell r="D3603" t="str">
            <v>UN</v>
          </cell>
          <cell r="E3603">
            <v>18.66</v>
          </cell>
          <cell r="F3603" t="str">
            <v>SINAPI</v>
          </cell>
        </row>
        <row r="3604">
          <cell r="B3604">
            <v>89831</v>
          </cell>
          <cell r="C3604" t="str">
            <v>CONECTOR, CPVC, SOLDÁVEL, DN 42MM X 1.1/2, INSTALADO EM PRUMADA DE ÁGUA  FORNECIMENTO E INSTALAÇÃO. AF_12/2014</v>
          </cell>
          <cell r="D3604" t="str">
            <v>UN</v>
          </cell>
          <cell r="E3604">
            <v>132.37</v>
          </cell>
          <cell r="F3604" t="str">
            <v>SINAPI</v>
          </cell>
        </row>
        <row r="3605">
          <cell r="B3605">
            <v>89832</v>
          </cell>
          <cell r="C3605" t="str">
            <v>BUCHA DE REDUÇÃO, CPVC, SOLDÁVEL, DN 42MM X 22MM, INSTALADO EM RAMAL DE DISTRIBUIÇÃO DE ÁGUA - FORNECIMENTO E INSTALAÇÃO. AF_12/2014</v>
          </cell>
          <cell r="D3605" t="str">
            <v>UN</v>
          </cell>
          <cell r="E3605">
            <v>26.64</v>
          </cell>
          <cell r="F3605" t="str">
            <v>SINAPI</v>
          </cell>
        </row>
        <row r="3606">
          <cell r="B3606">
            <v>89833</v>
          </cell>
          <cell r="C3606" t="str">
            <v>TE, PVC, SERIE NORMAL, ESGOTO PREDIAL, DN 100 X 100 MM, JUNTA ELÁSTICA, FORNECIDO E INSTALADO EM PRUMADA DE ESGOTO SANITÁRIO OU VENTILAÇÃO. AF_12/2014</v>
          </cell>
          <cell r="D3606" t="str">
            <v>UN</v>
          </cell>
          <cell r="E3606">
            <v>21.45</v>
          </cell>
          <cell r="F3606" t="str">
            <v>SINAPI</v>
          </cell>
        </row>
        <row r="3607">
          <cell r="B3607">
            <v>89834</v>
          </cell>
          <cell r="C3607" t="str">
            <v>JUNÇÃO SIMPLES, PVC, SERIE NORMAL, ESGOTO PREDIAL, DN 100 X 100 MM, JUNTA ELÁSTICA, FORNECIDO E INSTALADO EM PRUMADA DE ESGOTO SANITÁRIO OU VENTILAÇÃO. AF_12/2014</v>
          </cell>
          <cell r="D3607" t="str">
            <v>UN</v>
          </cell>
          <cell r="E3607">
            <v>24.9</v>
          </cell>
          <cell r="F3607" t="str">
            <v>SINAPI</v>
          </cell>
        </row>
        <row r="3608">
          <cell r="B3608">
            <v>89835</v>
          </cell>
          <cell r="C3608" t="str">
            <v>LUVA, CPVC, SOLDÁVEL, DN 54MM, INSTALADO EM PRUMADA DE ÁGUA  FORNECIMENTO E INSTALAÇÃO. AF_12/2014</v>
          </cell>
          <cell r="D3608" t="str">
            <v>UN</v>
          </cell>
          <cell r="E3608">
            <v>26.13</v>
          </cell>
          <cell r="F3608" t="str">
            <v>SINAPI</v>
          </cell>
        </row>
        <row r="3609">
          <cell r="B3609">
            <v>89836</v>
          </cell>
          <cell r="C3609" t="str">
            <v>LUVA DE TRANSIÇÃO, CPVC, SOLDÁVEL, DN 54MM X 2, INSTALADO EM PRUMADA DE ÁGUA  FORNECIMENTO E INSTALAÇÃO. AF_12/2014</v>
          </cell>
          <cell r="D3609" t="str">
            <v>UN</v>
          </cell>
          <cell r="E3609">
            <v>178.9</v>
          </cell>
          <cell r="F3609" t="str">
            <v>SINAPI</v>
          </cell>
        </row>
        <row r="3610">
          <cell r="B3610">
            <v>89837</v>
          </cell>
          <cell r="C3610" t="str">
            <v>UNIÃO, CPVC, SOLDÁVEL, DN 54MM, INSTALADO EM PRUMADA DE ÁGUA  FORNECIMENTO E INSTALAÇÃO. AF_12/2014</v>
          </cell>
          <cell r="D3610" t="str">
            <v>UN</v>
          </cell>
          <cell r="E3610">
            <v>88.82</v>
          </cell>
          <cell r="F3610" t="str">
            <v>SINAPI</v>
          </cell>
        </row>
        <row r="3611">
          <cell r="B3611">
            <v>89838</v>
          </cell>
          <cell r="C3611" t="str">
            <v>LUVA, CPVC, SOLDÁVEL, DN 73MM, INSTALADO EM PRUMADA DE ÁGUA  FORNECIMENTO E INSTALAÇÃO. AF_12/2014</v>
          </cell>
          <cell r="D3611" t="str">
            <v>UN</v>
          </cell>
          <cell r="E3611">
            <v>96.98</v>
          </cell>
          <cell r="F3611" t="str">
            <v>SINAPI</v>
          </cell>
        </row>
        <row r="3612">
          <cell r="B3612">
            <v>89839</v>
          </cell>
          <cell r="C3612" t="str">
            <v>UNIÃO, CPVC, SOLDÁVEL, DN 73MM, INSTALADO EM PRUMADA DE ÁGUA  FORNECIMENTO E INSTALAÇÃO. AF_12/2014</v>
          </cell>
          <cell r="D3612" t="str">
            <v>UN</v>
          </cell>
          <cell r="E3612">
            <v>128.66</v>
          </cell>
          <cell r="F3612" t="str">
            <v>SINAPI</v>
          </cell>
        </row>
        <row r="3613">
          <cell r="B3613">
            <v>89840</v>
          </cell>
          <cell r="C3613" t="str">
            <v>LUVA, CPVC, SOLDÁVEL, DN 89MM, INSTALADO EM PRUMADA DE ÁGUA  FORNECIMENTO E INSTALAÇÃO. AF_12/2014</v>
          </cell>
          <cell r="D3613" t="str">
            <v>UN</v>
          </cell>
          <cell r="E3613">
            <v>111.35</v>
          </cell>
          <cell r="F3613" t="str">
            <v>SINAPI</v>
          </cell>
        </row>
        <row r="3614">
          <cell r="B3614">
            <v>89841</v>
          </cell>
          <cell r="C3614" t="str">
            <v>UNIÃO, CPVC, SOLDÁVEL, DN 89MM, INSTALADO EM PRUMADA DE ÁGUA  FORNECIMENTO E INSTALAÇÃO. AF_12/2014</v>
          </cell>
          <cell r="D3614" t="str">
            <v>UN</v>
          </cell>
          <cell r="E3614">
            <v>188.8</v>
          </cell>
          <cell r="F3614" t="str">
            <v>SINAPI</v>
          </cell>
        </row>
        <row r="3615">
          <cell r="B3615">
            <v>89842</v>
          </cell>
          <cell r="C3615" t="str">
            <v>TÊ, CPVC, SOLDÁVEL, DN 35MM, INSTALADO EM PRUMADA DE ÁGUA  FORNECIMENTO E INSTALAÇÃO. AF_12/2014</v>
          </cell>
          <cell r="D3615" t="str">
            <v>UN</v>
          </cell>
          <cell r="E3615">
            <v>29.99</v>
          </cell>
          <cell r="F3615" t="str">
            <v>SINAPI</v>
          </cell>
        </row>
        <row r="3616">
          <cell r="B3616">
            <v>89844</v>
          </cell>
          <cell r="C3616" t="str">
            <v>TE, CPVC, SOLDÁVEL, DN  42MM, INSTALADO EM PRUMADA DE ÁGUA  FORNECIMENTO E INSTALAÇÃO. AF_12/2014</v>
          </cell>
          <cell r="D3616" t="str">
            <v>UN</v>
          </cell>
          <cell r="E3616">
            <v>38.29</v>
          </cell>
          <cell r="F3616" t="str">
            <v>SINAPI</v>
          </cell>
        </row>
        <row r="3617">
          <cell r="B3617">
            <v>89845</v>
          </cell>
          <cell r="C3617" t="str">
            <v>TÊ, CPVC, SOLDÁVEL, DN 54 MM, INSTALADO EM PRUMADA DE ÁGUA  FORNECIMENTO E INSTALAÇÃO. AF_12/2014</v>
          </cell>
          <cell r="D3617" t="str">
            <v>UN</v>
          </cell>
          <cell r="E3617">
            <v>59.64</v>
          </cell>
          <cell r="F3617" t="str">
            <v>SINAPI</v>
          </cell>
        </row>
        <row r="3618">
          <cell r="B3618">
            <v>89846</v>
          </cell>
          <cell r="C3618" t="str">
            <v>TÊ, CPVC, SOLDÁVEL, DN 73MM, INSTALADO EM PRUMADA DE ÁGUA  FORNECIMENTO E INSTALAÇÃO. AF_12/2014</v>
          </cell>
          <cell r="D3618" t="str">
            <v>UN</v>
          </cell>
          <cell r="E3618">
            <v>135.02000000000001</v>
          </cell>
          <cell r="F3618" t="str">
            <v>SINAPI</v>
          </cell>
        </row>
        <row r="3619">
          <cell r="B3619">
            <v>89847</v>
          </cell>
          <cell r="C3619" t="str">
            <v>TÊ, CPVC, SOLDÁVEL, DN 89MM, INSTALADO EM PRUMADA DE ÁGUA  FORNECIMENTO E INSTALAÇÃO. AF_12/2014</v>
          </cell>
          <cell r="D3619" t="str">
            <v>UN</v>
          </cell>
          <cell r="E3619">
            <v>165.59</v>
          </cell>
          <cell r="F3619" t="str">
            <v>SINAPI</v>
          </cell>
        </row>
        <row r="3620">
          <cell r="B3620">
            <v>89850</v>
          </cell>
          <cell r="C3620" t="str">
            <v>JOELHO 90 GRAUS, PVC, SERIE NORMAL, ESGOTO PREDIAL, DN 100 MM, JUNTA ELÁSTICA, FORNECIDO E INSTALADO EM SUBCOLETOR AÉREO DE ESGOTO SANITÁRIO. AF_12/2014</v>
          </cell>
          <cell r="D3620" t="str">
            <v>UN</v>
          </cell>
          <cell r="E3620">
            <v>15.82</v>
          </cell>
          <cell r="F3620" t="str">
            <v>SINAPI</v>
          </cell>
        </row>
        <row r="3621">
          <cell r="B3621">
            <v>89851</v>
          </cell>
          <cell r="C3621" t="str">
            <v>JOELHO 45 GRAUS, PVC, SERIE NORMAL, ESGOTO PREDIAL, DN 100 MM, JUNTA ELÁSTICA, FORNECIDO E INSTALADO EM SUBCOLETOR AÉREO DE ESGOTO SANITÁRIO. AF_12/2014</v>
          </cell>
          <cell r="D3621" t="str">
            <v>UN</v>
          </cell>
          <cell r="E3621">
            <v>15.78</v>
          </cell>
          <cell r="F3621" t="str">
            <v>SINAPI</v>
          </cell>
        </row>
        <row r="3622">
          <cell r="B3622">
            <v>89852</v>
          </cell>
          <cell r="C3622" t="str">
            <v>CURVA CURTA 90 GRAUS, PVC, SERIE NORMAL, ESGOTO PREDIAL, DN 100 MM, JUNTA ELÁSTICA, FORNECIDO E INSTALADO EM SUBCOLETOR AÉREO DE ESGOTO SANITÁRIO. AF_12/2014</v>
          </cell>
          <cell r="D3622" t="str">
            <v>UN</v>
          </cell>
          <cell r="E3622">
            <v>24.17</v>
          </cell>
          <cell r="F3622" t="str">
            <v>SINAPI</v>
          </cell>
        </row>
        <row r="3623">
          <cell r="B3623">
            <v>89853</v>
          </cell>
          <cell r="C3623" t="str">
            <v>CURVA LONGA 90 GRAUS, PVC, SERIE NORMAL, ESGOTO PREDIAL, DN 100 MM, JUNTA ELÁSTICA, FORNECIDO E INSTALADO EM SUBCOLETOR AÉREO DE ESGOTO SANITÁRIO. AF_12/2014</v>
          </cell>
          <cell r="D3623" t="str">
            <v>UN</v>
          </cell>
          <cell r="E3623">
            <v>39</v>
          </cell>
          <cell r="F3623" t="str">
            <v>SINAPI</v>
          </cell>
        </row>
        <row r="3624">
          <cell r="B3624">
            <v>89854</v>
          </cell>
          <cell r="C3624" t="str">
            <v>JOELHO 90 GRAUS, PVC, SERIE NORMAL, ESGOTO PREDIAL, DN 150 MM, JUNTA ELÁSTICA, FORNECIDO E INSTALADO EM SUBCOLETOR AÉREO DE ESGOTO SANITÁRIO. AF_12/2014</v>
          </cell>
          <cell r="D3624" t="str">
            <v>UN</v>
          </cell>
          <cell r="E3624">
            <v>51.8</v>
          </cell>
          <cell r="F3624" t="str">
            <v>SINAPI</v>
          </cell>
        </row>
        <row r="3625">
          <cell r="B3625">
            <v>89855</v>
          </cell>
          <cell r="C3625" t="str">
            <v>JOELHO 45 GRAUS, PVC, SERIE NORMAL, ESGOTO PREDIAL, DN 150 MM, JUNTA ELÁSTICA, FORNECIDO E INSTALADO EM SUBCOLETOR AÉREO DE ESGOTO SANITÁRIO. AF_12/2014</v>
          </cell>
          <cell r="D3625" t="str">
            <v>UN</v>
          </cell>
          <cell r="E3625">
            <v>54.79</v>
          </cell>
          <cell r="F3625" t="str">
            <v>SINAPI</v>
          </cell>
        </row>
        <row r="3626">
          <cell r="B3626">
            <v>89856</v>
          </cell>
          <cell r="C3626" t="str">
            <v>LUVA SIMPLES, PVC, SERIE NORMAL, ESGOTO PREDIAL, DN 100 MM, JUNTA ELÁSTICA, FORNECIDO E INSTALADO EM SUBCOLETOR AÉREO DE ESGOTO SANITÁRIO. AF_12/2014</v>
          </cell>
          <cell r="D3626" t="str">
            <v>UN</v>
          </cell>
          <cell r="E3626">
            <v>12.16</v>
          </cell>
          <cell r="F3626" t="str">
            <v>SINAPI</v>
          </cell>
        </row>
        <row r="3627">
          <cell r="B3627">
            <v>89857</v>
          </cell>
          <cell r="C3627" t="str">
            <v>LUVA DE CORRER, PVC, SERIE NORMAL, ESGOTO PREDIAL, DN 100 MM, JUNTA ELÁSTICA, FORNECIDO E INSTALADO EM SUBCOLETOR AÉREO DE ESGOTO SANITÁRIO. AF_12/2014</v>
          </cell>
          <cell r="D3627" t="str">
            <v>UN</v>
          </cell>
          <cell r="E3627">
            <v>18.61</v>
          </cell>
          <cell r="F3627" t="str">
            <v>SINAPI</v>
          </cell>
        </row>
        <row r="3628">
          <cell r="B3628">
            <v>89859</v>
          </cell>
          <cell r="C3628" t="str">
            <v>LUVA DE CORRER, PVC, SERIE NORMAL, ESGOTO PREDIAL, DN 150 MM, JUNTA ELÁSTICA, FORNECIDO E INSTALADO EM SUBCOLETOR AÉREO DE ESGOTO SANITÁRIO. AF_12/2014</v>
          </cell>
          <cell r="D3628" t="str">
            <v>UN</v>
          </cell>
          <cell r="E3628">
            <v>60.06</v>
          </cell>
          <cell r="F3628" t="str">
            <v>SINAPI</v>
          </cell>
        </row>
        <row r="3629">
          <cell r="B3629">
            <v>89860</v>
          </cell>
          <cell r="C3629" t="str">
            <v>TE, PVC, SERIE NORMAL, ESGOTO PREDIAL, DN 100 X 100 MM, JUNTA ELÁSTICA, FORNECIDO E INSTALADO EM SUBCOLETOR AÉREO DE ESGOTO SANITÁRIO. AF_12/2014</v>
          </cell>
          <cell r="D3629" t="str">
            <v>UN</v>
          </cell>
          <cell r="E3629">
            <v>26.35</v>
          </cell>
          <cell r="F3629" t="str">
            <v>SINAPI</v>
          </cell>
        </row>
        <row r="3630">
          <cell r="B3630">
            <v>89861</v>
          </cell>
          <cell r="C3630" t="str">
            <v>JUNÇÃO SIMPLES, PVC, SERIE NORMAL, ESGOTO PREDIAL, DN 100 X 100 MM, JUNTA ELÁSTICA, FORNECIDO E INSTALADO EM SUBCOLETOR AÉREO DE ESGOTO SANITÁRIO. AF_12/2014</v>
          </cell>
          <cell r="D3630" t="str">
            <v>UN</v>
          </cell>
          <cell r="E3630">
            <v>29.8</v>
          </cell>
          <cell r="F3630" t="str">
            <v>SINAPI</v>
          </cell>
        </row>
        <row r="3631">
          <cell r="B3631">
            <v>89862</v>
          </cell>
          <cell r="C3631" t="str">
            <v>TE, PVC, SERIE NORMAL, ESGOTO PREDIAL, DN 150 X 150 MM, JUNTA ELÁSTICA, FORNECIDO E INSTALADO EM SUBCOLETOR AÉREO DE ESGOTO SANITÁRIO. AF_12/2014</v>
          </cell>
          <cell r="D3631" t="str">
            <v>UN</v>
          </cell>
          <cell r="E3631">
            <v>58.14</v>
          </cell>
          <cell r="F3631" t="str">
            <v>SINAPI</v>
          </cell>
        </row>
        <row r="3632">
          <cell r="B3632">
            <v>89863</v>
          </cell>
          <cell r="C3632" t="str">
            <v>JUNÇÃO SIMPLES, PVC, SERIE NORMAL, ESGOTO PREDIAL, DN 150 X 150 MM, JUNTA ELÁSTICA, FORNECIDO E INSTALADO EM SUBCOLETOR AÉREO DE ESGOTO SANITÁRIO. AF_12/2014</v>
          </cell>
          <cell r="D3632" t="str">
            <v>UN</v>
          </cell>
          <cell r="E3632">
            <v>115.84</v>
          </cell>
          <cell r="F3632" t="str">
            <v>SINAPI</v>
          </cell>
        </row>
        <row r="3633">
          <cell r="B3633">
            <v>89866</v>
          </cell>
          <cell r="C3633" t="str">
            <v>JOELHO 90 GRAUS, PVC, SOLDÁVEL, DN 25MM, INSTALADO EM DRENO DE AR-CONDICIONADO - FORNECIMENTO E INSTALAÇÃO. AF_12/2014</v>
          </cell>
          <cell r="D3633" t="str">
            <v>UN</v>
          </cell>
          <cell r="E3633">
            <v>3.35</v>
          </cell>
          <cell r="F3633" t="str">
            <v>SINAPI</v>
          </cell>
        </row>
        <row r="3634">
          <cell r="B3634">
            <v>89867</v>
          </cell>
          <cell r="C3634" t="str">
            <v>JOELHO 45 GRAUS, PVC, SOLDÁVEL, DN 25MM, INSTALADO EM DRENO DE AR-CONDICIONADO - FORNECIMENTO E INSTALAÇÃO. AF_12/2014</v>
          </cell>
          <cell r="D3634" t="str">
            <v>UN</v>
          </cell>
          <cell r="E3634">
            <v>3.9</v>
          </cell>
          <cell r="F3634" t="str">
            <v>SINAPI</v>
          </cell>
        </row>
        <row r="3635">
          <cell r="B3635">
            <v>89868</v>
          </cell>
          <cell r="C3635" t="str">
            <v>LUVA, PVC, SOLDÁVEL, DN 25MM, INSTALADO EM DRENO DE AR-CONDICIONADO - FORNECIMENTO E INSTALAÇÃO. AF_12/2014</v>
          </cell>
          <cell r="D3635" t="str">
            <v>UN</v>
          </cell>
          <cell r="E3635">
            <v>2.48</v>
          </cell>
          <cell r="F3635" t="str">
            <v>SINAPI</v>
          </cell>
        </row>
        <row r="3636">
          <cell r="B3636">
            <v>89869</v>
          </cell>
          <cell r="C3636" t="str">
            <v>TE, PVC, SOLDÁVEL, DN 25MM, INSTALADO EM DRENO DE AR-CONDICIONADO - FORNECIMENTO E INSTALAÇÃO. AF_12/2014</v>
          </cell>
          <cell r="D3636" t="str">
            <v>UN</v>
          </cell>
          <cell r="E3636">
            <v>5.33</v>
          </cell>
          <cell r="F3636" t="str">
            <v>SINAPI</v>
          </cell>
        </row>
        <row r="3637">
          <cell r="B3637">
            <v>89979</v>
          </cell>
          <cell r="C3637" t="str">
            <v>LUVA COM BUCHA DE LATÃO, PVC, SOLDÁVEL, DN 32MM X 1 , INSTALADO EM RAMAL OU SUB-RAMAL DE ÁGUA   FORNECIMENTO E INSTALAÇÃO. AF_12/2014</v>
          </cell>
          <cell r="D3637" t="str">
            <v>UN</v>
          </cell>
          <cell r="E3637">
            <v>17.84</v>
          </cell>
          <cell r="F3637" t="str">
            <v>SINAPI</v>
          </cell>
        </row>
        <row r="3638">
          <cell r="B3638">
            <v>89980</v>
          </cell>
          <cell r="C3638" t="str">
            <v>LUVA COM BUCHA DE LATÃO, PVC, SOLDÁVEL, DN 25MM X 3/4, INSTALADO EM PRUMADA DE ÁGUA - FORNECIMENTO E INSTALAÇÃO. AF_12/2014</v>
          </cell>
          <cell r="D3638" t="str">
            <v>UN</v>
          </cell>
          <cell r="E3638">
            <v>6.75</v>
          </cell>
          <cell r="F3638" t="str">
            <v>SINAPI</v>
          </cell>
        </row>
        <row r="3639">
          <cell r="B3639">
            <v>89981</v>
          </cell>
          <cell r="C3639" t="str">
            <v>LUVA SOLDÁVEL E COM BUCHA DE LATÃO, PVC, SOLDÁVEL, DN 32MM X 1 , INSTALADO EM PRUMADA DE ÁGUA   FORNECIMENTO E INSTALAÇÃO. AF_12/2014</v>
          </cell>
          <cell r="D3639" t="str">
            <v>UN</v>
          </cell>
          <cell r="E3639">
            <v>15.6</v>
          </cell>
          <cell r="F3639" t="str">
            <v>SINAPI</v>
          </cell>
        </row>
        <row r="3640">
          <cell r="B3640">
            <v>90373</v>
          </cell>
          <cell r="C3640" t="str">
            <v>JOELHO 90 GRAUS COM BUCHA DE LATÃO, PVC, SOLDÁVEL, DN 25MM, X 1/2 INSTALADO EM RAMAL OU SUB-RAMAL DE ÁGUA - FORNECIMENTO E INSTALAÇÃO. AF_12/2014</v>
          </cell>
          <cell r="D3640" t="str">
            <v>UN</v>
          </cell>
          <cell r="E3640">
            <v>9.73</v>
          </cell>
          <cell r="F3640" t="str">
            <v>SINAPI</v>
          </cell>
        </row>
        <row r="3641">
          <cell r="B3641">
            <v>90374</v>
          </cell>
          <cell r="C3641" t="str">
            <v>TÊ COM BUCHA DE LATÃO NA BOLSA CENTRAL, PVC, SOLDÁVEL, DN 25MM X 3/4, INSTALADO EM RAMAL OU SUB-RAMAL DE ÁGUA - FORNECIMENTO E INSTALAÇÃO. AF_03/2015</v>
          </cell>
          <cell r="D3641" t="str">
            <v>UN</v>
          </cell>
          <cell r="E3641">
            <v>15.18</v>
          </cell>
          <cell r="F3641" t="str">
            <v>SINAPI</v>
          </cell>
        </row>
        <row r="3642">
          <cell r="B3642">
            <v>90375</v>
          </cell>
          <cell r="C3642" t="str">
            <v>BUCHA DE REDUÇÃO, PVC, SOLDÁVEL, DN 40MM X 32MM, INSTALADO EM RAMAL OU SUB-RAMAL DE ÁGUA - FORNECIMENTO E INSTALAÇÃO. AF_03/2015</v>
          </cell>
          <cell r="D3642" t="str">
            <v>UN</v>
          </cell>
          <cell r="E3642">
            <v>6.05</v>
          </cell>
          <cell r="F3642" t="str">
            <v>SINAPI</v>
          </cell>
        </row>
        <row r="3643">
          <cell r="B3643">
            <v>92287</v>
          </cell>
          <cell r="C3643" t="str">
            <v>COTOVELO EM COBRE, DN 22 MM, 90 GRAUS, SEM ANEL DE SOLDA, INSTALADO EM PRUMADA   FORNECIMENTO E INSTALAÇÃO. AF_12/2015</v>
          </cell>
          <cell r="D3643" t="str">
            <v>UN</v>
          </cell>
          <cell r="E3643">
            <v>11.6</v>
          </cell>
          <cell r="F3643" t="str">
            <v>SINAPI</v>
          </cell>
        </row>
        <row r="3644">
          <cell r="B3644">
            <v>92288</v>
          </cell>
          <cell r="C3644" t="str">
            <v>COTOVELO EM COBRE, DN 28 MM, 90 GRAUS, SEM ANEL DE SOLDA, INSTALADO EM PRUMADA  FORNECIMENTO E INSTALAÇÃO. AF_12/2015</v>
          </cell>
          <cell r="D3644" t="str">
            <v>UN</v>
          </cell>
          <cell r="E3644">
            <v>17.91</v>
          </cell>
          <cell r="F3644" t="str">
            <v>SINAPI</v>
          </cell>
        </row>
        <row r="3645">
          <cell r="B3645">
            <v>92289</v>
          </cell>
          <cell r="C3645" t="str">
            <v>COTOVELO EM COBRE, DN 35 MM, 90 GRAUS, SEM ANEL DE SOLDA, INSTALADO EM PRUMADA  FORNECIMENTO E INSTALAÇÃO. AF_12/2015</v>
          </cell>
          <cell r="D3645" t="str">
            <v>UN</v>
          </cell>
          <cell r="E3645">
            <v>31.42</v>
          </cell>
          <cell r="F3645" t="str">
            <v>SINAPI</v>
          </cell>
        </row>
        <row r="3646">
          <cell r="B3646">
            <v>92290</v>
          </cell>
          <cell r="C3646" t="str">
            <v>COTOVELO EM COBRE, DN 42 MM, 90 GRAUS, SEM ANEL DE SOLDA, INSTALADO EM PRUMADA  FORNECIMENTO E INSTALAÇÃO. AF_12/2015</v>
          </cell>
          <cell r="D3646" t="str">
            <v>UN</v>
          </cell>
          <cell r="E3646">
            <v>47.73</v>
          </cell>
          <cell r="F3646" t="str">
            <v>SINAPI</v>
          </cell>
        </row>
        <row r="3647">
          <cell r="B3647">
            <v>92291</v>
          </cell>
          <cell r="C3647" t="str">
            <v>COTOVELO EM COBRE, DN 54 MM, 90 GRAUS, SEM ANEL DE SOLDA, INSTALADO EM PRUMADA  FORNECIMENTO E INSTALAÇÃO. AF_12/2015</v>
          </cell>
          <cell r="D3647" t="str">
            <v>UN</v>
          </cell>
          <cell r="E3647">
            <v>73.12</v>
          </cell>
          <cell r="F3647" t="str">
            <v>SINAPI</v>
          </cell>
        </row>
        <row r="3648">
          <cell r="B3648">
            <v>92292</v>
          </cell>
          <cell r="C3648" t="str">
            <v>COTOVELO EM COBRE, DN 66 MM, 90 GRAUS, SEM ANEL DE SOLDA, INSTALADO EM PRUMADA  FORNECIMENTO E INSTALAÇÃO. AF_12/2015</v>
          </cell>
          <cell r="D3648" t="str">
            <v>UN</v>
          </cell>
          <cell r="E3648">
            <v>228.35</v>
          </cell>
          <cell r="F3648" t="str">
            <v>SINAPI</v>
          </cell>
        </row>
        <row r="3649">
          <cell r="B3649">
            <v>92293</v>
          </cell>
          <cell r="C3649" t="str">
            <v>LUVA EM COBRE, DN 22 MM, SEM ANEL DE SOLDA, INSTALADO EM PRUMADA  FORNECIMENTO E INSTALAÇÃO. AF_12/2015</v>
          </cell>
          <cell r="D3649" t="str">
            <v>UN</v>
          </cell>
          <cell r="E3649">
            <v>6.67</v>
          </cell>
          <cell r="F3649" t="str">
            <v>SINAPI</v>
          </cell>
        </row>
        <row r="3650">
          <cell r="B3650">
            <v>92294</v>
          </cell>
          <cell r="C3650" t="str">
            <v>LUVA EM COBRE, DN 28 MM, SEM ANEL DE SOLDA, INSTALADO EM PRUMADA  FORNECIMENTO E INSTALAÇÃO. AF_12/2015</v>
          </cell>
          <cell r="D3650" t="str">
            <v>UN</v>
          </cell>
          <cell r="E3650">
            <v>11</v>
          </cell>
          <cell r="F3650" t="str">
            <v>SINAPI</v>
          </cell>
        </row>
        <row r="3651">
          <cell r="B3651">
            <v>92295</v>
          </cell>
          <cell r="C3651" t="str">
            <v>LUVA EM COBRE, DN 35 MM, SEM ANEL DE SOLDA, INSTALADO EM PRUMADA  FORNECIMENTO E INSTALAÇÃO. AF_12/2015</v>
          </cell>
          <cell r="D3651" t="str">
            <v>UN</v>
          </cell>
          <cell r="E3651">
            <v>20.46</v>
          </cell>
          <cell r="F3651" t="str">
            <v>SINAPI</v>
          </cell>
        </row>
        <row r="3652">
          <cell r="B3652">
            <v>92296</v>
          </cell>
          <cell r="C3652" t="str">
            <v>LUVA EM COBRE, DN 42 MM, SEM ANEL DE SOLDA, INSTALADO EM PRUMADA  FORNECIMENTO E INSTALAÇÃO. AF_12/2015</v>
          </cell>
          <cell r="D3652" t="str">
            <v>UN</v>
          </cell>
          <cell r="E3652">
            <v>27.25</v>
          </cell>
          <cell r="F3652" t="str">
            <v>SINAPI</v>
          </cell>
        </row>
        <row r="3653">
          <cell r="B3653">
            <v>92297</v>
          </cell>
          <cell r="C3653" t="str">
            <v>LUVA EM COBRE, DN 54 MM, SEM ANEL DE SOLDA, INSTALADO EM PRUMADA  FORNECIMENTO E INSTALAÇÃO. AF_12/2015</v>
          </cell>
          <cell r="D3653" t="str">
            <v>UN</v>
          </cell>
          <cell r="E3653">
            <v>42.14</v>
          </cell>
          <cell r="F3653" t="str">
            <v>SINAPI</v>
          </cell>
        </row>
        <row r="3654">
          <cell r="B3654">
            <v>92298</v>
          </cell>
          <cell r="C3654" t="str">
            <v>LUVA EM COBRE, DN 66 MM, SEM ANEL DE SOLDA, INSTALADO EM PRUMADA  FORNECIMENTO E INSTALAÇÃO. AF_12/2015</v>
          </cell>
          <cell r="D3654" t="str">
            <v>UN</v>
          </cell>
          <cell r="E3654">
            <v>118.21</v>
          </cell>
          <cell r="F3654" t="str">
            <v>SINAPI</v>
          </cell>
        </row>
        <row r="3655">
          <cell r="B3655">
            <v>92299</v>
          </cell>
          <cell r="C3655" t="str">
            <v>TE EM COBRE, DN 22 MM, SEM ANEL DE SOLDA, INSTALADO EM PRUMADA  FORNECIMENTO E INSTALAÇÃO. AF_12/2015</v>
          </cell>
          <cell r="D3655" t="str">
            <v>UN</v>
          </cell>
          <cell r="E3655">
            <v>15.31</v>
          </cell>
          <cell r="F3655" t="str">
            <v>SINAPI</v>
          </cell>
        </row>
        <row r="3656">
          <cell r="B3656">
            <v>92300</v>
          </cell>
          <cell r="C3656" t="str">
            <v>TE EM COBRE, DN 28 MM, SEM ANEL DE SOLDA, INSTALADO EM PRUMADA  FORNECIMENTO E INSTALAÇÃO. AF_12/2015</v>
          </cell>
          <cell r="D3656" t="str">
            <v>UN</v>
          </cell>
          <cell r="E3656">
            <v>22.83</v>
          </cell>
          <cell r="F3656" t="str">
            <v>SINAPI</v>
          </cell>
        </row>
        <row r="3657">
          <cell r="B3657">
            <v>92301</v>
          </cell>
          <cell r="C3657" t="str">
            <v>TE EM COBRE, DN 35 MM, SEM ANEL DE SOLDA, INSTALADO EM PRUMADA  FORNECIMENTO E INSTALAÇÃO. AF_12/2015</v>
          </cell>
          <cell r="D3657" t="str">
            <v>UN</v>
          </cell>
          <cell r="E3657">
            <v>44.71</v>
          </cell>
          <cell r="F3657" t="str">
            <v>SINAPI</v>
          </cell>
        </row>
        <row r="3658">
          <cell r="B3658">
            <v>92302</v>
          </cell>
          <cell r="C3658" t="str">
            <v>TE EM COBRE, DN 42 MM, SEM ANEL DE SOLDA, INSTALADO EM PRUMADA  FORNECIMENTO E INSTALAÇÃO. AF_12/2015</v>
          </cell>
          <cell r="D3658" t="str">
            <v>UN</v>
          </cell>
          <cell r="E3658">
            <v>59.18</v>
          </cell>
          <cell r="F3658" t="str">
            <v>SINAPI</v>
          </cell>
        </row>
        <row r="3659">
          <cell r="B3659">
            <v>92303</v>
          </cell>
          <cell r="C3659" t="str">
            <v>TE EM COBRE, DN 54 MM, SEM ANEL DE SOLDA, INSTALADO EM PRUMADA  FORNECIMENTO E INSTALAÇÃO. AF_12/2015</v>
          </cell>
          <cell r="D3659" t="str">
            <v>UN</v>
          </cell>
          <cell r="E3659">
            <v>108.39</v>
          </cell>
          <cell r="F3659" t="str">
            <v>SINAPI</v>
          </cell>
        </row>
        <row r="3660">
          <cell r="B3660">
            <v>92304</v>
          </cell>
          <cell r="C3660" t="str">
            <v>TE EM COBRE, DN 66 MM, SEM ANEL DE SOLDA, INSTALADO EM PRUMADA  FORNECIMENTO E INSTALAÇÃO. AF_12/2015</v>
          </cell>
          <cell r="D3660" t="str">
            <v>UN</v>
          </cell>
          <cell r="E3660">
            <v>281.79000000000002</v>
          </cell>
          <cell r="F3660" t="str">
            <v>SINAPI</v>
          </cell>
        </row>
        <row r="3661">
          <cell r="B3661">
            <v>92311</v>
          </cell>
          <cell r="C3661" t="str">
            <v>COTOVELO EM COBRE, DN 15 MM, 90 GRAUS, SEM ANEL DE SOLDA, INSTALADO EM RAMAL DE DISTRIBUIÇÃO  FORNECIMENTO E INSTALAÇÃO. AF_12/2015</v>
          </cell>
          <cell r="D3661" t="str">
            <v>UN</v>
          </cell>
          <cell r="E3661">
            <v>8.24</v>
          </cell>
          <cell r="F3661" t="str">
            <v>SINAPI</v>
          </cell>
        </row>
        <row r="3662">
          <cell r="B3662">
            <v>92312</v>
          </cell>
          <cell r="C3662" t="str">
            <v>COTOVELO EM COBRE, DN 22 MM, 90 GRAUS, SEM ANEL DE SOLDA, INSTALADO EM RAMAL DE DISTRIBUIÇÃO  FORNECIMENTO E INSTALAÇÃO. AF_12/2015</v>
          </cell>
          <cell r="D3662" t="str">
            <v>UN</v>
          </cell>
          <cell r="E3662">
            <v>13.52</v>
          </cell>
          <cell r="F3662" t="str">
            <v>SINAPI</v>
          </cell>
        </row>
        <row r="3663">
          <cell r="B3663">
            <v>92313</v>
          </cell>
          <cell r="C3663" t="str">
            <v>COTOVELO EM COBRE, DN 28 MM, 90 GRAUS, SEM ANEL DE SOLDA, INSTALADO EM RAMAL DE DISTRIBUIÇÃO  FORNECIMENTO E INSTALAÇÃO. AF_12/2015</v>
          </cell>
          <cell r="D3663" t="str">
            <v>UN</v>
          </cell>
          <cell r="E3663">
            <v>19.829999999999998</v>
          </cell>
          <cell r="F3663" t="str">
            <v>SINAPI</v>
          </cell>
        </row>
        <row r="3664">
          <cell r="B3664">
            <v>92314</v>
          </cell>
          <cell r="C3664" t="str">
            <v>LUVA EM COBRE, DN 15 MM, SEM ANEL DE SOLDA, INSTALADO EM RAMAL DE DISTRIBUIÇÃO  FORNECIMENTO E INSTALAÇÃO. AF_12/2015</v>
          </cell>
          <cell r="D3664" t="str">
            <v>UN</v>
          </cell>
          <cell r="E3664">
            <v>5.36</v>
          </cell>
          <cell r="F3664" t="str">
            <v>SINAPI</v>
          </cell>
        </row>
        <row r="3665">
          <cell r="B3665">
            <v>92315</v>
          </cell>
          <cell r="C3665" t="str">
            <v>LUVA EM COBRE, DN 22 MM, SEM ANEL DE SOLDA, INSTALADO EM RAMAL DE DISTRIBUIÇÃO  FORNECIMENTO E INSTALAÇÃO. AF_12/2015</v>
          </cell>
          <cell r="D3665" t="str">
            <v>UN</v>
          </cell>
          <cell r="E3665">
            <v>7.97</v>
          </cell>
          <cell r="F3665" t="str">
            <v>SINAPI</v>
          </cell>
        </row>
        <row r="3666">
          <cell r="B3666">
            <v>92316</v>
          </cell>
          <cell r="C3666" t="str">
            <v>LUVA EM COBRE, DN 28 MM, SEM ANEL DE SOLDA, INSTALADO EM RAMAL DE DISTRIBUIÇÃO  FORNECIMENTO E INSTALAÇÃO. AF_12/2015</v>
          </cell>
          <cell r="D3666" t="str">
            <v>UN</v>
          </cell>
          <cell r="E3666">
            <v>12.31</v>
          </cell>
          <cell r="F3666" t="str">
            <v>SINAPI</v>
          </cell>
        </row>
        <row r="3667">
          <cell r="B3667">
            <v>92317</v>
          </cell>
          <cell r="C3667" t="str">
            <v>TE EM COBRE, DN 15 MM, SEM ANEL DE SOLDA, INSTALADO EM RAMAL DE DISTRIBUIÇÃO  FORNECIMENTO E INSTALAÇÃO. AF_12/2015</v>
          </cell>
          <cell r="D3667" t="str">
            <v>UN</v>
          </cell>
          <cell r="E3667">
            <v>11.22</v>
          </cell>
          <cell r="F3667" t="str">
            <v>SINAPI</v>
          </cell>
        </row>
        <row r="3668">
          <cell r="B3668">
            <v>92318</v>
          </cell>
          <cell r="C3668" t="str">
            <v>TE EM COBRE, DN 22 MM, SEM ANEL DE SOLDA, INSTALADO EM RAMAL DE DISTRIBUIÇÃO  FORNECIMENTO E INSTALAÇÃO. AF_12/2015</v>
          </cell>
          <cell r="D3668" t="str">
            <v>UN</v>
          </cell>
          <cell r="E3668">
            <v>17.89</v>
          </cell>
          <cell r="F3668" t="str">
            <v>SINAPI</v>
          </cell>
        </row>
        <row r="3669">
          <cell r="B3669">
            <v>92319</v>
          </cell>
          <cell r="C3669" t="str">
            <v>TE EM COBRE, DN 28 MM, SEM ANEL DE SOLDA, INSTALADO EM RAMAL DE DISTRIBUIÇÃO  FORNECIMENTO E INSTALAÇÃO. AF_12/2015</v>
          </cell>
          <cell r="D3669" t="str">
            <v>UN</v>
          </cell>
          <cell r="E3669">
            <v>25.4</v>
          </cell>
          <cell r="F3669" t="str">
            <v>SINAPI</v>
          </cell>
        </row>
        <row r="3670">
          <cell r="B3670">
            <v>92326</v>
          </cell>
          <cell r="C3670" t="str">
            <v>COTOVELO EM COBRE, DN 15 MM, 90 GRAUS, SEM ANEL DE SOLDA, INSTALADO EM RAMAL E SUB-RAMAL  FORNECIMENTO E INSTALAÇÃO. AF_12/2015</v>
          </cell>
          <cell r="D3670" t="str">
            <v>UN</v>
          </cell>
          <cell r="E3670">
            <v>9.2200000000000006</v>
          </cell>
          <cell r="F3670" t="str">
            <v>SINAPI</v>
          </cell>
        </row>
        <row r="3671">
          <cell r="B3671">
            <v>92327</v>
          </cell>
          <cell r="C3671" t="str">
            <v>COTOVELO EM COBRE, DN 22 MM, 90 GRAUS, SEM ANEL DE SOLDA, INSTALADO EM RAMAL E SUB-RAMAL  FORNECIMENTO E INSTALAÇÃO. AF_12/2015</v>
          </cell>
          <cell r="D3671" t="str">
            <v>UN</v>
          </cell>
          <cell r="E3671">
            <v>15.31</v>
          </cell>
          <cell r="F3671" t="str">
            <v>SINAPI</v>
          </cell>
        </row>
        <row r="3672">
          <cell r="B3672">
            <v>92328</v>
          </cell>
          <cell r="C3672" t="str">
            <v>COTOVELO EM COBRE, DN 28 MM, 90 GRAUS, SEM ANEL DE SOLDA, INSTALADO EM RAMAL E SUB-RAMAL  FORNECIMENTO E INSTALAÇÃO. AF_12/2015</v>
          </cell>
          <cell r="D3672" t="str">
            <v>UN</v>
          </cell>
          <cell r="E3672">
            <v>23</v>
          </cell>
          <cell r="F3672" t="str">
            <v>SINAPI</v>
          </cell>
        </row>
        <row r="3673">
          <cell r="B3673">
            <v>92329</v>
          </cell>
          <cell r="C3673" t="str">
            <v>LUVA EM COBRE, DN 15 MM, SEM ANEL DE SOLDA, INSTALADO EM RAMAL E SUB-RAMAL  FORNECIMENTO E INSTALAÇÃO. AF_12/2015</v>
          </cell>
          <cell r="D3673" t="str">
            <v>UN</v>
          </cell>
          <cell r="E3673">
            <v>5.48</v>
          </cell>
          <cell r="F3673" t="str">
            <v>SINAPI</v>
          </cell>
        </row>
        <row r="3674">
          <cell r="B3674">
            <v>92330</v>
          </cell>
          <cell r="C3674" t="str">
            <v>LUVA EM COBRE, DN 22 MM, SEM ANEL DE SOLDA, INSTALADO EM RAMAL E SUB-RAMAL  FORNECIMENTO E INSTALAÇÃO. AF_12/2015</v>
          </cell>
          <cell r="D3674" t="str">
            <v>UN</v>
          </cell>
          <cell r="E3674">
            <v>9.15</v>
          </cell>
          <cell r="F3674" t="str">
            <v>SINAPI</v>
          </cell>
        </row>
        <row r="3675">
          <cell r="B3675">
            <v>92331</v>
          </cell>
          <cell r="C3675" t="str">
            <v>LUVA EM COBRE, DN 28 MM, SEM ANEL DE SOLDA, INSTALADO EM RAMAL E SUB-RAMAL  FORNECIMENTO E INSTALAÇÃO. AF_12/2015</v>
          </cell>
          <cell r="D3675" t="str">
            <v>UN</v>
          </cell>
          <cell r="E3675">
            <v>14.43</v>
          </cell>
          <cell r="F3675" t="str">
            <v>SINAPI</v>
          </cell>
        </row>
        <row r="3676">
          <cell r="B3676">
            <v>92332</v>
          </cell>
          <cell r="C3676" t="str">
            <v>TE EM COBRE, DN 15 MM, SEM ANEL DE SOLDA, INSTALADO EM RAMAL E SUB-RAMAL  FORNECIMENTO E INSTALAÇÃO. AF_12/2015</v>
          </cell>
          <cell r="D3676" t="str">
            <v>UN</v>
          </cell>
          <cell r="E3676">
            <v>11.41</v>
          </cell>
          <cell r="F3676" t="str">
            <v>SINAPI</v>
          </cell>
        </row>
        <row r="3677">
          <cell r="B3677">
            <v>92333</v>
          </cell>
          <cell r="C3677" t="str">
            <v>TE EM COBRE, DN 22 MM, SEM ANEL DE SOLDA, INSTALADO EM RAMAL E SUB-RAMAL  FORNECIMENTO E INSTALAÇÃO. AF_12/2015</v>
          </cell>
          <cell r="D3677" t="str">
            <v>UN</v>
          </cell>
          <cell r="E3677">
            <v>20.239999999999998</v>
          </cell>
          <cell r="F3677" t="str">
            <v>SINAPI</v>
          </cell>
        </row>
        <row r="3678">
          <cell r="B3678">
            <v>92334</v>
          </cell>
          <cell r="C3678" t="str">
            <v>TE EM COBRE, DN 28 MM, SEM ANEL DE SOLDA, INSTALADO EM RAMAL E SUB-RAMAL  FORNECIMENTO E INSTALAÇÃO. AF_12/2015</v>
          </cell>
          <cell r="D3678" t="str">
            <v>UN</v>
          </cell>
          <cell r="E3678">
            <v>29.61</v>
          </cell>
          <cell r="F3678" t="str">
            <v>SINAPI</v>
          </cell>
        </row>
        <row r="3679">
          <cell r="B3679">
            <v>92344</v>
          </cell>
          <cell r="C3679" t="str">
            <v>NIPLE, EM FERRO GALVANIZADO, DN 50 (2"), CONEXÃO ROSQUEADA, INSTALADO EM PRUMADAS - FORNECIMENTO E INSTALAÇÃO. AF_12/2015</v>
          </cell>
          <cell r="D3679" t="str">
            <v>UN</v>
          </cell>
          <cell r="E3679">
            <v>41.32</v>
          </cell>
          <cell r="F3679" t="str">
            <v>SINAPI</v>
          </cell>
        </row>
        <row r="3680">
          <cell r="B3680">
            <v>92345</v>
          </cell>
          <cell r="C3680" t="str">
            <v>LUVA, EM FERRO GALVANIZADO, DN 50 (2"), CONEXÃO ROSQUEADA, INSTALADO EM PRUMADAS - FORNECIMENTO E INSTALAÇÃO. AF_12/2015</v>
          </cell>
          <cell r="D3680" t="str">
            <v>UN</v>
          </cell>
          <cell r="E3680">
            <v>41.31</v>
          </cell>
          <cell r="F3680" t="str">
            <v>SINAPI</v>
          </cell>
        </row>
        <row r="3681">
          <cell r="B3681">
            <v>92346</v>
          </cell>
          <cell r="C3681" t="str">
            <v>NIPLE, EM FERRO GALVANIZADO, DN 65 (2 1/2"), CONEXÃO ROSQUEADA, INSTALADO EM PRUMADAS - FORNECIMENTO E INSTALAÇÃO. AF_12/2015</v>
          </cell>
          <cell r="D3681" t="str">
            <v>UN</v>
          </cell>
          <cell r="E3681">
            <v>54.37</v>
          </cell>
          <cell r="F3681" t="str">
            <v>SINAPI</v>
          </cell>
        </row>
        <row r="3682">
          <cell r="B3682">
            <v>92347</v>
          </cell>
          <cell r="C3682" t="str">
            <v>LUVA, EM FERRO GALVANIZADO, DN 65 (2 1/2"), CONEXÃO ROSQUEADA, INSTALADO EM PRUMADAS - FORNECIMENTO E INSTALAÇÃO. AF_12/2015</v>
          </cell>
          <cell r="D3682" t="str">
            <v>UN</v>
          </cell>
          <cell r="E3682">
            <v>60.55</v>
          </cell>
          <cell r="F3682" t="str">
            <v>SINAPI</v>
          </cell>
        </row>
        <row r="3683">
          <cell r="B3683">
            <v>92348</v>
          </cell>
          <cell r="C3683" t="str">
            <v>NIPLE, EM FERRO GALVANIZADO, DN 80 (3"), CONEXÃO ROSQUEADA, INSTALADO EM PRUMADAS - FORNECIMENTO E INSTALAÇÃO. AF_12/2015</v>
          </cell>
          <cell r="D3683" t="str">
            <v>UN</v>
          </cell>
          <cell r="E3683">
            <v>76.430000000000007</v>
          </cell>
          <cell r="F3683" t="str">
            <v>SINAPI</v>
          </cell>
        </row>
        <row r="3684">
          <cell r="B3684">
            <v>92349</v>
          </cell>
          <cell r="C3684" t="str">
            <v>LUVA, EM FERRO GALVANIZADO, DN 80 (3"), CONEXÃO ROSQUEADA, INSTALADO EM PRUMADAS - FORNECIMENTO E INSTALAÇÃO. AF_12/2015</v>
          </cell>
          <cell r="D3684" t="str">
            <v>UN</v>
          </cell>
          <cell r="E3684">
            <v>81.92</v>
          </cell>
          <cell r="F3684" t="str">
            <v>SINAPI</v>
          </cell>
        </row>
        <row r="3685">
          <cell r="B3685">
            <v>92350</v>
          </cell>
          <cell r="C3685" t="str">
            <v>JOELHO 45 GRAUS, EM FERRO GALVANIZADO, DN 50 (2"), CONEXÃO ROSQUEADA, INSTALADO EM PRUMADAS - FORNECIMENTO E INSTALAÇÃO. AF_12/2015</v>
          </cell>
          <cell r="D3685" t="str">
            <v>UN</v>
          </cell>
          <cell r="E3685">
            <v>61.42</v>
          </cell>
          <cell r="F3685" t="str">
            <v>SINAPI</v>
          </cell>
        </row>
        <row r="3686">
          <cell r="B3686">
            <v>92351</v>
          </cell>
          <cell r="C3686" t="str">
            <v>JOELHO 90 GRAUS, EM FERRO GALVANIZADO, DN 50 (2"), CONEXÃO ROSQUEADA, INSTALADO EM PRUMADAS - FORNECIMENTO E INSTALAÇÃO. AF_12/2015</v>
          </cell>
          <cell r="D3686" t="str">
            <v>UN</v>
          </cell>
          <cell r="E3686">
            <v>60.05</v>
          </cell>
          <cell r="F3686" t="str">
            <v>SINAPI</v>
          </cell>
        </row>
        <row r="3687">
          <cell r="B3687">
            <v>92352</v>
          </cell>
          <cell r="C3687" t="str">
            <v>JOELHO 45 GRAUS, EM FERRO GALVANIZADO, DN 65 (2 1/2"), CONEXÃO ROSQUEADA, INSTALADO EM PRUMADAS - FORNECIMENTO E INSTALAÇÃO. AF_12/2015</v>
          </cell>
          <cell r="D3687" t="str">
            <v>UN</v>
          </cell>
          <cell r="E3687">
            <v>93.37</v>
          </cell>
          <cell r="F3687" t="str">
            <v>SINAPI</v>
          </cell>
        </row>
        <row r="3688">
          <cell r="B3688">
            <v>92353</v>
          </cell>
          <cell r="C3688" t="str">
            <v>JOELHO 90 GRAUS, EM FERRO GALVANIZADO, DN 65 (2 1/2"), CONEXÃO ROSQUEADA, INSTALADO EM PRUMADAS - FORNECIMENTO E INSTALAÇÃO. AF_12/2015</v>
          </cell>
          <cell r="D3688" t="str">
            <v>UN</v>
          </cell>
          <cell r="E3688">
            <v>87.33</v>
          </cell>
          <cell r="F3688" t="str">
            <v>SINAPI</v>
          </cell>
        </row>
        <row r="3689">
          <cell r="B3689">
            <v>92354</v>
          </cell>
          <cell r="C3689" t="str">
            <v>JOELHO 45 GRAUS, EM FERRO GALVANIZADO, DN 80 (3"), CONEXÃO ROSQUEADA, INSTALADO EM PRUMADAS - FORNECIMENTO E INSTALAÇÃO. AF_12/2015</v>
          </cell>
          <cell r="D3689" t="str">
            <v>UN</v>
          </cell>
          <cell r="E3689">
            <v>124.05</v>
          </cell>
          <cell r="F3689" t="str">
            <v>SINAPI</v>
          </cell>
        </row>
        <row r="3690">
          <cell r="B3690">
            <v>92355</v>
          </cell>
          <cell r="C3690" t="str">
            <v>JOELHO 90 GRAUS, EM FERRO GALVANIZADO, DN 80 (3"), CONEXÃO ROSQUEADA, INSTALADO EM PRUMADAS - FORNECIMENTO E INSTALAÇÃO. AF_12/2015</v>
          </cell>
          <cell r="D3690" t="str">
            <v>UN</v>
          </cell>
          <cell r="E3690">
            <v>112.41</v>
          </cell>
          <cell r="F3690" t="str">
            <v>SINAPI</v>
          </cell>
        </row>
        <row r="3691">
          <cell r="B3691">
            <v>92356</v>
          </cell>
          <cell r="C3691" t="str">
            <v>TÊ, EM FERRO GALVANIZADO, DN 50 (2"), CONEXÃO ROSQUEADA, INSTALADO EM PRUMADAS - FORNECIMENTO E INSTALAÇÃO. AF_12/2015</v>
          </cell>
          <cell r="D3691" t="str">
            <v>UN</v>
          </cell>
          <cell r="E3691">
            <v>80.06</v>
          </cell>
          <cell r="F3691" t="str">
            <v>SINAPI</v>
          </cell>
        </row>
        <row r="3692">
          <cell r="B3692">
            <v>92357</v>
          </cell>
          <cell r="C3692" t="str">
            <v>TÊ, EM FERRO GALVANIZADO, DN 65 (2 1/2"), CONEXÃO ROSQUEADA, INSTALADO EM PRUMADAS - FORNECIMENTO E INSTALAÇÃO. AF_12/2015</v>
          </cell>
          <cell r="D3692" t="str">
            <v>UN</v>
          </cell>
          <cell r="E3692">
            <v>119.5</v>
          </cell>
          <cell r="F3692" t="str">
            <v>SINAPI</v>
          </cell>
        </row>
        <row r="3693">
          <cell r="B3693">
            <v>92358</v>
          </cell>
          <cell r="C3693" t="str">
            <v>TÊ, EM FERRO GALVANIZADO, DN 80 (3"), CONEXÃO ROSQUEADA, INSTALADO EM PRUMADAS - FORNECIMENTO E INSTALAÇÃO. AF_12/2015</v>
          </cell>
          <cell r="D3693" t="str">
            <v>UN</v>
          </cell>
          <cell r="E3693">
            <v>148.79</v>
          </cell>
          <cell r="F3693" t="str">
            <v>SINAPI</v>
          </cell>
        </row>
        <row r="3694">
          <cell r="B3694">
            <v>92369</v>
          </cell>
          <cell r="C3694" t="str">
            <v>NIPLE, EM FERRO GALVANIZADO, DN 25 (1"), CONEXÃO ROSQUEADA, INSTALADO EM REDE DE ALIMENTAÇÃO PARA HIDRANTE - FORNECIMENTO E INSTALAÇÃO. AF_12/2015</v>
          </cell>
          <cell r="D3694" t="str">
            <v>UN</v>
          </cell>
          <cell r="E3694">
            <v>22.19</v>
          </cell>
          <cell r="F3694" t="str">
            <v>SINAPI</v>
          </cell>
        </row>
        <row r="3695">
          <cell r="B3695">
            <v>92370</v>
          </cell>
          <cell r="C3695" t="str">
            <v>LUVA, EM FERRO GALVANIZADO, DN 25 (1"), CONEXÃO ROSQUEADA, INSTALADO EM REDE DE ALIMENTAÇÃO PARA HIDRANTE - FORNECIMENTO E INSTALAÇÃO. AF_12/2015</v>
          </cell>
          <cell r="D3695" t="str">
            <v>UN</v>
          </cell>
          <cell r="E3695">
            <v>23.3</v>
          </cell>
          <cell r="F3695" t="str">
            <v>SINAPI</v>
          </cell>
        </row>
        <row r="3696">
          <cell r="B3696">
            <v>92371</v>
          </cell>
          <cell r="C3696" t="str">
            <v>NIPLE, EM FERRO GALVANIZADO, DN 32 (1 1/4"), CONEXÃO ROSQUEADA, INSTALADO EM REDE DE ALIMENTAÇÃO PARA HIDRANTE - FORNECIMENTO E INSTALAÇÃO. AF_12/2015</v>
          </cell>
          <cell r="D3696" t="str">
            <v>UN</v>
          </cell>
          <cell r="E3696">
            <v>26.85</v>
          </cell>
          <cell r="F3696" t="str">
            <v>SINAPI</v>
          </cell>
        </row>
        <row r="3697">
          <cell r="B3697">
            <v>92372</v>
          </cell>
          <cell r="C3697" t="str">
            <v>LUVA, EM FERRO GALVANIZADO, DN 32 (1 1/4"), CONEXÃO ROSQUEADA, INSTALADO EM REDE DE ALIMENTAÇÃO PARA HIDRANTE - FORNECIMENTO E INSTALAÇÃO. AF_12/2015</v>
          </cell>
          <cell r="D3697" t="str">
            <v>UN</v>
          </cell>
          <cell r="E3697">
            <v>27.88</v>
          </cell>
          <cell r="F3697" t="str">
            <v>SINAPI</v>
          </cell>
        </row>
        <row r="3698">
          <cell r="B3698">
            <v>92373</v>
          </cell>
          <cell r="C3698" t="str">
            <v>NIPLE, EM FERRO GALVANIZADO, DN 40 (1 1/2"), CONEXÃO ROSQUEADA, INSTALADO EM REDE DE ALIMENTAÇÃO PARA HIDRANTE - FORNECIMENTO E INSTALAÇÃO. AF_12/2015</v>
          </cell>
          <cell r="D3698" t="str">
            <v>UN</v>
          </cell>
          <cell r="E3698">
            <v>31.76</v>
          </cell>
          <cell r="F3698" t="str">
            <v>SINAPI</v>
          </cell>
        </row>
        <row r="3699">
          <cell r="B3699">
            <v>92374</v>
          </cell>
          <cell r="C3699" t="str">
            <v>LUVA, EM FERRO GALVANIZADO, DN 40 (1 1/2"), CONEXÃO ROSQUEADA, INSTALADO EM REDE DE ALIMENTAÇÃO PARA HIDRANTE - FORNECIMENTO E INSTALAÇÃO. AF_12/2015</v>
          </cell>
          <cell r="D3699" t="str">
            <v>UN</v>
          </cell>
          <cell r="E3699">
            <v>31.96</v>
          </cell>
          <cell r="F3699" t="str">
            <v>SINAPI</v>
          </cell>
        </row>
        <row r="3700">
          <cell r="B3700">
            <v>92375</v>
          </cell>
          <cell r="C3700" t="str">
            <v>NIPLE, EM FERRO GALVANIZADO, DN 50 (2"), CONEXÃO ROSQUEADA, INSTALADO EM REDE DE ALIMENTAÇÃO PARA HIDRANTE - FORNECIMENTO E INSTALAÇÃO. AF_12/2015</v>
          </cell>
          <cell r="D3700" t="str">
            <v>UN</v>
          </cell>
          <cell r="E3700">
            <v>41.29</v>
          </cell>
          <cell r="F3700" t="str">
            <v>SINAPI</v>
          </cell>
        </row>
        <row r="3701">
          <cell r="B3701">
            <v>92376</v>
          </cell>
          <cell r="C3701" t="str">
            <v>LUVA, EM FERRO GALVANIZADO, DN 50 (2"), CONEXÃO ROSQUEADA, INSTALADO EM REDE DE ALIMENTAÇÃO PARA HIDRANTE - FORNECIMENTO E INSTALAÇÃO. AF_12/2015</v>
          </cell>
          <cell r="D3701" t="str">
            <v>UN</v>
          </cell>
          <cell r="E3701">
            <v>41.28</v>
          </cell>
          <cell r="F3701" t="str">
            <v>SINAPI</v>
          </cell>
        </row>
        <row r="3702">
          <cell r="B3702">
            <v>92377</v>
          </cell>
          <cell r="C3702" t="str">
            <v>NIPLE, EM FERRO GALVANIZADO, DN 65 (2 1/2"), CONEXÃO ROSQUEADA, INSTALADO EM REDE DE ALIMENTAÇÃO PARA HIDRANTE - FORNECIMENTO E INSTALAÇÃO. AF_12/2015</v>
          </cell>
          <cell r="D3702" t="str">
            <v>UN</v>
          </cell>
          <cell r="E3702">
            <v>55.42</v>
          </cell>
          <cell r="F3702" t="str">
            <v>SINAPI</v>
          </cell>
        </row>
        <row r="3703">
          <cell r="B3703">
            <v>92378</v>
          </cell>
          <cell r="C3703" t="str">
            <v>LUVA, EM FERRO GALVANIZADO, DN 65 (2 1/2"), CONEXÃO ROSQUEADA, INSTALADO EM REDE DE ALIMENTAÇÃO PARA HIDRANTE - FORNECIMENTO E INSTALAÇÃO. AF_12/2015</v>
          </cell>
          <cell r="D3703" t="str">
            <v>UN</v>
          </cell>
          <cell r="E3703">
            <v>61.6</v>
          </cell>
          <cell r="F3703" t="str">
            <v>SINAPI</v>
          </cell>
        </row>
        <row r="3704">
          <cell r="B3704">
            <v>92379</v>
          </cell>
          <cell r="C3704" t="str">
            <v>NIPLE, EM FERRO GALVANIZADO, DN 80 (3"), CONEXÃO ROSQUEADA, INSTALADO EM REDE DE ALIMENTAÇÃO PARA HIDRANTE - FORNECIMENTO E INSTALAÇÃO. AF_12/2015</v>
          </cell>
          <cell r="D3704" t="str">
            <v>UN</v>
          </cell>
          <cell r="E3704">
            <v>78.58</v>
          </cell>
          <cell r="F3704" t="str">
            <v>SINAPI</v>
          </cell>
        </row>
        <row r="3705">
          <cell r="B3705">
            <v>92380</v>
          </cell>
          <cell r="C3705" t="str">
            <v>LUVA, EM FERRO GALVANIZADO, DN 80 (3"), CONEXÃO ROSQUEADA, INSTALADO EM REDE DE ALIMENTAÇÃO PARA HIDRANTE - FORNECIMENTO E INSTALAÇÃO. AF_12/2015</v>
          </cell>
          <cell r="D3705" t="str">
            <v>UN</v>
          </cell>
          <cell r="E3705">
            <v>84.07</v>
          </cell>
          <cell r="F3705" t="str">
            <v>SINAPI</v>
          </cell>
        </row>
        <row r="3706">
          <cell r="B3706">
            <v>92381</v>
          </cell>
          <cell r="C3706" t="str">
            <v>JOELHO 45 GRAUS, EM FERRO GALVANIZADO, DN 25 (1"), CONEXÃO ROSQUEADA, INSTALADO EM REDE DE ALIMENTAÇÃO PARA HIDRANTE - FORNECIMENTO E INSTALAÇÃO. AF_12/2015</v>
          </cell>
          <cell r="D3706" t="str">
            <v>UN</v>
          </cell>
          <cell r="E3706">
            <v>33.590000000000003</v>
          </cell>
          <cell r="F3706" t="str">
            <v>SINAPI</v>
          </cell>
        </row>
        <row r="3707">
          <cell r="B3707">
            <v>92382</v>
          </cell>
          <cell r="C3707" t="str">
            <v>JOELHO 90 GRAUS, EM FERRO GALVANIZADO, DN 25 (1"), CONEXÃO ROSQUEADA, INSTALADO EM REDE DE ALIMENTAÇÃO PARA HIDRANTE - FORNECIMENTO E INSTALAÇÃO. AF_12/2015</v>
          </cell>
          <cell r="D3707" t="str">
            <v>UN</v>
          </cell>
          <cell r="E3707">
            <v>32.11</v>
          </cell>
          <cell r="F3707" t="str">
            <v>SINAPI</v>
          </cell>
        </row>
        <row r="3708">
          <cell r="B3708">
            <v>92383</v>
          </cell>
          <cell r="C3708" t="str">
            <v>JOELHO 45 GRAUS, EM FERRO GALVANIZADO, DN 32 (1 1/4"), CONEXÃO ROSQUEADA, INSTALADO EM REDE DE ALIMENTAÇÃO PARA HIDRANTE - FORNECIMENTO E INSTALAÇÃO. AF_12/2015</v>
          </cell>
          <cell r="D3708" t="str">
            <v>UN</v>
          </cell>
          <cell r="E3708">
            <v>42.38</v>
          </cell>
          <cell r="F3708" t="str">
            <v>SINAPI</v>
          </cell>
        </row>
        <row r="3709">
          <cell r="B3709">
            <v>92384</v>
          </cell>
          <cell r="C3709" t="str">
            <v>JOELHO 90 GRAUS, EM FERRO GALVANIZADO, DN 32 (1 1/4"), CONEXÃO ROSQUEADA, INSTALADO EM REDE DE ALIMENTAÇÃO PARA HIDRANTE - FORNECIMENTO E INSTALAÇÃO. AF_12/2015</v>
          </cell>
          <cell r="D3709" t="str">
            <v>UN</v>
          </cell>
          <cell r="E3709">
            <v>39.450000000000003</v>
          </cell>
          <cell r="F3709" t="str">
            <v>SINAPI</v>
          </cell>
        </row>
        <row r="3710">
          <cell r="B3710">
            <v>92385</v>
          </cell>
          <cell r="C3710" t="str">
            <v>JOELHO 45 GRAUS, EM FERRO GALVANIZADO, DN 40 (1 1/2"), CONEXÃO ROSQUEADA, INSTALADO EM REDE DE ALIMENTAÇÃO PARA HIDRANTE - FORNECIMENTO E INSTALAÇÃO. AF_12/2015</v>
          </cell>
          <cell r="D3710" t="str">
            <v>UN</v>
          </cell>
          <cell r="E3710">
            <v>48.6</v>
          </cell>
          <cell r="F3710" t="str">
            <v>SINAPI</v>
          </cell>
        </row>
        <row r="3711">
          <cell r="B3711">
            <v>92386</v>
          </cell>
          <cell r="C3711" t="str">
            <v>JOELHO 90 GRAUS, EM FERRO GALVANIZADO, DN 40 (1 1/2"), CONEXÃO ROSQUEADA, INSTALADO EM REDE DE ALIMENTAÇÃO PARA HIDRANTE - FORNECIMENTO E INSTALAÇÃO. AF_12/2015</v>
          </cell>
          <cell r="D3711" t="str">
            <v>UN</v>
          </cell>
          <cell r="E3711">
            <v>46.58</v>
          </cell>
          <cell r="F3711" t="str">
            <v>SINAPI</v>
          </cell>
        </row>
        <row r="3712">
          <cell r="B3712">
            <v>92387</v>
          </cell>
          <cell r="C3712" t="str">
            <v>JOELHO 45 GRAUS, EM FERRO GALVANIZADO, DN 50 (2"), CONEXÃO ROSQUEADA, INSTALADO EM REDE DE ALIMENTAÇÃO PARA HIDRANTE - FORNECIMENTO E INSTALAÇÃO. AF_12/2015</v>
          </cell>
          <cell r="D3712" t="str">
            <v>UN</v>
          </cell>
          <cell r="E3712">
            <v>61.36</v>
          </cell>
          <cell r="F3712" t="str">
            <v>SINAPI</v>
          </cell>
        </row>
        <row r="3713">
          <cell r="B3713">
            <v>92388</v>
          </cell>
          <cell r="C3713" t="str">
            <v>JOELHO 90 GRAUS, EM FERRO GALVANIZADO, DN 50 (2"), CONEXÃO ROSQUEADA, INSTALADO EM REDE DE ALIMENTAÇÃO PARA HIDRANTE - FORNECIMENTO E INSTALAÇÃO. AF_12/2015</v>
          </cell>
          <cell r="D3713" t="str">
            <v>UN</v>
          </cell>
          <cell r="E3713">
            <v>59.99</v>
          </cell>
          <cell r="F3713" t="str">
            <v>SINAPI</v>
          </cell>
        </row>
        <row r="3714">
          <cell r="B3714">
            <v>92389</v>
          </cell>
          <cell r="C3714" t="str">
            <v>JOELHO 45 GRAUS, EM FERRO GALVANIZADO, DN 65 (2 1/2"), CONEXÃO ROSQUEADA, INSTALADO EM REDE DE ALIMENTAÇÃO PARA HIDRANTE - FORNECIMENTO E INSTALAÇÃO. AF_12/2015</v>
          </cell>
          <cell r="D3714" t="str">
            <v>UN</v>
          </cell>
          <cell r="E3714">
            <v>94.97</v>
          </cell>
          <cell r="F3714" t="str">
            <v>SINAPI</v>
          </cell>
        </row>
        <row r="3715">
          <cell r="B3715">
            <v>92390</v>
          </cell>
          <cell r="C3715" t="str">
            <v>JOELHO 90 GRAUS, EM FERRO GALVANIZADO, DN 65 (2 1/2"), CONEXÃO ROSQUEADA, INSTALADO EM REDE DE ALIMENTAÇÃO PARA HIDRANTE - FORNECIMENTO E INSTALAÇÃO. AF_12/2015</v>
          </cell>
          <cell r="D3715" t="str">
            <v>UN</v>
          </cell>
          <cell r="E3715">
            <v>88.93</v>
          </cell>
          <cell r="F3715" t="str">
            <v>SINAPI</v>
          </cell>
        </row>
        <row r="3716">
          <cell r="B3716">
            <v>92635</v>
          </cell>
          <cell r="C3716" t="str">
            <v>JOELHO 45 GRAUS, EM FERRO GALVANIZADO, CONEXÃO ROSQUEADA, DN 80 (3"), INSTALADO EM REDE DE ALIMENTAÇÃO PARA HIDRANTE - FORNECIMENTO E INSTALAÇÃO. AF_12/2015</v>
          </cell>
          <cell r="D3716" t="str">
            <v>UN</v>
          </cell>
          <cell r="E3716">
            <v>127.27</v>
          </cell>
          <cell r="F3716" t="str">
            <v>SINAPI</v>
          </cell>
        </row>
        <row r="3717">
          <cell r="B3717">
            <v>92636</v>
          </cell>
          <cell r="C3717" t="str">
            <v>JOELHO 90 GRAUS, EM FERRO GALVANIZADO, CONEXÃO ROSQUEADA, DN 80 (3"), INSTALADO EM REDE DE ALIMENTAÇÃO PARA HIDRANTE - FORNECIMENTO E INSTALAÇÃO. AF_12/2015</v>
          </cell>
          <cell r="D3717" t="str">
            <v>UN</v>
          </cell>
          <cell r="E3717">
            <v>115.63</v>
          </cell>
          <cell r="F3717" t="str">
            <v>SINAPI</v>
          </cell>
        </row>
        <row r="3718">
          <cell r="B3718">
            <v>92637</v>
          </cell>
          <cell r="C3718" t="str">
            <v>TÊ, EM FERRO GALVANIZADO, CONEXÃO ROSQUEADA, DN 25 (1"), INSTALADO EM REDE DE ALIMENTAÇÃO PARA HIDRANTE - FORNECIMENTO E INSTALAÇÃO. AF_12/2015</v>
          </cell>
          <cell r="D3718" t="str">
            <v>UN</v>
          </cell>
          <cell r="E3718">
            <v>43.38</v>
          </cell>
          <cell r="F3718" t="str">
            <v>SINAPI</v>
          </cell>
        </row>
        <row r="3719">
          <cell r="B3719">
            <v>92638</v>
          </cell>
          <cell r="C3719" t="str">
            <v>TÊ, EM FERRO GALVANIZADO, CONEXÃO ROSQUEADA, DN 32 (1 1/4"), INSTALADO EM REDE DE ALIMENTAÇÃO PARA HIDRANTE - FORNECIMENTO E INSTALAÇÃO. AF_12/2015</v>
          </cell>
          <cell r="D3719" t="str">
            <v>UN</v>
          </cell>
          <cell r="E3719">
            <v>52.97</v>
          </cell>
          <cell r="F3719" t="str">
            <v>SINAPI</v>
          </cell>
        </row>
        <row r="3720">
          <cell r="B3720">
            <v>92639</v>
          </cell>
          <cell r="C3720" t="str">
            <v>TÊ, EM FERRO GALVANIZADO, CONEXÃO ROSQUEADA, DN 40 (1 1/2"), INSTALADO EM REDE DE ALIMENTAÇÃO PARA HIDRANTE - FORNECIMENTO E INSTALAÇÃO. AF_12/2015</v>
          </cell>
          <cell r="D3720" t="str">
            <v>UN</v>
          </cell>
          <cell r="E3720">
            <v>61.36</v>
          </cell>
          <cell r="F3720" t="str">
            <v>SINAPI</v>
          </cell>
        </row>
        <row r="3721">
          <cell r="B3721">
            <v>92640</v>
          </cell>
          <cell r="C3721" t="str">
            <v>TÊ, EM FERRO GALVANIZADO, CONEXÃO ROSQUEADA, DN 50 (2"), INSTALADO EM REDE DE ALIMENTAÇÃO PARA HIDRANTE - FORNECIMENTO E INSTALAÇÃO. AF_12/2015</v>
          </cell>
          <cell r="D3721" t="str">
            <v>UN</v>
          </cell>
          <cell r="E3721">
            <v>79.97</v>
          </cell>
          <cell r="F3721" t="str">
            <v>SINAPI</v>
          </cell>
        </row>
        <row r="3722">
          <cell r="B3722">
            <v>92642</v>
          </cell>
          <cell r="C3722" t="str">
            <v>TÊ, EM FERRO GALVANIZADO, CONEXÃO ROSQUEADA, DN 65 (2 1/2"), INSTALADO EM REDE DE ALIMENTAÇÃO PARA HIDRANTE - FORNECIMENTO E INSTALAÇÃO. AF_12/2015</v>
          </cell>
          <cell r="D3722" t="str">
            <v>UN</v>
          </cell>
          <cell r="E3722">
            <v>121.58</v>
          </cell>
          <cell r="F3722" t="str">
            <v>SINAPI</v>
          </cell>
        </row>
        <row r="3723">
          <cell r="B3723">
            <v>92644</v>
          </cell>
          <cell r="C3723" t="str">
            <v>TÊ, EM FERRO GALVANIZADO, CONEXÃO ROSQUEADA, DN 80 (3"), INSTALADO EM REDE DE ALIMENTAÇÃO PARA HIDRANTE - FORNECIMENTO E INSTALAÇÃO. AF_12/2015</v>
          </cell>
          <cell r="D3723" t="str">
            <v>UN</v>
          </cell>
          <cell r="E3723">
            <v>153.09</v>
          </cell>
          <cell r="F3723" t="str">
            <v>SINAPI</v>
          </cell>
        </row>
        <row r="3724">
          <cell r="B3724">
            <v>92657</v>
          </cell>
          <cell r="C3724" t="str">
            <v>NIPLE, EM FERRO GALVANIZADO, CONEXÃO ROSQUEADA, DN 25 (1"), INSTALADO EM REDE DE ALIMENTAÇÃO PARA SPRINKLER - FORNECIMENTO E INSTALAÇÃO. AF_12/2015</v>
          </cell>
          <cell r="D3724" t="str">
            <v>UN</v>
          </cell>
          <cell r="E3724">
            <v>16.399999999999999</v>
          </cell>
          <cell r="F3724" t="str">
            <v>SINAPI</v>
          </cell>
        </row>
        <row r="3725">
          <cell r="B3725">
            <v>92658</v>
          </cell>
          <cell r="C3725" t="str">
            <v>LUVA, EM FERRO GALVANIZADO, CONEXÃO ROSQUEADA, DN 25 (1"), INSTALADO EM REDE DE ALIMENTAÇÃO PARA SPRINKLER - FORNECIMENTO E INSTALAÇÃO. AF_12/2015</v>
          </cell>
          <cell r="D3725" t="str">
            <v>UN</v>
          </cell>
          <cell r="E3725">
            <v>17.510000000000002</v>
          </cell>
          <cell r="F3725" t="str">
            <v>SINAPI</v>
          </cell>
        </row>
        <row r="3726">
          <cell r="B3726">
            <v>92659</v>
          </cell>
          <cell r="C3726" t="str">
            <v>NIPLE, EM FERRO GALVANIZADO, CONEXÃO ROSQUEADA, DN 32 (1 1/4"), INSTALADO EM REDE DE ALIMENTAÇÃO PARA SPRINKLER - FORNECIMENTO E INSTALAÇÃO. AF_12/2015</v>
          </cell>
          <cell r="D3726" t="str">
            <v>UN</v>
          </cell>
          <cell r="E3726">
            <v>20.260000000000002</v>
          </cell>
          <cell r="F3726" t="str">
            <v>SINAPI</v>
          </cell>
        </row>
        <row r="3727">
          <cell r="B3727">
            <v>92660</v>
          </cell>
          <cell r="C3727" t="str">
            <v>LUVA, EM FERRO GALVANIZADO, CONEXÃO ROSQUEADA, DN 32 (1 1/4"), INSTALADO EM REDE DE ALIMENTAÇÃO PARA SPRINKLER - FORNECIMENTO E INSTALAÇÃO. AF_12/2015</v>
          </cell>
          <cell r="D3727" t="str">
            <v>UN</v>
          </cell>
          <cell r="E3727">
            <v>21.29</v>
          </cell>
          <cell r="F3727" t="str">
            <v>SINAPI</v>
          </cell>
        </row>
        <row r="3728">
          <cell r="B3728">
            <v>92661</v>
          </cell>
          <cell r="C3728" t="str">
            <v>NIPLE, EM FERRO GALVANIZADO, CONEXÃO ROSQUEADA, DN 40 (1 1/2"), INSTALADO EM REDE DE ALIMENTAÇÃO PARA SPRINKLER - FORNECIMENTO E INSTALAÇÃO. AF_12/2015</v>
          </cell>
          <cell r="D3728" t="str">
            <v>UN</v>
          </cell>
          <cell r="E3728">
            <v>24.25</v>
          </cell>
          <cell r="F3728" t="str">
            <v>SINAPI</v>
          </cell>
        </row>
        <row r="3729">
          <cell r="B3729">
            <v>92662</v>
          </cell>
          <cell r="C3729" t="str">
            <v>LUVA, EM FERRO GALVANIZADO, CONEXÃO ROSQUEADA, DN 40 (1 1/2"), INSTALADO EM REDE DE ALIMENTAÇÃO PARA SPRINKLER - FORNECIMENTO E INSTALAÇÃO. AF_12/2015</v>
          </cell>
          <cell r="D3729" t="str">
            <v>UN</v>
          </cell>
          <cell r="E3729">
            <v>24.45</v>
          </cell>
          <cell r="F3729" t="str">
            <v>SINAPI</v>
          </cell>
        </row>
        <row r="3730">
          <cell r="B3730">
            <v>92663</v>
          </cell>
          <cell r="C3730" t="str">
            <v>NIPLE, EM FERRO GALVANIZADO, CONEXÃO ROSQUEADA, DN 50 (2"), INSTALADO EM REDE DE ALIMENTAÇÃO PARA SPRINKLER - FORNECIMENTO E INSTALAÇÃO. AF_12/2015</v>
          </cell>
          <cell r="D3730" t="str">
            <v>UN</v>
          </cell>
          <cell r="E3730">
            <v>32.64</v>
          </cell>
          <cell r="F3730" t="str">
            <v>SINAPI</v>
          </cell>
        </row>
        <row r="3731">
          <cell r="B3731">
            <v>92664</v>
          </cell>
          <cell r="C3731" t="str">
            <v>LUVA, EM FERRO GALVANIZADO, CONEXÃO ROSQUEADA, DN 50 (2"), INSTALADO EM REDE DE ALIMENTAÇÃO PARA SPRINKLER - FORNECIMENTO E INSTALAÇÃO. AF_12/2015</v>
          </cell>
          <cell r="D3731" t="str">
            <v>UN</v>
          </cell>
          <cell r="E3731">
            <v>32.630000000000003</v>
          </cell>
          <cell r="F3731" t="str">
            <v>SINAPI</v>
          </cell>
        </row>
        <row r="3732">
          <cell r="B3732">
            <v>92665</v>
          </cell>
          <cell r="C3732" t="str">
            <v>NIPLE, EM FERRO GALVANIZADO, CONEXÃO ROSQUEADA, DN 65 (2 1/2"), INSTALADO EM REDE DE ALIMENTAÇÃO PARA SPRINKLER - FORNECIMENTO E INSTALAÇÃO. AF_12/2015</v>
          </cell>
          <cell r="D3732" t="str">
            <v>UN</v>
          </cell>
          <cell r="E3732">
            <v>45.05</v>
          </cell>
          <cell r="F3732" t="str">
            <v>SINAPI</v>
          </cell>
        </row>
        <row r="3733">
          <cell r="B3733">
            <v>92666</v>
          </cell>
          <cell r="C3733" t="str">
            <v>LUVA, EM FERRO GALVANIZADO, CONEXÃO ROSQUEADA, DN 65 (2 1/2"), INSTALADO EM REDE DE ALIMENTAÇÃO PARA SPRINKLER - FORNECIMENTO E INSTALAÇÃO. AF_12/2015</v>
          </cell>
          <cell r="D3733" t="str">
            <v>UN</v>
          </cell>
          <cell r="E3733">
            <v>51.23</v>
          </cell>
          <cell r="F3733" t="str">
            <v>SINAPI</v>
          </cell>
        </row>
        <row r="3734">
          <cell r="B3734">
            <v>92667</v>
          </cell>
          <cell r="C3734" t="str">
            <v>NIPLE, EM FERRO GALVANIZADO, CONEXÃO ROSQUEADA, DN 80 (3"), INSTALADO EM REDE DE ALIMENTAÇÃO PARA SPRINKLER - FORNECIMENTO E INSTALAÇÃO. AF_12/2015</v>
          </cell>
          <cell r="D3734" t="str">
            <v>UN</v>
          </cell>
          <cell r="E3734">
            <v>66.53</v>
          </cell>
          <cell r="F3734" t="str">
            <v>SINAPI</v>
          </cell>
        </row>
        <row r="3735">
          <cell r="B3735">
            <v>92668</v>
          </cell>
          <cell r="C3735" t="str">
            <v>LUVA, EM FERRO GALVANIZADO, CONEXÃO ROSQUEADA, DN 80 (3"), INSTALADO EM REDE DE ALIMENTAÇÃO PARA SPRINKLER - FORNECIMENTO E INSTALAÇÃO. AF_12/2015</v>
          </cell>
          <cell r="D3735" t="str">
            <v>UN</v>
          </cell>
          <cell r="E3735">
            <v>72.02</v>
          </cell>
          <cell r="F3735" t="str">
            <v>SINAPI</v>
          </cell>
        </row>
        <row r="3736">
          <cell r="B3736">
            <v>92669</v>
          </cell>
          <cell r="C3736" t="str">
            <v>JOELHO 45 GRAUS, EM FERRO GALVANIZADO, CONEXÃO ROSQUEADA, DN 25 (1"), INSTALADO EM REDE DE ALIMENTAÇÃO PARA SPRINKLER - FORNECIMENTO E INSTALAÇÃO. AF_12/2015</v>
          </cell>
          <cell r="D3736" t="str">
            <v>UN</v>
          </cell>
          <cell r="E3736">
            <v>24.88</v>
          </cell>
          <cell r="F3736" t="str">
            <v>SINAPI</v>
          </cell>
        </row>
        <row r="3737">
          <cell r="B3737">
            <v>92670</v>
          </cell>
          <cell r="C3737" t="str">
            <v>JOELHO 90 GRAUS, EM FERRO GALVANIZADO, CONEXÃO ROSQUEADA, DN 25 (1"), INSTALADO EM REDE DE ALIMENTAÇÃO PARA SPRINKLER - FORNECIMENTO E INSTALAÇÃO. AF_12/2015</v>
          </cell>
          <cell r="D3737" t="str">
            <v>UN</v>
          </cell>
          <cell r="E3737">
            <v>23.4</v>
          </cell>
          <cell r="F3737" t="str">
            <v>SINAPI</v>
          </cell>
        </row>
        <row r="3738">
          <cell r="B3738">
            <v>92671</v>
          </cell>
          <cell r="C3738" t="str">
            <v>JOELHO 45 GRAUS, EM FERRO GALVANIZADO, CONEXÃO ROSQUEADA, DN 32 (1 1/4"), INSTALADO EM REDE DE ALIMENTAÇÃO PARA SPRINKLER - FORNECIMENTO E INSTALAÇÃO. AF_12/2015</v>
          </cell>
          <cell r="D3738" t="str">
            <v>UN</v>
          </cell>
          <cell r="E3738">
            <v>32.51</v>
          </cell>
          <cell r="F3738" t="str">
            <v>SINAPI</v>
          </cell>
        </row>
        <row r="3739">
          <cell r="B3739">
            <v>92672</v>
          </cell>
          <cell r="C3739" t="str">
            <v>JOELHO 90 GRAUS, EM FERRO GALVANIZADO, CONEXÃO ROSQUEADA, DN 32 (1 1/4"), INSTALADO EM REDE DE ALIMENTAÇÃO PARA SPRINKLER - FORNECIMENTO E INSTALAÇÃO. AF_12/2015</v>
          </cell>
          <cell r="D3739" t="str">
            <v>UN</v>
          </cell>
          <cell r="E3739">
            <v>29.58</v>
          </cell>
          <cell r="F3739" t="str">
            <v>SINAPI</v>
          </cell>
        </row>
        <row r="3740">
          <cell r="B3740">
            <v>92673</v>
          </cell>
          <cell r="C3740" t="str">
            <v>JOELHO 45 GRAUS, EM FERRO GALVANIZADO, CONEXÃO ROSQUEADA, DN 40 (1 1/2"), INSTALADO EM REDE DE ALIMENTAÇÃO PARA SPRINKLER - FORNECIMENTO E INSTALAÇÃO. AF_12/2015</v>
          </cell>
          <cell r="D3740" t="str">
            <v>UN</v>
          </cell>
          <cell r="E3740">
            <v>37.36</v>
          </cell>
          <cell r="F3740" t="str">
            <v>SINAPI</v>
          </cell>
        </row>
        <row r="3741">
          <cell r="B3741">
            <v>92674</v>
          </cell>
          <cell r="C3741" t="str">
            <v>JOELHO 90 GRAUS, EM FERRO GALVANIZADO, CONEXÃO ROSQUEADA, DN 40 (1 1/2"), INSTALADO EM REDE DE ALIMENTAÇÃO PARA SPRINKLER - FORNECIMENTO E INSTALAÇÃO. AF_12/2015</v>
          </cell>
          <cell r="D3741" t="str">
            <v>UN</v>
          </cell>
          <cell r="E3741">
            <v>35.340000000000003</v>
          </cell>
          <cell r="F3741" t="str">
            <v>SINAPI</v>
          </cell>
        </row>
        <row r="3742">
          <cell r="B3742">
            <v>92675</v>
          </cell>
          <cell r="C3742" t="str">
            <v>JOELHO 45 GRAUS, EM FERRO GALVANIZADO, CONEXÃO ROSQUEADA, DN 50 (2"), INSTALADO EM REDE DE ALIMENTAÇÃO PARA SPRINKLER - FORNECIMENTO E INSTALAÇÃO. AF_12/2015</v>
          </cell>
          <cell r="D3742" t="str">
            <v>UN</v>
          </cell>
          <cell r="E3742">
            <v>48.43</v>
          </cell>
          <cell r="F3742" t="str">
            <v>SINAPI</v>
          </cell>
        </row>
        <row r="3743">
          <cell r="B3743">
            <v>92676</v>
          </cell>
          <cell r="C3743" t="str">
            <v>JOELHO 90 GRAUS, EM FERRO GALVANIZADO, CONEXÃO ROSQUEADA, DN 50 (2"), INSTALADO EM REDE DE ALIMENTAÇÃO PARA SPRINKLER - FORNECIMENTO E INSTALAÇÃO. AF_12/2015</v>
          </cell>
          <cell r="D3743" t="str">
            <v>UN</v>
          </cell>
          <cell r="E3743">
            <v>47.06</v>
          </cell>
          <cell r="F3743" t="str">
            <v>SINAPI</v>
          </cell>
        </row>
        <row r="3744">
          <cell r="B3744">
            <v>92677</v>
          </cell>
          <cell r="C3744" t="str">
            <v>JOELHO 45 GRAUS, EM FERRO GALVANIZADO, CONEXÃO ROSQUEADA, DN 65 (2 1/2"), INSTALADO EM REDE DE ALIMENTAÇÃO PARA SPRINKLER - FORNECIMENTO E INSTALAÇÃO. AF_12/2015</v>
          </cell>
          <cell r="D3744" t="str">
            <v>UN</v>
          </cell>
          <cell r="E3744">
            <v>79.459999999999994</v>
          </cell>
          <cell r="F3744" t="str">
            <v>SINAPI</v>
          </cell>
        </row>
        <row r="3745">
          <cell r="B3745">
            <v>92678</v>
          </cell>
          <cell r="C3745" t="str">
            <v>JOELHO 90 GRAUS, EM FERRO GALVANIZADO, CONEXÃO ROSQUEADA, DN 65 (2 1/2"), INSTALADO EM REDE DE ALIMENTAÇÃO PARA SPRINKLER - FORNECIMENTO E INSTALAÇÃO. AF_12/2015</v>
          </cell>
          <cell r="D3745" t="str">
            <v>UN</v>
          </cell>
          <cell r="E3745">
            <v>73.42</v>
          </cell>
          <cell r="F3745" t="str">
            <v>SINAPI</v>
          </cell>
        </row>
        <row r="3746">
          <cell r="B3746">
            <v>92679</v>
          </cell>
          <cell r="C3746" t="str">
            <v>JOELHO 45 GRAUS, EM FERRO GALVANIZADO, CONEXÃO ROSQUEADA, DN 80 (3"), INSTALADO EM REDE DE ALIMENTAÇÃO PARA SPRINKLER - FORNECIMENTO E INSTALAÇÃO. AF_12/2015</v>
          </cell>
          <cell r="D3746" t="str">
            <v>UN</v>
          </cell>
          <cell r="E3746">
            <v>109.22</v>
          </cell>
          <cell r="F3746" t="str">
            <v>SINAPI</v>
          </cell>
        </row>
        <row r="3747">
          <cell r="B3747">
            <v>92680</v>
          </cell>
          <cell r="C3747" t="str">
            <v>JOELHO 90 GRAUS, EM FERRO GALVANIZADO, CONEXÃO ROSQUEADA, DN 80 (3"), INSTALADO EM REDE DE ALIMENTAÇÃO PARA SPRINKLER - FORNECIMENTO E INSTALAÇÃO. AF_12/2015</v>
          </cell>
          <cell r="D3747" t="str">
            <v>UN</v>
          </cell>
          <cell r="E3747">
            <v>97.58</v>
          </cell>
          <cell r="F3747" t="str">
            <v>SINAPI</v>
          </cell>
        </row>
        <row r="3748">
          <cell r="B3748">
            <v>92681</v>
          </cell>
          <cell r="C3748" t="str">
            <v>TÊ, EM FERRO GALVANIZADO, CONEXÃO ROSQUEADA, DN 25 (1"), INSTALADO EM REDE DE ALIMENTAÇÃO PARA SPRINKLER - FORNECIMENTO E INSTALAÇÃO. AF_12/2015</v>
          </cell>
          <cell r="D3748" t="str">
            <v>UN</v>
          </cell>
          <cell r="E3748">
            <v>31.76</v>
          </cell>
          <cell r="F3748" t="str">
            <v>SINAPI</v>
          </cell>
        </row>
        <row r="3749">
          <cell r="B3749">
            <v>92682</v>
          </cell>
          <cell r="C3749" t="str">
            <v>TÊ, EM FERRO GALVANIZADO, CONEXÃO ROSQUEADA, DN 32 (1 1/4"), INSTALADO EM REDE DE ALIMENTAÇÃO PARA SPRINKLER - FORNECIMENTO E INSTALAÇÃO. AF_12/2015</v>
          </cell>
          <cell r="D3749" t="str">
            <v>UN</v>
          </cell>
          <cell r="E3749">
            <v>39.770000000000003</v>
          </cell>
          <cell r="F3749" t="str">
            <v>SINAPI</v>
          </cell>
        </row>
        <row r="3750">
          <cell r="B3750">
            <v>92683</v>
          </cell>
          <cell r="C3750" t="str">
            <v>TÊ, EM FERRO GALVANIZADO, CONEXÃO ROSQUEADA, DN 40 (1 1/2"), INSTALADO EM REDE DE ALIMENTAÇÃO PARA SPRINKLER - FORNECIMENTO E INSTALAÇÃO. AF_12/2015</v>
          </cell>
          <cell r="D3750" t="str">
            <v>UN</v>
          </cell>
          <cell r="E3750">
            <v>46.37</v>
          </cell>
          <cell r="F3750" t="str">
            <v>SINAPI</v>
          </cell>
        </row>
        <row r="3751">
          <cell r="B3751">
            <v>92684</v>
          </cell>
          <cell r="C3751" t="str">
            <v>TÊ, EM FERRO GALVANIZADO, CONEXÃO ROSQUEADA, DN 50 (2"), INSTALADO EM REDE DE ALIMENTAÇÃO PARA SPRINKLER - FORNECIMENTO E INSTALAÇÃO. AF_12/2015</v>
          </cell>
          <cell r="D3751" t="str">
            <v>UN</v>
          </cell>
          <cell r="E3751">
            <v>62.71</v>
          </cell>
          <cell r="F3751" t="str">
            <v>SINAPI</v>
          </cell>
        </row>
        <row r="3752">
          <cell r="B3752">
            <v>92685</v>
          </cell>
          <cell r="C3752" t="str">
            <v>TÊ, EM FERRO GALVANIZADO, CONEXÃO ROSQUEADA, DN 65 (2 1/2"), INSTALADO EM REDE DE ALIMENTAÇÃO PARA SPRINKLER - FORNECIMENTO E INSTALAÇÃO. AF_12/2015</v>
          </cell>
          <cell r="D3752" t="str">
            <v>UN</v>
          </cell>
          <cell r="E3752">
            <v>100.93</v>
          </cell>
          <cell r="F3752" t="str">
            <v>SINAPI</v>
          </cell>
        </row>
        <row r="3753">
          <cell r="B3753">
            <v>92686</v>
          </cell>
          <cell r="C3753" t="str">
            <v>TÊ, EM FERRO GALVANIZADO, CONEXÃO ROSQUEADA, DN 80 (3"), INSTALADO EM REDE DE ALIMENTAÇÃO PARA SPRINKLER - FORNECIMENTO E INSTALAÇÃO. AF_12/2015</v>
          </cell>
          <cell r="D3753" t="str">
            <v>UN</v>
          </cell>
          <cell r="E3753">
            <v>128.99</v>
          </cell>
          <cell r="F3753" t="str">
            <v>SINAPI</v>
          </cell>
        </row>
        <row r="3754">
          <cell r="B3754">
            <v>92692</v>
          </cell>
          <cell r="C3754" t="str">
            <v>NIPLE, EM FERRO GALVANIZADO, CONEXÃO ROSQUEADA, DN 15 (1/2"), INSTALADO EM RAMAIS E SUB-RAMAIS DE GÁS - FORNECIMENTO E INSTALAÇÃO. AF_12/2015</v>
          </cell>
          <cell r="D3754" t="str">
            <v>UN</v>
          </cell>
          <cell r="E3754">
            <v>8.82</v>
          </cell>
          <cell r="F3754" t="str">
            <v>SINAPI</v>
          </cell>
        </row>
        <row r="3755">
          <cell r="B3755">
            <v>92693</v>
          </cell>
          <cell r="C3755" t="str">
            <v>LUVA, EM FERRO GALVANIZADO, CONEXÃO ROSQUEADA, DN 15 (1/2"), INSTALADO EM RAMAIS E SUB-RAMAIS DE GÁS - FORNECIMENTO E INSTALAÇÃO. AF_12/2015</v>
          </cell>
          <cell r="D3755" t="str">
            <v>UN</v>
          </cell>
          <cell r="E3755">
            <v>9.07</v>
          </cell>
          <cell r="F3755" t="str">
            <v>SINAPI</v>
          </cell>
        </row>
        <row r="3756">
          <cell r="B3756">
            <v>92694</v>
          </cell>
          <cell r="C3756" t="str">
            <v>NIPLE, EM FERRO GALVANIZADO, CONEXÃO ROSQUEADA, DN 20 (3/4"), INSTALADO EM RAMAIS E SUB-RAMAIS DE GÁS - FORNECIMENTO E INSTALAÇÃO. AF_12/2015</v>
          </cell>
          <cell r="D3756" t="str">
            <v>UN</v>
          </cell>
          <cell r="E3756">
            <v>14</v>
          </cell>
          <cell r="F3756" t="str">
            <v>SINAPI</v>
          </cell>
        </row>
        <row r="3757">
          <cell r="B3757">
            <v>92695</v>
          </cell>
          <cell r="C3757" t="str">
            <v>LUVA, EM FERRO GALVANIZADO, CONEXÃO ROSQUEADA, DN 20 (3/4"), INSTALADO EM RAMAIS E SUB-RAMAIS DE GÁS - FORNECIMENTO E INSTALAÇÃO. AF_12/2015</v>
          </cell>
          <cell r="D3757" t="str">
            <v>UN</v>
          </cell>
          <cell r="E3757">
            <v>14.25</v>
          </cell>
          <cell r="F3757" t="str">
            <v>SINAPI</v>
          </cell>
        </row>
        <row r="3758">
          <cell r="B3758">
            <v>92696</v>
          </cell>
          <cell r="C3758" t="str">
            <v>NIPLE, EM FERRO GALVANIZADO, CONEXÃO ROSQUEADA, DN 25 (1"), INSTALADO EM RAMAIS E SUB-RAMAIS DE GÁS - FORNECIMENTO E INSTALAÇÃO. AF_12/2015</v>
          </cell>
          <cell r="D3758" t="str">
            <v>UN</v>
          </cell>
          <cell r="E3758">
            <v>21.94</v>
          </cell>
          <cell r="F3758" t="str">
            <v>SINAPI</v>
          </cell>
        </row>
        <row r="3759">
          <cell r="B3759">
            <v>92697</v>
          </cell>
          <cell r="C3759" t="str">
            <v>LUVA, EM FERRO GALVANIZADO, CONEXÃO ROSQUEADA, DN 25 (1"), INSTALADO EM RAMAIS E SUB-RAMAIS DE GÁS - FORNECIMENTO E INSTALAÇÃO. AF_12/2015</v>
          </cell>
          <cell r="D3759" t="str">
            <v>UN</v>
          </cell>
          <cell r="E3759">
            <v>23.05</v>
          </cell>
          <cell r="F3759" t="str">
            <v>SINAPI</v>
          </cell>
        </row>
        <row r="3760">
          <cell r="B3760">
            <v>92698</v>
          </cell>
          <cell r="C3760" t="str">
            <v>JOELHO 45 GRAUS, EM FERRO GALVANIZADO, CONEXÃO ROSQUEADA, DN 15 (1/2"), INSTALADO EM RAMAIS E SUB-RAMAIS DE GÁS - FORNECIMENTO E INSTALAÇÃO. AF_12/2015</v>
          </cell>
          <cell r="D3760" t="str">
            <v>UN</v>
          </cell>
          <cell r="E3760">
            <v>13.03</v>
          </cell>
          <cell r="F3760" t="str">
            <v>SINAPI</v>
          </cell>
        </row>
        <row r="3761">
          <cell r="B3761">
            <v>92699</v>
          </cell>
          <cell r="C3761" t="str">
            <v>JOELHO 90 GRAUS, EM FERRO GALVANIZADO, CONEXÃO ROSQUEADA, DN 15 (1/2"), INSTALADO EM RAMAIS E SUB-RAMAIS DE GÁS - FORNECIMENTO E INSTALAÇÃO. AF_12/2015</v>
          </cell>
          <cell r="D3761" t="str">
            <v>UN</v>
          </cell>
          <cell r="E3761">
            <v>12.23</v>
          </cell>
          <cell r="F3761" t="str">
            <v>SINAPI</v>
          </cell>
        </row>
        <row r="3762">
          <cell r="B3762">
            <v>92700</v>
          </cell>
          <cell r="C3762" t="str">
            <v>JOELHO 45 GRAUS, EM FERRO GALVANIZADO, CONEXÃO ROSQUEADA, DN 20 (3/4"), INSTALADO EM RAMAIS E SUB-RAMAIS DE GÁS - FORNECIMENTO E INSTALAÇÃO. AF_12/2015</v>
          </cell>
          <cell r="D3762" t="str">
            <v>UN</v>
          </cell>
          <cell r="E3762">
            <v>21.26</v>
          </cell>
          <cell r="F3762" t="str">
            <v>SINAPI</v>
          </cell>
        </row>
        <row r="3763">
          <cell r="B3763">
            <v>92701</v>
          </cell>
          <cell r="C3763" t="str">
            <v>JOELHO 90 GRAUS, EM FERRO GALVANIZADO, CONEXÃO ROSQUEADA, DN 20 (3/4"), INSTALADO EM RAMAIS E SUB-RAMAIS DE GÁS - FORNECIMENTO E INSTALAÇÃO. AF_12/2015</v>
          </cell>
          <cell r="D3763" t="str">
            <v>UN</v>
          </cell>
          <cell r="E3763">
            <v>20.07</v>
          </cell>
          <cell r="F3763" t="str">
            <v>SINAPI</v>
          </cell>
        </row>
        <row r="3764">
          <cell r="B3764">
            <v>92702</v>
          </cell>
          <cell r="C3764" t="str">
            <v>JOELHO 45 GRAUS, EM FERRO GALVANIZADO, CONEXÃO ROSQUEADA, DN 25 (1"), INSTALADO EM RAMAIS E SUB-RAMAIS DE GÁS - FORNECIMENTO E INSTALAÇÃO. AF_12/2015</v>
          </cell>
          <cell r="D3764" t="str">
            <v>UN</v>
          </cell>
          <cell r="E3764">
            <v>33.25</v>
          </cell>
          <cell r="F3764" t="str">
            <v>SINAPI</v>
          </cell>
        </row>
        <row r="3765">
          <cell r="B3765">
            <v>92703</v>
          </cell>
          <cell r="C3765" t="str">
            <v>JOELHO 90 GRAUS, EM FERRO GALVANIZADO, CONEXÃO ROSQUEADA, DN 25 (1"), INSTALADO EM RAMAIS E SUB-RAMAIS DE GÁS - FORNECIMENTO E INSTALAÇÃO. AF_12/2015</v>
          </cell>
          <cell r="D3765" t="str">
            <v>UN</v>
          </cell>
          <cell r="E3765">
            <v>31.77</v>
          </cell>
          <cell r="F3765" t="str">
            <v>SINAPI</v>
          </cell>
        </row>
        <row r="3766">
          <cell r="B3766">
            <v>92704</v>
          </cell>
          <cell r="C3766" t="str">
            <v>TÊ, EM FERRO GALVANIZADO, CONEXÃO ROSQUEADA, DN 15 (1/2"), INSTALADO EM RAMAIS E SUB-RAMAIS DE GÁS - FORNECIMENTO E INSTALAÇÃO. AF_12/2015</v>
          </cell>
          <cell r="D3766" t="str">
            <v>UN</v>
          </cell>
          <cell r="E3766">
            <v>16.5</v>
          </cell>
          <cell r="F3766" t="str">
            <v>SINAPI</v>
          </cell>
        </row>
        <row r="3767">
          <cell r="B3767">
            <v>92705</v>
          </cell>
          <cell r="C3767" t="str">
            <v>TÊ, EM FERRO GALVANIZADO, CONEXÃO ROSQUEADA, DN 20 (3/4"), INSTALADO EM RAMAIS E SUB-RAMAIS DE GÁS - FORNECIMENTO E INSTALAÇÃO. AF_12/2015</v>
          </cell>
          <cell r="D3767" t="str">
            <v>UN</v>
          </cell>
          <cell r="E3767">
            <v>26.52</v>
          </cell>
          <cell r="F3767" t="str">
            <v>SINAPI</v>
          </cell>
        </row>
        <row r="3768">
          <cell r="B3768">
            <v>92706</v>
          </cell>
          <cell r="C3768" t="str">
            <v>TÊ, EM FERRO GALVANIZADO, CONEXÃO ROSQUEADA, DN 25 (1"), INSTALADO EM RAMAIS E SUB-RAMAIS DE GÁS - FORNECIMENTO E INSTALAÇÃO. AF_12/2015</v>
          </cell>
          <cell r="D3768" t="str">
            <v>UN</v>
          </cell>
          <cell r="E3768">
            <v>42.92</v>
          </cell>
          <cell r="F3768" t="str">
            <v>SINAPI</v>
          </cell>
        </row>
        <row r="3769">
          <cell r="B3769">
            <v>92889</v>
          </cell>
          <cell r="C3769" t="str">
            <v>UNIÃO, EM FERRO GALVANIZADO, DN 50 (2"), CONEXÃO ROSQUEADA, INSTALADO EM PRUMADAS - FORNECIMENTO E INSTALAÇÃO. AF_12/2015</v>
          </cell>
          <cell r="D3769" t="str">
            <v>UN</v>
          </cell>
          <cell r="E3769">
            <v>81.39</v>
          </cell>
          <cell r="F3769" t="str">
            <v>SINAPI</v>
          </cell>
        </row>
        <row r="3770">
          <cell r="B3770">
            <v>92890</v>
          </cell>
          <cell r="C3770" t="str">
            <v>UNIÃO, EM FERRO GALVANIZADO, DN 65 (2 1/2"), CONEXÃO ROSQUEADA, INSTALADO EM PRUMADAS - FORNECIMENTO E INSTALAÇÃO. AF_12/2015</v>
          </cell>
          <cell r="D3770" t="str">
            <v>UN</v>
          </cell>
          <cell r="E3770">
            <v>123.28</v>
          </cell>
          <cell r="F3770" t="str">
            <v>SINAPI</v>
          </cell>
        </row>
        <row r="3771">
          <cell r="B3771">
            <v>92891</v>
          </cell>
          <cell r="C3771" t="str">
            <v>UNIÃO, EM FERRO GALVANIZADO, DN 80 (3"), CONEXÃO ROSQUEADA, INSTALADO EM PRUMADAS - FORNECIMENTO E INSTALAÇÃO. AF_12/2015</v>
          </cell>
          <cell r="D3771" t="str">
            <v>UN</v>
          </cell>
          <cell r="E3771">
            <v>180.67</v>
          </cell>
          <cell r="F3771" t="str">
            <v>SINAPI</v>
          </cell>
        </row>
        <row r="3772">
          <cell r="B3772">
            <v>92892</v>
          </cell>
          <cell r="C3772" t="str">
            <v>UNIÃO, EM FERRO GALVANIZADO, DN 25 (1"), CONEXÃO ROSQUEADA, INSTALADO EM REDE DE ALIMENTAÇÃO PARA HIDRANTE - FORNECIMENTO E INSTALAÇÃO. AF_12/2015</v>
          </cell>
          <cell r="D3772" t="str">
            <v>UN</v>
          </cell>
          <cell r="E3772">
            <v>35.229999999999997</v>
          </cell>
          <cell r="F3772" t="str">
            <v>SINAPI</v>
          </cell>
        </row>
        <row r="3773">
          <cell r="B3773">
            <v>92893</v>
          </cell>
          <cell r="C3773" t="str">
            <v>UNIÃO, EM FERRO GALVANIZADO, DN 32 (1 1/4"), CONEXÃO ROSQUEADA, INSTALADO EM REDE DE ALIMENTAÇÃO PARA HIDRANTE - FORNECIMENTO E INSTALAÇÃO. AF_12/2015</v>
          </cell>
          <cell r="D3773" t="str">
            <v>UN</v>
          </cell>
          <cell r="E3773">
            <v>50.05</v>
          </cell>
          <cell r="F3773" t="str">
            <v>SINAPI</v>
          </cell>
        </row>
        <row r="3774">
          <cell r="B3774">
            <v>92894</v>
          </cell>
          <cell r="C3774" t="str">
            <v>UNIÃO, EM FERRO GALVANIZADO, DN 40 (1 1/2"), CONEXÃO ROSQUEADA, INSTALADO EM REDE DE ALIMENTAÇÃO PARA HIDRANTE - FORNECIMENTO E INSTALAÇÃO. AF_12/2015</v>
          </cell>
          <cell r="D3774" t="str">
            <v>UN</v>
          </cell>
          <cell r="E3774">
            <v>59.79</v>
          </cell>
          <cell r="F3774" t="str">
            <v>SINAPI</v>
          </cell>
        </row>
        <row r="3775">
          <cell r="B3775">
            <v>92895</v>
          </cell>
          <cell r="C3775" t="str">
            <v>UNIÃO, EM FERRO GALVANIZADO, DN 50 (2"), CONEXÃO ROSQUEADA, INSTALADO EM REDE DE ALIMENTAÇÃO PARA HIDRANTE - FORNECIMENTO E INSTALAÇÃO. AF_12/2015</v>
          </cell>
          <cell r="D3775" t="str">
            <v>UN</v>
          </cell>
          <cell r="E3775">
            <v>81.36</v>
          </cell>
          <cell r="F3775" t="str">
            <v>SINAPI</v>
          </cell>
        </row>
        <row r="3776">
          <cell r="B3776">
            <v>92896</v>
          </cell>
          <cell r="C3776" t="str">
            <v>UNIÃO, EM FERRO GALVANIZADO, DN 65 (2 1/2"), CONEXÃO ROSQUEADA, INSTALADO EM REDE DE ALIMENTAÇÃO PARA HIDRANTE - FORNECIMENTO E INSTALAÇÃO. AF_12/2015</v>
          </cell>
          <cell r="D3776" t="str">
            <v>UN</v>
          </cell>
          <cell r="E3776">
            <v>124.33</v>
          </cell>
          <cell r="F3776" t="str">
            <v>SINAPI</v>
          </cell>
        </row>
        <row r="3777">
          <cell r="B3777">
            <v>92897</v>
          </cell>
          <cell r="C3777" t="str">
            <v>UNIÃO, EM FERRO GALVANIZADO, DN 80 (3"), CONEXÃO ROSQUEADA, INSTALADO EM REDE DE ALIMENTAÇÃO PARA HIDRANTE - FORNECIMENTO E INSTALAÇÃO. AF_12/2015</v>
          </cell>
          <cell r="D3777" t="str">
            <v>UN</v>
          </cell>
          <cell r="E3777">
            <v>182.82</v>
          </cell>
          <cell r="F3777" t="str">
            <v>SINAPI</v>
          </cell>
        </row>
        <row r="3778">
          <cell r="B3778">
            <v>92898</v>
          </cell>
          <cell r="C3778" t="str">
            <v>UNIÃO, EM FERRO GALVANIZADO, CONEXÃO ROSQUEADA, DN 25 (1"), INSTALADO EM REDE DE ALIMENTAÇÃO PARA SPRINKLER - FORNECIMENTO E INSTALAÇÃO. AF_12/2015</v>
          </cell>
          <cell r="D3778" t="str">
            <v>UN</v>
          </cell>
          <cell r="E3778">
            <v>29.44</v>
          </cell>
          <cell r="F3778" t="str">
            <v>SINAPI</v>
          </cell>
        </row>
        <row r="3779">
          <cell r="B3779">
            <v>92899</v>
          </cell>
          <cell r="C3779" t="str">
            <v>UNIÃO, EM FERRO GALVANIZADO, CONEXÃO ROSQUEADA, DN 32 (1 1/4"), INSTALADO EM REDE DE ALIMENTAÇÃO PARA SPRINKLER - FORNECIMENTO E INSTALAÇÃO. AF_12/2015</v>
          </cell>
          <cell r="D3779" t="str">
            <v>UN</v>
          </cell>
          <cell r="E3779">
            <v>43.46</v>
          </cell>
          <cell r="F3779" t="str">
            <v>SINAPI</v>
          </cell>
        </row>
        <row r="3780">
          <cell r="B3780">
            <v>92900</v>
          </cell>
          <cell r="C3780" t="str">
            <v>UNIÃO, EM FERRO GALVANIZADO, CONEXÃO ROSQUEADA, DN 40 (1 1/2"), INSTALADO EM REDE DE ALIMENTAÇÃO PARA SPRINKLER - FORNECIMENTO E INSTALAÇÃO. AF_12/2015</v>
          </cell>
          <cell r="D3780" t="str">
            <v>UN</v>
          </cell>
          <cell r="E3780">
            <v>52.28</v>
          </cell>
          <cell r="F3780" t="str">
            <v>SINAPI</v>
          </cell>
        </row>
        <row r="3781">
          <cell r="B3781">
            <v>92901</v>
          </cell>
          <cell r="C3781" t="str">
            <v>UNIÃO, EM FERRO GALVANIZADO, CONEXÃO ROSQUEADA, DN 50 (2"), INSTALADO EM REDE DE ALIMENTAÇÃO PARA SPRINKLER - FORNECIMENTO E INSTALAÇÃO. AF_12/2015</v>
          </cell>
          <cell r="D3781" t="str">
            <v>UN</v>
          </cell>
          <cell r="E3781">
            <v>72.709999999999994</v>
          </cell>
          <cell r="F3781" t="str">
            <v>SINAPI</v>
          </cell>
        </row>
        <row r="3782">
          <cell r="B3782">
            <v>92902</v>
          </cell>
          <cell r="C3782" t="str">
            <v>UNIÃO, EM FERRO GALVANIZADO, CONEXÃO ROSQUEADA, DN 65 (2 1/2"), INSTALADO EM REDE DE ALIMENTAÇÃO PARA SPRINKLER - FORNECIMENTO E INSTALAÇÃO. AF_12/2015</v>
          </cell>
          <cell r="D3782" t="str">
            <v>UN</v>
          </cell>
          <cell r="E3782">
            <v>113.96</v>
          </cell>
          <cell r="F3782" t="str">
            <v>SINAPI</v>
          </cell>
        </row>
        <row r="3783">
          <cell r="B3783">
            <v>92903</v>
          </cell>
          <cell r="C3783" t="str">
            <v>UNIÃO, EM FERRO GALVANIZADO, CONEXÃO ROSQUEADA, DN 80 (3"), INSTALADO EM REDE DE ALIMENTAÇÃO PARA SPRINKLER - FORNECIMENTO E INSTALAÇÃO. AF_12/2015</v>
          </cell>
          <cell r="D3783" t="str">
            <v>UN</v>
          </cell>
          <cell r="E3783">
            <v>170.77</v>
          </cell>
          <cell r="F3783" t="str">
            <v>SINAPI</v>
          </cell>
        </row>
        <row r="3784">
          <cell r="B3784">
            <v>92904</v>
          </cell>
          <cell r="C3784" t="str">
            <v>UNIÃO, EM FERRO GALVANIZADO, CONEXÃO ROSQUEADA, DN 15 (1/2"), INSTALADO EM RAMAIS E SUB-RAMAIS DE GÁS - FORNECIMENTO E INSTALAÇÃO. AF_12/2015</v>
          </cell>
          <cell r="D3784" t="str">
            <v>UN</v>
          </cell>
          <cell r="E3784">
            <v>20.010000000000002</v>
          </cell>
          <cell r="F3784" t="str">
            <v>SINAPI</v>
          </cell>
        </row>
        <row r="3785">
          <cell r="B3785">
            <v>92905</v>
          </cell>
          <cell r="C3785" t="str">
            <v>UNIÃO, EM FERRO GALVANIZADO, CONEXÃO ROSQUEADA, DN 20 (3/4"), INSTALADO EM RAMAIS E SUB-RAMAIS DE GÁS - FORNECIMENTO E INSTALAÇÃO. AF_12/2015</v>
          </cell>
          <cell r="D3785" t="str">
            <v>UN</v>
          </cell>
          <cell r="E3785">
            <v>28.61</v>
          </cell>
          <cell r="F3785" t="str">
            <v>SINAPI</v>
          </cell>
        </row>
        <row r="3786">
          <cell r="B3786">
            <v>92906</v>
          </cell>
          <cell r="C3786" t="str">
            <v>UNIÃO, EM FERRO GALVANIZADO, CONEXÃO ROSQUEADA, DN 25 (1"), INSTALADO EM RAMAIS E SUB-RAMAIS DE GÁS - FORNECIMENTO E INSTALAÇÃO. AF_12/2015</v>
          </cell>
          <cell r="D3786" t="str">
            <v>UN</v>
          </cell>
          <cell r="E3786">
            <v>34.979999999999997</v>
          </cell>
          <cell r="F3786" t="str">
            <v>SINAPI</v>
          </cell>
        </row>
        <row r="3787">
          <cell r="B3787">
            <v>92907</v>
          </cell>
          <cell r="C3787" t="str">
            <v>LUVA DE REDUÇÃO, EM FERRO GALVANIZADO, 2" X 1 1/2", CONEXÃO ROSQUEADA, INSTALADO EM PRUMADAS - FORNECIMENTO E INSTALAÇÃO. AF_12/2015</v>
          </cell>
          <cell r="D3787" t="str">
            <v>UN</v>
          </cell>
          <cell r="E3787">
            <v>43.64</v>
          </cell>
          <cell r="F3787" t="str">
            <v>SINAPI</v>
          </cell>
        </row>
        <row r="3788">
          <cell r="B3788">
            <v>92908</v>
          </cell>
          <cell r="C3788" t="str">
            <v>LUVA DE REDUÇÃO, EM FERRO GALVANIZADO, 2" X 1 1/4", CONEXÃO ROSQUEADA, INSTALADO EM PRUMADAS - FORNECIMENTO E INSTALAÇÃO. AF_12/2015</v>
          </cell>
          <cell r="D3788" t="str">
            <v>UN</v>
          </cell>
          <cell r="E3788">
            <v>43.64</v>
          </cell>
          <cell r="F3788" t="str">
            <v>SINAPI</v>
          </cell>
        </row>
        <row r="3789">
          <cell r="B3789">
            <v>92909</v>
          </cell>
          <cell r="C3789" t="str">
            <v>LUVA DE REDUÇÃO, EM FERRO GALVANIZADO, 2" X 1", CONEXÃO ROSQUEADA, INSTALADO EM PRUMADAS - FORNECIMENTO E INSTALAÇÃO. AF_12/2015</v>
          </cell>
          <cell r="D3789" t="str">
            <v>UN</v>
          </cell>
          <cell r="E3789">
            <v>43.64</v>
          </cell>
          <cell r="F3789" t="str">
            <v>SINAPI</v>
          </cell>
        </row>
        <row r="3790">
          <cell r="B3790">
            <v>92910</v>
          </cell>
          <cell r="C3790" t="str">
            <v>LUVA DE REDUÇÃO, EM FERRO GALVANIZADO, 2 1/2" X 1 1/2", CONEXÃO ROSQUEADA, INSTALADO EM PRUMADAS - FORNECIMENTO E INSTALAÇÃO. AF_12/2015</v>
          </cell>
          <cell r="D3790" t="str">
            <v>UN</v>
          </cell>
          <cell r="E3790">
            <v>63.15</v>
          </cell>
          <cell r="F3790" t="str">
            <v>SINAPI</v>
          </cell>
        </row>
        <row r="3791">
          <cell r="B3791">
            <v>92911</v>
          </cell>
          <cell r="C3791" t="str">
            <v>LUVA DE REDUÇÃO, EM FERRO GALVANIZADO, 2 1/2" X 2", CONEXÃO ROSQUEADA, INSTALADO EM PRUMADAS - FORNECIMENTO E INSTALAÇÃO. AF_12/2015</v>
          </cell>
          <cell r="D3791" t="str">
            <v>UN</v>
          </cell>
          <cell r="E3791">
            <v>63.15</v>
          </cell>
          <cell r="F3791" t="str">
            <v>SINAPI</v>
          </cell>
        </row>
        <row r="3792">
          <cell r="B3792">
            <v>92912</v>
          </cell>
          <cell r="C3792" t="str">
            <v>LUVA DE REDUÇÃO, EM FERRO GALVANIZADO, 3" X 1 1/2", CONEXÃO ROSQUEADA, INSTALADO EM PRUMADAS - FORNECIMENTO E INSTALAÇÃO. AF_12/2015</v>
          </cell>
          <cell r="D3792" t="str">
            <v>UN</v>
          </cell>
          <cell r="E3792">
            <v>84.67</v>
          </cell>
          <cell r="F3792" t="str">
            <v>SINAPI</v>
          </cell>
        </row>
        <row r="3793">
          <cell r="B3793">
            <v>92913</v>
          </cell>
          <cell r="C3793" t="str">
            <v>LUVA DE REDUÇÃO, EM FERRO GALVANIZADO, 3" X 2 1/2", CONEXÃO ROSQUEADA, INSTALADO EM PRUMADAS - FORNECIMENTO E INSTALAÇÃO. AF_12/2015</v>
          </cell>
          <cell r="D3793" t="str">
            <v>UN</v>
          </cell>
          <cell r="E3793">
            <v>86.47</v>
          </cell>
          <cell r="F3793" t="str">
            <v>SINAPI</v>
          </cell>
        </row>
        <row r="3794">
          <cell r="B3794">
            <v>92914</v>
          </cell>
          <cell r="C3794" t="str">
            <v>LUVA DE REDUÇÃO, EM FERRO GALVANIZADO, 3" X 2", CONEXÃO ROSQUEADA, INSTALADO EM PRUMADAS - FORNECIMENTO E INSTALAÇÃO. AF_12/2015</v>
          </cell>
          <cell r="D3794" t="str">
            <v>UN</v>
          </cell>
          <cell r="E3794">
            <v>86.47</v>
          </cell>
          <cell r="F3794" t="str">
            <v>SINAPI</v>
          </cell>
        </row>
        <row r="3795">
          <cell r="B3795">
            <v>92918</v>
          </cell>
          <cell r="C3795" t="str">
            <v>LUVA DE REDUÇÃO, EM FERRO GALVANIZADO, 1" X 1/2", CONEXÃO ROSQUEADA, INSTALADO EM REDE DE ALIMENTAÇÃO PARA HIDRANTE - FORNECIMENTO E INSTALAÇÃO. AF_12/2015</v>
          </cell>
          <cell r="D3795" t="str">
            <v>UN</v>
          </cell>
          <cell r="E3795">
            <v>23.21</v>
          </cell>
          <cell r="F3795" t="str">
            <v>SINAPI</v>
          </cell>
        </row>
        <row r="3796">
          <cell r="B3796">
            <v>92920</v>
          </cell>
          <cell r="C3796" t="str">
            <v>LUVA DE REDUÇÃO, EM FERRO GALVANIZADO, 1" X 3/4", CONEXÃO ROSQUEADA, INSTALADO EM REDE DE ALIMENTAÇÃO PARA HIDRANTE - FORNECIMENTO E INSTALAÇÃO. AF_12/2015</v>
          </cell>
          <cell r="D3796" t="str">
            <v>UN</v>
          </cell>
          <cell r="E3796">
            <v>23.36</v>
          </cell>
          <cell r="F3796" t="str">
            <v>SINAPI</v>
          </cell>
        </row>
        <row r="3797">
          <cell r="B3797">
            <v>92925</v>
          </cell>
          <cell r="C3797" t="str">
            <v>LUVA DE REDUÇÃO, EM FERRO GALVANIZADO, 1 1/4" X 1", CONEXÃO ROSQUEADA, INSTALADO EM REDE DE ALIMENTAÇÃO PARA HIDRANTE - FORNECIMENTO E INSTALAÇÃO. AF_12/2015</v>
          </cell>
          <cell r="D3797" t="str">
            <v>UN</v>
          </cell>
          <cell r="E3797">
            <v>28.71</v>
          </cell>
          <cell r="F3797" t="str">
            <v>SINAPI</v>
          </cell>
        </row>
        <row r="3798">
          <cell r="B3798">
            <v>92926</v>
          </cell>
          <cell r="C3798" t="str">
            <v>LUVA DE REDUÇÃO, EM FERRO GALVANIZADO, 1 1/4" X 1/2", CONEXÃO ROSQUEADA, INSTALADO EM REDE DE ALIMENTAÇÃO PARA HIDRANTE - FORNECIMENTO E INSTALAÇÃO. AF_12/2015</v>
          </cell>
          <cell r="D3798" t="str">
            <v>UN</v>
          </cell>
          <cell r="E3798">
            <v>28.7</v>
          </cell>
          <cell r="F3798" t="str">
            <v>SINAPI</v>
          </cell>
        </row>
        <row r="3799">
          <cell r="B3799">
            <v>92927</v>
          </cell>
          <cell r="C3799" t="str">
            <v>LUVA DE REDUÇÃO, EM FERRO GALVANIZADO, 1 1/4" X 3/4", CONEXÃO ROSQUEADA, INSTALADO EM REDE DE ALIMENTAÇÃO PARA HIDRANTE - FORNECIMENTO E INSTALAÇÃO. AF_12/2015</v>
          </cell>
          <cell r="D3799" t="str">
            <v>UN</v>
          </cell>
          <cell r="E3799">
            <v>28.7</v>
          </cell>
          <cell r="F3799" t="str">
            <v>SINAPI</v>
          </cell>
        </row>
        <row r="3800">
          <cell r="B3800">
            <v>92928</v>
          </cell>
          <cell r="C3800" t="str">
            <v>LUVA DE REDUÇÃO, EM FERRO GALVANIZADO, 1 1/2" X 1 1/4", CONEXÃO ROSQUEADA, INSTALADO EM REDE DE ALIMENTAÇÃO PARA HIDRANTE - FORNECIMENTO E INSTALAÇÃO. AF_12/2015</v>
          </cell>
          <cell r="D3800" t="str">
            <v>UN</v>
          </cell>
          <cell r="E3800">
            <v>32.82</v>
          </cell>
          <cell r="F3800" t="str">
            <v>SINAPI</v>
          </cell>
        </row>
        <row r="3801">
          <cell r="B3801">
            <v>92929</v>
          </cell>
          <cell r="C3801" t="str">
            <v>LUVA DE REDUÇÃO, EM FERRO GALVANIZADO, 1 1/2" X 1", CONEXÃO ROSQUEADA, INSTALADO EM REDE DE ALIMENTAÇÃO PARA HIDRANTE - FORNECIMENTO E INSTALAÇÃO. AF_12/2015</v>
          </cell>
          <cell r="D3801" t="str">
            <v>UN</v>
          </cell>
          <cell r="E3801">
            <v>32.82</v>
          </cell>
          <cell r="F3801" t="str">
            <v>SINAPI</v>
          </cell>
        </row>
        <row r="3802">
          <cell r="B3802">
            <v>92930</v>
          </cell>
          <cell r="C3802" t="str">
            <v>LUVA DE REDUÇÃO, EM FERRO GALVANIZADO, 1 1/2" X 3/4", CONEXÃO ROSQUEADA, INSTALADO EM REDE DE ALIMENTAÇÃO PARA HIDRANTE - FORNECIMENTO E INSTALAÇÃO. AF_12/2015</v>
          </cell>
          <cell r="D3802" t="str">
            <v>UN</v>
          </cell>
          <cell r="E3802">
            <v>32.82</v>
          </cell>
          <cell r="F3802" t="str">
            <v>SINAPI</v>
          </cell>
        </row>
        <row r="3803">
          <cell r="B3803">
            <v>92931</v>
          </cell>
          <cell r="C3803" t="str">
            <v>LUVA DE REDUÇÃO, EM FERRO GALVANIZADO, 2" X 1 1/2", CONEXÃO ROSQUEADA, INSTALADO EM REDE DE ALIMENTAÇÃO PARA HIDRANTE - FORNECIMENTO E INSTALAÇÃO. AF_12/2015</v>
          </cell>
          <cell r="D3803" t="str">
            <v>UN</v>
          </cell>
          <cell r="E3803">
            <v>43.61</v>
          </cell>
          <cell r="F3803" t="str">
            <v>SINAPI</v>
          </cell>
        </row>
        <row r="3804">
          <cell r="B3804">
            <v>92932</v>
          </cell>
          <cell r="C3804" t="str">
            <v>LUVA DE REDUÇÃO, EM FERRO GALVANIZADO, 2" X 1 1/4", CONEXÃO ROSQUEADA, INSTALADO EM REDE DE ALIMENTAÇÃO PARA HIDRANTE - FORNECIMENTO E INSTALAÇÃO. AF_12/2015</v>
          </cell>
          <cell r="D3804" t="str">
            <v>UN</v>
          </cell>
          <cell r="E3804">
            <v>43.61</v>
          </cell>
          <cell r="F3804" t="str">
            <v>SINAPI</v>
          </cell>
        </row>
        <row r="3805">
          <cell r="B3805">
            <v>92933</v>
          </cell>
          <cell r="C3805" t="str">
            <v>LUVA DE REDUÇÃO, EM FERRO GALVANIZADO, 2" X 1", CONEXÃO ROSQUEADA, INSTALADO EM REDE DE ALIMENTAÇÃO PARA HIDRANTE - FORNECIMENTO E INSTALAÇÃO. AF_12/2015</v>
          </cell>
          <cell r="D3805" t="str">
            <v>UN</v>
          </cell>
          <cell r="E3805">
            <v>43.61</v>
          </cell>
          <cell r="F3805" t="str">
            <v>SINAPI</v>
          </cell>
        </row>
        <row r="3806">
          <cell r="B3806">
            <v>92934</v>
          </cell>
          <cell r="C3806" t="str">
            <v>LUVA DE REDUÇÃO, EM FERRO GALVANIZADO, 2 1/2" X 1 1/2", CONEXÃO ROSQUEADA, INSTALADO EM REDE DE ALIMENTAÇÃO PARA HIDRANTE - FORNECIMENTO E INSTALAÇÃO. AF_12/2015</v>
          </cell>
          <cell r="D3806" t="str">
            <v>UN</v>
          </cell>
          <cell r="E3806">
            <v>64.2</v>
          </cell>
          <cell r="F3806" t="str">
            <v>SINAPI</v>
          </cell>
        </row>
        <row r="3807">
          <cell r="B3807">
            <v>92935</v>
          </cell>
          <cell r="C3807" t="str">
            <v>LUVA DE REDUÇÃO, EM FERRO GALVANIZADO, 2 1/2" X 2", CONEXÃO ROSQUEADA, INSTALADO EM REDE DE ALIMENTAÇÃO PARA HIDRANTE - FORNECIMENTO E INSTALAÇÃO. AF_12/2015</v>
          </cell>
          <cell r="D3807" t="str">
            <v>UN</v>
          </cell>
          <cell r="E3807">
            <v>64.2</v>
          </cell>
          <cell r="F3807" t="str">
            <v>SINAPI</v>
          </cell>
        </row>
        <row r="3808">
          <cell r="B3808">
            <v>92936</v>
          </cell>
          <cell r="C3808" t="str">
            <v>LUVA DE REDUÇÃO, EM FERRO GALVANIZADO, 3" X 2 1/2", CONEXÃO ROSQUEADA, INSTALADO EM REDE DE ALIMENTAÇÃO PARA HIDRANTE - FORNECIMENTO E INSTALAÇÃO. AF_12/2015</v>
          </cell>
          <cell r="D3808" t="str">
            <v>UN</v>
          </cell>
          <cell r="E3808">
            <v>88.62</v>
          </cell>
          <cell r="F3808" t="str">
            <v>SINAPI</v>
          </cell>
        </row>
        <row r="3809">
          <cell r="B3809">
            <v>92937</v>
          </cell>
          <cell r="C3809" t="str">
            <v>LUVA DE REDUÇÃO, EM FERRO GALVANIZADO, 3" X 2", CONEXÃO ROSQUEADA, INSTALADO EM REDE DE ALIMENTAÇÃO PARA HIDRANTE - FORNECIMENTO E INSTALAÇÃO. AF_12/2015</v>
          </cell>
          <cell r="D3809" t="str">
            <v>UN</v>
          </cell>
          <cell r="E3809">
            <v>88.62</v>
          </cell>
          <cell r="F3809" t="str">
            <v>SINAPI</v>
          </cell>
        </row>
        <row r="3810">
          <cell r="B3810">
            <v>92938</v>
          </cell>
          <cell r="C3810" t="str">
            <v>LUVA DE REDUÇÃO, EM FERRO GALVANIZADO, 1" X 1/2", CONEXÃO ROSQUEADA, INSTALADO EM REDE DE ALIMENTAÇÃO PARA SPRINKLER - FORNECIMENTO E INSTALAÇÃO. AF_12/2015</v>
          </cell>
          <cell r="D3810" t="str">
            <v>UN</v>
          </cell>
          <cell r="E3810">
            <v>17.420000000000002</v>
          </cell>
          <cell r="F3810" t="str">
            <v>SINAPI</v>
          </cell>
        </row>
        <row r="3811">
          <cell r="B3811">
            <v>92939</v>
          </cell>
          <cell r="C3811" t="str">
            <v>LUVA DE REDUÇÃO, EM FERRO GALVANIZADO, 1" X 3/4", CONEXÃO ROSQUEADA, INSTALADO EM REDE DE ALIMENTAÇÃO PARA SPRINKLER - FORNECIMENTO E INSTALAÇÃO. AF_12/2015</v>
          </cell>
          <cell r="D3811" t="str">
            <v>UN</v>
          </cell>
          <cell r="E3811">
            <v>17.57</v>
          </cell>
          <cell r="F3811" t="str">
            <v>SINAPI</v>
          </cell>
        </row>
        <row r="3812">
          <cell r="B3812">
            <v>92940</v>
          </cell>
          <cell r="C3812" t="str">
            <v>LUVA DE REDUÇÃO, EM FERRO GALVANIZADO, 1 1/4" X 1", CONEXÃO ROSQUEADA, INSTALADO EM REDE DE ALIMENTAÇÃO PARA SPRINKLER - FORNECIMENTO E INSTALAÇÃO. AF_12/2015</v>
          </cell>
          <cell r="D3812" t="str">
            <v>UN</v>
          </cell>
          <cell r="E3812">
            <v>22.12</v>
          </cell>
          <cell r="F3812" t="str">
            <v>SINAPI</v>
          </cell>
        </row>
        <row r="3813">
          <cell r="B3813">
            <v>92941</v>
          </cell>
          <cell r="C3813" t="str">
            <v>LUVA DE REDUÇÃO, EM FERRO GALVANIZADO, 1 1/4" X 1/2", CONEXÃO ROSQUEADA, INSTALADO EM REDE DE ALIMENTAÇÃO PARA SPRINKLER - FORNECIMENTO E INSTALAÇÃO. AF_12/2015</v>
          </cell>
          <cell r="D3813" t="str">
            <v>UN</v>
          </cell>
          <cell r="E3813">
            <v>22.11</v>
          </cell>
          <cell r="F3813" t="str">
            <v>SINAPI</v>
          </cell>
        </row>
        <row r="3814">
          <cell r="B3814">
            <v>92942</v>
          </cell>
          <cell r="C3814" t="str">
            <v>LUVA DE REDUÇÃO, EM FERRO GALVANIZADO, 1 1/4" X 3/4", CONEXÃO ROSQUEADA, INSTALADO EM REDE DE ALIMENTAÇÃO PARA SPRINKLER - FORNECIMENTO E INSTALAÇÃO. AF_12/2015</v>
          </cell>
          <cell r="D3814" t="str">
            <v>UN</v>
          </cell>
          <cell r="E3814">
            <v>22.11</v>
          </cell>
          <cell r="F3814" t="str">
            <v>SINAPI</v>
          </cell>
        </row>
        <row r="3815">
          <cell r="B3815">
            <v>92943</v>
          </cell>
          <cell r="C3815" t="str">
            <v>LUVA DE REDUÇÃO, EM FERRO GALVANIZADO, 1 1/2" X 1 1/4", CONEXÃO ROSQUEADA, INSTALADO EM REDE DE ALIMENTAÇÃO PARA SPRINKLER - FORNECIMENTO E INSTALAÇÃO. AF_12/2015</v>
          </cell>
          <cell r="D3815" t="str">
            <v>UN</v>
          </cell>
          <cell r="E3815">
            <v>25.31</v>
          </cell>
          <cell r="F3815" t="str">
            <v>SINAPI</v>
          </cell>
        </row>
        <row r="3816">
          <cell r="B3816">
            <v>92944</v>
          </cell>
          <cell r="C3816" t="str">
            <v>LUVA DE REDUÇÃO, EM FERRO GALVANIZADO, 1 1/2" X 1", CONEXÃO ROSQUEADA, INSTALADO EM REDE DE ALIMENTAÇÃO PARA SPRINKLER - FORNECIMENTO E INSTALAÇÃO. AF_12/2015</v>
          </cell>
          <cell r="D3816" t="str">
            <v>UN</v>
          </cell>
          <cell r="E3816">
            <v>25.31</v>
          </cell>
          <cell r="F3816" t="str">
            <v>SINAPI</v>
          </cell>
        </row>
        <row r="3817">
          <cell r="B3817">
            <v>92945</v>
          </cell>
          <cell r="C3817" t="str">
            <v>LUVA DE REDUÇÃO, EM FERRO GALVANIZADO, 1 1/2" X 3/4", CONEXÃO ROSQUEADA, INSTALADO EM REDE DE ALIMENTAÇÃO PARA SPRINKLER - FORNECIMENTO E INSTALAÇÃO. AF_12/2015</v>
          </cell>
          <cell r="D3817" t="str">
            <v>UN</v>
          </cell>
          <cell r="E3817">
            <v>25.31</v>
          </cell>
          <cell r="F3817" t="str">
            <v>SINAPI</v>
          </cell>
        </row>
        <row r="3818">
          <cell r="B3818">
            <v>92946</v>
          </cell>
          <cell r="C3818" t="str">
            <v>LUVA DE REDUÇÃO, EM FERRO GALVANIZADO, 2" X 1 1/2", CONEXÃO ROSQUEADA, INSTALADO EM REDE DE ALIMENTAÇÃO PARA SPRINKLER - FORNECIMENTO E INSTALAÇÃO. AF_12/2015</v>
          </cell>
          <cell r="D3818" t="str">
            <v>UN</v>
          </cell>
          <cell r="E3818">
            <v>34.96</v>
          </cell>
          <cell r="F3818" t="str">
            <v>SINAPI</v>
          </cell>
        </row>
        <row r="3819">
          <cell r="B3819">
            <v>92947</v>
          </cell>
          <cell r="C3819" t="str">
            <v>LUVA DE REDUÇÃO, EM FERRO GALVANIZADO, 2" X 1 1/4", CONEXÃO ROSQUEADA, INSTALADO EM REDE DE ALIMENTAÇÃO PARA SPRINKLER - FORNECIMENTO E INSTALAÇÃO. AF_12/2015</v>
          </cell>
          <cell r="D3819" t="str">
            <v>UN</v>
          </cell>
          <cell r="E3819">
            <v>34.96</v>
          </cell>
          <cell r="F3819" t="str">
            <v>SINAPI</v>
          </cell>
        </row>
        <row r="3820">
          <cell r="B3820">
            <v>92948</v>
          </cell>
          <cell r="C3820" t="str">
            <v>LUVA DE REDUÇÃO, EM FERRO GALVANIZADO, 2" X 1", CONEXÃO ROSQUEADA, INSTALADO EM REDE DE ALIMENTAÇÃO PARA SPRINKLER - FORNECIMENTO E INSTALAÇÃO. AF_12/2015</v>
          </cell>
          <cell r="D3820" t="str">
            <v>UN</v>
          </cell>
          <cell r="E3820">
            <v>34.96</v>
          </cell>
          <cell r="F3820" t="str">
            <v>SINAPI</v>
          </cell>
        </row>
        <row r="3821">
          <cell r="B3821">
            <v>92949</v>
          </cell>
          <cell r="C3821" t="str">
            <v>LUVA DE REDUÇÃO, EM FERRO GALVANIZADO, 2 1/2" X 1 1/2", CONEXÃO ROSQUEADA, INSTALADO EM REDE DE ALIMENTAÇÃO PARA SPRINKLER - FORNECIMENTO E INSTALAÇÃO. AF_12/2015</v>
          </cell>
          <cell r="D3821" t="str">
            <v>UN</v>
          </cell>
          <cell r="E3821">
            <v>53.83</v>
          </cell>
          <cell r="F3821" t="str">
            <v>SINAPI</v>
          </cell>
        </row>
        <row r="3822">
          <cell r="B3822">
            <v>92950</v>
          </cell>
          <cell r="C3822" t="str">
            <v>LUVA DE REDUÇÃO, EM FERRO GALVANIZADO, 2 1/2" X 2", CONEXÃO ROSQUEADA, INSTALADO EM REDE DE ALIMENTAÇÃO PARA SPRINKLER - FORNECIMENTO E INSTALAÇÃO. AF_12/2015</v>
          </cell>
          <cell r="D3822" t="str">
            <v>UN</v>
          </cell>
          <cell r="E3822">
            <v>53.83</v>
          </cell>
          <cell r="F3822" t="str">
            <v>SINAPI</v>
          </cell>
        </row>
        <row r="3823">
          <cell r="B3823">
            <v>92951</v>
          </cell>
          <cell r="C3823" t="str">
            <v>LUVA DE REDUÇÃO, EM FERRO GALVANIZADO, 3" X 2 1/2", CONEXÃO ROSQUEADA, INSTALADO EM REDE DE ALIMENTAÇÃO PARA SPRINKLER - FORNECIMENTO E INSTALAÇÃO. AF_12/2015</v>
          </cell>
          <cell r="D3823" t="str">
            <v>UN</v>
          </cell>
          <cell r="E3823">
            <v>76.569999999999993</v>
          </cell>
          <cell r="F3823" t="str">
            <v>SINAPI</v>
          </cell>
        </row>
        <row r="3824">
          <cell r="B3824">
            <v>92952</v>
          </cell>
          <cell r="C3824" t="str">
            <v>LUVA DE REDUÇÃO, EM FERRO GALVANIZADO, 3" X 2", CONEXÃO ROSQUEADA, INSTALADO EM REDE DE ALIMENTAÇÃO PARA SPRINKLER - FORNECIMENTO E INSTALAÇÃO. AF_12/2015</v>
          </cell>
          <cell r="D3824" t="str">
            <v>UN</v>
          </cell>
          <cell r="E3824">
            <v>76.569999999999993</v>
          </cell>
          <cell r="F3824" t="str">
            <v>SINAPI</v>
          </cell>
        </row>
        <row r="3825">
          <cell r="B3825">
            <v>92953</v>
          </cell>
          <cell r="C3825" t="str">
            <v>LUVA DE REDUÇÃO, EM FERRO GALVANIZADO, 3/4" X 1/2", CONEXÃO ROSQUEADA, INSTALADO EM RAMAIS E SUB-RAMAIS DE GÁS - FORNECIMENTO E INSTALAÇÃO. AF_12/2015</v>
          </cell>
          <cell r="D3825" t="str">
            <v>UN</v>
          </cell>
          <cell r="E3825">
            <v>15.05</v>
          </cell>
          <cell r="F3825" t="str">
            <v>SINAPI</v>
          </cell>
        </row>
        <row r="3826">
          <cell r="B3826">
            <v>93050</v>
          </cell>
          <cell r="C3826" t="str">
            <v>LUVA PASSANTE EM COBRE, DN 22 MM, SEM ANEL DE SOLDA, INSTALADO EM PRUMADA  FORNECIMENTO E INSTALAÇÃO. AF_01/2016</v>
          </cell>
          <cell r="D3826" t="str">
            <v>UN</v>
          </cell>
          <cell r="E3826">
            <v>7.52</v>
          </cell>
          <cell r="F3826" t="str">
            <v>SINAPI</v>
          </cell>
        </row>
        <row r="3827">
          <cell r="B3827">
            <v>93051</v>
          </cell>
          <cell r="C3827" t="str">
            <v>BUCHA DE REDUÇÃO EM COBRE, DN 22 MM X 15 MM, SEM ANEL DE SOLDA, BOLSA X BOLSA, INSTALADO EM PRUMADA  FORNECIMENTO E INSTALAÇÃO. AF_01/2016</v>
          </cell>
          <cell r="D3827" t="str">
            <v>UN</v>
          </cell>
          <cell r="E3827">
            <v>6.94</v>
          </cell>
          <cell r="F3827" t="str">
            <v>SINAPI</v>
          </cell>
        </row>
        <row r="3828">
          <cell r="B3828">
            <v>93052</v>
          </cell>
          <cell r="C3828" t="str">
            <v>JUNTA DE EXPANSÃO EM COBRE, DN 22 MM, PONTA X PONTA, INSTALADO EM PRUMADA  FORNECIMENTO E INSTALAÇÃO. AF_01/2016</v>
          </cell>
          <cell r="D3828" t="str">
            <v>UN</v>
          </cell>
          <cell r="E3828">
            <v>334.92</v>
          </cell>
          <cell r="F3828" t="str">
            <v>SINAPI</v>
          </cell>
        </row>
        <row r="3829">
          <cell r="B3829">
            <v>93054</v>
          </cell>
          <cell r="C3829" t="str">
            <v>CONECTOR EM BRONZE/LATÃO, DN 22 MM X 3/4", SEM ANEL DE SOLDA, BOLSA X ROSCA F, INSTALADO EM PRUMADA  FORNECIMENTO E INSTALAÇÃO. AF_01/2016</v>
          </cell>
          <cell r="D3829" t="str">
            <v>UN</v>
          </cell>
          <cell r="E3829">
            <v>14.35</v>
          </cell>
          <cell r="F3829" t="str">
            <v>SINAPI</v>
          </cell>
        </row>
        <row r="3830">
          <cell r="B3830">
            <v>93055</v>
          </cell>
          <cell r="C3830" t="str">
            <v>CURVA DE TRANSPOSIÇÃO EM BRONZE/LATÃO, DN 22 MM, SEM ANEL DE SOLDA, BOLSA X BOLSA, INSTALADO EM PRUMADA  FORNECIMENTO E INSTALAÇÃO. AF_01/2016</v>
          </cell>
          <cell r="D3830" t="str">
            <v>UN</v>
          </cell>
          <cell r="E3830">
            <v>29.21</v>
          </cell>
          <cell r="F3830" t="str">
            <v>SINAPI</v>
          </cell>
        </row>
        <row r="3831">
          <cell r="B3831">
            <v>93056</v>
          </cell>
          <cell r="C3831" t="str">
            <v>LUVA PASSANTE EM COBRE, DN 28 MM, SEM ANEL DE SOLDA, INSTALADO EM PRUMADA  FORNECIMENTO E INSTALAÇÃO. AF_01/2016</v>
          </cell>
          <cell r="D3831" t="str">
            <v>UN</v>
          </cell>
          <cell r="E3831">
            <v>11</v>
          </cell>
          <cell r="F3831" t="str">
            <v>SINAPI</v>
          </cell>
        </row>
        <row r="3832">
          <cell r="B3832">
            <v>93057</v>
          </cell>
          <cell r="C3832" t="str">
            <v>BUCHA DE REDUÇÃO EM COBRE, DN 28 MM X 22 MM, SEM ANEL DE SOLDA, PONTA X BOLSA, INSTALADO EM PRUMADA  FORNECIMENTO E INSTALAÇÃO. AF_01/2016</v>
          </cell>
          <cell r="D3832" t="str">
            <v>UN</v>
          </cell>
          <cell r="E3832">
            <v>9.61</v>
          </cell>
          <cell r="F3832" t="str">
            <v>SINAPI</v>
          </cell>
        </row>
        <row r="3833">
          <cell r="B3833">
            <v>93058</v>
          </cell>
          <cell r="C3833" t="str">
            <v>JUNTA DE EXPANSÃO EM COBRE, DN 28 MM, PONTA X PONTA, INSTALADO EM PRUMADA  FORNECIMENTO E INSTALAÇÃO. AF_01/2016</v>
          </cell>
          <cell r="D3833" t="str">
            <v>UN</v>
          </cell>
          <cell r="E3833">
            <v>368.31</v>
          </cell>
          <cell r="F3833" t="str">
            <v>SINAPI</v>
          </cell>
        </row>
        <row r="3834">
          <cell r="B3834">
            <v>93059</v>
          </cell>
          <cell r="C3834" t="str">
            <v>CONECTOR EM BRONZE/LATÃO, DN 28 MM X 1/2", SEM ANEL DE SOLDA, BOLSA X ROSCA F, INSTALADO EM PRUMADA  FORNECIMENTO E INSTALAÇÃO. AF_01/2016</v>
          </cell>
          <cell r="D3834" t="str">
            <v>UN</v>
          </cell>
          <cell r="E3834">
            <v>19.71</v>
          </cell>
          <cell r="F3834" t="str">
            <v>SINAPI</v>
          </cell>
        </row>
        <row r="3835">
          <cell r="B3835">
            <v>93060</v>
          </cell>
          <cell r="C3835" t="str">
            <v>CURVA DE TRANSPOSIÇÃO EM BRONZE/LATÃO, DN 28 MM, SEM ANEL DE SOLDA, BOLSA X BOLSA, INSTALADO EM PRUMADA  FORNECIMENTO E INSTALAÇÃO. AF_01/2016</v>
          </cell>
          <cell r="D3835" t="str">
            <v>UN</v>
          </cell>
          <cell r="E3835">
            <v>50.87</v>
          </cell>
          <cell r="F3835" t="str">
            <v>SINAPI</v>
          </cell>
        </row>
        <row r="3836">
          <cell r="B3836">
            <v>93061</v>
          </cell>
          <cell r="C3836" t="str">
            <v>LUVA PASSANTE EM COBRE, DN 35 MM, SEM ANEL DE SOLDA, INSTALADO EM PRUMADA  FORNECIMENTO E INSTALAÇÃO. AF_01/2016</v>
          </cell>
          <cell r="D3836" t="str">
            <v>UN</v>
          </cell>
          <cell r="E3836">
            <v>20.54</v>
          </cell>
          <cell r="F3836" t="str">
            <v>SINAPI</v>
          </cell>
        </row>
        <row r="3837">
          <cell r="B3837">
            <v>93062</v>
          </cell>
          <cell r="C3837" t="str">
            <v>BUCHA DE REDUÇÃO EM COBRE, DN 35 MM X 28 MM, SEM ANEL DE SOLDA, PONTA X BOLSA, INSTALADO EM PRUMADA  FORNECIMENTO E INSTALAÇÃO. AF_01/2016</v>
          </cell>
          <cell r="D3837" t="str">
            <v>UN</v>
          </cell>
          <cell r="E3837">
            <v>17.850000000000001</v>
          </cell>
          <cell r="F3837" t="str">
            <v>SINAPI</v>
          </cell>
        </row>
        <row r="3838">
          <cell r="B3838">
            <v>93063</v>
          </cell>
          <cell r="C3838" t="str">
            <v>JUNTA DE EXPANSÃO EM BRONZE/LATÃO, DN 35 MM, PONTA X PONTA, INSTALADO EM PRUMADA  FORNECIMENTO E INSTALAÇÃO. AF_01/2016</v>
          </cell>
          <cell r="D3838" t="str">
            <v>UN</v>
          </cell>
          <cell r="E3838">
            <v>421.86</v>
          </cell>
          <cell r="F3838" t="str">
            <v>SINAPI</v>
          </cell>
        </row>
        <row r="3839">
          <cell r="B3839">
            <v>93064</v>
          </cell>
          <cell r="C3839" t="str">
            <v>LUVA PASSANTE EM COBRE, DN 42 MM, SEM ANEL DE SOLDA, INSTALADO EM PRUMADA  FORNECIMENTO E INSTALAÇÃO. AF_01/2016</v>
          </cell>
          <cell r="D3839" t="str">
            <v>UN</v>
          </cell>
          <cell r="E3839">
            <v>31.67</v>
          </cell>
          <cell r="F3839" t="str">
            <v>SINAPI</v>
          </cell>
        </row>
        <row r="3840">
          <cell r="B3840">
            <v>93065</v>
          </cell>
          <cell r="C3840" t="str">
            <v>BUCHA DE REDUÇÃO EM COBRE, DN 42 MM X 35 MM, SEM ANEL DE SOLDA, PONTA X BOLSA, INSTALADO EM PRUMADA  FORNECIMENTO E INSTALAÇÃO. AF_01/2016</v>
          </cell>
          <cell r="D3840" t="str">
            <v>UN</v>
          </cell>
          <cell r="E3840">
            <v>29.68</v>
          </cell>
          <cell r="F3840" t="str">
            <v>SINAPI</v>
          </cell>
        </row>
        <row r="3841">
          <cell r="B3841">
            <v>93066</v>
          </cell>
          <cell r="C3841" t="str">
            <v>JUNTA DE EXPANSÃO EM BRONZE/LATÃO, DN 42 MM, PONTA X PONTA, INSTALADO EM PRUMADA  FORNECIMENTO E INSTALAÇÃO. AF_01/2016</v>
          </cell>
          <cell r="D3841" t="str">
            <v>UN</v>
          </cell>
          <cell r="E3841">
            <v>529.54999999999995</v>
          </cell>
          <cell r="F3841" t="str">
            <v>SINAPI</v>
          </cell>
        </row>
        <row r="3842">
          <cell r="B3842">
            <v>93067</v>
          </cell>
          <cell r="C3842" t="str">
            <v>LUVA PASSANTE EM COBRE, DN 54 MM, SEM ANEL DE SOLDA, INSTALADO EM PRUMADA  FORNECIMENTO E INSTALAÇÃO. AF_01/2016</v>
          </cell>
          <cell r="D3842" t="str">
            <v>UN</v>
          </cell>
          <cell r="E3842">
            <v>46.95</v>
          </cell>
          <cell r="F3842" t="str">
            <v>SINAPI</v>
          </cell>
        </row>
        <row r="3843">
          <cell r="B3843">
            <v>93068</v>
          </cell>
          <cell r="C3843" t="str">
            <v>BUCHA DE REDUÇÃO EM COBRE, DN 54 MM X 42 MM, SEM ANEL DE SOLDA, PONTA X BOLSA, INSTALADO EM PRUMADA  FORNECIMENTO E INSTALAÇÃO. AF_01/2016</v>
          </cell>
          <cell r="D3843" t="str">
            <v>UN</v>
          </cell>
          <cell r="E3843">
            <v>41.11</v>
          </cell>
          <cell r="F3843" t="str">
            <v>SINAPI</v>
          </cell>
        </row>
        <row r="3844">
          <cell r="B3844">
            <v>93069</v>
          </cell>
          <cell r="C3844" t="str">
            <v>JUNTA DE EXPANSÃO EM BRONZE/LATÃO, DN 54 MM, PONTA X PONTA, INSTALADO EM PRUMADA  FORNECIMENTO E INSTALAÇÃO. AF_01/2016</v>
          </cell>
          <cell r="D3844" t="str">
            <v>UN</v>
          </cell>
          <cell r="E3844">
            <v>733.9</v>
          </cell>
          <cell r="F3844" t="str">
            <v>SINAPI</v>
          </cell>
        </row>
        <row r="3845">
          <cell r="B3845">
            <v>93070</v>
          </cell>
          <cell r="C3845" t="str">
            <v>LUVA PASSANTE EM COBRE, DN 66 MM, SEM ANEL DE SOLDA, INSTALADO EM PRUMADA  FORNECIMENTO E INSTALAÇÃO. AF_01/2016</v>
          </cell>
          <cell r="D3845" t="str">
            <v>UN</v>
          </cell>
          <cell r="E3845">
            <v>118.21</v>
          </cell>
          <cell r="F3845" t="str">
            <v>SINAPI</v>
          </cell>
        </row>
        <row r="3846">
          <cell r="B3846">
            <v>93071</v>
          </cell>
          <cell r="C3846" t="str">
            <v>BUCHA DE REDUÇÃO EM COBRE, DN 66 MM X 54 MM, SEM ANEL DE SOLDA, PONTA X BOLSA, INSTALADO EM PRUMADA  FORNECIMENTO E INSTALAÇÃO. AF_01/2016</v>
          </cell>
          <cell r="D3846" t="str">
            <v>UN</v>
          </cell>
          <cell r="E3846">
            <v>109.79</v>
          </cell>
          <cell r="F3846" t="str">
            <v>SINAPI</v>
          </cell>
        </row>
        <row r="3847">
          <cell r="B3847">
            <v>93072</v>
          </cell>
          <cell r="C3847" t="str">
            <v>JUNTA DE EXPANSÃO EM BRONZE/LATÃO, DN 66 MM, PONTA X PONTA, INSTALADO EM PRUMADA  FORNECIMENTO E INSTALAÇÃO. AF_01/2016</v>
          </cell>
          <cell r="D3847" t="str">
            <v>UN</v>
          </cell>
          <cell r="E3847">
            <v>968.25</v>
          </cell>
          <cell r="F3847" t="str">
            <v>SINAPI</v>
          </cell>
        </row>
        <row r="3848">
          <cell r="B3848">
            <v>93073</v>
          </cell>
          <cell r="C3848" t="str">
            <v>TE DUPLA CURVA EM BRONZE/LATÃO, DN 3/4" X 22 MM X 3/4", SEM ANEL DE SOLDA, ROSCA F X BOLSA X ROSCA F, INSTALADO EM PRUMADA  FORNECIMENTO E INSTALAÇÃO. AF_01/2016</v>
          </cell>
          <cell r="D3848" t="str">
            <v>UN</v>
          </cell>
          <cell r="E3848">
            <v>53.44</v>
          </cell>
          <cell r="F3848" t="str">
            <v>SINAPI</v>
          </cell>
        </row>
        <row r="3849">
          <cell r="B3849">
            <v>93074</v>
          </cell>
          <cell r="C3849" t="str">
            <v>CURVA EM COBRE, DN 15 MM, 45 GRAUS, SEM ANEL DE SOLDA, BOLSA X BOLSA, INSTALADO EM RAMAL DE DISTRIBUIÇÃO  FORNECIMENTO E INSTALAÇÃO. AF_01/2016</v>
          </cell>
          <cell r="D3849" t="str">
            <v>UN</v>
          </cell>
          <cell r="E3849">
            <v>8.2200000000000006</v>
          </cell>
          <cell r="F3849" t="str">
            <v>SINAPI</v>
          </cell>
        </row>
        <row r="3850">
          <cell r="B3850">
            <v>93075</v>
          </cell>
          <cell r="C3850" t="str">
            <v>COTOVELO EM BRONZE/LATÃO, DN 15 MM X 1/2", 90 GRAUS, SEM ANEL DE SOLDA, BOLSA X ROSCA F, INSTALADO EM RAMAL DE DISTRIBUIÇÃO  FORNECIMENTO E INSTALAÇÃO. AF_01/2016</v>
          </cell>
          <cell r="D3850" t="str">
            <v>UN</v>
          </cell>
          <cell r="E3850">
            <v>13.78</v>
          </cell>
          <cell r="F3850" t="str">
            <v>SINAPI</v>
          </cell>
        </row>
        <row r="3851">
          <cell r="B3851">
            <v>93076</v>
          </cell>
          <cell r="C3851" t="str">
            <v>CURVA EM COBRE, DN 22 MM, 45 GRAUS, SEM ANEL DE SOLDA, BOLSA X BOLSA, INSTALADO EM RAMAL DE DISTRIBUIÇÃO  FORNECIMENTO E INSTALAÇÃO. AF_01/2016</v>
          </cell>
          <cell r="D3851" t="str">
            <v>UN</v>
          </cell>
          <cell r="E3851">
            <v>13.33</v>
          </cell>
          <cell r="F3851" t="str">
            <v>SINAPI</v>
          </cell>
        </row>
        <row r="3852">
          <cell r="B3852">
            <v>93077</v>
          </cell>
          <cell r="C3852" t="str">
            <v>COTOVELO EM BRONZE/LATÃO, DN 22 MM X 1/2", 90 GRAUS, SEM ANEL DE SOLDA, BOLSA X ROSCA F, INSTALADO EM RAMAL DE DISTRIBUIÇÃO  FORNECIMENTO E INSTALAÇÃO. AF_01/2016</v>
          </cell>
          <cell r="D3852" t="str">
            <v>UN</v>
          </cell>
          <cell r="E3852">
            <v>19.57</v>
          </cell>
          <cell r="F3852" t="str">
            <v>SINAPI</v>
          </cell>
        </row>
        <row r="3853">
          <cell r="B3853">
            <v>93078</v>
          </cell>
          <cell r="C3853" t="str">
            <v>COTOVELO EM BRONZE/LATÃO, DN 22 MM X 3/4", 90 GRAUS, SEM ANEL DE SOLDA, BOLSA X ROSCA F, INSTALADO EM RAMAL DE DISTRIBUIÇÃO  FORNECIMENTO E INSTALAÇÃO. AF_01/2016</v>
          </cell>
          <cell r="D3853" t="str">
            <v>UN</v>
          </cell>
          <cell r="E3853">
            <v>21.21</v>
          </cell>
          <cell r="F3853" t="str">
            <v>SINAPI</v>
          </cell>
        </row>
        <row r="3854">
          <cell r="B3854">
            <v>93079</v>
          </cell>
          <cell r="C3854" t="str">
            <v>CURVA EM COBRE, DN 28 MM, 45 GRAUS, SEM ANEL DE SOLDA, BOLSA X BOLSA, INSTALADO EM RAMAL DE DISTRIBUIÇÃO  FORNECIMENTO E INSTALAÇÃO. AF_01/2016</v>
          </cell>
          <cell r="D3854" t="str">
            <v>UN</v>
          </cell>
          <cell r="E3854">
            <v>18.690000000000001</v>
          </cell>
          <cell r="F3854" t="str">
            <v>SINAPI</v>
          </cell>
        </row>
        <row r="3855">
          <cell r="B3855">
            <v>93080</v>
          </cell>
          <cell r="C3855" t="str">
            <v>LUVA PASSANTE EM COBRE, DN 15 MM, SEM ANEL DE SOLDA, INSTALADO EM RAMAL DE DISTRIBUIÇÃO  FORNECIMENTO E INSTALAÇÃO. AF_01/2016</v>
          </cell>
          <cell r="D3855" t="str">
            <v>UN</v>
          </cell>
          <cell r="E3855">
            <v>5.38</v>
          </cell>
          <cell r="F3855" t="str">
            <v>SINAPI</v>
          </cell>
        </row>
        <row r="3856">
          <cell r="B3856">
            <v>93081</v>
          </cell>
          <cell r="C3856" t="str">
            <v>CONECTOR EM BRONZE/LATÃO, DN 15 MM X 1/2", SEM ANEL DE SOLDA, BOLSA X ROSCA F, INSTALADO EM RAMAL DE DISTRIBUIÇÃO  FORNECIMENTO E INSTALAÇÃO. AF_01/2016</v>
          </cell>
          <cell r="D3856" t="str">
            <v>UN</v>
          </cell>
          <cell r="E3856">
            <v>12.44</v>
          </cell>
          <cell r="F3856" t="str">
            <v>SINAPI</v>
          </cell>
        </row>
        <row r="3857">
          <cell r="B3857">
            <v>93082</v>
          </cell>
          <cell r="C3857" t="str">
            <v>CURVA DE TRANSPOSIÇÃO EM BRONZE/LATÃO, DN 15 MM, SEM ANEL DE SOLDA, BOLSA X BOLSA, INSTALADO EM RAMAL DE DISTRIBUIÇÃO  FORNECIMENTO E INSTALAÇÃO. AF_01/2016</v>
          </cell>
          <cell r="D3857" t="str">
            <v>UN</v>
          </cell>
          <cell r="E3857">
            <v>15.25</v>
          </cell>
          <cell r="F3857" t="str">
            <v>SINAPI</v>
          </cell>
        </row>
        <row r="3858">
          <cell r="B3858">
            <v>93083</v>
          </cell>
          <cell r="C3858" t="str">
            <v>JUNTA DE EXPANSÃO EM COBRE, DN 15 MM, PONTA X PONTA, INSTALADO EM RAMAL DE DISTRIBUIÇÃO  FORNECIMENTO E INSTALAÇÃO. AF_01/2016</v>
          </cell>
          <cell r="D3858" t="str">
            <v>UN</v>
          </cell>
          <cell r="E3858">
            <v>289.56</v>
          </cell>
          <cell r="F3858" t="str">
            <v>SINAPI</v>
          </cell>
        </row>
        <row r="3859">
          <cell r="B3859">
            <v>93084</v>
          </cell>
          <cell r="C3859" t="str">
            <v>LUVA PASSANTE EM COBRE, DN 22 MM, SEM ANEL DE SOLDA, INSTALADO EM RAMAL DE DISTRIBUIÇÃO  FORNECIMENTO E INSTALAÇÃO. AF_01/2016</v>
          </cell>
          <cell r="D3859" t="str">
            <v>UN</v>
          </cell>
          <cell r="E3859">
            <v>8.82</v>
          </cell>
          <cell r="F3859" t="str">
            <v>SINAPI</v>
          </cell>
        </row>
        <row r="3860">
          <cell r="B3860">
            <v>93085</v>
          </cell>
          <cell r="C3860" t="str">
            <v>BUCHA DE REDUÇÃO EM COBRE, DN 22 MM X 15 MM, SEM ANEL DE SOLDA, PONTA X BOLSA, INSTALADO EM RAMAL DE DISTRIBUIÇÃO  FORNECIMENTO E INSTALAÇÃO. AF_01/2016</v>
          </cell>
          <cell r="D3860" t="str">
            <v>UN</v>
          </cell>
          <cell r="E3860">
            <v>8.24</v>
          </cell>
          <cell r="F3860" t="str">
            <v>SINAPI</v>
          </cell>
        </row>
        <row r="3861">
          <cell r="B3861">
            <v>93086</v>
          </cell>
          <cell r="C3861" t="str">
            <v>JUNTA DE EXPANSÃO EM COBRE, DN 22 MM, PONTA X PONTA, INSTALADO EM RAMAL DE DISTRIBUIÇÃO  FORNECIMENTO E INSTALAÇÃO. AF_01/2016</v>
          </cell>
          <cell r="D3861" t="str">
            <v>UN</v>
          </cell>
          <cell r="E3861">
            <v>336.22</v>
          </cell>
          <cell r="F3861" t="str">
            <v>SINAPI</v>
          </cell>
        </row>
        <row r="3862">
          <cell r="B3862">
            <v>93087</v>
          </cell>
          <cell r="C3862" t="str">
            <v>CONECTOR EM BRONZE/LATÃO, DN 22 MM X 1/2", SEM ANEL DE SOLDA, BOLSA X ROSCA F, INSTALADO EM RAMAL DE DISTRIBUIÇÃO  FORNECIMENTO E INSTALAÇÃO. AF_01/2016</v>
          </cell>
          <cell r="D3862" t="str">
            <v>UN</v>
          </cell>
          <cell r="E3862">
            <v>13.47</v>
          </cell>
          <cell r="F3862" t="str">
            <v>SINAPI</v>
          </cell>
        </row>
        <row r="3863">
          <cell r="B3863">
            <v>93088</v>
          </cell>
          <cell r="C3863" t="str">
            <v>CONECTOR EM BRONZE/LATÃO, DN 22 MM X 3/4", SEM ANEL DE SOLDA, BOLSA X ROSCA F, INSTALADO EM RAMAL DE DISTRIBUIÇÃO  FORNECIMENTO E INSTALAÇÃO. AF_01/2016</v>
          </cell>
          <cell r="D3863" t="str">
            <v>UN</v>
          </cell>
          <cell r="E3863">
            <v>15.76</v>
          </cell>
          <cell r="F3863" t="str">
            <v>SINAPI</v>
          </cell>
        </row>
        <row r="3864">
          <cell r="B3864">
            <v>93089</v>
          </cell>
          <cell r="C3864" t="str">
            <v>CURVA DE TRANSPOSIÇÃO EM BRONZE/LATÃO, DN 22 MM, SEM ANEL DE SOLDA, BOLSA X BOLSA, INSTALADO EM RAMAL DE DISTRIBUIÇÃO  FORNECIMENTO E INSTALAÇÃO. AF_01/2016</v>
          </cell>
          <cell r="D3864" t="str">
            <v>UN</v>
          </cell>
          <cell r="E3864">
            <v>30.51</v>
          </cell>
          <cell r="F3864" t="str">
            <v>SINAPI</v>
          </cell>
        </row>
        <row r="3865">
          <cell r="B3865">
            <v>93090</v>
          </cell>
          <cell r="C3865" t="str">
            <v>LUVA PASSANTE EM COBRE, DN 28 MM, SEM ANEL DE SOLDA, INSTALADO EM RAMAL DE DISTRIBUIÇÃO  FORNECIMENTO E INSTALAÇÃO. AF_01/2016</v>
          </cell>
          <cell r="D3865" t="str">
            <v>UN</v>
          </cell>
          <cell r="E3865">
            <v>12.31</v>
          </cell>
          <cell r="F3865" t="str">
            <v>SINAPI</v>
          </cell>
        </row>
        <row r="3866">
          <cell r="B3866">
            <v>93091</v>
          </cell>
          <cell r="C3866" t="str">
            <v>BUCHA DE REDUÇÃO EM COBRE, DN 28 MM X 22 MM, SEM ANEL DE SOLDA, INSTALADO EM RAMAL DE DISTRIBUIÇÃO  FORNECIMENTO E INSTALAÇÃO. AF_01/2016</v>
          </cell>
          <cell r="D3866" t="str">
            <v>UN</v>
          </cell>
          <cell r="E3866">
            <v>10.92</v>
          </cell>
          <cell r="F3866" t="str">
            <v>SINAPI</v>
          </cell>
        </row>
        <row r="3867">
          <cell r="B3867">
            <v>93092</v>
          </cell>
          <cell r="C3867" t="str">
            <v>JUNTA DE EXPANSÃO EM COBRE, DN 28 MM, PONTA X PONTA, INSTALADO EM RAMAL DE DISTRIBUIÇÃO  FORNECIMENTO E INSTALAÇÃO. AF_01/2016</v>
          </cell>
          <cell r="D3867" t="str">
            <v>UN</v>
          </cell>
          <cell r="E3867">
            <v>369.62</v>
          </cell>
          <cell r="F3867" t="str">
            <v>SINAPI</v>
          </cell>
        </row>
        <row r="3868">
          <cell r="B3868">
            <v>93093</v>
          </cell>
          <cell r="C3868" t="str">
            <v>CONECTOR EM BRONZE/LATÃO, DN 28 MM X 1/2", SEM ANEL DE SOLDA, BOLSA X ROSCA F, INSTALADO EM RAMAL DE DISTRIBUIÇÃO  FORNECIMENTO E INSTALAÇÃO. AF_01/2016</v>
          </cell>
          <cell r="D3868" t="str">
            <v>UN</v>
          </cell>
          <cell r="E3868">
            <v>21.02</v>
          </cell>
          <cell r="F3868" t="str">
            <v>SINAPI</v>
          </cell>
        </row>
        <row r="3869">
          <cell r="B3869">
            <v>93094</v>
          </cell>
          <cell r="C3869" t="str">
            <v>CURVA DE TRANSPOSIÇÃO EM BRONZE/LATÃO, DN 28 MM, SEM ANEL DE SOLDA, BOLSA X BOLSA, INSTALADO EM RAMAL DE DISTRIBUIÇÃO  FORNECIMENTO E INSTALAÇÃO. AF_01/2016</v>
          </cell>
          <cell r="D3869" t="str">
            <v>UN</v>
          </cell>
          <cell r="E3869">
            <v>52.18</v>
          </cell>
          <cell r="F3869" t="str">
            <v>SINAPI</v>
          </cell>
        </row>
        <row r="3870">
          <cell r="B3870">
            <v>93095</v>
          </cell>
          <cell r="C3870" t="str">
            <v>TE DUPLA CURVA EM BRONZE/LATÃO, DN 1/2" X 15 MM X 1/2", SEM ANEL DE SOLDA, ROSCA F X BOLSA X ROSCA F, INSTALADO EM RAMAL DE DISTRIBUIÇÃO  FORNECIMENTO E INSTALAÇÃO. AF_01/2016</v>
          </cell>
          <cell r="D3870" t="str">
            <v>UN</v>
          </cell>
          <cell r="E3870">
            <v>39.28</v>
          </cell>
          <cell r="F3870" t="str">
            <v>SINAPI</v>
          </cell>
        </row>
        <row r="3871">
          <cell r="B3871">
            <v>93096</v>
          </cell>
          <cell r="C3871" t="str">
            <v>TE DUPLA CURVA EM BRONZE/LATÃO, DN 3/4" X 22 MM X 3/4", SEM ANEL DE SOLDA, ROSCA F X BOLSA X ROSCA F, INSTALADO EM RAMAL DE DISTRIBUIÇÃO  FORNECIMENTO E INSTALAÇÃO. AF_01/2016</v>
          </cell>
          <cell r="D3871" t="str">
            <v>UN</v>
          </cell>
          <cell r="E3871">
            <v>56.02</v>
          </cell>
          <cell r="F3871" t="str">
            <v>SINAPI</v>
          </cell>
        </row>
        <row r="3872">
          <cell r="B3872">
            <v>93097</v>
          </cell>
          <cell r="C3872" t="str">
            <v>CURVA EM COBRE, DN 15 MM, 45 GRAUS, SEM ANEL DE SOLDA, BOLSA X BOLSA, INSTALADO EM RAMAL E SUB-RAMAL  FORNECIMENTO E INSTALAÇÃO. AF_01/2016</v>
          </cell>
          <cell r="D3872" t="str">
            <v>UN</v>
          </cell>
          <cell r="E3872">
            <v>8.3800000000000008</v>
          </cell>
          <cell r="F3872" t="str">
            <v>SINAPI</v>
          </cell>
        </row>
        <row r="3873">
          <cell r="B3873">
            <v>93098</v>
          </cell>
          <cell r="C3873" t="str">
            <v>COTOVELO EM BRONZE/LATÃO, DN 15 MM X 1/2", 90 GRAUS, SEM ANEL DE SOLDA, BOLSA X ROSCA F, INSTALADO EM RAMAL E SUB-RAMAL  FORNECIMENTO E INSTALAÇÃO. AF_01/2016</v>
          </cell>
          <cell r="D3873" t="str">
            <v>UN</v>
          </cell>
          <cell r="E3873">
            <v>13.94</v>
          </cell>
          <cell r="F3873" t="str">
            <v>SINAPI</v>
          </cell>
        </row>
        <row r="3874">
          <cell r="B3874">
            <v>93099</v>
          </cell>
          <cell r="C3874" t="str">
            <v>CURVA EM COBRE, DN 22 MM, 45 GRAUS, SEM ANEL DE SOLDA, BOLSA X BOLSA, INSTALADO EM RAMAL E SUB-RAMAL  FORNECIMENTO E INSTALAÇÃO. AF_01/2016</v>
          </cell>
          <cell r="D3874" t="str">
            <v>UN</v>
          </cell>
          <cell r="E3874">
            <v>15.12</v>
          </cell>
          <cell r="F3874" t="str">
            <v>SINAPI</v>
          </cell>
        </row>
        <row r="3875">
          <cell r="B3875">
            <v>93100</v>
          </cell>
          <cell r="C3875" t="str">
            <v>COTOVELO EM BRONZE/LATÃO, DN 22 MM X 1/2", 90 GRAUS, SEM ANEL DE SOLDA, BOLSA X ROSCA F, INSTALADO EM RAMAL E SUB-RAMAL  FORNECIMENTO E INSTALAÇÃO. AF_01/2016</v>
          </cell>
          <cell r="D3875" t="str">
            <v>UN</v>
          </cell>
          <cell r="E3875">
            <v>21.36</v>
          </cell>
          <cell r="F3875" t="str">
            <v>SINAPI</v>
          </cell>
        </row>
        <row r="3876">
          <cell r="B3876">
            <v>93101</v>
          </cell>
          <cell r="C3876" t="str">
            <v>COTOVELO EM BRONZE/LATÃO, DN 22 MM X 3/4", 90 GRAUS, SEM ANEL DE SOLDA, BOLSA X ROSCA F, INSTALADO EM RAMAL E SUB-RAMAL  FORNECIMENTO E INSTALAÇÃO. AF_01/2016</v>
          </cell>
          <cell r="D3876" t="str">
            <v>UN</v>
          </cell>
          <cell r="E3876">
            <v>23</v>
          </cell>
          <cell r="F3876" t="str">
            <v>SINAPI</v>
          </cell>
        </row>
        <row r="3877">
          <cell r="B3877">
            <v>93102</v>
          </cell>
          <cell r="C3877" t="str">
            <v>CURVA EM COBRE, DN 28 MM, 45 GRAUS, SEM ANEL DE SOLDA, BOLSA X BOLSA, INSTALADO EM RAMAL E SUB-RAMAL  FORNECIMENTO E INSTALAÇÃO. AF_01/2016</v>
          </cell>
          <cell r="D3877" t="str">
            <v>UN</v>
          </cell>
          <cell r="E3877">
            <v>20.32</v>
          </cell>
          <cell r="F3877" t="str">
            <v>SINAPI</v>
          </cell>
        </row>
        <row r="3878">
          <cell r="B3878">
            <v>93103</v>
          </cell>
          <cell r="C3878" t="str">
            <v>LUVA PASSANTE EM COBRE, DN 15 MM, SEM ANEL DE SOLDA, INSTALADO EM RAMAL E SUB-RAMAL  FORNECIMENTO E INSTALAÇÃO. AF_01/2016</v>
          </cell>
          <cell r="D3878" t="str">
            <v>UN</v>
          </cell>
          <cell r="E3878">
            <v>5.5</v>
          </cell>
          <cell r="F3878" t="str">
            <v>SINAPI</v>
          </cell>
        </row>
        <row r="3879">
          <cell r="B3879">
            <v>93104</v>
          </cell>
          <cell r="C3879" t="str">
            <v>CONECTOR EM BRONZE/LATÃO, DN 15 MM X 1/2", SEM ANEL DE SOLDA, BOLSA X ROSCA F, INSTALADO EM RAMAL E SUB-RAMAL  FORNECIMENTO E INSTALAÇÃO. AF_01/2016</v>
          </cell>
          <cell r="D3879" t="str">
            <v>UN</v>
          </cell>
          <cell r="E3879">
            <v>12.56</v>
          </cell>
          <cell r="F3879" t="str">
            <v>SINAPI</v>
          </cell>
        </row>
        <row r="3880">
          <cell r="B3880">
            <v>93105</v>
          </cell>
          <cell r="C3880" t="str">
            <v>CURVA DE TRANSPOSIÇÃO EM BRONZE/LATÃO, DN 15 MM, SEM ANEL DE SOLDA, BOLSA X BOLSA, INSTALADO EM RAMAL E SUB-RAMAL  FORNECIMENTO E INSTALAÇÃO. AF_01/2016</v>
          </cell>
          <cell r="D3880" t="str">
            <v>UN</v>
          </cell>
          <cell r="E3880">
            <v>15.37</v>
          </cell>
          <cell r="F3880" t="str">
            <v>SINAPI</v>
          </cell>
        </row>
        <row r="3881">
          <cell r="B3881">
            <v>93106</v>
          </cell>
          <cell r="C3881" t="str">
            <v>JUNTA DE EXPANSÃO EM COBRE, DN 15 MM, PONTA X PONTA, INSTALADO EM RAMAL E SUB-RAMAL  FORNECIMENTO E INSTALAÇÃO. AF_01/2016</v>
          </cell>
          <cell r="D3881" t="str">
            <v>UN</v>
          </cell>
          <cell r="E3881">
            <v>289.68</v>
          </cell>
          <cell r="F3881" t="str">
            <v>SINAPI</v>
          </cell>
        </row>
        <row r="3882">
          <cell r="B3882">
            <v>93107</v>
          </cell>
          <cell r="C3882" t="str">
            <v>LUVA PASSANTE EM COBRE, DN 22 MM, SEM ANEL DE SOLDA, INSTALADO EM RAMAL E SUB-RAMAL  FORNECIMENTO E INSTALAÇÃO. AF_01/2016</v>
          </cell>
          <cell r="D3882" t="str">
            <v>UN</v>
          </cell>
          <cell r="E3882">
            <v>10</v>
          </cell>
          <cell r="F3882" t="str">
            <v>SINAPI</v>
          </cell>
        </row>
        <row r="3883">
          <cell r="B3883">
            <v>93108</v>
          </cell>
          <cell r="C3883" t="str">
            <v>BUCHA DE REDUÇÃO EM COBRE, DN 22 MM X 15 MM, SEM ANEL DE SOLDA, PONTA X BOLSA, INSTALADO EM RAMAL E SUB-RAMAL  FORNECIMENTO E INSTALAÇÃO. AF_01/2016</v>
          </cell>
          <cell r="D3883" t="str">
            <v>UN</v>
          </cell>
          <cell r="E3883">
            <v>9.42</v>
          </cell>
          <cell r="F3883" t="str">
            <v>SINAPI</v>
          </cell>
        </row>
        <row r="3884">
          <cell r="B3884">
            <v>93109</v>
          </cell>
          <cell r="C3884" t="str">
            <v>JUNTA DE EXPANSÃO EM COBRE, DN 22 MM, PONTA X PONTA, INSTALADO EM RAMAL E SUB-RAMAL  FORNECIMENTO E INSTALAÇÃO. AF_01/2016</v>
          </cell>
          <cell r="D3884" t="str">
            <v>UN</v>
          </cell>
          <cell r="E3884">
            <v>337.4</v>
          </cell>
          <cell r="F3884" t="str">
            <v>SINAPI</v>
          </cell>
        </row>
        <row r="3885">
          <cell r="B3885">
            <v>93110</v>
          </cell>
          <cell r="C3885" t="str">
            <v>CONECTOR EM BRONZE/LATÃO, DN 22 MM X 1/2", SEM ANEL DE SOLDA, BOLSA X ROSCA F, INSTALADO EM RAMAL E SUB-RAMAL  FORNECIMENTO E INSTALAÇÃO. AF_01/2016</v>
          </cell>
          <cell r="D3885" t="str">
            <v>UN</v>
          </cell>
          <cell r="E3885">
            <v>14.65</v>
          </cell>
          <cell r="F3885" t="str">
            <v>SINAPI</v>
          </cell>
        </row>
        <row r="3886">
          <cell r="B3886">
            <v>93111</v>
          </cell>
          <cell r="C3886" t="str">
            <v>CONECTOR EM BRONZE/LATÃO, DN 22 MM X 3/4", SEM ANEL DE SOLDA, BOLSA X ROSCA F, INSTALADO EM RAMAL E SUB-RAMAL  FORNECIMENTO E INSTALAÇÃO. AF_01/2016</v>
          </cell>
          <cell r="D3886" t="str">
            <v>UN</v>
          </cell>
          <cell r="E3886">
            <v>16.829999999999998</v>
          </cell>
          <cell r="F3886" t="str">
            <v>SINAPI</v>
          </cell>
        </row>
        <row r="3887">
          <cell r="B3887">
            <v>93112</v>
          </cell>
          <cell r="C3887" t="str">
            <v>CURVA DE TRANSPOSIÇÃO EM BRONZE/LATÃO, DN 22 MM, SEM ANEL DE SOLDA, BOLSA X BOLSA, INSTALADO EM RAMAL E SUB-RAMAL  FORNECIMENTO E INSTALAÇÃO. AF_01/2016</v>
          </cell>
          <cell r="D3887" t="str">
            <v>UN</v>
          </cell>
          <cell r="E3887">
            <v>31.69</v>
          </cell>
          <cell r="F3887" t="str">
            <v>SINAPI</v>
          </cell>
        </row>
        <row r="3888">
          <cell r="B3888">
            <v>93113</v>
          </cell>
          <cell r="C3888" t="str">
            <v>LUVA PASSANTE EM COBRE, DN 28 MM, SEM ANEL DE SOLDA, INSTALADO EM RAMAL E SUB-RAMAL  FORNECIMENTO E INSTALAÇÃO. AF_01/2016</v>
          </cell>
          <cell r="D3888" t="str">
            <v>UN</v>
          </cell>
          <cell r="E3888">
            <v>14.43</v>
          </cell>
          <cell r="F3888" t="str">
            <v>SINAPI</v>
          </cell>
        </row>
        <row r="3889">
          <cell r="B3889">
            <v>93114</v>
          </cell>
          <cell r="C3889" t="str">
            <v>CONECTOR EM BRONZE/LATÃO, DN 28 MM X 1/2", SEM ANEL DE SOLDA, BOLSA X ROSCA F, INSTALADO EM RAMAL E SUB-RAMAL  FORNECIMENTO E INSTALAÇÃO. AF_01/2016</v>
          </cell>
          <cell r="D3889" t="str">
            <v>UN</v>
          </cell>
          <cell r="E3889">
            <v>23.14</v>
          </cell>
          <cell r="F3889" t="str">
            <v>SINAPI</v>
          </cell>
        </row>
        <row r="3890">
          <cell r="B3890">
            <v>93115</v>
          </cell>
          <cell r="C3890" t="str">
            <v>CURVA DE TRANSPOSIÇÃO EM BRONZE/LATÃO, DN 28 MM, SEM ANEL DE SOLDA, BOLSA X BOLSA, INSTALADO EM RAMAL E SUB-RAMAL  FORNECIMENTO E INSTALAÇÃO. AF_01/2016</v>
          </cell>
          <cell r="D3890" t="str">
            <v>UN</v>
          </cell>
          <cell r="E3890">
            <v>54.3</v>
          </cell>
          <cell r="F3890" t="str">
            <v>SINAPI</v>
          </cell>
        </row>
        <row r="3891">
          <cell r="B3891">
            <v>93116</v>
          </cell>
          <cell r="C3891" t="str">
            <v>JUNTA DE EXPANSÃO EM COBRE, DN 28 MM, PONTA X PONTA, INSTALADO EM RAMAL E SUB-RAMAL  FORNECIMENTO E INSTALAÇÃO. AF_01/2016</v>
          </cell>
          <cell r="D3891" t="str">
            <v>UN</v>
          </cell>
          <cell r="E3891">
            <v>371.74</v>
          </cell>
          <cell r="F3891" t="str">
            <v>SINAPI</v>
          </cell>
        </row>
        <row r="3892">
          <cell r="B3892">
            <v>93117</v>
          </cell>
          <cell r="C3892" t="str">
            <v>TE DUPLA CURVA EM BRONZE/LATÃO, DN 1/2" X 15 MM X 1/2", SEM ANEL DE SOLDA, ROSCA F X BOLSA X ROSCA F, INSTALADO EM RAMAL E SUB-RAMAL  FORNECIMENTO E INSTALAÇÃO. AF_01/2016</v>
          </cell>
          <cell r="D3892" t="str">
            <v>UN</v>
          </cell>
          <cell r="E3892">
            <v>39.47</v>
          </cell>
          <cell r="F3892" t="str">
            <v>SINAPI</v>
          </cell>
        </row>
        <row r="3893">
          <cell r="B3893">
            <v>93118</v>
          </cell>
          <cell r="C3893" t="str">
            <v>TE DUPLA CURVA EM BRONZE/LATÃO, DN 3/4" X 22 MM X 3/4", SEM ANEL DE SOLDA, ROSCA F X BOLSA X ROSCA F, INSTALADO EM RAMAL E SUB-RAMAL  FORNECIMENTO E INSTALAÇÃO. AF_01/2016</v>
          </cell>
          <cell r="D3893" t="str">
            <v>UN</v>
          </cell>
          <cell r="E3893">
            <v>58.37</v>
          </cell>
          <cell r="F3893" t="str">
            <v>SINAPI</v>
          </cell>
        </row>
        <row r="3894">
          <cell r="B3894">
            <v>93119</v>
          </cell>
          <cell r="C3894" t="str">
            <v>CURVA EM COBRE, DN 22 MM, 45 GRAUS, SEM ANEL DE SOLDA, BOLSA X BOLSA, INSTALADO EM PRUMADA  FORNECIMENTO E INSTALAÇÃO. AF_01/2016</v>
          </cell>
          <cell r="D3894" t="str">
            <v>UN</v>
          </cell>
          <cell r="E3894">
            <v>11.41</v>
          </cell>
          <cell r="F3894" t="str">
            <v>SINAPI</v>
          </cell>
        </row>
        <row r="3895">
          <cell r="B3895">
            <v>93120</v>
          </cell>
          <cell r="C3895" t="str">
            <v>COTOVELO EM BRONZE/LATÃO, DN 22 MM X 1/2", 90 GRAUS, SEM ANEL DE SOLDA, BOLSA X ROSCA F, INSTALADO EM PRUMADA  FORNECIMENTO E INSTALAÇÃO. AF_01/2016</v>
          </cell>
          <cell r="D3895" t="str">
            <v>UN</v>
          </cell>
          <cell r="E3895">
            <v>17.649999999999999</v>
          </cell>
          <cell r="F3895" t="str">
            <v>SINAPI</v>
          </cell>
        </row>
        <row r="3896">
          <cell r="B3896">
            <v>93121</v>
          </cell>
          <cell r="C3896" t="str">
            <v>COTOVELO EM BRONZE/LATÃO, DN 22 MM X 3/4", 90 GRAUS, SEM ANEL DE SOLDA, BOLSA X ROSCA F, INSTALADO EM PRUMADA  FORNECIMENTO E INSTALAÇÃO. AF_01/2016</v>
          </cell>
          <cell r="D3896" t="str">
            <v>UN</v>
          </cell>
          <cell r="E3896">
            <v>19.29</v>
          </cell>
          <cell r="F3896" t="str">
            <v>SINAPI</v>
          </cell>
        </row>
        <row r="3897">
          <cell r="B3897">
            <v>93122</v>
          </cell>
          <cell r="C3897" t="str">
            <v>CURVA EM COBRE, DN 28 MM, 45 GRAUS, SEM ANEL DE SOLDA, BOLSA X BOLSA, INSTALADO EM PRUMADA  FORNECIMENTO E INSTALAÇÃO. AF_01/2016</v>
          </cell>
          <cell r="D3897" t="str">
            <v>UN</v>
          </cell>
          <cell r="E3897">
            <v>16.77</v>
          </cell>
          <cell r="F3897" t="str">
            <v>SINAPI</v>
          </cell>
        </row>
        <row r="3898">
          <cell r="B3898">
            <v>93123</v>
          </cell>
          <cell r="C3898" t="str">
            <v>CURVA EM COBRE, DN 35 MM, 45 GRAUS, SEM ANEL DE SOLDA, BOLSA X BOLSA, INSTALADO EM PRUMADA  FORNECIMENTO E INSTALAÇÃO. AF_01/2016</v>
          </cell>
          <cell r="D3898" t="str">
            <v>UN</v>
          </cell>
          <cell r="E3898">
            <v>37.01</v>
          </cell>
          <cell r="F3898" t="str">
            <v>SINAPI</v>
          </cell>
        </row>
        <row r="3899">
          <cell r="B3899">
            <v>93124</v>
          </cell>
          <cell r="C3899" t="str">
            <v>CURVA EM COBRE, DN 42 MM, 45 GRAUS, SEM ANEL DE SOLDA, BOLSA X BOLSA, INSTALADO EM PRUMADA  FORNECIMENTO E INSTALAÇÃO. AF_01/2016</v>
          </cell>
          <cell r="D3899" t="str">
            <v>UN</v>
          </cell>
          <cell r="E3899">
            <v>58.23</v>
          </cell>
          <cell r="F3899" t="str">
            <v>SINAPI</v>
          </cell>
        </row>
        <row r="3900">
          <cell r="B3900">
            <v>93125</v>
          </cell>
          <cell r="C3900" t="str">
            <v>CURVA EM COBRE, DN 54 MM, 45 GRAUS, SEM ANEL DE SOLDA, BOLSA X BOLSA, INSTALADO EM PRUMADA  FORNECIMENTO E INSTALAÇÃO. AF_01/2016</v>
          </cell>
          <cell r="D3900" t="str">
            <v>UN</v>
          </cell>
          <cell r="E3900">
            <v>84.74</v>
          </cell>
          <cell r="F3900" t="str">
            <v>SINAPI</v>
          </cell>
        </row>
        <row r="3901">
          <cell r="B3901">
            <v>93126</v>
          </cell>
          <cell r="C3901" t="str">
            <v>CURVA EM COBRE, DN 66 MM, 45 GRAUS, SEM ANEL DE SOLDA, BOLSA X BOLSA, INSTALADO EM PRUMADA  FORNECIMENTO E INSTALAÇÃO. AF_01/2016</v>
          </cell>
          <cell r="D3901" t="str">
            <v>UN</v>
          </cell>
          <cell r="E3901">
            <v>187.91</v>
          </cell>
          <cell r="F3901" t="str">
            <v>SINAPI</v>
          </cell>
        </row>
        <row r="3902">
          <cell r="B3902">
            <v>93133</v>
          </cell>
          <cell r="C3902" t="str">
            <v>BUCHA DE REDUÇÃO EM COBRE, DN 28 MM X 22 MM, SEM ANEL DE SOLDA, INSTALADO EM RAMAL E SUB-RAMAL  FORNECIMENTO E INSTALAÇÃO. AF_01/2016</v>
          </cell>
          <cell r="D3902" t="str">
            <v>UN</v>
          </cell>
          <cell r="E3902">
            <v>13.04</v>
          </cell>
          <cell r="F3902" t="str">
            <v>SINAPI</v>
          </cell>
        </row>
        <row r="3903">
          <cell r="B3903">
            <v>94465</v>
          </cell>
          <cell r="C3903" t="str">
            <v>LUVA, EM FERRO GALVANIZADO, CONEXÃO ROSQUEADA, DN 50 (2), INSTALADO EM RESERVAÇÃO DE ÁGUA DE EDIFICAÇÃO QUE POSSUA RESERVATÓRIO DE FIBRA/FIBROCIMENTO  FORNECIMENTO E INSTALAÇÃO. AF_06/2016</v>
          </cell>
          <cell r="D3903" t="str">
            <v>UN</v>
          </cell>
          <cell r="E3903">
            <v>32.17</v>
          </cell>
          <cell r="F3903" t="str">
            <v>SINAPI</v>
          </cell>
        </row>
        <row r="3904">
          <cell r="B3904">
            <v>94466</v>
          </cell>
          <cell r="C3904" t="str">
            <v>NIPLE, EM FERRO GALVANIZADO, CONEXÃO ROSQUEADA, DN 50 (2), INSTALADO EM RESERVAÇÃO DE ÁGUA DE EDIFICAÇÃO QUE POSSUA RESERVATÓRIO DE FIBRA/FIBROCIMENTO  FORNECIMENTO E INSTALAÇÃO. AF_06/2016</v>
          </cell>
          <cell r="D3904" t="str">
            <v>UN</v>
          </cell>
          <cell r="E3904">
            <v>32.18</v>
          </cell>
          <cell r="F3904" t="str">
            <v>SINAPI</v>
          </cell>
        </row>
        <row r="3905">
          <cell r="B3905">
            <v>94467</v>
          </cell>
          <cell r="C3905" t="str">
            <v>LUVA, EM FERRO GALVANIZADO, CONEXÃO ROSQUEADA, DN 65 (2 1/2), INSTALADO EM RESERVAÇÃO DE ÁGUA DE EDIFICAÇÃO QUE POSSUA RESERVATÓRIO DE FIBRA/FIBROCIMENTO  FORNECIMENTO E INSTALAÇÃO. AF_06/2016</v>
          </cell>
          <cell r="D3905" t="str">
            <v>UN</v>
          </cell>
          <cell r="E3905">
            <v>49.56</v>
          </cell>
          <cell r="F3905" t="str">
            <v>SINAPI</v>
          </cell>
        </row>
        <row r="3906">
          <cell r="B3906">
            <v>94468</v>
          </cell>
          <cell r="C3906" t="str">
            <v>NIPLE, EM FERRO GALVANIZADO, CONEXÃO ROSQUEADA, DN 65 (2 1/2), INSTALADO EM RESERVAÇÃO DE ÁGUA DE EDIFICAÇÃO QUE POSSUA RESERVATÓRIO DE FIBRA/FIBROCIMENTO  FORNECIMENTO E INSTALAÇÃO. AF_06/2016</v>
          </cell>
          <cell r="D3906" t="str">
            <v>UN</v>
          </cell>
          <cell r="E3906">
            <v>43.38</v>
          </cell>
          <cell r="F3906" t="str">
            <v>SINAPI</v>
          </cell>
        </row>
        <row r="3907">
          <cell r="B3907">
            <v>94469</v>
          </cell>
          <cell r="C3907" t="str">
            <v>LUVA, EM FERRO GALVANIZADO, CONEXÃO ROSQUEADA, DN 80 (3), INSTALADO EM RESERVAÇÃO DE ÁGUA DE EDIFICAÇÃO QUE POSSUA RESERVATÓRIO DE FIBRA/FIBROCIMENTO  FORNECIMENTO E INSTALAÇÃO. AF_06/2016</v>
          </cell>
          <cell r="D3907" t="str">
            <v>UN</v>
          </cell>
          <cell r="E3907">
            <v>71.92</v>
          </cell>
          <cell r="F3907" t="str">
            <v>SINAPI</v>
          </cell>
        </row>
        <row r="3908">
          <cell r="B3908">
            <v>94470</v>
          </cell>
          <cell r="C3908" t="str">
            <v>NIPLE, EM FERRO GALVANIZADO, CONEXÃO ROSQUEADA, DN 80 (3), INSTALADO EM RESERVAÇÃO DE ÁGUA DE EDIFICAÇÃO QUE POSSUA RESERVATÓRIO DE FIBRA/FIBROCIMENTO  FORNECIMENTO E INSTALAÇÃO. AF_06/2016</v>
          </cell>
          <cell r="D3908" t="str">
            <v>UN</v>
          </cell>
          <cell r="E3908">
            <v>66.430000000000007</v>
          </cell>
          <cell r="F3908" t="str">
            <v>SINAPI</v>
          </cell>
        </row>
        <row r="3909">
          <cell r="B3909">
            <v>94471</v>
          </cell>
          <cell r="C3909" t="str">
            <v>COTOVELO 90 GRAUS, EM FERRO GALVANIZADO, CONEXÃO ROSQUEADA, DN 50 (2), INSTALADO EM RESERVAÇÃO DE ÁGUA DE EDIFICAÇÃO QUE POSSUA RESERVATÓRIO DE FIBRA/FIBROCIMENTO  FORNECIMENTO E INSTALAÇÃO. AF_06/2016</v>
          </cell>
          <cell r="D3909" t="str">
            <v>UN</v>
          </cell>
          <cell r="E3909">
            <v>46.37</v>
          </cell>
          <cell r="F3909" t="str">
            <v>SINAPI</v>
          </cell>
        </row>
        <row r="3910">
          <cell r="B3910">
            <v>94472</v>
          </cell>
          <cell r="C3910" t="str">
            <v>COTOVELO 45 GRAUS, EM FERRO GALVANIZADO, CONEXÃO ROSQUEADA, DN 50 (2), INSTALADO EM RESERVAÇÃO DE ÁGUA DE EDIFICAÇÃO QUE POSSUA RESERVATÓRIO DE FIBRA/FIBROCIMENTO  FORNECIMENTO E INSTALAÇÃO. AF_06/2016</v>
          </cell>
          <cell r="D3910" t="str">
            <v>UN</v>
          </cell>
          <cell r="E3910">
            <v>47.74</v>
          </cell>
          <cell r="F3910" t="str">
            <v>SINAPI</v>
          </cell>
        </row>
        <row r="3911">
          <cell r="B3911">
            <v>94473</v>
          </cell>
          <cell r="C3911" t="str">
            <v>COTOVELO 90 GRAUS, EM FERRO GALVANIZADO, CONEXÃO ROSQUEADA, DN 65 (2 1/2), INSTALADO EM RESERVAÇÃO DE ÁGUA DE EDIFICAÇÃO QUE POSSUA RESERVATÓRIO DE FIBRA/FIBROCIMENTO  FORNECIMENTO E INSTALAÇÃO. AF_06/2016</v>
          </cell>
          <cell r="D3911" t="str">
            <v>UN</v>
          </cell>
          <cell r="E3911">
            <v>70.94</v>
          </cell>
          <cell r="F3911" t="str">
            <v>SINAPI</v>
          </cell>
        </row>
        <row r="3912">
          <cell r="B3912">
            <v>94474</v>
          </cell>
          <cell r="C3912" t="str">
            <v>COTOVELO 45 GRAUS, EM FERRO GALVANIZADO, CONEXÃO ROSQUEADA, DN 65 (2 1/2), INSTALADO EM RESERVAÇÃO DE ÁGUA DE EDIFICAÇÃO QUE POSSUA RESERVATÓRIO DE FIBRA/FIBROCIMENTO  FORNECIMENTO E INSTALAÇÃO. AF_06/2016</v>
          </cell>
          <cell r="D3912" t="str">
            <v>UN</v>
          </cell>
          <cell r="E3912">
            <v>76.98</v>
          </cell>
          <cell r="F3912" t="str">
            <v>SINAPI</v>
          </cell>
        </row>
        <row r="3913">
          <cell r="B3913">
            <v>94475</v>
          </cell>
          <cell r="C3913" t="str">
            <v>COTOVELO 90 GRAUS, EM FERRO GALVANIZADO, CONEXÃO ROSQUEADA, DN 80 (3), INSTALADO EM RESERVAÇÃO DE ÁGUA DE EDIFICAÇÃO QUE POSSUA RESERVATÓRIO DE FIBRA/FIBROCIMENTO  FORNECIMENTO E INSTALAÇÃO. AF_06/2016</v>
          </cell>
          <cell r="D3913" t="str">
            <v>UN</v>
          </cell>
          <cell r="E3913">
            <v>97.45</v>
          </cell>
          <cell r="F3913" t="str">
            <v>SINAPI</v>
          </cell>
        </row>
        <row r="3914">
          <cell r="B3914">
            <v>94476</v>
          </cell>
          <cell r="C3914" t="str">
            <v>COTOVELO 45 GRAUS, EM FERRO GALVANIZADO, CONEXÃO ROSQUEADA, DN 80 (3), INSTALADO EM RESERVAÇÃO DE ÁGUA DE EDIFICAÇÃO QUE POSSUA RESERVATÓRIO DE FIBRA/FIBROCIMENTO  FORNECIMENTO E INSTALAÇÃO. AF_06/2016</v>
          </cell>
          <cell r="D3914" t="str">
            <v>UN</v>
          </cell>
          <cell r="E3914">
            <v>109.09</v>
          </cell>
          <cell r="F3914" t="str">
            <v>SINAPI</v>
          </cell>
        </row>
        <row r="3915">
          <cell r="B3915">
            <v>94477</v>
          </cell>
          <cell r="C3915" t="str">
            <v>TÊ, EM FERRO GALVANIZADO, CONEXÃO ROSQUEADA, DN 50 (2), INSTALADO EM RESERVAÇÃO DE ÁGUA DE EDIFICAÇÃO QUE POSSUA RESERVATÓRIO DE FIBRA/FIBROCIMENTO  FORNECIMENTO E INSTALAÇÃO. AF_06/2016</v>
          </cell>
          <cell r="D3915" t="str">
            <v>UN</v>
          </cell>
          <cell r="E3915">
            <v>61.73</v>
          </cell>
          <cell r="F3915" t="str">
            <v>SINAPI</v>
          </cell>
        </row>
        <row r="3916">
          <cell r="B3916">
            <v>94478</v>
          </cell>
          <cell r="C3916" t="str">
            <v>TÊ, EM FERRO GALVANIZADO, CONEXÃO ROSQUEADA, DN 65 (2 1/2), INSTALADO EM RESERVAÇÃO DE ÁGUA DE EDIFICAÇÃO QUE POSSUA RESERVATÓRIO DE FIBRA/FIBROCIMENTO  FORNECIMENTO E INSTALAÇÃO. AF_06/2016</v>
          </cell>
          <cell r="D3916" t="str">
            <v>UN</v>
          </cell>
          <cell r="E3916">
            <v>97.55</v>
          </cell>
          <cell r="F3916" t="str">
            <v>SINAPI</v>
          </cell>
        </row>
        <row r="3917">
          <cell r="B3917">
            <v>94479</v>
          </cell>
          <cell r="C3917" t="str">
            <v>TÊ, EM FERRO GALVANIZADO, CONEXÃO ROSQUEADA, DN 80 (3), INSTALADO EM RESERVAÇÃO DE ÁGUA DE EDIFICAÇÃO QUE POSSUA RESERVATÓRIO DE FIBRA/FIBROCIMENTO  FORNECIMENTO E INSTALAÇÃO. AF_06/2016</v>
          </cell>
          <cell r="D3917" t="str">
            <v>UN</v>
          </cell>
          <cell r="E3917">
            <v>128.72999999999999</v>
          </cell>
          <cell r="F3917" t="str">
            <v>SINAPI</v>
          </cell>
        </row>
        <row r="3918">
          <cell r="B3918">
            <v>94606</v>
          </cell>
          <cell r="C3918" t="str">
            <v>LUVA EM COBRE, DN 54 MM, SEM ANEL DE SOLDA, INSTALADO EM RESERVAÇÃO DE ÁGUA DE EDIFICAÇÃO QUE POSSUA RESERVATÓRIO DE FIBRA/FIBROCIMENTO  FORNECIMENTO E INSTALAÇÃO. AF_06/2016</v>
          </cell>
          <cell r="D3918" t="str">
            <v>UN</v>
          </cell>
          <cell r="E3918">
            <v>51.29</v>
          </cell>
          <cell r="F3918" t="str">
            <v>SINAPI</v>
          </cell>
        </row>
        <row r="3919">
          <cell r="B3919">
            <v>94608</v>
          </cell>
          <cell r="C3919" t="str">
            <v>LUVA EM COBRE, DN 66 MM, SEM ANEL DE SOLDA, INSTALADO EM RESERVAÇÃO DE ÁGUA DE EDIFICAÇÃO QUE POSSUA RESERVATÓRIO DE FIBRA/FIBROCIMENTO  FORNECIMENTO E INSTALAÇÃO. AF_06/2016</v>
          </cell>
          <cell r="D3919" t="str">
            <v>UN</v>
          </cell>
          <cell r="E3919">
            <v>125.38</v>
          </cell>
          <cell r="F3919" t="str">
            <v>SINAPI</v>
          </cell>
        </row>
        <row r="3920">
          <cell r="B3920">
            <v>94610</v>
          </cell>
          <cell r="C3920" t="str">
            <v>LUVA EM COBRE, DN 79 MM, SEM ANEL DE SOLDA, INSTALADO EM RESERVAÇÃO DE ÁGUA DE EDIFICAÇÃO QUE POSSUA RESERVATÓRIO DE FIBRA/FIBROCIMENTO  FORNECIMENTO E INSTALAÇÃO. AF_06/2016</v>
          </cell>
          <cell r="D3920" t="str">
            <v>UN</v>
          </cell>
          <cell r="E3920">
            <v>186.07</v>
          </cell>
          <cell r="F3920" t="str">
            <v>SINAPI</v>
          </cell>
        </row>
        <row r="3921">
          <cell r="B3921">
            <v>94612</v>
          </cell>
          <cell r="C3921" t="str">
            <v>LUVA DE COBRE, DN 104 MM, SEM ANEL DE SOLDA, INSTALADO EM RESERVAÇÃO DE ÁGUA DE EDIFICAÇÃO QUE POSSUA RESERVATÓRIO DE FIBRA/FIBROCIMENTO  FORNECIMENTO E INSTALAÇÃO. AF_06/2016</v>
          </cell>
          <cell r="D3921" t="str">
            <v>UN</v>
          </cell>
          <cell r="E3921">
            <v>260.87</v>
          </cell>
          <cell r="F3921" t="str">
            <v>SINAPI</v>
          </cell>
        </row>
        <row r="3922">
          <cell r="B3922">
            <v>94614</v>
          </cell>
          <cell r="C3922" t="str">
            <v>COTOVELO EM COBRE, DN 54 MM, 90 GRAUS, SEM ANEL DE SOLDA, INSTALADO EM RESERVAÇÃO DE ÁGUA DE EDIFICAÇÃO QUE POSSUA RESERVATÓRIO DE FIBRA/FIBROCIMENTO  FORNECIMENTO E INSTALAÇÃO. AF_06/2016</v>
          </cell>
          <cell r="D3922" t="str">
            <v>UN</v>
          </cell>
          <cell r="E3922">
            <v>86.68</v>
          </cell>
          <cell r="F3922" t="str">
            <v>SINAPI</v>
          </cell>
        </row>
        <row r="3923">
          <cell r="B3923">
            <v>94615</v>
          </cell>
          <cell r="C3923" t="str">
            <v>CURVA EM COBRE, DN 54 MM, 45 GRAUS, SEM ANEL DE SOLDA, BOLSA X BOLSA, INSTALADO EM RESERVAÇÃO DE ÁGUA DE EDIFICAÇÃO QUE POSSUA RESERVATÓRIO DE FIBRA/FIBROCIMENTO  FORNECIMENTO E INSTALAÇÃO. AF_06/2016</v>
          </cell>
          <cell r="D3923" t="str">
            <v>UN</v>
          </cell>
          <cell r="E3923">
            <v>98.3</v>
          </cell>
          <cell r="F3923" t="str">
            <v>SINAPI</v>
          </cell>
        </row>
        <row r="3924">
          <cell r="B3924">
            <v>94616</v>
          </cell>
          <cell r="C3924" t="str">
            <v>COTOVELO EM COBRE, DN 66 MM, 90 GRAUS, SEM ANEL DE SOLDA, INSTALADO EM RESERVAÇÃO DE ÁGUA DE EDIFICAÇÃO QUE POSSUA RESERVATÓRIO DE FIBRA/FIBROCIMENTO  FORNECIMENTO E INSTALAÇÃO. AF_06/2016</v>
          </cell>
          <cell r="D3924" t="str">
            <v>UN</v>
          </cell>
          <cell r="E3924">
            <v>239.54</v>
          </cell>
          <cell r="F3924" t="str">
            <v>SINAPI</v>
          </cell>
        </row>
        <row r="3925">
          <cell r="B3925">
            <v>94617</v>
          </cell>
          <cell r="C3925" t="str">
            <v>CURVA EM COBRE, DN 66 MM, 45 GRAUS, SEM ANEL DE SOLDA, BOLSA X BOLSA, INSTALADO EM RESERVAÇÃO DE ÁGUA DE EDIFICAÇÃO QUE POSSUA RESERVATÓRIO DE FIBRA/FIBROCIMENTO  FORNECIMENTO E INSTALAÇÃO. AF_06/2016</v>
          </cell>
          <cell r="D3925" t="str">
            <v>UN</v>
          </cell>
          <cell r="E3925">
            <v>199.1</v>
          </cell>
          <cell r="F3925" t="str">
            <v>SINAPI</v>
          </cell>
        </row>
        <row r="3926">
          <cell r="B3926">
            <v>94618</v>
          </cell>
          <cell r="C3926" t="str">
            <v>COTOVELO EM COBRE, DN 79 MM, 90 GRAUS, SEM ANEL DE SOLDA, INSTALADO EM RESERVAÇÃO DE ÁGUA DE EDIFICAÇÃO QUE POSSUA RESERVATÓRIO DE FIBRA/FIBROCIMENTO  FORNECIMENTO E INSTALAÇÃO. AF_06/2016</v>
          </cell>
          <cell r="D3926" t="str">
            <v>UN</v>
          </cell>
          <cell r="E3926">
            <v>235.31</v>
          </cell>
          <cell r="F3926" t="str">
            <v>SINAPI</v>
          </cell>
        </row>
        <row r="3927">
          <cell r="B3927">
            <v>94620</v>
          </cell>
          <cell r="C3927" t="str">
            <v>COTOVELO EM COBRE, DN 104 MM, 90 GRAUS, SEM ANEL DE SOLDA, INSTALADO EM RESERVAÇÃO DE ÁGUA DE EDIFICAÇÃO QUE POSSUA RESERVATÓRIO DE FIBRA/FIBROCIMENTO  FORNECIMENTO E INSTALAÇÃO. AF_06/2016</v>
          </cell>
          <cell r="D3927" t="str">
            <v>UN</v>
          </cell>
          <cell r="E3927">
            <v>537.79999999999995</v>
          </cell>
          <cell r="F3927" t="str">
            <v>SINAPI</v>
          </cell>
        </row>
        <row r="3928">
          <cell r="B3928">
            <v>94622</v>
          </cell>
          <cell r="C3928" t="str">
            <v>TE EM COBRE, DN 54 MM, SEM ANEL DE SOLDA, INSTALADO EM RESERVAÇÃO DE ÁGUA DE EDIFICAÇÃO QUE POSSUA RESERVATÓRIO DE FIBRA/FIBROCIMENTO  FORNECIMENTO E INSTALAÇÃO. AF_06/2016</v>
          </cell>
          <cell r="D3928" t="str">
            <v>UN</v>
          </cell>
          <cell r="E3928">
            <v>126.74</v>
          </cell>
          <cell r="F3928" t="str">
            <v>SINAPI</v>
          </cell>
        </row>
        <row r="3929">
          <cell r="B3929">
            <v>94623</v>
          </cell>
          <cell r="C3929" t="str">
            <v>TE EM COBRE, DN 66 MM, SEM ANEL DE SOLDA, INSTALADO EM RESERVAÇÃO DE ÁGUA DE EDIFICAÇÃO QUE POSSUA RESERVATÓRIO DE FIBRA/FIBROCIMENTO  FORNECIMENTO E INSTALAÇÃO. AF_06/2016</v>
          </cell>
          <cell r="D3929" t="str">
            <v>UN</v>
          </cell>
          <cell r="E3929">
            <v>296.77</v>
          </cell>
          <cell r="F3929" t="str">
            <v>SINAPI</v>
          </cell>
        </row>
        <row r="3930">
          <cell r="B3930">
            <v>94624</v>
          </cell>
          <cell r="C3930" t="str">
            <v>TE EM COBRE, DN 79 MM, SEM ANEL DE SOLDA, INSTALADO EM RESERVAÇÃO DE ÁGUA DE EDIFICAÇÃO QUE POSSUA RESERVATÓRIO DE FIBRA/FIBROCIMENTO  FORNECIMENTO E INSTALAÇÃO. AF_06/2016</v>
          </cell>
          <cell r="D3930" t="str">
            <v>UN</v>
          </cell>
          <cell r="E3930">
            <v>451.19</v>
          </cell>
          <cell r="F3930" t="str">
            <v>SINAPI</v>
          </cell>
        </row>
        <row r="3931">
          <cell r="B3931">
            <v>94625</v>
          </cell>
          <cell r="C3931" t="str">
            <v>TE EM COBRE, DN 104 MM, SEM ANEL DE SOLDA, INSTALADO EM RESERVAÇÃO DE ÁGUA DE EDIFICAÇÃO QUE POSSUA RESERVATÓRIO DE FIBRA/FIBROCIMENTO  FORNECIMENTO E INSTALAÇÃO. AF_06/2016</v>
          </cell>
          <cell r="D3931" t="str">
            <v>UN</v>
          </cell>
          <cell r="E3931">
            <v>937.73</v>
          </cell>
          <cell r="F3931" t="str">
            <v>SINAPI</v>
          </cell>
        </row>
        <row r="3932">
          <cell r="B3932">
            <v>94656</v>
          </cell>
          <cell r="C3932" t="str">
            <v>ADAPTADOR CURTO COM BOLSA E ROSCA PARA REGISTRO, PVC, SOLDÁVEL, DN  25 MM X 3/4 , INSTALADO EM RESERVAÇÃO DE ÁGUA DE EDIFICAÇÃO QUE POSSUA RESERVATÓRIO DE FIBRA/FIBROCIMENTO   FORNECIMENTO E INSTALAÇÃO. AF_06/2016</v>
          </cell>
          <cell r="D3932" t="str">
            <v>UN</v>
          </cell>
          <cell r="E3932">
            <v>4.0999999999999996</v>
          </cell>
          <cell r="F3932" t="str">
            <v>SINAPI</v>
          </cell>
        </row>
        <row r="3933">
          <cell r="B3933">
            <v>94657</v>
          </cell>
          <cell r="C3933" t="str">
            <v>LUVA PVC, SOLDÁVEL, DN  25 MM, INSTALADA EM RESERVAÇÃO DE ÁGUA DE EDIFICAÇÃO QUE POSSUA RESERVATÓRIO DE FIBRA/FIBROCIMENTO   FORNECIMENTO E INSTALAÇÃO. AF_06/2016</v>
          </cell>
          <cell r="D3933" t="str">
            <v>UN</v>
          </cell>
          <cell r="E3933">
            <v>4.03</v>
          </cell>
          <cell r="F3933" t="str">
            <v>SINAPI</v>
          </cell>
        </row>
        <row r="3934">
          <cell r="B3934">
            <v>94658</v>
          </cell>
          <cell r="C3934" t="str">
            <v>ADAPTADOR CURTO COM BOLSA E ROSCA PARA REGISTRO, PVC, SOLDÁVEL, DN 32 MM X 1 , INSTALADO EM RESERVAÇÃO DE ÁGUA DE EDIFICAÇÃO QUE POSSUA RESERVATÓRIO DE FIBRA/FIBROCIMENTO   FORNECIMENTO E INSTALAÇÃO. AF_06/2016</v>
          </cell>
          <cell r="D3934" t="str">
            <v>UN</v>
          </cell>
          <cell r="E3934">
            <v>4.78</v>
          </cell>
          <cell r="F3934" t="str">
            <v>SINAPI</v>
          </cell>
        </row>
        <row r="3935">
          <cell r="B3935">
            <v>94659</v>
          </cell>
          <cell r="C3935" t="str">
            <v>LUVA PVC, SOLDÁVEL, DN 32 MM, INSTALADA EM RESERVAÇÃO DE ÁGUA DE EDIFICAÇÃO QUE POSSUA RESERVATÓRIO DE FIBRA/FIBROCIMENTO   FORNECIMENTO E INSTALAÇÃO. AF_06/2016</v>
          </cell>
          <cell r="D3935" t="str">
            <v>UN</v>
          </cell>
          <cell r="E3935">
            <v>4.8499999999999996</v>
          </cell>
          <cell r="F3935" t="str">
            <v>SINAPI</v>
          </cell>
        </row>
        <row r="3936">
          <cell r="B3936">
            <v>94660</v>
          </cell>
          <cell r="C3936" t="str">
            <v>ADAPTADOR CURTO COM BOLSA E ROSCA PARA REGISTRO, PVC, SOLDÁVEL, DN 40 MM X 1 1/4 , INSTALADO EM RESERVAÇÃO DE ÁGUA DE EDIFICAÇÃO QUE POSSUA RESERVATÓRIO DE FIBRA/FIBROCIMENTO   FORNECIMENTO E INSTALAÇÃO. AF_06/2016</v>
          </cell>
          <cell r="D3936" t="str">
            <v>UN</v>
          </cell>
          <cell r="E3936">
            <v>7.8</v>
          </cell>
          <cell r="F3936" t="str">
            <v>SINAPI</v>
          </cell>
        </row>
        <row r="3937">
          <cell r="B3937">
            <v>94661</v>
          </cell>
          <cell r="C3937" t="str">
            <v>LUVA, PVC, SOLDÁVEL, DN 40 MM, INSTALADO EM RESERVAÇÃO DE ÁGUA DE EDIFICAÇÃO QUE POSSUA RESERVATÓRIO DE FIBRA/FIBROCIMENTO   FORNECIMENTO E INSTALAÇÃO. AF_06/2016</v>
          </cell>
          <cell r="D3937" t="str">
            <v>UN</v>
          </cell>
          <cell r="E3937">
            <v>8.1300000000000008</v>
          </cell>
          <cell r="F3937" t="str">
            <v>SINAPI</v>
          </cell>
        </row>
        <row r="3938">
          <cell r="B3938">
            <v>94662</v>
          </cell>
          <cell r="C3938" t="str">
            <v>ADAPTADOR CURTO COM BOLSA E ROSCA PARA REGISTRO, PVC, SOLDÁVEL, DN 50 MM X 1 1/2 , INSTALADO EM RESERVAÇÃO DE ÁGUA DE EDIFICAÇÃO QUE POSSUA RESERVATÓRIO DE FIBRA/FIBROCIMENTO   FORNECIMENTO E INSTALAÇÃO. AF_06/2016</v>
          </cell>
          <cell r="D3938" t="str">
            <v>UN</v>
          </cell>
          <cell r="E3938">
            <v>8.48</v>
          </cell>
          <cell r="F3938" t="str">
            <v>SINAPI</v>
          </cell>
        </row>
        <row r="3939">
          <cell r="B3939">
            <v>94663</v>
          </cell>
          <cell r="C3939" t="str">
            <v>LUVA, PVC, SOLDÁVEL, DN 50 MM, INSTALADO EM RESERVAÇÃO DE ÁGUA DE EDIFICAÇÃO QUE POSSUA RESERVATÓRIO DE FIBRA/FIBROCIMENTO   FORNECIMENTO E INSTALAÇÃO. AF_06/2016</v>
          </cell>
          <cell r="D3939" t="str">
            <v>UN</v>
          </cell>
          <cell r="E3939">
            <v>8.61</v>
          </cell>
          <cell r="F3939" t="str">
            <v>SINAPI</v>
          </cell>
        </row>
        <row r="3940">
          <cell r="B3940">
            <v>94664</v>
          </cell>
          <cell r="C3940" t="str">
            <v>ADAPTADOR CURTO COM BOLSA E ROSCA PARA REGISTRO, PVC, SOLDÁVEL, DN 60 MM X 2 , INSTALADO EM RESERVAÇÃO DE ÁGUA DE EDIFICAÇÃO QUE POSSUA RESERVATÓRIO DE FIBRA/FIBROCIMENTO   FORNECIMENTO E INSTALAÇÃO. AF_06/2016</v>
          </cell>
          <cell r="D3940" t="str">
            <v>UN</v>
          </cell>
          <cell r="E3940">
            <v>18.309999999999999</v>
          </cell>
          <cell r="F3940" t="str">
            <v>SINAPI</v>
          </cell>
        </row>
        <row r="3941">
          <cell r="B3941">
            <v>94665</v>
          </cell>
          <cell r="C3941" t="str">
            <v>LUVA, PVC, SOLDÁVEL, DN 60 MM, INSTALADO EM RESERVAÇÃO DE ÁGUA DE EDIFICAÇÃO QUE POSSUA RESERVATÓRIO DE FIBRA/FIBROCIMENTO   FORNECIMENTO E INSTALAÇÃO. AF_06/2016</v>
          </cell>
          <cell r="D3941" t="str">
            <v>UN</v>
          </cell>
          <cell r="E3941">
            <v>18.3</v>
          </cell>
          <cell r="F3941" t="str">
            <v>SINAPI</v>
          </cell>
        </row>
        <row r="3942">
          <cell r="B3942">
            <v>94666</v>
          </cell>
          <cell r="C3942" t="str">
            <v>ADAPTADOR CURTO COM BOLSA E ROSCA PARA REGISTRO, PVC, SOLDÁVEL, DN 75 MM X 2 1/2 , INSTALADO EM RESERVAÇÃO DE ÁGUA DE EDIFICAÇÃO QUE POSSUA RESERVATÓRIO DE FIBRA/FIBROCIMENTO   FORNECIMENTO E INSTALAÇÃO. AF_06/2016</v>
          </cell>
          <cell r="D3942" t="str">
            <v>UN</v>
          </cell>
          <cell r="E3942">
            <v>22.23</v>
          </cell>
          <cell r="F3942" t="str">
            <v>SINAPI</v>
          </cell>
        </row>
        <row r="3943">
          <cell r="B3943">
            <v>94667</v>
          </cell>
          <cell r="C3943" t="str">
            <v>LUVA, PVC, SOLDÁVEL, DN 75 MM, INSTALADO EM RESERVAÇÃO DE ÁGUA DE EDIFICAÇÃO QUE POSSUA RESERVATÓRIO DE FIBRA/FIBROCIMENTO   FORNECIMENTO E INSTALAÇÃO. AF_06/2016</v>
          </cell>
          <cell r="D3943" t="str">
            <v>UN</v>
          </cell>
          <cell r="E3943">
            <v>24.67</v>
          </cell>
          <cell r="F3943" t="str">
            <v>SINAPI</v>
          </cell>
        </row>
        <row r="3944">
          <cell r="B3944">
            <v>94668</v>
          </cell>
          <cell r="C3944" t="str">
            <v>ADAPTADOR CURTO COM BOLSA E ROSCA PARA REGISTRO, PVC, SOLDÁVEL, DN 85 MM X 3 , INSTALADO EM RESERVAÇÃO DE ÁGUA DE EDIFICAÇÃO QUE POSSUA RESERVATÓRIO DE FIBRA/FIBROCIMENTO   FORNECIMENTO E INSTALAÇÃO. AF_06/2016</v>
          </cell>
          <cell r="D3944" t="str">
            <v>UN</v>
          </cell>
          <cell r="E3944">
            <v>38.07</v>
          </cell>
          <cell r="F3944" t="str">
            <v>SINAPI</v>
          </cell>
        </row>
        <row r="3945">
          <cell r="B3945">
            <v>94669</v>
          </cell>
          <cell r="C3945" t="str">
            <v>LUVA, PVC, SOLDÁVEL, DN 85 MM, INSTALADO EM RESERVAÇÃO DE ÁGUA DE EDIFICAÇÃO QUE POSSUA RESERVATÓRIO DE FIBRA/FIBROCIMENTO   FORNECIMENTO E INSTALAÇÃO. AF_06/2016</v>
          </cell>
          <cell r="D3945" t="str">
            <v>UN</v>
          </cell>
          <cell r="E3945">
            <v>51.76</v>
          </cell>
          <cell r="F3945" t="str">
            <v>SINAPI</v>
          </cell>
        </row>
        <row r="3946">
          <cell r="B3946">
            <v>94670</v>
          </cell>
          <cell r="C3946" t="str">
            <v>ADAPTADOR CURTO COM BOLSA E ROSCA PARA REGISTRO, PVC, SOLDÁVEL, DN 110 MM X 4 , INSTALADO EM RESERVAÇÃO DE ÁGUA DE EDIFICAÇÃO QUE POSSUA RESERVATÓRIO DE FIBRA/FIBROCIMENTO   FORNECIMENTO E INSTALAÇÃO. AF_06/2016</v>
          </cell>
          <cell r="D3946" t="str">
            <v>UN</v>
          </cell>
          <cell r="E3946">
            <v>50.26</v>
          </cell>
          <cell r="F3946" t="str">
            <v>SINAPI</v>
          </cell>
        </row>
        <row r="3947">
          <cell r="B3947">
            <v>94671</v>
          </cell>
          <cell r="C3947" t="str">
            <v>LUVA, PVC, SOLDÁVEL, DN 110 MM, INSTALADO EM RESERVAÇÃO DE ÁGUA DE EDIFICAÇÃO QUE POSSUA RESERVATÓRIO DE FIBRA/FIBROCIMENTO   FORNECIMENTO E INSTALAÇÃO. AF_06/2016</v>
          </cell>
          <cell r="D3947" t="str">
            <v>UN</v>
          </cell>
          <cell r="E3947">
            <v>73.099999999999994</v>
          </cell>
          <cell r="F3947" t="str">
            <v>SINAPI</v>
          </cell>
        </row>
        <row r="3948">
          <cell r="B3948">
            <v>94672</v>
          </cell>
          <cell r="C3948" t="str">
            <v>JOELHO 90 GRAUS COM BUCHA DE LATÃO, PVC, SOLDÁVEL, DN  25 MM, X 3/4 INSTALADO EM RESERVAÇÃO DE ÁGUA DE EDIFICAÇÃO QUE POSSUA RESERVATÓRIO DE FIBRA/FIBROCIMENTO   FORNECIMENTO E INSTALAÇÃO. AF_06/2016</v>
          </cell>
          <cell r="D3948" t="str">
            <v>UN</v>
          </cell>
          <cell r="E3948">
            <v>7.09</v>
          </cell>
          <cell r="F3948" t="str">
            <v>SINAPI</v>
          </cell>
        </row>
        <row r="3949">
          <cell r="B3949">
            <v>94673</v>
          </cell>
          <cell r="C3949" t="str">
            <v>CURVA 90 GRAUS, PVC, SOLDÁVEL, DN  25 MM, INSTALADO EM RESERVAÇÃO DE ÁGUA DE EDIFICAÇÃO QUE POSSUA RESERVATÓRIO DE FIBRA/FIBROCIMENTO   FORNECIMENTO E INSTALAÇÃO. AF_06/2016</v>
          </cell>
          <cell r="D3949" t="str">
            <v>UN</v>
          </cell>
          <cell r="E3949">
            <v>6.91</v>
          </cell>
          <cell r="F3949" t="str">
            <v>SINAPI</v>
          </cell>
        </row>
        <row r="3950">
          <cell r="B3950">
            <v>94674</v>
          </cell>
          <cell r="C3950" t="str">
            <v>JOELHO 90 GRAUS, PVC, SOLDÁVEL, DN 32 MM INSTALADO EM RESERVAÇÃO DE ÁGUA DE EDIFICAÇÃO QUE POSSUA RESERVATÓRIO DE FIBRA/FIBROCIMENTO   FORNECIMENTO E INSTALAÇÃO. AF_06/2016</v>
          </cell>
          <cell r="D3950" t="str">
            <v>UN</v>
          </cell>
          <cell r="E3950">
            <v>6.27</v>
          </cell>
          <cell r="F3950" t="str">
            <v>SINAPI</v>
          </cell>
        </row>
        <row r="3951">
          <cell r="B3951">
            <v>94675</v>
          </cell>
          <cell r="C3951" t="str">
            <v>CURVA 90 GRAUS, PVC, SOLDÁVEL, DN 32 MM, INSTALADO EM RESERVAÇÃO DE ÁGUA DE EDIFICAÇÃO QUE POSSUA RESERVATÓRIO DE FIBRA/FIBROCIMENTO   FORNECIMENTO E INSTALAÇÃO. AF_06/2016</v>
          </cell>
          <cell r="D3951" t="str">
            <v>UN</v>
          </cell>
          <cell r="E3951">
            <v>9.7200000000000006</v>
          </cell>
          <cell r="F3951" t="str">
            <v>SINAPI</v>
          </cell>
        </row>
        <row r="3952">
          <cell r="B3952">
            <v>94676</v>
          </cell>
          <cell r="C3952" t="str">
            <v>JOELHO 90 GRAUS, PVC, SOLDÁVEL, DN 40 MM INSTALADO EM RESERVAÇÃO DE ÁGUA DE EDIFICAÇÃO QUE POSSUA RESERVATÓRIO DE FIBRA/FIBROCIMENTO   FORNECIMENTO E INSTALAÇÃO. AF_06/2016</v>
          </cell>
          <cell r="D3952" t="str">
            <v>UN</v>
          </cell>
          <cell r="E3952">
            <v>10.8</v>
          </cell>
          <cell r="F3952" t="str">
            <v>SINAPI</v>
          </cell>
        </row>
        <row r="3953">
          <cell r="B3953">
            <v>94677</v>
          </cell>
          <cell r="C3953" t="str">
            <v>CURVA 90 GRAUS, PVC, SOLDÁVEL, DN 40 MM, INSTALADO EM RESERVAÇÃO DE ÁGUA DE EDIFICAÇÃO QUE POSSUA RESERVATÓRIO DE FIBRA/FIBROCIMENTO   FORNECIMENTO E INSTALAÇÃO. AF_06/2016</v>
          </cell>
          <cell r="D3953" t="str">
            <v>UN</v>
          </cell>
          <cell r="E3953">
            <v>15.99</v>
          </cell>
          <cell r="F3953" t="str">
            <v>SINAPI</v>
          </cell>
        </row>
        <row r="3954">
          <cell r="B3954">
            <v>94678</v>
          </cell>
          <cell r="C3954" t="str">
            <v>JOELHO 90 GRAUS, PVC, SOLDÁVEL, DN 50 MM INSTALADO EM RESERVAÇÃO DE ÁGUA DE EDIFICAÇÃO QUE POSSUA RESERVATÓRIO DE FIBRA/FIBROCIMENTO   FORNECIMENTO E INSTALAÇÃO. AF_06/2016</v>
          </cell>
          <cell r="D3954" t="str">
            <v>UN</v>
          </cell>
          <cell r="E3954">
            <v>11.1</v>
          </cell>
          <cell r="F3954" t="str">
            <v>SINAPI</v>
          </cell>
        </row>
        <row r="3955">
          <cell r="B3955">
            <v>94679</v>
          </cell>
          <cell r="C3955" t="str">
            <v>CURVA 90 GRAUS, PVC, SOLDÁVEL, DN 50 MM, INSTALADO EM RESERVAÇÃO DE ÁGUA DE EDIFICAÇÃO QUE POSSUA RESERVATÓRIO DE FIBRA/FIBROCIMENTO   FORNECIMENTO E INSTALAÇÃO. AF_06/2016</v>
          </cell>
          <cell r="D3955" t="str">
            <v>UN</v>
          </cell>
          <cell r="E3955">
            <v>17.940000000000001</v>
          </cell>
          <cell r="F3955" t="str">
            <v>SINAPI</v>
          </cell>
        </row>
        <row r="3956">
          <cell r="B3956">
            <v>94680</v>
          </cell>
          <cell r="C3956" t="str">
            <v>JOELHO 90 GRAUS, PVC, SOLDÁVEL, DN 60 MM INSTALADO EM RESERVAÇÃO DE ÁGUA DE EDIFICAÇÃO QUE POSSUA RESERVATÓRIO DE FIBRA/FIBROCIMENTO   FORNECIMENTO E INSTALAÇÃO. AF_06/2016</v>
          </cell>
          <cell r="D3956" t="str">
            <v>UN</v>
          </cell>
          <cell r="E3956">
            <v>30.04</v>
          </cell>
          <cell r="F3956" t="str">
            <v>SINAPI</v>
          </cell>
        </row>
        <row r="3957">
          <cell r="B3957">
            <v>94681</v>
          </cell>
          <cell r="C3957" t="str">
            <v>CURVA 90 GRAUS, PVC, SOLDÁVEL, DN 60 MM, INSTALADO EM RESERVAÇÃO DE ÁGUA DE EDIFICAÇÃO QUE POSSUA RESERVATÓRIO DE FIBRA/FIBROCIMENTO   FORNECIMENTO E INSTALAÇÃO. AF_06/2016</v>
          </cell>
          <cell r="D3957" t="str">
            <v>UN</v>
          </cell>
          <cell r="E3957">
            <v>39.409999999999997</v>
          </cell>
          <cell r="F3957" t="str">
            <v>SINAPI</v>
          </cell>
        </row>
        <row r="3958">
          <cell r="B3958">
            <v>94682</v>
          </cell>
          <cell r="C3958" t="str">
            <v>JOELHO 90 GRAUS, PVC, SOLDÁVEL, DN 75 MM INSTALADO EM RESERVAÇÃO DE ÁGUA DE EDIFICAÇÃO QUE POSSUA RESERVATÓRIO DE FIBRA/FIBROCIMENTO   FORNECIMENTO E INSTALAÇÃO. AF_06/2016</v>
          </cell>
          <cell r="D3958" t="str">
            <v>UN</v>
          </cell>
          <cell r="E3958">
            <v>78.27</v>
          </cell>
          <cell r="F3958" t="str">
            <v>SINAPI</v>
          </cell>
        </row>
        <row r="3959">
          <cell r="B3959">
            <v>94683</v>
          </cell>
          <cell r="C3959" t="str">
            <v>CURVA 90 GRAUS, PVC, SOLDÁVEL, DN 75 MM, INSTALADO EM RESERVAÇÃO DE ÁGUA DE EDIFICAÇÃO QUE POSSUA RESERVATÓRIO DE FIBRA/FIBROCIMENTO   FORNECIMENTO E INSTALAÇÃO. AF_06/2016</v>
          </cell>
          <cell r="D3959" t="str">
            <v>UN</v>
          </cell>
          <cell r="E3959">
            <v>50.75</v>
          </cell>
          <cell r="F3959" t="str">
            <v>SINAPI</v>
          </cell>
        </row>
        <row r="3960">
          <cell r="B3960">
            <v>94684</v>
          </cell>
          <cell r="C3960" t="str">
            <v>JOELHO 90 GRAUS, PVC, SOLDÁVEL, DN 85 MM INSTALADO EM RESERVAÇÃO DE ÁGUA DE EDIFICAÇÃO QUE POSSUA RESERVATÓRIO DE FIBRA/FIBROCIMENTO   FORNECIMENTO E INSTALAÇÃO. AF_06/2016</v>
          </cell>
          <cell r="D3960" t="str">
            <v>UN</v>
          </cell>
          <cell r="E3960">
            <v>100.3</v>
          </cell>
          <cell r="F3960" t="str">
            <v>SINAPI</v>
          </cell>
        </row>
        <row r="3961">
          <cell r="B3961">
            <v>94685</v>
          </cell>
          <cell r="C3961" t="str">
            <v>CURVA 90 GRAUS, PVC, SOLDÁVEL, DN 85 MM, INSTALADO EM RESERVAÇÃO DE ÁGUA DE EDIFICAÇÃO QUE POSSUA RESERVATÓRIO DE FIBRA/FIBROCIMENTO   FORNECIMENTO E INSTALAÇÃO. AF_06/2016</v>
          </cell>
          <cell r="D3961" t="str">
            <v>UN</v>
          </cell>
          <cell r="E3961">
            <v>77.400000000000006</v>
          </cell>
          <cell r="F3961" t="str">
            <v>SINAPI</v>
          </cell>
        </row>
        <row r="3962">
          <cell r="B3962">
            <v>94686</v>
          </cell>
          <cell r="C3962" t="str">
            <v>JOELHO 90 GRAUS, PVC, SOLDÁVEL, DN 110 MM INSTALADO EM RESERVAÇÃO DE ÁGUA DE EDIFICAÇÃO QUE POSSUA RESERVATÓRIO DE FIBRA/FIBROCIMENTO   FORNECIMENTO E INSTALAÇÃO. AF_06/2016</v>
          </cell>
          <cell r="D3962" t="str">
            <v>UN</v>
          </cell>
          <cell r="E3962">
            <v>186.65</v>
          </cell>
          <cell r="F3962" t="str">
            <v>SINAPI</v>
          </cell>
        </row>
        <row r="3963">
          <cell r="B3963">
            <v>94687</v>
          </cell>
          <cell r="C3963" t="str">
            <v>CURVA 90 GRAUS, PVC, SOLDÁVEL, DN 110 MM, INSTALADO EM RESERVAÇÃO DE ÁGUA DE EDIFICAÇÃO QUE POSSUA RESERVATÓRIO DE FIBRA/FIBROCIMENTO   FORNECIMENTO E INSTALAÇÃO. AF_06/2016</v>
          </cell>
          <cell r="D3963" t="str">
            <v>UN</v>
          </cell>
          <cell r="E3963">
            <v>152.12</v>
          </cell>
          <cell r="F3963" t="str">
            <v>SINAPI</v>
          </cell>
        </row>
        <row r="3964">
          <cell r="B3964">
            <v>94688</v>
          </cell>
          <cell r="C3964" t="str">
            <v>TÊ, PVC, SOLDÁVEL, DN  25 MM INSTALADO EM RESERVAÇÃO DE ÁGUA DE EDIFICAÇÃO QUE POSSUA RESERVATÓRIO DE FIBRA/FIBROCIMENTO   FORNECIMENTO E INSTALAÇÃO. AF_06/2016</v>
          </cell>
          <cell r="D3964" t="str">
            <v>UN</v>
          </cell>
          <cell r="E3964">
            <v>7.28</v>
          </cell>
          <cell r="F3964" t="str">
            <v>SINAPI</v>
          </cell>
        </row>
        <row r="3965">
          <cell r="B3965">
            <v>94689</v>
          </cell>
          <cell r="C3965" t="str">
            <v>TÊ COM BUCHA DE LATÃO NA BOLSA CENTRAL, PVC, SOLDÁVEL, DN  25 MM X 3/4 , INSTALADO EM RESERVAÇÃO DE ÁGUA DE EDIFICAÇÃO QUE POSSUA RESERVATÓRIO DE FIBRA/FIBROCIMENTO   FORNECIMENTO E INSTALAÇÃO. AF_06/2016</v>
          </cell>
          <cell r="D3965" t="str">
            <v>UN</v>
          </cell>
          <cell r="E3965">
            <v>9.76</v>
          </cell>
          <cell r="F3965" t="str">
            <v>SINAPI</v>
          </cell>
        </row>
        <row r="3966">
          <cell r="B3966">
            <v>94690</v>
          </cell>
          <cell r="C3966" t="str">
            <v>TÊ, PVC, SOLDÁVEL, DN 32 MM INSTALADO EM RESERVAÇÃO DE ÁGUA DE EDIFICAÇÃO QUE POSSUA RESERVATÓRIO DE FIBRA/FIBROCIMENTO   FORNECIMENTO E INSTALAÇÃO. AF_06/2016</v>
          </cell>
          <cell r="D3966" t="str">
            <v>UN</v>
          </cell>
          <cell r="E3966">
            <v>9.36</v>
          </cell>
          <cell r="F3966" t="str">
            <v>SINAPI</v>
          </cell>
        </row>
        <row r="3967">
          <cell r="B3967">
            <v>94691</v>
          </cell>
          <cell r="C3967" t="str">
            <v>TÊ DE REDUÇÃO, PVC, SOLDÁVEL, DN 32 MM X  25 MM, INSTALADO EM RESERVAÇÃO DE ÁGUA DE EDIFICAÇÃO QUE POSSUA RESERVATÓRIO DE FIBRA/FIBROCIMENTO   FORNECIMENTO E INSTALAÇÃO. AF_06/2016</v>
          </cell>
          <cell r="D3967" t="str">
            <v>UN</v>
          </cell>
          <cell r="E3967">
            <v>10.8</v>
          </cell>
          <cell r="F3967" t="str">
            <v>SINAPI</v>
          </cell>
        </row>
        <row r="3968">
          <cell r="B3968">
            <v>94692</v>
          </cell>
          <cell r="C3968" t="str">
            <v>TÊ, PVC, SOLDÁVEL, DN 40 MM INSTALADO EM RESERVAÇÃO DE ÁGUA DE EDIFICAÇÃO QUE POSSUA RESERVATÓRIO DE FIBRA/FIBROCIMENTO   FORNECIMENTO E INSTALAÇÃO. AF_06/2016</v>
          </cell>
          <cell r="D3968" t="str">
            <v>UN</v>
          </cell>
          <cell r="E3968">
            <v>16.25</v>
          </cell>
          <cell r="F3968" t="str">
            <v>SINAPI</v>
          </cell>
        </row>
        <row r="3969">
          <cell r="B3969">
            <v>94693</v>
          </cell>
          <cell r="C3969" t="str">
            <v>TÊ DE REDUÇÃO, PVC, SOLDÁVEL, DN 40 MM X 32 MM, INSTALADO EM RESERVAÇÃO DE ÁGUA DE EDIFICAÇÃO QUE POSSUA RESERVATÓRIO DE FIBRA/FIBROCIMENTO   FORNECIMENTO E INSTALAÇÃO. AF_06/2016</v>
          </cell>
          <cell r="D3969" t="str">
            <v>UN</v>
          </cell>
          <cell r="E3969">
            <v>16.97</v>
          </cell>
          <cell r="F3969" t="str">
            <v>SINAPI</v>
          </cell>
        </row>
        <row r="3970">
          <cell r="B3970">
            <v>94694</v>
          </cell>
          <cell r="C3970" t="str">
            <v>TÊ, PVC, SOLDÁVEL, DN 50 MM INSTALADO EM RESERVAÇÃO DE ÁGUA DE EDIFICAÇÃO QUE POSSUA RESERVATÓRIO DE FIBRA/FIBROCIMENTO   FORNECIMENTO E INSTALAÇÃO. AF_06/2016</v>
          </cell>
          <cell r="D3970" t="str">
            <v>UN</v>
          </cell>
          <cell r="E3970">
            <v>17.010000000000002</v>
          </cell>
          <cell r="F3970" t="str">
            <v>SINAPI</v>
          </cell>
        </row>
        <row r="3971">
          <cell r="B3971">
            <v>94695</v>
          </cell>
          <cell r="C3971" t="str">
            <v>TÊ DE REDUÇÃO, PVC, SOLDÁVEL, DN 50 MM X 40 MM, INSTALADO EM RESERVAÇÃO DE ÁGUA DE EDIFICAÇÃO QUE POSSUA RESERVATÓRIO DE FIBRA/FIBROCIMENTO   FORNECIMENTO E INSTALAÇÃO. AF_06/2016</v>
          </cell>
          <cell r="D3971" t="str">
            <v>UN</v>
          </cell>
          <cell r="E3971">
            <v>22.6</v>
          </cell>
          <cell r="F3971" t="str">
            <v>SINAPI</v>
          </cell>
        </row>
        <row r="3972">
          <cell r="B3972">
            <v>94696</v>
          </cell>
          <cell r="C3972" t="str">
            <v>TÊ, PVC, SOLDÁVEL, DN 60 MM INSTALADO EM RESERVAÇÃO DE ÁGUA DE EDIFICAÇÃO QUE POSSUA RESERVATÓRIO DE FIBRA/FIBROCIMENTO   FORNECIMENTO E INSTALAÇÃO. AF_06/2016</v>
          </cell>
          <cell r="D3972" t="str">
            <v>UN</v>
          </cell>
          <cell r="E3972">
            <v>39.1</v>
          </cell>
          <cell r="F3972" t="str">
            <v>SINAPI</v>
          </cell>
        </row>
        <row r="3973">
          <cell r="B3973">
            <v>94697</v>
          </cell>
          <cell r="C3973" t="str">
            <v>TÊ, PVC, SOLDÁVEL, DN 75 MM INSTALADO EM RESERVAÇÃO DE ÁGUA DE EDIFICAÇÃO QUE POSSUA RESERVATÓRIO DE FIBRA/FIBROCIMENTO   FORNECIMENTO E INSTALAÇÃO. AF_06/2016</v>
          </cell>
          <cell r="D3973" t="str">
            <v>UN</v>
          </cell>
          <cell r="E3973">
            <v>60.75</v>
          </cell>
          <cell r="F3973" t="str">
            <v>SINAPI</v>
          </cell>
        </row>
        <row r="3974">
          <cell r="B3974">
            <v>94698</v>
          </cell>
          <cell r="C3974" t="str">
            <v>TÊ DE REDUÇÃO, PVC, SOLDÁVEL, DN 75 MM X 50 MM, INSTALADO EM RESERVAÇÃO DE ÁGUA DE EDIFICAÇÃO QUE POSSUA RESERVATÓRIO DE FIBRA/FIBROCIMENTO   FORNECIMENTO E INSTALAÇÃO. AF_06/2016</v>
          </cell>
          <cell r="D3974" t="str">
            <v>UN</v>
          </cell>
          <cell r="E3974">
            <v>53.14</v>
          </cell>
          <cell r="F3974" t="str">
            <v>SINAPI</v>
          </cell>
        </row>
        <row r="3975">
          <cell r="B3975">
            <v>94699</v>
          </cell>
          <cell r="C3975" t="str">
            <v>TÊ, PVC, SOLDÁVEL, DN 85 MM INSTALADO EM RESERVAÇÃO DE ÁGUA DE EDIFICAÇÃO QUE POSSUA RESERVATÓRIO DE FIBRA/FIBROCIMENTO   FORNECIMENTO E INSTALAÇÃO. AF_06/2016</v>
          </cell>
          <cell r="D3975" t="str">
            <v>UN</v>
          </cell>
          <cell r="E3975">
            <v>102.29</v>
          </cell>
          <cell r="F3975" t="str">
            <v>SINAPI</v>
          </cell>
        </row>
        <row r="3976">
          <cell r="B3976">
            <v>94700</v>
          </cell>
          <cell r="C3976" t="str">
            <v>TÊ DE REDUÇÃO, PVC, SOLDÁVEL, DN 85 MM X 60 MM, INSTALADO EM RESERVAÇÃO DE ÁGUA DE EDIFICAÇÃO QUE POSSUA RESERVATÓRIO DE FIBRA/FIBROCIMENTO   FORNECIMENTO E INSTALAÇÃO. AF_06/2016</v>
          </cell>
          <cell r="D3976" t="str">
            <v>UN</v>
          </cell>
          <cell r="E3976">
            <v>86.71</v>
          </cell>
          <cell r="F3976" t="str">
            <v>SINAPI</v>
          </cell>
        </row>
        <row r="3977">
          <cell r="B3977">
            <v>94701</v>
          </cell>
          <cell r="C3977" t="str">
            <v>TÊ, PVC, SOLDÁVEL, DN 110 MM INSTALADO EM RESERVAÇÃO DE ÁGUA DE EDIFICAÇÃO QUE POSSUA RESERVATÓRIO DE FIBRA/FIBROCIMENTO   FORNECIMENTO E INSTALAÇÃO. AF_06/2016</v>
          </cell>
          <cell r="D3977" t="str">
            <v>UN</v>
          </cell>
          <cell r="E3977">
            <v>151.72</v>
          </cell>
          <cell r="F3977" t="str">
            <v>SINAPI</v>
          </cell>
        </row>
        <row r="3978">
          <cell r="B3978">
            <v>94702</v>
          </cell>
          <cell r="C3978" t="str">
            <v>TÊ DE REDUÇÃO, PVC, SOLDÁVEL, DN 110 MM X 60 MM, INSTALADO EM RESERVAÇÃO DE ÁGUA DE EDIFICAÇÃO QUE POSSUA RESERVATÓRIO DE FIBRA/FIBROCIMENTO   FORNECIMENTO E INSTALAÇÃO. AF_06/2016</v>
          </cell>
          <cell r="D3978" t="str">
            <v>UN</v>
          </cell>
          <cell r="E3978">
            <v>143.75</v>
          </cell>
          <cell r="F3978" t="str">
            <v>SINAPI</v>
          </cell>
        </row>
        <row r="3979">
          <cell r="B3979">
            <v>94703</v>
          </cell>
          <cell r="C3979" t="str">
            <v>ADAPTADOR COM FLANGE E ANEL DE VEDAÇÃO, PVC, SOLDÁVEL, DN  25 MM X 3/4 , INSTALADO EM RESERVAÇÃO DE ÁGUA DE EDIFICAÇÃO QUE POSSUA RESERVATÓRIO DE FIBRA/FIBROCIMENTO   FORNECIMENTO E INSTALAÇÃO. AF_06/2016</v>
          </cell>
          <cell r="D3979" t="str">
            <v>UN</v>
          </cell>
          <cell r="E3979">
            <v>13.33</v>
          </cell>
          <cell r="F3979" t="str">
            <v>SINAPI</v>
          </cell>
        </row>
        <row r="3980">
          <cell r="B3980">
            <v>94704</v>
          </cell>
          <cell r="C3980" t="str">
            <v>ADAPTADOR COM FLANGE E ANEL DE VEDAÇÃO, PVC, SOLDÁVEL, DN 32 MM X 1 , INSTALADO EM RESERVAÇÃO DE ÁGUA DE EDIFICAÇÃO QUE POSSUA RESERVATÓRIO DE FIBRA/FIBROCIMENTO   FORNECIMENTO E INSTALAÇÃO. AF_06/2016</v>
          </cell>
          <cell r="D3980" t="str">
            <v>UN</v>
          </cell>
          <cell r="E3980">
            <v>15.73</v>
          </cell>
          <cell r="F3980" t="str">
            <v>SINAPI</v>
          </cell>
        </row>
        <row r="3981">
          <cell r="B3981">
            <v>94705</v>
          </cell>
          <cell r="C3981" t="str">
            <v>ADAPTADOR COM FLANGE E ANEL DE VEDAÇÃO, PVC, SOLDÁVEL, DN 40 MM X 1 1/4 , INSTALADO EM RESERVAÇÃO DE ÁGUA DE EDIFICAÇÃO QUE POSSUA RESERVATÓRIO DE FIBRA/FIBROCIMENTO   FORNECIMENTO E INSTALAÇÃO. AF_06/2016</v>
          </cell>
          <cell r="D3981" t="str">
            <v>UN</v>
          </cell>
          <cell r="E3981">
            <v>19.350000000000001</v>
          </cell>
          <cell r="F3981" t="str">
            <v>SINAPI</v>
          </cell>
        </row>
        <row r="3982">
          <cell r="B3982">
            <v>94706</v>
          </cell>
          <cell r="C3982" t="str">
            <v>ADAPTADOR COM FLANGE E ANEL DE VEDAÇÃO, PVC, SOLDÁVEL, DN 50 MM X 1 1/2 , INSTALADO EM RESERVAÇÃO DE ÁGUA DE EDIFICAÇÃO QUE POSSUA RESERVATÓRIO DE FIBRA/FIBROCIMENTO   FORNECIMENTO E INSTALAÇÃO. AF_06/2016</v>
          </cell>
          <cell r="D3982" t="str">
            <v>UN</v>
          </cell>
          <cell r="E3982">
            <v>27.68</v>
          </cell>
          <cell r="F3982" t="str">
            <v>SINAPI</v>
          </cell>
        </row>
        <row r="3983">
          <cell r="B3983">
            <v>94707</v>
          </cell>
          <cell r="C3983" t="str">
            <v>ADAPTADOR COM FLANGE E ANEL DE VEDAÇÃO, PVC, SOLDÁVEL, DN 60 MM X 2 , INSTALADO EM RESERVAÇÃO DE ÁGUA DE EDIFICAÇÃO QUE POSSUA RESERVATÓRIO DE FIBRA/FIBROCIMENTO   FORNECIMENTO E INSTALAÇÃO. AF_06/2016</v>
          </cell>
          <cell r="D3983" t="str">
            <v>UN</v>
          </cell>
          <cell r="E3983">
            <v>34.4</v>
          </cell>
          <cell r="F3983" t="str">
            <v>SINAPI</v>
          </cell>
        </row>
        <row r="3984">
          <cell r="B3984">
            <v>94708</v>
          </cell>
          <cell r="C3984" t="str">
            <v>ADAPTADOR COM FLANGES LIVRES, PVC, SOLDÁVEL, DN  25 MM X 3/4 , INSTALADO EM RESERVAÇÃO DE ÁGUA DE EDIFICAÇÃO QUE POSSUA RESERVATÓRIO DE FIBRA/FIBROCIMENTO   FORNECIMENTO E INSTALAÇÃO. AF_06/2016</v>
          </cell>
          <cell r="D3984" t="str">
            <v>UN</v>
          </cell>
          <cell r="E3984">
            <v>17.260000000000002</v>
          </cell>
          <cell r="F3984" t="str">
            <v>SINAPI</v>
          </cell>
        </row>
        <row r="3985">
          <cell r="B3985">
            <v>94709</v>
          </cell>
          <cell r="C3985" t="str">
            <v>ADAPTADOR COM FLANGES LIVRES, PVC, SOLDÁVEL, DN 32 MM X 1 , INSTALADO EM RESERVAÇÃO DE ÁGUA DE EDIFICAÇÃO QUE POSSUA RESERVATÓRIO DE FIBRA/FIBROCIMENTO   FORNECIMENTO E INSTALAÇÃO. AF_06/2016</v>
          </cell>
          <cell r="D3985" t="str">
            <v>UN</v>
          </cell>
          <cell r="E3985">
            <v>22.03</v>
          </cell>
          <cell r="F3985" t="str">
            <v>SINAPI</v>
          </cell>
        </row>
        <row r="3986">
          <cell r="B3986">
            <v>94710</v>
          </cell>
          <cell r="C3986" t="str">
            <v>ADAPTADOR COM FLANGES LIVRES, PVC, SOLDÁVEL, DN 40 MM X 1 1/4 , INSTALADO EM RESERVAÇÃO DE ÁGUA DE EDIFICAÇÃO QUE POSSUA RESERVATÓRIO DE FIBRA/FIBROCIMENTO   FORNECIMENTO E INSTALAÇÃO. AF_06/2016</v>
          </cell>
          <cell r="D3986" t="str">
            <v>UN</v>
          </cell>
          <cell r="E3986">
            <v>33.869999999999997</v>
          </cell>
          <cell r="F3986" t="str">
            <v>SINAPI</v>
          </cell>
        </row>
        <row r="3987">
          <cell r="B3987">
            <v>94711</v>
          </cell>
          <cell r="C3987" t="str">
            <v>ADAPTADOR COM FLANGES LIVRES, PVC, SOLDÁVEL, DN 50 MM X 1 1/2 , INSTALADO EM RESERVAÇÃO DE ÁGUA DE EDIFICAÇÃO QUE POSSUA RESERVATÓRIO DE FIBRA/FIBROCIMENTO   FORNECIMENTO E INSTALAÇÃO. AF_06/2016</v>
          </cell>
          <cell r="D3987" t="str">
            <v>UN</v>
          </cell>
          <cell r="E3987">
            <v>40.299999999999997</v>
          </cell>
          <cell r="F3987" t="str">
            <v>SINAPI</v>
          </cell>
        </row>
        <row r="3988">
          <cell r="B3988">
            <v>94712</v>
          </cell>
          <cell r="C3988" t="str">
            <v>ADAPTADOR COM FLANGES LIVRES, PVC, SOLDÁVEL, DN 60 MM X 2 , INSTALADO EM RESERVAÇÃO DE ÁGUA DE EDIFICAÇÃO QUE POSSUA RESERVATÓRIO DE FIBRA/FIBROCIMENTO   FORNECIMENTO E INSTALAÇÃO. AF_06/2016</v>
          </cell>
          <cell r="D3988" t="str">
            <v>UN</v>
          </cell>
          <cell r="E3988">
            <v>53.89</v>
          </cell>
          <cell r="F3988" t="str">
            <v>SINAPI</v>
          </cell>
        </row>
        <row r="3989">
          <cell r="B3989">
            <v>94713</v>
          </cell>
          <cell r="C3989" t="str">
            <v>ADAPTADOR COM FLANGES LIVRES, PVC, SOLDÁVEL, DN 75 MM X 2 1/2 , INSTALADO EM RESERVAÇÃO DE ÁGUA DE EDIFICAÇÃO QUE POSSUA RESERVATÓRIO DE FIBRA/FIBROCIMENTO   FORNECIMENTO E INSTALAÇÃO. AF_06/2016</v>
          </cell>
          <cell r="D3989" t="str">
            <v>UN</v>
          </cell>
          <cell r="E3989">
            <v>140.13</v>
          </cell>
          <cell r="F3989" t="str">
            <v>SINAPI</v>
          </cell>
        </row>
        <row r="3990">
          <cell r="B3990">
            <v>94714</v>
          </cell>
          <cell r="C3990" t="str">
            <v>ADAPTADOR COM FLANGES LIVRES, PVC, SOLDÁVEL, DN 85 MM X 3 , INSTALADO EM RESERVAÇÃO DE ÁGUA DE EDIFICAÇÃO QUE POSSUA RESERVATÓRIO DE FIBRA/FIBROCIMENTO   FORNECIMENTO E INSTALAÇÃO. AF_06/2016</v>
          </cell>
          <cell r="D3990" t="str">
            <v>UN</v>
          </cell>
          <cell r="E3990">
            <v>189.85</v>
          </cell>
          <cell r="F3990" t="str">
            <v>SINAPI</v>
          </cell>
        </row>
        <row r="3991">
          <cell r="B3991">
            <v>94715</v>
          </cell>
          <cell r="C3991" t="str">
            <v>ADAPTADOR COM FLANGES LIVRES, PVC, SOLDÁVEL, DN 110 MM X 4 , INSTALADO EM RESERVAÇÃO DE ÁGUA DE EDIFICAÇÃO QUE POSSUA RESERVATÓRIO DE FIBRA/FIBROCIMENTO   FORNECIMENTO E INSTALAÇÃO. AF_06/2016</v>
          </cell>
          <cell r="D3991" t="str">
            <v>UN</v>
          </cell>
          <cell r="E3991">
            <v>261.95</v>
          </cell>
          <cell r="F3991" t="str">
            <v>SINAPI</v>
          </cell>
        </row>
        <row r="3992">
          <cell r="B3992">
            <v>94724</v>
          </cell>
          <cell r="C3992" t="str">
            <v>CONECTOR, CPVC, SOLDÁVEL, DN 22 MM X 3/4, INSTALADO EM RESERVAÇÃO DE ÁGUA DE EDIFICAÇÃO QUE POSSUA RESERVATÓRIO DE FIBRA/FIBROCIMENTO  FORNECIMENTO E INSTALAÇÃO. AF_06/2016</v>
          </cell>
          <cell r="D3992" t="str">
            <v>UN</v>
          </cell>
          <cell r="E3992">
            <v>18.63</v>
          </cell>
          <cell r="F3992" t="str">
            <v>SINAPI</v>
          </cell>
        </row>
        <row r="3993">
          <cell r="B3993">
            <v>94725</v>
          </cell>
          <cell r="C3993" t="str">
            <v>LUVA, CPVC, SOLDÁVEL, DN 22 MM, INSTALADO EM RESERVAÇÃO DE ÁGUA DE EDIFICAÇÃO QUE POSSUA RESERVATÓRIO DE FIBRA/FIBROCIMENTO  FORNECIMENTO E INSTALAÇÃO. AF_06/2016</v>
          </cell>
          <cell r="D3993" t="str">
            <v>UN</v>
          </cell>
          <cell r="E3993">
            <v>4.4800000000000004</v>
          </cell>
          <cell r="F3993" t="str">
            <v>SINAPI</v>
          </cell>
        </row>
        <row r="3994">
          <cell r="B3994">
            <v>94726</v>
          </cell>
          <cell r="C3994" t="str">
            <v>CONECTOR, CPVC, SOLDÁVEL, DN 28 MM X 1, INSTALADO EM RESERVAÇÃO DE ÁGUA DE EDIFICAÇÃO QUE POSSUA RESERVATÓRIO DE FIBRA/FIBROCIMENTO  FORNECIMENTO E INSTALAÇÃO. AF_06/2016</v>
          </cell>
          <cell r="D3994" t="str">
            <v>UN</v>
          </cell>
          <cell r="E3994">
            <v>28.74</v>
          </cell>
          <cell r="F3994" t="str">
            <v>SINAPI</v>
          </cell>
        </row>
        <row r="3995">
          <cell r="B3995">
            <v>94727</v>
          </cell>
          <cell r="C3995" t="str">
            <v>LUVA, CPVC, SOLDÁVEL, DN 28 MM, INSTALADO EM RESERVAÇÃO DE ÁGUA DE EDIFICAÇÃO QUE POSSUA RESERVATÓRIO DE FIBRA/FIBROCIMENTO  FORNECIMENTO E INSTALAÇÃO. AF_06/2016</v>
          </cell>
          <cell r="D3995" t="str">
            <v>UN</v>
          </cell>
          <cell r="E3995">
            <v>6.36</v>
          </cell>
          <cell r="F3995" t="str">
            <v>SINAPI</v>
          </cell>
        </row>
        <row r="3996">
          <cell r="B3996">
            <v>94728</v>
          </cell>
          <cell r="C3996" t="str">
            <v>CONECTOR, CPVC, SOLDÁVEL, DN 35 MM X 1 1/4, INSTALADO EM RESERVAÇÃO DE ÁGUA DE EDIFICAÇÃO QUE POSSUA RESERVATÓRIO DE FIBRA/FIBROCIMENTO  FORNECIMENTO E INSTALAÇÃO. AF_06/2016</v>
          </cell>
          <cell r="D3996" t="str">
            <v>UN</v>
          </cell>
          <cell r="E3996">
            <v>108.64</v>
          </cell>
          <cell r="F3996" t="str">
            <v>SINAPI</v>
          </cell>
        </row>
        <row r="3997">
          <cell r="B3997">
            <v>94729</v>
          </cell>
          <cell r="C3997" t="str">
            <v>LUVA, CPVC, SOLDÁVEL, DN 35 MM, INSTALADO EM RESERVAÇÃO DE ÁGUA DE EDIFICAÇÃO QUE POSSUA RESERVATÓRIO DE FIBRA/FIBROCIMENTO  FORNECIMENTO E INSTALAÇÃO. AF_06/2016</v>
          </cell>
          <cell r="D3997" t="str">
            <v>UN</v>
          </cell>
          <cell r="E3997">
            <v>11.21</v>
          </cell>
          <cell r="F3997" t="str">
            <v>SINAPI</v>
          </cell>
        </row>
        <row r="3998">
          <cell r="B3998">
            <v>94730</v>
          </cell>
          <cell r="C3998" t="str">
            <v>CONECTOR, CPVC, SOLDÁVEL, DN 42 MM X 1 1/2, INSTALADO EM RESERVAÇÃO DE ÁGUA DE EDIFICAÇÃO QUE POSSUA RESERVATÓRIO DE FIBRA/FIBROCIMENTO  FORNECIMENTO E INSTALAÇÃO. AF_06/2016</v>
          </cell>
          <cell r="D3998" t="str">
            <v>UN</v>
          </cell>
          <cell r="E3998">
            <v>131.97</v>
          </cell>
          <cell r="F3998" t="str">
            <v>SINAPI</v>
          </cell>
        </row>
        <row r="3999">
          <cell r="B3999">
            <v>94731</v>
          </cell>
          <cell r="C3999" t="str">
            <v>LUVA, CPVC, SOLDÁVEL, DN 42 MM, INSTALADO EM RESERVAÇÃO DE ÁGUA DE EDIFICAÇÃO QUE POSSUA RESERVATÓRIO DE FIBRA/FIBROCIMENTO  FORNECIMENTO E INSTALAÇÃO. AF_06/2016</v>
          </cell>
          <cell r="D3999" t="str">
            <v>UN</v>
          </cell>
          <cell r="E3999">
            <v>14.05</v>
          </cell>
          <cell r="F3999" t="str">
            <v>SINAPI</v>
          </cell>
        </row>
        <row r="4000">
          <cell r="B4000">
            <v>94733</v>
          </cell>
          <cell r="C4000" t="str">
            <v>LUVA, CPVC, SOLDÁVEL, DN 54 MM, INSTALADO EM RESERVAÇÃO DE ÁGUA DE EDIFICAÇÃO QUE POSSUA RESERVATÓRIO DE FIBRA/FIBROCIMENTO  FORNECIMENTO E INSTALAÇÃO. AF_06/2016</v>
          </cell>
          <cell r="D4000" t="str">
            <v>UN</v>
          </cell>
          <cell r="E4000">
            <v>27.23</v>
          </cell>
          <cell r="F4000" t="str">
            <v>SINAPI</v>
          </cell>
        </row>
        <row r="4001">
          <cell r="B4001">
            <v>94737</v>
          </cell>
          <cell r="C4001" t="str">
            <v>LUVA, CPVC, SOLDÁVEL, DN 89 MM, INSTALADO EM RESERVAÇÃO DE ÁGUA DE EDIFICAÇÃO QUE POSSUA RESERVATÓRIO DE FIBRA/FIBROCIMENTO  FORNECIMENTO E INSTALAÇÃO. AF_06/2016</v>
          </cell>
          <cell r="D4001" t="str">
            <v>UN</v>
          </cell>
          <cell r="E4001">
            <v>113.66</v>
          </cell>
          <cell r="F4001" t="str">
            <v>SINAPI</v>
          </cell>
        </row>
        <row r="4002">
          <cell r="B4002">
            <v>94740</v>
          </cell>
          <cell r="C4002" t="str">
            <v>JOELHO 90 GRAUS, CPVC, SOLDÁVEL, DN 22 MM, INSTALADO EM RESERVAÇÃO DE ÁGUA DE EDIFICAÇÃO QUE POSSUA RESERVATÓRIO DE FIBRA/FIBROCIMENTO  FORNECIMENTO E INSTALAÇÃO. AF_06/2016</v>
          </cell>
          <cell r="D4002" t="str">
            <v>UN</v>
          </cell>
          <cell r="E4002">
            <v>7.06</v>
          </cell>
          <cell r="F4002" t="str">
            <v>SINAPI</v>
          </cell>
        </row>
        <row r="4003">
          <cell r="B4003">
            <v>94741</v>
          </cell>
          <cell r="C4003" t="str">
            <v>CURVA 90 GRAUS, CPVC, SOLDÁVEL, DN 22 MM, INSTALADO EM RESERVAÇÃO DE ÁGUA DE EDIFICAÇÃO QUE POSSUA RESERVATÓRIO DE FIBRA/FIBROCIMENTO  FORNECIMENTO E INSTALAÇÃO. AF_06/2016</v>
          </cell>
          <cell r="D4003" t="str">
            <v>UN</v>
          </cell>
          <cell r="E4003">
            <v>8.77</v>
          </cell>
          <cell r="F4003" t="str">
            <v>SINAPI</v>
          </cell>
        </row>
        <row r="4004">
          <cell r="B4004">
            <v>94742</v>
          </cell>
          <cell r="C4004" t="str">
            <v>JOELHO 90 GRAUS, CPVC, SOLDÁVEL, DN 28 MM, INSTALADO EM RESERVAÇÃO DE ÁGUA DE EDIFICAÇÃO QUE POSSUA RESERVATÓRIO DE FIBRA/FIBROCIMENTO  FORNECIMENTO E INSTALAÇÃO. AF_06/2016</v>
          </cell>
          <cell r="D4004" t="str">
            <v>UN</v>
          </cell>
          <cell r="E4004">
            <v>10.68</v>
          </cell>
          <cell r="F4004" t="str">
            <v>SINAPI</v>
          </cell>
        </row>
        <row r="4005">
          <cell r="B4005">
            <v>94743</v>
          </cell>
          <cell r="C4005" t="str">
            <v>CURVA 90 GRAUS, CPVC, SOLDÁVEL, DN 28 MM, INSTALADO EM RESERVAÇÃO DE ÁGUA DE EDIFICAÇÃO QUE POSSUA RESERVATÓRIO DE FIBRA/FIBROCIMENTO  FORNECIMENTO E INSTALAÇÃO. AF_06/2016</v>
          </cell>
          <cell r="D4005" t="str">
            <v>UN</v>
          </cell>
          <cell r="E4005">
            <v>11.76</v>
          </cell>
          <cell r="F4005" t="str">
            <v>SINAPI</v>
          </cell>
        </row>
        <row r="4006">
          <cell r="B4006">
            <v>94744</v>
          </cell>
          <cell r="C4006" t="str">
            <v>JOELHO 90 GRAUS, CPVC, SOLDÁVEL, DN 35 MM, INSTALADO EM RESERVAÇÃO DE ÁGUA DE EDIFICAÇÃO QUE POSSUA RESERVATÓRIO DE FIBRA/FIBROCIMENTO  FORNECIMENTO E INSTALAÇÃO. AF_06/2016</v>
          </cell>
          <cell r="D4006" t="str">
            <v>UN</v>
          </cell>
          <cell r="E4006">
            <v>17.04</v>
          </cell>
          <cell r="F4006" t="str">
            <v>SINAPI</v>
          </cell>
        </row>
        <row r="4007">
          <cell r="B4007">
            <v>94746</v>
          </cell>
          <cell r="C4007" t="str">
            <v>JOELHO 90 GRAUS, CPVC, SOLDÁVEL, DN 42 MM, INSTALADO EM RESERVAÇÃO DE ÁGUA DE EDIFICAÇÃO QUE POSSUA RESERVATÓRIO DE FIBRA/FIBROCIMENTO  FORNECIMENTO E INSTALAÇÃO. AF_06/2016</v>
          </cell>
          <cell r="D4007" t="str">
            <v>UN</v>
          </cell>
          <cell r="E4007">
            <v>24.24</v>
          </cell>
          <cell r="F4007" t="str">
            <v>SINAPI</v>
          </cell>
        </row>
        <row r="4008">
          <cell r="B4008">
            <v>94748</v>
          </cell>
          <cell r="C4008" t="str">
            <v>JOELHO 90 GRAUS, CPVC, SOLDÁVEL, DN 54 MM, INSTALADO EM RESERVAÇÃO DE ÁGUA DE EDIFICAÇÃO QUE POSSUA RESERVATÓRIO DE FIBRA/FIBROCIMENTO  FORNECIMENTO E INSTALAÇÃO. AF_06/2016</v>
          </cell>
          <cell r="D4008" t="str">
            <v>UN</v>
          </cell>
          <cell r="E4008">
            <v>49.93</v>
          </cell>
          <cell r="F4008" t="str">
            <v>SINAPI</v>
          </cell>
        </row>
        <row r="4009">
          <cell r="B4009">
            <v>94750</v>
          </cell>
          <cell r="C4009" t="str">
            <v>JOELHO 90 GRAUS, CPVC, SOLDÁVEL, DN 73 MM, INSTALADO EM RESERVAÇÃO DE ÁGUA DE EDIFICAÇÃO QUE POSSUA RESERVATÓRIO DE FIBRA/FIBROCIMENTO  FORNECIMENTO E INSTALAÇÃO. AF_06/2016</v>
          </cell>
          <cell r="D4009" t="str">
            <v>UN</v>
          </cell>
          <cell r="E4009">
            <v>118.03</v>
          </cell>
          <cell r="F4009" t="str">
            <v>SINAPI</v>
          </cell>
        </row>
        <row r="4010">
          <cell r="B4010">
            <v>94752</v>
          </cell>
          <cell r="C4010" t="str">
            <v>JOELHO 90 GRAUS, CPVC, SOLDÁVEL, DN 89 MM, INSTALADO EM RESERVAÇÃO DE ÁGUA DE EDIFICAÇÃO QUE POSSUA RESERVATÓRIO DE FIBRA/FIBROCIMENTO  FORNECIMENTO E INSTALAÇÃO. AF_06/2016</v>
          </cell>
          <cell r="D4010" t="str">
            <v>UN</v>
          </cell>
          <cell r="E4010">
            <v>144.12</v>
          </cell>
          <cell r="F4010" t="str">
            <v>SINAPI</v>
          </cell>
        </row>
        <row r="4011">
          <cell r="B4011">
            <v>94756</v>
          </cell>
          <cell r="C4011" t="str">
            <v>TE, CPVC, SOLDÁVEL, DN 22 MM, INSTALADO EM RESERVAÇÃO DE ÁGUA DE EDIFICAÇÃO QUE POSSUA RESERVATÓRIO DE FIBRA/FIBROCIMENTO  FORNECIMENTO E INSTALAÇÃO. AF_06/2016</v>
          </cell>
          <cell r="D4011" t="str">
            <v>UN</v>
          </cell>
          <cell r="E4011">
            <v>8.9499999999999993</v>
          </cell>
          <cell r="F4011" t="str">
            <v>SINAPI</v>
          </cell>
        </row>
        <row r="4012">
          <cell r="B4012">
            <v>94757</v>
          </cell>
          <cell r="C4012" t="str">
            <v>TE, CPVC, SOLDÁVEL, DN 28 MM, INSTALADO EM RESERVAÇÃO DE ÁGUA DE EDIFICAÇÃO QUE POSSUA RESERVATÓRIO DE FIBRA/FIBROCIMENTO  FORNECIMENTO E INSTALAÇÃO. AF_06/2016</v>
          </cell>
          <cell r="D4012" t="str">
            <v>UN</v>
          </cell>
          <cell r="E4012">
            <v>12.18</v>
          </cell>
          <cell r="F4012" t="str">
            <v>SINAPI</v>
          </cell>
        </row>
        <row r="4013">
          <cell r="B4013">
            <v>94758</v>
          </cell>
          <cell r="C4013" t="str">
            <v>TE, CPVC, SOLDÁVEL, DN 35 MM, INSTALADO EM RESERVAÇÃO DE ÁGUA DE EDIFICAÇÃO QUE POSSUA RESERVATÓRIO DE FIBRA/FIBROCIMENTO  FORNECIMENTO E INSTALAÇÃO. AF_06/2016</v>
          </cell>
          <cell r="D4013" t="str">
            <v>UN</v>
          </cell>
          <cell r="E4013">
            <v>30.98</v>
          </cell>
          <cell r="F4013" t="str">
            <v>SINAPI</v>
          </cell>
        </row>
        <row r="4014">
          <cell r="B4014">
            <v>94759</v>
          </cell>
          <cell r="C4014" t="str">
            <v>TE, CPVC, SOLDÁVEL, DN 42 MM, INSTALADO EM RESERVAÇÃO DE ÁGUA DE EDIFICAÇÃO QUE POSSUA RESERVATÓRIO DE FIBRA/FIBROCIMENTO  FORNECIMENTO E INSTALAÇÃO. AF_06/2016</v>
          </cell>
          <cell r="D4014" t="str">
            <v>UN</v>
          </cell>
          <cell r="E4014">
            <v>38.17</v>
          </cell>
          <cell r="F4014" t="str">
            <v>SINAPI</v>
          </cell>
        </row>
        <row r="4015">
          <cell r="B4015">
            <v>94760</v>
          </cell>
          <cell r="C4015" t="str">
            <v>TE, CPVC, SOLDÁVEL, DN 54 MM, INSTALADO EM RESERVAÇÃO DE ÁGUA DE EDIFICAÇÃO QUE POSSUA RESERVATÓRIO DE FIBRA/FIBROCIMENTO  FORNECIMENTO E INSTALAÇÃO. AF_06/2016</v>
          </cell>
          <cell r="D4015" t="str">
            <v>UN</v>
          </cell>
          <cell r="E4015">
            <v>62.7</v>
          </cell>
          <cell r="F4015" t="str">
            <v>SINAPI</v>
          </cell>
        </row>
        <row r="4016">
          <cell r="B4016">
            <v>94761</v>
          </cell>
          <cell r="C4016" t="str">
            <v>TE, CPVC, SOLDÁVEL, DN 73 MM, INSTALADO EM RESERVAÇÃO DE ÁGUA DE EDIFICAÇÃO QUE POSSUA RESERVATÓRIO DE FIBRA/FIBROCIMENTO  FORNECIMENTO E INSTALAÇÃO. AF_06/2016</v>
          </cell>
          <cell r="D4016" t="str">
            <v>UN</v>
          </cell>
          <cell r="E4016">
            <v>134.69</v>
          </cell>
          <cell r="F4016" t="str">
            <v>SINAPI</v>
          </cell>
        </row>
        <row r="4017">
          <cell r="B4017">
            <v>94762</v>
          </cell>
          <cell r="C4017" t="str">
            <v>TE, CPVC, SOLDÁVEL, DN 89 MM, INSTALADO EM RESERVAÇÃO DE ÁGUA DE EDIFICAÇÃO QUE POSSUA RESERVATÓRIO DE FIBRA/FIBROCIMENTO  FORNECIMENTO E INSTALAÇÃO. AF_06/2016</v>
          </cell>
          <cell r="D4017" t="str">
            <v>UN</v>
          </cell>
          <cell r="E4017">
            <v>172.54</v>
          </cell>
          <cell r="F4017" t="str">
            <v>SINAPI</v>
          </cell>
        </row>
        <row r="4018">
          <cell r="B4018">
            <v>94783</v>
          </cell>
          <cell r="C4018" t="str">
            <v>ADAPTADOR COM FLANGE E ANEL DE VEDAÇÃO, PVC, SOLDÁVEL, DN  20 MM X 1/2 , INSTALADO EM RESERVAÇÃO DE ÁGUA DE EDIFICAÇÃO QUE POSSUA RESERVATÓRIO DE FIBRA/FIBROCIMENTO   FORNECIMENTO E INSTALAÇÃO. AF_06/2016</v>
          </cell>
          <cell r="D4018" t="str">
            <v>UN</v>
          </cell>
          <cell r="E4018">
            <v>12.29</v>
          </cell>
          <cell r="F4018" t="str">
            <v>SINAPI</v>
          </cell>
        </row>
        <row r="4019">
          <cell r="B4019">
            <v>94785</v>
          </cell>
          <cell r="C4019" t="str">
            <v>ADAPTADOR COM FLANGES LIVRES, PVC, SOLDÁVEL LONGO, DN 32 MM X 1 , INSTALADO EM RESERVAÇÃO DE ÁGUA DE EDIFICAÇÃO QUE POSSUA RESERVATÓRIO DE FIBRA/FIBROCIMENTO   FORNECIMENTO E INSTALAÇÃO. AF_06/2016</v>
          </cell>
          <cell r="D4019" t="str">
            <v>UN</v>
          </cell>
          <cell r="E4019">
            <v>22.37</v>
          </cell>
          <cell r="F4019" t="str">
            <v>SINAPI</v>
          </cell>
        </row>
        <row r="4020">
          <cell r="B4020">
            <v>94786</v>
          </cell>
          <cell r="C4020" t="str">
            <v>ADAPTADOR COM FLANGES LIVRES, PVC, SOLDÁVEL LONGO, DN 40 MM X 1 1/4 , INSTALADO EM RESERVAÇÃO DE ÁGUA DE EDIFICAÇÃO QUE POSSUA RESERVATÓRIO DE FIBRA/FIBROCIMENTO   FORNECIMENTO E INSTALAÇÃO. AF_06/2016</v>
          </cell>
          <cell r="D4020" t="str">
            <v>UN</v>
          </cell>
          <cell r="E4020">
            <v>29.13</v>
          </cell>
          <cell r="F4020" t="str">
            <v>SINAPI</v>
          </cell>
        </row>
        <row r="4021">
          <cell r="B4021">
            <v>94787</v>
          </cell>
          <cell r="C4021" t="str">
            <v>ADAPTADOR COM FLANGES LIVRES, PVC, SOLDÁVEL LONGO, DN 50 MM X 1 1/2 , INSTALADO EM RESERVAÇÃO DE ÁGUA DE EDIFICAÇÃO QUE POSSUA RESERVATÓRIO DE FIBRA/FIBROCIMENTO   FORNECIMENTO E INSTALAÇÃO. AF_06/2016</v>
          </cell>
          <cell r="D4021" t="str">
            <v>UN</v>
          </cell>
          <cell r="E4021">
            <v>38.51</v>
          </cell>
          <cell r="F4021" t="str">
            <v>SINAPI</v>
          </cell>
        </row>
        <row r="4022">
          <cell r="B4022">
            <v>94788</v>
          </cell>
          <cell r="C4022" t="str">
            <v>ADAPTADOR COM FLANGES LIVRES, PVC, SOLDÁVEL LONGO, DN 60 MM X 2 , INSTALADO EM RESERVAÇÃO DE ÁGUA DE EDIFICAÇÃO QUE POSSUA RESERVATÓRIO DE FIBRA/FIBROCIMENTO   FORNECIMENTO E INSTALAÇÃO. AF_06/2016</v>
          </cell>
          <cell r="D4022" t="str">
            <v>UN</v>
          </cell>
          <cell r="E4022">
            <v>55.51</v>
          </cell>
          <cell r="F4022" t="str">
            <v>SINAPI</v>
          </cell>
        </row>
        <row r="4023">
          <cell r="B4023">
            <v>94789</v>
          </cell>
          <cell r="C4023" t="str">
            <v>ADAPTADOR COM FLANGES LIVRES, PVC, SOLDÁVEL LONGO, DN 75 MM X 2 1/2 , INSTALADO EM RESERVAÇÃO DE ÁGUA DE EDIFICAÇÃO QUE POSSUA RESERVATÓRIO DE FIBRA/FIBROCIMENTO   FORNECIMENTO E INSTALAÇÃO. AF_06/2016</v>
          </cell>
          <cell r="D4023" t="str">
            <v>UN</v>
          </cell>
          <cell r="E4023">
            <v>173.45</v>
          </cell>
          <cell r="F4023" t="str">
            <v>SINAPI</v>
          </cell>
        </row>
        <row r="4024">
          <cell r="B4024">
            <v>94790</v>
          </cell>
          <cell r="C4024" t="str">
            <v>ADAPTADOR COM FLANGES LIVRES, PVC, SOLDÁVEL LONGO, DN 85 MM X 3 , INSTALADO EM RESERVAÇÃO DE ÁGUA DE EDIFICAÇÃO QUE POSSUA RESERVATÓRIO DE FIBRA/FIBROCIMENTO   FORNECIMENTO E INSTALAÇÃO. AF_06/2016</v>
          </cell>
          <cell r="D4024" t="str">
            <v>UN</v>
          </cell>
          <cell r="E4024">
            <v>200.58</v>
          </cell>
          <cell r="F4024" t="str">
            <v>SINAPI</v>
          </cell>
        </row>
        <row r="4025">
          <cell r="B4025">
            <v>94791</v>
          </cell>
          <cell r="C4025" t="str">
            <v>ADAPTADOR COM FLANGES LIVRES, PVC, SOLDÁVEL LONGO, DN 110 MM X 4 , INSTALADO EM RESERVAÇÃO DE ÁGUA DE EDIFICAÇÃO QUE POSSUA RESERVATÓRIO DE FIBRA/FIBROCIMENTO   FORNECIMENTO E INSTALAÇÃO. AF_06/2016</v>
          </cell>
          <cell r="D4025" t="str">
            <v>UN</v>
          </cell>
          <cell r="E4025">
            <v>280.83999999999997</v>
          </cell>
          <cell r="F4025" t="str">
            <v>SINAPI</v>
          </cell>
        </row>
        <row r="4026">
          <cell r="B4026">
            <v>94863</v>
          </cell>
          <cell r="C4026" t="str">
            <v>LUVA, CPVC, SOLDÁVEL, DN 73 MM, INSTALADO EM RESERVAÇÃO DE ÁGUA DE EDIFICAÇÃO QUE POSSUA RESERVATÓRIO DE FIBRA/FIBROCIMENTO  FORNECIMENTO E INSTALAÇÃO. AF_06/2016</v>
          </cell>
          <cell r="D4026" t="str">
            <v>UN</v>
          </cell>
          <cell r="E4026">
            <v>96.77</v>
          </cell>
          <cell r="F4026" t="str">
            <v>SINAPI</v>
          </cell>
        </row>
        <row r="4027">
          <cell r="B4027">
            <v>95141</v>
          </cell>
          <cell r="C4027" t="str">
            <v>ADAPTADOR COM FLANGES LIVRES, PVC, SOLDÁVEL LONGO, DN  25 MM X 3/4 , INSTALADO EM RESERVAÇÃO DE ÁGUA DE EDIFICAÇÃO QUE POSSUA RESERVATÓRIO DE FIBRA/FIBROCIMENTO    FORNECIMENTO E INSTALAÇÃO. AF_06/2016</v>
          </cell>
          <cell r="D4027" t="str">
            <v>UN</v>
          </cell>
          <cell r="E4027">
            <v>20.9</v>
          </cell>
          <cell r="F4027" t="str">
            <v>SINAPI</v>
          </cell>
        </row>
        <row r="4028">
          <cell r="B4028">
            <v>95237</v>
          </cell>
          <cell r="C4028" t="str">
            <v>LUVA COM BUCHA DE LATÃO, PVC, SOLDÁVEL, DN 32MM X 1 , INSTALADO EM RAMAL DE DISTRIBUIÇÃO DE ÁGUA   FORNECIMENTO E INSTALAÇÃO. AF_12/2014</v>
          </cell>
          <cell r="D4028" t="str">
            <v>UN</v>
          </cell>
          <cell r="E4028">
            <v>16.32</v>
          </cell>
          <cell r="F4028" t="str">
            <v>SINAPI</v>
          </cell>
        </row>
        <row r="4029">
          <cell r="B4029">
            <v>95693</v>
          </cell>
          <cell r="C4029" t="str">
            <v>LUVA SIMPLES, PVC, SÉRIE NORMAL, ESGOTO PREDIAL, DN 150 MM, JUNTA ELÁSTICA, FORNECIDO E INSTALADO EM SUBCOLETOR AÉREO DE ESGOTO SANITÁRIO. AF_12/2014</v>
          </cell>
          <cell r="D4029" t="str">
            <v>UN</v>
          </cell>
          <cell r="E4029">
            <v>34.799999999999997</v>
          </cell>
          <cell r="F4029" t="str">
            <v>SINAPI</v>
          </cell>
        </row>
        <row r="4030">
          <cell r="B4030">
            <v>95694</v>
          </cell>
          <cell r="C4030" t="str">
            <v>CURVA 90 GRAUS, PVC, SERIE R, ÁGUA PLUVIAL, DN 100 MM, JUNTA ELÁSTICA, FORNECIDO E INSTALADO EM RAMAL DE ENCAMINHAMENTO. AF_12/2014</v>
          </cell>
          <cell r="D4030" t="str">
            <v>UN</v>
          </cell>
          <cell r="E4030">
            <v>42.69</v>
          </cell>
          <cell r="F4030" t="str">
            <v>SINAPI</v>
          </cell>
        </row>
        <row r="4031">
          <cell r="B4031">
            <v>95695</v>
          </cell>
          <cell r="C4031" t="str">
            <v>CURVA 90 GRAUS, PVC, SERIE R, ÁGUA PLUVIAL, DN 100 MM, JUNTA ELÁSTICA, FORNECIDO E INSTALADO EM CONDUTORES VERTICAIS DE ÁGUAS PLUVIAIS. AF_12/2014</v>
          </cell>
          <cell r="D4031" t="str">
            <v>UN</v>
          </cell>
          <cell r="E4031">
            <v>41.46</v>
          </cell>
          <cell r="F4031" t="str">
            <v>SINAPI</v>
          </cell>
        </row>
        <row r="4032">
          <cell r="B4032">
            <v>95696</v>
          </cell>
          <cell r="C4032" t="str">
            <v>SPRINKLER TIPO PENDENTE, 68 °C, UNIÃO POR ROSCA DN 15 (1/2") - FORNECIMENTO E INSTALAÇÃO. AF_12/2015</v>
          </cell>
          <cell r="D4032" t="str">
            <v>UN</v>
          </cell>
          <cell r="E4032">
            <v>77.8</v>
          </cell>
          <cell r="F4032" t="str">
            <v>SINAPI</v>
          </cell>
        </row>
        <row r="4033">
          <cell r="B4033">
            <v>96637</v>
          </cell>
          <cell r="C4033" t="str">
            <v>JOELHO 90 GRAUS, PPR, DN 25 MM, CLASSE PN 25, INSTALADO EM RAMAL OU SUB-RAMAL DE ÁGUA  FORNECIMENTO E INSTALAÇÃO . AF_06/2015</v>
          </cell>
          <cell r="D4033" t="str">
            <v>UN</v>
          </cell>
          <cell r="E4033">
            <v>9.3000000000000007</v>
          </cell>
          <cell r="F4033" t="str">
            <v>SINAPI</v>
          </cell>
        </row>
        <row r="4034">
          <cell r="B4034">
            <v>96638</v>
          </cell>
          <cell r="C4034" t="str">
            <v>JOELHO 45 GRAUS, PPR, DN 25 MM, CLASSE PN 25, INSTALADO EM RAMAL OU SUB-RAMAL DE ÁGUA  FORNECIMENTO E INSTALAÇÃO . AF_06/2015</v>
          </cell>
          <cell r="D4034" t="str">
            <v>UN</v>
          </cell>
          <cell r="E4034">
            <v>8.92</v>
          </cell>
          <cell r="F4034" t="str">
            <v>SINAPI</v>
          </cell>
        </row>
        <row r="4035">
          <cell r="B4035">
            <v>96639</v>
          </cell>
          <cell r="C4035" t="str">
            <v>LUVA, PPR, DN 25 MM, CLASSE PN 25, INSTALADO EM RAMAL OU SUB-RAMAL DE ÁGUA  FORNECIMENTO E INSTALAÇÃO . AF_06/2015</v>
          </cell>
          <cell r="D4035" t="str">
            <v>UN</v>
          </cell>
          <cell r="E4035">
            <v>6.51</v>
          </cell>
          <cell r="F4035" t="str">
            <v>SINAPI</v>
          </cell>
        </row>
        <row r="4036">
          <cell r="B4036">
            <v>96640</v>
          </cell>
          <cell r="C4036" t="str">
            <v>CONECTOR MACHO, PPR, 25 X 1/2'', CLASSE PN 25, INSTALADO EM RAMAL OU SUB-RAMAL DE ÁGUA   FORNECIMENTO E INSTALAÇÃO . AF_06/2015</v>
          </cell>
          <cell r="D4036" t="str">
            <v>UN</v>
          </cell>
          <cell r="E4036">
            <v>17.16</v>
          </cell>
          <cell r="F4036" t="str">
            <v>SINAPI</v>
          </cell>
        </row>
        <row r="4037">
          <cell r="B4037">
            <v>96641</v>
          </cell>
          <cell r="C4037" t="str">
            <v>CONECTOR FÊMEA, PPR, 25 X 1/2'', CLASSE PN 25, INSTALADO EM RAMAL OU SUB-RAMAL DE ÁGUA   FORNECIMENTO E INSTALAÇÃO . AF_06/2015</v>
          </cell>
          <cell r="D4037" t="str">
            <v>UN</v>
          </cell>
          <cell r="E4037">
            <v>13.36</v>
          </cell>
          <cell r="F4037" t="str">
            <v>SINAPI</v>
          </cell>
        </row>
        <row r="4038">
          <cell r="B4038">
            <v>96642</v>
          </cell>
          <cell r="C4038" t="str">
            <v>TÊ NORMAL, PPR, DN 25 MM, CLASSE PN 25, INSTALADO EM RAMAL OU SUB-RAMAL DE ÁGUA  FORNECIMENTO E INSTALAÇÃO . AF_06/2015</v>
          </cell>
          <cell r="D4038" t="str">
            <v>UN</v>
          </cell>
          <cell r="E4038">
            <v>12.29</v>
          </cell>
          <cell r="F4038" t="str">
            <v>SINAPI</v>
          </cell>
        </row>
        <row r="4039">
          <cell r="B4039">
            <v>96643</v>
          </cell>
          <cell r="C4039" t="str">
            <v>TÊ MISTURADOR, PPR, 25 X 3/4'' , CLASSE PN 25, INSTALADO EM RAMAL OU SUB-RAMAL DE ÁGUA  FORNECIMENTO E INSTALAÇÃO . AF_06/2015</v>
          </cell>
          <cell r="D4039" t="str">
            <v>UN</v>
          </cell>
          <cell r="E4039">
            <v>34.6</v>
          </cell>
          <cell r="F4039" t="str">
            <v>SINAPI</v>
          </cell>
        </row>
        <row r="4040">
          <cell r="B4040">
            <v>96650</v>
          </cell>
          <cell r="C4040" t="str">
            <v>JOELHO 90 GRAUS, PPR, DN 25 MM, CLASSE PN 25, INSTALADO EM RAMAL DE DISTRIBUIÇÃO  FORNECIMENTO E INSTALAÇÃO . AF_06/2015</v>
          </cell>
          <cell r="D4040" t="str">
            <v>UN</v>
          </cell>
          <cell r="E4040">
            <v>6.97</v>
          </cell>
          <cell r="F4040" t="str">
            <v>SINAPI</v>
          </cell>
        </row>
        <row r="4041">
          <cell r="B4041">
            <v>96651</v>
          </cell>
          <cell r="C4041" t="str">
            <v>JOELHO 45 GRAUS, PPR, DN 25 MM, CLASSE PN 25, INSTALADO EM RAMAL DE DISTRIBUIÇÃO DE ÁGUA  FORNECIMENTO E INSTALAÇÃO . AF_06/2015</v>
          </cell>
          <cell r="D4041" t="str">
            <v>UN</v>
          </cell>
          <cell r="E4041">
            <v>6.59</v>
          </cell>
          <cell r="F4041" t="str">
            <v>SINAPI</v>
          </cell>
        </row>
        <row r="4042">
          <cell r="B4042">
            <v>96652</v>
          </cell>
          <cell r="C4042" t="str">
            <v>JOELHO 90 GRAUS, PPR, DN 32 MM, CLASSE PN 25, INSTALADO EM RAMAL DE DISTRIBUIÇÃO  FORNECIMENTO E INSTALAÇÃO . AF_06/2015</v>
          </cell>
          <cell r="D4042" t="str">
            <v>UN</v>
          </cell>
          <cell r="E4042">
            <v>13.23</v>
          </cell>
          <cell r="F4042" t="str">
            <v>SINAPI</v>
          </cell>
        </row>
        <row r="4043">
          <cell r="B4043">
            <v>96653</v>
          </cell>
          <cell r="C4043" t="str">
            <v>JOELHO 45 GRAUS, PPR, DN 32 MM, CLASSE PN 25, INSTALADO EM RAMAL DE DISTRIBUIÇÃO DE ÁGUA  FORNECIMENTO E INSTALAÇÃO . AF_06/2015</v>
          </cell>
          <cell r="D4043" t="str">
            <v>UN</v>
          </cell>
          <cell r="E4043">
            <v>13.18</v>
          </cell>
          <cell r="F4043" t="str">
            <v>SINAPI</v>
          </cell>
        </row>
        <row r="4044">
          <cell r="B4044">
            <v>96654</v>
          </cell>
          <cell r="C4044" t="str">
            <v>JOELHO 90 GRAUS, PPR, DN 40 MM, CLASSE PN 25, INSTALADO EM RAMAL DE DISTRIBUIÇÃO  FORNECIMENTO E INSTALAÇÃO . AF_06/2015</v>
          </cell>
          <cell r="D4044" t="str">
            <v>UN</v>
          </cell>
          <cell r="E4044">
            <v>21.96</v>
          </cell>
          <cell r="F4044" t="str">
            <v>SINAPI</v>
          </cell>
        </row>
        <row r="4045">
          <cell r="B4045">
            <v>96655</v>
          </cell>
          <cell r="C4045" t="str">
            <v>JOELHO 45 GRAUS, PPR, DN 40 MM, CLASSE PN 25, INSTALADO EM RAMAL DE DISTRIBUIÇÃO DE ÁGUA  FORNECIMENTO E INSTALAÇÃO . AF_06/2015</v>
          </cell>
          <cell r="D4045" t="str">
            <v>UN</v>
          </cell>
          <cell r="E4045">
            <v>21.54</v>
          </cell>
          <cell r="F4045" t="str">
            <v>SINAPI</v>
          </cell>
        </row>
        <row r="4046">
          <cell r="B4046">
            <v>96656</v>
          </cell>
          <cell r="C4046" t="str">
            <v>LUVA, PPR, DN 25 MM, CLASSE PN 25, INSTALADO EM RAMAL DE DISTRIBUIÇÃO DE ÁGUA  FORNECIMENTO E INSTALAÇÃO . AF_06/2015</v>
          </cell>
          <cell r="D4046" t="str">
            <v>UN</v>
          </cell>
          <cell r="E4046">
            <v>4.9800000000000004</v>
          </cell>
          <cell r="F4046" t="str">
            <v>SINAPI</v>
          </cell>
        </row>
        <row r="4047">
          <cell r="B4047">
            <v>96657</v>
          </cell>
          <cell r="C4047" t="str">
            <v>CONECTOR MACHO, PPR, 25 X 1/2, CLASSE PN 25, INSTALADO EM RAMAL DE DISTRIBUIÇÃO DE ÁGUA  FORNECIMENTO E INSTALAÇÃO . AF_06/2015</v>
          </cell>
          <cell r="D4047" t="str">
            <v>UN</v>
          </cell>
          <cell r="E4047">
            <v>15.63</v>
          </cell>
          <cell r="F4047" t="str">
            <v>SINAPI</v>
          </cell>
        </row>
        <row r="4048">
          <cell r="B4048">
            <v>96658</v>
          </cell>
          <cell r="C4048" t="str">
            <v>CONECTOR FÊMEA, PPR, 25 X 1/2'', CLASSE PN 25, INSTALADO EM RAMAL DE DISTRIBUIÇÃO DE ÁGUA   FORNECIMENTO E INSTALAÇÃO . AF_06/2015</v>
          </cell>
          <cell r="D4048" t="str">
            <v>UN</v>
          </cell>
          <cell r="E4048">
            <v>11.83</v>
          </cell>
          <cell r="F4048" t="str">
            <v>SINAPI</v>
          </cell>
        </row>
        <row r="4049">
          <cell r="B4049">
            <v>96659</v>
          </cell>
          <cell r="C4049" t="str">
            <v>LUVA, PPR, DN 32 MM, CLASSE PN 25, INSTALADO EM RAMAL DE DISTRIBUIÇÃO DE ÁGUA  FORNECIMENTO E INSTALAÇÃO. AF_06/2015</v>
          </cell>
          <cell r="D4049" t="str">
            <v>UN</v>
          </cell>
          <cell r="E4049">
            <v>8.94</v>
          </cell>
          <cell r="F4049" t="str">
            <v>SINAPI</v>
          </cell>
        </row>
        <row r="4050">
          <cell r="B4050">
            <v>96660</v>
          </cell>
          <cell r="C4050" t="str">
            <v>CONECTOR MACHO, PPR, 32 X 3/4'', CLASSE PN 25, INSTALADO EM RAMAL DE DISTRIBUIÇÃO DE ÁGUA   FORNECIMENTO E INSTALAÇÃO. AF_06/2015</v>
          </cell>
          <cell r="D4050" t="str">
            <v>UN</v>
          </cell>
          <cell r="E4050">
            <v>26.71</v>
          </cell>
          <cell r="F4050" t="str">
            <v>SINAPI</v>
          </cell>
        </row>
        <row r="4051">
          <cell r="B4051">
            <v>96661</v>
          </cell>
          <cell r="C4051" t="str">
            <v>CONECTOR FÊMEA, PPR, 32 X 3/4'', CLASSE PN 25, INSTALADO EM RAMAL DE DISTRIBUIÇÃO DE ÁGUA   FORNECIMENTO E INSTALAÇÃO . AF_06/2015</v>
          </cell>
          <cell r="D4051" t="str">
            <v>UN</v>
          </cell>
          <cell r="E4051">
            <v>20.86</v>
          </cell>
          <cell r="F4051" t="str">
            <v>SINAPI</v>
          </cell>
        </row>
        <row r="4052">
          <cell r="B4052">
            <v>96662</v>
          </cell>
          <cell r="C4052" t="str">
            <v>BUCHA DE REDUÇÃO, PPR, 32 X 25, CLASSE PN 25, INSTALADO EM RAMAL DE DISTRIBUIÇÃO DE ÁGUA  FORNECIMENTO E INSTALAÇÃO . AF_06/2015</v>
          </cell>
          <cell r="D4052" t="str">
            <v>UN</v>
          </cell>
          <cell r="E4052">
            <v>9.14</v>
          </cell>
          <cell r="F4052" t="str">
            <v>SINAPI</v>
          </cell>
        </row>
        <row r="4053">
          <cell r="B4053">
            <v>96663</v>
          </cell>
          <cell r="C4053" t="str">
            <v>LUVA, PPR, DN 40 MM, CLASSE PN 25, INSTALADO EM RAMAL DE DISTRIBUIÇÃO DE ÁGUA  FORNECIMENTO E INSTALAÇÃO. AF_06/2015</v>
          </cell>
          <cell r="D4053" t="str">
            <v>UN</v>
          </cell>
          <cell r="E4053">
            <v>16.329999999999998</v>
          </cell>
          <cell r="F4053" t="str">
            <v>SINAPI</v>
          </cell>
        </row>
        <row r="4054">
          <cell r="B4054">
            <v>96664</v>
          </cell>
          <cell r="C4054" t="str">
            <v>BUCHA DE REDUÇÃO, PPR, 40 X 25, CLASSE PN 25, INSTALADO EM RAMAL DE DISTRIBUIÇÃO DE ÁGUA  FORNECIMENTO E INSTALAÇÃO . AF_06/2015</v>
          </cell>
          <cell r="D4054" t="str">
            <v>UN</v>
          </cell>
          <cell r="E4054">
            <v>17.579999999999998</v>
          </cell>
          <cell r="F4054" t="str">
            <v>SINAPI</v>
          </cell>
        </row>
        <row r="4055">
          <cell r="B4055">
            <v>96665</v>
          </cell>
          <cell r="C4055" t="str">
            <v>TÊ NORMAL, PPR, DN 25 MM, CLASSE PN 25, INSTALADO EM RAMAL DE DISTRIBUIÇÃO DE ÁGUA  FORNECIMENTO E INSTALAÇÃO . AF_06/2015</v>
          </cell>
          <cell r="D4055" t="str">
            <v>UN</v>
          </cell>
          <cell r="E4055">
            <v>9.17</v>
          </cell>
          <cell r="F4055" t="str">
            <v>SINAPI</v>
          </cell>
        </row>
        <row r="4056">
          <cell r="B4056">
            <v>96666</v>
          </cell>
          <cell r="C4056" t="str">
            <v>TÊ NORMAL, PPR, DN 32 MM, CLASSE PN 25, INSTALADO EM RAMAL DE DISTRIBUIÇÃO DE ÁGUA  FORNECIMENTO E INSTALAÇÃO . AF_06/2015</v>
          </cell>
          <cell r="D4056" t="str">
            <v>UN</v>
          </cell>
          <cell r="E4056">
            <v>17.72</v>
          </cell>
          <cell r="F4056" t="str">
            <v>SINAPI</v>
          </cell>
        </row>
        <row r="4057">
          <cell r="B4057">
            <v>96667</v>
          </cell>
          <cell r="C4057" t="str">
            <v>TÊ NORMAL, PPR, DN 40 MM, CLASSE PN 25, INSTALADO EM RAMAL DE DISTRIBUIÇÃO DE ÁGUA  FORNECIMENTO E INSTALAÇÃO . AF_06/2015</v>
          </cell>
          <cell r="D4057" t="str">
            <v>UN</v>
          </cell>
          <cell r="E4057">
            <v>31.02</v>
          </cell>
          <cell r="F4057" t="str">
            <v>SINAPI</v>
          </cell>
        </row>
        <row r="4058">
          <cell r="B4058">
            <v>96684</v>
          </cell>
          <cell r="C4058" t="str">
            <v>JOELHO 90 GRAUS, PPR, DN 25 MM, CLASSE PN 25, INSTALADO EM PRUMADA DE ÁGUA  FORNECIMENTO E INSTALAÇÃO . AF_06/2015</v>
          </cell>
          <cell r="D4058" t="str">
            <v>UN</v>
          </cell>
          <cell r="E4058">
            <v>3.47</v>
          </cell>
          <cell r="F4058" t="str">
            <v>SINAPI</v>
          </cell>
        </row>
        <row r="4059">
          <cell r="B4059">
            <v>96685</v>
          </cell>
          <cell r="C4059" t="str">
            <v>JOELHO 45 GRAUS, PPR, DN 25 MM, CLASSE PN 25, INSTALADO EM PRUMADA DE ÁGUA  FORNECIMENTO E INSTALAÇÃO . AF_06/2015</v>
          </cell>
          <cell r="D4059" t="str">
            <v>UN</v>
          </cell>
          <cell r="E4059">
            <v>3.09</v>
          </cell>
          <cell r="F4059" t="str">
            <v>SINAPI</v>
          </cell>
        </row>
        <row r="4060">
          <cell r="B4060">
            <v>96686</v>
          </cell>
          <cell r="C4060" t="str">
            <v>JOELHO 90 GRAUS, PPR, DN 32 MM, CLASSE PN 25, INSTALADO EM PRUMADA DE ÁGUA  FORNECIMENTO E INSTALAÇÃO . AF_06/2015</v>
          </cell>
          <cell r="D4060" t="str">
            <v>UN</v>
          </cell>
          <cell r="E4060">
            <v>5.22</v>
          </cell>
          <cell r="F4060" t="str">
            <v>SINAPI</v>
          </cell>
        </row>
        <row r="4061">
          <cell r="B4061">
            <v>96687</v>
          </cell>
          <cell r="C4061" t="str">
            <v>JOELHO 45 GRAUS, PPR, DN 32 MM, CLASSE PN 25, INSTALADO EM PRUMADA DE ÁGUA  FORNECIMENTO E INSTALAÇÃO . AF_06/2015</v>
          </cell>
          <cell r="D4061" t="str">
            <v>UN</v>
          </cell>
          <cell r="E4061">
            <v>5.17</v>
          </cell>
          <cell r="F4061" t="str">
            <v>SINAPI</v>
          </cell>
        </row>
        <row r="4062">
          <cell r="B4062">
            <v>96688</v>
          </cell>
          <cell r="C4062" t="str">
            <v>JOELHO 90 GRAUS, PPR, DN 40 MM, CLASSE PN 25, INSTALADO EM PRUMADA DE ÁGUA  FORNECIMENTO E INSTALAÇÃO . AF_06/2015</v>
          </cell>
          <cell r="D4062" t="str">
            <v>UN</v>
          </cell>
          <cell r="E4062">
            <v>9.0299999999999994</v>
          </cell>
          <cell r="F4062" t="str">
            <v>SINAPI</v>
          </cell>
        </row>
        <row r="4063">
          <cell r="B4063">
            <v>96689</v>
          </cell>
          <cell r="C4063" t="str">
            <v>JOELHO 45 GRAUS, PPR, DN 40 MM, CLASSE PN 25, INSTALADO EM PRUMADA DE ÁGUA  FORNECIMENTO E INSTALAÇÃO . AF_06/2015</v>
          </cell>
          <cell r="D4063" t="str">
            <v>UN</v>
          </cell>
          <cell r="E4063">
            <v>8.61</v>
          </cell>
          <cell r="F4063" t="str">
            <v>SINAPI</v>
          </cell>
        </row>
        <row r="4064">
          <cell r="B4064">
            <v>96690</v>
          </cell>
          <cell r="C4064" t="str">
            <v>JOELHO 90 GRAUS, PPR, DN 50 MM, CLASSE PN 25, INSTALADO EM PRUMADA DE ÁGUA  FORNECIMENTO E INSTALAÇÃO . AF_06/2015</v>
          </cell>
          <cell r="D4064" t="str">
            <v>UN</v>
          </cell>
          <cell r="E4064">
            <v>16.91</v>
          </cell>
          <cell r="F4064" t="str">
            <v>SINAPI</v>
          </cell>
        </row>
        <row r="4065">
          <cell r="B4065">
            <v>96691</v>
          </cell>
          <cell r="C4065" t="str">
            <v>JOELHO 45 GRAUS, PPR, DN 50 MM, CLASSE PN 25, INSTALADO EM PRUMADA DE ÁGUA  FORNECIMENTO E INSTALAÇÃO . AF_06/2015</v>
          </cell>
          <cell r="D4065" t="str">
            <v>UN</v>
          </cell>
          <cell r="E4065">
            <v>17.48</v>
          </cell>
          <cell r="F4065" t="str">
            <v>SINAPI</v>
          </cell>
        </row>
        <row r="4066">
          <cell r="B4066">
            <v>96692</v>
          </cell>
          <cell r="C4066" t="str">
            <v>JOELHO 90 GRAUS, PPR, DN 63 MM, CLASSE PN 25, INSTALADO EM PRUMADA DE ÁGUA  FORNECIMENTO E INSTALAÇÃO . AF_06/2015</v>
          </cell>
          <cell r="D4066" t="str">
            <v>UN</v>
          </cell>
          <cell r="E4066">
            <v>25.55</v>
          </cell>
          <cell r="F4066" t="str">
            <v>SINAPI</v>
          </cell>
        </row>
        <row r="4067">
          <cell r="B4067">
            <v>96693</v>
          </cell>
          <cell r="C4067" t="str">
            <v>JOELHO 45 GRAUS, PPR, DN 63 MM, CLASSE PN 25, INSTALADO EM PRUMADA DE ÁGUA  FORNECIMENTO E INSTALAÇÃO . AF_06/2015</v>
          </cell>
          <cell r="D4067" t="str">
            <v>UN</v>
          </cell>
          <cell r="E4067">
            <v>24.15</v>
          </cell>
          <cell r="F4067" t="str">
            <v>SINAPI</v>
          </cell>
        </row>
        <row r="4068">
          <cell r="B4068">
            <v>96694</v>
          </cell>
          <cell r="C4068" t="str">
            <v>JOELHO 90 GRAUS, PPR, DN 75 MM, CLASSE PN 25, INSTALADO EM PRUMADA DE ÁGUA  FORNECIMENTO E INSTALAÇÃO . AF_06/2015</v>
          </cell>
          <cell r="D4068" t="str">
            <v>UN</v>
          </cell>
          <cell r="E4068">
            <v>56.83</v>
          </cell>
          <cell r="F4068" t="str">
            <v>SINAPI</v>
          </cell>
        </row>
        <row r="4069">
          <cell r="B4069">
            <v>96695</v>
          </cell>
          <cell r="C4069" t="str">
            <v>JOELHO 45 GRAUS, PPR, DN 75 MM, CLASSE PN 25, INSTALADO EM PRUMADA DE ÁGUA  FORNECIMENTO E INSTALAÇÃO . AF_06/2015</v>
          </cell>
          <cell r="D4069" t="str">
            <v>UN</v>
          </cell>
          <cell r="E4069">
            <v>55.19</v>
          </cell>
          <cell r="F4069" t="str">
            <v>SINAPI</v>
          </cell>
        </row>
        <row r="4070">
          <cell r="B4070">
            <v>96696</v>
          </cell>
          <cell r="C4070" t="str">
            <v>JOELHO 90 GRAUS, PPR, DN 90 MM, CLASSE PN 25, INSTALADO EM PRUMADA DE ÁGUA  FORNECIMENTO E INSTALAÇÃO . AF_06/2015</v>
          </cell>
          <cell r="D4070" t="str">
            <v>UN</v>
          </cell>
          <cell r="E4070">
            <v>85.65</v>
          </cell>
          <cell r="F4070" t="str">
            <v>SINAPI</v>
          </cell>
        </row>
        <row r="4071">
          <cell r="B4071">
            <v>96697</v>
          </cell>
          <cell r="C4071" t="str">
            <v>JOELHO 90 GRAUS, PPR, DN 110 MM, CLASSE PN 25, INSTALADO EM PRUMADA DE ÁGUA  FORNECIMENTO E INSTALAÇÃO . AF_06/2015</v>
          </cell>
          <cell r="D4071" t="str">
            <v>UN</v>
          </cell>
          <cell r="E4071">
            <v>128.18</v>
          </cell>
          <cell r="F4071" t="str">
            <v>SINAPI</v>
          </cell>
        </row>
        <row r="4072">
          <cell r="B4072">
            <v>96698</v>
          </cell>
          <cell r="C4072" t="str">
            <v>LUVA, PPR, DN 25 MM, CLASSE PN 25, INSTALADO EM PRUMADA DE ÁGUA  FORNECIMENTO E INSTALAÇÃO . AF_06/2015</v>
          </cell>
          <cell r="D4072" t="str">
            <v>UN</v>
          </cell>
          <cell r="E4072">
            <v>2.65</v>
          </cell>
          <cell r="F4072" t="str">
            <v>SINAPI</v>
          </cell>
        </row>
        <row r="4073">
          <cell r="B4073">
            <v>96699</v>
          </cell>
          <cell r="C4073" t="str">
            <v>CONECTOR MACHO, PPR, 25 X 1/2'', CLASSE PN 25, INSTALADO EM PRUMADA DE ÁGUA   FORNECIMENTO E INSTALAÇÃO . AF_06/2015</v>
          </cell>
          <cell r="D4073" t="str">
            <v>UN</v>
          </cell>
          <cell r="E4073">
            <v>13.3</v>
          </cell>
          <cell r="F4073" t="str">
            <v>SINAPI</v>
          </cell>
        </row>
        <row r="4074">
          <cell r="B4074">
            <v>96700</v>
          </cell>
          <cell r="C4074" t="str">
            <v>CONECTOR FÊMEA, PPR, 25 X 1/2'', CLASSE PN 25, INSTALADO EM PRUMADA DE ÁGUA   FORNECIMENTO E INSTALAÇÃO . AF_06/2015</v>
          </cell>
          <cell r="D4074" t="str">
            <v>UN</v>
          </cell>
          <cell r="E4074">
            <v>9.5</v>
          </cell>
          <cell r="F4074" t="str">
            <v>SINAPI</v>
          </cell>
        </row>
        <row r="4075">
          <cell r="B4075">
            <v>96701</v>
          </cell>
          <cell r="C4075" t="str">
            <v>LUVA, PPR, DN 32 MM, CLASSE PN 25, INSTALADO EM PRUMADA DE ÁGUA  FORNECIMENTO E INSTALAÇÃO. AF_06/2015</v>
          </cell>
          <cell r="D4075" t="str">
            <v>UN</v>
          </cell>
          <cell r="E4075">
            <v>3.61</v>
          </cell>
          <cell r="F4075" t="str">
            <v>SINAPI</v>
          </cell>
        </row>
        <row r="4076">
          <cell r="B4076">
            <v>96702</v>
          </cell>
          <cell r="C4076" t="str">
            <v>BUCHA DE REDUÇÃO, PPR, 32 X 25, CLASSE PN 25, INSTALADO EM PRUMADA DE ÁGUA  FORNECIMENTO E INSTALAÇÃO . AF_06/2015</v>
          </cell>
          <cell r="D4076" t="str">
            <v>UN</v>
          </cell>
          <cell r="E4076">
            <v>3.81</v>
          </cell>
          <cell r="F4076" t="str">
            <v>SINAPI</v>
          </cell>
        </row>
        <row r="4077">
          <cell r="B4077">
            <v>96703</v>
          </cell>
          <cell r="C4077" t="str">
            <v>LUVA, PPR, DN 40 MM, CLASSE PN 25, INSTALADO EM PRUMADA DE ÁGUA  FORNECIMENTO E INSTALAÇÃO. AF_06/2015</v>
          </cell>
          <cell r="D4077" t="str">
            <v>UN</v>
          </cell>
          <cell r="E4077">
            <v>7.7</v>
          </cell>
          <cell r="F4077" t="str">
            <v>SINAPI</v>
          </cell>
        </row>
        <row r="4078">
          <cell r="B4078">
            <v>96704</v>
          </cell>
          <cell r="C4078" t="str">
            <v>BUCHA DE REDUÇÃO, PPR, 40 X 25, CLASSE PN 25, INSTALADO EM PRUMADA DE ÁGUA  FORNECIMENTO E INSTALAÇÃO . AF_06/2015</v>
          </cell>
          <cell r="D4078" t="str">
            <v>UN</v>
          </cell>
          <cell r="E4078">
            <v>8.9499999999999993</v>
          </cell>
          <cell r="F4078" t="str">
            <v>SINAPI</v>
          </cell>
        </row>
        <row r="4079">
          <cell r="B4079">
            <v>96705</v>
          </cell>
          <cell r="C4079" t="str">
            <v>LUVA, PPR, DN 50 MM, CLASSE PN 25, INSTALADO EM PRUMADA DE ÁGUA  FORNECIMENTO E INSTALAÇÃO. AF_06/2015</v>
          </cell>
          <cell r="D4079" t="str">
            <v>UN</v>
          </cell>
          <cell r="E4079">
            <v>11.58</v>
          </cell>
          <cell r="F4079" t="str">
            <v>SINAPI</v>
          </cell>
        </row>
        <row r="4080">
          <cell r="B4080">
            <v>96706</v>
          </cell>
          <cell r="C4080" t="str">
            <v>LUVA, PPR, DN 63 MM, CLASSE PN 25, INSTALADO EM PRUMADA DE ÁGUA  FORNECIMENTO E INSTALAÇÃO. AF_06/2015</v>
          </cell>
          <cell r="D4080" t="str">
            <v>UN</v>
          </cell>
          <cell r="E4080">
            <v>17.399999999999999</v>
          </cell>
          <cell r="F4080" t="str">
            <v>SINAPI</v>
          </cell>
        </row>
        <row r="4081">
          <cell r="B4081">
            <v>96707</v>
          </cell>
          <cell r="C4081" t="str">
            <v>LUVA, PPR, DN 75 MM, CLASSE PN 25, INSTALADO EM PRUMADA DE ÁGUA  FORNECIMENTO E INSTALAÇÃO. AF_06/2015</v>
          </cell>
          <cell r="D4081" t="str">
            <v>UN</v>
          </cell>
          <cell r="E4081">
            <v>36.49</v>
          </cell>
          <cell r="F4081" t="str">
            <v>SINAPI</v>
          </cell>
        </row>
        <row r="4082">
          <cell r="B4082">
            <v>96708</v>
          </cell>
          <cell r="C4082" t="str">
            <v>LUVA, PPR, DN 90 MM, CLASSE PN 25, INSTALADO EM PRUMADA DE ÁGUA  FORNECIMENTO E INSTALAÇÃO. AF_06/2015</v>
          </cell>
          <cell r="D4082" t="str">
            <v>UN</v>
          </cell>
          <cell r="E4082">
            <v>57.67</v>
          </cell>
          <cell r="F4082" t="str">
            <v>SINAPI</v>
          </cell>
        </row>
        <row r="4083">
          <cell r="B4083">
            <v>96709</v>
          </cell>
          <cell r="C4083" t="str">
            <v>LUVA, PPR, DN 110 MM, CLASSE PN 25, INSTALADO EM PRUMADA DE ÁGUA  FORNECIMENTO E INSTALAÇÃO. AF_06/2015</v>
          </cell>
          <cell r="D4083" t="str">
            <v>UN</v>
          </cell>
          <cell r="E4083">
            <v>91.2</v>
          </cell>
          <cell r="F4083" t="str">
            <v>SINAPI</v>
          </cell>
        </row>
        <row r="4084">
          <cell r="B4084">
            <v>96710</v>
          </cell>
          <cell r="C4084" t="str">
            <v>TÊ NORMAL, PPR, DN 25 MM, CLASSE PN 25, INSTALADO EM PRUMADA DE ÁGUA  FORNECIMENTO E INSTALAÇÃO . AF_06/2015</v>
          </cell>
          <cell r="D4084" t="str">
            <v>UN</v>
          </cell>
          <cell r="E4084">
            <v>4.55</v>
          </cell>
          <cell r="F4084" t="str">
            <v>SINAPI</v>
          </cell>
        </row>
        <row r="4085">
          <cell r="B4085">
            <v>96711</v>
          </cell>
          <cell r="C4085" t="str">
            <v>TÊ NORMAL, PPR, DN 32 MM, CLASSE PN 25, INSTALADO EM PRUMADA DE ÁGUA  FORNECIMENTO E INSTALAÇÃO . AF_06/2015</v>
          </cell>
          <cell r="D4085" t="str">
            <v>UN</v>
          </cell>
          <cell r="E4085">
            <v>7.08</v>
          </cell>
          <cell r="F4085" t="str">
            <v>SINAPI</v>
          </cell>
        </row>
        <row r="4086">
          <cell r="B4086">
            <v>96712</v>
          </cell>
          <cell r="C4086" t="str">
            <v>TÊ NORMAL, PPR, DN 40 MM, CLASSE PN 25, INSTALADO EM PRUMADA DE ÁGUA  FORNECIMENTO E INSTALAÇÃO . AF_06/2015</v>
          </cell>
          <cell r="D4086" t="str">
            <v>UN</v>
          </cell>
          <cell r="E4086">
            <v>13.74</v>
          </cell>
          <cell r="F4086" t="str">
            <v>SINAPI</v>
          </cell>
        </row>
        <row r="4087">
          <cell r="B4087">
            <v>96713</v>
          </cell>
          <cell r="C4087" t="str">
            <v>TÊ NORMAL, PPR, DN 50 MM, CLASSE PN 25, INSTALADO EM PRUMADA DE ÁGUA  FORNECIMENTO E INSTALAÇÃO . AF_06/2015</v>
          </cell>
          <cell r="D4087" t="str">
            <v>UN</v>
          </cell>
          <cell r="E4087">
            <v>19.010000000000002</v>
          </cell>
          <cell r="F4087" t="str">
            <v>SINAPI</v>
          </cell>
        </row>
        <row r="4088">
          <cell r="B4088">
            <v>96714</v>
          </cell>
          <cell r="C4088" t="str">
            <v>TÊ NORMAL, PPR, DN 63 MM, CLASSE PN 25, INSTALADO EM PRUMADA DE ÁGUA  FORNECIMENTO E INSTALAÇÃO . AF_06/2015</v>
          </cell>
          <cell r="D4088" t="str">
            <v>UN</v>
          </cell>
          <cell r="E4088">
            <v>32.18</v>
          </cell>
          <cell r="F4088" t="str">
            <v>SINAPI</v>
          </cell>
        </row>
        <row r="4089">
          <cell r="B4089">
            <v>96715</v>
          </cell>
          <cell r="C4089" t="str">
            <v>TÊ NORMAL, PPR, DN 75 MM, CLASSE PN 25, INSTALADO EM PRUMADA DE ÁGUA  FORNECIMENTO E INSTALAÇÃO . AF_06/2015</v>
          </cell>
          <cell r="D4089" t="str">
            <v>UN</v>
          </cell>
          <cell r="E4089">
            <v>60.9</v>
          </cell>
          <cell r="F4089" t="str">
            <v>SINAPI</v>
          </cell>
        </row>
        <row r="4090">
          <cell r="B4090">
            <v>96716</v>
          </cell>
          <cell r="C4090" t="str">
            <v>TÊ NORMAL, PPR, DN 90 MM, CLASSE PN 25, INSTALADO EM PRUMADA DE ÁGUA  FORNECIMENTO E INSTALAÇÃO . AF_06/2015</v>
          </cell>
          <cell r="D4090" t="str">
            <v>UN</v>
          </cell>
          <cell r="E4090">
            <v>91.57</v>
          </cell>
          <cell r="F4090" t="str">
            <v>SINAPI</v>
          </cell>
        </row>
        <row r="4091">
          <cell r="B4091">
            <v>96717</v>
          </cell>
          <cell r="C4091" t="str">
            <v>TÊ NORMAL, PPR, DN 110 MM, CLASSE PN 25, INSTALADO EM PRUMADA DE ÁGUA  FORNECIMENTO E INSTALAÇÃO . AF_06/2015</v>
          </cell>
          <cell r="D4091" t="str">
            <v>UN</v>
          </cell>
          <cell r="E4091">
            <v>144.37</v>
          </cell>
          <cell r="F4091" t="str">
            <v>SINAPI</v>
          </cell>
        </row>
        <row r="4092">
          <cell r="B4092">
            <v>96736</v>
          </cell>
          <cell r="C4092" t="str">
            <v>LUVA, PPR, DN 20 MM, CLASSE PN 25, INSTALADO EM RESERVAÇÃO DE ÁGUA DE EDIFICAÇÃO QUE POSSUA RESERVATÓRIO DE FIBRA/FIBROCIMENTO  FORNECIMENTO E INSTALAÇÃO. AF_06/2016</v>
          </cell>
          <cell r="D4092" t="str">
            <v>UN</v>
          </cell>
          <cell r="E4092">
            <v>3.76</v>
          </cell>
          <cell r="F4092" t="str">
            <v>SINAPI</v>
          </cell>
        </row>
        <row r="4093">
          <cell r="B4093">
            <v>96737</v>
          </cell>
          <cell r="C4093" t="str">
            <v>LUVA, PPR, DN 25 MM, CLASSE PN 25, INSTALADO EM RESERVAÇÃO DE ÁGUA DE EDIFICAÇÃO QUE POSSUA RESERVATÓRIO DE FIBRA/FIBROCIMENTO  FORNECIMENTO E INSTALAÇÃO. AF_06/2016</v>
          </cell>
          <cell r="D4093" t="str">
            <v>UN</v>
          </cell>
          <cell r="E4093">
            <v>4.34</v>
          </cell>
          <cell r="F4093" t="str">
            <v>SINAPI</v>
          </cell>
        </row>
        <row r="4094">
          <cell r="B4094">
            <v>96738</v>
          </cell>
          <cell r="C4094" t="str">
            <v>CONECTOR MACHO, PPR, 25 X 1/2'', CLASSE PN 25,  INSTALADO EM RESERVAÇÃO DE ÁGUA DE EDIFICAÇÃO QUE POSSUA RESERVATÓRIO DE FIBRA/FIBROCIMENTO   FORNECIMENTO E INSTALAÇÃO. AF_06/2016</v>
          </cell>
          <cell r="D4094" t="str">
            <v>UN</v>
          </cell>
          <cell r="E4094">
            <v>14.99</v>
          </cell>
          <cell r="F4094" t="str">
            <v>SINAPI</v>
          </cell>
        </row>
        <row r="4095">
          <cell r="B4095">
            <v>96739</v>
          </cell>
          <cell r="C4095" t="str">
            <v>LUVA, PPR, DN 32 MM, CLASSE PN 25, INSTALADO EM RESERVAÇÃO DE ÁGUA DE EDIFICAÇÃO QUE POSSUA RESERVATÓRIO DE FIBRA/FIBROCIMENTO  FORNECIMENTO E INSTALAÇÃO. AF_06/2016</v>
          </cell>
          <cell r="D4095" t="str">
            <v>UN</v>
          </cell>
          <cell r="E4095">
            <v>5.6</v>
          </cell>
          <cell r="F4095" t="str">
            <v>SINAPI</v>
          </cell>
        </row>
        <row r="4096">
          <cell r="B4096">
            <v>96740</v>
          </cell>
          <cell r="C4096" t="str">
            <v>CONECTOR MACHO, PPR, 32 X 3/4'', CLASSE PN 25,  INSTALADO EM RESERVAÇÃO DE ÁGUA DE EDIFICAÇÃO QUE POSSUA RESERVATÓRIO DE FIBRA/FIBROCIMENTO   FORNECIMENTO E INSTALAÇÃO. AF_06/2016</v>
          </cell>
          <cell r="D4096" t="str">
            <v>UN</v>
          </cell>
          <cell r="E4096">
            <v>23.37</v>
          </cell>
          <cell r="F4096" t="str">
            <v>SINAPI</v>
          </cell>
        </row>
        <row r="4097">
          <cell r="B4097">
            <v>96741</v>
          </cell>
          <cell r="C4097" t="str">
            <v>LUVA, PPR, DN 40 MM, CLASSE PN 25, INSTALADO EM RESERVAÇÃO DE ÁGUA DE EDIFICAÇÃO QUE POSSUA RESERVATÓRIO DE FIBRA/FIBROCIMENTO  FORNECIMENTO E INSTALAÇÃO. AF_06/2016</v>
          </cell>
          <cell r="D4097" t="str">
            <v>UN</v>
          </cell>
          <cell r="E4097">
            <v>9.07</v>
          </cell>
          <cell r="F4097" t="str">
            <v>SINAPI</v>
          </cell>
        </row>
        <row r="4098">
          <cell r="B4098">
            <v>96742</v>
          </cell>
          <cell r="C4098" t="str">
            <v>LUVA, PPR, DN 50 MM, CLASSE PN 25, INSTALADO EM RESERVAÇÃO DE ÁGUA DE EDIFICAÇÃO QUE POSSUA RESERVATÓRIO DE FIBRA/FIBROCIMENTO  FORNECIMENTO E INSTALAÇÃO. AF_06/2016</v>
          </cell>
          <cell r="D4098" t="str">
            <v>UN</v>
          </cell>
          <cell r="E4098">
            <v>13.75</v>
          </cell>
          <cell r="F4098" t="str">
            <v>SINAPI</v>
          </cell>
        </row>
        <row r="4099">
          <cell r="B4099">
            <v>96743</v>
          </cell>
          <cell r="C4099" t="str">
            <v>LUVA, PPR, DN 63 MM, CLASSE PN 25, INSTALADO EM RESERVAÇÃO DE ÁGUA DE EDIFICAÇÃO QUE POSSUA RESERVATÓRIO DE FIBRA/FIBROCIMENTO  FORNECIMENTO E INSTALAÇÃO. AF_06/2016</v>
          </cell>
          <cell r="D4099" t="str">
            <v>UN</v>
          </cell>
          <cell r="E4099">
            <v>17.97</v>
          </cell>
          <cell r="F4099" t="str">
            <v>SINAPI</v>
          </cell>
        </row>
        <row r="4100">
          <cell r="B4100">
            <v>96744</v>
          </cell>
          <cell r="C4100" t="str">
            <v>LUVA, PPR, DN 75 MM, CLASSE PN 25, INSTALADO EM RESERVAÇÃO DE ÁGUA DE EDIFICAÇÃO QUE POSSUA RESERVATÓRIO DE FIBRA/FIBROCIMENTO  FORNECIMENTO E INSTALAÇÃO. AF_06/2016</v>
          </cell>
          <cell r="D4100" t="str">
            <v>UN</v>
          </cell>
          <cell r="E4100">
            <v>38.630000000000003</v>
          </cell>
          <cell r="F4100" t="str">
            <v>SINAPI</v>
          </cell>
        </row>
        <row r="4101">
          <cell r="B4101">
            <v>96745</v>
          </cell>
          <cell r="C4101" t="str">
            <v>LUVA, PPR, DN 90 MM, CLASSE PN 25, INSTALADO EM RESERVAÇÃO DE ÁGUA DE EDIFICAÇÃO QUE POSSUA RESERVATÓRIO DE FIBRA/FIBROCIMENTO  FORNECIMENTO E INSTALAÇÃO. AF_06/2016</v>
          </cell>
          <cell r="D4101" t="str">
            <v>UN</v>
          </cell>
          <cell r="E4101">
            <v>57.15</v>
          </cell>
          <cell r="F4101" t="str">
            <v>SINAPI</v>
          </cell>
        </row>
        <row r="4102">
          <cell r="B4102">
            <v>96746</v>
          </cell>
          <cell r="C4102" t="str">
            <v>LUVA, PPR, DN 110 MM, CLASSE PN 25, INSTALADO EM RESERVAÇÃO DE ÁGUA DE EDIFICAÇÃO QUE POSSUA RESERVATÓRIO DE FIBRA/FIBROCIMENTO  FORNECIMENTO E INSTALAÇÃO. AF_06/2016</v>
          </cell>
          <cell r="D4102" t="str">
            <v>UN</v>
          </cell>
          <cell r="E4102">
            <v>91.18</v>
          </cell>
          <cell r="F4102" t="str">
            <v>SINAPI</v>
          </cell>
        </row>
        <row r="4103">
          <cell r="B4103">
            <v>96747</v>
          </cell>
          <cell r="C4103" t="str">
            <v>JOELHO 90 GRAUS, PPR, DN 20 MM, CLASSE PN 25,  INSTALADO EM RESERVAÇÃO DE ÁGUA DE EDIFICAÇÃO QUE POSSUA RESERVATÓRIO DE FIBRA/FIBROCIMENTO  FORNECIMENTO E INSTALAÇÃO. AF_06/2016</v>
          </cell>
          <cell r="D4103" t="str">
            <v>UN</v>
          </cell>
          <cell r="E4103">
            <v>5.28</v>
          </cell>
          <cell r="F4103" t="str">
            <v>SINAPI</v>
          </cell>
        </row>
        <row r="4104">
          <cell r="B4104">
            <v>96748</v>
          </cell>
          <cell r="C4104" t="str">
            <v>JOELHO 90 GRAUS, PPR, DN 25 MM, CLASSE PN 25,  INSTALADO EM RESERVAÇÃO DE ÁGUA DE EDIFICAÇÃO QUE POSSUA RESERVATÓRIO DE FIBRA/FIBROCIMENTO  FORNECIMENTO E INSTALAÇÃO. AF_06/2016</v>
          </cell>
          <cell r="D4104" t="str">
            <v>UN</v>
          </cell>
          <cell r="E4104">
            <v>6.01</v>
          </cell>
          <cell r="F4104" t="str">
            <v>SINAPI</v>
          </cell>
        </row>
        <row r="4105">
          <cell r="B4105">
            <v>96749</v>
          </cell>
          <cell r="C4105" t="str">
            <v>JOELHO 90 GRAUS, PPR, DN 32 MM, CLASSE PN 25,  INSTALADO EM RESERVAÇÃO DE ÁGUA DE EDIFICAÇÃO QUE POSSUA RESERVATÓRIO DE FIBRA/FIBROCIMENTO  FORNECIMENTO E INSTALAÇÃO. AF_06/2016</v>
          </cell>
          <cell r="D4105" t="str">
            <v>UN</v>
          </cell>
          <cell r="E4105">
            <v>8.2200000000000006</v>
          </cell>
          <cell r="F4105" t="str">
            <v>SINAPI</v>
          </cell>
        </row>
        <row r="4106">
          <cell r="B4106">
            <v>96750</v>
          </cell>
          <cell r="C4106" t="str">
            <v>JOELHO 90 GRAUS, PPR, DN 40 MM, CLASSE PN 25,  INSTALADO EM RESERVAÇÃO DE ÁGUA DE EDIFICAÇÃO QUE POSSUA RESERVATÓRIO DE FIBRA/FIBROCIMENTO  FORNECIMENTO E INSTALAÇÃO. AF_06/2016</v>
          </cell>
          <cell r="D4106" t="str">
            <v>UN</v>
          </cell>
          <cell r="E4106">
            <v>11.07</v>
          </cell>
          <cell r="F4106" t="str">
            <v>SINAPI</v>
          </cell>
        </row>
        <row r="4107">
          <cell r="B4107">
            <v>96751</v>
          </cell>
          <cell r="C4107" t="str">
            <v>JOELHO 90 GRAUS, PPR, DN 50 MM, CLASSE PN 25,  INSTALADO EM RESERVAÇÃO DE ÁGUA DE EDIFICAÇÃO QUE POSSUA RESERVATÓRIO DE FIBRA/FIBROCIMENTO  FORNECIMENTO E INSTALAÇÃO. AF_06/2016</v>
          </cell>
          <cell r="D4107" t="str">
            <v>UN</v>
          </cell>
          <cell r="E4107">
            <v>20.16</v>
          </cell>
          <cell r="F4107" t="str">
            <v>SINAPI</v>
          </cell>
        </row>
        <row r="4108">
          <cell r="B4108">
            <v>96752</v>
          </cell>
          <cell r="C4108" t="str">
            <v>JOELHO 90 GRAUS, PPR, DN 63 MM, CLASSE PN 25,  INSTALADO EM RESERVAÇÃO DE ÁGUA DE EDIFICAÇÃO QUE POSSUA RESERVATÓRIO DE FIBRA/FIBROCIMENTO  FORNECIMENTO E INSTALAÇÃO. AF_06/2016</v>
          </cell>
          <cell r="D4108" t="str">
            <v>UN</v>
          </cell>
          <cell r="E4108">
            <v>26.42</v>
          </cell>
          <cell r="F4108" t="str">
            <v>SINAPI</v>
          </cell>
        </row>
        <row r="4109">
          <cell r="B4109">
            <v>96753</v>
          </cell>
          <cell r="C4109" t="str">
            <v>JOELHO 90 GRAUS, PPR, DN 75 MM, CLASSE PN 25,  INSTALADO EM RESERVAÇÃO DE ÁGUA DE EDIFICAÇÃO QUE POSSUA RESERVATÓRIO DE FIBRA/FIBROCIMENTO  FORNECIMENTO E INSTALAÇÃO. AF_06/2016</v>
          </cell>
          <cell r="D4109" t="str">
            <v>UN</v>
          </cell>
          <cell r="E4109">
            <v>60.04</v>
          </cell>
          <cell r="F4109" t="str">
            <v>SINAPI</v>
          </cell>
        </row>
        <row r="4110">
          <cell r="B4110">
            <v>96754</v>
          </cell>
          <cell r="C4110" t="str">
            <v>JOELHO 90 GRAUS, PPR, DN 90 MM, CLASSE PN 25,  INSTALADO EM RESERVAÇÃO DE ÁGUA DE EDIFICAÇÃO QUE POSSUA RESERVATÓRIO DE FIBRA/FIBROCIMENTO  FORNECIMENTO E INSTALAÇÃO. AF_06/2016</v>
          </cell>
          <cell r="D4110" t="str">
            <v>UN</v>
          </cell>
          <cell r="E4110">
            <v>84.85</v>
          </cell>
          <cell r="F4110" t="str">
            <v>SINAPI</v>
          </cell>
        </row>
        <row r="4111">
          <cell r="B4111">
            <v>96755</v>
          </cell>
          <cell r="C4111" t="str">
            <v>JOELHO 90 GRAUS, PPR, DN 110 MM, CLASSE PN 25,  INSTALADO EM RESERVAÇÃO DE ÁGUA DE EDIFICAÇÃO QUE POSSUA RESERVATÓRIO DE FIBRA/FIBROCIMENTO  FORNECIMENTO E INSTALAÇÃO. AF_06/2016</v>
          </cell>
          <cell r="D4111" t="str">
            <v>UN</v>
          </cell>
          <cell r="E4111">
            <v>128.13999999999999</v>
          </cell>
          <cell r="F4111" t="str">
            <v>SINAPI</v>
          </cell>
        </row>
        <row r="4112">
          <cell r="B4112">
            <v>96756</v>
          </cell>
          <cell r="C4112" t="str">
            <v>TÊ MISTURADOR, PPR, DN 20 MM, CLASSE PN 25,  INSTALADO EM RESERVAÇÃO DE ÁGUA DE EDIFICAÇÃO QUE POSSUA RESERVATÓRIO DE FIBRA/FIBROCIMENTO  FORNECIMENTO E INSTALAÇÃO. AF_06/2016</v>
          </cell>
          <cell r="D4112" t="str">
            <v>UN</v>
          </cell>
          <cell r="E4112">
            <v>9.81</v>
          </cell>
          <cell r="F4112" t="str">
            <v>SINAPI</v>
          </cell>
        </row>
        <row r="4113">
          <cell r="B4113">
            <v>96757</v>
          </cell>
          <cell r="C4113" t="str">
            <v>TÊ MISTURADOR, PPR, DN 25 MM, CLASSE PN 25,  INSTALADO EM RESERVAÇÃO DE ÁGUA DE EDIFICAÇÃO QUE POSSUA RESERVATÓRIO DE FIBRA/FIBROCIMENTO  FORNECIMENTO E INSTALAÇÃO. AF_06/2016</v>
          </cell>
          <cell r="D4113" t="str">
            <v>UN</v>
          </cell>
          <cell r="E4113">
            <v>9.43</v>
          </cell>
          <cell r="F4113" t="str">
            <v>SINAPI</v>
          </cell>
        </row>
        <row r="4114">
          <cell r="B4114">
            <v>96758</v>
          </cell>
          <cell r="C4114" t="str">
            <v>TÊ, PPR, DN 32 MM, CLASSE PN 25,  INSTALADO EM RESERVAÇÃO DE ÁGUA DE EDIFICAÇÃO QUE POSSUA RESERVATÓRIO DE FIBRA/FIBROCIMENTO  FORNECIMENTO E INSTALAÇÃO. AF_06/2016</v>
          </cell>
          <cell r="D4114" t="str">
            <v>UN</v>
          </cell>
          <cell r="E4114">
            <v>11.06</v>
          </cell>
          <cell r="F4114" t="str">
            <v>SINAPI</v>
          </cell>
        </row>
        <row r="4115">
          <cell r="B4115">
            <v>96759</v>
          </cell>
          <cell r="C4115" t="str">
            <v>TÊ, PPR, DN 40 MM, CLASSE PN 25,  INSTALADO EM RESERVAÇÃO DE ÁGUA DE EDIFICAÇÃO QUE POSSUA RESERVATÓRIO DE FIBRA/FIBROCIMENTO  FORNECIMENTO E INSTALAÇÃO. AF_06/2016</v>
          </cell>
          <cell r="D4115" t="str">
            <v>UN</v>
          </cell>
          <cell r="E4115">
            <v>16.489999999999998</v>
          </cell>
          <cell r="F4115" t="str">
            <v>SINAPI</v>
          </cell>
        </row>
        <row r="4116">
          <cell r="B4116">
            <v>96760</v>
          </cell>
          <cell r="C4116" t="str">
            <v>TÊ, PPR, DN 50 MM, CLASSE PN 25,  INSTALADO EM RESERVAÇÃO DE ÁGUA DE EDIFICAÇÃO QUE POSSUA RESERVATÓRIO DE FIBRA/FIBROCIMENTO  FORNECIMENTO E INSTALAÇÃO. AF_06/2016</v>
          </cell>
          <cell r="D4116" t="str">
            <v>UN</v>
          </cell>
          <cell r="E4116">
            <v>23.34</v>
          </cell>
          <cell r="F4116" t="str">
            <v>SINAPI</v>
          </cell>
        </row>
        <row r="4117">
          <cell r="B4117">
            <v>96761</v>
          </cell>
          <cell r="C4117" t="str">
            <v>TÊ, PPR, DN 63 MM, CLASSE PN 25,  INSTALADO EM RESERVAÇÃO DE ÁGUA DE EDIFICAÇÃO QUE POSSUA RESERVATÓRIO DE FIBRA/FIBROCIMENTO  FORNECIMENTO E INSTALAÇÃO. AF_06/2016</v>
          </cell>
          <cell r="D4117" t="str">
            <v>UN</v>
          </cell>
          <cell r="E4117">
            <v>33.35</v>
          </cell>
          <cell r="F4117" t="str">
            <v>SINAPI</v>
          </cell>
        </row>
        <row r="4118">
          <cell r="B4118">
            <v>96762</v>
          </cell>
          <cell r="C4118" t="str">
            <v>TÊ, PPR, DN 75 MM, CLASSE PN 25,  INSTALADO EM RESERVAÇÃO DE ÁGUA DE EDIFICAÇÃO QUE POSSUA RESERVATÓRIO DE FIBRA/FIBROCIMENTO  FORNECIMENTO E INSTALAÇÃO. AF_06/2016</v>
          </cell>
          <cell r="D4118" t="str">
            <v>UN</v>
          </cell>
          <cell r="E4118">
            <v>65.16</v>
          </cell>
          <cell r="F4118" t="str">
            <v>SINAPI</v>
          </cell>
        </row>
        <row r="4119">
          <cell r="B4119">
            <v>96763</v>
          </cell>
          <cell r="C4119" t="str">
            <v>TÊ, PPR, DN 90 MM, CLASSE PN 25,  INSTALADO EM RESERVAÇÃO DE ÁGUA DE EDIFICAÇÃO QUE POSSUA RESERVATÓRIO DE FIBRA/FIBROCIMENTO  FORNECIMENTO E INSTALAÇÃO. AF_06/2016</v>
          </cell>
          <cell r="D4119" t="str">
            <v>UN</v>
          </cell>
          <cell r="E4119">
            <v>90.5</v>
          </cell>
          <cell r="F4119" t="str">
            <v>SINAPI</v>
          </cell>
        </row>
        <row r="4120">
          <cell r="B4120">
            <v>96764</v>
          </cell>
          <cell r="C4120" t="str">
            <v>TÊ, PPR, DN 110 MM, CLASSE PN 25,  INSTALADO EM RESERVAÇÃO DE ÁGUA DE EDIFICAÇÃO QUE POSSUA RESERVATÓRIO DE FIBRA/FIBROCIMENTO  FORNECIMENTO E INSTALAÇÃO. AF_06/2016</v>
          </cell>
          <cell r="D4120" t="str">
            <v>UN</v>
          </cell>
          <cell r="E4120">
            <v>144.32</v>
          </cell>
          <cell r="F4120" t="str">
            <v>SINAPI</v>
          </cell>
        </row>
        <row r="4121">
          <cell r="B4121">
            <v>96802</v>
          </cell>
          <cell r="C4121" t="str">
            <v>KIT CHASSI PEX, PRÉ-FABRICADO, PARA CHUVEIRO COM REGISTROS DE PRESSÃO E CONEXÕES POR CRIMPAGEM  FORNECIMENTO E INSTALAÇÃO. AF_06/2015</v>
          </cell>
          <cell r="D4121" t="str">
            <v>UN</v>
          </cell>
          <cell r="E4121">
            <v>212.24</v>
          </cell>
          <cell r="F4121" t="str">
            <v>SINAPI</v>
          </cell>
        </row>
        <row r="4122">
          <cell r="B4122">
            <v>96803</v>
          </cell>
          <cell r="C4122" t="str">
            <v>KIT CHASSI PEX, PRÉ-FABRICADO, PARA COZINHA COM CUBA SIMPLES E CONEXÕES POR CRIMPAGEM  FORNECIMENTO E INSTALAÇÃO. AF_06/2015</v>
          </cell>
          <cell r="D4122" t="str">
            <v>UN</v>
          </cell>
          <cell r="E4122">
            <v>108.52</v>
          </cell>
          <cell r="F4122" t="str">
            <v>SINAPI</v>
          </cell>
        </row>
        <row r="4123">
          <cell r="B4123">
            <v>96804</v>
          </cell>
          <cell r="C4123" t="str">
            <v>KIT CHASSI PEX, PRÉ-FABRICADO, PARA ÁREA DE SERVIÇO COM TANQUE E MÁQUINA DE LAVAR ROUPA, E CONEXÕES POR CRIMPAGEM  FORNECIMENTO E INSTALAÇÃO. AF_06/2015</v>
          </cell>
          <cell r="D4123" t="str">
            <v>UN</v>
          </cell>
          <cell r="E4123">
            <v>192.98</v>
          </cell>
          <cell r="F4123" t="str">
            <v>SINAPI</v>
          </cell>
        </row>
        <row r="4124">
          <cell r="B4124">
            <v>96805</v>
          </cell>
          <cell r="C4124" t="str">
            <v>KIT CHASSI PEX, PRÉ-FABRICADO, PARA CHUVEIRO COM REGISTROS DE PRESSÃO E CONEXÕES POR ANEL DESLIZANTE  FORNECIMENTO E INSTALAÇÃO. AF_06/2015</v>
          </cell>
          <cell r="D4124" t="str">
            <v>UN</v>
          </cell>
          <cell r="E4124">
            <v>218.26</v>
          </cell>
          <cell r="F4124" t="str">
            <v>SINAPI</v>
          </cell>
        </row>
        <row r="4125">
          <cell r="B4125">
            <v>96806</v>
          </cell>
          <cell r="C4125" t="str">
            <v>KIT CHASSI PEX, PRÉ-FABRICADO, PARA COZINHA COM CUBA SIMPLES E CONEXÕES POR ANEL DESLIZANTE  FORNECIMENTO E INSTALAÇÃO. AF_06/2015</v>
          </cell>
          <cell r="D4125" t="str">
            <v>UN</v>
          </cell>
          <cell r="E4125">
            <v>104.93</v>
          </cell>
          <cell r="F4125" t="str">
            <v>SINAPI</v>
          </cell>
        </row>
        <row r="4126">
          <cell r="B4126">
            <v>96807</v>
          </cell>
          <cell r="C4126" t="str">
            <v>KIT CHASSI PEX, PRÉ-FABRICADO, PARA ÁREA DE SERVIÇO COM TANQUE E MÁQUINA DE LAVAR ROUPA, E CONEXÕES POR ANEL DESLIZANTE  FORNECIMENTO E INSTALAÇÃO. AF_06/2015</v>
          </cell>
          <cell r="D4126" t="str">
            <v>UN</v>
          </cell>
          <cell r="E4126">
            <v>174.19</v>
          </cell>
          <cell r="F4126" t="str">
            <v>SINAPI</v>
          </cell>
        </row>
        <row r="4127">
          <cell r="B4127">
            <v>96808</v>
          </cell>
          <cell r="C4127" t="str">
            <v>UNIÃO METÁLICA PARA INSTALAÇÕES EM PEX, DN 16 MM, FIXAÇÃO DAS CONEXÕES POR ANEL DESLIZANTE  FORNECIMENTO E INSTALAÇÃO . AF_06/2015</v>
          </cell>
          <cell r="D4127" t="str">
            <v>UN</v>
          </cell>
          <cell r="E4127">
            <v>9.48</v>
          </cell>
          <cell r="F4127" t="str">
            <v>SINAPI</v>
          </cell>
        </row>
        <row r="4128">
          <cell r="B4128">
            <v>96809</v>
          </cell>
          <cell r="C4128" t="str">
            <v>CONEXÃO FIXA, ROSCA FÊMEA, METÁLICA, PARA INSTALAÇÕES EM PEX, DN 16 MM X 1/2", COM ANEL DESLIZANTE. FORNECIMENTO E INSTALAÇÃO. AF_06/2015</v>
          </cell>
          <cell r="D4128" t="str">
            <v>UN</v>
          </cell>
          <cell r="E4128">
            <v>10.93</v>
          </cell>
          <cell r="F4128" t="str">
            <v>SINAPI</v>
          </cell>
        </row>
        <row r="4129">
          <cell r="B4129">
            <v>96810</v>
          </cell>
          <cell r="C4129" t="str">
            <v>CONEXÃO MÓVEL, ROSCA FÊMEA, METÁLICA, PARA INSTALAÇÕES EM PEX, DN 16 MM X 3/4", COM ANEL DESLIZANTE. FORNECIMENTO E INSTALAÇÃO. AF_06/2015</v>
          </cell>
          <cell r="D4129" t="str">
            <v>UN</v>
          </cell>
          <cell r="E4129">
            <v>11.9</v>
          </cell>
          <cell r="F4129" t="str">
            <v>SINAPI</v>
          </cell>
        </row>
        <row r="4130">
          <cell r="B4130">
            <v>96811</v>
          </cell>
          <cell r="C4130" t="str">
            <v>UNIÃO METÁLICA PARA INSTALAÇÕES EM PEX, DN 20 MM, FIXAÇÃO DAS CONEXÕES POR ANEL DESLIZANTE  FORNECIMENTO E INSTALAÇÃO . AF_06/2015</v>
          </cell>
          <cell r="D4130" t="str">
            <v>UN</v>
          </cell>
          <cell r="E4130">
            <v>12.77</v>
          </cell>
          <cell r="F4130" t="str">
            <v>SINAPI</v>
          </cell>
        </row>
        <row r="4131">
          <cell r="B4131">
            <v>96812</v>
          </cell>
          <cell r="C4131" t="str">
            <v>CONEXÃO FIXA, ROSCA FÊMEA, METÁLICA, PARA INSTALAÇÕES EM PEX, DN 20 MM X 1/2", COM ANEL DESLIZANTE. FORNECIMENTO E INSTALAÇÃO. AF_06/2015</v>
          </cell>
          <cell r="D4131" t="str">
            <v>UN</v>
          </cell>
          <cell r="E4131">
            <v>12.25</v>
          </cell>
          <cell r="F4131" t="str">
            <v>SINAPI</v>
          </cell>
        </row>
        <row r="4132">
          <cell r="B4132">
            <v>96813</v>
          </cell>
          <cell r="C4132" t="str">
            <v>CONEXÃO FIXA, ROSCA FÊMEA, METÁLICA, PARA INSTALAÇÕES EM PEX, DN 20 MM X 3/4", COM ANEL DESLIZANTE. FORNECIMENTO E INSTALAÇÃO. AF_06/2015</v>
          </cell>
          <cell r="D4132" t="str">
            <v>UN</v>
          </cell>
          <cell r="E4132">
            <v>14.19</v>
          </cell>
          <cell r="F4132" t="str">
            <v>SINAPI</v>
          </cell>
        </row>
        <row r="4133">
          <cell r="B4133">
            <v>96814</v>
          </cell>
          <cell r="C4133" t="str">
            <v>UNIÃO DE REDUÇÃO, METÁLICA, PARA INSTALAÇÕES EM PEX, DN 20 X 16 MM, CONEXÃO POR ANEL DESLIZANTE  FORNECIMENTO E INSTALAÇÃO. AF_06/2015</v>
          </cell>
          <cell r="D4133" t="str">
            <v>UN</v>
          </cell>
          <cell r="E4133">
            <v>11.92</v>
          </cell>
          <cell r="F4133" t="str">
            <v>SINAPI</v>
          </cell>
        </row>
        <row r="4134">
          <cell r="B4134">
            <v>96815</v>
          </cell>
          <cell r="C4134" t="str">
            <v>UNIÃO METÁLICA PARA INSTALAÇÕES EM PEX, DN 25 MM, FIXAÇÃO DAS CONEXÕES POR ANEL DESLIZANTE   FORNECIMENTO E INSTALAÇÃO. AF_06/2015</v>
          </cell>
          <cell r="D4134" t="str">
            <v>UN</v>
          </cell>
          <cell r="E4134">
            <v>20.32</v>
          </cell>
          <cell r="F4134" t="str">
            <v>SINAPI</v>
          </cell>
        </row>
        <row r="4135">
          <cell r="B4135">
            <v>96816</v>
          </cell>
          <cell r="C4135" t="str">
            <v>CONEXÃO FIXA, ROSCA FÊMEA, METÁLICA, PARA INSTALAÇÕES EM PEX, DN 25 MM X 3/4", COM ANEL DESLIZANTE. FORNECIMENTO E INSTALAÇÃO. AF_06/2015</v>
          </cell>
          <cell r="D4135" t="str">
            <v>UN</v>
          </cell>
          <cell r="E4135">
            <v>16.63</v>
          </cell>
          <cell r="F4135" t="str">
            <v>SINAPI</v>
          </cell>
        </row>
        <row r="4136">
          <cell r="B4136">
            <v>96817</v>
          </cell>
          <cell r="C4136" t="str">
            <v>CONEXÃO FIXA, ROSCA FÊMEA, METÁLICA, PARA INSTALAÇÕES EM PEX, DN 25 MM X 1", COM ANEL DESLIZANTE. FORNECIMENTO E INSTALAÇÃO. AF_06/2015</v>
          </cell>
          <cell r="D4136" t="str">
            <v>UN</v>
          </cell>
          <cell r="E4136">
            <v>18.98</v>
          </cell>
          <cell r="F4136" t="str">
            <v>SINAPI</v>
          </cell>
        </row>
        <row r="4137">
          <cell r="B4137">
            <v>96818</v>
          </cell>
          <cell r="C4137" t="str">
            <v>UNIÃO DE REDUÇÃO, METÁLICA, PEX, DN 25 X 16 MM, CONEXÃO POR ANEL DESLIZANTE  FORNECIMENTO E INSTALAÇÃO. AF_06/2015</v>
          </cell>
          <cell r="D4137" t="str">
            <v>UN</v>
          </cell>
          <cell r="E4137">
            <v>17.64</v>
          </cell>
          <cell r="F4137" t="str">
            <v>SINAPI</v>
          </cell>
        </row>
        <row r="4138">
          <cell r="B4138">
            <v>96819</v>
          </cell>
          <cell r="C4138" t="str">
            <v>UNIÃO DE REDUÇÃO, METÁLICA, PEX, DN 25 X 20 MM, CONEXÃO POR ANEL DESLIZANTE  FORNECIMENTO E INSTALAÇÃO. AF_06/2015</v>
          </cell>
          <cell r="D4138" t="str">
            <v>UN</v>
          </cell>
          <cell r="E4138">
            <v>17.64</v>
          </cell>
          <cell r="F4138" t="str">
            <v>SINAPI</v>
          </cell>
        </row>
        <row r="4139">
          <cell r="B4139">
            <v>96820</v>
          </cell>
          <cell r="C4139" t="str">
            <v>UNIÃO METÁLICA PARA INSTALAÇÕES EM PEX, DN 32 MM, FIXAÇÃO DAS CONEXÕES POR ANEL DESLIZANTE   FORNECIMENTO E INSTALAÇÃO. AF_06/2015</v>
          </cell>
          <cell r="D4139" t="str">
            <v>UN</v>
          </cell>
          <cell r="E4139">
            <v>32.4</v>
          </cell>
          <cell r="F4139" t="str">
            <v>SINAPI</v>
          </cell>
        </row>
        <row r="4140">
          <cell r="B4140">
            <v>96821</v>
          </cell>
          <cell r="C4140" t="str">
            <v>CONEXÃO FIXA, ROSCA FÊMEA, METÁLICA, PARA INSTALAÇÕES EM PEX, DN 32 MM X 1", COM ANEL DESLIZANTE  FORNECIMENTO E INSTALAÇÃO. AF_06/2015</v>
          </cell>
          <cell r="D4140" t="str">
            <v>UN</v>
          </cell>
          <cell r="E4140">
            <v>27.5</v>
          </cell>
          <cell r="F4140" t="str">
            <v>SINAPI</v>
          </cell>
        </row>
        <row r="4141">
          <cell r="B4141">
            <v>96822</v>
          </cell>
          <cell r="C4141" t="str">
            <v>UNIÃO DE REDUÇÃO, METÁLICA, PEX, DN 32 X 25 MM, CONEXÃO POR ANEL DESLIZANTE  FORNECIMENTO E INSTALAÇÃO. AF_06/2015</v>
          </cell>
          <cell r="D4141" t="str">
            <v>UN</v>
          </cell>
          <cell r="E4141">
            <v>27.88</v>
          </cell>
          <cell r="F4141" t="str">
            <v>SINAPI</v>
          </cell>
        </row>
        <row r="4142">
          <cell r="B4142">
            <v>96823</v>
          </cell>
          <cell r="C4142" t="str">
            <v>LUVA PARA INSTALAÇÕES EM PEX, DN 16 MM, CONEXÃO POR CRIMPAGEM  FORNECIMENTO E INSTALAÇÃO . AF_06/2015</v>
          </cell>
          <cell r="D4142" t="str">
            <v>UN</v>
          </cell>
          <cell r="E4142">
            <v>11.47</v>
          </cell>
          <cell r="F4142" t="str">
            <v>SINAPI</v>
          </cell>
        </row>
        <row r="4143">
          <cell r="B4143">
            <v>96824</v>
          </cell>
          <cell r="C4143" t="str">
            <v>CONEXÃO FIXA, ROSCA FÊMEA, PARA INSTALAÇÕES EM PEX, DN 16MM X 1/2", CONEXÃO POR CRIMPAGEM  FORNECIMENTO E INSTALAÇÃO. AF_06/2015</v>
          </cell>
          <cell r="D4143" t="str">
            <v>UN</v>
          </cell>
          <cell r="E4143">
            <v>12.98</v>
          </cell>
          <cell r="F4143" t="str">
            <v>SINAPI</v>
          </cell>
        </row>
        <row r="4144">
          <cell r="B4144">
            <v>96825</v>
          </cell>
          <cell r="C4144" t="str">
            <v>CONEXÃO FIXA, ROSCA FÊMEA, PARA INSTALAÇÕES EM PEX, DN 16MM X 3/4", CONEXÃO POR CRIMPAGEM  FORNECIMENTO E INSTALAÇÃO. AF_06/2015</v>
          </cell>
          <cell r="D4144" t="str">
            <v>UN</v>
          </cell>
          <cell r="E4144">
            <v>17.690000000000001</v>
          </cell>
          <cell r="F4144" t="str">
            <v>SINAPI</v>
          </cell>
        </row>
        <row r="4145">
          <cell r="B4145">
            <v>96826</v>
          </cell>
          <cell r="C4145" t="str">
            <v>LUVA PARA INSTALAÇÕES EM PEX, DN 20 MM, CONEXÃO POR CRIMPAGEM   FORNECIMENTO E INSTALAÇÃO. AF_06/2015</v>
          </cell>
          <cell r="D4145" t="str">
            <v>UN</v>
          </cell>
          <cell r="E4145">
            <v>15.98</v>
          </cell>
          <cell r="F4145" t="str">
            <v>SINAPI</v>
          </cell>
        </row>
        <row r="4146">
          <cell r="B4146">
            <v>96827</v>
          </cell>
          <cell r="C4146" t="str">
            <v>CONEXÃO FIXA, ROSCA FÊMEA, PARA INSTALAÇÕES EM PEX, DN 20MM X 1/2", CONEXÃO POR CRIMPAGEM  FORNECIMENTO E INSTALAÇÃO. AF_06/2015</v>
          </cell>
          <cell r="D4146" t="str">
            <v>UN</v>
          </cell>
          <cell r="E4146">
            <v>16.59</v>
          </cell>
          <cell r="F4146" t="str">
            <v>SINAPI</v>
          </cell>
        </row>
        <row r="4147">
          <cell r="B4147">
            <v>96828</v>
          </cell>
          <cell r="C4147" t="str">
            <v>CONEXÃO FIXA, ROSCA FÊMEA, PARA INSTALAÇÕES EM PEX, DN 20MM X 3/4", CONEXÃO POR CRIMPAGEM  FORNECIMENTO E INSTALAÇÃO. AF_06/2015</v>
          </cell>
          <cell r="D4147" t="str">
            <v>UN</v>
          </cell>
          <cell r="E4147">
            <v>20.9</v>
          </cell>
          <cell r="F4147" t="str">
            <v>SINAPI</v>
          </cell>
        </row>
        <row r="4148">
          <cell r="B4148">
            <v>96829</v>
          </cell>
          <cell r="C4148" t="str">
            <v>LUVA DE REDUÇÃO PARA INSTALAÇÕES EM PEX, DN 20 X 16 MM, CONEXÃO POR CRIMPAGEM  FORNECIMENTO E INSTALAÇÃO. AF_06/2015</v>
          </cell>
          <cell r="D4148" t="str">
            <v>UN</v>
          </cell>
          <cell r="E4148">
            <v>15.95</v>
          </cell>
          <cell r="F4148" t="str">
            <v>SINAPI</v>
          </cell>
        </row>
        <row r="4149">
          <cell r="B4149">
            <v>96830</v>
          </cell>
          <cell r="C4149" t="str">
            <v>LUVA PARA INSTALAÇÕES EM PEX, DN 25 MM, CONEXÃO POR CRIMPAGEM   FORNECIMENTO E INSTALAÇÃO. AF_06/2015</v>
          </cell>
          <cell r="D4149" t="str">
            <v>UN</v>
          </cell>
          <cell r="E4149">
            <v>23.26</v>
          </cell>
          <cell r="F4149" t="str">
            <v>SINAPI</v>
          </cell>
        </row>
        <row r="4150">
          <cell r="B4150">
            <v>96831</v>
          </cell>
          <cell r="C4150" t="str">
            <v>CONEXÃO FIXA, ROSCA FÊMEA, PARA INSTALAÇÕES EM PEX, DN 25MM X 1/2", CONEXÃO POR CRIMPAGEM  FORNECIMENTO E INSTALAÇÃO. AF_06/2015</v>
          </cell>
          <cell r="D4150" t="str">
            <v>UN</v>
          </cell>
          <cell r="E4150">
            <v>18.899999999999999</v>
          </cell>
          <cell r="F4150" t="str">
            <v>SINAPI</v>
          </cell>
        </row>
        <row r="4151">
          <cell r="B4151">
            <v>96832</v>
          </cell>
          <cell r="C4151" t="str">
            <v>CONEXÃO FIXA, ROSCA FÊMEA, PARA INSTALAÇÕES EM PEX, DN 25MM X 3/4", CONEXÃO POR CRIMPAGEM  FORNECIMENTO E INSTALAÇÃO. AF_06/2015</v>
          </cell>
          <cell r="D4151" t="str">
            <v>UN</v>
          </cell>
          <cell r="E4151">
            <v>21.9</v>
          </cell>
          <cell r="F4151" t="str">
            <v>SINAPI</v>
          </cell>
        </row>
        <row r="4152">
          <cell r="B4152">
            <v>96833</v>
          </cell>
          <cell r="C4152" t="str">
            <v>LUVA DE REDUÇÃO PARA INSTALAÇÕES EM PEX, DN 25 X 16 MM, CONEXÃO POR CRIMPAGEM  FORNECIMENTO E INSTALAÇÃO. AF_06/2015</v>
          </cell>
          <cell r="D4152" t="str">
            <v>UN</v>
          </cell>
          <cell r="E4152">
            <v>20.49</v>
          </cell>
          <cell r="F4152" t="str">
            <v>SINAPI</v>
          </cell>
        </row>
        <row r="4153">
          <cell r="B4153">
            <v>96834</v>
          </cell>
          <cell r="C4153" t="str">
            <v>LUVA PARA INSTALAÇÕES EM PEX, DN 32 MM, CONEXÃO POR CRIMPAGEM  FORNECIMENTO E INSTALAÇÃO . AF_06/2015</v>
          </cell>
          <cell r="D4153" t="str">
            <v>UN</v>
          </cell>
          <cell r="E4153">
            <v>34</v>
          </cell>
          <cell r="F4153" t="str">
            <v>SINAPI</v>
          </cell>
        </row>
        <row r="4154">
          <cell r="B4154">
            <v>96835</v>
          </cell>
          <cell r="C4154" t="str">
            <v>CONEXÃO FIXA, ROSCA FÊMEA, PARA INSTALAÇÕES EM PEX, DN 32 MM X 3/4", CONEXÃO POR CRIMPAGEM  FORNECIMENTO E INSTALAÇÃO. AF_06/2015</v>
          </cell>
          <cell r="D4154" t="str">
            <v>UN</v>
          </cell>
          <cell r="E4154">
            <v>29.33</v>
          </cell>
          <cell r="F4154" t="str">
            <v>SINAPI</v>
          </cell>
        </row>
        <row r="4155">
          <cell r="B4155">
            <v>96836</v>
          </cell>
          <cell r="C4155" t="str">
            <v>LUVA DE REDUÇÃO PARA INSTALAÇÕES EM PEX, DN 32 X 25 MM, CONEXÃO POR CRIMPAGEM  FORNECIMENTO E INSTALAÇÃO. AF_06/2015</v>
          </cell>
          <cell r="D4155" t="str">
            <v>UN</v>
          </cell>
          <cell r="E4155">
            <v>31.27</v>
          </cell>
          <cell r="F4155" t="str">
            <v>SINAPI</v>
          </cell>
        </row>
        <row r="4156">
          <cell r="B4156">
            <v>96837</v>
          </cell>
          <cell r="C4156" t="str">
            <v>JOELHO 90 GRAUS, METÁLICO, PARA INSTALAÇÕES EM PEX, DN 16 MM, CONEXÃO POR ANEL DESLIZANTE   FORNECIMENTO E INSTALAÇÃO. AF_06/2015</v>
          </cell>
          <cell r="D4156" t="str">
            <v>UN</v>
          </cell>
          <cell r="E4156">
            <v>16.68</v>
          </cell>
          <cell r="F4156" t="str">
            <v>SINAPI</v>
          </cell>
        </row>
        <row r="4157">
          <cell r="B4157">
            <v>96838</v>
          </cell>
          <cell r="C4157" t="str">
            <v>JOELHO 90 GRAUS, ROSCA FÊMEA TERMINAL, METÁLICO, PARA INSTALAÇÕES EM PEX, DN 16MM X 1/2", CONEXÃO POR ANEL DESLIZANTE  FORNECIMENTO E INSTALAÇÃO. AF_06/2015</v>
          </cell>
          <cell r="D4157" t="str">
            <v>UN</v>
          </cell>
          <cell r="E4157">
            <v>15.29</v>
          </cell>
          <cell r="F4157" t="str">
            <v>SINAPI</v>
          </cell>
        </row>
        <row r="4158">
          <cell r="B4158">
            <v>96839</v>
          </cell>
          <cell r="C4158" t="str">
            <v>JOELHO, ROSCA FÊMEA, COM BASE FIXA, METÁLICO, PARA INSTALAÇÕES EM PEX, DN 16MM X 1/2", CONEXÃO POR ANEL DESLIZANTE  FORNECIMENTO E INSTALAÇÃO. AF_06/2015</v>
          </cell>
          <cell r="D4158" t="str">
            <v>UN</v>
          </cell>
          <cell r="E4158">
            <v>15.04</v>
          </cell>
          <cell r="F4158" t="str">
            <v>SINAPI</v>
          </cell>
        </row>
        <row r="4159">
          <cell r="B4159">
            <v>96840</v>
          </cell>
          <cell r="C4159" t="str">
            <v>JOELHO 90 GRAUS, METÁLICO, PARA INSTALAÇÕES EM PEX, DN 20 MM, CONEXÃO POR ANEL DESLIZANTE  FORNECIMENTO E INSTALAÇÃO . AF_06/2015</v>
          </cell>
          <cell r="D4159" t="str">
            <v>UN</v>
          </cell>
          <cell r="E4159">
            <v>19.489999999999998</v>
          </cell>
          <cell r="F4159" t="str">
            <v>SINAPI</v>
          </cell>
        </row>
        <row r="4160">
          <cell r="B4160">
            <v>96841</v>
          </cell>
          <cell r="C4160" t="str">
            <v>JOELHO 90 GRAUS, ROSCA FÊMEA TERMINAL, METÁLICO, PARA INSTALAÇÕES EM PEX, DN 20 MM X 1/2", CONEXÃO POR ANEL DESLIZANTE  FORNECIMENTO E INSTALAÇÃO. AF_06/2015</v>
          </cell>
          <cell r="D4160" t="str">
            <v>UN</v>
          </cell>
          <cell r="E4160">
            <v>16.98</v>
          </cell>
          <cell r="F4160" t="str">
            <v>SINAPI</v>
          </cell>
        </row>
        <row r="4161">
          <cell r="B4161">
            <v>96842</v>
          </cell>
          <cell r="C4161" t="str">
            <v>JOELHO 90 GRAUS, ROSCA FÊMEA TERMINAL, METÁLICO, PARA INSTALAÇÕES EM PEX, DN 20 MM X 3/4", CONEXÃO POR ANEL DESLIZANTE  FORNECIMENTO E INSTALAÇÃO. AF_06/2015</v>
          </cell>
          <cell r="D4161" t="str">
            <v>UN</v>
          </cell>
          <cell r="E4161">
            <v>21.79</v>
          </cell>
          <cell r="F4161" t="str">
            <v>SINAPI</v>
          </cell>
        </row>
        <row r="4162">
          <cell r="B4162">
            <v>96843</v>
          </cell>
          <cell r="C4162" t="str">
            <v>JOELHO ROSCA FÊMEA, COM BASE FIXA, METÁLICO, PARA INSTALAÇÕES EM PEX, DN 20MM X 1/2", CONEXÃO POR ANEL DESLIZANTE  FORNECIMENTO E INSTALAÇÃO. AF_06/2015</v>
          </cell>
          <cell r="D4162" t="str">
            <v>UN</v>
          </cell>
          <cell r="E4162">
            <v>20.93</v>
          </cell>
          <cell r="F4162" t="str">
            <v>SINAPI</v>
          </cell>
        </row>
        <row r="4163">
          <cell r="B4163">
            <v>96844</v>
          </cell>
          <cell r="C4163" t="str">
            <v>JOELHO ROSCA FÊMEA, MÓVEL, METÁLICO, PARA INSTALAÇÕES EM PEX, DN 20MM X 3/4", CONEXÃO POR ANEL DESLIZANTE  FORNECIMENTO E INSTALAÇÃO. AF_06/2015</v>
          </cell>
          <cell r="D4163" t="str">
            <v>UN</v>
          </cell>
          <cell r="E4163">
            <v>28.76</v>
          </cell>
          <cell r="F4163" t="str">
            <v>SINAPI</v>
          </cell>
        </row>
        <row r="4164">
          <cell r="B4164">
            <v>96845</v>
          </cell>
          <cell r="C4164" t="str">
            <v>JOELHO 90 GRAUS, METÁLICO, PARA INSTALAÇÕES EM PEX, DN 25 MM, CONEXÃO POR ANEL DESLIZANTE   FORNECIMENTO E INSTALAÇÃO. AF_06/2015</v>
          </cell>
          <cell r="D4164" t="str">
            <v>UN</v>
          </cell>
          <cell r="E4164">
            <v>30.7</v>
          </cell>
          <cell r="F4164" t="str">
            <v>SINAPI</v>
          </cell>
        </row>
        <row r="4165">
          <cell r="B4165">
            <v>96846</v>
          </cell>
          <cell r="C4165" t="str">
            <v>JOELHO 90 GRAUS, ROSCA FÊMEA TERMINAL, METÁLICO, PARA INSTALAÇÕES EM PEX, DN 25 MM X 3/4", CONEXÃO POR ANEL DESLIZANTE  FORNECIMENTO E INSTALAÇÃO. AF_06/2015</v>
          </cell>
          <cell r="D4165" t="str">
            <v>UN</v>
          </cell>
          <cell r="E4165">
            <v>24.01</v>
          </cell>
          <cell r="F4165" t="str">
            <v>SINAPI</v>
          </cell>
        </row>
        <row r="4166">
          <cell r="B4166">
            <v>96847</v>
          </cell>
          <cell r="C4166" t="str">
            <v>JOELHO ROSCA FÊMEA, COM BASE FIXA, METÁLICO, PARA INSTALAÇÕES EM PEX, DN 25MM X 3/4", CONEXÃO POR ANEL DESLIZANTE  FORNECIMENTO E INSTALAÇÃO. AF_06/2015</v>
          </cell>
          <cell r="D4166" t="str">
            <v>UN</v>
          </cell>
          <cell r="E4166">
            <v>26.46</v>
          </cell>
          <cell r="F4166" t="str">
            <v>SINAPI</v>
          </cell>
        </row>
        <row r="4167">
          <cell r="B4167">
            <v>96848</v>
          </cell>
          <cell r="C4167" t="str">
            <v>JOELHO 90 GRAUS, METÁLICO, PARA INSTALAÇÕES EM PEX, DN 32 MM, CONEXÃO POR ANEL DESLIZANTE  FORNECIMENTO E INSTALAÇÃO . AF_06/2015</v>
          </cell>
          <cell r="D4167" t="str">
            <v>UN</v>
          </cell>
          <cell r="E4167">
            <v>39.880000000000003</v>
          </cell>
          <cell r="F4167" t="str">
            <v>SINAPI</v>
          </cell>
        </row>
        <row r="4168">
          <cell r="B4168">
            <v>96849</v>
          </cell>
          <cell r="C4168" t="str">
            <v>JOELHO 90 GRAUS, PARA INSTALAÇÕES EM PEX, DN 16 MM, CONEXÃO POR CRIMPAGEM   FORNECIMENTO E INSTALAÇÃO. AF_06/2015</v>
          </cell>
          <cell r="D4168" t="str">
            <v>UN</v>
          </cell>
          <cell r="E4168">
            <v>14.4</v>
          </cell>
          <cell r="F4168" t="str">
            <v>SINAPI</v>
          </cell>
        </row>
        <row r="4169">
          <cell r="B4169">
            <v>96850</v>
          </cell>
          <cell r="C4169" t="str">
            <v>JOELHO 90 GRAUS, ROSCA FÊMEA TERMINAL, PARA INSTALAÇÕES EM PEX, DN 16MM X 1/2", CONEXÃO POR CRIMPAGEM  FORNECIMENTO E INSTALAÇÃO. AF_06/2015</v>
          </cell>
          <cell r="D4169" t="str">
            <v>UN</v>
          </cell>
          <cell r="E4169">
            <v>16.91</v>
          </cell>
          <cell r="F4169" t="str">
            <v>SINAPI</v>
          </cell>
        </row>
        <row r="4170">
          <cell r="B4170">
            <v>96851</v>
          </cell>
          <cell r="C4170" t="str">
            <v>JOELHO 90 GRAUS, ROSCA FÊMEA TERMINAL, PARA INSTALAÇÕES EM PEX, DN 16MM X 3/4", CONEXÃO POR CRIMPAGEM  FORNECIMENTO E INSTALAÇÃO. AF_06/2015</v>
          </cell>
          <cell r="D4170" t="str">
            <v>UN</v>
          </cell>
          <cell r="E4170">
            <v>22.51</v>
          </cell>
          <cell r="F4170" t="str">
            <v>SINAPI</v>
          </cell>
        </row>
        <row r="4171">
          <cell r="B4171">
            <v>96852</v>
          </cell>
          <cell r="C4171" t="str">
            <v>JOELHO 90 GRAUS, PARA INSTALAÇÕES EM PEX, DN 20 MM, CONEXÃO POR CRIMPAGEM   FORNECIMENTO E INSTALAÇÃO. AF_06/2015</v>
          </cell>
          <cell r="D4171" t="str">
            <v>UN</v>
          </cell>
          <cell r="E4171">
            <v>19.23</v>
          </cell>
          <cell r="F4171" t="str">
            <v>SINAPI</v>
          </cell>
        </row>
        <row r="4172">
          <cell r="B4172">
            <v>96853</v>
          </cell>
          <cell r="C4172" t="str">
            <v>JOELHO 90 GRAUS, ROSCA FÊMEA TERMINAL, PARA INSTALAÇÕES EM PEX, DN 20MM X 1/2", CONEXÃO POR CRIMPAGEM  FORNECIMENTO E INSTALAÇÃO. AF_06/2015</v>
          </cell>
          <cell r="D4172" t="str">
            <v>UN</v>
          </cell>
          <cell r="E4172">
            <v>21.68</v>
          </cell>
          <cell r="F4172" t="str">
            <v>SINAPI</v>
          </cell>
        </row>
        <row r="4173">
          <cell r="B4173">
            <v>96854</v>
          </cell>
          <cell r="C4173" t="str">
            <v>JOELHO 90 GRAUS, ROSCA FÊMEA TERMINAL, PARA INSTALAÇÕES EM PEX, DN 20MM X 3/4", CONEXÃO POR CRIMPAGEM  FORNECIMENTO E INSTALAÇÃO. AF_06/2015</v>
          </cell>
          <cell r="D4173" t="str">
            <v>UN</v>
          </cell>
          <cell r="E4173">
            <v>26.01</v>
          </cell>
          <cell r="F4173" t="str">
            <v>SINAPI</v>
          </cell>
        </row>
        <row r="4174">
          <cell r="B4174">
            <v>96855</v>
          </cell>
          <cell r="C4174" t="str">
            <v>JOELHO 90 GRAUS, PARA INSTALAÇÕES EM PEX, DN 25 MM, CONEXÃO POR CRIMPAGEM   FORNECIMENTO E INSTALAÇÃO. AF_06/2015</v>
          </cell>
          <cell r="D4174" t="str">
            <v>UN</v>
          </cell>
          <cell r="E4174">
            <v>23.89</v>
          </cell>
          <cell r="F4174" t="str">
            <v>SINAPI</v>
          </cell>
        </row>
        <row r="4175">
          <cell r="B4175">
            <v>96856</v>
          </cell>
          <cell r="C4175" t="str">
            <v>JOELHO 90 GRAUS, ROSCA FÊMEA TERMINAL, PARA INSTALAÇÕES EM PEX, DN 25MM X 1/2", CONEXÃO POR CRIMPAGEM  FORNECIMENTO E INSTALAÇÃO. AF_06/2015</v>
          </cell>
          <cell r="D4175" t="str">
            <v>UN</v>
          </cell>
          <cell r="E4175">
            <v>24.25</v>
          </cell>
          <cell r="F4175" t="str">
            <v>SINAPI</v>
          </cell>
        </row>
        <row r="4176">
          <cell r="B4176">
            <v>96857</v>
          </cell>
          <cell r="C4176" t="str">
            <v>JOELHO 90 GRAUS, ROSCA FÊMEA TERMINAL, PARA INSTALAÇÕES EM PEX, DN 25MM X 1, CONEXÃO POR CRIMPAGEM  FORNECIMENTO E INSTALAÇÃO. AF_06/2015</v>
          </cell>
          <cell r="D4176" t="str">
            <v>UN</v>
          </cell>
          <cell r="E4176">
            <v>38.909999999999997</v>
          </cell>
          <cell r="F4176" t="str">
            <v>SINAPI</v>
          </cell>
        </row>
        <row r="4177">
          <cell r="B4177">
            <v>96858</v>
          </cell>
          <cell r="C4177" t="str">
            <v>JOELHO 90 GRAUS, PARA INSTALAÇÕES EM PEX, DN 32 MM, CONEXÃO POR CRIMPAGEM   FORNECIMENTO E INSTALAÇÃO. AF_06/2015</v>
          </cell>
          <cell r="D4177" t="str">
            <v>UN</v>
          </cell>
          <cell r="E4177">
            <v>39.229999999999997</v>
          </cell>
          <cell r="F4177" t="str">
            <v>SINAPI</v>
          </cell>
        </row>
        <row r="4178">
          <cell r="B4178">
            <v>96859</v>
          </cell>
          <cell r="C4178" t="str">
            <v>JOELHO 90 GRAUS, ROSCA FÊMEA TERMINAL, PARA INSTALAÇÕES EM PEX, DN 32 MM X 1", CONEXÃO POR CRIMPAGEM  FORNECIMENTO E INSTALAÇÃO. AF_06/2015</v>
          </cell>
          <cell r="D4178" t="str">
            <v>UN</v>
          </cell>
          <cell r="E4178">
            <v>48.76</v>
          </cell>
          <cell r="F4178" t="str">
            <v>SINAPI</v>
          </cell>
        </row>
        <row r="4179">
          <cell r="B4179">
            <v>96860</v>
          </cell>
          <cell r="C4179" t="str">
            <v>TÊ, METÁLICO, PARA INSTALAÇÕES EM PEX, DN 16 MM, CONEXÃO POR ANEL DESLIZANTE  FORNECIMENTO E INSTALAÇÃO. AF_06/2015</v>
          </cell>
          <cell r="D4179" t="str">
            <v>UN</v>
          </cell>
          <cell r="E4179">
            <v>19.28</v>
          </cell>
          <cell r="F4179" t="str">
            <v>SINAPI</v>
          </cell>
        </row>
        <row r="4180">
          <cell r="B4180">
            <v>96861</v>
          </cell>
          <cell r="C4180" t="str">
            <v>TÊ, ROSCA FÊMEA, METÁLICO, PARA INSTALAÇÕES EM PEX, DN 16 MM X ½, CONEXÃO POR ANEL DESLIZANTE   FORNECIMENTO E INSTALAÇÃO. AF_06/2015</v>
          </cell>
          <cell r="D4180" t="str">
            <v>UN</v>
          </cell>
          <cell r="E4180">
            <v>20.87</v>
          </cell>
          <cell r="F4180" t="str">
            <v>SINAPI</v>
          </cell>
        </row>
        <row r="4181">
          <cell r="B4181">
            <v>96862</v>
          </cell>
          <cell r="C4181" t="str">
            <v>TÊ, METÁLICO, PARA INSTALAÇÕES EM PEX, DN 20 MM, CONEXÃO POR ANEL DESLIZANTE  FORNECIMENTO E INSTALAÇÃO. AF_06/2015</v>
          </cell>
          <cell r="D4181" t="str">
            <v>UN</v>
          </cell>
          <cell r="E4181">
            <v>23.26</v>
          </cell>
          <cell r="F4181" t="str">
            <v>SINAPI</v>
          </cell>
        </row>
        <row r="4182">
          <cell r="B4182">
            <v>96863</v>
          </cell>
          <cell r="C4182" t="str">
            <v>TÊ, ROSCA FÊMEA, METÁLICO, PARA INSTALAÇÕES EM PEX, DN 20 MM X ½, CONEXÃO POR ANEL DESLIZANTE   FORNECIMENTO E INSTALAÇÃO. AF_06/2015</v>
          </cell>
          <cell r="D4182" t="str">
            <v>UN</v>
          </cell>
          <cell r="E4182">
            <v>22.99</v>
          </cell>
          <cell r="F4182" t="str">
            <v>SINAPI</v>
          </cell>
        </row>
        <row r="4183">
          <cell r="B4183">
            <v>96864</v>
          </cell>
          <cell r="C4183" t="str">
            <v>TÊ, METÁLICO, PARA INSTALAÇÕES EM PEX, DN 25 MM, CONEXÃO POR ANEL DESLIZANTE  FORNECIMENTO E INSTALAÇÃO. AF_06/2015</v>
          </cell>
          <cell r="D4183" t="str">
            <v>UN</v>
          </cell>
          <cell r="E4183">
            <v>36.69</v>
          </cell>
          <cell r="F4183" t="str">
            <v>SINAPI</v>
          </cell>
        </row>
        <row r="4184">
          <cell r="B4184">
            <v>96865</v>
          </cell>
          <cell r="C4184" t="str">
            <v>TÊ, ROSCA FÊMEA, METÁLICO, PARA INSTALAÇÕES EM PEX, DN 25 MM X 3/4", CONEXÃO POR ANEL DESLIZANTE  FORNECIMENTO E INSTALAÇÃO. AF_06/2015</v>
          </cell>
          <cell r="D4184" t="str">
            <v>UN</v>
          </cell>
          <cell r="E4184">
            <v>35.92</v>
          </cell>
          <cell r="F4184" t="str">
            <v>SINAPI</v>
          </cell>
        </row>
        <row r="4185">
          <cell r="B4185">
            <v>96866</v>
          </cell>
          <cell r="C4185" t="str">
            <v>TÊ, METÁLICO, PARA INSTALAÇÕES EM PEX, DN 32 MM, CONEXÃO POR ANEL DESLIZANTE  FORNECIMENTO E INSTALAÇÃO. AF_06/2015</v>
          </cell>
          <cell r="D4185" t="str">
            <v>UN</v>
          </cell>
          <cell r="E4185">
            <v>48.31</v>
          </cell>
          <cell r="F4185" t="str">
            <v>SINAPI</v>
          </cell>
        </row>
        <row r="4186">
          <cell r="B4186">
            <v>96867</v>
          </cell>
          <cell r="C4186" t="str">
            <v>TÊ, ROSCA MACHO, METÁLICO, PARA INSTALAÇÕES EM PEX, DN 32 MM X 1", CONEXÃO POR ANEL DESLIZANTE  FORNECIMENTO E INSTALAÇÃO. AF_06/2015</v>
          </cell>
          <cell r="D4186" t="str">
            <v>UN</v>
          </cell>
          <cell r="E4186">
            <v>56.31</v>
          </cell>
          <cell r="F4186" t="str">
            <v>SINAPI</v>
          </cell>
        </row>
        <row r="4187">
          <cell r="B4187">
            <v>96868</v>
          </cell>
          <cell r="C4187" t="str">
            <v>TÊ, PARA INSTALAÇÕES EM PEX, DN 16 MM, CONEXÃO POR CRIMPAGEM  FORNECIMENTO E INSTALAÇÃO. AF_06/2015</v>
          </cell>
          <cell r="D4187" t="str">
            <v>UN</v>
          </cell>
          <cell r="E4187">
            <v>22.4</v>
          </cell>
          <cell r="F4187" t="str">
            <v>SINAPI</v>
          </cell>
        </row>
        <row r="4188">
          <cell r="B4188">
            <v>96869</v>
          </cell>
          <cell r="C4188" t="str">
            <v>TÊ, PARA INSTALAÇÕES EM PEX, DN 20 MM, CONEXÃO POR CRIMPAGEM  FORNECIMENTO E INSTALAÇÃO. AF_06/2015</v>
          </cell>
          <cell r="D4188" t="str">
            <v>UN</v>
          </cell>
          <cell r="E4188">
            <v>26.76</v>
          </cell>
          <cell r="F4188" t="str">
            <v>SINAPI</v>
          </cell>
        </row>
        <row r="4189">
          <cell r="B4189">
            <v>96870</v>
          </cell>
          <cell r="C4189" t="str">
            <v>TÊ, PEX, DN 25 MM, CONEXÃO POR CRIMPAGEM  FORNECIMENTO E INSTALAÇÃO. AF_06/2015</v>
          </cell>
          <cell r="D4189" t="str">
            <v>UN</v>
          </cell>
          <cell r="E4189">
            <v>42.49</v>
          </cell>
          <cell r="F4189" t="str">
            <v>SINAPI</v>
          </cell>
        </row>
        <row r="4190">
          <cell r="B4190">
            <v>96871</v>
          </cell>
          <cell r="C4190" t="str">
            <v>TÊ, PARA INSTALAÇÕES EM PEX, DN 32 MM, CONEXÃO POR CRIMPAGEM  FORNECIMENTO E INSTALAÇÃO. AF_06/2015</v>
          </cell>
          <cell r="D4190" t="str">
            <v>UN</v>
          </cell>
          <cell r="E4190">
            <v>61.73</v>
          </cell>
          <cell r="F4190" t="str">
            <v>SINAPI</v>
          </cell>
        </row>
        <row r="4191">
          <cell r="B4191">
            <v>96872</v>
          </cell>
          <cell r="C4191" t="str">
            <v>DISTRIBUIDOR 2 SAÍDAS, METÁLICO, PARA INSTALAÇÕES EM PEX, ENTRADA DE 3/4" X 2 SAÍDAS DE 1/2", CONEXÃO POR ANEL DESLIZANTE  FORNECIMENTO E INSTALAÇÃO. AF_06/2015</v>
          </cell>
          <cell r="D4191" t="str">
            <v>UN</v>
          </cell>
          <cell r="E4191">
            <v>56.84</v>
          </cell>
          <cell r="F4191" t="str">
            <v>SINAPI</v>
          </cell>
        </row>
        <row r="4192">
          <cell r="B4192">
            <v>96873</v>
          </cell>
          <cell r="C4192" t="str">
            <v>DISTRIBUIDOR 2 SAÍDAS, METÁLICO, PARA INSTALAÇÕES EM PEX, ENTRADA DE 1" X 2 SAÍDAS DE 1/2", CONEXÃO POR ANEL DESLIZANTE  FORNECIMENTO E INSTALAÇÃO. AF_06/2015</v>
          </cell>
          <cell r="D4192" t="str">
            <v>UN</v>
          </cell>
          <cell r="E4192">
            <v>65.66</v>
          </cell>
          <cell r="F4192" t="str">
            <v>SINAPI</v>
          </cell>
        </row>
        <row r="4193">
          <cell r="B4193">
            <v>96874</v>
          </cell>
          <cell r="C4193" t="str">
            <v>DISTRIBUIDOR 3 SAÍDAS, METÁLICO, PARA INSTALAÇÕES EM PEX, ENTRADA DE 3/4" X 3 SAÍDAS DE 1/2", CONEXÃO POR ANEL DESLIZANTE  FORNECIMENTO E INSTALAÇÃO . AF_06/2015</v>
          </cell>
          <cell r="D4193" t="str">
            <v>UN</v>
          </cell>
          <cell r="E4193">
            <v>68.930000000000007</v>
          </cell>
          <cell r="F4193" t="str">
            <v>SINAPI</v>
          </cell>
        </row>
        <row r="4194">
          <cell r="B4194">
            <v>96875</v>
          </cell>
          <cell r="C4194" t="str">
            <v>DISTRIBUIDOR 3 SAÍDAS, METÁLICO, PARA INSTALAÇÕES EM PEX, ENTRADA DE 1 X 3 SAÍDAS DE 1/2, CONEXÃO POR ANEL DESLIZANTE   FORNECIMENTO E INSTALAÇÃO. AF_06/2015</v>
          </cell>
          <cell r="D4194" t="str">
            <v>UN</v>
          </cell>
          <cell r="E4194">
            <v>83.12</v>
          </cell>
          <cell r="F4194" t="str">
            <v>SINAPI</v>
          </cell>
        </row>
        <row r="4195">
          <cell r="B4195">
            <v>96876</v>
          </cell>
          <cell r="C4195" t="str">
            <v>DISTRIBUIDOR 2 SAÍDAS, PARA INSTALAÇÕES EM PEX, ENTRADA DE 32 MM X 2 SAÍDAS DE 16 MM, CONEXÃO POR CRIMPAGEM FORNECIMENTO E INSTALAÇÃO. AF_06/2015</v>
          </cell>
          <cell r="D4195" t="str">
            <v>UN</v>
          </cell>
          <cell r="E4195">
            <v>148.63999999999999</v>
          </cell>
          <cell r="F4195" t="str">
            <v>SINAPI</v>
          </cell>
        </row>
        <row r="4196">
          <cell r="B4196">
            <v>96877</v>
          </cell>
          <cell r="C4196" t="str">
            <v>DISTRIBUIDOR 2 SAÍDAS, PARA INSTALAÇÕES EM PEX, ENTRADA DE 32 MM X 2 SAÍDAS DE 20 MM, CONEXÃO POR CRIMPAGEM  FORNECIMENTO E INSTALAÇÃO. AF_06/2015</v>
          </cell>
          <cell r="D4196" t="str">
            <v>UN</v>
          </cell>
          <cell r="E4196">
            <v>158.94</v>
          </cell>
          <cell r="F4196" t="str">
            <v>SINAPI</v>
          </cell>
        </row>
        <row r="4197">
          <cell r="B4197">
            <v>96878</v>
          </cell>
          <cell r="C4197" t="str">
            <v>DISTRIBUIDOR 2 SAÍDAS, PARA INSTALAÇÕES EM PEX, ENTRADA DE 32 MM X 2 SAÍDAS DE 25 MM, CONEXÃO POR CRIMPAGEM  FORNECIMENTO E INSTALAÇÃO. AF_06/2015</v>
          </cell>
          <cell r="D4197" t="str">
            <v>UN</v>
          </cell>
          <cell r="E4197">
            <v>160.86000000000001</v>
          </cell>
          <cell r="F4197" t="str">
            <v>SINAPI</v>
          </cell>
        </row>
        <row r="4198">
          <cell r="B4198">
            <v>96879</v>
          </cell>
          <cell r="C4198" t="str">
            <v>DISTRIBUIDOR 3 SAÍDAS, PARA INSTALAÇÕES EM PEX, ENTRADA DE 32 MM X 3 SAÍDAS DE 16 MM, CONEXÃO POR CRIMPAGEM  FORNECIMENTO E INSTALAÇÃO. AF_06/2015</v>
          </cell>
          <cell r="D4198" t="str">
            <v>UN</v>
          </cell>
          <cell r="E4198">
            <v>161.19999999999999</v>
          </cell>
          <cell r="F4198" t="str">
            <v>SINAPI</v>
          </cell>
        </row>
        <row r="4199">
          <cell r="B4199">
            <v>96880</v>
          </cell>
          <cell r="C4199" t="str">
            <v>DISTRIBUIDOR 3 SAÍDAS, PARA INSTALAÇÕES EM PEX, ENTRADA DE 32 MM X 3 SAÍDAS DE 20 MM, CONEXÃO POR CRIMPAGEM  FORNECIMENTO E INSTALAÇÃO. AF_06/2015</v>
          </cell>
          <cell r="D4199" t="str">
            <v>UN</v>
          </cell>
          <cell r="E4199">
            <v>184.27</v>
          </cell>
          <cell r="F4199" t="str">
            <v>SINAPI</v>
          </cell>
        </row>
        <row r="4200">
          <cell r="B4200">
            <v>96881</v>
          </cell>
          <cell r="C4200" t="str">
            <v>DISTRIBUIDOR 3 SAÍDAS, PARA INSTALAÇÕES EM PEX, ENTRADA DE 32 MM X 3 SAÍDAS DE 25 MM, CONEXÃO POR CRIMPAGEM  FORNECIMENTO E INSTALAÇÃO. AF_06/2015</v>
          </cell>
          <cell r="D4200" t="str">
            <v>UN</v>
          </cell>
          <cell r="E4200">
            <v>194.73</v>
          </cell>
          <cell r="F4200" t="str">
            <v>SINAPI</v>
          </cell>
        </row>
        <row r="4201">
          <cell r="B4201">
            <v>97425</v>
          </cell>
          <cell r="C4201" t="str">
            <v>FLANGE EM AÇO, DN 15 MM X 1/2'', INSTALADO EM RESERVAÇÃO DE ÁGUA DE EDIFICAÇÃO QUE POSSUA RESERVATÓRIO DE FIBRA/FIBROCIMENTO - FORNECIMENTO E INSTALAÇÃO. AF_06/2016</v>
          </cell>
          <cell r="D4201" t="str">
            <v>UN</v>
          </cell>
          <cell r="E4201">
            <v>19.27</v>
          </cell>
          <cell r="F4201" t="str">
            <v>SINAPI</v>
          </cell>
        </row>
        <row r="4202">
          <cell r="B4202">
            <v>97426</v>
          </cell>
          <cell r="C4202" t="str">
            <v>FLANGE EM AÇO, DN 20 MM X 3/4'', INSTALADO EM RESERVAÇÃO DE ÁGUA DE EDIFICAÇÃO QUE POSSUA RESERVATÓRIO DE FIBRA/FIBROCIMENTO - FORNECIMENTO E INSTALAÇÃO. AF_06/2016</v>
          </cell>
          <cell r="D4202" t="str">
            <v>UN</v>
          </cell>
          <cell r="E4202">
            <v>23.32</v>
          </cell>
          <cell r="F4202" t="str">
            <v>SINAPI</v>
          </cell>
        </row>
        <row r="4203">
          <cell r="B4203">
            <v>97427</v>
          </cell>
          <cell r="C4203" t="str">
            <v>FLANGE EM AÇO, DN 25 MM X 1'', INSTALADO EM RESERVAÇÃO DE ÁGUA DE EDIFICAÇÃO QUE POSSUA RESERVATÓRIO DE FIBRA/FIBROCIMENTO - FORNECIMENTO E INSTALAÇÃO. AF_06/2016</v>
          </cell>
          <cell r="D4203" t="str">
            <v>UN</v>
          </cell>
          <cell r="E4203">
            <v>26.37</v>
          </cell>
          <cell r="F4203" t="str">
            <v>SINAPI</v>
          </cell>
        </row>
        <row r="4204">
          <cell r="B4204">
            <v>97428</v>
          </cell>
          <cell r="C4204" t="str">
            <v>FLANGE EM AÇO, DN 32 MM X 1 1/4'', INSTALADO EM RESERVAÇÃO DE ÁGUA DE EDIFICAÇÃO QUE POSSUA RESERVATÓRIO DE FIBRA/FIBROCIMENTO - FORNECIMENTO E INSTALAÇÃO. AF_06/2016</v>
          </cell>
          <cell r="D4204" t="str">
            <v>UN</v>
          </cell>
          <cell r="E4204">
            <v>33.46</v>
          </cell>
          <cell r="F4204" t="str">
            <v>SINAPI</v>
          </cell>
        </row>
        <row r="4205">
          <cell r="B4205">
            <v>97429</v>
          </cell>
          <cell r="C4205" t="str">
            <v>FLANGE EM AÇO, DN 40 MM X 1 1/2'', INSTALADO EM RESERVAÇÃO DE ÁGUA DE EDIFICAÇÃO QUE POSSUA RESERVATÓRIO DE FIBRA/FIBROCIMENTO - FORNECIMENTO E INSTALAÇÃO. AF_06/2016</v>
          </cell>
          <cell r="D4205" t="str">
            <v>UN</v>
          </cell>
          <cell r="E4205">
            <v>39.99</v>
          </cell>
          <cell r="F4205" t="str">
            <v>SINAPI</v>
          </cell>
        </row>
        <row r="4206">
          <cell r="B4206">
            <v>97430</v>
          </cell>
          <cell r="C4206" t="str">
            <v>ACOPLAMENTO RÍGIDO EM AÇO, CONEXÃO RANHURADA, DN 50 (2"), INSTALADO EM PRUMADAS - FORNECIMENTO E INSTALAÇÃO. AF_12/2015</v>
          </cell>
          <cell r="D4206" t="str">
            <v>UN</v>
          </cell>
          <cell r="E4206">
            <v>30.34</v>
          </cell>
          <cell r="F4206" t="str">
            <v>SINAPI</v>
          </cell>
        </row>
        <row r="4207">
          <cell r="B4207">
            <v>97431</v>
          </cell>
          <cell r="C4207" t="str">
            <v>ACOPLAMENTO RÍGIDO EM AÇO, CONEXÃO RANHURADA, DN 65 (2 1/2"), INSTALADO EM PRUMADAS - FORNECIMENTO E INSTALAÇÃO. AF_12/2015</v>
          </cell>
          <cell r="D4207" t="str">
            <v>UN</v>
          </cell>
          <cell r="E4207">
            <v>33.71</v>
          </cell>
          <cell r="F4207" t="str">
            <v>SINAPI</v>
          </cell>
        </row>
        <row r="4208">
          <cell r="B4208">
            <v>97432</v>
          </cell>
          <cell r="C4208" t="str">
            <v>ACOPLAMENTO RÍGIDO EM AÇO, CONEXÃO RANHURADA, DN 80 (3"), INSTALADO EM PRUMADAS - FORNECIMENTO E INSTALAÇÃO. AF_12/2015</v>
          </cell>
          <cell r="D4208" t="str">
            <v>UN</v>
          </cell>
          <cell r="E4208">
            <v>38.01</v>
          </cell>
          <cell r="F4208" t="str">
            <v>SINAPI</v>
          </cell>
        </row>
        <row r="4209">
          <cell r="B4209">
            <v>97433</v>
          </cell>
          <cell r="C4209" t="str">
            <v>CURVA 45 GRAUS, EM AÇO, CONEXÃO RANHURADA, DN 50 (2), INSTALADO EM PRUMADAS - FORNECIMENTO E INSTALAÇÃO. AF_12/2015</v>
          </cell>
          <cell r="D4209" t="str">
            <v>UN</v>
          </cell>
          <cell r="E4209">
            <v>72.09</v>
          </cell>
          <cell r="F4209" t="str">
            <v>SINAPI</v>
          </cell>
        </row>
        <row r="4210">
          <cell r="B4210">
            <v>97434</v>
          </cell>
          <cell r="C4210" t="str">
            <v>CURVA 90 GRAUS, EM AÇO, CONEXÃO RANHURADA, DN 50 (2"), INSTALADO EM PRUMADAS - FORNECIMENTO E INSTALAÇÃO. AF_12/2015</v>
          </cell>
          <cell r="D4210" t="str">
            <v>UN</v>
          </cell>
          <cell r="E4210">
            <v>73.540000000000006</v>
          </cell>
          <cell r="F4210" t="str">
            <v>SINAPI</v>
          </cell>
        </row>
        <row r="4211">
          <cell r="B4211">
            <v>97435</v>
          </cell>
          <cell r="C4211" t="str">
            <v>CURVA 45 GRAUS, EM AÇO, CONEXÃO RANHURADA, DN 65 (2 1/2"), INSTALADO EM PRUMADAS - FORNECIMENTO E INSTALAÇÃO. AF_12/2015</v>
          </cell>
          <cell r="D4211" t="str">
            <v>UN</v>
          </cell>
          <cell r="E4211">
            <v>84.41</v>
          </cell>
          <cell r="F4211" t="str">
            <v>SINAPI</v>
          </cell>
        </row>
        <row r="4212">
          <cell r="B4212">
            <v>97436</v>
          </cell>
          <cell r="C4212" t="str">
            <v>CURVA 90 GRAUS, EM AÇO, CONEXÃO RANHURADA, DN 65 (2 1/2), INSTALADO EM PRUMADAS - FORNECIMENTO E INSTALAÇÃO. AF_12/2015</v>
          </cell>
          <cell r="D4212" t="str">
            <v>UN</v>
          </cell>
          <cell r="E4212">
            <v>87.2</v>
          </cell>
          <cell r="F4212" t="str">
            <v>SINAPI</v>
          </cell>
        </row>
        <row r="4213">
          <cell r="B4213">
            <v>97437</v>
          </cell>
          <cell r="C4213" t="str">
            <v>CURVA 45 GRAUS, EM AÇO, CONEXÃO RANHURADA, DN 80 (3"), INSTALADO EM PRUMADAS - FORNECIMENTO E INSTALAÇÃO. AF_12/2015</v>
          </cell>
          <cell r="D4213" t="str">
            <v>UN</v>
          </cell>
          <cell r="E4213">
            <v>96.65</v>
          </cell>
          <cell r="F4213" t="str">
            <v>SINAPI</v>
          </cell>
        </row>
        <row r="4214">
          <cell r="B4214">
            <v>97438</v>
          </cell>
          <cell r="C4214" t="str">
            <v>CURVA 90 GRAUS, EM AÇO, CONEXÃO RANHURADA, DN 80 (3"), INSTALADO EM PRUMADAS - FORNECIMENTO E INSTALAÇÃO. AF_12/2015</v>
          </cell>
          <cell r="D4214" t="str">
            <v>UN</v>
          </cell>
          <cell r="E4214">
            <v>99.65</v>
          </cell>
          <cell r="F4214" t="str">
            <v>SINAPI</v>
          </cell>
        </row>
        <row r="4215">
          <cell r="B4215">
            <v>97439</v>
          </cell>
          <cell r="C4215" t="str">
            <v>TÊ, EM AÇO, CONEXÃO RANHURADA, DN 50 (2"), INSTALADO EM PRUMADAS - FORNECIMENTO E INSTALAÇÃO. AF_12/2015</v>
          </cell>
          <cell r="D4215" t="str">
            <v>UN</v>
          </cell>
          <cell r="E4215">
            <v>110.07</v>
          </cell>
          <cell r="F4215" t="str">
            <v>SINAPI</v>
          </cell>
        </row>
        <row r="4216">
          <cell r="B4216">
            <v>97440</v>
          </cell>
          <cell r="C4216" t="str">
            <v>TÊ, EM AÇO, CONEXÃO RANHURADA, DN 65 (2 1/2"), INSTALADO EM PRUMADAS - FORNECIMENTO E INSTALAÇÃO. AF_12/2015</v>
          </cell>
          <cell r="D4216" t="str">
            <v>UN</v>
          </cell>
          <cell r="E4216">
            <v>132.26</v>
          </cell>
          <cell r="F4216" t="str">
            <v>SINAPI</v>
          </cell>
        </row>
        <row r="4217">
          <cell r="B4217">
            <v>97442</v>
          </cell>
          <cell r="C4217" t="str">
            <v>TÊ, EM AÇO, CONEXÃO RANHURADA, DN 80 (3"), INSTALADO EM PRUMADAS - FORNECIMENTO E INSTALAÇÃO. AF_12/2015</v>
          </cell>
          <cell r="D4217" t="str">
            <v>UN</v>
          </cell>
          <cell r="E4217">
            <v>145.94</v>
          </cell>
          <cell r="F4217" t="str">
            <v>SINAPI</v>
          </cell>
        </row>
        <row r="4218">
          <cell r="B4218">
            <v>97443</v>
          </cell>
          <cell r="C4218" t="str">
            <v>LUVA, EM AÇO, CONEXÃO SOLDADA, DN 50 (2"), INSTALADO EM PRUMADAS - FORNECIMENTO E INSTALAÇÃO. AF_12/2015</v>
          </cell>
          <cell r="D4218" t="str">
            <v>UN</v>
          </cell>
          <cell r="E4218">
            <v>68.83</v>
          </cell>
          <cell r="F4218" t="str">
            <v>SINAPI</v>
          </cell>
        </row>
        <row r="4219">
          <cell r="B4219">
            <v>97444</v>
          </cell>
          <cell r="C4219" t="str">
            <v>LUVA COM REDUÇÃO, EM AÇO, CONEXÃO SOLDADA, DN 50 X 40 MM (2 X 1 1/2), INSTALADO EM PRUMADAS - FORNECIMENTO E INSTALAÇÃO. AF_12/2015</v>
          </cell>
          <cell r="D4219" t="str">
            <v>UN</v>
          </cell>
          <cell r="E4219">
            <v>81.010000000000005</v>
          </cell>
          <cell r="F4219" t="str">
            <v>SINAPI</v>
          </cell>
        </row>
        <row r="4220">
          <cell r="B4220">
            <v>97446</v>
          </cell>
          <cell r="C4220" t="str">
            <v>LUVA, EM AÇO, CONEXÃO SOLDADA, DN 65 (2 1/2"), INSTALADO EM PRUMADAS - FORNECIMENTO E INSTALAÇÃO. AF_12/2015</v>
          </cell>
          <cell r="D4220" t="str">
            <v>UN</v>
          </cell>
          <cell r="E4220">
            <v>140.09</v>
          </cell>
          <cell r="F4220" t="str">
            <v>SINAPI</v>
          </cell>
        </row>
        <row r="4221">
          <cell r="B4221">
            <v>97447</v>
          </cell>
          <cell r="C4221" t="str">
            <v>LUVA COM REDUÇÃO, EM AÇO, CONEXÃO SOLDADA, DN 65 X 50 MM (2 1/2" X 2"), INSTALADO EM PRUMADAS - FORNECIMENTO E INSTALAÇÃO. AF_12/2015</v>
          </cell>
          <cell r="D4221" t="str">
            <v>UN</v>
          </cell>
          <cell r="E4221">
            <v>140.09</v>
          </cell>
          <cell r="F4221" t="str">
            <v>SINAPI</v>
          </cell>
        </row>
        <row r="4222">
          <cell r="B4222">
            <v>97449</v>
          </cell>
          <cell r="C4222" t="str">
            <v>LUVA, EM AÇO, CONEXÃO SOLDADA, DN 80 (3), INSTALADO EM PRUMADAS - FORNECIMENTO E INSTALAÇÃO. AF_12/2015</v>
          </cell>
          <cell r="D4222" t="str">
            <v>UN</v>
          </cell>
          <cell r="E4222">
            <v>149.22</v>
          </cell>
          <cell r="F4222" t="str">
            <v>SINAPI</v>
          </cell>
        </row>
        <row r="4223">
          <cell r="B4223">
            <v>97450</v>
          </cell>
          <cell r="C4223" t="str">
            <v>LUVA COM REDUÇÃO, EM AÇO, CONEXÃO SOLDADA, DN 80 X 65 MM (3" X 2 1/2"), INSTALADO EM PRUMADAS - FORNECIMENTO E INSTALAÇÃO. AF_12/2015</v>
          </cell>
          <cell r="D4223" t="str">
            <v>UN</v>
          </cell>
          <cell r="E4223">
            <v>182.38</v>
          </cell>
          <cell r="F4223" t="str">
            <v>SINAPI</v>
          </cell>
        </row>
        <row r="4224">
          <cell r="B4224">
            <v>97452</v>
          </cell>
          <cell r="C4224" t="str">
            <v>CURVA 45 GRAUS, EM AÇO, CONEXÃO SOLDADA, DN 50 (2), INSTALADO EM PRUMADAS - FORNECIMENTO E INSTALAÇÃO. AF_12/2015</v>
          </cell>
          <cell r="D4224" t="str">
            <v>UN</v>
          </cell>
          <cell r="E4224">
            <v>113.24</v>
          </cell>
          <cell r="F4224" t="str">
            <v>SINAPI</v>
          </cell>
        </row>
        <row r="4225">
          <cell r="B4225">
            <v>97453</v>
          </cell>
          <cell r="C4225" t="str">
            <v>CURVA 90 GRAUS, EM AÇO, CONEXÃO SOLDADA, DN 50 (2), INSTALADO EM PRUMADAS - FORNECIMENTO E INSTALAÇÃO. AF_12/2015</v>
          </cell>
          <cell r="D4225" t="str">
            <v>UN</v>
          </cell>
          <cell r="E4225">
            <v>120.19</v>
          </cell>
          <cell r="F4225" t="str">
            <v>SINAPI</v>
          </cell>
        </row>
        <row r="4226">
          <cell r="B4226">
            <v>97454</v>
          </cell>
          <cell r="C4226" t="str">
            <v>CURVA 45 GRAUS, EM AÇO, CONEXÃO SOLDADA, DN 65 (2 1/2), INSTALADO EM PRUMADAS - FORNECIMENTO E INSTALAÇÃO. AF_12/2015</v>
          </cell>
          <cell r="D4226" t="str">
            <v>UN</v>
          </cell>
          <cell r="E4226">
            <v>192.6</v>
          </cell>
          <cell r="F4226" t="str">
            <v>SINAPI</v>
          </cell>
        </row>
        <row r="4227">
          <cell r="B4227">
            <v>97455</v>
          </cell>
          <cell r="C4227" t="str">
            <v>CURVA 90 GRAUS, EM AÇO, CONEXÃO SOLDADA, DN 65 (2 1/2), INSTALADO EM PRUMADAS - FORNECIMENTO E INSTALAÇÃO. AF_12/2015</v>
          </cell>
          <cell r="D4227" t="str">
            <v>UN</v>
          </cell>
          <cell r="E4227">
            <v>203.71</v>
          </cell>
          <cell r="F4227" t="str">
            <v>SINAPI</v>
          </cell>
        </row>
        <row r="4228">
          <cell r="B4228">
            <v>97456</v>
          </cell>
          <cell r="C4228" t="str">
            <v>CURVA 45 GRAUS, EM AÇO, CONEXÃO SOLDADA, DN 80 (3), INSTALADO EM PRUMADAS - FORNECIMENTO E INSTALAÇÃO. AF_12/2015</v>
          </cell>
          <cell r="D4228" t="str">
            <v>UN</v>
          </cell>
          <cell r="E4228">
            <v>435.98</v>
          </cell>
          <cell r="F4228" t="str">
            <v>SINAPI</v>
          </cell>
        </row>
        <row r="4229">
          <cell r="B4229">
            <v>97457</v>
          </cell>
          <cell r="C4229" t="str">
            <v>CURVA 90 GRAUS, EM AÇO, CONEXÃO SOLDADA, DN 80 (3), INSTALADO EM PRUMADAS - FORNECIMENTO E INSTALAÇÃO. AF_12/2015</v>
          </cell>
          <cell r="D4229" t="str">
            <v>UN</v>
          </cell>
          <cell r="E4229">
            <v>386.11</v>
          </cell>
          <cell r="F4229" t="str">
            <v>SINAPI</v>
          </cell>
        </row>
        <row r="4230">
          <cell r="B4230">
            <v>97458</v>
          </cell>
          <cell r="C4230" t="str">
            <v>TÊ, EM AÇO, CONEXÃO SOLDADA, DN 50 (2"), INSTALADO EM PRUMADAS - FORNECIMENTO E INSTALAÇÃO. AF_12/2015</v>
          </cell>
          <cell r="D4230" t="str">
            <v>UN</v>
          </cell>
          <cell r="E4230">
            <v>178.9</v>
          </cell>
          <cell r="F4230" t="str">
            <v>SINAPI</v>
          </cell>
        </row>
        <row r="4231">
          <cell r="B4231">
            <v>97459</v>
          </cell>
          <cell r="C4231" t="str">
            <v>TÊ, EM AÇO, CONEXÃO SOLDADA, DN 65 (2 1/2"), INSTALADO EM PRUMADAS - FORNECIMENTO E INSTALAÇÃO. AF_12/2015</v>
          </cell>
          <cell r="D4231" t="str">
            <v>UN</v>
          </cell>
          <cell r="E4231">
            <v>306.74</v>
          </cell>
          <cell r="F4231" t="str">
            <v>SINAPI</v>
          </cell>
        </row>
        <row r="4232">
          <cell r="B4232">
            <v>97460</v>
          </cell>
          <cell r="C4232" t="str">
            <v>TÊ, EM AÇO, CONEXÃO SOLDADA, DN 80 (3"), INSTALADO EM PRUMADAS - FORNECIMENTO E INSTALAÇÃO. AF_12/2015</v>
          </cell>
          <cell r="D4232" t="str">
            <v>UN</v>
          </cell>
          <cell r="E4232">
            <v>471.28</v>
          </cell>
          <cell r="F4232" t="str">
            <v>SINAPI</v>
          </cell>
        </row>
        <row r="4233">
          <cell r="B4233">
            <v>97461</v>
          </cell>
          <cell r="C4233" t="str">
            <v>LUVA, EM AÇO, CONEXÃO SOLDADA, DN 25 (1), INSTALADO EM REDE DE ALIMENTAÇÃO PARA HIDRANTE - FORNECIMENTO E INSTALAÇÃO. AF_12/2015</v>
          </cell>
          <cell r="D4233" t="str">
            <v>UN</v>
          </cell>
          <cell r="E4233">
            <v>21.68</v>
          </cell>
          <cell r="F4233" t="str">
            <v>SINAPI</v>
          </cell>
        </row>
        <row r="4234">
          <cell r="B4234">
            <v>97462</v>
          </cell>
          <cell r="C4234" t="str">
            <v>LUVA COM REDUÇÃO, EM AÇO, CONEXÃO SOLDADA, DN 25 X 20 MM (1 X 3/4), INSTALADO EM REDE DE ALIMENTAÇÃO PARA HIDRANTE - FORNECIMENTO E INSTALAÇÃO. AF_12/2015</v>
          </cell>
          <cell r="D4234" t="str">
            <v>UN</v>
          </cell>
          <cell r="E4234">
            <v>18.11</v>
          </cell>
          <cell r="F4234" t="str">
            <v>SINAPI</v>
          </cell>
        </row>
        <row r="4235">
          <cell r="B4235">
            <v>97464</v>
          </cell>
          <cell r="C4235" t="str">
            <v>LUVA, EM AÇO, CONEXÃO SOLDADA, DN 32 (1 1/4), INSTALADO EM REDE DE ALIMENTAÇÃO PARA HIDRANTE - FORNECIMENTO E INSTALAÇÃO. AF_12/2015</v>
          </cell>
          <cell r="D4235" t="str">
            <v>UN</v>
          </cell>
          <cell r="E4235">
            <v>31.23</v>
          </cell>
          <cell r="F4235" t="str">
            <v>SINAPI</v>
          </cell>
        </row>
        <row r="4236">
          <cell r="B4236">
            <v>97465</v>
          </cell>
          <cell r="C4236" t="str">
            <v>LUVA COM REDUÇÃO, EM AÇO, CONEXÃO SOLDADA, DN 32 X 25 MM (1 1/4  X 1), INSTALADO EM REDE DE ALIMENTAÇÃO PARA HIDRANTE - FORNECIMENTO E INSTALAÇÃO. AF_12/2015</v>
          </cell>
          <cell r="D4236" t="str">
            <v>UN</v>
          </cell>
          <cell r="E4236">
            <v>37.25</v>
          </cell>
          <cell r="F4236" t="str">
            <v>SINAPI</v>
          </cell>
        </row>
        <row r="4237">
          <cell r="B4237">
            <v>97467</v>
          </cell>
          <cell r="C4237" t="str">
            <v>LUVA, EM AÇO, CONEXÃO SOLDADA, DN 40 (1 1/2), INSTALADO EM REDE DE ALIMENTAÇÃO PARA HIDRANTE - FORNECIMENTO E INSTALAÇÃO. AF_12/2015</v>
          </cell>
          <cell r="D4237" t="str">
            <v>UN</v>
          </cell>
          <cell r="E4237">
            <v>39.630000000000003</v>
          </cell>
          <cell r="F4237" t="str">
            <v>SINAPI</v>
          </cell>
        </row>
        <row r="4238">
          <cell r="B4238">
            <v>97468</v>
          </cell>
          <cell r="C4238" t="str">
            <v>LUVA COM REDUÇÃO, EM AÇO, CONEXÃO SOLDADA, DN 40  X 32 MM (1 1/2 X 1 1/4), INSTALADO EM REDE DE ALIMENTAÇÃO PARA HIDRANTE - FORNECIMENTO E INSTALAÇÃO. AF_12/2015</v>
          </cell>
          <cell r="D4238" t="str">
            <v>UN</v>
          </cell>
          <cell r="E4238">
            <v>47.33</v>
          </cell>
          <cell r="F4238" t="str">
            <v>SINAPI</v>
          </cell>
        </row>
        <row r="4239">
          <cell r="B4239">
            <v>97470</v>
          </cell>
          <cell r="C4239" t="str">
            <v>LUVA, EM AÇO, CONEXÃO SOLDADA, DN 50 (2), INSTALADO EM REDE DE ALIMENTAÇÃO PARA HIDRANTE - FORNECIMENTO E INSTALAÇÃO. AF_12/2015</v>
          </cell>
          <cell r="D4239" t="str">
            <v>UN</v>
          </cell>
          <cell r="E4239">
            <v>58.49</v>
          </cell>
          <cell r="F4239" t="str">
            <v>SINAPI</v>
          </cell>
        </row>
        <row r="4240">
          <cell r="B4240">
            <v>97471</v>
          </cell>
          <cell r="C4240" t="str">
            <v>LUVA COM REDUÇÃO, EM AÇO, CONEXÃO SOLDADA, DN 50 X 40 MM (2 X 1 1/2), INSTALADO EM REDE DE ALIMENTAÇÃO PARA HIDRANTE - FORNECIMENTO E INSTALAÇÃO. AF_12/2015</v>
          </cell>
          <cell r="D4240" t="str">
            <v>UN</v>
          </cell>
          <cell r="E4240">
            <v>70.67</v>
          </cell>
          <cell r="F4240" t="str">
            <v>SINAPI</v>
          </cell>
        </row>
        <row r="4241">
          <cell r="B4241">
            <v>97474</v>
          </cell>
          <cell r="C4241" t="str">
            <v>LUVA, EM AÇO, CONEXÃO SOLDADA, DN 65 (2 1/2), INSTALADO EM REDE DE ALIMENTAÇÃO PARA HIDRANTE - FORNECIMENTO E INSTALAÇÃO. AF_12/2015</v>
          </cell>
          <cell r="D4241" t="str">
            <v>UN</v>
          </cell>
          <cell r="E4241">
            <v>106.91</v>
          </cell>
          <cell r="F4241" t="str">
            <v>SINAPI</v>
          </cell>
        </row>
        <row r="4242">
          <cell r="B4242">
            <v>97475</v>
          </cell>
          <cell r="C4242" t="str">
            <v>LUVA COM REDUÇÃO, EM AÇO, CONEXÃO SOLDADA, DN 65 X 50 MM (2 1/2 X 2), INSTALADO EM REDE DE ALIMENTAÇÃO PARA HIDRANTE - FORNECIMENTO E INSTALAÇÃO. AF_12/2015</v>
          </cell>
          <cell r="D4242" t="str">
            <v>UN</v>
          </cell>
          <cell r="E4242">
            <v>131.52000000000001</v>
          </cell>
          <cell r="F4242" t="str">
            <v>SINAPI</v>
          </cell>
        </row>
        <row r="4243">
          <cell r="B4243">
            <v>97477</v>
          </cell>
          <cell r="C4243" t="str">
            <v>LUVA, EM AÇO, CONEXÃO SOLDADA, DN 80 (3), INSTALADO EM REDE DE ALIMENTAÇÃO PARA HIDRANTE - FORNECIMENTO E INSTALAÇÃO. AF_12/2015</v>
          </cell>
          <cell r="D4243" t="str">
            <v>UN</v>
          </cell>
          <cell r="E4243">
            <v>142.41</v>
          </cell>
          <cell r="F4243" t="str">
            <v>SINAPI</v>
          </cell>
        </row>
        <row r="4244">
          <cell r="B4244">
            <v>97478</v>
          </cell>
          <cell r="C4244" t="str">
            <v>LUVA COM REDUÇÃO, EM AÇO, CONEXÃO SOLDADA, DN 80 X 65 MM (3 X 2 1/2), INSTALADO EM REDE DE ALIMENTAÇÃO PARA HIDRANTE - FORNECIMENTO E INSTALAÇÃO. AF_12/2015</v>
          </cell>
          <cell r="D4244" t="str">
            <v>UN</v>
          </cell>
          <cell r="E4244">
            <v>175.57</v>
          </cell>
          <cell r="F4244" t="str">
            <v>SINAPI</v>
          </cell>
        </row>
        <row r="4245">
          <cell r="B4245">
            <v>97479</v>
          </cell>
          <cell r="C4245" t="str">
            <v>CURVA 45 GRAUS, EM AÇO, CONEXÃO SOLDADA, DN 25 (1), INSTALADO EM REDE DE ALIMENTAÇÃO PARA HIDRANTE - FORNECIMENTO E INSTALAÇÃO. AF_12/2015</v>
          </cell>
          <cell r="D4245" t="str">
            <v>UN</v>
          </cell>
          <cell r="E4245">
            <v>34.979999999999997</v>
          </cell>
          <cell r="F4245" t="str">
            <v>SINAPI</v>
          </cell>
        </row>
        <row r="4246">
          <cell r="B4246">
            <v>97480</v>
          </cell>
          <cell r="C4246" t="str">
            <v>CURVA 90 GRAUS, EM AÇO, CONEXÃO SOLDADA, DN 25 (1), INSTALADO EM REDE DE ALIMENTAÇÃO PARA HIDRANTE - FORNECIMENTO E INSTALAÇÃO. AF_12/2015</v>
          </cell>
          <cell r="D4246" t="str">
            <v>UN</v>
          </cell>
          <cell r="E4246">
            <v>34.979999999999997</v>
          </cell>
          <cell r="F4246" t="str">
            <v>SINAPI</v>
          </cell>
        </row>
        <row r="4247">
          <cell r="B4247">
            <v>97481</v>
          </cell>
          <cell r="C4247" t="str">
            <v>CURVA 45 GRAUS, EM AÇO, CONEXÃO SOLDADA, DN 32 (1 1/4), INSTALADO EM REDE DE ALIMENTAÇÃO PARA HIDRANTE - FORNECIMENTO E INSTALAÇÃO. AF_12/2015</v>
          </cell>
          <cell r="D4247" t="str">
            <v>UN</v>
          </cell>
          <cell r="E4247">
            <v>50.66</v>
          </cell>
          <cell r="F4247" t="str">
            <v>SINAPI</v>
          </cell>
        </row>
        <row r="4248">
          <cell r="B4248">
            <v>97482</v>
          </cell>
          <cell r="C4248" t="str">
            <v>CURVA 90 GRAUS, EM AÇO, CONEXÃO SOLDADA, DN 32 (1 1/4), INSTALADO EM REDE DE ALIMENTAÇÃO PARA HIDRANTE - FORNECIMENTO E INSTALAÇÃO. AF_12/2015</v>
          </cell>
          <cell r="D4248" t="str">
            <v>UN</v>
          </cell>
          <cell r="E4248">
            <v>50.66</v>
          </cell>
          <cell r="F4248" t="str">
            <v>SINAPI</v>
          </cell>
        </row>
        <row r="4249">
          <cell r="B4249">
            <v>97483</v>
          </cell>
          <cell r="C4249" t="str">
            <v>CURVA 45 GRAUS, EM AÇO, CONEXÃO SOLDADA, DN 40 (1 1/2"), INSTALADO EM REDE DE ALIMENTAÇÃO PARA HIDRANTE - FORNECIMENTO E INSTALAÇÃO. AF_12/2015</v>
          </cell>
          <cell r="D4249" t="str">
            <v>UN</v>
          </cell>
          <cell r="E4249">
            <v>70.91</v>
          </cell>
          <cell r="F4249" t="str">
            <v>SINAPI</v>
          </cell>
        </row>
        <row r="4250">
          <cell r="B4250">
            <v>97484</v>
          </cell>
          <cell r="C4250" t="str">
            <v>CURVA 90 GRAUS, EM AÇO, CONEXÃO SOLDADA, DN 40 (1 1/2"), INSTALADO EM REDE DE ALIMENTAÇÃO PARA HIDRANTE - FORNECIMENTO E INSTALAÇÃO. AF_12/2015</v>
          </cell>
          <cell r="D4250" t="str">
            <v>UN</v>
          </cell>
          <cell r="E4250">
            <v>70.91</v>
          </cell>
          <cell r="F4250" t="str">
            <v>SINAPI</v>
          </cell>
        </row>
        <row r="4251">
          <cell r="B4251">
            <v>97485</v>
          </cell>
          <cell r="C4251" t="str">
            <v>CURVA 45 GRAUS, EM AÇO, CONEXÃO SOLDADA, DN 50 (2"), INSTALADO EM REDE DE ALIMENTAÇÃO PARA HIDRANTE - FORNECIMENTO E INSTALAÇÃO. AF_12/2015</v>
          </cell>
          <cell r="D4251" t="str">
            <v>UN</v>
          </cell>
          <cell r="E4251">
            <v>97.75</v>
          </cell>
          <cell r="F4251" t="str">
            <v>SINAPI</v>
          </cell>
        </row>
        <row r="4252">
          <cell r="B4252">
            <v>97486</v>
          </cell>
          <cell r="C4252" t="str">
            <v>CURVA 90 GRAUS, EM AÇO, CONEXÃO SOLDADA, DN 50 (2"), INSTALADO EM REDE DE ALIMENTAÇÃO PARA HIDRANTE - FORNECIMENTO E INSTALAÇÃO. AF_12/2015</v>
          </cell>
          <cell r="D4252" t="str">
            <v>UN</v>
          </cell>
          <cell r="E4252">
            <v>104.7</v>
          </cell>
          <cell r="F4252" t="str">
            <v>SINAPI</v>
          </cell>
        </row>
        <row r="4253">
          <cell r="B4253">
            <v>97487</v>
          </cell>
          <cell r="C4253" t="str">
            <v>CURVA 45 GRAUS, EM AÇO, CONEXÃO SOLDADA, DN 65 (2 1/2"), INSTALADO EM REDE DE ALIMENTAÇÃO PARA HIDRANTE - FORNECIMENTO E INSTALAÇÃO. AF_12/2015</v>
          </cell>
          <cell r="D4253" t="str">
            <v>UN</v>
          </cell>
          <cell r="E4253">
            <v>179.77</v>
          </cell>
          <cell r="F4253" t="str">
            <v>SINAPI</v>
          </cell>
        </row>
        <row r="4254">
          <cell r="B4254">
            <v>97488</v>
          </cell>
          <cell r="C4254" t="str">
            <v>CURVA 90 GRAUS, EM AÇO, CONEXÃO SOLDADA, DN 65 (2 1/2"), INSTALADO EM REDE DE ALIMENTAÇÃO PARA HIDRANTE - FORNECIMENTO E INSTALAÇÃO. AF_12/2015</v>
          </cell>
          <cell r="D4254" t="str">
            <v>UN</v>
          </cell>
          <cell r="E4254">
            <v>190.88</v>
          </cell>
          <cell r="F4254" t="str">
            <v>SINAPI</v>
          </cell>
        </row>
        <row r="4255">
          <cell r="B4255">
            <v>97489</v>
          </cell>
          <cell r="C4255" t="str">
            <v>CURVA 45 GRAUS, EM AÇO, CONEXÃO SOLDADA, DN 80 (3"), INSTALADO EM REDE DE ALIMENTAÇÃO PARA HIDRANTE - FORNECIMENTO E INSTALAÇÃO. AF_12/2015</v>
          </cell>
          <cell r="D4255" t="str">
            <v>UN</v>
          </cell>
          <cell r="E4255">
            <v>425.74</v>
          </cell>
          <cell r="F4255" t="str">
            <v>SINAPI</v>
          </cell>
        </row>
        <row r="4256">
          <cell r="B4256">
            <v>97490</v>
          </cell>
          <cell r="C4256" t="str">
            <v>CURVA 90 GRAUS, EM AÇO, CONEXÃO SOLDADA, DN 80 (3"), INSTALADO EM REDE DE ALIMENTAÇÃO PARA HIDRANTE - FORNECIMENTO E INSTALAÇÃO. AF_12/2015</v>
          </cell>
          <cell r="D4256" t="str">
            <v>UN</v>
          </cell>
          <cell r="E4256">
            <v>375.87</v>
          </cell>
          <cell r="F4256" t="str">
            <v>SINAPI</v>
          </cell>
        </row>
        <row r="4257">
          <cell r="B4257">
            <v>97491</v>
          </cell>
          <cell r="C4257" t="str">
            <v>TÊ, EM AÇO, CONEXÃO SOLDADA, DN 25 (1"), INSTALADO EM REDE DE ALIMENTAÇÃO PARA HIDRANTE - FORNECIMENTO E INSTALAÇÃO. AF_12/2015</v>
          </cell>
          <cell r="D4257" t="str">
            <v>UN</v>
          </cell>
          <cell r="E4257">
            <v>54.01</v>
          </cell>
          <cell r="F4257" t="str">
            <v>SINAPI</v>
          </cell>
        </row>
        <row r="4258">
          <cell r="B4258">
            <v>97492</v>
          </cell>
          <cell r="C4258" t="str">
            <v>TÊ, EM AÇO, CONEXÃO SOLDADA, DN 32 (1 1/4"), INSTALADO EM REDE DE ALIMENTAÇÃO PARA HIDRANTE - FORNECIMENTO E INSTALAÇÃO. AF_12/2015</v>
          </cell>
          <cell r="D4258" t="str">
            <v>UN</v>
          </cell>
          <cell r="E4258">
            <v>79.17</v>
          </cell>
          <cell r="F4258" t="str">
            <v>SINAPI</v>
          </cell>
        </row>
        <row r="4259">
          <cell r="B4259">
            <v>97493</v>
          </cell>
          <cell r="C4259" t="str">
            <v>TÊ, EM AÇO, CONEXÃO SOLDADA, DN 40 (1 1/2"), INSTALADO EM REDE DE ALIMENTAÇÃO PARA HIDRANTE - FORNECIMENTO E INSTALAÇÃO. AF_12/2015</v>
          </cell>
          <cell r="D4259" t="str">
            <v>UN</v>
          </cell>
          <cell r="E4259">
            <v>102.08</v>
          </cell>
          <cell r="F4259" t="str">
            <v>SINAPI</v>
          </cell>
        </row>
        <row r="4260">
          <cell r="B4260">
            <v>97494</v>
          </cell>
          <cell r="C4260" t="str">
            <v>TÊ, EM AÇO, CONEXÃO SOLDADA, DN 50 (2"), INSTALADO EM REDE DE ALIMENTAÇÃO PARA HIDRANTE - FORNECIMENTO E INSTALAÇÃO. AF_12/2015</v>
          </cell>
          <cell r="D4260" t="str">
            <v>UN</v>
          </cell>
          <cell r="E4260">
            <v>158.22999999999999</v>
          </cell>
          <cell r="F4260" t="str">
            <v>SINAPI</v>
          </cell>
        </row>
        <row r="4261">
          <cell r="B4261">
            <v>97495</v>
          </cell>
          <cell r="C4261" t="str">
            <v>TÊ, EM AÇO, CONEXÃO SOLDADA, DN 65 (2 1/2"), INSTALADO EM REDE DE ALIMENTAÇÃO PARA HIDRANTE - FORNECIMENTO E INSTALAÇÃO. AF_12/2015</v>
          </cell>
          <cell r="D4261" t="str">
            <v>UN</v>
          </cell>
          <cell r="E4261">
            <v>289.58999999999997</v>
          </cell>
          <cell r="F4261" t="str">
            <v>SINAPI</v>
          </cell>
        </row>
        <row r="4262">
          <cell r="B4262">
            <v>97496</v>
          </cell>
          <cell r="C4262" t="str">
            <v>TÊ, EM AÇO, CONEXÃO SOLDADA, DN 80 (3"), INSTALADO EM REDE DE ALIMENTAÇÃO PARA HIDRANTE - FORNECIMENTO E INSTALAÇÃO. AF_12/2015</v>
          </cell>
          <cell r="D4262" t="str">
            <v>UN</v>
          </cell>
          <cell r="E4262">
            <v>457.67</v>
          </cell>
          <cell r="F4262" t="str">
            <v>SINAPI</v>
          </cell>
        </row>
        <row r="4263">
          <cell r="B4263">
            <v>97499</v>
          </cell>
          <cell r="C4263" t="str">
            <v>LUVA, EM AÇO, CONEXÃO SOLDADA, DN 25 (1"), INSTALADO EM REDE DE ALIMENTAÇÃO PARA SPRINKLER - FORNECIMENTO E INSTALAÇÃO. AF_12/2015</v>
          </cell>
          <cell r="D4263" t="str">
            <v>UN</v>
          </cell>
          <cell r="E4263">
            <v>20.03</v>
          </cell>
          <cell r="F4263" t="str">
            <v>SINAPI</v>
          </cell>
        </row>
        <row r="4264">
          <cell r="B4264">
            <v>97500</v>
          </cell>
          <cell r="C4264" t="str">
            <v>LUVA COM REDUÇÃO, EM AÇO, CONEXÃO SOLDADA, DN 25 X 20 MM (1" X 3/4"), INSTALADO EM REDE DE ALIMENTAÇÃO PARA SPRINKLER - FORNECIMENTO E INSTALAÇÃO. AF_12/2015</v>
          </cell>
          <cell r="D4264" t="str">
            <v>UN</v>
          </cell>
          <cell r="E4264">
            <v>16.46</v>
          </cell>
          <cell r="F4264" t="str">
            <v>SINAPI</v>
          </cell>
        </row>
        <row r="4265">
          <cell r="B4265">
            <v>97502</v>
          </cell>
          <cell r="C4265" t="str">
            <v>LUVA, EM AÇO, CONEXÃO SOLDADA, DN 32 (1 1/4"), INSTALADO EM REDE DE ALIMENTAÇÃO PARA SPRINKLER - FORNECIMENTO E INSTALAÇÃO. AF_12/2015</v>
          </cell>
          <cell r="D4265" t="str">
            <v>UN</v>
          </cell>
          <cell r="E4265">
            <v>28.13</v>
          </cell>
          <cell r="F4265" t="str">
            <v>SINAPI</v>
          </cell>
        </row>
        <row r="4266">
          <cell r="B4266">
            <v>97503</v>
          </cell>
          <cell r="C4266" t="str">
            <v>LUVA COM REDUÇÃO, EM AÇO, CONEXÃO SOLDADA, DN 32 X 25 MM (1 1/4"  X 1"), INSTALADO EM REDE DE ALIMENTAÇÃO PARA SPRINKLER - FORNECIMENTO E INSTALAÇÃO. AF_12/2015</v>
          </cell>
          <cell r="D4266" t="str">
            <v>UN</v>
          </cell>
          <cell r="E4266">
            <v>34.299999999999997</v>
          </cell>
          <cell r="F4266" t="str">
            <v>SINAPI</v>
          </cell>
        </row>
        <row r="4267">
          <cell r="B4267">
            <v>97505</v>
          </cell>
          <cell r="C4267" t="str">
            <v>LUVA, EM AÇO, CONEXÃO SOLDADA, DN 40 (1 1/2"), INSTALADO EM REDE DE ALIMENTAÇÃO PARA SPRINKLER - FORNECIMENTO E INSTALAÇÃO. AF_12/2015</v>
          </cell>
          <cell r="D4267" t="str">
            <v>UN</v>
          </cell>
          <cell r="E4267">
            <v>35.270000000000003</v>
          </cell>
          <cell r="F4267" t="str">
            <v>SINAPI</v>
          </cell>
        </row>
        <row r="4268">
          <cell r="B4268">
            <v>97506</v>
          </cell>
          <cell r="C4268" t="str">
            <v>LUVA COM REDUÇÃO, EM AÇO, CONEXÃO SOLDADA, DN 40  X 32 MM (1 1/2" X 1 1/4"), INSTALADO EM REDE DE ALIMENTAÇÃO PARA SPRINKLER - FORNECIMENTO E INSTALAÇÃO. AF_12/2015</v>
          </cell>
          <cell r="D4268" t="str">
            <v>UN</v>
          </cell>
          <cell r="E4268">
            <v>42.97</v>
          </cell>
          <cell r="F4268" t="str">
            <v>SINAPI</v>
          </cell>
        </row>
        <row r="4269">
          <cell r="B4269">
            <v>97508</v>
          </cell>
          <cell r="C4269" t="str">
            <v>LUVA, EM AÇO, CONEXÃO SOLDADA, DN 50 (2"), INSTALADO EM REDE DE ALIMENTAÇÃO PARA SPRINKLER - FORNECIMENTO E INSTALAÇÃO. AF_12/2015</v>
          </cell>
          <cell r="D4269" t="str">
            <v>UN</v>
          </cell>
          <cell r="E4269">
            <v>52.32</v>
          </cell>
          <cell r="F4269" t="str">
            <v>SINAPI</v>
          </cell>
        </row>
        <row r="4270">
          <cell r="B4270">
            <v>97509</v>
          </cell>
          <cell r="C4270" t="str">
            <v>LUVA COM REDUÇÃO, EM AÇO, CONEXÃO SOLDADA, DN 50 X 40 MM (2" X 1 1/2"), INSTALADO EM REDE DE ALIMENTAÇÃO PARA SPRINKLER - FORNECIMENTO E INSTALAÇÃO. AF_12/2015</v>
          </cell>
          <cell r="D4270" t="str">
            <v>UN</v>
          </cell>
          <cell r="E4270">
            <v>64.5</v>
          </cell>
          <cell r="F4270" t="str">
            <v>SINAPI</v>
          </cell>
        </row>
        <row r="4271">
          <cell r="B4271">
            <v>97511</v>
          </cell>
          <cell r="C4271" t="str">
            <v>LUVA, EM AÇO, CONEXÃO SOLDADA, DN 65 (2 1/2"), INSTALADO EM REDE DE ALIMENTAÇÃO PARA SPRINKLER - FORNECIMENTO E INSTALAÇÃO. AF_12/2015</v>
          </cell>
          <cell r="D4271" t="str">
            <v>UN</v>
          </cell>
          <cell r="E4271">
            <v>98.04</v>
          </cell>
          <cell r="F4271" t="str">
            <v>SINAPI</v>
          </cell>
        </row>
        <row r="4272">
          <cell r="B4272">
            <v>97512</v>
          </cell>
          <cell r="C4272" t="str">
            <v>LUVA COM REDUÇÃO, EM AÇO, CONEXÃO SOLDADA, DN 65 X 50 MM (2 1/2" X 2"), INSTALADO EM REDE DE ALIMENTAÇÃO PARA SPRINKLER - FORNECIMENTO E INSTALAÇÃO. AF_12/2015</v>
          </cell>
          <cell r="D4272" t="str">
            <v>UN</v>
          </cell>
          <cell r="E4272">
            <v>122.65</v>
          </cell>
          <cell r="F4272" t="str">
            <v>SINAPI</v>
          </cell>
        </row>
        <row r="4273">
          <cell r="B4273">
            <v>97514</v>
          </cell>
          <cell r="C4273" t="str">
            <v>LUVA, EM AÇO, CONEXÃO SOLDADA, DN 80 (3"), INSTALADO EM REDE DE ALIMENTAÇÃO PARA SPRINKLER - FORNECIMENTO E INSTALAÇÃO. AF_12/2015</v>
          </cell>
          <cell r="D4273" t="str">
            <v>UN</v>
          </cell>
          <cell r="E4273">
            <v>130.75</v>
          </cell>
          <cell r="F4273" t="str">
            <v>SINAPI</v>
          </cell>
        </row>
        <row r="4274">
          <cell r="B4274">
            <v>97515</v>
          </cell>
          <cell r="C4274" t="str">
            <v>LUVA COM REDUÇÃO, EM AÇO, CONEXÃO SOLDADA, DN 80 X 65 MM (3" X 2 1/2"), INSTALADO EM REDE DE ALIMENTAÇÃO PARA SPRINKLER - FORNECIMENTO E INSTALAÇÃO. AF_12/2015</v>
          </cell>
          <cell r="D4274" t="str">
            <v>UN</v>
          </cell>
          <cell r="E4274">
            <v>163.91</v>
          </cell>
          <cell r="F4274" t="str">
            <v>SINAPI</v>
          </cell>
        </row>
        <row r="4275">
          <cell r="B4275">
            <v>97517</v>
          </cell>
          <cell r="C4275" t="str">
            <v>CURVA 45 GRAUS, EM AÇO, CONEXÃO SOLDADA, DN 25 (1"), INSTALADO EM REDE DE ALIMENTAÇÃO PARA SPRINKLER - FORNECIMENTO E INSTALAÇÃO. AF_12/2015</v>
          </cell>
          <cell r="D4275" t="str">
            <v>UN</v>
          </cell>
          <cell r="E4275">
            <v>32.47</v>
          </cell>
          <cell r="F4275" t="str">
            <v>SINAPI</v>
          </cell>
        </row>
        <row r="4276">
          <cell r="B4276">
            <v>97518</v>
          </cell>
          <cell r="C4276" t="str">
            <v>CURVA 90 GRAUS, EM AÇO, CONEXÃO SOLDADA, DN 25 (1"), INSTALADO EM REDE DE ALIMENTAÇÃO PARA SPRINKLER - FORNECIMENTO E INSTALAÇÃO. AF_12/2015</v>
          </cell>
          <cell r="D4276" t="str">
            <v>UN</v>
          </cell>
          <cell r="E4276">
            <v>32.47</v>
          </cell>
          <cell r="F4276" t="str">
            <v>SINAPI</v>
          </cell>
        </row>
        <row r="4277">
          <cell r="B4277">
            <v>97519</v>
          </cell>
          <cell r="C4277" t="str">
            <v>CURVA 45 GRAUS, EM AÇO, CONEXÃO SOLDADA, DN 32 (1 1/4"), INSTALADO EM REDE DE ALIMENTAÇÃO PARA SPRINKLER - FORNECIMENTO E INSTALAÇÃO. AF_12/2015</v>
          </cell>
          <cell r="D4277" t="str">
            <v>UN</v>
          </cell>
          <cell r="E4277">
            <v>46.25</v>
          </cell>
          <cell r="F4277" t="str">
            <v>SINAPI</v>
          </cell>
        </row>
        <row r="4278">
          <cell r="B4278">
            <v>97520</v>
          </cell>
          <cell r="C4278" t="str">
            <v>CURVA 90 GRAUS, EM AÇO, CONEXÃO SOLDADA, DN 32 (1 1/4"), INSTALADO EM REDE DE ALIMENTAÇÃO PARA SPRINKLER - FORNECIMENTO E INSTALAÇÃO. AF_12/2015</v>
          </cell>
          <cell r="D4278" t="str">
            <v>UN</v>
          </cell>
          <cell r="E4278">
            <v>46.25</v>
          </cell>
          <cell r="F4278" t="str">
            <v>SINAPI</v>
          </cell>
        </row>
        <row r="4279">
          <cell r="B4279">
            <v>97521</v>
          </cell>
          <cell r="C4279" t="str">
            <v>CURVA 45 GRAUS, EM AÇO, CONEXÃO SOLDADA, DN 40 (1 1/2"), INSTALADO EM REDE DE ALIMENTAÇÃO PARA SPRINKLER - FORNECIMENTO E INSTALAÇÃO. AF_12/2015</v>
          </cell>
          <cell r="D4279" t="str">
            <v>UN</v>
          </cell>
          <cell r="E4279">
            <v>64.349999999999994</v>
          </cell>
          <cell r="F4279" t="str">
            <v>SINAPI</v>
          </cell>
        </row>
        <row r="4280">
          <cell r="B4280">
            <v>97522</v>
          </cell>
          <cell r="C4280" t="str">
            <v>CURVA 90 GRAUS, EM AÇO, CONEXÃO SOLDADA, DN 40 (1 1/2"), INSTALADO EM REDE DE ALIMENTAÇÃO PARA SPRINKLER - FORNECIMENTO E INSTALAÇÃO. AF_12/2015</v>
          </cell>
          <cell r="D4280" t="str">
            <v>UN</v>
          </cell>
          <cell r="E4280">
            <v>64.349999999999994</v>
          </cell>
          <cell r="F4280" t="str">
            <v>SINAPI</v>
          </cell>
        </row>
        <row r="4281">
          <cell r="B4281">
            <v>97523</v>
          </cell>
          <cell r="C4281" t="str">
            <v>CURVA 45 GRAUS, EM AÇO, CONEXÃO SOLDADA, DN 50 (2"), INSTALADO EM REDE DE ALIMENTAÇÃO PARA SPRINKLER - FORNECIMENTO E INSTALAÇÃO. AF_12/2015</v>
          </cell>
          <cell r="D4281" t="str">
            <v>UN</v>
          </cell>
          <cell r="E4281">
            <v>88.5</v>
          </cell>
          <cell r="F4281" t="str">
            <v>SINAPI</v>
          </cell>
        </row>
        <row r="4282">
          <cell r="B4282">
            <v>97524</v>
          </cell>
          <cell r="C4282" t="str">
            <v>CURVA 90 GRAUS, EM AÇO, CONEXÃO SOLDADA, DN 50 (2"), INSTALADO EM REDE DE ALIMENTAÇÃO PARA SPRINKLER - FORNECIMENTO E INSTALAÇÃO. AF_12/2015</v>
          </cell>
          <cell r="D4282" t="str">
            <v>UN</v>
          </cell>
          <cell r="E4282">
            <v>95.45</v>
          </cell>
          <cell r="F4282" t="str">
            <v>SINAPI</v>
          </cell>
        </row>
        <row r="4283">
          <cell r="B4283">
            <v>97525</v>
          </cell>
          <cell r="C4283" t="str">
            <v>CURVA 45 GRAUS, EM AÇO, CONEXÃO SOLDADA, DN 65 (2 1/2"), INSTALADO EM REDE DE ALIMENTAÇÃO PARA SPRINKLER - FORNECIMENTO E INSTALAÇÃO. AF_12/2015</v>
          </cell>
          <cell r="D4283" t="str">
            <v>UN</v>
          </cell>
          <cell r="E4283">
            <v>166.4</v>
          </cell>
          <cell r="F4283" t="str">
            <v>SINAPI</v>
          </cell>
        </row>
        <row r="4284">
          <cell r="B4284">
            <v>97526</v>
          </cell>
          <cell r="C4284" t="str">
            <v>CURVA 90 GRAUS, EM AÇO, CONEXÃO SOLDADA, DN 65 (2 1/2"), INSTALADO EM REDE DE ALIMENTAÇÃO PARA SPRINKLER - FORNECIMENTO E INSTALAÇÃO. AF_12/2015</v>
          </cell>
          <cell r="D4284" t="str">
            <v>UN</v>
          </cell>
          <cell r="E4284">
            <v>177.51</v>
          </cell>
          <cell r="F4284" t="str">
            <v>SINAPI</v>
          </cell>
        </row>
        <row r="4285">
          <cell r="B4285">
            <v>97527</v>
          </cell>
          <cell r="C4285" t="str">
            <v>CURVA 45 GRAUS, EM AÇO, CONEXÃO SOLDADA, DN 80 (3"), INSTALADO EM REDE DE ALIMENTAÇÃO PARA SPRINKLER - FORNECIMENTO E INSTALAÇÃO. AF_12/2015</v>
          </cell>
          <cell r="D4285" t="str">
            <v>UN</v>
          </cell>
          <cell r="E4285">
            <v>408.3</v>
          </cell>
          <cell r="F4285" t="str">
            <v>SINAPI</v>
          </cell>
        </row>
        <row r="4286">
          <cell r="B4286">
            <v>97528</v>
          </cell>
          <cell r="C4286" t="str">
            <v>CURVA 90 GRAUS, EM AÇO, CONEXÃO SOLDADA, DN 80 (3"), INSTALADO EM REDE DE ALIMENTAÇÃO PARA SPRINKLER - FORNECIMENTO E INSTALAÇÃO. AF_12/2015</v>
          </cell>
          <cell r="D4286" t="str">
            <v>UN</v>
          </cell>
          <cell r="E4286">
            <v>358.43</v>
          </cell>
          <cell r="F4286" t="str">
            <v>SINAPI</v>
          </cell>
        </row>
        <row r="4287">
          <cell r="B4287">
            <v>97529</v>
          </cell>
          <cell r="C4287" t="str">
            <v>TÊ, EM AÇO, CONEXÃO SOLDADA, DN 25 (1"), INSTALADO EM REDE DE ALIMENTAÇÃO PARA SPRINKLER - FORNECIMENTO E INSTALAÇÃO. AF_12/2015</v>
          </cell>
          <cell r="D4287" t="str">
            <v>UN</v>
          </cell>
          <cell r="E4287">
            <v>50.72</v>
          </cell>
          <cell r="F4287" t="str">
            <v>SINAPI</v>
          </cell>
        </row>
        <row r="4288">
          <cell r="B4288">
            <v>97530</v>
          </cell>
          <cell r="C4288" t="str">
            <v>TÊ, EM AÇO, CONEXÃO SOLDADA, DN 32 (1 1/4"), INSTALADO EM REDE DE ALIMENTAÇÃO PARA SPRINKLER - FORNECIMENTO E INSTALAÇÃO. AF_12/2015</v>
          </cell>
          <cell r="D4288" t="str">
            <v>UN</v>
          </cell>
          <cell r="E4288">
            <v>73.290000000000006</v>
          </cell>
          <cell r="F4288" t="str">
            <v>SINAPI</v>
          </cell>
        </row>
        <row r="4289">
          <cell r="B4289">
            <v>97531</v>
          </cell>
          <cell r="C4289" t="str">
            <v>TÊ, EM AÇO, CONEXÃO SOLDADA, DN 40 (1 1/2"), INSTALADO EM REDE DE ALIMENTAÇÃO PARA SPRINKLER - FORNECIMENTO E INSTALAÇÃO. AF_12/2015</v>
          </cell>
          <cell r="D4289" t="str">
            <v>UN</v>
          </cell>
          <cell r="E4289">
            <v>93.32</v>
          </cell>
          <cell r="F4289" t="str">
            <v>SINAPI</v>
          </cell>
        </row>
        <row r="4290">
          <cell r="B4290">
            <v>97532</v>
          </cell>
          <cell r="C4290" t="str">
            <v>TÊ, EM AÇO, CONEXÃO SOLDADA, DN 50 (2"), INSTALADO EM REDE DE ALIMENTAÇÃO PARA SPRINKLER - FORNECIMENTO E INSTALAÇÃO. AF_12/2015</v>
          </cell>
          <cell r="D4290" t="str">
            <v>UN</v>
          </cell>
          <cell r="E4290">
            <v>145.88</v>
          </cell>
          <cell r="F4290" t="str">
            <v>SINAPI</v>
          </cell>
        </row>
        <row r="4291">
          <cell r="B4291">
            <v>97533</v>
          </cell>
          <cell r="C4291" t="str">
            <v>TÊ, EM AÇO, CONEXÃO SOLDADA, DN 65 (2 1/2"), INSTALADO EM REDE DE ALIMENTAÇÃO PARA SPRINKLER - FORNECIMENTO E INSTALAÇÃO. AF_12/2015</v>
          </cell>
          <cell r="D4291" t="str">
            <v>UN</v>
          </cell>
          <cell r="E4291">
            <v>274.39999999999998</v>
          </cell>
          <cell r="F4291" t="str">
            <v>SINAPI</v>
          </cell>
        </row>
        <row r="4292">
          <cell r="B4292">
            <v>97534</v>
          </cell>
          <cell r="C4292" t="str">
            <v>TÊ, EM AÇO, CONEXÃO SOLDADA, DN 80 (3"), INSTALADO EM REDE DE ALIMENTAÇÃO PARA SPRINKLER - FORNECIMENTO E INSTALAÇÃO. AF_12/2015</v>
          </cell>
          <cell r="D4292" t="str">
            <v>UN</v>
          </cell>
          <cell r="E4292">
            <v>434.4</v>
          </cell>
          <cell r="F4292" t="str">
            <v>SINAPI</v>
          </cell>
        </row>
        <row r="4293">
          <cell r="B4293">
            <v>97537</v>
          </cell>
          <cell r="C4293" t="str">
            <v>LUVA, EM AÇO, CONEXÃO SOLDADA, DN 15 (1/2"), INSTALADO EM RAMAIS E SUB-RAMAIS DE GÁS - FORNECIMENTO E INSTALAÇÃO. AF_12/2015</v>
          </cell>
          <cell r="D4293" t="str">
            <v>UN</v>
          </cell>
          <cell r="E4293">
            <v>15.04</v>
          </cell>
          <cell r="F4293" t="str">
            <v>SINAPI</v>
          </cell>
        </row>
        <row r="4294">
          <cell r="B4294">
            <v>97540</v>
          </cell>
          <cell r="C4294" t="str">
            <v>LUVA, EM AÇO, CONEXÃO SOLDADA, DN 20 (3/4"), INSTALADO EM RAMAIS E SUB-RAMAIS DE GÁS - FORNECIMENTO E INSTALAÇÃO. AF_12/2015</v>
          </cell>
          <cell r="D4294" t="str">
            <v>UN</v>
          </cell>
          <cell r="E4294">
            <v>20.260000000000002</v>
          </cell>
          <cell r="F4294" t="str">
            <v>SINAPI</v>
          </cell>
        </row>
        <row r="4295">
          <cell r="B4295">
            <v>97541</v>
          </cell>
          <cell r="C4295" t="str">
            <v>LUVA COM REDUÇÃO, EM AÇO, CONEXÃO SOLDADA, DN 20 X 15 MM (3/4 " X 1/2"), INSTALADO EM RAMAIS E SUB-RAMAIS DE GÁS - FORNECIMENTO E INSTALAÇÃO. AF_12/2015</v>
          </cell>
          <cell r="D4295" t="str">
            <v>UN</v>
          </cell>
          <cell r="E4295">
            <v>17.3</v>
          </cell>
          <cell r="F4295" t="str">
            <v>SINAPI</v>
          </cell>
        </row>
        <row r="4296">
          <cell r="B4296">
            <v>97543</v>
          </cell>
          <cell r="C4296" t="str">
            <v>LUVA, EM AÇO, CONEXÃO SOLDADA, DN 25 (1"), INSTALADO EM RAMAIS E SUB-RAMAIS DE GÁS - FORNECIMENTO E INSTALAÇÃO. AF_12/2015</v>
          </cell>
          <cell r="D4296" t="str">
            <v>UN</v>
          </cell>
          <cell r="E4296">
            <v>33.01</v>
          </cell>
          <cell r="F4296" t="str">
            <v>SINAPI</v>
          </cell>
        </row>
        <row r="4297">
          <cell r="B4297">
            <v>97544</v>
          </cell>
          <cell r="C4297" t="str">
            <v>LUVA COM REDUÇÃO, EM AÇO, CONEXÃO SOLDADA, DN 25 X 20 MM (1" X 3/4"), INSTALADO EM RAMAIS E SUB-RAMAIS DE GÁS - FORNECIMENTO E INSTALAÇÃO. AF_12/2015</v>
          </cell>
          <cell r="D4297" t="str">
            <v>UN</v>
          </cell>
          <cell r="E4297">
            <v>29.44</v>
          </cell>
          <cell r="F4297" t="str">
            <v>SINAPI</v>
          </cell>
        </row>
        <row r="4298">
          <cell r="B4298">
            <v>97546</v>
          </cell>
          <cell r="C4298" t="str">
            <v>CURVA 45 GRAUS, EM AÇO, CONEXÃO SOLDADA, DN 15 (1/2"), INSTALADO EM RAMAIS E SUB-RAMAIS DE GÁS - FORNECIMENTO E INSTALAÇÃO. AF_12/2015</v>
          </cell>
          <cell r="D4298" t="str">
            <v>UN</v>
          </cell>
          <cell r="E4298">
            <v>21.06</v>
          </cell>
          <cell r="F4298" t="str">
            <v>SINAPI</v>
          </cell>
        </row>
        <row r="4299">
          <cell r="B4299">
            <v>97547</v>
          </cell>
          <cell r="C4299" t="str">
            <v>CURVA 90 GRAUS, EM AÇO, CONEXÃO SOLDADA, DN 15 (1/2"), INSTALADO EM RAMAIS E SUB-RAMAIS DE GÁS - FORNECIMENTO E INSTALAÇÃO. AF_12/2015</v>
          </cell>
          <cell r="D4299" t="str">
            <v>UN</v>
          </cell>
          <cell r="E4299">
            <v>21.06</v>
          </cell>
          <cell r="F4299" t="str">
            <v>SINAPI</v>
          </cell>
        </row>
        <row r="4300">
          <cell r="B4300">
            <v>97548</v>
          </cell>
          <cell r="C4300" t="str">
            <v>CURVA 45 GRAUS, EM AÇO, CONEXÃO SOLDADA, DN 20 (3/4"), INSTALADO EM RAMAIS E SUB-RAMAIS DE GÁS - FORNECIMENTO E INSTALAÇÃO. AF_12/2015</v>
          </cell>
          <cell r="D4300" t="str">
            <v>UN</v>
          </cell>
          <cell r="E4300">
            <v>31.25</v>
          </cell>
          <cell r="F4300" t="str">
            <v>SINAPI</v>
          </cell>
        </row>
        <row r="4301">
          <cell r="B4301">
            <v>97549</v>
          </cell>
          <cell r="C4301" t="str">
            <v>CURVA 90 GRAUS, EM AÇO, CONEXÃO SOLDADA, DN 20 (3/4"), INSTALADO EM RAMAIS E SUB-RAMAIS DE GÁS - FORNECIMENTO E INSTALAÇÃO. AF_12/2015</v>
          </cell>
          <cell r="D4301" t="str">
            <v>UN</v>
          </cell>
          <cell r="E4301">
            <v>31.25</v>
          </cell>
          <cell r="F4301" t="str">
            <v>SINAPI</v>
          </cell>
        </row>
        <row r="4302">
          <cell r="B4302">
            <v>97550</v>
          </cell>
          <cell r="C4302" t="str">
            <v>CURVA 45 GRAUS, EM AÇO, CONEXÃO SOLDADA, DN 25 (1"), INSTALADO EM RAMAIS E SUB-RAMAIS DE GÁS - FORNECIMENTO E INSTALAÇÃO. AF_12/2015</v>
          </cell>
          <cell r="D4302" t="str">
            <v>UN</v>
          </cell>
          <cell r="E4302">
            <v>51.97</v>
          </cell>
          <cell r="F4302" t="str">
            <v>SINAPI</v>
          </cell>
        </row>
        <row r="4303">
          <cell r="B4303">
            <v>97551</v>
          </cell>
          <cell r="C4303" t="str">
            <v>CURVA 90 GRAUS, EM AÇO, CONEXÃO SOLDADA, DN 25 (1"), INSTALADO EM RAMAIS E SUB-RAMAIS DE GÁS - FORNECIMENTO E INSTALAÇÃO. AF_12/2015</v>
          </cell>
          <cell r="D4303" t="str">
            <v>UN</v>
          </cell>
          <cell r="E4303">
            <v>51.97</v>
          </cell>
          <cell r="F4303" t="str">
            <v>SINAPI</v>
          </cell>
        </row>
        <row r="4304">
          <cell r="B4304">
            <v>97552</v>
          </cell>
          <cell r="C4304" t="str">
            <v>TÊ, EM AÇO, CONEXÃO SOLDADA, DN 15 (1/2"), INSTALADO EM RAMAIS E SUB-RAMAIS DE GÁS - FORNECIMENTO E INSTALAÇÃO. AF_12/2015</v>
          </cell>
          <cell r="D4304" t="str">
            <v>UN</v>
          </cell>
          <cell r="E4304">
            <v>30.67</v>
          </cell>
          <cell r="F4304" t="str">
            <v>SINAPI</v>
          </cell>
        </row>
        <row r="4305">
          <cell r="B4305">
            <v>97553</v>
          </cell>
          <cell r="C4305" t="str">
            <v>TÊ, EM AÇO, CONEXÃO SOLDADA, DN 20 (3/4"), INSTALADO EM RAMAIS E SUB-RAMAIS DE GÁS - FORNECIMENTO E INSTALAÇÃO. AF_12/2015</v>
          </cell>
          <cell r="D4305" t="str">
            <v>UN</v>
          </cell>
          <cell r="E4305">
            <v>44.26</v>
          </cell>
          <cell r="F4305" t="str">
            <v>SINAPI</v>
          </cell>
        </row>
        <row r="4306">
          <cell r="B4306">
            <v>97554</v>
          </cell>
          <cell r="C4306" t="str">
            <v>TÊ, EM AÇO, CONEXÃO SOLDADA, DN 25 (1"), INSTALADO EM RAMAIS E SUB-RAMAIS DE GÁS - FORNECIMENTO E INSTALAÇÃO. AF_12/2015</v>
          </cell>
          <cell r="D4306" t="str">
            <v>UN</v>
          </cell>
          <cell r="E4306">
            <v>76.72</v>
          </cell>
          <cell r="F4306" t="str">
            <v>SINAPI</v>
          </cell>
        </row>
        <row r="4307">
          <cell r="B4307">
            <v>98602</v>
          </cell>
          <cell r="C4307" t="str">
            <v>CONECTOR EM BRONZE/LATÃO, DN 22 MM X 1/2", SEM ANEL DE SOLDA, BOLSA X ROSCA F, INSTALADO EM PRUMADA  FORNECIMENTO E INSTALAÇÃO. AF_01/2016</v>
          </cell>
          <cell r="D4307" t="str">
            <v>UN</v>
          </cell>
          <cell r="E4307">
            <v>12.17</v>
          </cell>
          <cell r="F4307" t="str">
            <v>SINAPI</v>
          </cell>
        </row>
        <row r="4308">
          <cell r="B4308">
            <v>6171</v>
          </cell>
          <cell r="C4308" t="str">
            <v>TAMPA DE CONCRETO ARMADO 60X60X5CM PARA CAIXA</v>
          </cell>
          <cell r="D4308" t="str">
            <v>UN</v>
          </cell>
          <cell r="E4308">
            <v>23.47</v>
          </cell>
          <cell r="F4308" t="str">
            <v>SINAPI</v>
          </cell>
        </row>
        <row r="4309">
          <cell r="B4309" t="str">
            <v>74166/1</v>
          </cell>
          <cell r="C4309" t="str">
            <v>CAIXA DE INSPEÇÃO EM CONCRETO PRÉ-MOLDADO DN 60CM COM TAMPA H= 60CM - FORNECIMENTO E INSTALACAO</v>
          </cell>
          <cell r="D4309" t="str">
            <v>UN</v>
          </cell>
          <cell r="E4309">
            <v>176.13</v>
          </cell>
          <cell r="F4309" t="str">
            <v>SINAPI</v>
          </cell>
        </row>
        <row r="4310">
          <cell r="B4310" t="str">
            <v>74166/2</v>
          </cell>
          <cell r="C4310" t="str">
            <v>CAIXA DE INSPECAO EM ANEL DE CONCRETO PRE MOLDADO, COM 950MM DE ALTURA TOTAL. ANEIS COM ESP=50MM, DIAM.=600MM. EXCLUSIVE TAMPAO E ESCAVACAO - FORNECIMENTO E INSTALACAO</v>
          </cell>
          <cell r="D4310" t="str">
            <v>UN</v>
          </cell>
          <cell r="E4310">
            <v>232.19</v>
          </cell>
          <cell r="F4310" t="str">
            <v>SINAPI</v>
          </cell>
        </row>
        <row r="4311">
          <cell r="B4311">
            <v>88503</v>
          </cell>
          <cell r="C4311" t="str">
            <v>CAIXA D´ÁGUA EM POLIETILENO, 1000 LITROS, COM ACESSÓRIOS</v>
          </cell>
          <cell r="D4311" t="str">
            <v>UN</v>
          </cell>
          <cell r="E4311">
            <v>640.62</v>
          </cell>
          <cell r="F4311" t="str">
            <v>SINAPI</v>
          </cell>
        </row>
        <row r="4312">
          <cell r="B4312">
            <v>88504</v>
          </cell>
          <cell r="C4312" t="str">
            <v>CAIXA D´AGUA EM POLIETILENO, 500 LITROS, COM ACESSÓRIOS</v>
          </cell>
          <cell r="D4312" t="str">
            <v>UN</v>
          </cell>
          <cell r="E4312">
            <v>513.29</v>
          </cell>
          <cell r="F4312" t="str">
            <v>SINAPI</v>
          </cell>
        </row>
        <row r="4313">
          <cell r="B4313">
            <v>97900</v>
          </cell>
          <cell r="C4313" t="str">
            <v>CAIXA ENTERRADA HIDRÁULICA RETANGULAR EM ALVENARIA COM TIJOLOS CERÂMICOS MACIÇOS, DIMENSÕES INTERNAS: 0,3X0,3X0,3 M PARA REDE DE ESGOTO. AF_05/2018</v>
          </cell>
          <cell r="D4313" t="str">
            <v>UN</v>
          </cell>
          <cell r="E4313">
            <v>128.69999999999999</v>
          </cell>
          <cell r="F4313" t="str">
            <v>SINAPI</v>
          </cell>
        </row>
        <row r="4314">
          <cell r="B4314">
            <v>97901</v>
          </cell>
          <cell r="C4314" t="str">
            <v>CAIXA ENTERRADA HIDRÁULICA RETANGULAR EM ALVENARIA COM TIJOLOS CERÂMICOS MACIÇOS, DIMENSÕES INTERNAS: 0,4X0,4X0,4 M PARA REDE DE ESGOTO. AF_05/2018</v>
          </cell>
          <cell r="D4314" t="str">
            <v>UN</v>
          </cell>
          <cell r="E4314">
            <v>204.3</v>
          </cell>
          <cell r="F4314" t="str">
            <v>SINAPI</v>
          </cell>
        </row>
        <row r="4315">
          <cell r="B4315">
            <v>97902</v>
          </cell>
          <cell r="C4315" t="str">
            <v>CAIXA ENTERRADA HIDRÁULICA RETANGULAR EM ALVENARIA COM TIJOLOS CERÂMICOS MACIÇOS, DIMENSÕES INTERNAS: 0,6X0,6X0,6 M PARA REDE DE ESGOTO. AF_05/2018</v>
          </cell>
          <cell r="D4315" t="str">
            <v>UN</v>
          </cell>
          <cell r="E4315">
            <v>403.22</v>
          </cell>
          <cell r="F4315" t="str">
            <v>SINAPI</v>
          </cell>
        </row>
        <row r="4316">
          <cell r="B4316">
            <v>97903</v>
          </cell>
          <cell r="C4316" t="str">
            <v>CAIXA ENTERRADA HIDRÁULICA RETANGULAR EM ALVENARIA COM TIJOLOS CERÂMICOS MACIÇOS, DIMENSÕES INTERNAS: 0,8X0,8X0,6 M PARA REDE DE ESGOTO. AF_05/2018</v>
          </cell>
          <cell r="D4316" t="str">
            <v>UN</v>
          </cell>
          <cell r="E4316">
            <v>558.04</v>
          </cell>
          <cell r="F4316" t="str">
            <v>SINAPI</v>
          </cell>
        </row>
        <row r="4317">
          <cell r="B4317">
            <v>97904</v>
          </cell>
          <cell r="C4317" t="str">
            <v>CAIXA ENTERRADA HIDRÁULICA RETANGULAR EM ALVENARIA COM TIJOLOS CERÂMICOS MACIÇOS, DIMENSÕES INTERNAS: 1X1X0,6 M PARA REDE DE ESGOTO. AF_05/2018</v>
          </cell>
          <cell r="D4317" t="str">
            <v>UN</v>
          </cell>
          <cell r="E4317">
            <v>662.21</v>
          </cell>
          <cell r="F4317" t="str">
            <v>SINAPI</v>
          </cell>
        </row>
        <row r="4318">
          <cell r="B4318">
            <v>97905</v>
          </cell>
          <cell r="C4318" t="str">
            <v>CAIXA ENTERRADA HIDRÁULICA RETANGULAR, EM ALVENARIA COM BLOCOS DE CONCRETO, DIMENSÕES INTERNAS: 0,4X0,4X0,4 M PARA REDE DE ESGOTO. AF_05/2018</v>
          </cell>
          <cell r="D4318" t="str">
            <v>UN</v>
          </cell>
          <cell r="E4318">
            <v>167.77</v>
          </cell>
          <cell r="F4318" t="str">
            <v>SINAPI</v>
          </cell>
        </row>
        <row r="4319">
          <cell r="B4319">
            <v>97906</v>
          </cell>
          <cell r="C4319" t="str">
            <v>CAIXA ENTERRADA HIDRÁULICA RETANGULAR, EM ALVENARIA COM BLOCOS DE CONCRETO, DIMENSÕES INTERNAS: 0,6X0,6X0,6 M PARA REDE DE ESGOTO. AF_05/2018</v>
          </cell>
          <cell r="D4319" t="str">
            <v>UN</v>
          </cell>
          <cell r="E4319">
            <v>312.77999999999997</v>
          </cell>
          <cell r="F4319" t="str">
            <v>SINAPI</v>
          </cell>
        </row>
        <row r="4320">
          <cell r="B4320">
            <v>97907</v>
          </cell>
          <cell r="C4320" t="str">
            <v>CAIXA ENTERRADA HIDRÁULICA RETANGULAR, EM ALVENARIA COM BLOCOS DE CONCRETO, DIMENSÕES INTERNAS: 0,8X0,8X0,6 M PARA REDE DE ESGOTO. AF_05/2018</v>
          </cell>
          <cell r="D4320" t="str">
            <v>UN</v>
          </cell>
          <cell r="E4320">
            <v>442.64</v>
          </cell>
          <cell r="F4320" t="str">
            <v>SINAPI</v>
          </cell>
        </row>
        <row r="4321">
          <cell r="B4321">
            <v>97908</v>
          </cell>
          <cell r="C4321" t="str">
            <v>CAIXA ENTERRADA HIDRÁULICA RETANGULAR, EM ALVENARIA COM BLOCOS DE CONCRETO, DIMENSÕES INTERNAS: 1X1X0,6 M PARA REDE DE ESGOTO. AF_05/2018</v>
          </cell>
          <cell r="D4321" t="str">
            <v>UN</v>
          </cell>
          <cell r="E4321">
            <v>525.66999999999996</v>
          </cell>
          <cell r="F4321" t="str">
            <v>SINAPI</v>
          </cell>
        </row>
        <row r="4322">
          <cell r="B4322">
            <v>98102</v>
          </cell>
          <cell r="C4322" t="str">
            <v>CAIXA DE GORDURA SIMPLES, CIRCULAR, EM CONCRETO PRÉ-MOLDADO, DIÂMETRO INTERNO = 0,4 M, ALTURA INTERNA = 0,4 M. AF_05/2018</v>
          </cell>
          <cell r="D4322" t="str">
            <v>UN</v>
          </cell>
          <cell r="E4322">
            <v>60.74</v>
          </cell>
          <cell r="F4322" t="str">
            <v>SINAPI</v>
          </cell>
        </row>
        <row r="4323">
          <cell r="B4323">
            <v>98103</v>
          </cell>
          <cell r="C4323" t="str">
            <v>CAIXA DE GORDURA DUPLA, CIRCULAR, EM CONCRETO PRÉ-MOLDADO, DIÂMETRO INTERNO = 0,6 M, ALTURA INTERNA = 0,6 M. AF_05/2018</v>
          </cell>
          <cell r="D4323" t="str">
            <v>UN</v>
          </cell>
          <cell r="E4323">
            <v>126.56</v>
          </cell>
          <cell r="F4323" t="str">
            <v>SINAPI</v>
          </cell>
        </row>
        <row r="4324">
          <cell r="B4324">
            <v>98104</v>
          </cell>
          <cell r="C4324" t="str">
            <v>CAIXA DE GORDURA SIMPLES (CAPACIDADE: 36L), RETANGULAR, EM ALVENARIA COM TIJOLOS CERÂMICOS MACIÇOS, DIMENSÕES INTERNAS = 0,2X0,4 M, ALTURA INTERNA = 0,8 M. AF_05/2018</v>
          </cell>
          <cell r="D4324" t="str">
            <v>UN</v>
          </cell>
          <cell r="E4324">
            <v>270.97000000000003</v>
          </cell>
          <cell r="F4324" t="str">
            <v>SINAPI</v>
          </cell>
        </row>
        <row r="4325">
          <cell r="B4325">
            <v>98105</v>
          </cell>
          <cell r="C4325" t="str">
            <v>CAIXA DE GORDURA DUPLA (CAPACIDADE: 126 L), RETANGULAR, EM ALVENARIA COM TIJOLOS CERÂMICOS MACIÇOS, DIMENSÕES INTERNAS = 0,4X0,7 M, ALTURA INTERNA = 0,8 M. AF_05/2018</v>
          </cell>
          <cell r="D4325" t="str">
            <v>UN</v>
          </cell>
          <cell r="E4325">
            <v>469.8</v>
          </cell>
          <cell r="F4325" t="str">
            <v>SINAPI</v>
          </cell>
        </row>
        <row r="4326">
          <cell r="B4326">
            <v>98106</v>
          </cell>
          <cell r="C4326" t="str">
            <v>CAIXA DE GORDURA ESPECIAL (CAPACIDADE: 312 L - PARA ATÉ 146 PESSOAS SERVIDAS NO PICO), RETANGULAR, EM ALVENARIA COM TIJOLOS CERÂMICOS MACIÇOS, DIMENSÕES INTERNAS = 0,4X1,2 M, ALTURA INTERNA = 1 M. AF_05/2018</v>
          </cell>
          <cell r="D4326" t="str">
            <v>UN</v>
          </cell>
          <cell r="E4326">
            <v>776.29</v>
          </cell>
          <cell r="F4326" t="str">
            <v>SINAPI</v>
          </cell>
        </row>
        <row r="4327">
          <cell r="B4327">
            <v>98107</v>
          </cell>
          <cell r="C4327" t="str">
            <v>CAIXA DE GORDURA SIMPLES (CAPACIDADE: 36 L), RETANGULAR, EM ALVENARIA COM BLOCOS DE CONCRETO, DIMENSÕES INTERNAS = 0,2X0,4 M, ALTURA INTERNA = 0,8 M. AF_05/2018</v>
          </cell>
          <cell r="D4327" t="str">
            <v>UN</v>
          </cell>
          <cell r="E4327">
            <v>200.58</v>
          </cell>
          <cell r="F4327" t="str">
            <v>SINAPI</v>
          </cell>
        </row>
        <row r="4328">
          <cell r="B4328">
            <v>98108</v>
          </cell>
          <cell r="C4328" t="str">
            <v>CAIXA DE GORDURA DUPLA (CAPACIDADE: 126 L), RETANGULAR, EM ALVENARIA COM BLOCOS DE CONCRETO, DIMENSÕES INTERNAS = 0,4X0,7 M, ALTURA INTERNA = 0,8 M. AF_05/2018</v>
          </cell>
          <cell r="D4328" t="str">
            <v>UN</v>
          </cell>
          <cell r="E4328">
            <v>356.35</v>
          </cell>
          <cell r="F4328" t="str">
            <v>SINAPI</v>
          </cell>
        </row>
        <row r="4329">
          <cell r="B4329">
            <v>99250</v>
          </cell>
          <cell r="C4329" t="str">
            <v>CAIXA ENTERRADA HIDRÁULICA RETANGULAR EM ALVENARIA COM TIJOLOS CERÂMICOS MACIÇOS, DIMENSÕES INTERNAS: 0,3X0,3X0,3 M PARA REDE DE DRENAGEM. AF_05/2018</v>
          </cell>
          <cell r="D4329" t="str">
            <v>UN</v>
          </cell>
          <cell r="E4329">
            <v>124.69</v>
          </cell>
          <cell r="F4329" t="str">
            <v>SINAPI</v>
          </cell>
        </row>
        <row r="4330">
          <cell r="B4330">
            <v>99251</v>
          </cell>
          <cell r="C4330" t="str">
            <v>CAIXA ENTERRADA HIDRÁULICA RETANGULAR EM ALVENARIA COM TIJOLOS CERÂMICOS MACIÇOS, DIMENSÕES INTERNAS: 0,4X0,4X0,4 M PARA REDE DE DRENAGEM. AF_05/2018</v>
          </cell>
          <cell r="D4330" t="str">
            <v>UN</v>
          </cell>
          <cell r="E4330">
            <v>197.41</v>
          </cell>
          <cell r="F4330" t="str">
            <v>SINAPI</v>
          </cell>
        </row>
        <row r="4331">
          <cell r="B4331">
            <v>99253</v>
          </cell>
          <cell r="C4331" t="str">
            <v>CAIXA ENTERRADA HIDRÁULICA RETANGULAR EM ALVENARIA COM TIJOLOS CERÂMICOS MACIÇOS, DIMENSÕES INTERNAS: 0,6X0,6X0,6 M PARA REDE DE DRENAGEM. AF_05/2018</v>
          </cell>
          <cell r="D4331" t="str">
            <v>UN</v>
          </cell>
          <cell r="E4331">
            <v>387.76</v>
          </cell>
          <cell r="F4331" t="str">
            <v>SINAPI</v>
          </cell>
        </row>
        <row r="4332">
          <cell r="B4332">
            <v>99255</v>
          </cell>
          <cell r="C4332" t="str">
            <v>CAIXA ENTERRADA HIDRÁULICA RETANGULAR EM ALVENARIA COM TIJOLOS CERÂMICOS MACIÇOS, DIMENSÕES INTERNAS: 0,8X0,8X0,6 M PARA REDE DE DRENAGEM. AF_05/2018</v>
          </cell>
          <cell r="D4332" t="str">
            <v>UN</v>
          </cell>
          <cell r="E4332">
            <v>536.84</v>
          </cell>
          <cell r="F4332" t="str">
            <v>SINAPI</v>
          </cell>
        </row>
        <row r="4333">
          <cell r="B4333">
            <v>99257</v>
          </cell>
          <cell r="C4333" t="str">
            <v>CAIXA ENTERRADA HIDRÁULICA RETANGULAR EM ALVENARIA COM TIJOLOS CERÂMICOS MACIÇOS, DIMENSÕES INTERNAS: 1X1X0,6 M PARA REDE DE DRENAGEM. AF_05/2018</v>
          </cell>
          <cell r="D4333" t="str">
            <v>UN</v>
          </cell>
          <cell r="E4333">
            <v>634.79</v>
          </cell>
          <cell r="F4333" t="str">
            <v>SINAPI</v>
          </cell>
        </row>
        <row r="4334">
          <cell r="B4334">
            <v>99258</v>
          </cell>
          <cell r="C4334" t="str">
            <v>CAIXA ENTERRADA HIDRÁULICA RETANGULAR, EM ALVENARIA COM BLOCOS DE CONCRETO, DIMENSÕES INTERNAS: 0,4X0,4X0,4 M PARA REDE DE DRENAGEM. AF_05/2018</v>
          </cell>
          <cell r="D4334" t="str">
            <v>UN</v>
          </cell>
          <cell r="E4334">
            <v>162.08000000000001</v>
          </cell>
          <cell r="F4334" t="str">
            <v>SINAPI</v>
          </cell>
        </row>
        <row r="4335">
          <cell r="B4335">
            <v>99260</v>
          </cell>
          <cell r="C4335" t="str">
            <v>CAIXA ENTERRADA HIDRÁULICA RETANGULAR, EM ALVENARIA COM BLOCOS DE CONCRETO, DIMENSÕES INTERNAS: 0,6X0,6X0,6 M PARA REDE DE DRENAGEM. AF_05/2018</v>
          </cell>
          <cell r="D4335" t="str">
            <v>UN</v>
          </cell>
          <cell r="E4335">
            <v>303.04000000000002</v>
          </cell>
          <cell r="F4335" t="str">
            <v>SINAPI</v>
          </cell>
        </row>
        <row r="4336">
          <cell r="B4336">
            <v>99262</v>
          </cell>
          <cell r="C4336" t="str">
            <v>CAIXA ENTERRADA HIDRÁULICA RETANGULAR, EM ALVENARIA COM BLOCOS DE CONCRETO, DIMENSÕES INTERNAS: 0,8X0,8X0,6 M PARA REDE DE DRENAGEM. AF_05/2018</v>
          </cell>
          <cell r="D4336" t="str">
            <v>UN</v>
          </cell>
          <cell r="E4336">
            <v>428.74</v>
          </cell>
          <cell r="F4336" t="str">
            <v>SINAPI</v>
          </cell>
        </row>
        <row r="4337">
          <cell r="B4337">
            <v>99264</v>
          </cell>
          <cell r="C4337" t="str">
            <v>CAIXA ENTERRADA HIDRÁULICA RETANGULAR, EM ALVENARIA COM BLOCOS DE CONCRETO, DIMENSÕES INTERNAS: 1X1X0,6 M PARA REDE DE DRENAGEM. AF_05/2018</v>
          </cell>
          <cell r="D4337" t="str">
            <v>UN</v>
          </cell>
          <cell r="E4337">
            <v>506.89</v>
          </cell>
          <cell r="F4337" t="str">
            <v>SINAPI</v>
          </cell>
        </row>
        <row r="4338">
          <cell r="B4338">
            <v>89482</v>
          </cell>
          <cell r="C4338" t="str">
            <v>CAIXA SIFONADA, PVC, DN 100 X 100 X 50 MM, FORNECIDA E INSTALADA EM RAMAIS DE ENCAMINHAMENTO DE ÁGUA PLUVIAL. AF_12/2014</v>
          </cell>
          <cell r="D4338" t="str">
            <v>UN</v>
          </cell>
          <cell r="E4338">
            <v>23.81</v>
          </cell>
          <cell r="F4338" t="str">
            <v>SINAPI</v>
          </cell>
        </row>
        <row r="4339">
          <cell r="B4339">
            <v>89491</v>
          </cell>
          <cell r="C4339" t="str">
            <v>CAIXA SIFONADA, PVC, DN 150 X 185 X 75 MM, FORNECIDA E INSTALADA EM RAMAIS DE ENCAMINHAMENTO DE ÁGUA PLUVIAL. AF_12/2014</v>
          </cell>
          <cell r="D4339" t="str">
            <v>UN</v>
          </cell>
          <cell r="E4339">
            <v>62.39</v>
          </cell>
          <cell r="F4339" t="str">
            <v>SINAPI</v>
          </cell>
        </row>
        <row r="4340">
          <cell r="B4340">
            <v>89495</v>
          </cell>
          <cell r="C4340" t="str">
            <v>RALO SIFONADO, PVC, DN 100 X 40 MM, JUNTA SOLDÁVEL, FORNECIDO E INSTALADO EM RAMAIS DE ENCAMINHAMENTO DE ÁGUA PLUVIAL. AF_12/2014</v>
          </cell>
          <cell r="D4340" t="str">
            <v>UN</v>
          </cell>
          <cell r="E4340">
            <v>10.029999999999999</v>
          </cell>
          <cell r="F4340" t="str">
            <v>SINAPI</v>
          </cell>
        </row>
        <row r="4341">
          <cell r="B4341">
            <v>89707</v>
          </cell>
          <cell r="C4341" t="str">
            <v>CAIXA SIFONADA, PVC, DN 100 X 100 X 50 MM, JUNTA ELÁSTICA, FORNECIDA E INSTALADA EM RAMAL DE DESCARGA OU EM RAMAL DE ESGOTO SANITÁRIO. AF_12/2014</v>
          </cell>
          <cell r="D4341" t="str">
            <v>UN</v>
          </cell>
          <cell r="E4341">
            <v>27.55</v>
          </cell>
          <cell r="F4341" t="str">
            <v>SINAPI</v>
          </cell>
        </row>
        <row r="4342">
          <cell r="B4342">
            <v>89708</v>
          </cell>
          <cell r="C4342" t="str">
            <v>CAIXA SIFONADA, PVC, DN 150 X 185 X 75 MM, JUNTA ELÁSTICA, FORNECIDA E INSTALADA EM RAMAL DE DESCARGA OU EM RAMAL DE ESGOTO SANITÁRIO. AF_12/2014</v>
          </cell>
          <cell r="D4342" t="str">
            <v>UN</v>
          </cell>
          <cell r="E4342">
            <v>67.33</v>
          </cell>
          <cell r="F4342" t="str">
            <v>SINAPI</v>
          </cell>
        </row>
        <row r="4343">
          <cell r="B4343">
            <v>89709</v>
          </cell>
          <cell r="C4343" t="str">
            <v>RALO SIFONADO, PVC, DN 100 X 40 MM, JUNTA SOLDÁVEL, FORNECIDO E INSTALADO EM RAMAL DE DESCARGA OU EM RAMAL DE ESGOTO SANITÁRIO. AF_12/2014</v>
          </cell>
          <cell r="D4343" t="str">
            <v>UN</v>
          </cell>
          <cell r="E4343">
            <v>11.11</v>
          </cell>
          <cell r="F4343" t="str">
            <v>SINAPI</v>
          </cell>
        </row>
        <row r="4344">
          <cell r="B4344">
            <v>89710</v>
          </cell>
          <cell r="C4344" t="str">
            <v>RALO SECO, PVC, DN 100 X 40 MM, JUNTA SOLDÁVEL, FORNECIDO E INSTALADO EM RAMAL DE DESCARGA OU EM RAMAL DE ESGOTO SANITÁRIO. AF_12/2014</v>
          </cell>
          <cell r="D4344" t="str">
            <v>UN</v>
          </cell>
          <cell r="E4344">
            <v>10.86</v>
          </cell>
          <cell r="F4344" t="str">
            <v>SINAPI</v>
          </cell>
        </row>
        <row r="4345">
          <cell r="B4345">
            <v>86872</v>
          </cell>
          <cell r="C4345" t="str">
            <v>TANQUE DE LOUÇA BRANCA COM COLUNA, 30L OU EQUIVALENTE - FORNECIMENTO E INSTALAÇÃO. AF_01/2020</v>
          </cell>
          <cell r="D4345" t="str">
            <v>UN</v>
          </cell>
          <cell r="E4345">
            <v>584.64</v>
          </cell>
          <cell r="F4345" t="str">
            <v>SINAPI</v>
          </cell>
        </row>
        <row r="4346">
          <cell r="B4346">
            <v>86874</v>
          </cell>
          <cell r="C4346" t="str">
            <v>TANQUE DE LOUÇA BRANCA SUSPENSO, 18L OU EQUIVALENTE - FORNECIMENTO E INSTALAÇÃO. AF_01/2020</v>
          </cell>
          <cell r="D4346" t="str">
            <v>UN</v>
          </cell>
          <cell r="E4346">
            <v>359.63</v>
          </cell>
          <cell r="F4346" t="str">
            <v>SINAPI</v>
          </cell>
        </row>
        <row r="4347">
          <cell r="B4347">
            <v>86875</v>
          </cell>
          <cell r="C4347" t="str">
            <v>TANQUE DE MÁRMORE SINTÉTICO COM COLUNA, 22L OU EQUIVALENTE   FORNECIMENTO E INSTALAÇÃO. AF_01/2020</v>
          </cell>
          <cell r="D4347" t="str">
            <v>UN</v>
          </cell>
          <cell r="E4347">
            <v>290.7</v>
          </cell>
          <cell r="F4347" t="str">
            <v>SINAPI</v>
          </cell>
        </row>
        <row r="4348">
          <cell r="B4348">
            <v>86876</v>
          </cell>
          <cell r="C4348" t="str">
            <v>TANQUE DE MÁRMORE SINTÉTICO SUSPENSO, 22L OU EQUIVALENTE - FORNECIMENTO E INSTALAÇÃO. AF_01/2020</v>
          </cell>
          <cell r="D4348" t="str">
            <v>UN</v>
          </cell>
          <cell r="E4348">
            <v>169.11</v>
          </cell>
          <cell r="F4348" t="str">
            <v>SINAPI</v>
          </cell>
        </row>
        <row r="4349">
          <cell r="B4349">
            <v>86877</v>
          </cell>
          <cell r="C4349" t="str">
            <v>VÁLVULA EM METAL CROMADO 1.1/2 X 1.1/2 PARA TANQUE OU LAVATÓRIO, COM OU SEM LADRÃO - FORNECIMENTO E INSTALAÇÃO. AF_01/2020</v>
          </cell>
          <cell r="D4349" t="str">
            <v>UN</v>
          </cell>
          <cell r="E4349">
            <v>24.28</v>
          </cell>
          <cell r="F4349" t="str">
            <v>SINAPI</v>
          </cell>
        </row>
        <row r="4350">
          <cell r="B4350">
            <v>86878</v>
          </cell>
          <cell r="C4350" t="str">
            <v>VÁLVULA EM METAL CROMADO TIPO AMERICANA 3.1/2 X 1.1/2 PARA PIA - FORNECIMENTO E INSTALAÇÃO. AF_01/2020</v>
          </cell>
          <cell r="D4350" t="str">
            <v>UN</v>
          </cell>
          <cell r="E4350">
            <v>47.37</v>
          </cell>
          <cell r="F4350" t="str">
            <v>SINAPI</v>
          </cell>
        </row>
        <row r="4351">
          <cell r="B4351">
            <v>86879</v>
          </cell>
          <cell r="C4351" t="str">
            <v>VÁLVULA EM PLÁSTICO 1 PARA PIA, TANQUE OU LAVATÓRIO, COM OU SEM LADRÃO - FORNECIMENTO E INSTALAÇÃO. AF_01/2020</v>
          </cell>
          <cell r="D4351" t="str">
            <v>UN</v>
          </cell>
          <cell r="E4351">
            <v>5.18</v>
          </cell>
          <cell r="F4351" t="str">
            <v>SINAPI</v>
          </cell>
        </row>
        <row r="4352">
          <cell r="B4352">
            <v>86880</v>
          </cell>
          <cell r="C4352" t="str">
            <v>VÁLVULA EM PLÁSTICO CROMADO TIPO AMERICANA 3.1/2 X 1.1/2 SEM ADAPTADOR PARA PIA - FORNECIMENTO E INSTALAÇÃO. AF_01/2020</v>
          </cell>
          <cell r="D4352" t="str">
            <v>UN</v>
          </cell>
          <cell r="E4352">
            <v>14.67</v>
          </cell>
          <cell r="F4352" t="str">
            <v>SINAPI</v>
          </cell>
        </row>
        <row r="4353">
          <cell r="B4353">
            <v>86881</v>
          </cell>
          <cell r="C4353" t="str">
            <v>SIFÃO DO TIPO GARRAFA EM METAL CROMADO 1 X 1.1/2 - FORNECIMENTO E INSTALAÇÃO. AF_01/2020</v>
          </cell>
          <cell r="D4353" t="str">
            <v>UN</v>
          </cell>
          <cell r="E4353">
            <v>133.19999999999999</v>
          </cell>
          <cell r="F4353" t="str">
            <v>SINAPI</v>
          </cell>
        </row>
        <row r="4354">
          <cell r="B4354">
            <v>86882</v>
          </cell>
          <cell r="C4354" t="str">
            <v>SIFÃO DO TIPO GARRAFA/COPO EM PVC 1.1/4  X 1.1/2 - FORNECIMENTO E INSTALAÇÃO. AF_01/2020</v>
          </cell>
          <cell r="D4354" t="str">
            <v>UN</v>
          </cell>
          <cell r="E4354">
            <v>15.03</v>
          </cell>
          <cell r="F4354" t="str">
            <v>SINAPI</v>
          </cell>
        </row>
        <row r="4355">
          <cell r="B4355">
            <v>86883</v>
          </cell>
          <cell r="C4355" t="str">
            <v>SIFÃO DO TIPO FLEXÍVEL EM PVC 1  X 1.1/2  - FORNECIMENTO E INSTALAÇÃO. AF_01/2020</v>
          </cell>
          <cell r="D4355" t="str">
            <v>UN</v>
          </cell>
          <cell r="E4355">
            <v>8.59</v>
          </cell>
          <cell r="F4355" t="str">
            <v>SINAPI</v>
          </cell>
        </row>
        <row r="4356">
          <cell r="B4356">
            <v>86884</v>
          </cell>
          <cell r="C4356" t="str">
            <v>ENGATE FLEXÍVEL EM PLÁSTICO BRANCO, 1/2 X 30CM - FORNECIMENTO E INSTALAÇÃO. AF_01/2020</v>
          </cell>
          <cell r="D4356" t="str">
            <v>UN</v>
          </cell>
          <cell r="E4356">
            <v>6.37</v>
          </cell>
          <cell r="F4356" t="str">
            <v>SINAPI</v>
          </cell>
        </row>
        <row r="4357">
          <cell r="B4357">
            <v>86885</v>
          </cell>
          <cell r="C4357" t="str">
            <v>ENGATE FLEXÍVEL EM PLÁSTICO BRANCO, 1/2 X 40CM - FORNECIMENTO E INSTALAÇÃO. AF_01/2020</v>
          </cell>
          <cell r="D4357" t="str">
            <v>UN</v>
          </cell>
          <cell r="E4357">
            <v>8.6300000000000008</v>
          </cell>
          <cell r="F4357" t="str">
            <v>SINAPI</v>
          </cell>
        </row>
        <row r="4358">
          <cell r="B4358">
            <v>86886</v>
          </cell>
          <cell r="C4358" t="str">
            <v>ENGATE FLEXÍVEL EM INOX, 1/2  X 30CM - FORNECIMENTO E INSTALAÇÃO. AF_01/2020</v>
          </cell>
          <cell r="D4358" t="str">
            <v>UN</v>
          </cell>
          <cell r="E4358">
            <v>32.54</v>
          </cell>
          <cell r="F4358" t="str">
            <v>SINAPI</v>
          </cell>
        </row>
        <row r="4359">
          <cell r="B4359">
            <v>86887</v>
          </cell>
          <cell r="C4359" t="str">
            <v>ENGATE FLEXÍVEL EM INOX, 1/2  X 40CM - FORNECIMENTO E INSTALAÇÃO. AF_01/2020</v>
          </cell>
          <cell r="D4359" t="str">
            <v>UN</v>
          </cell>
          <cell r="E4359">
            <v>35.29</v>
          </cell>
          <cell r="F4359" t="str">
            <v>SINAPI</v>
          </cell>
        </row>
        <row r="4360">
          <cell r="B4360">
            <v>86888</v>
          </cell>
          <cell r="C4360" t="str">
            <v>VASO SANITÁRIO SIFONADO COM CAIXA ACOPLADA LOUÇA BRANCA - FORNECIMENTO E INSTALAÇÃO. AF_01/2020</v>
          </cell>
          <cell r="D4360" t="str">
            <v>UN</v>
          </cell>
          <cell r="E4360">
            <v>345.08</v>
          </cell>
          <cell r="F4360" t="str">
            <v>SINAPI</v>
          </cell>
        </row>
        <row r="4361">
          <cell r="B4361">
            <v>86889</v>
          </cell>
          <cell r="C4361" t="str">
            <v>BANCADA DE GRANITO CINZA POLIDO, DE 1,50 X 0,60 M, PARA PIA DE COZINHA - FORNECIMENTO E INSTALAÇÃO. AF_01/2020</v>
          </cell>
          <cell r="D4361" t="str">
            <v>UN</v>
          </cell>
          <cell r="E4361">
            <v>623</v>
          </cell>
          <cell r="F4361" t="str">
            <v>SINAPI</v>
          </cell>
        </row>
        <row r="4362">
          <cell r="B4362">
            <v>86893</v>
          </cell>
          <cell r="C4362" t="str">
            <v>BANCADA DE MÁRMORE BRANCO POLIDO, DE 1,50 X 0,60 M, PARA PIA DE COZINHA - FORNECIMENTO E INSTALAÇÃO. AF_01/2020</v>
          </cell>
          <cell r="D4362" t="str">
            <v>UN</v>
          </cell>
          <cell r="E4362">
            <v>394.27</v>
          </cell>
          <cell r="F4362" t="str">
            <v>SINAPI</v>
          </cell>
        </row>
        <row r="4363">
          <cell r="B4363">
            <v>86894</v>
          </cell>
          <cell r="C4363" t="str">
            <v>BANCADA DE MÁRMORE SINTÉTICO, DE 120 X 60CM, COM CUBA INTEGRADA - FORNECIMENTO E INSTALAÇÃO. AF_01/2020</v>
          </cell>
          <cell r="D4363" t="str">
            <v>UN</v>
          </cell>
          <cell r="E4363">
            <v>162.25</v>
          </cell>
          <cell r="F4363" t="str">
            <v>SINAPI</v>
          </cell>
        </row>
        <row r="4364">
          <cell r="B4364">
            <v>86895</v>
          </cell>
          <cell r="C4364" t="str">
            <v>BANCADA DE GRANITO CINZA POLIDO, DE 0,50 X 0,60 M, PARA LAVATÓRIO - FORNECIMENTO E INSTALAÇÃO. AF_01/2020</v>
          </cell>
          <cell r="D4364" t="str">
            <v>UN</v>
          </cell>
          <cell r="E4364">
            <v>290.19</v>
          </cell>
          <cell r="F4364" t="str">
            <v>SINAPI</v>
          </cell>
        </row>
        <row r="4365">
          <cell r="B4365">
            <v>86899</v>
          </cell>
          <cell r="C4365" t="str">
            <v>BANCADA DE MÁRMORE BRANCO POLIDO, DE 0,50 X 0,60 M, PARA LAVATÓRIO - FORNECIMENTO E INSTALAÇÃO. AF_01/2020</v>
          </cell>
          <cell r="D4365" t="str">
            <v>UN</v>
          </cell>
          <cell r="E4365">
            <v>204.39</v>
          </cell>
          <cell r="F4365" t="str">
            <v>SINAPI</v>
          </cell>
        </row>
        <row r="4366">
          <cell r="B4366">
            <v>86900</v>
          </cell>
          <cell r="C4366" t="str">
            <v>CUBA DE EMBUTIR RETANGULAR DE AÇO INOXIDÁVEL, 46 X 30 X 12 CM - FORNECIMENTO E INSTALAÇÃO. AF_01/2020</v>
          </cell>
          <cell r="D4366" t="str">
            <v>UN</v>
          </cell>
          <cell r="E4366">
            <v>137.51</v>
          </cell>
          <cell r="F4366" t="str">
            <v>SINAPI</v>
          </cell>
        </row>
        <row r="4367">
          <cell r="B4367">
            <v>86901</v>
          </cell>
          <cell r="C4367" t="str">
            <v>CUBA DE EMBUTIR OVAL EM LOUÇA BRANCA, 35 X 50CM OU EQUIVALENTE - FORNECIMENTO E INSTALAÇÃO. AF_01/2020</v>
          </cell>
          <cell r="D4367" t="str">
            <v>UN</v>
          </cell>
          <cell r="E4367">
            <v>106.74</v>
          </cell>
          <cell r="F4367" t="str">
            <v>SINAPI</v>
          </cell>
        </row>
        <row r="4368">
          <cell r="B4368">
            <v>86902</v>
          </cell>
          <cell r="C4368" t="str">
            <v>LAVATÓRIO LOUÇA BRANCA COM COLUNA, *44 X 35,5* CM, PADRÃO POPULAR - FORNECIMENTO E INSTALAÇÃO. AF_01/2020</v>
          </cell>
          <cell r="D4368" t="str">
            <v>UN</v>
          </cell>
          <cell r="E4368">
            <v>208.54</v>
          </cell>
          <cell r="F4368" t="str">
            <v>SINAPI</v>
          </cell>
        </row>
        <row r="4369">
          <cell r="B4369">
            <v>86903</v>
          </cell>
          <cell r="C4369" t="str">
            <v>LAVATÓRIO LOUÇA BRANCA COM COLUNA, 45 X 55CM OU EQUIVALENTE, PADRÃO MÉDIO - FORNECIMENTO E INSTALAÇÃO. AF_01/2020</v>
          </cell>
          <cell r="D4369" t="str">
            <v>UN</v>
          </cell>
          <cell r="E4369">
            <v>270.60000000000002</v>
          </cell>
          <cell r="F4369" t="str">
            <v>SINAPI</v>
          </cell>
        </row>
        <row r="4370">
          <cell r="B4370">
            <v>86904</v>
          </cell>
          <cell r="C4370" t="str">
            <v>LAVATÓRIO LOUÇA BRANCA SUSPENSO, 29,5 X 39CM OU EQUIVALENTE, PADRÃO POPULAR - FORNECIMENTO E INSTALAÇÃO. AF_01/2020</v>
          </cell>
          <cell r="D4370" t="str">
            <v>UN</v>
          </cell>
          <cell r="E4370">
            <v>105.15</v>
          </cell>
          <cell r="F4370" t="str">
            <v>SINAPI</v>
          </cell>
        </row>
        <row r="4371">
          <cell r="B4371">
            <v>86905</v>
          </cell>
          <cell r="C4371" t="str">
            <v>APARELHO MISTURADOR DE MESA PARA LAVATÓRIO, PADRÃO MÉDIO - FORNECIMENTO E INSTALAÇÃO. AF_01/2020</v>
          </cell>
          <cell r="D4371" t="str">
            <v>UN</v>
          </cell>
          <cell r="E4371">
            <v>201.89</v>
          </cell>
          <cell r="F4371" t="str">
            <v>SINAPI</v>
          </cell>
        </row>
        <row r="4372">
          <cell r="B4372">
            <v>86906</v>
          </cell>
          <cell r="C4372" t="str">
            <v>TORNEIRA CROMADA DE MESA, 1/2 OU 3/4, PARA LAVATÓRIO, PADRÃO POPULAR - FORNECIMENTO E INSTALAÇÃO. AF_01/2020</v>
          </cell>
          <cell r="D4372" t="str">
            <v>UN</v>
          </cell>
          <cell r="E4372">
            <v>47.15</v>
          </cell>
          <cell r="F4372" t="str">
            <v>SINAPI</v>
          </cell>
        </row>
        <row r="4373">
          <cell r="B4373">
            <v>86908</v>
          </cell>
          <cell r="C4373" t="str">
            <v>APARELHO MISTURADOR DE MESA PARA PIA DE COZINHA, PADRÃO MÉDIO - FORNECIMENTO E INSTALAÇÃO. AF_01/2020</v>
          </cell>
          <cell r="D4373" t="str">
            <v>UN</v>
          </cell>
          <cell r="E4373">
            <v>242.82</v>
          </cell>
          <cell r="F4373" t="str">
            <v>SINAPI</v>
          </cell>
        </row>
        <row r="4374">
          <cell r="B4374">
            <v>86909</v>
          </cell>
          <cell r="C4374" t="str">
            <v>TORNEIRA CROMADA TUBO MÓVEL, DE MESA, 1/2 OU 3/4, PARA PIA DE COZINHA, PADRÃO ALTO - FORNECIMENTO E INSTALAÇÃO. AF_01/2020</v>
          </cell>
          <cell r="D4374" t="str">
            <v>UN</v>
          </cell>
          <cell r="E4374">
            <v>94.42</v>
          </cell>
          <cell r="F4374" t="str">
            <v>SINAPI</v>
          </cell>
        </row>
        <row r="4375">
          <cell r="B4375">
            <v>86910</v>
          </cell>
          <cell r="C4375" t="str">
            <v>TORNEIRA CROMADA TUBO MÓVEL, DE PAREDE, 1/2 OU 3/4, PARA PIA DE COZINHA, PADRÃO MÉDIO - FORNECIMENTO E INSTALAÇÃO. AF_01/2020</v>
          </cell>
          <cell r="D4375" t="str">
            <v>UN</v>
          </cell>
          <cell r="E4375">
            <v>89.21</v>
          </cell>
          <cell r="F4375" t="str">
            <v>SINAPI</v>
          </cell>
        </row>
        <row r="4376">
          <cell r="B4376">
            <v>86911</v>
          </cell>
          <cell r="C4376" t="str">
            <v>TORNEIRA CROMADA LONGA, DE PAREDE, 1/2 OU 3/4, PARA PIA DE COZINHA, PADRÃO POPULAR - FORNECIMENTO E INSTALAÇÃO. AF_01/2020</v>
          </cell>
          <cell r="D4376" t="str">
            <v>UN</v>
          </cell>
          <cell r="E4376">
            <v>39.86</v>
          </cell>
          <cell r="F4376" t="str">
            <v>SINAPI</v>
          </cell>
        </row>
        <row r="4377">
          <cell r="B4377">
            <v>86913</v>
          </cell>
          <cell r="C4377" t="str">
            <v>TORNEIRA CROMADA 1/2 OU 3/4 PARA TANQUE, PADRÃO POPULAR - FORNECIMENTO E INSTALAÇÃO. AF_01/2020</v>
          </cell>
          <cell r="D4377" t="str">
            <v>UN</v>
          </cell>
          <cell r="E4377">
            <v>17.61</v>
          </cell>
          <cell r="F4377" t="str">
            <v>SINAPI</v>
          </cell>
        </row>
        <row r="4378">
          <cell r="B4378">
            <v>86914</v>
          </cell>
          <cell r="C4378" t="str">
            <v>TORNEIRA CROMADA 1/2 OU 3/4 PARA TANQUE, PADRÃO MÉDIO - FORNECIMENTO E INSTALAÇÃO. AF_01/2020</v>
          </cell>
          <cell r="D4378" t="str">
            <v>UN</v>
          </cell>
          <cell r="E4378">
            <v>36.25</v>
          </cell>
          <cell r="F4378" t="str">
            <v>SINAPI</v>
          </cell>
        </row>
        <row r="4379">
          <cell r="B4379">
            <v>86915</v>
          </cell>
          <cell r="C4379" t="str">
            <v>TORNEIRA CROMADA DE MESA, 1/2 OU 3/4, PARA LAVATÓRIO, PADRÃO MÉDIO - FORNECIMENTO E INSTALAÇÃO. AF_01/2020</v>
          </cell>
          <cell r="D4379" t="str">
            <v>UN</v>
          </cell>
          <cell r="E4379">
            <v>79.56</v>
          </cell>
          <cell r="F4379" t="str">
            <v>SINAPI</v>
          </cell>
        </row>
        <row r="4380">
          <cell r="B4380">
            <v>86916</v>
          </cell>
          <cell r="C4380" t="str">
            <v>TORNEIRA PLÁSTICA 3/4 PARA TANQUE - FORNECIMENTO E INSTALAÇÃO. AF_01/2020</v>
          </cell>
          <cell r="D4380" t="str">
            <v>UN</v>
          </cell>
          <cell r="E4380">
            <v>26.67</v>
          </cell>
          <cell r="F4380" t="str">
            <v>SINAPI</v>
          </cell>
        </row>
        <row r="4381">
          <cell r="B4381">
            <v>86919</v>
          </cell>
          <cell r="C4381" t="str">
            <v>TANQUE DE LOUÇA BRANCA COM COLUNA, 30L OU EQUIVALENTE, INCLUSO SIFÃO FLEXÍVEL EM PVC, VÁLVULA METÁLICA E TORNEIRA DE METAL CROMADO PADRÃO MÉDIO - FORNECIMENTO E INSTALAÇÃO. AF_01/2020</v>
          </cell>
          <cell r="D4381" t="str">
            <v>UN</v>
          </cell>
          <cell r="E4381">
            <v>653.76</v>
          </cell>
          <cell r="F4381" t="str">
            <v>SINAPI</v>
          </cell>
        </row>
        <row r="4382">
          <cell r="B4382">
            <v>86920</v>
          </cell>
          <cell r="C4382" t="str">
            <v>TANQUE DE LOUÇA BRANCA COM COLUNA, 30L OU EQUIVALENTE, INCLUSO SIFÃO FLEXÍVEL EM PVC, VÁLVULA PLÁSTICA E TORNEIRA DE METAL CROMADO PADRÃO POPULAR - FORNECIMENTO E INSTALAÇÃO. AF_01/2020</v>
          </cell>
          <cell r="D4382" t="str">
            <v>UN</v>
          </cell>
          <cell r="E4382">
            <v>616.02</v>
          </cell>
          <cell r="F4382" t="str">
            <v>SINAPI</v>
          </cell>
        </row>
        <row r="4383">
          <cell r="B4383">
            <v>86921</v>
          </cell>
          <cell r="C4383" t="str">
            <v>TANQUE DE LOUÇA BRANCA COM COLUNA, 30L OU EQUIVALENTE, INCLUSO SIFÃO FLEXÍVEL EM PVC, VÁLVULA PLÁSTICA E TORNEIRA DE PLÁSTICO - FORNECIMENTO E INSTALAÇÃO. AF_01/2020</v>
          </cell>
          <cell r="D4383" t="str">
            <v>UN</v>
          </cell>
          <cell r="E4383">
            <v>625.08000000000004</v>
          </cell>
          <cell r="F4383" t="str">
            <v>SINAPI</v>
          </cell>
        </row>
        <row r="4384">
          <cell r="B4384">
            <v>86922</v>
          </cell>
          <cell r="C4384" t="str">
            <v>TANQUE DE LOUÇA BRANCA SUSPENSO, 18L OU EQUIVALENTE, INCLUSO SIFÃO TIPO GARRAFA EM METAL CROMADO, VÁLVULA METÁLICA E TORNEIRA DE METAL CROMADO PADRÃO MÉDIO - FORNECIMENTO E INSTALAÇÃO. AF_01/2020</v>
          </cell>
          <cell r="D4384" t="str">
            <v>UN</v>
          </cell>
          <cell r="E4384">
            <v>553.36</v>
          </cell>
          <cell r="F4384" t="str">
            <v>SINAPI</v>
          </cell>
        </row>
        <row r="4385">
          <cell r="B4385">
            <v>86923</v>
          </cell>
          <cell r="C4385" t="str">
            <v>TANQUE DE LOUÇA BRANCA SUSPENSO, 18L OU EQUIVALENTE, INCLUSO SIFÃO TIPO GARRAFA EM PVC, VÁLVULA PLÁSTICA E TORNEIRA DE METAL CROMADO PADRÃO POPULAR - FORNECIMENTO E INSTALAÇÃO. AF_01/2020</v>
          </cell>
          <cell r="D4385" t="str">
            <v>UN</v>
          </cell>
          <cell r="E4385">
            <v>397.45</v>
          </cell>
          <cell r="F4385" t="str">
            <v>SINAPI</v>
          </cell>
        </row>
        <row r="4386">
          <cell r="B4386">
            <v>86924</v>
          </cell>
          <cell r="C4386" t="str">
            <v>TANQUE DE LOUÇA BRANCA SUSPENSO, 18L OU EQUIVALENTE, INCLUSO SIFÃO TIPO GARRAFA EM PVC, VÁLVULA PLÁSTICA E TORNEIRA DE PLÁSTICO - FORNECIMENTO E INSTALAÇÃO. AF_01/2020</v>
          </cell>
          <cell r="D4386" t="str">
            <v>UN</v>
          </cell>
          <cell r="E4386">
            <v>406.51</v>
          </cell>
          <cell r="F4386" t="str">
            <v>SINAPI</v>
          </cell>
        </row>
        <row r="4387">
          <cell r="B4387">
            <v>86925</v>
          </cell>
          <cell r="C4387" t="str">
            <v>TANQUE DE MÁRMORE SINTÉTICO COM COLUNA, 22L OU EQUIVALENTE, INCLUSO SIFÃO FLEXÍVEL EM PVC, VÁLVULA PLÁSTICA E TORNEIRA DE METAL CROMADO PADRÃO POPULAR - FORNECIMENTO E INSTALAÇÃO. AF_01/2020</v>
          </cell>
          <cell r="D4387" t="str">
            <v>UN</v>
          </cell>
          <cell r="E4387">
            <v>322.08</v>
          </cell>
          <cell r="F4387" t="str">
            <v>SINAPI</v>
          </cell>
        </row>
        <row r="4388">
          <cell r="B4388">
            <v>86926</v>
          </cell>
          <cell r="C4388" t="str">
            <v>TANQUE DE MÁRMORE SINTÉTICO COM COLUNA, 22L OU EQUIVALENTE, INCLUSO SIFÃO FLEXÍVEL EM PVC, VÁLVULA PLÁSTICA E TORNEIRA DE PLÁSTICO - FORNECIMENTO E INSTALAÇÃO. AF_01/2020</v>
          </cell>
          <cell r="D4388" t="str">
            <v>UN</v>
          </cell>
          <cell r="E4388">
            <v>331.14</v>
          </cell>
          <cell r="F4388" t="str">
            <v>SINAPI</v>
          </cell>
        </row>
        <row r="4389">
          <cell r="B4389">
            <v>86927</v>
          </cell>
          <cell r="C4389" t="str">
            <v>TANQUE DE MÁRMORE SINTÉTICO SUSPENSO, 22L OU EQUIVALENTE, INCLUSO SIFÃO TIPO GARRAFA EM PVC, VÁLVULA PLÁSTICA E TORNEIRA DE METAL CROMADO PADRÃO POPULAR - FORNEC. E INSTALAÇÃO. AF_01/2020</v>
          </cell>
          <cell r="D4389" t="str">
            <v>UN</v>
          </cell>
          <cell r="E4389">
            <v>206.93</v>
          </cell>
          <cell r="F4389" t="str">
            <v>SINAPI</v>
          </cell>
        </row>
        <row r="4390">
          <cell r="B4390">
            <v>86928</v>
          </cell>
          <cell r="C4390" t="str">
            <v>TANQUE DE MÁRMORE SINTÉTICO SUSPENSO, 22L OU EQUIVALENTE, INCLUSO SIFÃO TIPO GARRAFA EM PVC, VÁLVULA PLÁSTICA E TORNEIRA DE PLÁSTICO - FORNECIMENTO E INSTALAÇÃO. AF_01/2020</v>
          </cell>
          <cell r="D4390" t="str">
            <v>UN</v>
          </cell>
          <cell r="E4390">
            <v>215.99</v>
          </cell>
          <cell r="F4390" t="str">
            <v>SINAPI</v>
          </cell>
        </row>
        <row r="4391">
          <cell r="B4391">
            <v>86929</v>
          </cell>
          <cell r="C4391" t="str">
            <v>TANQUE DE MÁRMORE SINTÉTICO SUSPENSO, 22L OU EQUIVALENTE, INCLUSO SIFÃO FLEXÍVEL EM PVC, VÁLVULA PLÁSTICA E TORNEIRA DE METAL CROMADO PADRÃO POPULAR - FORNECIMENTO E INSTALAÇÃO. AF_01/2020</v>
          </cell>
          <cell r="D4391" t="str">
            <v>UN</v>
          </cell>
          <cell r="E4391">
            <v>200.49</v>
          </cell>
          <cell r="F4391" t="str">
            <v>SINAPI</v>
          </cell>
        </row>
        <row r="4392">
          <cell r="B4392">
            <v>86930</v>
          </cell>
          <cell r="C4392" t="str">
            <v>TANQUE DE MÁRMORE SINTÉTICO SUSPENSO, 22L OU EQUIVALENTE, INCLUSO SIFÃO FLEXÍVEL EM PVC, VÁLVULA PLÁSTICA E TORNEIRA DE PLÁSTICO - FORNECIMENTO E INSTALAÇÃO. AF_01/2020</v>
          </cell>
          <cell r="D4392" t="str">
            <v>UN</v>
          </cell>
          <cell r="E4392">
            <v>209.55</v>
          </cell>
          <cell r="F4392" t="str">
            <v>SINAPI</v>
          </cell>
        </row>
        <row r="4393">
          <cell r="B4393">
            <v>86931</v>
          </cell>
          <cell r="C4393" t="str">
            <v>VASO SANITÁRIO SIFONADO COM CAIXA ACOPLADA LOUÇA BRANCA, INCLUSO ENGATE FLEXÍVEL EM PLÁSTICO BRANCO, 1/2  X 40CM - FORNECIMENTO E INSTALAÇÃO. AF_01/2020</v>
          </cell>
          <cell r="D4393" t="str">
            <v>UN</v>
          </cell>
          <cell r="E4393">
            <v>353.71</v>
          </cell>
          <cell r="F4393" t="str">
            <v>SINAPI</v>
          </cell>
        </row>
        <row r="4394">
          <cell r="B4394">
            <v>86932</v>
          </cell>
          <cell r="C4394" t="str">
            <v>VASO SANITÁRIO SIFONADO COM CAIXA ACOPLADA LOUÇA BRANCA - PADRÃO MÉDIO, INCLUSO ENGATE FLEXÍVEL EM METAL CROMADO, 1/2  X 40CM - FORNECIMENTO E INSTALAÇÃO. AF_01/2020</v>
          </cell>
          <cell r="D4394" t="str">
            <v>UN</v>
          </cell>
          <cell r="E4394">
            <v>380.37</v>
          </cell>
          <cell r="F4394" t="str">
            <v>SINAPI</v>
          </cell>
        </row>
        <row r="4395">
          <cell r="B4395">
            <v>86933</v>
          </cell>
          <cell r="C4395" t="str">
            <v>BANCADA DE MÁRMORE SINTÉTICO 120 X 60CM, COM CUBA INTEGRADA, INCLUSO SIFÃO TIPO GARRAFA EM PVC, VÁLVULA EM PLÁSTICO CROMADO TIPO AMERICANA E TORNEIRA CROMADA LONGA, DE PAREDE, PADRÃO POPULAR - FORNECIMENTO E INSTALAÇÃO. AF_01/2020</v>
          </cell>
          <cell r="D4395" t="str">
            <v>UN</v>
          </cell>
          <cell r="E4395">
            <v>231.81</v>
          </cell>
          <cell r="F4395" t="str">
            <v>SINAPI</v>
          </cell>
        </row>
        <row r="4396">
          <cell r="B4396">
            <v>86934</v>
          </cell>
          <cell r="C4396" t="str">
            <v>BANCADA DE MÁRMORE SINTÉTICO 120 X 60CM, COM CUBA INTEGRADA, INCLUSO SIFÃO TIPO FLEXÍVEL EM PVC, VÁLVULA EM PLÁSTICO CROMADO TIPO AMERICANA E TORNEIRA CROMADA LONGA, DE PAREDE, PADRÃO POPULAR - FORNECIMENTO E INSTALAÇÃO. AF_01/2020</v>
          </cell>
          <cell r="D4396" t="str">
            <v>UN</v>
          </cell>
          <cell r="E4396">
            <v>225.37</v>
          </cell>
          <cell r="F4396" t="str">
            <v>SINAPI</v>
          </cell>
        </row>
        <row r="4397">
          <cell r="B4397">
            <v>86935</v>
          </cell>
          <cell r="C4397" t="str">
            <v>CUBA DE EMBUTIR DE AÇO INOXIDÁVEL MÉDIA, INCLUSO VÁLVULA TIPO AMERICANA EM METAL CROMADO E SIFÃO FLEXÍVEL EM PVC - FORNECIMENTO E INSTALAÇÃO. AF_01/2020</v>
          </cell>
          <cell r="D4397" t="str">
            <v>UN</v>
          </cell>
          <cell r="E4397">
            <v>193.47</v>
          </cell>
          <cell r="F4397" t="str">
            <v>SINAPI</v>
          </cell>
        </row>
        <row r="4398">
          <cell r="B4398">
            <v>86936</v>
          </cell>
          <cell r="C4398" t="str">
            <v>CUBA DE EMBUTIR DE AÇO INOXIDÁVEL MÉDIA, INCLUSO VÁLVULA TIPO AMERICANA E SIFÃO TIPO GARRAFA EM METAL CROMADO - FORNECIMENTO E INSTALAÇÃO. AF_01/2020</v>
          </cell>
          <cell r="D4398" t="str">
            <v>UN</v>
          </cell>
          <cell r="E4398">
            <v>318.08</v>
          </cell>
          <cell r="F4398" t="str">
            <v>SINAPI</v>
          </cell>
        </row>
        <row r="4399">
          <cell r="B4399">
            <v>86937</v>
          </cell>
          <cell r="C4399" t="str">
            <v>CUBA DE EMBUTIR OVAL EM LOUÇA BRANCA, 35 X 50CM OU EQUIVALENTE, INCLUSO VÁLVULA EM METAL CROMADO E SIFÃO FLEXÍVEL EM PVC - FORNECIMENTO E INSTALAÇÃO. AF_01/2020</v>
          </cell>
          <cell r="D4399" t="str">
            <v>UN</v>
          </cell>
          <cell r="E4399">
            <v>139.61000000000001</v>
          </cell>
          <cell r="F4399" t="str">
            <v>SINAPI</v>
          </cell>
        </row>
        <row r="4400">
          <cell r="B4400">
            <v>86938</v>
          </cell>
          <cell r="C4400" t="str">
            <v>CUBA DE EMBUTIR OVAL EM LOUÇA BRANCA, 35 X 50CM OU EQUIVALENTE, INCLUSO VÁLVULA E SIFÃO TIPO GARRAFA EM METAL CROMADO - FORNECIMENTO E INSTALAÇÃO. AF_01/2020</v>
          </cell>
          <cell r="D4400" t="str">
            <v>UN</v>
          </cell>
          <cell r="E4400">
            <v>264.22000000000003</v>
          </cell>
          <cell r="F4400" t="str">
            <v>SINAPI</v>
          </cell>
        </row>
        <row r="4401">
          <cell r="B4401">
            <v>86939</v>
          </cell>
          <cell r="C4401" t="str">
            <v>LAVATÓRIO LOUÇA BRANCA COM COLUNA, *44 X 35,5* CM, PADRÃO POPULAR, INCLUSO SIFÃO FLEXÍVEL EM PVC, VÁLVULA E ENGATE FLEXÍVEL 30CM EM PLÁSTICO E COM TORNEIRA CROMADA PADRÃO POPULAR - FORNECIMENTO E INSTALAÇÃO. AF_01/2020</v>
          </cell>
          <cell r="D4401" t="str">
            <v>UN</v>
          </cell>
          <cell r="E4401">
            <v>275.83</v>
          </cell>
          <cell r="F4401" t="str">
            <v>SINAPI</v>
          </cell>
        </row>
        <row r="4402">
          <cell r="B4402">
            <v>86940</v>
          </cell>
          <cell r="C4402" t="str">
            <v>LAVATÓRIO LOUÇA BRANCA COM COLUNA, 45 X 55CM OU EQUIVALENTE, PADRÃO MÉDIO, INCLUSO SIFÃO TIPO GARRAFA, VÁLVULA E ENGATE FLEXÍVEL DE 40CM EM METAL CROMADO, COM APARELHO MISTURADOR PADRÃO MÉDIO - FORNECIMENTO E INSTALAÇÃO. AF_01/2020</v>
          </cell>
          <cell r="D4402" t="str">
            <v>UN</v>
          </cell>
          <cell r="E4402">
            <v>700.55</v>
          </cell>
          <cell r="F4402" t="str">
            <v>SINAPI</v>
          </cell>
        </row>
        <row r="4403">
          <cell r="B4403">
            <v>86941</v>
          </cell>
          <cell r="C4403" t="str">
            <v>LAVATÓRIO LOUÇA BRANCA COM COLUNA, 45 X 55CM OU EQUIVALENTE, PADRÃO MÉDIO, INCLUSO SIFÃO TIPO GARRAFA, VÁLVULA E ENGATE FLEXÍVEL DE 40CM EM METAL CROMADO, COM TORNEIRA CROMADA DE MESA, PADRÃO MÉDIO - FORNECIMENTO E INSTALAÇÃO. AF_01/2020</v>
          </cell>
          <cell r="D4403" t="str">
            <v>UN</v>
          </cell>
          <cell r="E4403">
            <v>542.92999999999995</v>
          </cell>
          <cell r="F4403" t="str">
            <v>SINAPI</v>
          </cell>
        </row>
        <row r="4404">
          <cell r="B4404">
            <v>86942</v>
          </cell>
          <cell r="C4404" t="str">
            <v>LAVATÓRIO LOUÇA BRANCA SUSPENSO, 29,5 X 39CM OU EQUIVALENTE, PADRÃO POPULAR, INCLUSO SIFÃO TIPO GARRAFA EM PVC, VÁLVULA E ENGATE FLEXÍVEL 30CM EM PLÁSTICO E TORNEIRA CROMADA DE MESA, PADRÃO POPULAR - FORNECIMENTO E INSTALAÇÃO. AF_01/2020</v>
          </cell>
          <cell r="D4404" t="str">
            <v>UN</v>
          </cell>
          <cell r="E4404">
            <v>178.88</v>
          </cell>
          <cell r="F4404" t="str">
            <v>SINAPI</v>
          </cell>
        </row>
        <row r="4405">
          <cell r="B4405">
            <v>86943</v>
          </cell>
          <cell r="C4405" t="str">
            <v>LAVATÓRIO LOUÇA BRANCA SUSPENSO, 29,5 X 39CM OU EQUIVALENTE, PADRÃO POPULAR, INCLUSO SIFÃO FLEXÍVEL EM PVC, VÁLVULA E ENGATE FLEXÍVEL 30CM EM PLÁSTICO E TORNEIRA CROMADA DE MESA, PADRÃO POPULAR - FORNECIMENTO E INSTALAÇÃO. AF_01/2020</v>
          </cell>
          <cell r="D4405" t="str">
            <v>UN</v>
          </cell>
          <cell r="E4405">
            <v>172.44</v>
          </cell>
          <cell r="F4405" t="str">
            <v>SINAPI</v>
          </cell>
        </row>
        <row r="4406">
          <cell r="B4406">
            <v>86947</v>
          </cell>
          <cell r="C4406" t="str">
            <v>BANCADA MÁRMORE BRANCO, 50 X 60 CM, INCLUSO CUBA DE EMBUTIR OVAL EM LOUÇA BRANCA 35 X 50 CM, VÁLVULA, SIFÃO TIPO GARRAFA E ENGATE FLEXÍVEL 40 CM EM METAL CROMADO E APARELHO MISTURADOR DE MESA, PADRÃO MÉDIO - FORNEC. E INSTALAÇÃO. AF_01/2020</v>
          </cell>
          <cell r="D4406" t="str">
            <v>UN</v>
          </cell>
          <cell r="E4406">
            <v>741.08</v>
          </cell>
          <cell r="F4406" t="str">
            <v>SINAPI</v>
          </cell>
        </row>
        <row r="4407">
          <cell r="B4407">
            <v>93396</v>
          </cell>
          <cell r="C4407" t="str">
            <v>BANCADA GRANITO CINZA,  50 X 60 CM, INCL. CUBA DE EMBUTIR OVAL LOUÇA BRANCA 35 X 50 CM, VÁLVULA METAL CROMADO, SIFÃO FLEXÍVEL PVC, ENGATE 30 CM FLEXÍVEL PLÁSTICO E TORNEIRA CROMADA DE MESA, PADRÃO POPULAR - FORNEC. E INSTALAÇÃO. AF_01/2020</v>
          </cell>
          <cell r="D4407" t="str">
            <v>UN</v>
          </cell>
          <cell r="E4407">
            <v>483.32</v>
          </cell>
          <cell r="F4407" t="str">
            <v>SINAPI</v>
          </cell>
        </row>
        <row r="4408">
          <cell r="B4408">
            <v>93441</v>
          </cell>
          <cell r="C4408" t="str">
            <v>BANCADA GRANITO CINZA  150 X 60 CM, COM CUBA DE EMBUTIR DE AÇO, VÁLVULA AMERICANA EM METAL, SIFÃO FLEXÍVEL EM PVC, ENGATE FLEXÍVEL 30 CM, TORNEIRA CROMADA LONGA, DE PAREDE, 1/2 OU 3/4, P/ COZINHA, PADRÃO POPULAR - FORNEC. E INSTALAÇÃO. AF_01/2020</v>
          </cell>
          <cell r="D4408" t="str">
            <v>UN</v>
          </cell>
          <cell r="E4408">
            <v>862.7</v>
          </cell>
          <cell r="F4408" t="str">
            <v>SINAPI</v>
          </cell>
        </row>
        <row r="4409">
          <cell r="B4409">
            <v>93442</v>
          </cell>
          <cell r="C4409" t="str">
            <v>BANCADA MÁRMORE BRANCO 150 X 60 CM, COM CUBA DE EMBUTIR DE AÇO, VÁLVULA AMERICANA E SIFÃO TIPO GARRAFA EM METAL , ENGATE FLEXÍVEL 30 CM, TORNEIRA CROMADA, DE MESA, 1/2 OU 3/4, PARA PIA COZINHA, PADRÃO ALTO - FORNEC. E INSTALAÇÃO. AF_01/2020</v>
          </cell>
          <cell r="D4409" t="str">
            <v>UN</v>
          </cell>
          <cell r="E4409">
            <v>813.14</v>
          </cell>
          <cell r="F4409" t="str">
            <v>SINAPI</v>
          </cell>
        </row>
        <row r="4410">
          <cell r="B4410">
            <v>95469</v>
          </cell>
          <cell r="C4410" t="str">
            <v>VASO SANITARIO SIFONADO CONVENCIONAL COM  LOUÇA BRANCA - FORNECIMENTO E INSTALAÇÃO. AF_01/2020</v>
          </cell>
          <cell r="D4410" t="str">
            <v>UN</v>
          </cell>
          <cell r="E4410">
            <v>160.65</v>
          </cell>
          <cell r="F4410" t="str">
            <v>SINAPI</v>
          </cell>
        </row>
        <row r="4411">
          <cell r="B4411">
            <v>95470</v>
          </cell>
          <cell r="C4411" t="str">
            <v>VASO SANITARIO SIFONADO CONVENCIONAL COM LOUÇA BRANCA, INCLUSO CONJUNTO DE LIGAÇÃO PARA BACIA SANITÁRIA AJUSTÁVEL - FORNECIMENTO E INSTALAÇÃO. AF_10/2016</v>
          </cell>
          <cell r="D4411" t="str">
            <v>UN</v>
          </cell>
          <cell r="E4411">
            <v>165.64</v>
          </cell>
          <cell r="F4411" t="str">
            <v>SINAPI</v>
          </cell>
        </row>
        <row r="4412">
          <cell r="B4412">
            <v>95471</v>
          </cell>
          <cell r="C4412" t="str">
            <v>VASO SANITARIO SIFONADO CONVENCIONAL PARA PCD SEM FURO FRONTAL COM  LOUÇA BRANCA SEM ASSENTO -  FORNECIMENTO E INSTALAÇÃO. AF_01/2020</v>
          </cell>
          <cell r="D4412" t="str">
            <v>UN</v>
          </cell>
          <cell r="E4412">
            <v>601.04</v>
          </cell>
          <cell r="F4412" t="str">
            <v>SINAPI</v>
          </cell>
        </row>
        <row r="4413">
          <cell r="B4413">
            <v>95472</v>
          </cell>
          <cell r="C4413" t="str">
            <v>VASO SANITARIO SIFONADO CONVENCIONAL PARA PCD SEM FURO FRONTAL COM LOUÇA BRANCA SEM ASSENTO, INCLUSO CONJUNTO DE LIGAÇÃO PARA BACIA SANITÁRIA AJUSTÁVEL - FORNECIMENTO E INSTALAÇÃO. AF_01/2020</v>
          </cell>
          <cell r="D4413" t="str">
            <v>UN</v>
          </cell>
          <cell r="E4413">
            <v>606.03</v>
          </cell>
          <cell r="F4413" t="str">
            <v>SINAPI</v>
          </cell>
        </row>
        <row r="4414">
          <cell r="B4414">
            <v>95542</v>
          </cell>
          <cell r="C4414" t="str">
            <v>PORTA TOALHA ROSTO EM METAL CROMADO, TIPO ARGOLA, INCLUSO FIXAÇÃO. AF_01/2020</v>
          </cell>
          <cell r="D4414" t="str">
            <v>UN</v>
          </cell>
          <cell r="E4414">
            <v>43.7</v>
          </cell>
          <cell r="F4414" t="str">
            <v>SINAPI</v>
          </cell>
        </row>
        <row r="4415">
          <cell r="B4415">
            <v>95543</v>
          </cell>
          <cell r="C4415" t="str">
            <v>PORTA TOALHA BANHO EM METAL CROMADO, TIPO BARRA, INCLUSO FIXAÇÃO. AF_01/2020</v>
          </cell>
          <cell r="D4415" t="str">
            <v>UN</v>
          </cell>
          <cell r="E4415">
            <v>71.12</v>
          </cell>
          <cell r="F4415" t="str">
            <v>SINAPI</v>
          </cell>
        </row>
        <row r="4416">
          <cell r="B4416">
            <v>95544</v>
          </cell>
          <cell r="C4416" t="str">
            <v>PAPELEIRA DE PAREDE EM METAL CROMADO SEM TAMPA, INCLUSO FIXAÇÃO. AF_01/2020</v>
          </cell>
          <cell r="D4416" t="str">
            <v>UN</v>
          </cell>
          <cell r="E4416">
            <v>55.08</v>
          </cell>
          <cell r="F4416" t="str">
            <v>SINAPI</v>
          </cell>
        </row>
        <row r="4417">
          <cell r="B4417">
            <v>95545</v>
          </cell>
          <cell r="C4417" t="str">
            <v>SABONETEIRA DE PAREDE EM METAL CROMADO, INCLUSO FIXAÇÃO. AF_01/2020</v>
          </cell>
          <cell r="D4417" t="str">
            <v>UN</v>
          </cell>
          <cell r="E4417">
            <v>53.87</v>
          </cell>
          <cell r="F4417" t="str">
            <v>SINAPI</v>
          </cell>
        </row>
        <row r="4418">
          <cell r="B4418">
            <v>95546</v>
          </cell>
          <cell r="C4418" t="str">
            <v>KIT DE ACESSORIOS PARA BANHEIRO EM METAL CROMADO, 5 PECAS, INCLUSO FIXAÇÃO. AF_01/2020</v>
          </cell>
          <cell r="D4418" t="str">
            <v>UN</v>
          </cell>
          <cell r="E4418">
            <v>165.2</v>
          </cell>
          <cell r="F4418" t="str">
            <v>SINAPI</v>
          </cell>
        </row>
        <row r="4419">
          <cell r="B4419">
            <v>95547</v>
          </cell>
          <cell r="C4419" t="str">
            <v>SABONETEIRA PLASTICA TIPO DISPENSER PARA SABONETE LIQUIDO COM RESERVATORIO 800 A 1500 ML, INCLUSO FIXAÇÃO. AF_01/2020</v>
          </cell>
          <cell r="D4419" t="str">
            <v>UN</v>
          </cell>
          <cell r="E4419">
            <v>66.77</v>
          </cell>
          <cell r="F4419" t="str">
            <v>SINAPI</v>
          </cell>
        </row>
        <row r="4420">
          <cell r="B4420">
            <v>100848</v>
          </cell>
          <cell r="C4420" t="str">
            <v>VASO SANITÁRIO INFANTIL LOUÇA BRANCA - FORNECIMENTO E INSTALACAO. AF_01/2020</v>
          </cell>
          <cell r="D4420" t="str">
            <v>UN</v>
          </cell>
          <cell r="E4420">
            <v>294.64999999999998</v>
          </cell>
          <cell r="F4420" t="str">
            <v>SINAPI</v>
          </cell>
        </row>
        <row r="4421">
          <cell r="B4421">
            <v>100849</v>
          </cell>
          <cell r="C4421" t="str">
            <v>ASSENTO SANITÁRIO CONVENCIONAL - FORNECIMENTO E INSTALACAO. AF_01/2020</v>
          </cell>
          <cell r="D4421" t="str">
            <v>UN</v>
          </cell>
          <cell r="E4421">
            <v>25.24</v>
          </cell>
          <cell r="F4421" t="str">
            <v>SINAPI</v>
          </cell>
        </row>
        <row r="4422">
          <cell r="B4422">
            <v>100851</v>
          </cell>
          <cell r="C4422" t="str">
            <v>ASSENTO SANITÁRIO INFANTIL - FORNECIMENTO E INSTALACAO. AF_01/2020</v>
          </cell>
          <cell r="D4422" t="str">
            <v>UN</v>
          </cell>
          <cell r="E4422">
            <v>49.94</v>
          </cell>
          <cell r="F4422" t="str">
            <v>SINAPI</v>
          </cell>
        </row>
        <row r="4423">
          <cell r="B4423">
            <v>100852</v>
          </cell>
          <cell r="C4423" t="str">
            <v>CUBA DE EMBUTIR RETANGULAR DE AÇO INOXIDÁVEL, 56 X 33 X 12 CM - FORNECIMENTO E INSTALAÇÃO. AF_01/2020</v>
          </cell>
          <cell r="D4423" t="str">
            <v>UN</v>
          </cell>
          <cell r="E4423">
            <v>150.72</v>
          </cell>
          <cell r="F4423" t="str">
            <v>SINAPI</v>
          </cell>
        </row>
        <row r="4424">
          <cell r="B4424">
            <v>100854</v>
          </cell>
          <cell r="C4424" t="str">
            <v>TORNEIRA CROMADA DE MESA PARA LAVATÓRIO COM SENSOR DE PRESENCA. AF_01/2020</v>
          </cell>
          <cell r="D4424" t="str">
            <v>UN</v>
          </cell>
          <cell r="E4424">
            <v>597.69000000000005</v>
          </cell>
          <cell r="F4424" t="str">
            <v>SINAPI</v>
          </cell>
        </row>
        <row r="4425">
          <cell r="B4425">
            <v>100855</v>
          </cell>
          <cell r="C4425" t="str">
            <v>SABONETEIRA DE PAREDE EM PLASTICO ABS COM ACABAMENTO CROMADO E ACRILICO, INCLUSO FIXAÇÃO. AF_01/2020</v>
          </cell>
          <cell r="D4425" t="str">
            <v>UN</v>
          </cell>
          <cell r="E4425">
            <v>53.87</v>
          </cell>
          <cell r="F4425" t="str">
            <v>SINAPI</v>
          </cell>
        </row>
        <row r="4426">
          <cell r="B4426">
            <v>100856</v>
          </cell>
          <cell r="C4426" t="str">
            <v>MANOPLA E CANOPLA CROMADA  FORNECIMENTO E INSTALAÇÃO. AF_01/2020</v>
          </cell>
          <cell r="D4426" t="str">
            <v>UN</v>
          </cell>
          <cell r="E4426">
            <v>22.4</v>
          </cell>
          <cell r="F4426" t="str">
            <v>SINAPI</v>
          </cell>
        </row>
        <row r="4427">
          <cell r="B4427">
            <v>100857</v>
          </cell>
          <cell r="C4427" t="str">
            <v>ACABAMENTO MONOCOMANDO PARA CHUVEIRO  FORNECIMENTO E INSTALAÇÃO. AF_01/2020</v>
          </cell>
          <cell r="D4427" t="str">
            <v>UN</v>
          </cell>
          <cell r="E4427">
            <v>223.73</v>
          </cell>
          <cell r="F4427" t="str">
            <v>SINAPI</v>
          </cell>
        </row>
        <row r="4428">
          <cell r="B4428">
            <v>100858</v>
          </cell>
          <cell r="C4428" t="str">
            <v>MICTÓRIO SIFONADO LOUÇA BRANCA  PADRÃO MÉDIO  FORNECIMENTO E INSTALAÇÃO. AF_01/2020</v>
          </cell>
          <cell r="D4428" t="str">
            <v>UN</v>
          </cell>
          <cell r="E4428">
            <v>473.7</v>
          </cell>
          <cell r="F4428" t="str">
            <v>SINAPI</v>
          </cell>
        </row>
        <row r="4429">
          <cell r="B4429">
            <v>100860</v>
          </cell>
          <cell r="C4429" t="str">
            <v>CHUVEIRO ELÉTRICO COMUM CORPO PLÁSTICO, TIPO DUCHA  FORNECIMENTO E INSTALAÇÃO. AF_01/2020</v>
          </cell>
          <cell r="D4429" t="str">
            <v>UN</v>
          </cell>
          <cell r="E4429">
            <v>71.239999999999995</v>
          </cell>
          <cell r="F4429" t="str">
            <v>SINAPI</v>
          </cell>
        </row>
        <row r="4430">
          <cell r="B4430">
            <v>100861</v>
          </cell>
          <cell r="C4430" t="str">
            <v>SUPORTE MÃO FRANCESA EM AÇO, ABAS IGUAIS 30 CM, CAPACIDADE MINIMA 60 KG, BRANCO - FORNECIMENTO E INSTALAÇÃO. AF_01/2020</v>
          </cell>
          <cell r="D4430" t="str">
            <v>UN</v>
          </cell>
          <cell r="E4430">
            <v>23.4</v>
          </cell>
          <cell r="F4430" t="str">
            <v>SINAPI</v>
          </cell>
        </row>
        <row r="4431">
          <cell r="B4431">
            <v>100862</v>
          </cell>
          <cell r="C4431" t="str">
            <v>SUPORTE MÃO FRANCESA EM ACO, ABAS IGUAIS 40 CM, CAPACIDADE MINIMA 70 KG, BRANCO - FORNECIMENTO E INSTALAÇÃO. AF_01/2020</v>
          </cell>
          <cell r="D4431" t="str">
            <v>UN</v>
          </cell>
          <cell r="E4431">
            <v>25.45</v>
          </cell>
          <cell r="F4431" t="str">
            <v>SINAPI</v>
          </cell>
        </row>
        <row r="4432">
          <cell r="B4432">
            <v>100863</v>
          </cell>
          <cell r="C4432" t="str">
            <v>BARRA DE APOIO EM "L", EM ACO INOX POLIDO 70 X 70 CM, FIXADA NA PAREDE - FORNECIMENTO E INSTALACAO. AF_01/2020</v>
          </cell>
          <cell r="D4432" t="str">
            <v>UN</v>
          </cell>
          <cell r="E4432">
            <v>418.51</v>
          </cell>
          <cell r="F4432" t="str">
            <v>SINAPI</v>
          </cell>
        </row>
        <row r="4433">
          <cell r="B4433">
            <v>100864</v>
          </cell>
          <cell r="C4433" t="str">
            <v>BARRA DE APOIO EM "L", EM ACO INOX POLIDO 80 X 80 CM, FIXADA NA PAREDE - FORNECIMENTO E INSTALACAO. AF_01/2020</v>
          </cell>
          <cell r="D4433" t="str">
            <v>UN</v>
          </cell>
          <cell r="E4433">
            <v>459.57</v>
          </cell>
          <cell r="F4433" t="str">
            <v>SINAPI</v>
          </cell>
        </row>
        <row r="4434">
          <cell r="B4434">
            <v>100865</v>
          </cell>
          <cell r="C4434" t="str">
            <v>BARRA DE APOIO LATERAL ARTICULADA, COM TRAVA, EM ACO INOX POLIDO, FIXADA NA PAREDE - FORNECIMENTO E INSTALAÇÃO. AF_01/2020</v>
          </cell>
          <cell r="D4434" t="str">
            <v>UN</v>
          </cell>
          <cell r="E4434">
            <v>407.67</v>
          </cell>
          <cell r="F4434" t="str">
            <v>SINAPI</v>
          </cell>
        </row>
        <row r="4435">
          <cell r="B4435">
            <v>100866</v>
          </cell>
          <cell r="C4435" t="str">
            <v>BARRA DE APOIO RETA, EM ACO INOX POLIDO, COMPRIMENTO 60CM, FIXADA NA PAREDE - FORNECIMENTO E INSTALAÇÃO. AF_01/2020</v>
          </cell>
          <cell r="D4435" t="str">
            <v>UN</v>
          </cell>
          <cell r="E4435">
            <v>216.06</v>
          </cell>
          <cell r="F4435" t="str">
            <v>SINAPI</v>
          </cell>
        </row>
        <row r="4436">
          <cell r="B4436">
            <v>100867</v>
          </cell>
          <cell r="C4436" t="str">
            <v>BARRA DE APOIO RETA, EM ACO INOX POLIDO, COMPRIMENTO 70 CM,  FIXADA NA PAREDE - FORNECIMENTO E INSTALAÇÃO. AF_01/2020</v>
          </cell>
          <cell r="D4436" t="str">
            <v>UN</v>
          </cell>
          <cell r="E4436">
            <v>229.6</v>
          </cell>
          <cell r="F4436" t="str">
            <v>SINAPI</v>
          </cell>
        </row>
        <row r="4437">
          <cell r="B4437">
            <v>100868</v>
          </cell>
          <cell r="C4437" t="str">
            <v>BARRA DE APOIO RETA, EM ACO INOX POLIDO, COMPRIMENTO 80 CM,  FIXADA NA PAREDE - FORNECIMENTO E INSTALAÇÃO. AF_01/2020</v>
          </cell>
          <cell r="D4437" t="str">
            <v>UN</v>
          </cell>
          <cell r="E4437">
            <v>238.61</v>
          </cell>
          <cell r="F4437" t="str">
            <v>SINAPI</v>
          </cell>
        </row>
        <row r="4438">
          <cell r="B4438">
            <v>100869</v>
          </cell>
          <cell r="C4438" t="str">
            <v>BARRA DE APOIO RETA, EM ACO INOX POLIDO, COMPRIMENTO 90 CM,  FIXADA NA PAREDE - FORNECIMENTO E INSTALAÇÃO. AF_01/2020</v>
          </cell>
          <cell r="D4438" t="str">
            <v>UN</v>
          </cell>
          <cell r="E4438">
            <v>245.52</v>
          </cell>
          <cell r="F4438" t="str">
            <v>SINAPI</v>
          </cell>
        </row>
        <row r="4439">
          <cell r="B4439">
            <v>100870</v>
          </cell>
          <cell r="C4439" t="str">
            <v>BARRA DE APOIO RETA, EM ALUMINIO, COMPRIMENTO 60 CM,  FIXADA NA PAREDE - FORNECIMENTO E INSTALAÇÃO. AF_01/2020</v>
          </cell>
          <cell r="D4439" t="str">
            <v>UN</v>
          </cell>
          <cell r="E4439">
            <v>193.63</v>
          </cell>
          <cell r="F4439" t="str">
            <v>SINAPI</v>
          </cell>
        </row>
        <row r="4440">
          <cell r="B4440">
            <v>100871</v>
          </cell>
          <cell r="C4440" t="str">
            <v>BARRA DE APOIO RETA, EM ALUMINIO, COMPRIMENTO 70 CM,  FIXADA NA PAREDE - FORNECIMENTO E INSTALAÇÃO. AF_01/2020</v>
          </cell>
          <cell r="D4440" t="str">
            <v>UN</v>
          </cell>
          <cell r="E4440">
            <v>208.3</v>
          </cell>
          <cell r="F4440" t="str">
            <v>SINAPI</v>
          </cell>
        </row>
        <row r="4441">
          <cell r="B4441">
            <v>100872</v>
          </cell>
          <cell r="C4441" t="str">
            <v>BARRA DE APOIO RETA, EM ALUMINIO, COMPRIMENTO 80 CM,  FIXADA NA PAREDE - FORNECIMENTO E INSTALAÇÃO. AF_01/2020</v>
          </cell>
          <cell r="D4441" t="str">
            <v>UN</v>
          </cell>
          <cell r="E4441">
            <v>217.66</v>
          </cell>
          <cell r="F4441" t="str">
            <v>SINAPI</v>
          </cell>
        </row>
        <row r="4442">
          <cell r="B4442">
            <v>100873</v>
          </cell>
          <cell r="C4442" t="str">
            <v>BARRA DE APOIO RETA, EM ALUMINIO, COMPRIMENTO 90 CM,  FIXADA NA PAREDE - FORNECIMENTO E INSTALAÇÃO. AF_01/2020</v>
          </cell>
          <cell r="D4442" t="str">
            <v>UN</v>
          </cell>
          <cell r="E4442">
            <v>223.5</v>
          </cell>
          <cell r="F4442" t="str">
            <v>SINAPI</v>
          </cell>
        </row>
        <row r="4443">
          <cell r="B4443">
            <v>100874</v>
          </cell>
          <cell r="C4443" t="str">
            <v>PUXADOR PARA PCD, FIXADO NA PORTA - FORNECIMENTO E INSTALAÇÃO. AF_01/2020</v>
          </cell>
          <cell r="D4443" t="str">
            <v>UN</v>
          </cell>
          <cell r="E4443">
            <v>216.06</v>
          </cell>
          <cell r="F4443" t="str">
            <v>SINAPI</v>
          </cell>
        </row>
        <row r="4444">
          <cell r="B4444">
            <v>100875</v>
          </cell>
          <cell r="C4444" t="str">
            <v>BANCO ARTICULADO, EM ACO INOX, PARA PCD, FIXADO NA PAREDE - FORNECIMENTO E INSTALAÇÃO. AF_01/2020</v>
          </cell>
          <cell r="D4444" t="str">
            <v>UN</v>
          </cell>
          <cell r="E4444">
            <v>752.58</v>
          </cell>
          <cell r="F4444" t="str">
            <v>SINAPI</v>
          </cell>
        </row>
        <row r="4445">
          <cell r="B4445">
            <v>6087</v>
          </cell>
          <cell r="C4445" t="str">
            <v>TAMPA EM CONCRETO ARMADO 60X60X5CM P/CX INSPECAO/FOSSA SEPTICA</v>
          </cell>
          <cell r="D4445" t="str">
            <v>UN</v>
          </cell>
          <cell r="E4445">
            <v>23.38</v>
          </cell>
          <cell r="F4445" t="str">
            <v>SINAPI</v>
          </cell>
        </row>
        <row r="4446">
          <cell r="B4446">
            <v>98052</v>
          </cell>
          <cell r="C4446" t="str">
            <v>TANQUE SÉPTICO CIRCULAR, EM CONCRETO PRÉ-MOLDADO, DIÂMETRO INTERNO = 1,10 M, ALTURA INTERNA = 2,50 M, VOLUME ÚTIL: 2138,2 L (PARA 5 CONTRIBUINTES). AF_05/2018</v>
          </cell>
          <cell r="D4446" t="str">
            <v>UN</v>
          </cell>
          <cell r="E4446">
            <v>1068.06</v>
          </cell>
          <cell r="F4446" t="str">
            <v>SINAPI</v>
          </cell>
        </row>
        <row r="4447">
          <cell r="B4447">
            <v>98053</v>
          </cell>
          <cell r="C4447" t="str">
            <v>TANQUE SÉPTICO CIRCULAR, EM CONCRETO PRÉ-MOLDADO, DIÂMETRO INTERNO = 1,40 M, ALTURA INTERNA = 2,50 M, VOLUME ÚTIL: 3463,6 L (PARA 13 CONTRIBUINTES). AF_05/2018</v>
          </cell>
          <cell r="D4447" t="str">
            <v>UN</v>
          </cell>
          <cell r="E4447">
            <v>1553.83</v>
          </cell>
          <cell r="F4447" t="str">
            <v>SINAPI</v>
          </cell>
        </row>
        <row r="4448">
          <cell r="B4448">
            <v>98054</v>
          </cell>
          <cell r="C4448" t="str">
            <v>TANQUE SÉPTICO CIRCULAR, EM CONCRETO PRÉ-MOLDADO, DIÂMETRO INTERNO = 1,88 M, ALTURA INTERNA = 2,50 M, VOLUME ÚTIL: 6245,8 L (PARA 32 CONTRIBUINTES). AF_05/2018</v>
          </cell>
          <cell r="D4448" t="str">
            <v>UN</v>
          </cell>
          <cell r="E4448">
            <v>2281.12</v>
          </cell>
          <cell r="F4448" t="str">
            <v>SINAPI</v>
          </cell>
        </row>
        <row r="4449">
          <cell r="B4449">
            <v>98055</v>
          </cell>
          <cell r="C4449" t="str">
            <v>TANQUE SÉPTICO CIRCULAR, EM CONCRETO PRÉ-MOLDADO, DIÂMETRO INTERNO = 2,38 M, ALTURA INTERNA = 2,50 M, VOLUME ÚTIL: 10009,8 L (PARA 69 CONTRIBUINTES). AF_05/2018</v>
          </cell>
          <cell r="D4449" t="str">
            <v>UN</v>
          </cell>
          <cell r="E4449">
            <v>3029.51</v>
          </cell>
          <cell r="F4449" t="str">
            <v>SINAPI</v>
          </cell>
        </row>
        <row r="4450">
          <cell r="B4450">
            <v>98056</v>
          </cell>
          <cell r="C4450" t="str">
            <v>TANQUE SÉPTICO CIRCULAR, EM CONCRETO PRÉ-MOLDADO, DIÂMETRO INTERNO = 2,38 M, ALTURA INTERNA = 3,0 M, VOLUME ÚTIL: 12234,2 L (PARA 86 CONTRIBUINTES). AF_05/2018</v>
          </cell>
          <cell r="D4450" t="str">
            <v>UN</v>
          </cell>
          <cell r="E4450">
            <v>3492.09</v>
          </cell>
          <cell r="F4450" t="str">
            <v>SINAPI</v>
          </cell>
        </row>
        <row r="4451">
          <cell r="B4451">
            <v>98057</v>
          </cell>
          <cell r="C4451" t="str">
            <v>TANQUE SÉPTICO CIRCULAR, EM CONCRETO PRÉ-MOLDADO, DIÂMETRO INTERNO = 2,88 M, ALTURA INTERNA = 2,50 M, VOLUME ÚTIL: 14657,4 L (PARA 105 CONTRIBUINTES). AF_05/2018</v>
          </cell>
          <cell r="D4451" t="str">
            <v>UN</v>
          </cell>
          <cell r="E4451">
            <v>4582.93</v>
          </cell>
          <cell r="F4451" t="str">
            <v>SINAPI</v>
          </cell>
        </row>
        <row r="4452">
          <cell r="B4452">
            <v>98066</v>
          </cell>
          <cell r="C4452" t="str">
            <v>TANQUE SÉPTICO RETANGULAR, EM ALVENARIA COM TIJOLOS CERÂMICOS MACIÇOS, DIMENSÕES INTERNAS: 1,0 X 2,0 X 1,4 M, VOLUME ÚTIL: 2000 L (PARA 5 CONTRIBUINTES). AF_05/2018</v>
          </cell>
          <cell r="D4452" t="str">
            <v>UN</v>
          </cell>
          <cell r="E4452">
            <v>3490.46</v>
          </cell>
          <cell r="F4452" t="str">
            <v>SINAPI</v>
          </cell>
        </row>
        <row r="4453">
          <cell r="B4453">
            <v>98067</v>
          </cell>
          <cell r="C4453" t="str">
            <v>TANQUE SÉPTICO RETANGULAR, EM ALVENARIA COM TIJOLOS CERÂMICOS MACIÇOS, DIMENSÕES INTERNAS: 1,2 X 2,4 X 1,6 M, VOLUME ÚTIL: 3456 L (PARA 13 CONTRIBUINTES). AF_05/2018</v>
          </cell>
          <cell r="D4453" t="str">
            <v>UN</v>
          </cell>
          <cell r="E4453">
            <v>4664.3999999999996</v>
          </cell>
          <cell r="F4453" t="str">
            <v>SINAPI</v>
          </cell>
        </row>
        <row r="4454">
          <cell r="B4454">
            <v>98068</v>
          </cell>
          <cell r="C4454" t="str">
            <v>TANQUE SÉPTICO RETANGULAR, EM ALVENARIA COM TIJOLOS CERÂMICOS MACIÇOS, DIMENSÕES INTERNAS: 1,4 X 3,2 X 1,8 M, VOLUME ÚTIL: 6272 L (PARA 32 CONTRIBUINTES). AF_05/2018</v>
          </cell>
          <cell r="D4454" t="str">
            <v>UN</v>
          </cell>
          <cell r="E4454">
            <v>6596.64</v>
          </cell>
          <cell r="F4454" t="str">
            <v>SINAPI</v>
          </cell>
        </row>
        <row r="4455">
          <cell r="B4455">
            <v>98069</v>
          </cell>
          <cell r="C4455" t="str">
            <v>TANQUE SÉPTICO RETANGULAR, EM ALVENARIA COM TIJOLOS CERÂMICOS MACIÇOS, DIMENSÕES INTERNAS: 1,6 X 4,4 X 1,8 M, VOLUME ÚTIL: 9856 L (PARA 68 CONTRIBUINTES). AF_05/2018</v>
          </cell>
          <cell r="D4455" t="str">
            <v>UN</v>
          </cell>
          <cell r="E4455">
            <v>8843.31</v>
          </cell>
          <cell r="F4455" t="str">
            <v>SINAPI</v>
          </cell>
        </row>
        <row r="4456">
          <cell r="B4456">
            <v>98070</v>
          </cell>
          <cell r="C4456" t="str">
            <v>TANQUE SÉPTICO RETANGULAR, EM ALVENARIA COM TIJOLOS CERÂMICOS MACIÇOS, DIMENSÕES INTERNAS: 1,6 X 4,8 X 2,0 M, VOLUME ÚTIL: 12288 L (PARA 86 CONTRIBUINTES). AF_05/2018</v>
          </cell>
          <cell r="D4456" t="str">
            <v>UN</v>
          </cell>
          <cell r="E4456">
            <v>10135.69</v>
          </cell>
          <cell r="F4456" t="str">
            <v>SINAPI</v>
          </cell>
        </row>
        <row r="4457">
          <cell r="B4457">
            <v>98071</v>
          </cell>
          <cell r="C4457" t="str">
            <v>TANQUE SÉPTICO RETANGULAR, EM ALVENARIA COM TIJOLOS CERÂMICOS MACIÇOS, DIMENSÕES INTERNAS: 1,6 X 4,6 X 2,4 M, VOLUME ÚTIL: 14720 L (PARA 105 CONTRIBUINTES). AF_05/2018</v>
          </cell>
          <cell r="D4457" t="str">
            <v>UN</v>
          </cell>
          <cell r="E4457">
            <v>11127.07</v>
          </cell>
          <cell r="F4457" t="str">
            <v>SINAPI</v>
          </cell>
        </row>
        <row r="4458">
          <cell r="B4458">
            <v>98072</v>
          </cell>
          <cell r="C4458" t="str">
            <v>FILTRO ANAERÓBIO RETANGULAR, EM ALVENARIA COM TIJOLOS CERÂMICOS MACIÇOS, DIMENSÕES INTERNAS: 0,8 X 1,2 X 1,67 M, VOLUME ÚTIL: 1152 L (PARA 5 CONTRIBUINTES). AF_05/2018</v>
          </cell>
          <cell r="D4458" t="str">
            <v>UN</v>
          </cell>
          <cell r="E4458">
            <v>2912.37</v>
          </cell>
          <cell r="F4458" t="str">
            <v>SINAPI</v>
          </cell>
        </row>
        <row r="4459">
          <cell r="B4459">
            <v>98073</v>
          </cell>
          <cell r="C4459" t="str">
            <v>FILTRO ANAERÓBIO RETANGULAR, EM ALVENARIA COM TIJOLOS CERÂMICOS MACIÇOS, DIMENSÕES INTERNAS: 1,2 X 1,8 X 1,67 M, VOLUME ÚTIL: 2592 L (PARA 13 CONTRIBUINTES). AF_05/2018</v>
          </cell>
          <cell r="D4459" t="str">
            <v>UN</v>
          </cell>
          <cell r="E4459">
            <v>4544.1400000000003</v>
          </cell>
          <cell r="F4459" t="str">
            <v>SINAPI</v>
          </cell>
        </row>
        <row r="4460">
          <cell r="B4460">
            <v>98074</v>
          </cell>
          <cell r="C4460" t="str">
            <v>FILTRO ANAERÓBIO RETANGULAR, EM ALVENARIA COM TIJOLOS CERÂMICOS MACIÇOS, DIMENSÕES INTERNAS: 1,4 X 3,0 X 1,67 M, VOLUME ÚTIL: 5040 L (PARA 32 CONTRIBUINTES). AF_05/2018</v>
          </cell>
          <cell r="D4460" t="str">
            <v>UN</v>
          </cell>
          <cell r="E4460">
            <v>7045.54</v>
          </cell>
          <cell r="F4460" t="str">
            <v>SINAPI</v>
          </cell>
        </row>
        <row r="4461">
          <cell r="B4461">
            <v>98075</v>
          </cell>
          <cell r="C4461" t="str">
            <v>FILTRO ANAERÓBIO RETANGULAR, EM ALVENARIA COM TIJOLOS CERÂMICOS MACIÇOS, DIMENSÕES INTERNAS: 1,4 X 4,2 X 1,67 M, VOLUME ÚTIL: 7056 L (PARA 67 CONTRIBUINTES). AF_05/2018</v>
          </cell>
          <cell r="D4461" t="str">
            <v>UN</v>
          </cell>
          <cell r="E4461">
            <v>9155.7000000000007</v>
          </cell>
          <cell r="F4461" t="str">
            <v>SINAPI</v>
          </cell>
        </row>
        <row r="4462">
          <cell r="B4462">
            <v>98076</v>
          </cell>
          <cell r="C4462" t="str">
            <v>FILTRO ANAERÓBIO RETANGULAR, EM ALVENARIA COM TIJOLOS CERÂMICOS MACIÇOS, DIMENSÕES INTERNAS: 1,6 X 4,6 X 1,67 M, VOLUME ÚTIL: 8832 L (PARA 84 CONTRIBUINTES). AF_05/2018</v>
          </cell>
          <cell r="D4462" t="str">
            <v>UN</v>
          </cell>
          <cell r="E4462">
            <v>10544.98</v>
          </cell>
          <cell r="F4462" t="str">
            <v>SINAPI</v>
          </cell>
        </row>
        <row r="4463">
          <cell r="B4463">
            <v>98077</v>
          </cell>
          <cell r="C4463" t="str">
            <v>FILTRO ANAERÓBIO RETANGULAR, EM ALVENARIA COM TIJOLOS CERÂMICOS MACIÇOS, DIMENSÕES INTERNAS: 1,6 X 5,6 X 1,67 M, VOLUME ÚTIL: 10752 L (PARA 103 CONTRIBUINTES). AF_05/2018</v>
          </cell>
          <cell r="D4463" t="str">
            <v>UN</v>
          </cell>
          <cell r="E4463">
            <v>12410.8</v>
          </cell>
          <cell r="F4463" t="str">
            <v>SINAPI</v>
          </cell>
        </row>
        <row r="4464">
          <cell r="B4464">
            <v>98078</v>
          </cell>
          <cell r="C4464" t="str">
            <v>SUMIDOURO RETANGULAR, EM ALVENARIA COM TIJOLOS CERÂMICOS MACIÇOS, DIMENSÕES INTERNAS: 0,8 X 1,4 X 3,0 M, ÁREA DE INFILTRAÇÃO: 13,2 M² (PARA 5 CONTRIBUINTES). AF_05/2018</v>
          </cell>
          <cell r="D4464" t="str">
            <v>UN</v>
          </cell>
          <cell r="E4464">
            <v>2816.03</v>
          </cell>
          <cell r="F4464" t="str">
            <v>SINAPI</v>
          </cell>
        </row>
        <row r="4465">
          <cell r="B4465">
            <v>98079</v>
          </cell>
          <cell r="C4465" t="str">
            <v>SUMIDOURO RETANGULAR, EM ALVENARIA COM TIJOLOS CERÂMICOS MACIÇOS, DIMENSÕES INTERNAS: 1,0 X 3,0 X 3,0 M, ÁREA DE INFILTRAÇÃO: 25 M² (PARA 10 CONTRIBUINTES). AF_05/2018</v>
          </cell>
          <cell r="D4465" t="str">
            <v>UN</v>
          </cell>
          <cell r="E4465">
            <v>4944.3900000000003</v>
          </cell>
          <cell r="F4465" t="str">
            <v>SINAPI</v>
          </cell>
        </row>
        <row r="4466">
          <cell r="B4466">
            <v>98080</v>
          </cell>
          <cell r="C4466" t="str">
            <v>SUMIDOURO RETANGULAR, EM ALVENARIA COM TIJOLOS CERÂMICOS MACIÇOS, DIMENSÕES INTERNAS: 1,6 X 3,4 X 3,0 M, ÁREA DE INFILTRAÇÃO: 32,9 M² (PARA 13 CONTRIBUINTES). AF_05/2018</v>
          </cell>
          <cell r="D4466" t="str">
            <v>UN</v>
          </cell>
          <cell r="E4466">
            <v>6374.73</v>
          </cell>
          <cell r="F4466" t="str">
            <v>SINAPI</v>
          </cell>
        </row>
        <row r="4467">
          <cell r="B4467">
            <v>98081</v>
          </cell>
          <cell r="C4467" t="str">
            <v>SUMIDOURO RETANGULAR, EM ALVENARIA COM TIJOLOS CERÂMICOS MACIÇOS, DIMENSÕES INTERNAS: 1,6 X 5,8 X 3,0 M, ÁREA DE INFILTRAÇÃO: 50 M² (PARA 20 CONTRIBUINTES). AF_05/2018</v>
          </cell>
          <cell r="D4467" t="str">
            <v>UN</v>
          </cell>
          <cell r="E4467">
            <v>9456.93</v>
          </cell>
          <cell r="F4467" t="str">
            <v>SINAPI</v>
          </cell>
        </row>
        <row r="4468">
          <cell r="B4468">
            <v>98082</v>
          </cell>
          <cell r="C4468" t="str">
            <v>TANQUE SÉPTICO RETANGULAR, EM ALVENARIA COM BLOCOS DE CONCRETO, DIMENSÕES INTERNAS: 1,0 X 2,0 X 1,4 M, VOLUME ÚTIL: 2000 L (PARA 5 CONTRIBUINTES). AF_05/2018</v>
          </cell>
          <cell r="D4468" t="str">
            <v>UN</v>
          </cell>
          <cell r="E4468">
            <v>2758.87</v>
          </cell>
          <cell r="F4468" t="str">
            <v>SINAPI</v>
          </cell>
        </row>
        <row r="4469">
          <cell r="B4469">
            <v>98083</v>
          </cell>
          <cell r="C4469" t="str">
            <v>TANQUE SÉPTICO RETANGULAR, EM ALVENARIA COM BLOCOS DE CONCRETO, DIMENSÕES INTERNAS: 1,2 X 2,4 X 1,6 M, VOLUME ÚTIL: 3456 L (PARA 13 CONTRIBUINTES). AF_05/2018</v>
          </cell>
          <cell r="D4469" t="str">
            <v>UN</v>
          </cell>
          <cell r="E4469">
            <v>3650.07</v>
          </cell>
          <cell r="F4469" t="str">
            <v>SINAPI</v>
          </cell>
        </row>
        <row r="4470">
          <cell r="B4470">
            <v>98084</v>
          </cell>
          <cell r="C4470" t="str">
            <v>TANQUE SÉPTICO RETANGULAR, EM ALVENARIA COM BLOCOS DE CONCRETO, DIMENSÕES INTERNAS: 1,4 X 3,2 X 1,8 M, VOLUME ÚTIL: 6272 L (PARA 32 CONTRIBUINTES). AF_05/2018</v>
          </cell>
          <cell r="D4470" t="str">
            <v>UN</v>
          </cell>
          <cell r="E4470">
            <v>5129.1000000000004</v>
          </cell>
          <cell r="F4470" t="str">
            <v>SINAPI</v>
          </cell>
        </row>
        <row r="4471">
          <cell r="B4471">
            <v>98085</v>
          </cell>
          <cell r="C4471" t="str">
            <v>TANQUE SÉPTICO RETANGULAR, EM ALVENARIA COM BLOCOS DE CONCRETO, DIMENSÕES INTERNAS: 1,6 X 4,4 X 1,8 M, VOLUME ÚTIL: 9856 L (PARA 68 CONTRIBUINTES). AF_05/2018</v>
          </cell>
          <cell r="D4471" t="str">
            <v>UN</v>
          </cell>
          <cell r="E4471">
            <v>6941.77</v>
          </cell>
          <cell r="F4471" t="str">
            <v>SINAPI</v>
          </cell>
        </row>
        <row r="4472">
          <cell r="B4472">
            <v>98086</v>
          </cell>
          <cell r="C4472" t="str">
            <v>TANQUE SÉPTICO RETANGULAR, EM ALVENARIA COM BLOCOS DE CONCRETO, DIMENSÕES INTERNAS: 1,6 X 4,8 X 2,0 M, VOLUME ÚTIL: 12288 L (PARA 86 CONTRIBUINTES). AF_05/2018</v>
          </cell>
          <cell r="D4472" t="str">
            <v>UN</v>
          </cell>
          <cell r="E4472">
            <v>7860.07</v>
          </cell>
          <cell r="F4472" t="str">
            <v>SINAPI</v>
          </cell>
        </row>
        <row r="4473">
          <cell r="B4473">
            <v>98087</v>
          </cell>
          <cell r="C4473" t="str">
            <v>TANQUE SÉPTICO RETANGULAR, EM ALVENARIA COM BLOCOS DE CONCRETO, DIMENSÕES INTERNAS: 1,6 X 4,6 X 2,4 M, VOLUME ÚTIL: 14720 L (PARA 105 CONTRIBUINTES). AF_05/2018</v>
          </cell>
          <cell r="D4473" t="str">
            <v>UN</v>
          </cell>
          <cell r="E4473">
            <v>8437.77</v>
          </cell>
          <cell r="F4473" t="str">
            <v>SINAPI</v>
          </cell>
        </row>
        <row r="4474">
          <cell r="B4474">
            <v>98088</v>
          </cell>
          <cell r="C4474" t="str">
            <v>FILTRO ANAERÓBIO RETANGULAR, EM ALVENARIA COM BLOCOS DE CONCRETO, DIMENSÕES INTERNAS: 0,8 X 1,2 X 1,67 M, VOLUME ÚTIL: 1152 L (PARA 5 CONTRIBUINTES). AF_05/2018</v>
          </cell>
          <cell r="D4474" t="str">
            <v>UN</v>
          </cell>
          <cell r="E4474">
            <v>2350.23</v>
          </cell>
          <cell r="F4474" t="str">
            <v>SINAPI</v>
          </cell>
        </row>
        <row r="4475">
          <cell r="B4475">
            <v>98089</v>
          </cell>
          <cell r="C4475" t="str">
            <v>FILTRO ANAERÓBIO RETANGULAR, EM ALVENARIA COM BLOCOS DE CONCRETO, DIMENSÕES INTERNAS: 1,2 X 1,8 X 1,67 M, VOLUME ÚTIL: 2592 L (PARA 13 CONTRIBUINTES). AF_05/2018</v>
          </cell>
          <cell r="D4475" t="str">
            <v>UN</v>
          </cell>
          <cell r="E4475">
            <v>3708.09</v>
          </cell>
          <cell r="F4475" t="str">
            <v>SINAPI</v>
          </cell>
        </row>
        <row r="4476">
          <cell r="B4476">
            <v>98090</v>
          </cell>
          <cell r="C4476" t="str">
            <v>FILTRO ANAERÓBIO RETANGULAR, EM ALVENARIA COM BLOCOS DE CONCRETO, DIMENSÕES INTERNAS: 1,4 X 3,0 X 1,67 M, VOLUME ÚTIL: 5040 L (PARA 32 CONTRIBUINTES). AF_05/2018</v>
          </cell>
          <cell r="D4476" t="str">
            <v>UN</v>
          </cell>
          <cell r="E4476">
            <v>5813.67</v>
          </cell>
          <cell r="F4476" t="str">
            <v>SINAPI</v>
          </cell>
        </row>
        <row r="4477">
          <cell r="B4477">
            <v>98091</v>
          </cell>
          <cell r="C4477" t="str">
            <v>FILTRO ANAERÓBIO RETANGULAR, EM ALVENARIA COM BLOCOS DE CONCRETO, DIMENSÕES INTERNAS: 1,4 X 4,2 X 1,67 M, VOLUME ÚTIL: 7056 L (PARA 67 CONTRIBUINTES). AF_05/2018</v>
          </cell>
          <cell r="D4477" t="str">
            <v>UN</v>
          </cell>
          <cell r="E4477">
            <v>7478.02</v>
          </cell>
          <cell r="F4477" t="str">
            <v>SINAPI</v>
          </cell>
        </row>
        <row r="4478">
          <cell r="B4478">
            <v>98092</v>
          </cell>
          <cell r="C4478" t="str">
            <v>FILTRO ANAERÓBIO RETANGULAR, EM ALVENARIA COM BLOCOS DE CONCRETO, DIMENSÕES INTERNAS: 1,6 X 4,6 X 1,67 M, VOLUME ÚTIL: 8832 L (PARA 84 CONTRIBUINTES). AF_05/2018</v>
          </cell>
          <cell r="D4478" t="str">
            <v>UN</v>
          </cell>
          <cell r="E4478">
            <v>8803.8799999999992</v>
          </cell>
          <cell r="F4478" t="str">
            <v>SINAPI</v>
          </cell>
        </row>
        <row r="4479">
          <cell r="B4479">
            <v>98093</v>
          </cell>
          <cell r="C4479" t="str">
            <v>FILTRO ANAERÓBIO RETANGULAR, EM ALVENARIA COM BLOCOS DE CONCRETO, DIMENSÕES INTERNAS: 1,6 X 5,6 X 1,67 M, VOLUME ÚTIL: 10752 L (PARA 103 CONTRIBUINTES). AF_05/2018</v>
          </cell>
          <cell r="D4479" t="str">
            <v>UN</v>
          </cell>
          <cell r="E4479">
            <v>10388.33</v>
          </cell>
          <cell r="F4479" t="str">
            <v>SINAPI</v>
          </cell>
        </row>
        <row r="4480">
          <cell r="B4480">
            <v>98094</v>
          </cell>
          <cell r="C4480" t="str">
            <v>SUMIDOURO RETANGULAR, EM ALVENARIA COM BLOCOS DE CONCRETO, DIMENSÕES INTERNAS: 0,8 X 1,4 X 3,0 M, ÁREA DE INFILTRAÇÃO: 13,2 M² (PARA 5 CONTRIBUINTES). AF_05/2018</v>
          </cell>
          <cell r="D4480" t="str">
            <v>UN</v>
          </cell>
          <cell r="E4480">
            <v>1925.13</v>
          </cell>
          <cell r="F4480" t="str">
            <v>SINAPI</v>
          </cell>
        </row>
        <row r="4481">
          <cell r="B4481">
            <v>98099</v>
          </cell>
          <cell r="C4481" t="str">
            <v>SUMIDOURO RETANGULAR, EM ALVENARIA COM BLOCOS DE CONCRETO, DIMENSÕES INTERNAS: 1,0 X 3,0 X 3,0 M, ÁREA DE INFILTRAÇÃO: 25 M² (PARA 10 CONTRIBUINTES). AF_05/2018</v>
          </cell>
          <cell r="D4481" t="str">
            <v>UN</v>
          </cell>
          <cell r="E4481">
            <v>3305.05</v>
          </cell>
          <cell r="F4481" t="str">
            <v>SINAPI</v>
          </cell>
        </row>
        <row r="4482">
          <cell r="B4482">
            <v>98100</v>
          </cell>
          <cell r="C4482" t="str">
            <v>SUMIDOURO RETANGULAR, EM ALVENARIA COM BLOCOS DE CONCRETO, DIMENSÕES INTERNAS: 1,6 X 3,4 X 3,0 M, ÁREA DE INFILTRAÇÃO: 32,9 M² (PARA 13 CONTRIBUINTES). AF_05/2018</v>
          </cell>
          <cell r="D4482" t="str">
            <v>UN</v>
          </cell>
          <cell r="E4482">
            <v>4319.57</v>
          </cell>
          <cell r="F4482" t="str">
            <v>SINAPI</v>
          </cell>
        </row>
        <row r="4483">
          <cell r="B4483">
            <v>98101</v>
          </cell>
          <cell r="C4483" t="str">
            <v>SUMIDOURO RETANGULAR, EM ALVENARIA COM BLOCOS DE CONCRETO, DIMENSÕES INTERNAS: 1,6 X 5,8 X 3,0 M, ÁREA DE INFILTRAÇÃO: 50 M² (PARA 20 CONTRIBUINTES). AF_05/2018</v>
          </cell>
          <cell r="D4483" t="str">
            <v>UN</v>
          </cell>
          <cell r="E4483">
            <v>6391.38</v>
          </cell>
          <cell r="F4483" t="str">
            <v>SINAPI</v>
          </cell>
        </row>
        <row r="4484">
          <cell r="B4484">
            <v>98109</v>
          </cell>
          <cell r="C4484" t="str">
            <v>CAIXA DE GORDURA ESPECIAL (CAPACIDADE: 312 L - PARA ATÉ 146 PESSOAS SERVIDAS NO PICO), RETANGULAR, EM ALVENARIA COM BLOCOS DE CONCRETO, DIMENSÕES INTERNAS = 0,4X1,2 M, ALTURA INTERNA = 1 M. AF_05/2018</v>
          </cell>
          <cell r="D4484" t="str">
            <v>UN</v>
          </cell>
          <cell r="E4484">
            <v>580.52</v>
          </cell>
          <cell r="F4484" t="str">
            <v>SINAPI</v>
          </cell>
        </row>
        <row r="4485">
          <cell r="B4485">
            <v>98110</v>
          </cell>
          <cell r="C4485" t="str">
            <v>CAIXA DE GORDURA PEQUENA (CAPACIDADE: 19 L), CIRCULAR, EM PVC, DIÂMETRO INTERNO= 0,3 M. AF_05/2018</v>
          </cell>
          <cell r="D4485" t="str">
            <v>UN</v>
          </cell>
          <cell r="E4485">
            <v>550.04</v>
          </cell>
          <cell r="F4485" t="str">
            <v>SINAPI</v>
          </cell>
        </row>
        <row r="4486">
          <cell r="B4486">
            <v>98111</v>
          </cell>
          <cell r="C4486" t="str">
            <v>CAIXA DE INSPEÇÃO PARA ATERRAMENTO, CIRCULAR, EM POLIETILENO, DIÂMETRO INTERNO = 0,3 M. AF_05/2018</v>
          </cell>
          <cell r="D4486" t="str">
            <v>UN</v>
          </cell>
          <cell r="E4486">
            <v>25.23</v>
          </cell>
          <cell r="F4486" t="str">
            <v>SINAPI</v>
          </cell>
        </row>
        <row r="4487">
          <cell r="B4487">
            <v>98114</v>
          </cell>
          <cell r="C4487" t="str">
            <v>TAMPA CIRCULAR PARA ESGOTO E DRENAGEM, EM FERRO FUNDIDO, DIÂMETRO INTERNO = 0,6 M. AF_05/2018</v>
          </cell>
          <cell r="D4487" t="str">
            <v>UN</v>
          </cell>
          <cell r="E4487">
            <v>459.71</v>
          </cell>
          <cell r="F4487" t="str">
            <v>SINAPI</v>
          </cell>
        </row>
        <row r="4488">
          <cell r="B4488">
            <v>98115</v>
          </cell>
          <cell r="C4488" t="str">
            <v>TAMPA CIRCULAR PARA ESGOTO E DRENAGEM, EM CONCRETO PRÉ-MOLDADO, DIÂMETRO INTERNO = 0,6 M. AF_05/2018</v>
          </cell>
          <cell r="D4488" t="str">
            <v>UN</v>
          </cell>
          <cell r="E4488">
            <v>91.91</v>
          </cell>
          <cell r="F4488" t="str">
            <v>SINAPI</v>
          </cell>
        </row>
        <row r="4489">
          <cell r="B4489">
            <v>89957</v>
          </cell>
          <cell r="C4489" t="str">
            <v>PONTO DE CONSUMO TERMINAL DE ÁGUA FRIA (SUBRAMAL) COM TUBULAÇÃO DE PVC, DN 25 MM, INSTALADO EM RAMAL DE ÁGUA, INCLUSOS RASGO E CHUMBAMENTO EM ALVENARIA. AF_12/2014</v>
          </cell>
          <cell r="D4489" t="str">
            <v>UN</v>
          </cell>
          <cell r="E4489">
            <v>92.77</v>
          </cell>
          <cell r="F4489" t="str">
            <v>SINAPI</v>
          </cell>
        </row>
        <row r="4490">
          <cell r="B4490">
            <v>89959</v>
          </cell>
          <cell r="C4490" t="str">
            <v>PONTO DE CONSUMO TERMINAL DE ÁGUA QUENTE (SUBRAMAL) COM TUBULAÇÃO DE CPVC, DN 22 MM, INSTALADO EM RAMAL DE ÁGUA, INCLUSOS RASGO E CHUMBAMENTO EM ALVENARIA. AF_12/2014</v>
          </cell>
          <cell r="D4490" t="str">
            <v>UN</v>
          </cell>
          <cell r="E4490">
            <v>154.1</v>
          </cell>
          <cell r="F4490" t="str">
            <v>SINAPI</v>
          </cell>
        </row>
        <row r="4491">
          <cell r="B4491">
            <v>89349</v>
          </cell>
          <cell r="C4491" t="str">
            <v>REGISTRO DE PRESSÃO BRUTO, LATÃO, ROSCÁVEL, 1/2", FORNECIDO E INSTALADO EM RAMAL DE ÁGUA. AF_12/2014</v>
          </cell>
          <cell r="D4491" t="str">
            <v>UN</v>
          </cell>
          <cell r="E4491">
            <v>22.09</v>
          </cell>
          <cell r="F4491" t="str">
            <v>SINAPI</v>
          </cell>
        </row>
        <row r="4492">
          <cell r="B4492">
            <v>89351</v>
          </cell>
          <cell r="C4492" t="str">
            <v>REGISTRO DE PRESSÃO BRUTO, LATÃO,  ROSCÁVEL, 3/4, FORNECIDO E INSTALADO EM RAMAL DE ÁGUA. AF_12/2014</v>
          </cell>
          <cell r="D4492" t="str">
            <v>UN</v>
          </cell>
          <cell r="E4492">
            <v>25.16</v>
          </cell>
          <cell r="F4492" t="str">
            <v>SINAPI</v>
          </cell>
        </row>
        <row r="4493">
          <cell r="B4493">
            <v>89352</v>
          </cell>
          <cell r="C4493" t="str">
            <v>REGISTRO DE GAVETA BRUTO, LATÃO, ROSCÁVEL, 1/2", FORNECIDO E INSTALADO EM RAMAL DE ÁGUA. AF_12/2014</v>
          </cell>
          <cell r="D4493" t="str">
            <v>UN</v>
          </cell>
          <cell r="E4493">
            <v>28.59</v>
          </cell>
          <cell r="F4493" t="str">
            <v>SINAPI</v>
          </cell>
        </row>
        <row r="4494">
          <cell r="B4494">
            <v>89353</v>
          </cell>
          <cell r="C4494" t="str">
            <v>REGISTRO DE GAVETA BRUTO, LATÃO, ROSCÁVEL, 3/4", FORNECIDO E INSTALADO EM RAMAL DE ÁGUA. AF_12/2014</v>
          </cell>
          <cell r="D4494" t="str">
            <v>UN</v>
          </cell>
          <cell r="E4494">
            <v>29.82</v>
          </cell>
          <cell r="F4494" t="str">
            <v>SINAPI</v>
          </cell>
        </row>
        <row r="4495">
          <cell r="B4495">
            <v>89354</v>
          </cell>
          <cell r="C4495" t="str">
            <v>MISTURADOR MONOCOMANDO PARA CHUVEIRO, BASE BRUTA E ACABAMENTO CROMADO, FORNECIDO E INSTALADO EM RAMAL DE ÁGUA. AF_12/2014</v>
          </cell>
          <cell r="D4495" t="str">
            <v>UN</v>
          </cell>
          <cell r="E4495">
            <v>228.75</v>
          </cell>
          <cell r="F4495" t="str">
            <v>SINAPI</v>
          </cell>
        </row>
        <row r="4496">
          <cell r="B4496">
            <v>89969</v>
          </cell>
          <cell r="C4496" t="str">
            <v>KIT DE REGISTRO DE PRESSÃO BRUTO DE LATÃO ½", INCLUSIVE CONEXÕES,  ROSCÁVEL, INSTALADO EM RAMAL DE ÁGUA FRIA - FORNECIMENTO E INSTALAÇÃO. AF_12/2014</v>
          </cell>
          <cell r="D4496" t="str">
            <v>UN</v>
          </cell>
          <cell r="E4496">
            <v>31.66</v>
          </cell>
          <cell r="F4496" t="str">
            <v>SINAPI</v>
          </cell>
        </row>
        <row r="4497">
          <cell r="B4497">
            <v>89970</v>
          </cell>
          <cell r="C4497" t="str">
            <v>KIT DE REGISTRO DE PRESSÃO BRUTO DE LATÃO ¾", INCLUSIVE CONEXÕES, ROSCÁVEL, INSTALADO EM RAMAL DE ÁGUA FRIA - FORNECIMENTO E INSTALAÇÃO. AF_12/2014</v>
          </cell>
          <cell r="D4497" t="str">
            <v>UN</v>
          </cell>
          <cell r="E4497">
            <v>34.58</v>
          </cell>
          <cell r="F4497" t="str">
            <v>SINAPI</v>
          </cell>
        </row>
        <row r="4498">
          <cell r="B4498">
            <v>89971</v>
          </cell>
          <cell r="C4498" t="str">
            <v>KIT DE REGISTRO DE GAVETA BRUTO DE LATÃO ½", INCLUSIVE CONEXÕES, ROSCÁVEL, INSTALADO EM RAMAL DE ÁGUA FRIA - FORNECIMENTO E INSTALAÇÃO. AF_12/2014</v>
          </cell>
          <cell r="D4498" t="str">
            <v>UN</v>
          </cell>
          <cell r="E4498">
            <v>36.07</v>
          </cell>
          <cell r="F4498" t="str">
            <v>SINAPI</v>
          </cell>
        </row>
        <row r="4499">
          <cell r="B4499">
            <v>89972</v>
          </cell>
          <cell r="C4499" t="str">
            <v>KIT DE REGISTRO DE GAVETA BRUTO DE LATÃO ¾", INCLUSIVE CONEXÕES, ROSCÁVEL, INSTALADO EM RAMAL DE ÁGUA FRIA - FORNECIMENTO E INSTALAÇÃO. AF_12/2014</v>
          </cell>
          <cell r="D4499" t="str">
            <v>UN</v>
          </cell>
          <cell r="E4499">
            <v>38.700000000000003</v>
          </cell>
          <cell r="F4499" t="str">
            <v>SINAPI</v>
          </cell>
        </row>
        <row r="4500">
          <cell r="B4500">
            <v>89973</v>
          </cell>
          <cell r="C4500" t="str">
            <v>KIT DE MISTURADOR BASE BRUTA DE LATÃO ¾" MONOCOMANDO PARA CHUVEIRO, INCLUSIVE CONEXÕES, INSTALADO EM RAMAL DE ÁGUA - FORNECIMENTO E INSTALAÇÃO. AF_12/2014</v>
          </cell>
          <cell r="D4500" t="str">
            <v>UN</v>
          </cell>
          <cell r="E4500">
            <v>368.78</v>
          </cell>
          <cell r="F4500" t="str">
            <v>SINAPI</v>
          </cell>
        </row>
        <row r="4501">
          <cell r="B4501">
            <v>89974</v>
          </cell>
          <cell r="C4501" t="str">
            <v>KIT DE TÊ MISTURADOR EM CPVC ¾" COM DUPLO COMANDO PARA CHUVEIRO, INCLUSIVE CONEXÕES, INSTALADO EM RAMAL DE ÁGUA - FORNECIMENTO E INSTALAÇÃO. AF_12/2014</v>
          </cell>
          <cell r="D4501" t="str">
            <v>UN</v>
          </cell>
          <cell r="E4501">
            <v>201.88</v>
          </cell>
          <cell r="F4501" t="str">
            <v>SINAPI</v>
          </cell>
        </row>
        <row r="4502">
          <cell r="B4502">
            <v>89984</v>
          </cell>
          <cell r="C4502" t="str">
            <v>REGISTRO DE PRESSÃO BRUTO, LATÃO, ROSCÁVEL, 1/2", COM ACABAMENTO E CANOPLA CROMADOS. FORNECIDO E INSTALADO EM RAMAL DE ÁGUA. AF_12/2014</v>
          </cell>
          <cell r="D4502" t="str">
            <v>UN</v>
          </cell>
          <cell r="E4502">
            <v>60.78</v>
          </cell>
          <cell r="F4502" t="str">
            <v>SINAPI</v>
          </cell>
        </row>
        <row r="4503">
          <cell r="B4503">
            <v>89985</v>
          </cell>
          <cell r="C4503" t="str">
            <v>REGISTRO DE PRESSÃO BRUTO, LATÃO, ROSCÁVEL, 3/4", COM ACABAMENTO E CANOPLA CROMADOS. FORNECIDO E INSTALADO EM RAMAL DE ÁGUA. AF_12/2014</v>
          </cell>
          <cell r="D4503" t="str">
            <v>UN</v>
          </cell>
          <cell r="E4503">
            <v>62.54</v>
          </cell>
          <cell r="F4503" t="str">
            <v>SINAPI</v>
          </cell>
        </row>
        <row r="4504">
          <cell r="B4504">
            <v>89986</v>
          </cell>
          <cell r="C4504" t="str">
            <v>REGISTRO DE GAVETA BRUTO, LATÃO, ROSCÁVEL, 1/2", COM ACABAMENTO E CANOPLA CROMADOS. FORNECIDO E INSTALADO EM RAMAL DE ÁGUA. AF_12/2014</v>
          </cell>
          <cell r="D4504" t="str">
            <v>UN</v>
          </cell>
          <cell r="E4504">
            <v>59.29</v>
          </cell>
          <cell r="F4504" t="str">
            <v>SINAPI</v>
          </cell>
        </row>
        <row r="4505">
          <cell r="B4505">
            <v>89987</v>
          </cell>
          <cell r="C4505" t="str">
            <v>REGISTRO DE GAVETA BRUTO, LATÃO, ROSCÁVEL, 3/4", COM ACABAMENTO E CANOPLA CROMADOS. FORNECIDO E INSTALADO EM RAMAL DE ÁGUA. AF_12/2014</v>
          </cell>
          <cell r="D4505" t="str">
            <v>UN</v>
          </cell>
          <cell r="E4505">
            <v>65.81</v>
          </cell>
          <cell r="F4505" t="str">
            <v>SINAPI</v>
          </cell>
        </row>
        <row r="4506">
          <cell r="B4506">
            <v>90371</v>
          </cell>
          <cell r="C4506" t="str">
            <v>REGISTRO DE ESFERA, PVC, ROSCÁVEL, 3/4", FORNECIDO E INSTALADO EM RAMAL DE ÁGUA. AF_03/2015</v>
          </cell>
          <cell r="D4506" t="str">
            <v>UN</v>
          </cell>
          <cell r="E4506">
            <v>19.84</v>
          </cell>
          <cell r="F4506" t="str">
            <v>SINAPI</v>
          </cell>
        </row>
        <row r="4507">
          <cell r="B4507">
            <v>94489</v>
          </cell>
          <cell r="C4507" t="str">
            <v>REGISTRO DE ESFERA, PVC, SOLDÁVEL, DN  25 MM, INSTALADO EM RESERVAÇÃO DE ÁGUA DE EDIFICAÇÃO QUE POSSUA RESERVATÓRIO DE FIBRA/FIBROCIMENTO   FORNECIMENTO E INSTALAÇÃO. AF_06/2016</v>
          </cell>
          <cell r="D4507" t="str">
            <v>UN</v>
          </cell>
          <cell r="E4507">
            <v>16.88</v>
          </cell>
          <cell r="F4507" t="str">
            <v>SINAPI</v>
          </cell>
        </row>
        <row r="4508">
          <cell r="B4508">
            <v>94490</v>
          </cell>
          <cell r="C4508" t="str">
            <v>REGISTRO DE ESFERA, PVC, SOLDÁVEL, DN  32 MM, INSTALADO EM RESERVAÇÃO DE ÁGUA DE EDIFICAÇÃO QUE POSSUA RESERVATÓRIO DE FIBRA/FIBROCIMENTO   FORNECIMENTO E INSTALAÇÃO. AF_06/2016</v>
          </cell>
          <cell r="D4508" t="str">
            <v>UN</v>
          </cell>
          <cell r="E4508">
            <v>28.21</v>
          </cell>
          <cell r="F4508" t="str">
            <v>SINAPI</v>
          </cell>
        </row>
        <row r="4509">
          <cell r="B4509">
            <v>94491</v>
          </cell>
          <cell r="C4509" t="str">
            <v>REGISTRO DE ESFERA, PVC, SOLDÁVEL, DN  40 MM, INSTALADO EM RESERVAÇÃO DE ÁGUA DE EDIFICAÇÃO QUE POSSUA RESERVATÓRIO DE FIBRA/FIBROCIMENTO   FORNECIMENTO E INSTALAÇÃO. AF_06/2016</v>
          </cell>
          <cell r="D4509" t="str">
            <v>UN</v>
          </cell>
          <cell r="E4509">
            <v>38.93</v>
          </cell>
          <cell r="F4509" t="str">
            <v>SINAPI</v>
          </cell>
        </row>
        <row r="4510">
          <cell r="B4510">
            <v>94492</v>
          </cell>
          <cell r="C4510" t="str">
            <v>REGISTRO DE ESFERA, PVC, SOLDÁVEL, DN  50 MM, INSTALADO EM RESERVAÇÃO DE ÁGUA DE EDIFICAÇÃO QUE POSSUA RESERVATÓRIO DE FIBRA/FIBROCIMENTO   FORNECIMENTO E INSTALAÇÃO. AF_06/2016</v>
          </cell>
          <cell r="D4510" t="str">
            <v>UN</v>
          </cell>
          <cell r="E4510">
            <v>39.880000000000003</v>
          </cell>
          <cell r="F4510" t="str">
            <v>SINAPI</v>
          </cell>
        </row>
        <row r="4511">
          <cell r="B4511">
            <v>94493</v>
          </cell>
          <cell r="C4511" t="str">
            <v>REGISTRO DE ESFERA, PVC, SOLDÁVEL, DN  60 MM, INSTALADO EM RESERVAÇÃO DE ÁGUA DE EDIFICAÇÃO QUE POSSUA RESERVATÓRIO DE FIBRA/FIBROCIMENTO   FORNECIMENTO E INSTALAÇÃO. AF_06/2016</v>
          </cell>
          <cell r="D4511" t="str">
            <v>UN</v>
          </cell>
          <cell r="E4511">
            <v>72.64</v>
          </cell>
          <cell r="F4511" t="str">
            <v>SINAPI</v>
          </cell>
        </row>
        <row r="4512">
          <cell r="B4512">
            <v>94494</v>
          </cell>
          <cell r="C4512" t="str">
            <v>REGISTRO DE GAVETA BRUTO, LATÃO, ROSCÁVEL, 3/4, INSTALADO EM RESERVAÇÃO DE ÁGUA DE EDIFICAÇÃO QUE POSSUA RESERVATÓRIO DE FIBRA/FIBROCIMENTO  FORNECIMENTO E INSTALAÇÃO. AF_06/2016</v>
          </cell>
          <cell r="D4512" t="str">
            <v>UN</v>
          </cell>
          <cell r="E4512">
            <v>47.38</v>
          </cell>
          <cell r="F4512" t="str">
            <v>SINAPI</v>
          </cell>
        </row>
        <row r="4513">
          <cell r="B4513">
            <v>94495</v>
          </cell>
          <cell r="C4513" t="str">
            <v>REGISTRO DE GAVETA BRUTO, LATÃO, ROSCÁVEL, 1, INSTALADO EM RESERVAÇÃO DE ÁGUA DE EDIFICAÇÃO QUE POSSUA RESERVATÓRIO DE FIBRA/FIBROCIMENTO  FORNECIMENTO E INSTALAÇÃO. AF_06/2016</v>
          </cell>
          <cell r="D4513" t="str">
            <v>UN</v>
          </cell>
          <cell r="E4513">
            <v>60.99</v>
          </cell>
          <cell r="F4513" t="str">
            <v>SINAPI</v>
          </cell>
        </row>
        <row r="4514">
          <cell r="B4514">
            <v>94496</v>
          </cell>
          <cell r="C4514" t="str">
            <v>REGISTRO DE GAVETA BRUTO, LATÃO, ROSCÁVEL, 1 1/4, INSTALADO EM RESERVAÇÃO DE ÁGUA DE EDIFICAÇÃO QUE POSSUA RESERVATÓRIO DE FIBRA/FIBROCIMENTO  FORNECIMENTO E INSTALAÇÃO. AF_06/2016</v>
          </cell>
          <cell r="D4514" t="str">
            <v>UN</v>
          </cell>
          <cell r="E4514">
            <v>75.02</v>
          </cell>
          <cell r="F4514" t="str">
            <v>SINAPI</v>
          </cell>
        </row>
        <row r="4515">
          <cell r="B4515">
            <v>94497</v>
          </cell>
          <cell r="C4515" t="str">
            <v>REGISTRO DE GAVETA BRUTO, LATÃO, ROSCÁVEL, 1 1/2, INSTALADO EM RESERVAÇÃO DE ÁGUA DE EDIFICAÇÃO QUE POSSUA RESERVATÓRIO DE FIBRA/FIBROCIMENTO  FORNECIMENTO E INSTALAÇÃO. AF_06/2016</v>
          </cell>
          <cell r="D4515" t="str">
            <v>UN</v>
          </cell>
          <cell r="E4515">
            <v>88.31</v>
          </cell>
          <cell r="F4515" t="str">
            <v>SINAPI</v>
          </cell>
        </row>
        <row r="4516">
          <cell r="B4516">
            <v>94498</v>
          </cell>
          <cell r="C4516" t="str">
            <v>REGISTRO DE GAVETA BRUTO, LATÃO, ROSCÁVEL, 2, INSTALADO EM RESERVAÇÃO DE ÁGUA DE EDIFICAÇÃO QUE POSSUA RESERVATÓRIO DE FIBRA/FIBROCIMENTO  FORNECIMENTO E INSTALAÇÃO. AF_06/2016</v>
          </cell>
          <cell r="D4516" t="str">
            <v>UN</v>
          </cell>
          <cell r="E4516">
            <v>114.55</v>
          </cell>
          <cell r="F4516" t="str">
            <v>SINAPI</v>
          </cell>
        </row>
        <row r="4517">
          <cell r="B4517">
            <v>94499</v>
          </cell>
          <cell r="C4517" t="str">
            <v>REGISTRO DE GAVETA BRUTO, LATÃO, ROSCÁVEL, 2 1/2, INSTALADO EM RESERVAÇÃO DE ÁGUA DE EDIFICAÇÃO QUE POSSUA RESERVATÓRIO DE FIBRA/FIBROCIMENTO  FORNECIMENTO E INSTALAÇÃO. AF_06/2016</v>
          </cell>
          <cell r="D4517" t="str">
            <v>UN</v>
          </cell>
          <cell r="E4517">
            <v>210.14</v>
          </cell>
          <cell r="F4517" t="str">
            <v>SINAPI</v>
          </cell>
        </row>
        <row r="4518">
          <cell r="B4518">
            <v>94500</v>
          </cell>
          <cell r="C4518" t="str">
            <v>REGISTRO DE GAVETA BRUTO, LATÃO, ROSCÁVEL, 3, INSTALADO EM RESERVAÇÃO DE ÁGUA DE EDIFICAÇÃO QUE POSSUA RESERVATÓRIO DE FIBRA/FIBROCIMENTO  FORNECIMENTO E INSTALAÇÃO. AF_06/2016</v>
          </cell>
          <cell r="D4518" t="str">
            <v>UN</v>
          </cell>
          <cell r="E4518">
            <v>250.17</v>
          </cell>
          <cell r="F4518" t="str">
            <v>SINAPI</v>
          </cell>
        </row>
        <row r="4519">
          <cell r="B4519">
            <v>94501</v>
          </cell>
          <cell r="C4519" t="str">
            <v>REGISTRO DE GAVETA BRUTO, LATÃO, ROSCÁVEL, 4, INSTALADO EM RESERVAÇÃO DE ÁGUA DE EDIFICAÇÃO QUE POSSUA RESERVATÓRIO DE FIBRA/FIBROCIMENTO  FORNECIMENTO E INSTALAÇÃO. AF_06/2016</v>
          </cell>
          <cell r="D4519" t="str">
            <v>UN</v>
          </cell>
          <cell r="E4519">
            <v>492.34</v>
          </cell>
          <cell r="F4519" t="str">
            <v>SINAPI</v>
          </cell>
        </row>
        <row r="4520">
          <cell r="B4520">
            <v>94792</v>
          </cell>
          <cell r="C4520" t="str">
            <v>REGISTRO DE GAVETA BRUTO, LATÃO, ROSCÁVEL, 1, COM ACABAMENTO E CANOPLA CROMADOS, INSTALADO EM RESERVAÇÃO DE ÁGUA DE EDIFICAÇÃO QUE POSSUA RESERVATÓRIO DE FIBRA/FIBROCIMENTO  FORNECIMENTO E INSTALAÇÃO. AF_06/2016</v>
          </cell>
          <cell r="D4520" t="str">
            <v>UN</v>
          </cell>
          <cell r="E4520">
            <v>94.11</v>
          </cell>
          <cell r="F4520" t="str">
            <v>SINAPI</v>
          </cell>
        </row>
        <row r="4521">
          <cell r="B4521">
            <v>94793</v>
          </cell>
          <cell r="C4521" t="str">
            <v>REGISTRO DE GAVETA BRUTO, LATÃO, ROSCÁVEL, 1 1/4, COM ACABAMENTO E CANOPLA CROMADOS, INSTALADO EM RESERVAÇÃO DE ÁGUA DE EDIFICAÇÃO QUE POSSUA RESERVATÓRIO DE FIBRA/FIBROCIMENTO  FORNECIMENTO E INSTALAÇÃO. AF_06/2016</v>
          </cell>
          <cell r="D4521" t="str">
            <v>UN</v>
          </cell>
          <cell r="E4521">
            <v>122.1</v>
          </cell>
          <cell r="F4521" t="str">
            <v>SINAPI</v>
          </cell>
        </row>
        <row r="4522">
          <cell r="B4522">
            <v>94794</v>
          </cell>
          <cell r="C4522" t="str">
            <v>REGISTRO DE GAVETA BRUTO, LATÃO, ROSCÁVEL, 1 1/2, COM ACABAMENTO E CANOPLA CROMADOS, INSTALADO EM RESERVAÇÃO DE ÁGUA DE EDIFICAÇÃO QUE POSSUA RESERVATÓRIO DE FIBRA/FIBROCIMENTO  FORNECIMENTO E INSTALAÇÃO. AF_06/2016</v>
          </cell>
          <cell r="D4522" t="str">
            <v>UN</v>
          </cell>
          <cell r="E4522">
            <v>126.59</v>
          </cell>
          <cell r="F4522" t="str">
            <v>SINAPI</v>
          </cell>
        </row>
        <row r="4523">
          <cell r="B4523">
            <v>94795</v>
          </cell>
          <cell r="C4523" t="str">
            <v>TORNEIRA DE BOIA, ROSCÁVEL, 1/2 , FORNECIDA E INSTALADA EM RESERVAÇÃO DE ÁGUA. AF_06/2016</v>
          </cell>
          <cell r="D4523" t="str">
            <v>UN</v>
          </cell>
          <cell r="E4523">
            <v>16.04</v>
          </cell>
          <cell r="F4523" t="str">
            <v>SINAPI</v>
          </cell>
        </row>
        <row r="4524">
          <cell r="B4524">
            <v>94796</v>
          </cell>
          <cell r="C4524" t="str">
            <v>TORNEIRA DE BOIA, ROSCÁVEL, 3/4 , FORNECIDA E INSTALADA EM RESERVAÇÃO DE ÁGUA. AF_06/2016</v>
          </cell>
          <cell r="D4524" t="str">
            <v>UN</v>
          </cell>
          <cell r="E4524">
            <v>19.09</v>
          </cell>
          <cell r="F4524" t="str">
            <v>SINAPI</v>
          </cell>
        </row>
        <row r="4525">
          <cell r="B4525">
            <v>94797</v>
          </cell>
          <cell r="C4525" t="str">
            <v>TORNEIRA DE BOIA, ROSCÁVEL, 1, FORNECIDA E INSTALADA EM RESERVAÇÃO DE ÁGUA. AF_06/2016</v>
          </cell>
          <cell r="D4525" t="str">
            <v>UN</v>
          </cell>
          <cell r="E4525">
            <v>28.7</v>
          </cell>
          <cell r="F4525" t="str">
            <v>SINAPI</v>
          </cell>
        </row>
        <row r="4526">
          <cell r="B4526">
            <v>94798</v>
          </cell>
          <cell r="C4526" t="str">
            <v>TORNEIRA DE BOIA, ROSCÁVEL, 1 1/4 , FORNECIDA E INSTALADA EM RESERVAÇÃO DE ÁGUA. AF_06/2016</v>
          </cell>
          <cell r="D4526" t="str">
            <v>UN</v>
          </cell>
          <cell r="E4526">
            <v>59.96</v>
          </cell>
          <cell r="F4526" t="str">
            <v>SINAPI</v>
          </cell>
        </row>
        <row r="4527">
          <cell r="B4527">
            <v>94799</v>
          </cell>
          <cell r="C4527" t="str">
            <v>TORNEIRA DE BOIA, ROSCÁVEL, 1 1/2 , FORNECIDA E INSTALADA EM RESERVAÇÃO DE ÁGUA. AF_06/2016</v>
          </cell>
          <cell r="D4527" t="str">
            <v>UN</v>
          </cell>
          <cell r="E4527">
            <v>58.9</v>
          </cell>
          <cell r="F4527" t="str">
            <v>SINAPI</v>
          </cell>
        </row>
        <row r="4528">
          <cell r="B4528">
            <v>94800</v>
          </cell>
          <cell r="C4528" t="str">
            <v>TORNEIRA DE BOIA, ROSCÁVEL, 2, FORNECIDA E INSTALADA EM RESERVAÇÃO DE ÁGUA. AF_06/2016</v>
          </cell>
          <cell r="D4528" t="str">
            <v>UN</v>
          </cell>
          <cell r="E4528">
            <v>98.91</v>
          </cell>
          <cell r="F4528" t="str">
            <v>SINAPI</v>
          </cell>
        </row>
        <row r="4529">
          <cell r="B4529">
            <v>95248</v>
          </cell>
          <cell r="C4529" t="str">
            <v>VÁLVULA DE ESFERA BRUTA, BRONZE, ROSCÁVEL, 1/2  , INSTALADO EM RESERVAÇÃO DE ÁGUA DE EDIFICAÇÃO QUE POSSUA RESERVATÓRIO DE FIBRA/FIBROCIMENTO - FORNECIMENTO E INSTALAÇÃO. AF_06/2016</v>
          </cell>
          <cell r="D4529" t="str">
            <v>UN</v>
          </cell>
          <cell r="E4529">
            <v>57.28</v>
          </cell>
          <cell r="F4529" t="str">
            <v>SINAPI</v>
          </cell>
        </row>
        <row r="4530">
          <cell r="B4530">
            <v>95249</v>
          </cell>
          <cell r="C4530" t="str">
            <v>VÁLVULA DE ESFERA BRUTA, BRONZE, ROSCÁVEL, 3/4'', INSTALADO EM RESERVAÇÃO DE ÁGUA DE EDIFICAÇÃO QUE POSSUA RESERVATÓRIO DE FIBRA/FIBROCIMENTO - FORNECIMENTO E INSTALAÇÃO. AF_06/2016</v>
          </cell>
          <cell r="D4530" t="str">
            <v>UN</v>
          </cell>
          <cell r="E4530">
            <v>62.44</v>
          </cell>
          <cell r="F4530" t="str">
            <v>SINAPI</v>
          </cell>
        </row>
        <row r="4531">
          <cell r="B4531">
            <v>95250</v>
          </cell>
          <cell r="C4531" t="str">
            <v>VÁLVULA DE ESFERA BRUTA, BRONZE, ROSCÁVEL, 1'', INSTALADO EM RESERVAÇÃO DE ÁGUA DE EDIFICAÇÃO QUE POSSUA RESERVATÓRIO DE FIBRA/FIBROCIMENTO -   FORNECIMENTO E INSTALAÇÃO. AF_06/2016</v>
          </cell>
          <cell r="D4531" t="str">
            <v>UN</v>
          </cell>
          <cell r="E4531">
            <v>75.95</v>
          </cell>
          <cell r="F4531" t="str">
            <v>SINAPI</v>
          </cell>
        </row>
        <row r="4532">
          <cell r="B4532">
            <v>95251</v>
          </cell>
          <cell r="C4532" t="str">
            <v>VÁLVULA DE ESFERA BRUTA, BRONZE, ROSCÁVEL, 1 1/4'', INSTALADO EM RESERVAÇÃO DE ÁGUA DE EDIFICAÇÃO QUE POSSUA RESERVATÓRIO DE FIBRA/FIBROCIMENTO -   FORNECIMENTO E INSTALAÇÃO. AF_06/2016</v>
          </cell>
          <cell r="D4532" t="str">
            <v>UN</v>
          </cell>
          <cell r="E4532">
            <v>102.07</v>
          </cell>
          <cell r="F4532" t="str">
            <v>SINAPI</v>
          </cell>
        </row>
        <row r="4533">
          <cell r="B4533">
            <v>95252</v>
          </cell>
          <cell r="C4533" t="str">
            <v>VÁLVULA DE ESFERA BRUTA, BRONZE, ROSCÁVEL, 1 1/2'', INSTALADO EM RESERVAÇÃO DE ÁGUA DE EDIFICAÇÃO QUE POSSUA RESERVATÓRIO DE FIBRA/FIBROCIMENTO -   FORNECIMENTO E INSTALAÇÃO. AF_06/2016</v>
          </cell>
          <cell r="D4533" t="str">
            <v>UN</v>
          </cell>
          <cell r="E4533">
            <v>117.99</v>
          </cell>
          <cell r="F4533" t="str">
            <v>SINAPI</v>
          </cell>
        </row>
        <row r="4534">
          <cell r="B4534">
            <v>95253</v>
          </cell>
          <cell r="C4534" t="str">
            <v>VÁLVULA DE ESFERA BRUTA, BRONZE, ROSCÁVEL, 2'', INSTALADO EM RESERVAÇÃO DE ÁGUA DE EDIFICAÇÃO QUE POSSUA RESERVATÓRIO DE FIBRA/FIBROCIMENTO - FORNECIMENTO E INSTALAÇÃO. AF_06/2016</v>
          </cell>
          <cell r="D4534" t="str">
            <v>UN</v>
          </cell>
          <cell r="E4534">
            <v>169.85</v>
          </cell>
          <cell r="F4534" t="str">
            <v>SINAPI</v>
          </cell>
        </row>
        <row r="4535">
          <cell r="B4535">
            <v>99619</v>
          </cell>
          <cell r="C4535" t="str">
            <v>VÁLVULA DE RETENÇÃO HORIZONTAL, DE BRONZE, ROSCÁVEL, 3/4" - FORNECIMENTO E INSTALAÇÃO. AF_01/2019</v>
          </cell>
          <cell r="D4535" t="str">
            <v>UN</v>
          </cell>
          <cell r="E4535">
            <v>78.819999999999993</v>
          </cell>
          <cell r="F4535" t="str">
            <v>SINAPI</v>
          </cell>
        </row>
        <row r="4536">
          <cell r="B4536">
            <v>99620</v>
          </cell>
          <cell r="C4536" t="str">
            <v>VÁLVULA DE RETENÇÃO HORIZONTAL, DE BRONZE, ROSCÁVEL, 1" - FORNECIMENTO E INSTALAÇÃO. AF_01/2019</v>
          </cell>
          <cell r="D4536" t="str">
            <v>UN</v>
          </cell>
          <cell r="E4536">
            <v>122.43</v>
          </cell>
          <cell r="F4536" t="str">
            <v>SINAPI</v>
          </cell>
        </row>
        <row r="4537">
          <cell r="B4537">
            <v>99621</v>
          </cell>
          <cell r="C4537" t="str">
            <v>VÁLVULA DE RETENÇÃO HORIZONTAL, DE BRONZE, ROSCÁVEL, 1 1/4" - FORNECIMENTO E INSTALAÇÃO. AF_01/2019</v>
          </cell>
          <cell r="D4537" t="str">
            <v>UN</v>
          </cell>
          <cell r="E4537">
            <v>171.99</v>
          </cell>
          <cell r="F4537" t="str">
            <v>SINAPI</v>
          </cell>
        </row>
        <row r="4538">
          <cell r="B4538">
            <v>99622</v>
          </cell>
          <cell r="C4538" t="str">
            <v>VÁLVULA DE RETENÇÃO HORIZONTAL, DE BRONZE, ROSCÁVEL, 1 1/2"  - FORNECIMENTO E INSTALAÇÃO. AF_01/2019</v>
          </cell>
          <cell r="D4538" t="str">
            <v>UN</v>
          </cell>
          <cell r="E4538">
            <v>189.34</v>
          </cell>
          <cell r="F4538" t="str">
            <v>SINAPI</v>
          </cell>
        </row>
        <row r="4539">
          <cell r="B4539">
            <v>99623</v>
          </cell>
          <cell r="C4539" t="str">
            <v>VÁLVULA DE RETENÇÃO HORIZONTAL, DE BRONZE, ROSCÁVEL, 2"  - FORNECIMENTO E INSTALAÇÃO. AF_01/2019</v>
          </cell>
          <cell r="D4539" t="str">
            <v>UN</v>
          </cell>
          <cell r="E4539">
            <v>256.62</v>
          </cell>
          <cell r="F4539" t="str">
            <v>SINAPI</v>
          </cell>
        </row>
        <row r="4540">
          <cell r="B4540">
            <v>99624</v>
          </cell>
          <cell r="C4540" t="str">
            <v>VÁLVULA DE RETENÇÃO HORIZONTAL, DE BRONZE, ROSCÁVEL, 2 1/2" - FORNECIMENTO E INSTALAÇÃO. AF_01/2019</v>
          </cell>
          <cell r="D4540" t="str">
            <v>UN</v>
          </cell>
          <cell r="E4540">
            <v>355.98</v>
          </cell>
          <cell r="F4540" t="str">
            <v>SINAPI</v>
          </cell>
        </row>
        <row r="4541">
          <cell r="B4541">
            <v>99625</v>
          </cell>
          <cell r="C4541" t="str">
            <v>VÁLVULA DE RETENÇÃO HORIZONTAL, DE BRONZE, ROSCÁVEL, 3" - FORNECIMENTO E INSTALAÇÃO. AF_01/2019</v>
          </cell>
          <cell r="D4541" t="str">
            <v>UN</v>
          </cell>
          <cell r="E4541">
            <v>483.09</v>
          </cell>
          <cell r="F4541" t="str">
            <v>SINAPI</v>
          </cell>
        </row>
        <row r="4542">
          <cell r="B4542">
            <v>99626</v>
          </cell>
          <cell r="C4542" t="str">
            <v>VÁLVULA DE RETENÇÃO HORIZONTAL, DE BRONZE, ROSCÁVEL, 4" - FORNECIMENTO E INSTALAÇÃO. AF_01/2019</v>
          </cell>
          <cell r="D4542" t="str">
            <v>UN</v>
          </cell>
          <cell r="E4542">
            <v>734.57</v>
          </cell>
          <cell r="F4542" t="str">
            <v>SINAPI</v>
          </cell>
        </row>
        <row r="4543">
          <cell r="B4543">
            <v>99627</v>
          </cell>
          <cell r="C4543" t="str">
            <v>VÁLVULA DE RETENÇÃO VERTICAL, DE BRONZE, ROSCÁVEL, 1/2" - FORNECIMENTO E INSTALAÇÃO. AF_01/2019</v>
          </cell>
          <cell r="D4543" t="str">
            <v>UN</v>
          </cell>
          <cell r="E4543">
            <v>67.98</v>
          </cell>
          <cell r="F4543" t="str">
            <v>SINAPI</v>
          </cell>
        </row>
        <row r="4544">
          <cell r="B4544">
            <v>99628</v>
          </cell>
          <cell r="C4544" t="str">
            <v>VÁLVULA DE RETENÇÃO VERTICAL, DE BRONZE, ROSCÁVEL, 3/4" - FORNECIMENTO E INSTALAÇÃO. AF_01/2019</v>
          </cell>
          <cell r="D4544" t="str">
            <v>UN</v>
          </cell>
          <cell r="E4544">
            <v>52.78</v>
          </cell>
          <cell r="F4544" t="str">
            <v>SINAPI</v>
          </cell>
        </row>
        <row r="4545">
          <cell r="B4545">
            <v>99629</v>
          </cell>
          <cell r="C4545" t="str">
            <v>VÁLVULA DE RETENÇÃO VERTICAL, DE BRONZE, ROSCÁVEL, 1" - FORNECIMENTO E INSTALAÇÃO. AF_01/2019</v>
          </cell>
          <cell r="D4545" t="str">
            <v>UN</v>
          </cell>
          <cell r="E4545">
            <v>74.650000000000006</v>
          </cell>
          <cell r="F4545" t="str">
            <v>SINAPI</v>
          </cell>
        </row>
        <row r="4546">
          <cell r="B4546">
            <v>99630</v>
          </cell>
          <cell r="C4546" t="str">
            <v>VÁLVULA DE RETENÇÃO VERTICAL, DE BRONZE, ROSCÁVEL, 1 1/4" - FORNECIMENTO E INSTALAÇÃO. AF_01/2019</v>
          </cell>
          <cell r="D4546" t="str">
            <v>UN</v>
          </cell>
          <cell r="E4546">
            <v>100.62</v>
          </cell>
          <cell r="F4546" t="str">
            <v>SINAPI</v>
          </cell>
        </row>
        <row r="4547">
          <cell r="B4547">
            <v>99631</v>
          </cell>
          <cell r="C4547" t="str">
            <v>VÁLVULA DE RETENÇÃO VERTICAL, DE BRONZE, ROSCÁVEL, 1 1/2" - FORNECIMENTO E INSTALAÇÃO. AF_01/2019</v>
          </cell>
          <cell r="D4547" t="str">
            <v>UN</v>
          </cell>
          <cell r="E4547">
            <v>112.21</v>
          </cell>
          <cell r="F4547" t="str">
            <v>SINAPI</v>
          </cell>
        </row>
        <row r="4548">
          <cell r="B4548">
            <v>99632</v>
          </cell>
          <cell r="C4548" t="str">
            <v>VÁLVULA DE RETENÇÃO VERTICAL, DE BRONZE, ROSCÁVEL, 2" - FORNECIMENTO E INSTALAÇÃO. AF_01/2019</v>
          </cell>
          <cell r="D4548" t="str">
            <v>UN</v>
          </cell>
          <cell r="E4548">
            <v>153.47999999999999</v>
          </cell>
          <cell r="F4548" t="str">
            <v>SINAPI</v>
          </cell>
        </row>
        <row r="4549">
          <cell r="B4549">
            <v>99633</v>
          </cell>
          <cell r="C4549" t="str">
            <v>VÁLVULA DE RETENÇÃO VERTICAL, DE BRONZE, ROSCÁVEL, 3" - FORNECIMENTO E INSTALAÇÃO. AF_01/2019</v>
          </cell>
          <cell r="D4549" t="str">
            <v>UN</v>
          </cell>
          <cell r="E4549">
            <v>306.64</v>
          </cell>
          <cell r="F4549" t="str">
            <v>SINAPI</v>
          </cell>
        </row>
        <row r="4550">
          <cell r="B4550">
            <v>99634</v>
          </cell>
          <cell r="C4550" t="str">
            <v>VÁLVULA DE RETENÇÃO VERTICAL, DE BRONZE, ROSCÁVEL, 4" - FORNECIMENTO E INSTALAÇÃO. AF_01/2019</v>
          </cell>
          <cell r="D4550" t="str">
            <v>UN</v>
          </cell>
          <cell r="E4550">
            <v>512.54999999999995</v>
          </cell>
          <cell r="F4550" t="str">
            <v>SINAPI</v>
          </cell>
        </row>
        <row r="4551">
          <cell r="B4551">
            <v>99635</v>
          </cell>
          <cell r="C4551" t="str">
            <v>VÁLVULA DE DESCARGA METÁLICA, BASE 1 1/2 ", ACABAMENTO METALICO CROMADO - FORNECIMENTO E INSTALAÇÃO. AF_01/2019</v>
          </cell>
          <cell r="D4551" t="str">
            <v>UN</v>
          </cell>
          <cell r="E4551">
            <v>232.41</v>
          </cell>
          <cell r="F4551" t="str">
            <v>SINAPI</v>
          </cell>
        </row>
        <row r="4552">
          <cell r="B4552">
            <v>95634</v>
          </cell>
          <cell r="C4552" t="str">
            <v>KIT CAVALETE PARA MEDIÇÃO DE ÁGUA - ENTRADA PRINCIPAL, EM PVC SOLDÁVEL DN 20 (½")   FORNECIMENTO E INSTALAÇÃO (EXCLUSIVE HIDRÔMETRO). AF_11/2016</v>
          </cell>
          <cell r="D4552" t="str">
            <v>UN</v>
          </cell>
          <cell r="E4552">
            <v>107.72</v>
          </cell>
          <cell r="F4552" t="str">
            <v>SINAPI</v>
          </cell>
        </row>
        <row r="4553">
          <cell r="B4553">
            <v>95635</v>
          </cell>
          <cell r="C4553" t="str">
            <v>KIT CAVALETE PARA MEDIÇÃO DE ÁGUA - ENTRADA PRINCIPAL, EM PVC SOLDÁVEL DN 25 (¾")   FORNECIMENTO E INSTALAÇÃO (EXCLUSIVE HIDRÔMETRO). AF_11/2016</v>
          </cell>
          <cell r="D4553" t="str">
            <v>UN</v>
          </cell>
          <cell r="E4553">
            <v>116.35</v>
          </cell>
          <cell r="F4553" t="str">
            <v>SINAPI</v>
          </cell>
        </row>
        <row r="4554">
          <cell r="B4554">
            <v>95637</v>
          </cell>
          <cell r="C4554" t="str">
            <v>KIT CAVALETE PARA MEDIÇÃO DE ÁGUA - ENTRADA PRINCIPAL, EM AÇO GALVANIZADO DN 32 (1 ¼)  FORNECIMENTO E INSTALAÇÃO (EXCLUSIVE HIDRÔMETRO). AF_11/2016</v>
          </cell>
          <cell r="D4554" t="str">
            <v>UN</v>
          </cell>
          <cell r="E4554">
            <v>354.65</v>
          </cell>
          <cell r="F4554" t="str">
            <v>SINAPI</v>
          </cell>
        </row>
        <row r="4555">
          <cell r="B4555">
            <v>95638</v>
          </cell>
          <cell r="C4555" t="str">
            <v>KIT CAVALETE PARA MEDIÇÃO DE ÁGUA - ENTRADA PRINCIPAL, EM AÇO GALVANIZADO DN 40 (1 ½)  FORNECIMENTO E INSTALAÇÃO (EXCLUSIVE HIDRÔMETRO). AF_11/2016</v>
          </cell>
          <cell r="D4555" t="str">
            <v>UN</v>
          </cell>
          <cell r="E4555">
            <v>431.04</v>
          </cell>
          <cell r="F4555" t="str">
            <v>SINAPI</v>
          </cell>
        </row>
        <row r="4556">
          <cell r="B4556">
            <v>95639</v>
          </cell>
          <cell r="C4556" t="str">
            <v>KIT CAVALETE PARA MEDIÇÃO DE ÁGUA - ENTRADA PRINCIPAL, EM AÇO GALVANIZADO DN 50 (2)  FORNECIMENTO E INSTALAÇÃO (EXCLUSIVE HIDRÔMETRO). AF_11/2016</v>
          </cell>
          <cell r="D4556" t="str">
            <v>UN</v>
          </cell>
          <cell r="E4556">
            <v>549.82000000000005</v>
          </cell>
          <cell r="F4556" t="str">
            <v>SINAPI</v>
          </cell>
        </row>
        <row r="4557">
          <cell r="B4557">
            <v>95641</v>
          </cell>
          <cell r="C4557" t="str">
            <v>KIT CAVALETE PARA MEDIÇÃO DE ÁGUA - ENTRADA INDIVIDUALIZADA, EM PVC DN 25 (¾), PARA 2 MEDIDORES  FORNECIMENTO E INSTALAÇÃO (EXCLUSIVE HIDRÔMETRO). AF_11/2016</v>
          </cell>
          <cell r="D4557" t="str">
            <v>UN</v>
          </cell>
          <cell r="E4557">
            <v>199.58</v>
          </cell>
          <cell r="F4557" t="str">
            <v>SINAPI</v>
          </cell>
        </row>
        <row r="4558">
          <cell r="B4558">
            <v>95642</v>
          </cell>
          <cell r="C4558" t="str">
            <v>KIT CAVALETE PARA MEDIÇÃO DE ÁGUA - ENTRADA INDIVIDUALIZADA, EM PVC DN 25 (¾), PARA 3 MEDIDORES  FORNECIMENTO E INSTALAÇÃO (EXCLUSIVE HIDRÔMETRO). AF_11/2016</v>
          </cell>
          <cell r="D4558" t="str">
            <v>UN</v>
          </cell>
          <cell r="E4558">
            <v>295.14</v>
          </cell>
          <cell r="F4558" t="str">
            <v>SINAPI</v>
          </cell>
        </row>
        <row r="4559">
          <cell r="B4559">
            <v>95643</v>
          </cell>
          <cell r="C4559" t="str">
            <v>KIT CAVALETE PARA MEDIÇÃO DE ÁGUA - ENTRADA INDIVIDUALIZADA, EM PVC DN 25 (¾), PARA 4 MEDIDORES  FORNECIMENTO E INSTALAÇÃO (EXCLUSIVE HIDRÔMETRO). AF_11/2016</v>
          </cell>
          <cell r="D4559" t="str">
            <v>UN</v>
          </cell>
          <cell r="E4559">
            <v>386.5</v>
          </cell>
          <cell r="F4559" t="str">
            <v>SINAPI</v>
          </cell>
        </row>
        <row r="4560">
          <cell r="B4560">
            <v>95644</v>
          </cell>
          <cell r="C4560" t="str">
            <v>KIT CAVALETE PARA MEDIÇÃO DE ÁGUA - ENTRADA INDIVIDUALIZADA, EM PVC DN 32 (1), PARA 1 MEDIDOR  FORNECIMENTO E INSTALAÇÃO (EXCLUSIVE HIDRÔMETRO). AF_11/2016</v>
          </cell>
          <cell r="D4560" t="str">
            <v>UN</v>
          </cell>
          <cell r="E4560">
            <v>145.83000000000001</v>
          </cell>
          <cell r="F4560" t="str">
            <v>SINAPI</v>
          </cell>
        </row>
        <row r="4561">
          <cell r="B4561">
            <v>95645</v>
          </cell>
          <cell r="C4561" t="str">
            <v>KIT CAVALETE PARA MEDIÇÃO DE ÁGUA - ENTRADA INDIVIDUALIZADA, EM PVC DN 32 (1), PARA 2 MEDIDORES  FORNECIMENTO E INSTALAÇÃO (EXCLUSIVE HIDRÔMETRO). AF_11/2016</v>
          </cell>
          <cell r="D4561" t="str">
            <v>UN</v>
          </cell>
          <cell r="E4561">
            <v>268.18</v>
          </cell>
          <cell r="F4561" t="str">
            <v>SINAPI</v>
          </cell>
        </row>
        <row r="4562">
          <cell r="B4562">
            <v>95646</v>
          </cell>
          <cell r="C4562" t="str">
            <v>KIT CAVALETE PARA MEDIÇÃO DE ÁGUA - ENTRADA INDIVIDUALIZADA, EM PVC DN 32 (1), PARA 3 MEDIDORES  FORNECIMENTO E INSTALAÇÃO (EXCLUSIVE HIDRÔMETRO). AF_11/2016</v>
          </cell>
          <cell r="D4562" t="str">
            <v>UN</v>
          </cell>
          <cell r="E4562">
            <v>399.68</v>
          </cell>
          <cell r="F4562" t="str">
            <v>SINAPI</v>
          </cell>
        </row>
        <row r="4563">
          <cell r="B4563">
            <v>95647</v>
          </cell>
          <cell r="C4563" t="str">
            <v>KIT CAVALETE PARA MEDIÇÃO DE ÁGUA - ENTRADA INDIVIDUALIZADA, EM PVC DN 32 (1), PARA 4 MEDIDORES  FORNECIMENTO E INSTALAÇÃO (EXCLUSIVE HIDRÔMETRO). AF_11/2016</v>
          </cell>
          <cell r="D4563" t="str">
            <v>UN</v>
          </cell>
          <cell r="E4563">
            <v>524.54999999999995</v>
          </cell>
          <cell r="F4563" t="str">
            <v>SINAPI</v>
          </cell>
        </row>
        <row r="4564">
          <cell r="B4564">
            <v>95673</v>
          </cell>
          <cell r="C4564" t="str">
            <v>HIDRÔMETRO DN 20 (½), 1,5 M³/H  FORNECIMENTO E INSTALAÇÃO. AF_11/2016</v>
          </cell>
          <cell r="D4564" t="str">
            <v>UN</v>
          </cell>
          <cell r="E4564">
            <v>95.12</v>
          </cell>
          <cell r="F4564" t="str">
            <v>SINAPI</v>
          </cell>
        </row>
        <row r="4565">
          <cell r="B4565">
            <v>95674</v>
          </cell>
          <cell r="C4565" t="str">
            <v>HIDRÔMETRO DN 20 (½), 3,0 M³/H  FORNECIMENTO E INSTALAÇÃO. AF_11/2016</v>
          </cell>
          <cell r="D4565" t="str">
            <v>UN</v>
          </cell>
          <cell r="E4565">
            <v>101.07</v>
          </cell>
          <cell r="F4565" t="str">
            <v>SINAPI</v>
          </cell>
        </row>
        <row r="4566">
          <cell r="B4566">
            <v>95675</v>
          </cell>
          <cell r="C4566" t="str">
            <v>HIDRÔMETRO DN 25 (¾ ), 5,0 M³/H FORNECIMENTO E INSTALAÇÃO. AF_11/2016</v>
          </cell>
          <cell r="D4566" t="str">
            <v>UN</v>
          </cell>
          <cell r="E4566">
            <v>123.56</v>
          </cell>
          <cell r="F4566" t="str">
            <v>SINAPI</v>
          </cell>
        </row>
        <row r="4567">
          <cell r="B4567">
            <v>95676</v>
          </cell>
          <cell r="C4567" t="str">
            <v>CAIXA EM CONCRETO PRÉ-MOLDADO PARA ABRIGO DE HIDRÔMETRO COM DN 20 (½)  FORNECIMENTO E INSTALAÇÃO. AF_11/2016</v>
          </cell>
          <cell r="D4567" t="str">
            <v>UN</v>
          </cell>
          <cell r="E4567">
            <v>65.08</v>
          </cell>
          <cell r="F4567" t="str">
            <v>SINAPI</v>
          </cell>
        </row>
        <row r="4568">
          <cell r="B4568">
            <v>97741</v>
          </cell>
          <cell r="C4568" t="str">
            <v>KIT CAVALETE PARA MEDIÇÃO DE ÁGUA - ENTRADA INDIVIDUALIZADA, EM PVC DN 25 (¾), PARA 1 MEDIDOR  FORNECIMENTO E INSTALAÇÃO (EXCLUSIVE HIDRÔMETRO). AF_11/2016</v>
          </cell>
          <cell r="D4568" t="str">
            <v>UN</v>
          </cell>
          <cell r="E4568">
            <v>111.2</v>
          </cell>
          <cell r="F4568" t="str">
            <v>SINAPI</v>
          </cell>
        </row>
        <row r="4569">
          <cell r="B4569">
            <v>72285</v>
          </cell>
          <cell r="C4569" t="str">
            <v>CAIXA DE AREIA 40X40X40CM EM ALVENARIA - EXECUÇÃO</v>
          </cell>
          <cell r="D4569" t="str">
            <v>UN</v>
          </cell>
          <cell r="E4569">
            <v>75.53</v>
          </cell>
          <cell r="F4569" t="str">
            <v>SINAPI</v>
          </cell>
        </row>
        <row r="4570">
          <cell r="B4570">
            <v>90436</v>
          </cell>
          <cell r="C4570" t="str">
            <v>FURO EM ALVENARIA PARA DIÂMETROS MENORES OU IGUAIS A 40 MM. AF_05/2015</v>
          </cell>
          <cell r="D4570" t="str">
            <v>UN</v>
          </cell>
          <cell r="E4570">
            <v>9.5500000000000007</v>
          </cell>
          <cell r="F4570" t="str">
            <v>SINAPI</v>
          </cell>
        </row>
        <row r="4571">
          <cell r="B4571">
            <v>90437</v>
          </cell>
          <cell r="C4571" t="str">
            <v>FURO EM ALVENARIA PARA DIÂMETROS MAIORES QUE 40 MM E MENORES OU IGUAIS A 75 MM. AF_05/2015</v>
          </cell>
          <cell r="D4571" t="str">
            <v>UN</v>
          </cell>
          <cell r="E4571">
            <v>23.21</v>
          </cell>
          <cell r="F4571" t="str">
            <v>SINAPI</v>
          </cell>
        </row>
        <row r="4572">
          <cell r="B4572">
            <v>90438</v>
          </cell>
          <cell r="C4572" t="str">
            <v>FURO EM ALVENARIA PARA DIÂMETROS MAIORES QUE 75 MM. AF_05/2015</v>
          </cell>
          <cell r="D4572" t="str">
            <v>UN</v>
          </cell>
          <cell r="E4572">
            <v>33.26</v>
          </cell>
          <cell r="F4572" t="str">
            <v>SINAPI</v>
          </cell>
        </row>
        <row r="4573">
          <cell r="B4573">
            <v>90439</v>
          </cell>
          <cell r="C4573" t="str">
            <v>FURO EM CONCRETO PARA DIÂMETROS MENORES OU IGUAIS A 40 MM. AF_05/2015</v>
          </cell>
          <cell r="D4573" t="str">
            <v>UN</v>
          </cell>
          <cell r="E4573">
            <v>53.51</v>
          </cell>
          <cell r="F4573" t="str">
            <v>SINAPI</v>
          </cell>
        </row>
        <row r="4574">
          <cell r="B4574">
            <v>90440</v>
          </cell>
          <cell r="C4574" t="str">
            <v>FURO EM CONCRETO PARA DIÂMETROS MAIORES QUE 40 MM E MENORES OU IGUAIS A 75 MM. AF_05/2015</v>
          </cell>
          <cell r="D4574" t="str">
            <v>UN</v>
          </cell>
          <cell r="E4574">
            <v>85.7</v>
          </cell>
          <cell r="F4574" t="str">
            <v>SINAPI</v>
          </cell>
        </row>
        <row r="4575">
          <cell r="B4575">
            <v>90441</v>
          </cell>
          <cell r="C4575" t="str">
            <v>FURO EM CONCRETO PARA DIÂMETROS MAIORES QUE 75 MM. AF_05/2015</v>
          </cell>
          <cell r="D4575" t="str">
            <v>UN</v>
          </cell>
          <cell r="E4575">
            <v>109.48</v>
          </cell>
          <cell r="F4575" t="str">
            <v>SINAPI</v>
          </cell>
        </row>
        <row r="4576">
          <cell r="B4576">
            <v>90443</v>
          </cell>
          <cell r="C4576" t="str">
            <v>RASGO EM ALVENARIA PARA RAMAIS/ DISTRIBUIÇÃO COM DIAMETROS MENORES OU IGUAIS A 40 MM. AF_05/2015</v>
          </cell>
          <cell r="D4576" t="str">
            <v>M</v>
          </cell>
          <cell r="E4576">
            <v>8.67</v>
          </cell>
          <cell r="F4576" t="str">
            <v>SINAPI</v>
          </cell>
        </row>
        <row r="4577">
          <cell r="B4577">
            <v>90444</v>
          </cell>
          <cell r="C4577" t="str">
            <v>RASGO EM CONTRAPISO PARA RAMAIS/ DISTRIBUIÇÃO COM DIÂMETROS MENORES OU IGUAIS A 40 MM. AF_05/2015</v>
          </cell>
          <cell r="D4577" t="str">
            <v>M</v>
          </cell>
          <cell r="E4577">
            <v>22.96</v>
          </cell>
          <cell r="F4577" t="str">
            <v>SINAPI</v>
          </cell>
        </row>
        <row r="4578">
          <cell r="B4578">
            <v>90445</v>
          </cell>
          <cell r="C4578" t="str">
            <v>RASGO EM CONTRAPISO PARA RAMAIS/ DISTRIBUIÇÃO COM DIÂMETROS MAIORES QUE 40 MM E MENORES OU IGUAIS A 75 MM. AF_05/2015</v>
          </cell>
          <cell r="D4578" t="str">
            <v>M</v>
          </cell>
          <cell r="E4578">
            <v>24.51</v>
          </cell>
          <cell r="F4578" t="str">
            <v>SINAPI</v>
          </cell>
        </row>
        <row r="4579">
          <cell r="B4579">
            <v>90446</v>
          </cell>
          <cell r="C4579" t="str">
            <v>RASGO EM CONTRAPISO PARA RAMAIS/ DISTRIBUIÇÃO COM DIÂMETROS MAIORES QUE 75 MM. AF_05/2015</v>
          </cell>
          <cell r="D4579" t="str">
            <v>M</v>
          </cell>
          <cell r="E4579">
            <v>26.64</v>
          </cell>
          <cell r="F4579" t="str">
            <v>SINAPI</v>
          </cell>
        </row>
        <row r="4580">
          <cell r="B4580">
            <v>90447</v>
          </cell>
          <cell r="C4580" t="str">
            <v>RASGO EM ALVENARIA PARA ELETRODUTOS COM DIAMETROS MENORES OU IGUAIS A 40 MM. AF_05/2015</v>
          </cell>
          <cell r="D4580" t="str">
            <v>M</v>
          </cell>
          <cell r="E4580">
            <v>4.32</v>
          </cell>
          <cell r="F4580" t="str">
            <v>SINAPI</v>
          </cell>
        </row>
        <row r="4581">
          <cell r="B4581">
            <v>90451</v>
          </cell>
          <cell r="C4581" t="str">
            <v>PASSANTE TIPO PEÇA EM POLIESTIRENO PARA ABERTURA PARA PASSAGEM DE 1 TUBO, FIXADO EM LAJE. AF_05/2015</v>
          </cell>
          <cell r="D4581" t="str">
            <v>UN</v>
          </cell>
          <cell r="E4581">
            <v>2.95</v>
          </cell>
          <cell r="F4581" t="str">
            <v>SINAPI</v>
          </cell>
        </row>
        <row r="4582">
          <cell r="B4582">
            <v>90452</v>
          </cell>
          <cell r="C4582" t="str">
            <v>PASSANTE TIPO PEÇA EM POLIESTIRENO PARA ABERTURA PARA PASSAGEM DE MAIS DE 1 TUBO, FIXADO EM LAJE. AF_05/2015</v>
          </cell>
          <cell r="D4582" t="str">
            <v>UN</v>
          </cell>
          <cell r="E4582">
            <v>12.92</v>
          </cell>
          <cell r="F4582" t="str">
            <v>SINAPI</v>
          </cell>
        </row>
        <row r="4583">
          <cell r="B4583">
            <v>90453</v>
          </cell>
          <cell r="C4583" t="str">
            <v>PASSANTE TIPO TUBO DE DIÂMETRO MENOR OU IGUAL A 40 MM, FIXADO EM LAJE. AF_05/2015</v>
          </cell>
          <cell r="D4583" t="str">
            <v>UN</v>
          </cell>
          <cell r="E4583">
            <v>1.8</v>
          </cell>
          <cell r="F4583" t="str">
            <v>SINAPI</v>
          </cell>
        </row>
        <row r="4584">
          <cell r="B4584">
            <v>90454</v>
          </cell>
          <cell r="C4584" t="str">
            <v>PASSANTE TIPO TUBO DE DIÂMETRO MAIORES QUE 40 MM E MENORES OU IGUAIS A 75 MM, FIXADO EM LAJE. AF_05/2015</v>
          </cell>
          <cell r="D4584" t="str">
            <v>UN</v>
          </cell>
          <cell r="E4584">
            <v>3.19</v>
          </cell>
          <cell r="F4584" t="str">
            <v>SINAPI</v>
          </cell>
        </row>
        <row r="4585">
          <cell r="B4585">
            <v>90455</v>
          </cell>
          <cell r="C4585" t="str">
            <v>PASSANTE TIPO TUBO DE DIÂMETRO MAIOR QUE 75 MM, FIXADO EM LAJE. AF_05/2015</v>
          </cell>
          <cell r="D4585" t="str">
            <v>UN</v>
          </cell>
          <cell r="E4585">
            <v>4.22</v>
          </cell>
          <cell r="F4585" t="str">
            <v>SINAPI</v>
          </cell>
        </row>
        <row r="4586">
          <cell r="B4586">
            <v>90456</v>
          </cell>
          <cell r="C4586" t="str">
            <v>QUEBRA EM ALVENARIA PARA INSTALAÇÃO DE CAIXA DE TOMADA (4X4 OU 4X2). AF_05/2015</v>
          </cell>
          <cell r="D4586" t="str">
            <v>UN</v>
          </cell>
          <cell r="E4586">
            <v>2.78</v>
          </cell>
          <cell r="F4586" t="str">
            <v>SINAPI</v>
          </cell>
        </row>
        <row r="4587">
          <cell r="B4587">
            <v>90457</v>
          </cell>
          <cell r="C4587" t="str">
            <v>QUEBRA EM ALVENARIA PARA INSTALAÇÃO DE QUADRO DISTRIBUIÇÃO PEQUENO (19X25 CM). AF_05/2015</v>
          </cell>
          <cell r="D4587" t="str">
            <v>UN</v>
          </cell>
          <cell r="E4587">
            <v>6.35</v>
          </cell>
          <cell r="F4587" t="str">
            <v>SINAPI</v>
          </cell>
        </row>
        <row r="4588">
          <cell r="B4588">
            <v>90458</v>
          </cell>
          <cell r="C4588" t="str">
            <v>QUEBRA EM ALVENARIA PARA INSTALAÇÃO DE QUADRO DISTRIBUIÇÃO GRANDE (76X40 CM). AF_05/2015</v>
          </cell>
          <cell r="D4588" t="str">
            <v>UN</v>
          </cell>
          <cell r="E4588">
            <v>18.03</v>
          </cell>
          <cell r="F4588" t="str">
            <v>SINAPI</v>
          </cell>
        </row>
        <row r="4589">
          <cell r="B4589">
            <v>90459</v>
          </cell>
          <cell r="C4589" t="str">
            <v>QUEBRA EM ALVENARIA PARA INSTALAÇÃO DE ABRIGO PARA MANGUEIRAS (90X60 CM). AF_05/2015</v>
          </cell>
          <cell r="D4589" t="str">
            <v>UN</v>
          </cell>
          <cell r="E4589">
            <v>25.43</v>
          </cell>
          <cell r="F4589" t="str">
            <v>SINAPI</v>
          </cell>
        </row>
        <row r="4590">
          <cell r="B4590">
            <v>90460</v>
          </cell>
          <cell r="C4590" t="str">
            <v>SUPORTE PARA ATÉ 3 TUBOS HORIZONTAIS, ESPAÇADO A CADA 1 M, EM PERFILADO DE SEÇÃO 38X76 MM, POR METRO DE TUBULAÇÃO FIXADA. AF_05/2015</v>
          </cell>
          <cell r="D4590" t="str">
            <v>M</v>
          </cell>
          <cell r="E4590">
            <v>26.93</v>
          </cell>
          <cell r="F4590" t="str">
            <v>SINAPI</v>
          </cell>
        </row>
        <row r="4591">
          <cell r="B4591">
            <v>90461</v>
          </cell>
          <cell r="C4591" t="str">
            <v>SUPORTE PARA MAIS DE 3 TUBOS HORIZONTAIS, ESPAÇADO A CADA 1 M, EM PERFILADO DE SEÇÃO 38X76 MM, POR METRO DE TUBULAÇÃO FIXADA. AF_05/2015</v>
          </cell>
          <cell r="D4591" t="str">
            <v>M</v>
          </cell>
          <cell r="E4591">
            <v>14.48</v>
          </cell>
          <cell r="F4591" t="str">
            <v>SINAPI</v>
          </cell>
        </row>
        <row r="4592">
          <cell r="B4592">
            <v>90462</v>
          </cell>
          <cell r="C4592" t="str">
            <v>SUPORTE PARA ATÉ 3 TUBOS VERTICAIS, ESPAÇADO A CADA 3 M, EM PERFILADO DE SEÇÃO 38X38 MM, POR METRO DE TUBULAÇÃO FIXADA. AF_05/2015</v>
          </cell>
          <cell r="D4592" t="str">
            <v>M</v>
          </cell>
          <cell r="E4592">
            <v>3.18</v>
          </cell>
          <cell r="F4592" t="str">
            <v>SINAPI</v>
          </cell>
        </row>
        <row r="4593">
          <cell r="B4593">
            <v>90463</v>
          </cell>
          <cell r="C4593" t="str">
            <v>SUPORTE PARA MAIS DE 3 TUBOS VERTICAIS, ESPAÇADO A CADA 3 M, EM PERFILADO DE SEÇÃO 38X38 MM, POR METRO DE TUBULAÇÃO FIXADA. AF_05/2015</v>
          </cell>
          <cell r="D4593" t="str">
            <v>M</v>
          </cell>
          <cell r="E4593">
            <v>2.5</v>
          </cell>
          <cell r="F4593" t="str">
            <v>SINAPI</v>
          </cell>
        </row>
        <row r="4594">
          <cell r="B4594">
            <v>90466</v>
          </cell>
          <cell r="C4594" t="str">
            <v>CHUMBAMENTO LINEAR EM ALVENARIA PARA RAMAIS/DISTRIBUIÇÃO COM DIÂMETROS MENORES OU IGUAIS A 40 MM. AF_05/2015</v>
          </cell>
          <cell r="D4594" t="str">
            <v>M</v>
          </cell>
          <cell r="E4594">
            <v>8.75</v>
          </cell>
          <cell r="F4594" t="str">
            <v>SINAPI</v>
          </cell>
        </row>
        <row r="4595">
          <cell r="B4595">
            <v>90467</v>
          </cell>
          <cell r="C4595" t="str">
            <v>CHUMBAMENTO LINEAR EM ALVENARIA PARA RAMAIS/DISTRIBUIÇÃO COM DIÂMETROS MAIORES QUE 40 MM E MENORES OU IGUAIS A 75 MM. AF_05/2015</v>
          </cell>
          <cell r="D4595" t="str">
            <v>M</v>
          </cell>
          <cell r="E4595">
            <v>13.86</v>
          </cell>
          <cell r="F4595" t="str">
            <v>SINAPI</v>
          </cell>
        </row>
        <row r="4596">
          <cell r="B4596">
            <v>90468</v>
          </cell>
          <cell r="C4596" t="str">
            <v>CHUMBAMENTO LINEAR EM CONTRAPISO PARA RAMAIS/DISTRIBUIÇÃO COM DIÂMETROS MENORES OU IGUAIS A 40 MM. AF_05/2015</v>
          </cell>
          <cell r="D4596" t="str">
            <v>M</v>
          </cell>
          <cell r="E4596">
            <v>3.89</v>
          </cell>
          <cell r="F4596" t="str">
            <v>SINAPI</v>
          </cell>
        </row>
        <row r="4597">
          <cell r="B4597">
            <v>90469</v>
          </cell>
          <cell r="C4597" t="str">
            <v>CHUMBAMENTO LINEAR EM CONTRAPISO PARA RAMAIS/DISTRIBUIÇÃO COM DIÂMETROS MAIORES QUE 40 MM E MENORES OU IGUAIS A 75 MM. AF_05/2015</v>
          </cell>
          <cell r="D4597" t="str">
            <v>M</v>
          </cell>
          <cell r="E4597">
            <v>6.24</v>
          </cell>
          <cell r="F4597" t="str">
            <v>SINAPI</v>
          </cell>
        </row>
        <row r="4598">
          <cell r="B4598">
            <v>90470</v>
          </cell>
          <cell r="C4598" t="str">
            <v>CHUMBAMENTO LINEAR EM CONTRAPISO PARA RAMAIS/DISTRIBUIÇÃO COM DIÂMETROS MAIORES QUE 75 MM. AF_05/2015</v>
          </cell>
          <cell r="D4598" t="str">
            <v>M</v>
          </cell>
          <cell r="E4598">
            <v>8.61</v>
          </cell>
          <cell r="F4598" t="str">
            <v>SINAPI</v>
          </cell>
        </row>
        <row r="4599">
          <cell r="B4599">
            <v>91166</v>
          </cell>
          <cell r="C4599" t="str">
            <v>FIXAÇÃO DE TUBOS HORIZONTAIS DE PEX DIAMETROS IGUAIS OU INFERIORES A 40 MM COM ABRAÇADEIRA PLÁSTICA 390 MM, FIXADA EM LAJE. AF_05/2015</v>
          </cell>
          <cell r="D4599" t="str">
            <v>M</v>
          </cell>
          <cell r="E4599">
            <v>2.5499999999999998</v>
          </cell>
          <cell r="F4599" t="str">
            <v>SINAPI</v>
          </cell>
        </row>
        <row r="4600">
          <cell r="B4600">
            <v>91167</v>
          </cell>
          <cell r="C4600" t="str">
            <v>FIXAÇÃO DE TUBOS HORIZONTAIS DE PPR DIÂMETROS MENORES OU IGUAIS A 40 MM COM ABRAÇADEIRA METÁLICA RÍGIDA TIPO D 1/2", FIXADA EM PERFILADO EM LAJE. AF_05/2015</v>
          </cell>
          <cell r="D4600" t="str">
            <v>M</v>
          </cell>
          <cell r="E4600">
            <v>8.06</v>
          </cell>
          <cell r="F4600" t="str">
            <v>SINAPI</v>
          </cell>
        </row>
        <row r="4601">
          <cell r="B4601">
            <v>91168</v>
          </cell>
          <cell r="C4601" t="str">
            <v>FIXAÇÃO DE TUBOS HORIZONTAIS DE PPR DIÂMETROS MAIORES QUE 40 MM E MENORES OU IGUAIS A 75 MM COM ABRAÇADEIRA METÁLICA RÍGIDA TIPO D 1 1/2", FIXADA EM PERFILADO EM LAJE. AF_05/2015</v>
          </cell>
          <cell r="D4601" t="str">
            <v>M</v>
          </cell>
          <cell r="E4601">
            <v>6.12</v>
          </cell>
          <cell r="F4601" t="str">
            <v>SINAPI</v>
          </cell>
        </row>
        <row r="4602">
          <cell r="B4602">
            <v>91169</v>
          </cell>
          <cell r="C4602" t="str">
            <v>FIXAÇÃO DE TUBOS HORIZONTAIS DE PPR DIÂMETROS MAIORES QUE 75 MM COM ABRAÇADEIRA METÁLICA RÍGIDA TIPO D 3", FIXADA EM PERFILADO EM LAJE. AF_05/2015</v>
          </cell>
          <cell r="D4602" t="str">
            <v>M</v>
          </cell>
          <cell r="E4602">
            <v>7.25</v>
          </cell>
          <cell r="F4602" t="str">
            <v>SINAPI</v>
          </cell>
        </row>
        <row r="4603">
          <cell r="B4603">
            <v>91170</v>
          </cell>
          <cell r="C4603" t="str">
            <v>FIXAÇÃO DE TUBOS HORIZONTAIS DE PVC, CPVC OU COBRE DIÂMETROS MENORES OU IGUAIS A 40 MM OU ELETROCALHAS ATÉ 150MM DE LARGURA, COM ABRAÇADEIRA METÁLICA RÍGIDA TIPO D 1/2, FIXADA EM PERFILADO EM LAJE. AF_05/2015</v>
          </cell>
          <cell r="D4603" t="str">
            <v>M</v>
          </cell>
          <cell r="E4603">
            <v>2.08</v>
          </cell>
          <cell r="F4603" t="str">
            <v>SINAPI</v>
          </cell>
        </row>
        <row r="4604">
          <cell r="B4604">
            <v>91171</v>
          </cell>
          <cell r="C4604" t="str">
            <v>FIXAÇÃO DE TUBOS HORIZONTAIS DE PVC, CPVC OU COBRE DIÂMETROS MAIORES QUE 40 MM E MENORES OU IGUAIS A 75 MM COM ABRAÇADEIRA METÁLICA RÍGIDA TIPO D 1 1/2", FIXADA EM PERFILADO EM LAJE. AF_05/2015</v>
          </cell>
          <cell r="D4604" t="str">
            <v>M</v>
          </cell>
          <cell r="E4604">
            <v>2.6</v>
          </cell>
          <cell r="F4604" t="str">
            <v>SINAPI</v>
          </cell>
        </row>
        <row r="4605">
          <cell r="B4605">
            <v>91172</v>
          </cell>
          <cell r="C4605" t="str">
            <v>FIXAÇÃO DE TUBOS HORIZONTAIS DE PVC, CPVC OU COBRE DIÂMETROS MAIORES QUE 75 MM COM ABRAÇADEIRA METÁLICA RÍGIDA TIPO D 3", FIXADA EM PERFILADO EM LAJE. AF_05/2015</v>
          </cell>
          <cell r="D4605" t="str">
            <v>M</v>
          </cell>
          <cell r="E4605">
            <v>3.82</v>
          </cell>
          <cell r="F4605" t="str">
            <v>SINAPI</v>
          </cell>
        </row>
        <row r="4606">
          <cell r="B4606">
            <v>91173</v>
          </cell>
          <cell r="C4606" t="str">
            <v>FIXAÇÃO DE TUBOS VERTICAIS DE PPR DIÂMETROS MENORES OU IGUAIS A 40 MM COM ABRAÇADEIRA METÁLICA RÍGIDA TIPO D 1/2", FIXADA EM PERFILADO EM ALVENARIA. AF_05/2015</v>
          </cell>
          <cell r="D4606" t="str">
            <v>M</v>
          </cell>
          <cell r="E4606">
            <v>1.04</v>
          </cell>
          <cell r="F4606" t="str">
            <v>SINAPI</v>
          </cell>
        </row>
        <row r="4607">
          <cell r="B4607">
            <v>91174</v>
          </cell>
          <cell r="C4607" t="str">
            <v>FIXAÇÃO DE TUBOS VERTICAIS DE PPR DIÂMETROS MAIORES QUE 40 MM E MENORES OU IGUAIS A 75 MM COM ABRAÇADEIRA METÁLICA RÍGIDA TIPO D 1 1/2", FIXADA EM PERFILADO EM ALVENARIA. AF_05/2015</v>
          </cell>
          <cell r="D4607" t="str">
            <v>M</v>
          </cell>
          <cell r="E4607">
            <v>2.0699999999999998</v>
          </cell>
          <cell r="F4607" t="str">
            <v>SINAPI</v>
          </cell>
        </row>
        <row r="4608">
          <cell r="B4608">
            <v>91175</v>
          </cell>
          <cell r="C4608" t="str">
            <v>FIXAÇÃO DE TUBOS VERTICAIS DE PPR DIÂMETROS MAIORES QUE 75 MM COM ABRAÇADEIRA METÁLICA RÍGIDA TIPO D 3", FIXADA EM PERFILADO EM ALVENARIA. AF_05/2015</v>
          </cell>
          <cell r="D4608" t="str">
            <v>M</v>
          </cell>
          <cell r="E4608">
            <v>3.36</v>
          </cell>
          <cell r="F4608" t="str">
            <v>SINAPI</v>
          </cell>
        </row>
        <row r="4609">
          <cell r="B4609">
            <v>91176</v>
          </cell>
          <cell r="C4609" t="str">
            <v>FIXAÇÃO DE TUBOS HORIZONTAIS DE PPR DIÂMETROS MENORES OU IGUAIS A 40 MM COM ABRAÇADEIRA METÁLICA RÍGIDA TIPO  D  1/2" , FIXADA DIRETAMENTE NA LAJE. AF_05/2015</v>
          </cell>
          <cell r="D4609" t="str">
            <v>M</v>
          </cell>
          <cell r="E4609">
            <v>35.36</v>
          </cell>
          <cell r="F4609" t="str">
            <v>SINAPI</v>
          </cell>
        </row>
        <row r="4610">
          <cell r="B4610">
            <v>91177</v>
          </cell>
          <cell r="C4610" t="str">
            <v>FIXAÇÃO DE TUBOS HORIZONTAIS DE PPR DIÂMETROS MAIORES QUE 40 MM E MENORES OU IGUAIS A 75 MM COM ABRAÇADEIRA METÁLICA RÍGIDA TIPO  D  1 1/2" , FIXADA DIRETAMENTE NA LAJE. AF_05/2015</v>
          </cell>
          <cell r="D4610" t="str">
            <v>M</v>
          </cell>
          <cell r="E4610">
            <v>15.47</v>
          </cell>
          <cell r="F4610" t="str">
            <v>SINAPI</v>
          </cell>
        </row>
        <row r="4611">
          <cell r="B4611">
            <v>91178</v>
          </cell>
          <cell r="C4611" t="str">
            <v>FIXAÇÃO DE TUBOS HORIZONTAIS DE PPR DIÂMETROS MAIORES QUE 75 MM COM ABRAÇADEIRA METÁLICA RÍGIDA TIPO  D  3" , FIXADA DIRETAMENTE NA LAJE. AF_05/2015</v>
          </cell>
          <cell r="D4611" t="str">
            <v>M</v>
          </cell>
          <cell r="E4611">
            <v>14.94</v>
          </cell>
          <cell r="F4611" t="str">
            <v>SINAPI</v>
          </cell>
        </row>
        <row r="4612">
          <cell r="B4612">
            <v>91179</v>
          </cell>
          <cell r="C4612" t="str">
            <v>FIXAÇÃO DE TUBOS HORIZONTAIS DE PVC, CPVC OU COBRE DIÂMETROS MENORES OU IGUAIS A 40 MM COM ABRAÇADEIRA METÁLICA RÍGIDA TIPO  D  1/2" , FIXADA DIRETAMENTE NA LAJE. AF_05/2015</v>
          </cell>
          <cell r="D4612" t="str">
            <v>M</v>
          </cell>
          <cell r="E4612">
            <v>9.08</v>
          </cell>
          <cell r="F4612" t="str">
            <v>SINAPI</v>
          </cell>
        </row>
        <row r="4613">
          <cell r="B4613">
            <v>91180</v>
          </cell>
          <cell r="C4613" t="str">
            <v>FIXAÇÃO DE TUBOS HORIZONTAIS DE PVC, CPVC OU COBRE DIÂMETROS MAIORES QUE 40 MM E MENORES OU IGUAIS A 75 MM COM ABRAÇADEIRA METÁLICA RÍGIDA TIPO D 1 1/2, FIXADA DIRETAMENTE NA LAJE. AF_05/2015</v>
          </cell>
          <cell r="D4613" t="str">
            <v>M</v>
          </cell>
          <cell r="E4613">
            <v>7.09</v>
          </cell>
          <cell r="F4613" t="str">
            <v>SINAPI</v>
          </cell>
        </row>
        <row r="4614">
          <cell r="B4614">
            <v>91181</v>
          </cell>
          <cell r="C4614" t="str">
            <v>FIXAÇÃO DE TUBOS HORIZONTAIS DE PVC, CPVC OU COBRE DIÂMETROS MAIORES QUE 75 MM COM ABRAÇADEIRA METÁLICA RÍGIDA TIPO  D  3" , FIXADA DIRETAMENTE NA LAJE. AF_05/2015</v>
          </cell>
          <cell r="D4614" t="str">
            <v>M</v>
          </cell>
          <cell r="E4614">
            <v>7.35</v>
          </cell>
          <cell r="F4614" t="str">
            <v>SINAPI</v>
          </cell>
        </row>
        <row r="4615">
          <cell r="B4615">
            <v>91182</v>
          </cell>
          <cell r="C4615" t="str">
            <v>FIXAÇÃO DE TUBOS HORIZONTAIS DE PPR DIÂMETROS MENORES OU IGUAIS A 40 MM COM ABRAÇADEIRA METÁLICA FLEXÍVEL 18 MM, FIXADA DIRETAMENTE NA LAJE. AF_05/2015</v>
          </cell>
          <cell r="D4615" t="str">
            <v>M</v>
          </cell>
          <cell r="E4615">
            <v>18.86</v>
          </cell>
          <cell r="F4615" t="str">
            <v>SINAPI</v>
          </cell>
        </row>
        <row r="4616">
          <cell r="B4616">
            <v>91183</v>
          </cell>
          <cell r="C4616" t="str">
            <v>FIXAÇÃO DE TUBOS HORIZONTAIS DE PPR DIÂMETROS MAIORES QUE 40 MM E MENORES OU IGUAIS A 75 MM COM ABRAÇADEIRA METÁLICA FLEXÍVEL 18 MM, FIXADA DIRETAMENTE NA LAJE. AF_05/2015</v>
          </cell>
          <cell r="D4616" t="str">
            <v>M</v>
          </cell>
          <cell r="E4616">
            <v>9.26</v>
          </cell>
          <cell r="F4616" t="str">
            <v>SINAPI</v>
          </cell>
        </row>
        <row r="4617">
          <cell r="B4617">
            <v>91184</v>
          </cell>
          <cell r="C4617" t="str">
            <v>FIXAÇÃO DE TUBOS HORIZONTAIS DE PPR DIÂMETROS MAIORES QUE 75 MM COM ABRAÇADEIRA METÁLICA FLEXÍVEL 18 MM, FIXADA DIRETAMENTE NA LAJE. AF_05/2015</v>
          </cell>
          <cell r="D4617" t="str">
            <v>M</v>
          </cell>
          <cell r="E4617">
            <v>8.59</v>
          </cell>
          <cell r="F4617" t="str">
            <v>SINAPI</v>
          </cell>
        </row>
        <row r="4618">
          <cell r="B4618">
            <v>91185</v>
          </cell>
          <cell r="C4618" t="str">
            <v>FIXAÇÃO DE TUBOS HORIZONTAIS DE PVC, CPVC OU COBRE DIÂMETROS MENORES OU IGUAIS A 40 MM COM ABRAÇADEIRA METÁLICA FLEXÍVEL 18 MM, FIXADA DIRETAMENTE NA LAJE. AF_05/2015</v>
          </cell>
          <cell r="D4618" t="str">
            <v>M</v>
          </cell>
          <cell r="E4618">
            <v>4.83</v>
          </cell>
          <cell r="F4618" t="str">
            <v>SINAPI</v>
          </cell>
        </row>
        <row r="4619">
          <cell r="B4619">
            <v>91186</v>
          </cell>
          <cell r="C4619" t="str">
            <v>FIXAÇÃO DE TUBOS HORIZONTAIS DE PVC, CPVC OU COBRE DIÂMETROS MAIORES QUE 40 MM E MENORES OU IGUAIS A 75 MM COM ABRAÇADEIRA METÁLICA FLEXÍVEL 18 MM, FIXADA DIRETAMENTE NA LAJE. AF_05/2015</v>
          </cell>
          <cell r="D4619" t="str">
            <v>M</v>
          </cell>
          <cell r="E4619">
            <v>3.95</v>
          </cell>
          <cell r="F4619" t="str">
            <v>SINAPI</v>
          </cell>
        </row>
        <row r="4620">
          <cell r="B4620">
            <v>91187</v>
          </cell>
          <cell r="C4620" t="str">
            <v>FIXAÇÃO DE TUBOS HORIZONTAIS DE PVC, CPVC OU COBRE DIÂMETROS MAIORES QUE 75 MM COM ABRAÇADEIRA METÁLICA FLEXÍVEL 18 MM, FIXADA DIRETAMENTE NA LAJE. AF_05/2015</v>
          </cell>
          <cell r="D4620" t="str">
            <v>M</v>
          </cell>
          <cell r="E4620">
            <v>4.53</v>
          </cell>
          <cell r="F4620" t="str">
            <v>SINAPI</v>
          </cell>
        </row>
        <row r="4621">
          <cell r="B4621">
            <v>91188</v>
          </cell>
          <cell r="C4621" t="str">
            <v>CHUMBAMENTO PONTUAL DE ABERTURA EM LAJE COM PASSAGEM DE 1 TUBO DE DIAMETRO EQUIVALENTE IGUAL À  50 MM. AF_05/2015</v>
          </cell>
          <cell r="D4621" t="str">
            <v>UN</v>
          </cell>
          <cell r="E4621">
            <v>4.84</v>
          </cell>
          <cell r="F4621" t="str">
            <v>SINAPI</v>
          </cell>
        </row>
        <row r="4622">
          <cell r="B4622">
            <v>91189</v>
          </cell>
          <cell r="C4622" t="str">
            <v>CHUMBAMENTO PONTUAL DE ABERTURA EM LAJE COM PASSAGEM DE MAIS DE 1 TUBO DE  DIAMETRO EQUIVALENTE IGUAL À  50 MM. AF_05/2015</v>
          </cell>
          <cell r="D4622" t="str">
            <v>UN</v>
          </cell>
          <cell r="E4622">
            <v>34.53</v>
          </cell>
          <cell r="F4622" t="str">
            <v>SINAPI</v>
          </cell>
        </row>
        <row r="4623">
          <cell r="B4623">
            <v>91190</v>
          </cell>
          <cell r="C4623" t="str">
            <v>CHUMBAMENTO PONTUAL EM PASSAGEM DE TUBO COM DIÂMETRO MENOR OU IGUAL A 40 MM. AF_05/2015</v>
          </cell>
          <cell r="D4623" t="str">
            <v>UN</v>
          </cell>
          <cell r="E4623">
            <v>3.38</v>
          </cell>
          <cell r="F4623" t="str">
            <v>SINAPI</v>
          </cell>
        </row>
        <row r="4624">
          <cell r="B4624">
            <v>91191</v>
          </cell>
          <cell r="C4624" t="str">
            <v>CHUMBAMENTO PONTUAL EM PASSAGEM DE TUBO COM DIÂMETROS ENTRE 40 MM E 75 MM. AF_05/2015</v>
          </cell>
          <cell r="D4624" t="str">
            <v>UN</v>
          </cell>
          <cell r="E4624">
            <v>3.58</v>
          </cell>
          <cell r="F4624" t="str">
            <v>SINAPI</v>
          </cell>
        </row>
        <row r="4625">
          <cell r="B4625">
            <v>91192</v>
          </cell>
          <cell r="C4625" t="str">
            <v>CHUMBAMENTO PONTUAL EM PASSAGEM DE TUBO COM DIÂMETRO MAIOR QUE 75 MM. AF_05/2015</v>
          </cell>
          <cell r="D4625" t="str">
            <v>UN</v>
          </cell>
          <cell r="E4625">
            <v>3.97</v>
          </cell>
          <cell r="F4625" t="str">
            <v>SINAPI</v>
          </cell>
        </row>
        <row r="4626">
          <cell r="B4626">
            <v>91222</v>
          </cell>
          <cell r="C4626" t="str">
            <v>RASGO EM ALVENARIA PARA RAMAIS/ DISTRIBUIÇÃO COM DIÂMETROS MAIORES QUE 40 MM E MENORES OU IGUAIS A 75 MM. AF_05/2015</v>
          </cell>
          <cell r="D4626" t="str">
            <v>M</v>
          </cell>
          <cell r="E4626">
            <v>9.34</v>
          </cell>
          <cell r="F4626" t="str">
            <v>SINAPI</v>
          </cell>
        </row>
        <row r="4627">
          <cell r="B4627">
            <v>94480</v>
          </cell>
          <cell r="C4627" t="str">
            <v>CONJUNTO HIDRÁULICO PARA INSTALAÇÃO DE BOMBA EM AÇO ROSCÁVEL, DN SUCÇÃO 65 (2½) E DN RECALQUE 50 (2), PARA EDIFICAÇÃO ENTRE 12 E 18 PAVIMENTOS  FORNECIMENTO E INSTALAÇÃO. AF_06/2016</v>
          </cell>
          <cell r="D4627" t="str">
            <v>UN</v>
          </cell>
          <cell r="E4627">
            <v>1774.12</v>
          </cell>
          <cell r="F4627" t="str">
            <v>SINAPI</v>
          </cell>
        </row>
        <row r="4628">
          <cell r="B4628">
            <v>94481</v>
          </cell>
          <cell r="C4628" t="str">
            <v>CONJUNTO HIDRÁULICO PARA INSTALAÇÃO DE BOMBA EM AÇO ROSCÁVEL, DN SUCÇÃO 50 (2) E DN RECALQUE 40 (1 1/2), PARA EDIFICAÇÃO ENTRE 8 E 12 PAVIMENTOS  FORNECIMENTO E INSTALAÇÃO. AF_06/2016</v>
          </cell>
          <cell r="D4628" t="str">
            <v>UN</v>
          </cell>
          <cell r="E4628">
            <v>1241.25</v>
          </cell>
          <cell r="F4628" t="str">
            <v>SINAPI</v>
          </cell>
        </row>
        <row r="4629">
          <cell r="B4629">
            <v>94482</v>
          </cell>
          <cell r="C4629" t="str">
            <v>CONJUNTO HIDRÁULICO PARA INSTALAÇÃO DE BOMBA EM AÇO ROSCÁVEL, DN SUCÇÃO 40 (1 1/2) E DN RECALQUE 32 (1 1/4), PARA EDIFICAÇÃO ENTRE 4 E 8 PAVIMENTOS  FORNECIMENTO E INSTALAÇÃO. AF_06/2016</v>
          </cell>
          <cell r="D4629" t="str">
            <v>UN</v>
          </cell>
          <cell r="E4629">
            <v>981.96</v>
          </cell>
          <cell r="F4629" t="str">
            <v>SINAPI</v>
          </cell>
        </row>
        <row r="4630">
          <cell r="B4630">
            <v>94483</v>
          </cell>
          <cell r="C4630" t="str">
            <v>CONJUNTO HIDRÁULICO PARA INSTALAÇÃO DE BOMBA EM AÇO ROSCÁVEL, DN SUCÇÃO 32 (1 1/4) E DN RECALQUE 25 (1), PARA EDIFICAÇÃO ATÉ 4 PAVIMENTOS  FORNECIMENTO E INSTALAÇÃO. AF_06/2016</v>
          </cell>
          <cell r="D4630" t="str">
            <v>UN</v>
          </cell>
          <cell r="E4630">
            <v>826.56</v>
          </cell>
          <cell r="F4630" t="str">
            <v>SINAPI</v>
          </cell>
        </row>
        <row r="4631">
          <cell r="B4631">
            <v>95541</v>
          </cell>
          <cell r="C4631" t="str">
            <v>FIXAÇÃO UTILIZANDO PARAFUSO E BUCHA DE NYLON, SOMENTE MÃO DE OBRA. AF_10/2016</v>
          </cell>
          <cell r="D4631" t="str">
            <v>UN</v>
          </cell>
          <cell r="E4631">
            <v>3.09</v>
          </cell>
          <cell r="F4631" t="str">
            <v>SINAPI</v>
          </cell>
        </row>
        <row r="4632">
          <cell r="B4632">
            <v>96559</v>
          </cell>
          <cell r="C4632" t="str">
            <v>SUPORTE PARA DUTO EM CHAPA GALVANIZADA BITOLA 26, ESPAÇADO A CADA 1 M, EM PERFILADO DE SEÇÃO 38X76 MM, POR ÁREA DE DUTO FIXADO. AF_07/2017</v>
          </cell>
          <cell r="D4632" t="str">
            <v>M2</v>
          </cell>
          <cell r="E4632">
            <v>76.150000000000006</v>
          </cell>
          <cell r="F4632" t="str">
            <v>SINAPI</v>
          </cell>
        </row>
        <row r="4633">
          <cell r="B4633">
            <v>96560</v>
          </cell>
          <cell r="C4633" t="str">
            <v>SUPORTE PARA DUTO EM CHAPA GALVANIZADA BITOLA 24, ESPAÇADO A CADA 1 M, EM PERFILADO DE SEÇÃO 38X76 MM, POR ÁREA DE DUTO FIXADO. AF_07/2017</v>
          </cell>
          <cell r="D4633" t="str">
            <v>M2</v>
          </cell>
          <cell r="E4633">
            <v>38</v>
          </cell>
          <cell r="F4633" t="str">
            <v>SINAPI</v>
          </cell>
        </row>
        <row r="4634">
          <cell r="B4634">
            <v>96561</v>
          </cell>
          <cell r="C4634" t="str">
            <v>SUPORTE PARA DUTO EM CHAPA GALVANIZADA BITOLA 22, ESPAÇADO A CADA 1 M, EM PERFILADO DE SEÇÃO 38X76 MM, POR ÁREA DE DUTO FIXADO. AF_07/2017</v>
          </cell>
          <cell r="D4634" t="str">
            <v>M2</v>
          </cell>
          <cell r="E4634">
            <v>23.2</v>
          </cell>
          <cell r="F4634" t="str">
            <v>SINAPI</v>
          </cell>
        </row>
        <row r="4635">
          <cell r="B4635">
            <v>96562</v>
          </cell>
          <cell r="C4635" t="str">
            <v>SUPORTE PARA ELETROCALHA LISA OU PERFURADA EM AÇO GALVANIZADO, LARGURA 200 OU 400 MM E ALTURA 50 MM, ESPAÇADO A CADA 1,5 M, EM PERFILADO DE SEÇÃO 38X76 MM, POR METRO DE ELETRECOLHA FIXADA. AF_07/2017</v>
          </cell>
          <cell r="D4635" t="str">
            <v>M</v>
          </cell>
          <cell r="E4635">
            <v>38.67</v>
          </cell>
          <cell r="F4635" t="str">
            <v>SINAPI</v>
          </cell>
        </row>
        <row r="4636">
          <cell r="B4636">
            <v>96563</v>
          </cell>
          <cell r="C4636" t="str">
            <v>SUPORTE PARA ELETROCALHA LISA OU PERFURADA EM AÇO GALVANIZADO, LARGURA 500 OU 800 MM E ALTURA 50 MM, ESPAÇADO A CADA 1,5 M, EM PERFILADO DE SEÇÃO 38X76 MM, POR METRO DE ELETRECOLHA FIXADA. AF_07/2017</v>
          </cell>
          <cell r="D4636" t="str">
            <v>M</v>
          </cell>
          <cell r="E4636">
            <v>41.46</v>
          </cell>
          <cell r="F4636" t="str">
            <v>SINAPI</v>
          </cell>
        </row>
        <row r="4637">
          <cell r="B4637" t="str">
            <v>73826/1</v>
          </cell>
          <cell r="C4637" t="str">
            <v>INSTALACAO DE COMPRESSOR DE AR, POTENCIA &lt;= 5 CV</v>
          </cell>
          <cell r="D4637" t="str">
            <v>UN</v>
          </cell>
          <cell r="E4637">
            <v>537.29999999999995</v>
          </cell>
          <cell r="F4637" t="str">
            <v>SINAPI</v>
          </cell>
        </row>
        <row r="4638">
          <cell r="B4638" t="str">
            <v>73826/2</v>
          </cell>
          <cell r="C4638" t="str">
            <v>INSTALACAO DE COMPRESSOR DE AR, POTENCIA &gt; 5 E &lt;= 10 CV</v>
          </cell>
          <cell r="D4638" t="str">
            <v>UN</v>
          </cell>
          <cell r="E4638">
            <v>698.49</v>
          </cell>
          <cell r="F4638" t="str">
            <v>SINAPI</v>
          </cell>
        </row>
        <row r="4639">
          <cell r="B4639" t="str">
            <v>73834/1</v>
          </cell>
          <cell r="C4639" t="str">
            <v>INSTALACAO DE CONJ.MOTO BOMBA SUBMERSIVEL ATE 10 CV</v>
          </cell>
          <cell r="D4639" t="str">
            <v>UN</v>
          </cell>
          <cell r="E4639">
            <v>218.6</v>
          </cell>
          <cell r="F4639" t="str">
            <v>SINAPI</v>
          </cell>
        </row>
        <row r="4640">
          <cell r="B4640" t="str">
            <v>73834/2</v>
          </cell>
          <cell r="C4640" t="str">
            <v>INSTALACAO DE CONJ.MOTO BOMBA SUBMERSIVEL DE 11 A 25 CV</v>
          </cell>
          <cell r="D4640" t="str">
            <v>UN</v>
          </cell>
          <cell r="E4640">
            <v>349.76</v>
          </cell>
          <cell r="F4640" t="str">
            <v>SINAPI</v>
          </cell>
        </row>
        <row r="4641">
          <cell r="B4641" t="str">
            <v>73834/3</v>
          </cell>
          <cell r="C4641" t="str">
            <v>INSTALACAO DE CONJ.MOTO BOMBA SUBMERSIVEL DE 26 A 50 CV</v>
          </cell>
          <cell r="D4641" t="str">
            <v>UN</v>
          </cell>
          <cell r="E4641">
            <v>699.52</v>
          </cell>
          <cell r="F4641" t="str">
            <v>SINAPI</v>
          </cell>
        </row>
        <row r="4642">
          <cell r="B4642" t="str">
            <v>73834/4</v>
          </cell>
          <cell r="C4642" t="str">
            <v>INSTALACAO DE CONJ.MOTO BOMBA SUBMERSIVEL DE 51 A 100 CV</v>
          </cell>
          <cell r="D4642" t="str">
            <v>UN</v>
          </cell>
          <cell r="E4642">
            <v>1049.28</v>
          </cell>
          <cell r="F4642" t="str">
            <v>SINAPI</v>
          </cell>
        </row>
        <row r="4643">
          <cell r="B4643" t="str">
            <v>73835/1</v>
          </cell>
          <cell r="C4643" t="str">
            <v>INSTALACAO DE CONJ.MOTO BOMBA VERTICAL POT &lt;= 100 CV</v>
          </cell>
          <cell r="D4643" t="str">
            <v>UN</v>
          </cell>
          <cell r="E4643">
            <v>1611.5</v>
          </cell>
          <cell r="F4643" t="str">
            <v>SINAPI</v>
          </cell>
        </row>
        <row r="4644">
          <cell r="B4644" t="str">
            <v>73835/2</v>
          </cell>
          <cell r="C4644" t="str">
            <v>INSTALACAO DE CONJ.MOTO BOMBA VERTICAL 100 &lt; POT &lt;= 200 CV</v>
          </cell>
          <cell r="D4644" t="str">
            <v>UN</v>
          </cell>
          <cell r="E4644">
            <v>2191.64</v>
          </cell>
          <cell r="F4644" t="str">
            <v>SINAPI</v>
          </cell>
        </row>
        <row r="4645">
          <cell r="B4645" t="str">
            <v>73835/3</v>
          </cell>
          <cell r="C4645" t="str">
            <v>INSTALACAO DE CONJ.MOTO BOMBA VERTICAL 200 &lt; POT &lt;= 300 CV</v>
          </cell>
          <cell r="D4645" t="str">
            <v>UN</v>
          </cell>
          <cell r="E4645">
            <v>2449.48</v>
          </cell>
          <cell r="F4645" t="str">
            <v>SINAPI</v>
          </cell>
        </row>
        <row r="4646">
          <cell r="B4646" t="str">
            <v>73836/1</v>
          </cell>
          <cell r="C4646" t="str">
            <v>INSTALACAO DE CONJ.MOTO BOMBA HORIZONTAL ATE 10 CV</v>
          </cell>
          <cell r="D4646" t="str">
            <v>UN</v>
          </cell>
          <cell r="E4646">
            <v>644.6</v>
          </cell>
          <cell r="F4646" t="str">
            <v>SINAPI</v>
          </cell>
        </row>
        <row r="4647">
          <cell r="B4647" t="str">
            <v>73836/2</v>
          </cell>
          <cell r="C4647" t="str">
            <v>INSTALACAO DE CONJ.MOTO BOMBA HORIZONTAL DE 12,5 A 25 CV</v>
          </cell>
          <cell r="D4647" t="str">
            <v>UN</v>
          </cell>
          <cell r="E4647">
            <v>837.98</v>
          </cell>
          <cell r="F4647" t="str">
            <v>SINAPI</v>
          </cell>
        </row>
        <row r="4648">
          <cell r="B4648" t="str">
            <v>73836/3</v>
          </cell>
          <cell r="C4648" t="str">
            <v>INSTALACAO DE CONJ.MOTO BOMBA HORIZONTAL DE 30 A 75 CV</v>
          </cell>
          <cell r="D4648" t="str">
            <v>UN</v>
          </cell>
          <cell r="E4648">
            <v>1289.2</v>
          </cell>
          <cell r="F4648" t="str">
            <v>SINAPI</v>
          </cell>
        </row>
        <row r="4649">
          <cell r="B4649" t="str">
            <v>73836/4</v>
          </cell>
          <cell r="C4649" t="str">
            <v>INSTALACAO DE CONJ.MOTO BOMBA HORIZONTAL DE 100 A 150 CV</v>
          </cell>
          <cell r="D4649" t="str">
            <v>UN</v>
          </cell>
          <cell r="E4649">
            <v>2062.7199999999998</v>
          </cell>
          <cell r="F4649" t="str">
            <v>SINAPI</v>
          </cell>
        </row>
        <row r="4650">
          <cell r="B4650" t="str">
            <v>73837/1</v>
          </cell>
          <cell r="C4650" t="str">
            <v>INSTALACAO DE CONJ.MOTO BOMBA SUBMERSO ATE 5 CV</v>
          </cell>
          <cell r="D4650" t="str">
            <v>UN</v>
          </cell>
          <cell r="E4650">
            <v>218.6</v>
          </cell>
          <cell r="F4650" t="str">
            <v>SINAPI</v>
          </cell>
        </row>
        <row r="4651">
          <cell r="B4651" t="str">
            <v>73837/2</v>
          </cell>
          <cell r="C4651" t="str">
            <v>INSTALACAO DE CONJ.MOTO BOMBA SUBMERSO DE 6 A 25 CV</v>
          </cell>
          <cell r="D4651" t="str">
            <v>UN</v>
          </cell>
          <cell r="E4651">
            <v>437.2</v>
          </cell>
          <cell r="F4651" t="str">
            <v>SINAPI</v>
          </cell>
        </row>
        <row r="4652">
          <cell r="B4652" t="str">
            <v>73837/3</v>
          </cell>
          <cell r="C4652" t="str">
            <v>INSTALACAO DE CONJ.MOTO BOMBA SUBMERSO DE 26 A 50 CV</v>
          </cell>
          <cell r="D4652" t="str">
            <v>UN</v>
          </cell>
          <cell r="E4652">
            <v>874.4</v>
          </cell>
          <cell r="F4652" t="str">
            <v>SINAPI</v>
          </cell>
        </row>
        <row r="4653">
          <cell r="B4653">
            <v>93350</v>
          </cell>
          <cell r="C465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4653" t="str">
            <v>UN</v>
          </cell>
          <cell r="E4653">
            <v>783.34</v>
          </cell>
          <cell r="F4653" t="str">
            <v>SINAPI</v>
          </cell>
        </row>
        <row r="4654">
          <cell r="B4654">
            <v>93351</v>
          </cell>
          <cell r="C465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4654" t="str">
            <v>UN</v>
          </cell>
          <cell r="E4654">
            <v>639.15</v>
          </cell>
          <cell r="F4654" t="str">
            <v>SINAPI</v>
          </cell>
        </row>
        <row r="4655">
          <cell r="B4655">
            <v>93352</v>
          </cell>
          <cell r="C465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4655" t="str">
            <v>UN</v>
          </cell>
          <cell r="E4655">
            <v>496.03</v>
          </cell>
          <cell r="F4655" t="str">
            <v>SINAPI</v>
          </cell>
        </row>
        <row r="4656">
          <cell r="B4656">
            <v>93353</v>
          </cell>
          <cell r="C46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4656" t="str">
            <v>UN</v>
          </cell>
          <cell r="E4656">
            <v>356.18</v>
          </cell>
          <cell r="F4656" t="str">
            <v>SINAPI</v>
          </cell>
        </row>
        <row r="4657">
          <cell r="B4657">
            <v>93354</v>
          </cell>
          <cell r="C465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657" t="str">
            <v>UN</v>
          </cell>
          <cell r="E4657">
            <v>537.83000000000004</v>
          </cell>
          <cell r="F4657" t="str">
            <v>SINAPI</v>
          </cell>
        </row>
        <row r="4658">
          <cell r="B4658">
            <v>93355</v>
          </cell>
          <cell r="C465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4658" t="str">
            <v>UN</v>
          </cell>
          <cell r="E4658">
            <v>445.68</v>
          </cell>
          <cell r="F4658" t="str">
            <v>SINAPI</v>
          </cell>
        </row>
        <row r="4659">
          <cell r="B4659">
            <v>93356</v>
          </cell>
          <cell r="C465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4659" t="str">
            <v>UN</v>
          </cell>
          <cell r="E4659">
            <v>353.14</v>
          </cell>
          <cell r="F4659" t="str">
            <v>SINAPI</v>
          </cell>
        </row>
        <row r="4660">
          <cell r="B4660">
            <v>93357</v>
          </cell>
          <cell r="C466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4660" t="str">
            <v>UN</v>
          </cell>
          <cell r="E4660">
            <v>262.39</v>
          </cell>
          <cell r="F4660" t="str">
            <v>SINAPI</v>
          </cell>
        </row>
        <row r="4661">
          <cell r="B4661" t="str">
            <v>74151/1</v>
          </cell>
          <cell r="C4661" t="str">
            <v>ESCAVACAO E CARGA MATERIAL 1A CATEGORIA, UTILIZANDO TRATOR DE ESTEIRAS DE 110 A 160HP COM LAMINA, PESO OPERACIONAL * 13T  E PA CARREGADEIRA COM 170 HP.</v>
          </cell>
          <cell r="D4661" t="str">
            <v>M3</v>
          </cell>
          <cell r="E4661">
            <v>2.61</v>
          </cell>
          <cell r="F4661" t="str">
            <v>SINAPI</v>
          </cell>
        </row>
        <row r="4662">
          <cell r="B4662" t="str">
            <v>74154/1</v>
          </cell>
          <cell r="C4662" t="str">
            <v>ESCAVACAO, CARGA E TRANSPORTE DE  MATERIAL DE 1A CATEGORIA COM TRATOR SOBRE ESTEIRAS 347 HP E CACAMBA 6M3,  DMT 50 A 200M</v>
          </cell>
          <cell r="D4662" t="str">
            <v>M3</v>
          </cell>
          <cell r="E4662">
            <v>3.81</v>
          </cell>
          <cell r="F4662" t="str">
            <v>SINAPI</v>
          </cell>
        </row>
        <row r="4663">
          <cell r="B4663" t="str">
            <v>74155/1</v>
          </cell>
          <cell r="C4663" t="str">
            <v>ESCAVACAO E TRANSPORTE DE MATERIAL DE  1A CAT DMT 50M COM TRATOR SOBRE  ESTEIRAS 347 HP COM LAMINA E ESCARIFICADOR</v>
          </cell>
          <cell r="D4663" t="str">
            <v>M3</v>
          </cell>
          <cell r="E4663">
            <v>1.3</v>
          </cell>
          <cell r="F4663" t="str">
            <v>SINAPI</v>
          </cell>
        </row>
        <row r="4664">
          <cell r="B4664" t="str">
            <v>74155/2</v>
          </cell>
          <cell r="C4664" t="str">
            <v>ESCAVACAO E TRANSPORTE DE MATERIAL DE  2A CAT DMT 50M COM TRATOR SOBRE  ESTEIRAS 347 HP COM LAMINA E ESCARIFICADOR</v>
          </cell>
          <cell r="D4664" t="str">
            <v>M3</v>
          </cell>
          <cell r="E4664">
            <v>2.54</v>
          </cell>
          <cell r="F4664" t="str">
            <v>SINAPI</v>
          </cell>
        </row>
        <row r="4665">
          <cell r="B4665" t="str">
            <v>74205/1</v>
          </cell>
          <cell r="C4665" t="str">
            <v>ESCAVACAO MECANICA DE MATERIAL 1A. CATEGORIA, PROVENIENTE DE CORTE DE SUBLEITO (C/TRATOR ESTEIRAS  160HP)</v>
          </cell>
          <cell r="D4665" t="str">
            <v>M3</v>
          </cell>
          <cell r="E4665">
            <v>1.3</v>
          </cell>
          <cell r="F4665" t="str">
            <v>SINAPI</v>
          </cell>
        </row>
        <row r="4666">
          <cell r="B4666">
            <v>79480</v>
          </cell>
          <cell r="C4666" t="str">
            <v>ESCAVACAO MECANICA CAMPO ABERTO EM SOLO EXCETO ROCHA ATE 2,00M PROFUNDIDADE</v>
          </cell>
          <cell r="D4666" t="str">
            <v>M3</v>
          </cell>
          <cell r="E4666">
            <v>2.0099999999999998</v>
          </cell>
          <cell r="F4666" t="str">
            <v>SINAPI</v>
          </cell>
        </row>
        <row r="4667">
          <cell r="B4667">
            <v>83336</v>
          </cell>
          <cell r="C4667" t="str">
            <v>ESCAVACAO MECANICA PARA ACERTO DE TALUDES, EM MATERIAL DE 1A CATEGORIA, COM ESCAVADEIRA HIDRAULICA</v>
          </cell>
          <cell r="D4667" t="str">
            <v>M3</v>
          </cell>
          <cell r="E4667">
            <v>3.88</v>
          </cell>
          <cell r="F4667" t="str">
            <v>SINAPI</v>
          </cell>
        </row>
        <row r="4668">
          <cell r="B4668">
            <v>83338</v>
          </cell>
          <cell r="C4668" t="str">
            <v>ESCAVACAO MECANICA, A CEU ABERTO, EM MATERIAL DE 1A CATEGORIA, COM ESCAVADEIRA HIDRAULICA, CAPACIDADE DE 0,78 M3</v>
          </cell>
          <cell r="D4668" t="str">
            <v>M3</v>
          </cell>
          <cell r="E4668">
            <v>2.21</v>
          </cell>
          <cell r="F4668" t="str">
            <v>SINAPI</v>
          </cell>
        </row>
        <row r="4669">
          <cell r="B4669">
            <v>96520</v>
          </cell>
          <cell r="C4669" t="str">
            <v>ESCAVAÇÃO MECANIZADA PARA BLOCO DE COROAMENTO OU SAPATA, SEM PREVISÃO DE FÔRMA, COM RETROESCAVADEIRA. AF_06/2017</v>
          </cell>
          <cell r="D4669" t="str">
            <v>M3</v>
          </cell>
          <cell r="E4669">
            <v>67.81</v>
          </cell>
          <cell r="F4669" t="str">
            <v>SINAPI</v>
          </cell>
        </row>
        <row r="4670">
          <cell r="B4670">
            <v>96521</v>
          </cell>
          <cell r="C4670" t="str">
            <v>ESCAVAÇÃO MECANIZADA PARA BLOCO DE COROAMENTO OU SAPATA, COM PREVISÃO DE FÔRMA, COM RETROESCAVADEIRA. AF_06/2017</v>
          </cell>
          <cell r="D4670" t="str">
            <v>M3</v>
          </cell>
          <cell r="E4670">
            <v>29.69</v>
          </cell>
          <cell r="F4670" t="str">
            <v>SINAPI</v>
          </cell>
        </row>
        <row r="4671">
          <cell r="B4671">
            <v>96522</v>
          </cell>
          <cell r="C4671" t="str">
            <v>ESCAVAÇÃO MANUAL PARA BLOCO DE COROAMENTO OU SAPATA, SEM PREVISÃO DE FÔRMA. AF_06/2017</v>
          </cell>
          <cell r="D4671" t="str">
            <v>M3</v>
          </cell>
          <cell r="E4671">
            <v>101.12</v>
          </cell>
          <cell r="F4671" t="str">
            <v>SINAPI</v>
          </cell>
        </row>
        <row r="4672">
          <cell r="B4672">
            <v>96523</v>
          </cell>
          <cell r="C4672" t="str">
            <v>ESCAVAÇÃO MANUAL PARA BLOCO DE COROAMENTO OU SAPATA, COM PREVISÃO DE FÔRMA. AF_06/2017</v>
          </cell>
          <cell r="D4672" t="str">
            <v>M3</v>
          </cell>
          <cell r="E4672">
            <v>64.73</v>
          </cell>
          <cell r="F4672" t="str">
            <v>SINAPI</v>
          </cell>
        </row>
        <row r="4673">
          <cell r="B4673">
            <v>96524</v>
          </cell>
          <cell r="C4673" t="str">
            <v>ESCAVAÇÃO MECANIZADA PARA VIGA BALDRAME, SEM PREVISÃO DE FÔRMA, COM MINI-ESCAVADEIRA. AF_06/2017</v>
          </cell>
          <cell r="D4673" t="str">
            <v>M3</v>
          </cell>
          <cell r="E4673">
            <v>127.61</v>
          </cell>
          <cell r="F4673" t="str">
            <v>SINAPI</v>
          </cell>
        </row>
        <row r="4674">
          <cell r="B4674">
            <v>96525</v>
          </cell>
          <cell r="C4674" t="str">
            <v>ESCAVAÇÃO MECANIZADA PARA VIGA BALDRAME, COM PREVISÃO DE FÔRMA, COM MINI-ESCAVADEIRA. AF_06/2017</v>
          </cell>
          <cell r="D4674" t="str">
            <v>M3</v>
          </cell>
          <cell r="E4674">
            <v>31.84</v>
          </cell>
          <cell r="F4674" t="str">
            <v>SINAPI</v>
          </cell>
        </row>
        <row r="4675">
          <cell r="B4675">
            <v>96526</v>
          </cell>
          <cell r="C4675" t="str">
            <v>ESCAVAÇÃO MANUAL DE VALA PARA VIGA BALDRAME, SEM PREVISÃO DE FÔRMA. AF_06/2017</v>
          </cell>
          <cell r="D4675" t="str">
            <v>M3</v>
          </cell>
          <cell r="E4675">
            <v>203.98</v>
          </cell>
          <cell r="F4675" t="str">
            <v>SINAPI</v>
          </cell>
        </row>
        <row r="4676">
          <cell r="B4676">
            <v>96527</v>
          </cell>
          <cell r="C4676" t="str">
            <v>ESCAVAÇÃO MANUAL DE VALA PARA VIGA BALDRAME, COM PREVISÃO DE FÔRMA. AF_06/2017</v>
          </cell>
          <cell r="D4676" t="str">
            <v>M3</v>
          </cell>
          <cell r="E4676">
            <v>85.04</v>
          </cell>
          <cell r="F4676" t="str">
            <v>SINAPI</v>
          </cell>
        </row>
        <row r="4677">
          <cell r="B4677">
            <v>96528</v>
          </cell>
          <cell r="C4677" t="str">
            <v>FABRICAÇÃO, MONTAGEM E DESMONTAGEM DE FÔRMA PARA BLOCO DE COROAMENTO, EM MADEIRA SERRADA, E=25 MM, 1 UTILIZAÇÃO. AF_06/2017</v>
          </cell>
          <cell r="D4677" t="str">
            <v>M2</v>
          </cell>
          <cell r="E4677">
            <v>96.8</v>
          </cell>
          <cell r="F4677" t="str">
            <v>SINAPI</v>
          </cell>
        </row>
        <row r="4678">
          <cell r="B4678">
            <v>101206</v>
          </cell>
          <cell r="C467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4678" t="str">
            <v>M3</v>
          </cell>
          <cell r="E4678">
            <v>7.11</v>
          </cell>
          <cell r="F4678" t="str">
            <v>SINAPI</v>
          </cell>
        </row>
        <row r="4679">
          <cell r="B4679">
            <v>101207</v>
          </cell>
          <cell r="C467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4679" t="str">
            <v>M3</v>
          </cell>
          <cell r="E4679">
            <v>6.11</v>
          </cell>
          <cell r="F4679" t="str">
            <v>SINAPI</v>
          </cell>
        </row>
        <row r="4680">
          <cell r="B4680">
            <v>101208</v>
          </cell>
          <cell r="C468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4680" t="str">
            <v>M3</v>
          </cell>
          <cell r="E4680">
            <v>5.97</v>
          </cell>
          <cell r="F4680" t="str">
            <v>SINAPI</v>
          </cell>
        </row>
        <row r="4681">
          <cell r="B4681">
            <v>101209</v>
          </cell>
          <cell r="C468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4681" t="str">
            <v>M3</v>
          </cell>
          <cell r="E4681">
            <v>5.52</v>
          </cell>
          <cell r="F4681" t="str">
            <v>SINAPI</v>
          </cell>
        </row>
        <row r="4682">
          <cell r="B4682">
            <v>101210</v>
          </cell>
          <cell r="C468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4682" t="str">
            <v>M3</v>
          </cell>
          <cell r="E4682">
            <v>9.86</v>
          </cell>
          <cell r="F4682" t="str">
            <v>SINAPI</v>
          </cell>
        </row>
        <row r="4683">
          <cell r="B4683">
            <v>101211</v>
          </cell>
          <cell r="C468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4683" t="str">
            <v>M3</v>
          </cell>
          <cell r="E4683">
            <v>10.58</v>
          </cell>
          <cell r="F4683" t="str">
            <v>SINAPI</v>
          </cell>
        </row>
        <row r="4684">
          <cell r="B4684">
            <v>101212</v>
          </cell>
          <cell r="C468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4684" t="str">
            <v>M3</v>
          </cell>
          <cell r="E4684">
            <v>12.33</v>
          </cell>
          <cell r="F4684" t="str">
            <v>SINAPI</v>
          </cell>
        </row>
        <row r="4685">
          <cell r="B4685">
            <v>101213</v>
          </cell>
          <cell r="C468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4685" t="str">
            <v>M3</v>
          </cell>
          <cell r="E4685">
            <v>13.79</v>
          </cell>
          <cell r="F4685" t="str">
            <v>SINAPI</v>
          </cell>
        </row>
        <row r="4686">
          <cell r="B4686">
            <v>101214</v>
          </cell>
          <cell r="C468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4686" t="str">
            <v>M3</v>
          </cell>
          <cell r="E4686">
            <v>16.63</v>
          </cell>
          <cell r="F4686" t="str">
            <v>SINAPI</v>
          </cell>
        </row>
        <row r="4687">
          <cell r="B4687">
            <v>101215</v>
          </cell>
          <cell r="C468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4687" t="str">
            <v>M3</v>
          </cell>
          <cell r="E4687">
            <v>9.44</v>
          </cell>
          <cell r="F4687" t="str">
            <v>SINAPI</v>
          </cell>
        </row>
        <row r="4688">
          <cell r="B4688">
            <v>101216</v>
          </cell>
          <cell r="C468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4688" t="str">
            <v>M3</v>
          </cell>
          <cell r="E4688">
            <v>9.89</v>
          </cell>
          <cell r="F4688" t="str">
            <v>SINAPI</v>
          </cell>
        </row>
        <row r="4689">
          <cell r="B4689">
            <v>101217</v>
          </cell>
          <cell r="C468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4689" t="str">
            <v>M3</v>
          </cell>
          <cell r="E4689">
            <v>11.51</v>
          </cell>
          <cell r="F4689" t="str">
            <v>SINAPI</v>
          </cell>
        </row>
        <row r="4690">
          <cell r="B4690">
            <v>101218</v>
          </cell>
          <cell r="C469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4690" t="str">
            <v>M3</v>
          </cell>
          <cell r="E4690">
            <v>12.17</v>
          </cell>
          <cell r="F4690" t="str">
            <v>SINAPI</v>
          </cell>
        </row>
        <row r="4691">
          <cell r="B4691">
            <v>101219</v>
          </cell>
          <cell r="C469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4691" t="str">
            <v>M3</v>
          </cell>
          <cell r="E4691">
            <v>14.72</v>
          </cell>
          <cell r="F4691" t="str">
            <v>SINAPI</v>
          </cell>
        </row>
        <row r="4692">
          <cell r="B4692">
            <v>101220</v>
          </cell>
          <cell r="C469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4692" t="str">
            <v>M3</v>
          </cell>
          <cell r="E4692">
            <v>9.27</v>
          </cell>
          <cell r="F4692" t="str">
            <v>SINAPI</v>
          </cell>
        </row>
        <row r="4693">
          <cell r="B4693">
            <v>101221</v>
          </cell>
          <cell r="C469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4693" t="str">
            <v>M3</v>
          </cell>
          <cell r="E4693">
            <v>9.7899999999999991</v>
          </cell>
          <cell r="F4693" t="str">
            <v>SINAPI</v>
          </cell>
        </row>
        <row r="4694">
          <cell r="B4694">
            <v>101222</v>
          </cell>
          <cell r="C469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4694" t="str">
            <v>M3</v>
          </cell>
          <cell r="E4694">
            <v>11.38</v>
          </cell>
          <cell r="F4694" t="str">
            <v>SINAPI</v>
          </cell>
        </row>
        <row r="4695">
          <cell r="B4695">
            <v>101223</v>
          </cell>
          <cell r="C469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4695" t="str">
            <v>M3</v>
          </cell>
          <cell r="E4695">
            <v>12.67</v>
          </cell>
          <cell r="F4695" t="str">
            <v>SINAPI</v>
          </cell>
        </row>
        <row r="4696">
          <cell r="B4696">
            <v>101224</v>
          </cell>
          <cell r="C469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4696" t="str">
            <v>M3</v>
          </cell>
          <cell r="E4696">
            <v>15.87</v>
          </cell>
          <cell r="F4696" t="str">
            <v>SINAPI</v>
          </cell>
        </row>
        <row r="4697">
          <cell r="B4697">
            <v>101225</v>
          </cell>
          <cell r="C469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4697" t="str">
            <v>M3</v>
          </cell>
          <cell r="E4697">
            <v>8.48</v>
          </cell>
          <cell r="F4697" t="str">
            <v>SINAPI</v>
          </cell>
        </row>
        <row r="4698">
          <cell r="B4698">
            <v>101226</v>
          </cell>
          <cell r="C469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4698" t="str">
            <v>M3</v>
          </cell>
          <cell r="E4698">
            <v>8.93</v>
          </cell>
          <cell r="F4698" t="str">
            <v>SINAPI</v>
          </cell>
        </row>
        <row r="4699">
          <cell r="B4699">
            <v>101227</v>
          </cell>
          <cell r="C469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4699" t="str">
            <v>M3</v>
          </cell>
          <cell r="E4699">
            <v>10.35</v>
          </cell>
          <cell r="F4699" t="str">
            <v>SINAPI</v>
          </cell>
        </row>
        <row r="4700">
          <cell r="B4700">
            <v>101228</v>
          </cell>
          <cell r="C470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4700" t="str">
            <v>M3</v>
          </cell>
          <cell r="E4700">
            <v>11.02</v>
          </cell>
          <cell r="F4700" t="str">
            <v>SINAPI</v>
          </cell>
        </row>
        <row r="4701">
          <cell r="B4701">
            <v>101229</v>
          </cell>
          <cell r="C470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4701" t="str">
            <v>M3</v>
          </cell>
          <cell r="E4701">
            <v>13.88</v>
          </cell>
          <cell r="F4701" t="str">
            <v>SINAPI</v>
          </cell>
        </row>
        <row r="4702">
          <cell r="B4702">
            <v>101230</v>
          </cell>
          <cell r="C470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4702" t="str">
            <v>M3</v>
          </cell>
          <cell r="E4702">
            <v>6.27</v>
          </cell>
          <cell r="F4702" t="str">
            <v>SINAPI</v>
          </cell>
        </row>
        <row r="4703">
          <cell r="B4703">
            <v>101231</v>
          </cell>
          <cell r="C470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4703" t="str">
            <v>M3</v>
          </cell>
          <cell r="E4703">
            <v>5.92</v>
          </cell>
          <cell r="F4703" t="str">
            <v>SINAPI</v>
          </cell>
        </row>
        <row r="4704">
          <cell r="B4704">
            <v>101232</v>
          </cell>
          <cell r="C470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4704" t="str">
            <v>M3</v>
          </cell>
          <cell r="E4704">
            <v>5.33</v>
          </cell>
          <cell r="F4704" t="str">
            <v>SINAPI</v>
          </cell>
        </row>
        <row r="4705">
          <cell r="B4705">
            <v>101233</v>
          </cell>
          <cell r="C470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4705" t="str">
            <v>M3</v>
          </cell>
          <cell r="E4705">
            <v>4.88</v>
          </cell>
          <cell r="F4705" t="str">
            <v>SINAPI</v>
          </cell>
        </row>
        <row r="4706">
          <cell r="B4706">
            <v>101234</v>
          </cell>
          <cell r="C470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4706" t="str">
            <v>M3</v>
          </cell>
          <cell r="E4706">
            <v>9.6999999999999993</v>
          </cell>
          <cell r="F4706" t="str">
            <v>SINAPI</v>
          </cell>
        </row>
        <row r="4707">
          <cell r="B4707">
            <v>101235</v>
          </cell>
          <cell r="C470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4707" t="str">
            <v>M3</v>
          </cell>
          <cell r="E4707">
            <v>10.19</v>
          </cell>
          <cell r="F4707" t="str">
            <v>SINAPI</v>
          </cell>
        </row>
        <row r="4708">
          <cell r="B4708">
            <v>101236</v>
          </cell>
          <cell r="C470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4708" t="str">
            <v>M3</v>
          </cell>
          <cell r="E4708">
            <v>11.85</v>
          </cell>
          <cell r="F4708" t="str">
            <v>SINAPI</v>
          </cell>
        </row>
        <row r="4709">
          <cell r="B4709">
            <v>101237</v>
          </cell>
          <cell r="C470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4709" t="str">
            <v>M3</v>
          </cell>
          <cell r="E4709">
            <v>12.61</v>
          </cell>
          <cell r="F4709" t="str">
            <v>SINAPI</v>
          </cell>
        </row>
        <row r="4710">
          <cell r="B4710">
            <v>101238</v>
          </cell>
          <cell r="C471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4710" t="str">
            <v>M3</v>
          </cell>
          <cell r="E4710">
            <v>15.93</v>
          </cell>
          <cell r="F4710" t="str">
            <v>SINAPI</v>
          </cell>
        </row>
        <row r="4711">
          <cell r="B4711">
            <v>101239</v>
          </cell>
          <cell r="C471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4711" t="str">
            <v>M3</v>
          </cell>
          <cell r="E4711">
            <v>8.4499999999999993</v>
          </cell>
          <cell r="F4711" t="str">
            <v>SINAPI</v>
          </cell>
        </row>
        <row r="4712">
          <cell r="B4712">
            <v>101240</v>
          </cell>
          <cell r="C471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4712" t="str">
            <v>M3</v>
          </cell>
          <cell r="E4712">
            <v>8.91</v>
          </cell>
          <cell r="F4712" t="str">
            <v>SINAPI</v>
          </cell>
        </row>
        <row r="4713">
          <cell r="B4713">
            <v>101241</v>
          </cell>
          <cell r="C471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4713" t="str">
            <v>M3</v>
          </cell>
          <cell r="E4713">
            <v>10.4</v>
          </cell>
          <cell r="F4713" t="str">
            <v>SINAPI</v>
          </cell>
        </row>
        <row r="4714">
          <cell r="B4714">
            <v>101242</v>
          </cell>
          <cell r="C471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4714" t="str">
            <v>M3</v>
          </cell>
          <cell r="E4714">
            <v>11.63</v>
          </cell>
          <cell r="F4714" t="str">
            <v>SINAPI</v>
          </cell>
        </row>
        <row r="4715">
          <cell r="B4715">
            <v>101243</v>
          </cell>
          <cell r="C471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4715" t="str">
            <v>M3</v>
          </cell>
          <cell r="E4715">
            <v>14.06</v>
          </cell>
          <cell r="F4715" t="str">
            <v>SINAPI</v>
          </cell>
        </row>
        <row r="4716">
          <cell r="B4716">
            <v>101244</v>
          </cell>
          <cell r="C471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4716" t="str">
            <v>M3</v>
          </cell>
          <cell r="E4716">
            <v>8.92</v>
          </cell>
          <cell r="F4716" t="str">
            <v>SINAPI</v>
          </cell>
        </row>
        <row r="4717">
          <cell r="B4717">
            <v>101245</v>
          </cell>
          <cell r="C471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4717" t="str">
            <v>M3</v>
          </cell>
          <cell r="E4717">
            <v>9.43</v>
          </cell>
          <cell r="F4717" t="str">
            <v>SINAPI</v>
          </cell>
        </row>
        <row r="4718">
          <cell r="B4718">
            <v>101246</v>
          </cell>
          <cell r="C471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4718" t="str">
            <v>M3</v>
          </cell>
          <cell r="E4718">
            <v>10.94</v>
          </cell>
          <cell r="F4718" t="str">
            <v>SINAPI</v>
          </cell>
        </row>
        <row r="4719">
          <cell r="B4719">
            <v>101247</v>
          </cell>
          <cell r="C471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4719" t="str">
            <v>M3</v>
          </cell>
          <cell r="E4719">
            <v>12.14</v>
          </cell>
          <cell r="F4719" t="str">
            <v>SINAPI</v>
          </cell>
        </row>
        <row r="4720">
          <cell r="B4720">
            <v>101248</v>
          </cell>
          <cell r="C472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4720" t="str">
            <v>M3</v>
          </cell>
          <cell r="E4720">
            <v>15.18</v>
          </cell>
          <cell r="F4720" t="str">
            <v>SINAPI</v>
          </cell>
        </row>
        <row r="4721">
          <cell r="B4721">
            <v>101249</v>
          </cell>
          <cell r="C472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4721" t="str">
            <v>M3</v>
          </cell>
          <cell r="E4721">
            <v>7.69</v>
          </cell>
          <cell r="F4721" t="str">
            <v>SINAPI</v>
          </cell>
        </row>
        <row r="4722">
          <cell r="B4722">
            <v>101250</v>
          </cell>
          <cell r="C472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4722" t="str">
            <v>M3</v>
          </cell>
          <cell r="E4722">
            <v>8.5500000000000007</v>
          </cell>
          <cell r="F4722" t="str">
            <v>SINAPI</v>
          </cell>
        </row>
        <row r="4723">
          <cell r="B4723">
            <v>101251</v>
          </cell>
          <cell r="C472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4723" t="str">
            <v>M3</v>
          </cell>
          <cell r="E4723">
            <v>9.75</v>
          </cell>
          <cell r="F4723" t="str">
            <v>SINAPI</v>
          </cell>
        </row>
        <row r="4724">
          <cell r="B4724">
            <v>101252</v>
          </cell>
          <cell r="C472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4724" t="str">
            <v>M3</v>
          </cell>
          <cell r="E4724">
            <v>10.55</v>
          </cell>
          <cell r="F4724" t="str">
            <v>SINAPI</v>
          </cell>
        </row>
        <row r="4725">
          <cell r="B4725">
            <v>101253</v>
          </cell>
          <cell r="C472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4725" t="str">
            <v>M3</v>
          </cell>
          <cell r="E4725">
            <v>13.27</v>
          </cell>
          <cell r="F4725" t="str">
            <v>SINAPI</v>
          </cell>
        </row>
        <row r="4726">
          <cell r="B4726">
            <v>101254</v>
          </cell>
          <cell r="C472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4726" t="str">
            <v>M3</v>
          </cell>
          <cell r="E4726">
            <v>7.19</v>
          </cell>
          <cell r="F4726" t="str">
            <v>SINAPI</v>
          </cell>
        </row>
        <row r="4727">
          <cell r="B4727">
            <v>101255</v>
          </cell>
          <cell r="C472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4727" t="str">
            <v>M3</v>
          </cell>
          <cell r="E4727">
            <v>6.32</v>
          </cell>
          <cell r="F4727" t="str">
            <v>SINAPI</v>
          </cell>
        </row>
        <row r="4728">
          <cell r="B4728">
            <v>101256</v>
          </cell>
          <cell r="C472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4728" t="str">
            <v>M3</v>
          </cell>
          <cell r="E4728">
            <v>11.01</v>
          </cell>
          <cell r="F4728" t="str">
            <v>SINAPI</v>
          </cell>
        </row>
        <row r="4729">
          <cell r="B4729">
            <v>101257</v>
          </cell>
          <cell r="C472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4729" t="str">
            <v>M3</v>
          </cell>
          <cell r="E4729">
            <v>11.58</v>
          </cell>
          <cell r="F4729" t="str">
            <v>SINAPI</v>
          </cell>
        </row>
        <row r="4730">
          <cell r="B4730">
            <v>101258</v>
          </cell>
          <cell r="C473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4730" t="str">
            <v>M3</v>
          </cell>
          <cell r="E4730">
            <v>13.41</v>
          </cell>
          <cell r="F4730" t="str">
            <v>SINAPI</v>
          </cell>
        </row>
        <row r="4731">
          <cell r="B4731">
            <v>101259</v>
          </cell>
          <cell r="C473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4731" t="str">
            <v>M3</v>
          </cell>
          <cell r="E4731">
            <v>14.9</v>
          </cell>
          <cell r="F4731" t="str">
            <v>SINAPI</v>
          </cell>
        </row>
        <row r="4732">
          <cell r="B4732">
            <v>101260</v>
          </cell>
          <cell r="C473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4732" t="str">
            <v>M3</v>
          </cell>
          <cell r="E4732">
            <v>18.600000000000001</v>
          </cell>
          <cell r="F4732" t="str">
            <v>SINAPI</v>
          </cell>
        </row>
        <row r="4733">
          <cell r="B4733">
            <v>101261</v>
          </cell>
          <cell r="C473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4733" t="str">
            <v>M3</v>
          </cell>
          <cell r="E4733">
            <v>10.4</v>
          </cell>
          <cell r="F4733" t="str">
            <v>SINAPI</v>
          </cell>
        </row>
        <row r="4734">
          <cell r="B4734">
            <v>101262</v>
          </cell>
          <cell r="C473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4734" t="str">
            <v>M3</v>
          </cell>
          <cell r="E4734">
            <v>10.96</v>
          </cell>
          <cell r="F4734" t="str">
            <v>SINAPI</v>
          </cell>
        </row>
        <row r="4735">
          <cell r="B4735">
            <v>101263</v>
          </cell>
          <cell r="C473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4735" t="str">
            <v>M3</v>
          </cell>
          <cell r="E4735">
            <v>12.65</v>
          </cell>
          <cell r="F4735" t="str">
            <v>SINAPI</v>
          </cell>
        </row>
        <row r="4736">
          <cell r="B4736">
            <v>101264</v>
          </cell>
          <cell r="C473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4736" t="str">
            <v>M3</v>
          </cell>
          <cell r="E4736">
            <v>14.02</v>
          </cell>
          <cell r="F4736" t="str">
            <v>SINAPI</v>
          </cell>
        </row>
        <row r="4737">
          <cell r="B4737">
            <v>101265</v>
          </cell>
          <cell r="C473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4737" t="str">
            <v>M3</v>
          </cell>
          <cell r="E4737">
            <v>17.43</v>
          </cell>
          <cell r="F4737" t="str">
            <v>SINAPI</v>
          </cell>
        </row>
        <row r="4738">
          <cell r="B4738">
            <v>101266</v>
          </cell>
          <cell r="C473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4738" t="str">
            <v>M3</v>
          </cell>
          <cell r="E4738">
            <v>6.37</v>
          </cell>
          <cell r="F4738" t="str">
            <v>SINAPI</v>
          </cell>
        </row>
        <row r="4739">
          <cell r="B4739">
            <v>101267</v>
          </cell>
          <cell r="C473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4739" t="str">
            <v>M3</v>
          </cell>
          <cell r="E4739">
            <v>6.11</v>
          </cell>
          <cell r="F4739" t="str">
            <v>SINAPI</v>
          </cell>
        </row>
        <row r="4740">
          <cell r="B4740">
            <v>101268</v>
          </cell>
          <cell r="C474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4740" t="str">
            <v>M3</v>
          </cell>
          <cell r="E4740">
            <v>9.98</v>
          </cell>
          <cell r="F4740" t="str">
            <v>SINAPI</v>
          </cell>
        </row>
        <row r="4741">
          <cell r="B4741">
            <v>101269</v>
          </cell>
          <cell r="C474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4741" t="str">
            <v>M3</v>
          </cell>
          <cell r="E4741">
            <v>11.11</v>
          </cell>
          <cell r="F4741" t="str">
            <v>SINAPI</v>
          </cell>
        </row>
        <row r="4742">
          <cell r="B4742">
            <v>101270</v>
          </cell>
          <cell r="C474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4742" t="str">
            <v>M3</v>
          </cell>
          <cell r="E4742">
            <v>12.84</v>
          </cell>
          <cell r="F4742" t="str">
            <v>SINAPI</v>
          </cell>
        </row>
        <row r="4743">
          <cell r="B4743">
            <v>101271</v>
          </cell>
          <cell r="C474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4743" t="str">
            <v>M3</v>
          </cell>
          <cell r="E4743">
            <v>14.24</v>
          </cell>
          <cell r="F4743" t="str">
            <v>SINAPI</v>
          </cell>
        </row>
        <row r="4744">
          <cell r="B4744">
            <v>101272</v>
          </cell>
          <cell r="C474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4744" t="str">
            <v>M3</v>
          </cell>
          <cell r="E4744">
            <v>17.73</v>
          </cell>
          <cell r="F4744" t="str">
            <v>SINAPI</v>
          </cell>
        </row>
        <row r="4745">
          <cell r="B4745">
            <v>101273</v>
          </cell>
          <cell r="C474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4745" t="str">
            <v>M3</v>
          </cell>
          <cell r="E4745">
            <v>9.5</v>
          </cell>
          <cell r="F4745" t="str">
            <v>SINAPI</v>
          </cell>
        </row>
        <row r="4746">
          <cell r="B4746">
            <v>101274</v>
          </cell>
          <cell r="C474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4746" t="str">
            <v>M3</v>
          </cell>
          <cell r="E4746">
            <v>10.51</v>
          </cell>
          <cell r="F4746" t="str">
            <v>SINAPI</v>
          </cell>
        </row>
        <row r="4747">
          <cell r="B4747">
            <v>101275</v>
          </cell>
          <cell r="C474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4747" t="str">
            <v>M3</v>
          </cell>
          <cell r="E4747">
            <v>12.14</v>
          </cell>
          <cell r="F4747" t="str">
            <v>SINAPI</v>
          </cell>
        </row>
        <row r="4748">
          <cell r="B4748">
            <v>101276</v>
          </cell>
          <cell r="C474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4748" t="str">
            <v>M3</v>
          </cell>
          <cell r="E4748">
            <v>13.42</v>
          </cell>
          <cell r="F4748" t="str">
            <v>SINAPI</v>
          </cell>
        </row>
        <row r="4749">
          <cell r="B4749">
            <v>101277</v>
          </cell>
          <cell r="C474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4749" t="str">
            <v>M3</v>
          </cell>
          <cell r="E4749">
            <v>17.13</v>
          </cell>
          <cell r="F4749" t="str">
            <v>SINAPI</v>
          </cell>
        </row>
        <row r="4750">
          <cell r="B4750">
            <v>72915</v>
          </cell>
          <cell r="C4750" t="str">
            <v>ESCAVACAO MECANICA DE VALA EM MATERIAL DE 2A. CATEGORIA ATE 2 M DE PROFUNDIDADE COM UTILIZACAO DE ESCAVADEIRA HIDRAULICA</v>
          </cell>
          <cell r="D4750" t="str">
            <v>M3</v>
          </cell>
          <cell r="E4750">
            <v>9.31</v>
          </cell>
          <cell r="F4750" t="str">
            <v>SINAPI</v>
          </cell>
        </row>
        <row r="4751">
          <cell r="B4751">
            <v>72917</v>
          </cell>
          <cell r="C4751" t="str">
            <v>ESCAVACAO MECANICA DE VALA EM MATERIAL 2A. CATEGORIA DE 2,01 ATE 4,00 M DE PROFUNDIDADE COM UTILIZACAO DE ESCAVADEIRA HIDRAULICA</v>
          </cell>
          <cell r="D4751" t="str">
            <v>M3</v>
          </cell>
          <cell r="E4751">
            <v>10.63</v>
          </cell>
          <cell r="F4751" t="str">
            <v>SINAPI</v>
          </cell>
        </row>
        <row r="4752">
          <cell r="B4752">
            <v>72918</v>
          </cell>
          <cell r="C4752" t="str">
            <v>ESCAVACAO MECANICA DE VALA EM MATERIAL 2A. CATEGORIA DE 4,01 ATE 6,00 M DE PROFUNDIDADE COM UTILIZACAO DE ESCAVADEIRA HIDRAULICA</v>
          </cell>
          <cell r="D4752" t="str">
            <v>M3</v>
          </cell>
          <cell r="E4752">
            <v>12.4</v>
          </cell>
          <cell r="F4752" t="str">
            <v>SINAPI</v>
          </cell>
        </row>
        <row r="4753">
          <cell r="B4753" t="str">
            <v>73965/9</v>
          </cell>
          <cell r="C4753" t="str">
            <v>ESCAVACAO MANUAL DE VALA EM LODO, DE 1,5 ATE 3M, EXCLUINDO ESGOTAMENTO/ESCORAMENTO.</v>
          </cell>
          <cell r="D4753" t="str">
            <v>M3</v>
          </cell>
          <cell r="E4753">
            <v>143.19999999999999</v>
          </cell>
          <cell r="F4753" t="str">
            <v>SINAPI</v>
          </cell>
        </row>
        <row r="4754">
          <cell r="B4754" t="str">
            <v>79506/2</v>
          </cell>
          <cell r="C4754" t="str">
            <v>ESCAVAÇÃO MANUAL DE VALA/CAVA EM LODO, ENTRE 3 E 4,5M DE PROFUNDIDADE</v>
          </cell>
          <cell r="D4754" t="str">
            <v>M3</v>
          </cell>
          <cell r="E4754">
            <v>214.8</v>
          </cell>
          <cell r="F4754" t="str">
            <v>SINAPI</v>
          </cell>
        </row>
        <row r="4755">
          <cell r="B4755">
            <v>83343</v>
          </cell>
          <cell r="C4755" t="str">
            <v>ESCAVACAO MECANICA DE VALAS (SOLO COM AGUA), PROFUNDIDADE MAIOR QUE 4,00 M ATE 6,00 M.</v>
          </cell>
          <cell r="D4755" t="str">
            <v>M3</v>
          </cell>
          <cell r="E4755">
            <v>12.24</v>
          </cell>
          <cell r="F4755" t="str">
            <v>SINAPI</v>
          </cell>
        </row>
        <row r="4756">
          <cell r="B4756">
            <v>90082</v>
          </cell>
          <cell r="C4756" t="str">
            <v>ESCAVAÇÃO MECANIZADA DE VALA COM PROF. ATÉ 1,5 M (MÉDIA ENTRE MONTANTE E JUSANTE/UMA COMPOSIÇÃO POR TRECHO), COM ESCAVADEIRA HIDRÁULICA (0,8 M3), LARG. DE 1,5 M A 2,5 M, EM SOLO DE 1A CATEGORIA, EM LOCAIS COM ALTO NÍVEL DE INTERFERÊNCIA. AF_01/2015</v>
          </cell>
          <cell r="D4756" t="str">
            <v>M3</v>
          </cell>
          <cell r="E4756">
            <v>7.71</v>
          </cell>
          <cell r="F4756" t="str">
            <v>SINAPI</v>
          </cell>
        </row>
        <row r="4757">
          <cell r="B4757">
            <v>90084</v>
          </cell>
          <cell r="C475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4757" t="str">
            <v>M3</v>
          </cell>
          <cell r="E4757">
            <v>7.48</v>
          </cell>
          <cell r="F4757" t="str">
            <v>SINAPI</v>
          </cell>
        </row>
        <row r="4758">
          <cell r="B4758">
            <v>90085</v>
          </cell>
          <cell r="C475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4758" t="str">
            <v>M3</v>
          </cell>
          <cell r="E4758">
            <v>7.03</v>
          </cell>
          <cell r="F4758" t="str">
            <v>SINAPI</v>
          </cell>
        </row>
        <row r="4759">
          <cell r="B4759">
            <v>90086</v>
          </cell>
          <cell r="C475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4759" t="str">
            <v>M3</v>
          </cell>
          <cell r="E4759">
            <v>7.11</v>
          </cell>
          <cell r="F4759" t="str">
            <v>SINAPI</v>
          </cell>
        </row>
        <row r="4760">
          <cell r="B4760">
            <v>90087</v>
          </cell>
          <cell r="C4760" t="str">
            <v>ESCAVAÇÃO MECANIZADA DE VALA COM PROF. DE 3,0 M ATÉ 4,5 M(MÉDIA ENTRE MONTANTE E JUSANTE/UMA COMPOSIÇÃO POR TRECHO), COM ESCAVADEIRA HIDRÁULICA (1,2 M3/155 HP), LARG. DE 1,5 M A 2,5 M, EM SOLO DE 1A CATEGORIA, EM LOCAIS COM ALTO NÍVEL DE INTERFERÊNCIA. AF_01/2015</v>
          </cell>
          <cell r="D4760" t="str">
            <v>M3</v>
          </cell>
          <cell r="E4760">
            <v>6.01</v>
          </cell>
          <cell r="F4760" t="str">
            <v>SINAPI</v>
          </cell>
        </row>
        <row r="4761">
          <cell r="B4761">
            <v>90088</v>
          </cell>
          <cell r="C476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4761" t="str">
            <v>M3</v>
          </cell>
          <cell r="E4761">
            <v>6.14</v>
          </cell>
          <cell r="F4761" t="str">
            <v>SINAPI</v>
          </cell>
        </row>
        <row r="4762">
          <cell r="B4762">
            <v>90090</v>
          </cell>
          <cell r="C476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4762" t="str">
            <v>M3</v>
          </cell>
          <cell r="E4762">
            <v>5.9</v>
          </cell>
          <cell r="F4762" t="str">
            <v>SINAPI</v>
          </cell>
        </row>
        <row r="4763">
          <cell r="B4763">
            <v>90091</v>
          </cell>
          <cell r="C4763" t="str">
            <v>ESCAVAÇÃO MECANIZADA DE VALA COM PROF. ATÉ 1,5 M(MÉDIA ENTRE MONTANTE E JUSANTE/UMA COMPOSIÇÃO POR TRECHO), COM ESCAVADEIRA HIDRÁULICA (0,8 M3), LARG. DE 1,5M A 2,5 M, EM SOLO DE 1A CATEGORIA, LOCAIS COM BAIXO NÍVEL DE INTERFERÊNCIA. AF_01/2015</v>
          </cell>
          <cell r="D4763" t="str">
            <v>M3</v>
          </cell>
          <cell r="E4763">
            <v>4.5999999999999996</v>
          </cell>
          <cell r="F4763" t="str">
            <v>SINAPI</v>
          </cell>
        </row>
        <row r="4764">
          <cell r="B4764">
            <v>90092</v>
          </cell>
          <cell r="C476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764" t="str">
            <v>M3</v>
          </cell>
          <cell r="E4764">
            <v>4.46</v>
          </cell>
          <cell r="F4764" t="str">
            <v>SINAPI</v>
          </cell>
        </row>
        <row r="4765">
          <cell r="B4765">
            <v>90093</v>
          </cell>
          <cell r="C476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4765" t="str">
            <v>M3</v>
          </cell>
          <cell r="E4765">
            <v>4.1900000000000004</v>
          </cell>
          <cell r="F4765" t="str">
            <v>SINAPI</v>
          </cell>
        </row>
        <row r="4766">
          <cell r="B4766">
            <v>90094</v>
          </cell>
          <cell r="C476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4766" t="str">
            <v>M3</v>
          </cell>
          <cell r="E4766">
            <v>4.2300000000000004</v>
          </cell>
          <cell r="F4766" t="str">
            <v>SINAPI</v>
          </cell>
        </row>
        <row r="4767">
          <cell r="B4767">
            <v>90095</v>
          </cell>
          <cell r="C476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4767" t="str">
            <v>M3</v>
          </cell>
          <cell r="E4767">
            <v>3.59</v>
          </cell>
          <cell r="F4767" t="str">
            <v>SINAPI</v>
          </cell>
        </row>
        <row r="4768">
          <cell r="B4768">
            <v>90096</v>
          </cell>
          <cell r="C476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4768" t="str">
            <v>M3</v>
          </cell>
          <cell r="E4768">
            <v>3.66</v>
          </cell>
          <cell r="F4768" t="str">
            <v>SINAPI</v>
          </cell>
        </row>
        <row r="4769">
          <cell r="B4769">
            <v>90098</v>
          </cell>
          <cell r="C476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4769" t="str">
            <v>M3</v>
          </cell>
          <cell r="E4769">
            <v>3.51</v>
          </cell>
          <cell r="F4769" t="str">
            <v>SINAPI</v>
          </cell>
        </row>
        <row r="4770">
          <cell r="B4770">
            <v>90099</v>
          </cell>
          <cell r="C4770" t="str">
            <v>ESCAVAÇÃO MECANIZADA DE VALA COM PROF. ATÉ 1,5 M (MÉDIA ENTRE MONTANTE E JUSANTE/UMA COMPOSIÇÃO POR TRECHO), COM RETROESCAVADEIRA (0,26 M3/88 HP), LARG. MENOR QUE 0,8 M, EM SOLO DE 1A CATEGORIA, EM LOCAIS COM ALTO NÍVEL DE INTERFERÊNCIA. AF_01/2015</v>
          </cell>
          <cell r="D4770" t="str">
            <v>M3</v>
          </cell>
          <cell r="E4770">
            <v>10.8</v>
          </cell>
          <cell r="F4770" t="str">
            <v>SINAPI</v>
          </cell>
        </row>
        <row r="4771">
          <cell r="B4771">
            <v>90100</v>
          </cell>
          <cell r="C4771" t="str">
            <v>ESCAVAÇÃO MECANIZADA DE VALA COM PROF. ATÉ 1,5 M (MÉDIA ENTRE MONTANTE E JUSANTE/UMA COMPOSIÇÃO POR TRECHO), COM RETROESCAVADEIRA (0,26 M3/88 HP), LARG. DE 0,8 M A 1,5 M, EM SOLO DE 1A CATEGORIA, EM LOCAIS COM ALTO NÍVEL DE INTERFERÊNCIA. AF_01/2015</v>
          </cell>
          <cell r="D4771" t="str">
            <v>M3</v>
          </cell>
          <cell r="E4771">
            <v>9.17</v>
          </cell>
          <cell r="F4771" t="str">
            <v>SINAPI</v>
          </cell>
        </row>
        <row r="4772">
          <cell r="B4772">
            <v>90101</v>
          </cell>
          <cell r="C4772" t="str">
            <v>ESCAVAÇÃO MECANIZADA DE VALA COM PROF. MAIOR QUE 1,5 M ATÉ 3,0 M (MÉDIA ENTRE MONTANTE E JUSANTE/UMA COMPOSIÇÃO POR TRECHO), COM RETROESCAVADEIRA (0,26 M3/88 HP), LARG. MENOR QUE 0,8 M, EM SOLO DE 1A CATEGORIA, EM LOCAIS COM ALTO NÍVEL DE INTERFERÊNCIA.AF_01/2015</v>
          </cell>
          <cell r="D4772" t="str">
            <v>M3</v>
          </cell>
          <cell r="E4772">
            <v>9.07</v>
          </cell>
          <cell r="F4772" t="str">
            <v>SINAPI</v>
          </cell>
        </row>
        <row r="4773">
          <cell r="B4773">
            <v>90102</v>
          </cell>
          <cell r="C477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4773" t="str">
            <v>M3</v>
          </cell>
          <cell r="E4773">
            <v>8.25</v>
          </cell>
          <cell r="F4773" t="str">
            <v>SINAPI</v>
          </cell>
        </row>
        <row r="4774">
          <cell r="B4774">
            <v>90105</v>
          </cell>
          <cell r="C477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4774" t="str">
            <v>M3</v>
          </cell>
          <cell r="E4774">
            <v>6.45</v>
          </cell>
          <cell r="F4774" t="str">
            <v>SINAPI</v>
          </cell>
        </row>
        <row r="4775">
          <cell r="B4775">
            <v>90106</v>
          </cell>
          <cell r="C477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775" t="str">
            <v>M3</v>
          </cell>
          <cell r="E4775">
            <v>5.48</v>
          </cell>
          <cell r="F4775" t="str">
            <v>SINAPI</v>
          </cell>
        </row>
        <row r="4776">
          <cell r="B4776">
            <v>90107</v>
          </cell>
          <cell r="C477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4776" t="str">
            <v>M3</v>
          </cell>
          <cell r="E4776">
            <v>5.41</v>
          </cell>
          <cell r="F4776" t="str">
            <v>SINAPI</v>
          </cell>
        </row>
        <row r="4777">
          <cell r="B4777">
            <v>90108</v>
          </cell>
          <cell r="C477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4777" t="str">
            <v>M3</v>
          </cell>
          <cell r="E4777">
            <v>4.92</v>
          </cell>
          <cell r="F4777" t="str">
            <v>SINAPI</v>
          </cell>
        </row>
        <row r="4778">
          <cell r="B4778">
            <v>93358</v>
          </cell>
          <cell r="C4778" t="str">
            <v>ESCAVAÇÃO MANUAL DE VALA COM PROFUNDIDADE MENOR OU IGUAL A 1,30 M. AF_03/2016</v>
          </cell>
          <cell r="D4778" t="str">
            <v>M3</v>
          </cell>
          <cell r="E4778">
            <v>56.64</v>
          </cell>
          <cell r="F4778" t="str">
            <v>SINAPI</v>
          </cell>
        </row>
        <row r="4779">
          <cell r="B4779">
            <v>94304</v>
          </cell>
          <cell r="C4779" t="str">
            <v>ATERRO MECANIZADO DE VALA COM ESCAVADEIRA HIDRÁULICA (CAPACIDADE DA CAÇAMBA: 0,8 M³ / POTÊNCIA: 111 HP), LARGURA DE 1,5 A 2,5 M, PROFUNDIDADE ATÉ 1,5 M, COM SOLO ARGILO-ARENOSO. AF_05/2016</v>
          </cell>
          <cell r="D4779" t="str">
            <v>M3</v>
          </cell>
          <cell r="E4779">
            <v>31.57</v>
          </cell>
          <cell r="F4779" t="str">
            <v>SINAPI</v>
          </cell>
        </row>
        <row r="4780">
          <cell r="B4780">
            <v>94305</v>
          </cell>
          <cell r="C4780" t="str">
            <v>ATERRO MECANIZADO DE VALA COM ESCAVADEIRA HIDRÁULICA (CAPACIDADE DA CAÇAMBA: 0,8 M³ / POTÊNCIA: 111 HP), LARGURA ATÉ 1,5 M, PROFUNDIDADE DE 1,5 A 3,0 M, COM SOLO ARGILO-ARENOSO. AF_05/2016</v>
          </cell>
          <cell r="D4780" t="str">
            <v>M3</v>
          </cell>
          <cell r="E4780">
            <v>28.39</v>
          </cell>
          <cell r="F4780" t="str">
            <v>SINAPI</v>
          </cell>
        </row>
        <row r="4781">
          <cell r="B4781">
            <v>94306</v>
          </cell>
          <cell r="C4781" t="str">
            <v>ATERRO MECANIZADO DE VALA COM ESCAVADEIRA HIDRÁULICA (CAPACIDADE DA CAÇAMBA: 0,8 M³ / POTÊNCIA: 111 HP), LARGURA DE 1,5 A 2,5 M, PROFUNDIDADE DE 1,5 A 3,0 M, COM SOLO ARGILO-ARENOSO. AF_05/2016</v>
          </cell>
          <cell r="D4781" t="str">
            <v>M3</v>
          </cell>
          <cell r="E4781">
            <v>24.31</v>
          </cell>
          <cell r="F4781" t="str">
            <v>SINAPI</v>
          </cell>
        </row>
        <row r="4782">
          <cell r="B4782">
            <v>94307</v>
          </cell>
          <cell r="C4782" t="str">
            <v>ATERRO MECANIZADO DE VALA COM ESCAVADEIRA HIDRÁULICA (CAPACIDADE DA CAÇAMBA: 0,8 M³ / POTÊNCIA: 111 HP), LARGURA ATÉ 1,5 M, PROFUNDIDADE DE 3,0 A 4,5 M, COM SOLO ARGILO-ARENOSO. AF_05/2016</v>
          </cell>
          <cell r="D4782" t="str">
            <v>M3</v>
          </cell>
          <cell r="E4782">
            <v>25.23</v>
          </cell>
          <cell r="F4782" t="str">
            <v>SINAPI</v>
          </cell>
        </row>
        <row r="4783">
          <cell r="B4783">
            <v>94308</v>
          </cell>
          <cell r="C4783" t="str">
            <v>ATERRO MECANIZADO DE VALA COM ESCAVADEIRA HIDRÁULICA (CAPACIDADE DA CAÇAMBA: 0,8 M³ / POTÊNCIA: 111 HP), LARGURA DE 1,5 A 2,5 M, PROFUNDIDADE DE 3,0 A 4,5 M, COM SOLO ARGILO-ARENOSO. AF_05/2016</v>
          </cell>
          <cell r="D4783" t="str">
            <v>M3</v>
          </cell>
          <cell r="E4783">
            <v>22.9</v>
          </cell>
          <cell r="F4783" t="str">
            <v>SINAPI</v>
          </cell>
        </row>
        <row r="4784">
          <cell r="B4784">
            <v>94309</v>
          </cell>
          <cell r="C4784" t="str">
            <v>ATERRO MECANIZADO DE VALA COM ESCAVADEIRA HIDRÁULICA (CAPACIDADE DA CAÇAMBA: 0,8 M³ / POTÊNCIA: 111 HP), LARGURA ATÉ 1,5 M, PROFUNDIDADE DE 4,5 A 6,0 M, COM SOLO ARGILO-ARENOSO. AF_05/2016</v>
          </cell>
          <cell r="D4784" t="str">
            <v>M3</v>
          </cell>
          <cell r="E4784">
            <v>23.92</v>
          </cell>
          <cell r="F4784" t="str">
            <v>SINAPI</v>
          </cell>
        </row>
        <row r="4785">
          <cell r="B4785">
            <v>94310</v>
          </cell>
          <cell r="C4785" t="str">
            <v>ATERRO MECANIZADO DE VALA COM ESCAVADEIRA HIDRÁULICA (CAPACIDADE DA CAÇAMBA: 0,8 M³ / POTÊNCIA: 111 HP), LARGURA DE 1,5 A 2,5 M, PROFUNDIDADE DE 4,5 A 6,0 M, COM SOLO ARGILO-ARENOSO. AF_05/2016</v>
          </cell>
          <cell r="D4785" t="str">
            <v>M3</v>
          </cell>
          <cell r="E4785">
            <v>22.2</v>
          </cell>
          <cell r="F4785" t="str">
            <v>SINAPI</v>
          </cell>
        </row>
        <row r="4786">
          <cell r="B4786">
            <v>94315</v>
          </cell>
          <cell r="C4786" t="str">
            <v>ATERRO MECANIZADO DE VALA COM RETROESCAVADEIRA (CAPACIDADE DA CAÇAMBA DA RETRO: 0,26 M³ / POTÊNCIA: 88 HP), LARGURA ATÉ 0,8 M, PROFUNDIDADE ATÉ 1,5 M, COM SOLO ARGILO-ARENOSO. AF_05/2016</v>
          </cell>
          <cell r="D4786" t="str">
            <v>M3</v>
          </cell>
          <cell r="E4786">
            <v>40.840000000000003</v>
          </cell>
          <cell r="F4786" t="str">
            <v>SINAPI</v>
          </cell>
        </row>
        <row r="4787">
          <cell r="B4787">
            <v>94316</v>
          </cell>
          <cell r="C4787" t="str">
            <v>ATERRO MECANIZADO DE VALA COM RETROESCAVADEIRA (CAPACIDADE DA CAÇAMBA DA RETRO: 0,26 M³ / POTÊNCIA: 88 HP), LARGURA DE 0,8 A 1,5 M, PROFUNDIDADE ATÉ 1,5 M, COM SOLO ARGILO-ARENOSO. AF_05/2016</v>
          </cell>
          <cell r="D4787" t="str">
            <v>M3</v>
          </cell>
          <cell r="E4787">
            <v>32.69</v>
          </cell>
          <cell r="F4787" t="str">
            <v>SINAPI</v>
          </cell>
        </row>
        <row r="4788">
          <cell r="B4788">
            <v>94317</v>
          </cell>
          <cell r="C4788" t="str">
            <v>ATERRO MECANIZADO DE VALA COM RETROESCAVADEIRA (CAPACIDADE DA CAÇAMBA DA RETRO: 0,26 M³ / POTÊNCIA: 88 HP), LARGURA ATÉ 0,8 M, PROFUNDIDADE DE 1,5 A 3,0 M, COM SOLO ARGILO-ARENOSO. AF_05/2016</v>
          </cell>
          <cell r="D4788" t="str">
            <v>M3</v>
          </cell>
          <cell r="E4788">
            <v>29.07</v>
          </cell>
          <cell r="F4788" t="str">
            <v>SINAPI</v>
          </cell>
        </row>
        <row r="4789">
          <cell r="B4789">
            <v>94318</v>
          </cell>
          <cell r="C4789" t="str">
            <v>ATERRO MECANIZADO DE VALA COM RETROESCAVADEIRA (CAPACIDADE DA CAÇAMBA DA RETRO: 0,26 M³ / POTÊNCIA: 88 HP), LARGURA DE 0,8 A 1,5 M, PROFUNDIDADE DE 1,5 A 3,0 M, COM SOLO ARGILO-ARENOSO. AF_05/2016</v>
          </cell>
          <cell r="D4789" t="str">
            <v>M3</v>
          </cell>
          <cell r="E4789">
            <v>24.41</v>
          </cell>
          <cell r="F4789" t="str">
            <v>SINAPI</v>
          </cell>
        </row>
        <row r="4790">
          <cell r="B4790">
            <v>94319</v>
          </cell>
          <cell r="C4790" t="str">
            <v>ATERRO MANUAL DE VALAS COM SOLO ARGILO-ARENOSO E COMPACTAÇÃO MECANIZADA. AF_05/2016</v>
          </cell>
          <cell r="D4790" t="str">
            <v>M3</v>
          </cell>
          <cell r="E4790">
            <v>43.17</v>
          </cell>
          <cell r="F4790" t="str">
            <v>SINAPI</v>
          </cell>
        </row>
        <row r="4791">
          <cell r="B4791">
            <v>94327</v>
          </cell>
          <cell r="C4791" t="str">
            <v>ATERRO MECANIZADO DE VALA COM ESCAVADEIRA HIDRÁULICA (CAPACIDADE DA CAÇAMBA: 0,8 M³ / POTÊNCIA: 111 HP), LARGURA DE 1,5 A 2,5 M, PROFUNDIDADE ATÉ 1,5 M, COM AREIA PARA ATERRO. AF_05/2016</v>
          </cell>
          <cell r="D4791" t="str">
            <v>M3</v>
          </cell>
          <cell r="E4791">
            <v>90.07</v>
          </cell>
          <cell r="F4791" t="str">
            <v>SINAPI</v>
          </cell>
        </row>
        <row r="4792">
          <cell r="B4792">
            <v>94328</v>
          </cell>
          <cell r="C4792" t="str">
            <v>ATERRO MECANIZADO DE VALA COM ESCAVADEIRA HIDRÁULICA (CAPACIDADE DA CAÇAMBA: 0,8 M³ / POTÊNCIA: 111 HP), LARGURA ATÉ 1,5 M, PROFUNDIDADE DE 1,5 A 3,0 M, COM AREIA PARA ATERRO. AF_05/2016</v>
          </cell>
          <cell r="D4792" t="str">
            <v>M3</v>
          </cell>
          <cell r="E4792">
            <v>86.89</v>
          </cell>
          <cell r="F4792" t="str">
            <v>SINAPI</v>
          </cell>
        </row>
        <row r="4793">
          <cell r="B4793">
            <v>94329</v>
          </cell>
          <cell r="C4793" t="str">
            <v>ATERRO MECANIZADO DE VALA COM ESCAVADEIRA HIDRÁULICA (CAPACIDADE DA CAÇAMBA: 0,8 M³ / POTÊNCIA: 111 HP), LARGURA DE 1,5 A 2,5 M, PROFUNDIDADE DE 1,5 A 3,0 M, COM AREIA PARA ATERRO. AF_05/2016</v>
          </cell>
          <cell r="D4793" t="str">
            <v>M3</v>
          </cell>
          <cell r="E4793">
            <v>82.81</v>
          </cell>
          <cell r="F4793" t="str">
            <v>SINAPI</v>
          </cell>
        </row>
        <row r="4794">
          <cell r="B4794">
            <v>94330</v>
          </cell>
          <cell r="C4794" t="str">
            <v>ATERRO MECANIZADO DE VALA COM ESCAVADEIRA HIDRÁULICA (CAPACIDADE DA CAÇAMBA: 0,8 M³ / POTÊNCIA: 111 HP), LARGURA ATÉ 1,5 M, PROFUNDIDADE DE 3,0 A 4,5 M, COM AREIA PARA ATERRO. AF_05/2016</v>
          </cell>
          <cell r="D4794" t="str">
            <v>M3</v>
          </cell>
          <cell r="E4794">
            <v>83.73</v>
          </cell>
          <cell r="F4794" t="str">
            <v>SINAPI</v>
          </cell>
        </row>
        <row r="4795">
          <cell r="B4795">
            <v>94331</v>
          </cell>
          <cell r="C4795" t="str">
            <v>ATERRO MECANIZADO DE VALA COM ESCAVADEIRA HIDRÁULICA (CAPACIDADE DA CAÇAMBA: 0,8 M³ / POTÊNCIA: 111 HP), LARGURA DE 1,5 A 2,5 M, PROFUNDIDADE DE 3,0 A 4,5 M, COM AREIA PARA ATERRO. AF_05/2016</v>
          </cell>
          <cell r="D4795" t="str">
            <v>M3</v>
          </cell>
          <cell r="E4795">
            <v>81.400000000000006</v>
          </cell>
          <cell r="F4795" t="str">
            <v>SINAPI</v>
          </cell>
        </row>
        <row r="4796">
          <cell r="B4796">
            <v>94332</v>
          </cell>
          <cell r="C4796" t="str">
            <v>ATERRO MECANIZADO DE VALA COM ESCAVADEIRA HIDRÁULICA (CAPACIDADE DA CAÇAMBA: 0,8 M³ / POTÊNCIA: 111 HP), LARGURA ATÉ 1,5 M, PROFUNDIDADE DE 4,5 A 6,0 M, COM AREIA PARA ATERRO. AF_05/2016</v>
          </cell>
          <cell r="D4796" t="str">
            <v>M3</v>
          </cell>
          <cell r="E4796">
            <v>82.42</v>
          </cell>
          <cell r="F4796" t="str">
            <v>SINAPI</v>
          </cell>
        </row>
        <row r="4797">
          <cell r="B4797">
            <v>94333</v>
          </cell>
          <cell r="C4797" t="str">
            <v>ATERRO MECANIZADO DE VALA COM ESCAVADEIRA HIDRÁULICA (CAPACIDADE DA CAÇAMBA: 0,8 M³ / POTÊNCIA: 111 HP), LARGURA DE 1,5 A 2,5 M, PROFUNDIDADE DE 4,5 A 6,0 M, COM AREIA PARA ATERRO. AF_05/2016</v>
          </cell>
          <cell r="D4797" t="str">
            <v>M3</v>
          </cell>
          <cell r="E4797">
            <v>80.7</v>
          </cell>
          <cell r="F4797" t="str">
            <v>SINAPI</v>
          </cell>
        </row>
        <row r="4798">
          <cell r="B4798">
            <v>94338</v>
          </cell>
          <cell r="C4798" t="str">
            <v>ATERRO MECANIZADO DE VALA COM RETROESCAVADEIRA (CAPACIDADE DA CAÇAMBA DA RETRO: 0,26 M³ / POTÊNCIA: 88 HP), LARGURA ATÉ 0,8 M, PROFUNDIDADE ATÉ 1,5 M, COM AREIA PARA ATERRO. AF_05/2016</v>
          </cell>
          <cell r="D4798" t="str">
            <v>M3</v>
          </cell>
          <cell r="E4798">
            <v>99.34</v>
          </cell>
          <cell r="F4798" t="str">
            <v>SINAPI</v>
          </cell>
        </row>
        <row r="4799">
          <cell r="B4799">
            <v>94339</v>
          </cell>
          <cell r="C4799" t="str">
            <v>ATERRO MECANIZADO DE VALA COM RETROESCAVADEIRA (CAPACIDADE DA CAÇAMBA DA RETRO: 0,26 M³ / POTÊNCIA: 88 HP), LARGURA DE 0,8 A 1,5 M, PROFUNDIDADE ATÉ 1,5 M, COM AREIA PARA ATERRO. AF_05/2016</v>
          </cell>
          <cell r="D4799" t="str">
            <v>M3</v>
          </cell>
          <cell r="E4799">
            <v>91.19</v>
          </cell>
          <cell r="F4799" t="str">
            <v>SINAPI</v>
          </cell>
        </row>
        <row r="4800">
          <cell r="B4800">
            <v>94340</v>
          </cell>
          <cell r="C4800" t="str">
            <v>ATERRO MECANIZADO DE VALA COM RETROESCAVADEIRA (CAPACIDADE DA CAÇAMBA DA RETRO: 0,26 M³ / POTÊNCIA: 88 HP), LARGURA ATÉ 0,8 M, PROFUNDIDADE DE 1,5 A 3,0 M, COM AREIA PARA ATERRO. AF_05/2016</v>
          </cell>
          <cell r="D4800" t="str">
            <v>M3</v>
          </cell>
          <cell r="E4800">
            <v>87.57</v>
          </cell>
          <cell r="F4800" t="str">
            <v>SINAPI</v>
          </cell>
        </row>
        <row r="4801">
          <cell r="B4801">
            <v>94341</v>
          </cell>
          <cell r="C4801" t="str">
            <v>ATERRO MECANIZADO DE VALA COM RETROESCAVADEIRA (CAPACIDADE DA CAÇAMBA DA RETRO: 0,26 M³ / POTÊNCIA: 88 HP), LARGURA DE 0,8 A 1,5 M, PROFUNDIDADE DE 1,5 A 3,0 M, COM AREIA PARA ATERRO. AF_05/2016</v>
          </cell>
          <cell r="D4801" t="str">
            <v>M3</v>
          </cell>
          <cell r="E4801">
            <v>82.91</v>
          </cell>
          <cell r="F4801" t="str">
            <v>SINAPI</v>
          </cell>
        </row>
        <row r="4802">
          <cell r="B4802">
            <v>94342</v>
          </cell>
          <cell r="C4802" t="str">
            <v>ATERRO MANUAL DE VALAS COM AREIA PARA ATERRO E COMPACTAÇÃO MECANIZADA. AF_05/2016</v>
          </cell>
          <cell r="D4802" t="str">
            <v>M3</v>
          </cell>
          <cell r="E4802">
            <v>101.67</v>
          </cell>
          <cell r="F4802" t="str">
            <v>SINAPI</v>
          </cell>
        </row>
        <row r="4803">
          <cell r="B4803">
            <v>96385</v>
          </cell>
          <cell r="C4803" t="str">
            <v>EXECUÇÃO E COMPACTAÇÃO DE ATERRO COM SOLO PREDOMINANTEMENTE ARGILOSO - EXCLUSIVE SOLO, ESCAVAÇÃO, CARGA E TRANSPORTE. AF_11/2019</v>
          </cell>
          <cell r="D4803" t="str">
            <v>M3</v>
          </cell>
          <cell r="E4803">
            <v>7.66</v>
          </cell>
          <cell r="F4803" t="str">
            <v>SINAPI</v>
          </cell>
        </row>
        <row r="4804">
          <cell r="B4804">
            <v>96386</v>
          </cell>
          <cell r="C4804" t="str">
            <v>EXECUÇÃO E COMPACTAÇÃO DE ATERRO COM SOLO PREDOMINANTEMENTE ARENOSO - EXCLUSIVE SOLO, ESCAVAÇÃO, CARGA E TRANSPORTE. AF_11/2019</v>
          </cell>
          <cell r="D4804" t="str">
            <v>M3</v>
          </cell>
          <cell r="E4804">
            <v>5.16</v>
          </cell>
          <cell r="F4804" t="str">
            <v>SINAPI</v>
          </cell>
        </row>
        <row r="4805">
          <cell r="B4805">
            <v>93360</v>
          </cell>
          <cell r="C4805" t="str">
            <v>REATERRO MECANIZADO DE VALA COM ESCAVADEIRA HIDRÁULICA (CAPACIDADE DA CAÇAMBA: 0,8 M³ / POTÊNCIA: 111 HP), LARGURA DE 1,5 A 2,5 M, PROFUNDIDADE ATÉ 1,5 M, COM SOLO DE 1ª CATEGORIA EM LOCAIS COM ALTO NÍVEL DE INTERFERÊNCIA. AF_04/2016</v>
          </cell>
          <cell r="D4805" t="str">
            <v>M3</v>
          </cell>
          <cell r="E4805">
            <v>16.07</v>
          </cell>
          <cell r="F4805" t="str">
            <v>SINAPI</v>
          </cell>
        </row>
        <row r="4806">
          <cell r="B4806">
            <v>93361</v>
          </cell>
          <cell r="C4806" t="str">
            <v>REATERRO MECANIZADO DE VALA COM ESCAVADEIRA HIDRÁULICA (CAPACIDADE DA CAÇAMBA: 0,8 M³ / POTÊNCIA: 111 HP), LARGURA ATÉ 1,5 M, PROFUNDIDADE DE 1,5 A 3,0 M, COM SOLO DE 1ª CATEGORIA EM LOCAIS COM ALTO NÍVEL DE INTERFERÊNCIA. AF_04/2016</v>
          </cell>
          <cell r="D4806" t="str">
            <v>M3</v>
          </cell>
          <cell r="E4806">
            <v>12.95</v>
          </cell>
          <cell r="F4806" t="str">
            <v>SINAPI</v>
          </cell>
        </row>
        <row r="4807">
          <cell r="B4807">
            <v>93362</v>
          </cell>
          <cell r="C4807" t="str">
            <v>REATERRO MECANIZADO DE VALA COM ESCAVADEIRA HIDRÁULICA (CAPACIDADE DA CAÇAMBA: 0,8 M³ / POTÊNCIA: 111 HP), LARGURA DE 1,5 A 2,5 M, PROFUNDIDADE DE 1,5 A 3,0 M, COM SOLO DE 1ª CATEGORIA EM LOCAIS COM ALTO NÍVEL DE INTERFERÊNCIA. AF_04/2016</v>
          </cell>
          <cell r="D4807" t="str">
            <v>M3</v>
          </cell>
          <cell r="E4807">
            <v>8.84</v>
          </cell>
          <cell r="F4807" t="str">
            <v>SINAPI</v>
          </cell>
        </row>
        <row r="4808">
          <cell r="B4808">
            <v>93363</v>
          </cell>
          <cell r="C4808" t="str">
            <v>REATERRO MECANIZADO DE VALA COM ESCAVADEIRA HIDRÁULICA (CAPACIDADE DA CAÇAMBA: 0,8 M³ / POTÊNCIA: 111 HP), LARGURA ATÉ 1,5 M, PROFUNDIDADE DE 3,0 A 4,5 M COM SOLO DE 1ª CATEGORIA EM LOCAIS COM ALTO NÍVEL DE INTERFERÊNCIA. AF_04/2016</v>
          </cell>
          <cell r="D4808" t="str">
            <v>M3</v>
          </cell>
          <cell r="E4808">
            <v>9.73</v>
          </cell>
          <cell r="F4808" t="str">
            <v>SINAPI</v>
          </cell>
        </row>
        <row r="4809">
          <cell r="B4809">
            <v>93364</v>
          </cell>
          <cell r="C4809" t="str">
            <v>REATERRO MECANIZADO DE VALA COM ESCAVADEIRA HIDRÁULICA (CAPACIDADE DA CAÇAMBA: 0,8 M³ / POTÊNCIA: 111 HP), LARGURA DE 1,5 A 2,5 M, PROFUNDIDADE DE 3,0  A 4,5 M, COM SOLO (SEM SUBSTITUIÇÃO) DE 1ª CATEGORIA EM LOCAIS COM ALTO NÍVEL DE INTERFERÊNCIA. AF_04/2016</v>
          </cell>
          <cell r="D4809" t="str">
            <v>M3</v>
          </cell>
          <cell r="E4809">
            <v>7.4</v>
          </cell>
          <cell r="F4809" t="str">
            <v>SINAPI</v>
          </cell>
        </row>
        <row r="4810">
          <cell r="B4810">
            <v>93365</v>
          </cell>
          <cell r="C4810" t="str">
            <v>REATERRO MECANIZADO DE VALA COM ESCAVADEIRA HIDRÁULICA (CAPACIDADE DA CAÇAMBA: 0,8 M³ / POTÊNCIA: 111 HP), LARGURA ATÉ 1,5 M, PROFUNDIDADE DE 4,5 A 6,0 M, COM SOLO DE 1ª CATEGORIA EM LOCAIS COM ALTO NÍVEL DE INTERFERÊNCIA. AF_04/2016</v>
          </cell>
          <cell r="D4810" t="str">
            <v>M3</v>
          </cell>
          <cell r="E4810">
            <v>8.36</v>
          </cell>
          <cell r="F4810" t="str">
            <v>SINAPI</v>
          </cell>
        </row>
        <row r="4811">
          <cell r="B4811">
            <v>93366</v>
          </cell>
          <cell r="C4811" t="str">
            <v>REATERRO MECANIZADO DE VALA COM ESCAVADEIRA HIDRÁULICA (CAPACIDADE DA CAÇAMBA: 0,8 M³ / POTÊNCIA: 111 HP), LARGURA DE 1,5 A 2,5 M, PROFUNDIDADE DE 4,5 A 6,0 M, COM SOLO DE 1ª CATEGORIA EM LOCAIS COM ALTO NÍVEL DE INTERFERÊNCIA. AF_04/2016</v>
          </cell>
          <cell r="D4811" t="str">
            <v>M3</v>
          </cell>
          <cell r="E4811">
            <v>6.73</v>
          </cell>
          <cell r="F4811" t="str">
            <v>SINAPI</v>
          </cell>
        </row>
        <row r="4812">
          <cell r="B4812">
            <v>93367</v>
          </cell>
          <cell r="C4812" t="str">
            <v>REATERRO MECANIZADO DE VALA COM ESCAVADEIRA HIDRÁULICA (CAPACIDADE DA CAÇAMBA: 0,8 M³ / POTÊNCIA: 111 HP), LARGURA DE 1,5 A 2,5 M, PROFUNDIDADE ATÉ 1,5 M, COM SOLO DE 1ª CATEGORIA EM LOCAIS COM BAIXO NÍVEL DE INTERFERÊNCIA. AF_04/2016</v>
          </cell>
          <cell r="D4812" t="str">
            <v>M3</v>
          </cell>
          <cell r="E4812">
            <v>15.14</v>
          </cell>
          <cell r="F4812" t="str">
            <v>SINAPI</v>
          </cell>
        </row>
        <row r="4813">
          <cell r="B4813">
            <v>93368</v>
          </cell>
          <cell r="C4813" t="str">
            <v>REATERRO MECANIZADO DE VALA COM ESCAVADEIRA HIDRÁULICA (CAPACIDADE DA CAÇAMBA: 0,8 M³ / POTÊNCIA: 111 HP), LARGURA ATÉ 1,5 M, PROFUNDIDADE DE 1,5 A 3,0 M, COM SOLO DE 1ª CATEGORIA EM LOCAIS COM BAIXO NÍVEL DE INTERFERÊNCIA. AF_04/2016</v>
          </cell>
          <cell r="D4813" t="str">
            <v>M3</v>
          </cell>
          <cell r="E4813">
            <v>11.98</v>
          </cell>
          <cell r="F4813" t="str">
            <v>SINAPI</v>
          </cell>
        </row>
        <row r="4814">
          <cell r="B4814">
            <v>93369</v>
          </cell>
          <cell r="C4814" t="str">
            <v>REATERRO MECANIZADO DE VALA COM ESCAVADEIRA HIDRÁULICA (CAPACIDADE DA CAÇAMBA: 0,8 M³ / POTÊNCIA: 111 HP), LARGURA DE 1,5 A 2,5 M, PROFUNDIDADE DE 1,5 A 3,0 M, COM SOLO (SEM SUBSTITUIÇÃO) DE 1ª CATEGORIA EM LOCAIS COM BAIXO NÍVEL DE INTERFERÊNCIA. AF_04/2016</v>
          </cell>
          <cell r="D4814" t="str">
            <v>M3</v>
          </cell>
          <cell r="E4814">
            <v>7.9</v>
          </cell>
          <cell r="F4814" t="str">
            <v>SINAPI</v>
          </cell>
        </row>
        <row r="4815">
          <cell r="B4815">
            <v>93370</v>
          </cell>
          <cell r="C4815" t="str">
            <v>REATERRO MECANIZADO DE VALA COM ESCAVADEIRA HIDRÁULICA (CAPACIDADE DA CAÇAMBA: 0,8 M³ / POTÊNCIA: 111 HP), LARGURA ATÉ 1,5 M, PROFUNDIDADE DE 3,0 A 4,5 M, COM SOLO DE 1ª CATEGORIA EM LOCAIS COM BAIXO NÍVEL DE INTERFERÊNCIA. AF_04/2016</v>
          </cell>
          <cell r="D4815" t="str">
            <v>M3</v>
          </cell>
          <cell r="E4815">
            <v>8.82</v>
          </cell>
          <cell r="F4815" t="str">
            <v>SINAPI</v>
          </cell>
        </row>
        <row r="4816">
          <cell r="B4816">
            <v>93371</v>
          </cell>
          <cell r="C4816" t="str">
            <v>REATERRO MECANIZADO DE VALA COM ESCAVADEIRA HIDRÁULICA (CAPACIDADE DA CAÇAMBA: 0,8 M³ / POTÊNCIA: 111 HP), LARGURA DE 1,5 A 2,5 M, PROFUNDIDADE DE 3,0 A 4,5 M, COM SOLO (SEM SUBSTITUIÇÃO) DE 1ª CATEGORIA EM LOCAIS COM BAIXO NÍVEL DE INTERFERÊNCIA. AF_04/2016</v>
          </cell>
          <cell r="D4816" t="str">
            <v>M3</v>
          </cell>
          <cell r="E4816">
            <v>6.49</v>
          </cell>
          <cell r="F4816" t="str">
            <v>SINAPI</v>
          </cell>
        </row>
        <row r="4817">
          <cell r="B4817">
            <v>93372</v>
          </cell>
          <cell r="C4817" t="str">
            <v>REATERRO MECANIZADO DE VALA COM ESCAVADEIRA HIDRÁULICA (CAPACIDADE DA CAÇAMBA: 0,8 M³ / POTÊNCIA: 111 HP), LARGURA ATÉ 1,5 M, PROFUNDIDADE DE 4,5 A 6,0 M, COM SOLO DE 1ª CATEGORIA EM LOCAIS COM BAIXO NÍVEL DE INTERFERÊNCIA. AF_04/2016</v>
          </cell>
          <cell r="D4817" t="str">
            <v>M3</v>
          </cell>
          <cell r="E4817">
            <v>7.51</v>
          </cell>
          <cell r="F4817" t="str">
            <v>SINAPI</v>
          </cell>
        </row>
        <row r="4818">
          <cell r="B4818">
            <v>93373</v>
          </cell>
          <cell r="C4818" t="str">
            <v>REATERRO MECANIZADO DE VALA COM ESCAVADEIRA HIDRÁULICA (CAPACIDADE DA CAÇAMBA: 0,8 M³ / POTÊNCIA: 111 HP), LARGURA DE 1,5 A 2,5 M, PROFUNDIDADE DE 4,5 A 6,0 M, COM SOLO (SEM SUBSTITUIÇÃO) DE 1ª CATEGORIA EM LOCAIS COM BAIXO NÍVEL DE INTERFERÊNCIA. AF_04/2016</v>
          </cell>
          <cell r="D4818" t="str">
            <v>M3</v>
          </cell>
          <cell r="E4818">
            <v>5.8</v>
          </cell>
          <cell r="F4818" t="str">
            <v>SINAPI</v>
          </cell>
        </row>
        <row r="4819">
          <cell r="B4819">
            <v>93374</v>
          </cell>
          <cell r="C4819" t="str">
            <v>REATERRO MECANIZADO DE VALA COM RETROESCAVADEIRA (CAPACIDADE DA CAÇAMBA DA RETRO: 0,26 M³ / POTÊNCIA: 88 HP), LARGURA ATÉ 0,8 M, PROFUNDIDADE ATÉ 1,5 M, COM SOLO (SEM SUBSTITUIÇÃO) DE 1ª CATEGORIA EM LOCAIS COM ALTO NÍVEL DE INTERFERÊNCIA. AF_04/2016</v>
          </cell>
          <cell r="D4819" t="str">
            <v>M3</v>
          </cell>
          <cell r="E4819">
            <v>21.48</v>
          </cell>
          <cell r="F4819" t="str">
            <v>SINAPI</v>
          </cell>
        </row>
        <row r="4820">
          <cell r="B4820">
            <v>93375</v>
          </cell>
          <cell r="C4820" t="str">
            <v>REATERRO MECANIZADO DE VALA COM RETROESCAVADEIRA (CAPACIDADE DA CAÇAMBA DA RETRO: 0,26 M³ / POTÊNCIA: 88 HP), LARGURA DE 0,8 A 1,5 M, PROFUNDIDADE ATÉ 1,5 M, COM SOLO DE 1ª CATEGORIA EM LOCAIS COM ALTO NÍVEL DE INTERFERÊNCIA. AF_04/2016</v>
          </cell>
          <cell r="D4820" t="str">
            <v>M3</v>
          </cell>
          <cell r="E4820">
            <v>16.510000000000002</v>
          </cell>
          <cell r="F4820" t="str">
            <v>SINAPI</v>
          </cell>
        </row>
        <row r="4821">
          <cell r="B4821">
            <v>93376</v>
          </cell>
          <cell r="C4821" t="str">
            <v>REATERRO MECANIZADO DE VALA COM RETROESCAVADEIRA (CAPACIDADE DA CAÇAMBA DA RETRO: 0,26 M³ / POTÊNCIA: 88 HP), LARGURA ATÉ 0,8 M, PROFUNDIDADE DE 1,5 A 3,0 M, COM SOLO DE 1ª CATEGORIA EM LOCAIS COM ALTO NÍVEL DE INTERFERÊNCIA. AF_04/2016</v>
          </cell>
          <cell r="D4821" t="str">
            <v>M3</v>
          </cell>
          <cell r="E4821">
            <v>13.33</v>
          </cell>
          <cell r="F4821" t="str">
            <v>SINAPI</v>
          </cell>
        </row>
        <row r="4822">
          <cell r="B4822">
            <v>93377</v>
          </cell>
          <cell r="C4822" t="str">
            <v>REATERRO MECANIZADO DE VALA COM RETROESCAVADEIRA (CAPACIDADE DA CAÇAMBA DA RETRO: 0,26 M³ / POTÊNCIA: 88 HP), LARGURA DE 0,8 A 1,5 M, PROFUNDIDADE DE 1,5 A 3,0 M, COM SOLO (SEM SUBSTITUIÇÃO) DE 1ª CATEGORIA EM LOCAIS COM ALTO NÍVEL DE INTERFERÊNCIA. AF_04/2016</v>
          </cell>
          <cell r="D4822" t="str">
            <v>M3</v>
          </cell>
          <cell r="E4822">
            <v>8.48</v>
          </cell>
          <cell r="F4822" t="str">
            <v>SINAPI</v>
          </cell>
        </row>
        <row r="4823">
          <cell r="B4823">
            <v>93378</v>
          </cell>
          <cell r="C4823" t="str">
            <v>REATERRO MECANIZADO DE VALA COM RETROESCAVADEIRA (CAPACIDADE DA CAÇAMBA DA RETRO: 0,26 M³ / POTÊNCIA: 88 HP), LARGURA ATÉ 0,8 M, PROFUNDIDADE ATÉ 1,5 M, COM SOLO DE 1ª CATEGORIA EM LOCAIS COM BAIXO NÍVEL DE INTERFERÊNCIA. AF_04/2016</v>
          </cell>
          <cell r="D4823" t="str">
            <v>M3</v>
          </cell>
          <cell r="E4823">
            <v>20.329999999999998</v>
          </cell>
          <cell r="F4823" t="str">
            <v>SINAPI</v>
          </cell>
        </row>
        <row r="4824">
          <cell r="B4824">
            <v>93379</v>
          </cell>
          <cell r="C4824" t="str">
            <v>REATERRO MECANIZADO DE VALA COM RETROESCAVADEIRA (CAPACIDADE DA CAÇAMBA DA RETRO: 0,26 M³ / POTÊNCIA: 88 HP), LARGURA DE 0,8 A 1,5 M, PROFUNDIDADE ATÉ 1,5 M, COM SOLO DE 1ª CATEGORIA EM LOCAIS COM BAIXO NÍVEL DE INTERFERÊNCIA. AF_04/2016</v>
          </cell>
          <cell r="D4824" t="str">
            <v>M3</v>
          </cell>
          <cell r="E4824">
            <v>15.64</v>
          </cell>
          <cell r="F4824" t="str">
            <v>SINAPI</v>
          </cell>
        </row>
        <row r="4825">
          <cell r="B4825">
            <v>93380</v>
          </cell>
          <cell r="C4825" t="str">
            <v>REATERRO MECANIZADO DE VALA COM RETROESCAVADEIRA (CAPACIDADE DA CAÇAMBA DA RETRO: 0,26 M³ / POTÊNCIA: 88 HP), LARGURA ATÉ 0,8 M, PROFUNDIDADE DE 1,5 A 3,0 M, COM SOLO DE 1ª CATEGORIA EM LOCAIS COM BAIXO NÍVEL DE INTERFERÊNCIA. AF_04/2016</v>
          </cell>
          <cell r="D4825" t="str">
            <v>M3</v>
          </cell>
          <cell r="E4825">
            <v>12.65</v>
          </cell>
          <cell r="F4825" t="str">
            <v>SINAPI</v>
          </cell>
        </row>
        <row r="4826">
          <cell r="B4826">
            <v>93381</v>
          </cell>
          <cell r="C4826" t="str">
            <v>REATERRO MECANIZADO DE VALA COM RETROESCAVADEIRA (CAPACIDADE DA CAÇAMBA DA RETRO: 0,26 M³ / POTÊNCIA: 88 HP), LARGURA DE 0,8 A 1,5 M, PROFUNDIDADE DE 1,5 A 3,0 M, COM SOLO (SEM SUBSTITUIÇÃO) DE 1ª CATEGORIA EM LOCAIS COM BAIXO NÍVEL DE INTERFERÊNCIA. AF_04/2016</v>
          </cell>
          <cell r="D4826" t="str">
            <v>M3</v>
          </cell>
          <cell r="E4826">
            <v>8.01</v>
          </cell>
          <cell r="F4826" t="str">
            <v>SINAPI</v>
          </cell>
        </row>
        <row r="4827">
          <cell r="B4827">
            <v>93382</v>
          </cell>
          <cell r="C4827" t="str">
            <v>REATERRO MANUAL DE VALAS COM COMPACTAÇÃO MECANIZADA. AF_04/2016</v>
          </cell>
          <cell r="D4827" t="str">
            <v>M3</v>
          </cell>
          <cell r="E4827">
            <v>26.76</v>
          </cell>
          <cell r="F4827" t="str">
            <v>SINAPI</v>
          </cell>
        </row>
        <row r="4828">
          <cell r="B4828">
            <v>96995</v>
          </cell>
          <cell r="C4828" t="str">
            <v>REATERRO MANUAL APILOADO COM SOQUETE. AF_10/2017</v>
          </cell>
          <cell r="D4828" t="str">
            <v>M3</v>
          </cell>
          <cell r="E4828">
            <v>34.340000000000003</v>
          </cell>
          <cell r="F4828" t="str">
            <v>SINAPI</v>
          </cell>
        </row>
        <row r="4829">
          <cell r="B4829">
            <v>72838</v>
          </cell>
          <cell r="C4829" t="str">
            <v>TRANSPORTE COMERCIAL COM CAMINHAO CARROCERIA 9 T, RODOVIA EM LEITO NATURAL</v>
          </cell>
          <cell r="D4829" t="str">
            <v>TXKM</v>
          </cell>
          <cell r="E4829">
            <v>0.76</v>
          </cell>
          <cell r="F4829" t="str">
            <v>SINAPI</v>
          </cell>
        </row>
        <row r="4830">
          <cell r="B4830">
            <v>72839</v>
          </cell>
          <cell r="C4830" t="str">
            <v>TRANSPORTE COMERCIAL COM CAMINHAO CARROCERIA 9 T, RODOVIA COM REVESTIMENTO PRIMARIO</v>
          </cell>
          <cell r="D4830" t="str">
            <v>TXKM</v>
          </cell>
          <cell r="E4830">
            <v>0.61</v>
          </cell>
          <cell r="F4830" t="str">
            <v>SINAPI</v>
          </cell>
        </row>
        <row r="4831">
          <cell r="B4831">
            <v>72840</v>
          </cell>
          <cell r="C4831" t="str">
            <v>TRANSPORTE COMERCIAL COM CAMINHAO CARROCERIA 9 T, RODOVIA PAVIMENTADA</v>
          </cell>
          <cell r="D4831" t="str">
            <v>TXKM</v>
          </cell>
          <cell r="E4831">
            <v>0.51</v>
          </cell>
          <cell r="F4831" t="str">
            <v>SINAPI</v>
          </cell>
        </row>
        <row r="4832">
          <cell r="B4832">
            <v>72844</v>
          </cell>
          <cell r="C4832" t="str">
            <v>CARGA, MANOBRAS E DESCARGA DE AREIA, BRITA, PEDRA DE MAO E SOLOS COM CAMINHAO BASCULANTE 6 M3 (DESCARGA LIVRE)</v>
          </cell>
          <cell r="D4832" t="str">
            <v>T</v>
          </cell>
          <cell r="E4832">
            <v>0.55000000000000004</v>
          </cell>
          <cell r="F4832" t="str">
            <v>SINAPI</v>
          </cell>
        </row>
        <row r="4833">
          <cell r="B4833">
            <v>72845</v>
          </cell>
          <cell r="C4833" t="str">
            <v>CARGA, MANOBRAS E DESCARGA DE BRITA PARA TRATAMENTOS SUPERFICIAIS, COM CAMINHAO BASCULANTE 6 M3</v>
          </cell>
          <cell r="D4833" t="str">
            <v>T</v>
          </cell>
          <cell r="E4833">
            <v>3.33</v>
          </cell>
          <cell r="F4833" t="str">
            <v>SINAPI</v>
          </cell>
        </row>
        <row r="4834">
          <cell r="B4834">
            <v>72846</v>
          </cell>
          <cell r="C4834" t="str">
            <v>CARGA, MANOBRAS E DESCARGA DE MISTURA BETUMINOSA A QUENTE, COM CAMINHAO BASCULANTE 6 M3</v>
          </cell>
          <cell r="D4834" t="str">
            <v>T</v>
          </cell>
          <cell r="E4834">
            <v>2.75</v>
          </cell>
          <cell r="F4834" t="str">
            <v>SINAPI</v>
          </cell>
        </row>
        <row r="4835">
          <cell r="B4835">
            <v>72847</v>
          </cell>
          <cell r="C4835" t="str">
            <v>CARGA, MANOBRAS E DESCARGA DE MISTURA BETUMINOSA A FRIO, COM CAMINHAO BASCULANTE 6 M3</v>
          </cell>
          <cell r="D4835" t="str">
            <v>T</v>
          </cell>
          <cell r="E4835">
            <v>5.93</v>
          </cell>
          <cell r="F4835" t="str">
            <v>SINAPI</v>
          </cell>
        </row>
        <row r="4836">
          <cell r="B4836">
            <v>72848</v>
          </cell>
          <cell r="C4836" t="str">
            <v>CARGA, MANOBRAS E DESCARGA DE BRITA PARA BASE DE MACADAME, COM CAMINHAO BASCULANTE 6 M3</v>
          </cell>
          <cell r="D4836" t="str">
            <v>T</v>
          </cell>
          <cell r="E4836">
            <v>1.48</v>
          </cell>
          <cell r="F4836" t="str">
            <v>SINAPI</v>
          </cell>
        </row>
        <row r="4837">
          <cell r="B4837">
            <v>72849</v>
          </cell>
          <cell r="C4837" t="str">
            <v>CARGA, MANOBRAS E DESCARGA DE MISTURAS DE SOLOS E AGREGADOS (BASES ESTABILIZADAS EM USINA) COM CAMINHAO BASCULANTE 6 M3</v>
          </cell>
          <cell r="D4837" t="str">
            <v>T</v>
          </cell>
          <cell r="E4837">
            <v>1.89</v>
          </cell>
          <cell r="F4837" t="str">
            <v>SINAPI</v>
          </cell>
        </row>
        <row r="4838">
          <cell r="B4838">
            <v>72850</v>
          </cell>
          <cell r="C4838" t="str">
            <v>CARGA, MANOBRAS E DESCARGA DE MATERIAIS DIVERSOS, COM CAMINHAO CARROCERIA 9T (CARGA E DESCARGA MANUAIS)</v>
          </cell>
          <cell r="D4838" t="str">
            <v>T</v>
          </cell>
          <cell r="E4838">
            <v>9.6</v>
          </cell>
          <cell r="F4838" t="str">
            <v>SINAPI</v>
          </cell>
        </row>
        <row r="4839">
          <cell r="B4839">
            <v>72882</v>
          </cell>
          <cell r="C4839" t="str">
            <v>TRANSPORTE COMERCIAL COM CAMINHAO CARROCERIA 9 T, RODOVIA EM LEITO NATURAL</v>
          </cell>
          <cell r="D4839" t="str">
            <v>M3XKM</v>
          </cell>
          <cell r="E4839">
            <v>1.1299999999999999</v>
          </cell>
          <cell r="F4839" t="str">
            <v>SINAPI</v>
          </cell>
        </row>
        <row r="4840">
          <cell r="B4840">
            <v>72883</v>
          </cell>
          <cell r="C4840" t="str">
            <v>TRANSPORTE COMERCIAL COM CAMINHAO CARROCERIA 9 T, RODOVIA COM REVESTIMENTO PRIMARIO</v>
          </cell>
          <cell r="D4840" t="str">
            <v>M3XKM</v>
          </cell>
          <cell r="E4840">
            <v>0.91</v>
          </cell>
          <cell r="F4840" t="str">
            <v>SINAPI</v>
          </cell>
        </row>
        <row r="4841">
          <cell r="B4841">
            <v>72884</v>
          </cell>
          <cell r="C4841" t="str">
            <v>TRANSPORTE COMERCIAL COM CAMINHAO CARROCERIA 9 T, RODOVIA PAVIMENTADA</v>
          </cell>
          <cell r="D4841" t="str">
            <v>M3XKM</v>
          </cell>
          <cell r="E4841">
            <v>0.76</v>
          </cell>
          <cell r="F4841" t="str">
            <v>SINAPI</v>
          </cell>
        </row>
        <row r="4842">
          <cell r="B4842">
            <v>72888</v>
          </cell>
          <cell r="C4842" t="str">
            <v>CARGA, MANOBRAS E DESCARGA DE AREIA, BRITA, PEDRA DE MAO E SOLOS COM CAMINHAO BASCULANTE 6 M3 (DESCARGA LIVRE)</v>
          </cell>
          <cell r="D4842" t="str">
            <v>M3</v>
          </cell>
          <cell r="E4842">
            <v>0.83</v>
          </cell>
          <cell r="F4842" t="str">
            <v>SINAPI</v>
          </cell>
        </row>
        <row r="4843">
          <cell r="B4843">
            <v>72890</v>
          </cell>
          <cell r="C4843" t="str">
            <v>CARGA, MANOBRAS E DESCARGA DE BRITA PARA TRATAMENTOS SUPERFICIAIS, COM CAMINHAO BASCULANTE 6 M3, DESCARGA EM DISTRIBUIDOR</v>
          </cell>
          <cell r="D4843" t="str">
            <v>M3</v>
          </cell>
          <cell r="E4843">
            <v>5</v>
          </cell>
          <cell r="F4843" t="str">
            <v>SINAPI</v>
          </cell>
        </row>
        <row r="4844">
          <cell r="B4844">
            <v>72891</v>
          </cell>
          <cell r="C4844" t="str">
            <v>CARGA, MANOBRAS E DESCARGA DE MISTURA BETUMINOSA A QUENTE, COM CAMINHAO BASCULANTE 6 M3, DESCARGA EM VIBRO-ACABADORA</v>
          </cell>
          <cell r="D4844" t="str">
            <v>M3</v>
          </cell>
          <cell r="E4844">
            <v>4.13</v>
          </cell>
          <cell r="F4844" t="str">
            <v>SINAPI</v>
          </cell>
        </row>
        <row r="4845">
          <cell r="B4845">
            <v>72892</v>
          </cell>
          <cell r="C4845" t="str">
            <v>CARGA, MANOBRAS E DESCARGA DE DE MISTURA BETUMINOSA A FRIO, COM CAMINHAO BASCULANTE 6 M3, DESCARGA EM VIBRO-ACABADORA</v>
          </cell>
          <cell r="D4845" t="str">
            <v>M3</v>
          </cell>
          <cell r="E4845">
            <v>8.9</v>
          </cell>
          <cell r="F4845" t="str">
            <v>SINAPI</v>
          </cell>
        </row>
        <row r="4846">
          <cell r="B4846">
            <v>72893</v>
          </cell>
          <cell r="C4846" t="str">
            <v>CARGA, MANOBRAS E DESCARGA DE BRITA PARA BASE DE MACADAME, COM CAMINHAO BASCULANTE 6 M3, DESCARGA EM DISTRIBUIDOR</v>
          </cell>
          <cell r="D4846" t="str">
            <v>M3</v>
          </cell>
          <cell r="E4846">
            <v>2.2200000000000002</v>
          </cell>
          <cell r="F4846" t="str">
            <v>SINAPI</v>
          </cell>
        </row>
        <row r="4847">
          <cell r="B4847">
            <v>72894</v>
          </cell>
          <cell r="C4847" t="str">
            <v>CARGA, MANOBRAS E DESCARGA DE MISTURAS DE SOLOS E AGREGADOS, COM CAMINHAO BASCULANTE 6 M3, DESCARGA EM DISTRIBUIDOR</v>
          </cell>
          <cell r="D4847" t="str">
            <v>M3</v>
          </cell>
          <cell r="E4847">
            <v>2.84</v>
          </cell>
          <cell r="F4847" t="str">
            <v>SINAPI</v>
          </cell>
        </row>
        <row r="4848">
          <cell r="B4848">
            <v>72895</v>
          </cell>
          <cell r="C4848" t="str">
            <v>CARGA, MANOBRAS E DESCARGA DE MATERIAIS DIVERSOS, COM CAMINHAO BASCULANTE 6M3 (CARGA E DESCARGA MANUAIS)</v>
          </cell>
          <cell r="D4848" t="str">
            <v>M3</v>
          </cell>
          <cell r="E4848">
            <v>15.01</v>
          </cell>
          <cell r="F4848" t="str">
            <v>SINAPI</v>
          </cell>
        </row>
        <row r="4849">
          <cell r="B4849">
            <v>72897</v>
          </cell>
          <cell r="C4849" t="str">
            <v>CARGA MANUAL DE ENTULHO EM CAMINHAO BASCULANTE 6 M3</v>
          </cell>
          <cell r="D4849" t="str">
            <v>M3</v>
          </cell>
          <cell r="E4849">
            <v>20.149999999999999</v>
          </cell>
          <cell r="F4849" t="str">
            <v>SINAPI</v>
          </cell>
        </row>
        <row r="4850">
          <cell r="B4850">
            <v>72898</v>
          </cell>
          <cell r="C4850" t="str">
            <v>CARGA E DESCARGA MECANIZADAS DE ENTULHO EM CAMINHAO BASCULANTE 6 M3</v>
          </cell>
          <cell r="D4850" t="str">
            <v>M3</v>
          </cell>
          <cell r="E4850">
            <v>3.3</v>
          </cell>
          <cell r="F4850" t="str">
            <v>SINAPI</v>
          </cell>
        </row>
        <row r="4851">
          <cell r="B4851">
            <v>72899</v>
          </cell>
          <cell r="C4851" t="str">
            <v>TRANSPORTE DE ENTULHO COM CAMINHÃO BASCULANTE 6 M3, RODOVIA PAVIMENTADA, DMT ATE 0,5 KM</v>
          </cell>
          <cell r="D4851" t="str">
            <v>M3</v>
          </cell>
          <cell r="E4851">
            <v>3.88</v>
          </cell>
          <cell r="F4851" t="str">
            <v>SINAPI</v>
          </cell>
        </row>
        <row r="4852">
          <cell r="B4852">
            <v>72900</v>
          </cell>
          <cell r="C4852" t="str">
            <v>TRANSPORTE DE ENTULHO COM CAMINHAO BASCULANTE 6 M3, RODOVIA PAVIMENTADA, DMT 0,5 A 1,0 KM</v>
          </cell>
          <cell r="D4852" t="str">
            <v>M3</v>
          </cell>
          <cell r="E4852">
            <v>4.2699999999999996</v>
          </cell>
          <cell r="F4852" t="str">
            <v>SINAPI</v>
          </cell>
        </row>
        <row r="4853">
          <cell r="B4853" t="str">
            <v>74010/1</v>
          </cell>
          <cell r="C4853" t="str">
            <v>CARGA E DESCARGA MECANICA DE SOLO UTILIZANDO CAMINHAO BASCULANTE 6,0M3/16T E PA CARREGADEIRA SOBRE PNEUS 128 HP, CAPACIDADE DA CAÇAMBA 1,7 A 2,8 M3, PESO OPERACIONAL 11632 KG</v>
          </cell>
          <cell r="D4853" t="str">
            <v>M3</v>
          </cell>
          <cell r="E4853">
            <v>1.44</v>
          </cell>
          <cell r="F4853" t="str">
            <v>SINAPI</v>
          </cell>
        </row>
        <row r="4854">
          <cell r="B4854">
            <v>83356</v>
          </cell>
          <cell r="C4854" t="str">
            <v>TRANSPORTE COMERCIAL DE BRITA</v>
          </cell>
          <cell r="D4854" t="str">
            <v>M3XKM</v>
          </cell>
          <cell r="E4854">
            <v>0.67</v>
          </cell>
          <cell r="F4854" t="str">
            <v>SINAPI</v>
          </cell>
        </row>
        <row r="4855">
          <cell r="B4855">
            <v>83358</v>
          </cell>
          <cell r="C4855" t="str">
            <v>TRANSPORTE DE PAVIMENTACAO REMOVIDA (RODOVIAS NAO URBANAS)</v>
          </cell>
          <cell r="D4855" t="str">
            <v>M3XKM</v>
          </cell>
          <cell r="E4855">
            <v>1.39</v>
          </cell>
          <cell r="F4855" t="str">
            <v>SINAPI</v>
          </cell>
        </row>
        <row r="4856">
          <cell r="B4856">
            <v>95303</v>
          </cell>
          <cell r="C4856" t="str">
            <v>TRANSPORTE COM CAMINHÃO BASCULANTE 10 M3 DE MASSA ASFALTICA PARA PAVIMENTAÇÃO URBANA</v>
          </cell>
          <cell r="D4856" t="str">
            <v>M3XKM</v>
          </cell>
          <cell r="E4856">
            <v>0.86</v>
          </cell>
          <cell r="F4856" t="str">
            <v>SINAPI</v>
          </cell>
        </row>
        <row r="4857">
          <cell r="B4857">
            <v>97916</v>
          </cell>
          <cell r="C4857" t="str">
            <v>TRANSPORTE COM CAMINHÃO BASCULANTE DE 6 M3, EM VIA URBANA EM LEITO NATURAL (UNIDADE: TXKM). AF_01/2018</v>
          </cell>
          <cell r="D4857" t="str">
            <v>TXKM</v>
          </cell>
          <cell r="E4857">
            <v>1.1100000000000001</v>
          </cell>
          <cell r="F4857" t="str">
            <v>SINAPI</v>
          </cell>
        </row>
        <row r="4858">
          <cell r="B4858">
            <v>97917</v>
          </cell>
          <cell r="C4858" t="str">
            <v>TRANSPORTE COM CAMINHÃO BASCULANTE DE 6 M3, EM VIA URBANA EM REVESTIMENTO PRIMÁRIO (UNIDADE: TXKM). AF_01/2018</v>
          </cell>
          <cell r="D4858" t="str">
            <v>TXKM</v>
          </cell>
          <cell r="E4858">
            <v>0.85</v>
          </cell>
          <cell r="F4858" t="str">
            <v>SINAPI</v>
          </cell>
        </row>
        <row r="4859">
          <cell r="B4859">
            <v>97918</v>
          </cell>
          <cell r="C4859" t="str">
            <v>TRANSPORTE COM CAMINHÃO BASCULANTE DE 6 M3, EM VIA URBANA PAVIMENTADA, DMT ATÉ 30 KM (UNIDADE: TXKM). AF_01/2018</v>
          </cell>
          <cell r="D4859" t="str">
            <v>TXKM</v>
          </cell>
          <cell r="E4859">
            <v>0.79</v>
          </cell>
          <cell r="F4859" t="str">
            <v>SINAPI</v>
          </cell>
        </row>
        <row r="4860">
          <cell r="B4860">
            <v>97919</v>
          </cell>
          <cell r="C4860" t="str">
            <v>TRANSPORTE COM CAMINHÃO BASCULANTE DE 6 M3, EM VIA URBANA PAVIMENTADA, DMT ACIMA DE 30 KM (UNIDADE: TXKM). AF_01/2018</v>
          </cell>
          <cell r="D4860" t="str">
            <v>TXKM</v>
          </cell>
          <cell r="E4860">
            <v>0.56000000000000005</v>
          </cell>
          <cell r="F4860" t="str">
            <v>SINAPI</v>
          </cell>
        </row>
        <row r="4861">
          <cell r="B4861">
            <v>94097</v>
          </cell>
          <cell r="C4861" t="str">
            <v>PREPARO DE FUNDO DE VALA COM LARGURA MENOR QUE 1,5 M, EM LOCAL COM NÍVEL BAIXO DE INTERFERÊNCIA. AF_06/2016</v>
          </cell>
          <cell r="D4861" t="str">
            <v>M2</v>
          </cell>
          <cell r="E4861">
            <v>4.2300000000000004</v>
          </cell>
          <cell r="F4861" t="str">
            <v>SINAPI</v>
          </cell>
        </row>
        <row r="4862">
          <cell r="B4862">
            <v>94098</v>
          </cell>
          <cell r="C4862" t="str">
            <v>PREPARO DE FUNDO DE VALA  COM LARGURA MENOR QUE 1,5 M, EM LOCAL COM NÍVEL ALTO DE INTERFERÊNCIA. AF_06/2016</v>
          </cell>
          <cell r="D4862" t="str">
            <v>M2</v>
          </cell>
          <cell r="E4862">
            <v>4.83</v>
          </cell>
          <cell r="F4862" t="str">
            <v>SINAPI</v>
          </cell>
        </row>
        <row r="4863">
          <cell r="B4863">
            <v>94099</v>
          </cell>
          <cell r="C4863" t="str">
            <v>PREPARO DE FUNDO DE VALA COM LARGURA MAIOR OU IGUAL A 1,5 M E MENOR QUE 2,5 M, EM LOCAL COM NÍVEL BAIXO DE INTERFERÊNCIA. AF_06/2016</v>
          </cell>
          <cell r="D4863" t="str">
            <v>M2</v>
          </cell>
          <cell r="E4863">
            <v>2.13</v>
          </cell>
          <cell r="F4863" t="str">
            <v>SINAPI</v>
          </cell>
        </row>
        <row r="4864">
          <cell r="B4864">
            <v>94100</v>
          </cell>
          <cell r="C4864" t="str">
            <v>PREPARO DE FUNDO DE VALA  COM LARGURA MAIOR OU IGUAL A 1,5 M E MENOR QUE 2,5 M, EM LOCAL COM NÍVEL ALTO DE INTERFERÊNCIA. AF_06/2016</v>
          </cell>
          <cell r="D4864" t="str">
            <v>M2</v>
          </cell>
          <cell r="E4864">
            <v>2.72</v>
          </cell>
          <cell r="F4864" t="str">
            <v>SINAPI</v>
          </cell>
        </row>
        <row r="4865">
          <cell r="B4865">
            <v>94102</v>
          </cell>
          <cell r="C4865" t="str">
            <v>LASTRO DE VALA COM PREPARO DE FUNDO, LARGURA MENOR QUE 1,5 M, COM CAMADA DE AREIA, LANÇAMENTO MANUAL, EM LOCAL COM NÍVEL BAIXO DE INTERFERÊNCIA. AF_06/2016</v>
          </cell>
          <cell r="D4865" t="str">
            <v>M3</v>
          </cell>
          <cell r="E4865">
            <v>175.12</v>
          </cell>
          <cell r="F4865" t="str">
            <v>SINAPI</v>
          </cell>
        </row>
        <row r="4866">
          <cell r="B4866">
            <v>94103</v>
          </cell>
          <cell r="C4866" t="str">
            <v>LASTRO DE VALA COM PREPARO DE FUNDO, LARGURA MENOR QUE 1,5 M, COM CAMADA DE BRITA, LANÇAMENTO MANUAL, EM LOCAL COM NÍVEL BAIXO DE INTERFERÊNCIA. AF_06/2016</v>
          </cell>
          <cell r="D4866" t="str">
            <v>M3</v>
          </cell>
          <cell r="E4866">
            <v>186.82</v>
          </cell>
          <cell r="F4866" t="str">
            <v>SINAPI</v>
          </cell>
        </row>
        <row r="4867">
          <cell r="B4867">
            <v>94104</v>
          </cell>
          <cell r="C4867" t="str">
            <v>LASTRO DE VALA COM PREPARO DE FUNDO, LARGURA MENOR QUE 1,5 M, COM CAMADA DE AREIA, LANÇAMENTO MANUAL, EM LOCAL COM NÍVEL ALTO DE INTERFERÊNCIA. AF_06/2016</v>
          </cell>
          <cell r="D4867" t="str">
            <v>M3</v>
          </cell>
          <cell r="E4867">
            <v>178.43</v>
          </cell>
          <cell r="F4867" t="str">
            <v>SINAPI</v>
          </cell>
        </row>
        <row r="4868">
          <cell r="B4868">
            <v>94105</v>
          </cell>
          <cell r="C4868" t="str">
            <v>LASTRO DE VALA COM PREPARO DE FUNDO, LARGURA MENOR QUE 1,5 M, COM CAMADA DE BRITA, LANÇAMENTO MANUAL, EM LOCAL COM NÍVEL ALTO DE INTERFERÊNCIA. AF_06/2016</v>
          </cell>
          <cell r="D4868" t="str">
            <v>M3</v>
          </cell>
          <cell r="E4868">
            <v>190.16</v>
          </cell>
          <cell r="F4868" t="str">
            <v>SINAPI</v>
          </cell>
        </row>
        <row r="4869">
          <cell r="B4869">
            <v>94106</v>
          </cell>
          <cell r="C4869" t="str">
            <v>LASTRO COM PREPARO DE FUNDO, LARGURA MAIOR OU IGUAL A 1,5 M, COM CAMADA DE AREIA, LANÇAMENTO MANUAL, EM LOCAL COM NÍVEL BAIXO DE INTERFERÊNCIA. AF_06/2016</v>
          </cell>
          <cell r="D4869" t="str">
            <v>M3</v>
          </cell>
          <cell r="E4869">
            <v>157.56</v>
          </cell>
          <cell r="F4869" t="str">
            <v>SINAPI</v>
          </cell>
        </row>
        <row r="4870">
          <cell r="B4870">
            <v>94107</v>
          </cell>
          <cell r="C4870" t="str">
            <v>LASTRO COM PREPARO DE FUNDO, LARGURA MAIOR OU IGUAL A 1,5 M, COM CAMADA DE BRITA, LANÇAMENTO MANUAL, EM LOCAL COM NÍVEL BAIXO DE INTERFERÊNCIA. AF_06/2016</v>
          </cell>
          <cell r="D4870" t="str">
            <v>M3</v>
          </cell>
          <cell r="E4870">
            <v>169.27</v>
          </cell>
          <cell r="F4870" t="str">
            <v>SINAPI</v>
          </cell>
        </row>
        <row r="4871">
          <cell r="B4871">
            <v>94108</v>
          </cell>
          <cell r="C4871" t="str">
            <v>LASTRO COM PREPARO DE FUNDO, LARGURA MAIOR OU IGUAL A 1,5 M, COM CAMADA DE AREIA, LANÇAMENTO MANUAL, EM LOCAL COM NÍVEL ALTO DE INTERFERÊNCIA. AF_06/2016</v>
          </cell>
          <cell r="D4871" t="str">
            <v>M3</v>
          </cell>
          <cell r="E4871">
            <v>160.88</v>
          </cell>
          <cell r="F4871" t="str">
            <v>SINAPI</v>
          </cell>
        </row>
        <row r="4872">
          <cell r="B4872">
            <v>94110</v>
          </cell>
          <cell r="C4872" t="str">
            <v>LASTRO COM PREPARO DE FUNDO, LARGURA MAIOR OU IGUAL A 1,5 M, COM CAMADA DE BRITA, LANÇAMENTO MANUAL, EM LOCAL COM NÍVEL ALTO DE INTERFERÊNCIA. AF_06/2016</v>
          </cell>
          <cell r="D4872" t="str">
            <v>M3</v>
          </cell>
          <cell r="E4872">
            <v>172.57</v>
          </cell>
          <cell r="F4872" t="str">
            <v>SINAPI</v>
          </cell>
        </row>
        <row r="4873">
          <cell r="B4873">
            <v>94111</v>
          </cell>
          <cell r="C4873" t="str">
            <v>LASTRO DE VALA COM PREPARO DE FUNDO, LARGURA MENOR QUE 1,5 M, COM CAMADA DE AREIA, LANÇAMENTO MECANIZADO, EM LOCAL COM NÍVEL BAIXO DE INTERFERÊNCIA. AF_06/2016</v>
          </cell>
          <cell r="D4873" t="str">
            <v>M3</v>
          </cell>
          <cell r="E4873">
            <v>159</v>
          </cell>
          <cell r="F4873" t="str">
            <v>SINAPI</v>
          </cell>
        </row>
        <row r="4874">
          <cell r="B4874">
            <v>94112</v>
          </cell>
          <cell r="C4874" t="str">
            <v>LASTRO DE VALA COM PREPARO DE FUNDO, LARGURA MENOR QUE 1,5 M, COM CAMADA DE BRITA, LANÇAMENTO MECANIZADO, EM LOCAL COM NÍVEL BAIXO DE INTERFERÊNCIA. AF_06/2016</v>
          </cell>
          <cell r="D4874" t="str">
            <v>M3</v>
          </cell>
          <cell r="E4874">
            <v>166.95</v>
          </cell>
          <cell r="F4874" t="str">
            <v>SINAPI</v>
          </cell>
        </row>
        <row r="4875">
          <cell r="B4875">
            <v>94113</v>
          </cell>
          <cell r="C4875" t="str">
            <v>LASTRO DE VALA COM PREPARO DE FUNDO, LARGURA MENOR QUE 1,5 M, COM CAMADA DE AREIA, LANÇAMENTO MECANIZADO, EM LOCAL COM NÍVEL ALTO DE INTERFERÊNCIA. AF_06/2016</v>
          </cell>
          <cell r="D4875" t="str">
            <v>M3</v>
          </cell>
          <cell r="E4875">
            <v>164.9</v>
          </cell>
          <cell r="F4875" t="str">
            <v>SINAPI</v>
          </cell>
        </row>
        <row r="4876">
          <cell r="B4876">
            <v>94114</v>
          </cell>
          <cell r="C4876" t="str">
            <v>LASTRO DE VALA COM PREPARO DE FUNDO, LARGURA MENOR QUE 1,5 M, COM CAMADA DE BRITA, LANÇAMENTO MECANIZADO, EM LOCAL COM NÍVEL ALTO DE INTERFERÊNCIA. AF_06/2016</v>
          </cell>
          <cell r="D4876" t="str">
            <v>M3</v>
          </cell>
          <cell r="E4876">
            <v>173.63</v>
          </cell>
          <cell r="F4876" t="str">
            <v>SINAPI</v>
          </cell>
        </row>
        <row r="4877">
          <cell r="B4877">
            <v>94115</v>
          </cell>
          <cell r="C4877" t="str">
            <v>LASTRO COM PREPARO DE FUNDO, LARGURA MAIOR OU IGUAL A 1,5 M, COM CAMADA DE AREIA, LANÇAMENTO MECANIZADO, EM LOCAL COM NÍVEL BAIXO DE INTERFERÊNCIA. AF_06/2016</v>
          </cell>
          <cell r="D4877" t="str">
            <v>M3</v>
          </cell>
          <cell r="E4877">
            <v>130.53</v>
          </cell>
          <cell r="F4877" t="str">
            <v>SINAPI</v>
          </cell>
        </row>
        <row r="4878">
          <cell r="B4878">
            <v>94116</v>
          </cell>
          <cell r="C4878" t="str">
            <v>LASTRO COM PREPARO DE FUNDO, LARGURA MAIOR OU IGUAL A 1,5 M, COM CAMADA DE BRITA, LANÇAMENTO MECANIZADO, EM LOCAL COM NÍVEL BAIXO DE INTERFERÊNCIA. AF_06/2016</v>
          </cell>
          <cell r="D4878" t="str">
            <v>M3</v>
          </cell>
          <cell r="E4878">
            <v>134.47999999999999</v>
          </cell>
          <cell r="F4878" t="str">
            <v>SINAPI</v>
          </cell>
        </row>
        <row r="4879">
          <cell r="B4879">
            <v>94117</v>
          </cell>
          <cell r="C4879" t="str">
            <v>LASTRO COM PREPARO DE FUNDO, LARGURA MAIOR OU IGUAL A 1,5 M, COM CAMADA DE AREIA, LANÇAMENTO MECANIZADO, EM LOCAL COM NÍVEL ALTO DE INTERFERÊNCIA. AF_06/2016</v>
          </cell>
          <cell r="D4879" t="str">
            <v>M3</v>
          </cell>
          <cell r="E4879">
            <v>136.03</v>
          </cell>
          <cell r="F4879" t="str">
            <v>SINAPI</v>
          </cell>
        </row>
        <row r="4880">
          <cell r="B4880">
            <v>94118</v>
          </cell>
          <cell r="C4880" t="str">
            <v>LASTRO COM PREPARO DE FUNDO, LARGURA MAIOR OU IGUAL A 1,5 M, COM CAMADA DE BRITA, LANÇAMENTO MECANIZADO, EM LOCAL COM NÍVEL ALTO DE INTERFERÊNCIA. AF_06/2016</v>
          </cell>
          <cell r="D4880" t="str">
            <v>M3</v>
          </cell>
          <cell r="E4880">
            <v>140.93</v>
          </cell>
          <cell r="F4880" t="str">
            <v>SINAPI</v>
          </cell>
        </row>
        <row r="4881">
          <cell r="B4881">
            <v>95606</v>
          </cell>
          <cell r="C4881" t="str">
            <v>UMIDIFICAÇÃO DE MATERIAL PARA VALAS COM CAMINHÃO PIPA 10000L. AF_11/2016</v>
          </cell>
          <cell r="D4881" t="str">
            <v>M3</v>
          </cell>
          <cell r="E4881">
            <v>1.25</v>
          </cell>
          <cell r="F4881" t="str">
            <v>SINAPI</v>
          </cell>
        </row>
        <row r="4882">
          <cell r="B4882">
            <v>87471</v>
          </cell>
          <cell r="C4882" t="str">
            <v>ALVENARIA DE VEDAÇÃO DE BLOCOS CERÂMICOS FURADOS NA VERTICAL DE 9X19X39CM (ESPESSURA 9CM) DE PAREDES COM ÁREA LÍQUIDA MENOR QUE 6M² SEM VÃOS E ARGAMASSA DE ASSENTAMENTO COM PREPARO EM BETONEIRA. AF_06/2014</v>
          </cell>
          <cell r="D4882" t="str">
            <v>M2</v>
          </cell>
          <cell r="E4882">
            <v>34.840000000000003</v>
          </cell>
          <cell r="F4882" t="str">
            <v>SINAPI</v>
          </cell>
        </row>
        <row r="4883">
          <cell r="B4883">
            <v>87472</v>
          </cell>
          <cell r="C4883" t="str">
            <v>ALVENARIA DE VEDAÇÃO DE BLOCOS CERÂMICOS FURADOS NA VERTICAL DE 9X19X39CM (ESPESSURA 9CM) DE PAREDES COM ÁREA LÍQUIDA MENOR QUE 6M² SEM VÃOS E ARGAMASSA DE ASSENTAMENTO COM PREPARO MANUAL. AF_06/2014</v>
          </cell>
          <cell r="D4883" t="str">
            <v>M2</v>
          </cell>
          <cell r="E4883">
            <v>35.32</v>
          </cell>
          <cell r="F4883" t="str">
            <v>SINAPI</v>
          </cell>
        </row>
        <row r="4884">
          <cell r="B4884">
            <v>87473</v>
          </cell>
          <cell r="C4884" t="str">
            <v>ALVENARIA DE VEDAÇÃO DE BLOCOS CERÂMICOS FURADOS NA VERTICAL DE 14X19X39CM (ESPESSURA 14CM) DE PAREDES COM ÁREA LÍQUIDA MENOR QUE 6M² SEM VÃOS E ARGAMASSA DE ASSENTAMENTO COM PREPARO EM BETONEIRA. AF_06/2014</v>
          </cell>
          <cell r="D4884" t="str">
            <v>M2</v>
          </cell>
          <cell r="E4884">
            <v>48.05</v>
          </cell>
          <cell r="F4884" t="str">
            <v>SINAPI</v>
          </cell>
        </row>
        <row r="4885">
          <cell r="B4885">
            <v>87474</v>
          </cell>
          <cell r="C4885" t="str">
            <v>ALVENARIA DE VEDAÇÃO DE BLOCOS CERÂMICOS FURADOS NA VERTICAL DE 14X19X39CM (ESPESSURA 14CM) DE PAREDES COM ÁREA LÍQUIDA MENOR QUE 6M² SEM VÃOS E ARGAMASSA DE ASSENTAMENTO COM PREPARO MANUAL. AF_06/2014</v>
          </cell>
          <cell r="D4885" t="str">
            <v>M2</v>
          </cell>
          <cell r="E4885">
            <v>48.6</v>
          </cell>
          <cell r="F4885" t="str">
            <v>SINAPI</v>
          </cell>
        </row>
        <row r="4886">
          <cell r="B4886">
            <v>87475</v>
          </cell>
          <cell r="C4886" t="str">
            <v>ALVENARIA DE VEDAÇÃO DE BLOCOS CERÂMICOS FURADOS NA VERTICAL DE 19X19X39CM (ESPESSURA 19CM) DE PAREDES COM ÁREA LÍQUIDA MENOR QUE 6M² SEM VÃOS E ARGAMASSA DE ASSENTAMENTO COM PREPARO EM BETONEIRA. AF_06/2014</v>
          </cell>
          <cell r="D4886" t="str">
            <v>M2</v>
          </cell>
          <cell r="E4886">
            <v>57.59</v>
          </cell>
          <cell r="F4886" t="str">
            <v>SINAPI</v>
          </cell>
        </row>
        <row r="4887">
          <cell r="B4887">
            <v>87476</v>
          </cell>
          <cell r="C4887" t="str">
            <v>ALVENARIA DE VEDAÇÃO DE BLOCOS CERÂMICOS FURADOS NA VERTICAL DE 19X19X39CM (ESPESSURA 19CM) DE PAREDES COM ÁREA LÍQUIDA MENOR QUE 6M² SEM VÃOS E ARGAMASSA DE ASSENTAMENTO COM PREPARO MANUAL. AF_06/2014</v>
          </cell>
          <cell r="D4887" t="str">
            <v>M2</v>
          </cell>
          <cell r="E4887">
            <v>58.22</v>
          </cell>
          <cell r="F4887" t="str">
            <v>SINAPI</v>
          </cell>
        </row>
        <row r="4888">
          <cell r="B4888">
            <v>87477</v>
          </cell>
          <cell r="C4888" t="str">
            <v>ALVENARIA DE VEDAÇÃO DE BLOCOS CERÂMICOS FURADOS NA VERTICAL DE 9X19X39CM (ESPESSURA 9CM) DE PAREDES COM ÁREA LÍQUIDA MAIOR OU IGUAL A 6M² SEM VÃOS E ARGAMASSA DE ASSENTAMENTO COM PREPARO EM BETONEIRA. AF_06/2014</v>
          </cell>
          <cell r="D4888" t="str">
            <v>M2</v>
          </cell>
          <cell r="E4888">
            <v>31.38</v>
          </cell>
          <cell r="F4888" t="str">
            <v>SINAPI</v>
          </cell>
        </row>
        <row r="4889">
          <cell r="B4889">
            <v>87478</v>
          </cell>
          <cell r="C4889" t="str">
            <v>ALVENARIA DE VEDAÇÃO DE BLOCOS CERÂMICOS FURADOS NA VERTICAL DE 9X19X39CM (ESPESSURA 9CM) DE PAREDES COM ÁREA LÍQUIDA MAIOR OU IGUAL A 6M² SEM VÃOS E ARGAMASSA DE ASSENTAMENTO COM PREPARO MANUAL. AF_06/2014</v>
          </cell>
          <cell r="D4889" t="str">
            <v>M2</v>
          </cell>
          <cell r="E4889">
            <v>31.86</v>
          </cell>
          <cell r="F4889" t="str">
            <v>SINAPI</v>
          </cell>
        </row>
        <row r="4890">
          <cell r="B4890">
            <v>87479</v>
          </cell>
          <cell r="C4890" t="str">
            <v>ALVENARIA DE VEDAÇÃO DE BLOCOS CERÂMICOS FURADOS NA VERTICAL DE 14X19X39CM (ESPESSURA 14CM) DE PAREDES COM ÁREA LÍQUIDA MAIOR OU IGUAL A 6M² SEM VÃOS E ARGAMASSA DE ASSENTAMENTO COM PREPARO EM BETONEIRA. AF_06/2014</v>
          </cell>
          <cell r="D4890" t="str">
            <v>M2</v>
          </cell>
          <cell r="E4890">
            <v>44.14</v>
          </cell>
          <cell r="F4890" t="str">
            <v>SINAPI</v>
          </cell>
        </row>
        <row r="4891">
          <cell r="B4891">
            <v>87480</v>
          </cell>
          <cell r="C4891" t="str">
            <v>ALVENARIA DE VEDAÇÃO DE BLOCOS CERÂMICOS FURADOS NA VERTICAL DE 14X19X39CM (ESPESSURA 14CM) DE PAREDES COM ÁREA LÍQUIDA MAIOR OU IGUAL A 6M² SEM VÃOS E ARGAMASSA DE ASSENTAMENTO COM PREPARO MANUAL. AF_06/2014</v>
          </cell>
          <cell r="D4891" t="str">
            <v>M2</v>
          </cell>
          <cell r="E4891">
            <v>44.69</v>
          </cell>
          <cell r="F4891" t="str">
            <v>SINAPI</v>
          </cell>
        </row>
        <row r="4892">
          <cell r="B4892">
            <v>87481</v>
          </cell>
          <cell r="C4892" t="str">
            <v>ALVENARIA DE VEDAÇÃO DE BLOCOS CERÂMICOS FURADOS NA VERTICAL DE 19X19X39CM (ESPESSURA 19CM) DE PAREDES COM ÁREA LÍQUIDA MAIOR OU IGUAL A 6M² SEM VÃOS E ARGAMASSA DE ASSENTAMENTO COM PREPARO EM BETONEIRA. AF_06/2014</v>
          </cell>
          <cell r="D4892" t="str">
            <v>M2</v>
          </cell>
          <cell r="E4892">
            <v>53.09</v>
          </cell>
          <cell r="F4892" t="str">
            <v>SINAPI</v>
          </cell>
        </row>
        <row r="4893">
          <cell r="B4893">
            <v>87482</v>
          </cell>
          <cell r="C4893" t="str">
            <v>ALVENARIA DE VEDAÇÃO DE BLOCOS CERÂMICOS FURADOS NA VERTICAL DE 19X19X39CM (ESPESSURA 19CM) DE PAREDES COM ÁREA LÍQUIDA MAIOR OU IGUAL A 6M² SEM VÃOS E ARGAMASSA DE ASSENTAMENTO COM PREPARO MANUAL. AF_06/2014</v>
          </cell>
          <cell r="D4893" t="str">
            <v>M2</v>
          </cell>
          <cell r="E4893">
            <v>53.72</v>
          </cell>
          <cell r="F4893" t="str">
            <v>SINAPI</v>
          </cell>
        </row>
        <row r="4894">
          <cell r="B4894">
            <v>87483</v>
          </cell>
          <cell r="C4894" t="str">
            <v>ALVENARIA DE VEDAÇÃO DE BLOCOS CERÂMICOS FURADOS NA VERTICAL DE 9X19X39CM (ESPESSURA 9CM) DE PAREDES COM ÁREA LÍQUIDA MENOR QUE 6M² COM VÃOS E ARGAMASSA DE ASSENTAMENTO COM PREPARO EM BETONEIRA. AF_06/2014</v>
          </cell>
          <cell r="D4894" t="str">
            <v>M2</v>
          </cell>
          <cell r="E4894">
            <v>40.07</v>
          </cell>
          <cell r="F4894" t="str">
            <v>SINAPI</v>
          </cell>
        </row>
        <row r="4895">
          <cell r="B4895">
            <v>87484</v>
          </cell>
          <cell r="C4895" t="str">
            <v>ALVENARIA DE VEDAÇÃO DE BLOCOS CERÂMICOS FURADOS NA VERTICAL DE 9X19X39CM (ESPESSURA 9CM) DE PAREDES COM ÁREA LÍQUIDA MENOR QUE 6M² COM VÃOS E ARGAMASSA DE ASSENTAMENTO COM PREPARO MANUAL. AF_06/2014</v>
          </cell>
          <cell r="D4895" t="str">
            <v>M2</v>
          </cell>
          <cell r="E4895">
            <v>40.549999999999997</v>
          </cell>
          <cell r="F4895" t="str">
            <v>SINAPI</v>
          </cell>
        </row>
        <row r="4896">
          <cell r="B4896">
            <v>87485</v>
          </cell>
          <cell r="C4896" t="str">
            <v>ALVENARIA DE VEDAÇÃO DE BLOCOS CERÂMICOS FURADOS NA VERTICAL DE 14X19X39CM (ESPESSURA 14CM) DE PAREDES COM ÁREA LÍQUIDA MENOR QUE 6M² COM VÃOS E ARGAMASSA DE ASSENTAMENTO COM PREPARO EM BETONEIRA. AF_06/2014</v>
          </cell>
          <cell r="D4896" t="str">
            <v>M2</v>
          </cell>
          <cell r="E4896">
            <v>53.38</v>
          </cell>
          <cell r="F4896" t="str">
            <v>SINAPI</v>
          </cell>
        </row>
        <row r="4897">
          <cell r="B4897">
            <v>87487</v>
          </cell>
          <cell r="C4897" t="str">
            <v>ALVENARIA DE VEDAÇÃO DE BLOCOS CERÂMICOS FURADOS NA VERTICAL DE 19X19X39CM (ESPESSURA 19CM) DE PAREDES COM ÁREA LÍQUIDA MENOR QUE 6M² COM VÃOS E ARGAMASSA DE ASSENTAMENTO COM PREPARO EM BETONEIRA. AF_06/2014</v>
          </cell>
          <cell r="D4897" t="str">
            <v>M2</v>
          </cell>
          <cell r="E4897">
            <v>62.75</v>
          </cell>
          <cell r="F4897" t="str">
            <v>SINAPI</v>
          </cell>
        </row>
        <row r="4898">
          <cell r="B4898">
            <v>87488</v>
          </cell>
          <cell r="C4898" t="str">
            <v>ALVENARIA DE VEDAÇÃO DE BLOCOS CERÂMICOS FURADOS NA VERTICAL DE 19X19X39CM (ESPESSURA 19CM) DE PAREDES COM ÁREA LÍQUIDA MENOR QUE 6M² COM VÃOS E ARGAMASSA DE ASSENTAMENTO COM PREPARO MANUAL. AF_06/2014</v>
          </cell>
          <cell r="D4898" t="str">
            <v>M2</v>
          </cell>
          <cell r="E4898">
            <v>63.38</v>
          </cell>
          <cell r="F4898" t="str">
            <v>SINAPI</v>
          </cell>
        </row>
        <row r="4899">
          <cell r="B4899">
            <v>87489</v>
          </cell>
          <cell r="C4899" t="str">
            <v>ALVENARIA DE VEDAÇÃO DE BLOCOS CERÂMICOS FURADOS NA VERTICAL DE 9X19X39CM (ESPESSURA 9CM) DE PAREDES COM ÁREA LÍQUIDA MAIOR OU IGUAL A 6M² COM VÃOS E ARGAMASSA DE ASSENTAMENTO COM PREPARO EM BETONEIRA. AF_06/2014</v>
          </cell>
          <cell r="D4899" t="str">
            <v>M2</v>
          </cell>
          <cell r="E4899">
            <v>34.39</v>
          </cell>
          <cell r="F4899" t="str">
            <v>SINAPI</v>
          </cell>
        </row>
        <row r="4900">
          <cell r="B4900">
            <v>87490</v>
          </cell>
          <cell r="C4900" t="str">
            <v>ALVENARIA DE VEDAÇÃO DE BLOCOS CERÂMICOS FURADOS NA VERTICAL DE 9X19X39CM (ESPESSURA 9CM) DE PAREDES COM ÁREA LÍQUIDA MAIOR OU IGUAL A 6M² COM VÃOS E ARGAMASSA DE ASSENTAMENTO COM PREPARO MANUAL. AF_06/2014</v>
          </cell>
          <cell r="D4900" t="str">
            <v>M2</v>
          </cell>
          <cell r="E4900">
            <v>34.869999999999997</v>
          </cell>
          <cell r="F4900" t="str">
            <v>SINAPI</v>
          </cell>
        </row>
        <row r="4901">
          <cell r="B4901">
            <v>87491</v>
          </cell>
          <cell r="C4901" t="str">
            <v>ALVENARIA DE VEDAÇÃO DE BLOCOS CERÂMICOS FURADOS NA VERTICAL DE 14X19X39CM (ESPESSURA 14CM) DE PAREDES COM ÁREA LÍQUIDA MAIOR OU IGUAL A 6M² COM VÃOS E ARGAMASSA DE ASSENTAMENTO COM PREPARO EM BETONEIRA. AF_06/2014</v>
          </cell>
          <cell r="D4901" t="str">
            <v>M2</v>
          </cell>
          <cell r="E4901">
            <v>47.22</v>
          </cell>
          <cell r="F4901" t="str">
            <v>SINAPI</v>
          </cell>
        </row>
        <row r="4902">
          <cell r="B4902">
            <v>87492</v>
          </cell>
          <cell r="C4902" t="str">
            <v>ALVENARIA DE VEDAÇÃO DE BLOCOS CERÂMICOS FURADOS NA VERTICAL DE 14X19X39CM (ESPESSURA 14CM) DE PAREDES COM ÁREA LÍQUIDA MAIOR OU IGUAL A 6M² COM VÃOS E ARGAMASSA DE ASSENTAMENTO COM PREPARO MANUAL. AF_06/2014</v>
          </cell>
          <cell r="D4902" t="str">
            <v>M2</v>
          </cell>
          <cell r="E4902">
            <v>47.77</v>
          </cell>
          <cell r="F4902" t="str">
            <v>SINAPI</v>
          </cell>
        </row>
        <row r="4903">
          <cell r="B4903">
            <v>87493</v>
          </cell>
          <cell r="C4903" t="str">
            <v>ALVENARIA DE VEDAÇÃO DE BLOCOS CERÂMICOS FURADOS NA VERTICAL DE 19X19X39CM (ESPESSURA 19CM) DE PAREDES COM ÁREA LÍQUIDA MAIOR OU IGUAL A 6M² COM VÃOS E ARGAMASSA DE ASSENTAMENTO COM PREPARO EM BETONEIRA. AF_06/2014</v>
          </cell>
          <cell r="D4903" t="str">
            <v>M2</v>
          </cell>
          <cell r="E4903">
            <v>56.26</v>
          </cell>
          <cell r="F4903" t="str">
            <v>SINAPI</v>
          </cell>
        </row>
        <row r="4904">
          <cell r="B4904">
            <v>87494</v>
          </cell>
          <cell r="C4904" t="str">
            <v>ALVENARIA DE VEDAÇÃO DE BLOCOS CERÂMICOS FURADOS NA VERTICAL DE 19X19X39CM (ESPESSURA 19CM) DE PAREDES COM ÁREA LÍQUIDA MAIOR OU IGUAL A 6M² COM VÃOS E ARGAMASSA DE ASSENTAMENTO COM PREPARO MANUAL. AF_06/2014</v>
          </cell>
          <cell r="D4904" t="str">
            <v>M2</v>
          </cell>
          <cell r="E4904">
            <v>56.89</v>
          </cell>
          <cell r="F4904" t="str">
            <v>SINAPI</v>
          </cell>
        </row>
        <row r="4905">
          <cell r="B4905">
            <v>87495</v>
          </cell>
          <cell r="C4905" t="str">
            <v>ALVENARIA DE VEDAÇÃO DE BLOCOS CERÂMICOS FURADOS NA HORIZONTAL DE 9X19X19CM (ESPESSURA 9CM) DE PAREDES COM ÁREA LÍQUIDA MENOR QUE 6M² SEM VÃOS E ARGAMASSA DE ASSENTAMENTO COM PREPARO EM BETONEIRA. AF_06/2014</v>
          </cell>
          <cell r="D4905" t="str">
            <v>M2</v>
          </cell>
          <cell r="E4905">
            <v>59.84</v>
          </cell>
          <cell r="F4905" t="str">
            <v>SINAPI</v>
          </cell>
        </row>
        <row r="4906">
          <cell r="B4906">
            <v>87496</v>
          </cell>
          <cell r="C4906" t="str">
            <v>ALVENARIA DE VEDAÇÃO DE BLOCOS CERÂMICOS FURADOS NA HORIZONTAL DE 9X19X19CM (ESPESSURA 9CM) DE PAREDES COM ÁREA LÍQUIDA MENOR QUE 6M² SEM VÃOS E ARGAMASSA DE ASSENTAMENTO COM PREPARO MANUAL. AF_06/2014</v>
          </cell>
          <cell r="D4906" t="str">
            <v>M2</v>
          </cell>
          <cell r="E4906">
            <v>60.29</v>
          </cell>
          <cell r="F4906" t="str">
            <v>SINAPI</v>
          </cell>
        </row>
        <row r="4907">
          <cell r="B4907">
            <v>87497</v>
          </cell>
          <cell r="C4907" t="str">
            <v>ALVENARIA DE VEDAÇÃO DE BLOCOS CERÂMICOS FURADOS NA HORIZONTAL DE 11,5X19X19CM (ESPESSURA 11,5CM) DE PAREDES COM ÁREA LÍQUIDA MENOR QUE 6M² SEM VÃOS E ARGAMASSA DE ASSENTAMENTO COM PREPARO EM BETONEIRA. AF_06/2014</v>
          </cell>
          <cell r="D4907" t="str">
            <v>M2</v>
          </cell>
          <cell r="E4907">
            <v>57.75</v>
          </cell>
          <cell r="F4907" t="str">
            <v>SINAPI</v>
          </cell>
        </row>
        <row r="4908">
          <cell r="B4908">
            <v>87498</v>
          </cell>
          <cell r="C4908" t="str">
            <v>ALVENARIA DE VEDAÇÃO DE BLOCOS CERÂMICOS FURADOS NA HORIZONTAL DE 11,5X19X19CM (ESPESSURA 11,5CM) DE PAREDES COM ÁREA LÍQUIDA MENOR QUE 6M² SEM VÃOS E ARGAMASSA DE ASSENTAMENTO COM PREPARO MANUAL. AF_06/2014</v>
          </cell>
          <cell r="D4908" t="str">
            <v>M2</v>
          </cell>
          <cell r="E4908">
            <v>58.33</v>
          </cell>
          <cell r="F4908" t="str">
            <v>SINAPI</v>
          </cell>
        </row>
        <row r="4909">
          <cell r="B4909">
            <v>87499</v>
          </cell>
          <cell r="C4909" t="str">
            <v>ALVENARIA DE VEDAÇÃO DE BLOCOS CERÂMICOS FURADOS NA HORIZONTAL DE 9X14X19CM (ESPESSURA 9CM) DE PAREDES COM ÁREA LÍQUIDA MENOR QUE 6M² SEM VÃOS E ARGAMASSA DE ASSENTAMENTO COM PREPARO EM BETONEIRA. AF_06/2014</v>
          </cell>
          <cell r="D4909" t="str">
            <v>M2</v>
          </cell>
          <cell r="E4909">
            <v>65.72</v>
          </cell>
          <cell r="F4909" t="str">
            <v>SINAPI</v>
          </cell>
        </row>
        <row r="4910">
          <cell r="B4910">
            <v>87500</v>
          </cell>
          <cell r="C4910" t="str">
            <v>ALVENARIA DE VEDAÇÃO DE BLOCOS CERÂMICOS FURADOS NA HORIZONTAL DE 9X14X19CM (ESPESSURA 9CM) DE PAREDES COM ÁREA LÍQUIDA MENOR QUE 6M² SEM VÃOS E ARGAMASSA DE ASSENTAMENTO COM PREPARO MANUAL. AF_06/2014</v>
          </cell>
          <cell r="D4910" t="str">
            <v>M2</v>
          </cell>
          <cell r="E4910">
            <v>66.209999999999994</v>
          </cell>
          <cell r="F4910" t="str">
            <v>SINAPI</v>
          </cell>
        </row>
        <row r="4911">
          <cell r="B4911">
            <v>87501</v>
          </cell>
          <cell r="C4911" t="str">
            <v>ALVENARIA DE VEDAÇÃO DE BLOCOS CERÂMICOS FURADOS NA HORIZONTAL DE 14X9X19CM (ESPESSURA 14CM, BLOCO DEITADO) DE PAREDES COM ÁREA LÍQUIDA MENOR QUE 6M² SEM VÃOS E ARGAMASSA DE ASSENTAMENTO COM PREPARO EM BETONEIRA. AF_06/2014</v>
          </cell>
          <cell r="D4911" t="str">
            <v>M2</v>
          </cell>
          <cell r="E4911">
            <v>102.02</v>
          </cell>
          <cell r="F4911" t="str">
            <v>SINAPI</v>
          </cell>
        </row>
        <row r="4912">
          <cell r="B4912">
            <v>87502</v>
          </cell>
          <cell r="C4912" t="str">
            <v>ALVENARIA DE VEDAÇÃO DE BLOCOS CERÂMICOS FURADOS NA HORIZONTAL DE 14X9X19CM (ESPESSURA 14CM, BLOCO DEITADO) DE PAREDES COM ÁREA LÍQUIDA MENOR QUE 6M² SEM VÃOS E ARGAMASSA DE ASSENTAMENTO COM PREPARO MANUAL. AF_06/2014</v>
          </cell>
          <cell r="D4912" t="str">
            <v>M2</v>
          </cell>
          <cell r="E4912">
            <v>102.64</v>
          </cell>
          <cell r="F4912" t="str">
            <v>SINAPI</v>
          </cell>
        </row>
        <row r="4913">
          <cell r="B4913">
            <v>87503</v>
          </cell>
          <cell r="C4913" t="str">
            <v>ALVENARIA DE VEDAÇÃO DE BLOCOS CERÂMICOS FURADOS NA HORIZONTAL DE 9X19X19CM (ESPESSURA 9CM) DE PAREDES COM ÁREA LÍQUIDA MAIOR OU IGUAL A 6M² SEM VÃOS E ARGAMASSA DE ASSENTAMENTO COM PREPARO EM BETONEIRA. AF_06/2014</v>
          </cell>
          <cell r="D4913" t="str">
            <v>M2</v>
          </cell>
          <cell r="E4913">
            <v>51.17</v>
          </cell>
          <cell r="F4913" t="str">
            <v>SINAPI</v>
          </cell>
        </row>
        <row r="4914">
          <cell r="B4914">
            <v>87504</v>
          </cell>
          <cell r="C4914" t="str">
            <v>ALVENARIA DE VEDAÇÃO DE BLOCOS CERÂMICOS FURADOS NA HORIZONTAL DE 9X19X19CM (ESPESSURA 9CM) DE PAREDES COM ÁREA LÍQUIDA MAIOR OU IGUAL A 6M² SEM VÃOS E ARGAMASSA DE ASSENTAMENTO COM PREPARO MANUAL. AF_06/2014</v>
          </cell>
          <cell r="D4914" t="str">
            <v>M2</v>
          </cell>
          <cell r="E4914">
            <v>51.62</v>
          </cell>
          <cell r="F4914" t="str">
            <v>SINAPI</v>
          </cell>
        </row>
        <row r="4915">
          <cell r="B4915">
            <v>87505</v>
          </cell>
          <cell r="C4915" t="str">
            <v>ALVENARIA DE VEDAÇÃO DE BLOCOS CERÂMICOS FURADOS NA HORIZONTAL DE 11,5X19X19CM (ESPESSURA 11,5M) DE PAREDES COM ÁREA LÍQUIDA MAIOR OU IGUAL A 6M² SEM VÃOS E ARGAMASSA DE ASSENTAMENTO COM PREPARO EM BETONEIRA. AF_06/2014</v>
          </cell>
          <cell r="D4915" t="str">
            <v>M2</v>
          </cell>
          <cell r="E4915">
            <v>49.03</v>
          </cell>
          <cell r="F4915" t="str">
            <v>SINAPI</v>
          </cell>
        </row>
        <row r="4916">
          <cell r="B4916">
            <v>87506</v>
          </cell>
          <cell r="C4916" t="str">
            <v>ALVENARIA DE VEDAÇÃO DE BLOCOS CERÂMICOS FURADOS NA HORIZONTAL DE 11,5X19X19CM (ESPESSURA 11,5M) DE PAREDES COM ÁREA LÍQUIDA MAIOR OU IGUAL A 6M² SEM VÃOS E ARGAMASSA DE ASSENTAMENTO COM PREPARO MANUAL. AF_06/2014</v>
          </cell>
          <cell r="D4916" t="str">
            <v>M2</v>
          </cell>
          <cell r="E4916">
            <v>49.61</v>
          </cell>
          <cell r="F4916" t="str">
            <v>SINAPI</v>
          </cell>
        </row>
        <row r="4917">
          <cell r="B4917">
            <v>87507</v>
          </cell>
          <cell r="C4917" t="str">
            <v>ALVENARIA DE VEDAÇÃO DE BLOCOS CERÂMICOS FURADOS NA HORIZONTAL DE 9X14X19CM (ESPESSURA 9CM) DE PAREDES COM ÁREA LÍQUIDA MAIOR OU IGUAL A 6M² SEM VÃOS E ARGAMASSA DE ASSENTAMENTO COM PREPARO EM BETONEIRA. AF_06/2014</v>
          </cell>
          <cell r="D4917" t="str">
            <v>M2</v>
          </cell>
          <cell r="E4917">
            <v>54.25</v>
          </cell>
          <cell r="F4917" t="str">
            <v>SINAPI</v>
          </cell>
        </row>
        <row r="4918">
          <cell r="B4918">
            <v>87508</v>
          </cell>
          <cell r="C4918" t="str">
            <v>ALVENARIA DE VEDAÇÃO DE BLOCOS CERÂMICOS FURADOS NA HORIZONTAL DE 9X14X19CM (ESPESSURA 9CM) DE PAREDES COM ÁREA LÍQUIDA MAIOR OU IGUAL A 6M² SEM VÃOS E ARGAMASSA DE ASSENTAMENTO COM PREPARO MANUAL. AF_06/2014</v>
          </cell>
          <cell r="D4918" t="str">
            <v>M2</v>
          </cell>
          <cell r="E4918">
            <v>54.74</v>
          </cell>
          <cell r="F4918" t="str">
            <v>SINAPI</v>
          </cell>
        </row>
        <row r="4919">
          <cell r="B4919">
            <v>87509</v>
          </cell>
          <cell r="C4919" t="str">
            <v>ALVENARIA DE VEDAÇÃO DE BLOCOS CERÂMICOS FURADOS NA HORIZONTAL DE 14X9X19CM (ESPESSURA 14CM, BLOCO DEITADO) DE PAREDES COM ÁREA LÍQUIDA MAIOR OU IGUAL A 6M² SEM VÃOS E ARGAMASSA DE ASSENTAMENTO COM PREPARO EM BETONEIRA. AF_06/2014</v>
          </cell>
          <cell r="D4919" t="str">
            <v>M2</v>
          </cell>
          <cell r="E4919">
            <v>83.47</v>
          </cell>
          <cell r="F4919" t="str">
            <v>SINAPI</v>
          </cell>
        </row>
        <row r="4920">
          <cell r="B4920">
            <v>87510</v>
          </cell>
          <cell r="C4920" t="str">
            <v>ALVENARIA DE VEDAÇÃO DE BLOCOS CERÂMICOS FURADOS NA HORIZONTAL DE 14X9X19CM (ESPESSURA 14CM, BLOCO DEITADO) DE PAREDES COM ÁREA LÍQUIDA MAIOR OU IGUAL A 6M² SEM VÃOS E ARGAMASSA DE ASSENTAMENTO COM PREPARO MANUAL. AF_06/2014</v>
          </cell>
          <cell r="D4920" t="str">
            <v>M2</v>
          </cell>
          <cell r="E4920">
            <v>84.09</v>
          </cell>
          <cell r="F4920" t="str">
            <v>SINAPI</v>
          </cell>
        </row>
        <row r="4921">
          <cell r="B4921">
            <v>87511</v>
          </cell>
          <cell r="C4921" t="str">
            <v>ALVENARIA DE VEDAÇÃO DE BLOCOS CERÂMICOS FURADOS NA HORIZONTAL DE 9X19X19CM (ESPESSURA 9CM) DE PAREDES COM ÁREA LÍQUIDA MENOR QUE 6M² COM VÃOS E ARGAMASSA DE ASSENTAMENTO COM PREPARO EM BETONEIRA. AF_06/2014</v>
          </cell>
          <cell r="D4921" t="str">
            <v>M2</v>
          </cell>
          <cell r="E4921">
            <v>67.209999999999994</v>
          </cell>
          <cell r="F4921" t="str">
            <v>SINAPI</v>
          </cell>
        </row>
        <row r="4922">
          <cell r="B4922">
            <v>87512</v>
          </cell>
          <cell r="C4922" t="str">
            <v>ALVENARIA DE VEDAÇÃO DE BLOCOS CERÂMICOS FURADOS NA HORIZONTAL DE 9X19X19CM (ESPESSURA 9CM) DE PAREDES COM ÁREA LÍQUIDA MENOR QUE 6M² COM VÃOS E ARGAMASSA DE ASSENTAMENTO COM PREPARO MANUAL. AF_06/2014</v>
          </cell>
          <cell r="D4922" t="str">
            <v>M2</v>
          </cell>
          <cell r="E4922">
            <v>67.66</v>
          </cell>
          <cell r="F4922" t="str">
            <v>SINAPI</v>
          </cell>
        </row>
        <row r="4923">
          <cell r="B4923">
            <v>87513</v>
          </cell>
          <cell r="C4923" t="str">
            <v>ALVENARIA DE VEDAÇÃO DE BLOCOS CERÂMICOS FURADOS NA HORIZONTAL DE 11,5X19X19CM (ESPESSURA 11,5CM) DE PAREDES COM ÁREA LÍQUIDA MENOR QUE 6M² COM VÃOS E ARGAMASSA DE ASSENTAMENTO COM PREPARO EM BETONEIRA. AF_06/2014</v>
          </cell>
          <cell r="D4923" t="str">
            <v>M2</v>
          </cell>
          <cell r="E4923">
            <v>65.41</v>
          </cell>
          <cell r="F4923" t="str">
            <v>SINAPI</v>
          </cell>
        </row>
        <row r="4924">
          <cell r="B4924">
            <v>87514</v>
          </cell>
          <cell r="C4924" t="str">
            <v>ALVENARIA DE VEDAÇÃO DE BLOCOS CERÂMICOS FURADOS NA HORIZONTAL DE 11,5X19X19CM (ESPESSURA 11,5CM) DE PAREDES COM ÁREA LÍQUIDA MENOR QUE 6M² COM VÃOS E ARGAMASSA DE ASSENTAMENTO COM PREPARO MANUAL. AF_06/2014</v>
          </cell>
          <cell r="D4924" t="str">
            <v>M2</v>
          </cell>
          <cell r="E4924">
            <v>65.989999999999995</v>
          </cell>
          <cell r="F4924" t="str">
            <v>SINAPI</v>
          </cell>
        </row>
        <row r="4925">
          <cell r="B4925">
            <v>87515</v>
          </cell>
          <cell r="C4925" t="str">
            <v>ALVENARIA DE VEDAÇÃO DE BLOCOS CERÂMICOS FURADOS NA HORIZONTAL DE 9X14X19CM (ESPESSURA 9CM) DE PAREDES COM ÁREA LÍQUIDA MENOR QUE 6M² COM VÃOS E ARGAMASSA DE ASSENTAMENTO COM PREPARO EM BETONEIRA. AF_06/2014</v>
          </cell>
          <cell r="D4925" t="str">
            <v>M2</v>
          </cell>
          <cell r="E4925">
            <v>75.98</v>
          </cell>
          <cell r="F4925" t="str">
            <v>SINAPI</v>
          </cell>
        </row>
        <row r="4926">
          <cell r="B4926">
            <v>87516</v>
          </cell>
          <cell r="C4926" t="str">
            <v>ALVENARIA DE VEDAÇÃO DE BLOCOS CERÂMICOS FURADOS NA HORIZONTAL DE 9X14X19CM (ESPESSURA 9CM) DE PAREDES COM ÁREA LÍQUIDA MENOR QUE 6M² COM VÃOS E ARGAMASSA DE ASSENTAMENTO COM PREPARO MANUAL. AF_06/2014</v>
          </cell>
          <cell r="D4926" t="str">
            <v>M2</v>
          </cell>
          <cell r="E4926">
            <v>76.47</v>
          </cell>
          <cell r="F4926" t="str">
            <v>SINAPI</v>
          </cell>
        </row>
        <row r="4927">
          <cell r="B4927">
            <v>87517</v>
          </cell>
          <cell r="C4927" t="str">
            <v>ALVENARIA DE VEDAÇÃO DE BLOCOS CERÂMICOS FURADOS NA HORIZONTAL DE 14X9X19CM (ESPESSURA 14CM, BLOCO DEITADO) DE PAREDES COM ÁREA LÍQUIDA MENOR QUE 6M² COM VÃOS E ARGAMASSA DE ASSENTAMENTO COM PREPARO EM BETONEIRA. AF_06/2014</v>
          </cell>
          <cell r="D4927" t="str">
            <v>M2</v>
          </cell>
          <cell r="E4927">
            <v>117.99</v>
          </cell>
          <cell r="F4927" t="str">
            <v>SINAPI</v>
          </cell>
        </row>
        <row r="4928">
          <cell r="B4928">
            <v>87518</v>
          </cell>
          <cell r="C4928" t="str">
            <v>ALVENARIA DE VEDAÇÃO DE BLOCOS CERÂMICOS FURADOS NA HORIZONTAL DE 14X9X19CM (ESPESSURA 14CM, BLOCO DEITADO) DE PAREDES COM ÁREA LÍQUIDA MENOR QUE 6M² COM VÃOS E ARGAMASSA DE ASSENTAMENTO COM PREPARO MANUAL. AF_06/2014</v>
          </cell>
          <cell r="D4928" t="str">
            <v>M2</v>
          </cell>
          <cell r="E4928">
            <v>118.61</v>
          </cell>
          <cell r="F4928" t="str">
            <v>SINAPI</v>
          </cell>
        </row>
        <row r="4929">
          <cell r="B4929">
            <v>87519</v>
          </cell>
          <cell r="C4929" t="str">
            <v>ALVENARIA DE VEDAÇÃO DE BLOCOS CERÂMICOS FURADOS NA HORIZONTAL DE 9X19X19CM (ESPESSURA 9CM) DE PAREDES COM ÁREA LÍQUIDA MAIOR OU IGUAL A 6M² COM VÃOS E ARGAMASSA DE ASSENTAMENTO COM PREPARO EM BETONEIRA. AF_06/2014</v>
          </cell>
          <cell r="D4929" t="str">
            <v>M2</v>
          </cell>
          <cell r="E4929">
            <v>55.81</v>
          </cell>
          <cell r="F4929" t="str">
            <v>SINAPI</v>
          </cell>
        </row>
        <row r="4930">
          <cell r="B4930">
            <v>87520</v>
          </cell>
          <cell r="C4930" t="str">
            <v>ALVENARIA DE VEDAÇÃO DE BLOCOS CERÂMICOS FURADOS NA HORIZONTAL DE 9X19X19CM (ESPESSURA 9CM) DE PAREDES COM ÁREA LÍQUIDA MAIOR OU IGUAL A 6M² COM VÃOS E ARGAMASSA DE ASSENTAMENTO COM PREPARO MANUAL. AF_06/2014</v>
          </cell>
          <cell r="D4930" t="str">
            <v>M2</v>
          </cell>
          <cell r="E4930">
            <v>56.26</v>
          </cell>
          <cell r="F4930" t="str">
            <v>SINAPI</v>
          </cell>
        </row>
        <row r="4931">
          <cell r="B4931">
            <v>87521</v>
          </cell>
          <cell r="C4931" t="str">
            <v>ALVENARIA DE VEDAÇÃO DE BLOCOS CERÂMICOS FURADOS NA HORIZONTAL DE 11,5X19X19CM (ESPESSURA 11,5CM) DE PAREDES COM ÁREA LÍQUIDA MAIOR OU IGUAL A 6M² COM VÃOS E ARGAMASSA DE ASSENTAMENTO COM PREPARO EM BETONEIRA. AF_06/2014</v>
          </cell>
          <cell r="D4931" t="str">
            <v>M2</v>
          </cell>
          <cell r="E4931">
            <v>53.71</v>
          </cell>
          <cell r="F4931" t="str">
            <v>SINAPI</v>
          </cell>
        </row>
        <row r="4932">
          <cell r="B4932">
            <v>87522</v>
          </cell>
          <cell r="C4932" t="str">
            <v>ALVENARIA DE VEDAÇÃO DE BLOCOS CERÂMICOS FURADOS NA HORIZONTAL DE 11,5X19X19CM (ESPESSURA 11,5CM) DE PAREDES COM ÁREA LÍQUIDA MAIOR OU IGUAL A 6M² COM VÃOS E ARGAMASSA DE ASSENTAMENTO COM PREPARO MANUAL. AF_06/2014</v>
          </cell>
          <cell r="D4932" t="str">
            <v>M2</v>
          </cell>
          <cell r="E4932">
            <v>54.29</v>
          </cell>
          <cell r="F4932" t="str">
            <v>SINAPI</v>
          </cell>
        </row>
        <row r="4933">
          <cell r="B4933">
            <v>87523</v>
          </cell>
          <cell r="C4933" t="str">
            <v>ALVENARIA DE VEDAÇÃO DE BLOCOS CERÂMICOS FURADOS NA HORIZONTAL DE 9X14X19CM (ESPESSURA 9CM) DE PAREDES COM ÁREA LÍQUIDA MAIOR OU IGUAL A 6M² COM VÃOS E ARGAMASSA DE ASSENTAMENTO COM PREPARO EM BETONEIRA. AF_06/2014</v>
          </cell>
          <cell r="D4933" t="str">
            <v>M2</v>
          </cell>
          <cell r="E4933">
            <v>60.49</v>
          </cell>
          <cell r="F4933" t="str">
            <v>SINAPI</v>
          </cell>
        </row>
        <row r="4934">
          <cell r="B4934">
            <v>87524</v>
          </cell>
          <cell r="C4934" t="str">
            <v>ALVENARIA DE VEDAÇÃO DE BLOCOS CERÂMICOS FURADOS NA HORIZONTAL DE 9X14X19CM (ESPESSURA 9CM) DE PAREDES COM ÁREA LÍQUIDA MAIOR OU IGUAL A 6M² COM VÃOS E ARGAMASSA DE ASSENTAMENTO COM PREPARO MANUAL. AF_06/2014</v>
          </cell>
          <cell r="D4934" t="str">
            <v>M2</v>
          </cell>
          <cell r="E4934">
            <v>60.98</v>
          </cell>
          <cell r="F4934" t="str">
            <v>SINAPI</v>
          </cell>
        </row>
        <row r="4935">
          <cell r="B4935">
            <v>87525</v>
          </cell>
          <cell r="C4935" t="str">
            <v>ALVENARIA DE VEDAÇÃO DE BLOCOS CERÂMICOS FURADOS NA HORIZONTAL DE 14X9X19CM (ESPESSURA 14CM, BLOCO DEITADO) DE PAREDES COM ÁREA LÍQUIDA MAIOR OU IGUAL A 6M² COM VÃOS E ARGAMASSA DE ASSENTAMENTO COM PREPARO EM BETONEIRA. AF_06/2014</v>
          </cell>
          <cell r="D4935" t="str">
            <v>M2</v>
          </cell>
          <cell r="E4935">
            <v>93.15</v>
          </cell>
          <cell r="F4935" t="str">
            <v>SINAPI</v>
          </cell>
        </row>
        <row r="4936">
          <cell r="B4936">
            <v>87526</v>
          </cell>
          <cell r="C4936" t="str">
            <v>ALVENARIA DE VEDAÇÃO DE BLOCOS CERÂMICOS FURADOS NA HORIZONTAL DE 14X9X19CM (ESPESSURA 14CM, BLOCO DEITADO) DE PAREDES COM ÁREA LÍQUIDA MAIOR OU IGUAL A 6M² COM VÃOS E ARGAMASSA DE ASSENTAMENTO COM PREPARO MANUAL. AF_06/2014</v>
          </cell>
          <cell r="D4936" t="str">
            <v>M2</v>
          </cell>
          <cell r="E4936">
            <v>93.77</v>
          </cell>
          <cell r="F4936" t="str">
            <v>SINAPI</v>
          </cell>
        </row>
        <row r="4937">
          <cell r="B4937">
            <v>89043</v>
          </cell>
          <cell r="C4937" t="str">
            <v>(COMPOSIÇÃO REPRESENTATIVA) DO SERVIÇO DE ALVENARIA DE VEDAÇÃO DE BLOCOS VAZADOS DE CERÂMICA DE 9X19X19CM (ESPESSURA 9CM), PARA EDIFICAÇÃO HABITACIONAL MULTIFAMILIAR (PRÉDIO). AF_11/2014</v>
          </cell>
          <cell r="D4937" t="str">
            <v>M2</v>
          </cell>
          <cell r="E4937">
            <v>56.91</v>
          </cell>
          <cell r="F4937" t="str">
            <v>SINAPI</v>
          </cell>
        </row>
        <row r="4938">
          <cell r="B4938">
            <v>89168</v>
          </cell>
          <cell r="C4938" t="str">
            <v>(COMPOSIÇÃO REPRESENTATIVA) DO SERVIÇO DE ALVENARIA DE VEDAÇÃO DE BLOCOS VAZADOS DE CERÂMICA DE 9X19X19CM (ESPESSURA 9CM), PARA EDIFICAÇÃO HABITACIONAL UNIFAMILIAR (CASA) E EDIFICAÇÃO PÚBLICA PADRÃO. AF_11/2014</v>
          </cell>
          <cell r="D4938" t="str">
            <v>M2</v>
          </cell>
          <cell r="E4938">
            <v>58.61</v>
          </cell>
          <cell r="F4938" t="str">
            <v>SINAPI</v>
          </cell>
        </row>
        <row r="4939">
          <cell r="B4939">
            <v>89977</v>
          </cell>
          <cell r="C4939" t="str">
            <v>(COMPOSIÇÃO REPRESENTATIVA) DO SERVIÇO DE ALVENARIA DE VEDAÇÃO DE BLOCOS VAZADOS DE CERÂMICA DE 14X9X19CM (ESPESSURA 14CM, BLOCO DEITADO), PARA EDIFICAÇÃO HABITACIONAL UNIFAMILIAR (CASA) E EDIFICAÇÃO PÚBLICA PADRÃO. AF_12/2014</v>
          </cell>
          <cell r="D4939" t="str">
            <v>M2</v>
          </cell>
          <cell r="E4939">
            <v>99.37</v>
          </cell>
          <cell r="F4939" t="str">
            <v>SINAPI</v>
          </cell>
        </row>
        <row r="4940">
          <cell r="B4940">
            <v>90112</v>
          </cell>
          <cell r="C4940" t="str">
            <v>ALVENARIA DE VEDAÇÃO DE BLOCOS CERÂMICOS FURADOS NA VERTICAL DE 14X19X39CM (ESPESSURA 14CM) DE PAREDES COM ÁREA LÍQUIDA MENOR QUE 6M2 COM VÃOS E ARGAMASSA DE ASSENTAMENTO COM PREPARO MANUAL. AF_06/2014</v>
          </cell>
          <cell r="D4940" t="str">
            <v>M2</v>
          </cell>
          <cell r="E4940">
            <v>53.93</v>
          </cell>
          <cell r="F4940" t="str">
            <v>SINAPI</v>
          </cell>
        </row>
        <row r="4941">
          <cell r="B4941">
            <v>101159</v>
          </cell>
          <cell r="C4941" t="str">
            <v>ALVENARIA DE VEDAÇÃO DE BLOCOS CERÂMICOS MACIÇOS DE 5X10X20CM (ESPESSURA 10CM) E ARGAMASSA DE ASSENTAMENTO COM PREPARO EM BETONEIRA. AF_05/2020</v>
          </cell>
          <cell r="D4941" t="str">
            <v>M2</v>
          </cell>
          <cell r="E4941">
            <v>79.81</v>
          </cell>
          <cell r="F4941" t="str">
            <v>SINAPI</v>
          </cell>
        </row>
        <row r="4942">
          <cell r="B4942">
            <v>89282</v>
          </cell>
          <cell r="C4942" t="str">
            <v>ALVENARIA ESTRUTURAL DE BLOCOS CERÂMICOS 14X19X39, (ESPESSURA DE 14 CM), PARA PAREDES COM ÁREA LÍQUIDA MENOR QUE 6M², SEM VÃOS, UTILIZANDO PALHETA E ARGAMASSA DE ASSENTAMENTO COM PREPARO EM BETONEIRA. AF_12/2014</v>
          </cell>
          <cell r="D4942" t="str">
            <v>M2</v>
          </cell>
          <cell r="E4942">
            <v>45.2</v>
          </cell>
          <cell r="F4942" t="str">
            <v>SINAPI</v>
          </cell>
        </row>
        <row r="4943">
          <cell r="B4943">
            <v>89283</v>
          </cell>
          <cell r="C4943" t="str">
            <v>ALVENARIA ESTRUTURAL DE BLOCOS CERÂMICOS 14X19X39, (ESPESSURA DE 14 CM), PARA PAREDES COM ÁREA LÍQUIDA MENOR QUE 6M², SEM VÃOS, UTILIZANDO PALHETA E ARGAMASSA DE ASSENTAMENTO COM PREPARO MANUAL. AF_12/2014</v>
          </cell>
          <cell r="D4943" t="str">
            <v>M2</v>
          </cell>
          <cell r="E4943">
            <v>45.64</v>
          </cell>
          <cell r="F4943" t="str">
            <v>SINAPI</v>
          </cell>
        </row>
        <row r="4944">
          <cell r="B4944">
            <v>89284</v>
          </cell>
          <cell r="C4944" t="str">
            <v>ALVENARIA ESTRUTURAL DE BLOCOS CERÂMICOS 14X19X39, (ESPESSURA DE 14 CM), PARA PAREDES COM ÁREA LÍQUIDA MAIOR OU IGUAL QUE 6M², SEM VÃOS, UTILIZANDO PALHETA E ARGAMASSA DE ASSENTAMENTO COM PREPARO EM BETONEIRA. AF_12/2014</v>
          </cell>
          <cell r="D4944" t="str">
            <v>M2</v>
          </cell>
          <cell r="E4944">
            <v>41.15</v>
          </cell>
          <cell r="F4944" t="str">
            <v>SINAPI</v>
          </cell>
        </row>
        <row r="4945">
          <cell r="B4945">
            <v>89285</v>
          </cell>
          <cell r="C4945" t="str">
            <v>ALVENARIA ESTRUTURAL DE BLOCOS CERÂMICOS 14X19X39, (ESPESSURA DE 14 CM), PARA PAREDES COM ÁREA LÍQUIDA MAIOR OU IGUAL QUE 6M², SEM VÃOS, UTILIZANDO PALHETA E ARGAMASSA DE ASSENTAMENTO COM PREPARO MANUAL. AF_12/2014</v>
          </cell>
          <cell r="D4945" t="str">
            <v>M2</v>
          </cell>
          <cell r="E4945">
            <v>41.59</v>
          </cell>
          <cell r="F4945" t="str">
            <v>SINAPI</v>
          </cell>
        </row>
        <row r="4946">
          <cell r="B4946">
            <v>89286</v>
          </cell>
          <cell r="C4946" t="str">
            <v>ALVENARIA ESTRUTURAL DE BLOCOS CERÂMICOS 14X19X39, (ESPESSURA DE 14 CM), PARA PAREDES COM ÁREA LÍQUIDA MENOR QUE 6M², COM VÃOS, UTILIZANDO PALHETA E ARGAMASSA DE ASSENTAMENTO COM PREPARO EM BETONEIRA. AF_12/2014</v>
          </cell>
          <cell r="D4946" t="str">
            <v>M2</v>
          </cell>
          <cell r="E4946">
            <v>48.95</v>
          </cell>
          <cell r="F4946" t="str">
            <v>SINAPI</v>
          </cell>
        </row>
        <row r="4947">
          <cell r="B4947">
            <v>89287</v>
          </cell>
          <cell r="C4947" t="str">
            <v>ALVENARIA ESTRUTURAL DE BLOCOS CERÂMICOS 14X19X39, (ESPESSURA DE 14 CM), PARA PAREDES COM ÁREA LÍQUIDA MENOR QUE 6M², COM VÃOS, UTILIZANDO PALHETA E ARGAMASSA DE ASSENTAMENTO COM PREPARO MANUAL. AF_12/2014</v>
          </cell>
          <cell r="D4947" t="str">
            <v>M2</v>
          </cell>
          <cell r="E4947">
            <v>49.39</v>
          </cell>
          <cell r="F4947" t="str">
            <v>SINAPI</v>
          </cell>
        </row>
        <row r="4948">
          <cell r="B4948">
            <v>89288</v>
          </cell>
          <cell r="C4948" t="str">
            <v>ALVENARIA ESTRUTURAL DE BLOCOS CERÂMICOS 14X19X39, (ESPESSURA DE 14 CM), PARA PAREDES COM ÁREA LÍQUIDA MAIOR OU IGUAL A 6M², COM VÃOS, UTILIZANDO PALHETA E ARGAMASSA DE ASSENTAMENTO COM PREPARO EM BETONEIRA. AF_12/2014</v>
          </cell>
          <cell r="D4948" t="str">
            <v>M2</v>
          </cell>
          <cell r="E4948">
            <v>43.36</v>
          </cell>
          <cell r="F4948" t="str">
            <v>SINAPI</v>
          </cell>
        </row>
        <row r="4949">
          <cell r="B4949">
            <v>89289</v>
          </cell>
          <cell r="C4949" t="str">
            <v>ALVENARIA ESTRUTURAL DE BLOCOS CERÂMICOS 14X19X39, (ESPESSURA DE 14 CM), PARA PAREDES COM ÁREA LÍQUIDA MAIOR OU IGUAL A 6M², COM VÃOS, UTILIZANDO PALHETA E ARGAMASSA DE ASSENTAMENTO COM PREPARO MANUAL. AF_12/2014</v>
          </cell>
          <cell r="D4949" t="str">
            <v>M2</v>
          </cell>
          <cell r="E4949">
            <v>43.8</v>
          </cell>
          <cell r="F4949" t="str">
            <v>SINAPI</v>
          </cell>
        </row>
        <row r="4950">
          <cell r="B4950">
            <v>89290</v>
          </cell>
          <cell r="C4950" t="str">
            <v>ALVENARIA ESTRUTURAL DE BLOCOS CERÂMICOS 14X19X29, (ESPESSURA DE 14 CM), PARA PAREDES COM ÁREA LÍQUIDA MENOR QUE 6M², SEM VÃOS, UTILIZANDO PALHETA E ARGAMASSA DE ASSENTAMENTO COM PREPARO EM BETONEIRA. AF_12/2014</v>
          </cell>
          <cell r="D4950" t="str">
            <v>M2</v>
          </cell>
          <cell r="E4950">
            <v>52.96</v>
          </cell>
          <cell r="F4950" t="str">
            <v>SINAPI</v>
          </cell>
        </row>
        <row r="4951">
          <cell r="B4951">
            <v>89291</v>
          </cell>
          <cell r="C4951" t="str">
            <v>ALVENARIA ESTRUTURAL DE BLOCOS CERÂMICOS 14X19X29, (ESPESSURA DE 14 CM), PARA PAREDES COM ÁREA LÍQUIDA MENOR QUE 6M², SEM VÃOS, UTILIZANDO PALHETA E ARGAMASSA DE ASSENTAMENTO COM PREPARO MANUAL. AF_12/2014</v>
          </cell>
          <cell r="D4951" t="str">
            <v>M2</v>
          </cell>
          <cell r="E4951">
            <v>53.45</v>
          </cell>
          <cell r="F4951" t="str">
            <v>SINAPI</v>
          </cell>
        </row>
        <row r="4952">
          <cell r="B4952">
            <v>89292</v>
          </cell>
          <cell r="C4952" t="str">
            <v>ALVENARIA ESTRUTURAL DE BLOCOS CERÂMICOS 14X19X29, (ESPESSURA DE 14 CM), PARA PAREDES COM ÁREA LÍQUIDA MAIOR OU IGUAL A 6M², SEM VÃOS, UTILIZANDO PALHETA E ARGAMASSA DE ASSENTAMENTO COM PREPARO EM BETONEIRA. AF_12/2014</v>
          </cell>
          <cell r="D4952" t="str">
            <v>M2</v>
          </cell>
          <cell r="E4952">
            <v>48.96</v>
          </cell>
          <cell r="F4952" t="str">
            <v>SINAPI</v>
          </cell>
        </row>
        <row r="4953">
          <cell r="B4953">
            <v>89293</v>
          </cell>
          <cell r="C4953" t="str">
            <v>ALVENARIA ESTRUTURAL DE BLOCOS CERÂMICOS 14X19X29, (ESPESSURA DE 14 CM), PARA PAREDES COM ÁREA LÍQUIDA MAIOR OU IGUAL A 6M2, SEM VÃOS, UTILIZANDO PALHETA E ARGAMASSA DE ASSENTAMENTO COM PREPARO MANUAL. AF_12/2014</v>
          </cell>
          <cell r="D4953" t="str">
            <v>M2</v>
          </cell>
          <cell r="E4953">
            <v>49.45</v>
          </cell>
          <cell r="F4953" t="str">
            <v>SINAPI</v>
          </cell>
        </row>
        <row r="4954">
          <cell r="B4954">
            <v>89294</v>
          </cell>
          <cell r="C4954" t="str">
            <v>ALVENARIA ESTRUTURAL DE BLOCOS CERÂMICOS 14X19X29, (ESPESSURA DE 14 CM), PARA PAREDES COM ÁREA LÍQUIDA MENOR QUE 6M², COM VÃOS, UTILIZANDO PALHETA E ARGAMASSA DE ASSENTAMENTO COM PREPARO EM BETONEIRA. AF_12/2014</v>
          </cell>
          <cell r="D4954" t="str">
            <v>M2</v>
          </cell>
          <cell r="E4954">
            <v>58.02</v>
          </cell>
          <cell r="F4954" t="str">
            <v>SINAPI</v>
          </cell>
        </row>
        <row r="4955">
          <cell r="B4955">
            <v>89295</v>
          </cell>
          <cell r="C4955" t="str">
            <v>ALVENARIA ESTRUTURAL DE BLOCOS CERÂMICOS 14X19X29, (ESPESSURA DE 14 CM), PARA PAREDES COM ÁREA LÍQUIDA MENOR QUE 6M², COM VÃOS, UTILIZANDO PALHETA E ARGAMASSA DE ASSENTAMENTO COM PREPARO MANUAL. AF_12/2014</v>
          </cell>
          <cell r="D4955" t="str">
            <v>M2</v>
          </cell>
          <cell r="E4955">
            <v>58.51</v>
          </cell>
          <cell r="F4955" t="str">
            <v>SINAPI</v>
          </cell>
        </row>
        <row r="4956">
          <cell r="B4956">
            <v>89296</v>
          </cell>
          <cell r="C4956" t="str">
            <v>ALVENARIA ESTRUTURAL DE BLOCOS CERÂMICOS 14X19X29, (ESPESSURA DE 14 CM), PARA PAREDES COM ÁREA LÍQUIDA MAIOR OU IGUAL A 6M², COM VÃOS, UTILIZANDO PALHETA E ARGAMASSA DE ASSENTAMENTO COM PREPARO EM BETONEIRA. AF_12/2014</v>
          </cell>
          <cell r="D4956" t="str">
            <v>M2</v>
          </cell>
          <cell r="E4956">
            <v>51.87</v>
          </cell>
          <cell r="F4956" t="str">
            <v>SINAPI</v>
          </cell>
        </row>
        <row r="4957">
          <cell r="B4957">
            <v>89297</v>
          </cell>
          <cell r="C4957" t="str">
            <v>ALVENARIA ESTRUTURAL DE BLOCOS CERÂMICOS 14X19X29, (ESPESSURA DE 14 CM), PARA PAREDES COM ÁREA LÍQUIDA MAIOR OU IGUAL A 6M², COM VÃOS, UTILIZANDO PALHETA E ARGAMASSA DE ASSENTAMENTO COM PREPARO MANUAL. AF_12/2014</v>
          </cell>
          <cell r="D4957" t="str">
            <v>M2</v>
          </cell>
          <cell r="E4957">
            <v>52.36</v>
          </cell>
          <cell r="F4957" t="str">
            <v>SINAPI</v>
          </cell>
        </row>
        <row r="4958">
          <cell r="B4958">
            <v>89298</v>
          </cell>
          <cell r="C4958" t="str">
            <v>ALVENARIA ESTRUTURAL DE BLOCOS CERÂMICOS 14X19X39, (ESPESSURA DE 14 CM), PARA PAREDES COM ÁREA LÍQUIDA MENOR QUE 6M², SEM VÃOS, UTILIZANDO COLHER DE PEDREIRO E ARGAMASSA DE ASSENTAMENTO COM PREPARO EM BETONEIRA. AF_12/2014</v>
          </cell>
          <cell r="D4958" t="str">
            <v>M2</v>
          </cell>
          <cell r="E4958">
            <v>54.5</v>
          </cell>
          <cell r="F4958" t="str">
            <v>SINAPI</v>
          </cell>
        </row>
        <row r="4959">
          <cell r="B4959">
            <v>89299</v>
          </cell>
          <cell r="C4959" t="str">
            <v>ALVENARIA ESTRUTURAL DE BLOCOS CERÂMICOS 14X19X39, (ESPESSURA DE 14 CM), PARA PAREDES COM ÁREA LÍQUIDA MENOR QUE 6M², SEM VÃOS, UTILIZANDO COLHER DE PEDREIRO E ARGAMASSA DE ASSENTAMENTO COM PREPARO MANUAL. AF_12/2014</v>
          </cell>
          <cell r="D4959" t="str">
            <v>M2</v>
          </cell>
          <cell r="E4959">
            <v>55.13</v>
          </cell>
          <cell r="F4959" t="str">
            <v>SINAPI</v>
          </cell>
        </row>
        <row r="4960">
          <cell r="B4960">
            <v>89300</v>
          </cell>
          <cell r="C4960" t="str">
            <v>ALVENARIA ESTRUTURAL DE BLOCOS CERÂMICOS 14X19X39, (ESPESSURA DE 14 CM), PARA PAREDES COM ÁREA LÍQUIDA MAIOR OU IGUAL A 6M², SEM VÃOS, UTILIZANDO COLHER DE PEDREIRO E ARGAMASSA DE ASSENTAMENTO COM PREPARO EM BETONEIRA. AF_12/2014</v>
          </cell>
          <cell r="D4960" t="str">
            <v>M2</v>
          </cell>
          <cell r="E4960">
            <v>50.45</v>
          </cell>
          <cell r="F4960" t="str">
            <v>SINAPI</v>
          </cell>
        </row>
        <row r="4961">
          <cell r="B4961">
            <v>89301</v>
          </cell>
          <cell r="C4961" t="str">
            <v>ALVENARIA ESTRUTURAL DE BLOCOS CERÂMICOS 14X19X39, (ESPESSURA DE 14 CM), PARA PAREDES COM ÁREA LÍQUIDA MAIOR OU IGUAL A 6M², SEM VÃOS, UTILIZANDO COLHER DE PEDREIRO E ARGAMASSA DE ASSENTAMENTO COM PREPARO MANUAL. AF_12/2014</v>
          </cell>
          <cell r="D4961" t="str">
            <v>M2</v>
          </cell>
          <cell r="E4961">
            <v>51.08</v>
          </cell>
          <cell r="F4961" t="str">
            <v>SINAPI</v>
          </cell>
        </row>
        <row r="4962">
          <cell r="B4962">
            <v>89302</v>
          </cell>
          <cell r="C4962" t="str">
            <v>ALVENARIA ESTRUTURAL DE BLOCOS CERÂMICOS 14X19X39, (ESPESSURA DE 14 CM), PARA PAREDES COM ÁREA LÍQUIDA MENOR QUE 6M², COM VÃOS, UTILIZANDO COLHER DE PEDREIRO E ARGAMASSA DE ASSENTAMENTO COM PREPARO EM BETONEIRA. AF_12/2014</v>
          </cell>
          <cell r="D4962" t="str">
            <v>M2</v>
          </cell>
          <cell r="E4962">
            <v>60.86</v>
          </cell>
          <cell r="F4962" t="str">
            <v>SINAPI</v>
          </cell>
        </row>
        <row r="4963">
          <cell r="B4963">
            <v>89303</v>
          </cell>
          <cell r="C4963" t="str">
            <v>ALVENARIA ESTRUTURAL DE BLOCOS CERÂMICOS 14X19X39, (ESPESSURA DE 14 CM), PARA PAREDES COM ÁREA LÍQUIDA MENOR QUE 6M², COM VÃOS, UTILIZANDO COLHER DE PEDREIRO E ARGAMASSA DE ASSENTAMENTO COM PREPARO MANUAL. AF_12/2014</v>
          </cell>
          <cell r="D4963" t="str">
            <v>M2</v>
          </cell>
          <cell r="E4963">
            <v>61.49</v>
          </cell>
          <cell r="F4963" t="str">
            <v>SINAPI</v>
          </cell>
        </row>
        <row r="4964">
          <cell r="B4964">
            <v>89304</v>
          </cell>
          <cell r="C4964" t="str">
            <v>ALVENARIA ESTRUTURAL DE BLOCOS CERÂMICOS 14X19X39, (ESPESSURA DE 14 CM), PARA PAREDES COM ÁREA LÍQUIDA MAIOR OU IGUAL A 6M², COM VÃOS, UTILIZANDO COLHER DE PEDREIRO E ARGAMASSA DE ASSENTAMENTO COM PREPARO EM BETONEIRA. AF_12/2014</v>
          </cell>
          <cell r="D4964" t="str">
            <v>M2</v>
          </cell>
          <cell r="E4964">
            <v>54.29</v>
          </cell>
          <cell r="F4964" t="str">
            <v>SINAPI</v>
          </cell>
        </row>
        <row r="4965">
          <cell r="B4965">
            <v>89305</v>
          </cell>
          <cell r="C4965" t="str">
            <v>ALVENARIA ESTRUTURAL DE BLOCOS CERÂMICOS 14X19X39, (ESPESSURA DE 14 CM), PARA PAREDES COM ÁREA LÍQUIDA MAIOR OU IGUAL A 6M², COM VÃOS, UTILIZANDO COLHER DE PEDREIRO E ARGAMASSA DE ASSENTAMENTO COM PREPARO MANUAL. AF_12/2014</v>
          </cell>
          <cell r="D4965" t="str">
            <v>M2</v>
          </cell>
          <cell r="E4965">
            <v>54.92</v>
          </cell>
          <cell r="F4965" t="str">
            <v>SINAPI</v>
          </cell>
        </row>
        <row r="4966">
          <cell r="B4966">
            <v>89306</v>
          </cell>
          <cell r="C4966" t="str">
            <v>ALVENARIA ESTRUTURAL DE BLOCOS CERÂMICOS 14X19X29, (ESPESSURA DE 14 CM), PARA PAREDES COM ÁREA LÍQUIDA MENOR QUE 6M², SEM VÃOS, UTILIZANDO COLHER DE PEDREIRO E ARGAMASSA DE ASSENTAMENTO COM PREPARO EM BETONEIRA. AF_12/2014</v>
          </cell>
          <cell r="D4966" t="str">
            <v>M2</v>
          </cell>
          <cell r="E4966">
            <v>62.51</v>
          </cell>
          <cell r="F4966" t="str">
            <v>SINAPI</v>
          </cell>
        </row>
        <row r="4967">
          <cell r="B4967">
            <v>89307</v>
          </cell>
          <cell r="C4967" t="str">
            <v>ALVENARIA ESTRUTURAL DE BLOCOS CERÂMICOS 14X19X29, (ESPESSURA DE 14 CM), PARA PAREDES COM ÁREA LÍQUIDA MENOR QUE 6M², SEM VÃOS, UTILIZANDO COLHER DE PEDREIRO E ARGAMASSA DE ASSENTAMENTO COM PREPARO MANUAL. AF_12/2014</v>
          </cell>
          <cell r="D4967" t="str">
            <v>M2</v>
          </cell>
          <cell r="E4967">
            <v>63.21</v>
          </cell>
          <cell r="F4967" t="str">
            <v>SINAPI</v>
          </cell>
        </row>
        <row r="4968">
          <cell r="B4968">
            <v>89308</v>
          </cell>
          <cell r="C4968" t="str">
            <v>ALVENARIA ESTRUTURAL DE BLOCOS CERÂMICOS 14X19X29, (ESPESSURA DE 14 CM), PARA PAREDES COM ÁREA LÍQUIDA MAIOR OU IGUAL A 6M², SEM VÃOS, UTILIZANDO COLHER DE PEDREIRO E ARGAMASSA DE ASSENTAMENTO COM PREPARO EM BETONEIRA. AF_12/2014</v>
          </cell>
          <cell r="D4968" t="str">
            <v>M2</v>
          </cell>
          <cell r="E4968">
            <v>58.49</v>
          </cell>
          <cell r="F4968" t="str">
            <v>SINAPI</v>
          </cell>
        </row>
        <row r="4969">
          <cell r="B4969">
            <v>89309</v>
          </cell>
          <cell r="C4969" t="str">
            <v>ALVENARIA ESTRUTURAL DE BLOCOS CERÂMICOS 14X19X29, (ESPESSURA DE 14 CM), PARA PAREDES COM ÁREA LÍQUIDA MAIOR OU IGUAL A 6M², SEM VÃOS, UTILIZANDO COLHER DE PEDREIRO E ARGAMASSA DE ASSENTAMENTO COM PREPARO MANUAL. AF_12/2014</v>
          </cell>
          <cell r="D4969" t="str">
            <v>M2</v>
          </cell>
          <cell r="E4969">
            <v>59.19</v>
          </cell>
          <cell r="F4969" t="str">
            <v>SINAPI</v>
          </cell>
        </row>
        <row r="4970">
          <cell r="B4970">
            <v>89310</v>
          </cell>
          <cell r="C4970" t="str">
            <v>ALVENARIA ESTRUTURAL DE BLOCOS CERÂMICOS 14X19X29, (ESPESSURA DE 14 CM), PARA PAREDES COM ÁREA LÍQUIDA MENOR QUE 6M², COM VÃOS, UTILIZANDO COLHER DE PEDREIRO E ARGAMASSA DE ASSENTAMENTO COM PREPARO EM BETONEIRA. AF_12/2014</v>
          </cell>
          <cell r="D4970" t="str">
            <v>M2</v>
          </cell>
          <cell r="E4970">
            <v>71.55</v>
          </cell>
          <cell r="F4970" t="str">
            <v>SINAPI</v>
          </cell>
        </row>
        <row r="4971">
          <cell r="B4971">
            <v>89311</v>
          </cell>
          <cell r="C4971" t="str">
            <v>ALVENARIA ESTRUTURAL DE BLOCOS CERÂMICOS 14X19X29, (ESPESSURA DE 14 CM), PARA PAREDES COM ÁREA LÍQUIDA MENOR QUE 6M², COM VÃOS, UTILIZANDO COLHER DE PEDREIRO E ARGAMASSA DE ASSENTAMENTO COM PREPARO MANUAL. AF_12/2014</v>
          </cell>
          <cell r="D4971" t="str">
            <v>M2</v>
          </cell>
          <cell r="E4971">
            <v>72.25</v>
          </cell>
          <cell r="F4971" t="str">
            <v>SINAPI</v>
          </cell>
        </row>
        <row r="4972">
          <cell r="B4972">
            <v>89312</v>
          </cell>
          <cell r="C4972" t="str">
            <v>ALVENARIA ESTRUTURAL DE BLOCOS CERÂMICOS 14X19X29, (ESPESSURA DE 14 CM), PARA PAREDES COM ÁREA LÍQUIDA MAIOR OU IGUAL A 6M², COM VÃOS, UTILIZANDO COLHER DE PEDREIRO E ARGAMASSA DE ASSENTAMENTO COM PREPARO EM BETONEIRA. AF_12/2014</v>
          </cell>
          <cell r="D4972" t="str">
            <v>M2</v>
          </cell>
          <cell r="E4972">
            <v>63.05</v>
          </cell>
          <cell r="F4972" t="str">
            <v>SINAPI</v>
          </cell>
        </row>
        <row r="4973">
          <cell r="B4973">
            <v>89313</v>
          </cell>
          <cell r="C4973" t="str">
            <v>ALVENARIA ESTRUTURAL DE BLOCOS CERÂMICOS 14X19X29, (ESPESSURA DE 14 CM), PARA PAREDES COM ÁREA LÍQUIDA MAIOR OU IGUAL A 6M², COM VÃOS, UTILIZANDO COLHER DE PEDREIRO E ARGAMASSA DE ASSENTAMENTO COM PREPARO MANUAL. AF_12/2014</v>
          </cell>
          <cell r="D4973" t="str">
            <v>M2</v>
          </cell>
          <cell r="E4973">
            <v>63.75</v>
          </cell>
          <cell r="F4973" t="str">
            <v>SINAPI</v>
          </cell>
        </row>
        <row r="4974">
          <cell r="B4974">
            <v>101162</v>
          </cell>
          <cell r="C4974" t="str">
            <v>ALVENARIA DE VEDAÇÃO COM ELEMENTO VAZADO DE CERÂMICA (COBOGÓ) DE 7X20X20CM E ARGAMASSA DE ASSENTAMENTO COM PREPARO EM BETONEIRA. AF_05/2020</v>
          </cell>
          <cell r="D4974" t="str">
            <v>M2</v>
          </cell>
          <cell r="E4974">
            <v>114.11</v>
          </cell>
          <cell r="F4974" t="str">
            <v>SINAPI</v>
          </cell>
        </row>
        <row r="4975">
          <cell r="B4975">
            <v>87447</v>
          </cell>
          <cell r="C4975" t="str">
            <v>ALVENARIA DE VEDAÇÃO DE BLOCOS VAZADOS DE CONCRETO DE 9X19X39CM (ESPESSURA 9CM) DE PAREDES COM ÁREA LÍQUIDA MENOR QUE 6M² SEM VÃOS E ARGAMASSA DE ASSENTAMENTO COM PREPARO EM BETONEIRA. AF_06/2014</v>
          </cell>
          <cell r="D4975" t="str">
            <v>M2</v>
          </cell>
          <cell r="E4975">
            <v>45.83</v>
          </cell>
          <cell r="F4975" t="str">
            <v>SINAPI</v>
          </cell>
        </row>
        <row r="4976">
          <cell r="B4976">
            <v>87448</v>
          </cell>
          <cell r="C4976" t="str">
            <v>ALVENARIA DE VEDAÇÃO DE BLOCOS VAZADOS DE CONCRETO DE 9X19X39CM (ESPESSURA 9CM) DE PAREDES COM ÁREA LÍQUIDA MENOR QUE 6M² SEM VÃOS E ARGAMASSA DE ASSENTAMENTO COM PREPARO MANUAL. AF_06/2014</v>
          </cell>
          <cell r="D4976" t="str">
            <v>M2</v>
          </cell>
          <cell r="E4976">
            <v>45.88</v>
          </cell>
          <cell r="F4976" t="str">
            <v>SINAPI</v>
          </cell>
        </row>
        <row r="4977">
          <cell r="B4977">
            <v>87449</v>
          </cell>
          <cell r="C4977" t="str">
            <v>ALVENARIA DE VEDAÇÃO DE BLOCOS VAZADOS DE CONCRETO DE 14X19X39CM (ESPESSURA 14CM) DE PAREDES COM ÁREA LÍQUIDA MENOR QUE 6M² SEM VÃOS E ARGAMASSA DE ASSENTAMENTO COM PREPARO EM BETONEIRA. AF_06/2014</v>
          </cell>
          <cell r="D4977" t="str">
            <v>M2</v>
          </cell>
          <cell r="E4977">
            <v>58.2</v>
          </cell>
          <cell r="F4977" t="str">
            <v>SINAPI</v>
          </cell>
        </row>
        <row r="4978">
          <cell r="B4978">
            <v>87450</v>
          </cell>
          <cell r="C4978" t="str">
            <v>ALVENARIA DE VEDAÇÃO DE BLOCOS VAZADOS DE CONCRETO DE 14X19X39CM (ESPESSURA 14CM) DE PAREDES COM ÁREA LÍQUIDA MENOR QUE 6M² SEM VÃOS E ARGAMASSA DE ASSENTAMENTO COM PREPARO MANUAL. AF_06/2014</v>
          </cell>
          <cell r="D4978" t="str">
            <v>M2</v>
          </cell>
          <cell r="E4978">
            <v>58.67</v>
          </cell>
          <cell r="F4978" t="str">
            <v>SINAPI</v>
          </cell>
        </row>
        <row r="4979">
          <cell r="B4979">
            <v>87451</v>
          </cell>
          <cell r="C4979" t="str">
            <v>ALVENARIA DE VEDAÇÃO DE BLOCOS VAZADOS DE CONCRETO DE 19X19X39CM (ESPESSURA 19CM) DE PAREDES COM ÁREA LÍQUIDA MENOR QUE 6M² SEM VÃOS E ARGAMASSA DE ASSENTAMENTO COM PREPARO EM BETONEIRA. AF_06/2014</v>
          </cell>
          <cell r="D4979" t="str">
            <v>M2</v>
          </cell>
          <cell r="E4979">
            <v>71.73</v>
          </cell>
          <cell r="F4979" t="str">
            <v>SINAPI</v>
          </cell>
        </row>
        <row r="4980">
          <cell r="B4980">
            <v>87452</v>
          </cell>
          <cell r="C4980" t="str">
            <v>ALVENARIA DE VEDAÇÃO DE BLOCOS VAZADOS DE CONCRETO DE 19X19X39CM (ESPESSURA 19CM) DE PAREDES COM ÁREA LÍQUIDA MENOR QUE 6M² SEM VÃOS E ARGAMASSA DE ASSENTAMENTO COM PREPARO MANUAL. AF_06/2014</v>
          </cell>
          <cell r="D4980" t="str">
            <v>M2</v>
          </cell>
          <cell r="E4980">
            <v>72.12</v>
          </cell>
          <cell r="F4980" t="str">
            <v>SINAPI</v>
          </cell>
        </row>
        <row r="4981">
          <cell r="B4981">
            <v>87453</v>
          </cell>
          <cell r="C4981" t="str">
            <v>ALVENARIA DE VEDAÇÃO DE BLOCOS VAZADOS DE CONCRETO DE 9X19X39CM (ESPESSURA 9CM) DE PAREDES COM ÁREA LÍQUIDA MAIOR OU IGUAL A 6M² SEM VÃOS E ARGAMASSA DE ASSENTAMENTO COM PREPARO EM BETONEIRA. AF_06/2014</v>
          </cell>
          <cell r="D4981" t="str">
            <v>M2</v>
          </cell>
          <cell r="E4981">
            <v>42.63</v>
          </cell>
          <cell r="F4981" t="str">
            <v>SINAPI</v>
          </cell>
        </row>
        <row r="4982">
          <cell r="B4982">
            <v>87454</v>
          </cell>
          <cell r="C4982" t="str">
            <v>ALVENARIA DE VEDAÇÃO DE BLOCOS VAZADOS DE CONCRETO DE 9X19X39CM (ESPESSURA 9CM) DE PAREDES COM ÁREA LÍQUIDA MAIOR OU IGUAL A 6M² SEM VÃOS E ARGAMASSA DE ASSENTAMENTO COM PREPARO MANUAL. AF_06/2014</v>
          </cell>
          <cell r="D4982" t="str">
            <v>M2</v>
          </cell>
          <cell r="E4982">
            <v>43.03</v>
          </cell>
          <cell r="F4982" t="str">
            <v>SINAPI</v>
          </cell>
        </row>
        <row r="4983">
          <cell r="B4983">
            <v>87455</v>
          </cell>
          <cell r="C4983" t="str">
            <v>ALVENARIA DE VEDAÇÃO DE BLOCOS VAZADOS DE CONCRETO DE 14X19X39CM (ESPESSURA 14CM) DE PAREDES COM ÁREA LÍQUIDA MAIOR OU IGUAL A 6M² SEM VÃOS E ARGAMASSA DE ASSENTAMENTO COM PREPARO EM BETONEIRA. AF_06/2014</v>
          </cell>
          <cell r="D4983" t="str">
            <v>M2</v>
          </cell>
          <cell r="E4983">
            <v>54.23</v>
          </cell>
          <cell r="F4983" t="str">
            <v>SINAPI</v>
          </cell>
        </row>
        <row r="4984">
          <cell r="B4984">
            <v>87456</v>
          </cell>
          <cell r="C4984" t="str">
            <v>ALVENARIA DE VEDAÇÃO DE BLOCOS VAZADOS DE CONCRETO DE 14X19X39CM (ESPESSURA 14CM) DE PAREDES COM ÁREA LÍQUIDA MAIOR OU IGUAL A 6M² SEM VÃOS E ARGAMASSA DE ASSENTAMENTO COM PREPARO MANUAL. AF_06/2014</v>
          </cell>
          <cell r="D4984" t="str">
            <v>M2</v>
          </cell>
          <cell r="E4984">
            <v>55</v>
          </cell>
          <cell r="F4984" t="str">
            <v>SINAPI</v>
          </cell>
        </row>
        <row r="4985">
          <cell r="B4985">
            <v>87457</v>
          </cell>
          <cell r="C4985" t="str">
            <v>ALVENARIA DE VEDAÇÃO DE BLOCOS VAZADOS DE CONCRETO DE 19X19X39CM (ESPESSURA 19CM) DE PAREDES COM ÁREA LÍQUIDA MAIOR OU IGUAL A 6M² SEM VÃOS E ARGAMASSA DE ASSENTAMENTO COM PREPARO EM BETONEIRA. AF_06/2014</v>
          </cell>
          <cell r="D4985" t="str">
            <v>M2</v>
          </cell>
          <cell r="E4985">
            <v>66.89</v>
          </cell>
          <cell r="F4985" t="str">
            <v>SINAPI</v>
          </cell>
        </row>
        <row r="4986">
          <cell r="B4986">
            <v>87458</v>
          </cell>
          <cell r="C4986" t="str">
            <v>ALVENARIA DE VEDAÇÃO DE BLOCOS VAZADOS DE CONCRETO DE 19X19X39CM (ESPESSURA 19CM) DE PAREDES COM ÁREA LÍQUIDA MAIOR OU IGUAL A 6M² SEM VÃOS E ARGAMASSA DE ASSENTAMENTO COM PREPARO MANUAL. AF_06/2014</v>
          </cell>
          <cell r="D4986" t="str">
            <v>M2</v>
          </cell>
          <cell r="E4986">
            <v>67.48</v>
          </cell>
          <cell r="F4986" t="str">
            <v>SINAPI</v>
          </cell>
        </row>
        <row r="4987">
          <cell r="B4987">
            <v>87459</v>
          </cell>
          <cell r="C4987" t="str">
            <v>ALVENARIA DE VEDAÇÃO DE BLOCOS VAZADOS DE CONCRETO DE 9X19X39CM (ESPESSURA 9CM) DE PAREDES COM ÁREA LÍQUIDA MENOR QUE 6M² COM VÃOS E ARGAMASSA DE ASSENTAMENTO COM PREPARO EM BETONEIRA. AF_06/2014</v>
          </cell>
          <cell r="D4987" t="str">
            <v>M2</v>
          </cell>
          <cell r="E4987">
            <v>50.97</v>
          </cell>
          <cell r="F4987" t="str">
            <v>SINAPI</v>
          </cell>
        </row>
        <row r="4988">
          <cell r="B4988">
            <v>87460</v>
          </cell>
          <cell r="C4988" t="str">
            <v>ALVENARIA DE VEDAÇÃO DE BLOCOS VAZADOS DE CONCRETO DE 9X19X39CM (ESPESSURA 9CM) DE PAREDES COM ÁREA LÍQUIDA MENOR QUE 6M² COM VÃOS E ARGAMASSA DE ASSENTAMENTO COM PREPARO MANUAL. AF_06/2014</v>
          </cell>
          <cell r="D4988" t="str">
            <v>M2</v>
          </cell>
          <cell r="E4988">
            <v>51.37</v>
          </cell>
          <cell r="F4988" t="str">
            <v>SINAPI</v>
          </cell>
        </row>
        <row r="4989">
          <cell r="B4989">
            <v>87461</v>
          </cell>
          <cell r="C4989" t="str">
            <v>ALVENARIA DE VEDAÇÃO DE BLOCOS VAZADOS DE CONCRETO DE 14X19X39CM (ESPESSURA 14CM) DE PAREDES COM ÁREA LÍQUIDA MENOR QUE 6M² COM VÃOS E ARGAMASSA DE ASSENTAMENTO COM PREPARO EM BETONEIRA. AF_06/2014</v>
          </cell>
          <cell r="D4989" t="str">
            <v>M2</v>
          </cell>
          <cell r="E4989">
            <v>63.37</v>
          </cell>
          <cell r="F4989" t="str">
            <v>SINAPI</v>
          </cell>
        </row>
        <row r="4990">
          <cell r="B4990">
            <v>87462</v>
          </cell>
          <cell r="C4990" t="str">
            <v>ALVENARIA DE VEDAÇÃO DE BLOCOS VAZADOS DE CONCRETO DE 14X19X39CM (ESPESSURA 14CM) DE PAREDES COM ÁREA LÍQUIDA MENOR QUE 6M² COM VÃOS E ARGAMASSA DE ASSENTAMENTO COM PREPARO MANUAL. AF_06/2014</v>
          </cell>
          <cell r="D4990" t="str">
            <v>M2</v>
          </cell>
          <cell r="E4990">
            <v>63.84</v>
          </cell>
          <cell r="F4990" t="str">
            <v>SINAPI</v>
          </cell>
        </row>
        <row r="4991">
          <cell r="B4991">
            <v>87463</v>
          </cell>
          <cell r="C4991" t="str">
            <v>ALVENARIA DE VEDAÇÃO DE BLOCOS VAZADOS DE CONCRETO DE 19X19X39CM (ESPESSURA 19CM) DE PAREDES COM ÁREA LÍQUIDA MENOR QUE 6M² COM VÃOS E ARGAMASSA DE ASSENTAMENTO COM PREPARO EM BETONEIRA. AF_06/2014</v>
          </cell>
          <cell r="D4991" t="str">
            <v>M2</v>
          </cell>
          <cell r="E4991">
            <v>76.75</v>
          </cell>
          <cell r="F4991" t="str">
            <v>SINAPI</v>
          </cell>
        </row>
        <row r="4992">
          <cell r="B4992">
            <v>87464</v>
          </cell>
          <cell r="C4992" t="str">
            <v>ALVENARIA DE VEDAÇÃO DE BLOCOS VAZADOS DE CONCRETO DE 19X19X39CM (ESPESSURA 19CM) DE PAREDES COM ÁREA LÍQUIDA MENOR QUE 6M² COM VÃOS E ARGAMASSA DE ASSENTAMENTO COM PREPARO MANUAL. AF_06/2014</v>
          </cell>
          <cell r="D4992" t="str">
            <v>M2</v>
          </cell>
          <cell r="E4992">
            <v>77.34</v>
          </cell>
          <cell r="F4992" t="str">
            <v>SINAPI</v>
          </cell>
        </row>
        <row r="4993">
          <cell r="B4993">
            <v>87465</v>
          </cell>
          <cell r="C4993" t="str">
            <v>ALVENARIA DE VEDAÇÃO DE BLOCOS VAZADOS DE CONCRETO DE 9X19X39CM (ESPESSURA 9CM) DE PAREDES COM ÁREA LÍQUIDA MAIOR OU IGUAL A 6M² COM VÃOS E ARGAMASSA DE ASSENTAMENTO COM PREPARO EM BETONEIRA. AF_06/2014</v>
          </cell>
          <cell r="D4993" t="str">
            <v>M2</v>
          </cell>
          <cell r="E4993">
            <v>45.53</v>
          </cell>
          <cell r="F4993" t="str">
            <v>SINAPI</v>
          </cell>
        </row>
        <row r="4994">
          <cell r="B4994">
            <v>87466</v>
          </cell>
          <cell r="C4994" t="str">
            <v>ALVENARIA DE VEDAÇÃO DE BLOCOS VAZADOS DE CONCRETO DE 9X19X39CM (ESPESSURA 9CM) DE PAREDES COM ÁREA LÍQUIDA MAIOR OU IGUAL A 6M² COM VÃOS E ARGAMASSA DE ASSENTAMENTO COM PREPARO MANUAL. AF_06/2014</v>
          </cell>
          <cell r="D4994" t="str">
            <v>M2</v>
          </cell>
          <cell r="E4994">
            <v>45.93</v>
          </cell>
          <cell r="F4994" t="str">
            <v>SINAPI</v>
          </cell>
        </row>
        <row r="4995">
          <cell r="B4995">
            <v>87467</v>
          </cell>
          <cell r="C4995" t="str">
            <v>ALVENARIA DE VEDAÇÃO DE BLOCOS VAZADOS DE CONCRETO DE 14X19X39CM (ESPESSURA 14CM) DE PAREDES COM ÁREA LÍQUIDA MAIOR OU IGUAL A 6M² COM VÃOS E ARGAMASSA DE ASSENTAMENTO COM PREPARO EM BETONEIRA. AF_06/2014</v>
          </cell>
          <cell r="D4995" t="str">
            <v>M2</v>
          </cell>
          <cell r="E4995">
            <v>57.47</v>
          </cell>
          <cell r="F4995" t="str">
            <v>SINAPI</v>
          </cell>
        </row>
        <row r="4996">
          <cell r="B4996">
            <v>87468</v>
          </cell>
          <cell r="C4996" t="str">
            <v>ALVENARIA DE VEDAÇÃO DE BLOCOS VAZADOS DE CONCRETO DE 14X19X39CM (ESPESSURA 14CM) DE PAREDES COM ÁREA LÍQUIDA MAIOR OU IGUAL A 6M² COM VÃOS E ARGAMASSA DE ASSENTAMENTO COM PREPARO MANUAL. AF_06/2014</v>
          </cell>
          <cell r="D4996" t="str">
            <v>M2</v>
          </cell>
          <cell r="E4996">
            <v>57.94</v>
          </cell>
          <cell r="F4996" t="str">
            <v>SINAPI</v>
          </cell>
        </row>
        <row r="4997">
          <cell r="B4997">
            <v>87469</v>
          </cell>
          <cell r="C4997" t="str">
            <v>ALVENARIA DE VEDAÇÃO DE BLOCOS VAZADOS DE CONCRETO DE 19X19X39CM (ESPESSURA 19CM) DE PAREDES COM ÁREA LÍQUIDA MAIOR OU IGUAL A 6M² COM VÃOS E ARGAMASSA DE ASSENTAMENTO COM PREPARO EM BETONEIRA. AF_06/2014</v>
          </cell>
          <cell r="D4997" t="str">
            <v>M2</v>
          </cell>
          <cell r="E4997">
            <v>70.260000000000005</v>
          </cell>
          <cell r="F4997" t="str">
            <v>SINAPI</v>
          </cell>
        </row>
        <row r="4998">
          <cell r="B4998">
            <v>87470</v>
          </cell>
          <cell r="C4998" t="str">
            <v>ALVENARIA DE VEDAÇÃO DE BLOCOS VAZADOS DE CONCRETO DE 19X19X39CM (ESPESSURA 19CM) DE PAREDES COM ÁREA LÍQUIDA MAIOR OU IGUAL A 6M² COM VÃOS E ARGAMASSA DE ASSENTAMENTO COM PREPARO MANUAL. AF_06/2014</v>
          </cell>
          <cell r="D4998" t="str">
            <v>M2</v>
          </cell>
          <cell r="E4998">
            <v>70.849999999999994</v>
          </cell>
          <cell r="F4998" t="str">
            <v>SINAPI</v>
          </cell>
        </row>
        <row r="4999">
          <cell r="B4999">
            <v>89044</v>
          </cell>
          <cell r="C4999" t="str">
            <v>(COMPOSIÇÃO REPRESENTATIVA) DO SERVIÇO DE ALVENARIA DE VEDAÇÃO DE BLOCOS VAZADOS DE CONCRETO DE 9X19X39CM (ESPESSURA 9CM), PARA EDIFICAÇÃO HABITACIONAL MULTIFAMILIAR (PRÉDIO). AF_11/2014</v>
          </cell>
          <cell r="D4999" t="str">
            <v>M2</v>
          </cell>
          <cell r="E4999">
            <v>45.65</v>
          </cell>
          <cell r="F4999" t="str">
            <v>SINAPI</v>
          </cell>
        </row>
        <row r="5000">
          <cell r="B5000">
            <v>89169</v>
          </cell>
          <cell r="C5000" t="str">
            <v>(COMPOSIÇÃO REPRESENTATIVA) DO SERVIÇO DE ALVENARIA DE VEDAÇÃO DE BLOCOS VAZADOS DE CONCRETO DE 9X19X39CM (ESPESSURA 9CM), PARA EDIFICAÇÃO HABITACIONAL UNIFAMILIAR (CASA) E EDIFICAÇÃO PÚBLICA PADRÃO. AF_11/2014</v>
          </cell>
          <cell r="D5000" t="str">
            <v>M2</v>
          </cell>
          <cell r="E5000">
            <v>46.33</v>
          </cell>
          <cell r="F5000" t="str">
            <v>SINAPI</v>
          </cell>
        </row>
        <row r="5001">
          <cell r="B5001">
            <v>89978</v>
          </cell>
          <cell r="C5001" t="str">
            <v>(COMPOSIÇÃO REPRESENTATIVA) DO SERVIÇO DE ALVENARIA DE VEDAÇÃO DE BLOCOS VAZADOS DE CONCRETO DE 14X19X39CM (ESPESSURA 14CM), PARA EDIFICAÇÃO HABITACIONAL UNIFAMILIAR (CASA) E EDIFICAÇÃO PÚBLICA PADRÃO. AF_12/2014</v>
          </cell>
          <cell r="D5001" t="str">
            <v>M2</v>
          </cell>
          <cell r="E5001">
            <v>58.42</v>
          </cell>
          <cell r="F5001" t="str">
            <v>SINAPI</v>
          </cell>
        </row>
        <row r="5002">
          <cell r="B5002">
            <v>89453</v>
          </cell>
          <cell r="C5002" t="str">
            <v>ALVENARIA DE BLOCOS DE CONCRETO ESTRUTURAL 14X19X39 CM, (ESPESSURA 14 CM), FBK = 4,5 MPA, PARA PAREDES COM ÁREA LÍQUIDA MENOR QUE 6M², SEM VÃOS, UTILIZANDO PALHETA. AF_12/2014</v>
          </cell>
          <cell r="D5002" t="str">
            <v>M2</v>
          </cell>
          <cell r="E5002">
            <v>52.82</v>
          </cell>
          <cell r="F5002" t="str">
            <v>SINAPI</v>
          </cell>
        </row>
        <row r="5003">
          <cell r="B5003">
            <v>89454</v>
          </cell>
          <cell r="C5003" t="str">
            <v>ALVENARIA DE BLOCOS DE CONCRETO ESTRUTURAL 14X19X39 CM, (ESPESSURA 14 CM), FBK = 4,5 MPA, PARA PAREDES COM ÁREA LÍQUIDA MAIOR OU IGUAL A 6M², SEM VÃOS, UTILIZANDO PALHETA. AF_12/2014</v>
          </cell>
          <cell r="D5003" t="str">
            <v>M2</v>
          </cell>
          <cell r="E5003">
            <v>50.37</v>
          </cell>
          <cell r="F5003" t="str">
            <v>SINAPI</v>
          </cell>
        </row>
        <row r="5004">
          <cell r="B5004">
            <v>89455</v>
          </cell>
          <cell r="C5004" t="str">
            <v>ALVENARIA DE BLOCOS DE CONCRETO ESTRUTURAL 14X19X39 CM, (ESPESSURA 14 CM) FBK = 14,0 MPA, PARA PAREDES COM ÁREA LÍQUIDA MENOR QUE 6M², SEM VÃOS, UTILIZANDO PALHETA. AF_12/2014</v>
          </cell>
          <cell r="D5004" t="str">
            <v>M2</v>
          </cell>
          <cell r="E5004">
            <v>65.2</v>
          </cell>
          <cell r="F5004" t="str">
            <v>SINAPI</v>
          </cell>
        </row>
        <row r="5005">
          <cell r="B5005">
            <v>89456</v>
          </cell>
          <cell r="C5005" t="str">
            <v>ALVENARIA DE BLOCOS DE CONCRETO ESTRUTURAL 14X19X39 CM, (ESPESSURA 14 CM) FBK = 14,0 MPA, PARA PAREDES COM ÁREA LÍQUIDA MAIOR OU IGUAL A 6M², SEM VÃOS, UTILIZANDO PALHETA. AF_12/2014</v>
          </cell>
          <cell r="D5005" t="str">
            <v>M2</v>
          </cell>
          <cell r="E5005">
            <v>62.21</v>
          </cell>
          <cell r="F5005" t="str">
            <v>SINAPI</v>
          </cell>
        </row>
        <row r="5006">
          <cell r="B5006">
            <v>89457</v>
          </cell>
          <cell r="C5006" t="str">
            <v>ALVENARIA DE BLOCOS DE CONCRETO ESTRUTURAL 14X19X39 CM, (ESPESSURA 14 CM), FBK = 4,5 MPA, PARA PAREDES COM ÁREA LÍQUIDA MENOR QUE 6M², COM VÃOS, UTILIZANDO PALHETA. AF_12/2014</v>
          </cell>
          <cell r="D5006" t="str">
            <v>M2</v>
          </cell>
          <cell r="E5006">
            <v>56.16</v>
          </cell>
          <cell r="F5006" t="str">
            <v>SINAPI</v>
          </cell>
        </row>
        <row r="5007">
          <cell r="B5007">
            <v>89458</v>
          </cell>
          <cell r="C5007" t="str">
            <v>ALVENARIA DE BLOCOS DE CONCRETO ESTRUTURAL 14X19X39 CM, (ESPESSURA 14 CM), FBK = 4,5 MPA, PARA PAREDES COM ÁREA LÍQUIDA MAIOR OU IGUAL A 6M², COM VÃOS, UTILIZANDO PALHETA. AF_12/2014</v>
          </cell>
          <cell r="D5007" t="str">
            <v>M2</v>
          </cell>
          <cell r="E5007">
            <v>52.23</v>
          </cell>
          <cell r="F5007" t="str">
            <v>SINAPI</v>
          </cell>
        </row>
        <row r="5008">
          <cell r="B5008">
            <v>89459</v>
          </cell>
          <cell r="C5008" t="str">
            <v>ALVENARIA DE BLOCOS DE CONCRETO ESTRUTURAL 14X19X39 CM, (ESPESSURA 14 CM) FBK = 14,0 MPA, PARA PAREDES COM ÁREA LÍQUIDA MENOR QUE 6M², COM VÃOS, UTILIZANDO PALHETA. AF_12/2014</v>
          </cell>
          <cell r="D5008" t="str">
            <v>M2</v>
          </cell>
          <cell r="E5008">
            <v>69.86</v>
          </cell>
          <cell r="F5008" t="str">
            <v>SINAPI</v>
          </cell>
        </row>
        <row r="5009">
          <cell r="B5009">
            <v>89460</v>
          </cell>
          <cell r="C5009" t="str">
            <v>ALVENARIA DE BLOCOS DE CONCRETO ESTRUTURAL 14X19X39 CM, (ESPESSURA 14 CM) FBK = 14,0 MPA, PARA PAREDES COM ÁREA LÍQUIDA MAIOR OU IGUAL A 6M², COM VÃOS, UTILIZANDO PALHETA. AF_12/2014</v>
          </cell>
          <cell r="D5009" t="str">
            <v>M2</v>
          </cell>
          <cell r="E5009">
            <v>65.040000000000006</v>
          </cell>
          <cell r="F5009" t="str">
            <v>SINAPI</v>
          </cell>
        </row>
        <row r="5010">
          <cell r="B5010">
            <v>89462</v>
          </cell>
          <cell r="C5010" t="str">
            <v>ALVENARIA DE BLOCOS DE CONCRETO ESTRUTURAL 14X19X29 CM, (ESPESSURA 14 CM), FBK = 4,5 MPA, PARA PAREDES COM ÁREA LÍQUIDA MENOR QUE 6M², SEM VÃOS, UTILIZANDO PALHETA. AF_12/2014</v>
          </cell>
          <cell r="D5010" t="str">
            <v>M2</v>
          </cell>
          <cell r="E5010">
            <v>60.85</v>
          </cell>
          <cell r="F5010" t="str">
            <v>SINAPI</v>
          </cell>
        </row>
        <row r="5011">
          <cell r="B5011">
            <v>89463</v>
          </cell>
          <cell r="C5011" t="str">
            <v>ALVENARIA DE BLOCOS DE CONCRETO ESTRUTURAL 14X19X29 CM, (ESPESSURA 14 CM), FBK = 4,5 MPA, PARA PAREDES COM ÁREA LÍQUIDA MAIOR OU IGUAL A 6M², SEM VÃOS, UTILIZANDO PALHETA. AF_12/2014</v>
          </cell>
          <cell r="D5011" t="str">
            <v>M2</v>
          </cell>
          <cell r="E5011">
            <v>58.62</v>
          </cell>
          <cell r="F5011" t="str">
            <v>SINAPI</v>
          </cell>
        </row>
        <row r="5012">
          <cell r="B5012">
            <v>89464</v>
          </cell>
          <cell r="C5012" t="str">
            <v>ALVENARIA DE BLOCOS DE CONCRETO ESTRUTURAL 14X19X29 CM, (ESPESSURA 14 CM) FBK = 14,0 MPA, PARA PAREDES COM ÁREA LÍQUIDA MENOR QUE 6M², SEM VÃOS, UTILIZANDO PALHETA. AF_12/2014</v>
          </cell>
          <cell r="D5012" t="str">
            <v>M2</v>
          </cell>
          <cell r="E5012">
            <v>80.97</v>
          </cell>
          <cell r="F5012" t="str">
            <v>SINAPI</v>
          </cell>
        </row>
        <row r="5013">
          <cell r="B5013">
            <v>89465</v>
          </cell>
          <cell r="C5013" t="str">
            <v>ALVENARIA DE BLOCOS DE CONCRETO ESTRUTURAL 14X19X29 CM, (ESPESSURA 14 CM) FBK = 14,0 MPA, PARA PAREDES COM ÁREA LÍQUIDA MAIOR OU IGUAL A 6M², SEM VÃOS, UTILIZANDO PALHETA. AF_12/2014</v>
          </cell>
          <cell r="D5013" t="str">
            <v>M2</v>
          </cell>
          <cell r="E5013">
            <v>78.33</v>
          </cell>
          <cell r="F5013" t="str">
            <v>SINAPI</v>
          </cell>
        </row>
        <row r="5014">
          <cell r="B5014">
            <v>89466</v>
          </cell>
          <cell r="C5014" t="str">
            <v>ALVENARIA DE BLOCOS DE CONCRETO ESTRUTURAL 14X19X29 CM, (ESPESSURA 14 CM), FBK = 4,5 MPA, PARA PAREDES COM ÁREA LÍQUIDA MENOR QUE 6M², COM VÃOS, UTILIZANDO PALHETA. AF_12/2014</v>
          </cell>
          <cell r="D5014" t="str">
            <v>M2</v>
          </cell>
          <cell r="E5014">
            <v>64.38</v>
          </cell>
          <cell r="F5014" t="str">
            <v>SINAPI</v>
          </cell>
        </row>
        <row r="5015">
          <cell r="B5015">
            <v>89467</v>
          </cell>
          <cell r="C5015" t="str">
            <v>ALVENARIA DE BLOCOS DE CONCRETO ESTRUTURAL 14X19X29 CM, (ESPESSURA 14 CM), FBK = 4,5 MPA, PARA PAREDES COM ÁREA LÍQUIDA MAIOR OU IGUAL A 6M², COM VÃOS, UTILIZANDO PALHETA. AF_12/2014</v>
          </cell>
          <cell r="D5015" t="str">
            <v>M2</v>
          </cell>
          <cell r="E5015">
            <v>60.52</v>
          </cell>
          <cell r="F5015" t="str">
            <v>SINAPI</v>
          </cell>
        </row>
        <row r="5016">
          <cell r="B5016">
            <v>89468</v>
          </cell>
          <cell r="C5016" t="str">
            <v>ALVENARIA DE BLOCOS DE CONCRETO ESTRUTURAL 14X19X29 CM, (ESPESSURA 14 CM) FBK = 14,0 MPA, PARA PAREDES COM ÁREA LÍQUIDA MENOR QUE 6M², COM VÃOS, UTILIZANDO PALHETA. AF_12/2014</v>
          </cell>
          <cell r="D5016" t="str">
            <v>M2</v>
          </cell>
          <cell r="E5016">
            <v>85.32</v>
          </cell>
          <cell r="F5016" t="str">
            <v>SINAPI</v>
          </cell>
        </row>
        <row r="5017">
          <cell r="B5017">
            <v>89469</v>
          </cell>
          <cell r="C5017" t="str">
            <v>ALVENARIA DE BLOCOS DE CONCRETO ESTRUTURAL 14X19X29 CM, (ESPESSURA 14 CM) FBK = 14,0 MPA, PARA PAREDES COM ÁREA LÍQUIDA MAIOR OU IGUAL A 6M², COM VÃOS, UTILIZANDO PALHETA. AF_12/2014</v>
          </cell>
          <cell r="D5017" t="str">
            <v>M2</v>
          </cell>
          <cell r="E5017">
            <v>80.64</v>
          </cell>
          <cell r="F5017" t="str">
            <v>SINAPI</v>
          </cell>
        </row>
        <row r="5018">
          <cell r="B5018">
            <v>89470</v>
          </cell>
          <cell r="C5018" t="str">
            <v>ALVENARIA DE BLOCOS DE CONCRETO ESTRUTURAL 14X19X39 CM, (ESPESSURA 14 CM), FBK = 4,5 MPA, PARA PAREDES COM ÁREA LÍQUIDA MENOR QUE 6M², SEM VÃOS, UTILIZANDO COLHER DE PEDREIRO. AF_12/2014</v>
          </cell>
          <cell r="D5018" t="str">
            <v>M2</v>
          </cell>
          <cell r="E5018">
            <v>63.53</v>
          </cell>
          <cell r="F5018" t="str">
            <v>SINAPI</v>
          </cell>
        </row>
        <row r="5019">
          <cell r="B5019">
            <v>89471</v>
          </cell>
          <cell r="C5019" t="str">
            <v>ALVENARIA DE BLOCOS DE CONCRETO ESTRUTURAL 14X19X39 CM, (ESPESSURA 14 CM), FBK = 4,5 MPA, PARA PAREDES COM ÁREA LÍQUIDA MAIOR OU IGUAL A 6M², SEM VÃOS, UTILIZANDO COLHER DE PEDREIRO. AF_12/2014</v>
          </cell>
          <cell r="D5019" t="str">
            <v>M2</v>
          </cell>
          <cell r="E5019">
            <v>61.08</v>
          </cell>
          <cell r="F5019" t="str">
            <v>SINAPI</v>
          </cell>
        </row>
        <row r="5020">
          <cell r="B5020">
            <v>89472</v>
          </cell>
          <cell r="C5020" t="str">
            <v>ALVENARIA DE BLOCOS DE CONCRETO ESTRUTURAL 14X19X39 CM, (ESPESSURA 14 CM) FBK = 14,0 MPA, PARA PAREDES COM ÁREA LÍQUIDA MENOR QUE 6M², SEM VÃOS, UTILIZANDO COLHER DE PEDREIRO. AF_12/2014</v>
          </cell>
          <cell r="D5020" t="str">
            <v>M2</v>
          </cell>
          <cell r="E5020">
            <v>75.78</v>
          </cell>
          <cell r="F5020" t="str">
            <v>SINAPI</v>
          </cell>
        </row>
        <row r="5021">
          <cell r="B5021">
            <v>89473</v>
          </cell>
          <cell r="C5021" t="str">
            <v>ALVENARIA DE BLOCOS DE CONCRETO ESTRUTURAL 14X19X39 CM, (ESPESSURA 14 CM) FBK = 14,0 MPA, PARA PAREDES COM ÁREA LÍQUIDA MAIOR OU IGUAL A 6M², SEM VÃOS, UTILIZANDO COLHER DE PEDREIRO. AF_12/2014</v>
          </cell>
          <cell r="D5021" t="str">
            <v>M2</v>
          </cell>
          <cell r="E5021">
            <v>72.959999999999994</v>
          </cell>
          <cell r="F5021" t="str">
            <v>SINAPI</v>
          </cell>
        </row>
        <row r="5022">
          <cell r="B5022">
            <v>89474</v>
          </cell>
          <cell r="C5022" t="str">
            <v>ALVENARIA DE BLOCOS DE CONCRETO ESTRUTURAL 14X19X39 CM, (ESPESSURA 14 CM), FBK = 4,5 MPA, PARA PAREDES COM ÁREA LÍQUIDA MENOR QUE 6M², COM VÃOS, UTILIZANDO COLHER DE PEDREIRO. AF_12/2014</v>
          </cell>
          <cell r="D5022" t="str">
            <v>M2</v>
          </cell>
          <cell r="E5022">
            <v>69.790000000000006</v>
          </cell>
          <cell r="F5022" t="str">
            <v>SINAPI</v>
          </cell>
        </row>
        <row r="5023">
          <cell r="B5023">
            <v>89475</v>
          </cell>
          <cell r="C5023" t="str">
            <v>ALVENARIA DE BLOCOS DE CONCRETO ESTRUTURAL 14X19X39 CM, (ESPESSURA 14 CM), FBK = 4,5 MPA, PARA PAREDES COM ÁREA LÍQUIDA MAIOR OU IGUAL A 6M², COM VÃOS, UTILIZANDO COLHER DE PEDREIRO. AF_12/2014</v>
          </cell>
          <cell r="D5023" t="str">
            <v>M2</v>
          </cell>
          <cell r="E5023">
            <v>64.540000000000006</v>
          </cell>
          <cell r="F5023" t="str">
            <v>SINAPI</v>
          </cell>
        </row>
        <row r="5024">
          <cell r="B5024">
            <v>89476</v>
          </cell>
          <cell r="C5024" t="str">
            <v>ALVENARIA DE BLOCOS DE CONCRETO ESTRUTURAL 14X19X39 CM, (ESPESSURA 14 CM) FBK = 14,0 MPA, PARA PAREDES COM ÁREA LÍQUIDA MENOR QUE 6M², COM VÃOS, UTILIZANDO COLHER DE PEDREIRO. AF_12/2014</v>
          </cell>
          <cell r="D5024" t="str">
            <v>M2</v>
          </cell>
          <cell r="E5024">
            <v>83.54</v>
          </cell>
          <cell r="F5024" t="str">
            <v>SINAPI</v>
          </cell>
        </row>
        <row r="5025">
          <cell r="B5025">
            <v>89477</v>
          </cell>
          <cell r="C5025" t="str">
            <v>ALVENARIA DE BLOCOS DE CONCRETO ESTRUTURAL 14X19X39 CM, (ESPESSURA 14 CM) FBK = 14,0 MPA, PARA PAREDES COM ÁREA LÍQUIDA MAIOR OU IGUAL A 6M², COM VÃOS, UTILIZANDO COLHER DE PEDREIRO. AF_12/2014</v>
          </cell>
          <cell r="D5025" t="str">
            <v>M2</v>
          </cell>
          <cell r="E5025">
            <v>77.569999999999993</v>
          </cell>
          <cell r="F5025" t="str">
            <v>SINAPI</v>
          </cell>
        </row>
        <row r="5026">
          <cell r="B5026">
            <v>89478</v>
          </cell>
          <cell r="C5026" t="str">
            <v>ALVENARIA DE BLOCOS DE CONCRETO ESTRUTURAL 14X19X29 CM, (ESPESSURA 14 CM), FBK = 4,5 MPA, PARA PAREDES COM ÁREA LÍQUIDA MENOR QUE 6M², SEM VÃOS, UTILIZANDO COLHER DE PEDREIRO. AF_12/2014</v>
          </cell>
          <cell r="D5026" t="str">
            <v>M2</v>
          </cell>
          <cell r="E5026">
            <v>71.790000000000006</v>
          </cell>
          <cell r="F5026" t="str">
            <v>SINAPI</v>
          </cell>
        </row>
        <row r="5027">
          <cell r="B5027">
            <v>89479</v>
          </cell>
          <cell r="C5027" t="str">
            <v>ALVENARIA DE BLOCOS DE CONCRETO ESTRUTURAL 14X19X29 CM, (ESPESSURA 14 CM), FBK = 4,5 MPA, PARA PAREDES COM ÁREA LÍQUIDA MAIOR OU IGUAL A 6M², SEM VÃOS, UTILIZANDO COLHER DE PEDREIRO. AF_12/2014</v>
          </cell>
          <cell r="D5027" t="str">
            <v>M2</v>
          </cell>
          <cell r="E5027">
            <v>69.56</v>
          </cell>
          <cell r="F5027" t="str">
            <v>SINAPI</v>
          </cell>
        </row>
        <row r="5028">
          <cell r="B5028">
            <v>89480</v>
          </cell>
          <cell r="C5028" t="str">
            <v>ALVENARIA DE BLOCOS DE CONCRETO ESTRUTURAL 14X19X29 CM, (ESPESSURA 14 CM) FBK = 14,0 MPA, PARA PAREDES COM ÁREA LÍQUIDA MENOR QUE 6M², SEM VÃOS, UTILIZANDO COLHER DE PEDREIRO. AF_12/2014</v>
          </cell>
          <cell r="D5028" t="str">
            <v>M2</v>
          </cell>
          <cell r="E5028">
            <v>91.79</v>
          </cell>
          <cell r="F5028" t="str">
            <v>SINAPI</v>
          </cell>
        </row>
        <row r="5029">
          <cell r="B5029">
            <v>89483</v>
          </cell>
          <cell r="C5029" t="str">
            <v>ALVENARIA DE BLOCOS DE CONCRETO ESTRUTURAL 14X19X29 CM, (ESPESSURA 14 CM) FBK = 14,0 MPA, PARA PAREDES COM ÁREA LÍQUIDA MAIOR OU IGUAL A 6M², SEM VÃOS, UTILIZANDO COLHER DE PEDREIRO. AF_12/2014</v>
          </cell>
          <cell r="D5029" t="str">
            <v>M2</v>
          </cell>
          <cell r="E5029">
            <v>89.31</v>
          </cell>
          <cell r="F5029" t="str">
            <v>SINAPI</v>
          </cell>
        </row>
        <row r="5030">
          <cell r="B5030">
            <v>89484</v>
          </cell>
          <cell r="C5030" t="str">
            <v>ALVENARIA DE BLOCOS DE CONCRETO ESTRUTURAL 14X19X29 CM, (ESPESSURA 14 CM), FBK = 4,5 MPA, PARA PAREDES COM ÁREA LÍQUIDA MENOR QUE 6M², COM VÃOS, UTILIZANDO COLHER DE PEDREIRO. AF_12/2014</v>
          </cell>
          <cell r="D5030" t="str">
            <v>M2</v>
          </cell>
          <cell r="E5030">
            <v>78.23</v>
          </cell>
          <cell r="F5030" t="str">
            <v>SINAPI</v>
          </cell>
        </row>
        <row r="5031">
          <cell r="B5031">
            <v>89486</v>
          </cell>
          <cell r="C5031" t="str">
            <v>ALVENARIA DE BLOCOS DE CONCRETO ESTRUTURAL 14X19X29 CM, (ESPESSURA 14 CM), FBK = 4,5 MPA, PARA PAREDES COM ÁREA LÍQUIDA MAIOR OU IGUAL A 6M², COM VÃOS, UTILIZANDO COLHER DE PEDREIRO. AF_12/2014</v>
          </cell>
          <cell r="D5031" t="str">
            <v>M2</v>
          </cell>
          <cell r="E5031">
            <v>73.23</v>
          </cell>
          <cell r="F5031" t="str">
            <v>SINAPI</v>
          </cell>
        </row>
        <row r="5032">
          <cell r="B5032">
            <v>89487</v>
          </cell>
          <cell r="C5032" t="str">
            <v>ALVENARIA DE BLOCOS DE CONCRETO ESTRUTURAL 14X19X29 CM, (ESPESSURA 14 CM) FBK = 14,0 MPA, PARA PAREDES COM ÁREA LÍQUIDA MENOR QUE 6M², COM VÃOS, UTILIZANDO COLHER DE PEDREIRO. AF_12/2014</v>
          </cell>
          <cell r="D5032" t="str">
            <v>M2</v>
          </cell>
          <cell r="E5032">
            <v>99.22</v>
          </cell>
          <cell r="F5032" t="str">
            <v>SINAPI</v>
          </cell>
        </row>
        <row r="5033">
          <cell r="B5033">
            <v>89488</v>
          </cell>
          <cell r="C5033" t="str">
            <v>ALVENARIA DE BLOCOS DE CONCRETO ESTRUTURAL 14X19X29 CM, (ESPESSURA 14 CM) FBK = 14,0 MPA, PARA PAREDES COM ÁREA LÍQUIDA MAIOR OU IGUAL A 6M², COM VÃOS, UTILIZANDO COLHER DE PEDREIRO. AF_12/2014</v>
          </cell>
          <cell r="D5033" t="str">
            <v>M2</v>
          </cell>
          <cell r="E5033">
            <v>93.4</v>
          </cell>
          <cell r="F5033" t="str">
            <v>SINAPI</v>
          </cell>
        </row>
        <row r="5034">
          <cell r="B5034">
            <v>91815</v>
          </cell>
          <cell r="C5034" t="str">
            <v>(COMPOSIÇÃO REPRESENTATIVA) DE ALVENARIA DE BLOCOS DE CONCRETO ESTRUTURAL 14X19X39 CM, (ESPESSURA 14 CM), FBK = 4,5 MPA, UTILIZANDO PALHETA, PARA EDIFICAÇÃO HABITACIONAL. AF_10/2015</v>
          </cell>
          <cell r="D5034" t="str">
            <v>M2</v>
          </cell>
          <cell r="E5034">
            <v>52.79</v>
          </cell>
          <cell r="F5034" t="str">
            <v>SINAPI</v>
          </cell>
        </row>
        <row r="5035">
          <cell r="B5035">
            <v>91816</v>
          </cell>
          <cell r="C5035" t="str">
            <v>COMPOSIÇÃO REPRESENTATIVA DE SERVIÇOS DE ALVENARIA DE BLOCOS DE CONCRETO ESTRUTURAL 14X19X29 CM, (ESPESSURA 14 CM), FBK = 4,5 MPA, UTILIZANDO PALHETA, PARA EDIFICAÇÃO HABITACIONAL. AF_10/2015</v>
          </cell>
          <cell r="D5035" t="str">
            <v>M2</v>
          </cell>
          <cell r="E5035">
            <v>60.97</v>
          </cell>
          <cell r="F5035" t="str">
            <v>SINAPI</v>
          </cell>
        </row>
        <row r="5036">
          <cell r="B5036">
            <v>101161</v>
          </cell>
          <cell r="C5036" t="str">
            <v>ALVENARIA DE VEDAÇÃO COM ELEMENTO VAZADO DE CONCRETO (COBOGÓ) DE 7X50X50CM E ARGAMASSA DE ASSENTAMENTO COM PREPARO EM BETONEIRA. AF_05/2020</v>
          </cell>
          <cell r="D5036" t="str">
            <v>M2</v>
          </cell>
          <cell r="E5036">
            <v>130.54</v>
          </cell>
          <cell r="F5036" t="str">
            <v>SINAPI</v>
          </cell>
        </row>
        <row r="5037">
          <cell r="B5037">
            <v>101163</v>
          </cell>
          <cell r="C5037" t="str">
            <v>ALVENARIA DE VEDAÇÃO COM BLOCO DE VIDRO VAZADO, TIPO VENEZIANA, DE 6X20X20CM E ARGAMASSA DE ASSENTAMENTO COM PREPARO EM BETONEIRA. AF_05/2020</v>
          </cell>
          <cell r="D5037" t="str">
            <v>M2</v>
          </cell>
          <cell r="E5037">
            <v>681.08</v>
          </cell>
          <cell r="F5037" t="str">
            <v>SINAPI</v>
          </cell>
        </row>
        <row r="5038">
          <cell r="B5038">
            <v>101164</v>
          </cell>
          <cell r="C5038" t="str">
            <v>ALVENARIA DE VEDAÇÃO COM BLOCO DE VIDRO, TIPO CANELADO, DE 8X19X19CM E ARGAMASSA DE ASSENTAMENTO COM PREPARO EM BETONEIRA. AF_05/2020</v>
          </cell>
          <cell r="D5038" t="str">
            <v>M2</v>
          </cell>
          <cell r="E5038">
            <v>496.39</v>
          </cell>
          <cell r="F5038" t="str">
            <v>SINAPI</v>
          </cell>
        </row>
        <row r="5039">
          <cell r="B5039">
            <v>72178</v>
          </cell>
          <cell r="C5039" t="str">
            <v>RETIRADA DE DIVISORIAS EM CHAPAS DE MADEIRA, COM MONTANTES METALICOS</v>
          </cell>
          <cell r="D5039" t="str">
            <v>M2</v>
          </cell>
          <cell r="E5039">
            <v>20.11</v>
          </cell>
          <cell r="F5039" t="str">
            <v>SINAPI</v>
          </cell>
        </row>
        <row r="5040">
          <cell r="B5040">
            <v>72179</v>
          </cell>
          <cell r="C5040" t="str">
            <v>RECOLOCACAO DE PLACAS DIVISORIAS DE GRANILITE, CONSIDERANDO REAPROVEITAMENTO DO MATERIAL</v>
          </cell>
          <cell r="D5040" t="str">
            <v>M2</v>
          </cell>
          <cell r="E5040">
            <v>44.2</v>
          </cell>
          <cell r="F5040" t="str">
            <v>SINAPI</v>
          </cell>
        </row>
        <row r="5041">
          <cell r="B5041">
            <v>72180</v>
          </cell>
          <cell r="C5041" t="str">
            <v>RECOLOCACAO DE DIVISORIAS TIPO CHAPAS OU TABUAS, EXCLUSIVE ENTARUGAMENTO, CONSIDERANDO REAPROVEITAMENTO DO MATERIAL</v>
          </cell>
          <cell r="D5041" t="str">
            <v>M2</v>
          </cell>
          <cell r="E5041">
            <v>13.32</v>
          </cell>
          <cell r="F5041" t="str">
            <v>SINAPI</v>
          </cell>
        </row>
        <row r="5042">
          <cell r="B5042">
            <v>72181</v>
          </cell>
          <cell r="C5042" t="str">
            <v>RECOLOCACAO DE DIVISORIAS TIPO CHAPAS OU TABUAS, INCLUSIVE ENTARUGAMENTO, CONSIDERANDO REAPROVEITAMENTO DO MATERIAL</v>
          </cell>
          <cell r="D5042" t="str">
            <v>M2</v>
          </cell>
          <cell r="E5042">
            <v>27.1</v>
          </cell>
          <cell r="F5042" t="str">
            <v>SINAPI</v>
          </cell>
        </row>
        <row r="5043">
          <cell r="B5043" t="str">
            <v>73774/1</v>
          </cell>
          <cell r="C5043" t="str">
            <v>DIVISORIA EM MARMORITE ESPESSURA 35MM, CHUMBAMENTO NO PISO E PAREDE COM ARGAMASSA DE CIMENTO E AREIA, POLIMENTO MANUAL, EXCLUSIVE FERRAGENS</v>
          </cell>
          <cell r="D5043" t="str">
            <v>M2</v>
          </cell>
          <cell r="E5043">
            <v>262.5</v>
          </cell>
          <cell r="F5043" t="str">
            <v>SINAPI</v>
          </cell>
        </row>
        <row r="5044">
          <cell r="B5044" t="str">
            <v>73909/1</v>
          </cell>
          <cell r="C5044" t="str">
            <v>DIVISORIA EM MADEIRA COMPENSADA RESINADA ESPESSURA 6MM, ESTRUTURADA EM MADEIRA DE LEI 3"X3"</v>
          </cell>
          <cell r="D5044" t="str">
            <v>M2</v>
          </cell>
          <cell r="E5044">
            <v>181.35</v>
          </cell>
          <cell r="F5044" t="str">
            <v>SINAPI</v>
          </cell>
        </row>
        <row r="5045">
          <cell r="B5045" t="str">
            <v>74229/1</v>
          </cell>
          <cell r="C5045" t="str">
            <v>DIVISORIA EM MARMORE BRANCO POLIDO, ESPESSURA 3 CM, ASSENTADO COM ARGAMASSA TRACO 1:4 (CIMENTO E AREIA), ARREMATE COM CIMENTO BRANCO, EXCLUSIVE FERRAGENS</v>
          </cell>
          <cell r="D5045" t="str">
            <v>M2</v>
          </cell>
          <cell r="E5045">
            <v>509.09</v>
          </cell>
          <cell r="F5045" t="str">
            <v>SINAPI</v>
          </cell>
        </row>
        <row r="5046">
          <cell r="B5046">
            <v>79627</v>
          </cell>
          <cell r="C5046" t="str">
            <v>DIVISORIA EM GRANITO BRANCO POLIDO, ESP = 3CM, ASSENTADO COM ARGAMASSA TRACO 1:4, ARREMATE EM CIMENTO BRANCO, EXCLUSIVE FERRAGENS</v>
          </cell>
          <cell r="D5046" t="str">
            <v>M2</v>
          </cell>
          <cell r="E5046">
            <v>713.55</v>
          </cell>
          <cell r="F5046" t="str">
            <v>SINAPI</v>
          </cell>
        </row>
        <row r="5047">
          <cell r="B5047">
            <v>96358</v>
          </cell>
          <cell r="C5047" t="str">
            <v>PAREDE COM PLACAS DE GESSO ACARTONADO (DRYWALL), PARA USO INTERNO, COM DUAS FACES SIMPLES E ESTRUTURA METÁLICA COM GUIAS SIMPLES, SEM VÃOS. AF_06/2017_P</v>
          </cell>
          <cell r="D5047" t="str">
            <v>M2</v>
          </cell>
          <cell r="E5047">
            <v>59.29</v>
          </cell>
          <cell r="F5047" t="str">
            <v>SINAPI</v>
          </cell>
        </row>
        <row r="5048">
          <cell r="B5048">
            <v>96359</v>
          </cell>
          <cell r="C5048" t="str">
            <v>PAREDE COM PLACAS DE GESSO ACARTONADO (DRYWALL), PARA USO INTERNO, COM DUAS FACES SIMPLES E ESTRUTURA METÁLICA COM GUIAS SIMPLES, COM VÃOS AF_06/2017_P</v>
          </cell>
          <cell r="D5048" t="str">
            <v>M2</v>
          </cell>
          <cell r="E5048">
            <v>67.819999999999993</v>
          </cell>
          <cell r="F5048" t="str">
            <v>SINAPI</v>
          </cell>
        </row>
        <row r="5049">
          <cell r="B5049">
            <v>96360</v>
          </cell>
          <cell r="C5049" t="str">
            <v>PAREDE COM PLACAS DE GESSO ACARTONADO (DRYWALL), PARA USO INTERNO, COM DUAS FACES SIMPLES E ESTRUTURA METÁLICA COM GUIAS DUPLAS, SEM VÃOS. AF_06/2017_P</v>
          </cell>
          <cell r="D5049" t="str">
            <v>M2</v>
          </cell>
          <cell r="E5049">
            <v>80.58</v>
          </cell>
          <cell r="F5049" t="str">
            <v>SINAPI</v>
          </cell>
        </row>
        <row r="5050">
          <cell r="B5050">
            <v>96361</v>
          </cell>
          <cell r="C5050" t="str">
            <v>PAREDE COM PLACAS DE GESSO ACARTONADO (DRYWALL), PARA USO INTERNO, COM DUAS FACES SIMPLES E ESTRUTURA METÁLICA COM GUIAS DUPLAS, COM VÃOS. AF_06/2017_P</v>
          </cell>
          <cell r="D5050" t="str">
            <v>M2</v>
          </cell>
          <cell r="E5050">
            <v>97.03</v>
          </cell>
          <cell r="F5050" t="str">
            <v>SINAPI</v>
          </cell>
        </row>
        <row r="5051">
          <cell r="B5051">
            <v>96362</v>
          </cell>
          <cell r="C5051" t="str">
            <v>PAREDE COM PLACAS DE GESSO ACARTONADO (DRYWALL), PARA USO INTERNO, COM UMA FACE SIMPLES E OUTRA FACE DUPLA E ESTRUTURA METÁLICA COM GUIAS SIMPLES, SEM VÃOS. AF_06/2017_P</v>
          </cell>
          <cell r="D5051" t="str">
            <v>M2</v>
          </cell>
          <cell r="E5051">
            <v>74.95</v>
          </cell>
          <cell r="F5051" t="str">
            <v>SINAPI</v>
          </cell>
        </row>
        <row r="5052">
          <cell r="B5052">
            <v>96363</v>
          </cell>
          <cell r="C5052" t="str">
            <v>PAREDE COM PLACAS DE GESSO ACARTONADO (DRYWALL), PARA USO INTERNO, COM UMA FACE SIMPLES E OUTRA FACE DUPLA E ESTRUTURA METÁLICA COM GUIAS SIMPLES, COM VÃOS. AF_06/2017_P</v>
          </cell>
          <cell r="D5052" t="str">
            <v>M2</v>
          </cell>
          <cell r="E5052">
            <v>83.88</v>
          </cell>
          <cell r="F5052" t="str">
            <v>SINAPI</v>
          </cell>
        </row>
        <row r="5053">
          <cell r="B5053">
            <v>96364</v>
          </cell>
          <cell r="C5053" t="str">
            <v>PAREDE COM PLACAS DE GESSO ACARTONADO (DRYWALL), PARA USO INTERNO COM UMA FACE SIMPLES E OUTRA FACE DUPLA E ESTRUTURA METÁLICA COM GUIAS DUPLAS, SEM VÃOS. AF_06/2017_P</v>
          </cell>
          <cell r="D5053" t="str">
            <v>M2</v>
          </cell>
          <cell r="E5053">
            <v>96.24</v>
          </cell>
          <cell r="F5053" t="str">
            <v>SINAPI</v>
          </cell>
        </row>
        <row r="5054">
          <cell r="B5054">
            <v>96365</v>
          </cell>
          <cell r="C5054" t="str">
            <v>PAREDE COM PLACAS DE GESSO ACARTONADO (DRYWALL), PARA USO INTERNO, COM UMA FACE SIMPLES E OUTRA FACE DUPLA E   ESTRUTURA METÁLICA COM GUIAS DUPLAS, COM VÃOS. AF_06/2017_P</v>
          </cell>
          <cell r="D5054" t="str">
            <v>M2</v>
          </cell>
          <cell r="E5054">
            <v>113.08</v>
          </cell>
          <cell r="F5054" t="str">
            <v>SINAPI</v>
          </cell>
        </row>
        <row r="5055">
          <cell r="B5055">
            <v>96366</v>
          </cell>
          <cell r="C5055" t="str">
            <v>PAREDE COM PLACAS DE GESSO ACARTONADO (DRYWALL), PARA USO INTERNO, COM DUAS FACES DUPLAS E ESTRUTURA METÁLICA COM GUIAS SIMPLES, SEM VÃOS. AF_06/2017_P</v>
          </cell>
          <cell r="D5055" t="str">
            <v>M2</v>
          </cell>
          <cell r="E5055">
            <v>90.61</v>
          </cell>
          <cell r="F5055" t="str">
            <v>SINAPI</v>
          </cell>
        </row>
        <row r="5056">
          <cell r="B5056">
            <v>96367</v>
          </cell>
          <cell r="C5056" t="str">
            <v>PAREDE COM PLACAS DE GESSO ACARTONADO (DRYWALL), PARA USO INTERNO, COM DUAS FACES DUPLAS E ESTRUTURA METÁLICA COM GUIAS SIMPLES, COM VÃOS. AF_06/2017_P</v>
          </cell>
          <cell r="D5056" t="str">
            <v>M2</v>
          </cell>
          <cell r="E5056">
            <v>99.93</v>
          </cell>
          <cell r="F5056" t="str">
            <v>SINAPI</v>
          </cell>
        </row>
        <row r="5057">
          <cell r="B5057">
            <v>96368</v>
          </cell>
          <cell r="C5057" t="str">
            <v>PAREDE COM PLACAS DE GESSO ACARTONADO (DRYWALL), PARA USO INTERNO COM DUAS FACES DUPLAS E ESTRUTURA METÁLICA COM GUIAS DUPLAS, SEM VÃOS. AF_06/2017</v>
          </cell>
          <cell r="D5057" t="str">
            <v>M2</v>
          </cell>
          <cell r="E5057">
            <v>111.9</v>
          </cell>
          <cell r="F5057" t="str">
            <v>SINAPI</v>
          </cell>
        </row>
        <row r="5058">
          <cell r="B5058">
            <v>96369</v>
          </cell>
          <cell r="C5058" t="str">
            <v>PAREDE COM PLACAS DE GESSO ACARTONADO (DRYWALL), PARA USO INTERNO, COM DUAS FACES DUPLAS E ESTRUTURA METÁLICA COM GUIAS DUPLAS, COM VÃOS. AF_06/2017_P</v>
          </cell>
          <cell r="D5058" t="str">
            <v>M2</v>
          </cell>
          <cell r="E5058">
            <v>129.13</v>
          </cell>
          <cell r="F5058" t="str">
            <v>SINAPI</v>
          </cell>
        </row>
        <row r="5059">
          <cell r="B5059">
            <v>96370</v>
          </cell>
          <cell r="C5059" t="str">
            <v>PAREDE COM PLACAS DE GESSO ACARTONADO (DRYWALL), PARA USO INTERNO, COM UMA FACE SIMPLES E ESTRUTURA METÁLICA COM GUIAS SIMPLES, SEM VÃOS. AF_06/2017_P</v>
          </cell>
          <cell r="D5059" t="str">
            <v>M2</v>
          </cell>
          <cell r="E5059">
            <v>40.86</v>
          </cell>
          <cell r="F5059" t="str">
            <v>SINAPI</v>
          </cell>
        </row>
        <row r="5060">
          <cell r="B5060">
            <v>96371</v>
          </cell>
          <cell r="C5060" t="str">
            <v>PAREDE COM PLACAS DE GESSO ACARTONADO (DRYWALL), PARA USO INTERNO, COM UMA FACE SIMPLES E ESTRUTURA METÁLICA COM GUIAS SIMPLES, COM VÃOS. AF_06/2017_P</v>
          </cell>
          <cell r="D5060" t="str">
            <v>M2</v>
          </cell>
          <cell r="E5060">
            <v>49.18</v>
          </cell>
          <cell r="F5060" t="str">
            <v>SINAPI</v>
          </cell>
        </row>
        <row r="5061">
          <cell r="B5061">
            <v>96372</v>
          </cell>
          <cell r="C5061" t="str">
            <v>INSTALAÇÃO DE ISOLAMENTO COM LÃ DE ROCHA EM PAREDES DRYWALL. AF_06/2017</v>
          </cell>
          <cell r="D5061" t="str">
            <v>M2</v>
          </cell>
          <cell r="E5061">
            <v>23.11</v>
          </cell>
          <cell r="F5061" t="str">
            <v>SINAPI</v>
          </cell>
        </row>
        <row r="5062">
          <cell r="B5062">
            <v>96373</v>
          </cell>
          <cell r="C5062" t="str">
            <v>INSTALAÇÃO DE REFORÇO METÁLICO EM PAREDE DRYWALL. AF_06/2017</v>
          </cell>
          <cell r="D5062" t="str">
            <v>M</v>
          </cell>
          <cell r="E5062">
            <v>8.18</v>
          </cell>
          <cell r="F5062" t="str">
            <v>SINAPI</v>
          </cell>
        </row>
        <row r="5063">
          <cell r="B5063">
            <v>96374</v>
          </cell>
          <cell r="C5063" t="str">
            <v>INSTALAÇÃO DE REFORÇO DE MADEIRA EM PAREDE DRYWALL. AF_06/2017</v>
          </cell>
          <cell r="D5063" t="str">
            <v>M</v>
          </cell>
          <cell r="E5063">
            <v>15.21</v>
          </cell>
          <cell r="F5063" t="str">
            <v>SINAPI</v>
          </cell>
        </row>
        <row r="5064">
          <cell r="B5064">
            <v>101154</v>
          </cell>
          <cell r="C5064" t="str">
            <v>ALVENARIA DE VEDAÇÃO DE BLOCOS DE CONCRETO CELULAR DE 10X30X60CM (ESPESSURA 10CM) E ARGAMASSA DE ASSENTAMENTO COM PREPARO EM BETONEIRA. AF_05/2020</v>
          </cell>
          <cell r="D5064" t="str">
            <v>M2</v>
          </cell>
          <cell r="E5064">
            <v>73.97</v>
          </cell>
          <cell r="F5064" t="str">
            <v>SINAPI</v>
          </cell>
        </row>
        <row r="5065">
          <cell r="B5065">
            <v>101155</v>
          </cell>
          <cell r="C5065" t="str">
            <v>ALVENARIA DE VEDAÇÃO DE BLOCOS DE CONCRETO CELULAR DE 15X30X60CM (ESPESSURA 15CM) E ARGAMASSA DE ASSENTAMENTO COM PREPARO EM BETONEIRA. AF_05/2020</v>
          </cell>
          <cell r="D5065" t="str">
            <v>M2</v>
          </cell>
          <cell r="E5065">
            <v>110.52</v>
          </cell>
          <cell r="F5065" t="str">
            <v>SINAPI</v>
          </cell>
        </row>
        <row r="5066">
          <cell r="B5066">
            <v>101156</v>
          </cell>
          <cell r="C5066" t="str">
            <v>ALVENARIA DE VEDAÇÃO DE BLOCOS DE CONCRETO CELULAR DE 20X30X60CM (ESPESSURA 20CM) E ARGAMASSA DE ASSENTAMENTO COM PREPARO EM BETONEIRA. AF_05/2020</v>
          </cell>
          <cell r="D5066" t="str">
            <v>M2</v>
          </cell>
          <cell r="E5066">
            <v>141.88999999999999</v>
          </cell>
          <cell r="F5066" t="str">
            <v>SINAPI</v>
          </cell>
        </row>
        <row r="5067">
          <cell r="B5067" t="str">
            <v>73790/2</v>
          </cell>
          <cell r="C5067" t="str">
            <v>REASSENTAMENTO DE PARALELEPIPEDO SOBRE COLCHAO DE PO DE PEDRA ESPESSURA 10CM, REJUNTADO COM BETUME E PEDRISCO, CONSIDERANDO APROVEITAMENTO DO PARALELEPIPEDO</v>
          </cell>
          <cell r="D5067" t="str">
            <v>M2</v>
          </cell>
          <cell r="E5067">
            <v>47.23</v>
          </cell>
          <cell r="F5067" t="str">
            <v>SINAPI</v>
          </cell>
        </row>
        <row r="5068">
          <cell r="B5068" t="str">
            <v>73790/4</v>
          </cell>
          <cell r="C5068" t="str">
            <v>REASSENTAMENTO DE PARALELEPIPEDO SOBRE COLCHAO DE PO DE PEDRA ESPESSURA 10CM, REJUNTADO COM ARGAMASSA TRACO 1:3 (CIMENTO E AREIA), CONSIDERANDO APROVEITAMENTO DO PARALELEPIPEDO</v>
          </cell>
          <cell r="D5068" t="str">
            <v>M2</v>
          </cell>
          <cell r="E5068">
            <v>38.950000000000003</v>
          </cell>
          <cell r="F5068" t="str">
            <v>SINAPI</v>
          </cell>
        </row>
        <row r="5069">
          <cell r="B5069">
            <v>83694</v>
          </cell>
          <cell r="C5069" t="str">
            <v>RECOMPOSICAO DE PAVIMENTACAO TIPO BLOKRET SOBRE COLCHAO DE AREIA COM REAPROVEITAMENTO DE MATERIAL</v>
          </cell>
          <cell r="D5069" t="str">
            <v>M2</v>
          </cell>
          <cell r="E5069">
            <v>16.059999999999999</v>
          </cell>
          <cell r="F5069" t="str">
            <v>SINAPI</v>
          </cell>
        </row>
        <row r="5070">
          <cell r="B5070" t="str">
            <v>83695/1</v>
          </cell>
          <cell r="C5070" t="str">
            <v>REJUNTAMENTO PAVIMENTACAO PARALELEPIPEDO BETUME CASCALH INCL MATERIAIS</v>
          </cell>
          <cell r="D5070" t="str">
            <v>M2</v>
          </cell>
          <cell r="E5070">
            <v>23.11</v>
          </cell>
          <cell r="F5070" t="str">
            <v>SINAPI</v>
          </cell>
        </row>
        <row r="5071">
          <cell r="B5071">
            <v>83771</v>
          </cell>
          <cell r="C5071" t="str">
            <v>RECOMPOSICAO DE REVESTIMENTO PRIMARIO MEDIDO P/ VOLUME COMPACTADO</v>
          </cell>
          <cell r="D5071" t="str">
            <v>M3</v>
          </cell>
          <cell r="E5071">
            <v>7.02</v>
          </cell>
          <cell r="F5071" t="str">
            <v>SINAPI</v>
          </cell>
        </row>
        <row r="5072">
          <cell r="B5072">
            <v>100576</v>
          </cell>
          <cell r="C5072" t="str">
            <v>REGULARIZAÇÃO E COMPACTAÇÃO DE SUBLEITO DE SOLO  PREDOMINANTEMENTE ARGILOSO. AF_11/2019</v>
          </cell>
          <cell r="D5072" t="str">
            <v>M2</v>
          </cell>
          <cell r="E5072">
            <v>1.67</v>
          </cell>
          <cell r="F5072" t="str">
            <v>SINAPI</v>
          </cell>
        </row>
        <row r="5073">
          <cell r="B5073">
            <v>100577</v>
          </cell>
          <cell r="C5073" t="str">
            <v>REGULARIZAÇÃO E COMPACTAÇÃO DE SUBLEITO DE SOLO PREDOMINANTEMENTE ARENOSO. AF_11/2019</v>
          </cell>
          <cell r="D5073" t="str">
            <v>M2</v>
          </cell>
          <cell r="E5073">
            <v>0.71</v>
          </cell>
          <cell r="F5073" t="str">
            <v>SINAPI</v>
          </cell>
        </row>
        <row r="5074">
          <cell r="B5074">
            <v>96388</v>
          </cell>
          <cell r="C5074" t="str">
            <v>EXECUÇÃO E COMPACTAÇÃO DE BASE E OU SUB BASE PARA PAVIMENTAÇÃO DE SOLOS DE COMPORTAMENTO LATERÍTICO (ARENOSO) - EXCLUSIVE SOLO, ESCAVAÇÃO, CARGA E TRANSPORTE. AF_11/2019</v>
          </cell>
          <cell r="D5074" t="str">
            <v>M3</v>
          </cell>
          <cell r="E5074">
            <v>7.51</v>
          </cell>
          <cell r="F5074" t="str">
            <v>SINAPI</v>
          </cell>
        </row>
        <row r="5075">
          <cell r="B5075">
            <v>96389</v>
          </cell>
          <cell r="C5075" t="str">
            <v>EXECUÇÃO E COMPACTAÇÃO DE BASE E OU SUB BASE PARA PAVIMENTAÇÃO DE SOLO (PREDOMINANTEMENTE ARENOSO) COM CIMENTO (TEOR DE 2%) - EXCLUSIVE SOLO, ESCAVAÇÃO, CARGA E TRANSPORTE. AF_11/2019</v>
          </cell>
          <cell r="D5075" t="str">
            <v>M3</v>
          </cell>
          <cell r="E5075">
            <v>32.380000000000003</v>
          </cell>
          <cell r="F5075" t="str">
            <v>SINAPI</v>
          </cell>
        </row>
        <row r="5076">
          <cell r="B5076">
            <v>96390</v>
          </cell>
          <cell r="C5076" t="str">
            <v>EXECUÇÃO E COMPACTAÇÃO DE BASE E OU SUB BASE PARA PAVIMENTAÇÃO DE SOLO (PREDOMINANTEMENTE ARENOSO) COM CIMENTO (TEOR DE 4%) - EXCLUSIVE SOLO, ESCAVAÇÃO, CARGA E TRANSPORTE. AF_11/2019</v>
          </cell>
          <cell r="D5076" t="str">
            <v>M3</v>
          </cell>
          <cell r="E5076">
            <v>51.49</v>
          </cell>
          <cell r="F5076" t="str">
            <v>SINAPI</v>
          </cell>
        </row>
        <row r="5077">
          <cell r="B5077">
            <v>96391</v>
          </cell>
          <cell r="C5077" t="str">
            <v>EXECUÇÃO E COMPACTAÇÃO DE BASE E OU SUB BASE PARA PAVIMENTAÇÃO DE SOLO (PREDOMINANTEMENTE ARENOSO) COM CIMENTO (TEOR DE 6%) - EXCLUSIVE SOLO, ESCAVAÇÃO, CARGA E TRANSPORTE. AF_11/2019</v>
          </cell>
          <cell r="D5077" t="str">
            <v>M3</v>
          </cell>
          <cell r="E5077">
            <v>71.790000000000006</v>
          </cell>
          <cell r="F5077" t="str">
            <v>SINAPI</v>
          </cell>
        </row>
        <row r="5078">
          <cell r="B5078">
            <v>96392</v>
          </cell>
          <cell r="C5078" t="str">
            <v>EXECUÇÃO E COMPACTAÇÃO DE BASE E OU SUB BASE PARA PAVIMENTAÇÃO DE SOLO (PREDOMINANTEMENTE ARENOSO) COM CIMENTO (TEOR DE 8%) - EXCLUSIVE SOLO, ESCAVAÇÃO, CARGA E TRANSPORTE. AF_11/2019</v>
          </cell>
          <cell r="D5078" t="str">
            <v>M3</v>
          </cell>
          <cell r="E5078">
            <v>91.17</v>
          </cell>
          <cell r="F5078" t="str">
            <v>SINAPI</v>
          </cell>
        </row>
        <row r="5079">
          <cell r="B5079">
            <v>96396</v>
          </cell>
          <cell r="C5079" t="str">
            <v>EXECUÇÃO E COMPACTAÇÃO DE BASE E OU SUB BASE PARA PAVIMENTAÇÃO DE BRITA GRADUADA SIMPLES - EXCLUSIVE CARGA E TRANSPORTE. AF_11/2019</v>
          </cell>
          <cell r="D5079" t="str">
            <v>M3</v>
          </cell>
          <cell r="E5079">
            <v>106.7</v>
          </cell>
          <cell r="F5079" t="str">
            <v>SINAPI</v>
          </cell>
        </row>
        <row r="5080">
          <cell r="B5080">
            <v>96397</v>
          </cell>
          <cell r="C5080" t="str">
            <v>EXECUÇÃO E COMPACTAÇÃO DE BASE E OU SUB BASE PARA PAVIMENTAÇÃO DE BRITA GRADUADA SIMPLES TRATADA COM CIMENTO - EXCLUSIVE CARGA E TRANSPORTE. AF_11/2019</v>
          </cell>
          <cell r="D5080" t="str">
            <v>M3</v>
          </cell>
          <cell r="E5080">
            <v>143.66</v>
          </cell>
          <cell r="F5080" t="str">
            <v>SINAPI</v>
          </cell>
        </row>
        <row r="5081">
          <cell r="B5081">
            <v>96398</v>
          </cell>
          <cell r="C5081" t="str">
            <v>EXECUÇÃO E COMPACTAÇÃO DE BASE E OU SUB BASE PARA PAVIMENTAÇÃO DE CONCRETO COMPACTADO COM ROLO - EXCLUSIVE CARGA E TRANSPORTE. AF_11/2019</v>
          </cell>
          <cell r="D5081" t="str">
            <v>M3</v>
          </cell>
          <cell r="E5081">
            <v>192.85</v>
          </cell>
          <cell r="F5081" t="str">
            <v>SINAPI</v>
          </cell>
        </row>
        <row r="5082">
          <cell r="B5082">
            <v>96399</v>
          </cell>
          <cell r="C5082" t="str">
            <v>EXECUÇÃO E COMPACTAÇÃO DE BASE E OU SUB BASE PARA PAVIMENTAÇÃO DE PEDRA RACHÃO  - EXCLUSIVE CARGA E TRANSPORTE. AF_11/2019</v>
          </cell>
          <cell r="D5082" t="str">
            <v>M3</v>
          </cell>
          <cell r="E5082">
            <v>78.34</v>
          </cell>
          <cell r="F5082" t="str">
            <v>SINAPI</v>
          </cell>
        </row>
        <row r="5083">
          <cell r="B5083">
            <v>96400</v>
          </cell>
          <cell r="C5083" t="str">
            <v>EXECUÇÃO E COMPACTAÇÃO DE BASE E OU SUB BASE PARA PAVIMENTAÇÃO DE MACADAME SECO - EXCLUSIVE CARGA E TRANSPORTE. AF_11/2019</v>
          </cell>
          <cell r="D5083" t="str">
            <v>M3</v>
          </cell>
          <cell r="E5083">
            <v>99.17</v>
          </cell>
          <cell r="F5083" t="str">
            <v>SINAPI</v>
          </cell>
        </row>
        <row r="5084">
          <cell r="B5084">
            <v>96401</v>
          </cell>
          <cell r="C5084" t="str">
            <v>EXECUÇÃO DE IMPRIMAÇÃO COM ASFALTO DILUÍDO CM-30. AF_11/2019</v>
          </cell>
          <cell r="D5084" t="str">
            <v>M2</v>
          </cell>
          <cell r="E5084">
            <v>6.55</v>
          </cell>
          <cell r="F5084" t="str">
            <v>SINAPI</v>
          </cell>
        </row>
        <row r="5085">
          <cell r="B5085">
            <v>96402</v>
          </cell>
          <cell r="C5085" t="str">
            <v>EXECUÇÃO DE PINTURA DE LIGAÇÃO COM EMULSÃO ASFÁLTICA RR-2C. AF_11/2019</v>
          </cell>
          <cell r="D5085" t="str">
            <v>M2</v>
          </cell>
          <cell r="E5085">
            <v>1.74</v>
          </cell>
          <cell r="F5085" t="str">
            <v>SINAPI</v>
          </cell>
        </row>
        <row r="5086">
          <cell r="B5086">
            <v>100564</v>
          </cell>
          <cell r="C5086" t="str">
            <v>EXECUÇÃO E COMPACTAÇÃO DE BASE E OU SUB-BASE PARA PAVIMENTAÇÃO DE SOLO (PREDOMINANTEMENTE ARENOSO) BRITA - 40/60 - EXCLUSIVE SOLO, ESCAVAÇÃO, CARGA E TRANSPORTE. AF_11/2019</v>
          </cell>
          <cell r="D5086" t="str">
            <v>M3</v>
          </cell>
          <cell r="E5086">
            <v>63.77</v>
          </cell>
          <cell r="F5086" t="str">
            <v>SINAPI</v>
          </cell>
        </row>
        <row r="5087">
          <cell r="B5087">
            <v>100565</v>
          </cell>
          <cell r="C5087" t="str">
            <v>EXECUÇÃO E COMPACTAÇÃO DE BASE E OU SUB-BASE PARA PAVIMENTAÇÃO DE SOLO (PREDOMINANTEMENTE ARENOSO) BRITA - 50/50 - EXCLUSIVE SOLO, ESCAVAÇÃO, CARGA E TRANSPORTE. AF_11/2019</v>
          </cell>
          <cell r="D5087" t="str">
            <v>M3</v>
          </cell>
          <cell r="E5087">
            <v>55.67</v>
          </cell>
          <cell r="F5087" t="str">
            <v>SINAPI</v>
          </cell>
        </row>
        <row r="5088">
          <cell r="B5088">
            <v>100566</v>
          </cell>
          <cell r="C5088" t="str">
            <v>EXECUÇÃO E COMPACTAÇÃO DE BASE E OU SUB-BASE PARA PAVIMENTAÇÃO DE SOLO (PREDOMINANTEMENTE ARENOSO) BRITA - 40/60 COM CIMENTO (TEOR DE 4%) - EXCLUSIVE SOLO, ESCAVAÇÃO, CARGA E TRANSPORTE. AF_11/2019</v>
          </cell>
          <cell r="D5088" t="str">
            <v>M3</v>
          </cell>
          <cell r="E5088">
            <v>103.68</v>
          </cell>
          <cell r="F5088" t="str">
            <v>SINAPI</v>
          </cell>
        </row>
        <row r="5089">
          <cell r="B5089">
            <v>100567</v>
          </cell>
          <cell r="C5089" t="str">
            <v>EXECUÇÃO E COMPACTAÇÃO DE BASE E OU SUB-BASE PARA PAVIMENTAÇÃO DE SOLO (PREDOMINANTEMENTE ARENOSO) BRITA - 40/60 COM CIMENTO (TEOR DE 6%) - EXCLUSIVE SOLO, ESCAVAÇÃO, CARGA E TRANSPORTE. AF_11/2019</v>
          </cell>
          <cell r="D5089" t="str">
            <v>M3</v>
          </cell>
          <cell r="E5089">
            <v>122.36</v>
          </cell>
          <cell r="F5089" t="str">
            <v>SINAPI</v>
          </cell>
        </row>
        <row r="5090">
          <cell r="B5090">
            <v>100568</v>
          </cell>
          <cell r="C5090" t="str">
            <v>EXECUÇÃO E COMPACTAÇÃO DE BASE E OU SUB-BASE PARA PAVIMENTAÇÃO DE SOLO (PREDOMINANTEMENTE ARENOSO) BRITA - 40/60 COM CIMENTO (TEOR DE 8%) - EXCLUSIVE SOLO, ESCAVAÇÃO, CARGA E TRANSPORTE. AF_11/2019</v>
          </cell>
          <cell r="D5090" t="str">
            <v>M3</v>
          </cell>
          <cell r="E5090">
            <v>140.72999999999999</v>
          </cell>
          <cell r="F5090" t="str">
            <v>SINAPI</v>
          </cell>
        </row>
        <row r="5091">
          <cell r="B5091">
            <v>100569</v>
          </cell>
          <cell r="C5091" t="str">
            <v>EXECUÇÃO E COMPACTAÇÃO DE BASE E OU SUB-BASE PARA PAVIMENTAÇÃO DE SOLO (PREDOMINANTEMENTE ARENOSO) BRITA - 50/50 COM CIMENTO (TEOR DE 4%)  - EXCLUSIVE SOLO, ESCAVAÇÃO, CARGA E TRANSPORTE. AF_11/2019</v>
          </cell>
          <cell r="D5091" t="str">
            <v>M3</v>
          </cell>
          <cell r="E5091">
            <v>95.87</v>
          </cell>
          <cell r="F5091" t="str">
            <v>SINAPI</v>
          </cell>
        </row>
        <row r="5092">
          <cell r="B5092">
            <v>100570</v>
          </cell>
          <cell r="C5092" t="str">
            <v>EXECUÇÃO E COMPACTAÇÃO DE BASE E OU SUB-BASE PARA PAVIMENTAÇÃO DE SOLO (PREDOMINANTEMENTE ARENOSO) BRITA - 50/50 COM CIMENTO (TEOR DE 6%) - EXCLUSIVE SOLO, ESCAVAÇÃO, CARGA E TRANSPORTE. AF_11/2019</v>
          </cell>
          <cell r="D5092" t="str">
            <v>M3</v>
          </cell>
          <cell r="E5092">
            <v>116.11</v>
          </cell>
          <cell r="F5092" t="str">
            <v>SINAPI</v>
          </cell>
        </row>
        <row r="5093">
          <cell r="B5093">
            <v>100571</v>
          </cell>
          <cell r="C5093" t="str">
            <v>EXECUÇÃO E COMPACTAÇÃO DE BASE E OU SUB-BASE PARA PAVIMENTAÇÃO DE SOLO (PREDOMINANTEMENTE ARENOSO) BRITA - 50/50 COM CIMENTO (TEOR DE 8%) - EXCLUSIVE SOLO, ESCAVAÇÃO, CARGA E TRANSPORTE. AF_11/2019</v>
          </cell>
          <cell r="D5093" t="str">
            <v>M3</v>
          </cell>
          <cell r="E5093">
            <v>133.28</v>
          </cell>
          <cell r="F5093" t="str">
            <v>SINAPI</v>
          </cell>
        </row>
        <row r="5094">
          <cell r="B5094">
            <v>100572</v>
          </cell>
          <cell r="C5094" t="str">
            <v>EXECUÇÃO E COMPACTAÇÃO DE BASE E OU SUB-BASE PARA PAVIMENTAÇÃO DE SOLO (PREDOMINANTEMENTE ARGILOSO) BRITA - 40/60 - EXCLUSIVE SOLO, ESCAVAÇÃO, CARGA E TRANSPORTE. AF_11/2019</v>
          </cell>
          <cell r="D5094" t="str">
            <v>M3</v>
          </cell>
          <cell r="E5094">
            <v>67.95</v>
          </cell>
          <cell r="F5094" t="str">
            <v>SINAPI</v>
          </cell>
        </row>
        <row r="5095">
          <cell r="B5095">
            <v>100573</v>
          </cell>
          <cell r="C5095" t="str">
            <v>EXECUÇÃO E COMPACTAÇÃO DE BASE E OU SUB-BASE PARA PAVIMENTAÇÃO DE SOLO (PREDOMINANTEMENTE ARGILOSO) BRITA - 50/50 - EXCLUSIVE SOLO, ESCAVAÇÃO, CARGA E TRANSPORTE. AF_11/2019</v>
          </cell>
          <cell r="D5095" t="str">
            <v>M3</v>
          </cell>
          <cell r="E5095">
            <v>59.85</v>
          </cell>
          <cell r="F5095" t="str">
            <v>SINAPI</v>
          </cell>
        </row>
        <row r="5096">
          <cell r="B5096">
            <v>100574</v>
          </cell>
          <cell r="C5096" t="str">
            <v>ESPALHAMENTO DE MATERIAL COM TRATOR DE ESTEIRAS. AF_11/2019</v>
          </cell>
          <cell r="D5096" t="str">
            <v>M3</v>
          </cell>
          <cell r="E5096">
            <v>0.89</v>
          </cell>
          <cell r="F5096" t="str">
            <v>SINAPI</v>
          </cell>
        </row>
        <row r="5097">
          <cell r="B5097">
            <v>100575</v>
          </cell>
          <cell r="C5097" t="str">
            <v>REGULARIZAÇÃO DE SUPERFÍCIES COM MOTONIVELADORA. AF_11/2019</v>
          </cell>
          <cell r="D5097" t="str">
            <v>M2</v>
          </cell>
          <cell r="E5097">
            <v>0.08</v>
          </cell>
          <cell r="F5097" t="str">
            <v>SINAPI</v>
          </cell>
        </row>
        <row r="5098">
          <cell r="B5098">
            <v>92391</v>
          </cell>
          <cell r="C5098" t="str">
            <v>EXECUÇÃO DE PAVIMENTO EM PISO INTERTRAVADO, COM BLOCO PISOGRAMA DE 35 X 25 CM, ESPESSURA 6 CM. AF_12/2015</v>
          </cell>
          <cell r="D5098" t="str">
            <v>M2</v>
          </cell>
          <cell r="E5098">
            <v>38.549999999999997</v>
          </cell>
          <cell r="F5098" t="str">
            <v>SINAPI</v>
          </cell>
        </row>
        <row r="5099">
          <cell r="B5099">
            <v>92392</v>
          </cell>
          <cell r="C5099" t="str">
            <v>EXECUÇÃO DE PAVIMENTO EM PISO INTERTRAVADO, COM BLOCO PISOGRAMA DE 35 X 25 CM, ESPESSURA 8 CM. AF_12/2015</v>
          </cell>
          <cell r="D5099" t="str">
            <v>M2</v>
          </cell>
          <cell r="E5099">
            <v>77.14</v>
          </cell>
          <cell r="F5099" t="str">
            <v>SINAPI</v>
          </cell>
        </row>
        <row r="5100">
          <cell r="B5100">
            <v>92393</v>
          </cell>
          <cell r="C5100" t="str">
            <v>EXECUÇÃO DE PAVIMENTO EM PISO INTERTRAVADO, COM BLOCO SEXTAVADO DE 25 X 25 CM, ESPESSURA 6 CM. AF_12/2015</v>
          </cell>
          <cell r="D5100" t="str">
            <v>M2</v>
          </cell>
          <cell r="E5100">
            <v>38.659999999999997</v>
          </cell>
          <cell r="F5100" t="str">
            <v>SINAPI</v>
          </cell>
        </row>
        <row r="5101">
          <cell r="B5101">
            <v>92394</v>
          </cell>
          <cell r="C5101" t="str">
            <v>EXECUÇÃO DE PAVIMENTO EM PISO INTERTRAVADO, COM BLOCO SEXTAVADO DE 25 X 25 CM, ESPESSURA 8 CM. AF_12/2015</v>
          </cell>
          <cell r="D5101" t="str">
            <v>M2</v>
          </cell>
          <cell r="E5101">
            <v>48.23</v>
          </cell>
          <cell r="F5101" t="str">
            <v>SINAPI</v>
          </cell>
        </row>
        <row r="5102">
          <cell r="B5102">
            <v>92395</v>
          </cell>
          <cell r="C5102" t="str">
            <v>EXECUÇÃO DE PAVIMENTO EM PISO INTERTRAVADO, COM BLOCO SEXTAVADO DE 25 X 25 CM, ESPESSURA 10 CM. AF_12/2015</v>
          </cell>
          <cell r="D5102" t="str">
            <v>M2</v>
          </cell>
          <cell r="E5102">
            <v>58.69</v>
          </cell>
          <cell r="F5102" t="str">
            <v>SINAPI</v>
          </cell>
        </row>
        <row r="5103">
          <cell r="B5103">
            <v>92396</v>
          </cell>
          <cell r="C5103" t="str">
            <v>EXECUÇÃO DE PASSEIO EM PISO INTERTRAVADO, COM BLOCO RETANGULAR COR NATURAL DE 20 X 10 CM, ESPESSURA 6 CM. AF_12/2015</v>
          </cell>
          <cell r="D5103" t="str">
            <v>M2</v>
          </cell>
          <cell r="E5103">
            <v>48.61</v>
          </cell>
          <cell r="F5103" t="str">
            <v>SINAPI</v>
          </cell>
        </row>
        <row r="5104">
          <cell r="B5104">
            <v>92397</v>
          </cell>
          <cell r="C5104" t="str">
            <v>EXECUÇÃO DE PÁTIO/ESTACIONAMENTO EM PISO INTERTRAVADO, COM BLOCO RETANGULAR COR NATURAL DE 20 X 10 CM, ESPESSURA 6 CM. AF_12/2015</v>
          </cell>
          <cell r="D5104" t="str">
            <v>M2</v>
          </cell>
          <cell r="E5104">
            <v>38.99</v>
          </cell>
          <cell r="F5104" t="str">
            <v>SINAPI</v>
          </cell>
        </row>
        <row r="5105">
          <cell r="B5105">
            <v>92398</v>
          </cell>
          <cell r="C5105" t="str">
            <v>EXECUÇÃO DE PÁTIO/ESTACIONAMENTO EM PISO INTERTRAVADO, COM BLOCO RETANGULAR COR NATURAL DE 20 X 10 CM, ESPESSURA 8 CM. AF_12/2015</v>
          </cell>
          <cell r="D5105" t="str">
            <v>M2</v>
          </cell>
          <cell r="E5105">
            <v>49.76</v>
          </cell>
          <cell r="F5105" t="str">
            <v>SINAPI</v>
          </cell>
        </row>
        <row r="5106">
          <cell r="B5106">
            <v>92399</v>
          </cell>
          <cell r="C5106" t="str">
            <v>EXECUÇÃO DE VIA EM PISO INTERTRAVADO, COM BLOCO RETANGULAR COR NATURAL DE 20 X 10 CM, ESPESSURA 8 CM. AF_12/2015</v>
          </cell>
          <cell r="D5106" t="str">
            <v>M2</v>
          </cell>
          <cell r="E5106">
            <v>50.81</v>
          </cell>
          <cell r="F5106" t="str">
            <v>SINAPI</v>
          </cell>
        </row>
        <row r="5107">
          <cell r="B5107">
            <v>92400</v>
          </cell>
          <cell r="C5107" t="str">
            <v>EXECUÇÃO DE PÁTIO/ESTACIONAMENTO EM PISO INTERTRAVADO, COM BLOCO RETANGULAR DE 20 X 10 CM, ESPESSURA 10 CM. AF_12/2015</v>
          </cell>
          <cell r="D5107" t="str">
            <v>M2</v>
          </cell>
          <cell r="E5107">
            <v>59.43</v>
          </cell>
          <cell r="F5107" t="str">
            <v>SINAPI</v>
          </cell>
        </row>
        <row r="5108">
          <cell r="B5108">
            <v>92401</v>
          </cell>
          <cell r="C5108" t="str">
            <v>EXECUÇÃO DE VIA EM PISO INTERTRAVADO, COM BLOCO RETANGULAR DE 20 X 10 CM, ESPESSURA 10 CM. AF_12/2015</v>
          </cell>
          <cell r="D5108" t="str">
            <v>M2</v>
          </cell>
          <cell r="E5108">
            <v>60.52</v>
          </cell>
          <cell r="F5108" t="str">
            <v>SINAPI</v>
          </cell>
        </row>
        <row r="5109">
          <cell r="B5109">
            <v>92402</v>
          </cell>
          <cell r="C5109" t="str">
            <v>EXECUÇÃO DE PASSEIO EM PISO INTERTRAVADO, COM BLOCO 16 FACES DE 22 X 11 CM, ESPESSURA 6 CM. AF_12/2015</v>
          </cell>
          <cell r="D5109" t="str">
            <v>M2</v>
          </cell>
          <cell r="E5109">
            <v>49.96</v>
          </cell>
          <cell r="F5109" t="str">
            <v>SINAPI</v>
          </cell>
        </row>
        <row r="5110">
          <cell r="B5110">
            <v>92403</v>
          </cell>
          <cell r="C5110" t="str">
            <v>EXECUÇÃO DE PÁTIO/ESTACIONAMENTO EM PISO INTERTRAVADO, COM BLOCO 16 FACES DE 22 X 11 CM, ESPESSURA 6 CM. AF_12/2015</v>
          </cell>
          <cell r="D5110" t="str">
            <v>M2</v>
          </cell>
          <cell r="E5110">
            <v>40.270000000000003</v>
          </cell>
          <cell r="F5110" t="str">
            <v>SINAPI</v>
          </cell>
        </row>
        <row r="5111">
          <cell r="B5111">
            <v>92404</v>
          </cell>
          <cell r="C5111" t="str">
            <v>EXECUÇÃO DE PÁTIO/ESTACIONAMENTO EM PISO INTERTRAVADO, COM BLOCO 16 FACES DE 22 X 11 CM, ESPESSURA 8 CM. AF_12/2015</v>
          </cell>
          <cell r="D5111" t="str">
            <v>M2</v>
          </cell>
          <cell r="E5111">
            <v>51.02</v>
          </cell>
          <cell r="F5111" t="str">
            <v>SINAPI</v>
          </cell>
        </row>
        <row r="5112">
          <cell r="B5112">
            <v>92405</v>
          </cell>
          <cell r="C5112" t="str">
            <v>EXECUÇÃO DE VIA EM PISO INTERTRAVADO, COM BLOCO 16 FACES DE 22 X 11 CM, ESPESSURA 8 CM. AF_12/2015</v>
          </cell>
          <cell r="D5112" t="str">
            <v>M2</v>
          </cell>
          <cell r="E5112">
            <v>52.06</v>
          </cell>
          <cell r="F5112" t="str">
            <v>SINAPI</v>
          </cell>
        </row>
        <row r="5113">
          <cell r="B5113">
            <v>92406</v>
          </cell>
          <cell r="C5113" t="str">
            <v>EXECUÇÃO DE PÁTIO/ESTACIONAMENTO EM PISO INTERTRAVADO, COM BLOCO 16 FACES DE 22 X 11 CM, ESPESSURA 10 CM. AF_12/2015</v>
          </cell>
          <cell r="D5113" t="str">
            <v>M2</v>
          </cell>
          <cell r="E5113">
            <v>60.71</v>
          </cell>
          <cell r="F5113" t="str">
            <v>SINAPI</v>
          </cell>
        </row>
        <row r="5114">
          <cell r="B5114">
            <v>92407</v>
          </cell>
          <cell r="C5114" t="str">
            <v>EXECUÇÃO DE VIA EM PISO INTERTRAVADO, COM BLOCO 16 FACES DE 22 X 11 CM, ESPESSURA 10 CM. AF_12/2015</v>
          </cell>
          <cell r="D5114" t="str">
            <v>M2</v>
          </cell>
          <cell r="E5114">
            <v>61.8</v>
          </cell>
          <cell r="F5114" t="str">
            <v>SINAPI</v>
          </cell>
        </row>
        <row r="5115">
          <cell r="B5115">
            <v>93679</v>
          </cell>
          <cell r="C5115" t="str">
            <v>EXECUÇÃO DE PASSEIO EM PISO INTERTRAVADO, COM BLOCO RETANGULAR COLORIDO DE 20 X 10 CM, ESPESSURA 6 CM. AF_12/2015</v>
          </cell>
          <cell r="D5115" t="str">
            <v>M2</v>
          </cell>
          <cell r="E5115">
            <v>53.38</v>
          </cell>
          <cell r="F5115" t="str">
            <v>SINAPI</v>
          </cell>
        </row>
        <row r="5116">
          <cell r="B5116">
            <v>93680</v>
          </cell>
          <cell r="C5116" t="str">
            <v>EXECUÇÃO DE PÁTIO/ESTACIONAMENTO EM PISO INTERTRAVADO, COM BLOCO RETANGULAR COLORIDO DE 20 X 10 CM, ESPESSURA 6 CM. AF_12/2015</v>
          </cell>
          <cell r="D5116" t="str">
            <v>M2</v>
          </cell>
          <cell r="E5116">
            <v>43.56</v>
          </cell>
          <cell r="F5116" t="str">
            <v>SINAPI</v>
          </cell>
        </row>
        <row r="5117">
          <cell r="B5117">
            <v>93681</v>
          </cell>
          <cell r="C5117" t="str">
            <v>EXECUÇÃO DE PÁTIO/ESTACIONAMENTO EM PISO INTERTRAVADO, COM BLOCO RETANGULAR COLORIDO DE 20 X 10 CM, ESPESSURA 8 CM. AF_12/2015</v>
          </cell>
          <cell r="D5117" t="str">
            <v>M2</v>
          </cell>
          <cell r="E5117">
            <v>53.41</v>
          </cell>
          <cell r="F5117" t="str">
            <v>SINAPI</v>
          </cell>
        </row>
        <row r="5118">
          <cell r="B5118">
            <v>93682</v>
          </cell>
          <cell r="C5118" t="str">
            <v>EXECUÇÃO DE VIA EM PISO INTERTRAVADO, COM BLOCO RETANGULAR COLORIDO DE 20 X 10 CM, ESPESSURA 8 CM. AF_12/2015</v>
          </cell>
          <cell r="D5118" t="str">
            <v>M2</v>
          </cell>
          <cell r="E5118">
            <v>54.5</v>
          </cell>
          <cell r="F5118" t="str">
            <v>SINAPI</v>
          </cell>
        </row>
        <row r="5119">
          <cell r="B5119">
            <v>97114</v>
          </cell>
          <cell r="C5119" t="str">
            <v>EXECUÇÃO DE JUNTAS DE CONTRAÇÃO PARA PAVIMENTOS DE CONCRETO. AF_11/2017</v>
          </cell>
          <cell r="D5119" t="str">
            <v>M</v>
          </cell>
          <cell r="E5119">
            <v>0.32</v>
          </cell>
          <cell r="F5119" t="str">
            <v>SINAPI</v>
          </cell>
        </row>
        <row r="5120">
          <cell r="B5120">
            <v>97115</v>
          </cell>
          <cell r="C5120" t="str">
            <v>APLICAÇÃO DE GRAXA EM BARRAS DE TRANSFERÊNCIA PARA EXECUÇÃO DE PAVIMENTO DE CONCRETO. AF_11/2017</v>
          </cell>
          <cell r="D5120" t="str">
            <v>KG</v>
          </cell>
          <cell r="E5120">
            <v>34.22</v>
          </cell>
          <cell r="F5120" t="str">
            <v>SINAPI</v>
          </cell>
        </row>
        <row r="5121">
          <cell r="B5121">
            <v>97120</v>
          </cell>
          <cell r="C5121" t="str">
            <v>BARRAS DE LIGAÇÃO, AÇO CA-50 DE 10 MM, PARA EXECUÇÃO DE PAVIMENTO DE CONCRETO  FORNECIMENTO E INSTALAÇÃO. AF_11/2017</v>
          </cell>
          <cell r="D5121" t="str">
            <v>KG</v>
          </cell>
          <cell r="E5121">
            <v>6.87</v>
          </cell>
          <cell r="F5121" t="str">
            <v>SINAPI</v>
          </cell>
        </row>
        <row r="5122">
          <cell r="B5122">
            <v>97802</v>
          </cell>
          <cell r="C5122" t="str">
            <v>PAVIMENTO COM TRATAMENTO SUPERFICIAL SIMPLES, COM EMULSÃO ASFÁLTICA RR-2C. AF_01/2020</v>
          </cell>
          <cell r="D5122" t="str">
            <v>M2</v>
          </cell>
          <cell r="E5122">
            <v>4.45</v>
          </cell>
          <cell r="F5122" t="str">
            <v>SINAPI</v>
          </cell>
        </row>
        <row r="5123">
          <cell r="B5123">
            <v>97803</v>
          </cell>
          <cell r="C5123" t="str">
            <v>PAVIMENTO COM TRATAMENTO SUPERFICIAL SIMPLES, COM EMULSÃO ASFÁLTICA RR-2C, COM BANHO DILUÍDO. AF_01/2020</v>
          </cell>
          <cell r="D5123" t="str">
            <v>M2</v>
          </cell>
          <cell r="E5123">
            <v>6.73</v>
          </cell>
          <cell r="F5123" t="str">
            <v>SINAPI</v>
          </cell>
        </row>
        <row r="5124">
          <cell r="B5124">
            <v>97805</v>
          </cell>
          <cell r="C5124" t="str">
            <v>PAVIMENTO COM TRATAMENTO SUPERFICIAL DUPLO, COM EMULSÃO ASFÁLTICA RR-2C. AF_01/2020</v>
          </cell>
          <cell r="D5124" t="str">
            <v>M2</v>
          </cell>
          <cell r="E5124">
            <v>11.17</v>
          </cell>
          <cell r="F5124" t="str">
            <v>SINAPI</v>
          </cell>
        </row>
        <row r="5125">
          <cell r="B5125">
            <v>97806</v>
          </cell>
          <cell r="C5125" t="str">
            <v>PAVIMENTO COM TRATAMENTO SUPERFICIAL DUPLO, COM EMULSÃO ASFÁLTICA RR-2C, COM BANHO DILUÍDO. AF_01/2020</v>
          </cell>
          <cell r="D5125" t="str">
            <v>M2</v>
          </cell>
          <cell r="E5125">
            <v>13.42</v>
          </cell>
          <cell r="F5125" t="str">
            <v>SINAPI</v>
          </cell>
        </row>
        <row r="5126">
          <cell r="B5126">
            <v>97807</v>
          </cell>
          <cell r="C5126" t="str">
            <v>PAVIMENTO COM TRATAMENTO SUPERFICIAL DUPLO, COM EMULSÃO ASFÁLTICA RR-2C, COM CAPA SELANTE. AF_01/2020</v>
          </cell>
          <cell r="D5126" t="str">
            <v>M2</v>
          </cell>
          <cell r="E5126">
            <v>15.39</v>
          </cell>
          <cell r="F5126" t="str">
            <v>SINAPI</v>
          </cell>
        </row>
        <row r="5127">
          <cell r="B5127">
            <v>97809</v>
          </cell>
          <cell r="C5127" t="str">
            <v>PAVIMENTO COM TRATAMENTO SUPERFICIAL TRIPLO, COM EMULSÃO ASFÁLTICA RR-2C. AF_01/2020</v>
          </cell>
          <cell r="D5127" t="str">
            <v>M2</v>
          </cell>
          <cell r="E5127">
            <v>12.48</v>
          </cell>
          <cell r="F5127" t="str">
            <v>SINAPI</v>
          </cell>
        </row>
        <row r="5128">
          <cell r="B5128">
            <v>97810</v>
          </cell>
          <cell r="C5128" t="str">
            <v>PAVIMENTO COM TRATAMENTO SUPERFICIAL TRIPLO, COM EMULSÃO ASFÁLTICA RR-2C, COM BANHO DILUÍDO. AF_01/2020</v>
          </cell>
          <cell r="D5128" t="str">
            <v>M2</v>
          </cell>
          <cell r="E5128">
            <v>13.52</v>
          </cell>
          <cell r="F5128" t="str">
            <v>SINAPI</v>
          </cell>
        </row>
        <row r="5129">
          <cell r="B5129">
            <v>97811</v>
          </cell>
          <cell r="C5129" t="str">
            <v>PAVIMENTO COM TRATAMENTO SUPERFICIAL TRIPLO, COM EMULSÃO ASFÁLTICA RR-2C, COM CAPA SELANTE. AF_01/2020</v>
          </cell>
          <cell r="D5129" t="str">
            <v>M2</v>
          </cell>
          <cell r="E5129">
            <v>15.58</v>
          </cell>
          <cell r="F5129" t="str">
            <v>SINAPI</v>
          </cell>
        </row>
        <row r="5130">
          <cell r="B5130">
            <v>101167</v>
          </cell>
          <cell r="C5130" t="str">
            <v>EXECUÇÃO DE PAVIMENTO EM PARALELEPÍPEDOS, REJUNTAMENTO COM PÓ DE PEDRA. AF_05/2020</v>
          </cell>
          <cell r="D5130" t="str">
            <v>M2</v>
          </cell>
          <cell r="E5130">
            <v>71.36</v>
          </cell>
          <cell r="F5130" t="str">
            <v>SINAPI</v>
          </cell>
        </row>
        <row r="5131">
          <cell r="B5131">
            <v>101168</v>
          </cell>
          <cell r="C5131" t="str">
            <v>EXECUÇÃO DE PAVIMENTO EM PARALELEPÍPEDOS, REJUNTAMENTO COM PEDRISCO E EMULSÃO ASFÁLTICA. AF_05/2020_P</v>
          </cell>
          <cell r="D5131" t="str">
            <v>M2</v>
          </cell>
          <cell r="E5131">
            <v>99.21</v>
          </cell>
          <cell r="F5131" t="str">
            <v>SINAPI</v>
          </cell>
        </row>
        <row r="5132">
          <cell r="B5132">
            <v>101169</v>
          </cell>
          <cell r="C5132" t="str">
            <v>EXECUÇÃO DE PAVIMENTO EM PARALELEPÍPEDOS, REJUNTAMENTO COM ARGAMASSA TRAÇO 1:3 (CIMENTO E AREIA). AF_05/2020</v>
          </cell>
          <cell r="D5132" t="str">
            <v>M2</v>
          </cell>
          <cell r="E5132">
            <v>81.569999999999993</v>
          </cell>
          <cell r="F5132" t="str">
            <v>SINAPI</v>
          </cell>
        </row>
        <row r="5133">
          <cell r="B5133">
            <v>101170</v>
          </cell>
          <cell r="C5133" t="str">
            <v>EXECUÇÃO DE PAVIMENTO EM PEDRAS POLIÉDRICAS, REJUNTAMENTO COM PÓ DE PEDRA. AF_05/2020</v>
          </cell>
          <cell r="D5133" t="str">
            <v>M2</v>
          </cell>
          <cell r="E5133">
            <v>33.97</v>
          </cell>
          <cell r="F5133" t="str">
            <v>SINAPI</v>
          </cell>
        </row>
        <row r="5134">
          <cell r="B5134">
            <v>101171</v>
          </cell>
          <cell r="C5134" t="str">
            <v>EXECUÇÃO DE PAVIMENTO EM PEDRAS POLIÉDRICAS, REJUNTAMENTO COM PEDRISCO E EMULSÃO ASFÁLTICA AF_05/2020_P</v>
          </cell>
          <cell r="D5134" t="str">
            <v>M2</v>
          </cell>
          <cell r="E5134">
            <v>70.489999999999995</v>
          </cell>
          <cell r="F5134" t="str">
            <v>SINAPI</v>
          </cell>
        </row>
        <row r="5135">
          <cell r="B5135">
            <v>101172</v>
          </cell>
          <cell r="C5135" t="str">
            <v>EXECUÇÃO DE PAVIMENTO EM PEDRAS POLIÉDRICAS, REJUNTAMENTO COM ARGAMASSA TRAÇO 1:3 (CIMENTO E AREIA). AF_05/2020</v>
          </cell>
          <cell r="D5135" t="str">
            <v>M2</v>
          </cell>
          <cell r="E5135">
            <v>51.99</v>
          </cell>
          <cell r="F5135" t="str">
            <v>SINAPI</v>
          </cell>
        </row>
        <row r="5136">
          <cell r="B5136">
            <v>72947</v>
          </cell>
          <cell r="C5136" t="str">
            <v>SINALIZACAO HORIZONTAL COM TINTA RETRORREFLETIVA A BASE DE RESINA ACRILICA COM MICROESFERAS DE VIDRO</v>
          </cell>
          <cell r="D5136" t="str">
            <v>M2</v>
          </cell>
          <cell r="E5136">
            <v>14.15</v>
          </cell>
          <cell r="F5136" t="str">
            <v>SINAPI</v>
          </cell>
        </row>
        <row r="5137">
          <cell r="B5137">
            <v>83693</v>
          </cell>
          <cell r="C5137" t="str">
            <v>CAIACAO EM MEIO FIO</v>
          </cell>
          <cell r="D5137" t="str">
            <v>M2</v>
          </cell>
          <cell r="E5137">
            <v>3.21</v>
          </cell>
          <cell r="F5137" t="str">
            <v>SINAPI</v>
          </cell>
        </row>
        <row r="5138">
          <cell r="B5138">
            <v>95995</v>
          </cell>
          <cell r="C5138" t="str">
            <v>EXECUÇÃO DE PAVIMENTO COM APLICAÇÃO DE CONCRETO ASFÁLTICO, CAMADA DE ROLAMENTO - EXCLUSIVE CARGA E TRANSPORTE. AF_11/2019</v>
          </cell>
          <cell r="D5138" t="str">
            <v>M3</v>
          </cell>
          <cell r="E5138">
            <v>921.79</v>
          </cell>
          <cell r="F5138" t="str">
            <v>SINAPI</v>
          </cell>
        </row>
        <row r="5139">
          <cell r="B5139">
            <v>95996</v>
          </cell>
          <cell r="C5139" t="str">
            <v>EXECUÇÃO DE PAVIMENTO COM APLICAÇÃO DE CONCRETO ASFÁLTICO, CAMADA DE BINDER - EXCLUSIVE CARGA E TRANSPORTE. AF_11/2019</v>
          </cell>
          <cell r="D5139" t="str">
            <v>M3</v>
          </cell>
          <cell r="E5139">
            <v>871.44</v>
          </cell>
          <cell r="F5139" t="str">
            <v>SINAPI</v>
          </cell>
        </row>
        <row r="5140">
          <cell r="B5140">
            <v>96001</v>
          </cell>
          <cell r="C5140" t="str">
            <v>FRESAGEM DE PAVIMENTO ASFÁLTICO (PROFUNDIDADE ATÉ 5,0 CM) - EXCLUSIVE TRANSPORTE. AF_11/2019</v>
          </cell>
          <cell r="D5140" t="str">
            <v>M2</v>
          </cell>
          <cell r="E5140">
            <v>5.24</v>
          </cell>
          <cell r="F5140" t="str">
            <v>SINAPI</v>
          </cell>
        </row>
        <row r="5141">
          <cell r="B5141">
            <v>96393</v>
          </cell>
          <cell r="C5141" t="str">
            <v>USINAGEM DE BRITA GRADUADA SIMPLES. AF_03/2020</v>
          </cell>
          <cell r="D5141" t="str">
            <v>M3</v>
          </cell>
          <cell r="E5141">
            <v>98.29</v>
          </cell>
          <cell r="F5141" t="str">
            <v>SINAPI</v>
          </cell>
        </row>
        <row r="5142">
          <cell r="B5142">
            <v>96394</v>
          </cell>
          <cell r="C5142" t="str">
            <v>USINAGEM DE BRITA GRADUADA TRATADA COM CIMENTO. AF_03/2020</v>
          </cell>
          <cell r="D5142" t="str">
            <v>M3</v>
          </cell>
          <cell r="E5142">
            <v>134.06</v>
          </cell>
          <cell r="F5142" t="str">
            <v>SINAPI</v>
          </cell>
        </row>
        <row r="5143">
          <cell r="B5143">
            <v>96395</v>
          </cell>
          <cell r="C5143" t="str">
            <v>USINAGEM DE CONCRETO PARA COMPACTAÇÃO COM ROLO. AF_03/2020</v>
          </cell>
          <cell r="D5143" t="str">
            <v>M3</v>
          </cell>
          <cell r="E5143">
            <v>184.44</v>
          </cell>
          <cell r="F5143" t="str">
            <v>SINAPI</v>
          </cell>
        </row>
        <row r="5144">
          <cell r="B5144">
            <v>101020</v>
          </cell>
          <cell r="C5144" t="str">
            <v>USINAGEM DE CONCRETO ASFÁLTICO COM CAP 50/70, PARA CAMADA DE BINDER, PADRÃO DNIT FAIXA B, EM USINA DE ASFALTO CONTÍNUA DE 80 TON/H. AF_03/2020</v>
          </cell>
          <cell r="D5144" t="str">
            <v>T</v>
          </cell>
          <cell r="E5144">
            <v>286.39</v>
          </cell>
          <cell r="F5144" t="str">
            <v>SINAPI</v>
          </cell>
        </row>
        <row r="5145">
          <cell r="B5145">
            <v>101021</v>
          </cell>
          <cell r="C5145" t="str">
            <v>USINAGEM DE CONCRETO ASFÁLTICO COM CAP 50/70, PARA CAMADA DE ROLAMENTO, PADRÃO DNIT FAIXA C, EM USINA DE ASFALTO CONTÍNUA DE 80 TON/H. AF_03/2020</v>
          </cell>
          <cell r="D5145" t="str">
            <v>T</v>
          </cell>
          <cell r="E5145">
            <v>293.13</v>
          </cell>
          <cell r="F5145" t="str">
            <v>SINAPI</v>
          </cell>
        </row>
        <row r="5146">
          <cell r="B5146">
            <v>101022</v>
          </cell>
          <cell r="C5146" t="str">
            <v>USINAGEM DE CONCRETO ASFÁLTICO COM CAP 50/70, PARA CAMADA DE BINDER, PADRÃO DNIT FAIXA B, EM USINA DE ASFALTO CONTÍNUA DE 140 TON/H. AF_03/2020_P</v>
          </cell>
          <cell r="D5146" t="str">
            <v>T</v>
          </cell>
          <cell r="E5146">
            <v>253.28</v>
          </cell>
          <cell r="F5146" t="str">
            <v>SINAPI</v>
          </cell>
        </row>
        <row r="5147">
          <cell r="B5147">
            <v>101023</v>
          </cell>
          <cell r="C5147" t="str">
            <v>USINAGEM DE CONCRETO ASFÁLTICO COM CAP 50/70, PARA CAMADA DE ROLAMENTO, PADRÃO DNIT FAIXA C, EM USINA DE ASFALTO CONTÍNUA DE 140 TON/H. AF_03/2020_P</v>
          </cell>
          <cell r="D5147" t="str">
            <v>T</v>
          </cell>
          <cell r="E5147">
            <v>260.97000000000003</v>
          </cell>
          <cell r="F5147" t="str">
            <v>SINAPI</v>
          </cell>
        </row>
        <row r="5148">
          <cell r="B5148">
            <v>101024</v>
          </cell>
          <cell r="C5148" t="str">
            <v>USINAGEM DE CONCRETO ASFÁLTICO COM CAP 50/70, PARA CAMADA DE BINDER, PADRÃO DNIT FAIXA B, EM USINA DE ASFALTO GRAVIMÉTRICA DE 150 TON/H. AF_03/2020_P</v>
          </cell>
          <cell r="D5148" t="str">
            <v>T</v>
          </cell>
          <cell r="E5148">
            <v>257.20999999999998</v>
          </cell>
          <cell r="F5148" t="str">
            <v>SINAPI</v>
          </cell>
        </row>
        <row r="5149">
          <cell r="B5149">
            <v>101025</v>
          </cell>
          <cell r="C5149" t="str">
            <v>USINAGEM DE CONCRETO ASFÁLTICO COM CAP 50/70 PARA CAMADA DE ROLAMENTO, PADRÃO DNIT FAIXA C, EM USINA DE ASFALTO GRAVIMÉTRICA DE 150 TON/H. AF_03/2020_P</v>
          </cell>
          <cell r="D5149" t="str">
            <v>T</v>
          </cell>
          <cell r="E5149">
            <v>263.95999999999998</v>
          </cell>
          <cell r="F5149" t="str">
            <v>SINAPI</v>
          </cell>
        </row>
        <row r="5150">
          <cell r="B5150">
            <v>101026</v>
          </cell>
          <cell r="C5150" t="str">
            <v>USINAGEM DE PRÉ MISTURADO A FRIO, PARA CAMADA DE BINDER, PADRÃO DNIT FAIXA B. AF_03/2020_P</v>
          </cell>
          <cell r="D5150" t="str">
            <v>T</v>
          </cell>
          <cell r="E5150">
            <v>266.36</v>
          </cell>
          <cell r="F5150" t="str">
            <v>SINAPI</v>
          </cell>
        </row>
        <row r="5151">
          <cell r="B5151">
            <v>101027</v>
          </cell>
          <cell r="C5151" t="str">
            <v>USINAGEM DE PRÉ MISTURADO A FRIO, PARA CAMADA DE ROLAMENTO, PADRÃO DNIT FAIXA C. AF_03/2020_P</v>
          </cell>
          <cell r="D5151" t="str">
            <v>T</v>
          </cell>
          <cell r="E5151">
            <v>291.75</v>
          </cell>
          <cell r="F5151" t="str">
            <v>SINAPI</v>
          </cell>
        </row>
        <row r="5152">
          <cell r="B5152">
            <v>88411</v>
          </cell>
          <cell r="C5152" t="str">
            <v>APLICAÇÃO MANUAL DE FUNDO SELADOR ACRÍLICO EM PANOS COM PRESENÇA DE VÃOS DE EDIFÍCIOS DE MÚLTIPLOS PAVIMENTOS. AF_06/2014</v>
          </cell>
          <cell r="D5152" t="str">
            <v>M2</v>
          </cell>
          <cell r="E5152">
            <v>2.1</v>
          </cell>
          <cell r="F5152" t="str">
            <v>SINAPI</v>
          </cell>
        </row>
        <row r="5153">
          <cell r="B5153">
            <v>88412</v>
          </cell>
          <cell r="C5153" t="str">
            <v>APLICAÇÃO MANUAL DE FUNDO SELADOR ACRÍLICO EM PANOS CEGOS DE FACHADA (SEM PRESENÇA DE VÃOS) DE EDIFÍCIOS DE MÚLTIPLOS PAVIMENTOS. AF_06/2014</v>
          </cell>
          <cell r="D5153" t="str">
            <v>M2</v>
          </cell>
          <cell r="E5153">
            <v>1.59</v>
          </cell>
          <cell r="F5153" t="str">
            <v>SINAPI</v>
          </cell>
        </row>
        <row r="5154">
          <cell r="B5154">
            <v>88413</v>
          </cell>
          <cell r="C5154" t="str">
            <v>APLICAÇÃO MANUAL DE FUNDO SELADOR ACRÍLICO EM SUPERFÍCIES EXTERNAS DE SACADA DE EDIFÍCIOS DE MÚLTIPLOS PAVIMENTOS. AF_06/2014</v>
          </cell>
          <cell r="D5154" t="str">
            <v>M2</v>
          </cell>
          <cell r="E5154">
            <v>3.09</v>
          </cell>
          <cell r="F5154" t="str">
            <v>SINAPI</v>
          </cell>
        </row>
        <row r="5155">
          <cell r="B5155">
            <v>88414</v>
          </cell>
          <cell r="C5155" t="str">
            <v>APLICAÇÃO MANUAL DE FUNDO SELADOR ACRÍLICO EM SUPERFÍCIES INTERNAS DA SACADA DE EDIFÍCIOS DE MÚLTIPLOS PAVIMENTOS. AF_06/2014</v>
          </cell>
          <cell r="D5155" t="str">
            <v>M2</v>
          </cell>
          <cell r="E5155">
            <v>3.42</v>
          </cell>
          <cell r="F5155" t="str">
            <v>SINAPI</v>
          </cell>
        </row>
        <row r="5156">
          <cell r="B5156">
            <v>88415</v>
          </cell>
          <cell r="C5156" t="str">
            <v>APLICAÇÃO MANUAL DE FUNDO SELADOR ACRÍLICO EM PAREDES EXTERNAS DE CASAS. AF_06/2014</v>
          </cell>
          <cell r="D5156" t="str">
            <v>M2</v>
          </cell>
          <cell r="E5156">
            <v>2.2599999999999998</v>
          </cell>
          <cell r="F5156" t="str">
            <v>SINAPI</v>
          </cell>
        </row>
        <row r="5157">
          <cell r="B5157">
            <v>88416</v>
          </cell>
          <cell r="C5157" t="str">
            <v>APLICAÇÃO MANUAL DE PINTURA COM TINTA TEXTURIZADA ACRÍLICA EM PANOS COM PRESENÇA DE VÃOS DE EDIFÍCIOS DE MÚLTIPLOS PAVIMENTOS, UMA COR. AF_06/2014</v>
          </cell>
          <cell r="D5157" t="str">
            <v>M2</v>
          </cell>
          <cell r="E5157">
            <v>16.02</v>
          </cell>
          <cell r="F5157" t="str">
            <v>SINAPI</v>
          </cell>
        </row>
        <row r="5158">
          <cell r="B5158">
            <v>88417</v>
          </cell>
          <cell r="C5158" t="str">
            <v>APLICAÇÃO MANUAL DE PINTURA COM TINTA TEXTURIZADA ACRÍLICA EM PANOS CEGOS DE FACHADA (SEM PRESENÇA DE VÃOS) DE EDIFÍCIOS DE MÚLTIPLOS PAVIMENTOS, UMA COR. AF_06/2014</v>
          </cell>
          <cell r="D5158" t="str">
            <v>M2</v>
          </cell>
          <cell r="E5158">
            <v>14.25</v>
          </cell>
          <cell r="F5158" t="str">
            <v>SINAPI</v>
          </cell>
        </row>
        <row r="5159">
          <cell r="B5159">
            <v>88420</v>
          </cell>
          <cell r="C5159" t="str">
            <v>APLICAÇÃO MANUAL DE PINTURA COM TINTA TEXTURIZADA ACRÍLICA EM SUPERFÍCIES EXTERNAS DE SACADA DE EDIFÍCIOS DE MÚLTIPLOS PAVIMENTOS, UMA COR. AF_06/2014</v>
          </cell>
          <cell r="D5159" t="str">
            <v>M2</v>
          </cell>
          <cell r="E5159">
            <v>19.600000000000001</v>
          </cell>
          <cell r="F5159" t="str">
            <v>SINAPI</v>
          </cell>
        </row>
        <row r="5160">
          <cell r="B5160">
            <v>88421</v>
          </cell>
          <cell r="C5160" t="str">
            <v>APLICAÇÃO MANUAL DE PINTURA COM TINTA TEXTURIZADA ACRÍLICA EM SUPERFÍCIES INTERNAS DA SACADA DE EDIFÍCIOS DE MÚLTIPLOS PAVIMENTOS, UMA COR. AF_06/2014</v>
          </cell>
          <cell r="D5160" t="str">
            <v>M2</v>
          </cell>
          <cell r="E5160">
            <v>20.73</v>
          </cell>
          <cell r="F5160" t="str">
            <v>SINAPI</v>
          </cell>
        </row>
        <row r="5161">
          <cell r="B5161">
            <v>88423</v>
          </cell>
          <cell r="C5161" t="str">
            <v>APLICAÇÃO MANUAL DE PINTURA COM TINTA TEXTURIZADA ACRÍLICA EM PAREDES EXTERNAS DE CASAS, UMA COR. AF_06/2014</v>
          </cell>
          <cell r="D5161" t="str">
            <v>M2</v>
          </cell>
          <cell r="E5161">
            <v>16.579999999999998</v>
          </cell>
          <cell r="F5161" t="str">
            <v>SINAPI</v>
          </cell>
        </row>
        <row r="5162">
          <cell r="B5162">
            <v>88424</v>
          </cell>
          <cell r="C5162" t="str">
            <v>APLICAÇÃO MANUAL DE PINTURA COM TINTA TEXTURIZADA ACRÍLICA EM PANOS COM PRESENÇA DE VÃOS DE EDIFÍCIOS DE MÚLTIPLOS PAVIMENTOS, DUAS CORES. AF_06/2014</v>
          </cell>
          <cell r="D5162" t="str">
            <v>M2</v>
          </cell>
          <cell r="E5162">
            <v>18.46</v>
          </cell>
          <cell r="F5162" t="str">
            <v>SINAPI</v>
          </cell>
        </row>
        <row r="5163">
          <cell r="B5163">
            <v>88426</v>
          </cell>
          <cell r="C5163" t="str">
            <v>APLICAÇÃO MANUAL DE PINTURA COM TINTA TEXTURIZADA ACRÍLICA EM PANOS CEGOS DE FACHADA (SEM PRESENÇA DE VÃOS) DE EDIFÍCIOS DE MÚLTIPLOS PAVIMENTOS, DUAS CORES. AF_06/2014</v>
          </cell>
          <cell r="D5163" t="str">
            <v>M2</v>
          </cell>
          <cell r="E5163">
            <v>15.4</v>
          </cell>
          <cell r="F5163" t="str">
            <v>SINAPI</v>
          </cell>
        </row>
        <row r="5164">
          <cell r="B5164">
            <v>88428</v>
          </cell>
          <cell r="C5164" t="str">
            <v>APLICAÇÃO MANUAL DE PINTURA COM TINTA TEXTURIZADA ACRÍLICA EM SUPERFÍCIES EXTERNAS DE SACADA DE EDIFÍCIOS DE MÚLTIPLOS PAVIMENTOS, DUAS CORES. AF_06/2014</v>
          </cell>
          <cell r="D5164" t="str">
            <v>M2</v>
          </cell>
          <cell r="E5164">
            <v>24.61</v>
          </cell>
          <cell r="F5164" t="str">
            <v>SINAPI</v>
          </cell>
        </row>
        <row r="5165">
          <cell r="B5165">
            <v>88429</v>
          </cell>
          <cell r="C5165" t="str">
            <v>APLICAÇÃO MANUAL DE PINTURA COM TINTA TEXTURIZADA ACRÍLICA EM SUPERFÍCIES INTERNAS DA SACADA DE EDIFÍCIOS DE MÚLTIPLOS PAVIMENTOS, DUAS CORES. AF_06/2014</v>
          </cell>
          <cell r="D5165" t="str">
            <v>M2</v>
          </cell>
          <cell r="E5165">
            <v>26.58</v>
          </cell>
          <cell r="F5165" t="str">
            <v>SINAPI</v>
          </cell>
        </row>
        <row r="5166">
          <cell r="B5166">
            <v>88431</v>
          </cell>
          <cell r="C5166" t="str">
            <v>APLICAÇÃO MANUAL DE PINTURA COM TINTA TEXTURIZADA ACRÍLICA EM PAREDES EXTERNAS DE CASAS, DUAS CORES. AF_06/2014</v>
          </cell>
          <cell r="D5166" t="str">
            <v>M2</v>
          </cell>
          <cell r="E5166">
            <v>19.420000000000002</v>
          </cell>
          <cell r="F5166" t="str">
            <v>SINAPI</v>
          </cell>
        </row>
        <row r="5167">
          <cell r="B5167">
            <v>88432</v>
          </cell>
          <cell r="C5167" t="str">
            <v>APLICAÇÃO MANUAL DE PINTURA COM TINTA TEXTURIZADA ACRÍLICA EM MOLDURAS DE EPS, PRÉ-FABRICADOS, OU OUTROS. AF_06/2014</v>
          </cell>
          <cell r="D5167" t="str">
            <v>M2</v>
          </cell>
          <cell r="E5167">
            <v>13.45</v>
          </cell>
          <cell r="F5167" t="str">
            <v>SINAPI</v>
          </cell>
        </row>
        <row r="5168">
          <cell r="B5168">
            <v>88482</v>
          </cell>
          <cell r="C5168" t="str">
            <v>APLICAÇÃO DE FUNDO SELADOR LÁTEX PVA EM TETO, UMA DEMÃO. AF_06/2014</v>
          </cell>
          <cell r="D5168" t="str">
            <v>M2</v>
          </cell>
          <cell r="E5168">
            <v>2.85</v>
          </cell>
          <cell r="F5168" t="str">
            <v>SINAPI</v>
          </cell>
        </row>
        <row r="5169">
          <cell r="B5169">
            <v>88483</v>
          </cell>
          <cell r="C5169" t="str">
            <v>APLICAÇÃO DE FUNDO SELADOR LÁTEX PVA EM PAREDES, UMA DEMÃO. AF_06/2014</v>
          </cell>
          <cell r="D5169" t="str">
            <v>M2</v>
          </cell>
          <cell r="E5169">
            <v>2.64</v>
          </cell>
          <cell r="F5169" t="str">
            <v>SINAPI</v>
          </cell>
        </row>
        <row r="5170">
          <cell r="B5170">
            <v>88484</v>
          </cell>
          <cell r="C5170" t="str">
            <v>APLICAÇÃO DE FUNDO SELADOR ACRÍLICO EM TETO, UMA DEMÃO. AF_06/2014</v>
          </cell>
          <cell r="D5170" t="str">
            <v>M2</v>
          </cell>
          <cell r="E5170">
            <v>2.27</v>
          </cell>
          <cell r="F5170" t="str">
            <v>SINAPI</v>
          </cell>
        </row>
        <row r="5171">
          <cell r="B5171">
            <v>88485</v>
          </cell>
          <cell r="C5171" t="str">
            <v>APLICAÇÃO DE FUNDO SELADOR ACRÍLICO EM PAREDES, UMA DEMÃO. AF_06/2014</v>
          </cell>
          <cell r="D5171" t="str">
            <v>M2</v>
          </cell>
          <cell r="E5171">
            <v>1.98</v>
          </cell>
          <cell r="F5171" t="str">
            <v>SINAPI</v>
          </cell>
        </row>
        <row r="5172">
          <cell r="B5172">
            <v>88486</v>
          </cell>
          <cell r="C5172" t="str">
            <v>APLICAÇÃO MANUAL DE PINTURA COM TINTA LÁTEX PVA EM TETO, DUAS DEMÃOS. AF_06/2014</v>
          </cell>
          <cell r="D5172" t="str">
            <v>M2</v>
          </cell>
          <cell r="E5172">
            <v>10.11</v>
          </cell>
          <cell r="F5172" t="str">
            <v>SINAPI</v>
          </cell>
        </row>
        <row r="5173">
          <cell r="B5173">
            <v>88487</v>
          </cell>
          <cell r="C5173" t="str">
            <v>APLICAÇÃO MANUAL DE PINTURA COM TINTA LÁTEX PVA EM PAREDES, DUAS DEMÃOS. AF_06/2014</v>
          </cell>
          <cell r="D5173" t="str">
            <v>M2</v>
          </cell>
          <cell r="E5173">
            <v>9.16</v>
          </cell>
          <cell r="F5173" t="str">
            <v>SINAPI</v>
          </cell>
        </row>
        <row r="5174">
          <cell r="B5174">
            <v>88488</v>
          </cell>
          <cell r="C5174" t="str">
            <v>APLICAÇÃO MANUAL DE PINTURA COM TINTA LÁTEX ACRÍLICA EM TETO, DUAS DEMÃOS. AF_06/2014</v>
          </cell>
          <cell r="D5174" t="str">
            <v>M2</v>
          </cell>
          <cell r="E5174">
            <v>12.84</v>
          </cell>
          <cell r="F5174" t="str">
            <v>SINAPI</v>
          </cell>
        </row>
        <row r="5175">
          <cell r="B5175">
            <v>88489</v>
          </cell>
          <cell r="C5175" t="str">
            <v>APLICAÇÃO MANUAL DE PINTURA COM TINTA LÁTEX ACRÍLICA EM PAREDES, DUAS DEMÃOS. AF_06/2014</v>
          </cell>
          <cell r="D5175" t="str">
            <v>M2</v>
          </cell>
          <cell r="E5175">
            <v>11.48</v>
          </cell>
          <cell r="F5175" t="str">
            <v>SINAPI</v>
          </cell>
        </row>
        <row r="5176">
          <cell r="B5176">
            <v>88490</v>
          </cell>
          <cell r="C5176" t="str">
            <v>APLICAÇÃO MECÂNICA DE PINTURA COM TINTA LÁTEX PVA EM TETO, DUAS DEMÃOS. AF_06/2014</v>
          </cell>
          <cell r="D5176" t="str">
            <v>M2</v>
          </cell>
          <cell r="E5176">
            <v>7.77</v>
          </cell>
          <cell r="F5176" t="str">
            <v>SINAPI</v>
          </cell>
        </row>
        <row r="5177">
          <cell r="B5177">
            <v>88491</v>
          </cell>
          <cell r="C5177" t="str">
            <v>APLICAÇÃO MECÂNICA DE PINTURA COM TINTA LÁTEX PVA EM PAREDES, DUAS DEMÃOS. AF_06/2014</v>
          </cell>
          <cell r="D5177" t="str">
            <v>M2</v>
          </cell>
          <cell r="E5177">
            <v>7.54</v>
          </cell>
          <cell r="F5177" t="str">
            <v>SINAPI</v>
          </cell>
        </row>
        <row r="5178">
          <cell r="B5178">
            <v>88492</v>
          </cell>
          <cell r="C5178" t="str">
            <v>APLICAÇÃO MECÂNICA DE PINTURA COM TINTA LÁTEX ACRÍLICA EM TETO, DUAS DEMÃOS. AF_06/2014</v>
          </cell>
          <cell r="D5178" t="str">
            <v>M2</v>
          </cell>
          <cell r="E5178">
            <v>9.27</v>
          </cell>
          <cell r="F5178" t="str">
            <v>SINAPI</v>
          </cell>
        </row>
        <row r="5179">
          <cell r="B5179">
            <v>88493</v>
          </cell>
          <cell r="C5179" t="str">
            <v>APLICAÇÃO MECÂNICA DE PINTURA COM TINTA LÁTEX ACRÍLICA EM PAREDES, DUAS DEMÃOS. AF_06/2014</v>
          </cell>
          <cell r="D5179" t="str">
            <v>M2</v>
          </cell>
          <cell r="E5179">
            <v>8.94</v>
          </cell>
          <cell r="F5179" t="str">
            <v>SINAPI</v>
          </cell>
        </row>
        <row r="5180">
          <cell r="B5180">
            <v>88494</v>
          </cell>
          <cell r="C5180" t="str">
            <v>APLICAÇÃO E LIXAMENTO DE MASSA LÁTEX EM TETO, UMA DEMÃO. AF_06/2014</v>
          </cell>
          <cell r="D5180" t="str">
            <v>M2</v>
          </cell>
          <cell r="E5180">
            <v>13.77</v>
          </cell>
          <cell r="F5180" t="str">
            <v>SINAPI</v>
          </cell>
        </row>
        <row r="5181">
          <cell r="B5181">
            <v>88495</v>
          </cell>
          <cell r="C5181" t="str">
            <v>APLICAÇÃO E LIXAMENTO DE MASSA LÁTEX EM PAREDES, UMA DEMÃO. AF_06/2014</v>
          </cell>
          <cell r="D5181" t="str">
            <v>M2</v>
          </cell>
          <cell r="E5181">
            <v>7.28</v>
          </cell>
          <cell r="F5181" t="str">
            <v>SINAPI</v>
          </cell>
        </row>
        <row r="5182">
          <cell r="B5182">
            <v>88496</v>
          </cell>
          <cell r="C5182" t="str">
            <v>APLICAÇÃO E LIXAMENTO DE MASSA LÁTEX EM TETO, DUAS DEMÃOS. AF_06/2014</v>
          </cell>
          <cell r="D5182" t="str">
            <v>M2</v>
          </cell>
          <cell r="E5182">
            <v>18.63</v>
          </cell>
          <cell r="F5182" t="str">
            <v>SINAPI</v>
          </cell>
        </row>
        <row r="5183">
          <cell r="B5183">
            <v>88497</v>
          </cell>
          <cell r="C5183" t="str">
            <v>APLICAÇÃO E LIXAMENTO DE MASSA LÁTEX EM PAREDES, DUAS DEMÃOS. AF_06/2014</v>
          </cell>
          <cell r="D5183" t="str">
            <v>M2</v>
          </cell>
          <cell r="E5183">
            <v>9.9700000000000006</v>
          </cell>
          <cell r="F5183" t="str">
            <v>SINAPI</v>
          </cell>
        </row>
        <row r="5184">
          <cell r="B5184">
            <v>95305</v>
          </cell>
          <cell r="C5184" t="str">
            <v>TEXTURA ACRÍLICA, APLICAÇÃO MANUAL EM PAREDE, UMA DEMÃO. AF_09/2016</v>
          </cell>
          <cell r="D5184" t="str">
            <v>M2</v>
          </cell>
          <cell r="E5184">
            <v>11.95</v>
          </cell>
          <cell r="F5184" t="str">
            <v>SINAPI</v>
          </cell>
        </row>
        <row r="5185">
          <cell r="B5185">
            <v>95306</v>
          </cell>
          <cell r="C5185" t="str">
            <v>TEXTURA ACRÍLICA, APLICAÇÃO MANUAL EM TETO, UMA DEMÃO. AF_09/2016</v>
          </cell>
          <cell r="D5185" t="str">
            <v>M2</v>
          </cell>
          <cell r="E5185">
            <v>13.67</v>
          </cell>
          <cell r="F5185" t="str">
            <v>SINAPI</v>
          </cell>
        </row>
        <row r="5186">
          <cell r="B5186">
            <v>95622</v>
          </cell>
          <cell r="C5186" t="str">
            <v>APLICAÇÃO MANUAL DE TINTA LÁTEX ACRÍLICA EM PANOS COM PRESENÇA DE VÃOS DE EDIFÍCIOS DE MÚLTIPLOS PAVIMENTOS, DUAS DEMÃOS. AF_11/2016</v>
          </cell>
          <cell r="D5186" t="str">
            <v>M2</v>
          </cell>
          <cell r="E5186">
            <v>11.14</v>
          </cell>
          <cell r="F5186" t="str">
            <v>SINAPI</v>
          </cell>
        </row>
        <row r="5187">
          <cell r="B5187">
            <v>95623</v>
          </cell>
          <cell r="C5187" t="str">
            <v>APLICAÇÃO MANUAL DE TINTA LÁTEX ACRÍLICA EM PANOS SEM PRESENÇA DE VÃOS DE EDIFÍCIOS DE MÚLTIPLOS PAVIMENTOS, DUAS DEMÃOS. AF_11/2016</v>
          </cell>
          <cell r="D5187" t="str">
            <v>M2</v>
          </cell>
          <cell r="E5187">
            <v>8.7200000000000006</v>
          </cell>
          <cell r="F5187" t="str">
            <v>SINAPI</v>
          </cell>
        </row>
        <row r="5188">
          <cell r="B5188">
            <v>95624</v>
          </cell>
          <cell r="C5188" t="str">
            <v>APLICAÇÃO MANUAL DE TINTA LÁTEX ACRÍLICA EM SUPERFÍCIES EXTERNAS DE SACADA DE EDIFÍCIOS DE MÚLTIPLOS PAVIMENTOS, DUAS DEMÃOS. AF_11/2016</v>
          </cell>
          <cell r="D5188" t="str">
            <v>M2</v>
          </cell>
          <cell r="E5188">
            <v>16.059999999999999</v>
          </cell>
          <cell r="F5188" t="str">
            <v>SINAPI</v>
          </cell>
        </row>
        <row r="5189">
          <cell r="B5189">
            <v>95625</v>
          </cell>
          <cell r="C5189" t="str">
            <v>APLICAÇÃO MANUAL DE TINTA LÁTEX ACRÍLICA EM SUPERFÍCIES INTERNAS DE SACADA DE EDIFÍCIOS DE MÚLTIPLOS PAVIMENTOS, DUAS DEMÃOS. AF_11/2016</v>
          </cell>
          <cell r="D5189" t="str">
            <v>M2</v>
          </cell>
          <cell r="E5189">
            <v>17.61</v>
          </cell>
          <cell r="F5189" t="str">
            <v>SINAPI</v>
          </cell>
        </row>
        <row r="5190">
          <cell r="B5190">
            <v>95626</v>
          </cell>
          <cell r="C5190" t="str">
            <v>APLICAÇÃO MANUAL DE TINTA LÁTEX ACRÍLICA EM PAREDE EXTERNAS DE CASAS, DUAS DEMÃOS. AF_11/2016</v>
          </cell>
          <cell r="D5190" t="str">
            <v>M2</v>
          </cell>
          <cell r="E5190">
            <v>11.93</v>
          </cell>
          <cell r="F5190" t="str">
            <v>SINAPI</v>
          </cell>
        </row>
        <row r="5191">
          <cell r="B5191">
            <v>96126</v>
          </cell>
          <cell r="C5191" t="str">
            <v>APLICAÇÃO MANUAL DE MASSA ACRÍLICA EM PANOS DE FACHADA COM PRESENÇA DE VÃOS, DE EDIFÍCIOS DE MÚLTIPLOS PAVIMENTOS, UMA DEMÃO. AF_05/2017</v>
          </cell>
          <cell r="D5191" t="str">
            <v>M2</v>
          </cell>
          <cell r="E5191">
            <v>11.93</v>
          </cell>
          <cell r="F5191" t="str">
            <v>SINAPI</v>
          </cell>
        </row>
        <row r="5192">
          <cell r="B5192">
            <v>96127</v>
          </cell>
          <cell r="C5192" t="str">
            <v>APLICAÇÃO MANUAL DE MASSA ACRÍLICA EM PANOS DE FACHADA SEM PRESENÇA DE VÃOS, DE EDIFÍCIOS DE MÚLTIPLOS PAVIMENTOS, UMA DEMÃO. AF_05/2017</v>
          </cell>
          <cell r="D5192" t="str">
            <v>M2</v>
          </cell>
          <cell r="E5192">
            <v>8.91</v>
          </cell>
          <cell r="F5192" t="str">
            <v>SINAPI</v>
          </cell>
        </row>
        <row r="5193">
          <cell r="B5193">
            <v>96128</v>
          </cell>
          <cell r="C5193" t="str">
            <v>APLICAÇÃO MANUAL DE MASSA ACRÍLICA EM SUPERFÍCIES EXTERNAS DE SACADA DE EDIFÍCIOS DE MÚLTIPLOS PAVIMENTOS, UMA DEMÃO. AF_05/2017</v>
          </cell>
          <cell r="D5193" t="str">
            <v>M2</v>
          </cell>
          <cell r="E5193">
            <v>18.059999999999999</v>
          </cell>
          <cell r="F5193" t="str">
            <v>SINAPI</v>
          </cell>
        </row>
        <row r="5194">
          <cell r="B5194">
            <v>96129</v>
          </cell>
          <cell r="C5194" t="str">
            <v>APLICAÇÃO MANUAL DE MASSA ACRÍLICA EM SUPERFÍCIES INTERNAS DE SACADA DE EDIFÍCIOS DE MÚLTIPLOS PAVIMENTOS, UMA DEMÃO. AF_05/2017</v>
          </cell>
          <cell r="D5194" t="str">
            <v>M2</v>
          </cell>
          <cell r="E5194">
            <v>20</v>
          </cell>
          <cell r="F5194" t="str">
            <v>SINAPI</v>
          </cell>
        </row>
        <row r="5195">
          <cell r="B5195">
            <v>96130</v>
          </cell>
          <cell r="C5195" t="str">
            <v>APLICAÇÃO MANUAL DE MASSA ACRÍLICA EM PAREDES EXTERNAS DE CASAS, UMA DEMÃO. AF_05/2017</v>
          </cell>
          <cell r="D5195" t="str">
            <v>M2</v>
          </cell>
          <cell r="E5195">
            <v>12.89</v>
          </cell>
          <cell r="F5195" t="str">
            <v>SINAPI</v>
          </cell>
        </row>
        <row r="5196">
          <cell r="B5196">
            <v>96131</v>
          </cell>
          <cell r="C5196" t="str">
            <v>APLICAÇÃO MANUAL DE MASSA ACRÍLICA EM PANOS DE FACHADA COM PRESENÇA DE VÃOS, DE EDIFÍCIOS DE MÚLTIPLOS PAVIMENTOS, DUAS DEMÃOS. AF_05/2017</v>
          </cell>
          <cell r="D5196" t="str">
            <v>M2</v>
          </cell>
          <cell r="E5196">
            <v>16.399999999999999</v>
          </cell>
          <cell r="F5196" t="str">
            <v>SINAPI</v>
          </cell>
        </row>
        <row r="5197">
          <cell r="B5197">
            <v>96132</v>
          </cell>
          <cell r="C5197" t="str">
            <v>APLICAÇÃO MANUAL DE MASSA ACRÍLICA EM PANOS DE FACHADA SEM PRESENÇA DE VÃOS, DE EDIFÍCIOS DE MÚLTIPLOS PAVIMENTOS, DUAS DEMÃOS. AF_05/2017</v>
          </cell>
          <cell r="D5197" t="str">
            <v>M2</v>
          </cell>
          <cell r="E5197">
            <v>12.37</v>
          </cell>
          <cell r="F5197" t="str">
            <v>SINAPI</v>
          </cell>
        </row>
        <row r="5198">
          <cell r="B5198">
            <v>96133</v>
          </cell>
          <cell r="C5198" t="str">
            <v>APLICAÇÃO MANUAL DE MASSA ACRÍLICA EM SUPERFÍCIES EXTERNAS DE SACADA DE EDIFÍCIOS DE MÚLTIPLOS PAVIMENTOS, DUAS DEMÃOS. AF_05/2017</v>
          </cell>
          <cell r="D5198" t="str">
            <v>M2</v>
          </cell>
          <cell r="E5198">
            <v>24.54</v>
          </cell>
          <cell r="F5198" t="str">
            <v>SINAPI</v>
          </cell>
        </row>
        <row r="5199">
          <cell r="B5199">
            <v>96134</v>
          </cell>
          <cell r="C5199" t="str">
            <v>APLICAÇÃO MANUAL DE MASSA ACRÍLICA EM SUPERFÍCIES INTERNAS DE SACADA DE EDIFÍCIOS DE MÚLTIPLOS PAVIMENTOS, DUAS DEMÃOS. AF_05/2017</v>
          </cell>
          <cell r="D5199" t="str">
            <v>M2</v>
          </cell>
          <cell r="E5199">
            <v>27.14</v>
          </cell>
          <cell r="F5199" t="str">
            <v>SINAPI</v>
          </cell>
        </row>
        <row r="5200">
          <cell r="B5200">
            <v>96135</v>
          </cell>
          <cell r="C5200" t="str">
            <v>APLICAÇÃO MANUAL DE MASSA ACRÍLICA EM PAREDES EXTERNAS DE CASAS, DUAS DEMÃOS. AF_05/2017</v>
          </cell>
          <cell r="D5200" t="str">
            <v>M2</v>
          </cell>
          <cell r="E5200">
            <v>17.68</v>
          </cell>
          <cell r="F5200" t="str">
            <v>SINAPI</v>
          </cell>
        </row>
        <row r="5201">
          <cell r="B5201">
            <v>6082</v>
          </cell>
          <cell r="C5201" t="str">
            <v>PINTURA EM VERNIZ SINTETICO BRILHANTE EM MADEIRA, TRES DEMAOS</v>
          </cell>
          <cell r="D5201" t="str">
            <v>M2</v>
          </cell>
          <cell r="E5201">
            <v>14.89</v>
          </cell>
          <cell r="F5201" t="str">
            <v>SINAPI</v>
          </cell>
        </row>
        <row r="5202">
          <cell r="B5202">
            <v>40905</v>
          </cell>
          <cell r="C5202" t="str">
            <v>VERNIZ SINTETICO EM MADEIRA, DUAS DEMAOS</v>
          </cell>
          <cell r="D5202" t="str">
            <v>M2</v>
          </cell>
          <cell r="E5202">
            <v>19.350000000000001</v>
          </cell>
          <cell r="F5202" t="str">
            <v>SINAPI</v>
          </cell>
        </row>
        <row r="5203">
          <cell r="B5203" t="str">
            <v>73739/1</v>
          </cell>
          <cell r="C5203" t="str">
            <v>PINTURA ESMALTE ACETINADO EM MADEIRA, DUAS DEMAOS</v>
          </cell>
          <cell r="D5203" t="str">
            <v>M2</v>
          </cell>
          <cell r="E5203">
            <v>15.03</v>
          </cell>
          <cell r="F5203" t="str">
            <v>SINAPI</v>
          </cell>
        </row>
        <row r="5204">
          <cell r="B5204" t="str">
            <v>74065/1</v>
          </cell>
          <cell r="C5204" t="str">
            <v>PINTURA ESMALTE FOSCO PARA MADEIRA, DUAS DEMAOS, SOBRE FUNDO NIVELADOR BRANCO</v>
          </cell>
          <cell r="D5204" t="str">
            <v>M2</v>
          </cell>
          <cell r="E5204">
            <v>20.329999999999998</v>
          </cell>
          <cell r="F5204" t="str">
            <v>SINAPI</v>
          </cell>
        </row>
        <row r="5205">
          <cell r="B5205" t="str">
            <v>74065/2</v>
          </cell>
          <cell r="C5205" t="str">
            <v>PINTURA ESMALTE ACETINADO PARA MADEIRA, DUAS DEMAOS, SOBRE FUNDO NIVELADOR BRANCO</v>
          </cell>
          <cell r="D5205" t="str">
            <v>M2</v>
          </cell>
          <cell r="E5205">
            <v>19.940000000000001</v>
          </cell>
          <cell r="F5205" t="str">
            <v>SINAPI</v>
          </cell>
        </row>
        <row r="5206">
          <cell r="B5206" t="str">
            <v>74065/3</v>
          </cell>
          <cell r="C5206" t="str">
            <v>PINTURA ESMALTE BRILHANTE PARA MADEIRA, DUAS DEMAOS, SOBRE FUNDO NIVELADOR BRANCO</v>
          </cell>
          <cell r="D5206" t="str">
            <v>M2</v>
          </cell>
          <cell r="E5206">
            <v>19.82</v>
          </cell>
          <cell r="F5206" t="str">
            <v>SINAPI</v>
          </cell>
        </row>
        <row r="5207">
          <cell r="B5207">
            <v>79463</v>
          </cell>
          <cell r="C5207" t="str">
            <v>PINTURA A OLEO, 1 DEMAO</v>
          </cell>
          <cell r="D5207" t="str">
            <v>M2</v>
          </cell>
          <cell r="E5207">
            <v>12.62</v>
          </cell>
          <cell r="F5207" t="str">
            <v>SINAPI</v>
          </cell>
        </row>
        <row r="5208">
          <cell r="B5208">
            <v>79464</v>
          </cell>
          <cell r="C5208" t="str">
            <v>PINTURA A OLEO, 2 DEMAOS</v>
          </cell>
          <cell r="D5208" t="str">
            <v>M2</v>
          </cell>
          <cell r="E5208">
            <v>16.96</v>
          </cell>
          <cell r="F5208" t="str">
            <v>SINAPI</v>
          </cell>
        </row>
        <row r="5209">
          <cell r="B5209">
            <v>79466</v>
          </cell>
          <cell r="C5209" t="str">
            <v>PINTURA COM VERNIZ POLIURETANO, 2 DEMAOS</v>
          </cell>
          <cell r="D5209" t="str">
            <v>M2</v>
          </cell>
          <cell r="E5209">
            <v>16.77</v>
          </cell>
          <cell r="F5209" t="str">
            <v>SINAPI</v>
          </cell>
        </row>
        <row r="5210">
          <cell r="B5210" t="str">
            <v>79497/1</v>
          </cell>
          <cell r="C5210" t="str">
            <v>PINTURA A OLEO, 3 DEMAOS</v>
          </cell>
          <cell r="D5210" t="str">
            <v>M2</v>
          </cell>
          <cell r="E5210">
            <v>21.07</v>
          </cell>
          <cell r="F5210" t="str">
            <v>SINAPI</v>
          </cell>
        </row>
        <row r="5211">
          <cell r="B5211">
            <v>84645</v>
          </cell>
          <cell r="C5211" t="str">
            <v>VERNIZ SINTETICO BRILHANTE, 2 DEMAOS</v>
          </cell>
          <cell r="D5211" t="str">
            <v>M2</v>
          </cell>
          <cell r="E5211">
            <v>16.52</v>
          </cell>
          <cell r="F5211" t="str">
            <v>SINAPI</v>
          </cell>
        </row>
        <row r="5212">
          <cell r="B5212">
            <v>84657</v>
          </cell>
          <cell r="C5212" t="str">
            <v>FUNDO SINTETICO NIVELADOR BRANCO</v>
          </cell>
          <cell r="D5212" t="str">
            <v>M2</v>
          </cell>
          <cell r="E5212">
            <v>7.49</v>
          </cell>
          <cell r="F5212" t="str">
            <v>SINAPI</v>
          </cell>
        </row>
        <row r="5213">
          <cell r="B5213">
            <v>84659</v>
          </cell>
          <cell r="C5213" t="str">
            <v>PINTURA ESMALTE FOSCO EM MADEIRA, DUAS DEMAOS</v>
          </cell>
          <cell r="D5213" t="str">
            <v>M2</v>
          </cell>
          <cell r="E5213">
            <v>14.09</v>
          </cell>
          <cell r="F5213" t="str">
            <v>SINAPI</v>
          </cell>
        </row>
        <row r="5214">
          <cell r="B5214">
            <v>84679</v>
          </cell>
          <cell r="C5214" t="str">
            <v>PINTURA IMUNIZANTE PARA MADEIRA, DUAS DEMAOS</v>
          </cell>
          <cell r="D5214" t="str">
            <v>M2</v>
          </cell>
          <cell r="E5214">
            <v>16.440000000000001</v>
          </cell>
          <cell r="F5214" t="str">
            <v>SINAPI</v>
          </cell>
        </row>
        <row r="5215">
          <cell r="B5215">
            <v>95464</v>
          </cell>
          <cell r="C5215" t="str">
            <v>PINTURA VERNIZ POLIURETANO BRILHANTE EM MADEIRA, TRES DEMAOS</v>
          </cell>
          <cell r="D5215" t="str">
            <v>M2</v>
          </cell>
          <cell r="E5215">
            <v>19.45</v>
          </cell>
          <cell r="F5215" t="str">
            <v>SINAPI</v>
          </cell>
        </row>
        <row r="5216">
          <cell r="B5216">
            <v>100716</v>
          </cell>
          <cell r="C5216" t="str">
            <v>JATEAMENTO ABRASIVO COM GRANALHA DE AÇO EM PERFIL METÁLICO EM FÁBRICA. AF_01/2020</v>
          </cell>
          <cell r="D5216" t="str">
            <v>M2</v>
          </cell>
          <cell r="E5216">
            <v>22.42</v>
          </cell>
          <cell r="F5216" t="str">
            <v>SINAPI</v>
          </cell>
        </row>
        <row r="5217">
          <cell r="B5217">
            <v>100717</v>
          </cell>
          <cell r="C5217" t="str">
            <v>LIXAMENTO MANUAL EM SUPERFÍCIES METÁLICAS EM OBRA. AF_01/2020</v>
          </cell>
          <cell r="D5217" t="str">
            <v>M2</v>
          </cell>
          <cell r="E5217">
            <v>6.15</v>
          </cell>
          <cell r="F5217" t="str">
            <v>SINAPI</v>
          </cell>
        </row>
        <row r="5218">
          <cell r="B5218">
            <v>100718</v>
          </cell>
          <cell r="C5218" t="str">
            <v>COLOCAÇÃO DE FITA PROTETORA PARA PINTURA. AF_01/2020</v>
          </cell>
          <cell r="D5218" t="str">
            <v>M</v>
          </cell>
          <cell r="E5218">
            <v>0.93</v>
          </cell>
          <cell r="F5218" t="str">
            <v>SINAPI</v>
          </cell>
        </row>
        <row r="5219">
          <cell r="B5219">
            <v>100719</v>
          </cell>
          <cell r="C5219" t="str">
            <v>PINTURA COM TINTA ALQUÍDICA DE FUNDO (TIPO ZARCÃO) PULVERIZADA SOBRE PERFIL METÁLICO EXECUTADO EM FÁBRICA (POR DEMÃO). AF_01/2020</v>
          </cell>
          <cell r="D5219" t="str">
            <v>M2</v>
          </cell>
          <cell r="E5219">
            <v>8.06</v>
          </cell>
          <cell r="F5219" t="str">
            <v>SINAPI</v>
          </cell>
        </row>
        <row r="5220">
          <cell r="B5220">
            <v>100720</v>
          </cell>
          <cell r="C5220" t="str">
            <v>PINTURA COM TINTA ALQUÍDICA DE FUNDO (TIPO ZARCÃO) APLICADA A ROLO OU PINCEL SOBRE PERFIL METÁLICO EXECUTADO EM FÁBRICA (POR DEMÃO). AF_01/2020</v>
          </cell>
          <cell r="D5220" t="str">
            <v>M2</v>
          </cell>
          <cell r="E5220">
            <v>7.54</v>
          </cell>
          <cell r="F5220" t="str">
            <v>SINAPI</v>
          </cell>
        </row>
        <row r="5221">
          <cell r="B5221">
            <v>100721</v>
          </cell>
          <cell r="C5221" t="str">
            <v>PINTURA COM TINTA ALQUÍDICA DE FUNDO (TIPO ZARCÃO) PULVERIZADA SOBRE SUPERFÍCIES METÁLICAS (EXCETO PERFIL) EXECUTADO EM OBRA (POR DEMÃO). AF_01/2020</v>
          </cell>
          <cell r="D5221" t="str">
            <v>M2</v>
          </cell>
          <cell r="E5221">
            <v>17.53</v>
          </cell>
          <cell r="F5221" t="str">
            <v>SINAPI</v>
          </cell>
        </row>
        <row r="5222">
          <cell r="B5222">
            <v>100722</v>
          </cell>
          <cell r="C5222" t="str">
            <v>PINTURA COM TINTA ALQUÍDICA DE FUNDO (TIPO ZARCÃO) APLICADA A ROLO OU PINCEL SOBRE SUPERFÍCIES METÁLICAS (EXCETO PERFIL) EXECUTADO EM OBRA (POR DEMÃO). AF_01/2020</v>
          </cell>
          <cell r="D5222" t="str">
            <v>M2</v>
          </cell>
          <cell r="E5222">
            <v>16.350000000000001</v>
          </cell>
          <cell r="F5222" t="str">
            <v>SINAPI</v>
          </cell>
        </row>
        <row r="5223">
          <cell r="B5223">
            <v>100723</v>
          </cell>
          <cell r="C5223" t="str">
            <v>PINTURA COM TINTA ALQUÍDICA DE FUNDO E ACABAMENTO (ESMALTE SINTÉTICO GRAFITE) PULVERIZADA SOBRE PERFIL METÁLICO EXECUTADO EM FÁBRICA (POR DEMÃO). AF_01/2020</v>
          </cell>
          <cell r="D5223" t="str">
            <v>M2</v>
          </cell>
          <cell r="E5223">
            <v>7.23</v>
          </cell>
          <cell r="F5223" t="str">
            <v>SINAPI</v>
          </cell>
        </row>
        <row r="5224">
          <cell r="B5224">
            <v>100724</v>
          </cell>
          <cell r="C5224" t="str">
            <v>PINTURA COM TINTA ALQUÍDICA DE FUNDO E ACABAMENTO (ESMALTE SINTÉTICO GRAFITE) APLICADA A ROLO OU PINCEL SOBRE PERFIL METÁLICO EXECUTADO EM FÁBRICA (POR DEMÃO). AF_01/2020</v>
          </cell>
          <cell r="D5224" t="str">
            <v>M2</v>
          </cell>
          <cell r="E5224">
            <v>8.74</v>
          </cell>
          <cell r="F5224" t="str">
            <v>SINAPI</v>
          </cell>
        </row>
        <row r="5225">
          <cell r="B5225">
            <v>100725</v>
          </cell>
          <cell r="C5225" t="str">
            <v>PINTURA COM TINTA ALQUÍDICA DE FUNDO E ACABAMENTO (ESMALTE SINTÉTICO GRAFITE) PULVERIZADA SOBRE SUPERFÍCIES METÁLICAS (EXCETO PERFIL) EXECUTADO EM OBRA (POR DEMÃO). AF_01/2020</v>
          </cell>
          <cell r="D5225" t="str">
            <v>M2</v>
          </cell>
          <cell r="E5225">
            <v>16.27</v>
          </cell>
          <cell r="F5225" t="str">
            <v>SINAPI</v>
          </cell>
        </row>
        <row r="5226">
          <cell r="B5226">
            <v>100726</v>
          </cell>
          <cell r="C5226" t="str">
            <v>PINTURA COM TINTA ALQUÍDICA DE FUNDO E ACABAMENTO (ESMALTE SINTÉTICO GRAFITE) APLICADA A ROLO OU PINCEL SOBRE SUPERFÍCIES METÁLICAS (EXCETO PERFIL) EXECUTADO EM OBRA (POR DEMÃO). AF_01/2020</v>
          </cell>
          <cell r="D5226" t="str">
            <v>M2</v>
          </cell>
          <cell r="E5226">
            <v>17.489999999999998</v>
          </cell>
          <cell r="F5226" t="str">
            <v>SINAPI</v>
          </cell>
        </row>
        <row r="5227">
          <cell r="B5227">
            <v>100727</v>
          </cell>
          <cell r="C5227" t="str">
            <v>PINTURA COM TINTA EPOXÍDICA DE FUNDO PULVERIZADA SOBRE PERFIL METÁLICO EXECUTADO EM FÁBRICA (POR DEMÃO). AF_01/2020</v>
          </cell>
          <cell r="D5227" t="str">
            <v>M2</v>
          </cell>
          <cell r="E5227">
            <v>13.51</v>
          </cell>
          <cell r="F5227" t="str">
            <v>SINAPI</v>
          </cell>
        </row>
        <row r="5228">
          <cell r="B5228">
            <v>100728</v>
          </cell>
          <cell r="C5228" t="str">
            <v>PINTURA COM TINTA EPOXÍDICA DE FUNDO APLICADA A ROLO OU PINCEL SOBRE PERFIL METÁLICO EXECUTADO EM FÁBRICA (POR DEMÃO). AF_01/2020</v>
          </cell>
          <cell r="D5228" t="str">
            <v>M2</v>
          </cell>
          <cell r="E5228">
            <v>13.01</v>
          </cell>
          <cell r="F5228" t="str">
            <v>SINAPI</v>
          </cell>
        </row>
        <row r="5229">
          <cell r="B5229">
            <v>100729</v>
          </cell>
          <cell r="C5229" t="str">
            <v>PINTURA COM TINTA EPOXÍDICA DE ACABAMENTO PULVERIZADA SOBRE PERFIL METÁLICO EXECUTADO EM FÁBRICA (POR DEMÃO). AF_01/2020</v>
          </cell>
          <cell r="D5229" t="str">
            <v>M2</v>
          </cell>
          <cell r="E5229">
            <v>14.77</v>
          </cell>
          <cell r="F5229" t="str">
            <v>SINAPI</v>
          </cell>
        </row>
        <row r="5230">
          <cell r="B5230">
            <v>100730</v>
          </cell>
          <cell r="C5230" t="str">
            <v>PINTURA COM TINTA EPOXÍDICA DE ACABAMENTO APLICADA A ROLO OU PINCEL SOBRE PERFIL METÁLICO EXECUTADO EM FÁBRICA (POR DEMÃO). AF_01/2020</v>
          </cell>
          <cell r="D5230" t="str">
            <v>M2</v>
          </cell>
          <cell r="E5230">
            <v>16.96</v>
          </cell>
          <cell r="F5230" t="str">
            <v>SINAPI</v>
          </cell>
        </row>
        <row r="5231">
          <cell r="B5231">
            <v>100733</v>
          </cell>
          <cell r="C5231" t="str">
            <v>PINTURA COM TINTA ACRÍLICA DE FUNDO PULVERIZADA SOBRE SUPERFÍCIES METÁLICAS (EXCETO PERFIL) EXECUTADO EM OBRA (POR DEMÃO). AF_01/2020</v>
          </cell>
          <cell r="D5231" t="str">
            <v>M2</v>
          </cell>
          <cell r="E5231">
            <v>8.1199999999999992</v>
          </cell>
          <cell r="F5231" t="str">
            <v>SINAPI</v>
          </cell>
        </row>
        <row r="5232">
          <cell r="B5232">
            <v>100734</v>
          </cell>
          <cell r="C5232" t="str">
            <v>PINTURA COM TINTA ACRÍLICA DE FUNDO APLICADA A ROLO OU PINCEL SOBRE SUPERFÍCIES METÁLICAS (EXCETO PERFIL) EXECUTADO EM OBRA (POR DEMÃO). AF_01/2020</v>
          </cell>
          <cell r="D5232" t="str">
            <v>M2</v>
          </cell>
          <cell r="E5232">
            <v>10.25</v>
          </cell>
          <cell r="F5232" t="str">
            <v>SINAPI</v>
          </cell>
        </row>
        <row r="5233">
          <cell r="B5233">
            <v>100735</v>
          </cell>
          <cell r="C5233" t="str">
            <v>PINTURA COM TINTA ACRÍLICA DE ACABAMENTO PULVERIZADA SOBRE SUPERFÍCIES METÁLICAS (EXCETO PERFIL) EXECUTADO EM OBRA (POR DEMÃO). AF_01/2020</v>
          </cell>
          <cell r="D5233" t="str">
            <v>M2</v>
          </cell>
          <cell r="E5233">
            <v>7.03</v>
          </cell>
          <cell r="F5233" t="str">
            <v>SINAPI</v>
          </cell>
        </row>
        <row r="5234">
          <cell r="B5234">
            <v>100736</v>
          </cell>
          <cell r="C5234" t="str">
            <v>PINTURA COM TINTA ACRÍLICA DE ACABAMENTO APLICADA A ROLO OU PINCEL SOBRE SUPERFÍCIES METÁLICAS (EXCETO PERFIL) EXECUTADO EM OBRA (POR DEMÃO). AF_01/2020</v>
          </cell>
          <cell r="D5234" t="str">
            <v>M2</v>
          </cell>
          <cell r="E5234">
            <v>9.3699999999999992</v>
          </cell>
          <cell r="F5234" t="str">
            <v>SINAPI</v>
          </cell>
        </row>
        <row r="5235">
          <cell r="B5235">
            <v>100739</v>
          </cell>
          <cell r="C5235" t="str">
            <v>PINTURA COM TINTA ALQUÍDICA DE ACABAMENTO (ESMALTE SINTÉTICO ACETINADO) PULVERIZADA SOBRE PERFIL METÁLICO EXECUTADO EM FÁBRICA (POR DEMÃO). AF_01/2020</v>
          </cell>
          <cell r="D5235" t="str">
            <v>M2</v>
          </cell>
          <cell r="E5235">
            <v>6.8</v>
          </cell>
          <cell r="F5235" t="str">
            <v>SINAPI</v>
          </cell>
        </row>
        <row r="5236">
          <cell r="B5236">
            <v>100740</v>
          </cell>
          <cell r="C5236" t="str">
            <v>PINTURA COM TINTA ALQUÍDICA DE ACABAMENTO (ESMALTE SINTÉTICO ACETINADO) APLICADA A ROLO OU PINCEL SOBRE PERFIL METÁLICO EXECUTADO EM FÁBRICA (POR DEMÃO). AF_01/2020</v>
          </cell>
          <cell r="D5236" t="str">
            <v>M2</v>
          </cell>
          <cell r="E5236">
            <v>7.25</v>
          </cell>
          <cell r="F5236" t="str">
            <v>SINAPI</v>
          </cell>
        </row>
        <row r="5237">
          <cell r="B5237">
            <v>100741</v>
          </cell>
          <cell r="C5237" t="str">
            <v>PINTURA COM TINTA ALQUÍDICA DE ACABAMENTO (ESMALTE SINTÉTICO ACETINADO) PULVERIZADA SOBRE SUPERFÍCIES METÁLICAS (EXCETO PERFIL) EXECUTADO EM OBRA (POR DEMÃO). AF_01/2020</v>
          </cell>
          <cell r="D5237" t="str">
            <v>M2</v>
          </cell>
          <cell r="E5237">
            <v>16.059999999999999</v>
          </cell>
          <cell r="F5237" t="str">
            <v>SINAPI</v>
          </cell>
        </row>
        <row r="5238">
          <cell r="B5238">
            <v>100742</v>
          </cell>
          <cell r="C5238" t="str">
            <v>PINTURA COM TINTA ALQUÍDICA DE ACABAMENTO (ESMALTE SINTÉTICO ACETINADO) APLICADA A ROLO OU PINCEL SOBRE SUPERFÍCIES METÁLICAS (EXCETO PERFIL) EXECUTADO EM OBRA (POR DEMÃO). AF_01/2020</v>
          </cell>
          <cell r="D5238" t="str">
            <v>M2</v>
          </cell>
          <cell r="E5238">
            <v>16.04</v>
          </cell>
          <cell r="F5238" t="str">
            <v>SINAPI</v>
          </cell>
        </row>
        <row r="5239">
          <cell r="B5239">
            <v>100743</v>
          </cell>
          <cell r="C5239" t="str">
            <v>PINTURA COM TINTA ALQUÍDICA DE ACABAMENTO (ESMALTE SINTÉTICO BRILHANTE) PULVERIZADA SOBRE PERFIL METÁLICO EXECUTADO EM FÁBRICA  (POR DEMÃO). AF_01/2020</v>
          </cell>
          <cell r="D5239" t="str">
            <v>M2</v>
          </cell>
          <cell r="E5239">
            <v>6.67</v>
          </cell>
          <cell r="F5239" t="str">
            <v>SINAPI</v>
          </cell>
        </row>
        <row r="5240">
          <cell r="B5240">
            <v>100744</v>
          </cell>
          <cell r="C5240" t="str">
            <v>PINTURA COM TINTA ALQUÍDICA DE ACABAMENTO (ESMALTE SINTÉTICO BRILHANTE) APLICADA A ROLO OU PINCEL SOBRE PERFIL METÁLICO EXECUTADO EM FÁBRICA (POR DEMÃO). AF_01/2020</v>
          </cell>
          <cell r="D5240" t="str">
            <v>M2</v>
          </cell>
          <cell r="E5240">
            <v>7.16</v>
          </cell>
          <cell r="F5240" t="str">
            <v>SINAPI</v>
          </cell>
        </row>
        <row r="5241">
          <cell r="B5241">
            <v>100745</v>
          </cell>
          <cell r="C5241" t="str">
            <v>PINTURA COM TINTA ALQUÍDICA DE ACABAMENTO (ESMALTE SINTÉTICO BRILHANTE) PULVERIZADA SOBRE SUPERFÍCIES METÁLICAS (EXCETO PERFIL) EXECUTADO EM OBRA  (POR DEMÃO). AF_01/2020</v>
          </cell>
          <cell r="D5241" t="str">
            <v>M2</v>
          </cell>
          <cell r="E5241">
            <v>15.92</v>
          </cell>
          <cell r="F5241" t="str">
            <v>SINAPI</v>
          </cell>
        </row>
        <row r="5242">
          <cell r="B5242">
            <v>100746</v>
          </cell>
          <cell r="C5242" t="str">
            <v>PINTURA COM TINTA ALQUÍDICA DE ACABAMENTO (ESMALTE SINTÉTICO BRILHANTE) APLICADA A ROLO OU PINCEL SOBRE SUPERFÍCIES METÁLICAS (EXCETO PERFIL) EXECUTADO EM OBRA (POR DEMÃO). AF_01/2020</v>
          </cell>
          <cell r="D5242" t="str">
            <v>M2</v>
          </cell>
          <cell r="E5242">
            <v>15.94</v>
          </cell>
          <cell r="F5242" t="str">
            <v>SINAPI</v>
          </cell>
        </row>
        <row r="5243">
          <cell r="B5243">
            <v>100747</v>
          </cell>
          <cell r="C5243" t="str">
            <v>PINTURA COM TINTA ALQUÍDICA DE ACABAMENTO (ESMALTE SINTÉTICO FOSCO) PULVERIZADA SOBRE PERFIL METÁLICO EXECUTADO EM FÁBRICA (POR DEMÃO). AF_01/2020</v>
          </cell>
          <cell r="D5243" t="str">
            <v>M2</v>
          </cell>
          <cell r="E5243">
            <v>7.28</v>
          </cell>
          <cell r="F5243" t="str">
            <v>SINAPI</v>
          </cell>
        </row>
        <row r="5244">
          <cell r="B5244">
            <v>100748</v>
          </cell>
          <cell r="C5244" t="str">
            <v>PINTURA COM TINTA ALQUÍDICA DE ACABAMENTO (ESMALTE SINTÉTICO FOSCO) APLICADA A ROLO OU PINCEL SOBRE PERFIL METÁLICO EXECUTADO EM FÁBRICA (POR DEMÃO). AF_01/2020</v>
          </cell>
          <cell r="D5244" t="str">
            <v>M2</v>
          </cell>
          <cell r="E5244">
            <v>7.55</v>
          </cell>
          <cell r="F5244" t="str">
            <v>SINAPI</v>
          </cell>
        </row>
        <row r="5245">
          <cell r="B5245">
            <v>100749</v>
          </cell>
          <cell r="C5245" t="str">
            <v>PINTURA COM TINTA ALQUÍDICA DE ACABAMENTO (ESMALTE SINTÉTICO FOSCO) PULVERIZADA SOBRE SUPERFÍCIES METÁLICAS (EXCETO PERFIL) EXECUTADO EM OBRA (POR DEMÃO). AF_01/2020</v>
          </cell>
          <cell r="D5245" t="str">
            <v>M2</v>
          </cell>
          <cell r="E5245">
            <v>16.57</v>
          </cell>
          <cell r="F5245" t="str">
            <v>SINAPI</v>
          </cell>
        </row>
        <row r="5246">
          <cell r="B5246">
            <v>100750</v>
          </cell>
          <cell r="C5246" t="str">
            <v>PINTURA COM TINTA ALQUÍDICA DE ACABAMENTO (ESMALTE SINTÉTICO FOSCO) APLICADA A ROLO OU PINCEL SOBRE SUPERFÍCIES METÁLICAS (EXCETO PERFIL) EXECUTADO EM OBRA (POR DEMÃO). AF_01/2020</v>
          </cell>
          <cell r="D5246" t="str">
            <v>M2</v>
          </cell>
          <cell r="E5246">
            <v>16.350000000000001</v>
          </cell>
          <cell r="F5246" t="str">
            <v>SINAPI</v>
          </cell>
        </row>
        <row r="5247">
          <cell r="B5247">
            <v>100751</v>
          </cell>
          <cell r="C5247" t="str">
            <v>PINTURA COM TINTA EPOXÍDICA DE ACABAMENTO PULVERIZADA SOBRE PERFIL METÁLICO EXECUTADO EM FÁBRICA (02 DEMÃOS). AF_01/2020</v>
          </cell>
          <cell r="D5247" t="str">
            <v>M2</v>
          </cell>
          <cell r="E5247">
            <v>29.55</v>
          </cell>
          <cell r="F5247" t="str">
            <v>SINAPI</v>
          </cell>
        </row>
        <row r="5248">
          <cell r="B5248">
            <v>100752</v>
          </cell>
          <cell r="C5248" t="str">
            <v>PINTURA COM TINTA EPOXÍDICA DE ACABAMENTO APLICADA A ROLO OU PINCEL SOBRE PERFIL METÁLICO EXECUTADO EM FÁBRICA (02 DEMÃOS). AF_01/2020</v>
          </cell>
          <cell r="D5248" t="str">
            <v>M2</v>
          </cell>
          <cell r="E5248">
            <v>33.93</v>
          </cell>
          <cell r="F5248" t="str">
            <v>SINAPI</v>
          </cell>
        </row>
        <row r="5249">
          <cell r="B5249">
            <v>100753</v>
          </cell>
          <cell r="C5249" t="str">
            <v>PINTURA COM TINTA ACRÍLICA DE ACABAMENTO PULVERIZADA SOBRE SUPERFÍCIES METÁLICAS (EXCETO PERFIL) EXECUTADO EM OBRA (02 DEMÃOS). AF_01/2020</v>
          </cell>
          <cell r="D5249" t="str">
            <v>M2</v>
          </cell>
          <cell r="E5249">
            <v>14.09</v>
          </cell>
          <cell r="F5249" t="str">
            <v>SINAPI</v>
          </cell>
        </row>
        <row r="5250">
          <cell r="B5250">
            <v>100754</v>
          </cell>
          <cell r="C5250" t="str">
            <v>PINTURA COM TINTA ACRÍLICA DE ACABAMENTO APLICADA A ROLO OU PINCEL SOBRE SUPERFÍCIES METÁLICAS (EXCETO PERFIL) EXECUTADO EM OBRA (02 DEMÃOS). AF_01/2020</v>
          </cell>
          <cell r="D5250" t="str">
            <v>M2</v>
          </cell>
          <cell r="E5250">
            <v>18.760000000000002</v>
          </cell>
          <cell r="F5250" t="str">
            <v>SINAPI</v>
          </cell>
        </row>
        <row r="5251">
          <cell r="B5251">
            <v>100757</v>
          </cell>
          <cell r="C5251" t="str">
            <v>PINTURA COM TINTA ALQUÍDICA DE ACABAMENTO (ESMALTE SINTÉTICO ACETINADO) PULVERIZADA SOBRE SUPERFÍCIES METÁLICAS (EXCETO PERFIL) EXECUTADO EM OBRA (02 DEMÃOS). AF_01/2020</v>
          </cell>
          <cell r="D5251" t="str">
            <v>M2</v>
          </cell>
          <cell r="E5251">
            <v>32.14</v>
          </cell>
          <cell r="F5251" t="str">
            <v>SINAPI</v>
          </cell>
        </row>
        <row r="5252">
          <cell r="B5252">
            <v>100758</v>
          </cell>
          <cell r="C5252" t="str">
            <v>PINTURA COM TINTA ALQUÍDICA DE ACABAMENTO (ESMALTE SINTÉTICO ACETINADO) APLICADA A ROLO OU PINCEL SOBRE SUPERFÍCIES METÁLICAS (EXCETO PERFIL) EXECUTADO EM OBRA (02 DEMÃOS). AF_01/2020</v>
          </cell>
          <cell r="D5252" t="str">
            <v>M2</v>
          </cell>
          <cell r="E5252">
            <v>32.090000000000003</v>
          </cell>
          <cell r="F5252" t="str">
            <v>SINAPI</v>
          </cell>
        </row>
        <row r="5253">
          <cell r="B5253">
            <v>100759</v>
          </cell>
          <cell r="C5253" t="str">
            <v>PINTURA COM TINTA ALQUÍDICA DE ACABAMENTO (ESMALTE SINTÉTICO BRILHANTE) PULVERIZADA SOBRE SUPERFÍCIES METÁLICAS (EXCETO PERFIL) EXECUTADO EM OBRA (02 DEMÃOS). AF_01/2020</v>
          </cell>
          <cell r="D5253" t="str">
            <v>M2</v>
          </cell>
          <cell r="E5253">
            <v>31.85</v>
          </cell>
          <cell r="F5253" t="str">
            <v>SINAPI</v>
          </cell>
        </row>
        <row r="5254">
          <cell r="B5254">
            <v>100760</v>
          </cell>
          <cell r="C5254" t="str">
            <v>PINTURA COM TINTA ALQUÍDICA DE ACABAMENTO (ESMALTE SINTÉTICO BRILHANTE) APLICADA A ROLO OU PINCEL SOBRE SUPERFÍCIES METÁLICAS (EXCETO PERFIL) EXECUTADO EM OBRA (02 DEMÃOS). AF_01/2020</v>
          </cell>
          <cell r="D5254" t="str">
            <v>M2</v>
          </cell>
          <cell r="E5254">
            <v>31.91</v>
          </cell>
          <cell r="F5254" t="str">
            <v>SINAPI</v>
          </cell>
        </row>
        <row r="5255">
          <cell r="B5255">
            <v>100761</v>
          </cell>
          <cell r="C5255" t="str">
            <v>PINTURA COM TINTA ALQUÍDICA DE ACABAMENTO (ESMALTE SINTÉTICO FOSCO) PULVERIZADA SOBRE SUPERFÍCIES METÁLICAS (EXCETO PERFIL) EXECUTADO EM OBRA (02 DEMÃOS). AF_01/2020</v>
          </cell>
          <cell r="D5255" t="str">
            <v>M2</v>
          </cell>
          <cell r="E5255">
            <v>33.159999999999997</v>
          </cell>
          <cell r="F5255" t="str">
            <v>SINAPI</v>
          </cell>
        </row>
        <row r="5256">
          <cell r="B5256">
            <v>100762</v>
          </cell>
          <cell r="C5256" t="str">
            <v>PINTURA COM TINTA ALQUÍDICA DE ACABAMENTO (ESMALTE SINTÉTICO FOSCO) APLICADA A ROLO OU PINCEL SOBRE SUPERFÍCIES METÁLICAS (EXCETO PERFIL) EXECUTADO EM OBRA (02 DEMÃOS). AF_01/2020</v>
          </cell>
          <cell r="D5256" t="str">
            <v>M2</v>
          </cell>
          <cell r="E5256">
            <v>32.72</v>
          </cell>
          <cell r="F5256" t="str">
            <v>SINAPI</v>
          </cell>
        </row>
        <row r="5257">
          <cell r="B5257">
            <v>41595</v>
          </cell>
          <cell r="C5257" t="str">
            <v>PINTURA ACRILICA DE FAIXAS DE DEMARCACAO EM QUADRA POLIESPORTIVA, 5 CM DE LARGURA</v>
          </cell>
          <cell r="D5257" t="str">
            <v>M</v>
          </cell>
          <cell r="E5257">
            <v>9.61</v>
          </cell>
          <cell r="F5257" t="str">
            <v>SINAPI</v>
          </cell>
        </row>
        <row r="5258">
          <cell r="B5258" t="str">
            <v>73978/1</v>
          </cell>
          <cell r="C5258" t="str">
            <v>PINTURA HIDROFUGANTE COM SILICONE SOBRE PISO CIMENTADO, UMA DEMAO</v>
          </cell>
          <cell r="D5258" t="str">
            <v>M2</v>
          </cell>
          <cell r="E5258">
            <v>17.09</v>
          </cell>
          <cell r="F5258" t="str">
            <v>SINAPI</v>
          </cell>
        </row>
        <row r="5259">
          <cell r="B5259" t="str">
            <v>74245/1</v>
          </cell>
          <cell r="C5259" t="str">
            <v>PINTURA ACRILICA EM PISO CIMENTADO DUAS DEMAOS</v>
          </cell>
          <cell r="D5259" t="str">
            <v>M2</v>
          </cell>
          <cell r="E5259">
            <v>12.55</v>
          </cell>
          <cell r="F5259" t="str">
            <v>SINAPI</v>
          </cell>
        </row>
        <row r="5260">
          <cell r="B5260">
            <v>79467</v>
          </cell>
          <cell r="C5260" t="str">
            <v>PINTURA COM TINTA A BASE DE BORRACHA CLORADA , DE FAIXAS DE DEMARCACAO, EM QUADRA POLIESPORTIVA, 5 CM DE LARGURA.</v>
          </cell>
          <cell r="D5260" t="str">
            <v>ML</v>
          </cell>
          <cell r="E5260">
            <v>11.92</v>
          </cell>
          <cell r="F5260" t="str">
            <v>SINAPI</v>
          </cell>
        </row>
        <row r="5261">
          <cell r="B5261" t="str">
            <v>79500/2</v>
          </cell>
          <cell r="C5261" t="str">
            <v>PINTURA ACRILICA EM PISO CIMENTADO, TRES DEMAOS</v>
          </cell>
          <cell r="D5261" t="str">
            <v>M2</v>
          </cell>
          <cell r="E5261">
            <v>17.62</v>
          </cell>
          <cell r="F5261" t="str">
            <v>SINAPI</v>
          </cell>
        </row>
        <row r="5262">
          <cell r="B5262">
            <v>84663</v>
          </cell>
          <cell r="C5262" t="str">
            <v>APLICACAO DE VERNIZ POLIURETANO FOSCO SOBRE PISO DE PEDRAS DECORATIVAS, 3 DEMAOS</v>
          </cell>
          <cell r="D5262" t="str">
            <v>M2</v>
          </cell>
          <cell r="E5262">
            <v>19.71</v>
          </cell>
          <cell r="F5262" t="str">
            <v>SINAPI</v>
          </cell>
        </row>
        <row r="5263">
          <cell r="B5263">
            <v>84665</v>
          </cell>
          <cell r="C5263" t="str">
            <v>PINTURA ACRILICA PARA SINALIZAÇÃO HORIZONTAL EM PISO CIMENTADO</v>
          </cell>
          <cell r="D5263" t="str">
            <v>M2</v>
          </cell>
          <cell r="E5263">
            <v>18.34</v>
          </cell>
          <cell r="F5263" t="str">
            <v>SINAPI</v>
          </cell>
        </row>
        <row r="5264">
          <cell r="B5264">
            <v>84666</v>
          </cell>
          <cell r="C5264" t="str">
            <v>POLIMENTO E ENCERAMENTO DE PISO EM MADEIRA</v>
          </cell>
          <cell r="D5264" t="str">
            <v>M2</v>
          </cell>
          <cell r="E5264">
            <v>18.329999999999998</v>
          </cell>
          <cell r="F5264" t="str">
            <v>SINAPI</v>
          </cell>
        </row>
        <row r="5265">
          <cell r="B5265">
            <v>72191</v>
          </cell>
          <cell r="C5265" t="str">
            <v>RECOLOCACAO DE TACOS DE MADEIRA COM REAPROVEITAMENTO DE MATERIAL E ASSENTAMENTO COM ARGAMASSA 1:4 (CIMENTO E AREIA)</v>
          </cell>
          <cell r="D5265" t="str">
            <v>M2</v>
          </cell>
          <cell r="E5265">
            <v>69.67</v>
          </cell>
          <cell r="F5265" t="str">
            <v>SINAPI</v>
          </cell>
        </row>
        <row r="5266">
          <cell r="B5266" t="str">
            <v>73734/1</v>
          </cell>
          <cell r="C5266" t="str">
            <v>PISO EM TACO DE MADEIRA 7X21CM, ASSENTADO COM ARGAMASSA TRACO 1:4 (CIMENTO E AREIA MEDIA)</v>
          </cell>
          <cell r="D5266" t="str">
            <v>M2</v>
          </cell>
          <cell r="E5266">
            <v>156.47999999999999</v>
          </cell>
          <cell r="F5266" t="str">
            <v>SINAPI</v>
          </cell>
        </row>
        <row r="5267">
          <cell r="B5267">
            <v>84181</v>
          </cell>
          <cell r="C5267" t="str">
            <v>PISO EM TACO DE MADEIRA 7X21CM, FIXADO COM COLA BASE DE PVA</v>
          </cell>
          <cell r="D5267" t="str">
            <v>M2</v>
          </cell>
          <cell r="E5267">
            <v>132.85</v>
          </cell>
          <cell r="F5267" t="str">
            <v>SINAPI</v>
          </cell>
        </row>
        <row r="5268">
          <cell r="B5268">
            <v>87246</v>
          </cell>
          <cell r="C5268" t="str">
            <v>REVESTIMENTO CERÂMICO PARA PISO COM PLACAS TIPO ESMALTADA EXTRA DE DIMENSÕES 35X35 CM APLICADA EM AMBIENTES DE ÁREA MENOR QUE 5 M2. AF_06/2014</v>
          </cell>
          <cell r="D5268" t="str">
            <v>M2</v>
          </cell>
          <cell r="E5268">
            <v>40.369999999999997</v>
          </cell>
          <cell r="F5268" t="str">
            <v>SINAPI</v>
          </cell>
        </row>
        <row r="5269">
          <cell r="B5269">
            <v>87247</v>
          </cell>
          <cell r="C5269" t="str">
            <v>REVESTIMENTO CERÂMICO PARA PISO COM PLACAS TIPO ESMALTADA EXTRA DE DIMENSÕES 35X35 CM APLICADA EM AMBIENTES DE ÁREA ENTRE 5 M2 E 10 M2. AF_06/2014</v>
          </cell>
          <cell r="D5269" t="str">
            <v>M2</v>
          </cell>
          <cell r="E5269">
            <v>34.9</v>
          </cell>
          <cell r="F5269" t="str">
            <v>SINAPI</v>
          </cell>
        </row>
        <row r="5270">
          <cell r="B5270">
            <v>87248</v>
          </cell>
          <cell r="C5270" t="str">
            <v>REVESTIMENTO CERÂMICO PARA PISO COM PLACAS TIPO ESMALTADA EXTRA DE DIMENSÕES 35X35 CM APLICADA EM AMBIENTES DE ÁREA MAIOR QUE 10 M2. AF_06/2014</v>
          </cell>
          <cell r="D5270" t="str">
            <v>M2</v>
          </cell>
          <cell r="E5270">
            <v>30.35</v>
          </cell>
          <cell r="F5270" t="str">
            <v>SINAPI</v>
          </cell>
        </row>
        <row r="5271">
          <cell r="B5271">
            <v>87249</v>
          </cell>
          <cell r="C5271" t="str">
            <v>REVESTIMENTO CERÂMICO PARA PISO COM PLACAS TIPO ESMALTADA EXTRA DE DIMENSÕES 45X45 CM APLICADA EM AMBIENTES DE ÁREA MENOR QUE 5 M2. AF_06/2014</v>
          </cell>
          <cell r="D5271" t="str">
            <v>M2</v>
          </cell>
          <cell r="E5271">
            <v>45.66</v>
          </cell>
          <cell r="F5271" t="str">
            <v>SINAPI</v>
          </cell>
        </row>
        <row r="5272">
          <cell r="B5272">
            <v>87250</v>
          </cell>
          <cell r="C5272" t="str">
            <v>REVESTIMENTO CERÂMICO PARA PISO COM PLACAS TIPO ESMALTADA EXTRA DE DIMENSÕES 45X45 CM APLICADA EM AMBIENTES DE ÁREA ENTRE 5 M2 E 10 M2. AF_06/2014</v>
          </cell>
          <cell r="D5272" t="str">
            <v>M2</v>
          </cell>
          <cell r="E5272">
            <v>37.020000000000003</v>
          </cell>
          <cell r="F5272" t="str">
            <v>SINAPI</v>
          </cell>
        </row>
        <row r="5273">
          <cell r="B5273">
            <v>87251</v>
          </cell>
          <cell r="C5273" t="str">
            <v>REVESTIMENTO CERÂMICO PARA PISO COM PLACAS TIPO ESMALTADA EXTRA DE DIMENSÕES 45X45 CM APLICADA EM AMBIENTES DE ÁREA MAIOR QUE 10 M2. AF_06/2014</v>
          </cell>
          <cell r="D5273" t="str">
            <v>M2</v>
          </cell>
          <cell r="E5273">
            <v>31.33</v>
          </cell>
          <cell r="F5273" t="str">
            <v>SINAPI</v>
          </cell>
        </row>
        <row r="5274">
          <cell r="B5274">
            <v>87255</v>
          </cell>
          <cell r="C5274" t="str">
            <v>REVESTIMENTO CERÂMICO PARA PISO COM PLACAS TIPO ESMALTADA EXTRA DE DIMENSÕES 60X60 CM APLICADA EM AMBIENTES DE ÁREA MENOR QUE 5 M2. AF_06/2014</v>
          </cell>
          <cell r="D5274" t="str">
            <v>M2</v>
          </cell>
          <cell r="E5274">
            <v>71.44</v>
          </cell>
          <cell r="F5274" t="str">
            <v>SINAPI</v>
          </cell>
        </row>
        <row r="5275">
          <cell r="B5275">
            <v>87256</v>
          </cell>
          <cell r="C5275" t="str">
            <v>REVESTIMENTO CERÂMICO PARA PISO COM PLACAS TIPO ESMALTADA EXTRA DE DIMENSÕES 60X60 CM APLICADA EM AMBIENTES DE ÁREA ENTRE 5 M2 E 10 M2. AF_06/2014</v>
          </cell>
          <cell r="D5275" t="str">
            <v>M2</v>
          </cell>
          <cell r="E5275">
            <v>61.24</v>
          </cell>
          <cell r="F5275" t="str">
            <v>SINAPI</v>
          </cell>
        </row>
        <row r="5276">
          <cell r="B5276">
            <v>87257</v>
          </cell>
          <cell r="C5276" t="str">
            <v>REVESTIMENTO CERÂMICO PARA PISO COM PLACAS TIPO ESMALTADA EXTRA DE DIMENSÕES 60X60 CM APLICADA EM AMBIENTES DE ÁREA MAIOR QUE 10 M2. AF_06/2014</v>
          </cell>
          <cell r="D5276" t="str">
            <v>M2</v>
          </cell>
          <cell r="E5276">
            <v>54.62</v>
          </cell>
          <cell r="F5276" t="str">
            <v>SINAPI</v>
          </cell>
        </row>
        <row r="5277">
          <cell r="B5277">
            <v>87258</v>
          </cell>
          <cell r="C5277" t="str">
            <v>REVESTIMENTO CERÂMICO PARA PISO COM PLACAS TIPO PORCELANATO DE DIMENSÕES 45X45 CM APLICADA EM AMBIENTES DE ÁREA MENOR QUE 5 M². AF_06/2014</v>
          </cell>
          <cell r="D5277" t="str">
            <v>M2</v>
          </cell>
          <cell r="E5277">
            <v>95.84</v>
          </cell>
          <cell r="F5277" t="str">
            <v>SINAPI</v>
          </cell>
        </row>
        <row r="5278">
          <cell r="B5278">
            <v>87259</v>
          </cell>
          <cell r="C5278" t="str">
            <v>REVESTIMENTO CERÂMICO PARA PISO COM PLACAS TIPO PORCELANATO DE DIMENSÕES 45X45 CM APLICADA EM AMBIENTES DE ÁREA ENTRE 5 M² E 10 M². AF_06/2014</v>
          </cell>
          <cell r="D5278" t="str">
            <v>M2</v>
          </cell>
          <cell r="E5278">
            <v>86.18</v>
          </cell>
          <cell r="F5278" t="str">
            <v>SINAPI</v>
          </cell>
        </row>
        <row r="5279">
          <cell r="B5279">
            <v>87260</v>
          </cell>
          <cell r="C5279" t="str">
            <v>REVESTIMENTO CERÂMICO PARA PISO COM PLACAS TIPO PORCELANATO DE DIMENSÕES 45X45 CM APLICADA EM AMBIENTES DE ÁREA MAIOR QUE 10 M². AF_06/2014</v>
          </cell>
          <cell r="D5279" t="str">
            <v>M2</v>
          </cell>
          <cell r="E5279">
            <v>80.39</v>
          </cell>
          <cell r="F5279" t="str">
            <v>SINAPI</v>
          </cell>
        </row>
        <row r="5280">
          <cell r="B5280">
            <v>87261</v>
          </cell>
          <cell r="C5280" t="str">
            <v>REVESTIMENTO CERÂMICO PARA PISO COM PLACAS TIPO PORCELANATO DE DIMENSÕES 60X60 CM APLICADA EM AMBIENTES DE ÁREA MENOR QUE 5 M². AF_06/2014</v>
          </cell>
          <cell r="D5280" t="str">
            <v>M2</v>
          </cell>
          <cell r="E5280">
            <v>109.28</v>
          </cell>
          <cell r="F5280" t="str">
            <v>SINAPI</v>
          </cell>
        </row>
        <row r="5281">
          <cell r="B5281">
            <v>87262</v>
          </cell>
          <cell r="C5281" t="str">
            <v>REVESTIMENTO CERÂMICO PARA PISO COM PLACAS TIPO PORCELANATO DE DIMENSÕES 60X60 CM APLICADA EM AMBIENTES DE ÁREA ENTRE 5 M² E 10 M². AF_06/2014</v>
          </cell>
          <cell r="D5281" t="str">
            <v>M2</v>
          </cell>
          <cell r="E5281">
            <v>98.21</v>
          </cell>
          <cell r="F5281" t="str">
            <v>SINAPI</v>
          </cell>
        </row>
        <row r="5282">
          <cell r="B5282">
            <v>87263</v>
          </cell>
          <cell r="C5282" t="str">
            <v>REVESTIMENTO CERÂMICO PARA PISO COM PLACAS TIPO PORCELANATO DE DIMENSÕES 60X60 CM APLICADA EM AMBIENTES DE ÁREA MAIOR QUE 10 M². AF_06/2014</v>
          </cell>
          <cell r="D5282" t="str">
            <v>M2</v>
          </cell>
          <cell r="E5282">
            <v>91.37</v>
          </cell>
          <cell r="F5282" t="str">
            <v>SINAPI</v>
          </cell>
        </row>
        <row r="5283">
          <cell r="B5283">
            <v>89046</v>
          </cell>
          <cell r="C5283" t="str">
            <v>(COMPOSIÇÃO REPRESENTATIVA) DO SERVIÇO DE REVESTIMENTO CERÂMICO PARA PISO COM PLACAS TIPO GRÉS DE DIMENSÕES 35X35 CM, PARA EDIFICAÇÃO HABITACIONAL MULTIFAMILIAR (PRÉDIO). AF_11/2014</v>
          </cell>
          <cell r="D5283" t="str">
            <v>M2</v>
          </cell>
          <cell r="E5283">
            <v>34.619999999999997</v>
          </cell>
          <cell r="F5283" t="str">
            <v>SINAPI</v>
          </cell>
        </row>
        <row r="5284">
          <cell r="B5284">
            <v>89171</v>
          </cell>
          <cell r="C5284" t="str">
            <v>(COMPOSIÇÃO REPRESENTATIVA) DO SERVIÇO DE REVESTIMENTO CERÂMICO PARA PISO COM PLACAS TIPO GRÉS DE DIMENSÕES 35X35 CM, PARA EDIFICAÇÃO HABITACIONAL UNIFAMILIAR (CASA) E EDIFICAÇÃO PÚBLICA PADRÃO. AF_11/2014</v>
          </cell>
          <cell r="D5284" t="str">
            <v>M2</v>
          </cell>
          <cell r="E5284">
            <v>32.42</v>
          </cell>
          <cell r="F5284" t="str">
            <v>SINAPI</v>
          </cell>
        </row>
        <row r="5285">
          <cell r="B5285">
            <v>93389</v>
          </cell>
          <cell r="C5285" t="str">
            <v>REVESTIMENTO CERÂMICO PARA PISO COM PLACAS TIPO ESMALTADA PADRÃO POPULAR DE DIMENSÕES 35X35 CM APLICADA EM AMBIENTES DE ÁREA MENOR QUE 5 M2. AF_06/2014</v>
          </cell>
          <cell r="D5285" t="str">
            <v>M2</v>
          </cell>
          <cell r="E5285">
            <v>36.97</v>
          </cell>
          <cell r="F5285" t="str">
            <v>SINAPI</v>
          </cell>
        </row>
        <row r="5286">
          <cell r="B5286">
            <v>93390</v>
          </cell>
          <cell r="C5286" t="str">
            <v>REVESTIMENTO CERÂMICO PARA PISO COM PLACAS TIPO ESMALTADA PADRÃO POPULAR DE DIMENSÕES 35X35 CM APLICADA EM AMBIENTES DE ÁREA ENTRE 5 M2 E 10 M2. AF_06/2014</v>
          </cell>
          <cell r="D5286" t="str">
            <v>M2</v>
          </cell>
          <cell r="E5286">
            <v>31.56</v>
          </cell>
          <cell r="F5286" t="str">
            <v>SINAPI</v>
          </cell>
        </row>
        <row r="5287">
          <cell r="B5287">
            <v>93391</v>
          </cell>
          <cell r="C5287" t="str">
            <v>REVESTIMENTO CERÂMICO PARA PISO COM PLACAS TIPO ESMALTADA PADRÃO POPULAR DE DIMENSÕES 35X35 CM APLICADA EM AMBIENTES DE ÁREA MAIOR QUE 10 M2. AF_06/2014</v>
          </cell>
          <cell r="D5287" t="str">
            <v>M2</v>
          </cell>
          <cell r="E5287">
            <v>27.01</v>
          </cell>
          <cell r="F5287" t="str">
            <v>SINAPI</v>
          </cell>
        </row>
        <row r="5288">
          <cell r="B5288" t="str">
            <v>73743/1</v>
          </cell>
          <cell r="C5288" t="str">
            <v>PISO EM PEDRA SÃO TOME ASSENTADO SOBRE ARGAMASSA 1:3 (CIMENTO E AREIA) REJUNTADO COM CIMENTO BRANCO</v>
          </cell>
          <cell r="D5288" t="str">
            <v>M2</v>
          </cell>
          <cell r="E5288">
            <v>189.38</v>
          </cell>
          <cell r="F5288" t="str">
            <v>SINAPI</v>
          </cell>
        </row>
        <row r="5289">
          <cell r="B5289" t="str">
            <v>73921/2</v>
          </cell>
          <cell r="C5289" t="str">
            <v>PISO EM PEDRA ARDOSIA ASSENTADO SOBRE ARGAMASSA COLANTE REJUNTADO COM CIMENTO COMUM</v>
          </cell>
          <cell r="D5289" t="str">
            <v>M2</v>
          </cell>
          <cell r="E5289">
            <v>39.86</v>
          </cell>
          <cell r="F5289" t="str">
            <v>SINAPI</v>
          </cell>
        </row>
        <row r="5290">
          <cell r="B5290">
            <v>84183</v>
          </cell>
          <cell r="C5290" t="str">
            <v>PISO EM PEDRA PORTUGUESA ASSENTADO SOBRE BASE DE AREIA, REJUNTADO COM CIMENTO COMUM</v>
          </cell>
          <cell r="D5290" t="str">
            <v>M2</v>
          </cell>
          <cell r="E5290">
            <v>135.56</v>
          </cell>
          <cell r="F5290" t="str">
            <v>SINAPI</v>
          </cell>
        </row>
        <row r="5291">
          <cell r="B5291">
            <v>98670</v>
          </cell>
          <cell r="C5291" t="str">
            <v>PISO EM LADRILHO HIDRÁULICO APLICADO EM AMBIENTES INTERNOS, INCLUSO APLICAÇÃO DE RESINA. AF_06/2018</v>
          </cell>
          <cell r="D5291" t="str">
            <v>M2</v>
          </cell>
          <cell r="E5291">
            <v>131.33000000000001</v>
          </cell>
          <cell r="F5291" t="str">
            <v>SINAPI</v>
          </cell>
        </row>
        <row r="5292">
          <cell r="B5292">
            <v>98671</v>
          </cell>
          <cell r="C5292" t="str">
            <v>PISO EM GRANITO APLICADO EM AMBIENTES INTERNOS. AF_06/2018</v>
          </cell>
          <cell r="D5292" t="str">
            <v>M2</v>
          </cell>
          <cell r="E5292">
            <v>353.92</v>
          </cell>
          <cell r="F5292" t="str">
            <v>SINAPI</v>
          </cell>
        </row>
        <row r="5293">
          <cell r="B5293">
            <v>98672</v>
          </cell>
          <cell r="C5293" t="str">
            <v>PISO EM MÁRMORE APLICADO EM AMBIENTES INTERNOS. AF_06/2018</v>
          </cell>
          <cell r="D5293" t="str">
            <v>M2</v>
          </cell>
          <cell r="E5293">
            <v>337.51</v>
          </cell>
          <cell r="F5293" t="str">
            <v>SINAPI</v>
          </cell>
        </row>
        <row r="5294">
          <cell r="B5294">
            <v>98673</v>
          </cell>
          <cell r="C5294" t="str">
            <v>PISO VINÍLICO SEMI-FLEXÍVEL EM PLACAS, PADRÃO LISO, ESPESSURA 3,2 MM, FIXADO COM COLA. AF_06/2018</v>
          </cell>
          <cell r="D5294" t="str">
            <v>M2</v>
          </cell>
          <cell r="E5294">
            <v>125.87</v>
          </cell>
          <cell r="F5294" t="str">
            <v>SINAPI</v>
          </cell>
        </row>
        <row r="5295">
          <cell r="B5295">
            <v>98679</v>
          </cell>
          <cell r="C5295" t="str">
            <v>PISO CIMENTADO, TRAÇO 1:3 (CIMENTO E AREIA), ACABAMENTO LISO, ESPESSURA 2,0 CM, PREPARO MECÂNICO DA ARGAMASSA. AF_06/2018</v>
          </cell>
          <cell r="D5295" t="str">
            <v>M2</v>
          </cell>
          <cell r="E5295">
            <v>24.97</v>
          </cell>
          <cell r="F5295" t="str">
            <v>SINAPI</v>
          </cell>
        </row>
        <row r="5296">
          <cell r="B5296">
            <v>98680</v>
          </cell>
          <cell r="C5296" t="str">
            <v>PISO CIMENTADO, TRAÇO 1:3 (CIMENTO E AREIA), ACABAMENTO LISO, ESPESSURA 3,0 CM, PREPARO MECÂNICO DA ARGAMASSA. AF_06/2018</v>
          </cell>
          <cell r="D5296" t="str">
            <v>M2</v>
          </cell>
          <cell r="E5296">
            <v>31.52</v>
          </cell>
          <cell r="F5296" t="str">
            <v>SINAPI</v>
          </cell>
        </row>
        <row r="5297">
          <cell r="B5297">
            <v>98681</v>
          </cell>
          <cell r="C5297" t="str">
            <v>PISO CIMENTADO, TRAÇO 1:3 (CIMENTO E AREIA), ACABAMENTO RÚSTICO, ESPESSURA 2,0 CM, PREPARO MECÂNICO DA ARGAMASSA. AF_06/2018</v>
          </cell>
          <cell r="D5297" t="str">
            <v>M2</v>
          </cell>
          <cell r="E5297">
            <v>23.36</v>
          </cell>
          <cell r="F5297" t="str">
            <v>SINAPI</v>
          </cell>
        </row>
        <row r="5298">
          <cell r="B5298">
            <v>98682</v>
          </cell>
          <cell r="C5298" t="str">
            <v>PISO CIMENTADO, TRAÇO 1:3 (CIMENTO E AREIA), ACABAMENTO RÚSTICO, ESPESSURA 3,0 CM, PREPARO MECÂNICO DA ARGAMASSA. AF_06/2018</v>
          </cell>
          <cell r="D5298" t="str">
            <v>M2</v>
          </cell>
          <cell r="E5298">
            <v>29.91</v>
          </cell>
          <cell r="F5298" t="str">
            <v>SINAPI</v>
          </cell>
        </row>
        <row r="5299">
          <cell r="B5299">
            <v>98685</v>
          </cell>
          <cell r="C5299" t="str">
            <v>RODAPÉ EM GRANITO, ALTURA 10 CM. AF_06/2018</v>
          </cell>
          <cell r="D5299" t="str">
            <v>M</v>
          </cell>
          <cell r="E5299">
            <v>64.010000000000005</v>
          </cell>
          <cell r="F5299" t="str">
            <v>SINAPI</v>
          </cell>
        </row>
        <row r="5300">
          <cell r="B5300">
            <v>98686</v>
          </cell>
          <cell r="C5300" t="str">
            <v>RODAPÉ EM LADRILHO HIDRÁULICO, ALTURA 7 CM. AF_06/2018</v>
          </cell>
          <cell r="D5300" t="str">
            <v>M</v>
          </cell>
          <cell r="E5300">
            <v>30.66</v>
          </cell>
          <cell r="F5300" t="str">
            <v>SINAPI</v>
          </cell>
        </row>
        <row r="5301">
          <cell r="B5301">
            <v>98688</v>
          </cell>
          <cell r="C5301" t="str">
            <v>RODAPÉ EM POLIESTIRENO, ALTURA 5 CM. AF_06/2018</v>
          </cell>
          <cell r="D5301" t="str">
            <v>M</v>
          </cell>
          <cell r="E5301">
            <v>36.869999999999997</v>
          </cell>
          <cell r="F5301" t="str">
            <v>SINAPI</v>
          </cell>
        </row>
        <row r="5302">
          <cell r="B5302">
            <v>98689</v>
          </cell>
          <cell r="C5302" t="str">
            <v>SOLEIRA EM GRANITO, LARGURA 15 CM, ESPESSURA 2,0 CM. AF_06/2018</v>
          </cell>
          <cell r="D5302" t="str">
            <v>M</v>
          </cell>
          <cell r="E5302">
            <v>90.48</v>
          </cell>
          <cell r="F5302" t="str">
            <v>SINAPI</v>
          </cell>
        </row>
        <row r="5303">
          <cell r="B5303">
            <v>101090</v>
          </cell>
          <cell r="C5303" t="str">
            <v>PISO EM PEDRA PORTUGUESA ASSENTADO SOBRE ARGAMASSA SECA DE CIMENTO E AREIA, TRAÇO 1:3, REJUNTADO COM CIMENTO COMUM. AF_05/2020</v>
          </cell>
          <cell r="D5303" t="str">
            <v>M2</v>
          </cell>
          <cell r="E5303">
            <v>137.52000000000001</v>
          </cell>
          <cell r="F5303" t="str">
            <v>SINAPI</v>
          </cell>
        </row>
        <row r="5304">
          <cell r="B5304">
            <v>101091</v>
          </cell>
          <cell r="C5304" t="str">
            <v>PISO EM LADRILHO HIDRÁULICO APLICADO EM AMBIENTES EXTERNOS. AF_05/2020</v>
          </cell>
          <cell r="D5304" t="str">
            <v>M2</v>
          </cell>
          <cell r="E5304">
            <v>101.24</v>
          </cell>
          <cell r="F5304" t="str">
            <v>SINAPI</v>
          </cell>
        </row>
        <row r="5305">
          <cell r="B5305">
            <v>72187</v>
          </cell>
          <cell r="C5305" t="str">
            <v>PISO DE BORRACHA FRISADO, ESPESSURA 7MM, ASSENTADO COM ARGAMASSA TRACO 1:3 (CIMENTO E AREIA)</v>
          </cell>
          <cell r="D5305" t="str">
            <v>M2</v>
          </cell>
          <cell r="E5305">
            <v>163.65</v>
          </cell>
          <cell r="F5305" t="str">
            <v>SINAPI</v>
          </cell>
        </row>
        <row r="5306">
          <cell r="B5306">
            <v>72188</v>
          </cell>
          <cell r="C5306" t="str">
            <v>PISO DE BORRACHA PASTILHADO, ESPESSURA 7MM, ASSENTADO COM ARGAMASSA TRACO 1:3 (CIMENTO E AREIA)</v>
          </cell>
          <cell r="D5306" t="str">
            <v>M2</v>
          </cell>
          <cell r="E5306">
            <v>163.65</v>
          </cell>
          <cell r="F5306" t="str">
            <v>SINAPI</v>
          </cell>
        </row>
        <row r="5307">
          <cell r="B5307" t="str">
            <v>73876/1</v>
          </cell>
          <cell r="C5307" t="str">
            <v>PISO DE BORRACHA PASTILHADO, ESPESSURA 7MM, FIXADO COM COLA</v>
          </cell>
          <cell r="D5307" t="str">
            <v>M2</v>
          </cell>
          <cell r="E5307">
            <v>149.94999999999999</v>
          </cell>
          <cell r="F5307" t="str">
            <v>SINAPI</v>
          </cell>
        </row>
        <row r="5308">
          <cell r="B5308">
            <v>84186</v>
          </cell>
          <cell r="C5308" t="str">
            <v>PISO DE BORRACHA CANELADA, ESPESSURA 3,5MM, FIXADO COM COLA</v>
          </cell>
          <cell r="D5308" t="str">
            <v>M2</v>
          </cell>
          <cell r="E5308">
            <v>65.81</v>
          </cell>
          <cell r="F5308" t="str">
            <v>SINAPI</v>
          </cell>
        </row>
        <row r="5309">
          <cell r="B5309">
            <v>84187</v>
          </cell>
          <cell r="C5309" t="str">
            <v>ASSENTAMENTO DE PISO DE BORRACHA PASTILHADA FIXADO COM COLA</v>
          </cell>
          <cell r="D5309" t="str">
            <v>M2</v>
          </cell>
          <cell r="E5309">
            <v>13.94</v>
          </cell>
          <cell r="F5309" t="str">
            <v>SINAPI</v>
          </cell>
        </row>
        <row r="5310">
          <cell r="B5310">
            <v>101094</v>
          </cell>
          <cell r="C5310" t="str">
            <v>PISO PODOTÁTIL, DIRECIONAL OU ALERTA, ASSENTADO SOBRE ARGAMASSA. AF_05/2020</v>
          </cell>
          <cell r="D5310" t="str">
            <v>M</v>
          </cell>
          <cell r="E5310">
            <v>106.13</v>
          </cell>
          <cell r="F5310" t="str">
            <v>SINAPI</v>
          </cell>
        </row>
        <row r="5311">
          <cell r="B5311">
            <v>72815</v>
          </cell>
          <cell r="C5311" t="str">
            <v>APLICACAO DE TINTA A BASE DE EPOXI SOBRE PISO</v>
          </cell>
          <cell r="D5311" t="str">
            <v>M2</v>
          </cell>
          <cell r="E5311">
            <v>45.79</v>
          </cell>
          <cell r="F5311" t="str">
            <v>SINAPI</v>
          </cell>
        </row>
        <row r="5312">
          <cell r="B5312">
            <v>84191</v>
          </cell>
          <cell r="C5312" t="str">
            <v>PISO EM GRANILITE, MARMORITE OU GRANITINA ESPESSURA 8 MM, INCLUSO JUNTAS DE DILATACAO PLASTICAS</v>
          </cell>
          <cell r="D5312" t="str">
            <v>M2</v>
          </cell>
          <cell r="E5312">
            <v>96.23</v>
          </cell>
          <cell r="F5312" t="str">
            <v>SINAPI</v>
          </cell>
        </row>
        <row r="5313">
          <cell r="B5313">
            <v>101092</v>
          </cell>
          <cell r="C5313" t="str">
            <v>PISO EM GRANITO APLICADO EM CALÇADAS OU PISOS EXTERNOS. AF_05/2020</v>
          </cell>
          <cell r="D5313" t="str">
            <v>M2</v>
          </cell>
          <cell r="E5313">
            <v>361.48</v>
          </cell>
          <cell r="F5313" t="str">
            <v>SINAPI</v>
          </cell>
        </row>
        <row r="5314">
          <cell r="B5314">
            <v>101093</v>
          </cell>
          <cell r="C5314" t="str">
            <v>PISO EM MÁRMORE APLICADO EM CALÇADAS OU PISOS EXTERNOS. AF_05/2020</v>
          </cell>
          <cell r="D5314" t="str">
            <v>M2</v>
          </cell>
          <cell r="E5314">
            <v>345.07</v>
          </cell>
          <cell r="F5314" t="str">
            <v>SINAPI</v>
          </cell>
        </row>
        <row r="5315">
          <cell r="B5315" t="str">
            <v>74111/1</v>
          </cell>
          <cell r="C5315" t="str">
            <v>SOLEIRA / TABEIRA EM MARMORE BRANCO COMUM, POLIDO, LARGURA 5 CM, ESPESSURA 2 CM, ASSENTADA COM ARGAMASSA COLANTE</v>
          </cell>
          <cell r="D5315" t="str">
            <v>M</v>
          </cell>
          <cell r="E5315">
            <v>28.48</v>
          </cell>
          <cell r="F5315" t="str">
            <v>SINAPI</v>
          </cell>
        </row>
        <row r="5316">
          <cell r="B5316">
            <v>98695</v>
          </cell>
          <cell r="C5316" t="str">
            <v>SOLEIRA EM MÁRMORE, LARGURA 15 CM, ESPESSURA 2,0 CM. AF_06/2018</v>
          </cell>
          <cell r="D5316" t="str">
            <v>M</v>
          </cell>
          <cell r="E5316">
            <v>61.16</v>
          </cell>
          <cell r="F5316" t="str">
            <v>SINAPI</v>
          </cell>
        </row>
        <row r="5317">
          <cell r="B5317">
            <v>98697</v>
          </cell>
          <cell r="C5317" t="str">
            <v>RODAPÉ EM MÁRMORE, ALTURA 7 CM. AF_06/2018</v>
          </cell>
          <cell r="D5317" t="str">
            <v>M</v>
          </cell>
          <cell r="E5317">
            <v>40.19</v>
          </cell>
          <cell r="F5317" t="str">
            <v>SINAPI</v>
          </cell>
        </row>
        <row r="5318">
          <cell r="B5318" t="str">
            <v>73886/1</v>
          </cell>
          <cell r="C5318" t="str">
            <v>RODAPE EM MADEIRA, ALTURA 7CM, FIXADO EM PECAS DE MADEIRA</v>
          </cell>
          <cell r="D5318" t="str">
            <v>M</v>
          </cell>
          <cell r="E5318">
            <v>15.68</v>
          </cell>
          <cell r="F5318" t="str">
            <v>SINAPI</v>
          </cell>
        </row>
        <row r="5319">
          <cell r="B5319">
            <v>84162</v>
          </cell>
          <cell r="C5319" t="str">
            <v>RODAPE EM MADEIRA, ALTURA 7CM, FIXADO COM COLA</v>
          </cell>
          <cell r="D5319" t="str">
            <v>M</v>
          </cell>
          <cell r="E5319">
            <v>16.23</v>
          </cell>
          <cell r="F5319" t="str">
            <v>SINAPI</v>
          </cell>
        </row>
        <row r="5320">
          <cell r="B5320">
            <v>88648</v>
          </cell>
          <cell r="C5320" t="str">
            <v>RODAPÉ CERÂMICO DE 7CM DE ALTURA COM PLACAS TIPO ESMALTADA EXTRA  DE DIMENSÕES 35X35CM. AF_06/2014</v>
          </cell>
          <cell r="D5320" t="str">
            <v>M</v>
          </cell>
          <cell r="E5320">
            <v>4.79</v>
          </cell>
          <cell r="F5320" t="str">
            <v>SINAPI</v>
          </cell>
        </row>
        <row r="5321">
          <cell r="B5321">
            <v>88649</v>
          </cell>
          <cell r="C5321" t="str">
            <v>RODAPÉ CERÂMICO DE 7CM DE ALTURA COM PLACAS TIPO ESMALTADA EXTRA DE DIMENSÕES 45X45CM. AF_06/2014</v>
          </cell>
          <cell r="D5321" t="str">
            <v>M</v>
          </cell>
          <cell r="E5321">
            <v>5.37</v>
          </cell>
          <cell r="F5321" t="str">
            <v>SINAPI</v>
          </cell>
        </row>
        <row r="5322">
          <cell r="B5322">
            <v>88650</v>
          </cell>
          <cell r="C5322" t="str">
            <v>RODAPÉ CERÂMICO DE 7CM DE ALTURA COM PLACAS TIPO ESMALTADA EXTRA DE DIMENSÕES 60X60CM. AF_06/2014</v>
          </cell>
          <cell r="D5322" t="str">
            <v>M</v>
          </cell>
          <cell r="E5322">
            <v>9.9</v>
          </cell>
          <cell r="F5322" t="str">
            <v>SINAPI</v>
          </cell>
        </row>
        <row r="5323">
          <cell r="B5323">
            <v>96467</v>
          </cell>
          <cell r="C5323" t="str">
            <v>RODAPÉ CERÂMICO DE 7CM DE ALTURA COM PLACAS TIPO ESMALTADA COMERCIAL DE DIMENSÕES 35X35CM (PADRAO POPULAR). AF_06/2017</v>
          </cell>
          <cell r="D5323" t="str">
            <v>M</v>
          </cell>
          <cell r="E5323">
            <v>4.41</v>
          </cell>
          <cell r="F5323" t="str">
            <v>SINAPI</v>
          </cell>
        </row>
        <row r="5324">
          <cell r="B5324" t="str">
            <v>73850/1</v>
          </cell>
          <cell r="C5324" t="str">
            <v>RODAPE EM MARMORITE, ALTURA 10CM</v>
          </cell>
          <cell r="D5324" t="str">
            <v>M</v>
          </cell>
          <cell r="E5324">
            <v>21.96</v>
          </cell>
          <cell r="F5324" t="str">
            <v>SINAPI</v>
          </cell>
        </row>
        <row r="5325">
          <cell r="B5325">
            <v>84168</v>
          </cell>
          <cell r="C5325" t="str">
            <v>RODAPE EM ARDOSIA ASSENTADO COM ARGAMASSA TRACO 1:4 (CIMENTO E AREIA) ALTURA 10CM</v>
          </cell>
          <cell r="D5325" t="str">
            <v>M</v>
          </cell>
          <cell r="E5325">
            <v>17.71</v>
          </cell>
          <cell r="F5325" t="str">
            <v>SINAPI</v>
          </cell>
        </row>
        <row r="5326">
          <cell r="B5326">
            <v>68325</v>
          </cell>
          <cell r="C5326" t="str">
            <v>PISO EM CONCRETO 20 MPA PREPARO MECANICO, ESPESSURA 7CM, INCLUSO SELANTE ELASTICO A BASE DE POLIURETANO</v>
          </cell>
          <cell r="D5326" t="str">
            <v>M2</v>
          </cell>
          <cell r="E5326">
            <v>41.81</v>
          </cell>
          <cell r="F5326" t="str">
            <v>SINAPI</v>
          </cell>
        </row>
        <row r="5327">
          <cell r="B5327">
            <v>68333</v>
          </cell>
          <cell r="C5327" t="str">
            <v>PISO EM CONCRETO 20 MPA PREPARO MECANICO, ESPESSURA 7CM, INCLUSO JUNTAS DE DILATACAO EM MADEIRA</v>
          </cell>
          <cell r="D5327" t="str">
            <v>M2</v>
          </cell>
          <cell r="E5327">
            <v>41.94</v>
          </cell>
          <cell r="F5327" t="str">
            <v>SINAPI</v>
          </cell>
        </row>
        <row r="5328">
          <cell r="B5328">
            <v>72183</v>
          </cell>
          <cell r="C5328" t="str">
            <v>PISO EM CONCRETO 20MPA PREPARO MECANICO, ESPESSURA 7 CM, COM ARMACAO EM TELA SOLDADA</v>
          </cell>
          <cell r="D5328" t="str">
            <v>M2</v>
          </cell>
          <cell r="E5328">
            <v>72.63</v>
          </cell>
          <cell r="F5328" t="str">
            <v>SINAPI</v>
          </cell>
        </row>
        <row r="5329">
          <cell r="B5329">
            <v>94990</v>
          </cell>
          <cell r="C5329" t="str">
            <v>EXECUÇÃO DE PASSEIO (CALÇADA) OU PISO DE CONCRETO COM CONCRETO MOLDADO IN LOCO, FEITO EM OBRA, ACABAMENTO CONVENCIONAL, NÃO ARMADO. AF_07/2016</v>
          </cell>
          <cell r="D5329" t="str">
            <v>M3</v>
          </cell>
          <cell r="E5329">
            <v>535.25</v>
          </cell>
          <cell r="F5329" t="str">
            <v>SINAPI</v>
          </cell>
        </row>
        <row r="5330">
          <cell r="B5330">
            <v>94991</v>
          </cell>
          <cell r="C5330" t="str">
            <v>EXECUÇÃO DE PASSEIO (CALÇADA) OU PISO DE CONCRETO COM CONCRETO MOLDADO IN LOCO, USINADO, ACABAMENTO CONVENCIONAL, NÃO ARMADO. AF_07/2016</v>
          </cell>
          <cell r="D5330" t="str">
            <v>M3</v>
          </cell>
          <cell r="E5330">
            <v>418.66</v>
          </cell>
          <cell r="F5330" t="str">
            <v>SINAPI</v>
          </cell>
        </row>
        <row r="5331">
          <cell r="B5331">
            <v>94992</v>
          </cell>
          <cell r="C5331" t="str">
            <v>EXECUÇÃO DE PASSEIO (CALÇADA) OU PISO DE CONCRETO COM CONCRETO MOLDADO IN LOCO, FEITO EM OBRA, ACABAMENTO CONVENCIONAL, ESPESSURA 6 CM, ARMADO. AF_07/2016</v>
          </cell>
          <cell r="D5331" t="str">
            <v>M2</v>
          </cell>
          <cell r="E5331">
            <v>56.46</v>
          </cell>
          <cell r="F5331" t="str">
            <v>SINAPI</v>
          </cell>
        </row>
        <row r="5332">
          <cell r="B5332">
            <v>94993</v>
          </cell>
          <cell r="C5332" t="str">
            <v>EXECUÇÃO DE PASSEIO (CALÇADA) OU PISO DE CONCRETO COM CONCRETO MOLDADO IN LOCO, USINADO, ACABAMENTO CONVENCIONAL, ESPESSURA 6 CM, ARMADO. AF_07/2016</v>
          </cell>
          <cell r="D5332" t="str">
            <v>M2</v>
          </cell>
          <cell r="E5332">
            <v>49.48</v>
          </cell>
          <cell r="F5332" t="str">
            <v>SINAPI</v>
          </cell>
        </row>
        <row r="5333">
          <cell r="B5333">
            <v>94994</v>
          </cell>
          <cell r="C5333" t="str">
            <v>EXECUÇÃO DE PASSEIO (CALÇADA) OU PISO DE CONCRETO COM CONCRETO MOLDADO IN LOCO, FEITO EM OBRA, ACABAMENTO CONVENCIONAL, ESPESSURA 8 CM, ARMADO. AF_07/2016</v>
          </cell>
          <cell r="D5333" t="str">
            <v>M2</v>
          </cell>
          <cell r="E5333">
            <v>67.900000000000006</v>
          </cell>
          <cell r="F5333" t="str">
            <v>SINAPI</v>
          </cell>
        </row>
        <row r="5334">
          <cell r="B5334">
            <v>94995</v>
          </cell>
          <cell r="C5334" t="str">
            <v>EXECUÇÃO DE PASSEIO (CALÇADA) OU PISO DE CONCRETO COM CONCRETO MOLDADO IN LOCO, USINADO, ACABAMENTO CONVENCIONAL, ESPESSURA 8 CM, ARMADO. AF_07/2016</v>
          </cell>
          <cell r="D5334" t="str">
            <v>M2</v>
          </cell>
          <cell r="E5334">
            <v>58.57</v>
          </cell>
          <cell r="F5334" t="str">
            <v>SINAPI</v>
          </cell>
        </row>
        <row r="5335">
          <cell r="B5335">
            <v>94996</v>
          </cell>
          <cell r="C5335" t="str">
            <v>EXECUÇÃO DE PASSEIO (CALÇADA) OU PISO DE CONCRETO COM CONCRETO MOLDADO IN LOCO, FEITO EM OBRA, ACABAMENTO CONVENCIONAL, ESPESSURA 10 CM, ARMADO. AF_07/2016</v>
          </cell>
          <cell r="D5335" t="str">
            <v>M2</v>
          </cell>
          <cell r="E5335">
            <v>78.81</v>
          </cell>
          <cell r="F5335" t="str">
            <v>SINAPI</v>
          </cell>
        </row>
        <row r="5336">
          <cell r="B5336">
            <v>94997</v>
          </cell>
          <cell r="C5336" t="str">
            <v>EXECUÇÃO DE PASSEIO (CALÇADA) OU PISO DE CONCRETO COM CONCRETO MOLDADO IN LOCO, USINADO, ACABAMENTO CONVENCIONAL, ESPESSURA 10 CM, ARMADO. AF_07/2016</v>
          </cell>
          <cell r="D5336" t="str">
            <v>M2</v>
          </cell>
          <cell r="E5336">
            <v>67.14</v>
          </cell>
          <cell r="F5336" t="str">
            <v>SINAPI</v>
          </cell>
        </row>
        <row r="5337">
          <cell r="B5337">
            <v>94998</v>
          </cell>
          <cell r="C5337" t="str">
            <v>EXECUÇÃO DE PASSEIO (CALÇADA) OU PISO DE CONCRETO COM CONCRETO MOLDADO IN LOCO, FEITO EM OBRA, ACABAMENTO CONVENCIONAL, ESPESSURA 12 CM, ARMADO. AF_07/2016</v>
          </cell>
          <cell r="D5337" t="str">
            <v>M2</v>
          </cell>
          <cell r="E5337">
            <v>89.5</v>
          </cell>
          <cell r="F5337" t="str">
            <v>SINAPI</v>
          </cell>
        </row>
        <row r="5338">
          <cell r="B5338">
            <v>94999</v>
          </cell>
          <cell r="C5338" t="str">
            <v>EXECUÇÃO DE PASSEIO (CALÇADA) OU PISO DE CONCRETO COM CONCRETO MOLDADO IN LOCO, USINADO, ACABAMENTO CONVENCIONAL, ESPESSURA 12 CM, ARMADO. AF_07/2016</v>
          </cell>
          <cell r="D5338" t="str">
            <v>M2</v>
          </cell>
          <cell r="E5338">
            <v>75.52</v>
          </cell>
          <cell r="F5338" t="str">
            <v>SINAPI</v>
          </cell>
        </row>
        <row r="5339">
          <cell r="B5339">
            <v>87620</v>
          </cell>
          <cell r="C5339" t="str">
            <v>CONTRAPISO EM ARGAMASSA TRAÇO 1:4 (CIMENTO E AREIA), PREPARO MECÂNICO COM BETONEIRA 400 L, APLICADO EM ÁREAS SECAS SOBRE LAJE, ADERIDO, ESPESSURA 2CM. AF_06/2014</v>
          </cell>
          <cell r="D5339" t="str">
            <v>M2</v>
          </cell>
          <cell r="E5339">
            <v>24.7</v>
          </cell>
          <cell r="F5339" t="str">
            <v>SINAPI</v>
          </cell>
        </row>
        <row r="5340">
          <cell r="B5340">
            <v>87622</v>
          </cell>
          <cell r="C5340" t="str">
            <v>CONTRAPISO EM ARGAMASSA TRAÇO 1:4 (CIMENTO E AREIA), PREPARO MANUAL, APLICADO EM ÁREAS SECAS SOBRE LAJE, ADERIDO, ESPESSURA 2CM. AF_06/2014</v>
          </cell>
          <cell r="D5340" t="str">
            <v>M2</v>
          </cell>
          <cell r="E5340">
            <v>25.88</v>
          </cell>
          <cell r="F5340" t="str">
            <v>SINAPI</v>
          </cell>
        </row>
        <row r="5341">
          <cell r="B5341">
            <v>87623</v>
          </cell>
          <cell r="C5341" t="str">
            <v>CONTRAPISO EM ARGAMASSA PRONTA, PREPARO MECÂNICO COM MISTURADOR 300 KG, APLICADO EM ÁREAS SECAS SOBRE LAJE, ADERIDO, ESPESSURA 2CM. AF_06/2014</v>
          </cell>
          <cell r="D5341" t="str">
            <v>M2</v>
          </cell>
          <cell r="E5341">
            <v>59.47</v>
          </cell>
          <cell r="F5341" t="str">
            <v>SINAPI</v>
          </cell>
        </row>
        <row r="5342">
          <cell r="B5342">
            <v>87624</v>
          </cell>
          <cell r="C5342" t="str">
            <v>CONTRAPISO EM ARGAMASSA PRONTA, PREPARO MANUAL, APLICADO EM ÁREAS SECAS SOBRE LAJE, ADERIDO, ESPESSURA 2CM. AF_06/2014</v>
          </cell>
          <cell r="D5342" t="str">
            <v>M2</v>
          </cell>
          <cell r="E5342">
            <v>63.05</v>
          </cell>
          <cell r="F5342" t="str">
            <v>SINAPI</v>
          </cell>
        </row>
        <row r="5343">
          <cell r="B5343">
            <v>87630</v>
          </cell>
          <cell r="C5343" t="str">
            <v>CONTRAPISO EM ARGAMASSA TRAÇO 1:4 (CIMENTO E AREIA), PREPARO MECÂNICO COM BETONEIRA 400 L, APLICADO EM ÁREAS SECAS SOBRE LAJE, ADERIDO, ESPESSURA 3CM. AF_06/2014</v>
          </cell>
          <cell r="D5343" t="str">
            <v>M2</v>
          </cell>
          <cell r="E5343">
            <v>30.96</v>
          </cell>
          <cell r="F5343" t="str">
            <v>SINAPI</v>
          </cell>
        </row>
        <row r="5344">
          <cell r="B5344">
            <v>87632</v>
          </cell>
          <cell r="C5344" t="str">
            <v>CONTRAPISO EM ARGAMASSA TRAÇO 1:4 (CIMENTO E AREIA), PREPARO MANUAL, APLICADO EM ÁREAS SECAS SOBRE LAJE, ADERIDO, ESPESSURA 3CM. AF_06/2014</v>
          </cell>
          <cell r="D5344" t="str">
            <v>M2</v>
          </cell>
          <cell r="E5344">
            <v>32.6</v>
          </cell>
          <cell r="F5344" t="str">
            <v>SINAPI</v>
          </cell>
        </row>
        <row r="5345">
          <cell r="B5345">
            <v>87633</v>
          </cell>
          <cell r="C5345" t="str">
            <v>CONTRAPISO EM ARGAMASSA PRONTA, PREPARO MECÂNICO COM MISTURADOR 300 KG, APLICADO EM ÁREAS SECAS SOBRE LAJE, ADERIDO, ESPESSURA 3CM. AF_06/2014</v>
          </cell>
          <cell r="D5345" t="str">
            <v>M2</v>
          </cell>
          <cell r="E5345">
            <v>79.31</v>
          </cell>
          <cell r="F5345" t="str">
            <v>SINAPI</v>
          </cell>
        </row>
        <row r="5346">
          <cell r="B5346">
            <v>87634</v>
          </cell>
          <cell r="C5346" t="str">
            <v>CONTRAPISO EM ARGAMASSA PRONTA, PREPARO MANUAL, APLICADO EM ÁREAS SECAS SOBRE LAJE, ADERIDO, ESPESSURA 3CM. AF_06/2014</v>
          </cell>
          <cell r="D5346" t="str">
            <v>M2</v>
          </cell>
          <cell r="E5346">
            <v>84.28</v>
          </cell>
          <cell r="F5346" t="str">
            <v>SINAPI</v>
          </cell>
        </row>
        <row r="5347">
          <cell r="B5347">
            <v>87640</v>
          </cell>
          <cell r="C5347" t="str">
            <v>CONTRAPISO EM ARGAMASSA TRAÇO 1:4 (CIMENTO E AREIA), PREPARO MECÂNICO COM BETONEIRA 400 L, APLICADO EM ÁREAS SECAS SOBRE LAJE, ADERIDO, ESPESSURA 4CM. AF_06/2014</v>
          </cell>
          <cell r="D5347" t="str">
            <v>M2</v>
          </cell>
          <cell r="E5347">
            <v>36</v>
          </cell>
          <cell r="F5347" t="str">
            <v>SINAPI</v>
          </cell>
        </row>
        <row r="5348">
          <cell r="B5348">
            <v>87642</v>
          </cell>
          <cell r="C5348" t="str">
            <v>CONTRAPISO EM ARGAMASSA TRAÇO 1:4 (CIMENTO E AREIA), PREPARO MANUAL, APLICADO EM ÁREAS SECAS SOBRE LAJE, ADERIDO, ESPESSURA 4CM. AF_06/2014</v>
          </cell>
          <cell r="D5348" t="str">
            <v>M2</v>
          </cell>
          <cell r="E5348">
            <v>38.03</v>
          </cell>
          <cell r="F5348" t="str">
            <v>SINAPI</v>
          </cell>
        </row>
        <row r="5349">
          <cell r="B5349">
            <v>87643</v>
          </cell>
          <cell r="C5349" t="str">
            <v>CONTRAPISO EM ARGAMASSA PRONTA, PREPARO MECÂNICO COM MISTURADOR 300 KG, APLICADO EM ÁREAS SECAS SOBRE LAJE, ADERIDO, ESPESSURA 4CM. AF_06/2014</v>
          </cell>
          <cell r="D5349" t="str">
            <v>M2</v>
          </cell>
          <cell r="E5349">
            <v>95.46</v>
          </cell>
          <cell r="F5349" t="str">
            <v>SINAPI</v>
          </cell>
        </row>
        <row r="5350">
          <cell r="B5350">
            <v>87644</v>
          </cell>
          <cell r="C5350" t="str">
            <v>CONTRAPISO EM ARGAMASSA PRONTA, PREPARO MANUAL, APLICADO EM ÁREAS SECAS SOBRE LAJE, ADERIDO, ESPESSURA 4CM. AF_06/2014</v>
          </cell>
          <cell r="D5350" t="str">
            <v>M2</v>
          </cell>
          <cell r="E5350">
            <v>101.58</v>
          </cell>
          <cell r="F5350" t="str">
            <v>SINAPI</v>
          </cell>
        </row>
        <row r="5351">
          <cell r="B5351">
            <v>87680</v>
          </cell>
          <cell r="C5351" t="str">
            <v>CONTRAPISO EM ARGAMASSA TRAÇO 1:4 (CIMENTO E AREIA), PREPARO MECÂNICO COM BETONEIRA 400 L, APLICADO EM ÁREAS SECAS SOBRE LAJE, NÃO ADERIDO, ESPESSURA 4CM. AF_06/2014</v>
          </cell>
          <cell r="D5351" t="str">
            <v>M2</v>
          </cell>
          <cell r="E5351">
            <v>30.23</v>
          </cell>
          <cell r="F5351" t="str">
            <v>SINAPI</v>
          </cell>
        </row>
        <row r="5352">
          <cell r="B5352">
            <v>87682</v>
          </cell>
          <cell r="C5352" t="str">
            <v>CONTRAPISO EM ARGAMASSA TRAÇO 1:4 (CIMENTO E AREIA), PREPARO MANUAL, APLICADO EM ÁREAS SECAS SOBRE LAJE, NÃO ADERIDO, ESPESSURA 4CM. AF_06/2014</v>
          </cell>
          <cell r="D5352" t="str">
            <v>M2</v>
          </cell>
          <cell r="E5352">
            <v>32.26</v>
          </cell>
          <cell r="F5352" t="str">
            <v>SINAPI</v>
          </cell>
        </row>
        <row r="5353">
          <cell r="B5353">
            <v>87683</v>
          </cell>
          <cell r="C5353" t="str">
            <v>CONTRAPISO EM ARGAMASSA PRONTA, PREPARO MECÂNICO COM MISTURADOR 300 KG, APLICADO EM ÁREAS SECAS SOBRE LAJE, NÃO ADERIDO, ESPESSURA 4CM. AF_06/2014</v>
          </cell>
          <cell r="D5353" t="str">
            <v>M2</v>
          </cell>
          <cell r="E5353">
            <v>89.69</v>
          </cell>
          <cell r="F5353" t="str">
            <v>SINAPI</v>
          </cell>
        </row>
        <row r="5354">
          <cell r="B5354">
            <v>87684</v>
          </cell>
          <cell r="C5354" t="str">
            <v>CONTRAPISO EM ARGAMASSA PRONTA, PREPARO MANUAL, APLICADO EM ÁREAS SECAS SOBRE LAJE, NÃO ADERIDO, ESPESSURA 4CM. AF_06/2014</v>
          </cell>
          <cell r="D5354" t="str">
            <v>M2</v>
          </cell>
          <cell r="E5354">
            <v>95.81</v>
          </cell>
          <cell r="F5354" t="str">
            <v>SINAPI</v>
          </cell>
        </row>
        <row r="5355">
          <cell r="B5355">
            <v>87690</v>
          </cell>
          <cell r="C5355" t="str">
            <v>CONTRAPISO EM ARGAMASSA TRAÇO 1:4 (CIMENTO E AREIA), PREPARO MECÂNICO COM BETONEIRA 400 L, APLICADO EM ÁREAS SECAS SOBRE LAJE, NÃO ADERIDO, ESPESSURA 5CM. AF_06/2014</v>
          </cell>
          <cell r="D5355" t="str">
            <v>M2</v>
          </cell>
          <cell r="E5355">
            <v>35.07</v>
          </cell>
          <cell r="F5355" t="str">
            <v>SINAPI</v>
          </cell>
        </row>
        <row r="5356">
          <cell r="B5356">
            <v>87692</v>
          </cell>
          <cell r="C5356" t="str">
            <v>CONTRAPISO EM ARGAMASSA TRAÇO 1:4 (CIMENTO E AREIA), PREPARO MANUAL, APLICADO EM ÁREAS SECAS SOBRE LAJE, NÃO ADERIDO, ESPESSURA 5CM. AF_06/2014</v>
          </cell>
          <cell r="D5356" t="str">
            <v>M2</v>
          </cell>
          <cell r="E5356">
            <v>37.39</v>
          </cell>
          <cell r="F5356" t="str">
            <v>SINAPI</v>
          </cell>
        </row>
        <row r="5357">
          <cell r="B5357">
            <v>87693</v>
          </cell>
          <cell r="C5357" t="str">
            <v>CONTRAPISO EM ARGAMASSA PRONTA, PREPARO MECÂNICO COM MISTURADOR 300 KG, APLICADO EM ÁREAS SECAS SOBRE LAJE, NÃO ADERIDO, ESPESSURA 5CM. AF_06/2014</v>
          </cell>
          <cell r="D5357" t="str">
            <v>M2</v>
          </cell>
          <cell r="E5357">
            <v>103.17</v>
          </cell>
          <cell r="F5357" t="str">
            <v>SINAPI</v>
          </cell>
        </row>
        <row r="5358">
          <cell r="B5358">
            <v>87694</v>
          </cell>
          <cell r="C5358" t="str">
            <v>CONTRAPISO EM ARGAMASSA PRONTA, PREPARO MANUAL, APLICADO EM ÁREAS SECAS SOBRE LAJE, NÃO ADERIDO, ESPESSURA 5CM. AF_06/2014</v>
          </cell>
          <cell r="D5358" t="str">
            <v>M2</v>
          </cell>
          <cell r="E5358">
            <v>110.17</v>
          </cell>
          <cell r="F5358" t="str">
            <v>SINAPI</v>
          </cell>
        </row>
        <row r="5359">
          <cell r="B5359">
            <v>87700</v>
          </cell>
          <cell r="C5359" t="str">
            <v>CONTRAPISO EM ARGAMASSA TRAÇO 1:4 (CIMENTO E AREIA), PREPARO MECÂNICO COM BETONEIRA 400 L, APLICADO EM ÁREAS SECAS SOBRE LAJE, NÃO ADERIDO, ESPESSURA 6CM. AF_06/2014</v>
          </cell>
          <cell r="D5359" t="str">
            <v>M2</v>
          </cell>
          <cell r="E5359">
            <v>37.92</v>
          </cell>
          <cell r="F5359" t="str">
            <v>SINAPI</v>
          </cell>
        </row>
        <row r="5360">
          <cell r="B5360">
            <v>87702</v>
          </cell>
          <cell r="C5360" t="str">
            <v>CONTRAPISO EM ARGAMASSA TRAÇO 1:4 (CIMENTO E AREIA), PREPARO MANUAL, APLICADO EM ÁREAS SECAS SOBRE LAJE, NÃO ADERIDO, ESPESSURA 6CM. AF_06/2014</v>
          </cell>
          <cell r="D5360" t="str">
            <v>M2</v>
          </cell>
          <cell r="E5360">
            <v>40.44</v>
          </cell>
          <cell r="F5360" t="str">
            <v>SINAPI</v>
          </cell>
        </row>
        <row r="5361">
          <cell r="B5361">
            <v>87703</v>
          </cell>
          <cell r="C5361" t="str">
            <v>CONTRAPISO EM ARGAMASSA PRONTA, PREPARO MECÂNICO COM MISTURADOR 300 KG, APLICADO EM ÁREAS SECAS SOBRE LAJE, NÃO ADERIDO, ESPESSURA 6CM. AF_06/2014</v>
          </cell>
          <cell r="D5361" t="str">
            <v>M2</v>
          </cell>
          <cell r="E5361">
            <v>112.07</v>
          </cell>
          <cell r="F5361" t="str">
            <v>SINAPI</v>
          </cell>
        </row>
        <row r="5362">
          <cell r="B5362">
            <v>87704</v>
          </cell>
          <cell r="C5362" t="str">
            <v>CONTRAPISO EM ARGAMASSA PRONTA, PREPARO MANUAL, APLICADO EM ÁREAS SECAS SOBRE LAJE, NÃO ADERIDO, ESPESSURA 6CM. AF_06/2014</v>
          </cell>
          <cell r="D5362" t="str">
            <v>M2</v>
          </cell>
          <cell r="E5362">
            <v>119.7</v>
          </cell>
          <cell r="F5362" t="str">
            <v>SINAPI</v>
          </cell>
        </row>
        <row r="5363">
          <cell r="B5363">
            <v>87735</v>
          </cell>
          <cell r="C5363" t="str">
            <v>CONTRAPISO EM ARGAMASSA TRAÇO 1:4 (CIMENTO E AREIA), PREPARO MECÂNICO COM BETONEIRA 400 L, APLICADO EM ÁREAS MOLHADAS SOBRE LAJE, ADERIDO, ESPESSURA 2CM. AF_06/2014</v>
          </cell>
          <cell r="D5363" t="str">
            <v>M2</v>
          </cell>
          <cell r="E5363">
            <v>32.159999999999997</v>
          </cell>
          <cell r="F5363" t="str">
            <v>SINAPI</v>
          </cell>
        </row>
        <row r="5364">
          <cell r="B5364">
            <v>87737</v>
          </cell>
          <cell r="C5364" t="str">
            <v>CONTRAPISO EM ARGAMASSA TRAÇO 1:4 (CIMENTO E AREIA), PREPARO MANUAL, APLICADO EM ÁREAS MOLHADAS SOBRE LAJE, ADERIDO, ESPESSURA 2CM. AF_06/2014</v>
          </cell>
          <cell r="D5364" t="str">
            <v>M2</v>
          </cell>
          <cell r="E5364">
            <v>33.340000000000003</v>
          </cell>
          <cell r="F5364" t="str">
            <v>SINAPI</v>
          </cell>
        </row>
        <row r="5365">
          <cell r="B5365">
            <v>87738</v>
          </cell>
          <cell r="C5365" t="str">
            <v>CONTRAPISO EM ARGAMASSA PRONTA, PREPARO MECÂNICO COM MISTURADOR 300 KG, APLICADO EM ÁREAS MOLHADAS SOBRE LAJE, ADERIDO, ESPESSURA 2CM. AF_06/2014</v>
          </cell>
          <cell r="D5365" t="str">
            <v>M2</v>
          </cell>
          <cell r="E5365">
            <v>66.930000000000007</v>
          </cell>
          <cell r="F5365" t="str">
            <v>SINAPI</v>
          </cell>
        </row>
        <row r="5366">
          <cell r="B5366">
            <v>87739</v>
          </cell>
          <cell r="C5366" t="str">
            <v>CONTRAPISO EM ARGAMASSA PRONTA, PREPARO MANUAL, APLICADO EM ÁREAS MOLHADAS SOBRE LAJE, ADERIDO, ESPESSURA 2CM. AF_06/2014</v>
          </cell>
          <cell r="D5366" t="str">
            <v>M2</v>
          </cell>
          <cell r="E5366">
            <v>70.510000000000005</v>
          </cell>
          <cell r="F5366" t="str">
            <v>SINAPI</v>
          </cell>
        </row>
        <row r="5367">
          <cell r="B5367">
            <v>87745</v>
          </cell>
          <cell r="C5367" t="str">
            <v>CONTRAPISO EM ARGAMASSA TRAÇO 1:4 (CIMENTO E AREIA), PREPARO MECÂNICO COM BETONEIRA 400 L, APLICADO EM ÁREAS MOLHADAS SOBRE LAJE, ADERIDO, ESPESSURA 3CM. AF_06/2014</v>
          </cell>
          <cell r="D5367" t="str">
            <v>M2</v>
          </cell>
          <cell r="E5367">
            <v>38.409999999999997</v>
          </cell>
          <cell r="F5367" t="str">
            <v>SINAPI</v>
          </cell>
        </row>
        <row r="5368">
          <cell r="B5368">
            <v>87747</v>
          </cell>
          <cell r="C5368" t="str">
            <v>CONTRAPISO EM ARGAMASSA TRAÇO 1:4 (CIMENTO E AREIA), PREPARO MANUAL, APLICADO EM ÁREAS MOLHADAS SOBRE LAJE, ADERIDO, ESPESSURA 3CM. AF_06/2014</v>
          </cell>
          <cell r="D5368" t="str">
            <v>M2</v>
          </cell>
          <cell r="E5368">
            <v>40.049999999999997</v>
          </cell>
          <cell r="F5368" t="str">
            <v>SINAPI</v>
          </cell>
        </row>
        <row r="5369">
          <cell r="B5369">
            <v>87748</v>
          </cell>
          <cell r="C5369" t="str">
            <v>CONTRAPISO EM ARGAMASSA PRONTA, PREPARO MECÂNICO COM MISTURADOR 300 KG, APLICADO EM ÁREAS MOLHADAS SOBRE LAJE, ADERIDO, ESPESSURA 3CM. AF_06/2014</v>
          </cell>
          <cell r="D5369" t="str">
            <v>M2</v>
          </cell>
          <cell r="E5369">
            <v>86.76</v>
          </cell>
          <cell r="F5369" t="str">
            <v>SINAPI</v>
          </cell>
        </row>
        <row r="5370">
          <cell r="B5370">
            <v>87749</v>
          </cell>
          <cell r="C5370" t="str">
            <v>CONTRAPISO EM ARGAMASSA PRONTA, PREPARO MANUAL, APLICADO EM ÁREAS MOLHADAS SOBRE LAJE, ADERIDO, ESPESSURA 3CM. AF_06/2014</v>
          </cell>
          <cell r="D5370" t="str">
            <v>M2</v>
          </cell>
          <cell r="E5370">
            <v>91.73</v>
          </cell>
          <cell r="F5370" t="str">
            <v>SINAPI</v>
          </cell>
        </row>
        <row r="5371">
          <cell r="B5371">
            <v>87755</v>
          </cell>
          <cell r="C5371" t="str">
            <v>CONTRAPISO EM ARGAMASSA TRAÇO 1:4 (CIMENTO E AREIA), PREPARO MECÂNICO COM BETONEIRA 400 L, APLICADO EM ÁREAS MOLHADAS SOBRE IMPERMEABILIZAÇÃO, ESPESSURA 3CM. AF_06/2014</v>
          </cell>
          <cell r="D5371" t="str">
            <v>M2</v>
          </cell>
          <cell r="E5371">
            <v>35.340000000000003</v>
          </cell>
          <cell r="F5371" t="str">
            <v>SINAPI</v>
          </cell>
        </row>
        <row r="5372">
          <cell r="B5372">
            <v>87757</v>
          </cell>
          <cell r="C5372" t="str">
            <v>CONTRAPISO EM ARGAMASSA TRAÇO 1:4 (CIMENTO E AREIA), PREPARO MANUAL, APLICADO EM ÁREAS MOLHADAS SOBRE IMPERMEABILIZAÇÃO, ESPESSURA 3CM. AF_06/2014</v>
          </cell>
          <cell r="D5372" t="str">
            <v>M2</v>
          </cell>
          <cell r="E5372">
            <v>36.979999999999997</v>
          </cell>
          <cell r="F5372" t="str">
            <v>SINAPI</v>
          </cell>
        </row>
        <row r="5373">
          <cell r="B5373">
            <v>87758</v>
          </cell>
          <cell r="C5373" t="str">
            <v>CONTRAPISO EM ARGAMASSA PRONTA, PREPARO MECÂNICO COM MISTURADOR 300 KG, APLICADO EM ÁREAS MOLHADAS SOBRE IMPERMEABILIZAÇÃO, ESPESSURA 3CM. AF_06/2014</v>
          </cell>
          <cell r="D5373" t="str">
            <v>M2</v>
          </cell>
          <cell r="E5373">
            <v>83.69</v>
          </cell>
          <cell r="F5373" t="str">
            <v>SINAPI</v>
          </cell>
        </row>
        <row r="5374">
          <cell r="B5374">
            <v>87759</v>
          </cell>
          <cell r="C5374" t="str">
            <v>CONTRAPISO EM ARGAMASSA PRONTA, PREPARO MANUAL, APLICADO EM ÁREAS MOLHADAS SOBRE IMPERMEABILIZAÇÃO, ESPESSURA 3CM. AF_06/2014</v>
          </cell>
          <cell r="D5374" t="str">
            <v>M2</v>
          </cell>
          <cell r="E5374">
            <v>88.66</v>
          </cell>
          <cell r="F5374" t="str">
            <v>SINAPI</v>
          </cell>
        </row>
        <row r="5375">
          <cell r="B5375">
            <v>87765</v>
          </cell>
          <cell r="C5375" t="str">
            <v>CONTRAPISO EM ARGAMASSA TRAÇO 1:4 (CIMENTO E AREIA), PREPARO MECÂNICO COM BETONEIRA 400 L, APLICADO EM ÁREAS MOLHADAS SOBRE IMPERMEABILIZAÇÃO, ESPESSURA 4CM. AF_06/2014</v>
          </cell>
          <cell r="D5375" t="str">
            <v>M2</v>
          </cell>
          <cell r="E5375">
            <v>40.39</v>
          </cell>
          <cell r="F5375" t="str">
            <v>SINAPI</v>
          </cell>
        </row>
        <row r="5376">
          <cell r="B5376">
            <v>87767</v>
          </cell>
          <cell r="C5376" t="str">
            <v>CONTRAPISO EM ARGAMASSA TRAÇO 1:4 (CIMENTO E AREIA), PREPARO MANUAL, APLICADO EM ÁREAS MOLHADAS SOBRE IMPERMEABILIZAÇÃO, ESPESSURA 4CM. AF_06/2014</v>
          </cell>
          <cell r="D5376" t="str">
            <v>M2</v>
          </cell>
          <cell r="E5376">
            <v>42.42</v>
          </cell>
          <cell r="F5376" t="str">
            <v>SINAPI</v>
          </cell>
        </row>
        <row r="5377">
          <cell r="B5377">
            <v>87768</v>
          </cell>
          <cell r="C5377" t="str">
            <v>CONTRAPISO EM ARGAMASSA PRONTA, PREPARO MECÂNICO COM MISTURADOR 300 KG, APLICADO EM ÁREAS MOLHADAS SOBRE IMPERMEABILIZAÇÃO, ESPESSURA 4CM. AF_06/2014</v>
          </cell>
          <cell r="D5377" t="str">
            <v>M2</v>
          </cell>
          <cell r="E5377">
            <v>99.85</v>
          </cell>
          <cell r="F5377" t="str">
            <v>SINAPI</v>
          </cell>
        </row>
        <row r="5378">
          <cell r="B5378">
            <v>87769</v>
          </cell>
          <cell r="C5378" t="str">
            <v>CONTRAPISO EM ARGAMASSA PRONTA, PREPARO MANUAL, APLICADO EM ÁREAS MOLHADAS SOBRE IMPERMEABILIZAÇÃO, ESPESSURA 4CM. AF_06/2014</v>
          </cell>
          <cell r="D5378" t="str">
            <v>M2</v>
          </cell>
          <cell r="E5378">
            <v>105.97</v>
          </cell>
          <cell r="F5378" t="str">
            <v>SINAPI</v>
          </cell>
        </row>
        <row r="5379">
          <cell r="B5379">
            <v>88470</v>
          </cell>
          <cell r="C5379" t="str">
            <v>CONTRAPISO AUTONIVELANTE, APLICADO SOBRE LAJE, NÃO ADERIDO, ESPESSURA 3CM. AF_06/2014</v>
          </cell>
          <cell r="D5379" t="str">
            <v>M2</v>
          </cell>
          <cell r="E5379">
            <v>19.3</v>
          </cell>
          <cell r="F5379" t="str">
            <v>SINAPI</v>
          </cell>
        </row>
        <row r="5380">
          <cell r="B5380">
            <v>88471</v>
          </cell>
          <cell r="C5380" t="str">
            <v>CONTRAPISO AUTONIVELANTE, APLICADO SOBRE LAJE, NÃO ADERIDO, ESPESSURA 4CM. AF_06/2014</v>
          </cell>
          <cell r="D5380" t="str">
            <v>M2</v>
          </cell>
          <cell r="E5380">
            <v>23.85</v>
          </cell>
          <cell r="F5380" t="str">
            <v>SINAPI</v>
          </cell>
        </row>
        <row r="5381">
          <cell r="B5381">
            <v>88472</v>
          </cell>
          <cell r="C5381" t="str">
            <v>CONTRAPISO AUTONIVELANTE, APLICADO SOBRE LAJE, NÃO ADERIDO, ESPESSURA 5CM. AF_06/2014</v>
          </cell>
          <cell r="D5381" t="str">
            <v>M2</v>
          </cell>
          <cell r="E5381">
            <v>27.43</v>
          </cell>
          <cell r="F5381" t="str">
            <v>SINAPI</v>
          </cell>
        </row>
        <row r="5382">
          <cell r="B5382">
            <v>88476</v>
          </cell>
          <cell r="C5382" t="str">
            <v>CONTRAPISO AUTONIVELANTE, APLICADO SOBRE LAJE, ADERIDO, ESPESSURA 2CM. AF_06/2014</v>
          </cell>
          <cell r="D5382" t="str">
            <v>M2</v>
          </cell>
          <cell r="E5382">
            <v>15.68</v>
          </cell>
          <cell r="F5382" t="str">
            <v>SINAPI</v>
          </cell>
        </row>
        <row r="5383">
          <cell r="B5383">
            <v>88477</v>
          </cell>
          <cell r="C5383" t="str">
            <v>CONTRAPISO AUTONIVELANTE, APLICADO SOBRE LAJE, ADERIDO, ESPESSURA 3CM. AF_06/2014</v>
          </cell>
          <cell r="D5383" t="str">
            <v>M2</v>
          </cell>
          <cell r="E5383">
            <v>21.53</v>
          </cell>
          <cell r="F5383" t="str">
            <v>SINAPI</v>
          </cell>
        </row>
        <row r="5384">
          <cell r="B5384">
            <v>88478</v>
          </cell>
          <cell r="C5384" t="str">
            <v>CONTRAPISO AUTONIVELANTE, APLICADO SOBRE LAJE, ADERIDO, ESPESSURA 4CM. AF_06/2014</v>
          </cell>
          <cell r="D5384" t="str">
            <v>M2</v>
          </cell>
          <cell r="E5384">
            <v>26.27</v>
          </cell>
          <cell r="F5384" t="str">
            <v>SINAPI</v>
          </cell>
        </row>
        <row r="5385">
          <cell r="B5385">
            <v>90900</v>
          </cell>
          <cell r="C5385" t="str">
            <v>CONTRAPISO ACÚSTICO EM ARGAMASSA TRAÇO 1:4 (CIMENTO E AREIA), PREPARO MECÂNICO COM BETONEIRA 400L, APLICADO EM ÁREAS SECAS MENORES QUE 15M2, ESPESSURA 5CM. AF_10/2014</v>
          </cell>
          <cell r="D5385" t="str">
            <v>M2</v>
          </cell>
          <cell r="E5385">
            <v>59.79</v>
          </cell>
          <cell r="F5385" t="str">
            <v>SINAPI</v>
          </cell>
        </row>
        <row r="5386">
          <cell r="B5386">
            <v>90902</v>
          </cell>
          <cell r="C5386" t="str">
            <v>CONTRAPISO ACÚSTICO EM ARGAMASSA TRAÇO 1:4 (CIMENTO E AREIA), PREPARO MANUAL, APLICADO EM ÁREAS SECAS MENORES QUE 15M2, ESPESSURA 5CM. AF_10/2014</v>
          </cell>
          <cell r="D5386" t="str">
            <v>M2</v>
          </cell>
          <cell r="E5386">
            <v>62.11</v>
          </cell>
          <cell r="F5386" t="str">
            <v>SINAPI</v>
          </cell>
        </row>
        <row r="5387">
          <cell r="B5387">
            <v>90903</v>
          </cell>
          <cell r="C5387" t="str">
            <v>CONTRAPISO ACÚSTICO EM ARGAMASSA PRONTA, PREPARO MECÂNICO COM MISTURADOR 300 KG, APLICADO EM ÁREAS SECAS MENORES QUE 15M2, ESPESSURA 5CM. AF_10/2014</v>
          </cell>
          <cell r="D5387" t="str">
            <v>M2</v>
          </cell>
          <cell r="E5387">
            <v>127.89</v>
          </cell>
          <cell r="F5387" t="str">
            <v>SINAPI</v>
          </cell>
        </row>
        <row r="5388">
          <cell r="B5388">
            <v>90904</v>
          </cell>
          <cell r="C5388" t="str">
            <v>CONTRAPISO ACÚSTICO EM ARGAMASSA PRONTA, PREPARO MANUAL, APLICADO EM ÁREAS SECAS MENORES QUE 15M2, ESPESSURA 5CM. AF_10/2014</v>
          </cell>
          <cell r="D5388" t="str">
            <v>M2</v>
          </cell>
          <cell r="E5388">
            <v>134.88999999999999</v>
          </cell>
          <cell r="F5388" t="str">
            <v>SINAPI</v>
          </cell>
        </row>
        <row r="5389">
          <cell r="B5389">
            <v>90910</v>
          </cell>
          <cell r="C5389" t="str">
            <v>CONTRAPISO ACÚSTICO EM ARGAMASSA TRAÇO 1:4 (CIMENTO E AREIA), PREPARO MECÂNICO COM BETONEIRA 400L, APLICADO EM ÁREAS SECAS MENORES QUE 15M2, ESPESSURA 6CM. AF_10/2014</v>
          </cell>
          <cell r="D5389" t="str">
            <v>M2</v>
          </cell>
          <cell r="E5389">
            <v>63.31</v>
          </cell>
          <cell r="F5389" t="str">
            <v>SINAPI</v>
          </cell>
        </row>
        <row r="5390">
          <cell r="B5390">
            <v>90912</v>
          </cell>
          <cell r="C5390" t="str">
            <v>CONTRAPISO ACÚSTICO EM ARGAMASSA TRAÇO 1:4 (CIMENTO E AREIA), PREPARO MANUAL, APLICADO EM ÁREAS SECAS MENORES QUE 15M2, ESPESSURA 6CM. AF_10/2014</v>
          </cell>
          <cell r="D5390" t="str">
            <v>M2</v>
          </cell>
          <cell r="E5390">
            <v>65.83</v>
          </cell>
          <cell r="F5390" t="str">
            <v>SINAPI</v>
          </cell>
        </row>
        <row r="5391">
          <cell r="B5391">
            <v>90913</v>
          </cell>
          <cell r="C5391" t="str">
            <v>CONTRAPISO ACÚSTICO EM ARGAMASSA PRONTA, PREPARO MECÂNICO COM MISTURADOR 300 KG, APLICADO EM ÁREAS SECAS MENORES QUE 15M2, ESPESSURA 6CM. AF_10/2014</v>
          </cell>
          <cell r="D5391" t="str">
            <v>M2</v>
          </cell>
          <cell r="E5391">
            <v>137.46</v>
          </cell>
          <cell r="F5391" t="str">
            <v>SINAPI</v>
          </cell>
        </row>
        <row r="5392">
          <cell r="B5392">
            <v>90914</v>
          </cell>
          <cell r="C5392" t="str">
            <v>CONTRAPISO ACÚSTICO EM ARGAMASSA PRONTA, PREPARO MANUAL, APLICADO EM ÁREAS SECAS MENORES QUE 15M2, ESPESSURA 6CM. AF_10/2014</v>
          </cell>
          <cell r="D5392" t="str">
            <v>M2</v>
          </cell>
          <cell r="E5392">
            <v>145.09</v>
          </cell>
          <cell r="F5392" t="str">
            <v>SINAPI</v>
          </cell>
        </row>
        <row r="5393">
          <cell r="B5393">
            <v>90920</v>
          </cell>
          <cell r="C5393" t="str">
            <v>CONTRAPISO ACÚSTICO EM ARGAMASSA TRAÇO 1:4 (CIMENTO E AREIA), PREPARO MECÂNICO COM BETONEIRA 400L, APLICADO EM ÁREAS SECAS MENORES QUE 15M2, ESPESSURA 7CM. AF_10/2014</v>
          </cell>
          <cell r="D5393" t="str">
            <v>M2</v>
          </cell>
          <cell r="E5393">
            <v>69.8</v>
          </cell>
          <cell r="F5393" t="str">
            <v>SINAPI</v>
          </cell>
        </row>
        <row r="5394">
          <cell r="B5394">
            <v>90922</v>
          </cell>
          <cell r="C5394" t="str">
            <v>CONTRAPISO ACÚSTICO EM ARGAMASSA TRAÇO 1:4 (CIMENTO E AREIA), PREPARO MANUAL, APLICADO EM ÁREAS SECAS MENORES QUE 15M2, ESPESSURA 7CM. AF_10/2014</v>
          </cell>
          <cell r="D5394" t="str">
            <v>M2</v>
          </cell>
          <cell r="E5394">
            <v>72.709999999999994</v>
          </cell>
          <cell r="F5394" t="str">
            <v>SINAPI</v>
          </cell>
        </row>
        <row r="5395">
          <cell r="B5395">
            <v>90923</v>
          </cell>
          <cell r="C5395" t="str">
            <v>CONTRAPISO ACÚSTICO EM ARGAMASSA PRONTA, PREPARO MECÂNICO COM MISTURADOR 300 KG, APLICADO EM ÁREAS SECAS MENORES QUE 15M2, ESPESSURA 7CM. AF_10/2014</v>
          </cell>
          <cell r="D5395" t="str">
            <v>M2</v>
          </cell>
          <cell r="E5395">
            <v>155.06</v>
          </cell>
          <cell r="F5395" t="str">
            <v>SINAPI</v>
          </cell>
        </row>
        <row r="5396">
          <cell r="B5396">
            <v>90924</v>
          </cell>
          <cell r="C5396" t="str">
            <v>CONTRAPISO ACÚSTICO EM ARGAMASSA PRONTA, PREPARO MANUAL, APLICADO EM ÁREAS SECAS MENORES QUE 15M2, ESPESSURA 7CM. AF_10/2014</v>
          </cell>
          <cell r="D5396" t="str">
            <v>M2</v>
          </cell>
          <cell r="E5396">
            <v>163.84</v>
          </cell>
          <cell r="F5396" t="str">
            <v>SINAPI</v>
          </cell>
        </row>
        <row r="5397">
          <cell r="B5397">
            <v>90930</v>
          </cell>
          <cell r="C5397" t="str">
            <v>CONTRAPISO ACÚSTICO EM ARGAMASSA TRAÇO 1:4 (CIMENTO E AREIA), PREPARO MECÂNICO COM BETONEIRA 400L, APLICADO EM ÁREAS SECAS MAIORES QUE 15M2, ESPESSURA 5CM. AF_10/2014</v>
          </cell>
          <cell r="D5397" t="str">
            <v>M2</v>
          </cell>
          <cell r="E5397">
            <v>54.99</v>
          </cell>
          <cell r="F5397" t="str">
            <v>SINAPI</v>
          </cell>
        </row>
        <row r="5398">
          <cell r="B5398">
            <v>90932</v>
          </cell>
          <cell r="C5398" t="str">
            <v>CONTRAPISO ACÚSTICO EM ARGAMASSA TRAÇO 1:4 (CIMENTO E AREIA), PREPARO MANUAL, APLICADO EM ÁREAS SECAS MAIORES QUE 15M2, ESPESSURA 5CM. AF_10/2014</v>
          </cell>
          <cell r="D5398" t="str">
            <v>M2</v>
          </cell>
          <cell r="E5398">
            <v>57.31</v>
          </cell>
          <cell r="F5398" t="str">
            <v>SINAPI</v>
          </cell>
        </row>
        <row r="5399">
          <cell r="B5399">
            <v>90933</v>
          </cell>
          <cell r="C5399" t="str">
            <v>CONTRAPISO ACÚSTICO EM ARGAMASSA PRONTA, PREPARO MECÂNICO COM MISTURADOR 300 KG, APLICADO EM ÁREAS SECAS MAIORES QUE 15M2, ESPESSURA 5CM. AF_10/2014</v>
          </cell>
          <cell r="D5399" t="str">
            <v>M2</v>
          </cell>
          <cell r="E5399">
            <v>123.09</v>
          </cell>
          <cell r="F5399" t="str">
            <v>SINAPI</v>
          </cell>
        </row>
        <row r="5400">
          <cell r="B5400">
            <v>90934</v>
          </cell>
          <cell r="C5400" t="str">
            <v>CONTRAPISO ACÚSTICO EM ARGAMASSA PRONTA, PREPARO MANUAL, APLICADO EM ÁREAS SECAS MAIORES QUE 15M2, ESPESSURA 5CM. AF_10/2014</v>
          </cell>
          <cell r="D5400" t="str">
            <v>M2</v>
          </cell>
          <cell r="E5400">
            <v>130.09</v>
          </cell>
          <cell r="F5400" t="str">
            <v>SINAPI</v>
          </cell>
        </row>
        <row r="5401">
          <cell r="B5401">
            <v>90940</v>
          </cell>
          <cell r="C5401" t="str">
            <v>CONTRAPISO ACÚSTICO EM ARGAMASSA TRAÇO 1:4 (CIMENTO E AREIA), PREPARO MECÂNICO COM BETONEIRA 400L, APLICADO EM ÁREAS SECAS MAIORES QUE 15M2, ESPESSURA 6CM. AF_10/2014</v>
          </cell>
          <cell r="D5401" t="str">
            <v>M2</v>
          </cell>
          <cell r="E5401">
            <v>58.53</v>
          </cell>
          <cell r="F5401" t="str">
            <v>SINAPI</v>
          </cell>
        </row>
        <row r="5402">
          <cell r="B5402">
            <v>90942</v>
          </cell>
          <cell r="C5402" t="str">
            <v>CONTRAPISO ACÚSTICO EM ARGAMASSA TRAÇO 1:4 (CIMENTO E AREIA), PREPARO MANUAL, APLICADO EM ÁREAS SECAS MAIORES QUE 15M2, ESPESSURA 6CM. AF_10/2014</v>
          </cell>
          <cell r="D5402" t="str">
            <v>M2</v>
          </cell>
          <cell r="E5402">
            <v>61.05</v>
          </cell>
          <cell r="F5402" t="str">
            <v>SINAPI</v>
          </cell>
        </row>
        <row r="5403">
          <cell r="B5403">
            <v>90943</v>
          </cell>
          <cell r="C5403" t="str">
            <v>CONTRAPISO ACÚSTICO EM ARGAMASSA PRONTA, PREPARO MECÂNICO COM MISTURADOR 300 KG, APLICADO EM ÁREAS SECAS MAIORES QUE 15M2, ESPESSURA 6CM. AF_10/2014</v>
          </cell>
          <cell r="D5403" t="str">
            <v>M2</v>
          </cell>
          <cell r="E5403">
            <v>132.68</v>
          </cell>
          <cell r="F5403" t="str">
            <v>SINAPI</v>
          </cell>
        </row>
        <row r="5404">
          <cell r="B5404">
            <v>90944</v>
          </cell>
          <cell r="C5404" t="str">
            <v>CONTRAPISO ACÚSTICO EM ARGAMASSA PRONTA, PREPARO MANUAL, APLICADO EM ÁREAS SECAS MAIORES QUE 15M2, ESPESSURA 6CM. AF_10/2014</v>
          </cell>
          <cell r="D5404" t="str">
            <v>M2</v>
          </cell>
          <cell r="E5404">
            <v>140.31</v>
          </cell>
          <cell r="F5404" t="str">
            <v>SINAPI</v>
          </cell>
        </row>
        <row r="5405">
          <cell r="B5405">
            <v>90950</v>
          </cell>
          <cell r="C5405" t="str">
            <v>CONTRAPISO ACÚSTICO EM ARGAMASSA TRAÇO 1:4 (CIMENTO E AREIA), PREPARO MECÂNICO COM BETONEIRA 400L, APLICADO EM ÁREAS SECAS MAIORES QUE 15M2, ESPESSURA 7CM. AF_10/2014</v>
          </cell>
          <cell r="D5405" t="str">
            <v>M2</v>
          </cell>
          <cell r="E5405">
            <v>64.989999999999995</v>
          </cell>
          <cell r="F5405" t="str">
            <v>SINAPI</v>
          </cell>
        </row>
        <row r="5406">
          <cell r="B5406">
            <v>90952</v>
          </cell>
          <cell r="C5406" t="str">
            <v>CONTRAPISO ACÚSTICO EM ARGAMASSA TRAÇO 1:4 (CIMENTO E AREIA), PREPARO MANUAL, APLICADO EM ÁREAS SECAS MAIORES QUE 15M2, ESPESSURA 7CM. AF_10/2014</v>
          </cell>
          <cell r="D5406" t="str">
            <v>M2</v>
          </cell>
          <cell r="E5406">
            <v>67.900000000000006</v>
          </cell>
          <cell r="F5406" t="str">
            <v>SINAPI</v>
          </cell>
        </row>
        <row r="5407">
          <cell r="B5407">
            <v>90953</v>
          </cell>
          <cell r="C5407" t="str">
            <v>CONTRAPISO ACÚSTICO EM ARGAMASSA PRONTA, PREPARO MECÂNICO COM MISTURADOR 300 KG, APLICADO EM ÁREAS SECAS MAIORES QUE 15M2, ESPESSURA 7CM. AF_10/2014</v>
          </cell>
          <cell r="D5407" t="str">
            <v>M2</v>
          </cell>
          <cell r="E5407">
            <v>150.25</v>
          </cell>
          <cell r="F5407" t="str">
            <v>SINAPI</v>
          </cell>
        </row>
        <row r="5408">
          <cell r="B5408">
            <v>90954</v>
          </cell>
          <cell r="C5408" t="str">
            <v>CONTRAPISO ACÚSTICO EM ARGAMASSA PRONTA, PREPARO MANUAL, APLICADO EM ÁREAS SECAS MAIORES QUE 15M2, ESPESSURA 7CM. AF_10/2014</v>
          </cell>
          <cell r="D5408" t="str">
            <v>M2</v>
          </cell>
          <cell r="E5408">
            <v>159.03</v>
          </cell>
          <cell r="F5408" t="str">
            <v>SINAPI</v>
          </cell>
        </row>
        <row r="5409">
          <cell r="B5409">
            <v>94438</v>
          </cell>
          <cell r="C5409" t="str">
            <v>(COMPOSIÇÃO REPRESENTATIVA) DO SERVIÇO DE CONTRAPISO EM ARGAMASSA TRAÇO 1:4 (CIM E AREIA), EM BETONEIRA 400 L, ESPESSURA 3 CM ÁREAS SECAS E 3 CM ÁREAS MOLHADAS, PARA EDIFICAÇÃO HABITACIONAL UNIFAMILIAR (CASA) E EDIFICAÇÃO PÚBLICA PADRÃO. AF_11/2014</v>
          </cell>
          <cell r="D5409" t="str">
            <v>M2</v>
          </cell>
          <cell r="E5409">
            <v>33.14</v>
          </cell>
          <cell r="F5409" t="str">
            <v>SINAPI</v>
          </cell>
        </row>
        <row r="5410">
          <cell r="B5410">
            <v>94439</v>
          </cell>
          <cell r="C54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5410" t="str">
            <v>M2</v>
          </cell>
          <cell r="E5410">
            <v>37.18</v>
          </cell>
          <cell r="F5410" t="str">
            <v>SINAPI</v>
          </cell>
        </row>
        <row r="5411">
          <cell r="B5411">
            <v>94779</v>
          </cell>
          <cell r="C5411" t="str">
            <v>(COMPOSIÇÃO REPRESENTATIVA) DO SERVIÇO DE CONTRAPISO EM ARGAMASSA TRAÇO 1:4 (CIM E AREIA), EM BETONEIRA 400 L, ESPESSURA 3 CM ÁREAS SECAS E 3 CM ÁREAS MOLHADAS, PARA EDIFICAÇÃO HABITACIONAL MULTIFAMILIAR (PRÉDIO). AF_11/2014</v>
          </cell>
          <cell r="D5411" t="str">
            <v>M2</v>
          </cell>
          <cell r="E5411">
            <v>32.270000000000003</v>
          </cell>
          <cell r="F5411" t="str">
            <v>SINAPI</v>
          </cell>
        </row>
        <row r="5412">
          <cell r="B5412">
            <v>94782</v>
          </cell>
          <cell r="C541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5412" t="str">
            <v>M2</v>
          </cell>
          <cell r="E5412">
            <v>36.75</v>
          </cell>
          <cell r="F5412" t="str">
            <v>SINAPI</v>
          </cell>
        </row>
        <row r="5413">
          <cell r="B5413">
            <v>72190</v>
          </cell>
          <cell r="C5413" t="str">
            <v>RODAPE BORRACHA LISO, ALTURA = 7CM, ESPESSURA = 2 MM, PARA ARGAMASSA</v>
          </cell>
          <cell r="D5413" t="str">
            <v>M</v>
          </cell>
          <cell r="E5413">
            <v>28.19</v>
          </cell>
          <cell r="F5413" t="str">
            <v>SINAPI</v>
          </cell>
        </row>
        <row r="5414">
          <cell r="B5414">
            <v>87871</v>
          </cell>
          <cell r="C5414" t="str">
            <v>CHAPISCO APLICADO SOMENTE EM ESTRUTURAS DE CONCRETO EM ALVENARIAS INTERNAS, COM DESEMPENADEIRA DENTADA. ARGAMASSA INDUSTRIALIZADA COM PREPARO MANUAL. AF_06/2014</v>
          </cell>
          <cell r="D5414" t="str">
            <v>M2</v>
          </cell>
          <cell r="E5414">
            <v>16.37</v>
          </cell>
          <cell r="F5414" t="str">
            <v>SINAPI</v>
          </cell>
        </row>
        <row r="5415">
          <cell r="B5415">
            <v>87872</v>
          </cell>
          <cell r="C5415" t="str">
            <v>CHAPISCO APLICADO SOMENTE EM ESTRUTURAS DE CONCRETO EM ALVENARIAS INTERNAS, COM DESEMPENADEIRA DENTADA.  ARGAMASSA INDUSTRIALIZADA COM PREPARO EM MISTURADOR 300 KG. AF_06/2014</v>
          </cell>
          <cell r="D5415" t="str">
            <v>M2</v>
          </cell>
          <cell r="E5415">
            <v>15.93</v>
          </cell>
          <cell r="F5415" t="str">
            <v>SINAPI</v>
          </cell>
        </row>
        <row r="5416">
          <cell r="B5416">
            <v>87873</v>
          </cell>
          <cell r="C5416" t="str">
            <v>CHAPISCO APLICADO EM ALVENARIAS E ESTRUTURAS DE CONCRETO INTERNAS, COM ROLO PARA TEXTURA ACRÍLICA.  ARGAMASSA TRAÇO 1:4 E EMULSÃO POLIMÉRICA (ADESIVO) COM PREPARO MANUAL. AF_06/2014</v>
          </cell>
          <cell r="D5416" t="str">
            <v>M2</v>
          </cell>
          <cell r="E5416">
            <v>3.78</v>
          </cell>
          <cell r="F5416" t="str">
            <v>SINAPI</v>
          </cell>
        </row>
        <row r="5417">
          <cell r="B5417">
            <v>87874</v>
          </cell>
          <cell r="C5417" t="str">
            <v>CHAPISCO APLICADO EM ALVENARIAS E ESTRUTURAS DE CONCRETO INTERNAS, COM ROLO PARA TEXTURA ACRÍLICA.  ARGAMASSA TRAÇO 1:4 E EMULSÃO POLIMÉRICA (ADESIVO) COM PREPARO EM BETONEIRA 400L. AF_06/2014</v>
          </cell>
          <cell r="D5417" t="str">
            <v>M2</v>
          </cell>
          <cell r="E5417">
            <v>3.73</v>
          </cell>
          <cell r="F5417" t="str">
            <v>SINAPI</v>
          </cell>
        </row>
        <row r="5418">
          <cell r="B5418">
            <v>87876</v>
          </cell>
          <cell r="C5418" t="str">
            <v>CHAPISCO APLICADO EM ALVENARIAS E ESTRUTURAS DE CONCRETO INTERNAS, COM ROLO PARA TEXTURA ACRÍLICA.  ARGAMASSA INDUSTRIALIZADA COM PREPARO MANUAL. AF_06/2014</v>
          </cell>
          <cell r="D5418" t="str">
            <v>M2</v>
          </cell>
          <cell r="E5418">
            <v>8.91</v>
          </cell>
          <cell r="F5418" t="str">
            <v>SINAPI</v>
          </cell>
        </row>
        <row r="5419">
          <cell r="B5419">
            <v>87877</v>
          </cell>
          <cell r="C5419" t="str">
            <v>CHAPISCO APLICADO EM ALVENARIAS E ESTRUTURAS DE CONCRETO INTERNAS, COM ROLO PARA TEXTURA ACRÍLICA.  ARGAMASSA INDUSTRIALIZADA COM PREPARO EM MISTURADOR 300 KG. AF_06/2014</v>
          </cell>
          <cell r="D5419" t="str">
            <v>M2</v>
          </cell>
          <cell r="E5419">
            <v>8.6999999999999993</v>
          </cell>
          <cell r="F5419" t="str">
            <v>SINAPI</v>
          </cell>
        </row>
        <row r="5420">
          <cell r="B5420">
            <v>87878</v>
          </cell>
          <cell r="C5420" t="str">
            <v>CHAPISCO APLICADO EM ALVENARIAS E ESTRUTURAS DE CONCRETO INTERNAS, COM COLHER DE PEDREIRO.  ARGAMASSA TRAÇO 1:3 COM PREPARO MANUAL. AF_06/2014</v>
          </cell>
          <cell r="D5420" t="str">
            <v>M2</v>
          </cell>
          <cell r="E5420">
            <v>3.1</v>
          </cell>
          <cell r="F5420" t="str">
            <v>SINAPI</v>
          </cell>
        </row>
        <row r="5421">
          <cell r="B5421">
            <v>87879</v>
          </cell>
          <cell r="C5421" t="str">
            <v>CHAPISCO APLICADO EM ALVENARIAS E ESTRUTURAS DE CONCRETO INTERNAS, COM COLHER DE PEDREIRO.  ARGAMASSA TRAÇO 1:3 COM PREPARO EM BETONEIRA 400L. AF_06/2014</v>
          </cell>
          <cell r="D5421" t="str">
            <v>M2</v>
          </cell>
          <cell r="E5421">
            <v>2.89</v>
          </cell>
          <cell r="F5421" t="str">
            <v>SINAPI</v>
          </cell>
        </row>
        <row r="5422">
          <cell r="B5422">
            <v>87881</v>
          </cell>
          <cell r="C5422" t="str">
            <v>CHAPISCO APLICADO NO TETO, COM ROLO PARA TEXTURA ACRÍLICA. ARGAMASSA TRAÇO 1:4 E EMULSÃO POLIMÉRICA (ADESIVO) COM PREPARO MANUAL. AF_06/2014</v>
          </cell>
          <cell r="D5422" t="str">
            <v>M2</v>
          </cell>
          <cell r="E5422">
            <v>3.7</v>
          </cell>
          <cell r="F5422" t="str">
            <v>SINAPI</v>
          </cell>
        </row>
        <row r="5423">
          <cell r="B5423">
            <v>87882</v>
          </cell>
          <cell r="C5423" t="str">
            <v>CHAPISCO APLICADO NO TETO, COM ROLO PARA TEXTURA ACRÍLICA. ARGAMASSA TRAÇO 1:4 E EMULSÃO POLIMÉRICA (ADESIVO) COM PREPARO EM BETONEIRA 400L. AF_06/2014</v>
          </cell>
          <cell r="D5423" t="str">
            <v>M2</v>
          </cell>
          <cell r="E5423">
            <v>3.65</v>
          </cell>
          <cell r="F5423" t="str">
            <v>SINAPI</v>
          </cell>
        </row>
        <row r="5424">
          <cell r="B5424">
            <v>87884</v>
          </cell>
          <cell r="C5424" t="str">
            <v>CHAPISCO APLICADO NO TETO, COM ROLO PARA TEXTURA ACRÍLICA. ARGAMASSA INDUSTRIALIZADA COM PREPARO MANUAL. AF_06/2014</v>
          </cell>
          <cell r="D5424" t="str">
            <v>M2</v>
          </cell>
          <cell r="E5424">
            <v>8.83</v>
          </cell>
          <cell r="F5424" t="str">
            <v>SINAPI</v>
          </cell>
        </row>
        <row r="5425">
          <cell r="B5425">
            <v>87885</v>
          </cell>
          <cell r="C5425" t="str">
            <v>CHAPISCO APLICADO NO TETO, COM ROLO PARA TEXTURA ACRÍLICA. ARGAMASSA INDUSTRIALIZADA COM PREPARO EM MISTURADOR 300 KG. AF_06/2014</v>
          </cell>
          <cell r="D5425" t="str">
            <v>M2</v>
          </cell>
          <cell r="E5425">
            <v>8.6199999999999992</v>
          </cell>
          <cell r="F5425" t="str">
            <v>SINAPI</v>
          </cell>
        </row>
        <row r="5426">
          <cell r="B5426">
            <v>87886</v>
          </cell>
          <cell r="C5426" t="str">
            <v>CHAPISCO APLICADO NO TETO, COM DESEMPENADEIRA DENTADA. ARGAMASSA INDUSTRIALIZADA COM PREPARO MANUAL. AF_06/2014</v>
          </cell>
          <cell r="D5426" t="str">
            <v>M2</v>
          </cell>
          <cell r="E5426">
            <v>21</v>
          </cell>
          <cell r="F5426" t="str">
            <v>SINAPI</v>
          </cell>
        </row>
        <row r="5427">
          <cell r="B5427">
            <v>87887</v>
          </cell>
          <cell r="C5427" t="str">
            <v>CHAPISCO APLICADO NO TETO, COM DESEMPENADEIRA DENTADA. ARGAMASSA INDUSTRIALIZADA COM PREPARO EM MISTURADOR 300 KG. AF_06/2014</v>
          </cell>
          <cell r="D5427" t="str">
            <v>M2</v>
          </cell>
          <cell r="E5427">
            <v>20.56</v>
          </cell>
          <cell r="F5427" t="str">
            <v>SINAPI</v>
          </cell>
        </row>
        <row r="5428">
          <cell r="B5428">
            <v>87888</v>
          </cell>
          <cell r="C5428" t="str">
            <v>CHAPISCO APLICADO EM ALVENARIA (SEM PRESENÇA DE VÃOS) E ESTRUTURAS DE CONCRETO DE FACHADA, COM ROLO PARA TEXTURA ACRÍLICA.  ARGAMASSA TRAÇO 1:4 E EMULSÃO POLIMÉRICA (ADESIVO) COM PREPARO MANUAL. AF_06/2014</v>
          </cell>
          <cell r="D5428" t="str">
            <v>M2</v>
          </cell>
          <cell r="E5428">
            <v>4.78</v>
          </cell>
          <cell r="F5428" t="str">
            <v>SINAPI</v>
          </cell>
        </row>
        <row r="5429">
          <cell r="B5429">
            <v>87889</v>
          </cell>
          <cell r="C5429" t="str">
            <v>CHAPISCO APLICADO EM ALVENARIA (SEM PRESENÇA DE VÃOS) E ESTRUTURAS DE CONCRETO DE FACHADA, COM ROLO PARA TEXTURA ACRÍLICA.  ARGAMASSA TRAÇO 1:4 E EMULSÃO POLIMÉRICA (ADESIVO) COM PREPARO EM BETONEIRA 400L. AF_06/2014</v>
          </cell>
          <cell r="D5429" t="str">
            <v>M2</v>
          </cell>
          <cell r="E5429">
            <v>4.7300000000000004</v>
          </cell>
          <cell r="F5429" t="str">
            <v>SINAPI</v>
          </cell>
        </row>
        <row r="5430">
          <cell r="B5430">
            <v>87891</v>
          </cell>
          <cell r="C5430" t="str">
            <v>CHAPISCO APLICADO EM ALVENARIA (SEM PRESENÇA DE VÃOS) E ESTRUTURAS DE CONCRETO DE FACHADA, COM ROLO PARA TEXTURA ACRÍLICA.  ARGAMASSA INDUSTRIALIZADA COM PREPARO MANUAL. AF_06/2014</v>
          </cell>
          <cell r="D5430" t="str">
            <v>M2</v>
          </cell>
          <cell r="E5430">
            <v>9.91</v>
          </cell>
          <cell r="F5430" t="str">
            <v>SINAPI</v>
          </cell>
        </row>
        <row r="5431">
          <cell r="B5431">
            <v>87892</v>
          </cell>
          <cell r="C5431" t="str">
            <v>CHAPISCO APLICADO EM ALVENARIA (SEM PRESENÇA DE VÃOS) E ESTRUTURAS DE CONCRETO DE FACHADA, COM ROLO PARA TEXTURA ACRÍLICA.  ARGAMASSA INDUSTRIALIZADA COM PREPARO EM MISTURADOR 300 KG. AF_06/2014</v>
          </cell>
          <cell r="D5431" t="str">
            <v>M2</v>
          </cell>
          <cell r="E5431">
            <v>9.6999999999999993</v>
          </cell>
          <cell r="F5431" t="str">
            <v>SINAPI</v>
          </cell>
        </row>
        <row r="5432">
          <cell r="B5432">
            <v>87893</v>
          </cell>
          <cell r="C5432" t="str">
            <v>CHAPISCO APLICADO EM ALVENARIA (SEM PRESENÇA DE VÃOS) E ESTRUTURAS DE CONCRETO DE FACHADA, COM COLHER DE PEDREIRO.  ARGAMASSA TRAÇO 1:3 COM PREPARO MANUAL. AF_06/2014</v>
          </cell>
          <cell r="D5432" t="str">
            <v>M2</v>
          </cell>
          <cell r="E5432">
            <v>4.84</v>
          </cell>
          <cell r="F5432" t="str">
            <v>SINAPI</v>
          </cell>
        </row>
        <row r="5433">
          <cell r="B5433">
            <v>87894</v>
          </cell>
          <cell r="C5433" t="str">
            <v>CHAPISCO APLICADO EM ALVENARIA (SEM PRESENÇA DE VÃOS) E ESTRUTURAS DE CONCRETO DE FACHADA, COM COLHER DE PEDREIRO.  ARGAMASSA TRAÇO 1:3 COM PREPARO EM BETONEIRA 400L. AF_06/2014</v>
          </cell>
          <cell r="D5433" t="str">
            <v>M2</v>
          </cell>
          <cell r="E5433">
            <v>4.63</v>
          </cell>
          <cell r="F5433" t="str">
            <v>SINAPI</v>
          </cell>
        </row>
        <row r="5434">
          <cell r="B5434">
            <v>87896</v>
          </cell>
          <cell r="C5434" t="str">
            <v>CHAPISCO APLICADO EM ALVENARIA (SEM PRESENÇA DE VÃOS) E ESTRUTURAS DE CONCRETO DE FACHADA, COM EQUIPAMENTO DE PROJEÇÃO.  ARGAMASSA TRAÇO 1:3 COM PREPARO MANUAL. AF_06/2014</v>
          </cell>
          <cell r="D5434" t="str">
            <v>M2</v>
          </cell>
          <cell r="E5434">
            <v>4.3899999999999997</v>
          </cell>
          <cell r="F5434" t="str">
            <v>SINAPI</v>
          </cell>
        </row>
        <row r="5435">
          <cell r="B5435">
            <v>87897</v>
          </cell>
          <cell r="C5435" t="str">
            <v>CHAPISCO APLICADO EM ALVENARIA (SEM PRESENÇA DE VÃOS) E ESTRUTURAS DE CONCRETO DE FACHADA, COM EQUIPAMENTO DE PROJEÇÃO.  ARGAMASSA TRAÇO 1:3 COM PREPARO EM BETONEIRA 400 L. AF_06/2014</v>
          </cell>
          <cell r="D5435" t="str">
            <v>M2</v>
          </cell>
          <cell r="E5435">
            <v>4.18</v>
          </cell>
          <cell r="F5435" t="str">
            <v>SINAPI</v>
          </cell>
        </row>
        <row r="5436">
          <cell r="B5436">
            <v>87899</v>
          </cell>
          <cell r="C5436" t="str">
            <v>CHAPISCO APLICADO EM ALVENARIA (COM PRESENÇA DE VÃOS) E ESTRUTURAS DE CONCRETO DE FACHADA, COM ROLO PARA TEXTURA ACRÍLICA.  ARGAMASSA TRAÇO 1:4 E EMULSÃO POLIMÉRICA (ADESIVO) COM PREPARO MANUAL. AF_06/2014</v>
          </cell>
          <cell r="D5436" t="str">
            <v>M2</v>
          </cell>
          <cell r="E5436">
            <v>5.65</v>
          </cell>
          <cell r="F5436" t="str">
            <v>SINAPI</v>
          </cell>
        </row>
        <row r="5437">
          <cell r="B5437">
            <v>87900</v>
          </cell>
          <cell r="C5437" t="str">
            <v>CHAPISCO APLICADO EM ALVENARIA (COM PRESENÇA DE VÃOS) E ESTRUTURAS DE CONCRETO DE FACHADA, COM ROLO PARA TEXTURA ACRÍLICA.  ARGAMASSA TRAÇO 1:4 E EMULSÃO POLIMÉRICA (ADESIVO) COM PREPARO EM BETONEIRA 400L. AF_06/2014</v>
          </cell>
          <cell r="D5437" t="str">
            <v>M2</v>
          </cell>
          <cell r="E5437">
            <v>5.6</v>
          </cell>
          <cell r="F5437" t="str">
            <v>SINAPI</v>
          </cell>
        </row>
        <row r="5438">
          <cell r="B5438">
            <v>87902</v>
          </cell>
          <cell r="C5438" t="str">
            <v>CHAPISCO APLICADO EM ALVENARIA (COM PRESENÇA DE VÃOS) E ESTRUTURAS DE CONCRETO DE FACHADA, COM ROLO PARA TEXTURA ACRÍLICA.  ARGAMASSA INDUSTRIALIZADA COM PREPARO MANUAL. AF_06/2014</v>
          </cell>
          <cell r="D5438" t="str">
            <v>M2</v>
          </cell>
          <cell r="E5438">
            <v>10.78</v>
          </cell>
          <cell r="F5438" t="str">
            <v>SINAPI</v>
          </cell>
        </row>
        <row r="5439">
          <cell r="B5439">
            <v>87903</v>
          </cell>
          <cell r="C5439" t="str">
            <v>CHAPISCO APLICADO EM ALVENARIA (COM PRESENÇA DE VÃOS) E ESTRUTURAS DE CONCRETO DE FACHADA, COM ROLO PARA TEXTURA ACRÍLICA.  ARGAMASSA INDUSTRIALIZADA COM PREPARO EM MISTURADOR 300 KG. AF_06/2014</v>
          </cell>
          <cell r="D5439" t="str">
            <v>M2</v>
          </cell>
          <cell r="E5439">
            <v>10.57</v>
          </cell>
          <cell r="F5439" t="str">
            <v>SINAPI</v>
          </cell>
        </row>
        <row r="5440">
          <cell r="B5440">
            <v>87904</v>
          </cell>
          <cell r="C5440" t="str">
            <v>CHAPISCO APLICADO EM ALVENARIA (COM PRESENÇA DE VÃOS) E ESTRUTURAS DE CONCRETO DE FACHADA, COM COLHER DE PEDREIRO.  ARGAMASSA TRAÇO 1:3 COM PREPARO MANUAL. AF_06/2014</v>
          </cell>
          <cell r="D5440" t="str">
            <v>M2</v>
          </cell>
          <cell r="E5440">
            <v>6.3</v>
          </cell>
          <cell r="F5440" t="str">
            <v>SINAPI</v>
          </cell>
        </row>
        <row r="5441">
          <cell r="B5441">
            <v>87905</v>
          </cell>
          <cell r="C5441" t="str">
            <v>CHAPISCO APLICADO EM ALVENARIA (COM PRESENÇA DE VÃOS) E ESTRUTURAS DE CONCRETO DE FACHADA, COM COLHER DE PEDREIRO.  ARGAMASSA TRAÇO 1:3 COM PREPARO EM BETONEIRA 400L. AF_06/2014</v>
          </cell>
          <cell r="D5441" t="str">
            <v>M2</v>
          </cell>
          <cell r="E5441">
            <v>6.09</v>
          </cell>
          <cell r="F5441" t="str">
            <v>SINAPI</v>
          </cell>
        </row>
        <row r="5442">
          <cell r="B5442">
            <v>87907</v>
          </cell>
          <cell r="C5442" t="str">
            <v>CHAPISCO APLICADO EM ALVENARIA (COM PRESENÇA DE VÃOS) E ESTRUTURAS DE CONCRETO DE FACHADA, COM EQUIPAMENTO DE PROJEÇÃO.  ARGAMASSA TRAÇO 1:3 COM PREPARO MANUAL. AF_06/2014</v>
          </cell>
          <cell r="D5442" t="str">
            <v>M2</v>
          </cell>
          <cell r="E5442">
            <v>5.65</v>
          </cell>
          <cell r="F5442" t="str">
            <v>SINAPI</v>
          </cell>
        </row>
        <row r="5443">
          <cell r="B5443">
            <v>87908</v>
          </cell>
          <cell r="C5443" t="str">
            <v>CHAPISCO APLICADO EM ALVENARIA (COM PRESENÇA DE VÃOS) E ESTRUTURAS DE CONCRETO DE FACHADA, COM EQUIPAMENTO DE PROJEÇÃO.  ARGAMASSA TRAÇO 1:3 COM PREPARO EM BETONEIRA 400 L. AF_06/2014</v>
          </cell>
          <cell r="D5443" t="str">
            <v>M2</v>
          </cell>
          <cell r="E5443">
            <v>5.44</v>
          </cell>
          <cell r="F5443" t="str">
            <v>SINAPI</v>
          </cell>
        </row>
        <row r="5444">
          <cell r="B5444">
            <v>87910</v>
          </cell>
          <cell r="C5444" t="str">
            <v>CHAPISCO APLICADO SOMENTE NA ESTRUTURA DE CONCRETO DA FACHADA, COM DESEMPENADEIRA DENTADA. ARGAMASSA INDUSTRIALIZADA COM PREPARO MANUAL. AF_06/2014</v>
          </cell>
          <cell r="D5444" t="str">
            <v>M2</v>
          </cell>
          <cell r="E5444">
            <v>20.93</v>
          </cell>
          <cell r="F5444" t="str">
            <v>SINAPI</v>
          </cell>
        </row>
        <row r="5445">
          <cell r="B5445">
            <v>87911</v>
          </cell>
          <cell r="C5445" t="str">
            <v>CHAPISCO APLICADO SOMENTE NA ESTRUTURA DE CONCRETO DA FACHADA, COM DESEMPENADEIRA DENTADA. ARGAMASSA INDUSTRIALIZADA COM PREPARO EM MISTURADOR 300 KG. AF_06/2014</v>
          </cell>
          <cell r="D5445" t="str">
            <v>M2</v>
          </cell>
          <cell r="E5445">
            <v>20.49</v>
          </cell>
          <cell r="F5445" t="str">
            <v>SINAPI</v>
          </cell>
        </row>
        <row r="5446">
          <cell r="B5446">
            <v>87411</v>
          </cell>
          <cell r="C5446" t="str">
            <v>APLICAÇÃO MANUAL DE GESSO DESEMPENADO (SEM TALISCAS) EM TETO DE AMBIENTES DE ÁREA MAIOR QUE 10M², ESPESSURA DE 0,5CM. AF_06/2014</v>
          </cell>
          <cell r="D5446" t="str">
            <v>M2</v>
          </cell>
          <cell r="E5446">
            <v>9.11</v>
          </cell>
          <cell r="F5446" t="str">
            <v>SINAPI</v>
          </cell>
        </row>
        <row r="5447">
          <cell r="B5447">
            <v>87412</v>
          </cell>
          <cell r="C5447" t="str">
            <v>APLICAÇÃO MANUAL DE GESSO DESEMPENADO (SEM TALISCAS) EM TETO DE AMBIENTES DE ÁREA ENTRE 5M² E 10M², ESPESSURA DE 0,5CM. AF_06/2014</v>
          </cell>
          <cell r="D5447" t="str">
            <v>M2</v>
          </cell>
          <cell r="E5447">
            <v>13.87</v>
          </cell>
          <cell r="F5447" t="str">
            <v>SINAPI</v>
          </cell>
        </row>
        <row r="5448">
          <cell r="B5448">
            <v>87413</v>
          </cell>
          <cell r="C5448" t="str">
            <v>APLICAÇÃO MANUAL DE GESSO DESEMPENADO (SEM TALISCAS) EM TETO DE AMBIENTES DE ÁREA MENOR QUE 5M², ESPESSURA DE 0,5CM. AF_06/2014</v>
          </cell>
          <cell r="D5448" t="str">
            <v>M2</v>
          </cell>
          <cell r="E5448">
            <v>16.59</v>
          </cell>
          <cell r="F5448" t="str">
            <v>SINAPI</v>
          </cell>
        </row>
        <row r="5449">
          <cell r="B5449">
            <v>87414</v>
          </cell>
          <cell r="C5449" t="str">
            <v>APLICAÇÃO MANUAL DE GESSO DESEMPENADO (SEM TALISCAS) EM TETO DE AMBIENTES DE ÁREA MAIOR QUE 10M², ESPESSURA DE 1,0CM. AF_06/2014</v>
          </cell>
          <cell r="D5449" t="str">
            <v>M2</v>
          </cell>
          <cell r="E5449">
            <v>12.95</v>
          </cell>
          <cell r="F5449" t="str">
            <v>SINAPI</v>
          </cell>
        </row>
        <row r="5450">
          <cell r="B5450">
            <v>87415</v>
          </cell>
          <cell r="C5450" t="str">
            <v>APLICAÇÃO MANUAL DE GESSO DESEMPENADO (SEM TALISCAS) EM TETO DE AMBIENTES DE ÁREA ENTRE 5M² E 10M², ESPESSURA DE 1,0CM. AF_06/2014</v>
          </cell>
          <cell r="D5450" t="str">
            <v>M2</v>
          </cell>
          <cell r="E5450">
            <v>17.559999999999999</v>
          </cell>
          <cell r="F5450" t="str">
            <v>SINAPI</v>
          </cell>
        </row>
        <row r="5451">
          <cell r="B5451">
            <v>87416</v>
          </cell>
          <cell r="C5451" t="str">
            <v>APLICAÇÃO MANUAL DE GESSO DESEMPENADO (SEM TALISCAS) EM TETO DE AMBIENTES DE ÁREA MENOR QUE 5M², ESPESSURA DE 1,0CM. AF_06/2014</v>
          </cell>
          <cell r="D5451" t="str">
            <v>M2</v>
          </cell>
          <cell r="E5451">
            <v>20.45</v>
          </cell>
          <cell r="F5451" t="str">
            <v>SINAPI</v>
          </cell>
        </row>
        <row r="5452">
          <cell r="B5452">
            <v>87417</v>
          </cell>
          <cell r="C5452" t="str">
            <v>APLICAÇÃO MANUAL DE GESSO DESEMPENADO (SEM TALISCAS) EM PAREDES DE AMBIENTES DE ÁREA MAIOR QUE 10M², ESPESSURA DE 0,5CM. AF_06/2014</v>
          </cell>
          <cell r="D5452" t="str">
            <v>M2</v>
          </cell>
          <cell r="E5452">
            <v>9.7899999999999991</v>
          </cell>
          <cell r="F5452" t="str">
            <v>SINAPI</v>
          </cell>
        </row>
        <row r="5453">
          <cell r="B5453">
            <v>87418</v>
          </cell>
          <cell r="C5453" t="str">
            <v>APLICAÇÃO MANUAL DE GESSO DESEMPENADO (SEM TALISCAS) EM PAREDES DE AMBIENTES DE ÁREA ENTRE 5M² E 10M², ESPESSURA DE 0,5CM. AF_06/2014</v>
          </cell>
          <cell r="D5453" t="str">
            <v>M2</v>
          </cell>
          <cell r="E5453">
            <v>10.14</v>
          </cell>
          <cell r="F5453" t="str">
            <v>SINAPI</v>
          </cell>
        </row>
        <row r="5454">
          <cell r="B5454">
            <v>87419</v>
          </cell>
          <cell r="C5454" t="str">
            <v>APLICAÇÃO MANUAL DE GESSO DESEMPENADO (SEM TALISCAS) EM PAREDES DE AMBIENTES DE ÁREA MENOR QUE 5M², ESPESSURA DE 0,5CM. AF_06/2014</v>
          </cell>
          <cell r="D5454" t="str">
            <v>M2</v>
          </cell>
          <cell r="E5454">
            <v>11.16</v>
          </cell>
          <cell r="F5454" t="str">
            <v>SINAPI</v>
          </cell>
        </row>
        <row r="5455">
          <cell r="B5455">
            <v>87420</v>
          </cell>
          <cell r="C5455" t="str">
            <v>APLICAÇÃO MANUAL DE GESSO DESEMPENADO (SEM TALISCAS) EM PAREDES DE AMBIENTES DE ÁREA MAIOR QUE 10M², ESPESSURA DE 1,0CM. AF_06/2014</v>
          </cell>
          <cell r="D5455" t="str">
            <v>M2</v>
          </cell>
          <cell r="E5455">
            <v>14.14</v>
          </cell>
          <cell r="F5455" t="str">
            <v>SINAPI</v>
          </cell>
        </row>
        <row r="5456">
          <cell r="B5456">
            <v>87421</v>
          </cell>
          <cell r="C5456" t="str">
            <v>APLICAÇÃO MANUAL DE GESSO DESEMPENADO (SEM TALISCAS) EM PAREDES DE AMBIENTES DE ÁREA ENTRE 5M² E 10M², ESPESSURA DE 1,0CM. AF_06/2014</v>
          </cell>
          <cell r="D5456" t="str">
            <v>M2</v>
          </cell>
          <cell r="E5456">
            <v>14.5</v>
          </cell>
          <cell r="F5456" t="str">
            <v>SINAPI</v>
          </cell>
        </row>
        <row r="5457">
          <cell r="B5457">
            <v>87422</v>
          </cell>
          <cell r="C5457" t="str">
            <v>APLICAÇÃO MANUAL DE GESSO DESEMPENADO (SEM TALISCAS) EM PAREDES DE AMBIENTES DE ÁREA MENOR QUE 5M², ESPESSURA DE 1,0CM. AF_06/2014</v>
          </cell>
          <cell r="D5457" t="str">
            <v>M2</v>
          </cell>
          <cell r="E5457">
            <v>15.53</v>
          </cell>
          <cell r="F5457" t="str">
            <v>SINAPI</v>
          </cell>
        </row>
        <row r="5458">
          <cell r="B5458">
            <v>87423</v>
          </cell>
          <cell r="C5458" t="str">
            <v>APLICAÇÃO MANUAL DE GESSO SARRAFEADO (COM TALISCAS) EM PAREDES DE AMBIENTES DE ÁREA MAIOR QUE 10M², ESPESSURA DE 1,0CM. AF_06/2014</v>
          </cell>
          <cell r="D5458" t="str">
            <v>M2</v>
          </cell>
          <cell r="E5458">
            <v>19.93</v>
          </cell>
          <cell r="F5458" t="str">
            <v>SINAPI</v>
          </cell>
        </row>
        <row r="5459">
          <cell r="B5459">
            <v>87424</v>
          </cell>
          <cell r="C5459" t="str">
            <v>APLICAÇÃO MANUAL DE GESSO SARRAFEADO (COM TALISCAS) EM PAREDES DE AMBIENTES DE ÁREA ENTRE 5M² E 10M², ESPESSURA DE 1,0CM. AF_06/2014</v>
          </cell>
          <cell r="D5459" t="str">
            <v>M2</v>
          </cell>
          <cell r="E5459">
            <v>20.45</v>
          </cell>
          <cell r="F5459" t="str">
            <v>SINAPI</v>
          </cell>
        </row>
        <row r="5460">
          <cell r="B5460">
            <v>87425</v>
          </cell>
          <cell r="C5460" t="str">
            <v>APLICAÇÃO MANUAL DE GESSO SARRAFEADO (COM TALISCAS) EM PAREDES DE AMBIENTES DE ÁREA MENOR QUE 5M², ESPESSURA DE 1,0CM. AF_06/2014</v>
          </cell>
          <cell r="D5460" t="str">
            <v>M2</v>
          </cell>
          <cell r="E5460">
            <v>21.31</v>
          </cell>
          <cell r="F5460" t="str">
            <v>SINAPI</v>
          </cell>
        </row>
        <row r="5461">
          <cell r="B5461">
            <v>87426</v>
          </cell>
          <cell r="C5461" t="str">
            <v>APLICAÇÃO MANUAL DE GESSO SARRAFEADO (COM TALISCAS) EM PAREDES DE AMBIENTES DE ÁREA MAIOR QUE 10M², ESPESSURA DE 1,5CM. AF_06/2014</v>
          </cell>
          <cell r="D5461" t="str">
            <v>M2</v>
          </cell>
          <cell r="E5461">
            <v>22.95</v>
          </cell>
          <cell r="F5461" t="str">
            <v>SINAPI</v>
          </cell>
        </row>
        <row r="5462">
          <cell r="B5462">
            <v>87427</v>
          </cell>
          <cell r="C5462" t="str">
            <v>APLICAÇÃO MANUAL DE GESSO SARRAFEADO (COM TALISCAS) EM PAREDES DE AMBIENTES DE ÁREA ENTRE 5M² E 10M², ESPESSURA DE 1,5CM. AF_06/2014</v>
          </cell>
          <cell r="D5462" t="str">
            <v>M2</v>
          </cell>
          <cell r="E5462">
            <v>23.47</v>
          </cell>
          <cell r="F5462" t="str">
            <v>SINAPI</v>
          </cell>
        </row>
        <row r="5463">
          <cell r="B5463">
            <v>87428</v>
          </cell>
          <cell r="C5463" t="str">
            <v>APLICAÇÃO MANUAL DE GESSO SARRAFEADO (COM TALISCAS) EM PAREDES DE AMBIENTES DE ÁREA MENOR QUE 5M², ESPESSURA DE 1,5CM. AF_06/2014</v>
          </cell>
          <cell r="D5463" t="str">
            <v>M2</v>
          </cell>
          <cell r="E5463">
            <v>24.32</v>
          </cell>
          <cell r="F5463" t="str">
            <v>SINAPI</v>
          </cell>
        </row>
        <row r="5464">
          <cell r="B5464">
            <v>87429</v>
          </cell>
          <cell r="C5464" t="str">
            <v>APLICAÇÃO DE GESSO PROJETADO COM EQUIPAMENTO DE PROJEÇÃO EM PAREDES DE AMBIENTES DE ÁREA MAIOR QUE 10M², DESEMPENADO (SEM TALISCAS), ESPESSURA DE 0,5CM. AF_06/2014</v>
          </cell>
          <cell r="D5464" t="str">
            <v>M2</v>
          </cell>
          <cell r="E5464">
            <v>11.72</v>
          </cell>
          <cell r="F5464" t="str">
            <v>SINAPI</v>
          </cell>
        </row>
        <row r="5465">
          <cell r="B5465">
            <v>87430</v>
          </cell>
          <cell r="C5465" t="str">
            <v>APLICAÇÃO DE GESSO PROJETADO COM EQUIPAMENTO DE PROJEÇÃO EM PAREDES DE AMBIENTES DE ÁREA ENTRE 5M² E 10M², DESEMPENADO (SEM TALISCAS), ESPESSURA DE 0,5CM. AF_06/2014</v>
          </cell>
          <cell r="D5465" t="str">
            <v>M2</v>
          </cell>
          <cell r="E5465">
            <v>12.07</v>
          </cell>
          <cell r="F5465" t="str">
            <v>SINAPI</v>
          </cell>
        </row>
        <row r="5466">
          <cell r="B5466">
            <v>87431</v>
          </cell>
          <cell r="C5466" t="str">
            <v>APLICAÇÃO DE GESSO PROJETADO COM EQUIPAMENTO DE PROJEÇÃO EM PAREDES DE AMBIENTES DE ÁREA MENOR QUE 5M², DESEMPENADO (SEM TALISCAS), ESPESSURA DE 0,5CM. AF_06/2014</v>
          </cell>
          <cell r="D5466" t="str">
            <v>M2</v>
          </cell>
          <cell r="E5466">
            <v>12.24</v>
          </cell>
          <cell r="F5466" t="str">
            <v>SINAPI</v>
          </cell>
        </row>
        <row r="5467">
          <cell r="B5467">
            <v>87432</v>
          </cell>
          <cell r="C5467" t="str">
            <v>APLICAÇÃO DE GESSO PROJETADO COM EQUIPAMENTO DE PROJEÇÃO EM PAREDES DE AMBIENTES DE ÁREA MAIOR QUE 10M², DESEMPENADO (SEM TALISCAS), ESPESSURA DE 1,0CM. AF_06/2014</v>
          </cell>
          <cell r="D5467" t="str">
            <v>M2</v>
          </cell>
          <cell r="E5467">
            <v>16.37</v>
          </cell>
          <cell r="F5467" t="str">
            <v>SINAPI</v>
          </cell>
        </row>
        <row r="5468">
          <cell r="B5468">
            <v>87433</v>
          </cell>
          <cell r="C5468" t="str">
            <v>APLICAÇÃO DE GESSO PROJETADO COM EQUIPAMENTO DE PROJEÇÃO EM PAREDES DE AMBIENTES DE ÁREA ENTRE 5M² E 10M², DESEMPENADO (SEM TALISCAS), ESPESSURA DE 1,0CM. AF_06/2014</v>
          </cell>
          <cell r="D5468" t="str">
            <v>M2</v>
          </cell>
          <cell r="E5468">
            <v>17.07</v>
          </cell>
          <cell r="F5468" t="str">
            <v>SINAPI</v>
          </cell>
        </row>
        <row r="5469">
          <cell r="B5469">
            <v>87434</v>
          </cell>
          <cell r="C5469" t="str">
            <v>APLICAÇÃO DE GESSO PROJETADO COM EQUIPAMENTO DE PROJEÇÃO EM PAREDES DE AMBIENTES DE ÁREA MENOR QUE 5M², DESEMPENADO (SEM TALISCAS), ESPESSURA DE 1,0CM. AF_06/2014</v>
          </cell>
          <cell r="D5469" t="str">
            <v>M2</v>
          </cell>
          <cell r="E5469">
            <v>17.559999999999999</v>
          </cell>
          <cell r="F5469" t="str">
            <v>SINAPI</v>
          </cell>
        </row>
        <row r="5470">
          <cell r="B5470">
            <v>87435</v>
          </cell>
          <cell r="C5470" t="str">
            <v>APLICAÇÃO DE GESSO PROJETADO COM EQUIPAMENTO DE PROJEÇÃO EM PAREDES DE AMBIENTES DE ÁREA MAIOR QUE 10M², SARRAFEADO (COM TALISCAS), ESPESSURA DE 1,0CM. AF_06/2014</v>
          </cell>
          <cell r="D5470" t="str">
            <v>M2</v>
          </cell>
          <cell r="E5470">
            <v>18.59</v>
          </cell>
          <cell r="F5470" t="str">
            <v>SINAPI</v>
          </cell>
        </row>
        <row r="5471">
          <cell r="B5471">
            <v>87436</v>
          </cell>
          <cell r="C5471" t="str">
            <v>APLICAÇÃO DE GESSO PROJETADO COM EQUIPAMENTO DE PROJEÇÃO EM PAREDES DE AMBIENTES DE ÁREA ENTRE 5M² E 10M², SARRAFEADO (COM TALISCAS), ESPESSURA DE 1,0CM. AF_06/2014</v>
          </cell>
          <cell r="D5471" t="str">
            <v>M2</v>
          </cell>
          <cell r="E5471">
            <v>19.79</v>
          </cell>
          <cell r="F5471" t="str">
            <v>SINAPI</v>
          </cell>
        </row>
        <row r="5472">
          <cell r="B5472">
            <v>87437</v>
          </cell>
          <cell r="C5472" t="str">
            <v>APLICAÇÃO DE GESSO PROJETADO COM EQUIPAMENTO DE PROJEÇÃO EM PAREDES DE AMBIENTES DE ÁREA MENOR QUE 5M², SARRAFEADO (COM TALISCAS), ESPESSURA DE 1,0CM. AF_06/2014</v>
          </cell>
          <cell r="D5472" t="str">
            <v>M2</v>
          </cell>
          <cell r="E5472">
            <v>20.63</v>
          </cell>
          <cell r="F5472" t="str">
            <v>SINAPI</v>
          </cell>
        </row>
        <row r="5473">
          <cell r="B5473">
            <v>87438</v>
          </cell>
          <cell r="C5473" t="str">
            <v>APLICAÇÃO DE GESSO PROJETADO COM EQUIPAMENTO DE PROJEÇÃO EM PAREDES DE AMBIENTES DE ÁREA MAIOR QUE 10M², SARRAFEADO (COM TALISCAS), ESPESSURA DE 1,5CM. AF_06/2014</v>
          </cell>
          <cell r="D5473" t="str">
            <v>M2</v>
          </cell>
          <cell r="E5473">
            <v>22.7</v>
          </cell>
          <cell r="F5473" t="str">
            <v>SINAPI</v>
          </cell>
        </row>
        <row r="5474">
          <cell r="B5474">
            <v>87439</v>
          </cell>
          <cell r="C5474" t="str">
            <v>APLICAÇÃO DE GESSO PROJETADO COM EQUIPAMENTO DE PROJEÇÃO EM PAREDES DE AMBIENTES DE ÁREA ENTRE 5M² E 10M², SARRAFEADO (COM TALISCAS), ESPESSURA DE 1,5CM. AF_06/2014</v>
          </cell>
          <cell r="D5474" t="str">
            <v>M2</v>
          </cell>
          <cell r="E5474">
            <v>24.22</v>
          </cell>
          <cell r="F5474" t="str">
            <v>SINAPI</v>
          </cell>
        </row>
        <row r="5475">
          <cell r="B5475">
            <v>87440</v>
          </cell>
          <cell r="C5475" t="str">
            <v>APLICAÇÃO DE GESSO PROJETADO COM EQUIPAMENTO DE PROJEÇÃO EM PAREDES DE AMBIENTES DE ÁREA MENOR QUE 5M², SARRAFEADO (COM TALISCAS), ESPESSURA DE 1,5CM. AF_06/2014</v>
          </cell>
          <cell r="D5475" t="str">
            <v>M2</v>
          </cell>
          <cell r="E5475">
            <v>24.93</v>
          </cell>
          <cell r="F5475" t="str">
            <v>SINAPI</v>
          </cell>
        </row>
        <row r="5476">
          <cell r="B5476">
            <v>87527</v>
          </cell>
          <cell r="C5476" t="str">
            <v>EMBOÇO, PARA RECEBIMENTO DE CERÂMICA, EM ARGAMASSA TRAÇO 1:2:8, PREPARO MECÂNICO COM BETONEIRA 400L, APLICADO MANUALMENTE EM FACES INTERNAS DE PAREDES, PARA AMBIENTE COM ÁREA MENOR QUE 5M2, ESPESSURA DE 20MM, COM EXECUÇÃO DE TALISCAS. AF_06/2014</v>
          </cell>
          <cell r="D5476" t="str">
            <v>M2</v>
          </cell>
          <cell r="E5476">
            <v>28.14</v>
          </cell>
          <cell r="F5476" t="str">
            <v>SINAPI</v>
          </cell>
        </row>
        <row r="5477">
          <cell r="B5477">
            <v>87528</v>
          </cell>
          <cell r="C5477" t="str">
            <v>EMBOÇO, PARA RECEBIMENTO DE CERÂMICA, EM ARGAMASSA TRAÇO 1:2:8, PREPARO MANUAL, APLICADO MANUALMENTE EM FACES INTERNAS DE PAREDES, PARA AMBIENTE COM ÁREA MENOR QUE 5M2, ESPESSURA DE 20MM, COM EXECUÇÃO DE TALISCAS. AF_06/2014</v>
          </cell>
          <cell r="D5477" t="str">
            <v>M2</v>
          </cell>
          <cell r="E5477">
            <v>29.87</v>
          </cell>
          <cell r="F5477" t="str">
            <v>SINAPI</v>
          </cell>
        </row>
        <row r="5478">
          <cell r="B5478">
            <v>87529</v>
          </cell>
          <cell r="C5478" t="str">
            <v>MASSA ÚNICA, PARA RECEBIMENTO DE PINTURA, EM ARGAMASSA TRAÇO 1:2:8, PREPARO MECÂNICO COM BETONEIRA 400L, APLICADA MANUALMENTE EM FACES INTERNAS DE PAREDES, ESPESSURA DE 20MM, COM EXECUÇÃO DE TALISCAS. AF_06/2014</v>
          </cell>
          <cell r="D5478" t="str">
            <v>M2</v>
          </cell>
          <cell r="E5478">
            <v>25.61</v>
          </cell>
          <cell r="F5478" t="str">
            <v>SINAPI</v>
          </cell>
        </row>
        <row r="5479">
          <cell r="B5479">
            <v>87530</v>
          </cell>
          <cell r="C5479" t="str">
            <v>MASSA ÚNICA, PARA RECEBIMENTO DE PINTURA, EM ARGAMASSA TRAÇO 1:2:8, PREPARO MANUAL, APLICADA MANUALMENTE EM FACES INTERNAS DE PAREDES, ESPESSURA DE 20MM, COM EXECUÇÃO DE TALISCAS. AF_06/2014</v>
          </cell>
          <cell r="D5479" t="str">
            <v>M2</v>
          </cell>
          <cell r="E5479">
            <v>27.34</v>
          </cell>
          <cell r="F5479" t="str">
            <v>SINAPI</v>
          </cell>
        </row>
        <row r="5480">
          <cell r="B5480">
            <v>87531</v>
          </cell>
          <cell r="C5480" t="str">
            <v>EMBOÇO, PARA RECEBIMENTO DE CERÂMICA, EM ARGAMASSA TRAÇO 1:2:8, PREPARO MECÂNICO COM BETONEIRA 400L, APLICADO MANUALMENTE EM FACES INTERNAS DE PAREDES, PARA AMBIENTE COM ÁREA ENTRE 5M2 E 10M2, ESPESSURA DE 20MM, COM EXECUÇÃO DE TALISCAS. AF_06/2014</v>
          </cell>
          <cell r="D5480" t="str">
            <v>M2</v>
          </cell>
          <cell r="E5480">
            <v>24.73</v>
          </cell>
          <cell r="F5480" t="str">
            <v>SINAPI</v>
          </cell>
        </row>
        <row r="5481">
          <cell r="B5481">
            <v>87532</v>
          </cell>
          <cell r="C5481" t="str">
            <v>EMBOÇO, PARA RECEBIMENTO DE CERÂMICA, EM ARGAMASSA TRAÇO 1:2:8, PREPARO MANUAL, APLICADO MANUALMENTE EM FACES INTERNAS DE PAREDES, PARA AMBIENTE COM ÁREA  ENTRE 5M2 E 10M2, ESPESSURA DE 20MM, COM EXECUÇÃO DE TALISCAS. AF_06/2014</v>
          </cell>
          <cell r="D5481" t="str">
            <v>M2</v>
          </cell>
          <cell r="E5481">
            <v>26.46</v>
          </cell>
          <cell r="F5481" t="str">
            <v>SINAPI</v>
          </cell>
        </row>
        <row r="5482">
          <cell r="B5482">
            <v>87535</v>
          </cell>
          <cell r="C5482" t="str">
            <v>EMBOÇO, PARA RECEBIMENTO DE CERÂMICA, EM ARGAMASSA TRAÇO 1:2:8, PREPARO MECÂNICO COM BETONEIRA 400L, APLICADO MANUALMENTE EM FACES INTERNAS DE PAREDES, PARA AMBIENTE COM ÁREA  MAIOR QUE 10M2, ESPESSURA DE 20MM, COM EXECUÇÃO DE TALISCAS. AF_06/2014</v>
          </cell>
          <cell r="D5482" t="str">
            <v>M2</v>
          </cell>
          <cell r="E5482">
            <v>22.2</v>
          </cell>
          <cell r="F5482" t="str">
            <v>SINAPI</v>
          </cell>
        </row>
        <row r="5483">
          <cell r="B5483">
            <v>87536</v>
          </cell>
          <cell r="C5483" t="str">
            <v>EMBOÇO, PARA RECEBIMENTO DE CERÂMICA, EM ARGAMASSA TRAÇO 1:2:8, PREPARO MANUAL, APLICADO MANUALMENTE EM FACES INTERNAS DE PAREDES, PARA AMBIENTE COM ÁREA  MAIOR QUE 10M2, ESPESSURA DE 20MM, COM EXECUÇÃO DE TALISCAS. AF_06/2014</v>
          </cell>
          <cell r="D5483" t="str">
            <v>M2</v>
          </cell>
          <cell r="E5483">
            <v>23.93</v>
          </cell>
          <cell r="F5483" t="str">
            <v>SINAPI</v>
          </cell>
        </row>
        <row r="5484">
          <cell r="B5484">
            <v>87537</v>
          </cell>
          <cell r="C548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5484" t="str">
            <v>M2</v>
          </cell>
          <cell r="E5484">
            <v>52.78</v>
          </cell>
          <cell r="F5484" t="str">
            <v>SINAPI</v>
          </cell>
        </row>
        <row r="5485">
          <cell r="B5485">
            <v>87538</v>
          </cell>
          <cell r="C5485" t="str">
            <v>MASSA ÚNICA, PARA RECEBIMENTO DE PINTURA, EM ARGAMASSA INDUSTRIALIZADA, PREPARO MECÂNICO, APLICADO COM EQUIPAMENTO DE MISTURA E PROJEÇÃO DE 1,5 M3/H DE ARGAMASSA EM FACES INTERNAS DE PAREDES, ESPESSURA DE 20MM, COM EXECUÇÃO DE TALISCAS. AF_06/2014</v>
          </cell>
          <cell r="D5485" t="str">
            <v>M2</v>
          </cell>
          <cell r="E5485">
            <v>50.64</v>
          </cell>
          <cell r="F5485" t="str">
            <v>SINAPI</v>
          </cell>
        </row>
        <row r="5486">
          <cell r="B5486">
            <v>87539</v>
          </cell>
          <cell r="C548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5486" t="str">
            <v>M2</v>
          </cell>
          <cell r="E5486">
            <v>49.88</v>
          </cell>
          <cell r="F5486" t="str">
            <v>SINAPI</v>
          </cell>
        </row>
        <row r="5487">
          <cell r="B5487">
            <v>87541</v>
          </cell>
          <cell r="C548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5487" t="str">
            <v>M2</v>
          </cell>
          <cell r="E5487">
            <v>47.74</v>
          </cell>
          <cell r="F5487" t="str">
            <v>SINAPI</v>
          </cell>
        </row>
        <row r="5488">
          <cell r="B5488">
            <v>87543</v>
          </cell>
          <cell r="C5488" t="str">
            <v>MASSA ÚNICA, PARA RECEBIMENTO DE PINTURA OU CERÂMICA, ARGAMASSA INDUSTRIALIZADA, PREPARO MECÂNICO, APLICADO COM EQUIPAMENTO DE MISTURA E PROJEÇÃO DE 1,5 M3/H EM FACES INTERNAS DE PAREDES, ESPESSURA DE 5MM, SEM EXECUÇÃO DE TALISCAS. AF_06/2014</v>
          </cell>
          <cell r="D5488" t="str">
            <v>M2</v>
          </cell>
          <cell r="E5488">
            <v>16.59</v>
          </cell>
          <cell r="F5488" t="str">
            <v>SINAPI</v>
          </cell>
        </row>
        <row r="5489">
          <cell r="B5489">
            <v>87545</v>
          </cell>
          <cell r="C5489" t="str">
            <v>EMBOÇO, PARA RECEBIMENTO DE CERÂMICA, EM ARGAMASSA TRAÇO 1:2:8, PREPARO MECÂNICO COM BETONEIRA 400L, APLICADO MANUALMENTE EM FACES INTERNAS DE PAREDES, PARA AMBIENTE COM ÁREA MENOR QUE 5M2, ESPESSURA DE 10MM, COM EXECUÇÃO DE TALISCAS. AF_06/2014</v>
          </cell>
          <cell r="D5489" t="str">
            <v>M2</v>
          </cell>
          <cell r="E5489">
            <v>18.940000000000001</v>
          </cell>
          <cell r="F5489" t="str">
            <v>SINAPI</v>
          </cell>
        </row>
        <row r="5490">
          <cell r="B5490">
            <v>87546</v>
          </cell>
          <cell r="C5490" t="str">
            <v>EMBOÇO, PARA RECEBIMENTO DE CERÂMICA, EM ARGAMASSA TRAÇO 1:2:8, PREPARO MANUAL, APLICADO MANUALMENTE EM FACES INTERNAS DE PAREDES, PARA AMBIENTE COM ÁREA MENOR QUE 5M2, ESPESSURA DE 10MM, COM EXECUÇÃO DE TALISCAS. AF_06/2014</v>
          </cell>
          <cell r="D5490" t="str">
            <v>M2</v>
          </cell>
          <cell r="E5490">
            <v>19.920000000000002</v>
          </cell>
          <cell r="F5490" t="str">
            <v>SINAPI</v>
          </cell>
        </row>
        <row r="5491">
          <cell r="B5491">
            <v>87547</v>
          </cell>
          <cell r="C5491" t="str">
            <v>MASSA ÚNICA, PARA RECEBIMENTO DE PINTURA, EM ARGAMASSA TRAÇO 1:2:8, PREPARO MECÂNICO COM BETONEIRA 400L, APLICADA MANUALMENTE EM FACES INTERNAS DE PAREDES, ESPESSURA DE 10MM, COM EXECUÇÃO DE TALISCAS. AF_06/2014</v>
          </cell>
          <cell r="D5491" t="str">
            <v>M2</v>
          </cell>
          <cell r="E5491">
            <v>16.43</v>
          </cell>
          <cell r="F5491" t="str">
            <v>SINAPI</v>
          </cell>
        </row>
        <row r="5492">
          <cell r="B5492">
            <v>87548</v>
          </cell>
          <cell r="C5492" t="str">
            <v>MASSA ÚNICA, PARA RECEBIMENTO DE PINTURA, EM ARGAMASSA TRAÇO 1:2:8, PREPARO MANUAL, APLICADA MANUALMENTE EM FACES INTERNAS DE PAREDES, ESPESSURA DE 10MM, COM EXECUÇÃO DE TALISCAS. AF_06/2014</v>
          </cell>
          <cell r="D5492" t="str">
            <v>M2</v>
          </cell>
          <cell r="E5492">
            <v>17.41</v>
          </cell>
          <cell r="F5492" t="str">
            <v>SINAPI</v>
          </cell>
        </row>
        <row r="5493">
          <cell r="B5493">
            <v>87549</v>
          </cell>
          <cell r="C5493" t="str">
            <v>EMBOÇO, PARA RECEBIMENTO DE CERÂMICA, EM ARGAMASSA TRAÇO 1:2:8, PREPARO MECÂNICO COM BETONEIRA 400L, APLICADO MANUALMENTE EM FACES INTERNAS DE PAREDES, PARA AMBIENTE COM ÁREA ENTRE 5M2 E 10M2, ESPESSURA DE 10MM, COM EXECUÇÃO DE TALISCAS. AF_06/2014</v>
          </cell>
          <cell r="D5493" t="str">
            <v>M2</v>
          </cell>
          <cell r="E5493">
            <v>15.53</v>
          </cell>
          <cell r="F5493" t="str">
            <v>SINAPI</v>
          </cell>
        </row>
        <row r="5494">
          <cell r="B5494">
            <v>87550</v>
          </cell>
          <cell r="C5494" t="str">
            <v>EMBOÇO, PARA RECEBIMENTO DE CERÂMICA, EM ARGAMASSA TRAÇO 1:2:8, PREPARO MANUAL, APLICADO MANUALMENTE EM FACES INTERNAS DE PAREDES, PARA AMBIENTE COM ÁREA ENTRE 5M2 E 10M2, ESPESSURA DE 10MM, COM EXECUÇÃO DE TALISCAS. AF_06/2014</v>
          </cell>
          <cell r="D5494" t="str">
            <v>M2</v>
          </cell>
          <cell r="E5494">
            <v>16.510000000000002</v>
          </cell>
          <cell r="F5494" t="str">
            <v>SINAPI</v>
          </cell>
        </row>
        <row r="5495">
          <cell r="B5495">
            <v>87553</v>
          </cell>
          <cell r="C5495" t="str">
            <v>EMBOÇO, PARA RECEBIMENTO DE CERÂMICA, EM ARGAMASSA TRAÇO 1:2:8, PREPARO MECÂNICO COM BETONEIRA 400L, APLICADO MANUALMENTE EM FACES INTERNAS DE PAREDES, PARA AMBIENTE COM ÁREA MAIOR QUE 10M2, ESPESSURA DE 10MM, COM EXECUÇÃO DE TALISCAS. AF_06/2014</v>
          </cell>
          <cell r="D5495" t="str">
            <v>M2</v>
          </cell>
          <cell r="E5495">
            <v>13</v>
          </cell>
          <cell r="F5495" t="str">
            <v>SINAPI</v>
          </cell>
        </row>
        <row r="5496">
          <cell r="B5496">
            <v>87554</v>
          </cell>
          <cell r="C5496" t="str">
            <v>EMBOÇO, PARA RECEBIMENTO DE CERÂMICA, EM ARGAMASSA TRAÇO 1:2:8, PREPARO MANUAL, APLICADO MANUALMENTE EM FACES INTERNAS DE PAREDES, PARA AMBIENTE COM ÁREA MAIOR QUE 10M2, ESPESSURA DE 10MM, COM EXECUÇÃO DE TALISCAS. AF_06/2014</v>
          </cell>
          <cell r="D5496" t="str">
            <v>M2</v>
          </cell>
          <cell r="E5496">
            <v>13.98</v>
          </cell>
          <cell r="F5496" t="str">
            <v>SINAPI</v>
          </cell>
        </row>
        <row r="5497">
          <cell r="B5497">
            <v>87555</v>
          </cell>
          <cell r="C549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5497" t="str">
            <v>M2</v>
          </cell>
          <cell r="E5497">
            <v>32.119999999999997</v>
          </cell>
          <cell r="F5497" t="str">
            <v>SINAPI</v>
          </cell>
        </row>
        <row r="5498">
          <cell r="B5498">
            <v>87556</v>
          </cell>
          <cell r="C5498" t="str">
            <v>MASSA ÚNICA, PARA RECEBIMENTO DE PINTURA, EM ARGAMASSA INDUSTRIALIZADA, PREPARO MECÂNICO, APLICADO COM EQUIPAMENTO DE MISTURA E PROJEÇÃO DE 1,5 M3/H DE ARGAMASSA EM FACES INTERNAS DE PAREDES, ESPESSURA DE 10MM, COM EXECUÇÃO DE TALISCAS. AF_06/2014</v>
          </cell>
          <cell r="D5498" t="str">
            <v>M2</v>
          </cell>
          <cell r="E5498">
            <v>29.99</v>
          </cell>
          <cell r="F5498" t="str">
            <v>SINAPI</v>
          </cell>
        </row>
        <row r="5499">
          <cell r="B5499">
            <v>87557</v>
          </cell>
          <cell r="C549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5499" t="str">
            <v>M2</v>
          </cell>
          <cell r="E5499">
            <v>29.21</v>
          </cell>
          <cell r="F5499" t="str">
            <v>SINAPI</v>
          </cell>
        </row>
        <row r="5500">
          <cell r="B5500">
            <v>87559</v>
          </cell>
          <cell r="C550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5500" t="str">
            <v>M2</v>
          </cell>
          <cell r="E5500">
            <v>27.06</v>
          </cell>
          <cell r="F5500" t="str">
            <v>SINAPI</v>
          </cell>
        </row>
        <row r="5501">
          <cell r="B5501">
            <v>87561</v>
          </cell>
          <cell r="C5501" t="str">
            <v>MASSA ÚNICA, PARA RECEBIMENTO DE PINTURA OU CERÂMICA, EM ARGAMASSA INDUSTRIALIZADA, PREPARO MECÂNICO, APLICADO COM EQUIPAMENTO DE MISTURA E PROJEÇÃO DE 1,5 M3/H DE ARGAMASSA EM FACES INTERNAS DE PAREDES, ESPESSURA DE 10MM, SEM EXECUÇÃO DE TALISCAS. AF_06/2014</v>
          </cell>
          <cell r="D5501" t="str">
            <v>M2</v>
          </cell>
          <cell r="E5501">
            <v>29.41</v>
          </cell>
          <cell r="F5501" t="str">
            <v>SINAPI</v>
          </cell>
        </row>
        <row r="5502">
          <cell r="B5502">
            <v>87775</v>
          </cell>
          <cell r="C5502" t="str">
            <v>EMBOÇO OU MASSA ÚNICA EM ARGAMASSA TRAÇO 1:2:8, PREPARO MECÂNICO COM BETONEIRA 400 L, APLICADA MANUALMENTE EM PANOS DE FACHADA COM PRESENÇA DE VÃOS, ESPESSURA DE 25 MM. AF_06/2014</v>
          </cell>
          <cell r="D5502" t="str">
            <v>M2</v>
          </cell>
          <cell r="E5502">
            <v>38.950000000000003</v>
          </cell>
          <cell r="F5502" t="str">
            <v>SINAPI</v>
          </cell>
        </row>
        <row r="5503">
          <cell r="B5503">
            <v>87777</v>
          </cell>
          <cell r="C5503" t="str">
            <v>EMBOÇO OU MASSA ÚNICA EM ARGAMASSA TRAÇO 1:2:8, PREPARO MANUAL, APLICADA MANUALMENTE EM PANOS DE FACHADA COM PRESENÇA DE VÃOS, ESPESSURA DE 25 MM. AF_06/2014</v>
          </cell>
          <cell r="D5503" t="str">
            <v>M2</v>
          </cell>
          <cell r="E5503">
            <v>40.4</v>
          </cell>
          <cell r="F5503" t="str">
            <v>SINAPI</v>
          </cell>
        </row>
        <row r="5504">
          <cell r="B5504">
            <v>87778</v>
          </cell>
          <cell r="C5504" t="str">
            <v>EMBOÇO OU MASSA ÚNICA EM ARGAMASSA INDUSTRIALIZADA, PREPARO MECÂNICO E APLICAÇÃO COM EQUIPAMENTO DE MISTURA E PROJEÇÃO DE 1,5 M3/H DE ARGAMASSA EM PANOS DE FACHADA COM PRESENÇA DE VÃOS, ESPESSURA DE 25 MM. AF_06/2014</v>
          </cell>
          <cell r="D5504" t="str">
            <v>M2</v>
          </cell>
          <cell r="E5504">
            <v>57.69</v>
          </cell>
          <cell r="F5504" t="str">
            <v>SINAPI</v>
          </cell>
        </row>
        <row r="5505">
          <cell r="B5505">
            <v>87779</v>
          </cell>
          <cell r="C5505" t="str">
            <v>EMBOÇO OU MASSA ÚNICA EM ARGAMASSA TRAÇO 1:2:8, PREPARO MECÂNICO COM BETONEIRA 400 L, APLICADA MANUALMENTE EM PANOS DE FACHADA COM PRESENÇA DE VÃOS, ESPESSURA DE 35 MM. AF_06/2014</v>
          </cell>
          <cell r="D5505" t="str">
            <v>M2</v>
          </cell>
          <cell r="E5505">
            <v>45.74</v>
          </cell>
          <cell r="F5505" t="str">
            <v>SINAPI</v>
          </cell>
        </row>
        <row r="5506">
          <cell r="B5506">
            <v>87781</v>
          </cell>
          <cell r="C5506" t="str">
            <v>EMBOÇO OU MASSA ÚNICA EM ARGAMASSA TRAÇO 1:2:8, PREPARO MANUAL, APLICADA MANUALMENTE EM PANOS DE FACHADA COM PRESENÇA DE VÃOS, ESPESSURA DE 35 MM. AF_06/2014</v>
          </cell>
          <cell r="D5506" t="str">
            <v>M2</v>
          </cell>
          <cell r="E5506">
            <v>47.68</v>
          </cell>
          <cell r="F5506" t="str">
            <v>SINAPI</v>
          </cell>
        </row>
        <row r="5507">
          <cell r="B5507">
            <v>87783</v>
          </cell>
          <cell r="C5507" t="str">
            <v>EMBOÇO OU MASSA ÚNICA EM ARGAMASSA INDUSTRIALIZADA, PREPARO MECÂNICO E APLICAÇÃO COM EQUIPAMENTO DE MISTURA E PROJEÇÃO DE 1,5 M3/H DE ARGAMASSA EM PANOS DE FACHADA COM PRESENÇA DE VÃOS, ESPESSURA DE 35 MM. AF_06/2014</v>
          </cell>
          <cell r="D5507" t="str">
            <v>M2</v>
          </cell>
          <cell r="E5507">
            <v>72.290000000000006</v>
          </cell>
          <cell r="F5507" t="str">
            <v>SINAPI</v>
          </cell>
        </row>
        <row r="5508">
          <cell r="B5508">
            <v>87784</v>
          </cell>
          <cell r="C5508" t="str">
            <v>EMBOÇO OU MASSA ÚNICA EM ARGAMASSA TRAÇO 1:2:8, PREPARO MECÂNICO COM BETONEIRA 400 L, APLICADA MANUALMENTE EM PANOS DE FACHADA COM PRESENÇA DE VÃOS, ESPESSURA DE 45 MM. AF_06/2014</v>
          </cell>
          <cell r="D5508" t="str">
            <v>M2</v>
          </cell>
          <cell r="E5508">
            <v>52.54</v>
          </cell>
          <cell r="F5508" t="str">
            <v>SINAPI</v>
          </cell>
        </row>
        <row r="5509">
          <cell r="B5509">
            <v>87786</v>
          </cell>
          <cell r="C5509" t="str">
            <v>EMBOÇO OU MASSA ÚNICA EM ARGAMASSA TRAÇO 1:2:8, PREPARO MANUAL, APLICADA MANUALMENTE EM PANOS DE FACHADA COM PRESENÇA DE VÃOS, ESPESSURA DE 45 MM. AF_06/2014</v>
          </cell>
          <cell r="D5509" t="str">
            <v>M2</v>
          </cell>
          <cell r="E5509">
            <v>54.97</v>
          </cell>
          <cell r="F5509" t="str">
            <v>SINAPI</v>
          </cell>
        </row>
        <row r="5510">
          <cell r="B5510">
            <v>87787</v>
          </cell>
          <cell r="C5510" t="str">
            <v>EMBOÇO OU MASSA ÚNICA EM ARGAMASSA INDUSTRIALIZADA, PREPARO MECÂNICO E APLICAÇÃO COM EQUIPAMENTO DE MISTURA E PROJEÇÃO DE 1,5 M3/H DE ARGAMASSA EM PANOS DE FACHADA COM PRESENÇA DE VÃOS, ESPESSURA DE 45 MM. AF_06/2014</v>
          </cell>
          <cell r="D5510" t="str">
            <v>M2</v>
          </cell>
          <cell r="E5510">
            <v>86.88</v>
          </cell>
          <cell r="F5510" t="str">
            <v>SINAPI</v>
          </cell>
        </row>
        <row r="5511">
          <cell r="B5511">
            <v>87788</v>
          </cell>
          <cell r="C5511" t="str">
            <v>EMBOÇO OU MASSA ÚNICA EM ARGAMASSA TRAÇO 1:2:8, PREPARO MECÂNICO COM BETONEIRA 400 L, APLICADA MANUALMENTE EM PANOS DE FACHADA COM PRESENÇA DE VÃOS, ESPESSURA MAIOR OU IGUAL A 50 MM. AF_06/2014</v>
          </cell>
          <cell r="D5511" t="str">
            <v>M2</v>
          </cell>
          <cell r="E5511">
            <v>67.12</v>
          </cell>
          <cell r="F5511" t="str">
            <v>SINAPI</v>
          </cell>
        </row>
        <row r="5512">
          <cell r="B5512">
            <v>87790</v>
          </cell>
          <cell r="C5512" t="str">
            <v>EMBOÇO OU MASSA ÚNICA EM ARGAMASSA TRAÇO 1:2:8, PREPARO MANUAL, APLICADA MANUALMENTE EM PANOS DE FACHADA COM PRESENÇA DE VÃOS, ESPESSURA MAIOR OU IGUAL A 50 MM. AF_06/2014</v>
          </cell>
          <cell r="D5512" t="str">
            <v>M2</v>
          </cell>
          <cell r="E5512">
            <v>69.790000000000006</v>
          </cell>
          <cell r="F5512" t="str">
            <v>SINAPI</v>
          </cell>
        </row>
        <row r="5513">
          <cell r="B5513">
            <v>87791</v>
          </cell>
          <cell r="C5513" t="str">
            <v>EMBOÇO OU MASSA ÚNICA EM ARGAMASSA INDUSTRIALIZADA, PREPARO MECÂNICO E APLICAÇÃO COM EQUIPAMENTO DE MISTURA E PROJEÇÃO DE 1,5 M3/H DE ARGAMASSA EM PANOS DE FACHADA COM PRESENÇA DE VÃOS, ESPESSURA MAIOR OU IGUAL A 50 MM. AF_06/2014</v>
          </cell>
          <cell r="D5513" t="str">
            <v>M2</v>
          </cell>
          <cell r="E5513">
            <v>102.45</v>
          </cell>
          <cell r="F5513" t="str">
            <v>SINAPI</v>
          </cell>
        </row>
        <row r="5514">
          <cell r="B5514">
            <v>87792</v>
          </cell>
          <cell r="C5514" t="str">
            <v>EMBOÇO OU MASSA ÚNICA EM ARGAMASSA TRAÇO 1:2:8, PREPARO MECÂNICO COM BETONEIRA 400 L, APLICADA MANUALMENTE EM PANOS CEGOS DE FACHADA (SEM PRESENÇA DE VÃOS), ESPESSURA DE 25 MM. AF_06/2014</v>
          </cell>
          <cell r="D5514" t="str">
            <v>M2</v>
          </cell>
          <cell r="E5514">
            <v>26.18</v>
          </cell>
          <cell r="F5514" t="str">
            <v>SINAPI</v>
          </cell>
        </row>
        <row r="5515">
          <cell r="B5515">
            <v>87794</v>
          </cell>
          <cell r="C5515" t="str">
            <v>EMBOÇO OU MASSA ÚNICA EM ARGAMASSA TRAÇO 1:2:8, PREPARO MANUAL, APLICADA MANUALMENTE EM PANOS CEGOS DE FACHADA (SEM PRESENÇA DE VÃOS), ESPESSURA DE 25 MM. AF_06/2014</v>
          </cell>
          <cell r="D5515" t="str">
            <v>M2</v>
          </cell>
          <cell r="E5515">
            <v>27.53</v>
          </cell>
          <cell r="F5515" t="str">
            <v>SINAPI</v>
          </cell>
        </row>
        <row r="5516">
          <cell r="B5516">
            <v>87795</v>
          </cell>
          <cell r="C5516" t="str">
            <v>EMBOÇO OU MASSA ÚNICA EM ARGAMASSA INDUSTRIALIZADA, PREPARO MECÂNICO E APLICAÇÃO COM EQUIPAMENTO DE MISTURA E PROJEÇÃO DE 1,5 M3/H DE ARGAMASSA EM PANOS CEGOS DE FACHADA (SEM PRESENÇA DE VÃOS), ESPESSURA DE 25 MM. AF_06/2014</v>
          </cell>
          <cell r="D5516" t="str">
            <v>M2</v>
          </cell>
          <cell r="E5516">
            <v>43.39</v>
          </cell>
          <cell r="F5516" t="str">
            <v>SINAPI</v>
          </cell>
        </row>
        <row r="5517">
          <cell r="B5517">
            <v>87797</v>
          </cell>
          <cell r="C5517" t="str">
            <v>EMBOÇO OU MASSA ÚNICA EM ARGAMASSA TRAÇO 1:2:8, PREPARO MECÂNICO COM BETONEIRA 400 L, APLICADA MANUALMENTE EM PANOS CEGOS DE FACHADA (SEM PRESENÇA DE VÃOS), ESPESSURA DE 35 MM. AF_06/2014</v>
          </cell>
          <cell r="D5517" t="str">
            <v>M2</v>
          </cell>
          <cell r="E5517">
            <v>32.700000000000003</v>
          </cell>
          <cell r="F5517" t="str">
            <v>SINAPI</v>
          </cell>
        </row>
        <row r="5518">
          <cell r="B5518">
            <v>87799</v>
          </cell>
          <cell r="C5518" t="str">
            <v>EMBOÇO OU MASSA ÚNICA EM ARGAMASSA TRAÇO 1:2:8, PREPARO MANUAL, APLICADA MANUALMENTE EM PANOS CEGOS DE FACHADA (SEM PRESENÇA DE VÃOS), ESPESSURA DE 35 MM. AF_06/2014</v>
          </cell>
          <cell r="D5518" t="str">
            <v>M2</v>
          </cell>
          <cell r="E5518">
            <v>34.5</v>
          </cell>
          <cell r="F5518" t="str">
            <v>SINAPI</v>
          </cell>
        </row>
        <row r="5519">
          <cell r="B5519">
            <v>87800</v>
          </cell>
          <cell r="C5519" t="str">
            <v>EMBOÇO OU MASSA ÚNICA EM ARGAMASSA INDUSTRIALIZADA, PREPARO MECÂNICO E APLICAÇÃO COM EQUIPAMENTO DE MISTURA E PROJEÇÃO DE 1,5 M3/H DE ARGAMASSA EM PANOS CEGOS DE FACHADA (SEM PRESENÇA DE VÃOS), ESPESSURA DE 35 MM. AF_06/2014</v>
          </cell>
          <cell r="D5519" t="str">
            <v>M2</v>
          </cell>
          <cell r="E5519">
            <v>57.2</v>
          </cell>
          <cell r="F5519" t="str">
            <v>SINAPI</v>
          </cell>
        </row>
        <row r="5520">
          <cell r="B5520">
            <v>87801</v>
          </cell>
          <cell r="C5520" t="str">
            <v>EMBOÇO OU MASSA ÚNICA EM ARGAMASSA TRAÇO 1:2:8, PREPARO MECÂNICO COM BETONEIRA 400 L, APLICADA MANUALMENTE EM PANOS CEGOS DE FACHADA (SEM PRESENÇA DE VÃOS), ESPESSURA DE 45 MM. AF_06/2014</v>
          </cell>
          <cell r="D5520" t="str">
            <v>M2</v>
          </cell>
          <cell r="E5520">
            <v>39.21</v>
          </cell>
          <cell r="F5520" t="str">
            <v>SINAPI</v>
          </cell>
        </row>
        <row r="5521">
          <cell r="B5521">
            <v>87803</v>
          </cell>
          <cell r="C5521" t="str">
            <v>EMBOÇO OU MASSA ÚNICA EM ARGAMASSA TRAÇO 1:2:8, PREPARO MANUAL, APLICADA MANUALMENTE EM PANOS CEGOS DE FACHADA (SEM PRESENÇA DE VÃOS), ESPESSURA DE 45 MM. AF_06/2014</v>
          </cell>
          <cell r="D5521" t="str">
            <v>M2</v>
          </cell>
          <cell r="E5521">
            <v>41.48</v>
          </cell>
          <cell r="F5521" t="str">
            <v>SINAPI</v>
          </cell>
        </row>
        <row r="5522">
          <cell r="B5522">
            <v>87804</v>
          </cell>
          <cell r="C5522" t="str">
            <v>EMBOÇO OU MASSA ÚNICA EM ARGAMASSA INDUSTRIALIZADA, PREPARO MECÂNICO E APLICAÇÃO COM EQUIPAMENTO DE MISTURA E PROJEÇÃO DE 1,5 M3/H DE ARGAMASSA EM PANOS CEGOS DE FACHADA (SEM PRESENÇA DE VÃOS), ESPESSURA DE 45 MM. AF_06/2014</v>
          </cell>
          <cell r="D5522" t="str">
            <v>M2</v>
          </cell>
          <cell r="E5522">
            <v>71.010000000000005</v>
          </cell>
          <cell r="F5522" t="str">
            <v>SINAPI</v>
          </cell>
        </row>
        <row r="5523">
          <cell r="B5523">
            <v>87805</v>
          </cell>
          <cell r="C5523" t="str">
            <v>EMBOÇO OU MASSA ÚNICA EM ARGAMASSA TRAÇO 1:2:8, PREPARO MECÂNICO COM BETONEIRA 400 L, APLICADA MANUALMENTE EM PANOS CEGOS DE FACHADA (SEM PRESENÇA DE VÃOS), ESPESSURA MAIOR OU IGUAL A 50 MM. AF_06/2014</v>
          </cell>
          <cell r="D5523" t="str">
            <v>M2</v>
          </cell>
          <cell r="E5523">
            <v>45.03</v>
          </cell>
          <cell r="F5523" t="str">
            <v>SINAPI</v>
          </cell>
        </row>
        <row r="5524">
          <cell r="B5524">
            <v>87807</v>
          </cell>
          <cell r="C5524" t="str">
            <v>EMBOÇO OU MASSA ÚNICA EM ARGAMASSA TRAÇO 1:2:8, PREPARO MANUAL, APLICADA MANUALMENTE EM PANOS CEGOS DE FACHADA (SEM PRESENÇA DE VÃOS), ESPESSURA MAIOR OU IGUAL A 50 MM. AF_06/2014</v>
          </cell>
          <cell r="D5524" t="str">
            <v>M2</v>
          </cell>
          <cell r="E5524">
            <v>47.53</v>
          </cell>
          <cell r="F5524" t="str">
            <v>SINAPI</v>
          </cell>
        </row>
        <row r="5525">
          <cell r="B5525">
            <v>87808</v>
          </cell>
          <cell r="C5525" t="str">
            <v>EMBOÇO OU MASSA ÚNICA EM ARGAMASSA INDUSTRIALIZADA, PREPARO MECÂNICO E APLICAÇÃO COM EQUIPAMENTO DE MISTURA E PROJEÇÃO DE 1,5 M3/H DE ARGAMASSA EM PANOS CEGOS DE FACHADA (SEM PRESENÇA DE VÃOS), ESPESSURA MAIOR OU IGUAL A 50 MM. AF_06/2014</v>
          </cell>
          <cell r="D5525" t="str">
            <v>M2</v>
          </cell>
          <cell r="E5525">
            <v>77.59</v>
          </cell>
          <cell r="F5525" t="str">
            <v>SINAPI</v>
          </cell>
        </row>
        <row r="5526">
          <cell r="B5526">
            <v>87809</v>
          </cell>
          <cell r="C5526" t="str">
            <v>EMBOÇO OU MASSA ÚNICA EM ARGAMASSA TRAÇO 1:2:8, PREPARO MECÂNICO COM BETONEIRA 400 L, APLICADA MANUALMENTE EM SUPERFÍCIES EXTERNAS DA SACADA, ESPESSURA DE 25 MM, SEM USO DE TELA METÁLICA DE REFORÇO CONTRA FISSURAÇÃO. AF_06/2014</v>
          </cell>
          <cell r="D5526" t="str">
            <v>M2</v>
          </cell>
          <cell r="E5526">
            <v>61.18</v>
          </cell>
          <cell r="F5526" t="str">
            <v>SINAPI</v>
          </cell>
        </row>
        <row r="5527">
          <cell r="B5527">
            <v>87811</v>
          </cell>
          <cell r="C5527" t="str">
            <v>EMBOÇO OU MASSA ÚNICA EM ARGAMASSA TRAÇO 1:2:8, PREPARO MANUAL, APLICADA MANUALMENTE EM SUPERFÍCIES EXTERNAS DA SACADA, ESPESSURA DE 25 MM, SEM USO DE TELA METÁLICA DE REFORÇO CONTRA FISSURAÇÃO. AF_06/2014</v>
          </cell>
          <cell r="D5527" t="str">
            <v>M2</v>
          </cell>
          <cell r="E5527">
            <v>62.53</v>
          </cell>
          <cell r="F5527" t="str">
            <v>SINAPI</v>
          </cell>
        </row>
        <row r="5528">
          <cell r="B5528">
            <v>87812</v>
          </cell>
          <cell r="C5528" t="str">
            <v>EMBOÇO OU MASSA ÚNICA EM ARGAMASSA INDUSTRIALIZADA, PREPARO MECÂNICO E APLICAÇÃO COM EQUIPAMENTO DE MISTURA E PROJEÇÃO DE 1,5 M3/H EM SUPERFÍCIES EXTERNAS DA SACADA, ESPESSURA 25 MM, SEM USO DE TELA METÁLICA. AF_06/2014</v>
          </cell>
          <cell r="D5528" t="str">
            <v>M2</v>
          </cell>
          <cell r="E5528">
            <v>78.069999999999993</v>
          </cell>
          <cell r="F5528" t="str">
            <v>SINAPI</v>
          </cell>
        </row>
        <row r="5529">
          <cell r="B5529">
            <v>87813</v>
          </cell>
          <cell r="C5529" t="str">
            <v>EMBOÇO OU MASSA ÚNICA EM ARGAMASSA TRAÇO 1:2:8, PREPARO MECÂNICO COM BETONEIRA 400 L, APLICADA MANUALMENTE EM SUPERFÍCIES EXTERNAS DA SACADA, ESPESSURA DE 35 MM, SEM USO DE TELA METÁLICA DE REFORÇO CONTRA FISSURAÇÃO. AF_06/2014</v>
          </cell>
          <cell r="D5529" t="str">
            <v>M2</v>
          </cell>
          <cell r="E5529">
            <v>67.7</v>
          </cell>
          <cell r="F5529" t="str">
            <v>SINAPI</v>
          </cell>
        </row>
        <row r="5530">
          <cell r="B5530">
            <v>87815</v>
          </cell>
          <cell r="C5530" t="str">
            <v>EMBOÇO OU MASSA ÚNICA EM ARGAMASSA TRAÇO 1:2:8, PREPARO MANUAL, APLICADA MANUALMENTE EM SUPERFÍCIES EXTERNAS DA SACADA, ESPESSURA DE 35 MM, SEM USO DE TELA METÁLICA DE REFORÇO CONTRA FISSURAÇÃO. AF_06/2014</v>
          </cell>
          <cell r="D5530" t="str">
            <v>M2</v>
          </cell>
          <cell r="E5530">
            <v>69.5</v>
          </cell>
          <cell r="F5530" t="str">
            <v>SINAPI</v>
          </cell>
        </row>
        <row r="5531">
          <cell r="B5531">
            <v>87816</v>
          </cell>
          <cell r="C5531" t="str">
            <v>EMBOÇO OU MASSA ÚNICA EM ARGAMASSA INDUSTRIALIZADA, PREPARO MECÂNICO E APLICAÇÃO COM EQUIPAMENTO DE MISTURA E PROJEÇÃO DE 1,5 M3/H EM SUPERFÍCIES EXTERNAS DA SACADA, ESPESSURA 35 MM, SEM USO DE TELA METÁLICA. AF_06/2014</v>
          </cell>
          <cell r="D5531" t="str">
            <v>M2</v>
          </cell>
          <cell r="E5531">
            <v>91.88</v>
          </cell>
          <cell r="F5531" t="str">
            <v>SINAPI</v>
          </cell>
        </row>
        <row r="5532">
          <cell r="B5532">
            <v>87817</v>
          </cell>
          <cell r="C5532" t="str">
            <v>EMBOÇO OU MASSA ÚNICA EM ARGAMASSA TRAÇO 1:2:8, PREPARO MECÂNICO COM BETONEIRA 400 L, APLICADA MANUALMENTE EM SUPERFÍCIES EXTERNAS DA SACADA, ESPESSURA DE 45 MM, SEM USO DE TELA METÁLICA DE REFORÇO CONTRA FISSURAÇÃO. AF_06/2014</v>
          </cell>
          <cell r="D5532" t="str">
            <v>M2</v>
          </cell>
          <cell r="E5532">
            <v>73.89</v>
          </cell>
          <cell r="F5532" t="str">
            <v>SINAPI</v>
          </cell>
        </row>
        <row r="5533">
          <cell r="B5533">
            <v>87819</v>
          </cell>
          <cell r="C5533" t="str">
            <v>EMBOÇO OU MASSA ÚNICA EM ARGAMASSA TRAÇO 1:2:8, PREPARO MANUAL, APLICADA MANUALMENTE EM SUPERFÍCIES EXTERNAS DA SACADA, ESPESSURA DE 45 MM, SEM USO DE TELA METÁLICA DE REFORÇO CONTRA FISSURAÇÃO. AF_06/2014</v>
          </cell>
          <cell r="D5533" t="str">
            <v>M2</v>
          </cell>
          <cell r="E5533">
            <v>76.16</v>
          </cell>
          <cell r="F5533" t="str">
            <v>SINAPI</v>
          </cell>
        </row>
        <row r="5534">
          <cell r="B5534">
            <v>87820</v>
          </cell>
          <cell r="C5534" t="str">
            <v>EMBOÇO OU MASSA ÚNICA EM ARGAMASSA INDUSTRIALIZADA, PREPARO MECÂNICO E APLICAÇÃO COM EQUIPAMENTO DE MISTURA E PROJEÇÃO DE 1,5 M3/H EM SUPERFÍCIES EXTERNAS DA SACADA, ESPESSURA 45 MM, SEM USO DE TELA METÁLICA. AF_06/2014</v>
          </cell>
          <cell r="D5534" t="str">
            <v>M2</v>
          </cell>
          <cell r="E5534">
            <v>105.69</v>
          </cell>
          <cell r="F5534" t="str">
            <v>SINAPI</v>
          </cell>
        </row>
        <row r="5535">
          <cell r="B5535">
            <v>87821</v>
          </cell>
          <cell r="C5535" t="str">
            <v>EMBOÇO OU MASSA ÚNICA EM ARGAMASSA TRAÇO 1:2:8, PREPARO MECÂNICO COM BETONEIRA 400 L, APLICADA MANUALMENTE EM SUPERFÍCIES EXTERNAS DA SACADA, ESPESSURA MAIOR OU IGUAL A 50 MM, SEM USO DE TELA METÁLICA DE REFORÇO CONTRA FISSURAÇÃO. AF_06/2014</v>
          </cell>
          <cell r="D5535" t="str">
            <v>M2</v>
          </cell>
          <cell r="E5535">
            <v>105.63</v>
          </cell>
          <cell r="F5535" t="str">
            <v>SINAPI</v>
          </cell>
        </row>
        <row r="5536">
          <cell r="B5536">
            <v>87823</v>
          </cell>
          <cell r="C5536" t="str">
            <v>EMBOÇO OU MASSA ÚNICA EM ARGAMASSA TRAÇO 1:2:8, PREPARO MANUAL, APLICADA MANUALMENTE EM SUPERFÍCIES EXTERNAS DA SACADA, ESPESSURA MAIOR OU IGUAL A 50 MM, SEM USO DE TELA METÁLICA DE REFORÇO CONTRA FISSURAÇÃO. AF_06/2014</v>
          </cell>
          <cell r="D5536" t="str">
            <v>M2</v>
          </cell>
          <cell r="E5536">
            <v>108.13</v>
          </cell>
          <cell r="F5536" t="str">
            <v>SINAPI</v>
          </cell>
        </row>
        <row r="5537">
          <cell r="B5537">
            <v>87824</v>
          </cell>
          <cell r="C5537" t="str">
            <v>EMBOÇO OU MASSA ÚNICA EM ARGAMASSA INDUSTRIALIZADA, PREPARO MECÂNICO E APLICAÇÃO COM EQUIPAMENTO DE MISTURA E PROJEÇÃO DE 1,5 M3/H EM SUPERFÍCIES EXTERNAS DA SACADA, ESPESSURA MAIOR OU IGUAL A 50 MM, SEM USO DE TELA METÁLICA. AF_06/2014</v>
          </cell>
          <cell r="D5537" t="str">
            <v>M2</v>
          </cell>
          <cell r="E5537">
            <v>137.87</v>
          </cell>
          <cell r="F5537" t="str">
            <v>SINAPI</v>
          </cell>
        </row>
        <row r="5538">
          <cell r="B5538">
            <v>87825</v>
          </cell>
          <cell r="C5538" t="str">
            <v>EMBOÇO OU MASSA ÚNICA EM ARGAMASSA TRAÇO 1:2:8, PREPARO MECÂNICO COM BETONEIRA 400 L, APLICADA MANUALMENTE NAS PAREDES INTERNAS DA SACADA, ESPESSURA DE 25 MM, SEM USO DE TELA METÁLICA DE REFORÇO CONTRA FISSURAÇÃO. AF_06/2014</v>
          </cell>
          <cell r="D5538" t="str">
            <v>M2</v>
          </cell>
          <cell r="E5538">
            <v>49.07</v>
          </cell>
          <cell r="F5538" t="str">
            <v>SINAPI</v>
          </cell>
        </row>
        <row r="5539">
          <cell r="B5539">
            <v>87827</v>
          </cell>
          <cell r="C5539" t="str">
            <v>EMBOÇO OU MASSA ÚNICA EM ARGAMASSA TRAÇO 1:2:8, PREPARO MANUAL, APLICADA MANUALMENTE NAS PAREDES INTERNAS DA SACADA, ESPESSURA DE 25 MM, SEM USO DE TELA METÁLICA DE REFORÇO CONTRA FISSURAÇÃO. AF_06/2014</v>
          </cell>
          <cell r="D5539" t="str">
            <v>M2</v>
          </cell>
          <cell r="E5539">
            <v>50.72</v>
          </cell>
          <cell r="F5539" t="str">
            <v>SINAPI</v>
          </cell>
        </row>
        <row r="5540">
          <cell r="B5540">
            <v>87828</v>
          </cell>
          <cell r="C5540" t="str">
            <v>EMBOÇO OU MASSA ÚNICA EM ARGAMASSA INDUSTRIALIZADA, PREPARO MECÂNICO E APLICAÇÃO COM EQUIPAMENTO DE MISTURA E PROJEÇÃO DE 1,5 M3/H NAS PAREDES INTERNAS DA SACADA, ESPESSURA 25 MM, SEM USO DE TELA METÁLICA. AF_06/2014</v>
          </cell>
          <cell r="D5540" t="str">
            <v>M2</v>
          </cell>
          <cell r="E5540">
            <v>71.09</v>
          </cell>
          <cell r="F5540" t="str">
            <v>SINAPI</v>
          </cell>
        </row>
        <row r="5541">
          <cell r="B5541">
            <v>87829</v>
          </cell>
          <cell r="C5541" t="str">
            <v>EMBOÇO OU MASSA ÚNICA EM ARGAMASSA TRAÇO 1:2:8, PREPARO MECÂNICO COM BETONEIRA 400 L, APLICADA MANUALMENTE NAS PAREDES INTERNAS DA SACADA, ESPESSURA DE 35 MM, SEM USO DE TELA METÁLICA DE REFORÇO CONTRA FISSURAÇÃO. AF_06/2014</v>
          </cell>
          <cell r="D5541" t="str">
            <v>M2</v>
          </cell>
          <cell r="E5541">
            <v>56.46</v>
          </cell>
          <cell r="F5541" t="str">
            <v>SINAPI</v>
          </cell>
        </row>
        <row r="5542">
          <cell r="B5542">
            <v>87831</v>
          </cell>
          <cell r="C5542" t="str">
            <v>EMBOÇO OU MASSA ÚNICA EM ARGAMASSA TRAÇO 1:2:8, PREPARO MANUAL, APLICADA MANUALMENTE NAS PAREDES INTERNAS DA SACADA, ESPESSURA DE 35 MM, SEM USO DE TELA METÁLICA DE REFORÇO CONTRA FISSURAÇÃO. AF_06/2014</v>
          </cell>
          <cell r="D5542" t="str">
            <v>M2</v>
          </cell>
          <cell r="E5542">
            <v>58.67</v>
          </cell>
          <cell r="F5542" t="str">
            <v>SINAPI</v>
          </cell>
        </row>
        <row r="5543">
          <cell r="B5543">
            <v>87832</v>
          </cell>
          <cell r="C5543" t="str">
            <v>EMBOÇO OU MASSA ÚNICA EM ARGAMASSA INDUSTRIALIZADA, PREPARO MECÂNICO E APLICAÇÃO COM EQUIPAMENTO DE MISTURA E PROJEÇÃO DE 1,5 M3/H DE ARGAMASSA NAS PAREDES INTERNAS DA SACADA, ESPESSURA 35 MM, SEM USO DE TELA METÁLICA. AF_06/2014</v>
          </cell>
          <cell r="D5543" t="str">
            <v>M2</v>
          </cell>
          <cell r="E5543">
            <v>87.38</v>
          </cell>
          <cell r="F5543" t="str">
            <v>SINAPI</v>
          </cell>
        </row>
        <row r="5544">
          <cell r="B5544">
            <v>87834</v>
          </cell>
          <cell r="C5544" t="str">
            <v>REVESTIMENTO DECORATIVO MONOCAMADA APLICADO MANUALMENTE EM PANOS CEGOS DA FACHADA DE UM EDIFÍCIO DE ESTRUTURA CONVENCIONAL, COM ACABAMENTO RASPADO. AF_06/2014</v>
          </cell>
          <cell r="D5544" t="str">
            <v>M2</v>
          </cell>
          <cell r="E5544">
            <v>148.69999999999999</v>
          </cell>
          <cell r="F5544" t="str">
            <v>SINAPI</v>
          </cell>
        </row>
        <row r="5545">
          <cell r="B5545">
            <v>87835</v>
          </cell>
          <cell r="C5545" t="str">
            <v>REVESTIMENTO DECORATIVO MONOCAMADA APLICADO MANUALMENTE EM PANOS CEGOS DA FACHADA DE UM EDIFÍCIO DE ALVENARIA ESTRUTURAL, COM ACABAMENTO RASPADO. AF_06/2014</v>
          </cell>
          <cell r="D5545" t="str">
            <v>M2</v>
          </cell>
          <cell r="E5545">
            <v>101.62</v>
          </cell>
          <cell r="F5545" t="str">
            <v>SINAPI</v>
          </cell>
        </row>
        <row r="5546">
          <cell r="B5546">
            <v>87836</v>
          </cell>
          <cell r="C5546" t="str">
            <v>REVESTIMENTO DECORATIVO MONOCAMADA APLICADO COM EQUIPAMENTO DE PROJEÇÃO EM PANOS CEGOS DA FACHADA DE UM EDIFÍCIO DE ESTRUTURA CONVENCIONAL, COM ACABAMENTO RASPADO. AF_06/2014</v>
          </cell>
          <cell r="D5546" t="str">
            <v>M2</v>
          </cell>
          <cell r="E5546">
            <v>143.91</v>
          </cell>
          <cell r="F5546" t="str">
            <v>SINAPI</v>
          </cell>
        </row>
        <row r="5547">
          <cell r="B5547">
            <v>87837</v>
          </cell>
          <cell r="C5547" t="str">
            <v>REVESTIMENTO DECORATIVO MONOCAMADA APLICADO COM EQUIPAMENTO DE PROJEÇÃO EM PANOS CEGOS DA FACHADA DE UM EDIFÍCIO DE ALVENARIA ESTRUTURAL, COM ACABAMENTO RASPADO. AF_06/2014</v>
          </cell>
          <cell r="D5547" t="str">
            <v>M2</v>
          </cell>
          <cell r="E5547">
            <v>97.24</v>
          </cell>
          <cell r="F5547" t="str">
            <v>SINAPI</v>
          </cell>
        </row>
        <row r="5548">
          <cell r="B5548">
            <v>87838</v>
          </cell>
          <cell r="C5548" t="str">
            <v>REVESTIMENTO DECORATIVO MONOCAMADA APLICADO MANUALMENTE EM PANOS DA FACHADA COM PRESENÇA DE VÃOS, DE UM EDIFÍCIO DE ESTRUTURA CONVENCIONAL E ACABAMENTO RASPADO. AF_06/2014</v>
          </cell>
          <cell r="D5548" t="str">
            <v>M2</v>
          </cell>
          <cell r="E5548">
            <v>154.91</v>
          </cell>
          <cell r="F5548" t="str">
            <v>SINAPI</v>
          </cell>
        </row>
        <row r="5549">
          <cell r="B5549">
            <v>87839</v>
          </cell>
          <cell r="C5549" t="str">
            <v>REVESTIMENTO DECORATIVO MONOCAMADA APLICADO MANUALMENTE EM PANOS DA FACHADA COM PRESENÇA DE VÃOS, DE UM EDIFÍCIO DE ALVENARIA ESTRUTURAL E ACABAMENTO RASPADO. AF_06/2014</v>
          </cell>
          <cell r="D5549" t="str">
            <v>M2</v>
          </cell>
          <cell r="E5549">
            <v>105.72</v>
          </cell>
          <cell r="F5549" t="str">
            <v>SINAPI</v>
          </cell>
        </row>
        <row r="5550">
          <cell r="B5550">
            <v>87840</v>
          </cell>
          <cell r="C5550" t="str">
            <v>REVESTIMENTO DECORATIVO MONOCAMADA APLICADO COM EQUIPAMENTO DE PROJEÇÃO EM PANOS DA FACHADA COM PRESENÇA DE VÃOS, DE UM EDIFÍCIO DE ESTRUTURA CONVENCIONAL E ACABAMENTO RASPADO. AF_06/2014</v>
          </cell>
          <cell r="D5550" t="str">
            <v>M2</v>
          </cell>
          <cell r="E5550">
            <v>148.80000000000001</v>
          </cell>
          <cell r="F5550" t="str">
            <v>SINAPI</v>
          </cell>
        </row>
        <row r="5551">
          <cell r="B5551">
            <v>87841</v>
          </cell>
          <cell r="C5551" t="str">
            <v>REVESTIMENTO DECORATIVO MONOCAMADA APLICADO COM EQUIPAMENTO DE PROJEÇÃO EM PANOS DA FACHADA COM PRESENÇA DE VÃOS, DE UM EDIFÍCIO DE ALVENARIA ESTRUTURAL E ACABAMENTO RASPADO. AF_06/2014</v>
          </cell>
          <cell r="D5551" t="str">
            <v>M2</v>
          </cell>
          <cell r="E5551">
            <v>100.01</v>
          </cell>
          <cell r="F5551" t="str">
            <v>SINAPI</v>
          </cell>
        </row>
        <row r="5552">
          <cell r="B5552">
            <v>87842</v>
          </cell>
          <cell r="C5552" t="str">
            <v>REVESTIMENTO DECORATIVO MONOCAMADA APLICADO MANUALMENTE EM SUPERFÍCIES EXTERNAS DA SACADA DE UM EDIFÍCIO DE ESTRUTURA CONVENCIONAL E ACABAMENTO RASPADO. AF_06/2014</v>
          </cell>
          <cell r="D5552" t="str">
            <v>M2</v>
          </cell>
          <cell r="E5552">
            <v>151.97</v>
          </cell>
          <cell r="F5552" t="str">
            <v>SINAPI</v>
          </cell>
        </row>
        <row r="5553">
          <cell r="B5553">
            <v>87843</v>
          </cell>
          <cell r="C5553" t="str">
            <v>REVESTIMENTO DECORATIVO MONOCAMADA APLICADO MANUALMENTE EM SUPERFÍCIES EXTERNAS DA SACADA DE UM EDIFÍCIO DE ALVENARIA ESTRUTURAL E ACABAMENTO RASPADO. AF_06/2014</v>
          </cell>
          <cell r="D5553" t="str">
            <v>M2</v>
          </cell>
          <cell r="E5553">
            <v>111.63</v>
          </cell>
          <cell r="F5553" t="str">
            <v>SINAPI</v>
          </cell>
        </row>
        <row r="5554">
          <cell r="B5554">
            <v>87844</v>
          </cell>
          <cell r="C5554" t="str">
            <v>REVESTIMENTO DECORATIVO MONOCAMADA APLICADO COM EQUIPAMENTO DE PROJEÇÃO EM SUPERFÍCIES EXTERNAS DA SACADA DE UM EDIFÍCIO DE ESTRUTURA CONVENCIONAL E ACABAMENTO RASPADO. AF_06/2014</v>
          </cell>
          <cell r="D5554" t="str">
            <v>M2</v>
          </cell>
          <cell r="E5554">
            <v>142.37</v>
          </cell>
          <cell r="F5554" t="str">
            <v>SINAPI</v>
          </cell>
        </row>
        <row r="5555">
          <cell r="B5555">
            <v>87845</v>
          </cell>
          <cell r="C5555" t="str">
            <v>REVESTIMENTO DECORATIVO MONOCAMADA APLICADO COM EQUIPAMENTO DE PROJEÇÃO EM SUPERFÍCIES EXTERNAS DA SACADA DE UM EDIFÍCIO DE ALVENARIA ESTRUTURAL E ACABAMENTO RASPADO. AF_06/2014</v>
          </cell>
          <cell r="D5555" t="str">
            <v>M2</v>
          </cell>
          <cell r="E5555">
            <v>102.47</v>
          </cell>
          <cell r="F5555" t="str">
            <v>SINAPI</v>
          </cell>
        </row>
        <row r="5556">
          <cell r="B5556">
            <v>87846</v>
          </cell>
          <cell r="C5556" t="str">
            <v>REVESTIMENTO DECORATIVO MONOCAMADA APLICADO MANUALMENTE EM PANOS CEGOS DA FACHADA DE UM EDIFÍCIO DE ESTRUTURA CONVENCIONAL, COM ACABAMENTO TRAVERTINO. AF_06/2014</v>
          </cell>
          <cell r="D5556" t="str">
            <v>M2</v>
          </cell>
          <cell r="E5556">
            <v>160.74</v>
          </cell>
          <cell r="F5556" t="str">
            <v>SINAPI</v>
          </cell>
        </row>
        <row r="5557">
          <cell r="B5557">
            <v>87847</v>
          </cell>
          <cell r="C5557" t="str">
            <v>REVESTIMENTO DECORATIVO MONOCAMADA APLICADO MANUALMENTE EM PANOS CEGOS DA FACHADA DE UM EDIFÍCIO DE ALVENARIA ESTRUTURAL, COM ACABAMENTO TRAVERTINO. AF_06/2014</v>
          </cell>
          <cell r="D5557" t="str">
            <v>M2</v>
          </cell>
          <cell r="E5557">
            <v>113.65</v>
          </cell>
          <cell r="F5557" t="str">
            <v>SINAPI</v>
          </cell>
        </row>
        <row r="5558">
          <cell r="B5558">
            <v>87848</v>
          </cell>
          <cell r="C5558" t="str">
            <v>REVESTIMENTO DECORATIVO MONOCAMADA APLICADO COM EQUIPAMENTO DE PROJEÇÃO EM PANOS CEGOS DA FACHADA DE UM EDIFÍCIO DE ESTRUTURA CONVENCIONAL, COM ACABAMENTO TRAVERTINO. AF_06/2014</v>
          </cell>
          <cell r="D5558" t="str">
            <v>M2</v>
          </cell>
          <cell r="E5558">
            <v>155.04</v>
          </cell>
          <cell r="F5558" t="str">
            <v>SINAPI</v>
          </cell>
        </row>
        <row r="5559">
          <cell r="B5559">
            <v>87849</v>
          </cell>
          <cell r="C5559" t="str">
            <v>REVESTIMENTO DECORATIVO MONOCAMADA APLICADO COM EQUIPAMENTO DE PROJEÇÃO EM PANOS CEGOS DA FACHADA DE UM EDIFÍCIO DE ALVENARIA ESTRUTURAL, COM ACABAMENTO TRAVERTINO. AF_06/2014</v>
          </cell>
          <cell r="D5559" t="str">
            <v>M2</v>
          </cell>
          <cell r="E5559">
            <v>108.39</v>
          </cell>
          <cell r="F5559" t="str">
            <v>SINAPI</v>
          </cell>
        </row>
        <row r="5560">
          <cell r="B5560">
            <v>87850</v>
          </cell>
          <cell r="C5560" t="str">
            <v>REVESTIMENTO DECORATIVO MONOCAMADA APLICADO MANUALMENTE EM PANOS DA FACHADA COM PRESENÇA DE VÃOS, DE UM EDIFÍCIO DE ESTRUTURA CONVENCIONAL E ACABAMENTO TRAVERTINO. AF_06/2014</v>
          </cell>
          <cell r="D5560" t="str">
            <v>M2</v>
          </cell>
          <cell r="E5560">
            <v>166.96</v>
          </cell>
          <cell r="F5560" t="str">
            <v>SINAPI</v>
          </cell>
        </row>
        <row r="5561">
          <cell r="B5561">
            <v>87851</v>
          </cell>
          <cell r="C5561" t="str">
            <v>REVESTIMENTO DECORATIVO MONOCAMADA APLICADO MANUALMENTE EM PANOS DA FACHADA COM PRESENÇA DE VÃOS, DE UM EDIFÍCIO DE ALVENARIA ESTRUTURAL E ACABAMENTO TRAVERTINO. AF_06/2014</v>
          </cell>
          <cell r="D5561" t="str">
            <v>M2</v>
          </cell>
          <cell r="E5561">
            <v>117.77</v>
          </cell>
          <cell r="F5561" t="str">
            <v>SINAPI</v>
          </cell>
        </row>
        <row r="5562">
          <cell r="B5562">
            <v>87852</v>
          </cell>
          <cell r="C5562" t="str">
            <v>REVESTIMENTO DECORATIVO MONOCAMADA APLICADO COM EQUIPAMENTO DE PROJEÇÃO EM PANOS DA FACHADA COM PRESENÇA DE VÃOS, DE UM EDIFÍCIO DE ESTRUTURA CONVENCIONAL E ACABAMENTO TRAVERTINO. AF_06/2014</v>
          </cell>
          <cell r="D5562" t="str">
            <v>M2</v>
          </cell>
          <cell r="E5562">
            <v>159.91</v>
          </cell>
          <cell r="F5562" t="str">
            <v>SINAPI</v>
          </cell>
        </row>
        <row r="5563">
          <cell r="B5563">
            <v>87853</v>
          </cell>
          <cell r="C5563" t="str">
            <v>REVESTIMENTO DECORATIVO MONOCAMADA APLICADO COM EQUIPAMENTO DE PROJEÇÃO EM PANOS DA FACHADA COM PRESENÇA DE VÃOS, DE UM EDIFÍCIO DE ALVENARIA ESTRUTURAL E ACABAMENTO TRAVERTINO. AF_06/2014</v>
          </cell>
          <cell r="D5563" t="str">
            <v>M2</v>
          </cell>
          <cell r="E5563">
            <v>111.14</v>
          </cell>
          <cell r="F5563" t="str">
            <v>SINAPI</v>
          </cell>
        </row>
        <row r="5564">
          <cell r="B5564">
            <v>87854</v>
          </cell>
          <cell r="C5564" t="str">
            <v>REVESTIMENTO DECORATIVO MONOCAMADA APLICADO MANUALMENTE EM SUPERFÍCIES EXTERNAS DA SACADA DE UM EDIFÍCIO DE ESTRUTURA CONVENCIONAL E ACABAMENTO TRAVERTINO. AF_06/2014</v>
          </cell>
          <cell r="D5564" t="str">
            <v>M2</v>
          </cell>
          <cell r="E5564">
            <v>164.01</v>
          </cell>
          <cell r="F5564" t="str">
            <v>SINAPI</v>
          </cell>
        </row>
        <row r="5565">
          <cell r="B5565">
            <v>87855</v>
          </cell>
          <cell r="C5565" t="str">
            <v>REVESTIMENTO DECORATIVO MONOCAMADA APLICADO MANUALMENTE EM SUPERFÍCIES EXTERNAS DA SACADA DE UM EDIFÍCIO DE ALVENARIA ESTRUTURAL E ACABAMENTO TRAVERTINO. AF_06/2014</v>
          </cell>
          <cell r="D5565" t="str">
            <v>M2</v>
          </cell>
          <cell r="E5565">
            <v>123.68</v>
          </cell>
          <cell r="F5565" t="str">
            <v>SINAPI</v>
          </cell>
        </row>
        <row r="5566">
          <cell r="B5566">
            <v>87856</v>
          </cell>
          <cell r="C5566" t="str">
            <v>REVESTIMENTO DECORATIVO MONOCAMADA APLICADO COM EQUIPAMENTO DE PROJEÇÃO EM SUPERFÍCIES EXTERNAS DA SACADA DE UM EDIFÍCIO DE ESTRUTURA CONVENCIONAL E ACABAMENTO TRAVERTINO. AF_06/2014</v>
          </cell>
          <cell r="D5566" t="str">
            <v>M2</v>
          </cell>
          <cell r="E5566">
            <v>153.51</v>
          </cell>
          <cell r="F5566" t="str">
            <v>SINAPI</v>
          </cell>
        </row>
        <row r="5567">
          <cell r="B5567">
            <v>87857</v>
          </cell>
          <cell r="C5567" t="str">
            <v>REVESTIMENTO DECORATIVO MONOCAMADA APLICADO COM EQUIPAMENTO DE PROJEÇÃO EM SUPERFÍCIES EXTERNAS DA SACADA DE UM EDIFÍCIO DE ALVENARIA ESTRUTURAL E ACABAMENTO TRAVERTINO. AF_06/2014</v>
          </cell>
          <cell r="D5567" t="str">
            <v>M2</v>
          </cell>
          <cell r="E5567">
            <v>113.6</v>
          </cell>
          <cell r="F5567" t="str">
            <v>SINAPI</v>
          </cell>
        </row>
        <row r="5568">
          <cell r="B5568">
            <v>87858</v>
          </cell>
          <cell r="C5568" t="str">
            <v>REVESTIMENTO DECORATIVO MONOCAMADA APLICADO MANUALMENTE NAS PAREDES INTERNAS DA SACADA COM ACABAMENTO RASPADO. AF_06/2014</v>
          </cell>
          <cell r="D5568" t="str">
            <v>M2</v>
          </cell>
          <cell r="E5568">
            <v>108.26</v>
          </cell>
          <cell r="F5568" t="str">
            <v>SINAPI</v>
          </cell>
        </row>
        <row r="5569">
          <cell r="B5569">
            <v>87859</v>
          </cell>
          <cell r="C5569" t="str">
            <v>REVESTIMENTO DECORATIVO MONOCAMADA APLICADO MANUALMENTE NAS PAREDES INTERNAS DA SACADA COM ACABAMENTO TRAVERTINO. AF_06/2014</v>
          </cell>
          <cell r="D5569" t="str">
            <v>M2</v>
          </cell>
          <cell r="E5569">
            <v>124.47</v>
          </cell>
          <cell r="F5569" t="str">
            <v>SINAPI</v>
          </cell>
        </row>
        <row r="5570">
          <cell r="B5570">
            <v>89048</v>
          </cell>
          <cell r="C5570" t="str">
            <v>(COMPOSIÇÃO REPRESENTATIVA) DO SERVIÇO DE EMBOÇO/MASSA ÚNICA, TRAÇO 1:2:8, PREPARO MECÂNICO, COM BETONEIRA DE 400L, EM PAREDES DE AMBIENTES INTERNOS, COM EXECUÇÃO DE TALISCAS, PARA EDIFICAÇÃO HABITACIONAL MULTIFAMILIAR (PRÉDIO). AF_11/2014</v>
          </cell>
          <cell r="D5570" t="str">
            <v>M2</v>
          </cell>
          <cell r="E5570">
            <v>26.15</v>
          </cell>
          <cell r="F5570" t="str">
            <v>SINAPI</v>
          </cell>
        </row>
        <row r="5571">
          <cell r="B5571">
            <v>89049</v>
          </cell>
          <cell r="C5571" t="str">
            <v>(COMPOSIÇÃO REPRESENTATIVA) DO SERVIÇO DE APLICAÇÃO MANUAL DE GESSO DESEMPENADO (SEM TALISCAS) EM TETO, ESPESSURA 0,5 CM, PARA EDIFICAÇÃO HABITACIONAL MULTIFAMILIAR (PRÉDIO). AF_11/2014</v>
          </cell>
          <cell r="D5571" t="str">
            <v>M2</v>
          </cell>
          <cell r="E5571">
            <v>13.46</v>
          </cell>
          <cell r="F5571" t="str">
            <v>SINAPI</v>
          </cell>
        </row>
        <row r="5572">
          <cell r="B5572">
            <v>89173</v>
          </cell>
          <cell r="C5572" t="str">
            <v>(COMPOSIÇÃO REPRESENTATIVA) DO SERVIÇO DE EMBOÇO/MASSA ÚNICA, APLICADO MANUALMENTE, TRAÇO 1:2:8, EM BETONEIRA DE 400L, PAREDES INTERNAS, COM EXECUÇÃO DE TALISCAS, EDIFICAÇÃO HABITACIONAL UNIFAMILIAR (CASAS) E EDIFICAÇÃO PÚBLICA PADRÃO. AF_12/2014</v>
          </cell>
          <cell r="D5572" t="str">
            <v>M2</v>
          </cell>
          <cell r="E5572">
            <v>25.74</v>
          </cell>
          <cell r="F5572" t="str">
            <v>SINAPI</v>
          </cell>
        </row>
        <row r="5573">
          <cell r="B5573">
            <v>90406</v>
          </cell>
          <cell r="C5573" t="str">
            <v>MASSA ÚNICA, PARA RECEBIMENTO DE PINTURA, EM ARGAMASSA TRAÇO 1:2:8, PREPARO MECÂNICO COM BETONEIRA 400L, APLICADA MANUALMENTE EM TETO, ESPESSURA DE 20MM, COM EXECUÇÃO DE TALISCAS. AF_03/2015</v>
          </cell>
          <cell r="D5573" t="str">
            <v>M2</v>
          </cell>
          <cell r="E5573">
            <v>32.96</v>
          </cell>
          <cell r="F5573" t="str">
            <v>SINAPI</v>
          </cell>
        </row>
        <row r="5574">
          <cell r="B5574">
            <v>90407</v>
          </cell>
          <cell r="C5574" t="str">
            <v>MASSA ÚNICA, PARA RECEBIMENTO DE PINTURA, EM ARGAMASSA TRAÇO 1:2:8, PREPARO MANUAL, APLICADA MANUALMENTE EM TETO, ESPESSURA DE 20MM, COM EXECUÇÃO DE TALISCAS. AF_03/2015</v>
          </cell>
          <cell r="D5574" t="str">
            <v>M2</v>
          </cell>
          <cell r="E5574">
            <v>34.69</v>
          </cell>
          <cell r="F5574" t="str">
            <v>SINAPI</v>
          </cell>
        </row>
        <row r="5575">
          <cell r="B5575">
            <v>90408</v>
          </cell>
          <cell r="C5575" t="str">
            <v>MASSA ÚNICA, PARA RECEBIMENTO DE PINTURA, EM ARGAMASSA TRAÇO 1:2:8, PREPARO MECÂNICO COM BETONEIRA 400L, APLICADA MANUALMENTE EM TETO, ESPESSURA DE 10MM, COM EXECUÇÃO DE TALISCAS. AF_03/2015</v>
          </cell>
          <cell r="D5575" t="str">
            <v>M2</v>
          </cell>
          <cell r="E5575">
            <v>23.55</v>
          </cell>
          <cell r="F5575" t="str">
            <v>SINAPI</v>
          </cell>
        </row>
        <row r="5576">
          <cell r="B5576">
            <v>90409</v>
          </cell>
          <cell r="C5576" t="str">
            <v>MASSA ÚNICA, PARA RECEBIMENTO DE PINTURA, EM ARGAMASSA TRAÇO 1:2:8, PREPARO MANUAL, APLICADA MANUALMENTE EM TETO, ESPESSURA DE 10MM, COM EXECUÇÃO DE TALISCAS. AF_03/2015</v>
          </cell>
          <cell r="D5576" t="str">
            <v>M2</v>
          </cell>
          <cell r="E5576">
            <v>24.53</v>
          </cell>
          <cell r="F5576" t="str">
            <v>SINAPI</v>
          </cell>
        </row>
        <row r="5577">
          <cell r="B5577">
            <v>87242</v>
          </cell>
          <cell r="C5577" t="str">
            <v>REVESTIMENTO CERÂMICO PARA PAREDES EXTERNAS EM PASTILHAS DE PORCELANA 5 X 5 CM (PLACAS DE 30 X 30 CM), ALINHADAS A PRUMO, APLICADO EM PANOS COM VÃOS. AF_06/2014</v>
          </cell>
          <cell r="D5577" t="str">
            <v>M2</v>
          </cell>
          <cell r="E5577">
            <v>227.85</v>
          </cell>
          <cell r="F5577" t="str">
            <v>SINAPI</v>
          </cell>
        </row>
        <row r="5578">
          <cell r="B5578">
            <v>87243</v>
          </cell>
          <cell r="C5578" t="str">
            <v>REVESTIMENTO CERÂMICO PARA PAREDES EXTERNAS EM PASTILHAS DE PORCELANA 5 X 5 CM (PLACAS DE 30 X 30 CM), ALINHADAS A PRUMO, APLICADO EM PANOS SEM VÃOS. AF_06/2014</v>
          </cell>
          <cell r="D5578" t="str">
            <v>M2</v>
          </cell>
          <cell r="E5578">
            <v>210.24</v>
          </cell>
          <cell r="F5578" t="str">
            <v>SINAPI</v>
          </cell>
        </row>
        <row r="5579">
          <cell r="B5579">
            <v>87244</v>
          </cell>
          <cell r="C5579" t="str">
            <v>REVESTIMENTO CERÂMICO PARA PAREDES EXTERNAS EM PASTILHAS DE PORCELANA 5 X 5 CM (PLACAS DE 30 X 30 CM), ALINHADAS A PRUMO, APLICADO EM SUPERFÍCIES EXTERNAS DA SACADA. AF_06/2014</v>
          </cell>
          <cell r="D5579" t="str">
            <v>M2</v>
          </cell>
          <cell r="E5579">
            <v>219.88</v>
          </cell>
          <cell r="F5579" t="str">
            <v>SINAPI</v>
          </cell>
        </row>
        <row r="5580">
          <cell r="B5580">
            <v>87245</v>
          </cell>
          <cell r="C5580" t="str">
            <v>REVESTIMENTO CERÂMICO PARA PAREDES EXTERNAS EM PASTILHAS DE PORCELANA 5 X 5 CM (PLACAS DE 30 X 30 CM), ALINHADAS A PRUMO, APLICADO EM SUPERFÍCIES INTERNAS DA SACADA. AF_06/2014</v>
          </cell>
          <cell r="D5580" t="str">
            <v>M2</v>
          </cell>
          <cell r="E5580">
            <v>264.14</v>
          </cell>
          <cell r="F5580" t="str">
            <v>SINAPI</v>
          </cell>
        </row>
        <row r="5581">
          <cell r="B5581">
            <v>87264</v>
          </cell>
          <cell r="C5581" t="str">
            <v>REVESTIMENTO CERÂMICO PARA PAREDES INTERNAS COM PLACAS TIPO ESMALTADA EXTRA DE DIMENSÕES 20X20 CM APLICADAS EM AMBIENTES DE ÁREA MENOR QUE 5 M² NA ALTURA INTEIRA DAS PAREDES. AF_06/2014</v>
          </cell>
          <cell r="D5581" t="str">
            <v>M2</v>
          </cell>
          <cell r="E5581">
            <v>50.86</v>
          </cell>
          <cell r="F5581" t="str">
            <v>SINAPI</v>
          </cell>
        </row>
        <row r="5582">
          <cell r="B5582">
            <v>87265</v>
          </cell>
          <cell r="C5582" t="str">
            <v>REVESTIMENTO CERÂMICO PARA PAREDES INTERNAS COM PLACAS TIPO ESMALTADA EXTRA DE DIMENSÕES 20X20 CM APLICADAS EM AMBIENTES DE ÁREA MAIOR QUE 5 M² NA ALTURA INTEIRA DAS PAREDES. AF_06/2014</v>
          </cell>
          <cell r="D5582" t="str">
            <v>M2</v>
          </cell>
          <cell r="E5582">
            <v>44.68</v>
          </cell>
          <cell r="F5582" t="str">
            <v>SINAPI</v>
          </cell>
        </row>
        <row r="5583">
          <cell r="B5583">
            <v>87266</v>
          </cell>
          <cell r="C5583" t="str">
            <v>REVESTIMENTO CERÂMICO PARA PAREDES INTERNAS COM PLACAS TIPO ESMALTADA EXTRA DE DIMENSÕES 20X20 CM APLICADAS EM AMBIENTES DE ÁREA MENOR QUE 5 M² A MEIA ALTURA DAS PAREDES. AF_06/2014</v>
          </cell>
          <cell r="D5583" t="str">
            <v>M2</v>
          </cell>
          <cell r="E5583">
            <v>53.05</v>
          </cell>
          <cell r="F5583" t="str">
            <v>SINAPI</v>
          </cell>
        </row>
        <row r="5584">
          <cell r="B5584">
            <v>87267</v>
          </cell>
          <cell r="C5584" t="str">
            <v>REVESTIMENTO CERÂMICO PARA PAREDES INTERNAS COM PLACAS TIPO ESMALTADA EXTRA DE DIMENSÕES 20X20 CM APLICADAS EM AMBIENTES DE ÁREA MAIOR QUE 5 M² A MEIA ALTURA DAS PAREDES. AF_06/2014</v>
          </cell>
          <cell r="D5584" t="str">
            <v>M2</v>
          </cell>
          <cell r="E5584">
            <v>50.31</v>
          </cell>
          <cell r="F5584" t="str">
            <v>SINAPI</v>
          </cell>
        </row>
        <row r="5585">
          <cell r="B5585">
            <v>87268</v>
          </cell>
          <cell r="C5585" t="str">
            <v>REVESTIMENTO CERÂMICO PARA PAREDES INTERNAS COM PLACAS TIPO ESMALTADA EXTRA DE DIMENSÕES 25X35 CM APLICADAS EM AMBIENTES DE ÁREA MENOR QUE 5 M² NA ALTURA INTEIRA DAS PAREDES. AF_06/2014</v>
          </cell>
          <cell r="D5585" t="str">
            <v>M2</v>
          </cell>
          <cell r="E5585">
            <v>54.55</v>
          </cell>
          <cell r="F5585" t="str">
            <v>SINAPI</v>
          </cell>
        </row>
        <row r="5586">
          <cell r="B5586">
            <v>87269</v>
          </cell>
          <cell r="C5586" t="str">
            <v>REVESTIMENTO CERÂMICO PARA PAREDES INTERNAS COM PLACAS TIPO ESMALTADA EXTRA DE DIMENSÕES 25X35 CM APLICADAS EM AMBIENTES DE ÁREA MAIOR QUE 5 M² NA ALTURA INTEIRA DAS PAREDES. AF_06/2014</v>
          </cell>
          <cell r="D5586" t="str">
            <v>M2</v>
          </cell>
          <cell r="E5586">
            <v>47.81</v>
          </cell>
          <cell r="F5586" t="str">
            <v>SINAPI</v>
          </cell>
        </row>
        <row r="5587">
          <cell r="B5587">
            <v>87270</v>
          </cell>
          <cell r="C5587" t="str">
            <v>REVESTIMENTO CERÂMICO PARA PAREDES INTERNAS COM PLACAS TIPO ESMALTADA EXTRA DE DIMENSÕES 25X35 CM APLICADAS EM AMBIENTES DE ÁREA MENOR QUE 5 M² A MEIA ALTURA DAS PAREDES. AF_06/2014</v>
          </cell>
          <cell r="D5587" t="str">
            <v>M2</v>
          </cell>
          <cell r="E5587">
            <v>56.39</v>
          </cell>
          <cell r="F5587" t="str">
            <v>SINAPI</v>
          </cell>
        </row>
        <row r="5588">
          <cell r="B5588">
            <v>87271</v>
          </cell>
          <cell r="C5588" t="str">
            <v>REVESTIMENTO CERÂMICO PARA PAREDES INTERNAS COM PLACAS TIPO ESMALTADA EXTRA DE DIMENSÕES 25X35 CM APLICADAS EM AMBIENTES DE ÁREA MAIOR QUE 5 M² A MEIA ALTURA DAS PAREDES. AF_06/2014</v>
          </cell>
          <cell r="D5588" t="str">
            <v>M2</v>
          </cell>
          <cell r="E5588">
            <v>53.2</v>
          </cell>
          <cell r="F5588" t="str">
            <v>SINAPI</v>
          </cell>
        </row>
        <row r="5589">
          <cell r="B5589">
            <v>87272</v>
          </cell>
          <cell r="C5589" t="str">
            <v>REVESTIMENTO CERÂMICO PARA PAREDES INTERNAS COM PLACAS TIPO ESMALTADA EXTRA  DE DIMENSÕES 33X45 CM APLICADAS EM AMBIENTES DE ÁREA MENOR QUE 5 M² NA ALTURA INTEIRA DAS PAREDES. AF_06/2014</v>
          </cell>
          <cell r="D5589" t="str">
            <v>M2</v>
          </cell>
          <cell r="E5589">
            <v>58.1</v>
          </cell>
          <cell r="F5589" t="str">
            <v>SINAPI</v>
          </cell>
        </row>
        <row r="5590">
          <cell r="B5590">
            <v>87273</v>
          </cell>
          <cell r="C5590" t="str">
            <v>REVESTIMENTO CERÂMICO PARA PAREDES INTERNAS COM PLACAS TIPO ESMALTADA EXTRA DE DIMENSÕES 33X45 CM APLICADAS EM AMBIENTES DE ÁREA MAIOR QUE 5 M² NA ALTURA INTEIRA DAS PAREDES. AF_06/2014</v>
          </cell>
          <cell r="D5590" t="str">
            <v>M2</v>
          </cell>
          <cell r="E5590">
            <v>49.87</v>
          </cell>
          <cell r="F5590" t="str">
            <v>SINAPI</v>
          </cell>
        </row>
        <row r="5591">
          <cell r="B5591">
            <v>87274</v>
          </cell>
          <cell r="C5591" t="str">
            <v>REVESTIMENTO CERÂMICO PARA PAREDES INTERNAS COM PLACAS TIPO ESMALTADA EXTRA DE DIMENSÕES 33X45 CM APLICADAS EM AMBIENTES DE ÁREA MENOR QUE 5 M² A MEIA ALTURA DAS PAREDES. AF_06/2014</v>
          </cell>
          <cell r="D5591" t="str">
            <v>M2</v>
          </cell>
          <cell r="E5591">
            <v>59.4</v>
          </cell>
          <cell r="F5591" t="str">
            <v>SINAPI</v>
          </cell>
        </row>
        <row r="5592">
          <cell r="B5592">
            <v>87275</v>
          </cell>
          <cell r="C5592" t="str">
            <v>REVESTIMENTO CERÂMICO PARA PAREDES INTERNAS COM PLACAS TIPO ESMALTADA EXTRA  DE DIMENSÕES 33X45 CM APLICADAS EM AMBIENTES DE ÁREA MAIOR QUE 5 M² A MEIA ALTURA DAS PAREDES. AF_06/2014</v>
          </cell>
          <cell r="D5592" t="str">
            <v>M2</v>
          </cell>
          <cell r="E5592">
            <v>56.6</v>
          </cell>
          <cell r="F5592" t="str">
            <v>SINAPI</v>
          </cell>
        </row>
        <row r="5593">
          <cell r="B5593">
            <v>88786</v>
          </cell>
          <cell r="C5593" t="str">
            <v>REVESTIMENTO CERÂMICO PARA PAREDES EXTERNAS EM PASTILHAS DE PORCELANA 2,5 X 2,5 CM (PLACAS DE 30 X 30 CM), ALINHADAS A PRUMO, APLICADO EM PANOS COM VÃOS. AF_10/2014</v>
          </cell>
          <cell r="D5593" t="str">
            <v>M2</v>
          </cell>
          <cell r="E5593">
            <v>254.13</v>
          </cell>
          <cell r="F5593" t="str">
            <v>SINAPI</v>
          </cell>
        </row>
        <row r="5594">
          <cell r="B5594">
            <v>88787</v>
          </cell>
          <cell r="C5594" t="str">
            <v>REVESTIMENTO CERÂMICO PARA PAREDES EXTERNAS EM PASTILHAS DE PORCELANA 2,5 X 2,5 CM (PLACAS DE 30 X 30 CM), ALINHADAS A PRUMO, APLICADO EM PANOS SEM VÃOS. AF_10/2014</v>
          </cell>
          <cell r="D5594" t="str">
            <v>M2</v>
          </cell>
          <cell r="E5594">
            <v>235.3</v>
          </cell>
          <cell r="F5594" t="str">
            <v>SINAPI</v>
          </cell>
        </row>
        <row r="5595">
          <cell r="B5595">
            <v>88788</v>
          </cell>
          <cell r="C5595" t="str">
            <v>REVESTIMENTO CERÂMICO PARA PAREDES EXTERNAS EM PASTILHAS DE PORCELANA 2,5 X 2,5 CM (PLACAS DE 30 X 30 CM), ALINHADAS A PRUMO, APLICADO EM SUPERFÍCIES EXTERNAS DA SACADA. AF_10/2014</v>
          </cell>
          <cell r="D5595" t="str">
            <v>M2</v>
          </cell>
          <cell r="E5595">
            <v>244.94</v>
          </cell>
          <cell r="F5595" t="str">
            <v>SINAPI</v>
          </cell>
        </row>
        <row r="5596">
          <cell r="B5596">
            <v>88789</v>
          </cell>
          <cell r="C5596" t="str">
            <v>REVESTIMENTO CERÂMICO PARA PAREDES EXTERNAS EM PASTILHAS DE PORCELANA 2,5 X 2,5 CM (PLACAS DE 30 X 30 CM), ALINHADAS A PRUMO, APLICADO EM SUPERFÍCIES INTERNAS DA SACADA. AF_10/2014</v>
          </cell>
          <cell r="D5596" t="str">
            <v>M2</v>
          </cell>
          <cell r="E5596">
            <v>293.42</v>
          </cell>
          <cell r="F5596" t="str">
            <v>SINAPI</v>
          </cell>
        </row>
        <row r="5597">
          <cell r="B5597">
            <v>89045</v>
          </cell>
          <cell r="C5597" t="str">
            <v>(COMPOSIÇÃO REPRESENTATIVA) DO SERVIÇO DE REVESTIMENTO CERÂMICO PARA AMBIENTES DE ÁREAS MOLHADAS, MEIA PAREDE OU PAREDE INTEIRA, COM PLACAS TIPO GRÊS OU SEMI-GRÊS, DIMENSÕES 20X20 CM, PARA EDIFICAÇÃO HABITACIONAL MULTIFAMILIAR (PRÉDIO). AF_11/2014</v>
          </cell>
          <cell r="D5597" t="str">
            <v>M2</v>
          </cell>
          <cell r="E5597">
            <v>50.7</v>
          </cell>
          <cell r="F5597" t="str">
            <v>SINAPI</v>
          </cell>
        </row>
        <row r="5598">
          <cell r="B5598">
            <v>89170</v>
          </cell>
          <cell r="C5598" t="str">
            <v>(COMPOSIÇÃO REPRESENTATIVA) DO SERVIÇO DE REVESTIMENTO CERÂMICO PARA PAREDES INTERNAS, MEIA PAREDE, OU PAREDE INTEIRA, PLACAS GRÊS OU SEMI-GRÊS DE 20X20 CM, PARA EDIFICAÇÕES HABITACIONAIS UNIFAMILIAR (CASAS) E EDIFICAÇÕES PÚBLICAS PADRÃO. AF_11/2014</v>
          </cell>
          <cell r="D5598" t="str">
            <v>M2</v>
          </cell>
          <cell r="E5598">
            <v>49.15</v>
          </cell>
          <cell r="F5598" t="str">
            <v>SINAPI</v>
          </cell>
        </row>
        <row r="5599">
          <cell r="B5599">
            <v>93392</v>
          </cell>
          <cell r="C5599" t="str">
            <v>REVESTIMENTO CERÂMICO PARA PAREDES INTERNAS COM PLACAS TIPO ESMALTADA PADRÃO POPULAR DE DIMENSÕES 20X20 CM, ARGAMASSA TIPO AC I, APLICADAS EM AMBIENTES DE ÁREA MENOR QUE 5 M2 NA ALTURA INTEIRA DAS PAREDES. AF_06/2014</v>
          </cell>
          <cell r="D5599" t="str">
            <v>M2</v>
          </cell>
          <cell r="E5599">
            <v>40.04</v>
          </cell>
          <cell r="F5599" t="str">
            <v>SINAPI</v>
          </cell>
        </row>
        <row r="5600">
          <cell r="B5600">
            <v>93393</v>
          </cell>
          <cell r="C5600" t="str">
            <v>REVESTIMENTO CERÂMICO PARA PAREDES INTERNAS COM PLACAS TIPO ESMALTADA PADRÃO POPULAR DE DIMENSÕES 20X20 CM, ARGAMASSA TIPO AC I, APLICADAS EM AMBIENTES DE ÁREA MAIOR QUE 5 M2 NA ALTURA INTEIRA DAS PAREDES. AF_06/2014</v>
          </cell>
          <cell r="D5600" t="str">
            <v>M2</v>
          </cell>
          <cell r="E5600">
            <v>33.96</v>
          </cell>
          <cell r="F5600" t="str">
            <v>SINAPI</v>
          </cell>
        </row>
        <row r="5601">
          <cell r="B5601">
            <v>93394</v>
          </cell>
          <cell r="C5601" t="str">
            <v>REVESTIMENTO CERÂMICO PARA PAREDES INTERNAS COM PLACAS TIPO ESMALTADA PADRÃO POPULAR DE DIMENSÕES 20X20 CM, ARGAMASSA TIPO AC I, APLICADAS EM AMBIENTES DE ÁREA MENOR QUE 5 M2 A MEIA ALTURA DAS PAREDES. AF_06/2014</v>
          </cell>
          <cell r="D5601" t="str">
            <v>M2</v>
          </cell>
          <cell r="E5601">
            <v>42.23</v>
          </cell>
          <cell r="F5601" t="str">
            <v>SINAPI</v>
          </cell>
        </row>
        <row r="5602">
          <cell r="B5602">
            <v>93395</v>
          </cell>
          <cell r="C5602" t="str">
            <v>REVESTIMENTO CERÂMICO PARA PAREDES INTERNAS COM PLACAS TIPO ESMALTADA PADRÃO POPULAR DE DIMENSÕES 20X20 CM, ARGAMASSA TIPO AC I, APLICADAS EM AMBIENTES DE ÁREA MAIOR QUE 5 M2 A MEIA ALTURA DAS PAREDES. AF_06/2014</v>
          </cell>
          <cell r="D5602" t="str">
            <v>M2</v>
          </cell>
          <cell r="E5602">
            <v>39.49</v>
          </cell>
          <cell r="F5602" t="str">
            <v>SINAPI</v>
          </cell>
        </row>
        <row r="5603">
          <cell r="B5603">
            <v>99194</v>
          </cell>
          <cell r="C5603" t="str">
            <v>REVESTIMENTO CERÂMICO PARA PAREDES INTERNAS COM PLACAS TIPO ESMALTADA PADRÃO POPULAR DE DIMENSÕES 20X20 CM, ARGAMASSA TIPO AC III, APLICADAS EM AMBIENTES DE ÁREA MENOR QUE 5 M2 NA ALTURA INTEIRA DAS PAREDES. AF_06/2014</v>
          </cell>
          <cell r="D5603" t="str">
            <v>M2</v>
          </cell>
          <cell r="E5603">
            <v>46.02</v>
          </cell>
          <cell r="F5603" t="str">
            <v>SINAPI</v>
          </cell>
        </row>
        <row r="5604">
          <cell r="B5604">
            <v>99195</v>
          </cell>
          <cell r="C5604" t="str">
            <v>REVESTIMENTO CERÂMICO PARA PAREDES INTERNAS COM PLACAS TIPO ESMALTADA PADRÃO POPULAR DE DIMENSÕES 20X20 CM, ARGAMASSA TIPO AC III, APLICADAS EM AMBIENTES DE ÁREA MAIOR QUE 5 M2 NA ALTURA INTEIRA DAS PAREDES. AF_06/2014</v>
          </cell>
          <cell r="D5604" t="str">
            <v>M2</v>
          </cell>
          <cell r="E5604">
            <v>39.94</v>
          </cell>
          <cell r="F5604" t="str">
            <v>SINAPI</v>
          </cell>
        </row>
        <row r="5605">
          <cell r="B5605">
            <v>99196</v>
          </cell>
          <cell r="C5605" t="str">
            <v>REVESTIMENTO CERÂMICO PARA PAREDES INTERNAS COM PLACAS TIPO ESMALTADA PADRÃO POPULAR DE DIMENSÕES 20X20 CM, ARGAMASSA TIPO AC III, APLICADAS EM AMBIENTES DE ÁREA MENOR QUE 5 M2 A MEIA ALTURA DAS PAREDES. AF_06/2014</v>
          </cell>
          <cell r="D5605" t="str">
            <v>M2</v>
          </cell>
          <cell r="E5605">
            <v>48.21</v>
          </cell>
          <cell r="F5605" t="str">
            <v>SINAPI</v>
          </cell>
        </row>
        <row r="5606">
          <cell r="B5606">
            <v>99198</v>
          </cell>
          <cell r="C5606" t="str">
            <v>REVESTIMENTO CERÂMICO PARA PAREDES INTERNAS COM PLACAS TIPO ESMALTADA PADRÃO POPULAR DE DIMENSÕES 20X20 CM, ARGAMASSA TIPO AC III, APLICADAS EM AMBIENTES DE ÁREA MAIOR QUE 5 M2 A MEIA ALTURA DAS PAREDES. AF_06/2014</v>
          </cell>
          <cell r="D5606" t="str">
            <v>M2</v>
          </cell>
          <cell r="E5606">
            <v>45.47</v>
          </cell>
          <cell r="F5606" t="str">
            <v>SINAPI</v>
          </cell>
        </row>
        <row r="5607">
          <cell r="B5607">
            <v>84088</v>
          </cell>
          <cell r="C5607" t="str">
            <v>PEITORIL EM MARMORE BRANCO, LARGURA DE 15CM, ASSENTADO COM ARGAMASSA TRACO 1:4 (CIMENTO E AREIA MEDIA), PREPARO MANUAL DA ARGAMASSA</v>
          </cell>
          <cell r="D5607" t="str">
            <v>M</v>
          </cell>
          <cell r="E5607">
            <v>78.02</v>
          </cell>
          <cell r="F5607" t="str">
            <v>SINAPI</v>
          </cell>
        </row>
        <row r="5608">
          <cell r="B5608">
            <v>84089</v>
          </cell>
          <cell r="C5608" t="str">
            <v>PEITORIL EM MARMORE BRANCO, LARGURA DE 25CM, ASSENTADO COM ARGAMASSA TRACO 1:3 (CIMENTO E AREIA MEDIA), PREPARO MANUAL DA ARGAMASSA</v>
          </cell>
          <cell r="D5608" t="str">
            <v>M</v>
          </cell>
          <cell r="E5608">
            <v>110.3</v>
          </cell>
          <cell r="F5608" t="str">
            <v>SINAPI</v>
          </cell>
        </row>
        <row r="5609">
          <cell r="B5609">
            <v>40675</v>
          </cell>
          <cell r="C5609" t="str">
            <v>ASSENTAMENTO DE PEITORIL COM ARGAMASSA DE CIMENTO COLANTE</v>
          </cell>
          <cell r="D5609" t="str">
            <v>M</v>
          </cell>
          <cell r="E5609">
            <v>3.77</v>
          </cell>
          <cell r="F5609" t="str">
            <v>SINAPI</v>
          </cell>
        </row>
        <row r="5610">
          <cell r="B5610">
            <v>96112</v>
          </cell>
          <cell r="C5610" t="str">
            <v>FORRO EM MADEIRA PINUS, PARA AMBIENTES RESIDENCIAIS, INCLUSIVE ESTRUTURA DE FIXAÇÃO. AF_05/2017</v>
          </cell>
          <cell r="D5610" t="str">
            <v>M2</v>
          </cell>
          <cell r="E5610">
            <v>84.07</v>
          </cell>
          <cell r="F5610" t="str">
            <v>SINAPI</v>
          </cell>
        </row>
        <row r="5611">
          <cell r="B5611">
            <v>96117</v>
          </cell>
          <cell r="C5611" t="str">
            <v>FORRO EM MADEIRA PINUS, PARA AMBIENTES COMERCIAIS, INCLUSIVE ESTRUTURA DE FIXAÇÃO. AF_05/2017</v>
          </cell>
          <cell r="D5611" t="str">
            <v>M2</v>
          </cell>
          <cell r="E5611">
            <v>91.92</v>
          </cell>
          <cell r="F5611" t="str">
            <v>SINAPI</v>
          </cell>
        </row>
        <row r="5612">
          <cell r="B5612">
            <v>96122</v>
          </cell>
          <cell r="C5612" t="str">
            <v>ACABAMENTOS PARA FORRO (RODA-FORRO EM MADEIRA PINUS). AF_05/2017</v>
          </cell>
          <cell r="D5612" t="str">
            <v>M</v>
          </cell>
          <cell r="E5612">
            <v>19.920000000000002</v>
          </cell>
          <cell r="F5612" t="str">
            <v>SINAPI</v>
          </cell>
        </row>
        <row r="5613">
          <cell r="B5613">
            <v>96109</v>
          </cell>
          <cell r="C5613" t="str">
            <v>FORRO EM PLACAS DE GESSO, PARA AMBIENTES RESIDENCIAIS. AF_05/2017_P</v>
          </cell>
          <cell r="D5613" t="str">
            <v>M2</v>
          </cell>
          <cell r="E5613">
            <v>28.34</v>
          </cell>
          <cell r="F5613" t="str">
            <v>SINAPI</v>
          </cell>
        </row>
        <row r="5614">
          <cell r="B5614">
            <v>96110</v>
          </cell>
          <cell r="C5614" t="str">
            <v>FORRO EM DRYWALL, PARA AMBIENTES RESIDENCIAIS, INCLUSIVE ESTRUTURA DE FIXAÇÃO. AF_05/2017_P</v>
          </cell>
          <cell r="D5614" t="str">
            <v>M2</v>
          </cell>
          <cell r="E5614">
            <v>46.53</v>
          </cell>
          <cell r="F5614" t="str">
            <v>SINAPI</v>
          </cell>
        </row>
        <row r="5615">
          <cell r="B5615">
            <v>96113</v>
          </cell>
          <cell r="C5615" t="str">
            <v>FORRO EM PLACAS DE GESSO, PARA AMBIENTES COMERCIAIS. AF_05/2017_P</v>
          </cell>
          <cell r="D5615" t="str">
            <v>M2</v>
          </cell>
          <cell r="E5615">
            <v>24.55</v>
          </cell>
          <cell r="F5615" t="str">
            <v>SINAPI</v>
          </cell>
        </row>
        <row r="5616">
          <cell r="B5616">
            <v>96114</v>
          </cell>
          <cell r="C5616" t="str">
            <v>FORRO EM DRYWALL, PARA AMBIENTES COMERCIAIS, INCLUSIVE ESTRUTURA DE FIXAÇÃO. AF_05/2017_P</v>
          </cell>
          <cell r="D5616" t="str">
            <v>M2</v>
          </cell>
          <cell r="E5616">
            <v>47.09</v>
          </cell>
          <cell r="F5616" t="str">
            <v>SINAPI</v>
          </cell>
        </row>
        <row r="5617">
          <cell r="B5617">
            <v>96120</v>
          </cell>
          <cell r="C5617" t="str">
            <v>ACABAMENTOS PARA FORRO (MOLDURA DE GESSO). AF_05/2017</v>
          </cell>
          <cell r="D5617" t="str">
            <v>M</v>
          </cell>
          <cell r="E5617">
            <v>1.82</v>
          </cell>
          <cell r="F5617" t="str">
            <v>SINAPI</v>
          </cell>
        </row>
        <row r="5618">
          <cell r="B5618">
            <v>96123</v>
          </cell>
          <cell r="C5618" t="str">
            <v>ACABAMENTOS PARA FORRO (MOLDURA EM DRYWALL, COM LARGURA DE 15 CM). AF_05/2017_P</v>
          </cell>
          <cell r="D5618" t="str">
            <v>M</v>
          </cell>
          <cell r="E5618">
            <v>23.11</v>
          </cell>
          <cell r="F5618" t="str">
            <v>SINAPI</v>
          </cell>
        </row>
        <row r="5619">
          <cell r="B5619">
            <v>99054</v>
          </cell>
          <cell r="C5619" t="str">
            <v>ACABAMENTOS PARA FORRO (SANCA DE GESSO MONTADA NA OBRA). AF_05/2017_P</v>
          </cell>
          <cell r="D5619" t="str">
            <v>M2</v>
          </cell>
          <cell r="E5619">
            <v>35.57</v>
          </cell>
          <cell r="F5619" t="str">
            <v>SINAPI</v>
          </cell>
        </row>
        <row r="5620">
          <cell r="B5620" t="str">
            <v>73807/1</v>
          </cell>
          <cell r="C5620" t="str">
            <v>CORRIMAO EM MARMORITE, LARGURA 15CM</v>
          </cell>
          <cell r="D5620" t="str">
            <v>M</v>
          </cell>
          <cell r="E5620">
            <v>85.29</v>
          </cell>
          <cell r="F5620" t="str">
            <v>SINAPI</v>
          </cell>
        </row>
        <row r="5621">
          <cell r="B5621">
            <v>96111</v>
          </cell>
          <cell r="C5621" t="str">
            <v>FORRO EM RÉGUAS DE PVC, FRISADO, PARA AMBIENTES RESIDENCIAIS, INCLUSIVE ESTRUTURA DE FIXAÇÃO. AF_05/2017_P</v>
          </cell>
          <cell r="D5621" t="str">
            <v>M2</v>
          </cell>
          <cell r="E5621">
            <v>44.82</v>
          </cell>
          <cell r="F5621" t="str">
            <v>SINAPI</v>
          </cell>
        </row>
        <row r="5622">
          <cell r="B5622">
            <v>96116</v>
          </cell>
          <cell r="C5622" t="str">
            <v>FORRO EM RÉGUAS DE PVC, FRISADO, PARA AMBIENTES COMERCIAIS, INCLUSIVE ESTRUTURA DE FIXAÇÃO. AF_05/2017_P</v>
          </cell>
          <cell r="D5622" t="str">
            <v>M2</v>
          </cell>
          <cell r="E5622">
            <v>48.03</v>
          </cell>
          <cell r="F5622" t="str">
            <v>SINAPI</v>
          </cell>
        </row>
        <row r="5623">
          <cell r="B5623">
            <v>96121</v>
          </cell>
          <cell r="C5623" t="str">
            <v>ACABAMENTOS PARA FORRO (RODA-FORRO EM PERFIL METÁLICO E PLÁSTICO). AF_05/2017</v>
          </cell>
          <cell r="D5623" t="str">
            <v>M</v>
          </cell>
          <cell r="E5623">
            <v>9.33</v>
          </cell>
          <cell r="F5623" t="str">
            <v>SINAPI</v>
          </cell>
        </row>
        <row r="5624">
          <cell r="B5624">
            <v>96485</v>
          </cell>
          <cell r="C5624" t="str">
            <v>FORRO EM RÉGUAS DE PVC, LISO, PARA AMBIENTES RESIDENCIAIS, INCLUSIVE ESTRUTURA DE FIXAÇÃO. AF_05/2017_P</v>
          </cell>
          <cell r="D5624" t="str">
            <v>M2</v>
          </cell>
          <cell r="E5624">
            <v>51.27</v>
          </cell>
          <cell r="F5624" t="str">
            <v>SINAPI</v>
          </cell>
        </row>
        <row r="5625">
          <cell r="B5625">
            <v>96486</v>
          </cell>
          <cell r="C5625" t="str">
            <v>FORRO DE PVC, LISO, PARA AMBIENTES COMERCIAIS, INCLUSIVE ESTRUTURA DE FIXAÇÃO. AF_05/2017_P</v>
          </cell>
          <cell r="D5625" t="str">
            <v>M2</v>
          </cell>
          <cell r="E5625">
            <v>54.87</v>
          </cell>
          <cell r="F5625" t="str">
            <v>SINAPI</v>
          </cell>
        </row>
        <row r="5626">
          <cell r="B5626">
            <v>91514</v>
          </cell>
          <cell r="C5626" t="str">
            <v>ESTUCAMENTO DE PANOS DE FACHADA SEM VÃOS DO SISTEMA DE PAREDES DE CONCRETO EM EDIFICAÇÕES DE MÚLTIPLOS PAVIMENTOS. AF_06/2015</v>
          </cell>
          <cell r="D5626" t="str">
            <v>M2</v>
          </cell>
          <cell r="E5626">
            <v>4.67</v>
          </cell>
          <cell r="F5626" t="str">
            <v>SINAPI</v>
          </cell>
        </row>
        <row r="5627">
          <cell r="B5627">
            <v>91515</v>
          </cell>
          <cell r="C5627" t="str">
            <v>ESTUCAMENTO DE PANOS DE FACHADA COM VÃOS DO SISTEMA DE PAREDES DE CONCRETO EM EDIFICAÇÕES DE MÚLTIPLOS PAVIMENTOS. AF_06/2015</v>
          </cell>
          <cell r="D5627" t="str">
            <v>M2</v>
          </cell>
          <cell r="E5627">
            <v>6.17</v>
          </cell>
          <cell r="F5627" t="str">
            <v>SINAPI</v>
          </cell>
        </row>
        <row r="5628">
          <cell r="B5628">
            <v>91516</v>
          </cell>
          <cell r="C5628" t="str">
            <v>ESTUCAMENTO DE SUPERFÍCIE EXTERNA DA SACADA DO SISTEMA DE PAREDES DE CONCRETO EM EDIFICAÇÕES DE MÚLTIPLOS PAVIMENTOS. AF_06/2015</v>
          </cell>
          <cell r="D5628" t="str">
            <v>M2</v>
          </cell>
          <cell r="E5628">
            <v>9</v>
          </cell>
          <cell r="F5628" t="str">
            <v>SINAPI</v>
          </cell>
        </row>
        <row r="5629">
          <cell r="B5629">
            <v>91517</v>
          </cell>
          <cell r="C5629" t="str">
            <v>ESTUCAMENTO DE PANOS DE FACHADA SEM VÃOS DO SISTEMA DE PAREDES DE CONCRETO EM EDIFICAÇÕES DE PAVIMENTO ÚNICO. AF_06/2015</v>
          </cell>
          <cell r="D5629" t="str">
            <v>M2</v>
          </cell>
          <cell r="E5629">
            <v>10.02</v>
          </cell>
          <cell r="F5629" t="str">
            <v>SINAPI</v>
          </cell>
        </row>
        <row r="5630">
          <cell r="B5630">
            <v>91519</v>
          </cell>
          <cell r="C5630" t="str">
            <v>ESTUCAMENTO DE PANOS DE FACHADA COM VÃOS DO SISTEMA DE PAREDES DE CONCRETO EM EDIFICAÇÕES DE PAVIMENTO ÚNICO. AF_06/2015</v>
          </cell>
          <cell r="D5630" t="str">
            <v>M2</v>
          </cell>
          <cell r="E5630">
            <v>11.51</v>
          </cell>
          <cell r="F5630" t="str">
            <v>SINAPI</v>
          </cell>
        </row>
        <row r="5631">
          <cell r="B5631">
            <v>91520</v>
          </cell>
          <cell r="C5631" t="str">
            <v>ESTUCAMENTO DE DENSIDADE BAIXA NAS FACES INTERNAS DE PAREDES DO SISTEMA DE PAREDES DE CONCRETO. AF_06/2015</v>
          </cell>
          <cell r="D5631" t="str">
            <v>M2</v>
          </cell>
          <cell r="E5631">
            <v>1.7</v>
          </cell>
          <cell r="F5631" t="str">
            <v>SINAPI</v>
          </cell>
        </row>
        <row r="5632">
          <cell r="B5632">
            <v>91522</v>
          </cell>
          <cell r="C5632" t="str">
            <v>ESTUCAMENTO, PARA QUALQUER REVESTIMENTO, EM TETO DO SISTEMA DE PAREDES DE CONCRETO. AF_06/2015</v>
          </cell>
          <cell r="D5632" t="str">
            <v>M2</v>
          </cell>
          <cell r="E5632">
            <v>2.04</v>
          </cell>
          <cell r="F5632" t="str">
            <v>SINAPI</v>
          </cell>
        </row>
        <row r="5633">
          <cell r="B5633">
            <v>91525</v>
          </cell>
          <cell r="C5633" t="str">
            <v>ESTUCAMENTO DE DENSIDADE ALTA, NAS FACES INTERNAS DE PAREDES DO SISTEMA DE PAREDES DE CONCRETO. AF_06/2015</v>
          </cell>
          <cell r="D5633" t="str">
            <v>M2</v>
          </cell>
          <cell r="E5633">
            <v>3.83</v>
          </cell>
          <cell r="F5633" t="str">
            <v>SINAPI</v>
          </cell>
        </row>
        <row r="5634">
          <cell r="B5634">
            <v>87280</v>
          </cell>
          <cell r="C5634" t="str">
            <v>ARGAMASSA TRAÇO 1:7 (EM VOLUME DE CIMENTO E AREIA MÉDIA ÚMIDA) COM ADIÇÃO DE PLASTIFICANTE PARA EMBOÇO/MASSA ÚNICA/ASSENTAMENTO DE ALVENARIA DE VEDAÇÃO, PREPARO MECÂNICO COM BETONEIRA 400 L. AF_08/2019</v>
          </cell>
          <cell r="D5634" t="str">
            <v>M3</v>
          </cell>
          <cell r="E5634">
            <v>333.48</v>
          </cell>
          <cell r="F5634" t="str">
            <v>SINAPI</v>
          </cell>
        </row>
        <row r="5635">
          <cell r="B5635">
            <v>87281</v>
          </cell>
          <cell r="C5635" t="str">
            <v>ARGAMASSA TRAÇO 1:7 (EM VOLUME DE CIMENTO E AREIA MÉDIA ÚMIDA) COM ADIÇÃO DE PLASTIFICANTE PARA EMBOÇO/MASSA ÚNICA/ASSENTAMENTO DE ALVENARIA DE VEDAÇÃO, PREPARO MECÂNICO COM BETONEIRA 600 L. AF_08/2019</v>
          </cell>
          <cell r="D5635" t="str">
            <v>M3</v>
          </cell>
          <cell r="E5635">
            <v>317.13</v>
          </cell>
          <cell r="F5635" t="str">
            <v>SINAPI</v>
          </cell>
        </row>
        <row r="5636">
          <cell r="B5636">
            <v>87283</v>
          </cell>
          <cell r="C5636" t="str">
            <v>ARGAMASSA TRAÇO 1:6 (EM VOLUME DE CIMENTO E AREIA MÉDIA ÚMIDA) COM ADIÇÃO DE PLASTIFICANTE PARA EMBOÇO/MASSA ÚNICA/ASSENTAMENTO DE ALVENARIA DE VEDAÇÃO, PREPARO MECÂNICO COM BETONEIRA 400 L. AF_08/2019</v>
          </cell>
          <cell r="D5636" t="str">
            <v>M3</v>
          </cell>
          <cell r="E5636">
            <v>337.87</v>
          </cell>
          <cell r="F5636" t="str">
            <v>SINAPI</v>
          </cell>
        </row>
        <row r="5637">
          <cell r="B5637">
            <v>87284</v>
          </cell>
          <cell r="C5637" t="str">
            <v>ARGAMASSA TRAÇO 1:6 (EM VOLUME DE CIMENTO E AREIA MÉDIA ÚMIDA) COM ADIÇÃO DE PLASTIFICANTE PARA EMBOÇO/MASSA ÚNICA/ASSENTAMENTO DE ALVENARIA DE VEDAÇÃO, PREPARO MECÂNICO COM BETONEIRA 600 L. AF_08/2019</v>
          </cell>
          <cell r="D5637" t="str">
            <v>M3</v>
          </cell>
          <cell r="E5637">
            <v>321.12</v>
          </cell>
          <cell r="F5637" t="str">
            <v>SINAPI</v>
          </cell>
        </row>
        <row r="5638">
          <cell r="B5638">
            <v>87286</v>
          </cell>
          <cell r="C5638" t="str">
            <v>ARGAMASSA TRAÇO 1:1:6 (EM VOLUME DE CIMENTO, CAL E AREIA MÉDIA ÚMIDA) PARA EMBOÇO/MASSA ÚNICA/ASSENTAMENTO DE ALVENARIA DE VEDAÇÃO, PREPARO MECÂNICO COM BETONEIRA 400 L. AF_08/2019</v>
          </cell>
          <cell r="D5638" t="str">
            <v>M3</v>
          </cell>
          <cell r="E5638">
            <v>408.78</v>
          </cell>
          <cell r="F5638" t="str">
            <v>SINAPI</v>
          </cell>
        </row>
        <row r="5639">
          <cell r="B5639">
            <v>87287</v>
          </cell>
          <cell r="C5639" t="str">
            <v>ARGAMASSA TRAÇO 1:1:6 (EM VOLUME DE CIMENTO, CAL E AREIA MÉDIA ÚMIDA) PARA EMBOÇO/MASSA ÚNICA/ASSENTAMENTO DE ALVENARIA DE VEDAÇÃO, PREPARO MECÂNICO COM BETONEIRA 600 L. AF_08/2019</v>
          </cell>
          <cell r="D5639" t="str">
            <v>M3</v>
          </cell>
          <cell r="E5639">
            <v>378.65</v>
          </cell>
          <cell r="F5639" t="str">
            <v>SINAPI</v>
          </cell>
        </row>
        <row r="5640">
          <cell r="B5640">
            <v>87289</v>
          </cell>
          <cell r="C5640" t="str">
            <v>ARGAMASSA TRAÇO 1:1,5:7,5 (EM VOLUME DE CIMENTO, CAL E AREIA MÉDIA ÚMIDA) PARA EMBOÇO/MASSA ÚNICA/ASSENTAMENTO DE ALVENARIA DE VEDAÇÃO, PREPARO MECÂNICO COM BETONEIRA 400 L. AF_08/2019</v>
          </cell>
          <cell r="D5640" t="str">
            <v>M3</v>
          </cell>
          <cell r="E5640">
            <v>393.48</v>
          </cell>
          <cell r="F5640" t="str">
            <v>SINAPI</v>
          </cell>
        </row>
        <row r="5641">
          <cell r="B5641">
            <v>87290</v>
          </cell>
          <cell r="C5641" t="str">
            <v>ARGAMASSA TRAÇO 1:1,5:7,5 (EM VOLUME DE CIMENTO, CAL E AREIA MÉDIA ÚMIDA) PARA EMBOÇO/MASSA ÚNICA/ASSENTAMENTO DE ALVENARIA DE VEDAÇÃO, PREPARO MECÂNICO COM BETONEIRA 600 L. AF_08/2019</v>
          </cell>
          <cell r="D5641" t="str">
            <v>M3</v>
          </cell>
          <cell r="E5641">
            <v>374.12</v>
          </cell>
          <cell r="F5641" t="str">
            <v>SINAPI</v>
          </cell>
        </row>
        <row r="5642">
          <cell r="B5642">
            <v>87292</v>
          </cell>
          <cell r="C5642" t="str">
            <v>ARGAMASSA TRAÇO 1:2:8 (EM VOLUME DE CIMENTO, CAL E AREIA MÉDIA ÚMIDA) PARA EMBOÇO/MASSA ÚNICA/ASSENTAMENTO DE ALVENARIA DE VEDAÇÃO, PREPARO MECÂNICO COM BETONEIRA 400 L. AF_08/2019</v>
          </cell>
          <cell r="D5642" t="str">
            <v>M3</v>
          </cell>
          <cell r="E5642">
            <v>395.7</v>
          </cell>
          <cell r="F5642" t="str">
            <v>SINAPI</v>
          </cell>
        </row>
        <row r="5643">
          <cell r="B5643">
            <v>87294</v>
          </cell>
          <cell r="C5643" t="str">
            <v>ARGAMASSA TRAÇO 1:2:9 (EM VOLUME DE CIMENTO, CAL E AREIA MÉDIA ÚMIDA) PARA EMBOÇO/MASSA ÚNICA/ASSENTAMENTO DE ALVENARIA DE VEDAÇÃO, PREPARO MECÂNICO COM BETONEIRA 600 L. AF_08/2019</v>
          </cell>
          <cell r="D5643" t="str">
            <v>M3</v>
          </cell>
          <cell r="E5643">
            <v>374.02</v>
          </cell>
          <cell r="F5643" t="str">
            <v>SINAPI</v>
          </cell>
        </row>
        <row r="5644">
          <cell r="B5644">
            <v>87295</v>
          </cell>
          <cell r="C5644" t="str">
            <v>ARGAMASSA TRAÇO 1:3:12 (EM VOLUME DE CIMENTO, CAL E AREIA MÉDIA ÚMIDA) PARA EMBOÇO/MASSA ÚNICA/ASSENTAMENTO DE ALVENARIA DE VEDAÇÃO, PREPARO MECÂNICO COM BETONEIRA 400 L. AF_08/2019</v>
          </cell>
          <cell r="D5644" t="str">
            <v>M3</v>
          </cell>
          <cell r="E5644">
            <v>399.55</v>
          </cell>
          <cell r="F5644" t="str">
            <v>SINAPI</v>
          </cell>
        </row>
        <row r="5645">
          <cell r="B5645">
            <v>87296</v>
          </cell>
          <cell r="C5645" t="str">
            <v>ARGAMASSA TRAÇO 1:3:12 (EM VOLUME DE CIMENTO, CAL E AREIA MÉDIA ÚMIDA) PARA EMBOÇO/MASSA ÚNICA/ASSENTAMENTO DE ALVENARIA DE VEDAÇÃO, PREPARO MECÂNICO COM BETONEIRA 600 L. AF_08/2019</v>
          </cell>
          <cell r="D5645" t="str">
            <v>M3</v>
          </cell>
          <cell r="E5645">
            <v>359.68</v>
          </cell>
          <cell r="F5645" t="str">
            <v>SINAPI</v>
          </cell>
        </row>
        <row r="5646">
          <cell r="B5646">
            <v>87298</v>
          </cell>
          <cell r="C5646" t="str">
            <v>ARGAMASSA TRAÇO 1:3 (EM VOLUME DE CIMENTO E AREIA MÉDIA ÚMIDA) PARA CONTRAPISO, PREPARO MECÂNICO COM BETONEIRA 400 L. AF_08/2019</v>
          </cell>
          <cell r="D5646" t="str">
            <v>M3</v>
          </cell>
          <cell r="E5646">
            <v>468.33</v>
          </cell>
          <cell r="F5646" t="str">
            <v>SINAPI</v>
          </cell>
        </row>
        <row r="5647">
          <cell r="B5647">
            <v>87299</v>
          </cell>
          <cell r="C5647" t="str">
            <v>ARGAMASSA TRAÇO 1:3 (EM VOLUME DE CIMENTO E AREIA MÉDIA ÚMIDA) PARA CONTRAPISO, PREPARO MECÂNICO COM BETONEIRA 600 L. AF_08/2019</v>
          </cell>
          <cell r="D5647" t="str">
            <v>M3</v>
          </cell>
          <cell r="E5647">
            <v>321.49</v>
          </cell>
          <cell r="F5647" t="str">
            <v>SINAPI</v>
          </cell>
        </row>
        <row r="5648">
          <cell r="B5648">
            <v>87301</v>
          </cell>
          <cell r="C5648" t="str">
            <v>ARGAMASSA TRAÇO 1:4 (EM VOLUME DE CIMENTO E AREIA MÉDIA ÚMIDA) PARA CONTRAPISO, PREPARO MECÂNICO COM BETONEIRA 400 L. AF_08/2019</v>
          </cell>
          <cell r="D5648" t="str">
            <v>M3</v>
          </cell>
          <cell r="E5648">
            <v>434.84</v>
          </cell>
          <cell r="F5648" t="str">
            <v>SINAPI</v>
          </cell>
        </row>
        <row r="5649">
          <cell r="B5649">
            <v>87302</v>
          </cell>
          <cell r="C5649" t="str">
            <v>ARGAMASSA TRAÇO 1:4 (EM VOLUME DE CIMENTO E AREIA MÉDIA ÚMIDA) PARA CONTRAPISO, PREPARO MECÂNICO COM BETONEIRA 600 L. AF_08/2019</v>
          </cell>
          <cell r="D5649" t="str">
            <v>M3</v>
          </cell>
          <cell r="E5649">
            <v>415.26</v>
          </cell>
          <cell r="F5649" t="str">
            <v>SINAPI</v>
          </cell>
        </row>
        <row r="5650">
          <cell r="B5650">
            <v>87304</v>
          </cell>
          <cell r="C5650" t="str">
            <v>ARGAMASSA TRAÇO 1:5 (EM VOLUME DE CIMENTO E AREIA MÉDIA ÚMIDA) PARA CONTRAPISO, PREPARO MECÂNICO COM BETONEIRA 400 L. AF_08/2019</v>
          </cell>
          <cell r="D5650" t="str">
            <v>M3</v>
          </cell>
          <cell r="E5650">
            <v>397.09</v>
          </cell>
          <cell r="F5650" t="str">
            <v>SINAPI</v>
          </cell>
        </row>
        <row r="5651">
          <cell r="B5651">
            <v>87305</v>
          </cell>
          <cell r="C5651" t="str">
            <v>ARGAMASSA TRAÇO 1:5 (EM VOLUME DE CIMENTO E AREIA MÉDIA ÚMIDA) PARA CONTRAPISO, PREPARO MECÂNICO COM BETONEIRA 600 L. AF_08/2019</v>
          </cell>
          <cell r="D5651" t="str">
            <v>M3</v>
          </cell>
          <cell r="E5651">
            <v>390.23</v>
          </cell>
          <cell r="F5651" t="str">
            <v>SINAPI</v>
          </cell>
        </row>
        <row r="5652">
          <cell r="B5652">
            <v>87307</v>
          </cell>
          <cell r="C5652" t="str">
            <v>ARGAMASSA TRAÇO 1:6 (EM VOLUME DE CIMENTO E AREIA MÉDIA ÚMIDA) PARA CONTRAPISO, PREPARO MECÂNICO COM BETONEIRA 400 L. AF_08/2019</v>
          </cell>
          <cell r="D5652" t="str">
            <v>M3</v>
          </cell>
          <cell r="E5652">
            <v>387.32</v>
          </cell>
          <cell r="F5652" t="str">
            <v>SINAPI</v>
          </cell>
        </row>
        <row r="5653">
          <cell r="B5653">
            <v>87308</v>
          </cell>
          <cell r="C5653" t="str">
            <v>ARGAMASSA TRAÇO 1:6 (EM VOLUME DE CIMENTO E AREIA MÉDIA ÚMIDA) PARA CONTRAPISO, PREPARO MECÂNICO COM BETONEIRA 600 L. AF_08/2019</v>
          </cell>
          <cell r="D5653" t="str">
            <v>M3</v>
          </cell>
          <cell r="E5653">
            <v>368.25</v>
          </cell>
          <cell r="F5653" t="str">
            <v>SINAPI</v>
          </cell>
        </row>
        <row r="5654">
          <cell r="B5654">
            <v>87310</v>
          </cell>
          <cell r="C5654" t="str">
            <v>ARGAMASSA TRAÇO 1:5 (EM VOLUME DE CIMENTO E AREIA GROSSA ÚMIDA) PARA CHAPISCO CONVENCIONAL, PREPARO MECÂNICO COM BETONEIRA 400 L. AF_08/2019</v>
          </cell>
          <cell r="D5654" t="str">
            <v>M3</v>
          </cell>
          <cell r="E5654">
            <v>318.87</v>
          </cell>
          <cell r="F5654" t="str">
            <v>SINAPI</v>
          </cell>
        </row>
        <row r="5655">
          <cell r="B5655">
            <v>87311</v>
          </cell>
          <cell r="C5655" t="str">
            <v>ARGAMASSA TRAÇO 1:5 (EM VOLUME DE CIMENTO E AREIA GROSSA ÚMIDA) PARA CHAPISCO CONVENCIONAL, PREPARO MECÂNICO COM BETONEIRA 600 L. AF_08/2019</v>
          </cell>
          <cell r="D5655" t="str">
            <v>M3</v>
          </cell>
          <cell r="E5655">
            <v>300.72000000000003</v>
          </cell>
          <cell r="F5655" t="str">
            <v>SINAPI</v>
          </cell>
        </row>
        <row r="5656">
          <cell r="B5656">
            <v>87313</v>
          </cell>
          <cell r="C5656" t="str">
            <v>ARGAMASSA TRAÇO 1:3 (EM VOLUME DE CIMENTO E AREIA GROSSA ÚMIDA) PARA CHAPISCO CONVENCIONAL, PREPARO MECÂNICO COM BETONEIRA 400 L. AF_08/2019</v>
          </cell>
          <cell r="D5656" t="str">
            <v>M3</v>
          </cell>
          <cell r="E5656">
            <v>371.49</v>
          </cell>
          <cell r="F5656" t="str">
            <v>SINAPI</v>
          </cell>
        </row>
        <row r="5657">
          <cell r="B5657">
            <v>87314</v>
          </cell>
          <cell r="C5657" t="str">
            <v>ARGAMASSA TRAÇO 1:3 (EM VOLUME DE CIMENTO E AREIA GROSSA ÚMIDA) PARA CHAPISCO CONVENCIONAL, PREPARO MECÂNICO COM BETONEIRA 600 L. AF_08/2019</v>
          </cell>
          <cell r="D5657" t="str">
            <v>M3</v>
          </cell>
          <cell r="E5657">
            <v>354.34</v>
          </cell>
          <cell r="F5657" t="str">
            <v>SINAPI</v>
          </cell>
        </row>
        <row r="5658">
          <cell r="B5658">
            <v>87316</v>
          </cell>
          <cell r="C5658" t="str">
            <v>ARGAMASSA TRAÇO 1:4 (EM VOLUME DE CIMENTO E AREIA GROSSA ÚMIDA) PARA CHAPISCO CONVENCIONAL, PREPARO MECÂNICO COM BETONEIRA 400 L. AF_08/2019</v>
          </cell>
          <cell r="D5658" t="str">
            <v>M3</v>
          </cell>
          <cell r="E5658">
            <v>347.42</v>
          </cell>
          <cell r="F5658" t="str">
            <v>SINAPI</v>
          </cell>
        </row>
        <row r="5659">
          <cell r="B5659">
            <v>87317</v>
          </cell>
          <cell r="C5659" t="str">
            <v>ARGAMASSA TRAÇO 1:4 (EM VOLUME DE CIMENTO E AREIA GROSSA ÚMIDA) PARA CHAPISCO CONVENCIONAL, PREPARO MECÂNICO COM BETONEIRA 600 L. AF_08/2019</v>
          </cell>
          <cell r="D5659" t="str">
            <v>M3</v>
          </cell>
          <cell r="E5659">
            <v>322.62</v>
          </cell>
          <cell r="F5659" t="str">
            <v>SINAPI</v>
          </cell>
        </row>
        <row r="5660">
          <cell r="B5660">
            <v>87319</v>
          </cell>
          <cell r="C5660" t="str">
            <v>ARGAMASSA TRAÇO 1:5 (EM VOLUME DE CIMENTO E AREIA GROSSA ÚMIDA) COM ADIÇÃO DE EMULSÃO POLIMÉRICA PARA CHAPISCO ROLADO, PREPARO MECÂNICO COM BETONEIRA 400 L. AF_08/2019</v>
          </cell>
          <cell r="D5660" t="str">
            <v>M3</v>
          </cell>
          <cell r="E5660">
            <v>1934.7</v>
          </cell>
          <cell r="F5660" t="str">
            <v>SINAPI</v>
          </cell>
        </row>
        <row r="5661">
          <cell r="B5661">
            <v>87320</v>
          </cell>
          <cell r="C5661" t="str">
            <v>ARGAMASSA TRAÇO 1:5 (EM VOLUME DE CIMENTO E AREIA GROSSA ÚMIDA) COM ADIÇÃO DE EMULSÃO POLIMÉRICA PARA CHAPISCO ROLADO, PREPARO MECÂNICO COM BETONEIRA 600 L. AF_08/2019</v>
          </cell>
          <cell r="D5661" t="str">
            <v>M3</v>
          </cell>
          <cell r="E5661">
            <v>1925.49</v>
          </cell>
          <cell r="F5661" t="str">
            <v>SINAPI</v>
          </cell>
        </row>
        <row r="5662">
          <cell r="B5662">
            <v>87322</v>
          </cell>
          <cell r="C5662" t="str">
            <v>ARGAMASSA TRAÇO 1:3 (EM VOLUME DE CIMENTO E AREIA GROSSA ÚMIDA) COM ADIÇÃO DE EMULSÃO POLIMÉRICA PARA CHAPISCO ROLADO, PREPARO MECÂNICO COM BETONEIRA 400 L. AF_08/2019</v>
          </cell>
          <cell r="D5662" t="str">
            <v>M3</v>
          </cell>
          <cell r="E5662">
            <v>1998.58</v>
          </cell>
          <cell r="F5662" t="str">
            <v>SINAPI</v>
          </cell>
        </row>
        <row r="5663">
          <cell r="B5663">
            <v>87323</v>
          </cell>
          <cell r="C5663" t="str">
            <v>ARGAMASSA TRAÇO 1:3 (EM VOLUME DE CIMENTO E AREIA GROSSA ÚMIDA) COM ADIÇÃO DE EMULSÃO POLIMÉRICA PARA CHAPISCO ROLADO, PREPARO MECÂNICO COM BETONEIRA 600 L. AF_08/2019</v>
          </cell>
          <cell r="D5663" t="str">
            <v>M3</v>
          </cell>
          <cell r="E5663">
            <v>1981.18</v>
          </cell>
          <cell r="F5663" t="str">
            <v>SINAPI</v>
          </cell>
        </row>
        <row r="5664">
          <cell r="B5664">
            <v>87325</v>
          </cell>
          <cell r="C5664" t="str">
            <v>ARGAMASSA TRAÇO 1:4 (EM VOLUME DE CIMENTO E AREIA GROSSA ÚMIDA) COM ADIÇÃO DE EMULSÃO POLIMÉRICA PARA CHAPISCO ROLADO, PREPARO MECÂNICO COM BETONEIRA 400 L. AF_08/2019</v>
          </cell>
          <cell r="D5664" t="str">
            <v>M3</v>
          </cell>
          <cell r="E5664">
            <v>1954.87</v>
          </cell>
          <cell r="F5664" t="str">
            <v>SINAPI</v>
          </cell>
        </row>
        <row r="5665">
          <cell r="B5665">
            <v>87326</v>
          </cell>
          <cell r="C5665" t="str">
            <v>ARGAMASSA TRAÇO 1:4 (EM VOLUME DE CIMENTO E AREIA GROSSA ÚMIDA) COM ADIÇÃO DE EMULSÃO POLIMÉRICA PARA CHAPISCO ROLADO, PREPARO MECÂNICO COM BETONEIRA 600 L. AF_08/2019</v>
          </cell>
          <cell r="D5665" t="str">
            <v>M3</v>
          </cell>
          <cell r="E5665">
            <v>1939.43</v>
          </cell>
          <cell r="F5665" t="str">
            <v>SINAPI</v>
          </cell>
        </row>
        <row r="5666">
          <cell r="B5666">
            <v>87327</v>
          </cell>
          <cell r="C5666" t="str">
            <v>ARGAMASSA TRAÇO 1:7 (EM VOLUME DE CIMENTO E AREIA MÉDIA ÚMIDA) COM ADIÇÃO DE PLASTIFICANTE PARA EMBOÇO/MASSA ÚNICA/ASSENTAMENTO DE ALVENARIA DE VEDAÇÃO, PREPARO MECÂNICO COM MISTURADOR DE EIXO HORIZONTAL DE 300 KG. AF_08/2019</v>
          </cell>
          <cell r="D5666" t="str">
            <v>M3</v>
          </cell>
          <cell r="E5666">
            <v>358.32</v>
          </cell>
          <cell r="F5666" t="str">
            <v>SINAPI</v>
          </cell>
        </row>
        <row r="5667">
          <cell r="B5667">
            <v>87328</v>
          </cell>
          <cell r="C5667" t="str">
            <v>ARGAMASSA TRAÇO 1:7 (EM VOLUME DE CIMENTO E AREIA MÉDIA ÚMIDA) COM ADIÇÃO DE PLASTIFICANTE PARA EMBOÇO/MASSA ÚNICA/ASSENTAMENTO DE ALVENARIA DE VEDAÇÃO, PREPARO MECÂNICO COM MISTURADOR DE EIXO HORIZONTAL DE 600 KG. AF_08/2019</v>
          </cell>
          <cell r="D5667" t="str">
            <v>M3</v>
          </cell>
          <cell r="E5667">
            <v>290.64</v>
          </cell>
          <cell r="F5667" t="str">
            <v>SINAPI</v>
          </cell>
        </row>
        <row r="5668">
          <cell r="B5668">
            <v>87329</v>
          </cell>
          <cell r="C5668" t="str">
            <v>ARGAMASSA TRAÇO 1:6 (EM VOLUME DE CIMENTO E AREIA MÉDIA ÚMIDA) COM ADIÇÃO DE PLASTIFICANTE PARA EMBOÇO/MASSA ÚNICA/ASSENTAMENTO DE ALVENARIA DE VEDAÇÃO, PREPARO MECÂNICO COM MISTURADOR DE EIXO HORIZONTAL DE 300 KG. AF_08/2019</v>
          </cell>
          <cell r="D5668" t="str">
            <v>M3</v>
          </cell>
          <cell r="E5668">
            <v>382.88</v>
          </cell>
          <cell r="F5668" t="str">
            <v>SINAPI</v>
          </cell>
        </row>
        <row r="5669">
          <cell r="B5669">
            <v>87330</v>
          </cell>
          <cell r="C5669" t="str">
            <v>ARGAMASSA TRAÇO 1:6 (EM VOLUME DE CIMENTO E AREIA MÉDIA ÚMIDA) COM ADIÇÃO DE PLASTIFICANTE PARA EMBOÇO/MASSA ÚNICA/ASSENTAMENTO DE ALVENARIA DE VEDAÇÃO, PREPARO MECÂNICO COM MISTURADOR DE EIXO HORIZONTAL DE 600 KG. AF_08/2019</v>
          </cell>
          <cell r="D5669" t="str">
            <v>M3</v>
          </cell>
          <cell r="E5669">
            <v>307.02999999999997</v>
          </cell>
          <cell r="F5669" t="str">
            <v>SINAPI</v>
          </cell>
        </row>
        <row r="5670">
          <cell r="B5670">
            <v>87331</v>
          </cell>
          <cell r="C5670" t="str">
            <v>ARGAMASSA TRAÇO 1:1:6 (EM VOLUME DE CIMENTO, CAL E AREIA MÉDIA ÚMIDA) PARA EMBOÇO/MASSA ÚNICA/ASSENTAMENTO DE ALVENARIA DE VEDAÇÃO, PREPARO MECÂNICO COM MISTURADOR DE EIXO HORIZONTAL DE 300 KG. AF_08/2019</v>
          </cell>
          <cell r="D5670" t="str">
            <v>M3</v>
          </cell>
          <cell r="E5670">
            <v>433.51</v>
          </cell>
          <cell r="F5670" t="str">
            <v>SINAPI</v>
          </cell>
        </row>
        <row r="5671">
          <cell r="B5671">
            <v>87332</v>
          </cell>
          <cell r="C5671" t="str">
            <v>ARGAMASSA TRAÇO 1:1:6 (EM VOLUME DE CIMENTO, CAL E AREIA MÉDIA ÚMIDA) PARA EMBOÇO/MASSA ÚNICA/ASSENTAMENTO DE ALVENARIA DE VEDAÇÃO, PREPARO MECÂNICO COM MISTURADOR DE EIXO HORIZONTAL DE 600 KG. AF_08/2019</v>
          </cell>
          <cell r="D5671" t="str">
            <v>M3</v>
          </cell>
          <cell r="E5671">
            <v>362.41</v>
          </cell>
          <cell r="F5671" t="str">
            <v>SINAPI</v>
          </cell>
        </row>
        <row r="5672">
          <cell r="B5672">
            <v>87333</v>
          </cell>
          <cell r="C5672" t="str">
            <v>ARGAMASSA TRAÇO 1:1,5:7,5 (EM VOLUME DE CIMENTO, CAL E AREIA MÉDIA ÚMIDA) PARA EMBOÇO/MASSA ÚNICA/ASSENTAMENTO DE ALVENARIA DE VEDAÇÃO, PREPARO MECÂNICO COM MISTURADOR DE EIXO HORIZONTAL DE 300 KG. AF_08/2019</v>
          </cell>
          <cell r="D5672" t="str">
            <v>M3</v>
          </cell>
          <cell r="E5672">
            <v>401.56</v>
          </cell>
          <cell r="F5672" t="str">
            <v>SINAPI</v>
          </cell>
        </row>
        <row r="5673">
          <cell r="B5673">
            <v>87334</v>
          </cell>
          <cell r="C5673" t="str">
            <v>ARGAMASSA TRAÇO 1:1,5:7,5 (EM VOLUME DE CIMENTO, CAL E AREIA MÉDIA ÚMIDA) PARA EMBOÇO/MASSA ÚNICA/ASSENTAMENTO DE ALVENARIA DE VEDAÇÃO, PREPARO MECÂNICO COM MISTURADOR DE EIXO HORIZONTAL DE 600 KG. AF_08/2019</v>
          </cell>
          <cell r="D5673" t="str">
            <v>M3</v>
          </cell>
          <cell r="E5673">
            <v>356.36</v>
          </cell>
          <cell r="F5673" t="str">
            <v>SINAPI</v>
          </cell>
        </row>
        <row r="5674">
          <cell r="B5674">
            <v>87335</v>
          </cell>
          <cell r="C5674" t="str">
            <v>ARGAMASSA TRAÇO 1:2:8 (EM VOLUME DE CIMENTO, CAL E AREIA MÉDIA ÚMIDA) PARA EMBOÇO/MASSA ÚNICA/ASSENTAMENTO DE ALVENARIA DE VEDAÇÃO, PREPARO MECÂNICO COM MISTURADOR DE EIXO HORIZONTAL DE 300 KG. AF_08/2019</v>
          </cell>
          <cell r="D5674" t="str">
            <v>M3</v>
          </cell>
          <cell r="E5674">
            <v>393.18</v>
          </cell>
          <cell r="F5674" t="str">
            <v>SINAPI</v>
          </cell>
        </row>
        <row r="5675">
          <cell r="B5675">
            <v>87336</v>
          </cell>
          <cell r="C5675" t="str">
            <v>ARGAMASSA TRAÇO 1:2:8 (EM VOLUME DE CIMENTO, CAL E AREIA MÉDIA ÚMIDA) PARA EMBOÇO/MASSA ÚNICA/ASSENTAMENTO DE ALVENARIA DE VEDAÇÃO, PREPARO MECÂNICO COM MISTURADOR DE EIXO HORIZONTAL DE 600 KG. AF_08/2019</v>
          </cell>
          <cell r="D5675" t="str">
            <v>M3</v>
          </cell>
          <cell r="E5675">
            <v>363.69</v>
          </cell>
          <cell r="F5675" t="str">
            <v>SINAPI</v>
          </cell>
        </row>
        <row r="5676">
          <cell r="B5676">
            <v>87337</v>
          </cell>
          <cell r="C5676" t="str">
            <v>ARGAMASSA TRAÇO 1:2:9 (EM VOLUME DE CIMENTO, CAL E AREIA MÉDIA ÚMIDA) PARA EMBOÇO/MASSA ÚNICA/ASSENTAMENTO DE ALVENARIA DE VEDAÇÃO, PREPARO MECÂNICO COM MISTURADOR DE EIXO HORIZONTAL DE 300 KG. AF_08/2019</v>
          </cell>
          <cell r="D5676" t="str">
            <v>M3</v>
          </cell>
          <cell r="E5676">
            <v>387.43</v>
          </cell>
          <cell r="F5676" t="str">
            <v>SINAPI</v>
          </cell>
        </row>
        <row r="5677">
          <cell r="B5677">
            <v>87338</v>
          </cell>
          <cell r="C5677" t="str">
            <v>ARGAMASSA TRAÇO 1:3:12 (EM VOLUME DE CIMENTO, CAL E AREIA MÉDIA ÚMIDA) PARA EMBOÇO/MASSA ÚNICA/ASSENTAMENTO DE ALVENARIA DE VEDAÇÃO, PREPARO MECÂNICO COM MISTURADOR DE EIXO HORIZONTAL DE 600 KG. AF_08/2019</v>
          </cell>
          <cell r="D5677" t="str">
            <v>M3</v>
          </cell>
          <cell r="E5677">
            <v>363.53</v>
          </cell>
          <cell r="F5677" t="str">
            <v>SINAPI</v>
          </cell>
        </row>
        <row r="5678">
          <cell r="B5678">
            <v>87339</v>
          </cell>
          <cell r="C5678" t="str">
            <v>ARGAMASSA TRAÇO 1:3 (EM VOLUME DE CIMENTO E AREIA MÉDIA ÚMIDA) PARA CONTRAPISO, PREPARO MECÂNICO COM MISTURADOR DE EIXO HORIZONTAL DE 160 KG. AF_08/2019</v>
          </cell>
          <cell r="D5678" t="str">
            <v>M3</v>
          </cell>
          <cell r="E5678">
            <v>602.70000000000005</v>
          </cell>
          <cell r="F5678" t="str">
            <v>SINAPI</v>
          </cell>
        </row>
        <row r="5679">
          <cell r="B5679">
            <v>87340</v>
          </cell>
          <cell r="C5679" t="str">
            <v>ARGAMASSA TRAÇO 1:3 (EM VOLUME DE CIMENTO E AREIA MÉDIA ÚMIDA) PARA CONTRAPISO, PREPARO MECÂNICO COM MISTURADOR DE EIXO HORIZONTAL DE 300 KG. AF_08/2019</v>
          </cell>
          <cell r="D5679" t="str">
            <v>M3</v>
          </cell>
          <cell r="E5679">
            <v>471.16</v>
          </cell>
          <cell r="F5679" t="str">
            <v>SINAPI</v>
          </cell>
        </row>
        <row r="5680">
          <cell r="B5680">
            <v>87341</v>
          </cell>
          <cell r="C5680" t="str">
            <v>ARGAMASSA TRAÇO 1:3 (EM VOLUME DE CIMENTO E AREIA MÉDIA ÚMIDA) PARA CONTRAPISO, PREPARO MECÂNICO COM MISTURADOR DE EIXO HORIZONTAL DE 600 KG. AF_08/2019</v>
          </cell>
          <cell r="D5680" t="str">
            <v>M3</v>
          </cell>
          <cell r="E5680">
            <v>432.58</v>
          </cell>
          <cell r="F5680" t="str">
            <v>SINAPI</v>
          </cell>
        </row>
        <row r="5681">
          <cell r="B5681">
            <v>87342</v>
          </cell>
          <cell r="C5681" t="str">
            <v>ARGAMASSA TRAÇO 1:4 (EM VOLUME DE CIMENTO E AREIA MÉDIA ÚMIDA) PARA CONTRAPISO, PREPARO MECÂNICO COM MISTURADOR DE EIXO HORIZONTAL DE 160 KG. AF_08/2019</v>
          </cell>
          <cell r="D5681" t="str">
            <v>M3</v>
          </cell>
          <cell r="E5681">
            <v>513.73</v>
          </cell>
          <cell r="F5681" t="str">
            <v>SINAPI</v>
          </cell>
        </row>
        <row r="5682">
          <cell r="B5682">
            <v>87343</v>
          </cell>
          <cell r="C5682" t="str">
            <v>ARGAMASSA TRAÇO 1:4 (EM VOLUME DE CIMENTO E AREIA MÉDIA ÚMIDA) PARA CONTRAPISO, PREPARO MECÂNICO COM MISTURADOR DE EIXO HORIZONTAL DE 300 KG. AF_08/2019</v>
          </cell>
          <cell r="D5682" t="str">
            <v>M3</v>
          </cell>
          <cell r="E5682">
            <v>439.25</v>
          </cell>
          <cell r="F5682" t="str">
            <v>SINAPI</v>
          </cell>
        </row>
        <row r="5683">
          <cell r="B5683">
            <v>87344</v>
          </cell>
          <cell r="C5683" t="str">
            <v>ARGAMASSA TRAÇO 1:4 (EM VOLUME DE CIMENTO E AREIA MÉDIA ÚMIDA) PARA CONTRAPISO, PREPARO MECÂNICO COM MISTURADOR DE EIXO HORIZONTAL DE 600 KG. AF_08/2019</v>
          </cell>
          <cell r="D5683" t="str">
            <v>M3</v>
          </cell>
          <cell r="E5683">
            <v>391.93</v>
          </cell>
          <cell r="F5683" t="str">
            <v>SINAPI</v>
          </cell>
        </row>
        <row r="5684">
          <cell r="B5684">
            <v>87345</v>
          </cell>
          <cell r="C5684" t="str">
            <v>ARGAMASSA TRAÇO 1:5 (EM VOLUME DE CIMENTO E AREIA MÉDIA ÚMIDA) PARA CONTRAPISO, PREPARO MECÂNICO COM MISTURADOR DE EIXO HORIZONTAL DE 160 KG. AF_08/2019</v>
          </cell>
          <cell r="D5684" t="str">
            <v>M3</v>
          </cell>
          <cell r="E5684">
            <v>464.12</v>
          </cell>
          <cell r="F5684" t="str">
            <v>SINAPI</v>
          </cell>
        </row>
        <row r="5685">
          <cell r="B5685">
            <v>87346</v>
          </cell>
          <cell r="C5685" t="str">
            <v>ARGAMASSA TRAÇO 1:5 (EM VOLUME DE CIMENTO E AREIA MÉDIA ÚMIDA) PARA CONTRAPISO, PREPARO MECÂNICO COM MISTURADOR DE EIXO HORIZONTAL DE 300 KG. AF_08/2019</v>
          </cell>
          <cell r="D5685" t="str">
            <v>M3</v>
          </cell>
          <cell r="E5685">
            <v>402.41</v>
          </cell>
          <cell r="F5685" t="str">
            <v>SINAPI</v>
          </cell>
        </row>
        <row r="5686">
          <cell r="B5686">
            <v>87347</v>
          </cell>
          <cell r="C5686" t="str">
            <v>ARGAMASSA TRAÇO 1:5 (EM VOLUME DE CIMENTO E AREIA MÉDIA ÚMIDA) PARA CONTRAPISO, PREPARO MECÂNICO COM MISTURADOR DE EIXO HORIZONTAL DE 600 KG. AF_08/2019</v>
          </cell>
          <cell r="D5686" t="str">
            <v>M3</v>
          </cell>
          <cell r="E5686">
            <v>364.21</v>
          </cell>
          <cell r="F5686" t="str">
            <v>SINAPI</v>
          </cell>
        </row>
        <row r="5687">
          <cell r="B5687">
            <v>87348</v>
          </cell>
          <cell r="C5687" t="str">
            <v>ARGAMASSA TRAÇO 1:6 (EM VOLUME DE CIMENTO E AREIA MÉDIA ÚMIDA) PARA CONTRAPISO, PREPARO MECÂNICO COM MISTURADOR DE EIXO HORIZONTAL DE 160 KG. AF_08/2019</v>
          </cell>
          <cell r="D5687" t="str">
            <v>M3</v>
          </cell>
          <cell r="E5687">
            <v>426.59</v>
          </cell>
          <cell r="F5687" t="str">
            <v>SINAPI</v>
          </cell>
        </row>
        <row r="5688">
          <cell r="B5688">
            <v>87349</v>
          </cell>
          <cell r="C5688" t="str">
            <v>ARGAMASSA TRAÇO 1:6 (EM VOLUME DE CIMENTO E AREIA MÉDIA ÚMIDA) PARA CONTRAPISO, PREPARO MECÂNICO COM MISTURADOR DE EIXO HORIZONTAL DE 600 KG. AF_08/2019</v>
          </cell>
          <cell r="D5688" t="str">
            <v>M3</v>
          </cell>
          <cell r="E5688">
            <v>340.01</v>
          </cell>
          <cell r="F5688" t="str">
            <v>SINAPI</v>
          </cell>
        </row>
        <row r="5689">
          <cell r="B5689">
            <v>87350</v>
          </cell>
          <cell r="C5689" t="str">
            <v>ARGAMASSA TRAÇO 1:5 (EM VOLUME DE CIMENTO E AREIA GROSSA ÚMIDA) PARA CHAPISCO CONVENCIONAL, PREPARO MECÂNICO COM MISTURADOR DE EIXO HORIZONTAL DE 300 KG. AF_08/2019</v>
          </cell>
          <cell r="D5689" t="str">
            <v>M3</v>
          </cell>
          <cell r="E5689">
            <v>368.75</v>
          </cell>
          <cell r="F5689" t="str">
            <v>SINAPI</v>
          </cell>
        </row>
        <row r="5690">
          <cell r="B5690">
            <v>87351</v>
          </cell>
          <cell r="C5690" t="str">
            <v>ARGAMASSA TRAÇO 1:5 (EM VOLUME DE CIMENTO E AREIA GROSSA ÚMIDA) PARA CHAPISCO CONVENCIONAL, PREPARO MECÂNICO COM MISTURADOR DE EIXO HORIZONTAL DE 600 KG. AF_08/2019</v>
          </cell>
          <cell r="D5690" t="str">
            <v>M3</v>
          </cell>
          <cell r="E5690">
            <v>288.22000000000003</v>
          </cell>
          <cell r="F5690" t="str">
            <v>SINAPI</v>
          </cell>
        </row>
        <row r="5691">
          <cell r="B5691">
            <v>87352</v>
          </cell>
          <cell r="C5691" t="str">
            <v>ARGAMASSA TRAÇO 1:3 (EM VOLUME DE CIMENTO E AREIA GROSSA ÚMIDA) PARA CHAPISCO CONVENCIONAL, PREPARO MECÂNICO COM MISTURADOR DE EIXO HORIZONTAL DE 160 KG. AF_08/2019</v>
          </cell>
          <cell r="D5691" t="str">
            <v>M3</v>
          </cell>
          <cell r="E5691">
            <v>459.76</v>
          </cell>
          <cell r="F5691" t="str">
            <v>SINAPI</v>
          </cell>
        </row>
        <row r="5692">
          <cell r="B5692">
            <v>87353</v>
          </cell>
          <cell r="C5692" t="str">
            <v>ARGAMASSA TRAÇO 1:3 (EM VOLUME DE CIMENTO E AREIA GROSSA ÚMIDA) PARA CHAPISCO CONVENCIONAL, PREPARO MECÂNICO COM MISTURADOR DE EIXO HORIZONTAL DE 300 KG. AF_08/2019</v>
          </cell>
          <cell r="D5692" t="str">
            <v>M3</v>
          </cell>
          <cell r="E5692">
            <v>379.01</v>
          </cell>
          <cell r="F5692" t="str">
            <v>SINAPI</v>
          </cell>
        </row>
        <row r="5693">
          <cell r="B5693">
            <v>87354</v>
          </cell>
          <cell r="C5693" t="str">
            <v>ARGAMASSA TRAÇO 1:3 (EM VOLUME DE CIMENTO E AREIA GROSSA ÚMIDA) PARA CHAPISCO CONVENCIONAL, PREPARO MECÂNICO COM MISTURADOR DE EIXO HORIZONTAL DE 600 KG. AF_08/2019</v>
          </cell>
          <cell r="D5693" t="str">
            <v>M3</v>
          </cell>
          <cell r="E5693">
            <v>336.65</v>
          </cell>
          <cell r="F5693" t="str">
            <v>SINAPI</v>
          </cell>
        </row>
        <row r="5694">
          <cell r="B5694">
            <v>87355</v>
          </cell>
          <cell r="C5694" t="str">
            <v>ARGAMASSA TRAÇO 1:4 (EM VOLUME DE CIMENTO E AREIA GROSSA ÚMIDA) PARA CHAPISCO CONVENCIONAL, PREPARO MECÂNICO COM MISTURADOR DE EIXO HORIZONTAL DE 160 KG. AF_08/2019</v>
          </cell>
          <cell r="D5694" t="str">
            <v>M3</v>
          </cell>
          <cell r="E5694">
            <v>390.24</v>
          </cell>
          <cell r="F5694" t="str">
            <v>SINAPI</v>
          </cell>
        </row>
        <row r="5695">
          <cell r="B5695">
            <v>87356</v>
          </cell>
          <cell r="C5695" t="str">
            <v>ARGAMASSA TRAÇO 1:4 (EM VOLUME DE CIMENTO E AREIA GROSSA ÚMIDA) PARA CHAPISCO CONVENCIONAL, PREPARO MECÂNICO COM MISTURADOR DE EIXO HORIZONTAL DE 300 KG. AF_08/2019</v>
          </cell>
          <cell r="D5695" t="str">
            <v>M3</v>
          </cell>
          <cell r="E5695">
            <v>335.04</v>
          </cell>
          <cell r="F5695" t="str">
            <v>SINAPI</v>
          </cell>
        </row>
        <row r="5696">
          <cell r="B5696">
            <v>87357</v>
          </cell>
          <cell r="C5696" t="str">
            <v>ARGAMASSA TRAÇO 1:4 (EM VOLUME DE CIMENTO E AREIA GROSSA ÚMIDA) PARA CHAPISCO CONVENCIONAL, PREPARO MECÂNICO COM MISTURADOR DE EIXO HORIZONTAL DE 600 KG. AF_08/2019</v>
          </cell>
          <cell r="D5696" t="str">
            <v>M3</v>
          </cell>
          <cell r="E5696">
            <v>303.47000000000003</v>
          </cell>
          <cell r="F5696" t="str">
            <v>SINAPI</v>
          </cell>
        </row>
        <row r="5697">
          <cell r="B5697">
            <v>87358</v>
          </cell>
          <cell r="C5697" t="str">
            <v>ARGAMASSA TRAÇO 1:5 (EM VOLUME DE CIMENTO E AREIA GROSSA ÚMIDA) COM ADIÇÃO DE EMULSÃO POLIMÉRICA PARA CHAPISCO ROLADO, PREPARO MECÂNICO COM MISTURADOR DE EIXO HORIZONTAL DE 300 KG. AF_08/2019</v>
          </cell>
          <cell r="D5697" t="str">
            <v>M3</v>
          </cell>
          <cell r="E5697">
            <v>1927.78</v>
          </cell>
          <cell r="F5697" t="str">
            <v>SINAPI</v>
          </cell>
        </row>
        <row r="5698">
          <cell r="B5698">
            <v>87359</v>
          </cell>
          <cell r="C5698" t="str">
            <v>ARGAMASSA TRAÇO 1:5 (EM VOLUME DE CIMENTO E AREIA GROSSA ÚMIDA) COM ADIÇÃO DE EMULSÃO POLIMÉRICA PARA CHAPISCO ROLADO, PREPARO MECÂNICO COM MISTURADOR DE EIXO HORIZONTAL DE 600 KG. AF_08/2019</v>
          </cell>
          <cell r="D5698" t="str">
            <v>M3</v>
          </cell>
          <cell r="E5698">
            <v>1886.31</v>
          </cell>
          <cell r="F5698" t="str">
            <v>SINAPI</v>
          </cell>
        </row>
        <row r="5699">
          <cell r="B5699">
            <v>87360</v>
          </cell>
          <cell r="C5699" t="str">
            <v>ARGAMASSA TRAÇO 1:3 (EM VOLUME DE CIMENTO E AREIA GROSSA ÚMIDA) COM ADIÇÃO DE EMULSÃO POLIMÉRICA PARA CHAPISCO ROLADO, PREPARO MECÂNICO COM MISTURADOR DE EIXO HORIZONTAL DE 160 KG. AF_08/2019</v>
          </cell>
          <cell r="D5699" t="str">
            <v>M3</v>
          </cell>
          <cell r="E5699">
            <v>2004.15</v>
          </cell>
          <cell r="F5699" t="str">
            <v>SINAPI</v>
          </cell>
        </row>
        <row r="5700">
          <cell r="B5700">
            <v>87361</v>
          </cell>
          <cell r="C5700" t="str">
            <v>ARGAMASSA TRAÇO 1:3 (EM VOLUME DE CIMENTO E AREIA GROSSA ÚMIDA) COM ADIÇÃO DE EMULSÃO POLIMÉRICA PARA CHAPISCO ROLADO, PREPARO MECÂNICO COM MISTURADOR DE EIXO HORIZONTAL DE 300 KG. AF_08/2019</v>
          </cell>
          <cell r="D5700" t="str">
            <v>M3</v>
          </cell>
          <cell r="E5700">
            <v>1948.33</v>
          </cell>
          <cell r="F5700" t="str">
            <v>SINAPI</v>
          </cell>
        </row>
        <row r="5701">
          <cell r="B5701">
            <v>87362</v>
          </cell>
          <cell r="C5701" t="str">
            <v>ARGAMASSA TRAÇO 1:3 (EM VOLUME DE CIMENTO E AREIA GROSSA ÚMIDA) COM ADIÇÃO DE EMULSÃO POLIMÉRICA PARA CHAPISCO ROLADO, PREPARO MECÂNICO COM MISTURADOR DE EIXO HORIZONTAL DE 600 KG. AF_08/2019</v>
          </cell>
          <cell r="D5701" t="str">
            <v>M3</v>
          </cell>
          <cell r="E5701">
            <v>1930.04</v>
          </cell>
          <cell r="F5701" t="str">
            <v>SINAPI</v>
          </cell>
        </row>
        <row r="5702">
          <cell r="B5702">
            <v>87363</v>
          </cell>
          <cell r="C5702" t="str">
            <v>ARGAMASSA TRAÇO 1:4 (EM VOLUME DE CIMENTO E AREIA GROSSA ÚMIDA) COM ADIÇÃO DE EMULSÃO POLIMÉRICA PARA CHAPISCO ROLADO, PREPARO MECÂNICO COM MISTURADOR DE EIXO HORIZONTAL DE 300 KG. AF_08/2019</v>
          </cell>
          <cell r="D5702" t="str">
            <v>M3</v>
          </cell>
          <cell r="E5702">
            <v>1954.49</v>
          </cell>
          <cell r="F5702" t="str">
            <v>SINAPI</v>
          </cell>
        </row>
        <row r="5703">
          <cell r="B5703">
            <v>87364</v>
          </cell>
          <cell r="C5703" t="str">
            <v>ARGAMASSA TRAÇO 1:4 (EM VOLUME DE CIMENTO E AREIA GROSSA ÚMIDA) COM ADIÇÃO DE EMULSÃO POLIMÉRICA PARA CHAPISCO ROLADO, PREPARO MECÂNICO COM MISTURADOR DE EIXO HORIZONTAL DE 600 KG. AF_08/2019</v>
          </cell>
          <cell r="D5703" t="str">
            <v>M3</v>
          </cell>
          <cell r="E5703">
            <v>1902.76</v>
          </cell>
          <cell r="F5703" t="str">
            <v>SINAPI</v>
          </cell>
        </row>
        <row r="5704">
          <cell r="B5704">
            <v>87365</v>
          </cell>
          <cell r="C5704" t="str">
            <v>ARGAMASSA TRAÇO 1:7 (EM VOLUME DE CIMENTO E AREIA MÉDIA ÚMIDA) COM ADIÇÃO DE PLASTIFICANTE PARA EMBOÇO/MASSA ÚNICA/ASSENTAMENTO DE ALVENARIA DE VEDAÇÃO, PREPARO MANUAL. AF_08/2019</v>
          </cell>
          <cell r="D5704" t="str">
            <v>M3</v>
          </cell>
          <cell r="E5704">
            <v>370.91</v>
          </cell>
          <cell r="F5704" t="str">
            <v>SINAPI</v>
          </cell>
        </row>
        <row r="5705">
          <cell r="B5705">
            <v>87366</v>
          </cell>
          <cell r="C5705" t="str">
            <v>ARGAMASSA TRAÇO 1:6 (EM VOLUME DE CIMENTO E AREIA MÉDIA ÚMIDA) COM ADIÇÃO DE PLASTIFICANTE PARA EMBOÇO/MASSA ÚNICA/ASSENTAMENTO DE ALVENARIA DE VEDAÇÃO, PREPARO MANUAL. AF_08/2019</v>
          </cell>
          <cell r="D5705" t="str">
            <v>M3</v>
          </cell>
          <cell r="E5705">
            <v>388.84</v>
          </cell>
          <cell r="F5705" t="str">
            <v>SINAPI</v>
          </cell>
        </row>
        <row r="5706">
          <cell r="B5706">
            <v>87367</v>
          </cell>
          <cell r="C5706" t="str">
            <v>ARGAMASSA TRAÇO 1:1:6 (EM VOLUME DE CIMENTO, CAL E AREIA MÉDIA ÚMIDA) PARA EMBOÇO/MASSA ÚNICA/ASSENTAMENTO DE ALVENARIA DE VEDAÇÃO, PREPARO MANUAL. AF_08/2019</v>
          </cell>
          <cell r="D5706" t="str">
            <v>M3</v>
          </cell>
          <cell r="E5706">
            <v>443.62</v>
          </cell>
          <cell r="F5706" t="str">
            <v>SINAPI</v>
          </cell>
        </row>
        <row r="5707">
          <cell r="B5707">
            <v>87368</v>
          </cell>
          <cell r="C5707" t="str">
            <v>ARGAMASSA TRAÇO 1:1,5:7,5 (EM VOLUME DE CIMENTO, CAL E AREIA MÉDIA ÚMIDA) PARA EMBOÇO/MASSA ÚNICA/ASSENTAMENTO DE ALVENARIA DE VEDAÇÃO, PREPARO MANUAL. AF_08/2019</v>
          </cell>
          <cell r="D5707" t="str">
            <v>M3</v>
          </cell>
          <cell r="E5707">
            <v>434.02</v>
          </cell>
          <cell r="F5707" t="str">
            <v>SINAPI</v>
          </cell>
        </row>
        <row r="5708">
          <cell r="B5708">
            <v>87369</v>
          </cell>
          <cell r="C5708" t="str">
            <v>ARGAMASSA TRAÇO 1:2:8 (EM VOLUME DE CIMENTO, CAL E AREIA MÉDIA ÚMIDA) PARA EMBOÇO/MASSA ÚNICA/ASSENTAMENTO DE ALVENARIA DE VEDAÇÃO, PREPARO MANUAL. AF_08/2019</v>
          </cell>
          <cell r="D5708" t="str">
            <v>M3</v>
          </cell>
          <cell r="E5708">
            <v>441.73</v>
          </cell>
          <cell r="F5708" t="str">
            <v>SINAPI</v>
          </cell>
        </row>
        <row r="5709">
          <cell r="B5709">
            <v>87370</v>
          </cell>
          <cell r="C5709" t="str">
            <v>ARGAMASSA TRAÇO 1:2:9 (EM VOLUME DE CIMENTO, CAL E AREIA MÉDIA ÚMIDA) PARA EMBOÇO/MASSA ÚNICA/ASSENTAMENTO DE ALVENARIA DE VEDAÇÃO, PREPARO MANUAL. AF_08/2019</v>
          </cell>
          <cell r="D5709" t="str">
            <v>M3</v>
          </cell>
          <cell r="E5709">
            <v>428.3</v>
          </cell>
          <cell r="F5709" t="str">
            <v>SINAPI</v>
          </cell>
        </row>
        <row r="5710">
          <cell r="B5710">
            <v>87371</v>
          </cell>
          <cell r="C5710" t="str">
            <v>ARGAMASSA TRAÇO 1:3:12 (EM VOLUME DE CIMENTO, CAL E AREIA MÉDIA ÚMIDA) PARA EMBOÇO/MASSA ÚNICA/ASSENTAMENTO DE ALVENARIA DE VEDAÇÃO, PREPARO MANUAL. AF_08/2019</v>
          </cell>
          <cell r="D5710" t="str">
            <v>M3</v>
          </cell>
          <cell r="E5710">
            <v>420.17</v>
          </cell>
          <cell r="F5710" t="str">
            <v>SINAPI</v>
          </cell>
        </row>
        <row r="5711">
          <cell r="B5711">
            <v>87372</v>
          </cell>
          <cell r="C5711" t="str">
            <v>ARGAMASSA TRAÇO 1:3 (EM VOLUME DE CIMENTO E AREIA MÉDIA ÚMIDA) PARA CONTRAPISO, PREPARO MANUAL. AF_08/2019</v>
          </cell>
          <cell r="D5711" t="str">
            <v>M3</v>
          </cell>
          <cell r="E5711">
            <v>522.92999999999995</v>
          </cell>
          <cell r="F5711" t="str">
            <v>SINAPI</v>
          </cell>
        </row>
        <row r="5712">
          <cell r="B5712">
            <v>87373</v>
          </cell>
          <cell r="C5712" t="str">
            <v>ARGAMASSA TRAÇO 1:4 (EM VOLUME DE CIMENTO E AREIA MÉDIA ÚMIDA) PARA CONTRAPISO, PREPARO MANUAL. AF_08/2019</v>
          </cell>
          <cell r="D5712" t="str">
            <v>M3</v>
          </cell>
          <cell r="E5712">
            <v>473.06</v>
          </cell>
          <cell r="F5712" t="str">
            <v>SINAPI</v>
          </cell>
        </row>
        <row r="5713">
          <cell r="B5713">
            <v>87374</v>
          </cell>
          <cell r="C5713" t="str">
            <v>ARGAMASSA TRAÇO 1:5 (EM VOLUME DE CIMENTO E AREIA MÉDIA ÚMIDA) PARA CONTRAPISO, PREPARO MANUAL. AF_08/2019</v>
          </cell>
          <cell r="D5713" t="str">
            <v>M3</v>
          </cell>
          <cell r="E5713">
            <v>445.97</v>
          </cell>
          <cell r="F5713" t="str">
            <v>SINAPI</v>
          </cell>
        </row>
        <row r="5714">
          <cell r="B5714">
            <v>87375</v>
          </cell>
          <cell r="C5714" t="str">
            <v>ARGAMASSA TRAÇO 1:6 (EM VOLUME DE CIMENTO E AREIA MÉDIA ÚMIDA) PARA CONTRAPISO, PREPARO MANUAL. AF_08/2019</v>
          </cell>
          <cell r="D5714" t="str">
            <v>M3</v>
          </cell>
          <cell r="E5714">
            <v>429.17</v>
          </cell>
          <cell r="F5714" t="str">
            <v>SINAPI</v>
          </cell>
        </row>
        <row r="5715">
          <cell r="B5715">
            <v>87376</v>
          </cell>
          <cell r="C5715" t="str">
            <v>ARGAMASSA TRAÇO 1:5 (EM VOLUME DE CIMENTO E AREIA GROSSA ÚMIDA) PARA CHAPISCO CONVENCIONAL, PREPARO MANUAL. AF_08/2019</v>
          </cell>
          <cell r="D5715" t="str">
            <v>M3</v>
          </cell>
          <cell r="E5715">
            <v>367.57</v>
          </cell>
          <cell r="F5715" t="str">
            <v>SINAPI</v>
          </cell>
        </row>
        <row r="5716">
          <cell r="B5716">
            <v>87377</v>
          </cell>
          <cell r="C5716" t="str">
            <v>ARGAMASSA TRAÇO 1:3 (EM VOLUME DE CIMENTO E AREIA GROSSA ÚMIDA) PARA CHAPISCO CONVENCIONAL, PREPARO MANUAL. AF_08/2019</v>
          </cell>
          <cell r="D5716" t="str">
            <v>M3</v>
          </cell>
          <cell r="E5716">
            <v>423.08</v>
          </cell>
          <cell r="F5716" t="str">
            <v>SINAPI</v>
          </cell>
        </row>
        <row r="5717">
          <cell r="B5717">
            <v>87378</v>
          </cell>
          <cell r="C5717" t="str">
            <v>ARGAMASSA TRAÇO 1:4 (EM VOLUME DE CIMENTO E AREIA GROSSA ÚMIDA) PARA CHAPISCO CONVENCIONAL, PREPARO MANUAL. AF_08/2019</v>
          </cell>
          <cell r="D5717" t="str">
            <v>M3</v>
          </cell>
          <cell r="E5717">
            <v>386.52</v>
          </cell>
          <cell r="F5717" t="str">
            <v>SINAPI</v>
          </cell>
        </row>
        <row r="5718">
          <cell r="B5718">
            <v>87379</v>
          </cell>
          <cell r="C5718" t="str">
            <v>ARGAMASSA TRAÇO 1:5 (EM VOLUME DE CIMENTO E AREIA GROSSA ÚMIDA) COM ADIÇÃO DE EMULSÃO POLIMÉRICA PARA CHAPISCO ROLADO, PREPARO MANUAL. AF_08/2019</v>
          </cell>
          <cell r="D5718" t="str">
            <v>M3</v>
          </cell>
          <cell r="E5718">
            <v>1971.82</v>
          </cell>
          <cell r="F5718" t="str">
            <v>SINAPI</v>
          </cell>
        </row>
        <row r="5719">
          <cell r="B5719">
            <v>87380</v>
          </cell>
          <cell r="C5719" t="str">
            <v>ARGAMASSA TRAÇO 1:3 (EM VOLUME DE CIMENTO E AREIA GROSSA ÚMIDA) COM ADIÇÃO DE EMULSÃO POLIMÉRICA PARA CHAPISCO ROLADO, PREPARO MANUAL. AF_08/2019</v>
          </cell>
          <cell r="D5719" t="str">
            <v>M3</v>
          </cell>
          <cell r="E5719">
            <v>2025.19</v>
          </cell>
          <cell r="F5719" t="str">
            <v>SINAPI</v>
          </cell>
        </row>
        <row r="5720">
          <cell r="B5720">
            <v>87381</v>
          </cell>
          <cell r="C5720" t="str">
            <v>ARGAMASSA TRAÇO 1:4 (EM VOLUME DE CIMENTO E AREIA GROSSA ÚMIDA) COM ADIÇÃO DE EMULSÃO POLIMÉRICA PARA CHAPISCO ROLADO, PREPARO MANUAL. AF_08/2019</v>
          </cell>
          <cell r="D5720" t="str">
            <v>M3</v>
          </cell>
          <cell r="E5720">
            <v>1989.74</v>
          </cell>
          <cell r="F5720" t="str">
            <v>SINAPI</v>
          </cell>
        </row>
        <row r="5721">
          <cell r="B5721">
            <v>87382</v>
          </cell>
          <cell r="C5721" t="str">
            <v>ARGAMASSA INDUSTRIALIZADA MULTIUSO PARA REVESTIMENTOS E ASSENTAMENTO DA ALVENARIA, PREPARO COM MISTURADOR DE EIXO HORIZONTAL DE 160 KG. AF_08/2019</v>
          </cell>
          <cell r="D5721" t="str">
            <v>M3</v>
          </cell>
          <cell r="E5721">
            <v>1103.1400000000001</v>
          </cell>
          <cell r="F5721" t="str">
            <v>SINAPI</v>
          </cell>
        </row>
        <row r="5722">
          <cell r="B5722">
            <v>87383</v>
          </cell>
          <cell r="C5722" t="str">
            <v>ARGAMASSA INDUSTRIALIZADA MULTIUSO PARA REVESTIMENTOS E ASSENTAMENTO DA ALVENARIA, PREPARO COM MISTURADOR DE EIXO HORIZONTAL DE 300 KG. AF_08/2019</v>
          </cell>
          <cell r="D5722" t="str">
            <v>M3</v>
          </cell>
          <cell r="E5722">
            <v>1090.58</v>
          </cell>
          <cell r="F5722" t="str">
            <v>SINAPI</v>
          </cell>
        </row>
        <row r="5723">
          <cell r="B5723">
            <v>87384</v>
          </cell>
          <cell r="C5723" t="str">
            <v>ARGAMASSA INDUSTRIALIZADA MULTIUSO PARA REVESTIMENTOS E ASSENTAMENTO DA ALVENARIA, PREPARO COM MISTURADOR DE EIXO HORIZONTAL DE 600 KG. AF_08/2019</v>
          </cell>
          <cell r="D5723" t="str">
            <v>M3</v>
          </cell>
          <cell r="E5723">
            <v>1072.0999999999999</v>
          </cell>
          <cell r="F5723" t="str">
            <v>SINAPI</v>
          </cell>
        </row>
        <row r="5724">
          <cell r="B5724">
            <v>87385</v>
          </cell>
          <cell r="C5724" t="str">
            <v>ARGAMASSA PRONTA PARA CONTRAPISO, PREPARO COM MISTURADOR DE EIXO HORIZONTAL DE 160 KG. AF_08/2019</v>
          </cell>
          <cell r="D5724" t="str">
            <v>M3</v>
          </cell>
          <cell r="E5724">
            <v>1572.93</v>
          </cell>
          <cell r="F5724" t="str">
            <v>SINAPI</v>
          </cell>
        </row>
        <row r="5725">
          <cell r="B5725">
            <v>87386</v>
          </cell>
          <cell r="C5725" t="str">
            <v>ARGAMASSA PRONTA PARA CONTRAPISO, PREPARO COM MISTURADOR DE EIXO HORIZONTAL DE 300 KG. AF_08/2019</v>
          </cell>
          <cell r="D5725" t="str">
            <v>M3</v>
          </cell>
          <cell r="E5725">
            <v>1556.68</v>
          </cell>
          <cell r="F5725" t="str">
            <v>SINAPI</v>
          </cell>
        </row>
        <row r="5726">
          <cell r="B5726">
            <v>87387</v>
          </cell>
          <cell r="C5726" t="str">
            <v>ARGAMASSA PRONTA PARA CONTRAPISO, PREPARO COM MISTURADOR DE EIXO HORIZONTAL DE 600 KG. AF_08/2019</v>
          </cell>
          <cell r="D5726" t="str">
            <v>M3</v>
          </cell>
          <cell r="E5726">
            <v>1540.14</v>
          </cell>
          <cell r="F5726" t="str">
            <v>SINAPI</v>
          </cell>
        </row>
        <row r="5727">
          <cell r="B5727">
            <v>87388</v>
          </cell>
          <cell r="C5727" t="str">
            <v>ARGAMASSA PARA REVESTIMENTO DECORATIVO MONOCAMADA (MONOCAPA), PREPARO COM MISTURADOR DE EIXO HORIZONTAL DE 160 KG. AF_08/2019</v>
          </cell>
          <cell r="D5727" t="str">
            <v>M3</v>
          </cell>
          <cell r="E5727">
            <v>3620.1</v>
          </cell>
          <cell r="F5727" t="str">
            <v>SINAPI</v>
          </cell>
        </row>
        <row r="5728">
          <cell r="B5728">
            <v>87389</v>
          </cell>
          <cell r="C5728" t="str">
            <v>ARGAMASSA PARA REVESTIMENTO DECORATIVO MONOCAMADA (MONOCAPA), PREPARO COM MISTURADOR DE EIXO HORIZONTAL DE 300 KG. AF_08/2019</v>
          </cell>
          <cell r="D5728" t="str">
            <v>M3</v>
          </cell>
          <cell r="E5728">
            <v>3625.63</v>
          </cell>
          <cell r="F5728" t="str">
            <v>SINAPI</v>
          </cell>
        </row>
        <row r="5729">
          <cell r="B5729">
            <v>87390</v>
          </cell>
          <cell r="C5729" t="str">
            <v>ARGAMASSA PARA REVESTIMENTO DECORATIVO MONOCAMADA (MONOCAPA), PREPARO COM MISTURADOR DE EIXO HORIZONTAL DE 600 KG. AF_08/2019</v>
          </cell>
          <cell r="D5729" t="str">
            <v>M3</v>
          </cell>
          <cell r="E5729">
            <v>3632.66</v>
          </cell>
          <cell r="F5729" t="str">
            <v>SINAPI</v>
          </cell>
        </row>
        <row r="5730">
          <cell r="B5730">
            <v>87391</v>
          </cell>
          <cell r="C5730" t="str">
            <v>ARGAMASSA INDUSTRIALIZADA PARA CHAPISCO ROLADO, PREPARO COM MISTURADOR DE EIXO HORIZONTAL DE 160 KG. AF_08/2019</v>
          </cell>
          <cell r="D5730" t="str">
            <v>M3</v>
          </cell>
          <cell r="E5730">
            <v>5226.13</v>
          </cell>
          <cell r="F5730" t="str">
            <v>SINAPI</v>
          </cell>
        </row>
        <row r="5731">
          <cell r="B5731">
            <v>87393</v>
          </cell>
          <cell r="C5731" t="str">
            <v>ARGAMASSA INDUSTRIALIZADA PARA CHAPISCO ROLADO, PREPARO COM MISTURADOR DE EIXO HORIZONTAL DE 300 KG. AF_08/2019</v>
          </cell>
          <cell r="D5731" t="str">
            <v>M3</v>
          </cell>
          <cell r="E5731">
            <v>5268.64</v>
          </cell>
          <cell r="F5731" t="str">
            <v>SINAPI</v>
          </cell>
        </row>
        <row r="5732">
          <cell r="B5732">
            <v>87394</v>
          </cell>
          <cell r="C5732" t="str">
            <v>ARGAMASSA INDUSTRIALIZADA PARA CHAPISCO ROLADO, PREPARO COM MISTURADOR DE EIXO HORIZONTAL DE 600 KG. AF_08/2019</v>
          </cell>
          <cell r="D5732" t="str">
            <v>M3</v>
          </cell>
          <cell r="E5732">
            <v>5304.4</v>
          </cell>
          <cell r="F5732" t="str">
            <v>SINAPI</v>
          </cell>
        </row>
        <row r="5733">
          <cell r="B5733">
            <v>87395</v>
          </cell>
          <cell r="C5733" t="str">
            <v>ARGAMASSA INDUSTRIALIZADA PARA CHAPISCO COLANTE, PREPARO COM MISTURADOR DE EIXO HORIZONTAL DE 160 KG. AF_08/2019</v>
          </cell>
          <cell r="D5733" t="str">
            <v>M3</v>
          </cell>
          <cell r="E5733">
            <v>4111.79</v>
          </cell>
          <cell r="F5733" t="str">
            <v>SINAPI</v>
          </cell>
        </row>
        <row r="5734">
          <cell r="B5734">
            <v>87396</v>
          </cell>
          <cell r="C5734" t="str">
            <v>ARGAMASSA INDUSTRIALIZADA PARA CHAPISCO COLANTE, PREPARO COM MISTURADOR DE EIXO HORIZONTAL DE 300 KG. AF_08/2019</v>
          </cell>
          <cell r="D5734" t="str">
            <v>M3</v>
          </cell>
          <cell r="E5734">
            <v>4139.34</v>
          </cell>
          <cell r="F5734" t="str">
            <v>SINAPI</v>
          </cell>
        </row>
        <row r="5735">
          <cell r="B5735">
            <v>87397</v>
          </cell>
          <cell r="C5735" t="str">
            <v>ARGAMASSA INDUSTRIALIZADA PARA CHAPISCO COLANTE, PREPARO COM MISTURADOR DE EIXO HORIZONTAL DE 600 KG. AF_08/2019</v>
          </cell>
          <cell r="D5735" t="str">
            <v>M3</v>
          </cell>
          <cell r="E5735">
            <v>4160.8</v>
          </cell>
          <cell r="F5735" t="str">
            <v>SINAPI</v>
          </cell>
        </row>
        <row r="5736">
          <cell r="B5736">
            <v>87398</v>
          </cell>
          <cell r="C5736" t="str">
            <v>ARGAMASSA INDUSTRIALIZADA MULTIUSO PARA REVESTIMENTOS E ASSENTAMENTO DA ALVENARIA, PREPARO MANUAL. AF_08/2019</v>
          </cell>
          <cell r="D5736" t="str">
            <v>M3</v>
          </cell>
          <cell r="E5736">
            <v>1200.8800000000001</v>
          </cell>
          <cell r="F5736" t="str">
            <v>SINAPI</v>
          </cell>
        </row>
        <row r="5737">
          <cell r="B5737">
            <v>87399</v>
          </cell>
          <cell r="C5737" t="str">
            <v>ARGAMASSA PRONTA PARA CONTRAPISO, PREPARO MANUAL. AF_08/2019</v>
          </cell>
          <cell r="D5737" t="str">
            <v>M3</v>
          </cell>
          <cell r="E5737">
            <v>1672.14</v>
          </cell>
          <cell r="F5737" t="str">
            <v>SINAPI</v>
          </cell>
        </row>
        <row r="5738">
          <cell r="B5738">
            <v>87401</v>
          </cell>
          <cell r="C5738" t="str">
            <v>ARGAMASSA INDUSTRIALIZADA PARA CHAPISCO ROLADO, PREPARO MANUAL. AF_08/2019</v>
          </cell>
          <cell r="D5738" t="str">
            <v>M3</v>
          </cell>
          <cell r="E5738">
            <v>5412.96</v>
          </cell>
          <cell r="F5738" t="str">
            <v>SINAPI</v>
          </cell>
        </row>
        <row r="5739">
          <cell r="B5739">
            <v>87402</v>
          </cell>
          <cell r="C5739" t="str">
            <v>ARGAMASSA INDUSTRIALIZADA PARA CHAPISCO COLANTE, PREPARO MANUAL. AF_08/2019</v>
          </cell>
          <cell r="D5739" t="str">
            <v>M3</v>
          </cell>
          <cell r="E5739">
            <v>4275.8100000000004</v>
          </cell>
          <cell r="F5739" t="str">
            <v>SINAPI</v>
          </cell>
        </row>
        <row r="5740">
          <cell r="B5740">
            <v>87404</v>
          </cell>
          <cell r="C5740" t="str">
            <v>ARGAMASSA PARA REVESTIMENTO DECORATIVO MONOCAMADA (MONOCAPA), MISTURA E PROJEÇÃO DE 1,5 M3/H DE ARGAMASSA. AF_08/2019</v>
          </cell>
          <cell r="D5740" t="str">
            <v>M3</v>
          </cell>
          <cell r="E5740">
            <v>3774.01</v>
          </cell>
          <cell r="F5740" t="str">
            <v>SINAPI</v>
          </cell>
        </row>
        <row r="5741">
          <cell r="B5741">
            <v>87405</v>
          </cell>
          <cell r="C5741" t="str">
            <v>ARGAMASSA PARA REVESTIMENTO DECORATIVO MONOCAMADA (MONOCAPA), MISTURA E PROJEÇÃO DE 2 M3/H DE ARGAMASSA. AF_06/2014</v>
          </cell>
          <cell r="D5741" t="str">
            <v>M3</v>
          </cell>
          <cell r="E5741">
            <v>3769.4</v>
          </cell>
          <cell r="F5741" t="str">
            <v>SINAPI</v>
          </cell>
        </row>
        <row r="5742">
          <cell r="B5742">
            <v>87407</v>
          </cell>
          <cell r="C5742" t="str">
            <v>ARGAMASSA INDUSTRIALIZADA PARA REVESTIMENTOS, MISTURA E PROJEÇÃO DE 1,5 M³/H DE ARGAMASSA. AF_08/2019</v>
          </cell>
          <cell r="D5742" t="str">
            <v>M3</v>
          </cell>
          <cell r="E5742">
            <v>1124.98</v>
          </cell>
          <cell r="F5742" t="str">
            <v>SINAPI</v>
          </cell>
        </row>
        <row r="5743">
          <cell r="B5743">
            <v>87408</v>
          </cell>
          <cell r="C5743" t="str">
            <v>ARGAMASSA INDUSTRIALIZADA PARA REVESTIMENTOS, MISTURA E PROJEÇÃO DE 2 M³/H DE ARGAMASSA. AF_06/2014</v>
          </cell>
          <cell r="D5743" t="str">
            <v>M3</v>
          </cell>
          <cell r="E5743">
            <v>1105.69</v>
          </cell>
          <cell r="F5743" t="str">
            <v>SINAPI</v>
          </cell>
        </row>
        <row r="5744">
          <cell r="B5744">
            <v>87410</v>
          </cell>
          <cell r="C5744" t="str">
            <v>ARGAMASSA À BASE DE GESSO, MISTURA E PROJEÇÃO DE 1,5 M³/H DE ARGAMASSA. AF_08/2019</v>
          </cell>
          <cell r="D5744" t="str">
            <v>M3</v>
          </cell>
          <cell r="E5744">
            <v>507.59</v>
          </cell>
          <cell r="F5744" t="str">
            <v>SINAPI</v>
          </cell>
        </row>
        <row r="5745">
          <cell r="B5745">
            <v>88626</v>
          </cell>
          <cell r="C5745" t="str">
            <v>ARGAMASSA TRAÇO 1:0,5:4,5 (EM VOLUME DE CIMENTO, CAL E AREIA MÉDIA ÚMIDA), PREPARO MECÂNICO COM BETONEIRA 400 L. AF_08/2019</v>
          </cell>
          <cell r="D5745" t="str">
            <v>M3</v>
          </cell>
          <cell r="E5745">
            <v>383.87</v>
          </cell>
          <cell r="F5745" t="str">
            <v>SINAPI</v>
          </cell>
        </row>
        <row r="5746">
          <cell r="B5746">
            <v>88627</v>
          </cell>
          <cell r="C5746" t="str">
            <v>ARGAMASSA TRAÇO 1:0,5:4,5 (EM VOLUME DE CIMENTO, CAL E AREIA MÉDIA ÚMIDA) PARA ASSENTAMENTO DE ALVENARIA, PREPARO MANUAL. AF_08/2019</v>
          </cell>
          <cell r="D5746" t="str">
            <v>M3</v>
          </cell>
          <cell r="E5746">
            <v>416.48</v>
          </cell>
          <cell r="F5746" t="str">
            <v>SINAPI</v>
          </cell>
        </row>
        <row r="5747">
          <cell r="B5747">
            <v>88628</v>
          </cell>
          <cell r="C5747" t="str">
            <v>ARGAMASSA TRAÇO 1:3 (EM VOLUME DE CIMENTO E AREIA MÉDIA ÚMIDA), PREPARO MECÂNICO COM BETONEIRA 400 L. AF_08/2019</v>
          </cell>
          <cell r="D5747" t="str">
            <v>M3</v>
          </cell>
          <cell r="E5747">
            <v>387.47</v>
          </cell>
          <cell r="F5747" t="str">
            <v>SINAPI</v>
          </cell>
        </row>
        <row r="5748">
          <cell r="B5748">
            <v>88629</v>
          </cell>
          <cell r="C5748" t="str">
            <v>ARGAMASSA TRAÇO 1:3 (EM VOLUME DE CIMENTO E AREIA MÉDIA ÚMIDA), PREPARO MANUAL. AF_08/2019</v>
          </cell>
          <cell r="D5748" t="str">
            <v>M3</v>
          </cell>
          <cell r="E5748">
            <v>427.79</v>
          </cell>
          <cell r="F5748" t="str">
            <v>SINAPI</v>
          </cell>
        </row>
        <row r="5749">
          <cell r="B5749">
            <v>88630</v>
          </cell>
          <cell r="C5749" t="str">
            <v>ARGAMASSA TRAÇO 1:4 (CIMENTO E AREIA MÉDIA), PREPARO MECÂNICO COM BETONEIRA 400 L. AF_08/2014</v>
          </cell>
          <cell r="D5749" t="str">
            <v>M3</v>
          </cell>
          <cell r="E5749">
            <v>341.24</v>
          </cell>
          <cell r="F5749" t="str">
            <v>SINAPI</v>
          </cell>
        </row>
        <row r="5750">
          <cell r="B5750">
            <v>88631</v>
          </cell>
          <cell r="C5750" t="str">
            <v>ARGAMASSA TRAÇO 1:4 (EM VOLUME DE CIMENTO E AREIA MÉDIA ÚMIDA), PREPARO MANUAL. AF_08/2019</v>
          </cell>
          <cell r="D5750" t="str">
            <v>M3</v>
          </cell>
          <cell r="E5750">
            <v>388.3</v>
          </cell>
          <cell r="F5750" t="str">
            <v>SINAPI</v>
          </cell>
        </row>
        <row r="5751">
          <cell r="B5751">
            <v>88715</v>
          </cell>
          <cell r="C5751" t="str">
            <v>ARGAMASSA TRAÇO 1:2:9 (EM VOLUME DE CIMENTO, CAL E AREIA MÉDIA ÚMIDA) PARA EMBOÇO/MASSA ÚNICA/ASSENTAMENTO DE ALVENARIA DE VEDAÇÃO, PREPARO MECÂNICO COM BETONEIRA 400 L. AF_08/2019</v>
          </cell>
          <cell r="D5751" t="str">
            <v>M3</v>
          </cell>
          <cell r="E5751">
            <v>375.63</v>
          </cell>
          <cell r="F5751" t="str">
            <v>SINAPI</v>
          </cell>
        </row>
        <row r="5752">
          <cell r="B5752">
            <v>95563</v>
          </cell>
          <cell r="C5752" t="str">
            <v>ARGAMASSA TRAÇO 1:1,93 (EM VOLUME DE CIMENTO E AREIA MÉDIA ÚMIDA), FCK 20 MPA, PREPARO MECÂNICO COM MISTURADOR DUPLO HORIZONTAL DE ALTA TURBULÊNCIA. AF_03/2020</v>
          </cell>
          <cell r="D5752" t="str">
            <v>M3</v>
          </cell>
          <cell r="E5752">
            <v>547.20000000000005</v>
          </cell>
          <cell r="F5752" t="str">
            <v>SINAPI</v>
          </cell>
        </row>
        <row r="5753">
          <cell r="B5753">
            <v>100464</v>
          </cell>
          <cell r="C5753" t="str">
            <v>ARGAMASSA TRAÇO 1:0,5:4,5  (EM VOLUME DE CIMENTO, CAL E AREIA MÉDIA ÚMIDA), PREPARO MECÂNICO COM MISTURADOR DE EIXO HORIZONTAL DE 160 KG. AF_08/2019</v>
          </cell>
          <cell r="D5753" t="str">
            <v>M3</v>
          </cell>
          <cell r="E5753">
            <v>414.07</v>
          </cell>
          <cell r="F5753" t="str">
            <v>SINAPI</v>
          </cell>
        </row>
        <row r="5754">
          <cell r="B5754">
            <v>100465</v>
          </cell>
          <cell r="C5754" t="str">
            <v>ARGAMASSA TRAÇO 1:0,5:4,5  (EM VOLUME DE CIMENTO, CAL E AREIA MÉDIA ÚMIDA), PREPARO MECÂNICO COM MISTURADOR DE EIXO HORIZONTAL DE 300 KG. AF_08/2019</v>
          </cell>
          <cell r="D5754" t="str">
            <v>M3</v>
          </cell>
          <cell r="E5754">
            <v>372.71</v>
          </cell>
          <cell r="F5754" t="str">
            <v>SINAPI</v>
          </cell>
        </row>
        <row r="5755">
          <cell r="B5755">
            <v>100466</v>
          </cell>
          <cell r="C5755" t="str">
            <v>ARGAMASSA TRAÇO 1:0,5:4,5  (EM VOLUME DE CIMENTO, CAL E AREIA MÉDIA ÚMIDA), PREPARO MECÂNICO COM MISTURADOR DE EIXO HORIZONTAL DE 600 KG. AF_08/2019</v>
          </cell>
          <cell r="D5755" t="str">
            <v>M3</v>
          </cell>
          <cell r="E5755">
            <v>347.06</v>
          </cell>
          <cell r="F5755" t="str">
            <v>SINAPI</v>
          </cell>
        </row>
        <row r="5756">
          <cell r="B5756">
            <v>100468</v>
          </cell>
          <cell r="C5756" t="str">
            <v>ARGAMASSA TRAÇO 1:3 (EM VOLUME DE CIMENTO E AREIA MÉDIA ÚMIDA), PREPARO MECÂNICO COM MISTURADOR DE EIXO HORIZONTAL DE 160 KG. AF_08/2019</v>
          </cell>
          <cell r="D5756" t="str">
            <v>M3</v>
          </cell>
          <cell r="E5756">
            <v>492.63</v>
          </cell>
          <cell r="F5756" t="str">
            <v>SINAPI</v>
          </cell>
        </row>
        <row r="5757">
          <cell r="B5757">
            <v>100469</v>
          </cell>
          <cell r="C5757" t="str">
            <v>ARGAMASSA TRAÇO 1:3 (EM VOLUME DE CIMENTO E AREIA MÉDIA ÚMIDA), PREPARO MECÂNICO COM MISTURADOR DE EIXO HORIZONTAL DE 300 KG. AF_08/2019</v>
          </cell>
          <cell r="D5757" t="str">
            <v>M3</v>
          </cell>
          <cell r="E5757">
            <v>380.05</v>
          </cell>
          <cell r="F5757" t="str">
            <v>SINAPI</v>
          </cell>
        </row>
        <row r="5758">
          <cell r="B5758">
            <v>100470</v>
          </cell>
          <cell r="C5758" t="str">
            <v>ARGAMASSA TRAÇO 1:3 (EM VOLUME DE CIMENTO E AREIA MÉDIA ÚMIDA), PREPARO MECÂNICO COM MISTURADOR DE EIXO HORIZONTAL DE 600 KG. AF_08/2019</v>
          </cell>
          <cell r="D5758" t="str">
            <v>M3</v>
          </cell>
          <cell r="E5758">
            <v>347.35</v>
          </cell>
          <cell r="F5758" t="str">
            <v>SINAPI</v>
          </cell>
        </row>
        <row r="5759">
          <cell r="B5759">
            <v>100472</v>
          </cell>
          <cell r="C5759" t="str">
            <v>ARGAMASSA TRAÇO 1:4 (EM VOLUME DE CIMENTO E AREIA MÉDIA ÚMIDA), PREPARO MECÂNICO COM MISTURADOR DE EIXO HORIZONTAL DE 160 KG. AF_08/2019</v>
          </cell>
          <cell r="D5759" t="str">
            <v>M3</v>
          </cell>
          <cell r="E5759">
            <v>403.6</v>
          </cell>
          <cell r="F5759" t="str">
            <v>SINAPI</v>
          </cell>
        </row>
        <row r="5760">
          <cell r="B5760">
            <v>100473</v>
          </cell>
          <cell r="C5760" t="str">
            <v>ARGAMASSA TRAÇO 1:4 (EM VOLUME DE CIMENTO E AREIA MÉDIA ÚMIDA), PREPARO MECÂNICO COM MISTURADOR DE EIXO HORIZONTAL DE 300 KG. AF_08/2019</v>
          </cell>
          <cell r="D5760" t="str">
            <v>M3</v>
          </cell>
          <cell r="E5760">
            <v>351.84</v>
          </cell>
          <cell r="F5760" t="str">
            <v>SINAPI</v>
          </cell>
        </row>
        <row r="5761">
          <cell r="B5761">
            <v>100474</v>
          </cell>
          <cell r="C5761" t="str">
            <v>ARGAMASSA TRAÇO 1:4 (EM VOLUME DE CIMENTO E AREIA MÉDIA ÚMIDA), PREPARO MECÂNICO COM MISTURADOR DE EIXO HORIZONTAL DE 600 KG. AF_08/2019</v>
          </cell>
          <cell r="D5761" t="str">
            <v>M3</v>
          </cell>
          <cell r="E5761">
            <v>323.45999999999998</v>
          </cell>
          <cell r="F5761" t="str">
            <v>SINAPI</v>
          </cell>
        </row>
        <row r="5762">
          <cell r="B5762">
            <v>100475</v>
          </cell>
          <cell r="C5762" t="str">
            <v>ARGAMASSA TRAÇO 1:3 (EM VOLUME DE CIMENTO E AREIA MÉDIA ÚMIDA) COM ADIÇÃO DE IMPERMEABILIZANTE, PREPARO MECÂNICO COM BETONEIRA 400 L. AF_08/2019</v>
          </cell>
          <cell r="D5762" t="str">
            <v>M3</v>
          </cell>
          <cell r="E5762">
            <v>521.26</v>
          </cell>
          <cell r="F5762" t="str">
            <v>SINAPI</v>
          </cell>
        </row>
        <row r="5763">
          <cell r="B5763">
            <v>100477</v>
          </cell>
          <cell r="C5763" t="str">
            <v>ARGAMASSA TRAÇO 1:3 (EM VOLUME DE CIMENTO E AREIA MÉDIA ÚMIDA) COM ADIÇÃO DE IMPERMEABILIZANTE, PREPARO MECÂNICO COM MISTURADOR DE EIXO HORIZONTAL DE 160 KG. AF_08/2019</v>
          </cell>
          <cell r="D5763" t="str">
            <v>M3</v>
          </cell>
          <cell r="E5763">
            <v>591.77</v>
          </cell>
          <cell r="F5763" t="str">
            <v>SINAPI</v>
          </cell>
        </row>
        <row r="5764">
          <cell r="B5764">
            <v>100478</v>
          </cell>
          <cell r="C5764" t="str">
            <v>ARGAMASSA TRAÇO 1:3 (EM VOLUME DE CIMENTO E AREIA MÉDIA ÚMIDA) COM ADIÇÃO DE IMPERMEABILIZANTE, PREPARO MECÂNICO COM MISTURADOR DE EIXO HORIZONTAL DE 300 KG. AF_08/2019</v>
          </cell>
          <cell r="D5764" t="str">
            <v>M3</v>
          </cell>
          <cell r="E5764">
            <v>510.83</v>
          </cell>
          <cell r="F5764" t="str">
            <v>SINAPI</v>
          </cell>
        </row>
        <row r="5765">
          <cell r="B5765">
            <v>100479</v>
          </cell>
          <cell r="C5765" t="str">
            <v>ARGAMASSA TRAÇO 1:3 (EM VOLUME DE CIMENTO E AREIA MÉDIA ÚMIDA) COM ADIÇÃO DE IMPERMEABILIZANTE, PREPARO MECÂNICO COM MISTURADOR DE EIXO HORIZONTAL DE 600 KG. AF_08/2019</v>
          </cell>
          <cell r="D5765" t="str">
            <v>M3</v>
          </cell>
          <cell r="E5765">
            <v>487.47</v>
          </cell>
          <cell r="F5765" t="str">
            <v>SINAPI</v>
          </cell>
        </row>
        <row r="5766">
          <cell r="B5766">
            <v>100480</v>
          </cell>
          <cell r="C5766" t="str">
            <v>ARGAMASSA TRAÇO 1:3 (EM VOLUME DE CIMENTO E AREIA MÉDIA ÚMIDA) COM ADIÇÃO DE IMPERMEABILIZANTE, PREPARO MANUAL. AF_08/2019</v>
          </cell>
          <cell r="D5766" t="str">
            <v>M3</v>
          </cell>
          <cell r="E5766">
            <v>557.79999999999995</v>
          </cell>
          <cell r="F5766" t="str">
            <v>SINAPI</v>
          </cell>
        </row>
        <row r="5767">
          <cell r="B5767">
            <v>100481</v>
          </cell>
          <cell r="C5767" t="str">
            <v>ARGAMASSA TRAÇO 1:4 (EM VOLUME DE CIMENTO E AREIA MÉDIA ÚMIDA) COM ADIÇÃO DE IMPERMEABILIZANTE, PREPARO MECÂNICO COM BETONEIRA 400 L. AF_08/2019</v>
          </cell>
          <cell r="D5767" t="str">
            <v>M3</v>
          </cell>
          <cell r="E5767">
            <v>454.71</v>
          </cell>
          <cell r="F5767" t="str">
            <v>SINAPI</v>
          </cell>
        </row>
        <row r="5768">
          <cell r="B5768">
            <v>100483</v>
          </cell>
          <cell r="C5768" t="str">
            <v>ARGAMASSA TRAÇO 1:4 (EM VOLUME DE CIMENTO E AREIA MÉDIA ÚMIDA) COM ADIÇÃO DE IMPERMEABILIZANTE, PREPARO MECÂNICO COM MISTURADOR DE EIXO HORIZONTAL DE 160 KG. AF_08/2019</v>
          </cell>
          <cell r="D5768" t="str">
            <v>M3</v>
          </cell>
          <cell r="E5768">
            <v>507.19</v>
          </cell>
          <cell r="F5768" t="str">
            <v>SINAPI</v>
          </cell>
        </row>
        <row r="5769">
          <cell r="B5769">
            <v>100484</v>
          </cell>
          <cell r="C5769" t="str">
            <v>ARGAMASSA TRAÇO 1:4 (EM VOLUME DE CIMENTO E AREIA MÉDIA ÚMIDA) COM ADIÇÃO DE IMPERMEABILIZANTE, PREPARO MECÂNICO COM MISTURADOR DE EIXO HORIZONTAL DE 300 KG. AF_08/2019</v>
          </cell>
          <cell r="D5769" t="str">
            <v>M3</v>
          </cell>
          <cell r="E5769">
            <v>456.27</v>
          </cell>
          <cell r="F5769" t="str">
            <v>SINAPI</v>
          </cell>
        </row>
        <row r="5770">
          <cell r="B5770">
            <v>100485</v>
          </cell>
          <cell r="C5770" t="str">
            <v>ARGAMASSA TRAÇO 1:4 (EM VOLUME DE CIMENTO E AREIA MÉDIA ÚMIDA) COM ADIÇÃO DE IMPERMEABILIZANTE, PREPARO MECÂNICO COM MISTURADOR DE EIXO HORIZONTAL DE 600 KG. AF_08/2019</v>
          </cell>
          <cell r="D5770" t="str">
            <v>M3</v>
          </cell>
          <cell r="E5770">
            <v>428.77</v>
          </cell>
          <cell r="F5770" t="str">
            <v>SINAPI</v>
          </cell>
        </row>
        <row r="5771">
          <cell r="B5771">
            <v>100486</v>
          </cell>
          <cell r="C5771" t="str">
            <v>ARGAMASSA TRAÇO 1:4 (EM VOLUME DE CIMENTO E AREIA MÉDIA ÚMIDA) COM ADIÇÃO DE IMPERMEABILIZANTE, PREPARO MANUAL. AF_08/2019</v>
          </cell>
          <cell r="D5771" t="str">
            <v>M3</v>
          </cell>
          <cell r="E5771">
            <v>496.74</v>
          </cell>
          <cell r="F5771" t="str">
            <v>SINAPI</v>
          </cell>
        </row>
        <row r="5772">
          <cell r="B5772">
            <v>100487</v>
          </cell>
          <cell r="C5772" t="str">
            <v>ARGAMASSA TRAÇO 1:2:9 (EM VOLUME DE CIMENTO, CAL E AREIA MÉDIA ÚMIDA) PARA EMBOÇO/MASSA ÚNICA/ASSENTAMENTO DE ALVENARIA DE VEDAÇÃO, PREPARO MECÂNICO COM MISTURADOR DE EIXO HORIZONTAL DE 600 KG. AF_08/2019</v>
          </cell>
          <cell r="D5772" t="str">
            <v>M3</v>
          </cell>
          <cell r="E5772">
            <v>346.42</v>
          </cell>
          <cell r="F5772" t="str">
            <v>SINAPI</v>
          </cell>
        </row>
        <row r="5773">
          <cell r="B5773">
            <v>100488</v>
          </cell>
          <cell r="C5773" t="str">
            <v>ARGAMASSA TRAÇO 1:0,5:4,5 (EM VOLUME DE CIMENTO, CAL E AREIA MÉDIA ÚMIDA), PREPARO MECÂNICO COM BETONEIRA 600 L. AF_08/2019</v>
          </cell>
          <cell r="D5773" t="str">
            <v>M3</v>
          </cell>
          <cell r="E5773">
            <v>365.74</v>
          </cell>
          <cell r="F5773" t="str">
            <v>SINAPI</v>
          </cell>
        </row>
        <row r="5774">
          <cell r="B5774">
            <v>100489</v>
          </cell>
          <cell r="C5774" t="str">
            <v>ARGAMASSA TRAÇO 1:3 (EM VOLUME DE CIMENTO E AREIA MÉDIA ÚMIDA), PREPARO MECÂNICO COM BETONEIRA 600 L. AF_08/2019</v>
          </cell>
          <cell r="D5774" t="str">
            <v>M3</v>
          </cell>
          <cell r="E5774">
            <v>377.51</v>
          </cell>
          <cell r="F5774" t="str">
            <v>SINAPI</v>
          </cell>
        </row>
        <row r="5775">
          <cell r="B5775">
            <v>100490</v>
          </cell>
          <cell r="C5775" t="str">
            <v>ARGAMASSA TRAÇO 1:4 (EM VOLUME DE CIMENTO E AREIA MÉDIA ÚMIDA), PREPARO MECÂNICO COM BETONEIRA 600 L. AF_08/2019</v>
          </cell>
          <cell r="D5775" t="str">
            <v>M3</v>
          </cell>
          <cell r="E5775">
            <v>338.7</v>
          </cell>
          <cell r="F5775" t="str">
            <v>SINAPI</v>
          </cell>
        </row>
        <row r="5776">
          <cell r="B5776">
            <v>100491</v>
          </cell>
          <cell r="C5776" t="str">
            <v>ARGAMASSA TRAÇO 1:3 (EM VOLUME DE CIMENTO E AREIA MÉDIA ÚMIDA) COM ADIÇÃO DE IMPERMEABILIZANTE, PREPARO MECÂNICO COM BETONEIRA 600 L. AF_08/2019</v>
          </cell>
          <cell r="D5776" t="str">
            <v>M3</v>
          </cell>
          <cell r="E5776">
            <v>511.27</v>
          </cell>
          <cell r="F5776" t="str">
            <v>SINAPI</v>
          </cell>
        </row>
        <row r="5777">
          <cell r="B5777">
            <v>100492</v>
          </cell>
          <cell r="C5777" t="str">
            <v>ARGAMASSA TRAÇO 1:4 (EM VOLUME DE CIMENTO E AREIA MÉDIA ÚMIDA) COM ADIÇÃO DE IMPERMEABILIZANTE, PREPARO MECÂNICO COM BETONEIRA 600 L. AF_08/2019</v>
          </cell>
          <cell r="D5777" t="str">
            <v>M3</v>
          </cell>
          <cell r="E5777">
            <v>445.51</v>
          </cell>
          <cell r="F5777" t="str">
            <v>SINAPI</v>
          </cell>
        </row>
        <row r="5778">
          <cell r="B5778">
            <v>92121</v>
          </cell>
          <cell r="C5778" t="str">
            <v>PENEIRAMENTO DE AREIA COM PENEIRA ELÉTRICA. AF_11/2015</v>
          </cell>
          <cell r="D5778" t="str">
            <v>M3</v>
          </cell>
          <cell r="E5778">
            <v>20.47</v>
          </cell>
          <cell r="F5778" t="str">
            <v>SINAPI</v>
          </cell>
        </row>
        <row r="5779">
          <cell r="B5779">
            <v>92122</v>
          </cell>
          <cell r="C5779" t="str">
            <v>PENEIRAMENTO DE AREIA COM PENEIRA MANUAL. AF_11/2015</v>
          </cell>
          <cell r="D5779" t="str">
            <v>M3</v>
          </cell>
          <cell r="E5779">
            <v>34.33</v>
          </cell>
          <cell r="F5779" t="str">
            <v>SINAPI</v>
          </cell>
        </row>
        <row r="5780">
          <cell r="B5780">
            <v>92123</v>
          </cell>
          <cell r="C5780" t="str">
            <v>ENSACAMENTO DE AREIA. AF_11/2015</v>
          </cell>
          <cell r="D5780" t="str">
            <v>M3</v>
          </cell>
          <cell r="E5780">
            <v>30.51</v>
          </cell>
          <cell r="F5780" t="str">
            <v>SINAPI</v>
          </cell>
        </row>
        <row r="5781">
          <cell r="B5781">
            <v>100195</v>
          </cell>
          <cell r="C5781" t="str">
            <v>TRANSPORTE HORIZONTAL MANUAL, DE SACOS DE 50 KG (UNIDADE: KGXKM). AF_07/2019</v>
          </cell>
          <cell r="D5781" t="str">
            <v>KGXKM</v>
          </cell>
          <cell r="E5781">
            <v>0.52</v>
          </cell>
          <cell r="F5781" t="str">
            <v>SINAPI</v>
          </cell>
        </row>
        <row r="5782">
          <cell r="B5782">
            <v>100196</v>
          </cell>
          <cell r="C5782" t="str">
            <v>TRANSPORTE HORIZONTAL MANUAL, DE SACOS DE 30 KG (UNIDADE: KGXKM). AF_07/2019</v>
          </cell>
          <cell r="D5782" t="str">
            <v>KGXKM</v>
          </cell>
          <cell r="E5782">
            <v>0.87</v>
          </cell>
          <cell r="F5782" t="str">
            <v>SINAPI</v>
          </cell>
        </row>
        <row r="5783">
          <cell r="B5783">
            <v>100197</v>
          </cell>
          <cell r="C5783" t="str">
            <v>TRANSPORTE HORIZONTAL MANUAL, DE SACOS DE 20 KG (UNIDADE: KGXKM). AF_07/2019</v>
          </cell>
          <cell r="D5783" t="str">
            <v>KGXKM</v>
          </cell>
          <cell r="E5783">
            <v>1.31</v>
          </cell>
          <cell r="F5783" t="str">
            <v>SINAPI</v>
          </cell>
        </row>
        <row r="5784">
          <cell r="B5784">
            <v>100198</v>
          </cell>
          <cell r="C5784" t="str">
            <v>TRANSPORTE HORIZONTAL COM CARRINHO PLATAFORMA, DE SACOS DE 50 KG (UNIDADE: KGXKM). AF_07/2019</v>
          </cell>
          <cell r="D5784" t="str">
            <v>KGXKM</v>
          </cell>
          <cell r="E5784">
            <v>0.18</v>
          </cell>
          <cell r="F5784" t="str">
            <v>SINAPI</v>
          </cell>
        </row>
        <row r="5785">
          <cell r="B5785">
            <v>100199</v>
          </cell>
          <cell r="C5785" t="str">
            <v>TRANSPORTE HORIZONTAL COM CARRINHO PLATAFORMA, DE SACOS DE 30 KG (UNIDADE: KGXKM). AF_07/2019</v>
          </cell>
          <cell r="D5785" t="str">
            <v>KGXKM</v>
          </cell>
          <cell r="E5785">
            <v>0.22</v>
          </cell>
          <cell r="F5785" t="str">
            <v>SINAPI</v>
          </cell>
        </row>
        <row r="5786">
          <cell r="B5786">
            <v>100200</v>
          </cell>
          <cell r="C5786" t="str">
            <v>TRANSPORTE HORIZONTAL COM CARRINHO PLATAFORMA, DE SACOS DE 20 KG (UNIDADE: KGXKM). AF_07/2019</v>
          </cell>
          <cell r="D5786" t="str">
            <v>KGXKM</v>
          </cell>
          <cell r="E5786">
            <v>0.26</v>
          </cell>
          <cell r="F5786" t="str">
            <v>SINAPI</v>
          </cell>
        </row>
        <row r="5787">
          <cell r="B5787">
            <v>100201</v>
          </cell>
          <cell r="C5787" t="str">
            <v>TRANSPORTE HORIZONTAL COM CARRINHO DE MÃO, DE SACOS DE 50 KG (UNIDADE: KGXKM). AF_07/2019</v>
          </cell>
          <cell r="D5787" t="str">
            <v>KGXKM</v>
          </cell>
          <cell r="E5787">
            <v>0.53</v>
          </cell>
          <cell r="F5787" t="str">
            <v>SINAPI</v>
          </cell>
        </row>
        <row r="5788">
          <cell r="B5788">
            <v>100202</v>
          </cell>
          <cell r="C5788" t="str">
            <v>TRANSPORTE HORIZONTAL COM CARRINHO DE MÃO, DE SACOS DE 30 KG (UNIDADE: KGXKM). AF_07/2019</v>
          </cell>
          <cell r="D5788" t="str">
            <v>KGXKM</v>
          </cell>
          <cell r="E5788">
            <v>0.62</v>
          </cell>
          <cell r="F5788" t="str">
            <v>SINAPI</v>
          </cell>
        </row>
        <row r="5789">
          <cell r="B5789">
            <v>100203</v>
          </cell>
          <cell r="C5789" t="str">
            <v>TRANSPORTE HORIZONTAL COM CARRINHO DE MÃO, DE SACOS DE 20 KG (UNIDADE: KGXKM). AF_07/2019</v>
          </cell>
          <cell r="D5789" t="str">
            <v>KGXKM</v>
          </cell>
          <cell r="E5789">
            <v>0.73</v>
          </cell>
          <cell r="F5789" t="str">
            <v>SINAPI</v>
          </cell>
        </row>
        <row r="5790">
          <cell r="B5790">
            <v>100204</v>
          </cell>
          <cell r="C5790" t="str">
            <v>TRANSPORTE HORIZONTAL COM MANIPULADOR TELESCÓPICO, DE PÁLETE DE SACOS (UNIDADE: KGXKM). AF_07/2019</v>
          </cell>
          <cell r="D5790" t="str">
            <v>KGXKM</v>
          </cell>
          <cell r="E5790">
            <v>0.08</v>
          </cell>
          <cell r="F5790" t="str">
            <v>SINAPI</v>
          </cell>
        </row>
        <row r="5791">
          <cell r="B5791">
            <v>100205</v>
          </cell>
          <cell r="C5791" t="str">
            <v>TRANSPORTE HORIZONTAL COM JERICA DE 60 L, DE MASSA/ GRANEL (UNIDADE: M3XKM). AF_07/2019</v>
          </cell>
          <cell r="D5791" t="str">
            <v>M3XKM</v>
          </cell>
          <cell r="E5791">
            <v>978.14</v>
          </cell>
          <cell r="F5791" t="str">
            <v>SINAPI</v>
          </cell>
        </row>
        <row r="5792">
          <cell r="B5792">
            <v>100206</v>
          </cell>
          <cell r="C5792" t="str">
            <v>TRANSPORTE HORIZONTAL COM JERICA DE 90 L, DE MASSA/ GRANEL (UNIDADE: M3XKM). AF_07/2019</v>
          </cell>
          <cell r="D5792" t="str">
            <v>M3XKM</v>
          </cell>
          <cell r="E5792">
            <v>707.03</v>
          </cell>
          <cell r="F5792" t="str">
            <v>SINAPI</v>
          </cell>
        </row>
        <row r="5793">
          <cell r="B5793">
            <v>100207</v>
          </cell>
          <cell r="C5793" t="str">
            <v>TRANSPORTE HORIZONTAL COM CARREGADEIRA, DE MASSA/ GRANEL (UNIDADE: M3XKM). AF_07/2019</v>
          </cell>
          <cell r="D5793" t="str">
            <v>M3XKM</v>
          </cell>
          <cell r="E5793">
            <v>347.8</v>
          </cell>
          <cell r="F5793" t="str">
            <v>SINAPI</v>
          </cell>
        </row>
        <row r="5794">
          <cell r="B5794">
            <v>100208</v>
          </cell>
          <cell r="C5794" t="str">
            <v>TRANSPORTE HORIZONTAL MANUAL, DE BLOCOS VAZADOS DE CONCRETO OU CERÂMICO DE 19X19X39CM (UNIDADE: BLOCOXKM). AF_07/2019</v>
          </cell>
          <cell r="D5794" t="str">
            <v>UNXKM</v>
          </cell>
          <cell r="E5794">
            <v>12.94</v>
          </cell>
          <cell r="F5794" t="str">
            <v>SINAPI</v>
          </cell>
        </row>
        <row r="5795">
          <cell r="B5795">
            <v>100209</v>
          </cell>
          <cell r="C5795" t="str">
            <v>TRANSPORTE HORIZONTAL MANUAL, DE BLOCOS CERÂMICOS FURADOS NA HORIZONTAL DE 9X19X19CM (UNIDADE: BLOCOXKM). AF_07/2019</v>
          </cell>
          <cell r="D5795" t="str">
            <v>UNXKM</v>
          </cell>
          <cell r="E5795">
            <v>6.47</v>
          </cell>
          <cell r="F5795" t="str">
            <v>SINAPI</v>
          </cell>
        </row>
        <row r="5796">
          <cell r="B5796">
            <v>100210</v>
          </cell>
          <cell r="C5796" t="str">
            <v>TRANSPORTE HORIZONTAL COM CARRINHO DE MÃO, DE BLOCOS VAZADOS DE CONCRETO OU CERÂMICO DE 19X19X39CM (UNIDADE: BLOCOXKM). AF_07/2019</v>
          </cell>
          <cell r="D5796" t="str">
            <v>UNXKM</v>
          </cell>
          <cell r="E5796">
            <v>11.92</v>
          </cell>
          <cell r="F5796" t="str">
            <v>SINAPI</v>
          </cell>
        </row>
        <row r="5797">
          <cell r="B5797">
            <v>100211</v>
          </cell>
          <cell r="C5797" t="str">
            <v>TRANSPORTE HORIZONTAL COM CARRINHO DE MÃO, DE BLOCOS CERÂMICOS FURADOS NA HORIZONTAL DE 9X19X19CM (UNIDADE: BLOCOXKM). AF_07/2019</v>
          </cell>
          <cell r="D5797" t="str">
            <v>UNXKM</v>
          </cell>
          <cell r="E5797">
            <v>4.5999999999999996</v>
          </cell>
          <cell r="F5797" t="str">
            <v>SINAPI</v>
          </cell>
        </row>
        <row r="5798">
          <cell r="B5798">
            <v>100212</v>
          </cell>
          <cell r="C5798" t="str">
            <v>TRANSPORTE HORIZONTAL COM CARRINHO PLATAFORMA, DE BLOCOS VAZADOS DE CONCRETO OU CERÂMICO DE 19X19X39CM (UNIDADE: BLOCOXKM). AF_07/2019</v>
          </cell>
          <cell r="D5798" t="str">
            <v>UNXKM</v>
          </cell>
          <cell r="E5798">
            <v>5.08</v>
          </cell>
          <cell r="F5798" t="str">
            <v>SINAPI</v>
          </cell>
        </row>
        <row r="5799">
          <cell r="B5799">
            <v>100213</v>
          </cell>
          <cell r="C5799" t="str">
            <v>TRANSPORTE HORIZONTAL COM CARRINHO PLATAFORMA, DE BLOCOS CERÂMICOS FURADOS NA HORIZONTAL DE 9X19X19CM (UNIDADE: BLOCOXKM). AF_07/2019</v>
          </cell>
          <cell r="D5799" t="str">
            <v>UNXKM</v>
          </cell>
          <cell r="E5799">
            <v>1.82</v>
          </cell>
          <cell r="F5799" t="str">
            <v>SINAPI</v>
          </cell>
        </row>
        <row r="5800">
          <cell r="B5800">
            <v>100214</v>
          </cell>
          <cell r="C5800" t="str">
            <v>TRANSPORTE HORIZONTAL COM CARRINHO MINI PÁLETES, DE BLOCOS VAZADOS DE CONCRETO DE 19X19X39CM (UNIDADE: BLOCOXKM). AF_07/2019</v>
          </cell>
          <cell r="D5800" t="str">
            <v>UNXKM</v>
          </cell>
          <cell r="E5800">
            <v>2.8</v>
          </cell>
          <cell r="F5800" t="str">
            <v>SINAPI</v>
          </cell>
        </row>
        <row r="5801">
          <cell r="B5801">
            <v>100215</v>
          </cell>
          <cell r="C5801" t="str">
            <v>TRANSPORTE HORIZONTAL COM CARRINHO MINI PÁLETES, DE BLOCOS CERÂMICOS FURADOS NA VERTICAL DE 19X19X39CM (UNIDADE: BLOCOXKM). AF_07/2019</v>
          </cell>
          <cell r="D5801" t="str">
            <v>UNXKM</v>
          </cell>
          <cell r="E5801">
            <v>2.4</v>
          </cell>
          <cell r="F5801" t="str">
            <v>SINAPI</v>
          </cell>
        </row>
        <row r="5802">
          <cell r="B5802">
            <v>100216</v>
          </cell>
          <cell r="C5802" t="str">
            <v>TRANSPORTE HORIZONTAL COM CARRINHO MINI PÁLETES, DE BLOCOS CERÂMICOS FURADOS NA HORIZONTAL DE 9X19X19CM (UNIDADE: BLOCOXKM). AF_07/2019</v>
          </cell>
          <cell r="D5802" t="str">
            <v>UNXKM</v>
          </cell>
          <cell r="E5802">
            <v>0.64</v>
          </cell>
          <cell r="F5802" t="str">
            <v>SINAPI</v>
          </cell>
        </row>
        <row r="5803">
          <cell r="B5803">
            <v>100217</v>
          </cell>
          <cell r="C5803" t="str">
            <v>TRANSPORTE HORIZONTAL COM MANIPULADOR TELESCÓPICO, DE BLOCOS VAZADOS DE CONCRETO DE 19X19X39CM (UNIDADE: BLOCOXKM). AF_07/2019</v>
          </cell>
          <cell r="D5803" t="str">
            <v>UNXKM</v>
          </cell>
          <cell r="E5803">
            <v>2.21</v>
          </cell>
          <cell r="F5803" t="str">
            <v>SINAPI</v>
          </cell>
        </row>
        <row r="5804">
          <cell r="B5804">
            <v>100218</v>
          </cell>
          <cell r="C5804" t="str">
            <v>TRANSPORTE HORIZONTAL COM MANIPULADOR TELESCÓPICO, DE BLOCOS CERÂMICOS FURADOS NA VERTICAL DE 19X19X39CM (UNIDADE: BLOCOXKM). AF_07/2019</v>
          </cell>
          <cell r="D5804" t="str">
            <v>UNXKM</v>
          </cell>
          <cell r="E5804">
            <v>1.51</v>
          </cell>
          <cell r="F5804" t="str">
            <v>SINAPI</v>
          </cell>
        </row>
        <row r="5805">
          <cell r="B5805">
            <v>100219</v>
          </cell>
          <cell r="C5805" t="str">
            <v>TRANSPORTE HORIZONTAL COM MANIPULADOR TELESCÓPICO, DE BLOCOS CERÂMICOS FURADOS NA HORIZONTAL DE 9X19X19CM (UNIDADE: BLOCOXKM). AF_07/2019</v>
          </cell>
          <cell r="D5805" t="str">
            <v>UNXKM</v>
          </cell>
          <cell r="E5805">
            <v>0.34</v>
          </cell>
          <cell r="F5805" t="str">
            <v>SINAPI</v>
          </cell>
        </row>
        <row r="5806">
          <cell r="B5806">
            <v>100220</v>
          </cell>
          <cell r="C5806" t="str">
            <v>TRANSPORTE HORIZONTAL MANUAL, DE CAIXA COM REVESTIMENTO CERÂMICO (UNIDADE: M2XKM). AF_07/2019</v>
          </cell>
          <cell r="D5806" t="str">
            <v>M2XKM</v>
          </cell>
          <cell r="E5806">
            <v>18.59</v>
          </cell>
          <cell r="F5806" t="str">
            <v>SINAPI</v>
          </cell>
        </row>
        <row r="5807">
          <cell r="B5807">
            <v>100221</v>
          </cell>
          <cell r="C5807" t="str">
            <v>TRANSPORTE HORIZONTAL COM CARRINHO DE MÃO, DE CAIXA COM REVESTIMENTO CERÂMICO (UNIDADE: M2XKM). AF_07/2019</v>
          </cell>
          <cell r="D5807" t="str">
            <v>M2XKM</v>
          </cell>
          <cell r="E5807">
            <v>21.07</v>
          </cell>
          <cell r="F5807" t="str">
            <v>SINAPI</v>
          </cell>
        </row>
        <row r="5808">
          <cell r="B5808">
            <v>100222</v>
          </cell>
          <cell r="C5808" t="str">
            <v>TRANSPORTE HORIZONTAL COM CARRINHO PLATAFORMA, DE CAIXA COM REVESTIMENTO CERÂMICO (UNIDADE: M2XKM). AF_07/2019</v>
          </cell>
          <cell r="D5808" t="str">
            <v>M2XKM</v>
          </cell>
          <cell r="E5808">
            <v>7.98</v>
          </cell>
          <cell r="F5808" t="str">
            <v>SINAPI</v>
          </cell>
        </row>
        <row r="5809">
          <cell r="B5809">
            <v>100223</v>
          </cell>
          <cell r="C5809" t="str">
            <v>TRANSPORTE HORIZONTAL COM CARRINHO MINI PÁLETES, DE CAIXA COM REVESTIMENTO CERÂMICO (UNIDADE: M2XKM). AF_07/2019</v>
          </cell>
          <cell r="D5809" t="str">
            <v>M2XKM</v>
          </cell>
          <cell r="E5809">
            <v>3.73</v>
          </cell>
          <cell r="F5809" t="str">
            <v>SINAPI</v>
          </cell>
        </row>
        <row r="5810">
          <cell r="B5810">
            <v>100224</v>
          </cell>
          <cell r="C5810" t="str">
            <v>TRANSPORTE HORIZONTAL COM MANIPULADOR TELESCÓPICO, DE CAIXA COM REVESTIMENTO CERÂMICO (UNIDADE: M2XKM). AF_07/2019</v>
          </cell>
          <cell r="D5810" t="str">
            <v>M2XKM</v>
          </cell>
          <cell r="E5810">
            <v>2.21</v>
          </cell>
          <cell r="F5810" t="str">
            <v>SINAPI</v>
          </cell>
        </row>
        <row r="5811">
          <cell r="B5811">
            <v>100225</v>
          </cell>
          <cell r="C5811" t="str">
            <v>TRANSPORTE HORIZONTAL MANUAL, DE LATA DE 18 LITROS (UNIDADE: LXKM). AF_07/2019</v>
          </cell>
          <cell r="D5811" t="str">
            <v>LXKM</v>
          </cell>
          <cell r="E5811">
            <v>1.46</v>
          </cell>
          <cell r="F5811" t="str">
            <v>SINAPI</v>
          </cell>
        </row>
        <row r="5812">
          <cell r="B5812">
            <v>100226</v>
          </cell>
          <cell r="C5812" t="str">
            <v>TRANSPORTE HORIZONTAL COM CARRINHO PLATAFORMA, DE LATA DE 18 LITROS (UNIDADE: LXKM). AF_07/2019</v>
          </cell>
          <cell r="D5812" t="str">
            <v>LXKM</v>
          </cell>
          <cell r="E5812">
            <v>0.45</v>
          </cell>
          <cell r="F5812" t="str">
            <v>SINAPI</v>
          </cell>
        </row>
        <row r="5813">
          <cell r="B5813">
            <v>100227</v>
          </cell>
          <cell r="C5813" t="str">
            <v>TRANSPORTE HORIZONTAL COM CARRINHO RACIONAL, DE LATA DE 18 LITROS (UNIDADE: LXKM). AF_07/2019</v>
          </cell>
          <cell r="D5813" t="str">
            <v>LXKM</v>
          </cell>
          <cell r="E5813">
            <v>0.67</v>
          </cell>
          <cell r="F5813" t="str">
            <v>SINAPI</v>
          </cell>
        </row>
        <row r="5814">
          <cell r="B5814">
            <v>100228</v>
          </cell>
          <cell r="C5814" t="str">
            <v>TRANSPORTE HORIZONTAL COM MANIPULADOR TELESCÓPICO, DE LATA DE 18 LITROS (UNIDADE: LXKM). AF_07/2019</v>
          </cell>
          <cell r="D5814" t="str">
            <v>LXKM</v>
          </cell>
          <cell r="E5814">
            <v>0.21</v>
          </cell>
          <cell r="F5814" t="str">
            <v>SINAPI</v>
          </cell>
        </row>
        <row r="5815">
          <cell r="B5815">
            <v>100229</v>
          </cell>
          <cell r="C5815" t="str">
            <v>TRANSPORTE VERTICAL MANUAL, 1 PAVIMENTO, DE SACOS DE 50 KG (UNIDADE: KG). AF_07/2019</v>
          </cell>
          <cell r="D5815" t="str">
            <v>KG</v>
          </cell>
          <cell r="E5815">
            <v>0.01</v>
          </cell>
          <cell r="F5815" t="str">
            <v>SINAPI</v>
          </cell>
        </row>
        <row r="5816">
          <cell r="B5816">
            <v>100230</v>
          </cell>
          <cell r="C5816" t="str">
            <v>TRANSPORTE VERTICAL MANUAL, 1 PAVIMENTO, DE SACOS DE 30 KG (UNIDADE: KG). AF_07/2019</v>
          </cell>
          <cell r="D5816" t="str">
            <v>KG</v>
          </cell>
          <cell r="E5816">
            <v>0.01</v>
          </cell>
          <cell r="F5816" t="str">
            <v>SINAPI</v>
          </cell>
        </row>
        <row r="5817">
          <cell r="B5817">
            <v>100231</v>
          </cell>
          <cell r="C5817" t="str">
            <v>TRANSPORTE VERTICAL MANUAL, 1 PAVIMENTO, DE SACOS DE 20 KG (UNIDADE: KG). AF_07/2019</v>
          </cell>
          <cell r="D5817" t="str">
            <v>KG</v>
          </cell>
          <cell r="E5817">
            <v>0.02</v>
          </cell>
          <cell r="F5817" t="str">
            <v>SINAPI</v>
          </cell>
        </row>
        <row r="5818">
          <cell r="B5818">
            <v>100232</v>
          </cell>
          <cell r="C5818" t="str">
            <v>TRANSPORTE VERTICAL MANUAL, 1 PAVIMENTO, DE BLOCOS VAZADOS DE CONCRETO OU CERÂMICO DE 19X19X39CM (UNIDADE: BLOCO). AF_07/2019</v>
          </cell>
          <cell r="D5818" t="str">
            <v>UN</v>
          </cell>
          <cell r="E5818">
            <v>0.24</v>
          </cell>
          <cell r="F5818" t="str">
            <v>SINAPI</v>
          </cell>
        </row>
        <row r="5819">
          <cell r="B5819">
            <v>100233</v>
          </cell>
          <cell r="C5819" t="str">
            <v>TRANSPORTE VERTICAL MANUAL, 1 PAVIMENTO, DE BLOCOS CERÂMICOS FURADOS NA HORIZONTAL DE 9X19X19CM (UNIDADE: BLOCO). AF_07/2019</v>
          </cell>
          <cell r="D5819" t="str">
            <v>UN</v>
          </cell>
          <cell r="E5819">
            <v>0.12</v>
          </cell>
          <cell r="F5819" t="str">
            <v>SINAPI</v>
          </cell>
        </row>
        <row r="5820">
          <cell r="B5820">
            <v>100234</v>
          </cell>
          <cell r="C5820" t="str">
            <v>TRANSPORTE VERTICAL MANUAL, 1 PAVIMENTO, DE CAIXA COM REVESTIMENTO CERÂMICO (UNIDADE: M2). AF_07/2019</v>
          </cell>
          <cell r="D5820" t="str">
            <v>M2</v>
          </cell>
          <cell r="E5820">
            <v>0.36</v>
          </cell>
          <cell r="F5820" t="str">
            <v>SINAPI</v>
          </cell>
        </row>
        <row r="5821">
          <cell r="B5821">
            <v>100235</v>
          </cell>
          <cell r="C5821" t="str">
            <v>TRANSPORTE VERTICAL MANUAL, 1 PAVIMENTO, DE LATA DE 18 LITROS (UNIDADE: L). AF_07/2019</v>
          </cell>
          <cell r="D5821" t="str">
            <v>L</v>
          </cell>
          <cell r="E5821">
            <v>0.02</v>
          </cell>
          <cell r="F5821" t="str">
            <v>SINAPI</v>
          </cell>
        </row>
        <row r="5822">
          <cell r="B5822">
            <v>100236</v>
          </cell>
          <cell r="C5822" t="str">
            <v>TRANSPORTE HORIZONTAL MANUAL, DE TUBO DE PVC SOLDÁVEL COM DIÂMETRO MENOR OU IGUAL A 60 MM (UNIDADE: MXKM). AF_07/2019</v>
          </cell>
          <cell r="D5822" t="str">
            <v>MXKM</v>
          </cell>
          <cell r="E5822">
            <v>1.85</v>
          </cell>
          <cell r="F5822" t="str">
            <v>SINAPI</v>
          </cell>
        </row>
        <row r="5823">
          <cell r="B5823">
            <v>100237</v>
          </cell>
          <cell r="C5823" t="str">
            <v>TRANSPORTE HORIZONTAL MANUAL, DE TUBO DE PVC SOLDÁVEL COM DIÂMETRO MAIOR QUE 60 MM E MENOR OU IGUAL A 85 MM (UNIDADE: MXKM). AF_07/2019</v>
          </cell>
          <cell r="D5823" t="str">
            <v>MXKM</v>
          </cell>
          <cell r="E5823">
            <v>2.2200000000000002</v>
          </cell>
          <cell r="F5823" t="str">
            <v>SINAPI</v>
          </cell>
        </row>
        <row r="5824">
          <cell r="B5824">
            <v>100238</v>
          </cell>
          <cell r="C5824" t="str">
            <v>TRANSPORTE HORIZONTAL MANUAL, DE TUBO DE CPVC COM DIÂMETRO MENOR OU IGUAL A 73 MM (UNIDADE: MXKM). AF_07/2019</v>
          </cell>
          <cell r="D5824" t="str">
            <v>MXKM</v>
          </cell>
          <cell r="E5824">
            <v>3.55</v>
          </cell>
          <cell r="F5824" t="str">
            <v>SINAPI</v>
          </cell>
        </row>
        <row r="5825">
          <cell r="B5825">
            <v>100239</v>
          </cell>
          <cell r="C5825" t="str">
            <v>TRANSPORTE HORIZONTAL MANUAL, DE TUBO DE CPVC COM DIÂMETRO MAIOR QUE 73 MM E MENOR OU IGUAL A 89 MM (UNIDADE: MXKM). AF_07/2019</v>
          </cell>
          <cell r="D5825" t="str">
            <v>MXKM</v>
          </cell>
          <cell r="E5825">
            <v>4.4400000000000004</v>
          </cell>
          <cell r="F5825" t="str">
            <v>SINAPI</v>
          </cell>
        </row>
        <row r="5826">
          <cell r="B5826">
            <v>100240</v>
          </cell>
          <cell r="C5826" t="str">
            <v>TRANSPORTE HORIZONTAL MANUAL, DE TUBO DE PPR - PN12 OU PN25 - COM DIÂMETRO MENOR OU IGUAL A 50 MM (UNIDADE: MXKM). AF_07/2019</v>
          </cell>
          <cell r="D5826" t="str">
            <v>MXKM</v>
          </cell>
          <cell r="E5826">
            <v>2.66</v>
          </cell>
          <cell r="F5826" t="str">
            <v>SINAPI</v>
          </cell>
        </row>
        <row r="5827">
          <cell r="B5827">
            <v>100241</v>
          </cell>
          <cell r="C5827" t="str">
            <v>TRANSPORTE HORIZONTAL MANUAL, DE TUBO DE PPR - PN12 OU PN25 - COM DIÂMETRO MAIOR QUE 50 MM E MENOR OU IGUAL A 75 MM (UNIDADE: MXKM). AF_07/2019</v>
          </cell>
          <cell r="D5827" t="str">
            <v>MXKM</v>
          </cell>
          <cell r="E5827">
            <v>4.4400000000000004</v>
          </cell>
          <cell r="F5827" t="str">
            <v>SINAPI</v>
          </cell>
        </row>
        <row r="5828">
          <cell r="B5828">
            <v>100242</v>
          </cell>
          <cell r="C5828" t="str">
            <v>TRANSPORTE HORIZONTAL MANUAL, DE TUBO DE PPR - PN12 OU PN25 - COM DIÂMETRO MAIOR QUE 75 MM E MENOR OU IGUAL A 110 MM (UNIDADE: MXKM). AF_07/2019</v>
          </cell>
          <cell r="D5828" t="str">
            <v>MXKM</v>
          </cell>
          <cell r="E5828">
            <v>13.14</v>
          </cell>
          <cell r="F5828" t="str">
            <v>SINAPI</v>
          </cell>
        </row>
        <row r="5829">
          <cell r="B5829">
            <v>100243</v>
          </cell>
          <cell r="C5829" t="str">
            <v>TRANSPORTE HORIZONTAL MANUAL, DE TUBO DE COBRE - CLASSE E - COM DIÂMETRO MENOR OU IGUAL A 54 MM (UNIDADE: MXKM). AF_07/2019</v>
          </cell>
          <cell r="D5829" t="str">
            <v>MXKM</v>
          </cell>
          <cell r="E5829">
            <v>2.13</v>
          </cell>
          <cell r="F5829" t="str">
            <v>SINAPI</v>
          </cell>
        </row>
        <row r="5830">
          <cell r="B5830">
            <v>100244</v>
          </cell>
          <cell r="C5830" t="str">
            <v>TRANSPORTE HORIZONTAL MANUAL, DE TUBO DE COBRE - CLASSE E - COM DIÂMETRO MAIOR QUE 54 MM E MENOR OU IGUAL A 79 MM (UNIDADE: MXKM). AF_07/2019</v>
          </cell>
          <cell r="D5830" t="str">
            <v>MXKM</v>
          </cell>
          <cell r="E5830">
            <v>2.66</v>
          </cell>
          <cell r="F5830" t="str">
            <v>SINAPI</v>
          </cell>
        </row>
        <row r="5831">
          <cell r="B5831">
            <v>100245</v>
          </cell>
          <cell r="C5831" t="str">
            <v>TRANSPORTE HORIZONTAL MANUAL, DE TUBO DE COBRE - CLASSE E - COM DIÂMETRO MAIOR QUE 79 MM E MENOR OU IGUAL A 104 MM (UNIDADE: MXKM). AF_07/2019</v>
          </cell>
          <cell r="D5831" t="str">
            <v>MXKM</v>
          </cell>
          <cell r="E5831">
            <v>5.33</v>
          </cell>
          <cell r="F5831" t="str">
            <v>SINAPI</v>
          </cell>
        </row>
        <row r="5832">
          <cell r="B5832">
            <v>100246</v>
          </cell>
          <cell r="C5832" t="str">
            <v>TRANSPORTE HORIZONTAL MANUAL, DE TUBO DE PVC SÉRIE NORMAL - ESGOTO PREDIAL, OU REFORÇADO PARA ESGOTO OU ÁGUAS PLUVIAIS PREDIAL, COM DIÂMETRO MENOR OU IGUAL A 75 MM (UNIDADE: MXKM). AF_07/2019</v>
          </cell>
          <cell r="D5832" t="str">
            <v>MXKM</v>
          </cell>
          <cell r="E5832">
            <v>1.77</v>
          </cell>
          <cell r="F5832" t="str">
            <v>SINAPI</v>
          </cell>
        </row>
        <row r="5833">
          <cell r="B5833">
            <v>100247</v>
          </cell>
          <cell r="C5833" t="str">
            <v>TRANSPORTE HORIZONTAL MANUAL, DE TUBO DE PVC SÉRIE NORMAL - ESGOTO PREDIAL, OU REFORÇADO PARA ESGOTO OU ÁGUAS PLUVIAIS PREDIAL, COM DIÂMETRO MAIOR QUE 75 MM E MENOR OU IGUAL A 100 MM (UNIDADE: MXKM). AF_07/2019</v>
          </cell>
          <cell r="D5833" t="str">
            <v>MXKM</v>
          </cell>
          <cell r="E5833">
            <v>2.2200000000000002</v>
          </cell>
          <cell r="F5833" t="str">
            <v>SINAPI</v>
          </cell>
        </row>
        <row r="5834">
          <cell r="B5834">
            <v>100248</v>
          </cell>
          <cell r="C5834" t="str">
            <v>TRANSPORTE HORIZONTAL MANUAL, DE TUBO DE PVC SÉRIE NORMAL - ESGOTO PREDIAL, OU REFORÇADO PARA ESGOTO OU ÁGUAS PLUVIAIS PREDIAL, COM DIÂMETRO MAIOR QUE 100 MM E MENOR OU IGUAL A 150 MM (UNIDADE: MXKM). AF_07/2019</v>
          </cell>
          <cell r="D5834" t="str">
            <v>MXKM</v>
          </cell>
          <cell r="E5834">
            <v>8.76</v>
          </cell>
          <cell r="F5834" t="str">
            <v>SINAPI</v>
          </cell>
        </row>
        <row r="5835">
          <cell r="B5835">
            <v>100249</v>
          </cell>
          <cell r="C5835" t="str">
            <v>TRANSPORTE HORIZONTAL MANUAL, DE TUBO DE AÇO CARBONO LEVE OU MÉDIO, PRETO OU GALVANIZADO, COM DIÂMETRO MENOR OU IGUAL A 20 MM (UNIDADE: MXKM). AF_07/2019</v>
          </cell>
          <cell r="D5835" t="str">
            <v>MXKM</v>
          </cell>
          <cell r="E5835">
            <v>1.77</v>
          </cell>
          <cell r="F5835" t="str">
            <v>SINAPI</v>
          </cell>
        </row>
        <row r="5836">
          <cell r="B5836">
            <v>100250</v>
          </cell>
          <cell r="C5836" t="str">
            <v>TRANSPORTE HORIZONTAL MANUAL, DE TUBO DE AÇO CARBONO LEVE OU MÉDIO, PRETO OU GALVANIZADO, COM DIÂMETRO MAIOR QUE 20 MM E MENOR OU IGUAL A 32 MM (UNIDADE: MXKM). AF_07/2019</v>
          </cell>
          <cell r="D5836" t="str">
            <v>MXKM</v>
          </cell>
          <cell r="E5836">
            <v>2.96</v>
          </cell>
          <cell r="F5836" t="str">
            <v>SINAPI</v>
          </cell>
        </row>
        <row r="5837">
          <cell r="B5837">
            <v>100251</v>
          </cell>
          <cell r="C5837" t="str">
            <v>TRANSPORTE HORIZONTAL MANUAL, DE TUBO DE AÇO CARBONO LEVE OU MÉDIO, PRETO OU GALVANIZADO, COM DIÂMETRO MAIOR QUE 32 MM E MENOR OU IGUAL A 65 MM (UNIDADE: MXKM). AF_07/2019</v>
          </cell>
          <cell r="D5837" t="str">
            <v>MXKM</v>
          </cell>
          <cell r="E5837">
            <v>8.76</v>
          </cell>
          <cell r="F5837" t="str">
            <v>SINAPI</v>
          </cell>
        </row>
        <row r="5838">
          <cell r="B5838">
            <v>100252</v>
          </cell>
          <cell r="C5838" t="str">
            <v>TRANSPORTE HORIZONTAL MANUAL, DE TUBO DE AÇO CARBONO LEVE OU MÉDIO, PRETO OU GALVANIZADO, COM DIÂMETRO MAIOR QUE 65 MM E MENOR OU IGUAL A 90 MM (UNIDADE: MXKM). AF_07/2019</v>
          </cell>
          <cell r="D5838" t="str">
            <v>MXKM</v>
          </cell>
          <cell r="E5838">
            <v>13.14</v>
          </cell>
          <cell r="F5838" t="str">
            <v>SINAPI</v>
          </cell>
        </row>
        <row r="5839">
          <cell r="B5839">
            <v>100253</v>
          </cell>
          <cell r="C5839" t="str">
            <v>TRANSPORTE HORIZONTAL MANUAL, DE TUBO DE AÇO CARBONO LEVE OU MÉDIO, PRETO OU GALVANIZADO, COM DIÂMETRO MAIOR QUE 90 MM E MENOR OU IGUAL A 125 MM (UNIDADE: MXKM). AF_07/2019</v>
          </cell>
          <cell r="D5839" t="str">
            <v>MXKM</v>
          </cell>
          <cell r="E5839">
            <v>17.52</v>
          </cell>
          <cell r="F5839" t="str">
            <v>SINAPI</v>
          </cell>
        </row>
        <row r="5840">
          <cell r="B5840">
            <v>100254</v>
          </cell>
          <cell r="C5840" t="str">
            <v>TRANSPORTE HORIZONTAL MANUAL, DE TUBO DE AÇO CARBONO LEVE OU MÉDIO, PRETO OU GALVANIZADO, COM DIÂMETRO MAIOR QUE 125 MM E MENOR OU IGUAL A 150 MM (UNIDADE: MXKM). AF_07/2019</v>
          </cell>
          <cell r="D5840" t="str">
            <v>MXKM</v>
          </cell>
          <cell r="E5840">
            <v>26.28</v>
          </cell>
          <cell r="F5840" t="str">
            <v>SINAPI</v>
          </cell>
        </row>
        <row r="5841">
          <cell r="B5841">
            <v>100255</v>
          </cell>
          <cell r="C5841" t="str">
            <v>TRANSPORTE HORIZONTAL MANUAL, DE TÁBUAS DE MADEIRA COM SEÇÃO TRANSVERSAL DE 2,5 X 25 CM E 2,5 X 30 CM (UNIDADE: MXKM). AF_07/2019</v>
          </cell>
          <cell r="D5841" t="str">
            <v>MXKM</v>
          </cell>
          <cell r="E5841">
            <v>8.89</v>
          </cell>
          <cell r="F5841" t="str">
            <v>SINAPI</v>
          </cell>
        </row>
        <row r="5842">
          <cell r="B5842">
            <v>100256</v>
          </cell>
          <cell r="C5842" t="str">
            <v>TRANSPORTE HORIZONTAL MANUAL, DE CAIBROS DE MADEIRA COM SEÇÃO TRANSVERSAL DE 7,5 X 6 CM E 6 X 8 CM (UNIDADE: MXKM). AF_07/2019</v>
          </cell>
          <cell r="D5842" t="str">
            <v>MXKM</v>
          </cell>
          <cell r="E5842">
            <v>5.92</v>
          </cell>
          <cell r="F5842" t="str">
            <v>SINAPI</v>
          </cell>
        </row>
        <row r="5843">
          <cell r="B5843">
            <v>100257</v>
          </cell>
          <cell r="C5843" t="str">
            <v>TRANSPORTE HORIZONTAL MANUAL, DE RIPAS DE MADEIRA COM SEÇÃO TRANSVERSAL DE 1 X 5 CM E 2 X 5 CM (UNIDADE: MXKM). AF_07/2019</v>
          </cell>
          <cell r="D5843" t="str">
            <v>MXKM</v>
          </cell>
          <cell r="E5843">
            <v>3.55</v>
          </cell>
          <cell r="F5843" t="str">
            <v>SINAPI</v>
          </cell>
        </row>
        <row r="5844">
          <cell r="B5844">
            <v>100258</v>
          </cell>
          <cell r="C5844" t="str">
            <v>TRANSPORTE HORIZONTAL MANUAL, DE VIGAS DE MADEIRA COM SEÇÃO TRANSVERSAL DE 5 X 12 CM (UNIDADE: MXKM). AF_07/2019</v>
          </cell>
          <cell r="D5844" t="str">
            <v>MXKM</v>
          </cell>
          <cell r="E5844">
            <v>8.89</v>
          </cell>
          <cell r="F5844" t="str">
            <v>SINAPI</v>
          </cell>
        </row>
        <row r="5845">
          <cell r="B5845">
            <v>100259</v>
          </cell>
          <cell r="C5845" t="str">
            <v>TRANSPORTE HORIZONTAL MANUAL, DE VIGAS DE MADEIRA COM SEÇÃO TRANSVERSAL DE 6 X 16 CM (UNIDADE: MXKM). AF_07/2019</v>
          </cell>
          <cell r="D5845" t="str">
            <v>MXKM</v>
          </cell>
          <cell r="E5845">
            <v>17.52</v>
          </cell>
          <cell r="F5845" t="str">
            <v>SINAPI</v>
          </cell>
        </row>
        <row r="5846">
          <cell r="B5846">
            <v>100260</v>
          </cell>
          <cell r="C5846" t="str">
            <v>TRANSPORTE HORIZONTAL MANUAL, DE VERGALHÕES DE AÇO COM DIÂMETRO DE 5 MM (UNIDADE: KGXKM). AF_07/2019</v>
          </cell>
          <cell r="D5846" t="str">
            <v>KGXKM</v>
          </cell>
          <cell r="E5846">
            <v>5.77</v>
          </cell>
          <cell r="F5846" t="str">
            <v>SINAPI</v>
          </cell>
        </row>
        <row r="5847">
          <cell r="B5847">
            <v>100261</v>
          </cell>
          <cell r="C5847" t="str">
            <v>TRANSPORTE HORIZONTAL MANUAL, DE VERGALHÕES DE AÇO COM DIÂMETRO DE 6,3 MM (UNIDADE: KGXKM). AF_07/2019</v>
          </cell>
          <cell r="D5847" t="str">
            <v>KGXKM</v>
          </cell>
          <cell r="E5847">
            <v>3.63</v>
          </cell>
          <cell r="F5847" t="str">
            <v>SINAPI</v>
          </cell>
        </row>
        <row r="5848">
          <cell r="B5848">
            <v>100262</v>
          </cell>
          <cell r="C5848" t="str">
            <v>TRANSPORTE HORIZONTAL MANUAL, DE VERGALHÕES DE AÇO COM DIÂMETRO DE 8 MM (UNIDADE: KGXKM). AF_07/2019</v>
          </cell>
          <cell r="D5848" t="str">
            <v>KGXKM</v>
          </cell>
          <cell r="E5848">
            <v>2.25</v>
          </cell>
          <cell r="F5848" t="str">
            <v>SINAPI</v>
          </cell>
        </row>
        <row r="5849">
          <cell r="B5849">
            <v>100263</v>
          </cell>
          <cell r="C5849" t="str">
            <v>TRANSPORTE HORIZONTAL MANUAL, DE VERGALHÕES DE AÇO COM DIÂMETRO DE 10 MM; 12,5 MM; 16 MM; 20 MM; 25 MM OU 32 MM (UNIDADE: KGXKM). AF_07/2019</v>
          </cell>
          <cell r="D5849" t="str">
            <v>KGXKM</v>
          </cell>
          <cell r="E5849">
            <v>1.44</v>
          </cell>
          <cell r="F5849" t="str">
            <v>SINAPI</v>
          </cell>
        </row>
        <row r="5850">
          <cell r="B5850">
            <v>100264</v>
          </cell>
          <cell r="C5850" t="str">
            <v>TRANSPORTE HORIZONTAL MANUAL, DE JANELA (UNIDADE: M2XKM). AF_07/2019</v>
          </cell>
          <cell r="D5850" t="str">
            <v>M2XKM</v>
          </cell>
          <cell r="E5850">
            <v>26.24</v>
          </cell>
          <cell r="F5850" t="str">
            <v>SINAPI</v>
          </cell>
        </row>
        <row r="5851">
          <cell r="B5851">
            <v>100265</v>
          </cell>
          <cell r="C5851" t="str">
            <v>TRANSPORTE VERTICAL MANUAL, 1 PAVIMENTO, DE JANELA (UNIDADE: M2). AF_07/2019</v>
          </cell>
          <cell r="D5851" t="str">
            <v>M2</v>
          </cell>
          <cell r="E5851">
            <v>0.55000000000000004</v>
          </cell>
          <cell r="F5851" t="str">
            <v>SINAPI</v>
          </cell>
        </row>
        <row r="5852">
          <cell r="B5852">
            <v>100266</v>
          </cell>
          <cell r="C5852" t="str">
            <v>TRANSPORTE HORIZONTAL MANUAL, DE PORTA (UNIDADE: UNIDXKM). AF_07/2019</v>
          </cell>
          <cell r="D5852" t="str">
            <v>UNXKM</v>
          </cell>
          <cell r="E5852">
            <v>55.77</v>
          </cell>
          <cell r="F5852" t="str">
            <v>SINAPI</v>
          </cell>
        </row>
        <row r="5853">
          <cell r="B5853">
            <v>100267</v>
          </cell>
          <cell r="C5853" t="str">
            <v>TRANSPORTE VERTICAL MANUAL, 1 PAVIMENTO, DE PORTA (UNIDADE: UNID). AF_07/2019</v>
          </cell>
          <cell r="D5853" t="str">
            <v>UN</v>
          </cell>
          <cell r="E5853">
            <v>1.1000000000000001</v>
          </cell>
          <cell r="F5853" t="str">
            <v>SINAPI</v>
          </cell>
        </row>
        <row r="5854">
          <cell r="B5854">
            <v>100268</v>
          </cell>
          <cell r="C5854" t="str">
            <v>TRANSPORTE HORIZONTAL MANUAL, DE BANCADA DE MÁRMORE OU GRANITO PARA COZINHA/LAVATÓRIO OU MÁRMORE SINTÉTICO COM CUBA INTEGRADA (UNIDADE: UNIDXKM). AF_07/2019</v>
          </cell>
          <cell r="D5854" t="str">
            <v>UNXKM</v>
          </cell>
          <cell r="E5854">
            <v>55.77</v>
          </cell>
          <cell r="F5854" t="str">
            <v>SINAPI</v>
          </cell>
        </row>
        <row r="5855">
          <cell r="B5855">
            <v>100269</v>
          </cell>
          <cell r="C5855" t="str">
            <v>TRANSPORTE VERTICAL, BANCADA DE MÁRMORE OU GRANITO PARA COZINHA/LAVATÓRIO OU MÁRMORE SINTÉTICO COM CUBA INTEGRADA, MANUAL, 1 PAVIMENTO, (UNIDADE: UNID). AF_07/2019</v>
          </cell>
          <cell r="D5855" t="str">
            <v>UN</v>
          </cell>
          <cell r="E5855">
            <v>1.1000000000000001</v>
          </cell>
          <cell r="F5855" t="str">
            <v>SINAPI</v>
          </cell>
        </row>
        <row r="5856">
          <cell r="B5856">
            <v>100270</v>
          </cell>
          <cell r="C5856" t="str">
            <v>TRANSPORTE HORIZONTAL COM CARRINHO PLATAFORMA, DE BANCADA DE MÁRMORE OU GRANITO PARA COZINHA/LAVATÓRIO OU MÁRMORE SINTÉTICO COM CUBA INTEGRADA (UNIDADE: UNIDXKM). AF_07/2019</v>
          </cell>
          <cell r="D5856" t="str">
            <v>UNXKM</v>
          </cell>
          <cell r="E5856">
            <v>41.8</v>
          </cell>
          <cell r="F5856" t="str">
            <v>SINAPI</v>
          </cell>
        </row>
        <row r="5857">
          <cell r="B5857">
            <v>100271</v>
          </cell>
          <cell r="C5857" t="str">
            <v>TRANSPORTE HORIZONTAL MANUAL, DE VIDRO (UNIDADE: M2XKM). AF_07/2019</v>
          </cell>
          <cell r="D5857" t="str">
            <v>M2XKM</v>
          </cell>
          <cell r="E5857">
            <v>41.82</v>
          </cell>
          <cell r="F5857" t="str">
            <v>SINAPI</v>
          </cell>
        </row>
        <row r="5858">
          <cell r="B5858">
            <v>100272</v>
          </cell>
          <cell r="C5858" t="str">
            <v>TRANSPORTE VERTICAL MANUAL, 1 PAVIMENTO, DE VIDRO (UNIDADE: M2). AF_07/2019</v>
          </cell>
          <cell r="D5858" t="str">
            <v>M2</v>
          </cell>
          <cell r="E5858">
            <v>0.82</v>
          </cell>
          <cell r="F5858" t="str">
            <v>SINAPI</v>
          </cell>
        </row>
        <row r="5859">
          <cell r="B5859">
            <v>100273</v>
          </cell>
          <cell r="C5859" t="str">
            <v>TRANSPORTE HORIZONTAL MANUAL, DE TELA DE AÇO (UNIDADE: KGXKM). AF_07/2019</v>
          </cell>
          <cell r="D5859" t="str">
            <v>KGXKM</v>
          </cell>
          <cell r="E5859">
            <v>2.1800000000000002</v>
          </cell>
          <cell r="F5859" t="str">
            <v>SINAPI</v>
          </cell>
        </row>
        <row r="5860">
          <cell r="B5860">
            <v>100274</v>
          </cell>
          <cell r="C5860" t="str">
            <v>TRANSPORTE HORIZONTAL MANUAL, DE COMPENSADO DE MADEIRA (UNIDADE: M2XKM). AF_07/2019</v>
          </cell>
          <cell r="D5860" t="str">
            <v>M2XKM</v>
          </cell>
          <cell r="E5860">
            <v>18.600000000000001</v>
          </cell>
          <cell r="F5860" t="str">
            <v>SINAPI</v>
          </cell>
        </row>
        <row r="5861">
          <cell r="B5861">
            <v>100275</v>
          </cell>
          <cell r="C5861" t="str">
            <v>TRANSPORTE HORIZONTAL MANUAL, DE TELHA TERMOACÚSTICA OU TELHA DE AÇO ZINCADO (UNIDADE: M2XKM). AF_07/2019</v>
          </cell>
          <cell r="D5861" t="str">
            <v>M2XKM</v>
          </cell>
          <cell r="E5861">
            <v>12.02</v>
          </cell>
          <cell r="F5861" t="str">
            <v>SINAPI</v>
          </cell>
        </row>
        <row r="5862">
          <cell r="B5862">
            <v>100276</v>
          </cell>
          <cell r="C5862" t="str">
            <v>TRANSPORTE HORIZONTAL MANUAL, DE TELHA DE FIBROCIMENTO OU TELHA ESTRUTURAL DE FIBROCIMENTO, CANALETE 90 OU KALHETÃO (UNIDADE: M2XKM). AF_07/2019</v>
          </cell>
          <cell r="D5862" t="str">
            <v>M2XKM</v>
          </cell>
          <cell r="E5862">
            <v>21.94</v>
          </cell>
          <cell r="F5862" t="str">
            <v>SINAPI</v>
          </cell>
        </row>
        <row r="5863">
          <cell r="B5863">
            <v>100277</v>
          </cell>
          <cell r="C5863" t="str">
            <v>TRANSPORTE HORIZONTAL COM MANIPULADOR TELESCÓPICO, DE TELHAS TERMOACÚSTICAS, FIBROCIMENTO, AÇO ZINCADO, FIBROCIMENTO ESTRUTURAL, CANALETE 90 OU KALHETÃO (UNIDADE: M2XKM). AF_07/2019</v>
          </cell>
          <cell r="D5863" t="str">
            <v>M2XKM</v>
          </cell>
          <cell r="E5863">
            <v>1.42</v>
          </cell>
          <cell r="F5863" t="str">
            <v>SINAPI</v>
          </cell>
        </row>
        <row r="5864">
          <cell r="B5864">
            <v>100278</v>
          </cell>
          <cell r="C5864" t="str">
            <v>TRANSPORTE HORIZONTAL MANUAL, DE BACIA SANITÁRIA, CAIXA ACOPLADA, TANQUE OU PIA (UNIDADE: UNIDXKM). AF_07/2019</v>
          </cell>
          <cell r="D5864" t="str">
            <v>UNXKM</v>
          </cell>
          <cell r="E5864">
            <v>26.68</v>
          </cell>
          <cell r="F5864" t="str">
            <v>SINAPI</v>
          </cell>
        </row>
        <row r="5865">
          <cell r="B5865">
            <v>100279</v>
          </cell>
          <cell r="C5865" t="str">
            <v>TRANSPORTE VERTICAL MANUAL, 1 PAVIMENTO, DE BACIA SANITÁRIA, CAIXA ACOPLADA, TANQUE OU PIA (UNIDADE: UNID). AF_07/2019</v>
          </cell>
          <cell r="D5865" t="str">
            <v>UN</v>
          </cell>
          <cell r="E5865">
            <v>0.51</v>
          </cell>
          <cell r="F5865" t="str">
            <v>SINAPI</v>
          </cell>
        </row>
        <row r="5866">
          <cell r="B5866">
            <v>100280</v>
          </cell>
          <cell r="C5866" t="str">
            <v>TRANSPORTE HORIZONTAL COM CARRINHO PLATAFORMA, DE BACIA SANITÁRIA, CAIXA ACOPLADA, TANQUE OU PIA (UNIDADE: UNIDXKM). AF_07/2019</v>
          </cell>
          <cell r="D5866" t="str">
            <v>UNXKM</v>
          </cell>
          <cell r="E5866">
            <v>12.25</v>
          </cell>
          <cell r="F5866" t="str">
            <v>SINAPI</v>
          </cell>
        </row>
        <row r="5867">
          <cell r="B5867">
            <v>100281</v>
          </cell>
          <cell r="C5867" t="str">
            <v>TRANSPORTE HORIZONTAL COM MANIPULADOR TELESCÓPICO, DE BACIA SANITÁRIA, CAIXA ACOPLADA, TANQUE OU PIA (UNIDADE: UNIDXKM). AF_07/2019</v>
          </cell>
          <cell r="D5867" t="str">
            <v>UNXKM</v>
          </cell>
          <cell r="E5867">
            <v>2.71</v>
          </cell>
          <cell r="F5867" t="str">
            <v>SINAPI</v>
          </cell>
        </row>
        <row r="5868">
          <cell r="B5868">
            <v>100282</v>
          </cell>
          <cell r="C5868" t="str">
            <v>TRANSPORTE HORIZONTAL MANUAL, DE TELHA DE CONCRETO OU CERÂMICA (UNIDADE: M2XKM). AF_07/2019</v>
          </cell>
          <cell r="D5868" t="str">
            <v>M2XKM</v>
          </cell>
          <cell r="E5868">
            <v>104.48</v>
          </cell>
          <cell r="F5868" t="str">
            <v>SINAPI</v>
          </cell>
        </row>
        <row r="5869">
          <cell r="B5869">
            <v>100283</v>
          </cell>
          <cell r="C5869" t="str">
            <v>TRANSPORTE HORIZONTAL COM CARRINHO PLATAFORMA, DE TELHA DE CONCRETO OU CERÂMICA (UNIDADE: M2XKM). AF_07/2019</v>
          </cell>
          <cell r="D5869" t="str">
            <v>M2XKM</v>
          </cell>
          <cell r="E5869">
            <v>16.88</v>
          </cell>
          <cell r="F5869" t="str">
            <v>SINAPI</v>
          </cell>
        </row>
        <row r="5870">
          <cell r="B5870">
            <v>100284</v>
          </cell>
          <cell r="C5870" t="str">
            <v>TRANSPORTE HORIZONTAL COM MANIPULADOR TELESCÓPICO, DE TELHA DE CONCRETO OU CERÂMICA (UNIDADE: M2XKM). AF_07/2019</v>
          </cell>
          <cell r="D5870" t="str">
            <v>M2XKM</v>
          </cell>
          <cell r="E5870">
            <v>7.94</v>
          </cell>
          <cell r="F5870" t="str">
            <v>SINAPI</v>
          </cell>
        </row>
        <row r="5871">
          <cell r="B5871">
            <v>100285</v>
          </cell>
          <cell r="C5871" t="str">
            <v>TRANSPORTE HORIZONTAL MANUAL, DE BARRAMENTO BLINDADO (UNIDADE: MXKM). AF_07/2019</v>
          </cell>
          <cell r="D5871" t="str">
            <v>MXKM</v>
          </cell>
          <cell r="E5871">
            <v>28.07</v>
          </cell>
          <cell r="F5871" t="str">
            <v>SINAPI</v>
          </cell>
        </row>
        <row r="5872">
          <cell r="B5872">
            <v>100286</v>
          </cell>
          <cell r="C5872" t="str">
            <v>TRANSPORTE HORIZONTAL COM CARRINHO PLATAFORMA, DE BARRAMENTO BLINDADO (UNIDADE: MXKM). AF_07/2019</v>
          </cell>
          <cell r="D5872" t="str">
            <v>MXKM</v>
          </cell>
          <cell r="E5872">
            <v>9.14</v>
          </cell>
          <cell r="F5872" t="str">
            <v>SINAPI</v>
          </cell>
        </row>
        <row r="5873">
          <cell r="B5873">
            <v>100287</v>
          </cell>
          <cell r="C5873" t="str">
            <v>TRANSPORTE HORIZONTAL MANUAL, DE CALHA QUADRADA NÚMERO 24  CORTE 33 (UNIDADE: MXKM). AF_07/2019</v>
          </cell>
          <cell r="D5873" t="str">
            <v>MXKM</v>
          </cell>
          <cell r="E5873">
            <v>8.76</v>
          </cell>
          <cell r="F5873" t="str">
            <v>SINAPI</v>
          </cell>
        </row>
        <row r="5874">
          <cell r="B5874">
            <v>84117</v>
          </cell>
          <cell r="C5874" t="str">
            <v>RASPAGEM / CALAFETACAO TACOS MADEIRA 1 DEMAO CERA</v>
          </cell>
          <cell r="D5874" t="str">
            <v>M2</v>
          </cell>
          <cell r="E5874">
            <v>17.52</v>
          </cell>
          <cell r="F5874" t="str">
            <v>SINAPI</v>
          </cell>
        </row>
        <row r="5875">
          <cell r="B5875">
            <v>84120</v>
          </cell>
          <cell r="C5875" t="str">
            <v>ENCERAMENTO MANUAL EM MADEIRA - 3 DEMAOS</v>
          </cell>
          <cell r="D5875" t="str">
            <v>M2</v>
          </cell>
          <cell r="E5875">
            <v>12.21</v>
          </cell>
          <cell r="F5875" t="str">
            <v>SINAPI</v>
          </cell>
        </row>
        <row r="5876">
          <cell r="B5876">
            <v>99802</v>
          </cell>
          <cell r="C5876" t="str">
            <v>LIMPEZA DE PISO CERÂMICO OU PORCELANATO COM VASSOURA A SECO. AF_04/2019</v>
          </cell>
          <cell r="D5876" t="str">
            <v>M2</v>
          </cell>
          <cell r="E5876">
            <v>0.35</v>
          </cell>
          <cell r="F5876" t="str">
            <v>SINAPI</v>
          </cell>
        </row>
        <row r="5877">
          <cell r="B5877">
            <v>99803</v>
          </cell>
          <cell r="C5877" t="str">
            <v>LIMPEZA DE PISO CERÂMICO OU PORCELANATO COM PANO ÚMIDO. AF_04/2019</v>
          </cell>
          <cell r="D5877" t="str">
            <v>M2</v>
          </cell>
          <cell r="E5877">
            <v>1.38</v>
          </cell>
          <cell r="F5877" t="str">
            <v>SINAPI</v>
          </cell>
        </row>
        <row r="5878">
          <cell r="B5878">
            <v>99805</v>
          </cell>
          <cell r="C5878" t="str">
            <v>LIMPEZA DE PISO CERÂMICO OU COM PEDRAS RÚSTICAS UTILIZANDO ÁCIDO MURIÁTICO. AF_04/2019</v>
          </cell>
          <cell r="D5878" t="str">
            <v>M2</v>
          </cell>
          <cell r="E5878">
            <v>7.3</v>
          </cell>
          <cell r="F5878" t="str">
            <v>SINAPI</v>
          </cell>
        </row>
        <row r="5879">
          <cell r="B5879">
            <v>99806</v>
          </cell>
          <cell r="C5879" t="str">
            <v>LIMPEZA DE REVESTIMENTO CERÂMICO EM PAREDE COM PANO ÚMIDO AF_04/2019</v>
          </cell>
          <cell r="D5879" t="str">
            <v>M2</v>
          </cell>
          <cell r="E5879">
            <v>0.56999999999999995</v>
          </cell>
          <cell r="F5879" t="str">
            <v>SINAPI</v>
          </cell>
        </row>
        <row r="5880">
          <cell r="B5880">
            <v>99808</v>
          </cell>
          <cell r="C5880" t="str">
            <v>LIMPEZA DE REVESTIMENTO CERÂMICO EM PAREDE UTILIZANDO ÁCIDO MURIÁTICO. AF_04/2019</v>
          </cell>
          <cell r="D5880" t="str">
            <v>M2</v>
          </cell>
          <cell r="E5880">
            <v>2.44</v>
          </cell>
          <cell r="F5880" t="str">
            <v>SINAPI</v>
          </cell>
        </row>
        <row r="5881">
          <cell r="B5881">
            <v>99809</v>
          </cell>
          <cell r="C5881" t="str">
            <v>LIMPEZA DE PISO DE LADRILHO HIDRÁULICO COM PANO ÚMIDO. AF_04/2019</v>
          </cell>
          <cell r="D5881" t="str">
            <v>M2</v>
          </cell>
          <cell r="E5881">
            <v>3.95</v>
          </cell>
          <cell r="F5881" t="str">
            <v>SINAPI</v>
          </cell>
        </row>
        <row r="5882">
          <cell r="B5882">
            <v>99811</v>
          </cell>
          <cell r="C5882" t="str">
            <v>LIMPEZA DE CONTRAPISO COM VASSOURA A SECO. AF_04/2019</v>
          </cell>
          <cell r="D5882" t="str">
            <v>M2</v>
          </cell>
          <cell r="E5882">
            <v>2.36</v>
          </cell>
          <cell r="F5882" t="str">
            <v>SINAPI</v>
          </cell>
        </row>
        <row r="5883">
          <cell r="B5883">
            <v>99812</v>
          </cell>
          <cell r="C5883" t="str">
            <v>LIMPEZA DE LADRILHO HIDRÁULICO EM PAREDE COM PANO ÚMIDO. AF_04/2019</v>
          </cell>
          <cell r="D5883" t="str">
            <v>M2</v>
          </cell>
          <cell r="E5883">
            <v>0.75</v>
          </cell>
          <cell r="F5883" t="str">
            <v>SINAPI</v>
          </cell>
        </row>
        <row r="5884">
          <cell r="B5884">
            <v>99814</v>
          </cell>
          <cell r="C5884" t="str">
            <v>LIMPEZA DE SUPERFÍCIE COM JATO DE ALTA PRESSÃO. AF_04/2019</v>
          </cell>
          <cell r="D5884" t="str">
            <v>M2</v>
          </cell>
          <cell r="E5884">
            <v>1.28</v>
          </cell>
          <cell r="F5884" t="str">
            <v>SINAPI</v>
          </cell>
        </row>
        <row r="5885">
          <cell r="B5885">
            <v>99822</v>
          </cell>
          <cell r="C5885" t="str">
            <v>LIMPEZA DE PORTA DE MADEIRA. AF_04/2019</v>
          </cell>
          <cell r="D5885" t="str">
            <v>M2</v>
          </cell>
          <cell r="E5885">
            <v>0.67</v>
          </cell>
          <cell r="F5885" t="str">
            <v>SINAPI</v>
          </cell>
        </row>
        <row r="5886">
          <cell r="B5886">
            <v>99826</v>
          </cell>
          <cell r="C5886" t="str">
            <v>LIMPEZA DE FORRO REMOVÍVEL COM PANO ÚMIDO. AF_04/2019</v>
          </cell>
          <cell r="D5886" t="str">
            <v>M2</v>
          </cell>
          <cell r="E5886">
            <v>1.03</v>
          </cell>
          <cell r="F5886" t="str">
            <v>SINAPI</v>
          </cell>
        </row>
        <row r="5887">
          <cell r="B5887">
            <v>71516</v>
          </cell>
          <cell r="C5887" t="str">
            <v>CONJUNTO DE MANGUEIRA PARA COMBATE A INCENDIO EM FIBRA DE POLIESTER PURA, COM 1.1/2", REVESTIDA INTERNAMENTE, COM 2 LANCES DE 15M CADA</v>
          </cell>
          <cell r="D5887" t="str">
            <v>UN</v>
          </cell>
          <cell r="E5887">
            <v>590</v>
          </cell>
          <cell r="F5887" t="str">
            <v>SINAPI</v>
          </cell>
        </row>
        <row r="5888">
          <cell r="B5888">
            <v>73361</v>
          </cell>
          <cell r="C5888" t="str">
            <v>CONCRETO CICLOPICO FCK=10MPA 30% PEDRA DE MAO INCLUSIVE LANCAMENTO</v>
          </cell>
          <cell r="D5888" t="str">
            <v>M3</v>
          </cell>
          <cell r="E5888">
            <v>357.64</v>
          </cell>
          <cell r="F5888" t="str">
            <v>SINAPI</v>
          </cell>
        </row>
        <row r="5889">
          <cell r="B5889">
            <v>73714</v>
          </cell>
          <cell r="C5889" t="str">
            <v>CAIXA PARA RALO C OM GRELHA FOFO 135 KG DE ALV TIJOLO MACICO (7X10X20) PAREDES DE UMA VEZ (0.20 M) DE 0.90X1.20X1.50 M (EXTERNA) COM ARGAMASSA 1:4 CIMENTO:AREIA, BASE CONC FCK=10 MPA, EXCLUSIVE ESCAVACAO E REATERRO.</v>
          </cell>
          <cell r="D5889" t="str">
            <v>UN</v>
          </cell>
          <cell r="E5889">
            <v>1300.3</v>
          </cell>
          <cell r="F5889" t="str">
            <v>SINAPI</v>
          </cell>
        </row>
        <row r="5890">
          <cell r="B5890">
            <v>97010</v>
          </cell>
          <cell r="C5890" t="str">
            <v>GUARDA-CORPO FIXADO EM FÔRMA DE MADEIRA COM TRAVESSÕES EM MADEIRA PREGADA E FECHAMENTO EM TELA DE POLIPROPILENO PARA EDIFICAÇÕES COM ATÉ 2 PAVIMENTOS. AF_11/2017</v>
          </cell>
          <cell r="D5890" t="str">
            <v>M</v>
          </cell>
          <cell r="E5890">
            <v>29.63</v>
          </cell>
          <cell r="F5890" t="str">
            <v>SINAPI</v>
          </cell>
        </row>
        <row r="5891">
          <cell r="B5891">
            <v>97011</v>
          </cell>
          <cell r="C5891" t="str">
            <v>GUARDA-CORPO FIXADO EM FÔRMA DE MADEIRA COM TRAVESSÕES EM MADEIRA PREGADA E FECHAMENTO EM TELA DE POLIPROPILENO PARA EDIFICAÇÕES COM  3 PAVIMENTOS. AF_11/2017</v>
          </cell>
          <cell r="D5891" t="str">
            <v>M</v>
          </cell>
          <cell r="E5891">
            <v>24.01</v>
          </cell>
          <cell r="F5891" t="str">
            <v>SINAPI</v>
          </cell>
        </row>
        <row r="5892">
          <cell r="B5892">
            <v>97012</v>
          </cell>
          <cell r="C5892" t="str">
            <v>GUARDA-CORPO FIXADO EM FÔRMA DE MADEIRA COM TRAVESSÕES EM MADEIRA PREGADA E FECHAMENTO EM TELA DE POLIPROPILENO PARA EDIFICAÇÕES COM ALTURA IGUAL OU SUPERIOR A 4 PAVIMENTOS. AF_11/2017</v>
          </cell>
          <cell r="D5892" t="str">
            <v>M</v>
          </cell>
          <cell r="E5892">
            <v>21.19</v>
          </cell>
          <cell r="F5892" t="str">
            <v>SINAPI</v>
          </cell>
        </row>
        <row r="5893">
          <cell r="B5893">
            <v>97013</v>
          </cell>
          <cell r="C5893" t="str">
            <v>GUARDA-CORPO FIXADO EM FÔRMA DE MADEIRA COM TRAVESSÕES EM MADEIRA PREGADA E FECHAMENTO EM PAINEL COMPENSADO PARA EDIFICAÇÕES COM ATÉ 2 PAVIMENTOS. AF_11/2017</v>
          </cell>
          <cell r="D5893" t="str">
            <v>M</v>
          </cell>
          <cell r="E5893">
            <v>43.26</v>
          </cell>
          <cell r="F5893" t="str">
            <v>SINAPI</v>
          </cell>
        </row>
        <row r="5894">
          <cell r="B5894">
            <v>97014</v>
          </cell>
          <cell r="C5894" t="str">
            <v>GUARDA-CORPO FIXADO EM FÔRMA DE MADEIRA COM TRAVESSÕES EM MADEIRA PREGADA E FECHAMENTO EM PAINEL COMPENSADO PARA EDIFICAÇÕES COM 3 PAVIMENTOS. AF_11/2017</v>
          </cell>
          <cell r="D5894" t="str">
            <v>M</v>
          </cell>
          <cell r="E5894">
            <v>33.26</v>
          </cell>
          <cell r="F5894" t="str">
            <v>SINAPI</v>
          </cell>
        </row>
        <row r="5895">
          <cell r="B5895">
            <v>97015</v>
          </cell>
          <cell r="C5895" t="str">
            <v>GUARDA-CORPO FIXADO EM FÔRMA DE MADEIRA COM TRAVESSÕES EM MADEIRA PREGADA E FECHAMENTO EM PAINEL COMPENSADO PARA EDIFICAÇÕES COM ALTURA IGUAL OU SUPERIOR A 4 PAVIMENTOS. AF_11/2017</v>
          </cell>
          <cell r="D5895" t="str">
            <v>M</v>
          </cell>
          <cell r="E5895">
            <v>28.22</v>
          </cell>
          <cell r="F5895" t="str">
            <v>SINAPI</v>
          </cell>
        </row>
        <row r="5896">
          <cell r="B5896">
            <v>97016</v>
          </cell>
          <cell r="C5896" t="str">
            <v>GUARDA-CORPO FIXADO EM FÔRMA DE MADEIRA COM TRAVESSÕES EM MADEIRA PREGADA PRÉ-MONTADA E ENCAIXE NA FÔRMA. PARA EDIFICAÇÕES COM ATÉ 2 PAVIMENTOS. AF_11/2017</v>
          </cell>
          <cell r="D5896" t="str">
            <v>M</v>
          </cell>
          <cell r="E5896">
            <v>24.95</v>
          </cell>
          <cell r="F5896" t="str">
            <v>SINAPI</v>
          </cell>
        </row>
        <row r="5897">
          <cell r="B5897">
            <v>97017</v>
          </cell>
          <cell r="C5897" t="str">
            <v>GUARDA-CORPO FIXADO EM FÔRMA DE MADEIRA COM TRAVESSÕES EM MADEIRA PREGADA PRÉ-MONTADA E ENCAIXE NA FÔRMA PARA EDIFICAÇÕES COM 3 PAVIMENTOS. AF_11/2017</v>
          </cell>
          <cell r="D5897" t="str">
            <v>M</v>
          </cell>
          <cell r="E5897">
            <v>19.61</v>
          </cell>
          <cell r="F5897" t="str">
            <v>SINAPI</v>
          </cell>
        </row>
        <row r="5898">
          <cell r="B5898">
            <v>97018</v>
          </cell>
          <cell r="C5898" t="str">
            <v>GUARDA-CORPO FIXADO EM FÔRMA DE MADEIRA COM TRAVESSÕES EM MADEIRA PREGADA PRÉ-MONTADA E ENCAIXE NA FÔRMA. PARA EDIFICAÇÕES COM ALTURA IGUAL OU SUPERIOR A 4 PAVIMENTOS. AF_11/2017</v>
          </cell>
          <cell r="D5898" t="str">
            <v>M</v>
          </cell>
          <cell r="E5898">
            <v>16.829999999999998</v>
          </cell>
          <cell r="F5898" t="str">
            <v>SINAPI</v>
          </cell>
        </row>
        <row r="5899">
          <cell r="B5899">
            <v>97031</v>
          </cell>
          <cell r="C5899" t="str">
            <v>GUARDA-CORPO EM LAJE PÓS-DESFÔRMA, PARA ESTRUTURAS EM CONCRETO, COM ESCORAS DE MADEIRA ESTRONCADAS NA ESTRUTURA, TRAVESSÕES DE MADEIRA PREGADOS E FECHAMENTO EM TELA DE POLIPROPILENO PARA EDIFICAÇÕES COM ALTURA ATÉ 4 PAVIMENTOS (1 MONTAGEM POR OBRA). AF_11/2017</v>
          </cell>
          <cell r="D5899" t="str">
            <v>M</v>
          </cell>
          <cell r="E5899">
            <v>48.4</v>
          </cell>
          <cell r="F5899" t="str">
            <v>SINAPI</v>
          </cell>
        </row>
        <row r="5900">
          <cell r="B5900">
            <v>97032</v>
          </cell>
          <cell r="C5900" t="str">
            <v>GUARDA-CORPO EM LAJE PÓS-DESFÔRMA, PARA ESTRUTURAS EM CONCRETO, COM ESCORAS DE MADEIRA ESTRONCADAS NA ESTRUTURA, TRAVESSÕES DE MADEIRA PREGADOS E FECHAMENTO EM TELA DE POLIPROPILENO PARA EDIFICAÇÕES ACIMA DE 4 PAV. (2 MONTAGENS POR OBRA). AF_11/2017</v>
          </cell>
          <cell r="D5900" t="str">
            <v>M</v>
          </cell>
          <cell r="E5900">
            <v>31.09</v>
          </cell>
          <cell r="F5900" t="str">
            <v>SINAPI</v>
          </cell>
        </row>
        <row r="5901">
          <cell r="B5901">
            <v>97033</v>
          </cell>
          <cell r="C5901" t="str">
            <v>GUARDA-CORPO EM LAJE PÓS-DESFORMA, PARA ESTRUTURAS EM CONCRETO, COM ESCORAS METÁLICAS ESTRONCADAS NA ESTRUTURA, TRAVESSÕES DE MADEIRA E FECHAMENTO EM TELA DE POLIPROPILENO PARA EDIFICAÇÕES COM ALTURA ATÉ 4 PAVIMENTOS (1 MONTAGEM POR OBRA). AF_11/2017</v>
          </cell>
          <cell r="D5901" t="str">
            <v>M</v>
          </cell>
          <cell r="E5901">
            <v>43.97</v>
          </cell>
          <cell r="F5901" t="str">
            <v>SINAPI</v>
          </cell>
        </row>
        <row r="5902">
          <cell r="B5902">
            <v>97034</v>
          </cell>
          <cell r="C5902" t="str">
            <v>GUARDA-CORPO EM LAJE PÓS-DESFORMA, PARA ESTRUTURAS EM CONCRETO, COM ESCORAS METÁLICAS ESTRONCADAS NA ESTRUTURA, TRAVESSÕES DE MADEIRA E FECHAMENTO EM TELA DE POLIPROPILENO PARA EDIFICAÇÕES ACIMA DE 4 PAVIMENTOS (2 MONTAGENS POR OBRA). AF_11/2017</v>
          </cell>
          <cell r="D5902" t="str">
            <v>M</v>
          </cell>
          <cell r="E5902">
            <v>28.03</v>
          </cell>
          <cell r="F5902" t="str">
            <v>SINAPI</v>
          </cell>
        </row>
        <row r="5903">
          <cell r="B5903">
            <v>97039</v>
          </cell>
          <cell r="C5903" t="str">
            <v>FECHAMENTO REMOVÍVEL DE VÃO DE PORTAS, EM MADEIRA (VÃO DO ELEVADOR)  1 MONTAGEM EM OBRA. AF_11/2017</v>
          </cell>
          <cell r="D5903" t="str">
            <v>M2</v>
          </cell>
          <cell r="E5903">
            <v>34.67</v>
          </cell>
          <cell r="F5903" t="str">
            <v>SINAPI</v>
          </cell>
        </row>
        <row r="5904">
          <cell r="B5904">
            <v>97040</v>
          </cell>
          <cell r="C5904" t="str">
            <v>FECHAMENTO REMOVÍVEL DE ABERTURA DE CAIXILHO, EM MADEIRA  4 MONTAGENS EM OBRA. AF_11/2017</v>
          </cell>
          <cell r="D5904" t="str">
            <v>M2</v>
          </cell>
          <cell r="E5904">
            <v>12.09</v>
          </cell>
          <cell r="F5904" t="str">
            <v>SINAPI</v>
          </cell>
        </row>
        <row r="5905">
          <cell r="B5905">
            <v>97041</v>
          </cell>
          <cell r="C5905" t="str">
            <v>FECHAMENTO REMOVÍVEL DE ABERTURA NO PISO, EM MADEIRA  1 MONTAGEM EM OBRA. AF_11/2017</v>
          </cell>
          <cell r="D5905" t="str">
            <v>M2</v>
          </cell>
          <cell r="E5905">
            <v>87.44</v>
          </cell>
          <cell r="F5905" t="str">
            <v>SINAPI</v>
          </cell>
        </row>
        <row r="5906">
          <cell r="B5906">
            <v>97046</v>
          </cell>
          <cell r="C5906" t="str">
            <v>PONTEIRAS DE PROTEÇÃO DE VERGALHÕES EXPOSTOS EM FUNDAÇÕES. AF_11/2017</v>
          </cell>
          <cell r="D5906" t="str">
            <v>M2</v>
          </cell>
          <cell r="E5906">
            <v>0.18</v>
          </cell>
          <cell r="F5906" t="str">
            <v>SINAPI</v>
          </cell>
        </row>
        <row r="5907">
          <cell r="B5907">
            <v>97047</v>
          </cell>
          <cell r="C5907" t="str">
            <v>PONTEIRAS DE PROTEÇÃO DE VERGALHÕES EXPOSTOS EM ESTRUTURAS DE CONCRETO ARMADO CONVENCIONAL. AF_11/2017</v>
          </cell>
          <cell r="D5907" t="str">
            <v>M2</v>
          </cell>
          <cell r="E5907">
            <v>7.0000000000000007E-2</v>
          </cell>
          <cell r="F5907" t="str">
            <v>SINAPI</v>
          </cell>
        </row>
        <row r="5908">
          <cell r="B5908">
            <v>97048</v>
          </cell>
          <cell r="C5908" t="str">
            <v>PONTEIRAS DE PROTEÇÃO DE VERGALHÕES EXPOSTOS EM ALVENARIA ESTRUTURAL. AF_11/2017</v>
          </cell>
          <cell r="D5908" t="str">
            <v>M2</v>
          </cell>
          <cell r="E5908">
            <v>0.05</v>
          </cell>
          <cell r="F5908" t="str">
            <v>SINAPI</v>
          </cell>
        </row>
        <row r="5909">
          <cell r="B5909">
            <v>97051</v>
          </cell>
          <cell r="C5909" t="str">
            <v>SINALIZAÇÃO COM FITA FIXADA NA ESTRUTURA. AF_11/2017</v>
          </cell>
          <cell r="D5909" t="str">
            <v>M</v>
          </cell>
          <cell r="E5909">
            <v>0.46</v>
          </cell>
          <cell r="F5909" t="str">
            <v>SINAPI</v>
          </cell>
        </row>
        <row r="5910">
          <cell r="B5910">
            <v>97053</v>
          </cell>
          <cell r="C5910" t="str">
            <v>SINALIZAÇÃO COM FITA FIXADA EM CONE PLÁSTICO, INCLUINDO CONE. AF_11/2017</v>
          </cell>
          <cell r="D5910" t="str">
            <v>M</v>
          </cell>
          <cell r="E5910">
            <v>21.54</v>
          </cell>
          <cell r="F5910" t="str">
            <v>SINAPI</v>
          </cell>
        </row>
        <row r="5911">
          <cell r="B5911">
            <v>97062</v>
          </cell>
          <cell r="C5911" t="str">
            <v>COLOCAÇÃO DE TELA EM ANDAIME FACHADEIRO. AF_11/2017</v>
          </cell>
          <cell r="D5911" t="str">
            <v>M2</v>
          </cell>
          <cell r="E5911">
            <v>4.79</v>
          </cell>
          <cell r="F5911" t="str">
            <v>SINAPI</v>
          </cell>
        </row>
        <row r="5912">
          <cell r="B5912">
            <v>97063</v>
          </cell>
          <cell r="C5912" t="str">
            <v>MONTAGEM E DESMONTAGEM DE ANDAIME MODULAR FACHADEIRO, COM PISO METÁLICO, PARA EDIFICAÇÕES COM MÚLTIPLOS PAVIMENTOS (EXCLUSIVE ANDAIME E LIMPEZA). AF_11/2017</v>
          </cell>
          <cell r="D5912" t="str">
            <v>M2</v>
          </cell>
          <cell r="E5912">
            <v>9.59</v>
          </cell>
          <cell r="F5912" t="str">
            <v>SINAPI</v>
          </cell>
        </row>
        <row r="5913">
          <cell r="B5913">
            <v>97064</v>
          </cell>
          <cell r="C5913" t="str">
            <v>MONTAGEM E DESMONTAGEM DE ANDAIME TUBULAR TIPO TORRE (EXCLUSIVE ANDAIME E LIMPEZA). AF_11/2017</v>
          </cell>
          <cell r="D5913" t="str">
            <v>M</v>
          </cell>
          <cell r="E5913">
            <v>17.3</v>
          </cell>
          <cell r="F5913" t="str">
            <v>SINAPI</v>
          </cell>
        </row>
        <row r="5914">
          <cell r="B5914">
            <v>97065</v>
          </cell>
          <cell r="C5914" t="str">
            <v>MONTAGEM E DESMONTAGEM DE ANDAIME MULTIDIRECIONAL (EXCLUSIVE ANDAIME E LIMPEZA). AF_11/2017</v>
          </cell>
          <cell r="D5914" t="str">
            <v>M3</v>
          </cell>
          <cell r="E5914">
            <v>5.66</v>
          </cell>
          <cell r="F5914" t="str">
            <v>SINAPI</v>
          </cell>
        </row>
        <row r="5915">
          <cell r="B5915">
            <v>97066</v>
          </cell>
          <cell r="C5915" t="str">
            <v>COBERTURA PARA PROTEÇÃO DE PEDESTRES SOBRE ESTRUTURA DE ANDAIME, INCLUSIVE MONTAGEM E DESMONTAGEM. AF_11/2017</v>
          </cell>
          <cell r="D5915" t="str">
            <v>M2</v>
          </cell>
          <cell r="E5915">
            <v>56.71</v>
          </cell>
          <cell r="F5915" t="str">
            <v>SINAPI</v>
          </cell>
        </row>
        <row r="5916">
          <cell r="B5916">
            <v>97067</v>
          </cell>
          <cell r="C5916" t="str">
            <v>PLATAFORMA DE PROTEÇÃO PRINCIPAL PARA ALVENARIA ESTRUTURAL PARA SER APOIADA EM ANDAIME, INCLUSIVE MONTAGEM E DESMONTAGEM. AF_11/2017</v>
          </cell>
          <cell r="D5916" t="str">
            <v>M</v>
          </cell>
          <cell r="E5916">
            <v>365.96</v>
          </cell>
          <cell r="F5916" t="str">
            <v>SINAPI</v>
          </cell>
        </row>
        <row r="5917">
          <cell r="B5917">
            <v>85421</v>
          </cell>
          <cell r="C5917" t="str">
            <v>REMOCAO DE VIDRO COMUM</v>
          </cell>
          <cell r="D5917" t="str">
            <v>M2</v>
          </cell>
          <cell r="E5917">
            <v>10.09</v>
          </cell>
          <cell r="F5917" t="str">
            <v>SINAPI</v>
          </cell>
        </row>
        <row r="5918">
          <cell r="B5918">
            <v>97621</v>
          </cell>
          <cell r="C5918" t="str">
            <v>DEMOLIÇÃO DE ALVENARIA DE BLOCO FURADO, DE FORMA MANUAL, COM REAPROVEITAMENTO. AF_12/2017</v>
          </cell>
          <cell r="D5918" t="str">
            <v>M3</v>
          </cell>
          <cell r="E5918">
            <v>76.459999999999994</v>
          </cell>
          <cell r="F5918" t="str">
            <v>SINAPI</v>
          </cell>
        </row>
        <row r="5919">
          <cell r="B5919">
            <v>97622</v>
          </cell>
          <cell r="C5919" t="str">
            <v>DEMOLIÇÃO DE ALVENARIA DE BLOCO FURADO, DE FORMA MANUAL, SEM REAPROVEITAMENTO. AF_12/2017</v>
          </cell>
          <cell r="D5919" t="str">
            <v>M3</v>
          </cell>
          <cell r="E5919">
            <v>37.26</v>
          </cell>
          <cell r="F5919" t="str">
            <v>SINAPI</v>
          </cell>
        </row>
        <row r="5920">
          <cell r="B5920">
            <v>97623</v>
          </cell>
          <cell r="C5920" t="str">
            <v>DEMOLIÇÃO DE ALVENARIA DE TIJOLO MACIÇO, DE FORMA MANUAL, COM REAPROVEITAMENTO. AF_12/2017</v>
          </cell>
          <cell r="D5920" t="str">
            <v>M3</v>
          </cell>
          <cell r="E5920">
            <v>114.15</v>
          </cell>
          <cell r="F5920" t="str">
            <v>SINAPI</v>
          </cell>
        </row>
        <row r="5921">
          <cell r="B5921">
            <v>97624</v>
          </cell>
          <cell r="C5921" t="str">
            <v>DEMOLIÇÃO DE ALVENARIA DE TIJOLO MACIÇO, DE FORMA MANUAL, SEM REAPROVEITAMENTO. AF_12/2017</v>
          </cell>
          <cell r="D5921" t="str">
            <v>M3</v>
          </cell>
          <cell r="E5921">
            <v>70.05</v>
          </cell>
          <cell r="F5921" t="str">
            <v>SINAPI</v>
          </cell>
        </row>
        <row r="5922">
          <cell r="B5922">
            <v>97625</v>
          </cell>
          <cell r="C5922" t="str">
            <v>DEMOLIÇÃO DE ALVENARIA PARA QUALQUER TIPO DE BLOCO, DE FORMA MECANIZADA, SEM REAPROVEITAMENTO. AF_12/2017</v>
          </cell>
          <cell r="D5922" t="str">
            <v>M3</v>
          </cell>
          <cell r="E5922">
            <v>36.99</v>
          </cell>
          <cell r="F5922" t="str">
            <v>SINAPI</v>
          </cell>
        </row>
        <row r="5923">
          <cell r="B5923">
            <v>97626</v>
          </cell>
          <cell r="C5923" t="str">
            <v>DEMOLIÇÃO DE PILARES E VIGAS EM CONCRETO ARMADO, DE FORMA MANUAL, SEM REAPROVEITAMENTO. AF_12/2017</v>
          </cell>
          <cell r="D5923" t="str">
            <v>M3</v>
          </cell>
          <cell r="E5923">
            <v>395.01</v>
          </cell>
          <cell r="F5923" t="str">
            <v>SINAPI</v>
          </cell>
        </row>
        <row r="5924">
          <cell r="B5924">
            <v>97627</v>
          </cell>
          <cell r="C5924" t="str">
            <v>DEMOLIÇÃO DE PILARES E VIGAS EM CONCRETO ARMADO, DE FORMA MECANIZADA COM MARTELETE, SEM REAPROVEITAMENTO. AF_12/2017</v>
          </cell>
          <cell r="D5924" t="str">
            <v>M3</v>
          </cell>
          <cell r="E5924">
            <v>228.57</v>
          </cell>
          <cell r="F5924" t="str">
            <v>SINAPI</v>
          </cell>
        </row>
        <row r="5925">
          <cell r="B5925">
            <v>97628</v>
          </cell>
          <cell r="C5925" t="str">
            <v>DEMOLIÇÃO DE LAJES, DE FORMA MANUAL, SEM REAPROVEITAMENTO. AF_12/2017</v>
          </cell>
          <cell r="D5925" t="str">
            <v>M3</v>
          </cell>
          <cell r="E5925">
            <v>184.16</v>
          </cell>
          <cell r="F5925" t="str">
            <v>SINAPI</v>
          </cell>
        </row>
        <row r="5926">
          <cell r="B5926">
            <v>97629</v>
          </cell>
          <cell r="C5926" t="str">
            <v>DEMOLIÇÃO DE LAJES, DE FORMA MECANIZADA COM MARTELETE, SEM REAPROVEITAMENTO. AF_12/2017</v>
          </cell>
          <cell r="D5926" t="str">
            <v>M3</v>
          </cell>
          <cell r="E5926">
            <v>104.39</v>
          </cell>
          <cell r="F5926" t="str">
            <v>SINAPI</v>
          </cell>
        </row>
        <row r="5927">
          <cell r="B5927">
            <v>97631</v>
          </cell>
          <cell r="C5927" t="str">
            <v>DEMOLIÇÃO DE ARGAMASSAS, DE FORMA MANUAL, SEM REAPROVEITAMENTO. AF_12/2017</v>
          </cell>
          <cell r="D5927" t="str">
            <v>M2</v>
          </cell>
          <cell r="E5927">
            <v>2.16</v>
          </cell>
          <cell r="F5927" t="str">
            <v>SINAPI</v>
          </cell>
        </row>
        <row r="5928">
          <cell r="B5928">
            <v>97632</v>
          </cell>
          <cell r="C5928" t="str">
            <v>DEMOLIÇÃO DE RODAPÉ CERÂMICO, DE FORMA MANUAL, SEM REAPROVEITAMENTO. AF_12/2017</v>
          </cell>
          <cell r="D5928" t="str">
            <v>M</v>
          </cell>
          <cell r="E5928">
            <v>1.77</v>
          </cell>
          <cell r="F5928" t="str">
            <v>SINAPI</v>
          </cell>
        </row>
        <row r="5929">
          <cell r="B5929">
            <v>97633</v>
          </cell>
          <cell r="C5929" t="str">
            <v>DEMOLIÇÃO DE REVESTIMENTO CERÂMICO, DE FORMA MANUAL, SEM REAPROVEITAMENTO. AF_12/2017</v>
          </cell>
          <cell r="D5929" t="str">
            <v>M2</v>
          </cell>
          <cell r="E5929">
            <v>15.45</v>
          </cell>
          <cell r="F5929" t="str">
            <v>SINAPI</v>
          </cell>
        </row>
        <row r="5930">
          <cell r="B5930">
            <v>97634</v>
          </cell>
          <cell r="C5930" t="str">
            <v>DEMOLIÇÃO DE REVESTIMENTO CERÂMICO, DE FORMA MECANIZADA COM MARTELETE, SEM REAPROVEITAMENTO. AF_12/2017</v>
          </cell>
          <cell r="D5930" t="str">
            <v>M2</v>
          </cell>
          <cell r="E5930">
            <v>9.51</v>
          </cell>
          <cell r="F5930" t="str">
            <v>SINAPI</v>
          </cell>
        </row>
        <row r="5931">
          <cell r="B5931">
            <v>97635</v>
          </cell>
          <cell r="C5931" t="str">
            <v>DEMOLIÇÃO DE PAVIMENTO INTERTRAVADO, DE FORMA MANUAL, COM REAPROVEITAMENTO. AF_12/2017</v>
          </cell>
          <cell r="D5931" t="str">
            <v>M2</v>
          </cell>
          <cell r="E5931">
            <v>10.33</v>
          </cell>
          <cell r="F5931" t="str">
            <v>SINAPI</v>
          </cell>
        </row>
        <row r="5932">
          <cell r="B5932">
            <v>97636</v>
          </cell>
          <cell r="C5932" t="str">
            <v>DEMOLIÇÃO PARCIAL DE PAVIMENTO ASFÁLTICO, DE FORMA MECANIZADA, SEM REAPROVEITAMENTO. AF_12/2017</v>
          </cell>
          <cell r="D5932" t="str">
            <v>M2</v>
          </cell>
          <cell r="E5932">
            <v>10.02</v>
          </cell>
          <cell r="F5932" t="str">
            <v>SINAPI</v>
          </cell>
        </row>
        <row r="5933">
          <cell r="B5933">
            <v>97637</v>
          </cell>
          <cell r="C5933" t="str">
            <v>REMOÇÃO DE TAPUME/ CHAPAS METÁLICAS E DE MADEIRA, DE FORMA MANUAL, SEM REAPROVEITAMENTO. AF_12/2017</v>
          </cell>
          <cell r="D5933" t="str">
            <v>M2</v>
          </cell>
          <cell r="E5933">
            <v>2.14</v>
          </cell>
          <cell r="F5933" t="str">
            <v>SINAPI</v>
          </cell>
        </row>
        <row r="5934">
          <cell r="B5934">
            <v>97638</v>
          </cell>
          <cell r="C5934" t="str">
            <v>REMOÇÃO DE CHAPAS E PERFIS DE DRYWALL, DE FORMA MANUAL, SEM REAPROVEITAMENTO. AF_12/2017</v>
          </cell>
          <cell r="D5934" t="str">
            <v>M2</v>
          </cell>
          <cell r="E5934">
            <v>6.26</v>
          </cell>
          <cell r="F5934" t="str">
            <v>SINAPI</v>
          </cell>
        </row>
        <row r="5935">
          <cell r="B5935">
            <v>97639</v>
          </cell>
          <cell r="C5935" t="str">
            <v>REMOÇÃO DE PLACAS E PILARETES DE CONCRETO, DE FORMA MANUAL, SEM REAPROVEITAMENTO. AF_12/2017</v>
          </cell>
          <cell r="D5935" t="str">
            <v>M2</v>
          </cell>
          <cell r="E5935">
            <v>13.01</v>
          </cell>
          <cell r="F5935" t="str">
            <v>SINAPI</v>
          </cell>
        </row>
        <row r="5936">
          <cell r="B5936">
            <v>97640</v>
          </cell>
          <cell r="C5936" t="str">
            <v>REMOÇÃO DE FORROS DE DRYWALL, PVC E FIBROMINERAL, DE FORMA MANUAL, SEM REAPROVEITAMENTO. AF_12/2017</v>
          </cell>
          <cell r="D5936" t="str">
            <v>M2</v>
          </cell>
          <cell r="E5936">
            <v>1.35</v>
          </cell>
          <cell r="F5936" t="str">
            <v>SINAPI</v>
          </cell>
        </row>
        <row r="5937">
          <cell r="B5937">
            <v>97641</v>
          </cell>
          <cell r="C5937" t="str">
            <v>REMOÇÃO DE FORRO DE GESSO, DE FORMA MANUAL, SEM REAPROVEITAMENTO. AF_12/2017</v>
          </cell>
          <cell r="D5937" t="str">
            <v>M2</v>
          </cell>
          <cell r="E5937">
            <v>3.25</v>
          </cell>
          <cell r="F5937" t="str">
            <v>SINAPI</v>
          </cell>
        </row>
        <row r="5938">
          <cell r="B5938">
            <v>97642</v>
          </cell>
          <cell r="C5938" t="str">
            <v>REMOÇÃO DE TRAMA METÁLICA OU DE MADEIRA PARA FORRO, DE FORMA MANUAL, SEM REAPROVEITAMENTO. AF_12/2017</v>
          </cell>
          <cell r="D5938" t="str">
            <v>M2</v>
          </cell>
          <cell r="E5938">
            <v>2.42</v>
          </cell>
          <cell r="F5938" t="str">
            <v>SINAPI</v>
          </cell>
        </row>
        <row r="5939">
          <cell r="B5939">
            <v>97643</v>
          </cell>
          <cell r="C5939" t="str">
            <v>REMOÇÃO DE PISO DE MADEIRA (ASSOALHO E BARROTE), DE FORMA MANUAL, SEM REAPROVEITAMENTO. AF_12/2017</v>
          </cell>
          <cell r="D5939" t="str">
            <v>M2</v>
          </cell>
          <cell r="E5939">
            <v>15.99</v>
          </cell>
          <cell r="F5939" t="str">
            <v>SINAPI</v>
          </cell>
        </row>
        <row r="5940">
          <cell r="B5940">
            <v>97644</v>
          </cell>
          <cell r="C5940" t="str">
            <v>REMOÇÃO DE PORTAS, DE FORMA MANUAL, SEM REAPROVEITAMENTO. AF_12/2017</v>
          </cell>
          <cell r="D5940" t="str">
            <v>M2</v>
          </cell>
          <cell r="E5940">
            <v>6.01</v>
          </cell>
          <cell r="F5940" t="str">
            <v>SINAPI</v>
          </cell>
        </row>
        <row r="5941">
          <cell r="B5941">
            <v>97645</v>
          </cell>
          <cell r="C5941" t="str">
            <v>REMOÇÃO DE JANELAS, DE FORMA MANUAL, SEM REAPROVEITAMENTO. AF_12/2017</v>
          </cell>
          <cell r="D5941" t="str">
            <v>M2</v>
          </cell>
          <cell r="E5941">
            <v>20.41</v>
          </cell>
          <cell r="F5941" t="str">
            <v>SINAPI</v>
          </cell>
        </row>
        <row r="5942">
          <cell r="B5942">
            <v>97647</v>
          </cell>
          <cell r="C5942" t="str">
            <v>REMOÇÃO DE TELHAS, DE FIBROCIMENTO, METÁLICA E CERÂMICA, DE FORMA MANUAL, SEM REAPROVEITAMENTO. AF_12/2017</v>
          </cell>
          <cell r="D5942" t="str">
            <v>M2</v>
          </cell>
          <cell r="E5942">
            <v>2.38</v>
          </cell>
          <cell r="F5942" t="str">
            <v>SINAPI</v>
          </cell>
        </row>
        <row r="5943">
          <cell r="B5943">
            <v>97648</v>
          </cell>
          <cell r="C5943" t="str">
            <v>REMOÇÃO DE PROTEÇÃO TÉRMICA PARA COBERTURA EM EPS, DE FORMA MANUAL, SEM REAPROVEITAMENTO. AF_12/2017</v>
          </cell>
          <cell r="D5943" t="str">
            <v>M2</v>
          </cell>
          <cell r="E5943">
            <v>1.37</v>
          </cell>
          <cell r="F5943" t="str">
            <v>SINAPI</v>
          </cell>
        </row>
        <row r="5944">
          <cell r="B5944">
            <v>97649</v>
          </cell>
          <cell r="C5944" t="str">
            <v>REMOÇÃO DE TELHAS DE FIBROCIMENTO, METÁLICA E CERÂMICA, DE FORMA MECANIZADA, COM USO DE GUINDASTE, SEM REAPROVEITAMENTO. AF_12/2017</v>
          </cell>
          <cell r="D5944" t="str">
            <v>M2</v>
          </cell>
          <cell r="E5944">
            <v>2.99</v>
          </cell>
          <cell r="F5944" t="str">
            <v>SINAPI</v>
          </cell>
        </row>
        <row r="5945">
          <cell r="B5945">
            <v>97650</v>
          </cell>
          <cell r="C5945" t="str">
            <v>REMOÇÃO DE TRAMA DE MADEIRA PARA COBERTURA, DE FORMA MANUAL, SEM REAPROVEITAMENTO. AF_12/2017</v>
          </cell>
          <cell r="D5945" t="str">
            <v>M2</v>
          </cell>
          <cell r="E5945">
            <v>5.1100000000000003</v>
          </cell>
          <cell r="F5945" t="str">
            <v>SINAPI</v>
          </cell>
        </row>
        <row r="5946">
          <cell r="B5946">
            <v>97651</v>
          </cell>
          <cell r="C5946" t="str">
            <v>REMOÇÃO DE TESOURAS DE MADEIRA, COM VÃO MENOR QUE 8M, DE FORMA MANUAL, SEM REAPROVEITAMENTO. AF_12/2017</v>
          </cell>
          <cell r="D5946" t="str">
            <v>UN</v>
          </cell>
          <cell r="E5946">
            <v>56.64</v>
          </cell>
          <cell r="F5946" t="str">
            <v>SINAPI</v>
          </cell>
        </row>
        <row r="5947">
          <cell r="B5947">
            <v>97652</v>
          </cell>
          <cell r="C5947" t="str">
            <v>REMOÇÃO DE TESOURAS DE MADEIRA, COM VÃO MAIOR OU IGUAL A 8M, DE FORMA MANUAL, SEM REAPROVEITAMENTO. AF_12/2017</v>
          </cell>
          <cell r="D5947" t="str">
            <v>UN</v>
          </cell>
          <cell r="E5947">
            <v>128.41999999999999</v>
          </cell>
          <cell r="F5947" t="str">
            <v>SINAPI</v>
          </cell>
        </row>
        <row r="5948">
          <cell r="B5948">
            <v>97653</v>
          </cell>
          <cell r="C5948" t="str">
            <v>REMOÇÃO DE TESOURAS DE MADEIRA, COM VÃO MENOR QUE 8M, DE FORMA MECANIZADA, COM REAPROVEITAMENTO. AF_12/2017</v>
          </cell>
          <cell r="D5948" t="str">
            <v>UN</v>
          </cell>
          <cell r="E5948">
            <v>87.26</v>
          </cell>
          <cell r="F5948" t="str">
            <v>SINAPI</v>
          </cell>
        </row>
        <row r="5949">
          <cell r="B5949">
            <v>97654</v>
          </cell>
          <cell r="C5949" t="str">
            <v>REMOÇÃO DE TESOURAS DE MADEIRA, COM VÃO MAIOR OU IGUAL A 8M, DE FORMA MECANIZADA, COM REAPROVEITAMENTO. AF_12/2017</v>
          </cell>
          <cell r="D5949" t="str">
            <v>UN</v>
          </cell>
          <cell r="E5949">
            <v>106.92</v>
          </cell>
          <cell r="F5949" t="str">
            <v>SINAPI</v>
          </cell>
        </row>
        <row r="5950">
          <cell r="B5950">
            <v>97655</v>
          </cell>
          <cell r="C5950" t="str">
            <v>REMOÇÃO DE TRAMA METÁLICA PARA COBERTURA, DE FORMA MANUAL, SEM REAPROVEITAMENTO. AF_12/2017</v>
          </cell>
          <cell r="D5950" t="str">
            <v>M2</v>
          </cell>
          <cell r="E5950">
            <v>14.93</v>
          </cell>
          <cell r="F5950" t="str">
            <v>SINAPI</v>
          </cell>
        </row>
        <row r="5951">
          <cell r="B5951">
            <v>97656</v>
          </cell>
          <cell r="C5951" t="str">
            <v>REMOÇÃO DE TESOURAS METÁLICAS, COM VÃO MENOR QUE 8M, DE FORMA MANUAL, SEM REAPROVEITAMENTO. AF_12/2017</v>
          </cell>
          <cell r="D5951" t="str">
            <v>UN</v>
          </cell>
          <cell r="E5951">
            <v>149.36000000000001</v>
          </cell>
          <cell r="F5951" t="str">
            <v>SINAPI</v>
          </cell>
        </row>
        <row r="5952">
          <cell r="B5952">
            <v>97657</v>
          </cell>
          <cell r="C5952" t="str">
            <v>REMOÇÃO DE TESOURAS METÁLICAS, COM VÃO MAIOR OU IGUAL A 8M, DE FORMA MANUAL, SEM REAPROVEITAMENTO. AF_12/2017</v>
          </cell>
          <cell r="D5952" t="str">
            <v>UN</v>
          </cell>
          <cell r="E5952">
            <v>296.06</v>
          </cell>
          <cell r="F5952" t="str">
            <v>SINAPI</v>
          </cell>
        </row>
        <row r="5953">
          <cell r="B5953">
            <v>97658</v>
          </cell>
          <cell r="C5953" t="str">
            <v>REMOÇÃO DE TESOURAS METÁLICAS, COM VÃO MENOR QUE 8M, DE FORMA MECANIZADA, COM REAPROVEITAMENTO. AF_12/2017</v>
          </cell>
          <cell r="D5953" t="str">
            <v>UN</v>
          </cell>
          <cell r="E5953">
            <v>123.53</v>
          </cell>
          <cell r="F5953" t="str">
            <v>SINAPI</v>
          </cell>
        </row>
        <row r="5954">
          <cell r="B5954">
            <v>97659</v>
          </cell>
          <cell r="C5954" t="str">
            <v>REMOÇÃO DE TESOURAS METÁLICAS, COM VÃO MAIOR OU IGUAL A 8M, DE FORMA MECANIZADA, COM REAPROVEITAMENTO. AF_12/2017</v>
          </cell>
          <cell r="D5954" t="str">
            <v>UN</v>
          </cell>
          <cell r="E5954">
            <v>165.52</v>
          </cell>
          <cell r="F5954" t="str">
            <v>SINAPI</v>
          </cell>
        </row>
        <row r="5955">
          <cell r="B5955">
            <v>97660</v>
          </cell>
          <cell r="C5955" t="str">
            <v>REMOÇÃO DE INTERRUPTORES/TOMADAS ELÉTRICAS, DE FORMA MANUAL, SEM REAPROVEITAMENTO. AF_12/2017</v>
          </cell>
          <cell r="D5955" t="str">
            <v>UN</v>
          </cell>
          <cell r="E5955">
            <v>0.42</v>
          </cell>
          <cell r="F5955" t="str">
            <v>SINAPI</v>
          </cell>
        </row>
        <row r="5956">
          <cell r="B5956">
            <v>97661</v>
          </cell>
          <cell r="C5956" t="str">
            <v>REMOÇÃO DE CABOS ELÉTRICOS, DE FORMA MANUAL, SEM REAPROVEITAMENTO. AF_12/2017</v>
          </cell>
          <cell r="D5956" t="str">
            <v>M</v>
          </cell>
          <cell r="E5956">
            <v>0.43</v>
          </cell>
          <cell r="F5956" t="str">
            <v>SINAPI</v>
          </cell>
        </row>
        <row r="5957">
          <cell r="B5957">
            <v>97662</v>
          </cell>
          <cell r="C5957" t="str">
            <v>REMOÇÃO DE TUBULAÇÕES (TUBOS E CONEXÕES) DE ÁGUA FRIA, DE FORMA MANUAL, SEM REAPROVEITAMENTO. AF_12/2017</v>
          </cell>
          <cell r="D5957" t="str">
            <v>M</v>
          </cell>
          <cell r="E5957">
            <v>0.32</v>
          </cell>
          <cell r="F5957" t="str">
            <v>SINAPI</v>
          </cell>
        </row>
        <row r="5958">
          <cell r="B5958">
            <v>97663</v>
          </cell>
          <cell r="C5958" t="str">
            <v>REMOÇÃO DE LOUÇAS, DE FORMA MANUAL, SEM REAPROVEITAMENTO. AF_12/2017</v>
          </cell>
          <cell r="D5958" t="str">
            <v>UN</v>
          </cell>
          <cell r="E5958">
            <v>7.95</v>
          </cell>
          <cell r="F5958" t="str">
            <v>SINAPI</v>
          </cell>
        </row>
        <row r="5959">
          <cell r="B5959">
            <v>97664</v>
          </cell>
          <cell r="C5959" t="str">
            <v>REMOÇÃO DE ACESSÓRIOS, DE FORMA MANUAL, SEM REAPROVEITAMENTO. AF_12/2017</v>
          </cell>
          <cell r="D5959" t="str">
            <v>UN</v>
          </cell>
          <cell r="E5959">
            <v>0.98</v>
          </cell>
          <cell r="F5959" t="str">
            <v>SINAPI</v>
          </cell>
        </row>
        <row r="5960">
          <cell r="B5960">
            <v>97665</v>
          </cell>
          <cell r="C5960" t="str">
            <v>REMOÇÃO DE LUMINÁRIAS, DE FORMA MANUAL, SEM REAPROVEITAMENTO. AF_12/2017</v>
          </cell>
          <cell r="D5960" t="str">
            <v>UN</v>
          </cell>
          <cell r="E5960">
            <v>0.83</v>
          </cell>
          <cell r="F5960" t="str">
            <v>SINAPI</v>
          </cell>
        </row>
        <row r="5961">
          <cell r="B5961">
            <v>97666</v>
          </cell>
          <cell r="C5961" t="str">
            <v>REMOÇÃO DE METAIS SANITÁRIOS, DE FORMA MANUAL, SEM REAPROVEITAMENTO. AF_12/2017</v>
          </cell>
          <cell r="D5961" t="str">
            <v>UN</v>
          </cell>
          <cell r="E5961">
            <v>5.8</v>
          </cell>
          <cell r="F5961" t="str">
            <v>SINAPI</v>
          </cell>
        </row>
        <row r="5962">
          <cell r="B5962">
            <v>95967</v>
          </cell>
          <cell r="C5962" t="str">
            <v>SERVIÇOS TÉCNICOS ESPECIALIZADOS PARA ACOMPANHAMENTO DE EXECUÇÃO DE FUNDAÇÕES PROFUNDAS E ESTRUTURAS DE CONTENÇÃO</v>
          </cell>
          <cell r="D5962" t="str">
            <v>H</v>
          </cell>
          <cell r="E5962">
            <v>118.43</v>
          </cell>
          <cell r="F5962" t="str">
            <v>SINAPI</v>
          </cell>
        </row>
        <row r="5963">
          <cell r="B5963">
            <v>99058</v>
          </cell>
          <cell r="C5963" t="str">
            <v>LOCAÇÃO DE PONTO PARA REFERÊNCIA TOPOGRÁFICA. AF_10/2018</v>
          </cell>
          <cell r="D5963" t="str">
            <v>UN</v>
          </cell>
          <cell r="E5963">
            <v>7.42</v>
          </cell>
          <cell r="F5963" t="str">
            <v>SINAPI</v>
          </cell>
        </row>
        <row r="5964">
          <cell r="B5964">
            <v>99059</v>
          </cell>
          <cell r="C5964" t="str">
            <v>LOCACAO CONVENCIONAL DE OBRA, UTILIZANDO GABARITO DE TÁBUAS CORRIDAS PONTALETADAS A CADA 2,00M -  2 UTILIZAÇÕES. AF_10/2018</v>
          </cell>
          <cell r="D5964" t="str">
            <v>M</v>
          </cell>
          <cell r="E5964">
            <v>32.409999999999997</v>
          </cell>
          <cell r="F5964" t="str">
            <v>SINAPI</v>
          </cell>
        </row>
        <row r="5965">
          <cell r="B5965">
            <v>99060</v>
          </cell>
          <cell r="C5965" t="str">
            <v>LOCAÇÃO COM CAVALETE COM ALTURA DE 1,00 M - 2 UTILIZAÇÕES. AF_10/2018</v>
          </cell>
          <cell r="D5965" t="str">
            <v>UN</v>
          </cell>
          <cell r="E5965">
            <v>81.03</v>
          </cell>
          <cell r="F5965" t="str">
            <v>SINAPI</v>
          </cell>
        </row>
        <row r="5966">
          <cell r="B5966">
            <v>99061</v>
          </cell>
          <cell r="C5966" t="str">
            <v>LOCAÇÃO COM CAVALETE COM ALTURA DE 0,50 M - 2 UTILIZAÇÕES. AF_10/2018</v>
          </cell>
          <cell r="D5966" t="str">
            <v>UN</v>
          </cell>
          <cell r="E5966">
            <v>56.53</v>
          </cell>
          <cell r="F5966" t="str">
            <v>SINAPI</v>
          </cell>
        </row>
        <row r="5967">
          <cell r="B5967">
            <v>99062</v>
          </cell>
          <cell r="C5967" t="str">
            <v>MARCAÇÃO DE PONTOS EM GABARITO OU CAVALETE. AF_10/2018</v>
          </cell>
          <cell r="D5967" t="str">
            <v>UN</v>
          </cell>
          <cell r="E5967">
            <v>1.63</v>
          </cell>
          <cell r="F5967" t="str">
            <v>SINAPI</v>
          </cell>
        </row>
        <row r="5968">
          <cell r="B5968">
            <v>99063</v>
          </cell>
          <cell r="C5968" t="str">
            <v>LOCAÇÃO DE REDE DE ÁGUA OU ESGOTO. AF_10/2018</v>
          </cell>
          <cell r="D5968" t="str">
            <v>M</v>
          </cell>
          <cell r="E5968">
            <v>2.82</v>
          </cell>
          <cell r="F5968" t="str">
            <v>SINAPI</v>
          </cell>
        </row>
        <row r="5969">
          <cell r="B5969">
            <v>99064</v>
          </cell>
          <cell r="C5969" t="str">
            <v>LOCAÇÃO DE PAVIMENTAÇÃO. AF_10/2018</v>
          </cell>
          <cell r="D5969" t="str">
            <v>M</v>
          </cell>
          <cell r="E5969">
            <v>0.37</v>
          </cell>
          <cell r="F5969" t="str">
            <v>SINAPI</v>
          </cell>
        </row>
        <row r="5970">
          <cell r="B5970">
            <v>93588</v>
          </cell>
          <cell r="C5970" t="str">
            <v>TRANSPORTE COM CAMINHÃO BASCULANTE DE 10 M3, EM VIA URBANA EM LEITO NATURAL (UNIDADE: M3XKM). AF_04/2016</v>
          </cell>
          <cell r="D5970" t="str">
            <v>M3XKM</v>
          </cell>
          <cell r="E5970">
            <v>1.35</v>
          </cell>
          <cell r="F5970" t="str">
            <v>SINAPI</v>
          </cell>
        </row>
        <row r="5971">
          <cell r="B5971">
            <v>93589</v>
          </cell>
          <cell r="C5971" t="str">
            <v>TRANSPORTE COM CAMINHÃO BASCULANTE DE 10 M3, EM VIA URBANA EM REVESTIMENTO PRIMÁRIO (UNIDADE: M3XKM). AF_04/2016</v>
          </cell>
          <cell r="D5971" t="str">
            <v>M3XKM</v>
          </cell>
          <cell r="E5971">
            <v>1.04</v>
          </cell>
          <cell r="F5971" t="str">
            <v>SINAPI</v>
          </cell>
        </row>
        <row r="5972">
          <cell r="B5972">
            <v>93590</v>
          </cell>
          <cell r="C5972" t="str">
            <v>TRANSPORTE COM CAMINHÃO BASCULANTE DE 10 M3, EM VIA URBANA PAVIMENTADA, DMT ACIMA DE 30KM (UNIDADE: M3XKM). AF_04/2016</v>
          </cell>
          <cell r="D5972" t="str">
            <v>M3XKM</v>
          </cell>
          <cell r="E5972">
            <v>0.68</v>
          </cell>
          <cell r="F5972" t="str">
            <v>SINAPI</v>
          </cell>
        </row>
        <row r="5973">
          <cell r="B5973">
            <v>93591</v>
          </cell>
          <cell r="C5973" t="str">
            <v>TRANSPORTE COM CAMINHÃO BASCULANTE DE 14 M3, EM VIA URBANA EM LEITO NATURAL (UNIDADE: M3XKM). AF_04/2016</v>
          </cell>
          <cell r="D5973" t="str">
            <v>M3XKM</v>
          </cell>
          <cell r="E5973">
            <v>1.19</v>
          </cell>
          <cell r="F5973" t="str">
            <v>SINAPI</v>
          </cell>
        </row>
        <row r="5974">
          <cell r="B5974">
            <v>93592</v>
          </cell>
          <cell r="C5974" t="str">
            <v>TRANSPORTE COM CAMINHÃO BASCULANTE DE 14 M3, EM VIA URBANA EM REVESTIMENTO PRIMÁRIO (UNIDADE: M3XKM). AF_04/2016</v>
          </cell>
          <cell r="D5974" t="str">
            <v>M3XKM</v>
          </cell>
          <cell r="E5974">
            <v>0.91</v>
          </cell>
          <cell r="F5974" t="str">
            <v>SINAPI</v>
          </cell>
        </row>
        <row r="5975">
          <cell r="B5975">
            <v>93593</v>
          </cell>
          <cell r="C5975" t="str">
            <v>TRANSPORTE COM CAMINHÃO BASCULANTE DE 14 M3, EM VIA URBANA PAVIMENTADA, DMT ACIMA DE 30 KM (UNIDADE: M3XKM). AF_04/2016</v>
          </cell>
          <cell r="D5975" t="str">
            <v>M3XKM</v>
          </cell>
          <cell r="E5975">
            <v>0.6</v>
          </cell>
          <cell r="F5975" t="str">
            <v>SINAPI</v>
          </cell>
        </row>
        <row r="5976">
          <cell r="B5976">
            <v>93594</v>
          </cell>
          <cell r="C5976" t="str">
            <v>TRANSPORTE COM CAMINHÃO BASCULANTE DE 10 M3, EM VIA URBANA EM LEITO NATURAL (UNIDADE: TXKM). AF_04/2016</v>
          </cell>
          <cell r="D5976" t="str">
            <v>TXKM</v>
          </cell>
          <cell r="E5976">
            <v>0.9</v>
          </cell>
          <cell r="F5976" t="str">
            <v>SINAPI</v>
          </cell>
        </row>
        <row r="5977">
          <cell r="B5977">
            <v>93595</v>
          </cell>
          <cell r="C5977" t="str">
            <v>TRANSPORTE COM CAMINHÃO BASCULANTE DE 10 M3, EM VIA URBANA EM REVESTIMENTO PRIMÁRIO (UNIDADE: TXKM). AF_04/2016</v>
          </cell>
          <cell r="D5977" t="str">
            <v>TXKM</v>
          </cell>
          <cell r="E5977">
            <v>0.68</v>
          </cell>
          <cell r="F5977" t="str">
            <v>SINAPI</v>
          </cell>
        </row>
        <row r="5978">
          <cell r="B5978">
            <v>93596</v>
          </cell>
          <cell r="C5978" t="str">
            <v>TRANSPORTE COM CAMINHÃO BASCULANTE DE 10 M3, EM VIA URBANA PAVIMENTADA, DMT ACIMA DE 30 KM (UNIDADE: TXKM). AF_04/2016</v>
          </cell>
          <cell r="D5978" t="str">
            <v>TXKM</v>
          </cell>
          <cell r="E5978">
            <v>0.46</v>
          </cell>
          <cell r="F5978" t="str">
            <v>SINAPI</v>
          </cell>
        </row>
        <row r="5979">
          <cell r="B5979">
            <v>93597</v>
          </cell>
          <cell r="C5979" t="str">
            <v>TRANSPORTE COM CAMINHÃO BASCULANTE DE 14 M3, EM VIA URBANA EM LEITO NATURAL (UNIDADE: TXKM). AF_04/2016</v>
          </cell>
          <cell r="D5979" t="str">
            <v>TXKM</v>
          </cell>
          <cell r="E5979">
            <v>0.8</v>
          </cell>
          <cell r="F5979" t="str">
            <v>SINAPI</v>
          </cell>
        </row>
        <row r="5980">
          <cell r="B5980">
            <v>93598</v>
          </cell>
          <cell r="C5980" t="str">
            <v>TRANSPORTE COM CAMINHÃO BASCULANTE DE 14 M3, EM VIA URBANA EM REVESTIMENTO PRIMÁRIO (UNIDADE: TXKM). AF_04/2016</v>
          </cell>
          <cell r="D5980" t="str">
            <v>TXKM</v>
          </cell>
          <cell r="E5980">
            <v>0.6</v>
          </cell>
          <cell r="F5980" t="str">
            <v>SINAPI</v>
          </cell>
        </row>
        <row r="5981">
          <cell r="B5981">
            <v>93599</v>
          </cell>
          <cell r="C5981" t="str">
            <v>TRANSPORTE COM CAMINHÃO BASCULANTE DE 14 M3, EM VIA URBANA PAVIMENTADA, DMT ACIMA DE 30 KM (UNIDADE: TXKM). AF_04/2016</v>
          </cell>
          <cell r="D5981" t="str">
            <v>TXKM</v>
          </cell>
          <cell r="E5981">
            <v>0.4</v>
          </cell>
          <cell r="F5981" t="str">
            <v>SINAPI</v>
          </cell>
        </row>
        <row r="5982">
          <cell r="B5982">
            <v>95425</v>
          </cell>
          <cell r="C5982" t="str">
            <v>TRANSPORTE COM CAMINHÃO BASCULANTE DE 18 M3, EM VIA URBANA EM LEITO NATURAL (UNIDADE: M3XKM). AF_09/2016</v>
          </cell>
          <cell r="D5982" t="str">
            <v>M3XKM</v>
          </cell>
          <cell r="E5982">
            <v>1.02</v>
          </cell>
          <cell r="F5982" t="str">
            <v>SINAPI</v>
          </cell>
        </row>
        <row r="5983">
          <cell r="B5983">
            <v>95426</v>
          </cell>
          <cell r="C5983" t="str">
            <v>TRANSPORTE COM CAMINHÃO BASCULANTE DE 18 M3, EM VIA URBANA EM REVESTIMENTO PRIMÁRIO (UNIDADE: M3XKM). AF_09/2016</v>
          </cell>
          <cell r="D5983" t="str">
            <v>M3XKM</v>
          </cell>
          <cell r="E5983">
            <v>0.77</v>
          </cell>
          <cell r="F5983" t="str">
            <v>SINAPI</v>
          </cell>
        </row>
        <row r="5984">
          <cell r="B5984">
            <v>95427</v>
          </cell>
          <cell r="C5984" t="str">
            <v>TRANSPORTE COM CAMINHÃO BASCULANTE DE 18 M3, EM VIA URBANA PAVIMENTADA, DMT ACIMA DE 30 KM(UNIDADE: M3XKM). AF_09/2016</v>
          </cell>
          <cell r="D5984" t="str">
            <v>M3XKM</v>
          </cell>
          <cell r="E5984">
            <v>0.52</v>
          </cell>
          <cell r="F5984" t="str">
            <v>SINAPI</v>
          </cell>
        </row>
        <row r="5985">
          <cell r="B5985">
            <v>95428</v>
          </cell>
          <cell r="C5985" t="str">
            <v>TRANSPORTE COM CAMINHÃO BASCULANTE DE 18 M3, EM VIA URBANA EM LEITO NATURAL (UNIDADE: TXKM). AF_09/2016</v>
          </cell>
          <cell r="D5985" t="str">
            <v>TXKM</v>
          </cell>
          <cell r="E5985">
            <v>0.68</v>
          </cell>
          <cell r="F5985" t="str">
            <v>SINAPI</v>
          </cell>
        </row>
        <row r="5986">
          <cell r="B5986">
            <v>95429</v>
          </cell>
          <cell r="C5986" t="str">
            <v>TRANSPORTE COM CAMINHÃO BASCULANTE DE 18 M3, EM VIA URBANA EM REVESTIMENTO PRIMÁRIO (UNIDADE: TXKM). AF_09/2016</v>
          </cell>
          <cell r="D5986" t="str">
            <v>TXKM</v>
          </cell>
          <cell r="E5986">
            <v>0.52</v>
          </cell>
          <cell r="F5986" t="str">
            <v>SINAPI</v>
          </cell>
        </row>
        <row r="5987">
          <cell r="B5987">
            <v>95430</v>
          </cell>
          <cell r="C5987" t="str">
            <v>TRANSPORTE COM CAMINHÃO BASCULANTE DE 18 M3, EM VIA URBANA PAVIMENTADA, DMT ACIMA DE 30 KM (UNIDADE: TXKM). AF_09/2016</v>
          </cell>
          <cell r="D5987" t="str">
            <v>TXKM</v>
          </cell>
          <cell r="E5987">
            <v>0.34</v>
          </cell>
          <cell r="F5987" t="str">
            <v>SINAPI</v>
          </cell>
        </row>
        <row r="5988">
          <cell r="B5988">
            <v>95875</v>
          </cell>
          <cell r="C5988" t="str">
            <v>TRANSPORTE COM CAMINHÃO BASCULANTE DE 10 M3, EM VIA URBANA PAVIMENTADA, DMT ATÉ 30 KM (UNIDADE: M3XKM). AF_12/2016</v>
          </cell>
          <cell r="D5988" t="str">
            <v>M3XKM</v>
          </cell>
          <cell r="E5988">
            <v>0.97</v>
          </cell>
          <cell r="F5988" t="str">
            <v>SINAPI</v>
          </cell>
        </row>
        <row r="5989">
          <cell r="B5989">
            <v>95876</v>
          </cell>
          <cell r="C5989" t="str">
            <v>TRANSPORTE COM CAMINHÃO BASCULANTE DE 14 M3, EM VIA URBANA PAVIMENTADA, DMT ATÉ 30 KM (UNIDADE: M3XKM). AF_12/2016</v>
          </cell>
          <cell r="D5989" t="str">
            <v>M3XKM</v>
          </cell>
          <cell r="E5989">
            <v>0.85</v>
          </cell>
          <cell r="F5989" t="str">
            <v>SINAPI</v>
          </cell>
        </row>
        <row r="5990">
          <cell r="B5990">
            <v>95877</v>
          </cell>
          <cell r="C5990" t="str">
            <v>TRANSPORTE COM CAMINHÃO BASCULANTE DE 18 M3, EM VIA URBANA PAVIMENTADA, DMT ATÉ 30 KM (UNIDADE: M3XKM). AF_12/2016</v>
          </cell>
          <cell r="D5990" t="str">
            <v>M3XKM</v>
          </cell>
          <cell r="E5990">
            <v>0.73</v>
          </cell>
          <cell r="F5990" t="str">
            <v>SINAPI</v>
          </cell>
        </row>
        <row r="5991">
          <cell r="B5991">
            <v>95878</v>
          </cell>
          <cell r="C5991" t="str">
            <v>TRANSPORTE COM CAMINHÃO BASCULANTE DE 10 M3, EM VIA URBANA PAVIMENTADA, DMT ATÉ 30 KM (UNIDADE: TXKM). AF_12/2016</v>
          </cell>
          <cell r="D5991" t="str">
            <v>TXKM</v>
          </cell>
          <cell r="E5991">
            <v>0.64</v>
          </cell>
          <cell r="F5991" t="str">
            <v>SINAPI</v>
          </cell>
        </row>
        <row r="5992">
          <cell r="B5992">
            <v>95879</v>
          </cell>
          <cell r="C5992" t="str">
            <v>TRANSPORTE COM CAMINHÃO BASCULANTE DE 14 M3, EM VIA URBANA PAVIMENTADA, DMT ATÉ 30 KM (UNIDADE: TXKM). AF_12/2016</v>
          </cell>
          <cell r="D5992" t="str">
            <v>TXKM</v>
          </cell>
          <cell r="E5992">
            <v>0.56999999999999995</v>
          </cell>
          <cell r="F5992" t="str">
            <v>SINAPI</v>
          </cell>
        </row>
        <row r="5993">
          <cell r="B5993">
            <v>95880</v>
          </cell>
          <cell r="C5993" t="str">
            <v>TRANSPORTE COM CAMINHÃO BASCULANTE DE 18 M3, EM VIA URBANA PAVIMENTADA, DMT ATÉ 30 KM (UNIDADE: TXKM). AF_12/2016</v>
          </cell>
          <cell r="D5993" t="str">
            <v>TXKM</v>
          </cell>
          <cell r="E5993">
            <v>0.48</v>
          </cell>
          <cell r="F5993" t="str">
            <v>SINAPI</v>
          </cell>
        </row>
        <row r="5994">
          <cell r="B5994">
            <v>97912</v>
          </cell>
          <cell r="C5994" t="str">
            <v>TRANSPORTE COM CAMINHÃO BASCULANTE DE 6 M3, EM VIA URBANA EM LEITO NATURAL (UNIDADE: M3XKM). AF_01/2018</v>
          </cell>
          <cell r="D5994" t="str">
            <v>M3XKM</v>
          </cell>
          <cell r="E5994">
            <v>1.67</v>
          </cell>
          <cell r="F5994" t="str">
            <v>SINAPI</v>
          </cell>
        </row>
        <row r="5995">
          <cell r="B5995">
            <v>97913</v>
          </cell>
          <cell r="C5995" t="str">
            <v>TRANSPORTE COM CAMINHÃO BASCULANTE DE 6 M3, EM VIA URBANA EM REVESTIMENTO PRIMÁRIO (UNIDADE: M3XKM). AF_01/2018</v>
          </cell>
          <cell r="D5995" t="str">
            <v>M3XKM</v>
          </cell>
          <cell r="E5995">
            <v>1.28</v>
          </cell>
          <cell r="F5995" t="str">
            <v>SINAPI</v>
          </cell>
        </row>
        <row r="5996">
          <cell r="B5996">
            <v>97914</v>
          </cell>
          <cell r="C5996" t="str">
            <v>TRANSPORTE COM CAMINHÃO BASCULANTE DE 6 M3, EM VIA URBANA PAVIMENTADA, DMT ATÉ 30 KM (UNIDADE: M3XKM). AF_01/2018</v>
          </cell>
          <cell r="D5996" t="str">
            <v>M3XKM</v>
          </cell>
          <cell r="E5996">
            <v>1.2</v>
          </cell>
          <cell r="F5996" t="str">
            <v>SINAPI</v>
          </cell>
        </row>
        <row r="5997">
          <cell r="B5997">
            <v>97915</v>
          </cell>
          <cell r="C5997" t="str">
            <v>TRANSPORTE COM CAMINHÃO BASCULANTE DE 6 M3, EM VIA URBANA PAVIMENTADA, DMT ACIMA DE 30 KM (UNIDADE: M3XKM). AF_01/2018</v>
          </cell>
          <cell r="D5997" t="str">
            <v>M3XKM</v>
          </cell>
          <cell r="E5997">
            <v>0.85</v>
          </cell>
          <cell r="F5997" t="str">
            <v>SINAPI</v>
          </cell>
        </row>
        <row r="5998">
          <cell r="B5998">
            <v>93176</v>
          </cell>
          <cell r="C5998" t="str">
            <v>TRANSPORTE DE MATERIAL ASFALTICO, COM CAMINHÃO COM CAPACIDADE DE 30000 L EM RODOVIA PAVIMENTADA PARA DISTÂNCIAS MÉDIAS DE TRANSPORTE SUPERIORES A 100 KM. AF_02/2016</v>
          </cell>
          <cell r="D5998" t="str">
            <v>TXKM</v>
          </cell>
          <cell r="E5998">
            <v>0.47</v>
          </cell>
          <cell r="F5998" t="str">
            <v>SINAPI</v>
          </cell>
        </row>
        <row r="5999">
          <cell r="B5999">
            <v>93177</v>
          </cell>
          <cell r="C5999" t="str">
            <v>TRANSPORTE DE MATERIAL ASFALTICO, COM CAMINHÃO COM CAPACIDADE DE 20000 L EM RODOVIA PAVIMENTADA PARA DISTÂNCIAS MÉDIAS DE TRANSPORTE IGUAL OU INFERIOR A 100 KM. AF_02/2016</v>
          </cell>
          <cell r="D5999" t="str">
            <v>TXKM</v>
          </cell>
          <cell r="E5999">
            <v>1.68</v>
          </cell>
          <cell r="F5999" t="str">
            <v>SINAPI</v>
          </cell>
        </row>
        <row r="6000">
          <cell r="B6000">
            <v>93178</v>
          </cell>
          <cell r="C6000" t="str">
            <v>TRANSPORTE DE MATERIAL ASFALTICO, COM CAMINHÃO COM CAPACIDADE DE 30000 L EM RODOVIA NÃO PAVIMENTADA PARA DISTÂNCIAS MÉDIAS DE TRANSPORTE SUPERIORES A 100 KM. AF_02/2016</v>
          </cell>
          <cell r="D6000" t="str">
            <v>TXKM</v>
          </cell>
          <cell r="E6000">
            <v>0.53</v>
          </cell>
          <cell r="F6000" t="str">
            <v>SINAPI</v>
          </cell>
        </row>
        <row r="6001">
          <cell r="B6001">
            <v>93179</v>
          </cell>
          <cell r="C6001" t="str">
            <v>TRANSPORTE DE MATERIAL ASFALTICO, COM CAMINHÃO COM CAPACIDADE DE 20000 L EM RODOVIA NÃO PAVIMENTADA PARA DISTÂNCIAS MÉDIAS DE TRANSPORTE IGUAL OU INFERIOR A 100 KM. AF_02/2016</v>
          </cell>
          <cell r="D6001" t="str">
            <v>TXKM</v>
          </cell>
          <cell r="E6001">
            <v>1.86</v>
          </cell>
          <cell r="F6001" t="str">
            <v>SINAPI</v>
          </cell>
        </row>
        <row r="6002">
          <cell r="B6002">
            <v>101188</v>
          </cell>
          <cell r="C6002" t="str">
            <v>RECOMPOSIÇÃO PARCIAL DE ARAME FARPADO Nº 14 CLASSE 250, FIXADO EM CERCA COM MOURÕES DE CONCRETO - FORNECIMENTO E INSTALAÇÃO. AF_05/2020</v>
          </cell>
          <cell r="D6002" t="str">
            <v>M</v>
          </cell>
          <cell r="E6002">
            <v>3.76</v>
          </cell>
          <cell r="F6002" t="str">
            <v>SINAPI</v>
          </cell>
        </row>
        <row r="6003">
          <cell r="B6003">
            <v>101189</v>
          </cell>
          <cell r="C6003" t="str">
            <v>CERCA COM MOURÕES DE CONCRETO, RETO, H=3,00 M, ESPAÇAMENTO DE 2,5 M, CRAVADOS 0,5 M, COM 4 FIOS DE ARAME FARPADO Nº 14 CLASSE 250 - FORNECIMENTO E INSTALAÇÃO. AF_05/2020</v>
          </cell>
          <cell r="D6003" t="str">
            <v>M</v>
          </cell>
          <cell r="E6003">
            <v>39.950000000000003</v>
          </cell>
          <cell r="F6003" t="str">
            <v>SINAPI</v>
          </cell>
        </row>
        <row r="6004">
          <cell r="B6004">
            <v>101190</v>
          </cell>
          <cell r="C6004" t="str">
            <v>CERCA COM MOURÕES DE CONCRETO, RETO, H=3,00 M, ESPAÇAMENTO DE 2,5 M, CRAVADOS 0,5 M, COM 4 FIOS DE ARAME DE AÇO OVALADO 15X17 - FORNECIMENTO E INSTALAÇÃO. AF_05/2020</v>
          </cell>
          <cell r="D6004" t="str">
            <v>M</v>
          </cell>
          <cell r="E6004">
            <v>39.58</v>
          </cell>
          <cell r="F6004" t="str">
            <v>SINAPI</v>
          </cell>
        </row>
        <row r="6005">
          <cell r="B6005">
            <v>101191</v>
          </cell>
          <cell r="C6005" t="str">
            <v>CERCA COM MOURÕES DE CONCRETO, RETO, H=3,00 M, ESPAÇAMENTO DE 2,5 M, CRAVADOS 0,5 M, COM 4 FIOS DE ARAME MISTO - FORNECIMENTO E INSTALAÇÃO. AF_05/2020</v>
          </cell>
          <cell r="D6005" t="str">
            <v>M</v>
          </cell>
          <cell r="E6005">
            <v>39.76</v>
          </cell>
          <cell r="F6005" t="str">
            <v>SINAPI</v>
          </cell>
        </row>
        <row r="6006">
          <cell r="B6006">
            <v>101192</v>
          </cell>
          <cell r="C6006" t="str">
            <v>CERCA COM MOURÕES DE CONCRETO, RETO, H=2,30 M, ESPAÇAMENTO DE 2,5 M, CRAVADOS 0,5 M, COM 4 FIOS DE ARAME FARPADO Nº 14 CLASSE 250 - FORNECIMENTO E INSTALAÇÃO. AF_05/2020</v>
          </cell>
          <cell r="D6006" t="str">
            <v>M</v>
          </cell>
          <cell r="E6006">
            <v>40.19</v>
          </cell>
          <cell r="F6006" t="str">
            <v>SINAPI</v>
          </cell>
        </row>
        <row r="6007">
          <cell r="B6007">
            <v>101193</v>
          </cell>
          <cell r="C6007" t="str">
            <v>CERCA COM MOURÕES DE CONCRETO, RETO, H=2,30 M, ESPAÇAMENTO DE 2,5 M, CRAVADOS 0,5 M, COM 4 FIOS DE ARAME DE AÇO OVALADO 15X17 - FORNECIMENTO E INSTALAÇÃO. AF_05/2020</v>
          </cell>
          <cell r="D6007" t="str">
            <v>M</v>
          </cell>
          <cell r="E6007">
            <v>36.72</v>
          </cell>
          <cell r="F6007" t="str">
            <v>SINAPI</v>
          </cell>
        </row>
        <row r="6008">
          <cell r="B6008">
            <v>101194</v>
          </cell>
          <cell r="C6008" t="str">
            <v>CERCA COM MOURÕES DE CONCRETO, RETO, H=2,30 M, ESPAÇAMENTO DE 2,5 M, CRAVADOS 0,5 M, COM 4 FIOS DE ARAME MISTO - FORNECIMENTO E INSTALAÇÃO. AF_05/2020</v>
          </cell>
          <cell r="D6008" t="str">
            <v>M</v>
          </cell>
          <cell r="E6008">
            <v>36.9</v>
          </cell>
          <cell r="F6008" t="str">
            <v>SINAPI</v>
          </cell>
        </row>
        <row r="6009">
          <cell r="B6009">
            <v>101197</v>
          </cell>
          <cell r="C6009" t="str">
            <v>CERCA COM MOURÕES DE CONCRETO, SEÇÃO "T" PONTA INCLINADA, 10X10 CM, ESPAÇAMENTO DE 2,5 M, CRAVADOS 0,5 M, COM 11 FIOS DE ARAME FARPADO Nº 14 - FORNECIMENTO E INSTALAÇÃO. AF_05/2020</v>
          </cell>
          <cell r="D6009" t="str">
            <v>M</v>
          </cell>
          <cell r="E6009">
            <v>77.5</v>
          </cell>
          <cell r="F6009" t="str">
            <v>SINAPI</v>
          </cell>
        </row>
        <row r="6010">
          <cell r="B6010">
            <v>101198</v>
          </cell>
          <cell r="C6010" t="str">
            <v>CERCA COM MOURÕES DE CONCRETO, SEÇÃO "T" PONTA INCLINADA, 10X10 CM, ESPAÇAMENTO DE 2,5 M, CRAVADOS 0,5 M, COM 11 FIOS DE ARAME DE AÇO OVALADO 15X17 - FORNECIMENTO E INSTALAÇÃO. AF_05/2020</v>
          </cell>
          <cell r="D6010" t="str">
            <v>M</v>
          </cell>
          <cell r="E6010">
            <v>54.89</v>
          </cell>
          <cell r="F6010" t="str">
            <v>SINAPI</v>
          </cell>
        </row>
        <row r="6011">
          <cell r="B6011">
            <v>101199</v>
          </cell>
          <cell r="C6011" t="str">
            <v>CERCA COM MOURÕES DE CONCRETO, SEÇÃO "T" PONTA INCLINADA, 10X10CM, ESPAÇAMENTO DE 2,5M, CRAVADOS 0,5M, COM 11 FIOS DE ARAME MISTO - FORNECIMENTO E INSTALAÇÃO. AF_05/2020</v>
          </cell>
          <cell r="D6011" t="str">
            <v>M</v>
          </cell>
          <cell r="E6011">
            <v>55.34</v>
          </cell>
          <cell r="F6011" t="str">
            <v>SINAPI</v>
          </cell>
        </row>
        <row r="6012">
          <cell r="B6012">
            <v>101200</v>
          </cell>
          <cell r="C6012" t="str">
            <v>CERCA COM MOURÕES DE MADEIRA, 7,5X7,5 CM, ESPAÇAMENTO DE 2,5 M, ALTURA LIVRE DE 2 M, CRAVADOS 0,5 M, COM 4 FIOS DE ARAME FARPADO Nº 14 CLASSE 250 - FORNECIMENTO E INSTALAÇÃO. AF_05/2020</v>
          </cell>
          <cell r="D6012" t="str">
            <v>M</v>
          </cell>
          <cell r="E6012">
            <v>24.78</v>
          </cell>
          <cell r="F6012" t="str">
            <v>SINAPI</v>
          </cell>
        </row>
        <row r="6013">
          <cell r="B6013">
            <v>101201</v>
          </cell>
          <cell r="C6013" t="str">
            <v>CERCA COM MOURÕES DE MADEIRA, 7,5X7,5 CM, ESPAÇAMENTO DE 2,5 M, ALTURA LIVRE DE 2 M, CRAVADOS 0,5 M, COM 8 FIOS DE ARAME FARPADO Nº 14 CLASSE 250 - FORNECIMENTO E INSTALAÇÃO. AF_05/2020</v>
          </cell>
          <cell r="D6013" t="str">
            <v>M</v>
          </cell>
          <cell r="E6013">
            <v>32.57</v>
          </cell>
          <cell r="F6013" t="str">
            <v>SINAPI</v>
          </cell>
        </row>
        <row r="6014">
          <cell r="B6014">
            <v>101202</v>
          </cell>
          <cell r="C6014" t="str">
            <v>CERCA COM MOURÕES DE MADEIRA ROLIÇA, DIÂMETRO 11 CM, ESPAÇAMENTO DE 2,5 M, ALTURA LIVRE DE 1,7 M, CRAVADOS 0,5 M, COM 5 FIOS DE ARAME FARPADO Nº 14 CLASSE 250 - FORNECIMENTO E INSTALAÇÃO. AF_05/2020</v>
          </cell>
          <cell r="D6014" t="str">
            <v>M</v>
          </cell>
          <cell r="E6014">
            <v>26.32</v>
          </cell>
          <cell r="F6014" t="str">
            <v>SINAPI</v>
          </cell>
        </row>
        <row r="6015">
          <cell r="B6015">
            <v>101203</v>
          </cell>
          <cell r="C6015" t="str">
            <v>CERCA COM MOURÕES DE MADEIRA ROLIÇA, DIÂMETRO 11 CM, ESPAÇAMENTO DE 2,5 M, ALTURA LIVRE DE 1,7 M, CRAVADOS 0,5 M, COM 5 FIOS DE ARAME DE AÇO OVALADO 15X17 - FORNECIMENTO E INSTALAÇÃO. AF_05/2020</v>
          </cell>
          <cell r="D6015" t="str">
            <v>M</v>
          </cell>
          <cell r="E6015">
            <v>25.86</v>
          </cell>
          <cell r="F6015" t="str">
            <v>SINAPI</v>
          </cell>
        </row>
        <row r="6016">
          <cell r="B6016">
            <v>101204</v>
          </cell>
          <cell r="C6016" t="str">
            <v>CERCA COM MOURÕES DE MADEIRA ROLIÇA, DIÂMETRO 11 CM, ESPAÇAMENTO DE 2,5 M, ALTURA LIVRE DE 1,7 M, CRAVADOS 0,5 M, COM 5 FIOS DE ARAME MISTO - FORNECIMENTO E INSTALAÇÃO. AF_05/2020</v>
          </cell>
          <cell r="D6016" t="str">
            <v>M</v>
          </cell>
          <cell r="E6016">
            <v>26.04</v>
          </cell>
          <cell r="F6016" t="str">
            <v>SINAPI</v>
          </cell>
        </row>
        <row r="6017">
          <cell r="B6017">
            <v>101205</v>
          </cell>
          <cell r="C6017" t="str">
            <v>PORTÃO COM MOURÕES DE MADEIRA ROLIÇA, DIÂMETRO 11 CM, COM 5 FIOS DE ARAME FARPADO Nº 14 CLASSE 250, SEM DOBRADIÇAS - FORNECIMENTO E INSTALAÇÃO. AF_05/2020</v>
          </cell>
          <cell r="D6017" t="str">
            <v>M</v>
          </cell>
          <cell r="E6017">
            <v>26.32</v>
          </cell>
          <cell r="F6017" t="str">
            <v>SINAPI</v>
          </cell>
        </row>
        <row r="6018">
          <cell r="B6018" t="str">
            <v>74244/1</v>
          </cell>
          <cell r="C6018" t="str">
            <v>ALAMBRADO PARA QUADRA POLIESPORTIVA, ESTRUTURADO POR TUBOS DE ACO GALVANIZADO, COM COSTURA, DIN 2440, DIAMETRO 2", COM TELA DE ARAME GALVANIZADO, FIO 14 BWG E MALHA QUADRADA 5X5CM</v>
          </cell>
          <cell r="D6018" t="str">
            <v>M2</v>
          </cell>
          <cell r="E6018">
            <v>120.58</v>
          </cell>
          <cell r="F6018" t="str">
            <v>SINAPI</v>
          </cell>
        </row>
        <row r="6019">
          <cell r="B6019">
            <v>98509</v>
          </cell>
          <cell r="C6019" t="str">
            <v>PLANTIO DE ARBUSTO OU  CERCA VIVA. AF_05/2018</v>
          </cell>
          <cell r="D6019" t="str">
            <v>UN</v>
          </cell>
          <cell r="E6019">
            <v>55.32</v>
          </cell>
          <cell r="F6019" t="str">
            <v>SINAPI</v>
          </cell>
        </row>
        <row r="6020">
          <cell r="B6020">
            <v>98510</v>
          </cell>
          <cell r="C6020" t="str">
            <v>PLANTIO DE ÁRVORE ORNAMENTAL COM ALTURA DE MUDA MENOR OU IGUAL A 2,00 M. AF_05/2018</v>
          </cell>
          <cell r="D6020" t="str">
            <v>UN</v>
          </cell>
          <cell r="E6020">
            <v>77.31</v>
          </cell>
          <cell r="F6020" t="str">
            <v>SINAPI</v>
          </cell>
        </row>
        <row r="6021">
          <cell r="B6021">
            <v>98511</v>
          </cell>
          <cell r="C6021" t="str">
            <v>PLANTIO DE ÁRVORE ORNAMENTAL COM ALTURA DE MUDA MAIOR QUE 2,00 M E MENOR OU IGUAL A 4,00 M. AF_05/2018</v>
          </cell>
          <cell r="D6021" t="str">
            <v>UN</v>
          </cell>
          <cell r="E6021">
            <v>150.36000000000001</v>
          </cell>
          <cell r="F6021" t="str">
            <v>SINAPI</v>
          </cell>
        </row>
        <row r="6022">
          <cell r="B6022">
            <v>98516</v>
          </cell>
          <cell r="C6022" t="str">
            <v>PLANTIO DE PALMEIRA COM ALTURA DE MUDA MENOR OU IGUAL A 2,00 M. AF_05/2018</v>
          </cell>
          <cell r="D6022" t="str">
            <v>UN</v>
          </cell>
          <cell r="E6022">
            <v>297.88</v>
          </cell>
          <cell r="F6022" t="str">
            <v>SINAPI</v>
          </cell>
        </row>
        <row r="6023">
          <cell r="B6023">
            <v>98519</v>
          </cell>
          <cell r="C6023" t="str">
            <v>REVOLVIMENTO E LIMPEZA MANUAL DE SOLO. AF_05/2018</v>
          </cell>
          <cell r="D6023" t="str">
            <v>M2</v>
          </cell>
          <cell r="E6023">
            <v>1.4</v>
          </cell>
          <cell r="F6023" t="str">
            <v>SINAPI</v>
          </cell>
        </row>
        <row r="6024">
          <cell r="B6024">
            <v>98520</v>
          </cell>
          <cell r="C6024" t="str">
            <v>APLICAÇÃO DE ADUBO EM SOLO. AF_05/2018</v>
          </cell>
          <cell r="D6024" t="str">
            <v>M2</v>
          </cell>
          <cell r="E6024">
            <v>3.01</v>
          </cell>
          <cell r="F6024" t="str">
            <v>SINAPI</v>
          </cell>
        </row>
        <row r="6025">
          <cell r="B6025">
            <v>98521</v>
          </cell>
          <cell r="C6025" t="str">
            <v>APLICAÇÃO DE CALCÁRIO PARA CORREÇÃO DO PH DO SOLO. AF_05/2018</v>
          </cell>
          <cell r="D6025" t="str">
            <v>M2</v>
          </cell>
          <cell r="E6025">
            <v>0.25</v>
          </cell>
          <cell r="F6025" t="str">
            <v>SINAPI</v>
          </cell>
        </row>
        <row r="6026">
          <cell r="B6026">
            <v>98522</v>
          </cell>
          <cell r="C6026" t="str">
            <v>ALAMBRADO EM MOURÕES DE CONCRETO, COM TELA DE ARAME GALVANIZADO (INCLUSIVE MURETA EM CONCRETO). AF_05/2018</v>
          </cell>
          <cell r="D6026" t="str">
            <v>M</v>
          </cell>
          <cell r="E6026">
            <v>103.85</v>
          </cell>
          <cell r="F6026" t="str">
            <v>SINAPI</v>
          </cell>
        </row>
        <row r="6027">
          <cell r="B6027">
            <v>98524</v>
          </cell>
          <cell r="C6027" t="str">
            <v>LIMPEZA MANUAL DE VEGETAÇÃO EM TERRENO COM ENXADA.AF_05/2018</v>
          </cell>
          <cell r="D6027" t="str">
            <v>M2</v>
          </cell>
          <cell r="E6027">
            <v>2.2400000000000002</v>
          </cell>
          <cell r="F6027" t="str">
            <v>SINAPI</v>
          </cell>
        </row>
        <row r="6028">
          <cell r="B6028">
            <v>98503</v>
          </cell>
          <cell r="C6028" t="str">
            <v>PLANTIO DE GRAMA EM PAVIMENTO CONCREGRAMA. AF_05/2018</v>
          </cell>
          <cell r="D6028" t="str">
            <v>M2</v>
          </cell>
          <cell r="E6028">
            <v>13.76</v>
          </cell>
          <cell r="F6028" t="str">
            <v>SINAPI</v>
          </cell>
        </row>
        <row r="6029">
          <cell r="B6029">
            <v>98504</v>
          </cell>
          <cell r="C6029" t="str">
            <v>PLANTIO DE GRAMA EM PLACAS. AF_05/2018</v>
          </cell>
          <cell r="D6029" t="str">
            <v>M2</v>
          </cell>
          <cell r="E6029">
            <v>10.029999999999999</v>
          </cell>
          <cell r="F6029" t="str">
            <v>SINAPI</v>
          </cell>
        </row>
        <row r="6030">
          <cell r="B6030">
            <v>98505</v>
          </cell>
          <cell r="C6030" t="str">
            <v>PLANTIO DE FORRAÇÃO. AF_05/2018</v>
          </cell>
          <cell r="D6030" t="str">
            <v>M2</v>
          </cell>
          <cell r="E6030">
            <v>78.92</v>
          </cell>
          <cell r="F6030" t="str">
            <v>SINAPI</v>
          </cell>
        </row>
        <row r="6031">
          <cell r="B6031">
            <v>98525</v>
          </cell>
          <cell r="C6031" t="str">
            <v>LIMPEZA MECANIZADA DE CAMADA VEGETAL, VEGETAÇÃO E PEQUENAS ÁRVORES (DIÂMETRO DE TRONCO MENOR QUE 0,20 M), COM TRATOR DE ESTEIRAS.AF_05/2018</v>
          </cell>
          <cell r="D6031" t="str">
            <v>M2</v>
          </cell>
          <cell r="E6031">
            <v>0.26</v>
          </cell>
          <cell r="F6031" t="str">
            <v>SINAPI</v>
          </cell>
        </row>
        <row r="6032">
          <cell r="B6032">
            <v>98526</v>
          </cell>
          <cell r="C6032" t="str">
            <v>REMOÇÃO DE RAÍZES REMANESCENTES DE TRONCO DE ÁRVORE COM DIÂMETRO MAIOR OU IGUAL A 0,20 M E MENOR QUE 0,40 M.AF_05/2018</v>
          </cell>
          <cell r="D6032" t="str">
            <v>UN</v>
          </cell>
          <cell r="E6032">
            <v>58.62</v>
          </cell>
          <cell r="F6032" t="str">
            <v>SINAPI</v>
          </cell>
        </row>
        <row r="6033">
          <cell r="B6033">
            <v>98527</v>
          </cell>
          <cell r="C6033" t="str">
            <v>REMOÇÃO DE RAÍZES REMANESCENTES DE TRONCO DE ÁRVORE COM DIÂMETRO MAIOR OU IGUAL A 0,40 M E MENOR QUE 0,60 M.AF_05/2018</v>
          </cell>
          <cell r="D6033" t="str">
            <v>UN</v>
          </cell>
          <cell r="E6033">
            <v>126.19</v>
          </cell>
          <cell r="F6033" t="str">
            <v>SINAPI</v>
          </cell>
        </row>
        <row r="6034">
          <cell r="B6034">
            <v>98528</v>
          </cell>
          <cell r="C6034" t="str">
            <v>REMOÇÃO DE RAÍZES REMANESCENTES DE TRONCO DE ÁRVORE COM DIÂMETRO MAIOR OU IGUAL A 0,60 M.AF_05/2018</v>
          </cell>
          <cell r="D6034" t="str">
            <v>UN</v>
          </cell>
          <cell r="E6034">
            <v>184.55</v>
          </cell>
          <cell r="F6034" t="str">
            <v>SINAPI</v>
          </cell>
        </row>
        <row r="6035">
          <cell r="B6035">
            <v>98529</v>
          </cell>
          <cell r="C6035" t="str">
            <v>CORTE RASO E RECORTE DE ÁRVORE COM DIÂMETRO DE TRONCO MAIOR OU IGUAL A 0,20 M E MENOR QUE 0,40 M.AF_05/2018</v>
          </cell>
          <cell r="D6035" t="str">
            <v>UN</v>
          </cell>
          <cell r="E6035">
            <v>48.53</v>
          </cell>
          <cell r="F6035" t="str">
            <v>SINAPI</v>
          </cell>
        </row>
        <row r="6036">
          <cell r="B6036">
            <v>98530</v>
          </cell>
          <cell r="C6036" t="str">
            <v>CORTE RASO E RECORTE DE ÁRVORE COM DIÂMETRO DE TRONCO MAIOR OU IGUAL A 0,40 M E MENOR QUE 0,60 M.AF_05/2018</v>
          </cell>
          <cell r="D6036" t="str">
            <v>UN</v>
          </cell>
          <cell r="E6036">
            <v>86.46</v>
          </cell>
          <cell r="F6036" t="str">
            <v>SINAPI</v>
          </cell>
        </row>
        <row r="6037">
          <cell r="B6037">
            <v>98531</v>
          </cell>
          <cell r="C6037" t="str">
            <v>CORTE RASO E RECORTE DE ÁRVORE COM DIÂMETRO DE TRONCO MAIOR OU IGUAL A 0,60 M.AF_05/2018</v>
          </cell>
          <cell r="D6037" t="str">
            <v>UN</v>
          </cell>
          <cell r="E6037">
            <v>183.51</v>
          </cell>
          <cell r="F6037" t="str">
            <v>SINAPI</v>
          </cell>
        </row>
        <row r="6038">
          <cell r="B6038">
            <v>98532</v>
          </cell>
          <cell r="C6038" t="str">
            <v>PODA EM ALTURA DE ÁRVORE COM DIÂMETRO DE TRONCO MENOR QUE 0,20 M.AF_05/2018</v>
          </cell>
          <cell r="D6038" t="str">
            <v>UN</v>
          </cell>
          <cell r="E6038">
            <v>71.22</v>
          </cell>
          <cell r="F6038" t="str">
            <v>SINAPI</v>
          </cell>
        </row>
        <row r="6039">
          <cell r="B6039">
            <v>98533</v>
          </cell>
          <cell r="C6039" t="str">
            <v>PODA EM ALTURA DE ÁRVORE COM DIÂMETRO DE TRONCO MAIOR OU IGUAL A 0,20 M E MENOR QUE 0,40 M.AF_05/2018</v>
          </cell>
          <cell r="D6039" t="str">
            <v>UN</v>
          </cell>
          <cell r="E6039">
            <v>198.4</v>
          </cell>
          <cell r="F6039" t="str">
            <v>SINAPI</v>
          </cell>
        </row>
        <row r="6040">
          <cell r="B6040">
            <v>98534</v>
          </cell>
          <cell r="C6040" t="str">
            <v>PODA EM ALTURA DE ÁRVORE COM DIÂMETRO DE TRONCO MAIOR OU IGUAL A 0,40 M E MENOR QUE 0,60 M.AF_05/2018</v>
          </cell>
          <cell r="D6040" t="str">
            <v>UN</v>
          </cell>
          <cell r="E6040">
            <v>504.3</v>
          </cell>
          <cell r="F6040" t="str">
            <v>SINAPI</v>
          </cell>
        </row>
        <row r="6041">
          <cell r="B6041">
            <v>98535</v>
          </cell>
          <cell r="C6041" t="str">
            <v>PODA EM ALTURA DE ÁRVORE COM DIÂMETRO DE TRONCO MAIOR OU IGUAL A 0,60 M.AF_05/2018</v>
          </cell>
          <cell r="D6041" t="str">
            <v>UN</v>
          </cell>
          <cell r="E6041">
            <v>804.98</v>
          </cell>
          <cell r="F6041" t="str">
            <v>SINAPI</v>
          </cell>
        </row>
        <row r="6042">
          <cell r="B6042">
            <v>88238</v>
          </cell>
          <cell r="C6042" t="str">
            <v>AJUDANTE DE ARMADOR COM ENCARGOS COMPLEMENTARES</v>
          </cell>
          <cell r="D6042" t="str">
            <v>H</v>
          </cell>
          <cell r="E6042">
            <v>13.59</v>
          </cell>
          <cell r="F6042" t="str">
            <v>SINAPI</v>
          </cell>
        </row>
        <row r="6043">
          <cell r="B6043">
            <v>88239</v>
          </cell>
          <cell r="C6043" t="str">
            <v>AJUDANTE DE CARPINTEIRO COM ENCARGOS COMPLEMENTARES</v>
          </cell>
          <cell r="D6043" t="str">
            <v>H</v>
          </cell>
          <cell r="E6043">
            <v>14.76</v>
          </cell>
          <cell r="F6043" t="str">
            <v>SINAPI</v>
          </cell>
        </row>
        <row r="6044">
          <cell r="B6044">
            <v>88240</v>
          </cell>
          <cell r="C6044" t="str">
            <v>AJUDANTE DE ESTRUTURA METÁLICA COM ENCARGOS COMPLEMENTARES</v>
          </cell>
          <cell r="D6044" t="str">
            <v>H</v>
          </cell>
          <cell r="E6044">
            <v>19.07</v>
          </cell>
          <cell r="F6044" t="str">
            <v>SINAPI</v>
          </cell>
        </row>
        <row r="6045">
          <cell r="B6045">
            <v>88241</v>
          </cell>
          <cell r="C6045" t="str">
            <v>AJUDANTE DE OPERAÇÃO EM GERAL COM ENCARGOS COMPLEMENTARES</v>
          </cell>
          <cell r="D6045" t="str">
            <v>H</v>
          </cell>
          <cell r="E6045">
            <v>13.9</v>
          </cell>
          <cell r="F6045" t="str">
            <v>SINAPI</v>
          </cell>
        </row>
        <row r="6046">
          <cell r="B6046">
            <v>88242</v>
          </cell>
          <cell r="C6046" t="str">
            <v>AJUDANTE DE PEDREIRO COM ENCARGOS COMPLEMENTARES</v>
          </cell>
          <cell r="D6046" t="str">
            <v>H</v>
          </cell>
          <cell r="E6046">
            <v>14.36</v>
          </cell>
          <cell r="F6046" t="str">
            <v>SINAPI</v>
          </cell>
        </row>
        <row r="6047">
          <cell r="B6047">
            <v>88243</v>
          </cell>
          <cell r="C6047" t="str">
            <v>AJUDANTE ESPECIALIZADO COM ENCARGOS COMPLEMENTARES</v>
          </cell>
          <cell r="D6047" t="str">
            <v>H</v>
          </cell>
          <cell r="E6047">
            <v>17.2</v>
          </cell>
          <cell r="F6047" t="str">
            <v>SINAPI</v>
          </cell>
        </row>
        <row r="6048">
          <cell r="B6048">
            <v>88245</v>
          </cell>
          <cell r="C6048" t="str">
            <v>ARMADOR COM ENCARGOS COMPLEMENTARES</v>
          </cell>
          <cell r="D6048" t="str">
            <v>H</v>
          </cell>
          <cell r="E6048">
            <v>17.59</v>
          </cell>
          <cell r="F6048" t="str">
            <v>SINAPI</v>
          </cell>
        </row>
        <row r="6049">
          <cell r="B6049">
            <v>88246</v>
          </cell>
          <cell r="C6049" t="str">
            <v>ASSENTADOR DE TUBOS COM ENCARGOS COMPLEMENTARES</v>
          </cell>
          <cell r="D6049" t="str">
            <v>H</v>
          </cell>
          <cell r="E6049">
            <v>24.76</v>
          </cell>
          <cell r="F6049" t="str">
            <v>SINAPI</v>
          </cell>
        </row>
        <row r="6050">
          <cell r="B6050">
            <v>88247</v>
          </cell>
          <cell r="C6050" t="str">
            <v>AUXILIAR DE ELETRICISTA COM ENCARGOS COMPLEMENTARES</v>
          </cell>
          <cell r="D6050" t="str">
            <v>H</v>
          </cell>
          <cell r="E6050">
            <v>13.85</v>
          </cell>
          <cell r="F6050" t="str">
            <v>SINAPI</v>
          </cell>
        </row>
        <row r="6051">
          <cell r="B6051">
            <v>88248</v>
          </cell>
          <cell r="C6051" t="str">
            <v>AUXILIAR DE ENCANADOR OU BOMBEIRO HIDRÁULICO COM ENCARGOS COMPLEMENTARES</v>
          </cell>
          <cell r="D6051" t="str">
            <v>H</v>
          </cell>
          <cell r="E6051">
            <v>13.39</v>
          </cell>
          <cell r="F6051" t="str">
            <v>SINAPI</v>
          </cell>
        </row>
        <row r="6052">
          <cell r="B6052">
            <v>88249</v>
          </cell>
          <cell r="C6052" t="str">
            <v>AUXILIAR DE LABORATÓRIO COM ENCARGOS COMPLEMENTARES</v>
          </cell>
          <cell r="D6052" t="str">
            <v>H</v>
          </cell>
          <cell r="E6052">
            <v>19.32</v>
          </cell>
          <cell r="F6052" t="str">
            <v>SINAPI</v>
          </cell>
        </row>
        <row r="6053">
          <cell r="B6053">
            <v>88250</v>
          </cell>
          <cell r="C6053" t="str">
            <v>AUXILIAR DE MECÂNICO COM ENCARGOS COMPLEMENTARES</v>
          </cell>
          <cell r="D6053" t="str">
            <v>H</v>
          </cell>
          <cell r="E6053">
            <v>21.66</v>
          </cell>
          <cell r="F6053" t="str">
            <v>SINAPI</v>
          </cell>
        </row>
        <row r="6054">
          <cell r="B6054">
            <v>88251</v>
          </cell>
          <cell r="C6054" t="str">
            <v>AUXILIAR DE SERRALHEIRO COM ENCARGOS COMPLEMENTARES</v>
          </cell>
          <cell r="D6054" t="str">
            <v>H</v>
          </cell>
          <cell r="E6054">
            <v>14.25</v>
          </cell>
          <cell r="F6054" t="str">
            <v>SINAPI</v>
          </cell>
        </row>
        <row r="6055">
          <cell r="B6055">
            <v>88252</v>
          </cell>
          <cell r="C6055" t="str">
            <v>AUXILIAR DE SERVIÇOS GERAIS COM ENCARGOS COMPLEMENTARES</v>
          </cell>
          <cell r="D6055" t="str">
            <v>H</v>
          </cell>
          <cell r="E6055">
            <v>15.01</v>
          </cell>
          <cell r="F6055" t="str">
            <v>SINAPI</v>
          </cell>
        </row>
        <row r="6056">
          <cell r="B6056">
            <v>88253</v>
          </cell>
          <cell r="C6056" t="str">
            <v>AUXILIAR DE TOPÓGRAFO COM ENCARGOS COMPLEMENTARES</v>
          </cell>
          <cell r="D6056" t="str">
            <v>H</v>
          </cell>
          <cell r="E6056">
            <v>11.31</v>
          </cell>
          <cell r="F6056" t="str">
            <v>SINAPI</v>
          </cell>
        </row>
        <row r="6057">
          <cell r="B6057">
            <v>88255</v>
          </cell>
          <cell r="C6057" t="str">
            <v>AUXILIAR TÉCNICO DE ENGENHARIA COM ENCARGOS COMPLEMENTARES</v>
          </cell>
          <cell r="D6057" t="str">
            <v>H</v>
          </cell>
          <cell r="E6057">
            <v>23.58</v>
          </cell>
          <cell r="F6057" t="str">
            <v>SINAPI</v>
          </cell>
        </row>
        <row r="6058">
          <cell r="B6058">
            <v>88256</v>
          </cell>
          <cell r="C6058" t="str">
            <v>AZULEJISTA OU LADRILHISTA COM ENCARGOS COMPLEMENTARES</v>
          </cell>
          <cell r="D6058" t="str">
            <v>H</v>
          </cell>
          <cell r="E6058">
            <v>20.18</v>
          </cell>
          <cell r="F6058" t="str">
            <v>SINAPI</v>
          </cell>
        </row>
        <row r="6059">
          <cell r="B6059">
            <v>88257</v>
          </cell>
          <cell r="C6059" t="str">
            <v>BLASTER, DINAMITADOR OU CABO DE FOGO COM ENCARGOS COMPLEMENTARES</v>
          </cell>
          <cell r="D6059" t="str">
            <v>H</v>
          </cell>
          <cell r="E6059">
            <v>24.03</v>
          </cell>
          <cell r="F6059" t="str">
            <v>SINAPI</v>
          </cell>
        </row>
        <row r="6060">
          <cell r="B6060">
            <v>88258</v>
          </cell>
          <cell r="C6060" t="str">
            <v>CADASTRISTA DE REDES DE AGUA E ESGOTO COM ENCARGOS COMPLEMENTARES</v>
          </cell>
          <cell r="D6060" t="str">
            <v>H</v>
          </cell>
          <cell r="E6060">
            <v>12.09</v>
          </cell>
          <cell r="F6060" t="str">
            <v>SINAPI</v>
          </cell>
        </row>
        <row r="6061">
          <cell r="B6061">
            <v>88259</v>
          </cell>
          <cell r="C6061" t="str">
            <v>CALAFETADOR/CALAFATE COM ENCARGOS COMPLEMENTARES</v>
          </cell>
          <cell r="D6061" t="str">
            <v>H</v>
          </cell>
          <cell r="E6061">
            <v>20.5</v>
          </cell>
          <cell r="F6061" t="str">
            <v>SINAPI</v>
          </cell>
        </row>
        <row r="6062">
          <cell r="B6062">
            <v>88260</v>
          </cell>
          <cell r="C6062" t="str">
            <v>CALCETEIRO COM ENCARGOS COMPLEMENTARES</v>
          </cell>
          <cell r="D6062" t="str">
            <v>H</v>
          </cell>
          <cell r="E6062">
            <v>17.59</v>
          </cell>
          <cell r="F6062" t="str">
            <v>SINAPI</v>
          </cell>
        </row>
        <row r="6063">
          <cell r="B6063">
            <v>88261</v>
          </cell>
          <cell r="C6063" t="str">
            <v>CARPINTEIRO DE ESQUADRIA COM ENCARGOS COMPLEMENTARES</v>
          </cell>
          <cell r="D6063" t="str">
            <v>H</v>
          </cell>
          <cell r="E6063">
            <v>16.760000000000002</v>
          </cell>
          <cell r="F6063" t="str">
            <v>SINAPI</v>
          </cell>
        </row>
        <row r="6064">
          <cell r="B6064">
            <v>88262</v>
          </cell>
          <cell r="C6064" t="str">
            <v>CARPINTEIRO DE FORMAS COM ENCARGOS COMPLEMENTARES</v>
          </cell>
          <cell r="D6064" t="str">
            <v>H</v>
          </cell>
          <cell r="E6064">
            <v>17.55</v>
          </cell>
          <cell r="F6064" t="str">
            <v>SINAPI</v>
          </cell>
        </row>
        <row r="6065">
          <cell r="B6065">
            <v>88263</v>
          </cell>
          <cell r="C6065" t="str">
            <v>CAVOUQUEIRO OU OPERADOR PERFURATRIZ/ROMPEDOR COM ENCARGOS COMPLEMENTARES</v>
          </cell>
          <cell r="D6065" t="str">
            <v>H</v>
          </cell>
          <cell r="E6065">
            <v>22.08</v>
          </cell>
          <cell r="F6065" t="str">
            <v>SINAPI</v>
          </cell>
        </row>
        <row r="6066">
          <cell r="B6066">
            <v>88264</v>
          </cell>
          <cell r="C6066" t="str">
            <v>ELETRICISTA COM ENCARGOS COMPLEMENTARES</v>
          </cell>
          <cell r="D6066" t="str">
            <v>H</v>
          </cell>
          <cell r="E6066">
            <v>17.84</v>
          </cell>
          <cell r="F6066" t="str">
            <v>SINAPI</v>
          </cell>
        </row>
        <row r="6067">
          <cell r="B6067">
            <v>88265</v>
          </cell>
          <cell r="C6067" t="str">
            <v>ELETRICISTA INDUSTRIAL COM ENCARGOS COMPLEMENTARES</v>
          </cell>
          <cell r="D6067" t="str">
            <v>H</v>
          </cell>
          <cell r="E6067">
            <v>17.84</v>
          </cell>
          <cell r="F6067" t="str">
            <v>SINAPI</v>
          </cell>
        </row>
        <row r="6068">
          <cell r="B6068">
            <v>88266</v>
          </cell>
          <cell r="C6068" t="str">
            <v>ELETROTÉCNICO COM ENCARGOS COMPLEMENTARES</v>
          </cell>
          <cell r="D6068" t="str">
            <v>H</v>
          </cell>
          <cell r="E6068">
            <v>19.21</v>
          </cell>
          <cell r="F6068" t="str">
            <v>SINAPI</v>
          </cell>
        </row>
        <row r="6069">
          <cell r="B6069">
            <v>88267</v>
          </cell>
          <cell r="C6069" t="str">
            <v>ENCANADOR OU BOMBEIRO HIDRÁULICO COM ENCARGOS COMPLEMENTARES</v>
          </cell>
          <cell r="D6069" t="str">
            <v>H</v>
          </cell>
          <cell r="E6069">
            <v>17.260000000000002</v>
          </cell>
          <cell r="F6069" t="str">
            <v>SINAPI</v>
          </cell>
        </row>
        <row r="6070">
          <cell r="B6070">
            <v>88268</v>
          </cell>
          <cell r="C6070" t="str">
            <v>ESTUCADOR COM ENCARGOS COMPLEMENTARES</v>
          </cell>
          <cell r="D6070" t="str">
            <v>H</v>
          </cell>
          <cell r="E6070">
            <v>18.239999999999998</v>
          </cell>
          <cell r="F6070" t="str">
            <v>SINAPI</v>
          </cell>
        </row>
        <row r="6071">
          <cell r="B6071">
            <v>88269</v>
          </cell>
          <cell r="C6071" t="str">
            <v>GESSEIRO COM ENCARGOS COMPLEMENTARES</v>
          </cell>
          <cell r="D6071" t="str">
            <v>H</v>
          </cell>
          <cell r="E6071">
            <v>17.579999999999998</v>
          </cell>
          <cell r="F6071" t="str">
            <v>SINAPI</v>
          </cell>
        </row>
        <row r="6072">
          <cell r="B6072">
            <v>88270</v>
          </cell>
          <cell r="C6072" t="str">
            <v>IMPERMEABILIZADOR COM ENCARGOS COMPLEMENTARES</v>
          </cell>
          <cell r="D6072" t="str">
            <v>H</v>
          </cell>
          <cell r="E6072">
            <v>17.68</v>
          </cell>
          <cell r="F6072" t="str">
            <v>SINAPI</v>
          </cell>
        </row>
        <row r="6073">
          <cell r="B6073">
            <v>88272</v>
          </cell>
          <cell r="C6073" t="str">
            <v>MACARIQUEIRO COM ENCARGOS COMPLEMENTARES</v>
          </cell>
          <cell r="D6073" t="str">
            <v>H</v>
          </cell>
          <cell r="E6073">
            <v>14.68</v>
          </cell>
          <cell r="F6073" t="str">
            <v>SINAPI</v>
          </cell>
        </row>
        <row r="6074">
          <cell r="B6074">
            <v>88273</v>
          </cell>
          <cell r="C6074" t="str">
            <v>MARCENEIRO COM ENCARGOS COMPLEMENTARES</v>
          </cell>
          <cell r="D6074" t="str">
            <v>H</v>
          </cell>
          <cell r="E6074">
            <v>17.86</v>
          </cell>
          <cell r="F6074" t="str">
            <v>SINAPI</v>
          </cell>
        </row>
        <row r="6075">
          <cell r="B6075">
            <v>88274</v>
          </cell>
          <cell r="C6075" t="str">
            <v>MARMORISTA/GRANITEIRO COM ENCARGOS COMPLEMENTARES</v>
          </cell>
          <cell r="D6075" t="str">
            <v>H</v>
          </cell>
          <cell r="E6075">
            <v>19.16</v>
          </cell>
          <cell r="F6075" t="str">
            <v>SINAPI</v>
          </cell>
        </row>
        <row r="6076">
          <cell r="B6076">
            <v>88275</v>
          </cell>
          <cell r="C6076" t="str">
            <v>MECÃNICO DE EQUIPAMENTOS PESADOS COM ENCARGOS COMPLEMENTARES</v>
          </cell>
          <cell r="D6076" t="str">
            <v>H</v>
          </cell>
          <cell r="E6076">
            <v>35.090000000000003</v>
          </cell>
          <cell r="F6076" t="str">
            <v>SINAPI</v>
          </cell>
        </row>
        <row r="6077">
          <cell r="B6077">
            <v>88277</v>
          </cell>
          <cell r="C6077" t="str">
            <v>MONTADOR (TUBO AÇO/EQUIPAMENTOS) COM ENCARGOS COMPLEMENTARES</v>
          </cell>
          <cell r="D6077" t="str">
            <v>H</v>
          </cell>
          <cell r="E6077">
            <v>41.48</v>
          </cell>
          <cell r="F6077" t="str">
            <v>SINAPI</v>
          </cell>
        </row>
        <row r="6078">
          <cell r="B6078">
            <v>88278</v>
          </cell>
          <cell r="C6078" t="str">
            <v>MONTADOR DE ESTRUTURA METÁLICA COM ENCARGOS COMPLEMENTARES</v>
          </cell>
          <cell r="D6078" t="str">
            <v>H</v>
          </cell>
          <cell r="E6078">
            <v>24.71</v>
          </cell>
          <cell r="F6078" t="str">
            <v>SINAPI</v>
          </cell>
        </row>
        <row r="6079">
          <cell r="B6079">
            <v>88279</v>
          </cell>
          <cell r="C6079" t="str">
            <v>MONTADOR ELETROMECÃNICO COM ENCARGOS COMPLEMENTARES</v>
          </cell>
          <cell r="D6079" t="str">
            <v>H</v>
          </cell>
          <cell r="E6079">
            <v>25.11</v>
          </cell>
          <cell r="F6079" t="str">
            <v>SINAPI</v>
          </cell>
        </row>
        <row r="6080">
          <cell r="B6080">
            <v>88281</v>
          </cell>
          <cell r="C6080" t="str">
            <v>MOTORISTA DE BASCULANTE COM ENCARGOS COMPLEMENTARES</v>
          </cell>
          <cell r="D6080" t="str">
            <v>H</v>
          </cell>
          <cell r="E6080">
            <v>25.12</v>
          </cell>
          <cell r="F6080" t="str">
            <v>SINAPI</v>
          </cell>
        </row>
        <row r="6081">
          <cell r="B6081">
            <v>88282</v>
          </cell>
          <cell r="C6081" t="str">
            <v>MOTORISTA DE CAMINHÃO COM ENCARGOS COMPLEMENTARES</v>
          </cell>
          <cell r="D6081" t="str">
            <v>H</v>
          </cell>
          <cell r="E6081">
            <v>26.41</v>
          </cell>
          <cell r="F6081" t="str">
            <v>SINAPI</v>
          </cell>
        </row>
        <row r="6082">
          <cell r="B6082">
            <v>88283</v>
          </cell>
          <cell r="C6082" t="str">
            <v>MOTORISTA DE CAMINHÃO E CARRETA COM ENCARGOS COMPLEMENTARES</v>
          </cell>
          <cell r="D6082" t="str">
            <v>H</v>
          </cell>
          <cell r="E6082">
            <v>34.07</v>
          </cell>
          <cell r="F6082" t="str">
            <v>SINAPI</v>
          </cell>
        </row>
        <row r="6083">
          <cell r="B6083">
            <v>88284</v>
          </cell>
          <cell r="C6083" t="str">
            <v>MOTORISTA DE VEIÍCULO LEVE COM ENCARGOS COMPLEMENTARES</v>
          </cell>
          <cell r="D6083" t="str">
            <v>H</v>
          </cell>
          <cell r="E6083">
            <v>25.62</v>
          </cell>
          <cell r="F6083" t="str">
            <v>SINAPI</v>
          </cell>
        </row>
        <row r="6084">
          <cell r="B6084">
            <v>88285</v>
          </cell>
          <cell r="C6084" t="str">
            <v>MOTORISTA DE VEÍCULO PESADO COM ENCARGOS COMPLEMENTARES</v>
          </cell>
          <cell r="D6084" t="str">
            <v>H</v>
          </cell>
          <cell r="E6084">
            <v>31.81</v>
          </cell>
          <cell r="F6084" t="str">
            <v>SINAPI</v>
          </cell>
        </row>
        <row r="6085">
          <cell r="B6085">
            <v>88286</v>
          </cell>
          <cell r="C6085" t="str">
            <v>MOTORISTA OPERADOR DE MUNCK COM ENCARGOS COMPLEMENTARES</v>
          </cell>
          <cell r="D6085" t="str">
            <v>H</v>
          </cell>
          <cell r="E6085">
            <v>28.43</v>
          </cell>
          <cell r="F6085" t="str">
            <v>SINAPI</v>
          </cell>
        </row>
        <row r="6086">
          <cell r="B6086">
            <v>88288</v>
          </cell>
          <cell r="C6086" t="str">
            <v>NIVELADOR COM ENCARGOS COMPLEMENTARES</v>
          </cell>
          <cell r="D6086" t="str">
            <v>H</v>
          </cell>
          <cell r="E6086">
            <v>13.35</v>
          </cell>
          <cell r="F6086" t="str">
            <v>SINAPI</v>
          </cell>
        </row>
        <row r="6087">
          <cell r="B6087">
            <v>88291</v>
          </cell>
          <cell r="C6087" t="str">
            <v>OPERADOR DE BETONEIRA (CAMINHÃO) COM ENCARGOS COMPLEMENTARES</v>
          </cell>
          <cell r="D6087" t="str">
            <v>H</v>
          </cell>
          <cell r="E6087">
            <v>24.2</v>
          </cell>
          <cell r="F6087" t="str">
            <v>SINAPI</v>
          </cell>
        </row>
        <row r="6088">
          <cell r="B6088">
            <v>88292</v>
          </cell>
          <cell r="C6088" t="str">
            <v>OPERADOR DE COMPRESSOR OU COMPRESSORISTA COM ENCARGOS COMPLEMENTARES</v>
          </cell>
          <cell r="D6088" t="str">
            <v>H</v>
          </cell>
          <cell r="E6088">
            <v>27</v>
          </cell>
          <cell r="F6088" t="str">
            <v>SINAPI</v>
          </cell>
        </row>
        <row r="6089">
          <cell r="B6089">
            <v>88293</v>
          </cell>
          <cell r="C6089" t="str">
            <v>OPERADOR DE DEMARCADORA DE FAIXAS COM ENCARGOS COMPLEMENTARES</v>
          </cell>
          <cell r="D6089" t="str">
            <v>H</v>
          </cell>
          <cell r="E6089">
            <v>28.96</v>
          </cell>
          <cell r="F6089" t="str">
            <v>SINAPI</v>
          </cell>
        </row>
        <row r="6090">
          <cell r="B6090">
            <v>88294</v>
          </cell>
          <cell r="C6090" t="str">
            <v>OPERADOR DE ESCAVADEIRA COM ENCARGOS COMPLEMENTARES</v>
          </cell>
          <cell r="D6090" t="str">
            <v>H</v>
          </cell>
          <cell r="E6090">
            <v>31.46</v>
          </cell>
          <cell r="F6090" t="str">
            <v>SINAPI</v>
          </cell>
        </row>
        <row r="6091">
          <cell r="B6091">
            <v>88295</v>
          </cell>
          <cell r="C6091" t="str">
            <v>OPERADOR DE GUINCHO COM ENCARGOS COMPLEMENTARES</v>
          </cell>
          <cell r="D6091" t="str">
            <v>H</v>
          </cell>
          <cell r="E6091">
            <v>24.78</v>
          </cell>
          <cell r="F6091" t="str">
            <v>SINAPI</v>
          </cell>
        </row>
        <row r="6092">
          <cell r="B6092">
            <v>88296</v>
          </cell>
          <cell r="C6092" t="str">
            <v>OPERADOR DE GUINDASTE COM ENCARGOS COMPLEMENTARES</v>
          </cell>
          <cell r="D6092" t="str">
            <v>H</v>
          </cell>
          <cell r="E6092">
            <v>24.78</v>
          </cell>
          <cell r="F6092" t="str">
            <v>SINAPI</v>
          </cell>
        </row>
        <row r="6093">
          <cell r="B6093">
            <v>88297</v>
          </cell>
          <cell r="C6093" t="str">
            <v>OPERADOR DE MÁQUINAS E EQUIPAMENTOS COM ENCARGOS COMPLEMENTARES</v>
          </cell>
          <cell r="D6093" t="str">
            <v>H</v>
          </cell>
          <cell r="E6093">
            <v>27.58</v>
          </cell>
          <cell r="F6093" t="str">
            <v>SINAPI</v>
          </cell>
        </row>
        <row r="6094">
          <cell r="B6094">
            <v>88298</v>
          </cell>
          <cell r="C6094" t="str">
            <v>OPERADOR DE MARTELETE OU MARTELETEIRO COM ENCARGOS COMPLEMENTARES</v>
          </cell>
          <cell r="D6094" t="str">
            <v>H</v>
          </cell>
          <cell r="E6094">
            <v>24.66</v>
          </cell>
          <cell r="F6094" t="str">
            <v>SINAPI</v>
          </cell>
        </row>
        <row r="6095">
          <cell r="B6095">
            <v>88299</v>
          </cell>
          <cell r="C6095" t="str">
            <v>OPERADOR DE MOTO-ESCREIPER COM ENCARGOS COMPLEMENTARES</v>
          </cell>
          <cell r="D6095" t="str">
            <v>H</v>
          </cell>
          <cell r="E6095">
            <v>29.4</v>
          </cell>
          <cell r="F6095" t="str">
            <v>SINAPI</v>
          </cell>
        </row>
        <row r="6096">
          <cell r="B6096">
            <v>88300</v>
          </cell>
          <cell r="C6096" t="str">
            <v>OPERADOR DE MOTONIVELADORA COM ENCARGOS COMPLEMENTARES</v>
          </cell>
          <cell r="D6096" t="str">
            <v>H</v>
          </cell>
          <cell r="E6096">
            <v>35.26</v>
          </cell>
          <cell r="F6096" t="str">
            <v>SINAPI</v>
          </cell>
        </row>
        <row r="6097">
          <cell r="B6097">
            <v>88301</v>
          </cell>
          <cell r="C6097" t="str">
            <v>OPERADOR DE PÁ CARREGADEIRA COM ENCARGOS COMPLEMENTARES</v>
          </cell>
          <cell r="D6097" t="str">
            <v>H</v>
          </cell>
          <cell r="E6097">
            <v>28.43</v>
          </cell>
          <cell r="F6097" t="str">
            <v>SINAPI</v>
          </cell>
        </row>
        <row r="6098">
          <cell r="B6098">
            <v>88302</v>
          </cell>
          <cell r="C6098" t="str">
            <v>OPERADOR DE PAVIMENTADORA COM ENCARGOS COMPLEMENTARES</v>
          </cell>
          <cell r="D6098" t="str">
            <v>H</v>
          </cell>
          <cell r="E6098">
            <v>30.24</v>
          </cell>
          <cell r="F6098" t="str">
            <v>SINAPI</v>
          </cell>
        </row>
        <row r="6099">
          <cell r="B6099">
            <v>88303</v>
          </cell>
          <cell r="C6099" t="str">
            <v>OPERADOR DE ROLO COMPACTADOR COM ENCARGOS COMPLEMENTARES</v>
          </cell>
          <cell r="D6099" t="str">
            <v>H</v>
          </cell>
          <cell r="E6099">
            <v>31.27</v>
          </cell>
          <cell r="F6099" t="str">
            <v>SINAPI</v>
          </cell>
        </row>
        <row r="6100">
          <cell r="B6100">
            <v>88304</v>
          </cell>
          <cell r="C6100" t="str">
            <v>OPERADOR DE USINA DE ASFALTO, DE SOLOS OU DE CONCRETO COM ENCARGOS COMPLEMENTARES</v>
          </cell>
          <cell r="D6100" t="str">
            <v>H</v>
          </cell>
          <cell r="E6100">
            <v>26.46</v>
          </cell>
          <cell r="F6100" t="str">
            <v>SINAPI</v>
          </cell>
        </row>
        <row r="6101">
          <cell r="B6101">
            <v>88306</v>
          </cell>
          <cell r="C6101" t="str">
            <v>OPERADOR JATO DE AREIA OU JATISTA COM ENCARGOS COMPLEMENTARES</v>
          </cell>
          <cell r="D6101" t="str">
            <v>H</v>
          </cell>
          <cell r="E6101">
            <v>28.53</v>
          </cell>
          <cell r="F6101" t="str">
            <v>SINAPI</v>
          </cell>
        </row>
        <row r="6102">
          <cell r="B6102">
            <v>88307</v>
          </cell>
          <cell r="C6102" t="str">
            <v>OPERADOR PARA BATE ESTACAS COM ENCARGOS COMPLEMENTARES</v>
          </cell>
          <cell r="D6102" t="str">
            <v>H</v>
          </cell>
          <cell r="E6102">
            <v>29.53</v>
          </cell>
          <cell r="F6102" t="str">
            <v>SINAPI</v>
          </cell>
        </row>
        <row r="6103">
          <cell r="B6103">
            <v>88308</v>
          </cell>
          <cell r="C6103" t="str">
            <v>PASTILHEIRO COM ENCARGOS COMPLEMENTARES</v>
          </cell>
          <cell r="D6103" t="str">
            <v>H</v>
          </cell>
          <cell r="E6103">
            <v>20.18</v>
          </cell>
          <cell r="F6103" t="str">
            <v>SINAPI</v>
          </cell>
        </row>
        <row r="6104">
          <cell r="B6104">
            <v>88309</v>
          </cell>
          <cell r="C6104" t="str">
            <v>PEDREIRO COM ENCARGOS COMPLEMENTARES</v>
          </cell>
          <cell r="D6104" t="str">
            <v>H</v>
          </cell>
          <cell r="E6104">
            <v>17.68</v>
          </cell>
          <cell r="F6104" t="str">
            <v>SINAPI</v>
          </cell>
        </row>
        <row r="6105">
          <cell r="B6105">
            <v>88310</v>
          </cell>
          <cell r="C6105" t="str">
            <v>PINTOR COM ENCARGOS COMPLEMENTARES</v>
          </cell>
          <cell r="D6105" t="str">
            <v>H</v>
          </cell>
          <cell r="E6105">
            <v>18.79</v>
          </cell>
          <cell r="F6105" t="str">
            <v>SINAPI</v>
          </cell>
        </row>
        <row r="6106">
          <cell r="B6106">
            <v>88311</v>
          </cell>
          <cell r="C6106" t="str">
            <v>PINTOR DE LETREIROS COM ENCARGOS COMPLEMENTARES</v>
          </cell>
          <cell r="D6106" t="str">
            <v>H</v>
          </cell>
          <cell r="E6106">
            <v>21.17</v>
          </cell>
          <cell r="F6106" t="str">
            <v>SINAPI</v>
          </cell>
        </row>
        <row r="6107">
          <cell r="B6107">
            <v>88312</v>
          </cell>
          <cell r="C6107" t="str">
            <v>PINTOR PARA TINTA EPÓXI COM ENCARGOS COMPLEMENTARES</v>
          </cell>
          <cell r="D6107" t="str">
            <v>H</v>
          </cell>
          <cell r="E6107">
            <v>19.78</v>
          </cell>
          <cell r="F6107" t="str">
            <v>SINAPI</v>
          </cell>
        </row>
        <row r="6108">
          <cell r="B6108">
            <v>88313</v>
          </cell>
          <cell r="C6108" t="str">
            <v>POCEIRO COM ENCARGOS COMPLEMENTARES</v>
          </cell>
          <cell r="D6108" t="str">
            <v>H</v>
          </cell>
          <cell r="E6108">
            <v>18.29</v>
          </cell>
          <cell r="F6108" t="str">
            <v>SINAPI</v>
          </cell>
        </row>
        <row r="6109">
          <cell r="B6109">
            <v>88314</v>
          </cell>
          <cell r="C6109" t="str">
            <v>RASTELEIRO COM ENCARGOS COMPLEMENTARES</v>
          </cell>
          <cell r="D6109" t="str">
            <v>H</v>
          </cell>
          <cell r="E6109">
            <v>21.58</v>
          </cell>
          <cell r="F6109" t="str">
            <v>SINAPI</v>
          </cell>
        </row>
        <row r="6110">
          <cell r="B6110">
            <v>88315</v>
          </cell>
          <cell r="C6110" t="str">
            <v>SERRALHEIRO COM ENCARGOS COMPLEMENTARES</v>
          </cell>
          <cell r="D6110" t="str">
            <v>H</v>
          </cell>
          <cell r="E6110">
            <v>17.59</v>
          </cell>
          <cell r="F6110" t="str">
            <v>SINAPI</v>
          </cell>
        </row>
        <row r="6111">
          <cell r="B6111">
            <v>88316</v>
          </cell>
          <cell r="C6111" t="str">
            <v>SERVENTE COM ENCARGOS COMPLEMENTARES</v>
          </cell>
          <cell r="D6111" t="str">
            <v>H</v>
          </cell>
          <cell r="E6111">
            <v>14.32</v>
          </cell>
          <cell r="F6111" t="str">
            <v>SINAPI</v>
          </cell>
        </row>
        <row r="6112">
          <cell r="B6112">
            <v>88317</v>
          </cell>
          <cell r="C6112" t="str">
            <v>SOLDADOR COM ENCARGOS COMPLEMENTARES</v>
          </cell>
          <cell r="D6112" t="str">
            <v>H</v>
          </cell>
          <cell r="E6112">
            <v>18.329999999999998</v>
          </cell>
          <cell r="F6112" t="str">
            <v>SINAPI</v>
          </cell>
        </row>
        <row r="6113">
          <cell r="B6113">
            <v>88318</v>
          </cell>
          <cell r="C6113" t="str">
            <v>SOLDADOR A (PARA SOLDA A SER TESTADA COM RAIOS "X") COM ENCARGOS COMPLEMENTARES</v>
          </cell>
          <cell r="D6113" t="str">
            <v>H</v>
          </cell>
          <cell r="E6113">
            <v>17.04</v>
          </cell>
          <cell r="F6113" t="str">
            <v>SINAPI</v>
          </cell>
        </row>
        <row r="6114">
          <cell r="B6114">
            <v>88320</v>
          </cell>
          <cell r="C6114" t="str">
            <v>TAQUEADOR OU TAQUEIRO COM ENCARGOS COMPLEMENTARES</v>
          </cell>
          <cell r="D6114" t="str">
            <v>H</v>
          </cell>
          <cell r="E6114">
            <v>20.53</v>
          </cell>
          <cell r="F6114" t="str">
            <v>SINAPI</v>
          </cell>
        </row>
        <row r="6115">
          <cell r="B6115">
            <v>88321</v>
          </cell>
          <cell r="C6115" t="str">
            <v>TÉCNICO DE LABORATÓRIO COM ENCARGOS COMPLEMENTARES</v>
          </cell>
          <cell r="D6115" t="str">
            <v>H</v>
          </cell>
          <cell r="E6115">
            <v>21.01</v>
          </cell>
          <cell r="F6115" t="str">
            <v>SINAPI</v>
          </cell>
        </row>
        <row r="6116">
          <cell r="B6116">
            <v>88322</v>
          </cell>
          <cell r="C6116" t="str">
            <v>TÉCNICO DE SONDAGEM COM ENCARGOS COMPLEMENTARES</v>
          </cell>
          <cell r="D6116" t="str">
            <v>H</v>
          </cell>
          <cell r="E6116">
            <v>32.99</v>
          </cell>
          <cell r="F6116" t="str">
            <v>SINAPI</v>
          </cell>
        </row>
        <row r="6117">
          <cell r="B6117">
            <v>88323</v>
          </cell>
          <cell r="C6117" t="str">
            <v>TELHADISTA COM ENCARGOS COMPLEMENTARES</v>
          </cell>
          <cell r="D6117" t="str">
            <v>H</v>
          </cell>
          <cell r="E6117">
            <v>20.11</v>
          </cell>
          <cell r="F6117" t="str">
            <v>SINAPI</v>
          </cell>
        </row>
        <row r="6118">
          <cell r="B6118">
            <v>88324</v>
          </cell>
          <cell r="C6118" t="str">
            <v>TRATORISTA COM ENCARGOS COMPLEMENTARES</v>
          </cell>
          <cell r="D6118" t="str">
            <v>H</v>
          </cell>
          <cell r="E6118">
            <v>28.6</v>
          </cell>
          <cell r="F6118" t="str">
            <v>SINAPI</v>
          </cell>
        </row>
        <row r="6119">
          <cell r="B6119">
            <v>88325</v>
          </cell>
          <cell r="C6119" t="str">
            <v>VIDRACEIRO COM ENCARGOS COMPLEMENTARES</v>
          </cell>
          <cell r="D6119" t="str">
            <v>H</v>
          </cell>
          <cell r="E6119">
            <v>14.47</v>
          </cell>
          <cell r="F6119" t="str">
            <v>SINAPI</v>
          </cell>
        </row>
        <row r="6120">
          <cell r="B6120">
            <v>88326</v>
          </cell>
          <cell r="C6120" t="str">
            <v>VIGIA NOTURNO COM ENCARGOS COMPLEMENTARES</v>
          </cell>
          <cell r="D6120" t="str">
            <v>H</v>
          </cell>
          <cell r="E6120">
            <v>18.43</v>
          </cell>
          <cell r="F6120" t="str">
            <v>SINAPI</v>
          </cell>
        </row>
        <row r="6121">
          <cell r="B6121">
            <v>88377</v>
          </cell>
          <cell r="C6121" t="str">
            <v>OPERADOR DE BETONEIRA ESTACIONÁRIA/MISTURADOR COM ENCARGOS COMPLEMENTARES</v>
          </cell>
          <cell r="D6121" t="str">
            <v>H</v>
          </cell>
          <cell r="E6121">
            <v>23.49</v>
          </cell>
          <cell r="F6121" t="str">
            <v>SINAPI</v>
          </cell>
        </row>
        <row r="6122">
          <cell r="B6122">
            <v>88441</v>
          </cell>
          <cell r="C6122" t="str">
            <v>JARDINEIRO COM ENCARGOS COMPLEMENTARES</v>
          </cell>
          <cell r="D6122" t="str">
            <v>H</v>
          </cell>
          <cell r="E6122">
            <v>17.11</v>
          </cell>
          <cell r="F6122" t="str">
            <v>SINAPI</v>
          </cell>
        </row>
        <row r="6123">
          <cell r="B6123">
            <v>88597</v>
          </cell>
          <cell r="C6123" t="str">
            <v>DESENHISTA DETALHISTA COM ENCARGOS COMPLEMENTARES</v>
          </cell>
          <cell r="D6123" t="str">
            <v>H</v>
          </cell>
          <cell r="E6123">
            <v>27.6</v>
          </cell>
          <cell r="F6123" t="str">
            <v>SINAPI</v>
          </cell>
        </row>
        <row r="6124">
          <cell r="B6124">
            <v>90766</v>
          </cell>
          <cell r="C6124" t="str">
            <v>ALMOXARIFE COM ENCARGOS COMPLEMENTARES</v>
          </cell>
          <cell r="D6124" t="str">
            <v>H</v>
          </cell>
          <cell r="E6124">
            <v>14.15</v>
          </cell>
          <cell r="F6124" t="str">
            <v>SINAPI</v>
          </cell>
        </row>
        <row r="6125">
          <cell r="B6125">
            <v>90767</v>
          </cell>
          <cell r="C6125" t="str">
            <v>APONTADOR OU APROPRIADOR COM ENCARGOS COMPLEMENTARES</v>
          </cell>
          <cell r="D6125" t="str">
            <v>H</v>
          </cell>
          <cell r="E6125">
            <v>14.3</v>
          </cell>
          <cell r="F6125" t="str">
            <v>SINAPI</v>
          </cell>
        </row>
        <row r="6126">
          <cell r="B6126">
            <v>90768</v>
          </cell>
          <cell r="C6126" t="str">
            <v>ARQUITETO DE OBRA JUNIOR COM ENCARGOS COMPLEMENTARES</v>
          </cell>
          <cell r="D6126" t="str">
            <v>H</v>
          </cell>
          <cell r="E6126">
            <v>55.79</v>
          </cell>
          <cell r="F6126" t="str">
            <v>SINAPI</v>
          </cell>
        </row>
        <row r="6127">
          <cell r="B6127">
            <v>90769</v>
          </cell>
          <cell r="C6127" t="str">
            <v>ARQUITETO DE OBRA PLENO COM ENCARGOS COMPLEMENTARES</v>
          </cell>
          <cell r="D6127" t="str">
            <v>H</v>
          </cell>
          <cell r="E6127">
            <v>78.87</v>
          </cell>
          <cell r="F6127" t="str">
            <v>SINAPI</v>
          </cell>
        </row>
        <row r="6128">
          <cell r="B6128">
            <v>90770</v>
          </cell>
          <cell r="C6128" t="str">
            <v>ARQUITETO DE OBRA SENIOR COM ENCARGOS COMPLEMENTARES</v>
          </cell>
          <cell r="D6128" t="str">
            <v>H</v>
          </cell>
          <cell r="E6128">
            <v>103.96</v>
          </cell>
          <cell r="F6128" t="str">
            <v>SINAPI</v>
          </cell>
        </row>
        <row r="6129">
          <cell r="B6129">
            <v>90771</v>
          </cell>
          <cell r="C6129" t="str">
            <v>AUXILIAR DE DESENHISTA COM ENCARGOS COMPLEMENTARES</v>
          </cell>
          <cell r="D6129" t="str">
            <v>H</v>
          </cell>
          <cell r="E6129">
            <v>19.48</v>
          </cell>
          <cell r="F6129" t="str">
            <v>SINAPI</v>
          </cell>
        </row>
        <row r="6130">
          <cell r="B6130">
            <v>90772</v>
          </cell>
          <cell r="C6130" t="str">
            <v>AUXILIAR DE ESCRITORIO COM ENCARGOS COMPLEMENTARES</v>
          </cell>
          <cell r="D6130" t="str">
            <v>H</v>
          </cell>
          <cell r="E6130">
            <v>14.15</v>
          </cell>
          <cell r="F6130" t="str">
            <v>SINAPI</v>
          </cell>
        </row>
        <row r="6131">
          <cell r="B6131">
            <v>90773</v>
          </cell>
          <cell r="C6131" t="str">
            <v>DESENHISTA COPISTA COM ENCARGOS COMPLEMENTARES</v>
          </cell>
          <cell r="D6131" t="str">
            <v>H</v>
          </cell>
          <cell r="E6131">
            <v>20.16</v>
          </cell>
          <cell r="F6131" t="str">
            <v>SINAPI</v>
          </cell>
        </row>
        <row r="6132">
          <cell r="B6132">
            <v>90775</v>
          </cell>
          <cell r="C6132" t="str">
            <v>DESENHISTA PROJETISTA COM ENCARGOS COMPLEMENTARES</v>
          </cell>
          <cell r="D6132" t="str">
            <v>H</v>
          </cell>
          <cell r="E6132">
            <v>23.08</v>
          </cell>
          <cell r="F6132" t="str">
            <v>SINAPI</v>
          </cell>
        </row>
        <row r="6133">
          <cell r="B6133">
            <v>90776</v>
          </cell>
          <cell r="C6133" t="str">
            <v>ENCARREGADO GERAL COM ENCARGOS COMPLEMENTARES</v>
          </cell>
          <cell r="D6133" t="str">
            <v>H</v>
          </cell>
          <cell r="E6133">
            <v>32.4</v>
          </cell>
          <cell r="F6133" t="str">
            <v>SINAPI</v>
          </cell>
        </row>
        <row r="6134">
          <cell r="B6134">
            <v>90777</v>
          </cell>
          <cell r="C6134" t="str">
            <v>ENGENHEIRO CIVIL DE OBRA JUNIOR COM ENCARGOS COMPLEMENTARES</v>
          </cell>
          <cell r="D6134" t="str">
            <v>H</v>
          </cell>
          <cell r="E6134">
            <v>75.7</v>
          </cell>
          <cell r="F6134" t="str">
            <v>SINAPI</v>
          </cell>
        </row>
        <row r="6135">
          <cell r="B6135">
            <v>90778</v>
          </cell>
          <cell r="C6135" t="str">
            <v>ENGENHEIRO CIVIL DE OBRA PLENO COM ENCARGOS COMPLEMENTARES</v>
          </cell>
          <cell r="D6135" t="str">
            <v>H</v>
          </cell>
          <cell r="E6135">
            <v>86.03</v>
          </cell>
          <cell r="F6135" t="str">
            <v>SINAPI</v>
          </cell>
        </row>
        <row r="6136">
          <cell r="B6136">
            <v>90779</v>
          </cell>
          <cell r="C6136" t="str">
            <v>ENGENHEIRO CIVIL DE OBRA SENIOR COM ENCARGOS COMPLEMENTARES</v>
          </cell>
          <cell r="D6136" t="str">
            <v>H</v>
          </cell>
          <cell r="E6136">
            <v>117.27</v>
          </cell>
          <cell r="F6136" t="str">
            <v>SINAPI</v>
          </cell>
        </row>
        <row r="6137">
          <cell r="B6137">
            <v>90780</v>
          </cell>
          <cell r="C6137" t="str">
            <v>MESTRE DE OBRAS COM ENCARGOS COMPLEMENTARES</v>
          </cell>
          <cell r="D6137" t="str">
            <v>H</v>
          </cell>
          <cell r="E6137">
            <v>48.46</v>
          </cell>
          <cell r="F6137" t="str">
            <v>SINAPI</v>
          </cell>
        </row>
        <row r="6138">
          <cell r="B6138">
            <v>90781</v>
          </cell>
          <cell r="C6138" t="str">
            <v>TOPOGRAFO COM ENCARGOS COMPLEMENTARES</v>
          </cell>
          <cell r="D6138" t="str">
            <v>H</v>
          </cell>
          <cell r="E6138">
            <v>22.63</v>
          </cell>
          <cell r="F6138" t="str">
            <v>SINAPI</v>
          </cell>
        </row>
        <row r="6139">
          <cell r="B6139">
            <v>91677</v>
          </cell>
          <cell r="C6139" t="str">
            <v>ENGENHEIRO ELETRICISTA COM ENCARGOS COMPLEMENTARES</v>
          </cell>
          <cell r="D6139" t="str">
            <v>H</v>
          </cell>
          <cell r="E6139">
            <v>84.72</v>
          </cell>
          <cell r="F6139" t="str">
            <v>SINAPI</v>
          </cell>
        </row>
        <row r="6140">
          <cell r="B6140">
            <v>91678</v>
          </cell>
          <cell r="C6140" t="str">
            <v>ENGENHEIRO SANITARISTA COM ENCARGOS COMPLEMENTARES</v>
          </cell>
          <cell r="D6140" t="str">
            <v>H</v>
          </cell>
          <cell r="E6140">
            <v>80.91</v>
          </cell>
          <cell r="F6140" t="str">
            <v>SINAPI</v>
          </cell>
        </row>
        <row r="6141">
          <cell r="B6141">
            <v>93558</v>
          </cell>
          <cell r="C6141" t="str">
            <v>MOTORISTA DE CAMINHAO COM ENCARGOS COMPLEMENTARES</v>
          </cell>
          <cell r="D6141" t="str">
            <v>MES</v>
          </cell>
          <cell r="E6141">
            <v>4670.2</v>
          </cell>
          <cell r="F6141" t="str">
            <v>SINAPI</v>
          </cell>
        </row>
        <row r="6142">
          <cell r="B6142">
            <v>93559</v>
          </cell>
          <cell r="C6142" t="str">
            <v>DESENHISTA DETALHISTA COM ENCARGOS COMPLEMENTARES</v>
          </cell>
          <cell r="D6142" t="str">
            <v>MES</v>
          </cell>
          <cell r="E6142">
            <v>4843.83</v>
          </cell>
          <cell r="F6142" t="str">
            <v>SINAPI</v>
          </cell>
        </row>
        <row r="6143">
          <cell r="B6143">
            <v>93560</v>
          </cell>
          <cell r="C6143" t="str">
            <v>DESENHISTA COPISTA COM ENCARGOS COMPLEMENTARES</v>
          </cell>
          <cell r="D6143" t="str">
            <v>MES</v>
          </cell>
          <cell r="E6143">
            <v>3544.18</v>
          </cell>
          <cell r="F6143" t="str">
            <v>SINAPI</v>
          </cell>
        </row>
        <row r="6144">
          <cell r="B6144">
            <v>93561</v>
          </cell>
          <cell r="C6144" t="str">
            <v>DESENHISTA PROJETISTA COM ENCARGOS COMPLEMENTARES</v>
          </cell>
          <cell r="D6144" t="str">
            <v>MES</v>
          </cell>
          <cell r="E6144">
            <v>4052.65</v>
          </cell>
          <cell r="F6144" t="str">
            <v>SINAPI</v>
          </cell>
        </row>
        <row r="6145">
          <cell r="B6145">
            <v>93562</v>
          </cell>
          <cell r="C6145" t="str">
            <v>AUXILIAR DE DESENHISTA COM ENCARGOS COMPLEMENTARES</v>
          </cell>
          <cell r="D6145" t="str">
            <v>MES</v>
          </cell>
          <cell r="E6145">
            <v>3424.89</v>
          </cell>
          <cell r="F6145" t="str">
            <v>SINAPI</v>
          </cell>
        </row>
        <row r="6146">
          <cell r="B6146">
            <v>93563</v>
          </cell>
          <cell r="C6146" t="str">
            <v>ALMOXARIFE COM ENCARGOS COMPLEMENTARES</v>
          </cell>
          <cell r="D6146" t="str">
            <v>MES</v>
          </cell>
          <cell r="E6146">
            <v>2489.11</v>
          </cell>
          <cell r="F6146" t="str">
            <v>SINAPI</v>
          </cell>
        </row>
        <row r="6147">
          <cell r="B6147">
            <v>93564</v>
          </cell>
          <cell r="C6147" t="str">
            <v>APONTADOR OU APROPRIADOR COM ENCARGOS COMPLEMENTARES</v>
          </cell>
          <cell r="D6147" t="str">
            <v>MES</v>
          </cell>
          <cell r="E6147">
            <v>2508.62</v>
          </cell>
          <cell r="F6147" t="str">
            <v>SINAPI</v>
          </cell>
        </row>
        <row r="6148">
          <cell r="B6148">
            <v>93565</v>
          </cell>
          <cell r="C6148" t="str">
            <v>ENGENHEIRO CIVIL DE OBRA JUNIOR COM ENCARGOS COMPLEMENTARES</v>
          </cell>
          <cell r="D6148" t="str">
            <v>MES</v>
          </cell>
          <cell r="E6148">
            <v>13238.36</v>
          </cell>
          <cell r="F6148" t="str">
            <v>SINAPI</v>
          </cell>
        </row>
        <row r="6149">
          <cell r="B6149">
            <v>93566</v>
          </cell>
          <cell r="C6149" t="str">
            <v>AUXILIAR DE ESCRITORIO COM ENCARGOS COMPLEMENTARES</v>
          </cell>
          <cell r="D6149" t="str">
            <v>MES</v>
          </cell>
          <cell r="E6149">
            <v>2489.11</v>
          </cell>
          <cell r="F6149" t="str">
            <v>SINAPI</v>
          </cell>
        </row>
        <row r="6150">
          <cell r="B6150">
            <v>93567</v>
          </cell>
          <cell r="C6150" t="str">
            <v>ENGENHEIRO CIVIL DE OBRA PLENO COM ENCARGOS COMPLEMENTARES</v>
          </cell>
          <cell r="D6150" t="str">
            <v>MES</v>
          </cell>
          <cell r="E6150">
            <v>15043.71</v>
          </cell>
          <cell r="F6150" t="str">
            <v>SINAPI</v>
          </cell>
        </row>
        <row r="6151">
          <cell r="B6151">
            <v>93568</v>
          </cell>
          <cell r="C6151" t="str">
            <v>ENGENHEIRO CIVIL DE OBRA SENIOR COM ENCARGOS COMPLEMENTARES</v>
          </cell>
          <cell r="D6151" t="str">
            <v>MES</v>
          </cell>
          <cell r="E6151">
            <v>20499.87</v>
          </cell>
          <cell r="F6151" t="str">
            <v>SINAPI</v>
          </cell>
        </row>
        <row r="6152">
          <cell r="B6152">
            <v>93569</v>
          </cell>
          <cell r="C6152" t="str">
            <v>ARQUITETO JUNIOR COM ENCARGOS COMPLEMENTARES</v>
          </cell>
          <cell r="D6152" t="str">
            <v>MES</v>
          </cell>
          <cell r="E6152">
            <v>9771.68</v>
          </cell>
          <cell r="F6152" t="str">
            <v>SINAPI</v>
          </cell>
        </row>
        <row r="6153">
          <cell r="B6153">
            <v>93570</v>
          </cell>
          <cell r="C6153" t="str">
            <v>ARQUITETO PLENO COM ENCARGOS COMPLEMENTARES</v>
          </cell>
          <cell r="D6153" t="str">
            <v>MES</v>
          </cell>
          <cell r="E6153">
            <v>13806.04</v>
          </cell>
          <cell r="F6153" t="str">
            <v>SINAPI</v>
          </cell>
        </row>
        <row r="6154">
          <cell r="B6154">
            <v>93571</v>
          </cell>
          <cell r="C6154" t="str">
            <v>ARQUITETO SENIOR COM ENCARGOS COMPLEMENTARES</v>
          </cell>
          <cell r="D6154" t="str">
            <v>MES</v>
          </cell>
          <cell r="E6154">
            <v>18196.22</v>
          </cell>
          <cell r="F6154" t="str">
            <v>SINAPI</v>
          </cell>
        </row>
        <row r="6155">
          <cell r="B6155">
            <v>93572</v>
          </cell>
          <cell r="C6155" t="str">
            <v>ENCARREGADO GERAL DE OBRAS COM ENCARGOS COMPLEMENTARES</v>
          </cell>
          <cell r="D6155" t="str">
            <v>MES</v>
          </cell>
          <cell r="E6155">
            <v>5673.6</v>
          </cell>
          <cell r="F6155" t="str">
            <v>SINAPI</v>
          </cell>
        </row>
        <row r="6156">
          <cell r="B6156">
            <v>94295</v>
          </cell>
          <cell r="C6156" t="str">
            <v>MESTRE DE OBRAS COM ENCARGOS COMPLEMENTARES</v>
          </cell>
          <cell r="D6156" t="str">
            <v>MES</v>
          </cell>
          <cell r="E6156">
            <v>8476.67</v>
          </cell>
          <cell r="F6156" t="str">
            <v>SINAPI</v>
          </cell>
        </row>
        <row r="6157">
          <cell r="B6157">
            <v>94296</v>
          </cell>
          <cell r="C6157" t="str">
            <v>TOPOGRAFO COM ENCARGOS COMPLEMENTARES</v>
          </cell>
          <cell r="D6157" t="str">
            <v>MES</v>
          </cell>
          <cell r="E6157">
            <v>4007.26</v>
          </cell>
          <cell r="F6157" t="str">
            <v>SINAPI</v>
          </cell>
        </row>
        <row r="6158">
          <cell r="B6158">
            <v>95308</v>
          </cell>
          <cell r="C6158" t="str">
            <v>CURSO DE CAPACITAÇÃO PARA AJUDANTE DE ARMADOR (ENCARGOS COMPLEMENTARES) - HORISTA</v>
          </cell>
          <cell r="D6158" t="str">
            <v>H</v>
          </cell>
          <cell r="E6158">
            <v>7.0000000000000007E-2</v>
          </cell>
          <cell r="F6158" t="str">
            <v>SINAPI</v>
          </cell>
        </row>
        <row r="6159">
          <cell r="B6159">
            <v>95309</v>
          </cell>
          <cell r="C6159" t="str">
            <v>CURSO DE CAPACITAÇÃO PARA AJUDANTE DE CARPINTEIRO (ENCARGOS COMPLEMENTARES) - HORISTA</v>
          </cell>
          <cell r="D6159" t="str">
            <v>H</v>
          </cell>
          <cell r="E6159">
            <v>0.1</v>
          </cell>
          <cell r="F6159" t="str">
            <v>SINAPI</v>
          </cell>
        </row>
        <row r="6160">
          <cell r="B6160">
            <v>95310</v>
          </cell>
          <cell r="C6160" t="str">
            <v>CURSO DE CAPACITAÇÃO PARA AJUDANTE DE ESTRUTURA METÁLICA (ENCARGOS COMPLEMENTARES) - HORISTA</v>
          </cell>
          <cell r="D6160" t="str">
            <v>H</v>
          </cell>
          <cell r="E6160">
            <v>0.12</v>
          </cell>
          <cell r="F6160" t="str">
            <v>SINAPI</v>
          </cell>
        </row>
        <row r="6161">
          <cell r="B6161">
            <v>95311</v>
          </cell>
          <cell r="C6161" t="str">
            <v>CURSO DE CAPACITAÇÃO PARA AJUDANTE DE OPERAÇÃO EM GERAL (ENCARGOS COMPLEMENTARES) - HORISTA</v>
          </cell>
          <cell r="D6161" t="str">
            <v>H</v>
          </cell>
          <cell r="E6161">
            <v>7.0000000000000007E-2</v>
          </cell>
          <cell r="F6161" t="str">
            <v>SINAPI</v>
          </cell>
        </row>
        <row r="6162">
          <cell r="B6162">
            <v>95312</v>
          </cell>
          <cell r="C6162" t="str">
            <v>CURSO DE CAPACITAÇÃO PARA AJUDANTE DE PEDREIRO (ENCARGOS COMPLEMENTARES) - HORISTA</v>
          </cell>
          <cell r="D6162" t="str">
            <v>H</v>
          </cell>
          <cell r="E6162">
            <v>0.1</v>
          </cell>
          <cell r="F6162" t="str">
            <v>SINAPI</v>
          </cell>
        </row>
        <row r="6163">
          <cell r="B6163">
            <v>95313</v>
          </cell>
          <cell r="C6163" t="str">
            <v>CURSO DE CAPACITAÇÃO PARA AJUDANTE ESPECIALIZADO (ENCARGOS COMPLEMENTARES) - HORISTA</v>
          </cell>
          <cell r="D6163" t="str">
            <v>H</v>
          </cell>
          <cell r="E6163">
            <v>0.1</v>
          </cell>
          <cell r="F6163" t="str">
            <v>SINAPI</v>
          </cell>
        </row>
        <row r="6164">
          <cell r="B6164">
            <v>95314</v>
          </cell>
          <cell r="C6164" t="str">
            <v>CURSO DE CAPACITAÇÃO PARA ARMADOR (ENCARGOS COMPLEMENTARES) - HORISTA</v>
          </cell>
          <cell r="D6164" t="str">
            <v>H</v>
          </cell>
          <cell r="E6164">
            <v>0.1</v>
          </cell>
          <cell r="F6164" t="str">
            <v>SINAPI</v>
          </cell>
        </row>
        <row r="6165">
          <cell r="B6165">
            <v>95315</v>
          </cell>
          <cell r="C6165" t="str">
            <v>CURSO DE CAPACITAÇÃO PARA ASSENTADOR DE TUBOS (ENCARGOS COMPLEMENTARES) - HORISTA</v>
          </cell>
          <cell r="D6165" t="str">
            <v>H</v>
          </cell>
          <cell r="E6165">
            <v>0.21</v>
          </cell>
          <cell r="F6165" t="str">
            <v>SINAPI</v>
          </cell>
        </row>
        <row r="6166">
          <cell r="B6166">
            <v>95316</v>
          </cell>
          <cell r="C6166" t="str">
            <v>CURSO DE CAPACITAÇÃO PARA AUXILIAR DE ELETRICISTA (ENCARGOS COMPLEMENTARES) - HORISTA</v>
          </cell>
          <cell r="D6166" t="str">
            <v>H</v>
          </cell>
          <cell r="E6166">
            <v>0.23</v>
          </cell>
          <cell r="F6166" t="str">
            <v>SINAPI</v>
          </cell>
        </row>
        <row r="6167">
          <cell r="B6167">
            <v>95317</v>
          </cell>
          <cell r="C6167" t="str">
            <v>CURSO DE CAPACITAÇÃO PARA AUXILIAR DE ENCANADOR OU BOMBEIRO HIDRÁULICO (ENCARGOS COMPLEMENTARES) - HORISTA</v>
          </cell>
          <cell r="D6167" t="str">
            <v>H</v>
          </cell>
          <cell r="E6167">
            <v>0.11</v>
          </cell>
          <cell r="F6167" t="str">
            <v>SINAPI</v>
          </cell>
        </row>
        <row r="6168">
          <cell r="B6168">
            <v>95318</v>
          </cell>
          <cell r="C6168" t="str">
            <v>CURSO DE CAPACITAÇÃO PARA AUXILIAR DE LABORATÓRIO (ENCARGOS COMPLEMENTARES) - HORISTA</v>
          </cell>
          <cell r="D6168" t="str">
            <v>H</v>
          </cell>
          <cell r="E6168">
            <v>0.08</v>
          </cell>
          <cell r="F6168" t="str">
            <v>SINAPI</v>
          </cell>
        </row>
        <row r="6169">
          <cell r="B6169">
            <v>95319</v>
          </cell>
          <cell r="C6169" t="str">
            <v>CURSO DE CAPACITAÇÃO PARA AUXILIAR DE MECÂNICO (ENCARGOS COMPLEMENTARES) - HORISTA</v>
          </cell>
          <cell r="D6169" t="str">
            <v>H</v>
          </cell>
          <cell r="E6169">
            <v>0.14000000000000001</v>
          </cell>
          <cell r="F6169" t="str">
            <v>SINAPI</v>
          </cell>
        </row>
        <row r="6170">
          <cell r="B6170">
            <v>95320</v>
          </cell>
          <cell r="C6170" t="str">
            <v>CURSO DE CAPACITAÇÃO PARA AUXILIAR DE SERRALHEIRO (ENCARGOS COMPLEMENTARES) - HORISTA</v>
          </cell>
          <cell r="D6170" t="str">
            <v>H</v>
          </cell>
          <cell r="E6170">
            <v>7.0000000000000007E-2</v>
          </cell>
          <cell r="F6170" t="str">
            <v>SINAPI</v>
          </cell>
        </row>
        <row r="6171">
          <cell r="B6171">
            <v>95321</v>
          </cell>
          <cell r="C6171" t="str">
            <v>CURSO DE CAPACITAÇÃO PARA AUXILIAR DE SERVIÇOS GERAIS (ENCARGOS COMPLEMENTARES) - HORISTA</v>
          </cell>
          <cell r="D6171" t="str">
            <v>H</v>
          </cell>
          <cell r="E6171">
            <v>0.08</v>
          </cell>
          <cell r="F6171" t="str">
            <v>SINAPI</v>
          </cell>
        </row>
        <row r="6172">
          <cell r="B6172">
            <v>95322</v>
          </cell>
          <cell r="C6172" t="str">
            <v>CURSO DE CAPACITAÇÃO PARA AUXILIAR DE TOPÓGRAFO (ENCARGOS COMPLEMENTARES) - HORISTA</v>
          </cell>
          <cell r="D6172" t="str">
            <v>H</v>
          </cell>
          <cell r="E6172">
            <v>0.04</v>
          </cell>
          <cell r="F6172" t="str">
            <v>SINAPI</v>
          </cell>
        </row>
        <row r="6173">
          <cell r="B6173">
            <v>95323</v>
          </cell>
          <cell r="C6173" t="str">
            <v>CURSO DE CAPACITAÇÃO PARA AUXILIAR TÉCNICO DE ENGENHARIA (ENCARGOS COMPLEMENTARES) - HORISTA</v>
          </cell>
          <cell r="D6173" t="str">
            <v>H</v>
          </cell>
          <cell r="E6173">
            <v>0.12</v>
          </cell>
          <cell r="F6173" t="str">
            <v>SINAPI</v>
          </cell>
        </row>
        <row r="6174">
          <cell r="B6174">
            <v>95324</v>
          </cell>
          <cell r="C6174" t="str">
            <v>CURSO DE CAPACITAÇÃO PARA AZULEJISTA OU LADRILHISTA (ENCARGOS COMPLEMENTARES) - HORISTA</v>
          </cell>
          <cell r="D6174" t="str">
            <v>H</v>
          </cell>
          <cell r="E6174">
            <v>0.15</v>
          </cell>
          <cell r="F6174" t="str">
            <v>SINAPI</v>
          </cell>
        </row>
        <row r="6175">
          <cell r="B6175">
            <v>95325</v>
          </cell>
          <cell r="C6175" t="str">
            <v>CURSO DE CAPACITAÇÃO PARA BLASTER, DINAMITADOR OU CABO DE FOGO (ENCARGOS COMPLEMENTARES) - HORISTA</v>
          </cell>
          <cell r="D6175" t="str">
            <v>H</v>
          </cell>
          <cell r="E6175">
            <v>0.25</v>
          </cell>
          <cell r="F6175" t="str">
            <v>SINAPI</v>
          </cell>
        </row>
        <row r="6176">
          <cell r="B6176">
            <v>95326</v>
          </cell>
          <cell r="C6176" t="str">
            <v>CURSO DE CAPACITAÇÃO PARA CADASTRISTA DE REDES DE AGUA E ESGOTO (ENCARGOS COMPLEMENTARES) - HORISTA</v>
          </cell>
          <cell r="D6176" t="str">
            <v>H</v>
          </cell>
          <cell r="E6176">
            <v>0.02</v>
          </cell>
          <cell r="F6176" t="str">
            <v>SINAPI</v>
          </cell>
        </row>
        <row r="6177">
          <cell r="B6177">
            <v>95327</v>
          </cell>
          <cell r="C6177" t="str">
            <v>CURSO DE CAPACITAÇÃO PARA CALAFETADOR/CALAFATE (ENCARGOS COMPLEMENTARES) - HORISTA</v>
          </cell>
          <cell r="D6177" t="str">
            <v>H</v>
          </cell>
          <cell r="E6177">
            <v>0.16</v>
          </cell>
          <cell r="F6177" t="str">
            <v>SINAPI</v>
          </cell>
        </row>
        <row r="6178">
          <cell r="B6178">
            <v>95328</v>
          </cell>
          <cell r="C6178" t="str">
            <v>CURSO DE CAPACITAÇÃO PARA CALCETEIRO (ENCARGOS COMPLEMENTARES) - HORISTA</v>
          </cell>
          <cell r="D6178" t="str">
            <v>H</v>
          </cell>
          <cell r="E6178">
            <v>0.1</v>
          </cell>
          <cell r="F6178" t="str">
            <v>SINAPI</v>
          </cell>
        </row>
        <row r="6179">
          <cell r="B6179">
            <v>95329</v>
          </cell>
          <cell r="C6179" t="str">
            <v>CURSO DE CAPACITAÇÃO PARA CARPINTEIRO DE ESQUADRIA (ENCARGOS COMPLEMENTARES) - HORISTA</v>
          </cell>
          <cell r="D6179" t="str">
            <v>H</v>
          </cell>
          <cell r="E6179">
            <v>0.12</v>
          </cell>
          <cell r="F6179" t="str">
            <v>SINAPI</v>
          </cell>
        </row>
        <row r="6180">
          <cell r="B6180">
            <v>95330</v>
          </cell>
          <cell r="C6180" t="str">
            <v>CURSO DE CAPACITAÇÃO PARA CARPINTEIRO DE FÔRMAS (ENCARGOS COMPLEMENTARES) - HORISTA</v>
          </cell>
          <cell r="D6180" t="str">
            <v>H</v>
          </cell>
          <cell r="E6180">
            <v>0.1</v>
          </cell>
          <cell r="F6180" t="str">
            <v>SINAPI</v>
          </cell>
        </row>
        <row r="6181">
          <cell r="B6181">
            <v>95331</v>
          </cell>
          <cell r="C6181" t="str">
            <v>CURSO DE CAPACITAÇÃO PARA CAVOUQUEIRO OU OPERADOR PERFURATRIZ/ROMPEDOR (ENCARGOS COMPLEMENTARES) - HORISTA</v>
          </cell>
          <cell r="D6181" t="str">
            <v>H</v>
          </cell>
          <cell r="E6181">
            <v>0.14000000000000001</v>
          </cell>
          <cell r="F6181" t="str">
            <v>SINAPI</v>
          </cell>
        </row>
        <row r="6182">
          <cell r="B6182">
            <v>95332</v>
          </cell>
          <cell r="C6182" t="str">
            <v>CURSO DE CAPACITAÇÃO PARA ELETRICISTA (ENCARGOS COMPLEMENTARES) - HORISTA</v>
          </cell>
          <cell r="D6182" t="str">
            <v>H</v>
          </cell>
          <cell r="E6182">
            <v>0.33</v>
          </cell>
          <cell r="F6182" t="str">
            <v>SINAPI</v>
          </cell>
        </row>
        <row r="6183">
          <cell r="B6183">
            <v>95333</v>
          </cell>
          <cell r="C6183" t="str">
            <v>CURSO DE CAPACITAÇÃO PARA ELETRICISTA INDUSTRIAL (ENCARGOS COMPLEMENTARES) - HORISTA</v>
          </cell>
          <cell r="D6183" t="str">
            <v>H</v>
          </cell>
          <cell r="E6183">
            <v>0.33</v>
          </cell>
          <cell r="F6183" t="str">
            <v>SINAPI</v>
          </cell>
        </row>
        <row r="6184">
          <cell r="B6184">
            <v>95334</v>
          </cell>
          <cell r="C6184" t="str">
            <v>CURSO DE CAPACITAÇÃO PARA ELETROTÉCNICO (ENCARGOS COMPLEMENTARES) - HORISTA</v>
          </cell>
          <cell r="D6184" t="str">
            <v>H</v>
          </cell>
          <cell r="E6184">
            <v>0.3</v>
          </cell>
          <cell r="F6184" t="str">
            <v>SINAPI</v>
          </cell>
        </row>
        <row r="6185">
          <cell r="B6185">
            <v>95335</v>
          </cell>
          <cell r="C6185" t="str">
            <v>CURSO DE CAPACITAÇÃO PARA ENCANADOR OU BOMBEIRO HIDRÁULICO (ENCARGOS COMPLEMENTARES) - HORISTA</v>
          </cell>
          <cell r="D6185" t="str">
            <v>H</v>
          </cell>
          <cell r="E6185">
            <v>0.16</v>
          </cell>
          <cell r="F6185" t="str">
            <v>SINAPI</v>
          </cell>
        </row>
        <row r="6186">
          <cell r="B6186">
            <v>95336</v>
          </cell>
          <cell r="C6186" t="str">
            <v>CURSO DE CAPACITAÇÃO PARA ESTUCADOR (ENCARGOS COMPLEMENTARES) - HORISTA</v>
          </cell>
          <cell r="D6186" t="str">
            <v>H</v>
          </cell>
          <cell r="E6186">
            <v>0.1</v>
          </cell>
          <cell r="F6186" t="str">
            <v>SINAPI</v>
          </cell>
        </row>
        <row r="6187">
          <cell r="B6187">
            <v>95337</v>
          </cell>
          <cell r="C6187" t="str">
            <v>CURSO DE CAPACITAÇÃO PARA GESSEIRO (ENCARGOS COMPLEMENTARES) - HORISTA</v>
          </cell>
          <cell r="D6187" t="str">
            <v>H</v>
          </cell>
          <cell r="E6187">
            <v>0.1</v>
          </cell>
          <cell r="F6187" t="str">
            <v>SINAPI</v>
          </cell>
        </row>
        <row r="6188">
          <cell r="B6188">
            <v>95338</v>
          </cell>
          <cell r="C6188" t="str">
            <v>CURSO DE CAPACITAÇÃO PARA IMPERMEABILIZADOR (ENCARGOS COMPLEMENTARES) - HORISTA</v>
          </cell>
          <cell r="D6188" t="str">
            <v>H</v>
          </cell>
          <cell r="E6188">
            <v>0.19</v>
          </cell>
          <cell r="F6188" t="str">
            <v>SINAPI</v>
          </cell>
        </row>
        <row r="6189">
          <cell r="B6189">
            <v>95339</v>
          </cell>
          <cell r="C6189" t="str">
            <v>CURSO DE CAPACITAÇÃO PARA MAÇARIQUEIRO (ENCARGOS COMPLEMENTARES) - HORISTA</v>
          </cell>
          <cell r="D6189" t="str">
            <v>H</v>
          </cell>
          <cell r="E6189">
            <v>0.11</v>
          </cell>
          <cell r="F6189" t="str">
            <v>SINAPI</v>
          </cell>
        </row>
        <row r="6190">
          <cell r="B6190">
            <v>95340</v>
          </cell>
          <cell r="C6190" t="str">
            <v>CURSO DE CAPACITAÇÃO PARA MARCENEIRO (ENCARGOS COMPLEMENTARES) - HORISTA</v>
          </cell>
          <cell r="D6190" t="str">
            <v>H</v>
          </cell>
          <cell r="E6190">
            <v>0.13</v>
          </cell>
          <cell r="F6190" t="str">
            <v>SINAPI</v>
          </cell>
        </row>
        <row r="6191">
          <cell r="B6191">
            <v>95341</v>
          </cell>
          <cell r="C6191" t="str">
            <v>CURSO DE CAPACITAÇÃO PARA MARMORISTA/GRANITEIRO (ENCARGOS COMPLEMENTARES) - HORISTA</v>
          </cell>
          <cell r="D6191" t="str">
            <v>H</v>
          </cell>
          <cell r="E6191">
            <v>0.14000000000000001</v>
          </cell>
          <cell r="F6191" t="str">
            <v>SINAPI</v>
          </cell>
        </row>
        <row r="6192">
          <cell r="B6192">
            <v>95342</v>
          </cell>
          <cell r="C6192" t="str">
            <v>CURSO DE CAPACITAÇÃO PARA MECÂNICO DE EQUIPAMENTOS PESADOS (ENCARGOS COMPLEMENTARES) - HORISTA</v>
          </cell>
          <cell r="D6192" t="str">
            <v>H</v>
          </cell>
          <cell r="E6192">
            <v>0.17</v>
          </cell>
          <cell r="F6192" t="str">
            <v>SINAPI</v>
          </cell>
        </row>
        <row r="6193">
          <cell r="B6193">
            <v>95343</v>
          </cell>
          <cell r="C6193" t="str">
            <v>CURSO DE CAPACITAÇÃO PARA MONTADOR  DE TUBO AÇO/EQUIPAMENTOS (ENCARGOS COMPLEMENTARES) - HORISTA</v>
          </cell>
          <cell r="D6193" t="str">
            <v>H</v>
          </cell>
          <cell r="E6193">
            <v>0.38</v>
          </cell>
          <cell r="F6193" t="str">
            <v>SINAPI</v>
          </cell>
        </row>
        <row r="6194">
          <cell r="B6194">
            <v>95344</v>
          </cell>
          <cell r="C6194" t="str">
            <v>CURSO DE CAPACITAÇÃO PARA MONTADOR DE ESTRUTURA METÁLICA (ENCARGOS COMPLEMENTARES) - HORISTA</v>
          </cell>
          <cell r="D6194" t="str">
            <v>H</v>
          </cell>
          <cell r="E6194">
            <v>0.16</v>
          </cell>
          <cell r="F6194" t="str">
            <v>SINAPI</v>
          </cell>
        </row>
        <row r="6195">
          <cell r="B6195">
            <v>95345</v>
          </cell>
          <cell r="C6195" t="str">
            <v>CURSO DE CAPACITAÇÃO PARA MONTADOR ELETROMECÂNICO (ENCARGOS COMPLEMENTARES) - HORISTA</v>
          </cell>
          <cell r="D6195" t="str">
            <v>H</v>
          </cell>
          <cell r="E6195">
            <v>0.43</v>
          </cell>
          <cell r="F6195" t="str">
            <v>SINAPI</v>
          </cell>
        </row>
        <row r="6196">
          <cell r="B6196">
            <v>95346</v>
          </cell>
          <cell r="C6196" t="str">
            <v>CURSO DE CAPACITAÇÃO PARA MOTORISTA DE BASCULANTE (ENCARGOS COMPLEMENTARES) - HORISTA</v>
          </cell>
          <cell r="D6196" t="str">
            <v>H</v>
          </cell>
          <cell r="E6196">
            <v>7.0000000000000007E-2</v>
          </cell>
          <cell r="F6196" t="str">
            <v>SINAPI</v>
          </cell>
        </row>
        <row r="6197">
          <cell r="B6197">
            <v>95347</v>
          </cell>
          <cell r="C6197" t="str">
            <v>CURSO DE CAPACITAÇÃO PARA MOTORISTA DE CAMINHÃO (ENCARGOS COMPLEMENTARES) - HORISTA</v>
          </cell>
          <cell r="D6197" t="str">
            <v>H</v>
          </cell>
          <cell r="E6197">
            <v>7.0000000000000007E-2</v>
          </cell>
          <cell r="F6197" t="str">
            <v>SINAPI</v>
          </cell>
        </row>
        <row r="6198">
          <cell r="B6198">
            <v>95348</v>
          </cell>
          <cell r="C6198" t="str">
            <v>CURSO DE CAPACITAÇÃO PARA MOTORISTA DE CAMINHÃO E CARRETA (ENCARGOS COMPLEMENTARES) - HORISTA</v>
          </cell>
          <cell r="D6198" t="str">
            <v>H</v>
          </cell>
          <cell r="E6198">
            <v>0.1</v>
          </cell>
          <cell r="F6198" t="str">
            <v>SINAPI</v>
          </cell>
        </row>
        <row r="6199">
          <cell r="B6199">
            <v>95349</v>
          </cell>
          <cell r="C6199" t="str">
            <v>CURSO DE CAPACITAÇÃO PARA MOTORISTA DE VEÍCULO LEVE (ENCARGOS COMPLEMENTARES) - HORISTA</v>
          </cell>
          <cell r="D6199" t="str">
            <v>H</v>
          </cell>
          <cell r="E6199">
            <v>7.0000000000000007E-2</v>
          </cell>
          <cell r="F6199" t="str">
            <v>SINAPI</v>
          </cell>
        </row>
        <row r="6200">
          <cell r="B6200">
            <v>95350</v>
          </cell>
          <cell r="C6200" t="str">
            <v>CURSO DE CAPACITAÇÃO PARA MOTORISTA DE VEÍCULO PESADO (ENCARGOS COMPLEMENTARES) - HORISTA</v>
          </cell>
          <cell r="D6200" t="str">
            <v>H</v>
          </cell>
          <cell r="E6200">
            <v>0.09</v>
          </cell>
          <cell r="F6200" t="str">
            <v>SINAPI</v>
          </cell>
        </row>
        <row r="6201">
          <cell r="B6201">
            <v>95351</v>
          </cell>
          <cell r="C6201" t="str">
            <v>CURSO DE CAPACITAÇÃO PARA MOTORISTA OPERADOR DE MUNCK (ENCARGOS COMPLEMENTARES) - HORISTA</v>
          </cell>
          <cell r="D6201" t="str">
            <v>H</v>
          </cell>
          <cell r="E6201">
            <v>0.27</v>
          </cell>
          <cell r="F6201" t="str">
            <v>SINAPI</v>
          </cell>
        </row>
        <row r="6202">
          <cell r="B6202">
            <v>95352</v>
          </cell>
          <cell r="C6202" t="str">
            <v>CURSO DE CAPACITAÇÃO PARA NIVELADOR (ENCARGOS COMPLEMENTARES) - HORISTA</v>
          </cell>
          <cell r="D6202" t="str">
            <v>H</v>
          </cell>
          <cell r="E6202">
            <v>0.05</v>
          </cell>
          <cell r="F6202" t="str">
            <v>SINAPI</v>
          </cell>
        </row>
        <row r="6203">
          <cell r="B6203">
            <v>95354</v>
          </cell>
          <cell r="C6203" t="str">
            <v>CURSO DE CAPACITAÇÃO PARA OPERADOR DE BETONEIRA (CAMINHÃO) (ENCARGOS COMPLEMENTARES) - HORISTA</v>
          </cell>
          <cell r="D6203" t="str">
            <v>H</v>
          </cell>
          <cell r="E6203">
            <v>0.11</v>
          </cell>
          <cell r="F6203" t="str">
            <v>SINAPI</v>
          </cell>
        </row>
        <row r="6204">
          <cell r="B6204">
            <v>95355</v>
          </cell>
          <cell r="C6204" t="str">
            <v>CURSO DE CAPACITAÇÃO PARA OPERADOR DE COMPRESSOR OU COMPRESSORISTA (ENCARGOS COMPLEMENTARES) - HORISTA</v>
          </cell>
          <cell r="D6204" t="str">
            <v>H</v>
          </cell>
          <cell r="E6204">
            <v>0.13</v>
          </cell>
          <cell r="F6204" t="str">
            <v>SINAPI</v>
          </cell>
        </row>
        <row r="6205">
          <cell r="B6205">
            <v>95356</v>
          </cell>
          <cell r="C6205" t="str">
            <v>CURSO DE CAPACITAÇÃO PARA OPERADOR DE DEMARCADORA DE FAIXAS (ENCARGOS COMPLEMENTARES) - HORISTA</v>
          </cell>
          <cell r="D6205" t="str">
            <v>H</v>
          </cell>
          <cell r="E6205">
            <v>0.14000000000000001</v>
          </cell>
          <cell r="F6205" t="str">
            <v>SINAPI</v>
          </cell>
        </row>
        <row r="6206">
          <cell r="B6206">
            <v>95357</v>
          </cell>
          <cell r="C6206" t="str">
            <v>CURSO DE CAPACITAÇÃO PARA OPERADOR DE ESCAVADEIRA (ENCARGOS COMPLEMENTARES) - HORISTA</v>
          </cell>
          <cell r="D6206" t="str">
            <v>H</v>
          </cell>
          <cell r="E6206">
            <v>0.21</v>
          </cell>
          <cell r="F6206" t="str">
            <v>SINAPI</v>
          </cell>
        </row>
        <row r="6207">
          <cell r="B6207">
            <v>95358</v>
          </cell>
          <cell r="C6207" t="str">
            <v>CURSO DE CAPACITAÇÃO PARA OPERADOR DE GUINCHO (ENCARGOS COMPLEMENTARES) - HORISTA</v>
          </cell>
          <cell r="D6207" t="str">
            <v>H</v>
          </cell>
          <cell r="E6207">
            <v>0.23</v>
          </cell>
          <cell r="F6207" t="str">
            <v>SINAPI</v>
          </cell>
        </row>
        <row r="6208">
          <cell r="B6208">
            <v>95359</v>
          </cell>
          <cell r="C6208" t="str">
            <v>CURSO DE CAPACITAÇÃO PARA OPERADOR DE GUINDASTE (ENCARGOS COMPLEMENTARES) - HORISTA</v>
          </cell>
          <cell r="D6208" t="str">
            <v>H</v>
          </cell>
          <cell r="E6208">
            <v>0.23</v>
          </cell>
          <cell r="F6208" t="str">
            <v>SINAPI</v>
          </cell>
        </row>
        <row r="6209">
          <cell r="B6209">
            <v>95360</v>
          </cell>
          <cell r="C6209" t="str">
            <v>CURSO DE CAPACITAÇÃO PARA OPERADOR DE MÁQUINAS E EQUIPAMENTOS (ENCARGOS COMPLEMENTARES) - HORISTA</v>
          </cell>
          <cell r="D6209" t="str">
            <v>H</v>
          </cell>
          <cell r="E6209">
            <v>0.18</v>
          </cell>
          <cell r="F6209" t="str">
            <v>SINAPI</v>
          </cell>
        </row>
        <row r="6210">
          <cell r="B6210">
            <v>95361</v>
          </cell>
          <cell r="C6210" t="str">
            <v>CURSO DE CAPACITAÇÃO PARA OPERADOR DE MARTELETE OU MARTELETEIRO (ENCARGOS COMPLEMENTARES) - HORISTA</v>
          </cell>
          <cell r="D6210" t="str">
            <v>H</v>
          </cell>
          <cell r="E6210">
            <v>0.11</v>
          </cell>
          <cell r="F6210" t="str">
            <v>SINAPI</v>
          </cell>
        </row>
        <row r="6211">
          <cell r="B6211">
            <v>95362</v>
          </cell>
          <cell r="C6211" t="str">
            <v>CURSO DE CAPACITAÇÃO PARA OPERADOR DE MOTO-ESCREIPER (ENCARGOS COMPLEMENTARES) - HORISTA</v>
          </cell>
          <cell r="D6211" t="str">
            <v>H</v>
          </cell>
          <cell r="E6211">
            <v>0.14000000000000001</v>
          </cell>
          <cell r="F6211" t="str">
            <v>SINAPI</v>
          </cell>
        </row>
        <row r="6212">
          <cell r="B6212">
            <v>95363</v>
          </cell>
          <cell r="C6212" t="str">
            <v>CURSO DE CAPACITAÇÃO PARA OPERADOR DE MOTONIVELADORA (ENCARGOS COMPLEMENTARES) - HORISTA</v>
          </cell>
          <cell r="D6212" t="str">
            <v>H</v>
          </cell>
          <cell r="E6212">
            <v>0.17</v>
          </cell>
          <cell r="F6212" t="str">
            <v>SINAPI</v>
          </cell>
        </row>
        <row r="6213">
          <cell r="B6213">
            <v>95364</v>
          </cell>
          <cell r="C6213" t="str">
            <v>CURSO DE CAPACITAÇÃO PARA OPERADOR DE PÁ CARREGADEIRA (ENCARGOS COMPLEMENTARES) - HORISTA</v>
          </cell>
          <cell r="D6213" t="str">
            <v>H</v>
          </cell>
          <cell r="E6213">
            <v>0.14000000000000001</v>
          </cell>
          <cell r="F6213" t="str">
            <v>SINAPI</v>
          </cell>
        </row>
        <row r="6214">
          <cell r="B6214">
            <v>95365</v>
          </cell>
          <cell r="C6214" t="str">
            <v>CURSO DE CAPACITAÇÃO PARA OPERADOR DE PAVIMENTADORA (ENCARGOS COMPLEMENTARES) - HORISTA</v>
          </cell>
          <cell r="D6214" t="str">
            <v>H</v>
          </cell>
          <cell r="E6214">
            <v>0.15</v>
          </cell>
          <cell r="F6214" t="str">
            <v>SINAPI</v>
          </cell>
        </row>
        <row r="6215">
          <cell r="B6215">
            <v>95366</v>
          </cell>
          <cell r="C6215" t="str">
            <v>CURSO DE CAPACITAÇÃO PARA OPERADOR DE ROLO COMPACTADOR (ENCARGOS COMPLEMENTARES) - HORISTA</v>
          </cell>
          <cell r="D6215" t="str">
            <v>H</v>
          </cell>
          <cell r="E6215">
            <v>0.15</v>
          </cell>
          <cell r="F6215" t="str">
            <v>SINAPI</v>
          </cell>
        </row>
        <row r="6216">
          <cell r="B6216">
            <v>95367</v>
          </cell>
          <cell r="C6216" t="str">
            <v>CURSO DE CAPACITAÇÃO PARA OPERADOR DE USINA DE ASFALTO, DE SOLOS OU DE CONCRETO (ENCARGOS COMPLEMENTARES) - HORISTA</v>
          </cell>
          <cell r="D6216" t="str">
            <v>H</v>
          </cell>
          <cell r="E6216">
            <v>0.12</v>
          </cell>
          <cell r="F6216" t="str">
            <v>SINAPI</v>
          </cell>
        </row>
        <row r="6217">
          <cell r="B6217">
            <v>95368</v>
          </cell>
          <cell r="C6217" t="str">
            <v>CURSO DE CAPACITAÇÃO PARA OPERADOR JATO DE AREIA OU JATISTA (ENCARGOS COMPLEMENTARES) - HORISTA</v>
          </cell>
          <cell r="D6217" t="str">
            <v>H</v>
          </cell>
          <cell r="E6217">
            <v>0.19</v>
          </cell>
          <cell r="F6217" t="str">
            <v>SINAPI</v>
          </cell>
        </row>
        <row r="6218">
          <cell r="B6218">
            <v>95369</v>
          </cell>
          <cell r="C6218" t="str">
            <v>CURSO DE CAPACITAÇÃO PARA OPERADOR PARA BATE ESTACAS (ENCARGOS COMPLEMENTARES) - HORISTA</v>
          </cell>
          <cell r="D6218" t="str">
            <v>H</v>
          </cell>
          <cell r="E6218">
            <v>0.14000000000000001</v>
          </cell>
          <cell r="F6218" t="str">
            <v>SINAPI</v>
          </cell>
        </row>
        <row r="6219">
          <cell r="B6219">
            <v>95370</v>
          </cell>
          <cell r="C6219" t="str">
            <v>CURSO DE CAPACITAÇÃO PARA PASTILHEIRO (ENCARGOS COMPLEMENTARES) - HORISTA</v>
          </cell>
          <cell r="D6219" t="str">
            <v>H</v>
          </cell>
          <cell r="E6219">
            <v>0.15</v>
          </cell>
          <cell r="F6219" t="str">
            <v>SINAPI</v>
          </cell>
        </row>
        <row r="6220">
          <cell r="B6220">
            <v>95371</v>
          </cell>
          <cell r="C6220" t="str">
            <v>CURSO DE CAPACITAÇÃO PARA PEDREIRO (ENCARGOS COMPLEMENTARES) - HORISTA</v>
          </cell>
          <cell r="D6220" t="str">
            <v>H</v>
          </cell>
          <cell r="E6220">
            <v>0.19</v>
          </cell>
          <cell r="F6220" t="str">
            <v>SINAPI</v>
          </cell>
        </row>
        <row r="6221">
          <cell r="B6221">
            <v>95372</v>
          </cell>
          <cell r="C6221" t="str">
            <v>CURSO DE CAPACITAÇÃO PARA PINTOR (ENCARGOS COMPLEMENTARES) - HORISTA</v>
          </cell>
          <cell r="D6221" t="str">
            <v>H</v>
          </cell>
          <cell r="E6221">
            <v>0.13</v>
          </cell>
          <cell r="F6221" t="str">
            <v>SINAPI</v>
          </cell>
        </row>
        <row r="6222">
          <cell r="B6222">
            <v>95373</v>
          </cell>
          <cell r="C6222" t="str">
            <v>CURSO DE CAPACITAÇÃO PARA PINTOR DE LETREIROS (ENCARGOS COMPLEMENTARES) - HORISTA</v>
          </cell>
          <cell r="D6222" t="str">
            <v>H</v>
          </cell>
          <cell r="E6222">
            <v>0.15</v>
          </cell>
          <cell r="F6222" t="str">
            <v>SINAPI</v>
          </cell>
        </row>
        <row r="6223">
          <cell r="B6223">
            <v>95374</v>
          </cell>
          <cell r="C6223" t="str">
            <v>CURSO DE CAPACITAÇÃO PARA PINTOR PARA TINTA EPÓXI (ENCARGOS COMPLEMENTARES) - HORISTA</v>
          </cell>
          <cell r="D6223" t="str">
            <v>H</v>
          </cell>
          <cell r="E6223">
            <v>0.14000000000000001</v>
          </cell>
          <cell r="F6223" t="str">
            <v>SINAPI</v>
          </cell>
        </row>
        <row r="6224">
          <cell r="B6224">
            <v>95375</v>
          </cell>
          <cell r="C6224" t="str">
            <v>CURSO DE CAPACITAÇÃO PARA POCEIRO (ENCARGOS COMPLEMENTARES) - HORISTA</v>
          </cell>
          <cell r="D6224" t="str">
            <v>H</v>
          </cell>
          <cell r="E6224">
            <v>0.21</v>
          </cell>
          <cell r="F6224" t="str">
            <v>SINAPI</v>
          </cell>
        </row>
        <row r="6225">
          <cell r="B6225">
            <v>95376</v>
          </cell>
          <cell r="C6225" t="str">
            <v>CURSO DE CAPACITAÇÃO PARA RASTELEIRO (ENCARGOS COMPLEMENTARES) - HORISTA</v>
          </cell>
          <cell r="D6225" t="str">
            <v>H</v>
          </cell>
          <cell r="E6225">
            <v>0.06</v>
          </cell>
          <cell r="F6225" t="str">
            <v>SINAPI</v>
          </cell>
        </row>
        <row r="6226">
          <cell r="B6226">
            <v>95377</v>
          </cell>
          <cell r="C6226" t="str">
            <v>CURSO DE CAPACITAÇÃO PARA SERRALHEIRO (ENCARGOS COMPLEMENTARES) - HORISTA</v>
          </cell>
          <cell r="D6226" t="str">
            <v>H</v>
          </cell>
          <cell r="E6226">
            <v>0.1</v>
          </cell>
          <cell r="F6226" t="str">
            <v>SINAPI</v>
          </cell>
        </row>
        <row r="6227">
          <cell r="B6227">
            <v>95378</v>
          </cell>
          <cell r="C6227" t="str">
            <v>CURSO DE CAPACITAÇÃO PARA SERVENTE (ENCARGOS COMPLEMENTARES) - HORISTA</v>
          </cell>
          <cell r="D6227" t="str">
            <v>H</v>
          </cell>
          <cell r="E6227">
            <v>0.14000000000000001</v>
          </cell>
          <cell r="F6227" t="str">
            <v>SINAPI</v>
          </cell>
        </row>
        <row r="6228">
          <cell r="B6228">
            <v>95379</v>
          </cell>
          <cell r="C6228" t="str">
            <v>CURSO DE CAPACITAÇÃO PARA SOLDADOR (ENCARGOS COMPLEMENTARES) - HORISTA</v>
          </cell>
          <cell r="D6228" t="str">
            <v>H</v>
          </cell>
          <cell r="E6228">
            <v>0.1</v>
          </cell>
          <cell r="F6228" t="str">
            <v>SINAPI</v>
          </cell>
        </row>
        <row r="6229">
          <cell r="B6229">
            <v>95380</v>
          </cell>
          <cell r="C6229" t="str">
            <v>CURSO DE CAPACITAÇÃO PARA SOLDADOR A (PARA SOLDA A SER TESTADA COM RAIOS  X ) (ENCARGOS COMPLEMENTARES) - HORISTA</v>
          </cell>
          <cell r="D6229" t="str">
            <v>H</v>
          </cell>
          <cell r="E6229">
            <v>0.09</v>
          </cell>
          <cell r="F6229" t="str">
            <v>SINAPI</v>
          </cell>
        </row>
        <row r="6230">
          <cell r="B6230">
            <v>95382</v>
          </cell>
          <cell r="C6230" t="str">
            <v>CURSO DE CAPACITAÇÃO PARA TAQUEADOR OU TAQUEIRO (ENCARGOS COMPLEMENTARES) - HORISTA</v>
          </cell>
          <cell r="D6230" t="str">
            <v>H</v>
          </cell>
          <cell r="E6230">
            <v>0.12</v>
          </cell>
          <cell r="F6230" t="str">
            <v>SINAPI</v>
          </cell>
        </row>
        <row r="6231">
          <cell r="B6231">
            <v>95383</v>
          </cell>
          <cell r="C6231" t="str">
            <v>CURSO DE CAPACITAÇÃO PARA TÉCNICO DE LABORATÓRIO (ENCARGOS COMPLEMENTARES) - HORISTA</v>
          </cell>
          <cell r="D6231" t="str">
            <v>H</v>
          </cell>
          <cell r="E6231">
            <v>0.11</v>
          </cell>
          <cell r="F6231" t="str">
            <v>SINAPI</v>
          </cell>
        </row>
        <row r="6232">
          <cell r="B6232">
            <v>95384</v>
          </cell>
          <cell r="C6232" t="str">
            <v>CURSO DE CAPACITAÇÃO PARA TÉCNICO DE SONDAGEM (ENCARGOS COMPLEMENTARES) - HORISTA</v>
          </cell>
          <cell r="D6232" t="str">
            <v>H</v>
          </cell>
          <cell r="E6232">
            <v>0.25</v>
          </cell>
          <cell r="F6232" t="str">
            <v>SINAPI</v>
          </cell>
        </row>
        <row r="6233">
          <cell r="B6233">
            <v>95385</v>
          </cell>
          <cell r="C6233" t="str">
            <v>CURSO DE CAPACITAÇÃO PARA TELHADISTA (ENCARGOS COMPLEMENTARES) - HORISTA</v>
          </cell>
          <cell r="D6233" t="str">
            <v>H</v>
          </cell>
          <cell r="E6233">
            <v>0.12</v>
          </cell>
          <cell r="F6233" t="str">
            <v>SINAPI</v>
          </cell>
        </row>
        <row r="6234">
          <cell r="B6234">
            <v>95386</v>
          </cell>
          <cell r="C6234" t="str">
            <v>CURSO DE CAPACITAÇÃO PARA TRATORISTA (ENCARGOS COMPLEMENTARES) - HORISTA</v>
          </cell>
          <cell r="D6234" t="str">
            <v>H</v>
          </cell>
          <cell r="E6234">
            <v>0.19</v>
          </cell>
          <cell r="F6234" t="str">
            <v>SINAPI</v>
          </cell>
        </row>
        <row r="6235">
          <cell r="B6235">
            <v>95387</v>
          </cell>
          <cell r="C6235" t="str">
            <v>CURSO DE CAPACITAÇÃO PARA VIDRACEIRO (ENCARGOS COMPLEMENTARES) - HORISTA</v>
          </cell>
          <cell r="D6235" t="str">
            <v>H</v>
          </cell>
          <cell r="E6235">
            <v>0.1</v>
          </cell>
          <cell r="F6235" t="str">
            <v>SINAPI</v>
          </cell>
        </row>
        <row r="6236">
          <cell r="B6236">
            <v>95388</v>
          </cell>
          <cell r="C6236" t="str">
            <v>CURSO DE CAPACITAÇÃO PARA VIGIA NOTURNO (ENCARGOS COMPLEMENTARES) - HORISTA</v>
          </cell>
          <cell r="D6236" t="str">
            <v>H</v>
          </cell>
          <cell r="E6236">
            <v>0.04</v>
          </cell>
          <cell r="F6236" t="str">
            <v>SINAPI</v>
          </cell>
        </row>
        <row r="6237">
          <cell r="B6237">
            <v>95389</v>
          </cell>
          <cell r="C6237" t="str">
            <v>CURSO DE CAPACITAÇÃO PARA OPERADOR DE BETONEIRA ESTACIONÁRIA/MISTURADOR (ENCARGOS COMPLEMENTARES) - HORISTA</v>
          </cell>
          <cell r="D6237" t="str">
            <v>H</v>
          </cell>
          <cell r="E6237">
            <v>0.11</v>
          </cell>
          <cell r="F6237" t="str">
            <v>SINAPI</v>
          </cell>
        </row>
        <row r="6238">
          <cell r="B6238">
            <v>95390</v>
          </cell>
          <cell r="C6238" t="str">
            <v>CURSO DE CAPACITAÇÃO PARA JARDINEIRO (ENCARGOS COMPLEMENTARES) - HORISTA</v>
          </cell>
          <cell r="D6238" t="str">
            <v>H</v>
          </cell>
          <cell r="E6238">
            <v>0.04</v>
          </cell>
          <cell r="F6238" t="str">
            <v>SINAPI</v>
          </cell>
        </row>
        <row r="6239">
          <cell r="B6239">
            <v>95391</v>
          </cell>
          <cell r="C6239" t="str">
            <v>CURSO DE CAPACITAÇÃO PARA DESENHISTA DETALHISTA (ENCARGOS COMPLEMENTARES) - HORISTA</v>
          </cell>
          <cell r="D6239" t="str">
            <v>H</v>
          </cell>
          <cell r="E6239">
            <v>0.09</v>
          </cell>
          <cell r="F6239" t="str">
            <v>SINAPI</v>
          </cell>
        </row>
        <row r="6240">
          <cell r="B6240">
            <v>95392</v>
          </cell>
          <cell r="C6240" t="str">
            <v>CURSO DE CAPACITAÇÃO PARA ALMOXARIFE (ENCARGOS COMPLEMENTARES) - HORISTA</v>
          </cell>
          <cell r="D6240" t="str">
            <v>H</v>
          </cell>
          <cell r="E6240">
            <v>0.04</v>
          </cell>
          <cell r="F6240" t="str">
            <v>SINAPI</v>
          </cell>
        </row>
        <row r="6241">
          <cell r="B6241">
            <v>95393</v>
          </cell>
          <cell r="C6241" t="str">
            <v>CURSO DE CAPACITAÇÃO PARA APONTADOR OU APROPRIADOR (ENCARGOS COMPLEMENTARES) - HORISTA</v>
          </cell>
          <cell r="D6241" t="str">
            <v>H</v>
          </cell>
          <cell r="E6241">
            <v>0.19</v>
          </cell>
          <cell r="F6241" t="str">
            <v>SINAPI</v>
          </cell>
        </row>
        <row r="6242">
          <cell r="B6242">
            <v>95394</v>
          </cell>
          <cell r="C6242" t="str">
            <v>CURSO DE CAPACITAÇÃO PARA ARQUITETO DE OBRA JÚNIOR (ENCARGOS COMPLEMENTARES) - HORISTA</v>
          </cell>
          <cell r="D6242" t="str">
            <v>H</v>
          </cell>
          <cell r="E6242">
            <v>0.31</v>
          </cell>
          <cell r="F6242" t="str">
            <v>SINAPI</v>
          </cell>
        </row>
        <row r="6243">
          <cell r="B6243">
            <v>95395</v>
          </cell>
          <cell r="C6243" t="str">
            <v>CURSO DE CAPACITAÇÃO PARA ARQUITETO DE OBRA PLENO (ENCARGOS COMPLEMENTARES) - HORISTA</v>
          </cell>
          <cell r="D6243" t="str">
            <v>H</v>
          </cell>
          <cell r="E6243">
            <v>0.44</v>
          </cell>
          <cell r="F6243" t="str">
            <v>SINAPI</v>
          </cell>
        </row>
        <row r="6244">
          <cell r="B6244">
            <v>95396</v>
          </cell>
          <cell r="C6244" t="str">
            <v>CURSO DE CAPACITAÇÃO PARA ARQUITETO DE OBRA SÊNIOR (ENCARGOS COMPLEMENTARES) - HORISTA</v>
          </cell>
          <cell r="D6244" t="str">
            <v>H</v>
          </cell>
          <cell r="E6244">
            <v>0.57999999999999996</v>
          </cell>
          <cell r="F6244" t="str">
            <v>SINAPI</v>
          </cell>
        </row>
        <row r="6245">
          <cell r="B6245">
            <v>95397</v>
          </cell>
          <cell r="C6245" t="str">
            <v>CURSO DE CAPACITAÇÃO PARA AUXILIAR DE DESENHISTA (ENCARGOS COMPLEMENTARES) - HORISTA</v>
          </cell>
          <cell r="D6245" t="str">
            <v>H</v>
          </cell>
          <cell r="E6245">
            <v>0.06</v>
          </cell>
          <cell r="F6245" t="str">
            <v>SINAPI</v>
          </cell>
        </row>
        <row r="6246">
          <cell r="B6246">
            <v>95398</v>
          </cell>
          <cell r="C6246" t="str">
            <v>CURSO DE CAPACITAÇÃO PARA AUXILIAR DE ESCRITÓRIO (ENCARGOS COMPLEMENTARES) - HORISTA</v>
          </cell>
          <cell r="D6246" t="str">
            <v>H</v>
          </cell>
          <cell r="E6246">
            <v>0.04</v>
          </cell>
          <cell r="F6246" t="str">
            <v>SINAPI</v>
          </cell>
        </row>
        <row r="6247">
          <cell r="B6247">
            <v>95399</v>
          </cell>
          <cell r="C6247" t="str">
            <v>CURSO DE CAPACITAÇÃO PARA DESENHISTA COPISTA (ENCARGOS COMPLEMENTARES) - HORISTA</v>
          </cell>
          <cell r="D6247" t="str">
            <v>H</v>
          </cell>
          <cell r="E6247">
            <v>0.06</v>
          </cell>
          <cell r="F6247" t="str">
            <v>SINAPI</v>
          </cell>
        </row>
        <row r="6248">
          <cell r="B6248">
            <v>95400</v>
          </cell>
          <cell r="C6248" t="str">
            <v>CURSO DE CAPACITAÇÃO PARA DESENHISTA PROJETISTA (ENCARGOS COMPLEMENTARES) - HORISTA</v>
          </cell>
          <cell r="D6248" t="str">
            <v>H</v>
          </cell>
          <cell r="E6248">
            <v>7.0000000000000007E-2</v>
          </cell>
          <cell r="F6248" t="str">
            <v>SINAPI</v>
          </cell>
        </row>
        <row r="6249">
          <cell r="B6249">
            <v>95401</v>
          </cell>
          <cell r="C6249" t="str">
            <v>CURSO DE CAPACITAÇÃO PARA ENCARREGADO GERAL (ENCARGOS COMPLEMENTARES) - HORISTA</v>
          </cell>
          <cell r="D6249" t="str">
            <v>H</v>
          </cell>
          <cell r="E6249">
            <v>0.44</v>
          </cell>
          <cell r="F6249" t="str">
            <v>SINAPI</v>
          </cell>
        </row>
        <row r="6250">
          <cell r="B6250">
            <v>95402</v>
          </cell>
          <cell r="C6250" t="str">
            <v>CURSO DE CAPACITAÇÃO PARA ENGENHEIRO CIVIL DE OBRA JÚNIOR (ENCARGOS COMPLEMENTARES) - HORISTA</v>
          </cell>
          <cell r="D6250" t="str">
            <v>H</v>
          </cell>
          <cell r="E6250">
            <v>0.75</v>
          </cell>
          <cell r="F6250" t="str">
            <v>SINAPI</v>
          </cell>
        </row>
        <row r="6251">
          <cell r="B6251">
            <v>95403</v>
          </cell>
          <cell r="C6251" t="str">
            <v>CURSO DE CAPACITAÇÃO PARA ENGENHEIRO CIVIL DE OBRA PLENO (ENCARGOS COMPLEMENTARES) - HORISTA</v>
          </cell>
          <cell r="D6251" t="str">
            <v>H</v>
          </cell>
          <cell r="E6251">
            <v>0.85</v>
          </cell>
          <cell r="F6251" t="str">
            <v>SINAPI</v>
          </cell>
        </row>
        <row r="6252">
          <cell r="B6252">
            <v>95404</v>
          </cell>
          <cell r="C6252" t="str">
            <v>CURSO DE CAPACITAÇÃO PARA ENGENHEIRO CIVIL DE OBRA SÊNIOR (ENCARGOS COMPLEMENTARES) - HORISTA</v>
          </cell>
          <cell r="D6252" t="str">
            <v>H</v>
          </cell>
          <cell r="E6252">
            <v>1.17</v>
          </cell>
          <cell r="F6252" t="str">
            <v>SINAPI</v>
          </cell>
        </row>
        <row r="6253">
          <cell r="B6253">
            <v>95405</v>
          </cell>
          <cell r="C6253" t="str">
            <v>CURSO DE CAPACITAÇÃO PARA MESTRE DE OBRAS (ENCARGOS COMPLEMENTARES) - HORISTA</v>
          </cell>
          <cell r="D6253" t="str">
            <v>H</v>
          </cell>
          <cell r="E6253">
            <v>0.67</v>
          </cell>
          <cell r="F6253" t="str">
            <v>SINAPI</v>
          </cell>
        </row>
        <row r="6254">
          <cell r="B6254">
            <v>95406</v>
          </cell>
          <cell r="C6254" t="str">
            <v>CURSO DE CAPACITAÇÃO PARA TOPÓGRAFO (ENCARGOS COMPLEMENTARES) - HORISTA</v>
          </cell>
          <cell r="D6254" t="str">
            <v>H</v>
          </cell>
          <cell r="E6254">
            <v>0.1</v>
          </cell>
          <cell r="F6254" t="str">
            <v>SINAPI</v>
          </cell>
        </row>
        <row r="6255">
          <cell r="B6255">
            <v>95407</v>
          </cell>
          <cell r="C6255" t="str">
            <v>CURSO DE CAPACITAÇÃO PARA ENGENHEIRO ELETRICISTA (ENCARGOS COMPLEMENTARES) - HORISTA</v>
          </cell>
          <cell r="D6255" t="str">
            <v>H</v>
          </cell>
          <cell r="E6255">
            <v>1.92</v>
          </cell>
          <cell r="F6255" t="str">
            <v>SINAPI</v>
          </cell>
        </row>
        <row r="6256">
          <cell r="B6256">
            <v>95408</v>
          </cell>
          <cell r="C6256" t="str">
            <v>CURSO DE CAPACITAÇÃO  PARA MOTORISTA DE CAMINHÃO (ENCARGOS COMPLEMENTARES) - MENSALISTA</v>
          </cell>
          <cell r="D6256" t="str">
            <v>MES</v>
          </cell>
          <cell r="E6256">
            <v>10.75</v>
          </cell>
          <cell r="F6256" t="str">
            <v>SINAPI</v>
          </cell>
        </row>
        <row r="6257">
          <cell r="B6257">
            <v>95409</v>
          </cell>
          <cell r="C6257" t="str">
            <v>CURSO DE CAPACITAÇÃO PARA DESENHISTA DETALHISTA (ENCARGOS COMPLEMENTARES) - MENSALISTA</v>
          </cell>
          <cell r="D6257" t="str">
            <v>MES</v>
          </cell>
          <cell r="E6257">
            <v>12.56</v>
          </cell>
          <cell r="F6257" t="str">
            <v>SINAPI</v>
          </cell>
        </row>
        <row r="6258">
          <cell r="B6258">
            <v>95410</v>
          </cell>
          <cell r="C6258" t="str">
            <v>CURSO DE CAPACITAÇÃO PARA DESENHISTA COPISTA (ENCARGOS COMPLEMENTARES) - MENSALISTA</v>
          </cell>
          <cell r="D6258" t="str">
            <v>MES</v>
          </cell>
          <cell r="E6258">
            <v>9.06</v>
          </cell>
          <cell r="F6258" t="str">
            <v>SINAPI</v>
          </cell>
        </row>
        <row r="6259">
          <cell r="B6259">
            <v>95411</v>
          </cell>
          <cell r="C6259" t="str">
            <v>CURSO DE CAPACITAÇÃO PARA DESENHISTA PROJETISTA (ENCARGOS COMPLEMENTARES) - MENSALISTA</v>
          </cell>
          <cell r="D6259" t="str">
            <v>MES</v>
          </cell>
          <cell r="E6259">
            <v>10.43</v>
          </cell>
          <cell r="F6259" t="str">
            <v>SINAPI</v>
          </cell>
        </row>
        <row r="6260">
          <cell r="B6260">
            <v>95412</v>
          </cell>
          <cell r="C6260" t="str">
            <v>CURSO DE CAPACITAÇÃO PARA AUXILIAR DE DESENHISTA (ENCARGOS COMPLEMENTARES) - MENSALISTA</v>
          </cell>
          <cell r="D6260" t="str">
            <v>MES</v>
          </cell>
          <cell r="E6260">
            <v>8.74</v>
          </cell>
          <cell r="F6260" t="str">
            <v>SINAPI</v>
          </cell>
        </row>
        <row r="6261">
          <cell r="B6261">
            <v>95413</v>
          </cell>
          <cell r="C6261" t="str">
            <v>CURSO DE CAPACITAÇÃO PARA ALMOXARIFE (ENCARGOS COMPLEMENTARES) - MENSALISTA</v>
          </cell>
          <cell r="D6261" t="str">
            <v>MES</v>
          </cell>
          <cell r="E6261">
            <v>6.19</v>
          </cell>
          <cell r="F6261" t="str">
            <v>SINAPI</v>
          </cell>
        </row>
        <row r="6262">
          <cell r="B6262">
            <v>95414</v>
          </cell>
          <cell r="C6262" t="str">
            <v>CURSO DE CAPACITAÇÃO PARA APONTADOR OU APROPRIADOR (ENCARGOS COMPLEMENTARES) - MENSALISTA</v>
          </cell>
          <cell r="D6262" t="str">
            <v>MES</v>
          </cell>
          <cell r="E6262">
            <v>25.7</v>
          </cell>
          <cell r="F6262" t="str">
            <v>SINAPI</v>
          </cell>
        </row>
        <row r="6263">
          <cell r="B6263">
            <v>95415</v>
          </cell>
          <cell r="C6263" t="str">
            <v>CURSO DE CAPACITAÇÃO PARA ENGENHEIRO CIVIL DE OBRA JÚNIOR (ENCARGOS COMPLEMENTARES) - MENSALISTA</v>
          </cell>
          <cell r="D6263" t="str">
            <v>MES</v>
          </cell>
          <cell r="E6263">
            <v>101.1</v>
          </cell>
          <cell r="F6263" t="str">
            <v>SINAPI</v>
          </cell>
        </row>
        <row r="6264">
          <cell r="B6264">
            <v>95416</v>
          </cell>
          <cell r="C6264" t="str">
            <v>CURSO DE CAPACITAÇÃO PARA AUXILIAR DE ESCRITÓRIO (ENCARGOS COMPLEMENTARES) - MENSALISTA</v>
          </cell>
          <cell r="D6264" t="str">
            <v>MES</v>
          </cell>
          <cell r="E6264">
            <v>6.19</v>
          </cell>
          <cell r="F6264" t="str">
            <v>SINAPI</v>
          </cell>
        </row>
        <row r="6265">
          <cell r="B6265">
            <v>95417</v>
          </cell>
          <cell r="C6265" t="str">
            <v>CURSO DE CAPACITAÇÃO PARA ENGENHEIRO CIVIL DE OBRA PLENO (ENCARGOS COMPLEMENTARES) - MENSALISTA</v>
          </cell>
          <cell r="D6265" t="str">
            <v>MES</v>
          </cell>
          <cell r="E6265">
            <v>115.07</v>
          </cell>
          <cell r="F6265" t="str">
            <v>SINAPI</v>
          </cell>
        </row>
        <row r="6266">
          <cell r="B6266">
            <v>95418</v>
          </cell>
          <cell r="C6266" t="str">
            <v>CURSO DE CAPACITAÇÃO PARA ENGENHEIRO CIVIL DE OBRA SÊNIOR (ENCARGOS COMPLEMENTARES) - MENSALISTA</v>
          </cell>
          <cell r="D6266" t="str">
            <v>MES</v>
          </cell>
          <cell r="E6266">
            <v>157.30000000000001</v>
          </cell>
          <cell r="F6266" t="str">
            <v>SINAPI</v>
          </cell>
        </row>
        <row r="6267">
          <cell r="B6267">
            <v>95419</v>
          </cell>
          <cell r="C6267" t="str">
            <v>CURSO DE CAPACITAÇÃO PARA ARQUITETO JÚNIOR (ENCARGOS COMPLEMENTARES) - MENSALISTA</v>
          </cell>
          <cell r="D6267" t="str">
            <v>MES</v>
          </cell>
          <cell r="E6267">
            <v>42.03</v>
          </cell>
          <cell r="F6267" t="str">
            <v>SINAPI</v>
          </cell>
        </row>
        <row r="6268">
          <cell r="B6268">
            <v>95420</v>
          </cell>
          <cell r="C6268" t="str">
            <v>CURSO DE CAPACITAÇÃO PARA ARQUITETO PLENO (ENCARGOS COMPLEMENTARES) - MENSALISTA</v>
          </cell>
          <cell r="D6268" t="str">
            <v>MES</v>
          </cell>
          <cell r="E6268">
            <v>59.71</v>
          </cell>
          <cell r="F6268" t="str">
            <v>SINAPI</v>
          </cell>
        </row>
        <row r="6269">
          <cell r="B6269">
            <v>95421</v>
          </cell>
          <cell r="C6269" t="str">
            <v>CURSO DE CAPACITAÇÃO PARA ARQUITETO SÊNIOR (ENCARGOS COMPLEMENTARES) - MENSALISTA</v>
          </cell>
          <cell r="D6269" t="str">
            <v>MES</v>
          </cell>
          <cell r="E6269">
            <v>78.94</v>
          </cell>
          <cell r="F6269" t="str">
            <v>SINAPI</v>
          </cell>
        </row>
        <row r="6270">
          <cell r="B6270">
            <v>95422</v>
          </cell>
          <cell r="C6270" t="str">
            <v>CURSO DE CAPACITAÇÃO PARA ENCARREGADO GERAL DE OBRAS (ENCARGOS COMPLEMENTARES) - MENSALISTA</v>
          </cell>
          <cell r="D6270" t="str">
            <v>MES</v>
          </cell>
          <cell r="E6270">
            <v>59.96</v>
          </cell>
          <cell r="F6270" t="str">
            <v>SINAPI</v>
          </cell>
        </row>
        <row r="6271">
          <cell r="B6271">
            <v>95423</v>
          </cell>
          <cell r="C6271" t="str">
            <v>CURSO DE CAPACITAÇÃO PARA MESTRE DE OBRAS (ENCARGOS COMPLEMENTARES) - MENSALISTA</v>
          </cell>
          <cell r="D6271" t="str">
            <v>MES</v>
          </cell>
          <cell r="E6271">
            <v>91.01</v>
          </cell>
          <cell r="F6271" t="str">
            <v>SINAPI</v>
          </cell>
        </row>
        <row r="6272">
          <cell r="B6272">
            <v>95424</v>
          </cell>
          <cell r="C6272" t="str">
            <v>CURSO DE CAPACITAÇÃO PARA TOPÓGRAFO (ENCARGOS COMPLEMENTARES) - MENSALISTA</v>
          </cell>
          <cell r="D6272" t="str">
            <v>MES</v>
          </cell>
          <cell r="E6272">
            <v>14.64</v>
          </cell>
          <cell r="F6272" t="str">
            <v>SINAPI</v>
          </cell>
        </row>
        <row r="6273">
          <cell r="B6273">
            <v>100288</v>
          </cell>
          <cell r="C6273" t="str">
            <v>CURSO DE CAPACITAÇÃO PARA VIGIA DIURNO (ENCARGOS COMPLEMENTARES) - HORISTA</v>
          </cell>
          <cell r="D6273" t="str">
            <v>H</v>
          </cell>
          <cell r="E6273">
            <v>0.03</v>
          </cell>
          <cell r="F6273" t="str">
            <v>SINAPI</v>
          </cell>
        </row>
        <row r="6274">
          <cell r="B6274">
            <v>100289</v>
          </cell>
          <cell r="C6274" t="str">
            <v>VIGIA DIURNO COM ENCARGOS COMPLEMENTARES</v>
          </cell>
          <cell r="D6274" t="str">
            <v>H</v>
          </cell>
          <cell r="E6274">
            <v>14.61</v>
          </cell>
          <cell r="F6274" t="str">
            <v>SINAPI</v>
          </cell>
        </row>
        <row r="6275">
          <cell r="B6275">
            <v>100290</v>
          </cell>
          <cell r="C6275" t="str">
            <v>CURSO DE CAPACITAÇÃO PARA AUXILIAR DE ALMOXARIFE (ENCARGOS COMPLEMENTARES) - HORISTA</v>
          </cell>
          <cell r="D6275" t="str">
            <v>H</v>
          </cell>
          <cell r="E6275">
            <v>0.03</v>
          </cell>
          <cell r="F6275" t="str">
            <v>SINAPI</v>
          </cell>
        </row>
        <row r="6276">
          <cell r="B6276">
            <v>100291</v>
          </cell>
          <cell r="C6276" t="str">
            <v>CURSO DE CAPACITAÇÃO PARA AJUDANTE DE PINTOR (ENCARGOS COMPLEMENTARES) - HORISTA</v>
          </cell>
          <cell r="D6276" t="str">
            <v>H</v>
          </cell>
          <cell r="E6276">
            <v>0.09</v>
          </cell>
          <cell r="F6276" t="str">
            <v>SINAPI</v>
          </cell>
        </row>
        <row r="6277">
          <cell r="B6277">
            <v>100292</v>
          </cell>
          <cell r="C6277" t="str">
            <v>CURSO DE CAPACITAÇÃO PARA COORDENADOR/GERENTE DE OBRA (ENCARGOS COMPLEMENTARES) - HORISTA</v>
          </cell>
          <cell r="D6277" t="str">
            <v>H</v>
          </cell>
          <cell r="E6277">
            <v>0.37</v>
          </cell>
          <cell r="F6277" t="str">
            <v>SINAPI</v>
          </cell>
        </row>
        <row r="6278">
          <cell r="B6278">
            <v>100293</v>
          </cell>
          <cell r="C6278" t="str">
            <v>CURSO DE CAPACITAÇÃO PARA AUXILIAR DE AZULEJISTA (ENCARGOS COMPLEMENTARES) - HORISTA</v>
          </cell>
          <cell r="D6278" t="str">
            <v>H</v>
          </cell>
          <cell r="E6278">
            <v>0.09</v>
          </cell>
          <cell r="F6278" t="str">
            <v>SINAPI</v>
          </cell>
        </row>
        <row r="6279">
          <cell r="B6279">
            <v>100294</v>
          </cell>
          <cell r="C6279" t="str">
            <v>CURSO DE CAPACITAÇÃO PARA ARQUITETO PAISAGISTA (ENCARGOS COMPLEMENTARES) - HORISTA</v>
          </cell>
          <cell r="D6279" t="str">
            <v>H</v>
          </cell>
          <cell r="E6279">
            <v>0.2</v>
          </cell>
          <cell r="F6279" t="str">
            <v>SINAPI</v>
          </cell>
        </row>
        <row r="6280">
          <cell r="B6280">
            <v>100295</v>
          </cell>
          <cell r="C6280" t="str">
            <v>CURSO DE CAPACITAÇÃO PARA MONTADOR DE ELETROELETRONICOS (ENCARGOS COMPLEMENTARES) - HORISTA</v>
          </cell>
          <cell r="D6280" t="str">
            <v>H</v>
          </cell>
          <cell r="E6280">
            <v>0.24</v>
          </cell>
          <cell r="F6280" t="str">
            <v>SINAPI</v>
          </cell>
        </row>
        <row r="6281">
          <cell r="B6281">
            <v>100296</v>
          </cell>
          <cell r="C6281" t="str">
            <v>CURSO DE CAPACITAÇÃO PARA ENGENHEIRO CIVIL JUNIOR (ENCARGOS COMPLEMENTARES) - HORISTA</v>
          </cell>
          <cell r="D6281" t="str">
            <v>H</v>
          </cell>
          <cell r="E6281">
            <v>0.59</v>
          </cell>
          <cell r="F6281" t="str">
            <v>SINAPI</v>
          </cell>
        </row>
        <row r="6282">
          <cell r="B6282">
            <v>100297</v>
          </cell>
          <cell r="C6282" t="str">
            <v>CURSO DE CAPACITAÇÃO PARA ENGENHEIRO CIVIL PLENO (ENCARGOS COMPLEMENTARES) - HORISTA</v>
          </cell>
          <cell r="D6282" t="str">
            <v>H</v>
          </cell>
          <cell r="E6282">
            <v>0.66</v>
          </cell>
          <cell r="F6282" t="str">
            <v>SINAPI</v>
          </cell>
        </row>
        <row r="6283">
          <cell r="B6283">
            <v>100298</v>
          </cell>
          <cell r="C6283" t="str">
            <v>CURSO DE CAPACITAÇÃO PARA MECÂNICO DE REFRIGERAÇÃO (ENCARGOS COMPLEMENTARES) - HORISTA</v>
          </cell>
          <cell r="D6283" t="str">
            <v>H</v>
          </cell>
          <cell r="E6283">
            <v>0.31</v>
          </cell>
          <cell r="F6283" t="str">
            <v>SINAPI</v>
          </cell>
        </row>
        <row r="6284">
          <cell r="B6284">
            <v>100299</v>
          </cell>
          <cell r="C6284" t="str">
            <v>CURSO DE CAPACITAÇÃO PARA TÉCNICO EM SEGURANÇA DO TRABALHO (ENCARGOS COMPLEMENTARES) - HORISTA</v>
          </cell>
          <cell r="D6284" t="str">
            <v>H</v>
          </cell>
          <cell r="E6284">
            <v>0.21</v>
          </cell>
          <cell r="F6284" t="str">
            <v>SINAPI</v>
          </cell>
        </row>
        <row r="6285">
          <cell r="B6285">
            <v>100300</v>
          </cell>
          <cell r="C6285" t="str">
            <v>AUXILIAR DE ALMOXARIFE COM ENCARGOS COMPLEMENTARES</v>
          </cell>
          <cell r="D6285" t="str">
            <v>H</v>
          </cell>
          <cell r="E6285">
            <v>11.07</v>
          </cell>
          <cell r="F6285" t="str">
            <v>SINAPI</v>
          </cell>
        </row>
        <row r="6286">
          <cell r="B6286">
            <v>100301</v>
          </cell>
          <cell r="C6286" t="str">
            <v>AJUDANTE DE PINTOR COM ENCARGOS COMPLEMENTARES</v>
          </cell>
          <cell r="D6286" t="str">
            <v>H</v>
          </cell>
          <cell r="E6286">
            <v>15.09</v>
          </cell>
          <cell r="F6286" t="str">
            <v>SINAPI</v>
          </cell>
        </row>
        <row r="6287">
          <cell r="B6287">
            <v>100302</v>
          </cell>
          <cell r="C6287" t="str">
            <v>COORDENADOR/GERENTE DE OBRA COM ENCARGOS COMPLEMENTARES</v>
          </cell>
          <cell r="D6287" t="str">
            <v>H</v>
          </cell>
          <cell r="E6287">
            <v>109.79</v>
          </cell>
          <cell r="F6287" t="str">
            <v>SINAPI</v>
          </cell>
        </row>
        <row r="6288">
          <cell r="B6288">
            <v>100303</v>
          </cell>
          <cell r="C6288" t="str">
            <v>AUXILIAR DE AZULEJISTA COM ENCARGOS COMPLEMENTARES</v>
          </cell>
          <cell r="D6288" t="str">
            <v>H</v>
          </cell>
          <cell r="E6288">
            <v>14.02</v>
          </cell>
          <cell r="F6288" t="str">
            <v>SINAPI</v>
          </cell>
        </row>
        <row r="6289">
          <cell r="B6289">
            <v>100304</v>
          </cell>
          <cell r="C6289" t="str">
            <v>ARQUITETO PAISAGISTA COM ENCARGOS COMPLEMENTARES</v>
          </cell>
          <cell r="D6289" t="str">
            <v>H</v>
          </cell>
          <cell r="E6289">
            <v>60.06</v>
          </cell>
          <cell r="F6289" t="str">
            <v>SINAPI</v>
          </cell>
        </row>
        <row r="6290">
          <cell r="B6290">
            <v>100305</v>
          </cell>
          <cell r="C6290" t="str">
            <v>ENGENHEIRO CIVIL JUNIOR COM ENCARGOS COMPLEMENTARES</v>
          </cell>
          <cell r="D6290" t="str">
            <v>H</v>
          </cell>
          <cell r="E6290">
            <v>76.61</v>
          </cell>
          <cell r="F6290" t="str">
            <v>SINAPI</v>
          </cell>
        </row>
        <row r="6291">
          <cell r="B6291">
            <v>100306</v>
          </cell>
          <cell r="C6291" t="str">
            <v>ENGENHEIRO CIVIL PLENO COM ENCARGOS COMPLEMENTARES</v>
          </cell>
          <cell r="D6291" t="str">
            <v>H</v>
          </cell>
          <cell r="E6291">
            <v>86.31</v>
          </cell>
          <cell r="F6291" t="str">
            <v>SINAPI</v>
          </cell>
        </row>
        <row r="6292">
          <cell r="B6292">
            <v>100307</v>
          </cell>
          <cell r="C6292" t="str">
            <v>MONTADOR DE ELETROELETRÔNICOS COM ENCARGOS COMPLEMENTARES</v>
          </cell>
          <cell r="D6292" t="str">
            <v>H</v>
          </cell>
          <cell r="E6292">
            <v>16.010000000000002</v>
          </cell>
          <cell r="F6292" t="str">
            <v>SINAPI</v>
          </cell>
        </row>
        <row r="6293">
          <cell r="B6293">
            <v>100308</v>
          </cell>
          <cell r="C6293" t="str">
            <v>MECÂNICO DE REFRIGERAÇÃO COM ENCARGOS COMPLEMENTARES</v>
          </cell>
          <cell r="D6293" t="str">
            <v>H</v>
          </cell>
          <cell r="E6293">
            <v>18.21</v>
          </cell>
          <cell r="F6293" t="str">
            <v>SINAPI</v>
          </cell>
        </row>
        <row r="6294">
          <cell r="B6294">
            <v>100309</v>
          </cell>
          <cell r="C6294" t="str">
            <v>TÉCNICO EM SEGURAÇA DO TRABALHO COM ENCARGOS COMPLEMENTARES</v>
          </cell>
          <cell r="D6294" t="str">
            <v>H</v>
          </cell>
          <cell r="E6294">
            <v>18.940000000000001</v>
          </cell>
          <cell r="F6294" t="str">
            <v>SINAPI</v>
          </cell>
        </row>
        <row r="6295">
          <cell r="B6295">
            <v>100310</v>
          </cell>
          <cell r="C6295" t="str">
            <v>CURSO DE CAPACITAÇÃO PARA AUXILIAR DE ALMOXARIFE (ENCARGOS COMPLEMENTARES) - MENSALISTA</v>
          </cell>
          <cell r="D6295" t="str">
            <v>MES</v>
          </cell>
          <cell r="E6295">
            <v>4.74</v>
          </cell>
          <cell r="F6295" t="str">
            <v>SINAPI</v>
          </cell>
        </row>
        <row r="6296">
          <cell r="B6296">
            <v>100311</v>
          </cell>
          <cell r="C6296" t="str">
            <v>CURSO DE CAPACITAÇÃO PARA COORDENADOR/GERENTE DE OBRA (ENCARGOS COMPLEMENTARES) - MENSALISTA</v>
          </cell>
          <cell r="D6296" t="str">
            <v>MES</v>
          </cell>
          <cell r="E6296">
            <v>51.3</v>
          </cell>
          <cell r="F6296" t="str">
            <v>SINAPI</v>
          </cell>
        </row>
        <row r="6297">
          <cell r="B6297">
            <v>100312</v>
          </cell>
          <cell r="C6297" t="str">
            <v>CURSO DE CAPACITAÇÃO PARA ARQUITETO PAISAGISTA (ENCARGOS COMPLEMENTARES) - MENSALISTA</v>
          </cell>
          <cell r="D6297" t="str">
            <v>MES</v>
          </cell>
          <cell r="E6297">
            <v>27.86</v>
          </cell>
          <cell r="F6297" t="str">
            <v>SINAPI</v>
          </cell>
        </row>
        <row r="6298">
          <cell r="B6298">
            <v>100313</v>
          </cell>
          <cell r="C6298" t="str">
            <v>CURSO DE CAPACITAÇÃO PARA ENGENHEIRO CIVIL JUNIOR (ENCARGOS COMPLEMENTARES) - MENSALISTA</v>
          </cell>
          <cell r="D6298" t="str">
            <v>MES</v>
          </cell>
          <cell r="E6298">
            <v>80.209999999999994</v>
          </cell>
          <cell r="F6298" t="str">
            <v>SINAPI</v>
          </cell>
        </row>
        <row r="6299">
          <cell r="B6299">
            <v>100314</v>
          </cell>
          <cell r="C6299" t="str">
            <v>CURSO DE CAPACITAÇÃO PARA ENGENHEIRO CIVIL PLENO (ENCARGOS COMPLEMENTARES) - MENSALISTA</v>
          </cell>
          <cell r="D6299" t="str">
            <v>MES</v>
          </cell>
          <cell r="E6299">
            <v>90.5</v>
          </cell>
          <cell r="F6299" t="str">
            <v>SINAPI</v>
          </cell>
        </row>
        <row r="6300">
          <cell r="B6300">
            <v>100315</v>
          </cell>
          <cell r="C6300" t="str">
            <v>CURSO DE CAPACITAÇÃO PARA TÉCNICO EM SEGURANÇA DO TRABALHO (ENCARGOS COMPLEMENTARES) - MENSALISTA</v>
          </cell>
          <cell r="D6300" t="str">
            <v>MES</v>
          </cell>
          <cell r="E6300">
            <v>29.48</v>
          </cell>
          <cell r="F6300" t="str">
            <v>SINAPI</v>
          </cell>
        </row>
        <row r="6301">
          <cell r="B6301">
            <v>100316</v>
          </cell>
          <cell r="C6301" t="str">
            <v>AUXILIAR DE ALMOXARIFE COM ENCARGOS COMPLEMENTARES</v>
          </cell>
          <cell r="D6301" t="str">
            <v>MES</v>
          </cell>
          <cell r="E6301">
            <v>1951.08</v>
          </cell>
          <cell r="F6301" t="str">
            <v>SINAPI</v>
          </cell>
        </row>
        <row r="6302">
          <cell r="B6302">
            <v>100317</v>
          </cell>
          <cell r="C6302" t="str">
            <v>COORDENADOR / GERENTE DE OBRA COM ENCARGOS COMPLEMENTARES</v>
          </cell>
          <cell r="D6302" t="str">
            <v>MES</v>
          </cell>
          <cell r="E6302">
            <v>19227.5</v>
          </cell>
          <cell r="F6302" t="str">
            <v>SINAPI</v>
          </cell>
        </row>
        <row r="6303">
          <cell r="B6303">
            <v>100318</v>
          </cell>
          <cell r="C6303" t="str">
            <v>ARQUITETO PAISAGISTA COM ENCARGOS COMPLEMENTARES</v>
          </cell>
          <cell r="D6303" t="str">
            <v>MES</v>
          </cell>
          <cell r="E6303">
            <v>10524.56</v>
          </cell>
          <cell r="F6303" t="str">
            <v>SINAPI</v>
          </cell>
        </row>
        <row r="6304">
          <cell r="B6304">
            <v>100319</v>
          </cell>
          <cell r="C6304" t="str">
            <v>ENGENHEIRO CIVIL JUNIOR COM ENCARGOS COMPLEMENTARES</v>
          </cell>
          <cell r="D6304" t="str">
            <v>MES</v>
          </cell>
          <cell r="E6304">
            <v>13406.56</v>
          </cell>
          <cell r="F6304" t="str">
            <v>SINAPI</v>
          </cell>
        </row>
        <row r="6305">
          <cell r="B6305">
            <v>100320</v>
          </cell>
          <cell r="C6305" t="str">
            <v>ENGENHEIRO CIVIL PLENO COM ENCARGOS COMPLEMENTARES</v>
          </cell>
          <cell r="D6305" t="str">
            <v>MES</v>
          </cell>
          <cell r="E6305">
            <v>15102.73</v>
          </cell>
          <cell r="F6305" t="str">
            <v>SINAPI</v>
          </cell>
        </row>
        <row r="6306">
          <cell r="B6306">
            <v>100321</v>
          </cell>
          <cell r="C6306" t="str">
            <v>TÉCNICO EM SEGURANÇA DO TRABALHO COM ENCARGOS COMPLEMENTARES</v>
          </cell>
          <cell r="D6306" t="str">
            <v>MES</v>
          </cell>
          <cell r="E6306">
            <v>3320.84</v>
          </cell>
          <cell r="F6306" t="str">
            <v>SINAPI</v>
          </cell>
        </row>
        <row r="6307">
          <cell r="B6307">
            <v>100533</v>
          </cell>
          <cell r="C6307" t="str">
            <v>TECNICO DE EDIFICACOES COM ENCARGOS COMPLEMENTARES</v>
          </cell>
          <cell r="D6307" t="str">
            <v>H</v>
          </cell>
          <cell r="E6307">
            <v>19.29</v>
          </cell>
          <cell r="F6307" t="str">
            <v>SINAPI</v>
          </cell>
        </row>
        <row r="6308">
          <cell r="B6308">
            <v>100534</v>
          </cell>
          <cell r="C6308" t="str">
            <v>TECNICO DE EDIFICACOES COM ENCARGOS COMPLEMENTARES</v>
          </cell>
          <cell r="D6308" t="str">
            <v>MES</v>
          </cell>
          <cell r="E6308">
            <v>3393.11</v>
          </cell>
          <cell r="F6308" t="str">
            <v>SINAPI</v>
          </cell>
        </row>
        <row r="6309">
          <cell r="B6309">
            <v>100535</v>
          </cell>
          <cell r="C6309" t="str">
            <v>CURSO DE CAPACITAÇÃO PARA TECNICO DE EDIFICACOES (ENCARGOS COMPLEMENTARES) - HORISTA</v>
          </cell>
          <cell r="D6309" t="str">
            <v>H</v>
          </cell>
          <cell r="E6309">
            <v>0.22</v>
          </cell>
          <cell r="F6309" t="str">
            <v>SINAPI</v>
          </cell>
        </row>
        <row r="6310">
          <cell r="B6310">
            <v>100536</v>
          </cell>
          <cell r="C6310" t="str">
            <v>CURSO DE CAPACITAÇÃO PARA TECNICO DE EDIFICACOES (ENCARGOS COMPLEMENTARES) - MENSALISTA</v>
          </cell>
          <cell r="D6310" t="str">
            <v>MES</v>
          </cell>
          <cell r="E6310">
            <v>30.16</v>
          </cell>
          <cell r="F6310" t="str">
            <v>SINAPI</v>
          </cell>
        </row>
        <row r="6311">
          <cell r="B6311">
            <v>0</v>
          </cell>
          <cell r="C6311">
            <v>0</v>
          </cell>
          <cell r="D6311">
            <v>0</v>
          </cell>
          <cell r="E6311">
            <v>0</v>
          </cell>
          <cell r="F6311">
            <v>0</v>
          </cell>
        </row>
        <row r="6312">
          <cell r="B6312">
            <v>0</v>
          </cell>
          <cell r="C6312">
            <v>0</v>
          </cell>
          <cell r="D6312">
            <v>0</v>
          </cell>
          <cell r="E6312">
            <v>0</v>
          </cell>
          <cell r="F6312">
            <v>0</v>
          </cell>
        </row>
        <row r="6313">
          <cell r="B6313">
            <v>0</v>
          </cell>
          <cell r="C6313">
            <v>0</v>
          </cell>
          <cell r="D6313">
            <v>0</v>
          </cell>
          <cell r="E6313">
            <v>0</v>
          </cell>
          <cell r="F6313" t="str">
            <v>SEINFRA - 026.1</v>
          </cell>
        </row>
        <row r="6314">
          <cell r="B6314" t="str">
            <v>SERVICOS PRELIMINARES</v>
          </cell>
          <cell r="C6314">
            <v>0</v>
          </cell>
          <cell r="D6314">
            <v>0</v>
          </cell>
          <cell r="E6314">
            <v>85855.53</v>
          </cell>
          <cell r="F6314" t="str">
            <v>SEINFRA</v>
          </cell>
        </row>
        <row r="6315">
          <cell r="B6315" t="str">
            <v>CADASTRO</v>
          </cell>
          <cell r="C6315">
            <v>0</v>
          </cell>
          <cell r="D6315">
            <v>0</v>
          </cell>
          <cell r="E6315">
            <v>209.16</v>
          </cell>
          <cell r="F6315" t="str">
            <v>SEINFRA</v>
          </cell>
        </row>
        <row r="6316">
          <cell r="B6316" t="str">
            <v>C0580</v>
          </cell>
          <cell r="C6316" t="str">
            <v>CADASTRO DE ADUTORA</v>
          </cell>
          <cell r="D6316" t="str">
            <v>M</v>
          </cell>
          <cell r="E6316">
            <v>1.26</v>
          </cell>
          <cell r="F6316" t="str">
            <v>SEINFRA</v>
          </cell>
        </row>
        <row r="6317">
          <cell r="B6317" t="str">
            <v>C0581</v>
          </cell>
          <cell r="C6317" t="str">
            <v>CADASTRO DE LIGAÇÃO</v>
          </cell>
          <cell r="D6317" t="str">
            <v>UN</v>
          </cell>
          <cell r="E6317">
            <v>2.52</v>
          </cell>
          <cell r="F6317" t="str">
            <v>SEINFRA</v>
          </cell>
        </row>
        <row r="6318">
          <cell r="B6318" t="str">
            <v>C0582</v>
          </cell>
          <cell r="C6318" t="str">
            <v>CADASTRO DE OBRAS LOCALIZADAS</v>
          </cell>
          <cell r="D6318" t="str">
            <v>M2</v>
          </cell>
          <cell r="E6318">
            <v>38.72</v>
          </cell>
          <cell r="F6318" t="str">
            <v>SEINFRA</v>
          </cell>
        </row>
        <row r="6319">
          <cell r="B6319" t="str">
            <v>C0583</v>
          </cell>
          <cell r="C6319" t="str">
            <v>CADASTRO DE REDE DE ÁGUA (MEIO MAGNÉTICO)</v>
          </cell>
          <cell r="D6319" t="str">
            <v>M</v>
          </cell>
          <cell r="E6319">
            <v>1</v>
          </cell>
          <cell r="F6319" t="str">
            <v>SEINFRA</v>
          </cell>
        </row>
        <row r="6320">
          <cell r="B6320" t="str">
            <v>C0584</v>
          </cell>
          <cell r="C6320" t="str">
            <v>CADASTRO DE REDE DE ESGOTO/EMISSÁRIO/DRENAGEM (MEIO MAGNÉTICO)</v>
          </cell>
          <cell r="D6320" t="str">
            <v>M</v>
          </cell>
          <cell r="E6320">
            <v>1.48</v>
          </cell>
          <cell r="F6320" t="str">
            <v>SEINFRA</v>
          </cell>
        </row>
        <row r="6321">
          <cell r="B6321" t="str">
            <v>C3959</v>
          </cell>
          <cell r="C6321" t="str">
            <v>CADASTRO E AVALIAÇÃO DE IMÓVEIS</v>
          </cell>
          <cell r="D6321" t="str">
            <v>UT</v>
          </cell>
          <cell r="E6321">
            <v>26.95</v>
          </cell>
          <cell r="F6321" t="str">
            <v>SEINFRA</v>
          </cell>
        </row>
        <row r="6322">
          <cell r="B6322" t="str">
            <v>C3427</v>
          </cell>
          <cell r="C6322" t="str">
            <v>CADASTRO OPERACIONAL DE CLIENTE CAPITAL - PADRÃO</v>
          </cell>
          <cell r="D6322" t="str">
            <v>IMÓVEL</v>
          </cell>
          <cell r="E6322">
            <v>8.83</v>
          </cell>
          <cell r="F6322" t="str">
            <v>SEINFRA</v>
          </cell>
        </row>
        <row r="6323">
          <cell r="B6323" t="str">
            <v>C3428</v>
          </cell>
          <cell r="C6323" t="str">
            <v>CADASTRO OPERACIONAL DE CLIENTE INTERIOR - PADRÃO</v>
          </cell>
          <cell r="D6323" t="str">
            <v>IMÓVEL</v>
          </cell>
          <cell r="E6323">
            <v>7.78</v>
          </cell>
          <cell r="F6323" t="str">
            <v>SEINFRA</v>
          </cell>
        </row>
        <row r="6324">
          <cell r="B6324" t="str">
            <v>C4579</v>
          </cell>
          <cell r="C6324" t="str">
            <v>CENSO DE CAMPO - CAPITAL</v>
          </cell>
          <cell r="D6324" t="str">
            <v>IMÓVEL</v>
          </cell>
          <cell r="E6324">
            <v>6.74</v>
          </cell>
          <cell r="F6324" t="str">
            <v>SEINFRA</v>
          </cell>
        </row>
        <row r="6325">
          <cell r="B6325" t="str">
            <v>C4580</v>
          </cell>
          <cell r="C6325" t="str">
            <v>CENSO DE CAMPO - INTERIOR</v>
          </cell>
          <cell r="D6325" t="str">
            <v>IMÓVEL</v>
          </cell>
          <cell r="E6325">
            <v>7.78</v>
          </cell>
          <cell r="F6325" t="str">
            <v>SEINFRA</v>
          </cell>
        </row>
        <row r="6326">
          <cell r="B6326" t="str">
            <v>C4581</v>
          </cell>
          <cell r="C6326" t="str">
            <v>SERVIÇO DE OBTENÇÃO / ATUALIZAÇÃO DE PLANTA EM CAMPO MEIO DIGITAL</v>
          </cell>
          <cell r="D6326" t="str">
            <v>QUADRA</v>
          </cell>
          <cell r="E6326">
            <v>62.12</v>
          </cell>
          <cell r="F6326" t="str">
            <v>SEINFRA</v>
          </cell>
        </row>
        <row r="6327">
          <cell r="B6327" t="str">
            <v>C4582</v>
          </cell>
          <cell r="C6327" t="str">
            <v>SERVIÇO DE OBTENÇÃO / ATUALIZAÇÃO DE QUADRAS (OVERLAYS)</v>
          </cell>
          <cell r="D6327" t="str">
            <v>QUADRA</v>
          </cell>
          <cell r="E6327">
            <v>43.98</v>
          </cell>
          <cell r="F6327" t="str">
            <v>SEINFRA</v>
          </cell>
        </row>
        <row r="6328">
          <cell r="B6328" t="str">
            <v>SONDAGENS</v>
          </cell>
          <cell r="C6328">
            <v>0</v>
          </cell>
          <cell r="D6328">
            <v>0</v>
          </cell>
          <cell r="E6328">
            <v>4268.33</v>
          </cell>
          <cell r="F6328" t="str">
            <v>SEINFRA</v>
          </cell>
        </row>
        <row r="6329">
          <cell r="B6329" t="str">
            <v>C2820</v>
          </cell>
          <cell r="C6329" t="str">
            <v>EXECUÇÃO DE SONDAGEM ELÉTRICA VERTICAL AB/2 ATÉ 150m - SEV</v>
          </cell>
          <cell r="D6329" t="str">
            <v>UN</v>
          </cell>
          <cell r="E6329">
            <v>398.9</v>
          </cell>
          <cell r="F6329" t="str">
            <v>SEINFRA</v>
          </cell>
        </row>
        <row r="6330">
          <cell r="B6330" t="str">
            <v>C2818</v>
          </cell>
          <cell r="C6330" t="str">
            <v>EXECUÇÃO DE SONDAGEM ELÉTRICA VERTICAL AB/2 &gt;150m a 500m-SEV</v>
          </cell>
          <cell r="D6330" t="str">
            <v>UN</v>
          </cell>
          <cell r="E6330">
            <v>509.17</v>
          </cell>
          <cell r="F6330" t="str">
            <v>SEINFRA</v>
          </cell>
        </row>
        <row r="6331">
          <cell r="B6331" t="str">
            <v>C2819</v>
          </cell>
          <cell r="C6331" t="str">
            <v>EXECUÇÃO DE SONDAGEM ELÉTRICA VERTICAL AB/2 &gt;500m - SEV</v>
          </cell>
          <cell r="D6331" t="str">
            <v>UN</v>
          </cell>
          <cell r="E6331">
            <v>651.94000000000005</v>
          </cell>
          <cell r="F6331" t="str">
            <v>SEINFRA</v>
          </cell>
        </row>
        <row r="6332">
          <cell r="B6332" t="str">
            <v>C2833</v>
          </cell>
          <cell r="C6332" t="str">
            <v>FOTOGEOLOGIA</v>
          </cell>
          <cell r="D6332" t="str">
            <v>UN</v>
          </cell>
          <cell r="E6332">
            <v>282.56</v>
          </cell>
          <cell r="F6332" t="str">
            <v>SEINFRA</v>
          </cell>
        </row>
        <row r="6333">
          <cell r="B6333" t="str">
            <v>C0053</v>
          </cell>
          <cell r="C6333" t="str">
            <v>LEVANTAMENTO BATIMÉTRICO</v>
          </cell>
          <cell r="D6333" t="str">
            <v>M2</v>
          </cell>
          <cell r="E6333">
            <v>0.44</v>
          </cell>
          <cell r="F6333" t="str">
            <v>SEINFRA</v>
          </cell>
        </row>
        <row r="6334">
          <cell r="B6334" t="str">
            <v>C2937</v>
          </cell>
          <cell r="C6334" t="str">
            <v>RELATÓRIO FINAL DE SONDAGEM</v>
          </cell>
          <cell r="D6334" t="str">
            <v>UN</v>
          </cell>
          <cell r="E6334">
            <v>847.68</v>
          </cell>
          <cell r="F6334" t="str">
            <v>SEINFRA</v>
          </cell>
        </row>
        <row r="6335">
          <cell r="B6335" t="str">
            <v>C0333</v>
          </cell>
          <cell r="C6335" t="str">
            <v>SERVIÇOS DE SONDAGEM GEOTÉCNICA MISTA EM ROCHA</v>
          </cell>
          <cell r="D6335" t="str">
            <v>M</v>
          </cell>
          <cell r="E6335">
            <v>981.33</v>
          </cell>
          <cell r="F6335" t="str">
            <v>SEINFRA</v>
          </cell>
        </row>
        <row r="6336">
          <cell r="B6336" t="str">
            <v>C0143</v>
          </cell>
          <cell r="C6336" t="str">
            <v>SERVIÇOS DE SONDAGEM GEOTÉCNICA MISTA EM SOLOS</v>
          </cell>
          <cell r="D6336" t="str">
            <v>M</v>
          </cell>
          <cell r="E6336">
            <v>235.12</v>
          </cell>
          <cell r="F6336" t="str">
            <v>SEINFRA</v>
          </cell>
        </row>
        <row r="6337">
          <cell r="B6337" t="str">
            <v>C2290</v>
          </cell>
          <cell r="C6337" t="str">
            <v>SONDAGEM  À PERCUSSÃO P/RECONHECIMENTO DO SUBSOLO</v>
          </cell>
          <cell r="D6337" t="str">
            <v>M</v>
          </cell>
          <cell r="E6337">
            <v>54.52</v>
          </cell>
          <cell r="F6337" t="str">
            <v>SEINFRA</v>
          </cell>
        </row>
        <row r="6338">
          <cell r="B6338" t="str">
            <v>C3955</v>
          </cell>
          <cell r="C6338" t="str">
            <v>SONDAGEM ROTATIVA P/ RECONHECIMENTO DO SUBSOLO</v>
          </cell>
          <cell r="D6338" t="str">
            <v>M</v>
          </cell>
          <cell r="E6338">
            <v>306.67</v>
          </cell>
          <cell r="F6338" t="str">
            <v>SEINFRA</v>
          </cell>
        </row>
        <row r="6339">
          <cell r="B6339" t="str">
            <v>PROJETOS</v>
          </cell>
          <cell r="C6339">
            <v>0</v>
          </cell>
          <cell r="D6339">
            <v>0</v>
          </cell>
          <cell r="E6339">
            <v>149.44999999999999</v>
          </cell>
          <cell r="F6339" t="str">
            <v>SEINFRA</v>
          </cell>
        </row>
        <row r="6340">
          <cell r="B6340" t="str">
            <v>C3507</v>
          </cell>
          <cell r="C6340" t="str">
            <v>ELABORAÇÃO DE PROJETO DE CÁLCULO ESTRUTURAL (RESERVATÓRIO ELEVADO)</v>
          </cell>
          <cell r="D6340" t="str">
            <v>M2xARF</v>
          </cell>
          <cell r="E6340">
            <v>28.8</v>
          </cell>
          <cell r="F6340" t="str">
            <v>SEINFRA</v>
          </cell>
        </row>
        <row r="6341">
          <cell r="B6341" t="str">
            <v>C3508</v>
          </cell>
          <cell r="C6341" t="str">
            <v>ELABORAÇÃO DE PROJETO DE CÁLCULO ESTRUTURAL (RESERVATÓRIO APOIADO, ELEVATÓRIA E  CAIXA DE AREIA)</v>
          </cell>
          <cell r="D6341" t="str">
            <v>M2xARF</v>
          </cell>
          <cell r="E6341">
            <v>12.85</v>
          </cell>
          <cell r="F6341" t="str">
            <v>SEINFRA</v>
          </cell>
        </row>
        <row r="6342">
          <cell r="B6342">
            <v>0</v>
          </cell>
          <cell r="C6342">
            <v>0</v>
          </cell>
          <cell r="D6342">
            <v>0</v>
          </cell>
          <cell r="E6342">
            <v>0</v>
          </cell>
          <cell r="F6342" t="str">
            <v>SEINFRA</v>
          </cell>
        </row>
        <row r="6343">
          <cell r="B6343" t="str">
            <v>C4617</v>
          </cell>
          <cell r="C6343" t="str">
            <v>ELABORAÇÃO DE PROJETOS BÁSICOS DE ENGENHARIA</v>
          </cell>
          <cell r="D6343" t="str">
            <v>UT</v>
          </cell>
          <cell r="E6343">
            <v>26.95</v>
          </cell>
          <cell r="F6343" t="str">
            <v>SEINFRA</v>
          </cell>
        </row>
        <row r="6344">
          <cell r="B6344" t="str">
            <v>C4584</v>
          </cell>
          <cell r="C6344" t="str">
            <v>ELABORAÇÃO DE PROJETOS EXECUTIVOS DE ENGENHARIA</v>
          </cell>
          <cell r="D6344" t="str">
            <v>UT</v>
          </cell>
          <cell r="E6344">
            <v>26.95</v>
          </cell>
          <cell r="F6344" t="str">
            <v>SEINFRA</v>
          </cell>
        </row>
        <row r="6345">
          <cell r="B6345" t="str">
            <v>C3956</v>
          </cell>
          <cell r="C6345" t="str">
            <v>ELABORAÇÃO DE RELATÓRIO DE ESTUDO DE IMPACTO AMBIENTAL</v>
          </cell>
          <cell r="D6345" t="str">
            <v>UT</v>
          </cell>
          <cell r="E6345">
            <v>26.95</v>
          </cell>
          <cell r="F6345" t="str">
            <v>SEINFRA</v>
          </cell>
        </row>
        <row r="6346">
          <cell r="B6346" t="str">
            <v>C1083</v>
          </cell>
          <cell r="C6346" t="str">
            <v>ELABORAÇÃO DE RELATÓRIO "AS BUILT"</v>
          </cell>
          <cell r="D6346" t="str">
            <v>UT</v>
          </cell>
          <cell r="E6346">
            <v>26.95</v>
          </cell>
          <cell r="F6346" t="str">
            <v>SEINFRA</v>
          </cell>
        </row>
        <row r="6347">
          <cell r="B6347" t="str">
            <v>PREPARAÇÃO DO TERRENO</v>
          </cell>
          <cell r="C6347">
            <v>0</v>
          </cell>
          <cell r="D6347">
            <v>0</v>
          </cell>
          <cell r="E6347">
            <v>321.52999999999997</v>
          </cell>
          <cell r="F6347" t="str">
            <v>SEINFRA</v>
          </cell>
        </row>
        <row r="6348">
          <cell r="B6348" t="str">
            <v>C0927</v>
          </cell>
          <cell r="C6348" t="str">
            <v>CORTE DE CAPOEIRA FINA A FOICE</v>
          </cell>
          <cell r="D6348" t="str">
            <v>M2</v>
          </cell>
          <cell r="E6348">
            <v>1.02</v>
          </cell>
          <cell r="F6348" t="str">
            <v>SEINFRA</v>
          </cell>
        </row>
        <row r="6349">
          <cell r="B6349" t="str">
            <v>C4919</v>
          </cell>
          <cell r="C6349" t="str">
            <v>LIMPEZA MECANIZADA DE TERRENO COM REMOCAO DE CAMADA VEGETAL, UTILIZANDO TRATOR DE ESTEIRAS</v>
          </cell>
          <cell r="D6349" t="str">
            <v>M2</v>
          </cell>
          <cell r="E6349">
            <v>0.17</v>
          </cell>
          <cell r="F6349" t="str">
            <v>SEINFRA</v>
          </cell>
        </row>
        <row r="6350">
          <cell r="B6350">
            <v>0</v>
          </cell>
          <cell r="C6350">
            <v>0</v>
          </cell>
          <cell r="D6350">
            <v>0</v>
          </cell>
          <cell r="E6350">
            <v>0</v>
          </cell>
          <cell r="F6350" t="str">
            <v>SEINFRA</v>
          </cell>
        </row>
        <row r="6351">
          <cell r="B6351" t="str">
            <v>C2102</v>
          </cell>
          <cell r="C6351" t="str">
            <v>RASPAGEM E LIMPEZA DO TERRENO</v>
          </cell>
          <cell r="D6351" t="str">
            <v>M2</v>
          </cell>
          <cell r="E6351">
            <v>3.3</v>
          </cell>
          <cell r="F6351" t="str">
            <v>SEINFRA</v>
          </cell>
        </row>
        <row r="6352">
          <cell r="B6352" t="str">
            <v>C2204</v>
          </cell>
          <cell r="C6352" t="str">
            <v>RETIRADA DE ÁRVORES</v>
          </cell>
          <cell r="D6352" t="str">
            <v>UN</v>
          </cell>
          <cell r="E6352">
            <v>317.04000000000002</v>
          </cell>
          <cell r="F6352" t="str">
            <v>SEINFRA</v>
          </cell>
        </row>
        <row r="6353">
          <cell r="B6353" t="str">
            <v>CONSTRUÇÃO DO CANTEIRO DA OBRA</v>
          </cell>
          <cell r="C6353">
            <v>0</v>
          </cell>
          <cell r="D6353">
            <v>0</v>
          </cell>
          <cell r="E6353">
            <v>73419.77</v>
          </cell>
          <cell r="F6353" t="str">
            <v>SEINFRA</v>
          </cell>
        </row>
        <row r="6354">
          <cell r="B6354" t="str">
            <v>C0002</v>
          </cell>
          <cell r="C6354" t="str">
            <v>ABRIGO PROVISÓRIO C/1 PAVIMENTO P/ALOJAMENTO E DEPÓSITO</v>
          </cell>
          <cell r="D6354" t="str">
            <v>M2</v>
          </cell>
          <cell r="E6354">
            <v>740.82</v>
          </cell>
          <cell r="F6354" t="str">
            <v>SEINFRA</v>
          </cell>
        </row>
        <row r="6355">
          <cell r="B6355" t="str">
            <v>C0003</v>
          </cell>
          <cell r="C6355" t="str">
            <v>ABRIGO PROVISÓRIO C/2 PAVIMENTOS P/ALOJAMENTO E DEPÓSITO</v>
          </cell>
          <cell r="D6355" t="str">
            <v>M2</v>
          </cell>
          <cell r="E6355">
            <v>665.82</v>
          </cell>
          <cell r="F6355" t="str">
            <v>SEINFRA</v>
          </cell>
        </row>
        <row r="6356">
          <cell r="B6356" t="str">
            <v>C0043</v>
          </cell>
          <cell r="C6356" t="str">
            <v>ALOJAMENTO</v>
          </cell>
          <cell r="D6356" t="str">
            <v>M2</v>
          </cell>
          <cell r="E6356">
            <v>224.61</v>
          </cell>
          <cell r="F6356" t="str">
            <v>SEINFRA</v>
          </cell>
        </row>
        <row r="6357">
          <cell r="B6357" t="str">
            <v>C0369</v>
          </cell>
          <cell r="C6357" t="str">
            <v>BARRACÃO ABERTO</v>
          </cell>
          <cell r="D6357" t="str">
            <v>M2</v>
          </cell>
          <cell r="E6357">
            <v>110.06</v>
          </cell>
          <cell r="F6357" t="str">
            <v>SEINFRA</v>
          </cell>
        </row>
        <row r="6358">
          <cell r="B6358" t="str">
            <v>C0370</v>
          </cell>
          <cell r="C6358" t="str">
            <v>BARRACÃO PARA ESCRITÓRIO TIPO A1</v>
          </cell>
          <cell r="D6358" t="str">
            <v>UN</v>
          </cell>
          <cell r="E6358">
            <v>4497.17</v>
          </cell>
          <cell r="F6358" t="str">
            <v>SEINFRA</v>
          </cell>
        </row>
        <row r="6359">
          <cell r="B6359" t="str">
            <v>C0371</v>
          </cell>
          <cell r="C6359" t="str">
            <v>BARRACÃO PARA ESCRITÓRIO TIPO A2</v>
          </cell>
          <cell r="D6359" t="str">
            <v>UN</v>
          </cell>
          <cell r="E6359">
            <v>7617.04</v>
          </cell>
          <cell r="F6359" t="str">
            <v>SEINFRA</v>
          </cell>
        </row>
        <row r="6360">
          <cell r="B6360" t="str">
            <v>C0372</v>
          </cell>
          <cell r="C6360" t="str">
            <v>BARRACÃO PARA ESCRITÓRIO TIPO A3</v>
          </cell>
          <cell r="D6360" t="str">
            <v>UN</v>
          </cell>
          <cell r="E6360">
            <v>12094.76</v>
          </cell>
          <cell r="F6360" t="str">
            <v>SEINFRA</v>
          </cell>
        </row>
        <row r="6361">
          <cell r="B6361" t="str">
            <v>C0373</v>
          </cell>
          <cell r="C6361" t="str">
            <v>BARRACÃO PARA ESCRITÓRIO TIPO A4</v>
          </cell>
          <cell r="D6361" t="str">
            <v>UN</v>
          </cell>
          <cell r="E6361">
            <v>16574.13</v>
          </cell>
          <cell r="F6361" t="str">
            <v>SEINFRA</v>
          </cell>
        </row>
        <row r="6362">
          <cell r="B6362" t="str">
            <v>C0374</v>
          </cell>
          <cell r="C6362" t="str">
            <v>BARRACÃO PARA ESCRITÓRIO TIPO A5</v>
          </cell>
          <cell r="D6362" t="str">
            <v>UN</v>
          </cell>
          <cell r="E6362">
            <v>22748.43</v>
          </cell>
          <cell r="F6362" t="str">
            <v>SEINFRA</v>
          </cell>
        </row>
        <row r="6363">
          <cell r="B6363" t="str">
            <v>C4991</v>
          </cell>
          <cell r="C6363" t="str">
            <v>DESMOBILIZAÇÃO DE EQUIPAMENTOS EM CAMINHÃO EQUIPADO COM GUINDASTE</v>
          </cell>
          <cell r="D6363" t="str">
            <v>KM</v>
          </cell>
          <cell r="E6363">
            <v>2.15</v>
          </cell>
          <cell r="F6363" t="str">
            <v>SEINFRA</v>
          </cell>
        </row>
        <row r="6364">
          <cell r="B6364" t="str">
            <v>C4993</v>
          </cell>
          <cell r="C6364" t="str">
            <v>DESMOBILIZAÇÃO DE EQUIPAMENTOS EM CAVALO MECÂNICO C/ PRANCHA DE 3 EIXOS</v>
          </cell>
          <cell r="D6364" t="str">
            <v>KM</v>
          </cell>
          <cell r="E6364">
            <v>2.9</v>
          </cell>
          <cell r="F6364" t="str">
            <v>SEINFRA</v>
          </cell>
        </row>
        <row r="6365">
          <cell r="B6365">
            <v>0</v>
          </cell>
          <cell r="C6365">
            <v>0</v>
          </cell>
          <cell r="D6365">
            <v>0</v>
          </cell>
          <cell r="E6365">
            <v>0</v>
          </cell>
          <cell r="F6365" t="str">
            <v>SEINFRA</v>
          </cell>
        </row>
        <row r="6366">
          <cell r="B6366" t="str">
            <v>C2831</v>
          </cell>
          <cell r="C6366" t="str">
            <v>FOSSA SUMIDOURO PARA BARRACÃO</v>
          </cell>
          <cell r="D6366" t="str">
            <v>UN</v>
          </cell>
          <cell r="E6366">
            <v>1829.58</v>
          </cell>
          <cell r="F6366" t="str">
            <v>SEINFRA</v>
          </cell>
        </row>
        <row r="6367">
          <cell r="B6367" t="str">
            <v>C2851</v>
          </cell>
          <cell r="C6367" t="str">
            <v>INSTALAÇÕES PROVISÓRIAS DE ÁGUA</v>
          </cell>
          <cell r="D6367" t="str">
            <v>UN</v>
          </cell>
          <cell r="E6367">
            <v>899.1</v>
          </cell>
          <cell r="F6367" t="str">
            <v>SEINFRA</v>
          </cell>
        </row>
        <row r="6368">
          <cell r="B6368" t="str">
            <v>C2849</v>
          </cell>
          <cell r="C6368" t="str">
            <v>INSTALAÇÕES PROVISÓRIAS DE ESGOTO</v>
          </cell>
          <cell r="D6368" t="str">
            <v>UN</v>
          </cell>
          <cell r="E6368">
            <v>206</v>
          </cell>
          <cell r="F6368" t="str">
            <v>SEINFRA</v>
          </cell>
        </row>
        <row r="6369">
          <cell r="B6369" t="str">
            <v>C2850</v>
          </cell>
          <cell r="C6369" t="str">
            <v>INSTALAÇÕES PROVISÓRIAS DE LUZ , FORÇA,TELEFONE E LÓGICA</v>
          </cell>
          <cell r="D6369" t="str">
            <v>UN</v>
          </cell>
          <cell r="E6369">
            <v>1585.06</v>
          </cell>
          <cell r="F6369" t="str">
            <v>SEINFRA</v>
          </cell>
        </row>
        <row r="6370">
          <cell r="B6370" t="str">
            <v>C1622</v>
          </cell>
          <cell r="C6370" t="str">
            <v>LIGAÇÃO PROVISÓRIA DE ÁGUA E SANITÁRIO</v>
          </cell>
          <cell r="D6370" t="str">
            <v>UN</v>
          </cell>
          <cell r="E6370">
            <v>2307.85</v>
          </cell>
          <cell r="F6370" t="str">
            <v>SEINFRA</v>
          </cell>
        </row>
        <row r="6371">
          <cell r="B6371" t="str">
            <v>C4990</v>
          </cell>
          <cell r="C6371" t="str">
            <v>MOBILIZAÇÃO DE EQUIPAMENTOS EM CAMINHÃO EQUIPADO COM GUINDASTE</v>
          </cell>
          <cell r="D6371" t="str">
            <v>KM</v>
          </cell>
          <cell r="E6371">
            <v>2.15</v>
          </cell>
          <cell r="F6371" t="str">
            <v>SEINFRA</v>
          </cell>
        </row>
        <row r="6372">
          <cell r="B6372" t="str">
            <v>C4992</v>
          </cell>
          <cell r="C6372" t="str">
            <v>MOBILIZAÇÃO DE EQUIPAMENTOS EM CAVALO MECÂNICO C/ PRANCHA DE 3 EIXOS</v>
          </cell>
          <cell r="D6372" t="str">
            <v>KM</v>
          </cell>
          <cell r="E6372">
            <v>2.9</v>
          </cell>
          <cell r="F6372" t="str">
            <v>SEINFRA</v>
          </cell>
        </row>
        <row r="6373">
          <cell r="B6373" t="str">
            <v>C4541</v>
          </cell>
          <cell r="C6373" t="str">
            <v>PLACA PADRÃO DE OBRA, TIPO BANNER</v>
          </cell>
          <cell r="D6373" t="str">
            <v>M2</v>
          </cell>
          <cell r="E6373">
            <v>279.77999999999997</v>
          </cell>
          <cell r="F6373" t="str">
            <v>SEINFRA</v>
          </cell>
        </row>
        <row r="6374">
          <cell r="B6374" t="str">
            <v>C1937</v>
          </cell>
          <cell r="C6374" t="str">
            <v>PLACAS PADRÃO DE OBRA</v>
          </cell>
          <cell r="D6374" t="str">
            <v>M2</v>
          </cell>
          <cell r="E6374">
            <v>157.37</v>
          </cell>
          <cell r="F6374" t="str">
            <v>SEINFRA</v>
          </cell>
        </row>
        <row r="6375">
          <cell r="B6375" t="str">
            <v>C2936</v>
          </cell>
          <cell r="C6375" t="str">
            <v>REFEITÓRIOS</v>
          </cell>
          <cell r="D6375" t="str">
            <v>M2</v>
          </cell>
          <cell r="E6375">
            <v>244.13</v>
          </cell>
          <cell r="F6375" t="str">
            <v>SEINFRA</v>
          </cell>
        </row>
        <row r="6376">
          <cell r="B6376" t="str">
            <v>C2946</v>
          </cell>
          <cell r="C6376" t="str">
            <v>SANITÁRIOS E CHUVEIROS</v>
          </cell>
          <cell r="D6376" t="str">
            <v>M2</v>
          </cell>
          <cell r="E6376">
            <v>179.17</v>
          </cell>
          <cell r="F6376" t="str">
            <v>SEINFRA</v>
          </cell>
        </row>
        <row r="6377">
          <cell r="B6377" t="str">
            <v>C2316</v>
          </cell>
          <cell r="C6377" t="str">
            <v>TAPUME DE CHAPA DE MADEIRA COMPENSADA E= 6mm C/ABERTURA E PORTÃO</v>
          </cell>
          <cell r="D6377" t="str">
            <v>M2</v>
          </cell>
          <cell r="E6377">
            <v>93.39</v>
          </cell>
          <cell r="F6377" t="str">
            <v>SEINFRA</v>
          </cell>
        </row>
        <row r="6378">
          <cell r="B6378" t="str">
            <v>C3974</v>
          </cell>
          <cell r="C6378" t="str">
            <v>TAPUME DE ESTRUTURA DE MADEIRA C/ FECHAMENTO EM CHAPA DE AÇO GALVANIZADO DE 0,3 mm e ALTURA DE 2 M</v>
          </cell>
          <cell r="D6378" t="str">
            <v>M2</v>
          </cell>
          <cell r="E6378">
            <v>163.63999999999999</v>
          </cell>
          <cell r="F6378" t="str">
            <v>SEINFRA</v>
          </cell>
        </row>
        <row r="6379">
          <cell r="B6379">
            <v>0</v>
          </cell>
          <cell r="C6379">
            <v>0</v>
          </cell>
          <cell r="D6379">
            <v>0</v>
          </cell>
          <cell r="E6379">
            <v>0</v>
          </cell>
          <cell r="F6379" t="str">
            <v>SEINFRA</v>
          </cell>
        </row>
        <row r="6380">
          <cell r="B6380" t="str">
            <v>C2317</v>
          </cell>
          <cell r="C6380" t="str">
            <v>TAPUME DE TÁBUAS DE 3.ª C/ABERTURA E PORTÃO</v>
          </cell>
          <cell r="D6380" t="str">
            <v>M2</v>
          </cell>
          <cell r="E6380">
            <v>103.1</v>
          </cell>
          <cell r="F6380" t="str">
            <v>SEINFRA</v>
          </cell>
        </row>
        <row r="6381">
          <cell r="B6381" t="str">
            <v>C2318</v>
          </cell>
          <cell r="C6381" t="str">
            <v>TAPUME DE TÁBUAS DE 3.ª SOBREPOSTAS</v>
          </cell>
          <cell r="D6381" t="str">
            <v>M2</v>
          </cell>
          <cell r="E6381">
            <v>88.66</v>
          </cell>
          <cell r="F6381" t="str">
            <v>SEINFRA</v>
          </cell>
        </row>
        <row r="6382">
          <cell r="B6382" t="str">
            <v>ALUGUEL DE CONTAINER</v>
          </cell>
          <cell r="C6382">
            <v>0</v>
          </cell>
          <cell r="D6382">
            <v>0</v>
          </cell>
          <cell r="E6382">
            <v>2895</v>
          </cell>
          <cell r="F6382" t="str">
            <v>SEINFRA</v>
          </cell>
        </row>
        <row r="6383">
          <cell r="B6383" t="str">
            <v>C4994</v>
          </cell>
          <cell r="C6383" t="str">
            <v>LOCAÇÃO DE CONTEINER ALMOXARIFADO COM PISO NAVAL - 6,00M X 2,35M</v>
          </cell>
          <cell r="D6383" t="str">
            <v>MÊS</v>
          </cell>
          <cell r="E6383">
            <v>500</v>
          </cell>
          <cell r="F6383" t="str">
            <v>SEINFRA</v>
          </cell>
        </row>
        <row r="6384">
          <cell r="B6384" t="str">
            <v>C4995</v>
          </cell>
          <cell r="C6384" t="str">
            <v>LOCAÇÃO DE CONTÊINER BANHEIRO COM 02 VASOS SANITÁRIOS, 01 LAVATÓRIO E 04 CHUVEIROS - 6,00 X 2,35M</v>
          </cell>
          <cell r="D6384" t="str">
            <v>MÊS</v>
          </cell>
          <cell r="E6384">
            <v>795</v>
          </cell>
          <cell r="F6384" t="str">
            <v>SEINFRA</v>
          </cell>
        </row>
        <row r="6385">
          <cell r="B6385">
            <v>0</v>
          </cell>
          <cell r="C6385">
            <v>0</v>
          </cell>
          <cell r="D6385">
            <v>0</v>
          </cell>
          <cell r="E6385">
            <v>0</v>
          </cell>
          <cell r="F6385" t="str">
            <v>SEINFRA</v>
          </cell>
        </row>
        <row r="6386">
          <cell r="B6386" t="str">
            <v>C4996</v>
          </cell>
          <cell r="C6386" t="str">
            <v>LOCAÇÃO DE CONTÊINER BANHEIRO COM 04 VASOS SANITÁRIOS, 02 LAVATÓRIOS, 01 MICTÓRIO CALHA E 04 CHUVEIROS - 6,00 X 2,35M</v>
          </cell>
          <cell r="D6386" t="str">
            <v>MÊS</v>
          </cell>
          <cell r="E6386">
            <v>850</v>
          </cell>
          <cell r="F6386" t="str">
            <v>SEINFRA</v>
          </cell>
        </row>
        <row r="6387">
          <cell r="B6387">
            <v>0</v>
          </cell>
          <cell r="C6387">
            <v>0</v>
          </cell>
          <cell r="D6387">
            <v>0</v>
          </cell>
          <cell r="E6387">
            <v>0</v>
          </cell>
          <cell r="F6387" t="str">
            <v>SEINFRA</v>
          </cell>
        </row>
        <row r="6388">
          <cell r="B6388" t="str">
            <v>C4997</v>
          </cell>
          <cell r="C6388" t="str">
            <v>LOCAÇÃO DE CONTÊINER ESCRITÓRIO COM BANHEIRO (01 VASO SANITÁRIO, 01 LAVATÓRIO E 01 CHUVEIRO), JANELA EM VIDRO, PORTAS, LUMINÁRIAS, TOMADAS, FORRO EM PVC, AR CONDICIONADO E ISOLAMENTO TERMO-ACÚSTICO EM ISOPOR - 6,00 X 2,35M</v>
          </cell>
          <cell r="D6388" t="str">
            <v>MÊS</v>
          </cell>
          <cell r="E6388">
            <v>750</v>
          </cell>
          <cell r="F6388" t="str">
            <v>SEINFRA</v>
          </cell>
        </row>
        <row r="6389">
          <cell r="B6389">
            <v>0</v>
          </cell>
          <cell r="C6389">
            <v>0</v>
          </cell>
          <cell r="D6389">
            <v>0</v>
          </cell>
          <cell r="E6389">
            <v>0</v>
          </cell>
          <cell r="F6389" t="str">
            <v>SEINFRA</v>
          </cell>
        </row>
        <row r="6390">
          <cell r="B6390" t="str">
            <v>LOCAÇÃO DA OBRA</v>
          </cell>
          <cell r="C6390">
            <v>0</v>
          </cell>
          <cell r="D6390">
            <v>0</v>
          </cell>
          <cell r="E6390">
            <v>448.39</v>
          </cell>
          <cell r="F6390" t="str">
            <v>SEINFRA</v>
          </cell>
        </row>
        <row r="6391">
          <cell r="B6391" t="str">
            <v>C1630</v>
          </cell>
          <cell r="C6391" t="str">
            <v>LOCAÇÃO DA OBRA - EXECUÇÃO DE GABARITO</v>
          </cell>
          <cell r="D6391" t="str">
            <v>M2</v>
          </cell>
          <cell r="E6391">
            <v>5.28</v>
          </cell>
          <cell r="F6391" t="str">
            <v>SEINFRA</v>
          </cell>
        </row>
        <row r="6392">
          <cell r="B6392" t="str">
            <v>C2872</v>
          </cell>
          <cell r="C6392" t="str">
            <v>LOCAÇÃO DA OBRA COM AUXÍLIO TOPOGRÁFICO (ÁREA &gt;5000 M2)</v>
          </cell>
          <cell r="D6392" t="str">
            <v>HA</v>
          </cell>
          <cell r="E6392">
            <v>434.74</v>
          </cell>
          <cell r="F6392" t="str">
            <v>SEINFRA</v>
          </cell>
        </row>
        <row r="6393">
          <cell r="B6393" t="str">
            <v>C2873</v>
          </cell>
          <cell r="C6393" t="str">
            <v>LOCAÇÃO DA OBRA COM AUXÍLIO TOPOGRÁFICO (ÁREA ATÉ 5000 M2)</v>
          </cell>
          <cell r="D6393" t="str">
            <v>M2</v>
          </cell>
          <cell r="E6393">
            <v>0.23</v>
          </cell>
          <cell r="F6393" t="str">
            <v>SEINFRA</v>
          </cell>
        </row>
        <row r="6394">
          <cell r="B6394" t="str">
            <v>C2874</v>
          </cell>
          <cell r="C6394" t="str">
            <v>LOCAÇÃO DE REDE DE ÁGUA</v>
          </cell>
          <cell r="D6394" t="str">
            <v>M</v>
          </cell>
          <cell r="E6394">
            <v>0.22</v>
          </cell>
          <cell r="F6394" t="str">
            <v>SEINFRA</v>
          </cell>
        </row>
        <row r="6395">
          <cell r="B6395" t="str">
            <v>C0774</v>
          </cell>
          <cell r="C6395" t="str">
            <v>LOCAÇÃO DE OBRAS EM MAR</v>
          </cell>
          <cell r="D6395" t="str">
            <v>M2</v>
          </cell>
          <cell r="E6395">
            <v>0.44</v>
          </cell>
          <cell r="F6395" t="str">
            <v>SEINFRA</v>
          </cell>
        </row>
        <row r="6396">
          <cell r="B6396" t="str">
            <v>C0775</v>
          </cell>
          <cell r="C6396" t="str">
            <v>LOCAÇÃO DE JAZIDAS EM MAR</v>
          </cell>
          <cell r="D6396" t="str">
            <v>M2</v>
          </cell>
          <cell r="E6396">
            <v>0.51</v>
          </cell>
          <cell r="F6396" t="str">
            <v>SEINFRA</v>
          </cell>
        </row>
        <row r="6397">
          <cell r="B6397" t="str">
            <v>C2875</v>
          </cell>
          <cell r="C6397" t="str">
            <v>LOCAÇÃO E NIVELAMENTO DE ADUTORA</v>
          </cell>
          <cell r="D6397" t="str">
            <v>M</v>
          </cell>
          <cell r="E6397">
            <v>1.44</v>
          </cell>
          <cell r="F6397" t="str">
            <v>SEINFRA</v>
          </cell>
        </row>
        <row r="6398">
          <cell r="B6398" t="str">
            <v>C2876</v>
          </cell>
          <cell r="C6398" t="str">
            <v>LOCAÇÃO E NIVELAMENTO DE REDE DE ESGOTO/EMISSÁRIO/DRENAGEM</v>
          </cell>
          <cell r="D6398" t="str">
            <v>M</v>
          </cell>
          <cell r="E6398">
            <v>1.96</v>
          </cell>
          <cell r="F6398" t="str">
            <v>SEINFRA</v>
          </cell>
        </row>
        <row r="6399">
          <cell r="B6399" t="str">
            <v>C3528</v>
          </cell>
          <cell r="C6399" t="str">
            <v>MUTIRÃO MISTO - LOCAÇÃO DA OBRA - EXECUÇÃO DE GABARITO</v>
          </cell>
          <cell r="D6399" t="str">
            <v>M2</v>
          </cell>
          <cell r="E6399">
            <v>3.57</v>
          </cell>
          <cell r="F6399" t="str">
            <v>SEINFRA</v>
          </cell>
        </row>
        <row r="6400">
          <cell r="B6400" t="str">
            <v>DEMOLIÇÕES E RETIRADAS</v>
          </cell>
          <cell r="C6400">
            <v>0</v>
          </cell>
          <cell r="D6400">
            <v>0</v>
          </cell>
          <cell r="E6400">
            <v>3771.5</v>
          </cell>
          <cell r="F6400" t="str">
            <v>SEINFRA</v>
          </cell>
        </row>
        <row r="6401">
          <cell r="B6401" t="str">
            <v>C2992</v>
          </cell>
          <cell r="C6401" t="str">
            <v>DEMOLIÇÃO DE ALVENARIA DE PEDRA COM REMOÇÃO LATERAL</v>
          </cell>
          <cell r="D6401" t="str">
            <v>M3</v>
          </cell>
          <cell r="E6401">
            <v>133.55000000000001</v>
          </cell>
          <cell r="F6401" t="str">
            <v>SEINFRA</v>
          </cell>
        </row>
        <row r="6402">
          <cell r="B6402" t="str">
            <v>C1042</v>
          </cell>
          <cell r="C6402" t="str">
            <v>DEMOLIÇÃO DE ALVENARIA DE TIJOLOS  C/ REAPROVEITAMENTO</v>
          </cell>
          <cell r="D6402" t="str">
            <v>M3</v>
          </cell>
          <cell r="E6402">
            <v>89.96</v>
          </cell>
          <cell r="F6402" t="str">
            <v>SEINFRA</v>
          </cell>
        </row>
        <row r="6403">
          <cell r="B6403" t="str">
            <v>C1043</v>
          </cell>
          <cell r="C6403" t="str">
            <v>DEMOLIÇÃO DE ALVENARIA DE TIJOLOS S/ REAPROVEITAMENTO</v>
          </cell>
          <cell r="D6403" t="str">
            <v>M3</v>
          </cell>
          <cell r="E6403">
            <v>44.98</v>
          </cell>
          <cell r="F6403" t="str">
            <v>SEINFRA</v>
          </cell>
        </row>
        <row r="6404">
          <cell r="B6404" t="str">
            <v>C1044</v>
          </cell>
          <cell r="C6404" t="str">
            <v>DEMOLIÇÃO DE CALHAS</v>
          </cell>
          <cell r="D6404" t="str">
            <v>M</v>
          </cell>
          <cell r="E6404">
            <v>16.78</v>
          </cell>
          <cell r="F6404" t="str">
            <v>SEINFRA</v>
          </cell>
        </row>
        <row r="6405">
          <cell r="B6405" t="str">
            <v>C1045</v>
          </cell>
          <cell r="C6405" t="str">
            <v>DEMOLIÇÃO DE COBERTURA C/TELHAS CERÂMICAS</v>
          </cell>
          <cell r="D6405" t="str">
            <v>M2</v>
          </cell>
          <cell r="E6405">
            <v>9</v>
          </cell>
          <cell r="F6405" t="str">
            <v>SEINFRA</v>
          </cell>
        </row>
        <row r="6406">
          <cell r="B6406" t="str">
            <v>C1046</v>
          </cell>
          <cell r="C6406" t="str">
            <v>DEMOLIÇÃO DE COBERTURA C/TELHAS ONDULADAS DE FIBROCIMENTO</v>
          </cell>
          <cell r="D6406" t="str">
            <v>M2</v>
          </cell>
          <cell r="E6406">
            <v>3.75</v>
          </cell>
          <cell r="F6406" t="str">
            <v>SEINFRA</v>
          </cell>
        </row>
        <row r="6407">
          <cell r="B6407" t="str">
            <v>C1047</v>
          </cell>
          <cell r="C6407" t="str">
            <v>DEMOLIÇÃO DE COBOGÓS</v>
          </cell>
          <cell r="D6407" t="str">
            <v>M2</v>
          </cell>
          <cell r="E6407">
            <v>25.16</v>
          </cell>
          <cell r="F6407" t="str">
            <v>SEINFRA</v>
          </cell>
        </row>
        <row r="6408">
          <cell r="B6408" t="str">
            <v>C1048</v>
          </cell>
          <cell r="C6408" t="str">
            <v>DEMOLIÇÃO DE CONCRETO ARMADO C/MARTELETE PNEUMÁTICO</v>
          </cell>
          <cell r="D6408" t="str">
            <v>M3</v>
          </cell>
          <cell r="E6408">
            <v>384.51</v>
          </cell>
          <cell r="F6408" t="str">
            <v>SEINFRA</v>
          </cell>
        </row>
        <row r="6409">
          <cell r="B6409" t="str">
            <v>C1049</v>
          </cell>
          <cell r="C6409" t="str">
            <v>DEMOLIÇÃO DE CONCRETO SIMPLES</v>
          </cell>
          <cell r="D6409" t="str">
            <v>M3</v>
          </cell>
          <cell r="E6409">
            <v>194.91</v>
          </cell>
          <cell r="F6409" t="str">
            <v>SEINFRA</v>
          </cell>
        </row>
        <row r="6410">
          <cell r="B6410" t="str">
            <v>C1058</v>
          </cell>
          <cell r="C6410" t="str">
            <v>DEMOLIÇÃO DE DEGRAUS DE PEDRA</v>
          </cell>
          <cell r="D6410" t="str">
            <v>M</v>
          </cell>
          <cell r="E6410">
            <v>23.99</v>
          </cell>
          <cell r="F6410" t="str">
            <v>SEINFRA</v>
          </cell>
        </row>
        <row r="6411">
          <cell r="B6411" t="str">
            <v>C1050</v>
          </cell>
          <cell r="C6411" t="str">
            <v>DEMOLIÇÃO DE DIVISÓRIA LEVE</v>
          </cell>
          <cell r="D6411" t="str">
            <v>M2</v>
          </cell>
          <cell r="E6411">
            <v>22.13</v>
          </cell>
          <cell r="F6411" t="str">
            <v>SEINFRA</v>
          </cell>
        </row>
        <row r="6412">
          <cell r="B6412" t="str">
            <v>C1051</v>
          </cell>
          <cell r="C6412" t="str">
            <v>DEMOLIÇÃO DE DIVISÓRIA OUTRAS (PRÉ MOLDADO)</v>
          </cell>
          <cell r="D6412" t="str">
            <v>M2</v>
          </cell>
          <cell r="E6412">
            <v>28.12</v>
          </cell>
          <cell r="F6412" t="str">
            <v>SEINFRA</v>
          </cell>
        </row>
        <row r="6413">
          <cell r="B6413" t="str">
            <v>C1052</v>
          </cell>
          <cell r="C6413" t="str">
            <v>DEMOLIÇÃO DE ESTRUTURA DE MADEIRA P/TELHADOS</v>
          </cell>
          <cell r="D6413" t="str">
            <v>M2</v>
          </cell>
          <cell r="E6413">
            <v>21.19</v>
          </cell>
          <cell r="F6413" t="str">
            <v>SEINFRA</v>
          </cell>
        </row>
        <row r="6414">
          <cell r="B6414" t="str">
            <v>C1053</v>
          </cell>
          <cell r="C6414" t="str">
            <v>DEMOLIÇÃO DE ESTRUTURA METÁLICA</v>
          </cell>
          <cell r="D6414" t="str">
            <v>M2</v>
          </cell>
          <cell r="E6414">
            <v>25.18</v>
          </cell>
          <cell r="F6414" t="str">
            <v>SEINFRA</v>
          </cell>
        </row>
        <row r="6415">
          <cell r="B6415" t="str">
            <v>C1054</v>
          </cell>
          <cell r="C6415" t="str">
            <v>DEMOLIÇÃO DE FORRO DE PVC</v>
          </cell>
          <cell r="D6415" t="str">
            <v>M2</v>
          </cell>
          <cell r="E6415">
            <v>11.24</v>
          </cell>
          <cell r="F6415" t="str">
            <v>SEINFRA</v>
          </cell>
        </row>
        <row r="6416">
          <cell r="B6416" t="str">
            <v>C1055</v>
          </cell>
          <cell r="C6416" t="str">
            <v>DEMOLIÇÃO DE FORRO DE TÁBUAS DE PINHO</v>
          </cell>
          <cell r="D6416" t="str">
            <v>M2</v>
          </cell>
          <cell r="E6416">
            <v>4.8899999999999997</v>
          </cell>
          <cell r="F6416" t="str">
            <v>SEINFRA</v>
          </cell>
        </row>
        <row r="6417">
          <cell r="B6417" t="str">
            <v>C1056</v>
          </cell>
          <cell r="C6417" t="str">
            <v>DEMOLIÇÃO DE FORRO DE GESSO</v>
          </cell>
          <cell r="D6417" t="str">
            <v>M2</v>
          </cell>
          <cell r="E6417">
            <v>2.84</v>
          </cell>
          <cell r="F6417" t="str">
            <v>SEINFRA</v>
          </cell>
        </row>
        <row r="6418">
          <cell r="B6418" t="str">
            <v>C1057</v>
          </cell>
          <cell r="C6418" t="str">
            <v>DEMOLIÇÃO DE FORRO PACOTE</v>
          </cell>
          <cell r="D6418" t="str">
            <v>M2</v>
          </cell>
          <cell r="E6418">
            <v>7.5</v>
          </cell>
          <cell r="F6418" t="str">
            <v>SEINFRA</v>
          </cell>
        </row>
        <row r="6419">
          <cell r="B6419" t="str">
            <v>C2993</v>
          </cell>
          <cell r="C6419" t="str">
            <v>DEMOLIÇÃO DE FORRO DE LAMBRI</v>
          </cell>
          <cell r="D6419" t="str">
            <v>M2</v>
          </cell>
          <cell r="E6419">
            <v>4.8899999999999997</v>
          </cell>
          <cell r="F6419" t="str">
            <v>SEINFRA</v>
          </cell>
        </row>
        <row r="6420">
          <cell r="B6420" t="str">
            <v>C1061</v>
          </cell>
          <cell r="C6420" t="str">
            <v>DEMOLIÇÃO DE LOUÇA SANITÁRIA</v>
          </cell>
          <cell r="D6420" t="str">
            <v>UN</v>
          </cell>
          <cell r="E6420">
            <v>15.06</v>
          </cell>
          <cell r="F6420" t="str">
            <v>SEINFRA</v>
          </cell>
        </row>
        <row r="6421">
          <cell r="B6421" t="str">
            <v>C1062</v>
          </cell>
          <cell r="C6421" t="str">
            <v>DEMOLIÇÃO DE PAVIMENTAÇÃO ASFÁLTICA C/MARTELETE PNEUMÁTICO</v>
          </cell>
          <cell r="D6421" t="str">
            <v>M2</v>
          </cell>
          <cell r="E6421">
            <v>15.91</v>
          </cell>
          <cell r="F6421" t="str">
            <v>SEINFRA</v>
          </cell>
        </row>
        <row r="6422">
          <cell r="B6422" t="str">
            <v>C1063</v>
          </cell>
          <cell r="C6422" t="str">
            <v>DEMOLIÇÃO DE PÉRGOLAS OU BRISES</v>
          </cell>
          <cell r="D6422" t="str">
            <v>M3</v>
          </cell>
          <cell r="E6422">
            <v>194.91</v>
          </cell>
          <cell r="F6422" t="str">
            <v>SEINFRA</v>
          </cell>
        </row>
        <row r="6423">
          <cell r="B6423" t="str">
            <v>C1064</v>
          </cell>
          <cell r="C6423" t="str">
            <v>DEMOLIÇÃO DE PISO CERÂMICO</v>
          </cell>
          <cell r="D6423" t="str">
            <v>M2</v>
          </cell>
          <cell r="E6423">
            <v>10.5</v>
          </cell>
          <cell r="F6423" t="str">
            <v>SEINFRA</v>
          </cell>
        </row>
        <row r="6424">
          <cell r="B6424" t="str">
            <v>C1065</v>
          </cell>
          <cell r="C6424" t="str">
            <v>DEMOLIÇÃO DE PISO CERÂMICO SOBRE LASTRO DE CONCRETO</v>
          </cell>
          <cell r="D6424" t="str">
            <v>M2</v>
          </cell>
          <cell r="E6424">
            <v>20.99</v>
          </cell>
          <cell r="F6424" t="str">
            <v>SEINFRA</v>
          </cell>
        </row>
        <row r="6425">
          <cell r="B6425" t="str">
            <v>C1066</v>
          </cell>
          <cell r="C6425" t="str">
            <v>DEMOLIÇÃO DE PISO CIMENTADO SOBRE LASTRO DE CONCRETO</v>
          </cell>
          <cell r="D6425" t="str">
            <v>M2</v>
          </cell>
          <cell r="E6425">
            <v>19.489999999999998</v>
          </cell>
          <cell r="F6425" t="str">
            <v>SEINFRA</v>
          </cell>
        </row>
        <row r="6426">
          <cell r="B6426" t="str">
            <v>C2716</v>
          </cell>
          <cell r="C6426" t="str">
            <v>DEMOLIÇÃO DE PISO DE LADRILHO</v>
          </cell>
          <cell r="D6426" t="str">
            <v>M2</v>
          </cell>
          <cell r="E6426">
            <v>13.21</v>
          </cell>
          <cell r="F6426" t="str">
            <v>SEINFRA</v>
          </cell>
        </row>
        <row r="6427">
          <cell r="B6427" t="str">
            <v>C1067</v>
          </cell>
          <cell r="C6427" t="str">
            <v>DEMOLIÇÃO DE PISO DE TÁBUAS DE PEROBA</v>
          </cell>
          <cell r="D6427" t="str">
            <v>M2</v>
          </cell>
          <cell r="E6427">
            <v>14.67</v>
          </cell>
          <cell r="F6427" t="str">
            <v>SEINFRA</v>
          </cell>
        </row>
        <row r="6428">
          <cell r="B6428" t="str">
            <v>C1068</v>
          </cell>
          <cell r="C6428" t="str">
            <v>DEMOLIÇÃO DE PISO E VIGAS DE MADEIRA</v>
          </cell>
          <cell r="D6428" t="str">
            <v>M2</v>
          </cell>
          <cell r="E6428">
            <v>19.559999999999999</v>
          </cell>
          <cell r="F6428" t="str">
            <v>SEINFRA</v>
          </cell>
        </row>
        <row r="6429">
          <cell r="B6429" t="str">
            <v>C1069</v>
          </cell>
          <cell r="C6429" t="str">
            <v>DEMOLIÇÃO DE PISO INDUSTRIAL</v>
          </cell>
          <cell r="D6429" t="str">
            <v>M2</v>
          </cell>
          <cell r="E6429">
            <v>39.979999999999997</v>
          </cell>
          <cell r="F6429" t="str">
            <v>SEINFRA</v>
          </cell>
        </row>
        <row r="6430">
          <cell r="B6430" t="str">
            <v>C1070</v>
          </cell>
          <cell r="C6430" t="str">
            <v>DEMOLIÇÃO DE REVESTIMENTO C/ARGAMASSA</v>
          </cell>
          <cell r="D6430" t="str">
            <v>M2</v>
          </cell>
          <cell r="E6430">
            <v>7.5</v>
          </cell>
          <cell r="F6430" t="str">
            <v>SEINFRA</v>
          </cell>
        </row>
        <row r="6431">
          <cell r="B6431" t="str">
            <v>C1071</v>
          </cell>
          <cell r="C6431" t="str">
            <v>DEMOLIÇÃO DE REVESTIMENTO C/AZULEJOS</v>
          </cell>
          <cell r="D6431" t="str">
            <v>M2</v>
          </cell>
          <cell r="E6431">
            <v>37.479999999999997</v>
          </cell>
          <cell r="F6431" t="str">
            <v>SEINFRA</v>
          </cell>
        </row>
        <row r="6432">
          <cell r="B6432" t="str">
            <v>C1074</v>
          </cell>
          <cell r="C6432" t="str">
            <v>DEMOLIÇÃO DE REVESTIMENTO C/CERÂMICAS</v>
          </cell>
          <cell r="D6432" t="str">
            <v>M2</v>
          </cell>
          <cell r="E6432">
            <v>37.479999999999997</v>
          </cell>
          <cell r="F6432" t="str">
            <v>SEINFRA</v>
          </cell>
        </row>
        <row r="6433">
          <cell r="B6433" t="str">
            <v>C1072</v>
          </cell>
          <cell r="C6433" t="str">
            <v>DEMOLIÇÃO DE REVESTIMENTO C/LAMBRIS</v>
          </cell>
          <cell r="D6433" t="str">
            <v>M2</v>
          </cell>
          <cell r="E6433">
            <v>37.479999999999997</v>
          </cell>
          <cell r="F6433" t="str">
            <v>SEINFRA</v>
          </cell>
        </row>
        <row r="6434">
          <cell r="B6434" t="str">
            <v>C1073</v>
          </cell>
          <cell r="C6434" t="str">
            <v>DEMOLIÇÃO DE REVESTIMENTO C/ PEDRAS NATURAIS</v>
          </cell>
          <cell r="D6434" t="str">
            <v>M2</v>
          </cell>
          <cell r="E6434">
            <v>43.28</v>
          </cell>
          <cell r="F6434" t="str">
            <v>SEINFRA</v>
          </cell>
        </row>
        <row r="6435">
          <cell r="B6435" t="str">
            <v>C1075</v>
          </cell>
          <cell r="C6435" t="str">
            <v>DEMOLIÇÃO DE SARJETA OU SARJETÃO DE CONCRETO</v>
          </cell>
          <cell r="D6435" t="str">
            <v>M2</v>
          </cell>
          <cell r="E6435">
            <v>11.99</v>
          </cell>
          <cell r="F6435" t="str">
            <v>SEINFRA</v>
          </cell>
        </row>
        <row r="6436">
          <cell r="B6436" t="str">
            <v>C1076</v>
          </cell>
          <cell r="C6436" t="str">
            <v>DEMOLIÇÃO DE SOLEIRAS, PEITORIS E DEGRAUS</v>
          </cell>
          <cell r="D6436" t="str">
            <v>M</v>
          </cell>
          <cell r="E6436">
            <v>19.489999999999998</v>
          </cell>
          <cell r="F6436" t="str">
            <v>SEINFRA</v>
          </cell>
        </row>
        <row r="6437">
          <cell r="B6437" t="str">
            <v>C1077</v>
          </cell>
          <cell r="C6437" t="str">
            <v>DEMOLIÇÃO DE VIGAS DE FERRO</v>
          </cell>
          <cell r="D6437" t="str">
            <v>KG</v>
          </cell>
          <cell r="E6437">
            <v>0.23</v>
          </cell>
          <cell r="F6437" t="str">
            <v>SEINFRA</v>
          </cell>
        </row>
        <row r="6438">
          <cell r="B6438" t="str">
            <v>C3064</v>
          </cell>
          <cell r="C6438" t="str">
            <v>DEMOLIÇÃO E REMOÇÃO DE PAVIMENTO EM PARALELEPIPEDO E POLIÉDRICO</v>
          </cell>
          <cell r="D6438" t="str">
            <v>M2</v>
          </cell>
          <cell r="E6438">
            <v>6.61</v>
          </cell>
          <cell r="F6438" t="str">
            <v>SEINFRA</v>
          </cell>
        </row>
        <row r="6439">
          <cell r="B6439" t="str">
            <v>C3063</v>
          </cell>
          <cell r="C6439" t="str">
            <v>DEMOLIÇÃO E REMOÇÃO DE PAREDES DE TAIPA</v>
          </cell>
          <cell r="D6439" t="str">
            <v>M2</v>
          </cell>
          <cell r="E6439">
            <v>22.02</v>
          </cell>
          <cell r="F6439" t="str">
            <v>SEINFRA</v>
          </cell>
        </row>
        <row r="6440">
          <cell r="B6440" t="str">
            <v>C2717</v>
          </cell>
          <cell r="C6440" t="str">
            <v>DEMOLIÇÃO MANUAL DE CONCRETO ARMADO</v>
          </cell>
          <cell r="D6440" t="str">
            <v>M3</v>
          </cell>
          <cell r="E6440">
            <v>359.83</v>
          </cell>
          <cell r="F6440" t="str">
            <v>SEINFRA</v>
          </cell>
        </row>
        <row r="6441">
          <cell r="B6441" t="str">
            <v>C3103</v>
          </cell>
          <cell r="C6441" t="str">
            <v>REMOÇÃO DE BUEIROS EXISTENTES</v>
          </cell>
          <cell r="D6441" t="str">
            <v>M</v>
          </cell>
          <cell r="E6441">
            <v>105.68</v>
          </cell>
          <cell r="F6441" t="str">
            <v>SEINFRA</v>
          </cell>
        </row>
        <row r="6442">
          <cell r="B6442" t="str">
            <v>C3104</v>
          </cell>
          <cell r="C6442" t="str">
            <v>REMOÇÃO DE CERCAS</v>
          </cell>
          <cell r="D6442" t="str">
            <v>M</v>
          </cell>
          <cell r="E6442">
            <v>0.33</v>
          </cell>
          <cell r="F6442" t="str">
            <v>SEINFRA</v>
          </cell>
        </row>
        <row r="6443">
          <cell r="B6443" t="str">
            <v>C2197</v>
          </cell>
          <cell r="C6443" t="str">
            <v>REMOÇÃO DE PINTURA ANTIGA A CAL</v>
          </cell>
          <cell r="D6443" t="str">
            <v>M2</v>
          </cell>
          <cell r="E6443">
            <v>2.64</v>
          </cell>
          <cell r="F6443" t="str">
            <v>SEINFRA</v>
          </cell>
        </row>
        <row r="6444">
          <cell r="B6444" t="str">
            <v>C2198</v>
          </cell>
          <cell r="C6444" t="str">
            <v>REMOÇÃO DE PINTURA ANTIGA À TEMPERA</v>
          </cell>
          <cell r="D6444" t="str">
            <v>M2</v>
          </cell>
          <cell r="E6444">
            <v>3.96</v>
          </cell>
          <cell r="F6444" t="str">
            <v>SEINFRA</v>
          </cell>
        </row>
        <row r="6445">
          <cell r="B6445" t="str">
            <v>C4914</v>
          </cell>
          <cell r="C6445" t="str">
            <v>REMOÇÃO DE PINTURA À ÓLEO OU ESMALTE</v>
          </cell>
          <cell r="D6445" t="str">
            <v>M2</v>
          </cell>
          <cell r="E6445">
            <v>9.94</v>
          </cell>
          <cell r="F6445" t="str">
            <v>SEINFRA</v>
          </cell>
        </row>
        <row r="6446">
          <cell r="B6446" t="str">
            <v>C4913</v>
          </cell>
          <cell r="C6446" t="str">
            <v>REMOÇÃO DE PINTURA LÁTEX (RASPAGEM E/OU LIXAMENTO E/OU ESCOVAÇÃO)</v>
          </cell>
          <cell r="D6446" t="str">
            <v>M2</v>
          </cell>
          <cell r="E6446">
            <v>5.28</v>
          </cell>
          <cell r="F6446" t="str">
            <v>SEINFRA</v>
          </cell>
        </row>
        <row r="6447">
          <cell r="B6447" t="str">
            <v>C3038</v>
          </cell>
          <cell r="C6447" t="str">
            <v>RETIRADA DE CAIXA DE AR CONDICIONADO</v>
          </cell>
          <cell r="D6447" t="str">
            <v>UN</v>
          </cell>
          <cell r="E6447">
            <v>62.08</v>
          </cell>
          <cell r="F6447" t="str">
            <v>SEINFRA</v>
          </cell>
        </row>
        <row r="6448">
          <cell r="B6448" t="str">
            <v>C3039</v>
          </cell>
          <cell r="C6448" t="str">
            <v>RETIRADA DE CARPETE S/REAPROVEITAMENTO</v>
          </cell>
          <cell r="D6448" t="str">
            <v>M2</v>
          </cell>
          <cell r="E6448">
            <v>3.3</v>
          </cell>
          <cell r="F6448" t="str">
            <v>SEINFRA</v>
          </cell>
        </row>
        <row r="6449">
          <cell r="B6449" t="str">
            <v>C3376</v>
          </cell>
          <cell r="C6449" t="str">
            <v>RETIRADA DE COLETOR EM CONCRETO ATÉ 400mm</v>
          </cell>
          <cell r="D6449" t="str">
            <v>M</v>
          </cell>
          <cell r="E6449">
            <v>31.96</v>
          </cell>
          <cell r="F6449" t="str">
            <v>SEINFRA</v>
          </cell>
        </row>
        <row r="6450">
          <cell r="B6450" t="str">
            <v>C2206</v>
          </cell>
          <cell r="C6450" t="str">
            <v>RETIRADA DE ESQUADRIAS METÁLICAS</v>
          </cell>
          <cell r="D6450" t="str">
            <v>M2</v>
          </cell>
          <cell r="E6450">
            <v>7.5</v>
          </cell>
          <cell r="F6450" t="str">
            <v>SEINFRA</v>
          </cell>
        </row>
        <row r="6451">
          <cell r="B6451" t="str">
            <v>C3040</v>
          </cell>
          <cell r="C6451" t="str">
            <v>RETIRADA DE GRADE DE FERRO</v>
          </cell>
          <cell r="D6451" t="str">
            <v>M2</v>
          </cell>
          <cell r="E6451">
            <v>6.21</v>
          </cell>
          <cell r="F6451" t="str">
            <v>SEINFRA</v>
          </cell>
        </row>
        <row r="6452">
          <cell r="B6452" t="str">
            <v>C2207</v>
          </cell>
          <cell r="C6452" t="str">
            <v>RETIRADA DE GUIAS PRÉ FABRICADAS DE CONCRETO</v>
          </cell>
          <cell r="D6452" t="str">
            <v>M</v>
          </cell>
          <cell r="E6452">
            <v>7.5</v>
          </cell>
          <cell r="F6452" t="str">
            <v>SEINFRA</v>
          </cell>
        </row>
        <row r="6453">
          <cell r="B6453" t="str">
            <v>C3373</v>
          </cell>
          <cell r="C6453" t="str">
            <v>RETIRADA DE MEIO FIO DE PEDRA GRANÍTICA</v>
          </cell>
          <cell r="D6453" t="str">
            <v>M</v>
          </cell>
          <cell r="E6453">
            <v>7.5</v>
          </cell>
          <cell r="F6453" t="str">
            <v>SEINFRA</v>
          </cell>
        </row>
        <row r="6454">
          <cell r="B6454" t="str">
            <v>C2938</v>
          </cell>
          <cell r="C6454" t="str">
            <v>RETIRADA DE PAVIMENTAÇÃO ASFÁLTICA COM BASE EM PEDRA</v>
          </cell>
          <cell r="D6454" t="str">
            <v>M2</v>
          </cell>
          <cell r="E6454">
            <v>22.47</v>
          </cell>
          <cell r="F6454" t="str">
            <v>SEINFRA</v>
          </cell>
        </row>
        <row r="6455">
          <cell r="B6455" t="str">
            <v>C2939</v>
          </cell>
          <cell r="C6455" t="str">
            <v>RETIRADA DE PAVIMENTAÇÃO EM BLOCO DE CONCRETO</v>
          </cell>
          <cell r="D6455" t="str">
            <v>M2</v>
          </cell>
          <cell r="E6455">
            <v>8.59</v>
          </cell>
          <cell r="F6455" t="str">
            <v>SEINFRA</v>
          </cell>
        </row>
        <row r="6456">
          <cell r="B6456" t="str">
            <v>C3041</v>
          </cell>
          <cell r="C6456" t="str">
            <v>RETIRADA DE PAVIMENTAÇÃO EM BLOKRET C/ REMOÇÃO LATERAL</v>
          </cell>
          <cell r="D6456" t="str">
            <v>M2</v>
          </cell>
          <cell r="E6456">
            <v>9</v>
          </cell>
          <cell r="F6456" t="str">
            <v>SEINFRA</v>
          </cell>
        </row>
        <row r="6457">
          <cell r="B6457" t="str">
            <v>C2940</v>
          </cell>
          <cell r="C6457" t="str">
            <v>RETIRADA DE PAVIMENTAÇÃO EM PARALELEPÍPEDO OU PEDRA TOSCA</v>
          </cell>
          <cell r="D6457" t="str">
            <v>M2</v>
          </cell>
          <cell r="E6457">
            <v>7.93</v>
          </cell>
          <cell r="F6457" t="str">
            <v>SEINFRA</v>
          </cell>
        </row>
        <row r="6458">
          <cell r="B6458" t="str">
            <v>C2941</v>
          </cell>
          <cell r="C6458" t="str">
            <v>RETIRADA DE PAVIMENTAÇÃO EM PASSEIO CIMENTADO</v>
          </cell>
          <cell r="D6458" t="str">
            <v>M2</v>
          </cell>
          <cell r="E6458">
            <v>13.21</v>
          </cell>
          <cell r="F6458" t="str">
            <v>SEINFRA</v>
          </cell>
        </row>
        <row r="6459">
          <cell r="B6459" t="str">
            <v>C2942</v>
          </cell>
          <cell r="C6459" t="str">
            <v>RETIRADA DE PAVIMENTAÇÃO EM PEDRA PORTUGUESA</v>
          </cell>
          <cell r="D6459" t="str">
            <v>M2</v>
          </cell>
          <cell r="E6459">
            <v>6.61</v>
          </cell>
          <cell r="F6459" t="str">
            <v>SEINFRA</v>
          </cell>
        </row>
        <row r="6460">
          <cell r="B6460" t="str">
            <v>C2209</v>
          </cell>
          <cell r="C6460" t="str">
            <v>RETIRADA DE PISO PAVIFLEX</v>
          </cell>
          <cell r="D6460" t="str">
            <v>M2</v>
          </cell>
          <cell r="E6460">
            <v>8.39</v>
          </cell>
          <cell r="F6460" t="str">
            <v>SEINFRA</v>
          </cell>
        </row>
        <row r="6461">
          <cell r="B6461" t="str">
            <v>C2210</v>
          </cell>
          <cell r="C6461" t="str">
            <v>RETIRADA DE PORTAS E JANELAS, INCLUSIVE BATENTES</v>
          </cell>
          <cell r="D6461" t="str">
            <v>M2</v>
          </cell>
          <cell r="E6461">
            <v>11.99</v>
          </cell>
          <cell r="F6461" t="str">
            <v>SEINFRA</v>
          </cell>
        </row>
        <row r="6462">
          <cell r="B6462" t="str">
            <v>C3047</v>
          </cell>
          <cell r="C6462" t="str">
            <v>RETIRADA DE TUBO PVC ENTERRADO DN=50mm</v>
          </cell>
          <cell r="D6462" t="str">
            <v>M</v>
          </cell>
          <cell r="E6462">
            <v>6.14</v>
          </cell>
          <cell r="F6462" t="str">
            <v>SEINFRA</v>
          </cell>
        </row>
        <row r="6463">
          <cell r="B6463" t="str">
            <v>C3048</v>
          </cell>
          <cell r="C6463" t="str">
            <v>RETIRADA DE TUBO PVC ENTERRADO DN=75mm</v>
          </cell>
          <cell r="D6463" t="str">
            <v>M</v>
          </cell>
          <cell r="E6463">
            <v>7.59</v>
          </cell>
          <cell r="F6463" t="str">
            <v>SEINFRA</v>
          </cell>
        </row>
        <row r="6464">
          <cell r="B6464" t="str">
            <v>C3049</v>
          </cell>
          <cell r="C6464" t="str">
            <v>RETIRADA DE TUBO PVC ENTERRADO DN=85mm</v>
          </cell>
          <cell r="D6464" t="str">
            <v>M</v>
          </cell>
          <cell r="E6464">
            <v>8.32</v>
          </cell>
          <cell r="F6464" t="str">
            <v>SEINFRA</v>
          </cell>
        </row>
        <row r="6465">
          <cell r="B6465" t="str">
            <v>C3042</v>
          </cell>
          <cell r="C6465" t="str">
            <v>RETIRADA DE TUBO PVC ENTERRADO DN=100mm</v>
          </cell>
          <cell r="D6465" t="str">
            <v>M</v>
          </cell>
          <cell r="E6465">
            <v>9.0399999999999991</v>
          </cell>
          <cell r="F6465" t="str">
            <v>SEINFRA</v>
          </cell>
        </row>
        <row r="6466">
          <cell r="B6466" t="str">
            <v>C3043</v>
          </cell>
          <cell r="C6466" t="str">
            <v>RETIRADA DE TUBO PVC ENTERRADO DN=150mm</v>
          </cell>
          <cell r="D6466" t="str">
            <v>M</v>
          </cell>
          <cell r="E6466">
            <v>12.28</v>
          </cell>
          <cell r="F6466" t="str">
            <v>SEINFRA</v>
          </cell>
        </row>
        <row r="6467">
          <cell r="B6467" t="str">
            <v>C3044</v>
          </cell>
          <cell r="C6467" t="str">
            <v>RETIRADA DE TUBO PVC ENTERRADO DN=200mm</v>
          </cell>
          <cell r="D6467" t="str">
            <v>M</v>
          </cell>
          <cell r="E6467">
            <v>16.97</v>
          </cell>
          <cell r="F6467" t="str">
            <v>SEINFRA</v>
          </cell>
        </row>
        <row r="6468">
          <cell r="B6468" t="str">
            <v>C3045</v>
          </cell>
          <cell r="C6468" t="str">
            <v>RETIRADA DE TUBO PVC ENTERRADO DN=250mm</v>
          </cell>
          <cell r="D6468" t="str">
            <v>M</v>
          </cell>
          <cell r="E6468">
            <v>19.87</v>
          </cell>
          <cell r="F6468" t="str">
            <v>SEINFRA</v>
          </cell>
        </row>
        <row r="6469">
          <cell r="B6469" t="str">
            <v>C3046</v>
          </cell>
          <cell r="C6469" t="str">
            <v>RETIRADA DE TUBO PVC ENTERRADO DN=300mm</v>
          </cell>
          <cell r="D6469" t="str">
            <v>M</v>
          </cell>
          <cell r="E6469">
            <v>26.01</v>
          </cell>
          <cell r="F6469" t="str">
            <v>SEINFRA</v>
          </cell>
        </row>
        <row r="6470">
          <cell r="B6470" t="str">
            <v>C3054</v>
          </cell>
          <cell r="C6470" t="str">
            <v>RETIRADA DE TUBOS DE CONCRETO D=30cm</v>
          </cell>
          <cell r="D6470" t="str">
            <v>M</v>
          </cell>
          <cell r="E6470">
            <v>25.44</v>
          </cell>
          <cell r="F6470" t="str">
            <v>SEINFRA</v>
          </cell>
        </row>
        <row r="6471">
          <cell r="B6471" t="str">
            <v>C3055</v>
          </cell>
          <cell r="C6471" t="str">
            <v>RETIRADA DE TUBOS DE CONCRETO D=40cm</v>
          </cell>
          <cell r="D6471" t="str">
            <v>M</v>
          </cell>
          <cell r="E6471">
            <v>32.340000000000003</v>
          </cell>
          <cell r="F6471" t="str">
            <v>SEINFRA</v>
          </cell>
        </row>
        <row r="6472">
          <cell r="B6472" t="str">
            <v>C3056</v>
          </cell>
          <cell r="C6472" t="str">
            <v>RETIRADA DE TUBOS DE CONCRETO D=50cm</v>
          </cell>
          <cell r="D6472" t="str">
            <v>M</v>
          </cell>
          <cell r="E6472">
            <v>42.4</v>
          </cell>
          <cell r="F6472" t="str">
            <v>SEINFRA</v>
          </cell>
        </row>
        <row r="6473">
          <cell r="B6473" t="str">
            <v>C3057</v>
          </cell>
          <cell r="C6473" t="str">
            <v>RETIRADA DE TUBOS DE CONCRETO D=60cm</v>
          </cell>
          <cell r="D6473" t="str">
            <v>M</v>
          </cell>
          <cell r="E6473">
            <v>54.61</v>
          </cell>
          <cell r="F6473" t="str">
            <v>SEINFRA</v>
          </cell>
        </row>
        <row r="6474">
          <cell r="B6474" t="str">
            <v>C3050</v>
          </cell>
          <cell r="C6474" t="str">
            <v>RETIRADA DE TUBOS DE CONCRETO D=80cm</v>
          </cell>
          <cell r="D6474" t="str">
            <v>M</v>
          </cell>
          <cell r="E6474">
            <v>78.459999999999994</v>
          </cell>
          <cell r="F6474" t="str">
            <v>SEINFRA</v>
          </cell>
        </row>
        <row r="6475">
          <cell r="B6475" t="str">
            <v>C3051</v>
          </cell>
          <cell r="C6475" t="str">
            <v>RETIRADA DE TUBOS DE CONCRETO D=100cm</v>
          </cell>
          <cell r="D6475" t="str">
            <v>M</v>
          </cell>
          <cell r="E6475">
            <v>134.34</v>
          </cell>
          <cell r="F6475" t="str">
            <v>SEINFRA</v>
          </cell>
        </row>
        <row r="6476">
          <cell r="B6476" t="str">
            <v>C3052</v>
          </cell>
          <cell r="C6476" t="str">
            <v>RETIRADA DE TUBOS DE CONCRETO D=120cm</v>
          </cell>
          <cell r="D6476" t="str">
            <v>M</v>
          </cell>
          <cell r="E6476">
            <v>190.21</v>
          </cell>
          <cell r="F6476" t="str">
            <v>SEINFRA</v>
          </cell>
        </row>
        <row r="6477">
          <cell r="B6477" t="str">
            <v>C3053</v>
          </cell>
          <cell r="C6477" t="str">
            <v>RETIRADA DE TUBOS DE CONCRETO D=150cm</v>
          </cell>
          <cell r="D6477" t="str">
            <v>M</v>
          </cell>
          <cell r="E6477">
            <v>278.20999999999998</v>
          </cell>
          <cell r="F6477" t="str">
            <v>SEINFRA</v>
          </cell>
        </row>
        <row r="6478">
          <cell r="B6478" t="str">
            <v>C3377</v>
          </cell>
          <cell r="C6478" t="str">
            <v>RETIRADA DE TUBOS E CONEXÕES EM PVC JE DN 50MM</v>
          </cell>
          <cell r="D6478" t="str">
            <v>M</v>
          </cell>
          <cell r="E6478">
            <v>2</v>
          </cell>
          <cell r="F6478" t="str">
            <v>SEINFRA</v>
          </cell>
        </row>
        <row r="6479">
          <cell r="B6479" t="str">
            <v>C3378</v>
          </cell>
          <cell r="C6479" t="str">
            <v>RETIRADA DE TUBOS E CONEXÕES EM PVC JE DN 75MM</v>
          </cell>
          <cell r="D6479" t="str">
            <v>M</v>
          </cell>
          <cell r="E6479">
            <v>2.37</v>
          </cell>
          <cell r="F6479" t="str">
            <v>SEINFRA</v>
          </cell>
        </row>
        <row r="6480">
          <cell r="B6480" t="str">
            <v>C3379</v>
          </cell>
          <cell r="C6480" t="str">
            <v>RETIRADA DE TUBOS E CONEXÕES EM PVC JE DN 100MM</v>
          </cell>
          <cell r="D6480" t="str">
            <v>M</v>
          </cell>
          <cell r="E6480">
            <v>3.18</v>
          </cell>
          <cell r="F6480" t="str">
            <v>SEINFRA</v>
          </cell>
        </row>
        <row r="6481">
          <cell r="B6481" t="str">
            <v>C3380</v>
          </cell>
          <cell r="C6481" t="str">
            <v>RETIRADA DE TUBOS E CONEXÕES EM PVC JE DN 125MM</v>
          </cell>
          <cell r="D6481" t="str">
            <v>M</v>
          </cell>
          <cell r="E6481">
            <v>3.98</v>
          </cell>
          <cell r="F6481" t="str">
            <v>SEINFRA</v>
          </cell>
        </row>
        <row r="6482">
          <cell r="B6482" t="str">
            <v>C3381</v>
          </cell>
          <cell r="C6482" t="str">
            <v>RETIRADA DE TUBOS E CONEXÕES EM PVC JE DN 150MM</v>
          </cell>
          <cell r="D6482" t="str">
            <v>M</v>
          </cell>
          <cell r="E6482">
            <v>4.57</v>
          </cell>
          <cell r="F6482" t="str">
            <v>SEINFRA</v>
          </cell>
        </row>
        <row r="6483">
          <cell r="B6483" t="str">
            <v>C3382</v>
          </cell>
          <cell r="C6483" t="str">
            <v>RETIRADA DE TUBOS E CONEXÕES EM PVC JE DN 200MM</v>
          </cell>
          <cell r="D6483" t="str">
            <v>M</v>
          </cell>
          <cell r="E6483">
            <v>5.97</v>
          </cell>
          <cell r="F6483" t="str">
            <v>SEINFRA</v>
          </cell>
        </row>
        <row r="6484">
          <cell r="B6484" t="str">
            <v>C3383</v>
          </cell>
          <cell r="C6484" t="str">
            <v>RETIRADA DE TUBOS E CONEXÕES EM PVC JE DN 250MM</v>
          </cell>
          <cell r="D6484" t="str">
            <v>M</v>
          </cell>
          <cell r="E6484">
            <v>6.88</v>
          </cell>
          <cell r="F6484" t="str">
            <v>SEINFRA</v>
          </cell>
        </row>
        <row r="6485">
          <cell r="B6485" t="str">
            <v>C3384</v>
          </cell>
          <cell r="C6485" t="str">
            <v>RETIRADA DE TUBOS E CONEXÕES EM PVC JE DN 300MM</v>
          </cell>
          <cell r="D6485" t="str">
            <v>M</v>
          </cell>
          <cell r="E6485">
            <v>9.51</v>
          </cell>
          <cell r="F6485" t="str">
            <v>SEINFRA</v>
          </cell>
        </row>
        <row r="6486">
          <cell r="B6486" t="str">
            <v>C3385</v>
          </cell>
          <cell r="C6486" t="str">
            <v>RETIRADA DE TUBOS E CONEXÕES EM PVC JE DN 350MM</v>
          </cell>
          <cell r="D6486" t="str">
            <v>M</v>
          </cell>
          <cell r="E6486">
            <v>10.53</v>
          </cell>
          <cell r="F6486" t="str">
            <v>SEINFRA</v>
          </cell>
        </row>
        <row r="6487">
          <cell r="B6487" t="str">
            <v>C3386</v>
          </cell>
          <cell r="C6487" t="str">
            <v>RETIRADA DE TUBOS E CONEXÕES EM PVC JE DN 400MM</v>
          </cell>
          <cell r="D6487" t="str">
            <v>M</v>
          </cell>
          <cell r="E6487">
            <v>11.9</v>
          </cell>
          <cell r="F6487" t="str">
            <v>SEINFRA</v>
          </cell>
        </row>
        <row r="6488">
          <cell r="B6488" t="str">
            <v>C3387</v>
          </cell>
          <cell r="C6488" t="str">
            <v>RETIRADA DE TUBOS, PEÇAS E CONEXÕES EM FoFo JE DN 50MM</v>
          </cell>
          <cell r="D6488" t="str">
            <v>M</v>
          </cell>
          <cell r="E6488">
            <v>4.97</v>
          </cell>
          <cell r="F6488" t="str">
            <v>SEINFRA</v>
          </cell>
        </row>
        <row r="6489">
          <cell r="B6489" t="str">
            <v>C3388</v>
          </cell>
          <cell r="C6489" t="str">
            <v>RETIRADA DE TUBOS, PEÇAS E CONEXÕES EM FoFo JE DN 75MM</v>
          </cell>
          <cell r="D6489" t="str">
            <v>M</v>
          </cell>
          <cell r="E6489">
            <v>6.01</v>
          </cell>
          <cell r="F6489" t="str">
            <v>SEINFRA</v>
          </cell>
        </row>
        <row r="6490">
          <cell r="B6490" t="str">
            <v>C3389</v>
          </cell>
          <cell r="C6490" t="str">
            <v>RETIRADA DE TUBOS, PEÇAS E CONEXÕES EM FoFo JE DN 100MM</v>
          </cell>
          <cell r="D6490" t="str">
            <v>M</v>
          </cell>
          <cell r="E6490">
            <v>9.93</v>
          </cell>
          <cell r="F6490" t="str">
            <v>SEINFRA</v>
          </cell>
        </row>
        <row r="6491">
          <cell r="B6491" t="str">
            <v>C3390</v>
          </cell>
          <cell r="C6491" t="str">
            <v>RETIRADA DE TUBOS, PEÇAS E CONEXÕES EM FoFo JE DN 150MM</v>
          </cell>
          <cell r="D6491" t="str">
            <v>M</v>
          </cell>
          <cell r="E6491">
            <v>13.7</v>
          </cell>
          <cell r="F6491" t="str">
            <v>SEINFRA</v>
          </cell>
        </row>
        <row r="6492">
          <cell r="B6492" t="str">
            <v>C3391</v>
          </cell>
          <cell r="C6492" t="str">
            <v>RETIRADA DE TUBOS, PEÇAS E CONEXÕES EM FoFo JE DN 200MM</v>
          </cell>
          <cell r="D6492" t="str">
            <v>M</v>
          </cell>
          <cell r="E6492">
            <v>15.75</v>
          </cell>
          <cell r="F6492" t="str">
            <v>SEINFRA</v>
          </cell>
        </row>
        <row r="6493">
          <cell r="B6493" t="str">
            <v>C3392</v>
          </cell>
          <cell r="C6493" t="str">
            <v>RETIRADA DE TUBOS, PEÇAS E CONEXÕES EM FoFo JE DN 250MM</v>
          </cell>
          <cell r="D6493" t="str">
            <v>M</v>
          </cell>
          <cell r="E6493">
            <v>19.48</v>
          </cell>
          <cell r="F6493" t="str">
            <v>SEINFRA</v>
          </cell>
        </row>
        <row r="6494">
          <cell r="B6494" t="str">
            <v>C3393</v>
          </cell>
          <cell r="C6494" t="str">
            <v>RETIRADA DE TUBOS, PEÇAS E CONEXÕES EM FoFo JE DN 300MM</v>
          </cell>
          <cell r="D6494" t="str">
            <v>M</v>
          </cell>
          <cell r="E6494">
            <v>24.68</v>
          </cell>
          <cell r="F6494" t="str">
            <v>SEINFRA</v>
          </cell>
        </row>
        <row r="6495">
          <cell r="B6495" t="str">
            <v>C3394</v>
          </cell>
          <cell r="C6495" t="str">
            <v>RETIRADA DE TUBOS, PEÇAS E CONEXÕES EM FoFo JE DN 350MM</v>
          </cell>
          <cell r="D6495" t="str">
            <v>M</v>
          </cell>
          <cell r="E6495">
            <v>29.38</v>
          </cell>
          <cell r="F6495" t="str">
            <v>SEINFRA</v>
          </cell>
        </row>
        <row r="6496">
          <cell r="B6496" t="str">
            <v>C3395</v>
          </cell>
          <cell r="C6496" t="str">
            <v>RETIRADA DE TUBOS, PEÇAS E CONEXÕES EM FoFo JE DN 400MM</v>
          </cell>
          <cell r="D6496" t="str">
            <v>M</v>
          </cell>
          <cell r="E6496">
            <v>33.659999999999997</v>
          </cell>
          <cell r="F6496" t="str">
            <v>SEINFRA</v>
          </cell>
        </row>
        <row r="6497">
          <cell r="B6497" t="str">
            <v>C3396</v>
          </cell>
          <cell r="C6497" t="str">
            <v>RETIRADA DE TUBOS, PEÇAS E CONEXÕES EM FoFo JE DN 450MM</v>
          </cell>
          <cell r="D6497" t="str">
            <v>M</v>
          </cell>
          <cell r="E6497">
            <v>42.98</v>
          </cell>
          <cell r="F6497" t="str">
            <v>SEINFRA</v>
          </cell>
        </row>
        <row r="6498">
          <cell r="B6498" t="str">
            <v>C3397</v>
          </cell>
          <cell r="C6498" t="str">
            <v>RETIRADA DE TUBOS, PEÇAS E CONEXÕES EM FoFo JE DN 500MM</v>
          </cell>
          <cell r="D6498" t="str">
            <v>M</v>
          </cell>
          <cell r="E6498">
            <v>52.22</v>
          </cell>
          <cell r="F6498" t="str">
            <v>SEINFRA</v>
          </cell>
        </row>
        <row r="6499">
          <cell r="B6499" t="str">
            <v>C3398</v>
          </cell>
          <cell r="C6499" t="str">
            <v>RETIRADA DE TUBOS, PEÇAS E CONEXÕES EM FoFo JE DN 600MM</v>
          </cell>
          <cell r="D6499" t="str">
            <v>M</v>
          </cell>
          <cell r="E6499">
            <v>60.46</v>
          </cell>
          <cell r="F6499" t="str">
            <v>SEINFRA</v>
          </cell>
        </row>
        <row r="6500">
          <cell r="B6500" t="str">
            <v>C3399</v>
          </cell>
          <cell r="C6500" t="str">
            <v>RETIRADA DE TUBOS, PEÇAS E CONEXÕES EM FoFo JE DN 700MM</v>
          </cell>
          <cell r="D6500" t="str">
            <v>M</v>
          </cell>
          <cell r="E6500">
            <v>78.16</v>
          </cell>
          <cell r="F6500" t="str">
            <v>SEINFRA</v>
          </cell>
        </row>
        <row r="6501">
          <cell r="B6501" t="str">
            <v>C2211</v>
          </cell>
          <cell r="C6501" t="str">
            <v>RETIRADA DE VIDROS C/ REAPROVEITAMENTO</v>
          </cell>
          <cell r="D6501" t="str">
            <v>M2</v>
          </cell>
          <cell r="E6501">
            <v>32.69</v>
          </cell>
          <cell r="F6501" t="str">
            <v>SEINFRA</v>
          </cell>
        </row>
        <row r="6502">
          <cell r="B6502" t="str">
            <v>TRÂNSITO E SEGURANÇA</v>
          </cell>
          <cell r="C6502">
            <v>0</v>
          </cell>
          <cell r="D6502">
            <v>0</v>
          </cell>
          <cell r="E6502">
            <v>372.4</v>
          </cell>
          <cell r="F6502" t="str">
            <v>SEINFRA</v>
          </cell>
        </row>
        <row r="6503">
          <cell r="B6503" t="str">
            <v>C0375</v>
          </cell>
          <cell r="C6503" t="str">
            <v>BARREIRA DE CONCRETO (NEW JERSEY) SIMPLES</v>
          </cell>
          <cell r="D6503" t="str">
            <v>M</v>
          </cell>
          <cell r="E6503">
            <v>296.14</v>
          </cell>
          <cell r="F6503" t="str">
            <v>SEINFRA</v>
          </cell>
        </row>
        <row r="6504">
          <cell r="B6504" t="str">
            <v>C2891</v>
          </cell>
          <cell r="C6504" t="str">
            <v>PASSADIÇOS COM CHAPAS DE AÇO</v>
          </cell>
          <cell r="D6504" t="str">
            <v>M2</v>
          </cell>
          <cell r="E6504">
            <v>10.220000000000001</v>
          </cell>
          <cell r="F6504" t="str">
            <v>SEINFRA</v>
          </cell>
        </row>
        <row r="6505">
          <cell r="B6505" t="str">
            <v>C2892</v>
          </cell>
          <cell r="C6505" t="str">
            <v>PASSADIÇOS COM PRANCHAS DE MADEIRA</v>
          </cell>
          <cell r="D6505" t="str">
            <v>M2</v>
          </cell>
          <cell r="E6505">
            <v>38.380000000000003</v>
          </cell>
          <cell r="F6505" t="str">
            <v>SEINFRA</v>
          </cell>
        </row>
        <row r="6506">
          <cell r="B6506" t="str">
            <v>C2947</v>
          </cell>
          <cell r="C6506" t="str">
            <v>SINALIZAÇÃO DE ADVERTÊNCIA</v>
          </cell>
          <cell r="D6506" t="str">
            <v>UN</v>
          </cell>
          <cell r="E6506">
            <v>11.34</v>
          </cell>
          <cell r="F6506" t="str">
            <v>SEINFRA</v>
          </cell>
        </row>
        <row r="6507">
          <cell r="B6507" t="str">
            <v>C2948</v>
          </cell>
          <cell r="C6507" t="str">
            <v>SINALIZAÇÃO DE TRÂNSITO COM BARREIRAS</v>
          </cell>
          <cell r="D6507" t="str">
            <v>M</v>
          </cell>
          <cell r="E6507">
            <v>4.45</v>
          </cell>
          <cell r="F6507" t="str">
            <v>SEINFRA</v>
          </cell>
        </row>
        <row r="6508">
          <cell r="B6508" t="str">
            <v>C2949</v>
          </cell>
          <cell r="C6508" t="str">
            <v>SINALIZAÇÃO DE TRÂNSITO NOTURNA</v>
          </cell>
          <cell r="D6508" t="str">
            <v>M</v>
          </cell>
          <cell r="E6508">
            <v>2.15</v>
          </cell>
          <cell r="F6508" t="str">
            <v>SEINFRA</v>
          </cell>
        </row>
        <row r="6509">
          <cell r="B6509" t="str">
            <v>C2950</v>
          </cell>
          <cell r="C6509" t="str">
            <v>SINALIZAÇÃO EM TAPUME COM INDICATIVO DE FLUXO</v>
          </cell>
          <cell r="D6509" t="str">
            <v>M2</v>
          </cell>
          <cell r="E6509">
            <v>5.98</v>
          </cell>
          <cell r="F6509" t="str">
            <v>SEINFRA</v>
          </cell>
        </row>
        <row r="6510">
          <cell r="B6510" t="str">
            <v>C2978</v>
          </cell>
          <cell r="C6510" t="str">
            <v>SINALIZAÇÃO EM TAPUME DE PROTEÇÃO COM CHAPAS COMPENSADAS E= 12mm</v>
          </cell>
          <cell r="D6510" t="str">
            <v>M</v>
          </cell>
          <cell r="E6510">
            <v>3.74</v>
          </cell>
          <cell r="F6510" t="str">
            <v>SEINFRA</v>
          </cell>
        </row>
        <row r="6511">
          <cell r="B6511" t="str">
            <v>MOVIMENTO DE TERRA</v>
          </cell>
          <cell r="C6511">
            <v>0</v>
          </cell>
          <cell r="D6511">
            <v>0</v>
          </cell>
          <cell r="E6511">
            <v>18296.89</v>
          </cell>
          <cell r="F6511" t="str">
            <v>SEINFRA</v>
          </cell>
        </row>
        <row r="6512">
          <cell r="B6512" t="str">
            <v>ESCAVAÇÕES EM CAMPO ABERTO</v>
          </cell>
          <cell r="C6512">
            <v>0</v>
          </cell>
          <cell r="D6512">
            <v>0</v>
          </cell>
          <cell r="E6512">
            <v>2626.06</v>
          </cell>
          <cell r="F6512" t="str">
            <v>SEINFRA</v>
          </cell>
        </row>
        <row r="6513">
          <cell r="B6513" t="str">
            <v>C5011</v>
          </cell>
          <cell r="C6513" t="str">
            <v>ESCAVAÇÃO DE MATERIAL DE 3ª CATEGORIA COM ESCAVADEIRA E ROMPEDOR HIDRÁULICO DE 1700KG</v>
          </cell>
          <cell r="D6513" t="str">
            <v>M3</v>
          </cell>
          <cell r="E6513">
            <v>36.43</v>
          </cell>
          <cell r="F6513" t="str">
            <v>SEINFRA</v>
          </cell>
        </row>
        <row r="6514">
          <cell r="B6514">
            <v>0</v>
          </cell>
          <cell r="C6514">
            <v>0</v>
          </cell>
          <cell r="D6514">
            <v>0</v>
          </cell>
          <cell r="E6514">
            <v>0</v>
          </cell>
          <cell r="F6514" t="str">
            <v>SEINFRA</v>
          </cell>
        </row>
        <row r="6515">
          <cell r="B6515" t="str">
            <v>C2779</v>
          </cell>
          <cell r="C6515" t="str">
            <v>ESCAVAÇÃO EM S.Q.N SATURADO, PROF.2.0 a 12.0m (POÇO AMAZONAS)</v>
          </cell>
          <cell r="D6515" t="str">
            <v>M3</v>
          </cell>
          <cell r="E6515">
            <v>149.54</v>
          </cell>
          <cell r="F6515" t="str">
            <v>SEINFRA</v>
          </cell>
        </row>
        <row r="6516">
          <cell r="B6516" t="str">
            <v>C1263</v>
          </cell>
          <cell r="C6516" t="str">
            <v>ESCAVAÇÃO MANUAL CAMPO ABERTO EM ROCHA C/EXPLOS.PERF.MAN. ATÉ 2M</v>
          </cell>
          <cell r="D6516" t="str">
            <v>M3</v>
          </cell>
          <cell r="E6516">
            <v>282.63</v>
          </cell>
          <cell r="F6516" t="str">
            <v>SEINFRA</v>
          </cell>
        </row>
        <row r="6517">
          <cell r="B6517" t="str">
            <v>C1260</v>
          </cell>
          <cell r="C6517" t="str">
            <v>ESCAVAÇÃO MANUAL CAMPO ABERTO EM ROCHA C/EXPLOS.PERF.MAN. - 2,01 A 4,00M</v>
          </cell>
          <cell r="D6517" t="str">
            <v>M3</v>
          </cell>
          <cell r="E6517">
            <v>300.45999999999998</v>
          </cell>
          <cell r="F6517" t="str">
            <v>SEINFRA</v>
          </cell>
        </row>
        <row r="6518">
          <cell r="B6518" t="str">
            <v>C1261</v>
          </cell>
          <cell r="C6518" t="str">
            <v>ESCAVAÇÃO MANUAL CAMPO ABERTO EM ROCHA C/EXPLOS.PERF.MAN. - 4,01 A 6,00M</v>
          </cell>
          <cell r="D6518" t="str">
            <v>M3</v>
          </cell>
          <cell r="E6518">
            <v>318.3</v>
          </cell>
          <cell r="F6518" t="str">
            <v>SEINFRA</v>
          </cell>
        </row>
        <row r="6519">
          <cell r="B6519" t="str">
            <v>C1262</v>
          </cell>
          <cell r="C6519" t="str">
            <v>ESCAVAÇÃO MANUAL CAMPO ABERTO EM ROCHA C/EXPLOS.PERF.MAN. - 6,01 A 8,00M</v>
          </cell>
          <cell r="D6519" t="str">
            <v>M3</v>
          </cell>
          <cell r="E6519">
            <v>336.13</v>
          </cell>
          <cell r="F6519" t="str">
            <v>SEINFRA</v>
          </cell>
        </row>
        <row r="6520">
          <cell r="B6520" t="str">
            <v>C1266</v>
          </cell>
          <cell r="C6520" t="str">
            <v>ESCAVAÇÃO MANUAL CAMPO ABERTO EM ROCHA C/EXPLOS.PERF.MEC. ATÉ 2M</v>
          </cell>
          <cell r="D6520" t="str">
            <v>M3</v>
          </cell>
          <cell r="E6520">
            <v>219.07</v>
          </cell>
          <cell r="F6520" t="str">
            <v>SEINFRA</v>
          </cell>
        </row>
        <row r="6521">
          <cell r="B6521" t="str">
            <v>C1264</v>
          </cell>
          <cell r="C6521" t="str">
            <v>ESCAVAÇÃO MANUAL CAMPO ABERTO EM ROCHA C/EXPLOS.PERF.MEC. - 2,01 A 4,00M</v>
          </cell>
          <cell r="D6521" t="str">
            <v>M3</v>
          </cell>
          <cell r="E6521">
            <v>237.4</v>
          </cell>
          <cell r="F6521" t="str">
            <v>SEINFRA</v>
          </cell>
        </row>
        <row r="6522">
          <cell r="B6522" t="str">
            <v>C1265</v>
          </cell>
          <cell r="C6522" t="str">
            <v>ESCAVAÇÃO MANUAL CAMPO ABERTO EM ROCHA C/EXPLOS.PERF.MEC. - 4,01 A 6,00M</v>
          </cell>
          <cell r="D6522" t="str">
            <v>M3</v>
          </cell>
          <cell r="E6522">
            <v>255.71</v>
          </cell>
          <cell r="F6522" t="str">
            <v>SEINFRA</v>
          </cell>
        </row>
        <row r="6523">
          <cell r="B6523" t="str">
            <v>C1254</v>
          </cell>
          <cell r="C6523" t="str">
            <v>ESCAVAÇÃO MANUAL CAMPO ABERTO EM ROCHA C/EXPLOS.PERF.MEC. - 6,01 A 8,00M</v>
          </cell>
          <cell r="D6523" t="str">
            <v>M3</v>
          </cell>
          <cell r="E6523">
            <v>274.04000000000002</v>
          </cell>
          <cell r="F6523" t="str">
            <v>SEINFRA</v>
          </cell>
        </row>
        <row r="6524">
          <cell r="B6524" t="str">
            <v>C1256</v>
          </cell>
          <cell r="C6524" t="str">
            <v>ESCAVAÇÃO MANUAL CAMPO ABERTO EM TERRA ATÉ 2M</v>
          </cell>
          <cell r="D6524" t="str">
            <v>M3</v>
          </cell>
          <cell r="E6524">
            <v>38.71</v>
          </cell>
          <cell r="F6524" t="str">
            <v>SEINFRA</v>
          </cell>
        </row>
        <row r="6525">
          <cell r="B6525" t="str">
            <v>C1257</v>
          </cell>
          <cell r="C6525" t="str">
            <v>ESCAVAÇÃO MANUAL CAMPO ABERTO EM TERRA, DE 2,01 A 4,00M</v>
          </cell>
          <cell r="D6525" t="str">
            <v>M3</v>
          </cell>
          <cell r="E6525">
            <v>46.1</v>
          </cell>
          <cell r="F6525" t="str">
            <v>SEINFRA</v>
          </cell>
        </row>
        <row r="6526">
          <cell r="B6526" t="str">
            <v>C1258</v>
          </cell>
          <cell r="C6526" t="str">
            <v>ESCAVAÇÃO MANUAL CAMPO ABERTO EM TERRA, DE 4,00 A 6,00M</v>
          </cell>
          <cell r="D6526" t="str">
            <v>M3</v>
          </cell>
          <cell r="E6526">
            <v>53.5</v>
          </cell>
          <cell r="F6526" t="str">
            <v>SEINFRA</v>
          </cell>
        </row>
        <row r="6527">
          <cell r="B6527" t="str">
            <v>C1259</v>
          </cell>
          <cell r="C6527" t="str">
            <v>ESCAVAÇÃO MANUAL CAMPO ABERTO EM TERRA, DE 6,00 A 8,00M</v>
          </cell>
          <cell r="D6527" t="str">
            <v>M3</v>
          </cell>
          <cell r="E6527">
            <v>61.69</v>
          </cell>
          <cell r="F6527" t="str">
            <v>SEINFRA</v>
          </cell>
        </row>
        <row r="6528">
          <cell r="B6528" t="str">
            <v>C1267</v>
          </cell>
          <cell r="C6528" t="str">
            <v>ESCAVAÇÃO MECAN. CAMPO ABERTO EM TERRA EXCETO ROCHA ATÉ 2M</v>
          </cell>
          <cell r="D6528" t="str">
            <v>M3</v>
          </cell>
          <cell r="E6528">
            <v>2.23</v>
          </cell>
          <cell r="F6528" t="str">
            <v>SEINFRA</v>
          </cell>
        </row>
        <row r="6529">
          <cell r="B6529" t="str">
            <v>C1268</v>
          </cell>
          <cell r="C6529" t="str">
            <v>ESCAVAÇÃO MECAN. CAMPO ABERTO EM TERRA EXCETO ROCHA ATÉ 4M</v>
          </cell>
          <cell r="D6529" t="str">
            <v>M3</v>
          </cell>
          <cell r="E6529">
            <v>2.57</v>
          </cell>
          <cell r="F6529" t="str">
            <v>SEINFRA</v>
          </cell>
        </row>
        <row r="6530">
          <cell r="B6530" t="str">
            <v>C1269</v>
          </cell>
          <cell r="C6530" t="str">
            <v>ESCAVAÇÃO MECAN. CAMPO ABERTO EM TERRA EXCETO ROCHA ATÉ 6M</v>
          </cell>
          <cell r="D6530" t="str">
            <v>M3</v>
          </cell>
          <cell r="E6530">
            <v>3.15</v>
          </cell>
          <cell r="F6530" t="str">
            <v>SEINFRA</v>
          </cell>
        </row>
        <row r="6531">
          <cell r="B6531" t="str">
            <v>C1270</v>
          </cell>
          <cell r="C6531" t="str">
            <v>ESCAVAÇÃO MECAN. CAMPO ABERTO EM TERRA EXCETO ROCHA ATÉ 8M</v>
          </cell>
          <cell r="D6531" t="str">
            <v>M3</v>
          </cell>
          <cell r="E6531">
            <v>3.73</v>
          </cell>
          <cell r="F6531" t="str">
            <v>SEINFRA</v>
          </cell>
        </row>
        <row r="6532">
          <cell r="B6532" t="str">
            <v>C4899</v>
          </cell>
          <cell r="C6532" t="str">
            <v>ESCAVAÇÃO MECANIZADA CAMPO ABERTO EM TERRA EXCETO ROCHA ATÉ 10M</v>
          </cell>
          <cell r="D6532" t="str">
            <v>M3</v>
          </cell>
          <cell r="E6532">
            <v>4.67</v>
          </cell>
          <cell r="F6532" t="str">
            <v>SEINFRA</v>
          </cell>
        </row>
        <row r="6533">
          <cell r="B6533" t="str">
            <v>ESCAVAÇÃO E CARGA DE MATERIAL</v>
          </cell>
          <cell r="C6533">
            <v>0</v>
          </cell>
          <cell r="D6533">
            <v>0</v>
          </cell>
          <cell r="E6533">
            <v>97.04</v>
          </cell>
          <cell r="F6533" t="str">
            <v>SEINFRA</v>
          </cell>
        </row>
        <row r="6534">
          <cell r="B6534" t="str">
            <v>C3208</v>
          </cell>
          <cell r="C6534" t="str">
            <v>ESCAVAÇÃO E CARGA DE MATERIAL 1-CAT.</v>
          </cell>
          <cell r="D6534" t="str">
            <v>M3</v>
          </cell>
          <cell r="E6534">
            <v>5.1100000000000003</v>
          </cell>
          <cell r="F6534" t="str">
            <v>SEINFRA</v>
          </cell>
        </row>
        <row r="6535">
          <cell r="B6535" t="str">
            <v>C3209</v>
          </cell>
          <cell r="C6535" t="str">
            <v>ESCAVAÇÃO E CARGA DE MATERIAL 2-CAT.</v>
          </cell>
          <cell r="D6535" t="str">
            <v>M3</v>
          </cell>
          <cell r="E6535">
            <v>6.97</v>
          </cell>
          <cell r="F6535" t="str">
            <v>SEINFRA</v>
          </cell>
        </row>
        <row r="6536">
          <cell r="B6536" t="str">
            <v>C3210</v>
          </cell>
          <cell r="C6536" t="str">
            <v>ESCAVAÇÃO E CARGA DE MATERIAL 3-CAT.</v>
          </cell>
          <cell r="D6536" t="str">
            <v>M3</v>
          </cell>
          <cell r="E6536">
            <v>34.68</v>
          </cell>
          <cell r="F6536" t="str">
            <v>SEINFRA</v>
          </cell>
        </row>
        <row r="6537">
          <cell r="B6537" t="str">
            <v>C3212</v>
          </cell>
          <cell r="C6537" t="str">
            <v>ESCAVAÇÃO E CARGA DE SOLO MOLE</v>
          </cell>
          <cell r="D6537" t="str">
            <v>M3</v>
          </cell>
          <cell r="E6537">
            <v>9.99</v>
          </cell>
          <cell r="F6537" t="str">
            <v>SEINFRA</v>
          </cell>
        </row>
        <row r="6538">
          <cell r="B6538" t="str">
            <v>C2797</v>
          </cell>
          <cell r="C6538" t="str">
            <v>ESCAVAÇÃO SUBMERSA (DRAGAGEM)</v>
          </cell>
          <cell r="D6538" t="str">
            <v>M3</v>
          </cell>
          <cell r="E6538">
            <v>40.29</v>
          </cell>
          <cell r="F6538" t="str">
            <v>SEINFRA</v>
          </cell>
        </row>
        <row r="6539">
          <cell r="B6539" t="str">
            <v>CARGA,TRANSPORTE E DESCARGA DE MATERIAL</v>
          </cell>
          <cell r="C6539">
            <v>0</v>
          </cell>
          <cell r="D6539">
            <v>0</v>
          </cell>
          <cell r="E6539">
            <v>371.68</v>
          </cell>
          <cell r="F6539" t="str">
            <v>SEINFRA</v>
          </cell>
        </row>
        <row r="6540">
          <cell r="B6540" t="str">
            <v>C0702</v>
          </cell>
          <cell r="C6540" t="str">
            <v>CARGA MANUAL DE ENTULHO EM CAMINHÃO BASCULANTE</v>
          </cell>
          <cell r="D6540" t="str">
            <v>M3</v>
          </cell>
          <cell r="E6540">
            <v>19.850000000000001</v>
          </cell>
          <cell r="F6540" t="str">
            <v>SEINFRA</v>
          </cell>
        </row>
        <row r="6541">
          <cell r="B6541" t="str">
            <v>C0706</v>
          </cell>
          <cell r="C6541" t="str">
            <v>CARGA MANUAL DE ROCHA EM CAMINHÃO BASCULANTE</v>
          </cell>
          <cell r="D6541" t="str">
            <v>M3</v>
          </cell>
          <cell r="E6541">
            <v>20.68</v>
          </cell>
          <cell r="F6541" t="str">
            <v>SEINFRA</v>
          </cell>
        </row>
        <row r="6542">
          <cell r="B6542" t="str">
            <v>C0707</v>
          </cell>
          <cell r="C6542" t="str">
            <v>CARGA MANUAL DE TERRA EM CAMINHÃO BASCULANTE</v>
          </cell>
          <cell r="D6542" t="str">
            <v>M3</v>
          </cell>
          <cell r="E6542">
            <v>16.55</v>
          </cell>
          <cell r="F6542" t="str">
            <v>SEINFRA</v>
          </cell>
        </row>
        <row r="6543">
          <cell r="B6543" t="str">
            <v>C0708</v>
          </cell>
          <cell r="C6543" t="str">
            <v>CARGA MECANIZADA DE ENTULHO EM CAMINHÃO BASCULANTE</v>
          </cell>
          <cell r="D6543" t="str">
            <v>M3</v>
          </cell>
          <cell r="E6543">
            <v>3.12</v>
          </cell>
          <cell r="F6543" t="str">
            <v>SEINFRA</v>
          </cell>
        </row>
        <row r="6544">
          <cell r="B6544" t="str">
            <v>C0709</v>
          </cell>
          <cell r="C6544" t="str">
            <v>CARGA MECANIZADA DE ROCHA EM CAMINHÃO BASCULANTE</v>
          </cell>
          <cell r="D6544" t="str">
            <v>M3</v>
          </cell>
          <cell r="E6544">
            <v>3.33</v>
          </cell>
          <cell r="F6544" t="str">
            <v>SEINFRA</v>
          </cell>
        </row>
        <row r="6545">
          <cell r="B6545" t="str">
            <v>C0710</v>
          </cell>
          <cell r="C6545" t="str">
            <v>CARGA MECANIZADA DE TERRA EM CAMINHÃO BASCULANTE</v>
          </cell>
          <cell r="D6545" t="str">
            <v>M3</v>
          </cell>
          <cell r="E6545">
            <v>2.94</v>
          </cell>
          <cell r="F6545" t="str">
            <v>SEINFRA</v>
          </cell>
        </row>
        <row r="6546">
          <cell r="B6546" t="str">
            <v>C2987</v>
          </cell>
          <cell r="C6546" t="str">
            <v>COMPLEMENTAÇÃO DE TRANSPORTE EM CAMINHÃO BASCULANTE</v>
          </cell>
          <cell r="D6546" t="str">
            <v>M3xKM</v>
          </cell>
          <cell r="E6546">
            <v>0.92</v>
          </cell>
          <cell r="F6546" t="str">
            <v>SEINFRA</v>
          </cell>
        </row>
        <row r="6547">
          <cell r="B6547" t="str">
            <v>C2529</v>
          </cell>
          <cell r="C6547" t="str">
            <v>TRANSPORTE DE MATERIAL, EXCETO ROCHA EM CAMINHÃO ATÉ 0.5 KM</v>
          </cell>
          <cell r="D6547" t="str">
            <v>M3</v>
          </cell>
          <cell r="E6547">
            <v>3.92</v>
          </cell>
          <cell r="F6547" t="str">
            <v>SEINFRA</v>
          </cell>
        </row>
        <row r="6548">
          <cell r="B6548" t="str">
            <v>C2531</v>
          </cell>
          <cell r="C6548" t="str">
            <v>TRANSPORTE DE MATERIAL, EXCETO ROCHA EM CAMINHÃO ATÉ 1KM</v>
          </cell>
          <cell r="D6548" t="str">
            <v>M3</v>
          </cell>
          <cell r="E6548">
            <v>4.3600000000000003</v>
          </cell>
          <cell r="F6548" t="str">
            <v>SEINFRA</v>
          </cell>
        </row>
        <row r="6549">
          <cell r="B6549" t="str">
            <v>C2533</v>
          </cell>
          <cell r="C6549" t="str">
            <v>TRANSPORTE DE MATERIAL, EXCETO ROCHA EM CAMINHÃO ATÉ 5 KM</v>
          </cell>
          <cell r="D6549" t="str">
            <v>M3</v>
          </cell>
          <cell r="E6549">
            <v>21.83</v>
          </cell>
          <cell r="F6549" t="str">
            <v>SEINFRA</v>
          </cell>
        </row>
        <row r="6550">
          <cell r="B6550" t="str">
            <v>C2530</v>
          </cell>
          <cell r="C6550" t="str">
            <v>TRANSPORTE DE MATERIAL, EXCETO ROCHA EM CAMINHÃO ATÉ 10KM</v>
          </cell>
          <cell r="D6550" t="str">
            <v>M3</v>
          </cell>
          <cell r="E6550">
            <v>26.19</v>
          </cell>
          <cell r="F6550" t="str">
            <v>SEINFRA</v>
          </cell>
        </row>
        <row r="6551">
          <cell r="B6551" t="str">
            <v>C2532</v>
          </cell>
          <cell r="C6551" t="str">
            <v>TRANSPORTE DE MATERIAL, EXCETO ROCHA EM CAMINHÃO ATÉ 20KM</v>
          </cell>
          <cell r="D6551" t="str">
            <v>M3</v>
          </cell>
          <cell r="E6551">
            <v>39.28</v>
          </cell>
          <cell r="F6551" t="str">
            <v>SEINFRA</v>
          </cell>
        </row>
        <row r="6552">
          <cell r="B6552" t="str">
            <v>C2536</v>
          </cell>
          <cell r="C6552" t="str">
            <v>TRANSPORTE HORIZONTAL ATÉ 30M DE MATERIAIS À GRANEL</v>
          </cell>
          <cell r="D6552" t="str">
            <v>M3</v>
          </cell>
          <cell r="E6552">
            <v>33.03</v>
          </cell>
          <cell r="F6552" t="str">
            <v>SEINFRA</v>
          </cell>
        </row>
        <row r="6553">
          <cell r="B6553" t="str">
            <v>C2537</v>
          </cell>
          <cell r="C6553" t="str">
            <v>TRANSPORTE HORIZONTAL DE 30,00 ATÉ 60,00M DE MATERIAIS À GRANEL</v>
          </cell>
          <cell r="D6553" t="str">
            <v>M3</v>
          </cell>
          <cell r="E6553">
            <v>40.950000000000003</v>
          </cell>
          <cell r="F6553" t="str">
            <v>SEINFRA</v>
          </cell>
        </row>
        <row r="6554">
          <cell r="B6554" t="str">
            <v>C2535</v>
          </cell>
          <cell r="C6554" t="str">
            <v>TRANSPORTE HORIZONTAL DE 60,01 ATÉ 100,00M DE MATERIAIS À GRANEL</v>
          </cell>
          <cell r="D6554" t="str">
            <v>M3</v>
          </cell>
          <cell r="E6554">
            <v>54.16</v>
          </cell>
          <cell r="F6554" t="str">
            <v>SEINFRA</v>
          </cell>
        </row>
        <row r="6555">
          <cell r="B6555" t="str">
            <v>C2538</v>
          </cell>
          <cell r="C6555" t="str">
            <v>TRANSPORTE VERTICAL DE MATERIAIS À GRANEL P/ A 1A LAJE</v>
          </cell>
          <cell r="D6555" t="str">
            <v>M3</v>
          </cell>
          <cell r="E6555">
            <v>23.78</v>
          </cell>
          <cell r="F6555" t="str">
            <v>SEINFRA</v>
          </cell>
        </row>
        <row r="6556">
          <cell r="B6556" t="str">
            <v>C2539</v>
          </cell>
          <cell r="C6556" t="str">
            <v>TRANSPORTE VERTICAL DE MATERIAIS À GRANEL P/ A 2A LAJE</v>
          </cell>
          <cell r="D6556" t="str">
            <v>M3</v>
          </cell>
          <cell r="E6556">
            <v>56.8</v>
          </cell>
          <cell r="F6556" t="str">
            <v>SEINFRA</v>
          </cell>
        </row>
        <row r="6557">
          <cell r="B6557" t="str">
            <v>ESCAVAÇÃO, CARGA, TRANSPORTE E DESCARGA DE MATERIAL</v>
          </cell>
          <cell r="C6557">
            <v>0</v>
          </cell>
          <cell r="D6557">
            <v>0</v>
          </cell>
          <cell r="E6557">
            <v>995.5</v>
          </cell>
          <cell r="F6557" t="str">
            <v>SEINFRA</v>
          </cell>
        </row>
        <row r="6558">
          <cell r="B6558" t="str">
            <v>C3131</v>
          </cell>
          <cell r="C6558" t="str">
            <v>ARRASAMENTO ATERRO (ESCALONAMENTO) DMT ATÉ 50M</v>
          </cell>
          <cell r="D6558" t="str">
            <v>M3</v>
          </cell>
          <cell r="E6558">
            <v>5.51</v>
          </cell>
          <cell r="F6558" t="str">
            <v>SEINFRA</v>
          </cell>
        </row>
        <row r="6559">
          <cell r="B6559" t="str">
            <v>C3182</v>
          </cell>
          <cell r="C6559" t="str">
            <v>ESCAVAÇÃO CARGA TRANSP. 1-CAT ATÉ 200M</v>
          </cell>
          <cell r="D6559" t="str">
            <v>M3</v>
          </cell>
          <cell r="E6559">
            <v>7.66</v>
          </cell>
          <cell r="F6559" t="str">
            <v>SEINFRA</v>
          </cell>
        </row>
        <row r="6560">
          <cell r="B6560" t="str">
            <v>C3178</v>
          </cell>
          <cell r="C6560" t="str">
            <v>ESCAVAÇÃO CARGA TRANSP. 1-CAT 201 A 400M</v>
          </cell>
          <cell r="D6560" t="str">
            <v>M3</v>
          </cell>
          <cell r="E6560">
            <v>8.48</v>
          </cell>
          <cell r="F6560" t="str">
            <v>SEINFRA</v>
          </cell>
        </row>
        <row r="6561">
          <cell r="B6561" t="str">
            <v>C3180</v>
          </cell>
          <cell r="C6561" t="str">
            <v>ESCAVAÇÃO CARGA TRANSP. 1-CAT 401 A 600M</v>
          </cell>
          <cell r="D6561" t="str">
            <v>M3</v>
          </cell>
          <cell r="E6561">
            <v>8.94</v>
          </cell>
          <cell r="F6561" t="str">
            <v>SEINFRA</v>
          </cell>
        </row>
        <row r="6562">
          <cell r="B6562" t="str">
            <v>C3169</v>
          </cell>
          <cell r="C6562" t="str">
            <v>ESCAVACAO CARGA TRANSP. 1-CAT 601 A 800M</v>
          </cell>
          <cell r="D6562" t="str">
            <v>M3</v>
          </cell>
          <cell r="E6562">
            <v>9.83</v>
          </cell>
          <cell r="F6562" t="str">
            <v>SEINFRA</v>
          </cell>
        </row>
        <row r="6563">
          <cell r="B6563" t="str">
            <v>C3181</v>
          </cell>
          <cell r="C6563" t="str">
            <v>ESCAVAÇÃO CARGA TRANSP. 1-CAT 801 A 1000M</v>
          </cell>
          <cell r="D6563" t="str">
            <v>M3</v>
          </cell>
          <cell r="E6563">
            <v>10.33</v>
          </cell>
          <cell r="F6563" t="str">
            <v>SEINFRA</v>
          </cell>
        </row>
        <row r="6564">
          <cell r="B6564" t="str">
            <v>C3175</v>
          </cell>
          <cell r="C6564" t="str">
            <v>ESCAVAÇÃO CARGA TRANSP. 1-CAT 1001 A 1200M</v>
          </cell>
          <cell r="D6564" t="str">
            <v>M3</v>
          </cell>
          <cell r="E6564">
            <v>10.51</v>
          </cell>
          <cell r="F6564" t="str">
            <v>SEINFRA</v>
          </cell>
        </row>
        <row r="6565">
          <cell r="B6565" t="str">
            <v>C3165</v>
          </cell>
          <cell r="C6565" t="str">
            <v>ESCAVACÃO CARGA TRANSP. 1-CAT 1201 A 1400M</v>
          </cell>
          <cell r="D6565" t="str">
            <v>M3</v>
          </cell>
          <cell r="E6565">
            <v>11.39</v>
          </cell>
          <cell r="F6565" t="str">
            <v>SEINFRA</v>
          </cell>
        </row>
        <row r="6566">
          <cell r="B6566" t="str">
            <v>C3176</v>
          </cell>
          <cell r="C6566" t="str">
            <v>ESCAVAÇÃO CARGA TRANSP. 1-CAT 1401 A 1600M</v>
          </cell>
          <cell r="D6566" t="str">
            <v>M3</v>
          </cell>
          <cell r="E6566">
            <v>11.82</v>
          </cell>
          <cell r="F6566" t="str">
            <v>SEINFRA</v>
          </cell>
        </row>
        <row r="6567">
          <cell r="B6567" t="str">
            <v>C3177</v>
          </cell>
          <cell r="C6567" t="str">
            <v>ESCAVAÇÃO CARGA TRANSP. 1-CAT 1601 A 1800M</v>
          </cell>
          <cell r="D6567" t="str">
            <v>M3</v>
          </cell>
          <cell r="E6567">
            <v>12.65</v>
          </cell>
          <cell r="F6567" t="str">
            <v>SEINFRA</v>
          </cell>
        </row>
        <row r="6568">
          <cell r="B6568" t="str">
            <v>C3166</v>
          </cell>
          <cell r="C6568" t="str">
            <v>ESCAVAÇÃO CARGA TRANSP. 1-CAT 1801 A 2000M</v>
          </cell>
          <cell r="D6568" t="str">
            <v>M3</v>
          </cell>
          <cell r="E6568">
            <v>13.1</v>
          </cell>
          <cell r="F6568" t="str">
            <v>SEINFRA</v>
          </cell>
        </row>
        <row r="6569">
          <cell r="B6569" t="str">
            <v>C3167</v>
          </cell>
          <cell r="C6569" t="str">
            <v>ESCAVAÇÃO CARGA TRANSP. 1-CAT 2001 A 3000M</v>
          </cell>
          <cell r="D6569" t="str">
            <v>M3</v>
          </cell>
          <cell r="E6569">
            <v>13.44</v>
          </cell>
          <cell r="F6569" t="str">
            <v>SEINFRA</v>
          </cell>
        </row>
        <row r="6570">
          <cell r="B6570" t="str">
            <v>C3168</v>
          </cell>
          <cell r="C6570" t="str">
            <v>ESCAVAÇÃO CARGA TRANSP. 1-CAT 3001 A 4000M</v>
          </cell>
          <cell r="D6570" t="str">
            <v>M3</v>
          </cell>
          <cell r="E6570">
            <v>15.47</v>
          </cell>
          <cell r="F6570" t="str">
            <v>SEINFRA</v>
          </cell>
        </row>
        <row r="6571">
          <cell r="B6571" t="str">
            <v>C3179</v>
          </cell>
          <cell r="C6571" t="str">
            <v>ESCAVAÇÃO CARGA TRANSP. 1-CAT 4001 A 5000M</v>
          </cell>
          <cell r="D6571" t="str">
            <v>M3</v>
          </cell>
          <cell r="E6571">
            <v>17.190000000000001</v>
          </cell>
          <cell r="F6571" t="str">
            <v>SEINFRA</v>
          </cell>
        </row>
        <row r="6572">
          <cell r="B6572" t="str">
            <v>C3192</v>
          </cell>
          <cell r="C6572" t="str">
            <v>ESCAVAÇÃO CARGA TRANSP. 2-CAT ATÉ 200M</v>
          </cell>
          <cell r="D6572" t="str">
            <v>M3</v>
          </cell>
          <cell r="E6572">
            <v>10.130000000000001</v>
          </cell>
          <cell r="F6572" t="str">
            <v>SEINFRA</v>
          </cell>
        </row>
        <row r="6573">
          <cell r="B6573" t="str">
            <v>C3187</v>
          </cell>
          <cell r="C6573" t="str">
            <v>ESCAVAÇÃO CARGA TRANSP. 2-CAT 201 A 400M</v>
          </cell>
          <cell r="D6573" t="str">
            <v>M3</v>
          </cell>
          <cell r="E6573">
            <v>10.53</v>
          </cell>
          <cell r="F6573" t="str">
            <v>SEINFRA</v>
          </cell>
        </row>
        <row r="6574">
          <cell r="B6574" t="str">
            <v>C3189</v>
          </cell>
          <cell r="C6574" t="str">
            <v>ESCAVAÇÃO CARGA TRANSP. 2-CAT 401 A 600M</v>
          </cell>
          <cell r="D6574" t="str">
            <v>M3</v>
          </cell>
          <cell r="E6574">
            <v>11.71</v>
          </cell>
          <cell r="F6574" t="str">
            <v>SEINFRA</v>
          </cell>
        </row>
        <row r="6575">
          <cell r="B6575" t="str">
            <v>C3190</v>
          </cell>
          <cell r="C6575" t="str">
            <v>ESCAVAÇÃO CARGA TRANSP. 2-CAT 601 A 800M</v>
          </cell>
          <cell r="D6575" t="str">
            <v>M3</v>
          </cell>
          <cell r="E6575">
            <v>12.19</v>
          </cell>
          <cell r="F6575" t="str">
            <v>SEINFRA</v>
          </cell>
        </row>
        <row r="6576">
          <cell r="B6576" t="str">
            <v>C3191</v>
          </cell>
          <cell r="C6576" t="str">
            <v>ESCAVAÇÃO CARGA TRANSP. 2-CAT 801 A 1000M</v>
          </cell>
          <cell r="D6576" t="str">
            <v>M3</v>
          </cell>
          <cell r="E6576">
            <v>12.72</v>
          </cell>
          <cell r="F6576" t="str">
            <v>SEINFRA</v>
          </cell>
        </row>
        <row r="6577">
          <cell r="B6577" t="str">
            <v>C3170</v>
          </cell>
          <cell r="C6577" t="str">
            <v>ESCAVAÇÃO CARGA TRANSP. 2-CAT 1001 A 1200M</v>
          </cell>
          <cell r="D6577" t="str">
            <v>M3</v>
          </cell>
          <cell r="E6577">
            <v>13.61</v>
          </cell>
          <cell r="F6577" t="str">
            <v>SEINFRA</v>
          </cell>
        </row>
        <row r="6578">
          <cell r="B6578" t="str">
            <v>C3183</v>
          </cell>
          <cell r="C6578" t="str">
            <v>ESCAVAÇÃO CARGA TRANSP. 2-CAT 1201 A 1400M</v>
          </cell>
          <cell r="D6578" t="str">
            <v>M3</v>
          </cell>
          <cell r="E6578">
            <v>14.1</v>
          </cell>
          <cell r="F6578" t="str">
            <v>SEINFRA</v>
          </cell>
        </row>
        <row r="6579">
          <cell r="B6579" t="str">
            <v>C3184</v>
          </cell>
          <cell r="C6579" t="str">
            <v>ESCAVAÇÃO CARGA TRANSP. 2-CAT 1401 A 1600M</v>
          </cell>
          <cell r="D6579" t="str">
            <v>M3</v>
          </cell>
          <cell r="E6579">
            <v>14.58</v>
          </cell>
          <cell r="F6579" t="str">
            <v>SEINFRA</v>
          </cell>
        </row>
        <row r="6580">
          <cell r="B6580" t="str">
            <v>C3185</v>
          </cell>
          <cell r="C6580" t="str">
            <v>ESCAVAÇÃO CARGA TRANSP. 2-CAT 1601 A 1800M</v>
          </cell>
          <cell r="D6580" t="str">
            <v>M3</v>
          </cell>
          <cell r="E6580">
            <v>15.68</v>
          </cell>
          <cell r="F6580" t="str">
            <v>SEINFRA</v>
          </cell>
        </row>
        <row r="6581">
          <cell r="B6581" t="str">
            <v>C3186</v>
          </cell>
          <cell r="C6581" t="str">
            <v>ESCAVAÇÃO CARGA TRANSP. 2-CAT 1801 A 2000M</v>
          </cell>
          <cell r="D6581" t="str">
            <v>M3</v>
          </cell>
          <cell r="E6581">
            <v>16.14</v>
          </cell>
          <cell r="F6581" t="str">
            <v>SEINFRA</v>
          </cell>
        </row>
        <row r="6582">
          <cell r="B6582" t="str">
            <v>C3171</v>
          </cell>
          <cell r="C6582" t="str">
            <v>ESCAVAÇÃO CARGA TRANSP. 2-CAT 2001 A 3000M</v>
          </cell>
          <cell r="D6582" t="str">
            <v>M3</v>
          </cell>
          <cell r="E6582">
            <v>16.55</v>
          </cell>
          <cell r="F6582" t="str">
            <v>SEINFRA</v>
          </cell>
        </row>
        <row r="6583">
          <cell r="B6583" t="str">
            <v>C3188</v>
          </cell>
          <cell r="C6583" t="str">
            <v>ESCAVAÇÃO CARGA TRANSP. 2-CAT 3001 A 4000M</v>
          </cell>
          <cell r="D6583" t="str">
            <v>M3</v>
          </cell>
          <cell r="E6583">
            <v>18.46</v>
          </cell>
          <cell r="F6583" t="str">
            <v>SEINFRA</v>
          </cell>
        </row>
        <row r="6584">
          <cell r="B6584" t="str">
            <v>C3172</v>
          </cell>
          <cell r="C6584" t="str">
            <v>ESCAVAÇÃO CARGA TRANSP. 2-CAT 4001 A 5000M</v>
          </cell>
          <cell r="D6584" t="str">
            <v>M3</v>
          </cell>
          <cell r="E6584">
            <v>20.56</v>
          </cell>
          <cell r="F6584" t="str">
            <v>SEINFRA</v>
          </cell>
        </row>
        <row r="6585">
          <cell r="B6585" t="str">
            <v>C3205</v>
          </cell>
          <cell r="C6585" t="str">
            <v>ESCAVAÇÃO CARGA TRANSP. 3-CAT ATÉ 50M</v>
          </cell>
          <cell r="D6585" t="str">
            <v>M3</v>
          </cell>
          <cell r="E6585">
            <v>33.909999999999997</v>
          </cell>
          <cell r="F6585" t="str">
            <v>SEINFRA</v>
          </cell>
        </row>
        <row r="6586">
          <cell r="B6586" t="str">
            <v>C3202</v>
          </cell>
          <cell r="C6586" t="str">
            <v>ESCAVAÇÃO CARGA TRANSP. 3-CAT 51 A 100M</v>
          </cell>
          <cell r="D6586" t="str">
            <v>M3</v>
          </cell>
          <cell r="E6586">
            <v>39.14</v>
          </cell>
          <cell r="F6586" t="str">
            <v>SEINFRA</v>
          </cell>
        </row>
        <row r="6587">
          <cell r="B6587" t="str">
            <v>C3194</v>
          </cell>
          <cell r="C6587" t="str">
            <v>ESCAVAÇÃO CARGA TRANSP. 3-CAT 101 A 200M</v>
          </cell>
          <cell r="D6587" t="str">
            <v>M3</v>
          </cell>
          <cell r="E6587">
            <v>39.299999999999997</v>
          </cell>
          <cell r="F6587" t="str">
            <v>SEINFRA</v>
          </cell>
        </row>
        <row r="6588">
          <cell r="B6588" t="str">
            <v>C3200</v>
          </cell>
          <cell r="C6588" t="str">
            <v>ESCAVAÇÃO CARGA TRANSP. 3-CAT 201 A 400M</v>
          </cell>
          <cell r="D6588" t="str">
            <v>M3</v>
          </cell>
          <cell r="E6588">
            <v>39.76</v>
          </cell>
          <cell r="F6588" t="str">
            <v>SEINFRA</v>
          </cell>
        </row>
        <row r="6589">
          <cell r="B6589" t="str">
            <v>C3201</v>
          </cell>
          <cell r="C6589" t="str">
            <v>ESCAVAÇÃO CARGA TRANSP. 3-CAT 401 A 600M</v>
          </cell>
          <cell r="D6589" t="str">
            <v>M3</v>
          </cell>
          <cell r="E6589">
            <v>40.43</v>
          </cell>
          <cell r="F6589" t="str">
            <v>SEINFRA</v>
          </cell>
        </row>
        <row r="6590">
          <cell r="B6590" t="str">
            <v>C3203</v>
          </cell>
          <cell r="C6590" t="str">
            <v>ESCAVAÇÃO CARGA TRANSP. 3-CAT 601 A 800M</v>
          </cell>
          <cell r="D6590" t="str">
            <v>M3</v>
          </cell>
          <cell r="E6590">
            <v>42.08</v>
          </cell>
          <cell r="F6590" t="str">
            <v>SEINFRA</v>
          </cell>
        </row>
        <row r="6591">
          <cell r="B6591" t="str">
            <v>C3204</v>
          </cell>
          <cell r="C6591" t="str">
            <v>ESCAVAÇÃO CARGA TRANSP. 3-CAT 801 A 1000M</v>
          </cell>
          <cell r="D6591" t="str">
            <v>M3</v>
          </cell>
          <cell r="E6591">
            <v>42.72</v>
          </cell>
          <cell r="F6591" t="str">
            <v>SEINFRA</v>
          </cell>
        </row>
        <row r="6592">
          <cell r="B6592" t="str">
            <v>C3193</v>
          </cell>
          <cell r="C6592" t="str">
            <v>ESCAVAÇÃO CARGA TRANSP. 3-CAT 1001 A 1200M</v>
          </cell>
          <cell r="D6592" t="str">
            <v>M3</v>
          </cell>
          <cell r="E6592">
            <v>43.01</v>
          </cell>
          <cell r="F6592" t="str">
            <v>SEINFRA</v>
          </cell>
        </row>
        <row r="6593">
          <cell r="B6593" t="str">
            <v>C3195</v>
          </cell>
          <cell r="C6593" t="str">
            <v>ESCAVAÇÃO CARGA TRANSP. 3-CAT 1201 A 1400M</v>
          </cell>
          <cell r="D6593" t="str">
            <v>M3</v>
          </cell>
          <cell r="E6593">
            <v>44.54</v>
          </cell>
          <cell r="F6593" t="str">
            <v>SEINFRA</v>
          </cell>
        </row>
        <row r="6594">
          <cell r="B6594" t="str">
            <v>C3196</v>
          </cell>
          <cell r="C6594" t="str">
            <v>ESCAVAÇÃO CARGA TRANSP. 3-CAT 1401 A 1600M</v>
          </cell>
          <cell r="D6594" t="str">
            <v>M3</v>
          </cell>
          <cell r="E6594">
            <v>45.17</v>
          </cell>
          <cell r="F6594" t="str">
            <v>SEINFRA</v>
          </cell>
        </row>
        <row r="6595">
          <cell r="B6595" t="str">
            <v>C3197</v>
          </cell>
          <cell r="C6595" t="str">
            <v>ESCAVAÇÃO CARGA TRANSP. 3-CAT 1601 A 1800M</v>
          </cell>
          <cell r="D6595" t="str">
            <v>M3</v>
          </cell>
          <cell r="E6595">
            <v>45.71</v>
          </cell>
          <cell r="F6595" t="str">
            <v>SEINFRA</v>
          </cell>
        </row>
        <row r="6596">
          <cell r="B6596" t="str">
            <v>C3198</v>
          </cell>
          <cell r="C6596" t="str">
            <v>ESCAVAÇÃO CARGA TRANSP. 3-CAT 1801 A 2000M</v>
          </cell>
          <cell r="D6596" t="str">
            <v>M3</v>
          </cell>
          <cell r="E6596">
            <v>46.33</v>
          </cell>
          <cell r="F6596" t="str">
            <v>SEINFRA</v>
          </cell>
        </row>
        <row r="6597">
          <cell r="B6597" t="str">
            <v>C3199</v>
          </cell>
          <cell r="C6597" t="str">
            <v>ESCAVAÇÃO CARGA TRANSP. 3-CAT 2001 A 3000M</v>
          </cell>
          <cell r="D6597" t="str">
            <v>M3</v>
          </cell>
          <cell r="E6597">
            <v>47.79</v>
          </cell>
          <cell r="F6597" t="str">
            <v>SEINFRA</v>
          </cell>
        </row>
        <row r="6598">
          <cell r="B6598" t="str">
            <v>C3173</v>
          </cell>
          <cell r="C6598" t="str">
            <v>ESCAVAÇÃO CARGA TRANSP. 3-CAT 3001 A 4000M</v>
          </cell>
          <cell r="D6598" t="str">
            <v>M3</v>
          </cell>
          <cell r="E6598">
            <v>50.29</v>
          </cell>
          <cell r="F6598" t="str">
            <v>SEINFRA</v>
          </cell>
        </row>
        <row r="6599">
          <cell r="B6599" t="str">
            <v>C3174</v>
          </cell>
          <cell r="C6599" t="str">
            <v>ESCAVAÇÃO CARGA TRANSP. 3-CAT 4001 A 5000M</v>
          </cell>
          <cell r="D6599" t="str">
            <v>M3</v>
          </cell>
          <cell r="E6599">
            <v>52.04</v>
          </cell>
          <cell r="F6599" t="str">
            <v>SEINFRA</v>
          </cell>
        </row>
        <row r="6600">
          <cell r="B6600" t="str">
            <v>ESCAVAÇÕES EM VALAS,VALETAS,CANAIS E FUNDAÇÕES</v>
          </cell>
          <cell r="C6600">
            <v>0</v>
          </cell>
          <cell r="D6600">
            <v>0</v>
          </cell>
          <cell r="E6600">
            <v>13524.97</v>
          </cell>
          <cell r="F6600" t="str">
            <v>SEINFRA</v>
          </cell>
        </row>
        <row r="6601">
          <cell r="B6601" t="str">
            <v>C3280</v>
          </cell>
          <cell r="C6601" t="str">
            <v>ESCAVAÇÃO DE BASE DE TUBULÃO A AR COMPRIMIDO ATÉ 12M</v>
          </cell>
          <cell r="D6601" t="str">
            <v>M3</v>
          </cell>
          <cell r="E6601">
            <v>649.79</v>
          </cell>
          <cell r="F6601" t="str">
            <v>SEINFRA</v>
          </cell>
        </row>
        <row r="6602">
          <cell r="B6602" t="str">
            <v>C3281</v>
          </cell>
          <cell r="C6602" t="str">
            <v>ESCAVAÇÃO DE BASE DE TUBULÃO A AR COMPRIMIDO DE 12,00 A 18M</v>
          </cell>
          <cell r="D6602" t="str">
            <v>M3</v>
          </cell>
          <cell r="E6602">
            <v>731.29</v>
          </cell>
          <cell r="F6602" t="str">
            <v>SEINFRA</v>
          </cell>
        </row>
        <row r="6603">
          <cell r="B6603" t="str">
            <v>C3282</v>
          </cell>
          <cell r="C6603" t="str">
            <v>ESCAVAÇÃO DE BASE DE TUBULÃO A CEU ABERTO</v>
          </cell>
          <cell r="D6603" t="str">
            <v>M3</v>
          </cell>
          <cell r="E6603">
            <v>432.77</v>
          </cell>
          <cell r="F6603" t="str">
            <v>SEINFRA</v>
          </cell>
        </row>
        <row r="6604">
          <cell r="B6604" t="str">
            <v>C2777</v>
          </cell>
          <cell r="C6604" t="str">
            <v>ESCAVAÇÃO DE MATERIAL DE 3A. CAT A FOGO</v>
          </cell>
          <cell r="D6604" t="str">
            <v>M3</v>
          </cell>
          <cell r="E6604">
            <v>139.88</v>
          </cell>
          <cell r="F6604" t="str">
            <v>SEINFRA</v>
          </cell>
        </row>
        <row r="6605">
          <cell r="B6605" t="str">
            <v>C2778</v>
          </cell>
          <cell r="C6605" t="str">
            <v>ESCAVAÇÃO DE MATERIAL DE 3A. CAT A FRIO</v>
          </cell>
          <cell r="D6605" t="str">
            <v>M3</v>
          </cell>
          <cell r="E6605">
            <v>198.72</v>
          </cell>
          <cell r="F6605" t="str">
            <v>SEINFRA</v>
          </cell>
        </row>
        <row r="6606">
          <cell r="B6606" t="str">
            <v>C3206</v>
          </cell>
          <cell r="C6606" t="str">
            <v>ESCAVAÇÃO DE POÇO TUBULÃO A AR COMPRIMIDO C/ DESCIDA DE CAMISA DE CONCRETO ARMADO ATÉ 12m</v>
          </cell>
          <cell r="D6606" t="str">
            <v>M3</v>
          </cell>
          <cell r="E6606">
            <v>622.35</v>
          </cell>
          <cell r="F6606" t="str">
            <v>SEINFRA</v>
          </cell>
        </row>
        <row r="6607">
          <cell r="B6607">
            <v>0</v>
          </cell>
          <cell r="C6607">
            <v>0</v>
          </cell>
          <cell r="D6607">
            <v>0</v>
          </cell>
          <cell r="E6607">
            <v>0</v>
          </cell>
          <cell r="F6607" t="str">
            <v>SEINFRA</v>
          </cell>
        </row>
        <row r="6608">
          <cell r="B6608" t="str">
            <v>C3213</v>
          </cell>
          <cell r="C6608" t="str">
            <v>ESCAVAÇÃO DE POÇO TUBULÃO A AR COMPRIMIDO C/DESCIDA DE CAMISA DE CONCRETO ARMADO 12,01 A 18,00M</v>
          </cell>
          <cell r="D6608" t="str">
            <v>M3</v>
          </cell>
          <cell r="E6608">
            <v>697.99</v>
          </cell>
          <cell r="F6608" t="str">
            <v>SEINFRA</v>
          </cell>
        </row>
        <row r="6609">
          <cell r="B6609">
            <v>0</v>
          </cell>
          <cell r="C6609">
            <v>0</v>
          </cell>
          <cell r="D6609">
            <v>0</v>
          </cell>
          <cell r="E6609">
            <v>0</v>
          </cell>
          <cell r="F6609" t="str">
            <v>SEINFRA</v>
          </cell>
        </row>
        <row r="6610">
          <cell r="B6610" t="str">
            <v>C3207</v>
          </cell>
          <cell r="C6610" t="str">
            <v>ESCAVAÇÃO DE POÇO TUBULÃO A CEU ABERTO  C/ DESCIDA DE CAMISA DE CONCRETO ARMADO</v>
          </cell>
          <cell r="D6610" t="str">
            <v>M3</v>
          </cell>
          <cell r="E6610">
            <v>344.59</v>
          </cell>
          <cell r="F6610" t="str">
            <v>SEINFRA</v>
          </cell>
        </row>
        <row r="6611">
          <cell r="B6611">
            <v>0</v>
          </cell>
          <cell r="C6611">
            <v>0</v>
          </cell>
          <cell r="D6611">
            <v>0</v>
          </cell>
          <cell r="E6611">
            <v>0</v>
          </cell>
          <cell r="F6611" t="str">
            <v>SEINFRA</v>
          </cell>
        </row>
        <row r="6612">
          <cell r="B6612" t="str">
            <v>C5012</v>
          </cell>
          <cell r="C6612" t="str">
            <v>ESCAVAÇÃO DE VALA EM MATERIAL DE 3ª CATEGORIA COM ESCAVADEIRA E ROMPEDOR HIDRÁULICO DE 1700KG</v>
          </cell>
          <cell r="D6612" t="str">
            <v>M3</v>
          </cell>
          <cell r="E6612">
            <v>54.65</v>
          </cell>
          <cell r="F6612" t="str">
            <v>SEINFRA</v>
          </cell>
        </row>
        <row r="6613">
          <cell r="B6613">
            <v>0</v>
          </cell>
          <cell r="C6613">
            <v>0</v>
          </cell>
          <cell r="D6613">
            <v>0</v>
          </cell>
          <cell r="E6613">
            <v>0</v>
          </cell>
          <cell r="F6613" t="str">
            <v>SEINFRA</v>
          </cell>
        </row>
        <row r="6614">
          <cell r="B6614" t="str">
            <v>C3400</v>
          </cell>
          <cell r="C6614" t="str">
            <v>ESCAVAÇÃO EM ROCHA BRANDA  A FRIO</v>
          </cell>
          <cell r="D6614" t="str">
            <v>M3</v>
          </cell>
          <cell r="E6614">
            <v>185.1</v>
          </cell>
          <cell r="F6614" t="str">
            <v>SEINFRA</v>
          </cell>
        </row>
        <row r="6615">
          <cell r="B6615" t="str">
            <v>C1255</v>
          </cell>
          <cell r="C6615" t="str">
            <v>ESCAVAÇÃO MANUAL C/ APIL. FUNDO P/ CAIXA EM ALVENARIA</v>
          </cell>
          <cell r="D6615" t="str">
            <v>M3</v>
          </cell>
          <cell r="E6615">
            <v>61.16</v>
          </cell>
          <cell r="F6615" t="str">
            <v>SEINFRA</v>
          </cell>
        </row>
        <row r="6616">
          <cell r="B6616" t="str">
            <v>C2784</v>
          </cell>
          <cell r="C6616" t="str">
            <v>ESCAVAÇÃO MANUAL SOLO DE 1A.CAT. PROF. ATÉ 1.50m</v>
          </cell>
          <cell r="D6616" t="str">
            <v>M3</v>
          </cell>
          <cell r="E6616">
            <v>35.01</v>
          </cell>
          <cell r="F6616" t="str">
            <v>SEINFRA</v>
          </cell>
        </row>
        <row r="6617">
          <cell r="B6617" t="str">
            <v>C2781</v>
          </cell>
          <cell r="C6617" t="str">
            <v>ESCAVAÇÃO MANUAL SOLO DE 1A CAT. PROF. DE 1.51 a 3.00m</v>
          </cell>
          <cell r="D6617" t="str">
            <v>M3</v>
          </cell>
          <cell r="E6617">
            <v>46.24</v>
          </cell>
          <cell r="F6617" t="str">
            <v>SEINFRA</v>
          </cell>
        </row>
        <row r="6618">
          <cell r="B6618" t="str">
            <v>C2782</v>
          </cell>
          <cell r="C6618" t="str">
            <v>ESCAVAÇÃO MANUAL SOLO DE 1A CAT. PROF. DE 3.01 a 4.50m</v>
          </cell>
          <cell r="D6618" t="str">
            <v>M3</v>
          </cell>
          <cell r="E6618">
            <v>54.16</v>
          </cell>
          <cell r="F6618" t="str">
            <v>SEINFRA</v>
          </cell>
        </row>
        <row r="6619">
          <cell r="B6619" t="str">
            <v>C2783</v>
          </cell>
          <cell r="C6619" t="str">
            <v>ESCAVAÇÃO MANUAL SOLO DE 1A CAT. PROF. DE 4.51 a 6.00m</v>
          </cell>
          <cell r="D6619" t="str">
            <v>M3</v>
          </cell>
          <cell r="E6619">
            <v>63.41</v>
          </cell>
          <cell r="F6619" t="str">
            <v>SEINFRA</v>
          </cell>
        </row>
        <row r="6620">
          <cell r="B6620" t="str">
            <v>C2785</v>
          </cell>
          <cell r="C6620" t="str">
            <v>ESCAVAÇÃO MANUAL SOLO DE 2A CAT. PROF. ATÉ 1.50m</v>
          </cell>
          <cell r="D6620" t="str">
            <v>M3</v>
          </cell>
          <cell r="E6620">
            <v>46.24</v>
          </cell>
          <cell r="F6620" t="str">
            <v>SEINFRA</v>
          </cell>
        </row>
        <row r="6621">
          <cell r="B6621" t="str">
            <v>C2786</v>
          </cell>
          <cell r="C6621" t="str">
            <v>ESCAVAÇÃO MANUAL SOLO DE 2A CAT. PROF. DE 1.51 a 3.00m</v>
          </cell>
          <cell r="D6621" t="str">
            <v>M3</v>
          </cell>
          <cell r="E6621">
            <v>69.88</v>
          </cell>
          <cell r="F6621" t="str">
            <v>SEINFRA</v>
          </cell>
        </row>
        <row r="6622">
          <cell r="B6622" t="str">
            <v>C2787</v>
          </cell>
          <cell r="C6622" t="str">
            <v>ESCAVAÇÃO MANUAL SOLO DE 2A CAT. PROF. DE 3.01 a 4.50m</v>
          </cell>
          <cell r="D6622" t="str">
            <v>M3</v>
          </cell>
          <cell r="E6622">
            <v>93.53</v>
          </cell>
          <cell r="F6622" t="str">
            <v>SEINFRA</v>
          </cell>
        </row>
        <row r="6623">
          <cell r="B6623" t="str">
            <v>C2788</v>
          </cell>
          <cell r="C6623" t="str">
            <v>ESCAVAÇÃO MANUAL SOLO DE 2A CAT. PROF. DE 4.51 a 6.00m</v>
          </cell>
          <cell r="D6623" t="str">
            <v>M3</v>
          </cell>
          <cell r="E6623">
            <v>117.3</v>
          </cell>
          <cell r="F6623" t="str">
            <v>SEINFRA</v>
          </cell>
        </row>
        <row r="6624">
          <cell r="B6624" t="str">
            <v>C2789</v>
          </cell>
          <cell r="C6624" t="str">
            <v>ESCAVAÇÃO MECÂNICA SOLO DE 1A CAT. PROF. ATÉ 2.00m</v>
          </cell>
          <cell r="D6624" t="str">
            <v>M3</v>
          </cell>
          <cell r="E6624">
            <v>6.66</v>
          </cell>
          <cell r="F6624" t="str">
            <v>SEINFRA</v>
          </cell>
        </row>
        <row r="6625">
          <cell r="B6625" t="str">
            <v>C2790</v>
          </cell>
          <cell r="C6625" t="str">
            <v>ESCAVAÇÃO MECÂNICA SOLO DE 1A CAT. PROF. DE 2.01 a 4.00m</v>
          </cell>
          <cell r="D6625" t="str">
            <v>M3</v>
          </cell>
          <cell r="E6625">
            <v>8.81</v>
          </cell>
          <cell r="F6625" t="str">
            <v>SEINFRA</v>
          </cell>
        </row>
        <row r="6626">
          <cell r="B6626" t="str">
            <v>C2791</v>
          </cell>
          <cell r="C6626" t="str">
            <v>ESCAVAÇÃO MECÂNICA SOLO DE 1A CAT. PROF. DE 4.01 a 6.00m</v>
          </cell>
          <cell r="D6626" t="str">
            <v>M3</v>
          </cell>
          <cell r="E6626">
            <v>13.01</v>
          </cell>
          <cell r="F6626" t="str">
            <v>SEINFRA</v>
          </cell>
        </row>
        <row r="6627">
          <cell r="B6627" t="str">
            <v>C2792</v>
          </cell>
          <cell r="C6627" t="str">
            <v>ESCAVAÇÃO MECÂNICA SOLO DE 1A CAT. PROF. DE 6.01 a 8.00m</v>
          </cell>
          <cell r="D6627" t="str">
            <v>M3</v>
          </cell>
          <cell r="E6627">
            <v>36.96</v>
          </cell>
          <cell r="F6627" t="str">
            <v>SEINFRA</v>
          </cell>
        </row>
        <row r="6628">
          <cell r="B6628" t="str">
            <v>C2796</v>
          </cell>
          <cell r="C6628" t="str">
            <v>ESCAVAÇÃO MECÂNICA SOLO DE 2A.CAT. PROF. ATÉ 2.00m</v>
          </cell>
          <cell r="D6628" t="str">
            <v>M3</v>
          </cell>
          <cell r="E6628">
            <v>15.43</v>
          </cell>
          <cell r="F6628" t="str">
            <v>SEINFRA</v>
          </cell>
        </row>
        <row r="6629">
          <cell r="B6629" t="str">
            <v>C2793</v>
          </cell>
          <cell r="C6629" t="str">
            <v>ESCAVAÇÃO MECÂNICA SOLO DE 2A CAT. PROF. DE 2.01 a 4.00m</v>
          </cell>
          <cell r="D6629" t="str">
            <v>M3</v>
          </cell>
          <cell r="E6629">
            <v>22.53</v>
          </cell>
          <cell r="F6629" t="str">
            <v>SEINFRA</v>
          </cell>
        </row>
        <row r="6630">
          <cell r="B6630" t="str">
            <v>C2794</v>
          </cell>
          <cell r="C6630" t="str">
            <v>ESCAVAÇÃO MECÂNICA SOLO DE 2A CAT. PROF. DE 4.01 a 6.00m</v>
          </cell>
          <cell r="D6630" t="str">
            <v>M3</v>
          </cell>
          <cell r="E6630">
            <v>31.24</v>
          </cell>
          <cell r="F6630" t="str">
            <v>SEINFRA</v>
          </cell>
        </row>
        <row r="6631">
          <cell r="B6631" t="str">
            <v>C2795</v>
          </cell>
          <cell r="C6631" t="str">
            <v>ESCAVAÇÃO MECÂNICA SOLO DE 2A. CAT. PROF. DE 6.01 a 8.00m</v>
          </cell>
          <cell r="D6631" t="str">
            <v>M3</v>
          </cell>
          <cell r="E6631">
            <v>55.94</v>
          </cell>
          <cell r="F6631" t="str">
            <v>SEINFRA</v>
          </cell>
        </row>
        <row r="6632">
          <cell r="B6632" t="str">
            <v>C3474</v>
          </cell>
          <cell r="C6632" t="str">
            <v>TRAVESSIA MÉTODO NÃO DESTRUTIVO P/ TUBO ATÉ DN 100 (COMPLETO)</v>
          </cell>
          <cell r="D6632" t="str">
            <v>M</v>
          </cell>
          <cell r="E6632">
            <v>1299.0899999999999</v>
          </cell>
          <cell r="F6632" t="str">
            <v>SEINFRA</v>
          </cell>
        </row>
        <row r="6633">
          <cell r="B6633" t="str">
            <v>C3475</v>
          </cell>
          <cell r="C6633" t="str">
            <v>TRAVESSIA MÉTODO NÃO DESTRUTIVO P/ TUBO 100&lt;DN&lt;=200 (COMPLETO)</v>
          </cell>
          <cell r="D6633" t="str">
            <v>M</v>
          </cell>
          <cell r="E6633">
            <v>1755.21</v>
          </cell>
          <cell r="F6633" t="str">
            <v>SEINFRA</v>
          </cell>
        </row>
        <row r="6634">
          <cell r="B6634" t="str">
            <v>C3476</v>
          </cell>
          <cell r="C6634" t="str">
            <v>TRAVESSIA MÉTODO NÃO DESTRUTIVO P/ TUBO 200&lt;DN&lt;=300 (COMPLETO)</v>
          </cell>
          <cell r="D6634" t="str">
            <v>M</v>
          </cell>
          <cell r="E6634">
            <v>2132.7199999999998</v>
          </cell>
          <cell r="F6634" t="str">
            <v>SEINFRA</v>
          </cell>
        </row>
        <row r="6635">
          <cell r="B6635" t="str">
            <v>C4218</v>
          </cell>
          <cell r="C6635" t="str">
            <v>TRAVESSIA MÉTODO NÃO DESTRUTIVO P/ TUBO 300&lt;DN&lt;=500 (COMPLETO)</v>
          </cell>
          <cell r="D6635" t="str">
            <v>M</v>
          </cell>
          <cell r="E6635">
            <v>3503.32</v>
          </cell>
          <cell r="F6635" t="str">
            <v>SEINFRA</v>
          </cell>
        </row>
        <row r="6636">
          <cell r="B6636" t="str">
            <v>ATERRO,REATERRO E COMPACTAÇÃO</v>
          </cell>
          <cell r="C6636">
            <v>0</v>
          </cell>
          <cell r="D6636">
            <v>0</v>
          </cell>
          <cell r="E6636">
            <v>442.51</v>
          </cell>
          <cell r="F6636" t="str">
            <v>SEINFRA</v>
          </cell>
        </row>
        <row r="6637">
          <cell r="B6637" t="str">
            <v>C0095</v>
          </cell>
          <cell r="C6637" t="str">
            <v>APILOAMENTO DE PISO OU FUNDO DE VALAS C/MAÇO DE 30 A 60 KG</v>
          </cell>
          <cell r="D6637" t="str">
            <v>M2</v>
          </cell>
          <cell r="E6637">
            <v>22.46</v>
          </cell>
          <cell r="F6637" t="str">
            <v>SEINFRA</v>
          </cell>
        </row>
        <row r="6638">
          <cell r="B6638" t="str">
            <v>C0328</v>
          </cell>
          <cell r="C6638" t="str">
            <v>ATERRO C/COMPACTAÇÃO MECÂNICA E CONTROLE, MAT. DE AQUISIÇÃO</v>
          </cell>
          <cell r="D6638" t="str">
            <v>M3</v>
          </cell>
          <cell r="E6638">
            <v>69.63</v>
          </cell>
          <cell r="F6638" t="str">
            <v>SEINFRA</v>
          </cell>
        </row>
        <row r="6639">
          <cell r="B6639" t="str">
            <v>C0329</v>
          </cell>
          <cell r="C6639" t="str">
            <v>ATERRO C/COMPACTAÇÃO MECÂNICA E CONTROLE, MAT. PRODUZIDO (S/TRANSP.)</v>
          </cell>
          <cell r="D6639" t="str">
            <v>M3</v>
          </cell>
          <cell r="E6639">
            <v>23.09</v>
          </cell>
          <cell r="F6639" t="str">
            <v>SEINFRA</v>
          </cell>
        </row>
        <row r="6640">
          <cell r="B6640" t="str">
            <v>C0330</v>
          </cell>
          <cell r="C6640" t="str">
            <v>ATERRO C/COMPACTAÇÃO MANUAL S/CONTROLE, MAT. C/AQUISIÇÃO</v>
          </cell>
          <cell r="D6640" t="str">
            <v>M3</v>
          </cell>
          <cell r="E6640">
            <v>73.06</v>
          </cell>
          <cell r="F6640" t="str">
            <v>SEINFRA</v>
          </cell>
        </row>
        <row r="6641">
          <cell r="B6641" t="str">
            <v>C0331</v>
          </cell>
          <cell r="C6641" t="str">
            <v>ATERRO C/COMPACTAÇÃO MANUAL S/CONTROLE, MAT. PRODUZIDO (S/TRANSP.)</v>
          </cell>
          <cell r="D6641" t="str">
            <v>M3</v>
          </cell>
          <cell r="E6641">
            <v>26.51</v>
          </cell>
          <cell r="F6641" t="str">
            <v>SEINFRA</v>
          </cell>
        </row>
        <row r="6642">
          <cell r="B6642" t="str">
            <v>C4814</v>
          </cell>
          <cell r="C6642" t="str">
            <v>ATERRO COM PÓ DE PEDRA, ESPALHAMENTO E COMPACTAÇÃO MECÂNICA, C/ CONTROLE, MAT. DE AQUISIÇÃO</v>
          </cell>
          <cell r="D6642" t="str">
            <v>M3</v>
          </cell>
          <cell r="E6642">
            <v>55.93</v>
          </cell>
          <cell r="F6642" t="str">
            <v>SEINFRA</v>
          </cell>
        </row>
        <row r="6643">
          <cell r="B6643">
            <v>0</v>
          </cell>
          <cell r="C6643">
            <v>0</v>
          </cell>
          <cell r="D6643">
            <v>0</v>
          </cell>
          <cell r="E6643">
            <v>0</v>
          </cell>
          <cell r="F6643" t="str">
            <v>SEINFRA</v>
          </cell>
        </row>
        <row r="6644">
          <cell r="B6644" t="str">
            <v>C3145</v>
          </cell>
          <cell r="C6644" t="str">
            <v>COMPACTAÇÃO DE ATERROS  95% P.N</v>
          </cell>
          <cell r="D6644" t="str">
            <v>M3</v>
          </cell>
          <cell r="E6644">
            <v>3.13</v>
          </cell>
          <cell r="F6644" t="str">
            <v>SEINFRA</v>
          </cell>
        </row>
        <row r="6645">
          <cell r="B6645" t="str">
            <v>C3146</v>
          </cell>
          <cell r="C6645" t="str">
            <v>COMPACTAÇÃO DE ATERROS 100% P.N</v>
          </cell>
          <cell r="D6645" t="str">
            <v>M3</v>
          </cell>
          <cell r="E6645">
            <v>3.22</v>
          </cell>
          <cell r="F6645" t="str">
            <v>SEINFRA</v>
          </cell>
        </row>
        <row r="6646">
          <cell r="B6646" t="str">
            <v>C4665</v>
          </cell>
          <cell r="C6646" t="str">
            <v>COMPACTAÇÃO DE ATERROS 95% P.I. P/ OBRAS AEROPORTUÁRIAS</v>
          </cell>
          <cell r="D6646" t="str">
            <v>M3</v>
          </cell>
          <cell r="E6646">
            <v>3.4</v>
          </cell>
          <cell r="F6646" t="str">
            <v>SEINFRA</v>
          </cell>
        </row>
        <row r="6647">
          <cell r="B6647" t="str">
            <v>C4666</v>
          </cell>
          <cell r="C6647" t="str">
            <v>COMPACTAÇÃO DE ATERROS 100% P.I. P/ OBRAS AEROPORTUÁRIAS</v>
          </cell>
          <cell r="D6647" t="str">
            <v>M3</v>
          </cell>
          <cell r="E6647">
            <v>3.74</v>
          </cell>
          <cell r="F6647" t="str">
            <v>SEINFRA</v>
          </cell>
        </row>
        <row r="6648">
          <cell r="B6648" t="str">
            <v>C4667</v>
          </cell>
          <cell r="C6648" t="str">
            <v>COMPACTAÇÃO DE ATERROS 95% P.M. P/ OBRAS AEROPORTUÁRIAS</v>
          </cell>
          <cell r="D6648" t="str">
            <v>M3</v>
          </cell>
          <cell r="E6648">
            <v>3.82</v>
          </cell>
          <cell r="F6648" t="str">
            <v>SEINFRA</v>
          </cell>
        </row>
        <row r="6649">
          <cell r="B6649" t="str">
            <v>C4668</v>
          </cell>
          <cell r="C6649" t="str">
            <v>COMPACTAÇÃO DE ATERROS 100% P.M. P/ OBRAS AEROPORTUÁRIAS</v>
          </cell>
          <cell r="D6649" t="str">
            <v>M3</v>
          </cell>
          <cell r="E6649">
            <v>3.91</v>
          </cell>
          <cell r="F6649" t="str">
            <v>SEINFRA</v>
          </cell>
        </row>
        <row r="6650">
          <cell r="B6650" t="str">
            <v>C0821</v>
          </cell>
          <cell r="C6650" t="str">
            <v>COMPACTAÇÃO MECÂNICA DE CALÇAMENTO C/COMPACTADOR TIPO SAPO</v>
          </cell>
          <cell r="D6650" t="str">
            <v>M2</v>
          </cell>
          <cell r="E6650">
            <v>1.48</v>
          </cell>
          <cell r="F6650" t="str">
            <v>SEINFRA</v>
          </cell>
        </row>
        <row r="6651">
          <cell r="B6651" t="str">
            <v>C0822</v>
          </cell>
          <cell r="C6651" t="str">
            <v>COMPACTAÇÃO MECÂNICA DO CALÇAMENTO C/ ROLO LISO</v>
          </cell>
          <cell r="D6651" t="str">
            <v>M2</v>
          </cell>
          <cell r="E6651">
            <v>0.85</v>
          </cell>
          <cell r="F6651" t="str">
            <v>SEINFRA</v>
          </cell>
        </row>
        <row r="6652">
          <cell r="B6652" t="str">
            <v>C0928</v>
          </cell>
          <cell r="C6652" t="str">
            <v>CORTE E ATERRO COMPENSADO S/CONTROLE DO GRAU DE COMPACTAÇÃO</v>
          </cell>
          <cell r="D6652" t="str">
            <v>M3</v>
          </cell>
          <cell r="E6652">
            <v>7.1</v>
          </cell>
          <cell r="F6652" t="str">
            <v>SEINFRA</v>
          </cell>
        </row>
        <row r="6653">
          <cell r="B6653" t="str">
            <v>C0930</v>
          </cell>
          <cell r="C6653" t="str">
            <v>CORTE MANUAL EM TERRA</v>
          </cell>
          <cell r="D6653" t="str">
            <v>M3</v>
          </cell>
          <cell r="E6653">
            <v>39.630000000000003</v>
          </cell>
          <cell r="F6653" t="str">
            <v>SEINFRA</v>
          </cell>
        </row>
        <row r="6654">
          <cell r="B6654" t="str">
            <v>C3214</v>
          </cell>
          <cell r="C6654" t="str">
            <v>ESPALHAMENTO E ADENSAMENTO DE AREIA</v>
          </cell>
          <cell r="D6654" t="str">
            <v>M3</v>
          </cell>
          <cell r="E6654">
            <v>8.06</v>
          </cell>
          <cell r="F6654" t="str">
            <v>SEINFRA</v>
          </cell>
        </row>
        <row r="6655">
          <cell r="B6655" t="str">
            <v>C2989</v>
          </cell>
          <cell r="C6655" t="str">
            <v>ESPALHAMENTO MECÂNICO DE SOLO EM BOTA FORA</v>
          </cell>
          <cell r="D6655" t="str">
            <v>M3</v>
          </cell>
          <cell r="E6655">
            <v>1.4</v>
          </cell>
          <cell r="F6655" t="str">
            <v>SEINFRA</v>
          </cell>
        </row>
        <row r="6656">
          <cell r="B6656" t="str">
            <v>C3530</v>
          </cell>
          <cell r="C6656" t="str">
            <v>MUTIRÃO MISTO - ATERRO COM COMPACTAÇÃO MANUAL S/CONTROLE, MAT. C/AQUISIÇÃO</v>
          </cell>
          <cell r="D6656" t="str">
            <v>M3</v>
          </cell>
          <cell r="E6656">
            <v>50.6</v>
          </cell>
          <cell r="F6656" t="str">
            <v>SEINFRA</v>
          </cell>
        </row>
        <row r="6657">
          <cell r="B6657">
            <v>0</v>
          </cell>
          <cell r="C6657">
            <v>0</v>
          </cell>
          <cell r="D6657">
            <v>0</v>
          </cell>
          <cell r="E6657">
            <v>0</v>
          </cell>
          <cell r="F6657" t="str">
            <v>SEINFRA</v>
          </cell>
        </row>
        <row r="6658">
          <cell r="B6658" t="str">
            <v>C2921</v>
          </cell>
          <cell r="C6658" t="str">
            <v>REATERRO C/COMPACTAÇÃO MANUAL S/CONTROLE, MATERIAL DA VALA</v>
          </cell>
          <cell r="D6658" t="str">
            <v>M3</v>
          </cell>
          <cell r="E6658">
            <v>22.46</v>
          </cell>
          <cell r="F6658" t="str">
            <v>SEINFRA</v>
          </cell>
        </row>
        <row r="6659">
          <cell r="B6659" t="str">
            <v>C2920</v>
          </cell>
          <cell r="C6659" t="str">
            <v>REATERRO C/COMPACTAÇÃO MECÂNICA, E CONTROLE, MATERIAL DA VALA</v>
          </cell>
          <cell r="D6659" t="str">
            <v>M3</v>
          </cell>
          <cell r="E6659">
            <v>19.03</v>
          </cell>
          <cell r="F6659" t="str">
            <v>SEINFRA</v>
          </cell>
        </row>
        <row r="6660">
          <cell r="B6660" t="str">
            <v>CARGA, TRANSPORTE E DESCARGA DE TUBOS E CONEXÕES</v>
          </cell>
          <cell r="C6660">
            <v>0</v>
          </cell>
          <cell r="D6660">
            <v>0</v>
          </cell>
          <cell r="E6660">
            <v>239.13</v>
          </cell>
          <cell r="F6660" t="str">
            <v>SEINFRA</v>
          </cell>
        </row>
        <row r="6661">
          <cell r="B6661" t="str">
            <v>C0717</v>
          </cell>
          <cell r="C6661" t="str">
            <v>CARGA, DESCARGA E TRANSP. DE TUBOS E CONEXÕES EM MBV DN 100mm ATÉ 15km</v>
          </cell>
          <cell r="D6661" t="str">
            <v>M</v>
          </cell>
          <cell r="E6661">
            <v>1.02</v>
          </cell>
          <cell r="F6661" t="str">
            <v>SEINFRA</v>
          </cell>
        </row>
        <row r="6662">
          <cell r="B6662" t="str">
            <v>C0711</v>
          </cell>
          <cell r="C6662" t="str">
            <v>CARGA, DESCARGA E TRANSP. DE TUBOS E CONEXÕES EM MBV DN 150mm ATÉ 15km</v>
          </cell>
          <cell r="D6662" t="str">
            <v>M</v>
          </cell>
          <cell r="E6662">
            <v>1.44</v>
          </cell>
          <cell r="F6662" t="str">
            <v>SEINFRA</v>
          </cell>
        </row>
        <row r="6663">
          <cell r="B6663" t="str">
            <v>C0712</v>
          </cell>
          <cell r="C6663" t="str">
            <v>CARGA, DESCARGA E TRANSP. DE TUBOS E CONEXÕES EM MBV DN 200mm ATÉ 15km</v>
          </cell>
          <cell r="D6663" t="str">
            <v>M</v>
          </cell>
          <cell r="E6663">
            <v>2.0499999999999998</v>
          </cell>
          <cell r="F6663" t="str">
            <v>SEINFRA</v>
          </cell>
        </row>
        <row r="6664">
          <cell r="B6664" t="str">
            <v>C0713</v>
          </cell>
          <cell r="C6664" t="str">
            <v>CARGA, DESCARGA E TRANSP. DE TUBOS E CONEXÕES EM MBV DN 250mm ATÉ 15km</v>
          </cell>
          <cell r="D6664" t="str">
            <v>M</v>
          </cell>
          <cell r="E6664">
            <v>3.6</v>
          </cell>
          <cell r="F6664" t="str">
            <v>SEINFRA</v>
          </cell>
        </row>
        <row r="6665">
          <cell r="B6665" t="str">
            <v>C0714</v>
          </cell>
          <cell r="C6665" t="str">
            <v>CARGA, DESCARGA E TRANSP. DE TUBOS E CONEXÕES EM MBV DN 300mm ATÉ 15km</v>
          </cell>
          <cell r="D6665" t="str">
            <v>M</v>
          </cell>
          <cell r="E6665">
            <v>4.42</v>
          </cell>
          <cell r="F6665" t="str">
            <v>SEINFRA</v>
          </cell>
        </row>
        <row r="6666">
          <cell r="B6666" t="str">
            <v>C0715</v>
          </cell>
          <cell r="C6666" t="str">
            <v>CARGA, DESCARGA E TRANSP. DE TUBOS E CONEXÕES EM MBV DN 350mm ATÉ 15km</v>
          </cell>
          <cell r="D6666" t="str">
            <v>M</v>
          </cell>
          <cell r="E6666">
            <v>7.24</v>
          </cell>
          <cell r="F6666" t="str">
            <v>SEINFRA</v>
          </cell>
        </row>
        <row r="6667">
          <cell r="B6667" t="str">
            <v>C0716</v>
          </cell>
          <cell r="C6667" t="str">
            <v>CARGA, DESCARGA E TRANSP. DE TUBOS E CONEXÕES EM MBV DN 400mm ATÉ 15km</v>
          </cell>
          <cell r="D6667" t="str">
            <v>M</v>
          </cell>
          <cell r="E6667">
            <v>10.59</v>
          </cell>
          <cell r="F6667" t="str">
            <v>SEINFRA</v>
          </cell>
        </row>
        <row r="6668">
          <cell r="B6668" t="str">
            <v>C4672</v>
          </cell>
          <cell r="C6668" t="str">
            <v>CARGA E DESCARGA DE TUBOS CORRUGADOS DE DUPLA PAREDE E CONEXÕES EM PEAD</v>
          </cell>
          <cell r="D6668" t="str">
            <v>M</v>
          </cell>
          <cell r="E6668">
            <v>30.31</v>
          </cell>
          <cell r="F6668" t="str">
            <v>SEINFRA</v>
          </cell>
        </row>
        <row r="6669">
          <cell r="B6669">
            <v>0</v>
          </cell>
          <cell r="C6669">
            <v>0</v>
          </cell>
          <cell r="D6669">
            <v>0</v>
          </cell>
          <cell r="E6669">
            <v>0</v>
          </cell>
          <cell r="F6669" t="str">
            <v>SEINFRA</v>
          </cell>
        </row>
        <row r="6670">
          <cell r="B6670" t="str">
            <v>C0703</v>
          </cell>
          <cell r="C6670" t="str">
            <v>CARGA E DESCARGA DE TUBOS DE CONCRETO</v>
          </cell>
          <cell r="D6670" t="str">
            <v>T</v>
          </cell>
          <cell r="E6670">
            <v>51.76</v>
          </cell>
          <cell r="F6670" t="str">
            <v>SEINFRA</v>
          </cell>
        </row>
        <row r="6671">
          <cell r="B6671" t="str">
            <v>C0704</v>
          </cell>
          <cell r="C6671" t="str">
            <v>CARGA E DESCARGA DE TUBOS E CONEXÕES EM AÇO</v>
          </cell>
          <cell r="D6671" t="str">
            <v>T</v>
          </cell>
          <cell r="E6671">
            <v>38.82</v>
          </cell>
          <cell r="F6671" t="str">
            <v>SEINFRA</v>
          </cell>
        </row>
        <row r="6672">
          <cell r="B6672" t="str">
            <v>C0705</v>
          </cell>
          <cell r="C6672" t="str">
            <v>CARGA E DESCARGA DE TUBOS E CONEXÕES EM FoFo</v>
          </cell>
          <cell r="D6672" t="str">
            <v>T</v>
          </cell>
          <cell r="E6672">
            <v>45.29</v>
          </cell>
          <cell r="F6672" t="str">
            <v>SEINFRA</v>
          </cell>
        </row>
        <row r="6673">
          <cell r="B6673" t="str">
            <v>C0727</v>
          </cell>
          <cell r="C6673" t="str">
            <v>CARGA, TRANSPORTE E DESCARGA DE TUBOS E PEÇAS EM PVC DN 50mm ATÉ 15km</v>
          </cell>
          <cell r="D6673" t="str">
            <v>M</v>
          </cell>
          <cell r="E6673">
            <v>0.27</v>
          </cell>
          <cell r="F6673" t="str">
            <v>SEINFRA</v>
          </cell>
        </row>
        <row r="6674">
          <cell r="B6674" t="str">
            <v>C0728</v>
          </cell>
          <cell r="C6674" t="str">
            <v>CARGA, TRANSPORTE E DESCARGA DE TUBOS E PEÇAS EM PVC DN 75mm ATÉ 15km</v>
          </cell>
          <cell r="D6674" t="str">
            <v>M</v>
          </cell>
          <cell r="E6674">
            <v>0.41</v>
          </cell>
          <cell r="F6674" t="str">
            <v>SEINFRA</v>
          </cell>
        </row>
        <row r="6675">
          <cell r="B6675" t="str">
            <v>C0718</v>
          </cell>
          <cell r="C6675" t="str">
            <v>CARGA, TRANSPORTE E DESCARGA DE TUBOS E PEÇAS EM PVC DN 100mm ATÉ 15km</v>
          </cell>
          <cell r="D6675" t="str">
            <v>M</v>
          </cell>
          <cell r="E6675">
            <v>0.45</v>
          </cell>
          <cell r="F6675" t="str">
            <v>SEINFRA</v>
          </cell>
        </row>
        <row r="6676">
          <cell r="B6676" t="str">
            <v>C0719</v>
          </cell>
          <cell r="C6676" t="str">
            <v>CARGA, TRANSPORTE E DESCARGA DE TUBOS E PEÇAS EM PVC DN 150mm ATÉ 15km</v>
          </cell>
          <cell r="D6676" t="str">
            <v>M</v>
          </cell>
          <cell r="E6676">
            <v>0.69</v>
          </cell>
          <cell r="F6676" t="str">
            <v>SEINFRA</v>
          </cell>
        </row>
        <row r="6677">
          <cell r="B6677" t="str">
            <v>C0720</v>
          </cell>
          <cell r="C6677" t="str">
            <v>CARGA, TRANSPORTE E DESCARGA DE TUBOS E PEÇAS EM PVC DN 200mm ATÉ 15km</v>
          </cell>
          <cell r="D6677" t="str">
            <v>M</v>
          </cell>
          <cell r="E6677">
            <v>0.91</v>
          </cell>
          <cell r="F6677" t="str">
            <v>SEINFRA</v>
          </cell>
        </row>
        <row r="6678">
          <cell r="B6678" t="str">
            <v>C0721</v>
          </cell>
          <cell r="C6678" t="str">
            <v>CARGA, TRANSPORTE E DESCARGA DE TUBOS E PEÇAS EM PVC DN 250mm ATÉ 15km</v>
          </cell>
          <cell r="D6678" t="str">
            <v>M</v>
          </cell>
          <cell r="E6678">
            <v>1.1399999999999999</v>
          </cell>
          <cell r="F6678" t="str">
            <v>SEINFRA</v>
          </cell>
        </row>
        <row r="6679">
          <cell r="B6679" t="str">
            <v>C0722</v>
          </cell>
          <cell r="C6679" t="str">
            <v>CARGA, TRANSPORTE E DESCARGA DE TUBOS E PEÇAS EM PVC DN 300mm ATÉ 15km</v>
          </cell>
          <cell r="D6679" t="str">
            <v>M</v>
          </cell>
          <cell r="E6679">
            <v>1.35</v>
          </cell>
          <cell r="F6679" t="str">
            <v>SEINFRA</v>
          </cell>
        </row>
        <row r="6680">
          <cell r="B6680" t="str">
            <v>C0723</v>
          </cell>
          <cell r="C6680" t="str">
            <v>CARGA, TRANSPORTE E DESCARGA DE TUBOS E PEÇAS EM PVC DN 350mm ATÉ 15km</v>
          </cell>
          <cell r="D6680" t="str">
            <v>M</v>
          </cell>
          <cell r="E6680">
            <v>1.59</v>
          </cell>
          <cell r="F6680" t="str">
            <v>SEINFRA</v>
          </cell>
        </row>
        <row r="6681">
          <cell r="B6681" t="str">
            <v>C0724</v>
          </cell>
          <cell r="C6681" t="str">
            <v>CARGA, TRANSPORTE E DESCARGA DE TUBOS E PEÇAS EM PVC DN 400mm ATÉ 15km</v>
          </cell>
          <cell r="D6681" t="str">
            <v>M</v>
          </cell>
          <cell r="E6681">
            <v>1.81</v>
          </cell>
          <cell r="F6681" t="str">
            <v>SEINFRA</v>
          </cell>
        </row>
        <row r="6682">
          <cell r="B6682" t="str">
            <v>C0725</v>
          </cell>
          <cell r="C6682" t="str">
            <v>CARGA, TRANSPORTE E DESCARGA DE TUBOS E PEÇAS EM PVC DN 450mm ATÉ 15km</v>
          </cell>
          <cell r="D6682" t="str">
            <v>M</v>
          </cell>
          <cell r="E6682">
            <v>2.1</v>
          </cell>
          <cell r="F6682" t="str">
            <v>SEINFRA</v>
          </cell>
        </row>
        <row r="6683">
          <cell r="B6683" t="str">
            <v>C0726</v>
          </cell>
          <cell r="C6683" t="str">
            <v>CARGA, TRANSPORTE E DESCARGA DE TUBOS E PEÇAS EM PVC DN 500mm ATÉ 15km</v>
          </cell>
          <cell r="D6683" t="str">
            <v>M</v>
          </cell>
          <cell r="E6683">
            <v>2.33</v>
          </cell>
          <cell r="F6683" t="str">
            <v>SEINFRA</v>
          </cell>
        </row>
        <row r="6684">
          <cell r="B6684" t="str">
            <v>C2980</v>
          </cell>
          <cell r="C6684" t="str">
            <v>TRANSPORTE DE TUBOS E CONEXÕES DE FoFo, AÇO OU CONCRETO</v>
          </cell>
          <cell r="D6684" t="str">
            <v>T</v>
          </cell>
          <cell r="E6684">
            <v>29.54</v>
          </cell>
          <cell r="F6684" t="str">
            <v>SEINFRA</v>
          </cell>
        </row>
        <row r="6685">
          <cell r="B6685" t="str">
            <v>SERVIÇOS AUXILIARES</v>
          </cell>
          <cell r="C6685">
            <v>0</v>
          </cell>
          <cell r="D6685">
            <v>0</v>
          </cell>
          <cell r="E6685">
            <v>10320.030000000001</v>
          </cell>
          <cell r="F6685" t="str">
            <v>SEINFRA</v>
          </cell>
        </row>
        <row r="6686">
          <cell r="B6686" t="str">
            <v>SERVIÇOS PREPARATÓRIOS</v>
          </cell>
          <cell r="C6686">
            <v>0</v>
          </cell>
          <cell r="D6686">
            <v>0</v>
          </cell>
          <cell r="E6686">
            <v>12.59</v>
          </cell>
          <cell r="F6686" t="str">
            <v>SEINFRA</v>
          </cell>
        </row>
        <row r="6687">
          <cell r="B6687" t="str">
            <v>C3160</v>
          </cell>
          <cell r="C6687" t="str">
            <v>DESMATAMENTO DE JAZIDA</v>
          </cell>
          <cell r="D6687" t="str">
            <v>M2</v>
          </cell>
          <cell r="E6687">
            <v>0.33</v>
          </cell>
          <cell r="F6687" t="str">
            <v>SEINFRA</v>
          </cell>
        </row>
        <row r="6688">
          <cell r="B6688" t="str">
            <v>C3161</v>
          </cell>
          <cell r="C6688" t="str">
            <v>DESMATAMENTO DESTOCAMENTO DE ÁRVORE E LIMPEZA</v>
          </cell>
          <cell r="D6688" t="str">
            <v>M2</v>
          </cell>
          <cell r="E6688">
            <v>0.22</v>
          </cell>
          <cell r="F6688" t="str">
            <v>SEINFRA</v>
          </cell>
        </row>
        <row r="6689">
          <cell r="B6689" t="str">
            <v>C3211</v>
          </cell>
          <cell r="C6689" t="str">
            <v>ESCAVAÇÃO E CARGA DE MATERIAL DE JAZIDA</v>
          </cell>
          <cell r="D6689" t="str">
            <v>M3</v>
          </cell>
          <cell r="E6689">
            <v>3.83</v>
          </cell>
          <cell r="F6689" t="str">
            <v>SEINFRA</v>
          </cell>
        </row>
        <row r="6690">
          <cell r="B6690" t="str">
            <v>C3218</v>
          </cell>
          <cell r="C6690" t="str">
            <v>EXPURGO DE JAZIDA</v>
          </cell>
          <cell r="D6690" t="str">
            <v>M3</v>
          </cell>
          <cell r="E6690">
            <v>2.9</v>
          </cell>
          <cell r="F6690" t="str">
            <v>SEINFRA</v>
          </cell>
        </row>
        <row r="6691">
          <cell r="B6691" t="str">
            <v>C3319</v>
          </cell>
          <cell r="C6691" t="str">
            <v>NIVELAMENTO DE FUNDO DE VALAS</v>
          </cell>
          <cell r="D6691" t="str">
            <v>M2</v>
          </cell>
          <cell r="E6691">
            <v>5.09</v>
          </cell>
          <cell r="F6691" t="str">
            <v>SEINFRA</v>
          </cell>
        </row>
        <row r="6692">
          <cell r="B6692" t="str">
            <v>C2990</v>
          </cell>
          <cell r="C6692" t="str">
            <v>REGULARIZAÇÃO DE TALUDES</v>
          </cell>
          <cell r="D6692" t="str">
            <v>M2</v>
          </cell>
          <cell r="E6692">
            <v>0.22</v>
          </cell>
          <cell r="F6692" t="str">
            <v>SEINFRA</v>
          </cell>
        </row>
        <row r="6693">
          <cell r="B6693" t="str">
            <v>SUSTENTAÇÕES DIVERSAS</v>
          </cell>
          <cell r="C6693">
            <v>0</v>
          </cell>
          <cell r="D6693">
            <v>0</v>
          </cell>
          <cell r="E6693">
            <v>4550.2</v>
          </cell>
          <cell r="F6693" t="str">
            <v>SEINFRA</v>
          </cell>
        </row>
        <row r="6694">
          <cell r="B6694" t="str">
            <v>C0083</v>
          </cell>
          <cell r="C6694" t="str">
            <v>ANDAIME METÁLICO DE ENCAIXE P/FACHADAS-LOCAÇÃO MENSAL</v>
          </cell>
          <cell r="D6694" t="str">
            <v>M2</v>
          </cell>
          <cell r="E6694">
            <v>9.48</v>
          </cell>
          <cell r="F6694" t="str">
            <v>SEINFRA</v>
          </cell>
        </row>
        <row r="6695">
          <cell r="B6695" t="str">
            <v>C0084</v>
          </cell>
          <cell r="C6695" t="str">
            <v>ANDAIME P/1 M3 DE CONCRETO ARMADO</v>
          </cell>
          <cell r="D6695" t="str">
            <v>UN</v>
          </cell>
          <cell r="E6695">
            <v>16.940000000000001</v>
          </cell>
          <cell r="F6695" t="str">
            <v>SEINFRA</v>
          </cell>
        </row>
        <row r="6696">
          <cell r="B6696" t="str">
            <v>C0086</v>
          </cell>
          <cell r="C6696" t="str">
            <v>ANDAIME P/ALVENARIA DE 1/2 TIJOLO</v>
          </cell>
          <cell r="D6696" t="str">
            <v>M2</v>
          </cell>
          <cell r="E6696">
            <v>3.12</v>
          </cell>
          <cell r="F6696" t="str">
            <v>SEINFRA</v>
          </cell>
        </row>
        <row r="6697">
          <cell r="B6697" t="str">
            <v>C0085</v>
          </cell>
          <cell r="C6697" t="str">
            <v>ANDAIME P/ALVENARIA DE 1 TIJOLO</v>
          </cell>
          <cell r="D6697" t="str">
            <v>M2</v>
          </cell>
          <cell r="E6697">
            <v>7.99</v>
          </cell>
          <cell r="F6697" t="str">
            <v>SEINFRA</v>
          </cell>
        </row>
        <row r="6698">
          <cell r="B6698" t="str">
            <v>C0087</v>
          </cell>
          <cell r="C6698" t="str">
            <v>ANDAIME P/REVESTIMENTO DE FORROS</v>
          </cell>
          <cell r="D6698" t="str">
            <v>M2</v>
          </cell>
          <cell r="E6698">
            <v>7.55</v>
          </cell>
          <cell r="F6698" t="str">
            <v>SEINFRA</v>
          </cell>
        </row>
        <row r="6699">
          <cell r="B6699" t="str">
            <v>C0088</v>
          </cell>
          <cell r="C6699" t="str">
            <v>ANDAIME PRINCIPAL VERTICAL INCLUSIVE DEMOLIÇÃO</v>
          </cell>
          <cell r="D6699" t="str">
            <v>M2</v>
          </cell>
          <cell r="E6699">
            <v>40.68</v>
          </cell>
          <cell r="F6699" t="str">
            <v>SEINFRA</v>
          </cell>
        </row>
        <row r="6700">
          <cell r="B6700" t="str">
            <v>C3352</v>
          </cell>
          <cell r="C6700" t="str">
            <v>ANDAIME SUSPENSO E PLATAFORMA DE MADEIRA</v>
          </cell>
          <cell r="D6700" t="str">
            <v>M2</v>
          </cell>
          <cell r="E6700">
            <v>40.369999999999997</v>
          </cell>
          <cell r="F6700" t="str">
            <v>SEINFRA</v>
          </cell>
        </row>
        <row r="6701">
          <cell r="B6701" t="str">
            <v>C0364</v>
          </cell>
          <cell r="C6701" t="str">
            <v>BANDEJA SALVA-VIDAS C/TÁBUAS DE 1"x12" DE 2ª</v>
          </cell>
          <cell r="D6701" t="str">
            <v>M</v>
          </cell>
          <cell r="E6701">
            <v>259.81</v>
          </cell>
          <cell r="F6701" t="str">
            <v>SEINFRA</v>
          </cell>
        </row>
        <row r="6702">
          <cell r="B6702" t="str">
            <v>C3320</v>
          </cell>
          <cell r="C6702" t="str">
            <v>CIMBRAMENTO DE MADEIRA</v>
          </cell>
          <cell r="D6702" t="str">
            <v>M3</v>
          </cell>
          <cell r="E6702">
            <v>35.549999999999997</v>
          </cell>
          <cell r="F6702" t="str">
            <v>SEINFRA</v>
          </cell>
        </row>
        <row r="6703">
          <cell r="B6703" t="str">
            <v>C1236</v>
          </cell>
          <cell r="C6703" t="str">
            <v>ENCAIXOTAMENTO DE EDIFICAÇÕES</v>
          </cell>
          <cell r="D6703" t="str">
            <v>M2</v>
          </cell>
          <cell r="E6703">
            <v>94.73</v>
          </cell>
          <cell r="F6703" t="str">
            <v>SEINFRA</v>
          </cell>
        </row>
        <row r="6704">
          <cell r="B6704" t="str">
            <v>C1246</v>
          </cell>
          <cell r="C6704" t="str">
            <v>ENTELAMENTO DE EDIFICAÇÕES C/PASSARELA DE TÁBUAS DE 1"x12" DE 2º</v>
          </cell>
          <cell r="D6704" t="str">
            <v>M2</v>
          </cell>
          <cell r="E6704">
            <v>243.2</v>
          </cell>
          <cell r="F6704" t="str">
            <v>SEINFRA</v>
          </cell>
        </row>
        <row r="6705">
          <cell r="B6705" t="str">
            <v>C2804</v>
          </cell>
          <cell r="C6705" t="str">
            <v>ESCORAMENTO DE ÁRVORES</v>
          </cell>
          <cell r="D6705" t="str">
            <v>UN</v>
          </cell>
          <cell r="E6705">
            <v>105.28</v>
          </cell>
          <cell r="F6705" t="str">
            <v>SEINFRA</v>
          </cell>
        </row>
        <row r="6706">
          <cell r="B6706" t="str">
            <v>C2803</v>
          </cell>
          <cell r="C6706" t="str">
            <v>ESCORAMENTO DE POSTES</v>
          </cell>
          <cell r="D6706" t="str">
            <v>UN</v>
          </cell>
          <cell r="E6706">
            <v>484.88</v>
          </cell>
          <cell r="F6706" t="str">
            <v>SEINFRA</v>
          </cell>
        </row>
        <row r="6707">
          <cell r="B6707" t="str">
            <v>C3351</v>
          </cell>
          <cell r="C6707" t="str">
            <v>ESCORAMENTO P/ OBRAS D'ARTES CORRENTES</v>
          </cell>
          <cell r="D6707" t="str">
            <v>M3</v>
          </cell>
          <cell r="E6707">
            <v>50.11</v>
          </cell>
          <cell r="F6707" t="str">
            <v>SEINFRA</v>
          </cell>
        </row>
        <row r="6708">
          <cell r="B6708" t="str">
            <v>C3081</v>
          </cell>
          <cell r="C6708" t="str">
            <v>ESCORAMENTO TUBULAR TIPO CONVENCIONAL</v>
          </cell>
          <cell r="D6708" t="str">
            <v>M3</v>
          </cell>
          <cell r="E6708">
            <v>32.369999999999997</v>
          </cell>
          <cell r="F6708" t="str">
            <v>SEINFRA</v>
          </cell>
        </row>
        <row r="6709">
          <cell r="B6709" t="str">
            <v>C1274</v>
          </cell>
          <cell r="C6709" t="str">
            <v>ESCORAMENTO DE PROTEÇÃO EM EDIFICAÇÕES VIZINHAS</v>
          </cell>
          <cell r="D6709" t="str">
            <v>M2</v>
          </cell>
          <cell r="E6709">
            <v>178.85</v>
          </cell>
          <cell r="F6709" t="str">
            <v>SEINFRA</v>
          </cell>
        </row>
        <row r="6710">
          <cell r="B6710" t="str">
            <v>C4166</v>
          </cell>
          <cell r="C6710" t="str">
            <v>ESTRUTURA DE SUSTENTAÇÃO EM VIGAS TRELIÇADAS E TABLADO DE MADEIRA</v>
          </cell>
          <cell r="D6710" t="str">
            <v>M2</v>
          </cell>
          <cell r="E6710">
            <v>188.51</v>
          </cell>
          <cell r="F6710" t="str">
            <v>SEINFRA</v>
          </cell>
        </row>
        <row r="6711">
          <cell r="B6711" t="str">
            <v>C3466</v>
          </cell>
          <cell r="C6711" t="str">
            <v>EXECUÇÃO DE ESTRUTURA METÁLICA P/ IÇAMENTO D0 RESERVATÓRIO</v>
          </cell>
          <cell r="D6711" t="str">
            <v>KG</v>
          </cell>
          <cell r="E6711">
            <v>11.88</v>
          </cell>
          <cell r="F6711" t="str">
            <v>SEINFRA</v>
          </cell>
        </row>
        <row r="6712">
          <cell r="B6712" t="str">
            <v>C4766</v>
          </cell>
          <cell r="C6712" t="str">
            <v>LOCAÇÃO DE CUBETAS (61X61)CM H=21CM, PARA LAJE NERVURADA - FORNECIMENTO</v>
          </cell>
          <cell r="D6712" t="str">
            <v>M2XMÊS</v>
          </cell>
          <cell r="E6712">
            <v>13.5</v>
          </cell>
          <cell r="F6712" t="str">
            <v>SEINFRA</v>
          </cell>
        </row>
        <row r="6713">
          <cell r="B6713">
            <v>0</v>
          </cell>
          <cell r="C6713">
            <v>0</v>
          </cell>
          <cell r="D6713">
            <v>0</v>
          </cell>
          <cell r="E6713">
            <v>0</v>
          </cell>
          <cell r="F6713" t="str">
            <v>SEINFRA</v>
          </cell>
        </row>
        <row r="6714">
          <cell r="B6714" t="str">
            <v>C4125</v>
          </cell>
          <cell r="C6714" t="str">
            <v>LOCAÇÃO MENSAL DE ANDAIME METÁLICO</v>
          </cell>
          <cell r="D6714" t="str">
            <v>M3</v>
          </cell>
          <cell r="E6714">
            <v>5.58</v>
          </cell>
          <cell r="F6714" t="str">
            <v>SEINFRA</v>
          </cell>
        </row>
        <row r="6715">
          <cell r="B6715" t="str">
            <v>C3470</v>
          </cell>
          <cell r="C6715" t="str">
            <v>LOCAÇÃO MENSAL DE CIMBRAMENTO METÁLICO</v>
          </cell>
          <cell r="D6715" t="str">
            <v>M3</v>
          </cell>
          <cell r="E6715">
            <v>21.2</v>
          </cell>
          <cell r="F6715" t="str">
            <v>SEINFRA</v>
          </cell>
        </row>
        <row r="6716">
          <cell r="B6716" t="str">
            <v>C1271</v>
          </cell>
          <cell r="C6716" t="str">
            <v>LOCAÇÃO MENSAL DE ESCORA METÁLICA P/VIGAS/LAJES</v>
          </cell>
          <cell r="D6716" t="str">
            <v>M2</v>
          </cell>
          <cell r="E6716">
            <v>9.32</v>
          </cell>
          <cell r="F6716" t="str">
            <v>SEINFRA</v>
          </cell>
        </row>
        <row r="6717">
          <cell r="B6717" t="str">
            <v>C4129</v>
          </cell>
          <cell r="C6717" t="str">
            <v>LOCAÇÃO MENSAL DE ESCORAMENTO TUBULAR</v>
          </cell>
          <cell r="D6717" t="str">
            <v>M3</v>
          </cell>
          <cell r="E6717">
            <v>11.25</v>
          </cell>
          <cell r="F6717" t="str">
            <v>SEINFRA</v>
          </cell>
        </row>
        <row r="6718">
          <cell r="B6718" t="str">
            <v>C3469</v>
          </cell>
          <cell r="C6718" t="str">
            <v>LOCAÇÃO MENSAL DE MACACOS HIDRAÚLICOS DE 50 T</v>
          </cell>
          <cell r="D6718" t="str">
            <v>M3</v>
          </cell>
          <cell r="E6718">
            <v>903.84</v>
          </cell>
          <cell r="F6718" t="str">
            <v>SEINFRA</v>
          </cell>
        </row>
        <row r="6719">
          <cell r="B6719" t="str">
            <v>C4782</v>
          </cell>
          <cell r="C6719" t="str">
            <v>LOCAÇÃO MENSAL PARA ESCORAMENTO E CIMBRAMENTO P/ LAJES NERVURADAS</v>
          </cell>
          <cell r="D6719" t="str">
            <v>M2XMÊS</v>
          </cell>
          <cell r="E6719">
            <v>14.4</v>
          </cell>
          <cell r="F6719" t="str">
            <v>SEINFRA</v>
          </cell>
        </row>
        <row r="6720">
          <cell r="B6720" t="str">
            <v>C3468</v>
          </cell>
          <cell r="C6720" t="str">
            <v>MONTAGEM E DESMONTAGEM DE ESTRUTURA METÁLICA P/ IÇAMENTO</v>
          </cell>
          <cell r="D6720" t="str">
            <v>KG</v>
          </cell>
          <cell r="E6720">
            <v>5.82</v>
          </cell>
          <cell r="F6720" t="str">
            <v>SEINFRA</v>
          </cell>
        </row>
        <row r="6721">
          <cell r="B6721" t="str">
            <v>C4754</v>
          </cell>
          <cell r="C6721" t="str">
            <v xml:space="preserve">PLATAFORMA EM TÁBUAS DE PINHO, INCLUSIVE MOVIMENTAÇÃO (UTIL. 6X)                                   </v>
          </cell>
          <cell r="D6721" t="str">
            <v>M</v>
          </cell>
          <cell r="E6721">
            <v>3.06</v>
          </cell>
          <cell r="F6721" t="str">
            <v>SEINFRA</v>
          </cell>
        </row>
        <row r="6722">
          <cell r="B6722">
            <v>0</v>
          </cell>
          <cell r="C6722">
            <v>0</v>
          </cell>
          <cell r="D6722">
            <v>0</v>
          </cell>
          <cell r="E6722">
            <v>0</v>
          </cell>
          <cell r="F6722" t="str">
            <v>SEINFRA</v>
          </cell>
        </row>
        <row r="6723">
          <cell r="B6723" t="str">
            <v>C2154</v>
          </cell>
          <cell r="C6723" t="str">
            <v>REFORMA DE ANDAIME EXTERNO ATÉ 3 ANDARES</v>
          </cell>
          <cell r="D6723" t="str">
            <v>M2</v>
          </cell>
          <cell r="E6723">
            <v>4.5999999999999996</v>
          </cell>
          <cell r="F6723" t="str">
            <v>SEINFRA</v>
          </cell>
        </row>
        <row r="6724">
          <cell r="B6724" t="str">
            <v>C2155</v>
          </cell>
          <cell r="C6724" t="str">
            <v>REFORMA DE ANDAIME EXTERNO MAIOR QUE 3 ANDARES</v>
          </cell>
          <cell r="D6724" t="str">
            <v>M2</v>
          </cell>
          <cell r="E6724">
            <v>8.6199999999999992</v>
          </cell>
          <cell r="F6724" t="str">
            <v>SEINFRA</v>
          </cell>
        </row>
        <row r="6725">
          <cell r="B6725" t="str">
            <v>C2967</v>
          </cell>
          <cell r="C6725" t="str">
            <v>SUSTENTAÇÃO DE TUBULAÇÕES EXISTENTES - MADEIRA</v>
          </cell>
          <cell r="D6725" t="str">
            <v>M3</v>
          </cell>
          <cell r="E6725">
            <v>1736.81</v>
          </cell>
          <cell r="F6725" t="str">
            <v>SEINFRA</v>
          </cell>
        </row>
        <row r="6726">
          <cell r="B6726" t="str">
            <v>C2968</v>
          </cell>
          <cell r="C6726" t="str">
            <v>SUSTENTAÇÃO DE TUBULAÇÕES EXISTENTES - METÁLICA</v>
          </cell>
          <cell r="D6726" t="str">
            <v>KG</v>
          </cell>
          <cell r="E6726">
            <v>0.91</v>
          </cell>
          <cell r="F6726" t="str">
            <v>SEINFRA</v>
          </cell>
        </row>
        <row r="6727">
          <cell r="B6727" t="str">
            <v>ESCORAMENTO DE MADEIRA  EM VALAS E CAVAS</v>
          </cell>
          <cell r="C6727">
            <v>0</v>
          </cell>
          <cell r="D6727">
            <v>0</v>
          </cell>
          <cell r="E6727">
            <v>205.87</v>
          </cell>
          <cell r="F6727" t="str">
            <v>SEINFRA</v>
          </cell>
        </row>
        <row r="6728">
          <cell r="B6728" t="str">
            <v>C1272</v>
          </cell>
          <cell r="C6728" t="str">
            <v>ESCORAMENTO COMUM DE VALAS TIPO CONTÍNUO C/PRANCHAS PEROBA</v>
          </cell>
          <cell r="D6728" t="str">
            <v>M2</v>
          </cell>
          <cell r="E6728">
            <v>89.98</v>
          </cell>
          <cell r="F6728" t="str">
            <v>SEINFRA</v>
          </cell>
        </row>
        <row r="6729">
          <cell r="B6729" t="str">
            <v>C2798</v>
          </cell>
          <cell r="C6729" t="str">
            <v>ESCORAMENTO CONTÍNUO COM CHAPA COMPENSADA DE 12mm</v>
          </cell>
          <cell r="D6729" t="str">
            <v>M2</v>
          </cell>
          <cell r="E6729">
            <v>15.62</v>
          </cell>
          <cell r="F6729" t="str">
            <v>SEINFRA</v>
          </cell>
        </row>
        <row r="6730">
          <cell r="B6730" t="str">
            <v>C1273</v>
          </cell>
          <cell r="C6730" t="str">
            <v>ESCORAMENTO CONTÍNUO P/GALERIA MOLDADA</v>
          </cell>
          <cell r="D6730" t="str">
            <v>M2</v>
          </cell>
          <cell r="E6730">
            <v>74.47</v>
          </cell>
          <cell r="F6730" t="str">
            <v>SEINFRA</v>
          </cell>
        </row>
        <row r="6731">
          <cell r="B6731" t="str">
            <v>C2805</v>
          </cell>
          <cell r="C6731" t="str">
            <v>ESCORAMENTO DESCONTÍNUO COM PRANCHAS DE MADEIRA</v>
          </cell>
          <cell r="D6731" t="str">
            <v>M2</v>
          </cell>
          <cell r="E6731">
            <v>25.8</v>
          </cell>
          <cell r="F6731" t="str">
            <v>SEINFRA</v>
          </cell>
        </row>
        <row r="6732">
          <cell r="B6732" t="str">
            <v>ESCORAMENTO METÁLICO EM VALAS,CAVAS OU POÇOS</v>
          </cell>
          <cell r="C6732">
            <v>0</v>
          </cell>
          <cell r="D6732">
            <v>0</v>
          </cell>
          <cell r="E6732">
            <v>164.08</v>
          </cell>
          <cell r="F6732" t="str">
            <v>SEINFRA</v>
          </cell>
        </row>
        <row r="6733">
          <cell r="B6733" t="str">
            <v>C2799</v>
          </cell>
          <cell r="C6733" t="str">
            <v>ESCORAMENTO CONTÍNUO DE VALAS C/PRANCHAS METÁLICAS DE 2.00M</v>
          </cell>
          <cell r="D6733" t="str">
            <v>M2</v>
          </cell>
          <cell r="E6733">
            <v>23.14</v>
          </cell>
          <cell r="F6733" t="str">
            <v>SEINFRA</v>
          </cell>
        </row>
        <row r="6734">
          <cell r="B6734" t="str">
            <v>C2800</v>
          </cell>
          <cell r="C6734" t="str">
            <v>ESCORAMENTO CONTÍNUO DE VALAS C/PRANCHAS METÁLICAS DE 3.00M</v>
          </cell>
          <cell r="D6734" t="str">
            <v>M2</v>
          </cell>
          <cell r="E6734">
            <v>34.44</v>
          </cell>
          <cell r="F6734" t="str">
            <v>SEINFRA</v>
          </cell>
        </row>
        <row r="6735">
          <cell r="B6735" t="str">
            <v>C2801</v>
          </cell>
          <cell r="C6735" t="str">
            <v>ESCORAMENTO CONTÍNUO DE VALAS C/PRANCHAS METÁLICAS DE 4.00M</v>
          </cell>
          <cell r="D6735" t="str">
            <v>M2</v>
          </cell>
          <cell r="E6735">
            <v>42.79</v>
          </cell>
          <cell r="F6735" t="str">
            <v>SEINFRA</v>
          </cell>
        </row>
        <row r="6736">
          <cell r="B6736" t="str">
            <v>C2802</v>
          </cell>
          <cell r="C6736" t="str">
            <v>ESCORAMENTO CONTÍNUO DE VALAS C/PRANCHAS METÁLICAS DE 6.00M</v>
          </cell>
          <cell r="D6736" t="str">
            <v>M2</v>
          </cell>
          <cell r="E6736">
            <v>63.71</v>
          </cell>
          <cell r="F6736" t="str">
            <v>SEINFRA</v>
          </cell>
        </row>
        <row r="6737">
          <cell r="B6737" t="str">
            <v>INSTALAÇÃO DE GUINCHO</v>
          </cell>
          <cell r="C6737">
            <v>0</v>
          </cell>
          <cell r="D6737">
            <v>0</v>
          </cell>
          <cell r="E6737">
            <v>3715.06</v>
          </cell>
          <cell r="F6737" t="str">
            <v>SEINFRA</v>
          </cell>
        </row>
        <row r="6738">
          <cell r="B6738" t="str">
            <v>C1355</v>
          </cell>
          <cell r="C6738" t="str">
            <v>EXECUÇÃO DE BASE DA CAÇAMBA E INSTALAÇÃO DO GUINCHO</v>
          </cell>
          <cell r="D6738" t="str">
            <v>UN</v>
          </cell>
          <cell r="E6738">
            <v>3392.44</v>
          </cell>
          <cell r="F6738" t="str">
            <v>SEINFRA</v>
          </cell>
        </row>
        <row r="6739">
          <cell r="B6739" t="str">
            <v>C2508</v>
          </cell>
          <cell r="C6739" t="str">
            <v>TORRE PARA GUINCHO</v>
          </cell>
          <cell r="D6739" t="str">
            <v>M</v>
          </cell>
          <cell r="E6739">
            <v>322.62</v>
          </cell>
          <cell r="F6739" t="str">
            <v>SEINFRA</v>
          </cell>
        </row>
        <row r="6740">
          <cell r="B6740" t="str">
            <v>PRODUÇÃO DE MATERIAIS</v>
          </cell>
          <cell r="C6740">
            <v>0</v>
          </cell>
          <cell r="D6740">
            <v>0</v>
          </cell>
          <cell r="E6740">
            <v>289.22000000000003</v>
          </cell>
          <cell r="F6740" t="str">
            <v>SEINFRA</v>
          </cell>
        </row>
        <row r="6741">
          <cell r="B6741" t="str">
            <v>C3129</v>
          </cell>
          <cell r="C6741" t="str">
            <v>AREIA DE CAMPO - EXTRAÇÃO</v>
          </cell>
          <cell r="D6741" t="str">
            <v>M3</v>
          </cell>
          <cell r="E6741">
            <v>3.69</v>
          </cell>
          <cell r="F6741" t="str">
            <v>SEINFRA</v>
          </cell>
        </row>
        <row r="6742">
          <cell r="B6742" t="str">
            <v>C3130</v>
          </cell>
          <cell r="C6742" t="str">
            <v>AREIA DE RIO - EXTRAÇÃO</v>
          </cell>
          <cell r="D6742" t="str">
            <v>M3</v>
          </cell>
          <cell r="E6742">
            <v>7</v>
          </cell>
          <cell r="F6742" t="str">
            <v>SEINFRA</v>
          </cell>
        </row>
        <row r="6743">
          <cell r="B6743" t="str">
            <v>C3139</v>
          </cell>
          <cell r="C6743" t="str">
            <v>BRITA PRODUZIDA PARA BASES</v>
          </cell>
          <cell r="D6743" t="str">
            <v>M3</v>
          </cell>
          <cell r="E6743">
            <v>66.78</v>
          </cell>
          <cell r="F6743" t="str">
            <v>SEINFRA</v>
          </cell>
        </row>
        <row r="6744">
          <cell r="B6744" t="str">
            <v>C3252</v>
          </cell>
          <cell r="C6744" t="str">
            <v>BRITA PRODUZIDA PARA REVESTIMENTOS BETUMINOSOS</v>
          </cell>
          <cell r="D6744" t="str">
            <v>M3</v>
          </cell>
          <cell r="E6744">
            <v>78.58</v>
          </cell>
          <cell r="F6744" t="str">
            <v>SEINFRA</v>
          </cell>
        </row>
        <row r="6745">
          <cell r="B6745" t="str">
            <v>C3253</v>
          </cell>
          <cell r="C6745" t="str">
            <v>BRITA PRODUZIDA PARA USOS DIVERSOS</v>
          </cell>
          <cell r="D6745" t="str">
            <v>M3</v>
          </cell>
          <cell r="E6745">
            <v>72.27</v>
          </cell>
          <cell r="F6745" t="str">
            <v>SEINFRA</v>
          </cell>
        </row>
        <row r="6746">
          <cell r="B6746" t="str">
            <v>C3227</v>
          </cell>
          <cell r="C6746" t="str">
            <v>PEDRA DE MÃO/POLIÉDRICA</v>
          </cell>
          <cell r="D6746" t="str">
            <v>M3</v>
          </cell>
          <cell r="E6746">
            <v>30.45</v>
          </cell>
          <cell r="F6746" t="str">
            <v>SEINFRA</v>
          </cell>
        </row>
        <row r="6747">
          <cell r="B6747" t="str">
            <v>C3235</v>
          </cell>
          <cell r="C6747" t="str">
            <v>ROCHA PARA BRITAGEM</v>
          </cell>
          <cell r="D6747" t="str">
            <v>M3</v>
          </cell>
          <cell r="E6747">
            <v>30.45</v>
          </cell>
          <cell r="F6747" t="str">
            <v>SEINFRA</v>
          </cell>
        </row>
        <row r="6748">
          <cell r="B6748" t="str">
            <v>LASTROS</v>
          </cell>
          <cell r="C6748">
            <v>0</v>
          </cell>
          <cell r="D6748">
            <v>0</v>
          </cell>
          <cell r="E6748">
            <v>1219.08</v>
          </cell>
          <cell r="F6748" t="str">
            <v>SEINFRA</v>
          </cell>
        </row>
        <row r="6749">
          <cell r="B6749" t="str">
            <v>C2860</v>
          </cell>
          <cell r="C6749" t="str">
            <v>LASTRO DE AREIA ADQUIRIDA</v>
          </cell>
          <cell r="D6749" t="str">
            <v>M3</v>
          </cell>
          <cell r="E6749">
            <v>80.42</v>
          </cell>
          <cell r="F6749" t="str">
            <v>SEINFRA</v>
          </cell>
        </row>
        <row r="6750">
          <cell r="B6750" t="str">
            <v>C2861</v>
          </cell>
          <cell r="C6750" t="str">
            <v>LASTRO DE AREIA EXTRAIDA (S/ TRANSPORTE)</v>
          </cell>
          <cell r="D6750" t="str">
            <v>M3</v>
          </cell>
          <cell r="E6750">
            <v>21.42</v>
          </cell>
          <cell r="F6750" t="str">
            <v>SEINFRA</v>
          </cell>
        </row>
        <row r="6751">
          <cell r="B6751" t="str">
            <v>C2862</v>
          </cell>
          <cell r="C6751" t="str">
            <v>LASTRO DE BRITA</v>
          </cell>
          <cell r="D6751" t="str">
            <v>M3</v>
          </cell>
          <cell r="E6751">
            <v>114.68</v>
          </cell>
          <cell r="F6751" t="str">
            <v>SEINFRA</v>
          </cell>
        </row>
        <row r="6752">
          <cell r="B6752" t="str">
            <v>C1605</v>
          </cell>
          <cell r="C6752" t="str">
            <v>LASTRO DE BRITA  APILOADO MANUALMENTE</v>
          </cell>
          <cell r="D6752" t="str">
            <v>M3</v>
          </cell>
          <cell r="E6752">
            <v>125.13</v>
          </cell>
          <cell r="F6752" t="str">
            <v>SEINFRA</v>
          </cell>
        </row>
        <row r="6753">
          <cell r="B6753" t="str">
            <v>C1606</v>
          </cell>
          <cell r="C6753" t="str">
            <v>LASTRO DE BRITA ESP.= 10CM, P/CAIXA EM ALVENARIA</v>
          </cell>
          <cell r="D6753" t="str">
            <v>M3</v>
          </cell>
          <cell r="E6753">
            <v>105.31</v>
          </cell>
          <cell r="F6753" t="str">
            <v>SEINFRA</v>
          </cell>
        </row>
        <row r="6754">
          <cell r="B6754" t="str">
            <v>C1607</v>
          </cell>
          <cell r="C6754" t="str">
            <v>LASTRO DE CONCRETO IMPERMEABILIZADO E=6CM</v>
          </cell>
          <cell r="D6754" t="str">
            <v>M2</v>
          </cell>
          <cell r="E6754">
            <v>43.92</v>
          </cell>
          <cell r="F6754" t="str">
            <v>SEINFRA</v>
          </cell>
        </row>
        <row r="6755">
          <cell r="B6755" t="str">
            <v>C1608</v>
          </cell>
          <cell r="C6755" t="str">
            <v>LASTRO DE CONCRETO IMPERMEABILIZADO E=8CM</v>
          </cell>
          <cell r="D6755" t="str">
            <v>M2</v>
          </cell>
          <cell r="E6755">
            <v>62.74</v>
          </cell>
          <cell r="F6755" t="str">
            <v>SEINFRA</v>
          </cell>
        </row>
        <row r="6756">
          <cell r="B6756" t="str">
            <v>C1609</v>
          </cell>
          <cell r="C6756" t="str">
            <v>LASTRO DE CONCRETO INCLUINDO PREPARO E LANÇAMENTO</v>
          </cell>
          <cell r="D6756" t="str">
            <v>M3</v>
          </cell>
          <cell r="E6756">
            <v>451.2</v>
          </cell>
          <cell r="F6756" t="str">
            <v>SEINFRA</v>
          </cell>
        </row>
        <row r="6757">
          <cell r="B6757" t="str">
            <v>C1611</v>
          </cell>
          <cell r="C6757" t="str">
            <v>LASTRO DE CONCRETO REGULARIZADO ESP.= 5CM</v>
          </cell>
          <cell r="D6757" t="str">
            <v>M2</v>
          </cell>
          <cell r="E6757">
            <v>32.5</v>
          </cell>
          <cell r="F6757" t="str">
            <v>SEINFRA</v>
          </cell>
        </row>
        <row r="6758">
          <cell r="B6758" t="str">
            <v>C2863</v>
          </cell>
          <cell r="C6758" t="str">
            <v>LASTRO DE PEDRA DE MÃO</v>
          </cell>
          <cell r="D6758" t="str">
            <v>M3</v>
          </cell>
          <cell r="E6758">
            <v>119.93</v>
          </cell>
          <cell r="F6758" t="str">
            <v>SEINFRA</v>
          </cell>
        </row>
        <row r="6759">
          <cell r="B6759" t="str">
            <v>C2864</v>
          </cell>
          <cell r="C6759" t="str">
            <v>LASTRO DE PÓ DE PEDRA</v>
          </cell>
          <cell r="D6759" t="str">
            <v>M3</v>
          </cell>
          <cell r="E6759">
            <v>61.84</v>
          </cell>
          <cell r="F6759" t="str">
            <v>SEINFRA</v>
          </cell>
        </row>
        <row r="6760">
          <cell r="B6760" t="str">
            <v>SERVIÇOS DE USINAGEM</v>
          </cell>
          <cell r="C6760">
            <v>0</v>
          </cell>
          <cell r="D6760">
            <v>0</v>
          </cell>
          <cell r="E6760">
            <v>80.040000000000006</v>
          </cell>
          <cell r="F6760" t="str">
            <v>SEINFRA</v>
          </cell>
        </row>
        <row r="6761">
          <cell r="B6761" t="str">
            <v>C3315</v>
          </cell>
          <cell r="C6761" t="str">
            <v>USINAGEM DE MISTURAS BETUMINOSAS A FRIO</v>
          </cell>
          <cell r="D6761" t="str">
            <v>M3</v>
          </cell>
          <cell r="E6761">
            <v>16.93</v>
          </cell>
          <cell r="F6761" t="str">
            <v>SEINFRA</v>
          </cell>
        </row>
        <row r="6762">
          <cell r="B6762" t="str">
            <v>C3316</v>
          </cell>
          <cell r="C6762" t="str">
            <v>USINAGEM DE MISTURAS BETUMINOSAS A QUENTE</v>
          </cell>
          <cell r="D6762" t="str">
            <v>M3</v>
          </cell>
          <cell r="E6762">
            <v>50.54</v>
          </cell>
          <cell r="F6762" t="str">
            <v>SEINFRA</v>
          </cell>
        </row>
        <row r="6763">
          <cell r="B6763" t="str">
            <v>C3244</v>
          </cell>
          <cell r="C6763" t="str">
            <v>USINAGEM DE MISTURAS DE AGREGADOS</v>
          </cell>
          <cell r="D6763" t="str">
            <v>M3</v>
          </cell>
          <cell r="E6763">
            <v>12.57</v>
          </cell>
          <cell r="F6763" t="str">
            <v>SEINFRA</v>
          </cell>
        </row>
        <row r="6764">
          <cell r="B6764" t="str">
            <v>TRANSPORTE COM ELEVADOR</v>
          </cell>
          <cell r="C6764">
            <v>0</v>
          </cell>
          <cell r="D6764">
            <v>0</v>
          </cell>
          <cell r="E6764">
            <v>35.03</v>
          </cell>
          <cell r="F6764" t="str">
            <v>SEINFRA</v>
          </cell>
        </row>
        <row r="6765">
          <cell r="B6765" t="str">
            <v>C2540</v>
          </cell>
          <cell r="C6765" t="str">
            <v>TRANSPORTE VERTICAL DE MATERIAIS A GRANEL P/ A 2a. LAJE</v>
          </cell>
          <cell r="D6765" t="str">
            <v>M3</v>
          </cell>
          <cell r="E6765">
            <v>17.04</v>
          </cell>
          <cell r="F6765" t="str">
            <v>SEINFRA</v>
          </cell>
        </row>
        <row r="6766">
          <cell r="B6766" t="str">
            <v>C2541</v>
          </cell>
          <cell r="C6766" t="str">
            <v>TRANSPORTE VERTICAL DE MATERIAIS A GRANEL P/ A 5a. LAJE</v>
          </cell>
          <cell r="D6766" t="str">
            <v>M3</v>
          </cell>
          <cell r="E6766">
            <v>17.989999999999998</v>
          </cell>
          <cell r="F6766" t="str">
            <v>SEINFRA</v>
          </cell>
        </row>
        <row r="6767">
          <cell r="B6767" t="str">
            <v>TRANSPORTE COM GUINDASTE</v>
          </cell>
          <cell r="C6767">
            <v>0</v>
          </cell>
          <cell r="D6767">
            <v>0</v>
          </cell>
          <cell r="E6767">
            <v>48.86</v>
          </cell>
          <cell r="F6767" t="str">
            <v>SEINFRA</v>
          </cell>
        </row>
        <row r="6768">
          <cell r="B6768" t="str">
            <v>C2525</v>
          </cell>
          <cell r="C6768" t="str">
            <v>TRANSPORTE C/GUINDASTE DE TORRE CAP. 1200KG</v>
          </cell>
          <cell r="D6768" t="str">
            <v>CICLO</v>
          </cell>
          <cell r="E6768">
            <v>6.72</v>
          </cell>
          <cell r="F6768" t="str">
            <v>SEINFRA</v>
          </cell>
        </row>
        <row r="6769">
          <cell r="B6769" t="str">
            <v>C2526</v>
          </cell>
          <cell r="C6769" t="str">
            <v>TRANSPORTE C/GUINDASTE ESTACIONÁRIO CAP. 1100KG</v>
          </cell>
          <cell r="D6769" t="str">
            <v>CICLO</v>
          </cell>
          <cell r="E6769">
            <v>5.77</v>
          </cell>
          <cell r="F6769" t="str">
            <v>SEINFRA</v>
          </cell>
        </row>
        <row r="6770">
          <cell r="B6770" t="str">
            <v>C2528</v>
          </cell>
          <cell r="C6770" t="str">
            <v>TRANSPORTE C/GUINDASTE SOBRE TRILHO CAP. 1100KG</v>
          </cell>
          <cell r="D6770" t="str">
            <v>CICLO</v>
          </cell>
          <cell r="E6770">
            <v>12.59</v>
          </cell>
          <cell r="F6770" t="str">
            <v>SEINFRA</v>
          </cell>
        </row>
        <row r="6771">
          <cell r="B6771" t="str">
            <v>C2527</v>
          </cell>
          <cell r="C6771" t="str">
            <v>TRANSPORTE C/GUINDASTE SOBRE TRILHO CAP. 1200KG</v>
          </cell>
          <cell r="D6771" t="str">
            <v>CICLO</v>
          </cell>
          <cell r="E6771">
            <v>23.78</v>
          </cell>
          <cell r="F6771" t="str">
            <v>SEINFRA</v>
          </cell>
        </row>
        <row r="6772">
          <cell r="B6772" t="str">
            <v>OBRAS DE DRENAGEM</v>
          </cell>
          <cell r="C6772">
            <v>0</v>
          </cell>
          <cell r="D6772">
            <v>0</v>
          </cell>
          <cell r="E6772">
            <v>492851.93</v>
          </cell>
          <cell r="F6772" t="str">
            <v>SEINFRA</v>
          </cell>
        </row>
        <row r="6773">
          <cell r="B6773" t="str">
            <v>ESGOTAMENTO DE ÁREAS E VALAS</v>
          </cell>
          <cell r="C6773">
            <v>0</v>
          </cell>
          <cell r="D6773">
            <v>0</v>
          </cell>
          <cell r="E6773">
            <v>8.9700000000000006</v>
          </cell>
          <cell r="F6773" t="str">
            <v>SEINFRA</v>
          </cell>
        </row>
        <row r="6774">
          <cell r="B6774" t="str">
            <v>C1278</v>
          </cell>
          <cell r="C6774" t="str">
            <v>ESGOTAMENTO C/BOMBA ELÉTRICA DE IMERSÃO 1KW ATÉ 8M</v>
          </cell>
          <cell r="D6774" t="str">
            <v>M3</v>
          </cell>
          <cell r="E6774">
            <v>0.04</v>
          </cell>
          <cell r="F6774" t="str">
            <v>SEINFRA</v>
          </cell>
        </row>
        <row r="6775">
          <cell r="B6775" t="str">
            <v>C1277</v>
          </cell>
          <cell r="C6775" t="str">
            <v>ESGOTAMENTO C/BOMBA ELÉTRICA DE IMERSÃO  2.7KW ATÉ 8M</v>
          </cell>
          <cell r="D6775" t="str">
            <v>M3</v>
          </cell>
          <cell r="E6775">
            <v>0.03</v>
          </cell>
          <cell r="F6775" t="str">
            <v>SEINFRA</v>
          </cell>
        </row>
        <row r="6776">
          <cell r="B6776" t="str">
            <v>C2806</v>
          </cell>
          <cell r="C6776" t="str">
            <v>ESGOTAMENTO COM CONJUNTO MOTO-BOMBA DE 20m3/h, H=6m.c.a</v>
          </cell>
          <cell r="D6776" t="str">
            <v>H</v>
          </cell>
          <cell r="E6776">
            <v>4.45</v>
          </cell>
          <cell r="F6776" t="str">
            <v>SEINFRA</v>
          </cell>
        </row>
        <row r="6777">
          <cell r="B6777" t="str">
            <v>C2807</v>
          </cell>
          <cell r="C6777" t="str">
            <v>ESGOTAMENTO COM CUNJUNTO MOTO-BOMBA DE 20m3/h, H=10m.c.a</v>
          </cell>
          <cell r="D6777" t="str">
            <v>H</v>
          </cell>
          <cell r="E6777">
            <v>4.45</v>
          </cell>
          <cell r="F6777" t="str">
            <v>SEINFRA</v>
          </cell>
        </row>
        <row r="6778">
          <cell r="B6778" t="str">
            <v>REBAIXAMENTO DO LENÇOL FREÁTICO</v>
          </cell>
          <cell r="C6778">
            <v>0</v>
          </cell>
          <cell r="D6778">
            <v>0</v>
          </cell>
          <cell r="E6778">
            <v>69.8</v>
          </cell>
          <cell r="F6778" t="str">
            <v>SEINFRA</v>
          </cell>
        </row>
        <row r="6779">
          <cell r="B6779" t="str">
            <v>C2924</v>
          </cell>
          <cell r="C6779" t="str">
            <v>REBAIXAMENTO DE LENÇOL FREÁTICO EM ÁREAS</v>
          </cell>
          <cell r="D6779" t="str">
            <v>PTxDIA</v>
          </cell>
          <cell r="E6779">
            <v>15.42</v>
          </cell>
          <cell r="F6779" t="str">
            <v>SEINFRA</v>
          </cell>
        </row>
        <row r="6780">
          <cell r="B6780" t="str">
            <v>C2922</v>
          </cell>
          <cell r="C6780" t="str">
            <v>REBAIXAMENTO DE LENÇOL FREÁTICO EM ÁREAS (POÇOS DE VISITA)</v>
          </cell>
          <cell r="D6780" t="str">
            <v>PTxDIA</v>
          </cell>
          <cell r="E6780">
            <v>25.81</v>
          </cell>
          <cell r="F6780" t="str">
            <v>SEINFRA</v>
          </cell>
        </row>
        <row r="6781">
          <cell r="B6781" t="str">
            <v>C2923</v>
          </cell>
          <cell r="C6781" t="str">
            <v>REBAIXAMENTO DE LENÇOL FREÁTICO EM VALAS</v>
          </cell>
          <cell r="D6781" t="str">
            <v>M</v>
          </cell>
          <cell r="E6781">
            <v>28.57</v>
          </cell>
          <cell r="F6781" t="str">
            <v>SEINFRA</v>
          </cell>
        </row>
        <row r="6782">
          <cell r="B6782" t="str">
            <v>OBRAS D' ARTE CORRENTE</v>
          </cell>
          <cell r="C6782">
            <v>0</v>
          </cell>
          <cell r="D6782">
            <v>0</v>
          </cell>
          <cell r="E6782">
            <v>471135.04</v>
          </cell>
          <cell r="F6782" t="str">
            <v>SEINFRA</v>
          </cell>
        </row>
        <row r="6783">
          <cell r="B6783" t="str">
            <v>C0109</v>
          </cell>
          <cell r="C6783" t="str">
            <v>AQUISIÇÃO, ASSENT. E REJUNT. DE TUBO DE CONCRETO SIMPLES D=30cm</v>
          </cell>
          <cell r="D6783" t="str">
            <v>M</v>
          </cell>
          <cell r="E6783">
            <v>70.02</v>
          </cell>
          <cell r="F6783" t="str">
            <v>SEINFRA</v>
          </cell>
        </row>
        <row r="6784">
          <cell r="B6784" t="str">
            <v>C0110</v>
          </cell>
          <cell r="C6784" t="str">
            <v>AQUISIÇÃO, ASSENT. E REJUNT. DE TUBO DE CONCRETO SIMPLES D=40cm</v>
          </cell>
          <cell r="D6784" t="str">
            <v>M</v>
          </cell>
          <cell r="E6784">
            <v>90.63</v>
          </cell>
          <cell r="F6784" t="str">
            <v>SEINFRA</v>
          </cell>
        </row>
        <row r="6785">
          <cell r="B6785" t="str">
            <v>C0105</v>
          </cell>
          <cell r="C6785" t="str">
            <v>AQUISIÇÃO, ASSENT. E REJUNT. DE TUBO DE CONCRETO ARMADO D= 60cm</v>
          </cell>
          <cell r="D6785" t="str">
            <v>M</v>
          </cell>
          <cell r="E6785">
            <v>131.68</v>
          </cell>
          <cell r="F6785" t="str">
            <v>SEINFRA</v>
          </cell>
        </row>
        <row r="6786">
          <cell r="B6786" t="str">
            <v>C0108</v>
          </cell>
          <cell r="C6786" t="str">
            <v>AQUISIÇÃO, ASSENT. E REJUNT. DE TUBO DE CONCRETO ARMADO D=80cm</v>
          </cell>
          <cell r="D6786" t="str">
            <v>M</v>
          </cell>
          <cell r="E6786">
            <v>239.32</v>
          </cell>
          <cell r="F6786" t="str">
            <v>SEINFRA</v>
          </cell>
        </row>
        <row r="6787">
          <cell r="B6787" t="str">
            <v>C0104</v>
          </cell>
          <cell r="C6787" t="str">
            <v>AQUISIÇÃO, ASSENT. E REJUNT. DE TUBO DE CONCRETO ARMADO D= 100cm</v>
          </cell>
          <cell r="D6787" t="str">
            <v>M</v>
          </cell>
          <cell r="E6787">
            <v>349.83</v>
          </cell>
          <cell r="F6787" t="str">
            <v>SEINFRA</v>
          </cell>
        </row>
        <row r="6788">
          <cell r="B6788" t="str">
            <v>C4325</v>
          </cell>
          <cell r="C6788" t="str">
            <v>AQUISIÇÃO, ASSENT. E REJUNT. DE TUBO DE CONCRETO ARMADO D=100 cm, SOBRE BERÇO DE CONCRETO MOLDADO "IN LOCO", FCK &gt; 10MPa</v>
          </cell>
          <cell r="D6788" t="str">
            <v>M</v>
          </cell>
          <cell r="E6788">
            <v>595.08000000000004</v>
          </cell>
          <cell r="F6788" t="str">
            <v>SEINFRA</v>
          </cell>
        </row>
        <row r="6789">
          <cell r="B6789">
            <v>0</v>
          </cell>
          <cell r="C6789">
            <v>0</v>
          </cell>
          <cell r="D6789">
            <v>0</v>
          </cell>
          <cell r="E6789">
            <v>0</v>
          </cell>
          <cell r="F6789" t="str">
            <v>SEINFRA</v>
          </cell>
        </row>
        <row r="6790">
          <cell r="B6790" t="str">
            <v>C0106</v>
          </cell>
          <cell r="C6790" t="str">
            <v>AQUISIÇÃO, ASSENT. E REJUNT. DE TUBO DE CONCRETO ARMADO D=120cm</v>
          </cell>
          <cell r="D6790" t="str">
            <v>M</v>
          </cell>
          <cell r="E6790">
            <v>485.85</v>
          </cell>
          <cell r="F6790" t="str">
            <v>SEINFRA</v>
          </cell>
        </row>
        <row r="6791">
          <cell r="B6791" t="str">
            <v>C0107</v>
          </cell>
          <cell r="C6791" t="str">
            <v>AQUISIÇÃO, ASSENT. E REJUNT. DE TUBO DE CONCRETO ARMADO D=150cm</v>
          </cell>
          <cell r="D6791" t="str">
            <v>M</v>
          </cell>
          <cell r="E6791">
            <v>720.04</v>
          </cell>
          <cell r="F6791" t="str">
            <v>SEINFRA</v>
          </cell>
        </row>
        <row r="6792">
          <cell r="B6792" t="str">
            <v>C4673</v>
          </cell>
          <cell r="C6792" t="str">
            <v>AQUISIÇÃO E ASSENTAMENTO DE TUBO CORRUGADO DE DUPLA PAREDE PEAD D=37,5cm</v>
          </cell>
          <cell r="D6792" t="str">
            <v>M</v>
          </cell>
          <cell r="E6792">
            <v>147</v>
          </cell>
          <cell r="F6792" t="str">
            <v>SEINFRA</v>
          </cell>
        </row>
        <row r="6793">
          <cell r="B6793">
            <v>0</v>
          </cell>
          <cell r="C6793">
            <v>0</v>
          </cell>
          <cell r="D6793">
            <v>0</v>
          </cell>
          <cell r="E6793">
            <v>0</v>
          </cell>
          <cell r="F6793" t="str">
            <v>SEINFRA</v>
          </cell>
        </row>
        <row r="6794">
          <cell r="B6794" t="str">
            <v>C4674</v>
          </cell>
          <cell r="C6794" t="str">
            <v>AQUISIÇÃO E ASSENTAMENTO DE TUBO CORRUGADO DE DUPLA PAREDE PEAD D=45,0cm</v>
          </cell>
          <cell r="D6794" t="str">
            <v>M</v>
          </cell>
          <cell r="E6794">
            <v>217.5</v>
          </cell>
          <cell r="F6794" t="str">
            <v>SEINFRA</v>
          </cell>
        </row>
        <row r="6795">
          <cell r="B6795">
            <v>0</v>
          </cell>
          <cell r="C6795">
            <v>0</v>
          </cell>
          <cell r="D6795">
            <v>0</v>
          </cell>
          <cell r="E6795">
            <v>0</v>
          </cell>
          <cell r="F6795" t="str">
            <v>SEINFRA</v>
          </cell>
        </row>
        <row r="6796">
          <cell r="B6796" t="str">
            <v>C4675</v>
          </cell>
          <cell r="C6796" t="str">
            <v>AQUISIÇÃO E ASSENTAMENTO DE TUBO CORRUGADO DE DUPLA PAREDE PEAD D=60,0cm</v>
          </cell>
          <cell r="D6796" t="str">
            <v>M</v>
          </cell>
          <cell r="E6796">
            <v>382.78</v>
          </cell>
          <cell r="F6796" t="str">
            <v>SEINFRA</v>
          </cell>
        </row>
        <row r="6797">
          <cell r="B6797">
            <v>0</v>
          </cell>
          <cell r="C6797">
            <v>0</v>
          </cell>
          <cell r="D6797">
            <v>0</v>
          </cell>
          <cell r="E6797">
            <v>0</v>
          </cell>
          <cell r="F6797" t="str">
            <v>SEINFRA</v>
          </cell>
        </row>
        <row r="6798">
          <cell r="B6798" t="str">
            <v>C4676</v>
          </cell>
          <cell r="C6798" t="str">
            <v>AQUISIÇÃO E ASSENTAMENTO DE TUBO CORRUGADO DE DUPLA PAREDE PEAD D=75,0cm</v>
          </cell>
          <cell r="D6798" t="str">
            <v>M</v>
          </cell>
          <cell r="E6798">
            <v>568.98</v>
          </cell>
          <cell r="F6798" t="str">
            <v>SEINFRA</v>
          </cell>
        </row>
        <row r="6799">
          <cell r="B6799">
            <v>0</v>
          </cell>
          <cell r="C6799">
            <v>0</v>
          </cell>
          <cell r="D6799">
            <v>0</v>
          </cell>
          <cell r="E6799">
            <v>0</v>
          </cell>
          <cell r="F6799" t="str">
            <v>SEINFRA</v>
          </cell>
        </row>
        <row r="6800">
          <cell r="B6800" t="str">
            <v>C4677</v>
          </cell>
          <cell r="C6800" t="str">
            <v>AQUISIÇÃO E ASSENTAMENTO DE TUBO CORRUGADO DE DUPLA PAREDE PEAD D=90,0cm</v>
          </cell>
          <cell r="D6800" t="str">
            <v>M</v>
          </cell>
          <cell r="E6800">
            <v>652.30999999999995</v>
          </cell>
          <cell r="F6800" t="str">
            <v>SEINFRA</v>
          </cell>
        </row>
        <row r="6801">
          <cell r="B6801">
            <v>0</v>
          </cell>
          <cell r="C6801">
            <v>0</v>
          </cell>
          <cell r="D6801">
            <v>0</v>
          </cell>
          <cell r="E6801">
            <v>0</v>
          </cell>
          <cell r="F6801" t="str">
            <v>SEINFRA</v>
          </cell>
        </row>
        <row r="6802">
          <cell r="B6802" t="str">
            <v>C4678</v>
          </cell>
          <cell r="C6802" t="str">
            <v>AQUISIÇÃO E ASSENTAMENTO DE TUBO CORRUGADO DE DUPLA PAREDE PEAD D=105,0cm</v>
          </cell>
          <cell r="D6802" t="str">
            <v>M</v>
          </cell>
          <cell r="E6802">
            <v>923.04</v>
          </cell>
          <cell r="F6802" t="str">
            <v>SEINFRA</v>
          </cell>
        </row>
        <row r="6803">
          <cell r="B6803">
            <v>0</v>
          </cell>
          <cell r="C6803">
            <v>0</v>
          </cell>
          <cell r="D6803">
            <v>0</v>
          </cell>
          <cell r="E6803">
            <v>0</v>
          </cell>
          <cell r="F6803" t="str">
            <v>SEINFRA</v>
          </cell>
        </row>
        <row r="6804">
          <cell r="B6804" t="str">
            <v>C4679</v>
          </cell>
          <cell r="C6804" t="str">
            <v>AQUISIÇÃO E ASSENTAMENTO DE TUBO CORRUGADO DE DUPLA PAREDE PEAD D=120,0cm</v>
          </cell>
          <cell r="D6804" t="str">
            <v>M</v>
          </cell>
          <cell r="E6804">
            <v>1262.56</v>
          </cell>
          <cell r="F6804" t="str">
            <v>SEINFRA</v>
          </cell>
        </row>
        <row r="6805">
          <cell r="B6805">
            <v>0</v>
          </cell>
          <cell r="C6805">
            <v>0</v>
          </cell>
          <cell r="D6805">
            <v>0</v>
          </cell>
          <cell r="E6805">
            <v>0</v>
          </cell>
          <cell r="F6805" t="str">
            <v>SEINFRA</v>
          </cell>
        </row>
        <row r="6806">
          <cell r="B6806" t="str">
            <v>C0424</v>
          </cell>
          <cell r="C6806" t="str">
            <v>BOCA DE BUEIRO SIMPLES TUBULAR  D= 80cm</v>
          </cell>
          <cell r="D6806" t="str">
            <v>UN</v>
          </cell>
          <cell r="E6806">
            <v>1284.42</v>
          </cell>
          <cell r="F6806" t="str">
            <v>SEINFRA</v>
          </cell>
        </row>
        <row r="6807">
          <cell r="B6807" t="str">
            <v>C0423</v>
          </cell>
          <cell r="C6807" t="str">
            <v>BOCA DE BUEIRO SIMPLES TUBULAR  D= 100cm</v>
          </cell>
          <cell r="D6807" t="str">
            <v>UN</v>
          </cell>
          <cell r="E6807">
            <v>1698.38</v>
          </cell>
          <cell r="F6807" t="str">
            <v>SEINFRA</v>
          </cell>
        </row>
        <row r="6808">
          <cell r="B6808" t="str">
            <v>C0406</v>
          </cell>
          <cell r="C6808" t="str">
            <v>BOCA DE BUEIRO DUPLO TUBULAR    D= 80cm</v>
          </cell>
          <cell r="D6808" t="str">
            <v>UN</v>
          </cell>
          <cell r="E6808">
            <v>2115.92</v>
          </cell>
          <cell r="F6808" t="str">
            <v>SEINFRA</v>
          </cell>
        </row>
        <row r="6809">
          <cell r="B6809" t="str">
            <v>C0407</v>
          </cell>
          <cell r="C6809" t="str">
            <v>BOCA DE BUEIRO DUPLO TUBULAR    D=100cm</v>
          </cell>
          <cell r="D6809" t="str">
            <v>UN</v>
          </cell>
          <cell r="E6809">
            <v>2663.37</v>
          </cell>
          <cell r="F6809" t="str">
            <v>SEINFRA</v>
          </cell>
        </row>
        <row r="6810">
          <cell r="B6810" t="str">
            <v>C0440</v>
          </cell>
          <cell r="C6810" t="str">
            <v>BOCA DE BUEIRO TRIPLO TUBULAR   D=100cm</v>
          </cell>
          <cell r="D6810" t="str">
            <v>UN</v>
          </cell>
          <cell r="E6810">
            <v>3628.36</v>
          </cell>
          <cell r="F6810" t="str">
            <v>SEINFRA</v>
          </cell>
        </row>
        <row r="6811">
          <cell r="B6811" t="str">
            <v>C0408</v>
          </cell>
          <cell r="C6811" t="str">
            <v>BOCA DE BUEIRO SIMPLES CAPEADO  (1.00 X 1.00m)</v>
          </cell>
          <cell r="D6811" t="str">
            <v>UN</v>
          </cell>
          <cell r="E6811">
            <v>1482.5</v>
          </cell>
          <cell r="F6811" t="str">
            <v>SEINFRA</v>
          </cell>
        </row>
        <row r="6812">
          <cell r="B6812" t="str">
            <v>C0409</v>
          </cell>
          <cell r="C6812" t="str">
            <v>BOCA DE BUEIRO SIMPLES CAPEADO  (1.50 X 1.00m)</v>
          </cell>
          <cell r="D6812" t="str">
            <v>UN</v>
          </cell>
          <cell r="E6812">
            <v>1797.12</v>
          </cell>
          <cell r="F6812" t="str">
            <v>SEINFRA</v>
          </cell>
        </row>
        <row r="6813">
          <cell r="B6813" t="str">
            <v>C0410</v>
          </cell>
          <cell r="C6813" t="str">
            <v>BOCA DE BUEIRO SIMPLES CAPEADO  (1.50 X 1.50m)</v>
          </cell>
          <cell r="D6813" t="str">
            <v>UN</v>
          </cell>
          <cell r="E6813">
            <v>2601.83</v>
          </cell>
          <cell r="F6813" t="str">
            <v>SEINFRA</v>
          </cell>
        </row>
        <row r="6814">
          <cell r="B6814" t="str">
            <v>C0411</v>
          </cell>
          <cell r="C6814" t="str">
            <v>BOCA DE BUEIRO SIMPLES CAPEADO  (2.00 X 1.00m)</v>
          </cell>
          <cell r="D6814" t="str">
            <v>UN</v>
          </cell>
          <cell r="E6814">
            <v>2064.35</v>
          </cell>
          <cell r="F6814" t="str">
            <v>SEINFRA</v>
          </cell>
        </row>
        <row r="6815">
          <cell r="B6815" t="str">
            <v>C0412</v>
          </cell>
          <cell r="C6815" t="str">
            <v>BOCA DE BUEIRO SIMPLES CAPEADO  (2.00 X 1.50m)</v>
          </cell>
          <cell r="D6815" t="str">
            <v>UN</v>
          </cell>
          <cell r="E6815">
            <v>2872.34</v>
          </cell>
          <cell r="F6815" t="str">
            <v>SEINFRA</v>
          </cell>
        </row>
        <row r="6816">
          <cell r="B6816" t="str">
            <v>C0413</v>
          </cell>
          <cell r="C6816" t="str">
            <v>BOCA DE BUEIRO SIMPLES CAPEADO  (2.00 X 2.00m)</v>
          </cell>
          <cell r="D6816" t="str">
            <v>UN</v>
          </cell>
          <cell r="E6816">
            <v>3849.25</v>
          </cell>
          <cell r="F6816" t="str">
            <v>SEINFRA</v>
          </cell>
        </row>
        <row r="6817">
          <cell r="B6817" t="str">
            <v>C0414</v>
          </cell>
          <cell r="C6817" t="str">
            <v>BOCA DE BUEIRO SIMPLES CAPEADO  (2.50 X 1.00m)</v>
          </cell>
          <cell r="D6817" t="str">
            <v>UN</v>
          </cell>
          <cell r="E6817">
            <v>2328.64</v>
          </cell>
          <cell r="F6817" t="str">
            <v>SEINFRA</v>
          </cell>
        </row>
        <row r="6818">
          <cell r="B6818" t="str">
            <v>C0415</v>
          </cell>
          <cell r="C6818" t="str">
            <v>BOCA DE BUEIRO SIMPLES CAPEADO  (2.50 X 1.50m)</v>
          </cell>
          <cell r="D6818" t="str">
            <v>UN</v>
          </cell>
          <cell r="E6818">
            <v>3183.37</v>
          </cell>
          <cell r="F6818" t="str">
            <v>SEINFRA</v>
          </cell>
        </row>
        <row r="6819">
          <cell r="B6819" t="str">
            <v>C0416</v>
          </cell>
          <cell r="C6819" t="str">
            <v>BOCA DE BUEIRO SIMPLES CAPEADO  (2.50 X 2.00m)</v>
          </cell>
          <cell r="D6819" t="str">
            <v>UN</v>
          </cell>
          <cell r="E6819">
            <v>4318.33</v>
          </cell>
          <cell r="F6819" t="str">
            <v>SEINFRA</v>
          </cell>
        </row>
        <row r="6820">
          <cell r="B6820" t="str">
            <v>C0417</v>
          </cell>
          <cell r="C6820" t="str">
            <v>BOCA DE BUEIRO SIMPLES CAPEADO  (2.50 X 2.50m)</v>
          </cell>
          <cell r="D6820" t="str">
            <v>UN</v>
          </cell>
          <cell r="E6820">
            <v>5528.52</v>
          </cell>
          <cell r="F6820" t="str">
            <v>SEINFRA</v>
          </cell>
        </row>
        <row r="6821">
          <cell r="B6821" t="str">
            <v>C0418</v>
          </cell>
          <cell r="C6821" t="str">
            <v>BOCA DE BUEIRO SIMPLES CAPEADO  (3.00 X 1.00m)</v>
          </cell>
          <cell r="D6821" t="str">
            <v>UN</v>
          </cell>
          <cell r="E6821">
            <v>2598.08</v>
          </cell>
          <cell r="F6821" t="str">
            <v>SEINFRA</v>
          </cell>
        </row>
        <row r="6822">
          <cell r="B6822" t="str">
            <v>C0419</v>
          </cell>
          <cell r="C6822" t="str">
            <v>BOCA DE BUEIRO SIMPLES CAPEADO  (3.00 X 1.50m)</v>
          </cell>
          <cell r="D6822" t="str">
            <v>UN</v>
          </cell>
          <cell r="E6822">
            <v>3646.27</v>
          </cell>
          <cell r="F6822" t="str">
            <v>SEINFRA</v>
          </cell>
        </row>
        <row r="6823">
          <cell r="B6823" t="str">
            <v>C0420</v>
          </cell>
          <cell r="C6823" t="str">
            <v>BOCA DE BUEIRO SIMPLES CAPEADO  (3.00 X 2.00m)</v>
          </cell>
          <cell r="D6823" t="str">
            <v>UN</v>
          </cell>
          <cell r="E6823">
            <v>4741.09</v>
          </cell>
          <cell r="F6823" t="str">
            <v>SEINFRA</v>
          </cell>
        </row>
        <row r="6824">
          <cell r="B6824" t="str">
            <v>C0421</v>
          </cell>
          <cell r="C6824" t="str">
            <v>BOCA DE BUEIRO SIMPLES CAPEADO  (3.00 X 2.50m)</v>
          </cell>
          <cell r="D6824" t="str">
            <v>UN</v>
          </cell>
          <cell r="E6824">
            <v>6006.68</v>
          </cell>
          <cell r="F6824" t="str">
            <v>SEINFRA</v>
          </cell>
        </row>
        <row r="6825">
          <cell r="B6825" t="str">
            <v>C0422</v>
          </cell>
          <cell r="C6825" t="str">
            <v>BOCA DE BUEIRO SIMPLES CAPEADO  (3.00 X 3.00m)</v>
          </cell>
          <cell r="D6825" t="str">
            <v>UN</v>
          </cell>
          <cell r="E6825">
            <v>7443.05</v>
          </cell>
          <cell r="F6825" t="str">
            <v>SEINFRA</v>
          </cell>
        </row>
        <row r="6826">
          <cell r="B6826" t="str">
            <v>C0391</v>
          </cell>
          <cell r="C6826" t="str">
            <v>BOCA DE BUEIRO DUPLO CAPEADO    (1.00 X 1.00m)</v>
          </cell>
          <cell r="D6826" t="str">
            <v>UN</v>
          </cell>
          <cell r="E6826">
            <v>2117.67</v>
          </cell>
          <cell r="F6826" t="str">
            <v>SEINFRA</v>
          </cell>
        </row>
        <row r="6827">
          <cell r="B6827" t="str">
            <v>C0392</v>
          </cell>
          <cell r="C6827" t="str">
            <v>BOCA DE BUEIRO DUPLO CAPEADO    (1.50 X 1.00m)</v>
          </cell>
          <cell r="D6827" t="str">
            <v>UN</v>
          </cell>
          <cell r="E6827">
            <v>2685.86</v>
          </cell>
          <cell r="F6827" t="str">
            <v>SEINFRA</v>
          </cell>
        </row>
        <row r="6828">
          <cell r="B6828" t="str">
            <v>C0393</v>
          </cell>
          <cell r="C6828" t="str">
            <v>BOCA DE BUEIRO DUPLO CAPEADO    (1.50 X 1.50m)</v>
          </cell>
          <cell r="D6828" t="str">
            <v>UN</v>
          </cell>
          <cell r="E6828">
            <v>3696.74</v>
          </cell>
          <cell r="F6828" t="str">
            <v>SEINFRA</v>
          </cell>
        </row>
        <row r="6829">
          <cell r="B6829" t="str">
            <v>C0394</v>
          </cell>
          <cell r="C6829" t="str">
            <v>BOCA DE BUEIRO DUPLO CAPEADO    (2.00 X 1.00m)</v>
          </cell>
          <cell r="D6829" t="str">
            <v>UN</v>
          </cell>
          <cell r="E6829">
            <v>3186.43</v>
          </cell>
          <cell r="F6829" t="str">
            <v>SEINFRA</v>
          </cell>
        </row>
        <row r="6830">
          <cell r="B6830" t="str">
            <v>C0395</v>
          </cell>
          <cell r="C6830" t="str">
            <v>BOCA DE BUEIRO DUPLO CAPEADO    (2.00 X 1.50m)</v>
          </cell>
          <cell r="D6830" t="str">
            <v>UN</v>
          </cell>
          <cell r="E6830">
            <v>4209.1899999999996</v>
          </cell>
          <cell r="F6830" t="str">
            <v>SEINFRA</v>
          </cell>
        </row>
        <row r="6831">
          <cell r="B6831" t="str">
            <v>C0396</v>
          </cell>
          <cell r="C6831" t="str">
            <v>BOCA DE BUEIRO DUPLO CAPEADO    (2.00 X 2.00m)</v>
          </cell>
          <cell r="D6831" t="str">
            <v>UN</v>
          </cell>
          <cell r="E6831">
            <v>5403.56</v>
          </cell>
          <cell r="F6831" t="str">
            <v>SEINFRA</v>
          </cell>
        </row>
        <row r="6832">
          <cell r="B6832" t="str">
            <v>C0397</v>
          </cell>
          <cell r="C6832" t="str">
            <v>BOCA DE BUEIRO DUPLO CAPEADO    (2.50 X 1.00m)</v>
          </cell>
          <cell r="D6832" t="str">
            <v>UN</v>
          </cell>
          <cell r="E6832">
            <v>3667.92</v>
          </cell>
          <cell r="F6832" t="str">
            <v>SEINFRA</v>
          </cell>
        </row>
        <row r="6833">
          <cell r="B6833" t="str">
            <v>C0398</v>
          </cell>
          <cell r="C6833" t="str">
            <v>BOCA DE BUEIRO DUPLO CAPEADO    (2.50 X 1.50m)</v>
          </cell>
          <cell r="D6833" t="str">
            <v>UN</v>
          </cell>
          <cell r="E6833">
            <v>4773.91</v>
          </cell>
          <cell r="F6833" t="str">
            <v>SEINFRA</v>
          </cell>
        </row>
        <row r="6834">
          <cell r="B6834" t="str">
            <v>C0399</v>
          </cell>
          <cell r="C6834" t="str">
            <v>BOCA DE BUEIRO DUPLO CAPEADO    (2.50 X 2.00m)</v>
          </cell>
          <cell r="D6834" t="str">
            <v>UN</v>
          </cell>
          <cell r="E6834">
            <v>6232.41</v>
          </cell>
          <cell r="F6834" t="str">
            <v>SEINFRA</v>
          </cell>
        </row>
        <row r="6835">
          <cell r="B6835" t="str">
            <v>C0400</v>
          </cell>
          <cell r="C6835" t="str">
            <v>BOCA DE BUEIRO DUPLO CAPEADO    (2.50 X 2.50m)</v>
          </cell>
          <cell r="D6835" t="str">
            <v>UN</v>
          </cell>
          <cell r="E6835">
            <v>7705.74</v>
          </cell>
          <cell r="F6835" t="str">
            <v>SEINFRA</v>
          </cell>
        </row>
        <row r="6836">
          <cell r="B6836" t="str">
            <v>C0401</v>
          </cell>
          <cell r="C6836" t="str">
            <v>BOCA DE BUEIRO DUPLO CAPEADO    (3.00 X 1.00m)</v>
          </cell>
          <cell r="D6836" t="str">
            <v>UN</v>
          </cell>
          <cell r="E6836">
            <v>4161.68</v>
          </cell>
          <cell r="F6836" t="str">
            <v>SEINFRA</v>
          </cell>
        </row>
        <row r="6837">
          <cell r="B6837" t="str">
            <v>C0402</v>
          </cell>
          <cell r="C6837" t="str">
            <v>BOCA DE BUEIRO DUPLO CAPEADO    (3.00 X 1.50m)</v>
          </cell>
          <cell r="D6837" t="str">
            <v>UN</v>
          </cell>
          <cell r="E6837">
            <v>5588.27</v>
          </cell>
          <cell r="F6837" t="str">
            <v>SEINFRA</v>
          </cell>
        </row>
        <row r="6838">
          <cell r="B6838" t="str">
            <v>C0403</v>
          </cell>
          <cell r="C6838" t="str">
            <v>BOCA DE BUEIRO DUPLO CAPEADO    (3.00 X 2.00m)</v>
          </cell>
          <cell r="D6838" t="str">
            <v>UN</v>
          </cell>
          <cell r="E6838">
            <v>6986.33</v>
          </cell>
          <cell r="F6838" t="str">
            <v>SEINFRA</v>
          </cell>
        </row>
        <row r="6839">
          <cell r="B6839" t="str">
            <v>C0404</v>
          </cell>
          <cell r="C6839" t="str">
            <v>BOCA DE BUEIRO DUPLO CAPEADO    (3.00 X 2.50m)</v>
          </cell>
          <cell r="D6839" t="str">
            <v>UN</v>
          </cell>
          <cell r="E6839">
            <v>8555.16</v>
          </cell>
          <cell r="F6839" t="str">
            <v>SEINFRA</v>
          </cell>
        </row>
        <row r="6840">
          <cell r="B6840" t="str">
            <v>C0405</v>
          </cell>
          <cell r="C6840" t="str">
            <v>BOCA DE BUEIRO DUPLO CAPEADO    (3.00 X 3.00m)</v>
          </cell>
          <cell r="D6840" t="str">
            <v>UN</v>
          </cell>
          <cell r="E6840">
            <v>10294.76</v>
          </cell>
          <cell r="F6840" t="str">
            <v>SEINFRA</v>
          </cell>
        </row>
        <row r="6841">
          <cell r="B6841" t="str">
            <v>C0425</v>
          </cell>
          <cell r="C6841" t="str">
            <v>BOCA DE BUEIRO TRIPLO CAPEADO   (1.00 X 1.00m)</v>
          </cell>
          <cell r="D6841" t="str">
            <v>UN</v>
          </cell>
          <cell r="E6841">
            <v>2752.63</v>
          </cell>
          <cell r="F6841" t="str">
            <v>SEINFRA</v>
          </cell>
        </row>
        <row r="6842">
          <cell r="B6842" t="str">
            <v>C0426</v>
          </cell>
          <cell r="C6842" t="str">
            <v>BOCA DE BUEIRO TRIPLO CAPEADO   (1.50 X 1.00m)</v>
          </cell>
          <cell r="D6842" t="str">
            <v>UN</v>
          </cell>
          <cell r="E6842">
            <v>3574.6</v>
          </cell>
          <cell r="F6842" t="str">
            <v>SEINFRA</v>
          </cell>
        </row>
        <row r="6843">
          <cell r="B6843" t="str">
            <v>C0427</v>
          </cell>
          <cell r="C6843" t="str">
            <v>BOCA DE BUEIRO TRIPLO CAPEADO   (1.50 X 1.50m)</v>
          </cell>
          <cell r="D6843" t="str">
            <v>UN</v>
          </cell>
          <cell r="E6843">
            <v>4791.8599999999997</v>
          </cell>
          <cell r="F6843" t="str">
            <v>SEINFRA</v>
          </cell>
        </row>
        <row r="6844">
          <cell r="B6844" t="str">
            <v>C0428</v>
          </cell>
          <cell r="C6844" t="str">
            <v>BOCA DE BUEIRO TRIPLO CAPEADO   (2.00 X 1.00m)</v>
          </cell>
          <cell r="D6844" t="str">
            <v>UN</v>
          </cell>
          <cell r="E6844">
            <v>4306.6499999999996</v>
          </cell>
          <cell r="F6844" t="str">
            <v>SEINFRA</v>
          </cell>
        </row>
        <row r="6845">
          <cell r="B6845" t="str">
            <v>C0431</v>
          </cell>
          <cell r="C6845" t="str">
            <v>BOCA DE BUEIRO TRIPLO CAPEADO   (2.50 X 1.00m)</v>
          </cell>
          <cell r="D6845" t="str">
            <v>UN</v>
          </cell>
          <cell r="E6845">
            <v>5006.8999999999996</v>
          </cell>
          <cell r="F6845" t="str">
            <v>SEINFRA</v>
          </cell>
        </row>
        <row r="6846">
          <cell r="B6846" t="str">
            <v>C0429</v>
          </cell>
          <cell r="C6846" t="str">
            <v>BOCA DE BUEIRO TRIPLO CAPEADO   (2.00 X 1.50m)</v>
          </cell>
          <cell r="D6846" t="str">
            <v>UN</v>
          </cell>
          <cell r="E6846">
            <v>5546.87</v>
          </cell>
          <cell r="F6846" t="str">
            <v>SEINFRA</v>
          </cell>
        </row>
        <row r="6847">
          <cell r="B6847" t="str">
            <v>C0430</v>
          </cell>
          <cell r="C6847" t="str">
            <v>BOCA DE BUEIRO TRIPLO CAPEADO   (2.00 X 2.00m)</v>
          </cell>
          <cell r="D6847" t="str">
            <v>UN</v>
          </cell>
          <cell r="E6847">
            <v>6957.56</v>
          </cell>
          <cell r="F6847" t="str">
            <v>SEINFRA</v>
          </cell>
        </row>
        <row r="6848">
          <cell r="B6848" t="str">
            <v>C0432</v>
          </cell>
          <cell r="C6848" t="str">
            <v>BOCA DE BUEIRO TRIPLO CAPEADO   (2.50 X 1.50m)</v>
          </cell>
          <cell r="D6848" t="str">
            <v>UN</v>
          </cell>
          <cell r="E6848">
            <v>6364.98</v>
          </cell>
          <cell r="F6848" t="str">
            <v>SEINFRA</v>
          </cell>
        </row>
        <row r="6849">
          <cell r="B6849" t="str">
            <v>C0433</v>
          </cell>
          <cell r="C6849" t="str">
            <v>BOCA DE BUEIRO TRIPLO CAPEADO   (2.50 X 2.00m)</v>
          </cell>
          <cell r="D6849" t="str">
            <v>UN</v>
          </cell>
          <cell r="E6849">
            <v>8146.69</v>
          </cell>
          <cell r="F6849" t="str">
            <v>SEINFRA</v>
          </cell>
        </row>
        <row r="6850">
          <cell r="B6850" t="str">
            <v>C0434</v>
          </cell>
          <cell r="C6850" t="str">
            <v>BOCA DE BUEIRO TRIPLO CAPEADO   (2.50 X 2.50m)</v>
          </cell>
          <cell r="D6850" t="str">
            <v>UN</v>
          </cell>
          <cell r="E6850">
            <v>9882.43</v>
          </cell>
          <cell r="F6850" t="str">
            <v>SEINFRA</v>
          </cell>
        </row>
        <row r="6851">
          <cell r="B6851" t="str">
            <v>C0435</v>
          </cell>
          <cell r="C6851" t="str">
            <v>BOCA DE BUEIRO TRIPLO CAPEADO   (3.00 X 1.00m)</v>
          </cell>
          <cell r="D6851" t="str">
            <v>UN</v>
          </cell>
          <cell r="E6851">
            <v>5725.29</v>
          </cell>
          <cell r="F6851" t="str">
            <v>SEINFRA</v>
          </cell>
        </row>
        <row r="6852">
          <cell r="B6852" t="str">
            <v>C0436</v>
          </cell>
          <cell r="C6852" t="str">
            <v>BOCA DE BUEIRO TRIPLO CAPEADO   (3.00 X 1.50m)</v>
          </cell>
          <cell r="D6852" t="str">
            <v>UN</v>
          </cell>
          <cell r="E6852">
            <v>7529.76</v>
          </cell>
          <cell r="F6852" t="str">
            <v>SEINFRA</v>
          </cell>
        </row>
        <row r="6853">
          <cell r="B6853" t="str">
            <v>C0437</v>
          </cell>
          <cell r="C6853" t="str">
            <v>BOCA DE BUEIRO TRIPLO CAPEADO   (3.00 X 2.00m)</v>
          </cell>
          <cell r="D6853" t="str">
            <v>UN</v>
          </cell>
          <cell r="E6853">
            <v>9231.0499999999993</v>
          </cell>
          <cell r="F6853" t="str">
            <v>SEINFRA</v>
          </cell>
        </row>
        <row r="6854">
          <cell r="B6854" t="str">
            <v>C0438</v>
          </cell>
          <cell r="C6854" t="str">
            <v>BOCA DE BUEIRO TRIPLO CAPEADO   (3.00 X 2.50m)</v>
          </cell>
          <cell r="D6854" t="str">
            <v>UN</v>
          </cell>
          <cell r="E6854">
            <v>11103.11</v>
          </cell>
          <cell r="F6854" t="str">
            <v>SEINFRA</v>
          </cell>
        </row>
        <row r="6855">
          <cell r="B6855" t="str">
            <v>C0439</v>
          </cell>
          <cell r="C6855" t="str">
            <v>BOCA DE BUEIRO TRIPLO CAPEADO   (3.00 X 3.00m)</v>
          </cell>
          <cell r="D6855" t="str">
            <v>UN</v>
          </cell>
          <cell r="E6855">
            <v>13145.95</v>
          </cell>
          <cell r="F6855" t="str">
            <v>SEINFRA</v>
          </cell>
        </row>
        <row r="6856">
          <cell r="B6856" t="str">
            <v>C0919</v>
          </cell>
          <cell r="C6856" t="str">
            <v>CORPO DE BUEIRO SIMPLESTUBULAR  D= 80cm</v>
          </cell>
          <cell r="D6856" t="str">
            <v>M</v>
          </cell>
          <cell r="E6856">
            <v>378.76</v>
          </cell>
          <cell r="F6856" t="str">
            <v>SEINFRA</v>
          </cell>
        </row>
        <row r="6857">
          <cell r="B6857" t="str">
            <v>C0920</v>
          </cell>
          <cell r="C6857" t="str">
            <v>CORPO DE BUEIRO SIMPLES TUBULAR  D=100cm</v>
          </cell>
          <cell r="D6857" t="str">
            <v>M</v>
          </cell>
          <cell r="E6857">
            <v>538.21</v>
          </cell>
          <cell r="F6857" t="str">
            <v>SEINFRA</v>
          </cell>
        </row>
        <row r="6858">
          <cell r="B6858" t="str">
            <v>C0886</v>
          </cell>
          <cell r="C6858" t="str">
            <v>CORPO DE BUEIRO DUPLO TUBULAR   D=  80cm</v>
          </cell>
          <cell r="D6858" t="str">
            <v>M</v>
          </cell>
          <cell r="E6858">
            <v>710.71</v>
          </cell>
          <cell r="F6858" t="str">
            <v>SEINFRA</v>
          </cell>
        </row>
        <row r="6859">
          <cell r="B6859" t="str">
            <v>C0887</v>
          </cell>
          <cell r="C6859" t="str">
            <v>CORPO DE BUEIRO DUPLO TUBULAR   D= 100cm</v>
          </cell>
          <cell r="D6859" t="str">
            <v>M</v>
          </cell>
          <cell r="E6859">
            <v>1018.49</v>
          </cell>
          <cell r="F6859" t="str">
            <v>SEINFRA</v>
          </cell>
        </row>
        <row r="6860">
          <cell r="B6860" t="str">
            <v>C0918</v>
          </cell>
          <cell r="C6860" t="str">
            <v>CORPO DE BUEIRO TRIPLO TUBULAR  D= 100cm</v>
          </cell>
          <cell r="D6860" t="str">
            <v>M</v>
          </cell>
          <cell r="E6860">
            <v>1497.11</v>
          </cell>
          <cell r="F6860" t="str">
            <v>SEINFRA</v>
          </cell>
        </row>
        <row r="6861">
          <cell r="B6861" t="str">
            <v>C0888</v>
          </cell>
          <cell r="C6861" t="str">
            <v>CORPO DE BUEIRO SIMPLES CAPEADO (1.00 X 1.00m)</v>
          </cell>
          <cell r="D6861" t="str">
            <v>M</v>
          </cell>
          <cell r="E6861">
            <v>1147.49</v>
          </cell>
          <cell r="F6861" t="str">
            <v>SEINFRA</v>
          </cell>
        </row>
        <row r="6862">
          <cell r="B6862" t="str">
            <v>C0889</v>
          </cell>
          <cell r="C6862" t="str">
            <v>CORPO DE BUEIRO SIMPLES CAPEADO (1.50 X 1.00m)</v>
          </cell>
          <cell r="D6862" t="str">
            <v>M</v>
          </cell>
          <cell r="E6862">
            <v>1478.01</v>
          </cell>
          <cell r="F6862" t="str">
            <v>SEINFRA</v>
          </cell>
        </row>
        <row r="6863">
          <cell r="B6863" t="str">
            <v>C0890</v>
          </cell>
          <cell r="C6863" t="str">
            <v>CORPO DE BUEIRO SIMPLES CAPEADO (1.50 X 1.50m)</v>
          </cell>
          <cell r="D6863" t="str">
            <v>M</v>
          </cell>
          <cell r="E6863">
            <v>1860.75</v>
          </cell>
          <cell r="F6863" t="str">
            <v>SEINFRA</v>
          </cell>
        </row>
        <row r="6864">
          <cell r="B6864" t="str">
            <v>C0891</v>
          </cell>
          <cell r="C6864" t="str">
            <v>CORPO DE BUEIRO SIMPLES CAPEADO (2.00 X 1.00m)</v>
          </cell>
          <cell r="D6864" t="str">
            <v>M</v>
          </cell>
          <cell r="E6864">
            <v>1814.61</v>
          </cell>
          <cell r="F6864" t="str">
            <v>SEINFRA</v>
          </cell>
        </row>
        <row r="6865">
          <cell r="B6865" t="str">
            <v>C0892</v>
          </cell>
          <cell r="C6865" t="str">
            <v>CORPO DE BUEIRO SIMPLES CAPEADO (2.00 X 1.50m)</v>
          </cell>
          <cell r="D6865" t="str">
            <v>M</v>
          </cell>
          <cell r="E6865">
            <v>2154.25</v>
          </cell>
          <cell r="F6865" t="str">
            <v>SEINFRA</v>
          </cell>
        </row>
        <row r="6866">
          <cell r="B6866" t="str">
            <v>C0893</v>
          </cell>
          <cell r="C6866" t="str">
            <v>CORPO DE BUEIRO SIMPLES CAPEADO (2.00 X 2.00m)</v>
          </cell>
          <cell r="D6866" t="str">
            <v>M</v>
          </cell>
          <cell r="E6866">
            <v>2493.89</v>
          </cell>
          <cell r="F6866" t="str">
            <v>SEINFRA</v>
          </cell>
        </row>
        <row r="6867">
          <cell r="B6867" t="str">
            <v>C0894</v>
          </cell>
          <cell r="C6867" t="str">
            <v>CORPO DE BUEIRO SIMPLES CAPEADO (2.50 X 1.00m)</v>
          </cell>
          <cell r="D6867" t="str">
            <v>M</v>
          </cell>
          <cell r="E6867">
            <v>2051.79</v>
          </cell>
          <cell r="F6867" t="str">
            <v>SEINFRA</v>
          </cell>
        </row>
        <row r="6868">
          <cell r="B6868" t="str">
            <v>C0895</v>
          </cell>
          <cell r="C6868" t="str">
            <v>CORPO DE BUEIRO SIMPLES CAPEADO (2.50 X 1.50m)</v>
          </cell>
          <cell r="D6868" t="str">
            <v>M</v>
          </cell>
          <cell r="E6868">
            <v>2403.96</v>
          </cell>
          <cell r="F6868" t="str">
            <v>SEINFRA</v>
          </cell>
        </row>
        <row r="6869">
          <cell r="B6869" t="str">
            <v>C0897</v>
          </cell>
          <cell r="C6869" t="str">
            <v>CORPO DE BUEIRO SIMPLES CAPEADO (2.50 X 2.50m)</v>
          </cell>
          <cell r="D6869" t="str">
            <v>M</v>
          </cell>
          <cell r="E6869">
            <v>3312.14</v>
          </cell>
          <cell r="F6869" t="str">
            <v>SEINFRA</v>
          </cell>
        </row>
        <row r="6870">
          <cell r="B6870" t="str">
            <v>C0896</v>
          </cell>
          <cell r="C6870" t="str">
            <v>CORPO DE BUEIRO SIMPLES CAPEADO (2.50 X 2.00m)</v>
          </cell>
          <cell r="D6870" t="str">
            <v>M</v>
          </cell>
          <cell r="E6870">
            <v>2929.05</v>
          </cell>
          <cell r="F6870" t="str">
            <v>SEINFRA</v>
          </cell>
        </row>
        <row r="6871">
          <cell r="B6871" t="str">
            <v>C0898</v>
          </cell>
          <cell r="C6871" t="str">
            <v>CORPO DE BUEIRO SIMPLES CAPEADO (3.00 X 1.00m)</v>
          </cell>
          <cell r="D6871" t="str">
            <v>M</v>
          </cell>
          <cell r="E6871">
            <v>2322.33</v>
          </cell>
          <cell r="F6871" t="str">
            <v>SEINFRA</v>
          </cell>
        </row>
        <row r="6872">
          <cell r="B6872" t="str">
            <v>C0899</v>
          </cell>
          <cell r="C6872" t="str">
            <v>CORPO DE BUEIRO SIMPLES CAPEADO (3.00 X 1.50m)</v>
          </cell>
          <cell r="D6872" t="str">
            <v>M</v>
          </cell>
          <cell r="E6872">
            <v>2900.36</v>
          </cell>
          <cell r="F6872" t="str">
            <v>SEINFRA</v>
          </cell>
        </row>
        <row r="6873">
          <cell r="B6873" t="str">
            <v>C0900</v>
          </cell>
          <cell r="C6873" t="str">
            <v>CORPO DE BUEIRO SIMPLES CAPEADO (3.00 X 2.00m)</v>
          </cell>
          <cell r="D6873" t="str">
            <v>M</v>
          </cell>
          <cell r="E6873">
            <v>3311.44</v>
          </cell>
          <cell r="F6873" t="str">
            <v>SEINFRA</v>
          </cell>
        </row>
        <row r="6874">
          <cell r="B6874" t="str">
            <v>C0901</v>
          </cell>
          <cell r="C6874" t="str">
            <v>CORPO DE BUEIRO SIMPLES CAPEADO (3.00 X 2.50m)</v>
          </cell>
          <cell r="D6874" t="str">
            <v>M</v>
          </cell>
          <cell r="E6874">
            <v>3722.51</v>
          </cell>
          <cell r="F6874" t="str">
            <v>SEINFRA</v>
          </cell>
        </row>
        <row r="6875">
          <cell r="B6875" t="str">
            <v>C0902</v>
          </cell>
          <cell r="C6875" t="str">
            <v>CORPO DE BUEIRO SIMPLES CAPEADO (3.00 X 3.00m)</v>
          </cell>
          <cell r="D6875" t="str">
            <v>M</v>
          </cell>
          <cell r="E6875">
            <v>4133.58</v>
          </cell>
          <cell r="F6875" t="str">
            <v>SEINFRA</v>
          </cell>
        </row>
        <row r="6876">
          <cell r="B6876" t="str">
            <v>C0872</v>
          </cell>
          <cell r="C6876" t="str">
            <v>CORPO DE BUEIRO DUPLO CAPEADO   (1.00 X 1.00m)</v>
          </cell>
          <cell r="D6876" t="str">
            <v>M</v>
          </cell>
          <cell r="E6876">
            <v>1878.39</v>
          </cell>
          <cell r="F6876" t="str">
            <v>SEINFRA</v>
          </cell>
        </row>
        <row r="6877">
          <cell r="B6877" t="str">
            <v>C0873</v>
          </cell>
          <cell r="C6877" t="str">
            <v>CORPO DE BUEIRO DUPLO CAPEADO   (1.50 X 1.00m)</v>
          </cell>
          <cell r="D6877" t="str">
            <v>M</v>
          </cell>
          <cell r="E6877">
            <v>2483.77</v>
          </cell>
          <cell r="F6877" t="str">
            <v>SEINFRA</v>
          </cell>
        </row>
        <row r="6878">
          <cell r="B6878" t="str">
            <v>C0874</v>
          </cell>
          <cell r="C6878" t="str">
            <v>CORPO DE BUEIRO DUPLO CAPEADO   (1.50 X 1.50m)</v>
          </cell>
          <cell r="D6878" t="str">
            <v>M</v>
          </cell>
          <cell r="E6878">
            <v>3076.71</v>
          </cell>
          <cell r="F6878" t="str">
            <v>SEINFRA</v>
          </cell>
        </row>
        <row r="6879">
          <cell r="B6879" t="str">
            <v>C0875</v>
          </cell>
          <cell r="C6879" t="str">
            <v>CORPO DE BUEIRO DUPLO CAPEADO   (2.00 X 1.00m)</v>
          </cell>
          <cell r="D6879" t="str">
            <v>M</v>
          </cell>
          <cell r="E6879">
            <v>3129.15</v>
          </cell>
          <cell r="F6879" t="str">
            <v>SEINFRA</v>
          </cell>
        </row>
        <row r="6880">
          <cell r="B6880" t="str">
            <v>C0876</v>
          </cell>
          <cell r="C6880" t="str">
            <v>CORPO DE BUEIRO DUPLO CAPEADO   (2.00 X 1.50m)</v>
          </cell>
          <cell r="D6880" t="str">
            <v>M</v>
          </cell>
          <cell r="E6880">
            <v>3663.66</v>
          </cell>
          <cell r="F6880" t="str">
            <v>SEINFRA</v>
          </cell>
        </row>
        <row r="6881">
          <cell r="B6881" t="str">
            <v>C0877</v>
          </cell>
          <cell r="C6881" t="str">
            <v>CORPO DE BUEIRO DUPLO CAPEADO   (2.00 X 2.00m)</v>
          </cell>
          <cell r="D6881" t="str">
            <v>M</v>
          </cell>
          <cell r="E6881">
            <v>4198.17</v>
          </cell>
          <cell r="F6881" t="str">
            <v>SEINFRA</v>
          </cell>
        </row>
        <row r="6882">
          <cell r="B6882" t="str">
            <v>C0878</v>
          </cell>
          <cell r="C6882" t="str">
            <v>CORPO DE BUEIRO DUPLO CAPEADO   (2.50 X 1.00m)</v>
          </cell>
          <cell r="D6882" t="str">
            <v>M</v>
          </cell>
          <cell r="E6882">
            <v>3603.51</v>
          </cell>
          <cell r="F6882" t="str">
            <v>SEINFRA</v>
          </cell>
        </row>
        <row r="6883">
          <cell r="B6883" t="str">
            <v>C0879</v>
          </cell>
          <cell r="C6883" t="str">
            <v>CORPO DE BUEIRO DUPLO CAPEADO   (2.50 X 1.50m)</v>
          </cell>
          <cell r="D6883" t="str">
            <v>M</v>
          </cell>
          <cell r="E6883">
            <v>4163.08</v>
          </cell>
          <cell r="F6883" t="str">
            <v>SEINFRA</v>
          </cell>
        </row>
        <row r="6884">
          <cell r="B6884" t="str">
            <v>C0880</v>
          </cell>
          <cell r="C6884" t="str">
            <v>CORPO DE BUEIRO DUPLO CAPEADO   (2.50 X 2.00m)</v>
          </cell>
          <cell r="D6884" t="str">
            <v>M</v>
          </cell>
          <cell r="E6884">
            <v>4981.93</v>
          </cell>
          <cell r="F6884" t="str">
            <v>SEINFRA</v>
          </cell>
        </row>
        <row r="6885">
          <cell r="B6885" t="str">
            <v>C0921</v>
          </cell>
          <cell r="C6885" t="str">
            <v>CORPO DE BUEIRO DUPLO CAPEADO   (2.50 X 2.50m)</v>
          </cell>
          <cell r="D6885" t="str">
            <v>M</v>
          </cell>
          <cell r="E6885">
            <v>5587.87</v>
          </cell>
          <cell r="F6885" t="str">
            <v>SEINFRA</v>
          </cell>
        </row>
        <row r="6886">
          <cell r="B6886" t="str">
            <v>C0881</v>
          </cell>
          <cell r="C6886" t="str">
            <v>CORPO DE BUEIRO DUPLO CAPEADO   (3.00 X 1.00m)</v>
          </cell>
          <cell r="D6886" t="str">
            <v>M</v>
          </cell>
          <cell r="E6886">
            <v>4144.59</v>
          </cell>
          <cell r="F6886" t="str">
            <v>SEINFRA</v>
          </cell>
        </row>
        <row r="6887">
          <cell r="B6887" t="str">
            <v>C0882</v>
          </cell>
          <cell r="C6887" t="str">
            <v>CORPO DE BUEIRO DUPLO CAPEADO   (3.00 X 1.50m)</v>
          </cell>
          <cell r="D6887" t="str">
            <v>M</v>
          </cell>
          <cell r="E6887">
            <v>5049.22</v>
          </cell>
          <cell r="F6887" t="str">
            <v>SEINFRA</v>
          </cell>
        </row>
        <row r="6888">
          <cell r="B6888" t="str">
            <v>C0883</v>
          </cell>
          <cell r="C6888" t="str">
            <v>CORPO DE BUEIRO DUPLO CAPEADO   (3.00 X 2.00m)</v>
          </cell>
          <cell r="D6888" t="str">
            <v>M</v>
          </cell>
          <cell r="E6888">
            <v>5703.4</v>
          </cell>
          <cell r="F6888" t="str">
            <v>SEINFRA</v>
          </cell>
        </row>
        <row r="6889">
          <cell r="B6889" t="str">
            <v>C0884</v>
          </cell>
          <cell r="C6889" t="str">
            <v>CORPO DE BUEIRO DUPLO CAPEADO   (3.00 X 2.50m)</v>
          </cell>
          <cell r="D6889" t="str">
            <v>M</v>
          </cell>
          <cell r="E6889">
            <v>6357.59</v>
          </cell>
          <cell r="F6889" t="str">
            <v>SEINFRA</v>
          </cell>
        </row>
        <row r="6890">
          <cell r="B6890" t="str">
            <v>C0885</v>
          </cell>
          <cell r="C6890" t="str">
            <v>CORPO DE BUEIRO DUPLO CAPEADO   (3.00 X 3.00m)</v>
          </cell>
          <cell r="D6890" t="str">
            <v>M</v>
          </cell>
          <cell r="E6890">
            <v>7011.78</v>
          </cell>
          <cell r="F6890" t="str">
            <v>SEINFRA</v>
          </cell>
        </row>
        <row r="6891">
          <cell r="B6891" t="str">
            <v>C0903</v>
          </cell>
          <cell r="C6891" t="str">
            <v>CORPO DE BUEIRO TRIPLO CAPEADO  (1.00 X 1.00m)</v>
          </cell>
          <cell r="D6891" t="str">
            <v>M</v>
          </cell>
          <cell r="E6891">
            <v>2609.29</v>
          </cell>
          <cell r="F6891" t="str">
            <v>SEINFRA</v>
          </cell>
        </row>
        <row r="6892">
          <cell r="B6892" t="str">
            <v>C0905</v>
          </cell>
          <cell r="C6892" t="str">
            <v>CORPO DE BUEIRO TRIPLO CAPEADO  (1.50 X 1.50m)</v>
          </cell>
          <cell r="D6892" t="str">
            <v>M</v>
          </cell>
          <cell r="E6892">
            <v>4292.6400000000003</v>
          </cell>
          <cell r="F6892" t="str">
            <v>SEINFRA</v>
          </cell>
        </row>
        <row r="6893">
          <cell r="B6893" t="str">
            <v>C0904</v>
          </cell>
          <cell r="C6893" t="str">
            <v>CORPO DE BUEIRO TRIPLO CAPEADO  (1.50 X 1.00m)</v>
          </cell>
          <cell r="D6893" t="str">
            <v>M</v>
          </cell>
          <cell r="E6893">
            <v>3489.53</v>
          </cell>
          <cell r="F6893" t="str">
            <v>SEINFRA</v>
          </cell>
        </row>
        <row r="6894">
          <cell r="B6894" t="str">
            <v>C0907</v>
          </cell>
          <cell r="C6894" t="str">
            <v>CORPO DE BUEIRO TRIPLO CAPEADO  (2.00 X 1.50m)</v>
          </cell>
          <cell r="D6894" t="str">
            <v>M</v>
          </cell>
          <cell r="E6894">
            <v>5173.07</v>
          </cell>
          <cell r="F6894" t="str">
            <v>SEINFRA</v>
          </cell>
        </row>
        <row r="6895">
          <cell r="B6895" t="str">
            <v>C0906</v>
          </cell>
          <cell r="C6895" t="str">
            <v>CORPO DE BUEIRO TRIPLO CAPEADO  (2.00 X 1.00m)</v>
          </cell>
          <cell r="D6895" t="str">
            <v>M</v>
          </cell>
          <cell r="E6895">
            <v>4443.68</v>
          </cell>
          <cell r="F6895" t="str">
            <v>SEINFRA</v>
          </cell>
        </row>
        <row r="6896">
          <cell r="B6896" t="str">
            <v>C0908</v>
          </cell>
          <cell r="C6896" t="str">
            <v>CORPO DE BUEIRO TRIPLO CAPEADO  (2.00 X 2.00m)</v>
          </cell>
          <cell r="D6896" t="str">
            <v>M</v>
          </cell>
          <cell r="E6896">
            <v>5902.46</v>
          </cell>
          <cell r="F6896" t="str">
            <v>SEINFRA</v>
          </cell>
        </row>
        <row r="6897">
          <cell r="B6897" t="str">
            <v>C0909</v>
          </cell>
          <cell r="C6897" t="str">
            <v>CORPO DE BUEIRO TRIPLO CAPEADO  (2.50 X 1.00m)</v>
          </cell>
          <cell r="D6897" t="str">
            <v>M</v>
          </cell>
          <cell r="E6897">
            <v>5155.24</v>
          </cell>
          <cell r="F6897" t="str">
            <v>SEINFRA</v>
          </cell>
        </row>
        <row r="6898">
          <cell r="B6898" t="str">
            <v>C0910</v>
          </cell>
          <cell r="C6898" t="str">
            <v>CORPO DE BUEIRO TRIPLO CAPEADO  (2.50 X 1.50m)</v>
          </cell>
          <cell r="D6898" t="str">
            <v>M</v>
          </cell>
          <cell r="E6898">
            <v>5922.2</v>
          </cell>
          <cell r="F6898" t="str">
            <v>SEINFRA</v>
          </cell>
        </row>
        <row r="6899">
          <cell r="B6899" t="str">
            <v>C0911</v>
          </cell>
          <cell r="C6899" t="str">
            <v>CORPO DE BUEIRO TRIPLO CAPEADO  (2.50 X 2.00m)</v>
          </cell>
          <cell r="D6899" t="str">
            <v>M</v>
          </cell>
          <cell r="E6899">
            <v>7034.8</v>
          </cell>
          <cell r="F6899" t="str">
            <v>SEINFRA</v>
          </cell>
        </row>
        <row r="6900">
          <cell r="B6900" t="str">
            <v>C0912</v>
          </cell>
          <cell r="C6900" t="str">
            <v>CORPO DE BUEIRO TRIPLO CAPEADO  (2.50 X 2.50m)</v>
          </cell>
          <cell r="D6900" t="str">
            <v>M</v>
          </cell>
          <cell r="E6900">
            <v>7863.6</v>
          </cell>
          <cell r="F6900" t="str">
            <v>SEINFRA</v>
          </cell>
        </row>
        <row r="6901">
          <cell r="B6901" t="str">
            <v>C0913</v>
          </cell>
          <cell r="C6901" t="str">
            <v>CORPO DE BUEIRO TRIPLO CAPEADO  (3.00 X 1.00m)</v>
          </cell>
          <cell r="D6901" t="str">
            <v>M</v>
          </cell>
          <cell r="E6901">
            <v>5966.84</v>
          </cell>
          <cell r="F6901" t="str">
            <v>SEINFRA</v>
          </cell>
        </row>
        <row r="6902">
          <cell r="B6902" t="str">
            <v>C0914</v>
          </cell>
          <cell r="C6902" t="str">
            <v>CORPO DE BUEIRO TRIPLO CAPEADO  (3.00 X 1.50m)</v>
          </cell>
          <cell r="D6902" t="str">
            <v>M</v>
          </cell>
          <cell r="E6902">
            <v>7198.07</v>
          </cell>
          <cell r="F6902" t="str">
            <v>SEINFRA</v>
          </cell>
        </row>
        <row r="6903">
          <cell r="B6903" t="str">
            <v>C0915</v>
          </cell>
          <cell r="C6903" t="str">
            <v>CORPO DE BUEIRO TRIPLO CAPEADO  (3.00 X 2.00m)</v>
          </cell>
          <cell r="D6903" t="str">
            <v>M</v>
          </cell>
          <cell r="E6903">
            <v>8095.37</v>
          </cell>
          <cell r="F6903" t="str">
            <v>SEINFRA</v>
          </cell>
        </row>
        <row r="6904">
          <cell r="B6904" t="str">
            <v>C0916</v>
          </cell>
          <cell r="C6904" t="str">
            <v>CORPO DE BUEIRO TRIPLO CAPEADO  (3.00 X 2.50m)</v>
          </cell>
          <cell r="D6904" t="str">
            <v>M</v>
          </cell>
          <cell r="E6904">
            <v>8992.67</v>
          </cell>
          <cell r="F6904" t="str">
            <v>SEINFRA</v>
          </cell>
        </row>
        <row r="6905">
          <cell r="B6905" t="str">
            <v>C0917</v>
          </cell>
          <cell r="C6905" t="str">
            <v>CORPO DE BUEIRO TRIPLO CAPEADO  (3.00 X 3.00m)</v>
          </cell>
          <cell r="D6905" t="str">
            <v>M</v>
          </cell>
          <cell r="E6905">
            <v>9889.9699999999993</v>
          </cell>
          <cell r="F6905" t="str">
            <v>SEINFRA</v>
          </cell>
        </row>
        <row r="6906">
          <cell r="B6906" t="str">
            <v>C4687</v>
          </cell>
          <cell r="C6906" t="str">
            <v>CORPO DE BUEIRO SIMPLES - TUBO CORRUGADO DE DUPLA PAREDE PEAD D=120,0cm</v>
          </cell>
          <cell r="D6906" t="str">
            <v>M</v>
          </cell>
          <cell r="E6906">
            <v>1468.08</v>
          </cell>
          <cell r="F6906" t="str">
            <v>SEINFRA</v>
          </cell>
        </row>
        <row r="6907">
          <cell r="B6907">
            <v>0</v>
          </cell>
          <cell r="C6907">
            <v>0</v>
          </cell>
          <cell r="D6907">
            <v>0</v>
          </cell>
          <cell r="E6907">
            <v>0</v>
          </cell>
          <cell r="F6907" t="str">
            <v>SEINFRA</v>
          </cell>
        </row>
        <row r="6908">
          <cell r="B6908" t="str">
            <v>C4688</v>
          </cell>
          <cell r="C6908" t="str">
            <v>CORPO DE BUEIRO DUPLO - TUBO CORRUGADO DE DUPLA PAREDE PEAD D=120,0cm</v>
          </cell>
          <cell r="D6908" t="str">
            <v>M</v>
          </cell>
          <cell r="E6908">
            <v>2866.57</v>
          </cell>
          <cell r="F6908" t="str">
            <v>SEINFRA</v>
          </cell>
        </row>
        <row r="6909">
          <cell r="B6909" t="str">
            <v>C4689</v>
          </cell>
          <cell r="C6909" t="str">
            <v>CORPO DE BUEIRO TRIPLO - TUBO CORRUGADO DE DUPLA PAREDE PEAD D=120,0cm</v>
          </cell>
          <cell r="D6909" t="str">
            <v>M</v>
          </cell>
          <cell r="E6909">
            <v>4263.41</v>
          </cell>
          <cell r="F6909" t="str">
            <v>SEINFRA</v>
          </cell>
        </row>
        <row r="6910">
          <cell r="B6910" t="str">
            <v>C3630</v>
          </cell>
          <cell r="C6910" t="str">
            <v>GALERIA EM PVC HELICOIDAL TIPO RIB LOC D=0,40m</v>
          </cell>
          <cell r="D6910" t="str">
            <v>M</v>
          </cell>
          <cell r="E6910">
            <v>152.15</v>
          </cell>
          <cell r="F6910" t="str">
            <v>SEINFRA</v>
          </cell>
        </row>
        <row r="6911">
          <cell r="B6911" t="str">
            <v>C3632</v>
          </cell>
          <cell r="C6911" t="str">
            <v>GALERIA EM PVC HELICOIDAL TIPO RIB LOC D=0,60m</v>
          </cell>
          <cell r="D6911" t="str">
            <v>M</v>
          </cell>
          <cell r="E6911">
            <v>272.16000000000003</v>
          </cell>
          <cell r="F6911" t="str">
            <v>SEINFRA</v>
          </cell>
        </row>
        <row r="6912">
          <cell r="B6912" t="str">
            <v>C3633</v>
          </cell>
          <cell r="C6912" t="str">
            <v>GALERIA EM PVC HELICOIDAL TIPO RIB LOC D=0,70m</v>
          </cell>
          <cell r="D6912" t="str">
            <v>M</v>
          </cell>
          <cell r="E6912">
            <v>380</v>
          </cell>
          <cell r="F6912" t="str">
            <v>SEINFRA</v>
          </cell>
        </row>
        <row r="6913">
          <cell r="B6913" t="str">
            <v>C3631</v>
          </cell>
          <cell r="C6913" t="str">
            <v>GALERIA EM PVC HELICOIDAL TIPO RIB LOC D=0,50m</v>
          </cell>
          <cell r="D6913" t="str">
            <v>M</v>
          </cell>
          <cell r="E6913">
            <v>191.06</v>
          </cell>
          <cell r="F6913" t="str">
            <v>SEINFRA</v>
          </cell>
        </row>
        <row r="6914">
          <cell r="B6914" t="str">
            <v>C3634</v>
          </cell>
          <cell r="C6914" t="str">
            <v>GALERIA EM PVC HELICOIDAL TIPO RIB LOC D=0,80m</v>
          </cell>
          <cell r="D6914" t="str">
            <v>M</v>
          </cell>
          <cell r="E6914">
            <v>432.1</v>
          </cell>
          <cell r="F6914" t="str">
            <v>SEINFRA</v>
          </cell>
        </row>
        <row r="6915">
          <cell r="B6915" t="str">
            <v>C3635</v>
          </cell>
          <cell r="C6915" t="str">
            <v>GALERIA EM PVC HELICOIDAL TIPO RIB LOC D=0,90m</v>
          </cell>
          <cell r="D6915" t="str">
            <v>M</v>
          </cell>
          <cell r="E6915">
            <v>490.62</v>
          </cell>
          <cell r="F6915" t="str">
            <v>SEINFRA</v>
          </cell>
        </row>
        <row r="6916">
          <cell r="B6916" t="str">
            <v>C3636</v>
          </cell>
          <cell r="C6916" t="str">
            <v>GALERIA EM PVC HELICOIDAL TIPO RIB LOC D=1,00m</v>
          </cell>
          <cell r="D6916" t="str">
            <v>M</v>
          </cell>
          <cell r="E6916">
            <v>701.97</v>
          </cell>
          <cell r="F6916" t="str">
            <v>SEINFRA</v>
          </cell>
        </row>
        <row r="6917">
          <cell r="B6917" t="str">
            <v>C3637</v>
          </cell>
          <cell r="C6917" t="str">
            <v>GALERIA EM PVC HELICOIDAL TIPO RIB LOC D=1,20m</v>
          </cell>
          <cell r="D6917" t="str">
            <v>M</v>
          </cell>
          <cell r="E6917">
            <v>851.42</v>
          </cell>
          <cell r="F6917" t="str">
            <v>SEINFRA</v>
          </cell>
        </row>
        <row r="6918">
          <cell r="B6918" t="str">
            <v>C4680</v>
          </cell>
          <cell r="C6918" t="str">
            <v>GALERIA EM TUBO CORRUGADO DE DUPLA PAREDE PEAD D=37,5cm</v>
          </cell>
          <cell r="D6918" t="str">
            <v>M</v>
          </cell>
          <cell r="E6918">
            <v>126.76</v>
          </cell>
          <cell r="F6918" t="str">
            <v>SEINFRA</v>
          </cell>
        </row>
        <row r="6919">
          <cell r="B6919" t="str">
            <v>C4681</v>
          </cell>
          <cell r="C6919" t="str">
            <v>GALERIA EM TUBO CORRUGADO DE DUPLA PAREDE PEAD D=45,0cm</v>
          </cell>
          <cell r="D6919" t="str">
            <v>M</v>
          </cell>
          <cell r="E6919">
            <v>192.1</v>
          </cell>
          <cell r="F6919" t="str">
            <v>SEINFRA</v>
          </cell>
        </row>
        <row r="6920">
          <cell r="B6920" t="str">
            <v>C4682</v>
          </cell>
          <cell r="C6920" t="str">
            <v>GALERIA EM TUBO CORRUGADO DE DUPLA PAREDE PEAD D=60,0cm</v>
          </cell>
          <cell r="D6920" t="str">
            <v>M</v>
          </cell>
          <cell r="E6920">
            <v>347.1</v>
          </cell>
          <cell r="F6920" t="str">
            <v>SEINFRA</v>
          </cell>
        </row>
        <row r="6921">
          <cell r="B6921" t="str">
            <v>C4683</v>
          </cell>
          <cell r="C6921" t="str">
            <v>GALERIA EM TUBO CORRUGADO DE DUPLA PAREDE PEAD D=75,0cm</v>
          </cell>
          <cell r="D6921" t="str">
            <v>M</v>
          </cell>
          <cell r="E6921">
            <v>520.83000000000004</v>
          </cell>
          <cell r="F6921" t="str">
            <v>SEINFRA</v>
          </cell>
        </row>
        <row r="6922">
          <cell r="B6922" t="str">
            <v>C4684</v>
          </cell>
          <cell r="C6922" t="str">
            <v>GALERIA EM TUBO CORRUGADO DE DUPLA PAREDE PEAD D=90,0cm</v>
          </cell>
          <cell r="D6922" t="str">
            <v>M</v>
          </cell>
          <cell r="E6922">
            <v>592.96</v>
          </cell>
          <cell r="F6922" t="str">
            <v>SEINFRA</v>
          </cell>
        </row>
        <row r="6923">
          <cell r="B6923" t="str">
            <v>C4685</v>
          </cell>
          <cell r="C6923" t="str">
            <v>GALERIA EM TUBO CORRUGADO DE DUPLA PAREDE PEAD D=105,0cm</v>
          </cell>
          <cell r="D6923" t="str">
            <v>M</v>
          </cell>
          <cell r="E6923">
            <v>849.51</v>
          </cell>
          <cell r="F6923" t="str">
            <v>SEINFRA</v>
          </cell>
        </row>
        <row r="6924">
          <cell r="B6924" t="str">
            <v>C4686</v>
          </cell>
          <cell r="C6924" t="str">
            <v>GALERIA EM TUBO CORRUGADO DE DUPLA PAREDE PEAD D=120,0cm</v>
          </cell>
          <cell r="D6924" t="str">
            <v>M</v>
          </cell>
          <cell r="E6924">
            <v>1174.1099999999999</v>
          </cell>
          <cell r="F6924" t="str">
            <v>SEINFRA</v>
          </cell>
        </row>
        <row r="6925">
          <cell r="B6925" t="str">
            <v>DRENAGEM PROFUNDA</v>
          </cell>
          <cell r="C6925">
            <v>0</v>
          </cell>
          <cell r="D6925">
            <v>0</v>
          </cell>
          <cell r="E6925">
            <v>1125.75</v>
          </cell>
          <cell r="F6925" t="str">
            <v>SEINFRA</v>
          </cell>
        </row>
        <row r="6926">
          <cell r="B6926" t="str">
            <v>C3401</v>
          </cell>
          <cell r="C6926" t="str">
            <v>COLOCAÇÃO DE MATERIAL PARA O LEITO FILTRANTE</v>
          </cell>
          <cell r="D6926" t="str">
            <v>M3</v>
          </cell>
          <cell r="E6926">
            <v>77.599999999999994</v>
          </cell>
          <cell r="F6926" t="str">
            <v>SEINFRA</v>
          </cell>
        </row>
        <row r="6927">
          <cell r="B6927" t="str">
            <v>C2728</v>
          </cell>
          <cell r="C6927" t="str">
            <v>DRENAGEM COM TUBO CERÂMICO PERFURADO, D= 10cm</v>
          </cell>
          <cell r="D6927" t="str">
            <v>M</v>
          </cell>
          <cell r="E6927">
            <v>15.15</v>
          </cell>
          <cell r="F6927" t="str">
            <v>SEINFRA</v>
          </cell>
        </row>
        <row r="6928">
          <cell r="B6928" t="str">
            <v>C2729</v>
          </cell>
          <cell r="C6928" t="str">
            <v>DRENAGEM COM TUBO CERÂMICO PERFURADO, D= 15cm</v>
          </cell>
          <cell r="D6928" t="str">
            <v>M</v>
          </cell>
          <cell r="E6928">
            <v>20.5</v>
          </cell>
          <cell r="F6928" t="str">
            <v>SEINFRA</v>
          </cell>
        </row>
        <row r="6929">
          <cell r="B6929" t="str">
            <v>C2730</v>
          </cell>
          <cell r="C6929" t="str">
            <v>DRENAGEM COM TUBO CERÂMICO PERFURADO, D= 20cm</v>
          </cell>
          <cell r="D6929" t="str">
            <v>M</v>
          </cell>
          <cell r="E6929">
            <v>31.81</v>
          </cell>
          <cell r="F6929" t="str">
            <v>SEINFRA</v>
          </cell>
        </row>
        <row r="6930">
          <cell r="B6930" t="str">
            <v>C2731</v>
          </cell>
          <cell r="C6930" t="str">
            <v>DRENAGEM COM TUBO DE CONCRETO POROSO, D= 15cm</v>
          </cell>
          <cell r="D6930" t="str">
            <v>M</v>
          </cell>
          <cell r="E6930">
            <v>28.17</v>
          </cell>
          <cell r="F6930" t="str">
            <v>SEINFRA</v>
          </cell>
        </row>
        <row r="6931">
          <cell r="B6931" t="str">
            <v>C2732</v>
          </cell>
          <cell r="C6931" t="str">
            <v>DRENAGEM COM TUBO DE CONCRETO POROSO, D= 20cm</v>
          </cell>
          <cell r="D6931" t="str">
            <v>M</v>
          </cell>
          <cell r="E6931">
            <v>40.28</v>
          </cell>
          <cell r="F6931" t="str">
            <v>SEINFRA</v>
          </cell>
        </row>
        <row r="6932">
          <cell r="B6932" t="str">
            <v>C2733</v>
          </cell>
          <cell r="C6932" t="str">
            <v>DRENAGEM COM TUBO DE CONCRETO POROSO, D= 30cm</v>
          </cell>
          <cell r="D6932" t="str">
            <v>M</v>
          </cell>
          <cell r="E6932">
            <v>53.68</v>
          </cell>
          <cell r="F6932" t="str">
            <v>SEINFRA</v>
          </cell>
        </row>
        <row r="6933">
          <cell r="B6933" t="str">
            <v>C3071</v>
          </cell>
          <cell r="C6933" t="str">
            <v>DRENO PROFUNDO C/TUBO POROSO D=20cm/AREIA</v>
          </cell>
          <cell r="D6933" t="str">
            <v>M</v>
          </cell>
          <cell r="E6933">
            <v>47.11</v>
          </cell>
          <cell r="F6933" t="str">
            <v>SEINFRA</v>
          </cell>
        </row>
        <row r="6934">
          <cell r="B6934" t="str">
            <v>C3070</v>
          </cell>
          <cell r="C6934" t="str">
            <v>DRENO PROFUNDO C/TUBO POROSO D=20cm/AREIA:BRITA</v>
          </cell>
          <cell r="D6934" t="str">
            <v>M</v>
          </cell>
          <cell r="E6934">
            <v>62.01</v>
          </cell>
          <cell r="F6934" t="str">
            <v>SEINFRA</v>
          </cell>
        </row>
        <row r="6935">
          <cell r="B6935" t="str">
            <v>C3072</v>
          </cell>
          <cell r="C6935" t="str">
            <v>DRENO PROFUNDO C/TUBO POROSO D=20cm/BRITA</v>
          </cell>
          <cell r="D6935" t="str">
            <v>M</v>
          </cell>
          <cell r="E6935">
            <v>85.49</v>
          </cell>
          <cell r="F6935" t="str">
            <v>SEINFRA</v>
          </cell>
        </row>
        <row r="6936">
          <cell r="B6936" t="str">
            <v>C3073</v>
          </cell>
          <cell r="C6936" t="str">
            <v>DRENO PROFUNDO COM ENCHIMENTO DE AREIA</v>
          </cell>
          <cell r="D6936" t="str">
            <v>M</v>
          </cell>
          <cell r="E6936">
            <v>10.220000000000001</v>
          </cell>
          <cell r="F6936" t="str">
            <v>SEINFRA</v>
          </cell>
        </row>
        <row r="6937">
          <cell r="B6937" t="str">
            <v>C3074</v>
          </cell>
          <cell r="C6937" t="str">
            <v>DRENO PROFUNDO COM ENCHIMENTO DE BRITA</v>
          </cell>
          <cell r="D6937" t="str">
            <v>M</v>
          </cell>
          <cell r="E6937">
            <v>52.64</v>
          </cell>
          <cell r="F6937" t="str">
            <v>SEINFRA</v>
          </cell>
        </row>
        <row r="6938">
          <cell r="B6938" t="str">
            <v>C3085</v>
          </cell>
          <cell r="C6938" t="str">
            <v>EXTREMIDADE PARA DRENO PROFUNDO</v>
          </cell>
          <cell r="D6938" t="str">
            <v>UN</v>
          </cell>
          <cell r="E6938">
            <v>485.08</v>
          </cell>
          <cell r="F6938" t="str">
            <v>SEINFRA</v>
          </cell>
        </row>
        <row r="6939">
          <cell r="B6939" t="str">
            <v>C2590</v>
          </cell>
          <cell r="C6939" t="str">
            <v>TUBO DE PVC CORRUGADO PERFURADO D= 10cm</v>
          </cell>
          <cell r="D6939" t="str">
            <v>M</v>
          </cell>
          <cell r="E6939">
            <v>20.55</v>
          </cell>
          <cell r="F6939" t="str">
            <v>SEINFRA</v>
          </cell>
        </row>
        <row r="6940">
          <cell r="B6940" t="str">
            <v>C2591</v>
          </cell>
          <cell r="C6940" t="str">
            <v>TUBO DE PVC CORRUGADO PERFURADO D= 15cm</v>
          </cell>
          <cell r="D6940" t="str">
            <v>M</v>
          </cell>
          <cell r="E6940">
            <v>43.76</v>
          </cell>
          <cell r="F6940" t="str">
            <v>SEINFRA</v>
          </cell>
        </row>
        <row r="6941">
          <cell r="B6941" t="str">
            <v>C2592</v>
          </cell>
          <cell r="C6941" t="str">
            <v>TUBO DE PVC CORRUGADO PERFURADO D= 20cm</v>
          </cell>
          <cell r="D6941" t="str">
            <v>M</v>
          </cell>
          <cell r="E6941">
            <v>51.73</v>
          </cell>
          <cell r="F6941" t="str">
            <v>SEINFRA</v>
          </cell>
        </row>
        <row r="6942">
          <cell r="B6942" t="str">
            <v>DRENAGEM SUB-SUPERFICIAL</v>
          </cell>
          <cell r="C6942">
            <v>0</v>
          </cell>
          <cell r="D6942">
            <v>0</v>
          </cell>
          <cell r="E6942">
            <v>504.97</v>
          </cell>
          <cell r="F6942" t="str">
            <v>SEINFRA</v>
          </cell>
        </row>
        <row r="6943">
          <cell r="B6943" t="str">
            <v>C4661</v>
          </cell>
          <cell r="C6943" t="str">
            <v>BARBACÃ C/ TUBO PVC ESGOTO 50 mm, INCLUSIVE GEOTÊXTIL NÃO-TECIDO 100% POLIÉSTER COM RESISTÊNCIA A TRAÇÃO LONGITUDINAL MÍNIMA DE 8 kN/m (BIDIM RT-08 OU SIMILAR) E BRITA</v>
          </cell>
          <cell r="D6943" t="str">
            <v>UN</v>
          </cell>
          <cell r="E6943">
            <v>4.1399999999999997</v>
          </cell>
          <cell r="F6943" t="str">
            <v>SEINFRA</v>
          </cell>
        </row>
        <row r="6944">
          <cell r="B6944">
            <v>0</v>
          </cell>
          <cell r="C6944">
            <v>0</v>
          </cell>
          <cell r="D6944">
            <v>0</v>
          </cell>
          <cell r="E6944">
            <v>0</v>
          </cell>
          <cell r="F6944" t="str">
            <v>SEINFRA</v>
          </cell>
        </row>
        <row r="6945">
          <cell r="B6945" t="str">
            <v>C4662</v>
          </cell>
          <cell r="C6945" t="str">
            <v>BARBACÃ C/ TUBO PVC ESGOTO 75 mm, INCLUSIVE GEOTÊXTIL NÃO-TECIDO 100% POLIÉSTER COM RESISTÊNCIA A TRAÇÃO LONGITUDINAL MÍNIMA DE 8 kN/m (BIDIM RT-08 OU SIMILAR) E BRITA</v>
          </cell>
          <cell r="D6945" t="str">
            <v>UN</v>
          </cell>
          <cell r="E6945">
            <v>5.39</v>
          </cell>
          <cell r="F6945" t="str">
            <v>SEINFRA</v>
          </cell>
        </row>
        <row r="6946">
          <cell r="B6946">
            <v>0</v>
          </cell>
          <cell r="C6946">
            <v>0</v>
          </cell>
          <cell r="D6946">
            <v>0</v>
          </cell>
          <cell r="E6946">
            <v>0</v>
          </cell>
          <cell r="F6946" t="str">
            <v>SEINFRA</v>
          </cell>
        </row>
        <row r="6947">
          <cell r="B6947" t="str">
            <v>C4663</v>
          </cell>
          <cell r="C6947" t="str">
            <v>BARBACÃ C/ TUBO PVC ESGOTO 100 mm, INCLUSIVE GEOTÊXTIL NÃO-TECIDO 100% POLIÉSTER COM RESISTÊNCIA A TRAÇÃO LONGITUDINAL MÍNIMA DE 8 kN/m (BIDIM RT-08 OU SIMILAR) E BRITA</v>
          </cell>
          <cell r="D6947" t="str">
            <v>UN</v>
          </cell>
          <cell r="E6947">
            <v>6.02</v>
          </cell>
          <cell r="F6947" t="str">
            <v>SEINFRA</v>
          </cell>
        </row>
        <row r="6948">
          <cell r="B6948">
            <v>0</v>
          </cell>
          <cell r="C6948">
            <v>0</v>
          </cell>
          <cell r="D6948">
            <v>0</v>
          </cell>
          <cell r="E6948">
            <v>0</v>
          </cell>
          <cell r="F6948" t="str">
            <v>SEINFRA</v>
          </cell>
        </row>
        <row r="6949">
          <cell r="B6949" t="str">
            <v>C3141</v>
          </cell>
          <cell r="C6949" t="str">
            <v>COLCHÃO DRENANTE DE AREIA ( S/TRANSP)</v>
          </cell>
          <cell r="D6949" t="str">
            <v>M3</v>
          </cell>
          <cell r="E6949">
            <v>12.02</v>
          </cell>
          <cell r="F6949" t="str">
            <v>SEINFRA</v>
          </cell>
        </row>
        <row r="6950">
          <cell r="B6950" t="str">
            <v>C3142</v>
          </cell>
          <cell r="C6950" t="str">
            <v>COLCHÃO DRENANTE DE BRITA ( S/TRANSP)</v>
          </cell>
          <cell r="D6950" t="str">
            <v>M3</v>
          </cell>
          <cell r="E6950">
            <v>82.43</v>
          </cell>
          <cell r="F6950" t="str">
            <v>SEINFRA</v>
          </cell>
        </row>
        <row r="6951">
          <cell r="B6951" t="str">
            <v>C3076</v>
          </cell>
          <cell r="C6951" t="str">
            <v>DRENO SUB-SUPERFICIAL C/ENCHIMENTO DE BRITA</v>
          </cell>
          <cell r="D6951" t="str">
            <v>M</v>
          </cell>
          <cell r="E6951">
            <v>18.489999999999998</v>
          </cell>
          <cell r="F6951" t="str">
            <v>SEINFRA</v>
          </cell>
        </row>
        <row r="6952">
          <cell r="B6952" t="str">
            <v>C4660</v>
          </cell>
          <cell r="C6952" t="str">
            <v>DRENO SUB-SUPERFICIAL C/ GEOTÊXTIL NÃO TECIDO 100% POLIÉSTER COM RESISTÊNCIA A TRAÇÃO LONGITUDINAL MÍNIMA DE 9 kN/m (BIDIM RT-09 OU SIMILAR) INCLUSIVE ENCHIMENTO DE BRITA</v>
          </cell>
          <cell r="D6952" t="str">
            <v>M</v>
          </cell>
          <cell r="E6952">
            <v>30</v>
          </cell>
          <cell r="F6952" t="str">
            <v>SEINFRA</v>
          </cell>
        </row>
        <row r="6953">
          <cell r="B6953">
            <v>0</v>
          </cell>
          <cell r="C6953">
            <v>0</v>
          </cell>
          <cell r="D6953">
            <v>0</v>
          </cell>
          <cell r="E6953">
            <v>0</v>
          </cell>
          <cell r="F6953" t="str">
            <v>SEINFRA</v>
          </cell>
        </row>
        <row r="6954">
          <cell r="B6954" t="str">
            <v>C3086</v>
          </cell>
          <cell r="C6954" t="str">
            <v>EXTREMIDADE PARA DRENO SUB-SUPERFICIAL</v>
          </cell>
          <cell r="D6954" t="str">
            <v>UN</v>
          </cell>
          <cell r="E6954">
            <v>177.59</v>
          </cell>
          <cell r="F6954" t="str">
            <v>SEINFRA</v>
          </cell>
        </row>
        <row r="6955">
          <cell r="B6955" t="str">
            <v>C4659</v>
          </cell>
          <cell r="C6955" t="str">
            <v>GEOTEXTIL NÃO TECIDO 100% POLIÉSTER COM RESISTÊNCIA AO PUNCIONAMENTO CBR MÍNIMA DE 2 kN</v>
          </cell>
          <cell r="D6955" t="str">
            <v>M2</v>
          </cell>
          <cell r="E6955">
            <v>6.19</v>
          </cell>
          <cell r="F6955" t="str">
            <v>SEINFRA</v>
          </cell>
        </row>
        <row r="6956">
          <cell r="B6956">
            <v>0</v>
          </cell>
          <cell r="C6956">
            <v>0</v>
          </cell>
          <cell r="D6956">
            <v>0</v>
          </cell>
          <cell r="E6956">
            <v>0</v>
          </cell>
          <cell r="F6956" t="str">
            <v>SEINFRA</v>
          </cell>
        </row>
        <row r="6957">
          <cell r="B6957" t="str">
            <v>C4650</v>
          </cell>
          <cell r="C6957" t="str">
            <v>GEOTÊXTIL NÃO-TECIDO 100% POLIÉSTER COM RESISTÊNCIA AO PUNCIONAMENTO CBR MÍNIMA DE 5,5 kN (BIDIM RT-31 OU SIMILAR) PARA ÁREAS SUBMERSAS</v>
          </cell>
          <cell r="D6957" t="str">
            <v>M2</v>
          </cell>
          <cell r="E6957">
            <v>28.39</v>
          </cell>
          <cell r="F6957" t="str">
            <v>SEINFRA</v>
          </cell>
        </row>
        <row r="6958">
          <cell r="B6958">
            <v>0</v>
          </cell>
          <cell r="C6958">
            <v>0</v>
          </cell>
          <cell r="D6958">
            <v>0</v>
          </cell>
          <cell r="E6958">
            <v>0</v>
          </cell>
          <cell r="F6958" t="str">
            <v>SEINFRA</v>
          </cell>
        </row>
        <row r="6959">
          <cell r="B6959" t="str">
            <v>C4651</v>
          </cell>
          <cell r="C6959" t="str">
            <v>GEOTÊXTIL NÃO-TECIDO 100% POLIÉSTER COM RESISTÊNCIA A TRAÇÃO LONGITUDINAL MÍNIMA DE 7 kN/m (BIDIM RT-07 OU SIMILAR)</v>
          </cell>
          <cell r="D6959" t="str">
            <v>M2</v>
          </cell>
          <cell r="E6959">
            <v>5.77</v>
          </cell>
          <cell r="F6959" t="str">
            <v>SEINFRA</v>
          </cell>
        </row>
        <row r="6960">
          <cell r="B6960">
            <v>0</v>
          </cell>
          <cell r="C6960">
            <v>0</v>
          </cell>
          <cell r="D6960">
            <v>0</v>
          </cell>
          <cell r="E6960">
            <v>0</v>
          </cell>
          <cell r="F6960" t="str">
            <v>SEINFRA</v>
          </cell>
        </row>
        <row r="6961">
          <cell r="B6961" t="str">
            <v>C4652</v>
          </cell>
          <cell r="C6961" t="str">
            <v>GEOTÊXTIL NÃO-TECIDO 100% POLIÉSTER COM RESISTÊNCIA A TRAÇÃO LONGITUDINAL MÍNIMA DE 8 kN/m (BIDIM RT-08 OU SIMILAR)</v>
          </cell>
          <cell r="D6961" t="str">
            <v>M2</v>
          </cell>
          <cell r="E6961">
            <v>6.32</v>
          </cell>
          <cell r="F6961" t="str">
            <v>SEINFRA</v>
          </cell>
        </row>
        <row r="6962">
          <cell r="B6962">
            <v>0</v>
          </cell>
          <cell r="C6962">
            <v>0</v>
          </cell>
          <cell r="D6962">
            <v>0</v>
          </cell>
          <cell r="E6962">
            <v>0</v>
          </cell>
          <cell r="F6962" t="str">
            <v>SEINFRA</v>
          </cell>
        </row>
        <row r="6963">
          <cell r="B6963" t="str">
            <v>C4653</v>
          </cell>
          <cell r="C6963" t="str">
            <v>GEOTÊXTIL NÃO-TECIDO 100% POLIÉSTER COM RESISTÊNCIA A TRAÇÃO LONGITUDINAL MÍNIMA DE 9 kN/m (BIDIM RT-09 OU SIMILAR)</v>
          </cell>
          <cell r="D6963" t="str">
            <v>M2</v>
          </cell>
          <cell r="E6963">
            <v>7.11</v>
          </cell>
          <cell r="F6963" t="str">
            <v>SEINFRA</v>
          </cell>
        </row>
        <row r="6964">
          <cell r="B6964">
            <v>0</v>
          </cell>
          <cell r="C6964">
            <v>0</v>
          </cell>
          <cell r="D6964">
            <v>0</v>
          </cell>
          <cell r="E6964">
            <v>0</v>
          </cell>
          <cell r="F6964" t="str">
            <v>SEINFRA</v>
          </cell>
        </row>
        <row r="6965">
          <cell r="B6965" t="str">
            <v>C4586</v>
          </cell>
          <cell r="C6965" t="str">
            <v>GEOTÊXTIL NÃO-TECIDO 100% POLIÉSTER COM RESISTÊNCIA A TRAÇÃO LONGITUDINAL MÍNIMA DE 10 kN/m (BIDIM RT-10 OU SIMILAR)</v>
          </cell>
          <cell r="D6965" t="str">
            <v>M2</v>
          </cell>
          <cell r="E6965">
            <v>7.76</v>
          </cell>
          <cell r="F6965" t="str">
            <v>SEINFRA</v>
          </cell>
        </row>
        <row r="6966">
          <cell r="B6966">
            <v>0</v>
          </cell>
          <cell r="C6966">
            <v>0</v>
          </cell>
          <cell r="D6966">
            <v>0</v>
          </cell>
          <cell r="E6966">
            <v>0</v>
          </cell>
          <cell r="F6966" t="str">
            <v>SEINFRA</v>
          </cell>
        </row>
        <row r="6967">
          <cell r="B6967" t="str">
            <v>C4654</v>
          </cell>
          <cell r="C6967" t="str">
            <v>GEOTÊXTIL NÃO-TECIDO 100% POLIÉSTER COM RESISTÊNCIA A TRAÇÃO LONGITUDINAL MÍNIMA DE 14 kN/m (BIDIM RT-14 OU SIMILAR)</v>
          </cell>
          <cell r="D6967" t="str">
            <v>M2</v>
          </cell>
          <cell r="E6967">
            <v>10.84</v>
          </cell>
          <cell r="F6967" t="str">
            <v>SEINFRA</v>
          </cell>
        </row>
        <row r="6968">
          <cell r="B6968">
            <v>0</v>
          </cell>
          <cell r="C6968">
            <v>0</v>
          </cell>
          <cell r="D6968">
            <v>0</v>
          </cell>
          <cell r="E6968">
            <v>0</v>
          </cell>
          <cell r="F6968" t="str">
            <v>SEINFRA</v>
          </cell>
        </row>
        <row r="6969">
          <cell r="B6969" t="str">
            <v>C4655</v>
          </cell>
          <cell r="C6969" t="str">
            <v>GEOTÊXTIL NÃO-TECIDO 100% POLIÉSTER COM RESISTÊNCIA A TRAÇÃO LONGITUDINAL MÍNIMA DE 16 kN/m (BIDIM RT-16 OU SIMILAR)</v>
          </cell>
          <cell r="D6969" t="str">
            <v>M2</v>
          </cell>
          <cell r="E6969">
            <v>12.39</v>
          </cell>
          <cell r="F6969" t="str">
            <v>SEINFRA</v>
          </cell>
        </row>
        <row r="6970">
          <cell r="B6970">
            <v>0</v>
          </cell>
          <cell r="C6970">
            <v>0</v>
          </cell>
          <cell r="D6970">
            <v>0</v>
          </cell>
          <cell r="E6970">
            <v>0</v>
          </cell>
          <cell r="F6970" t="str">
            <v>SEINFRA</v>
          </cell>
        </row>
        <row r="6971">
          <cell r="B6971" t="str">
            <v>C4656</v>
          </cell>
          <cell r="C6971" t="str">
            <v>GEOTÊXTIL NÃO-TECIDO 100% POLIÉSTER COM RESISTÊNCIA A TRAÇÃO LONGITUDINAL MÍNIMA DE 21 kN/m (BIDIM RT-21 OU SIMILAR)</v>
          </cell>
          <cell r="D6971" t="str">
            <v>M2</v>
          </cell>
          <cell r="E6971">
            <v>15.55</v>
          </cell>
          <cell r="F6971" t="str">
            <v>SEINFRA</v>
          </cell>
        </row>
        <row r="6972">
          <cell r="B6972">
            <v>0</v>
          </cell>
          <cell r="C6972">
            <v>0</v>
          </cell>
          <cell r="D6972">
            <v>0</v>
          </cell>
          <cell r="E6972">
            <v>0</v>
          </cell>
          <cell r="F6972" t="str">
            <v>SEINFRA</v>
          </cell>
        </row>
        <row r="6973">
          <cell r="B6973" t="str">
            <v>C4657</v>
          </cell>
          <cell r="C6973" t="str">
            <v>GEOTÊXTIL NÃO-TECIDO 100% POLIÉSTER COM RESISTÊNCIA A TRAÇÃO LONGITUDINAL MÍNIMA DE 26 kN/m (BIDIM RT-26 OU SIMILAR)</v>
          </cell>
          <cell r="D6973" t="str">
            <v>M2</v>
          </cell>
          <cell r="E6973">
            <v>20.23</v>
          </cell>
          <cell r="F6973" t="str">
            <v>SEINFRA</v>
          </cell>
        </row>
        <row r="6974">
          <cell r="B6974">
            <v>0</v>
          </cell>
          <cell r="C6974">
            <v>0</v>
          </cell>
          <cell r="D6974">
            <v>0</v>
          </cell>
          <cell r="E6974">
            <v>0</v>
          </cell>
          <cell r="F6974" t="str">
            <v>SEINFRA</v>
          </cell>
        </row>
        <row r="6975">
          <cell r="B6975" t="str">
            <v>C4658</v>
          </cell>
          <cell r="C6975" t="str">
            <v>GEOTÊXTIL NÃO-TECIDO 100% POLIÉSTER COM RESISTÊNCIA A TRAÇÃO LONGITUDINAL MÍNIMA DE 31 kN/m (BIDIM RT-31 OU SIMILAR)</v>
          </cell>
          <cell r="D6975" t="str">
            <v>M2</v>
          </cell>
          <cell r="E6975">
            <v>23.32</v>
          </cell>
          <cell r="F6975" t="str">
            <v>SEINFRA</v>
          </cell>
        </row>
        <row r="6976">
          <cell r="B6976">
            <v>0</v>
          </cell>
          <cell r="C6976">
            <v>0</v>
          </cell>
          <cell r="D6976">
            <v>0</v>
          </cell>
          <cell r="E6976">
            <v>0</v>
          </cell>
          <cell r="F6976" t="str">
            <v>SEINFRA</v>
          </cell>
        </row>
        <row r="6977">
          <cell r="B6977" t="str">
            <v>C4752</v>
          </cell>
          <cell r="C6977" t="str">
            <v>MANTA GEOTEXTIL, TECIDA 100% POLIPROPILENO, RESISTÊNCIA A TRAÇÃO DE 55KN/M E DEFORMAÇÃO INFERIOR A 15% (FORNECIMENTO E ASSENTAMENTO)</v>
          </cell>
          <cell r="D6977" t="str">
            <v>M2</v>
          </cell>
          <cell r="E6977">
            <v>9.43</v>
          </cell>
          <cell r="F6977" t="str">
            <v>SEINFRA</v>
          </cell>
        </row>
        <row r="6978">
          <cell r="B6978">
            <v>0</v>
          </cell>
          <cell r="C6978">
            <v>0</v>
          </cell>
          <cell r="D6978">
            <v>0</v>
          </cell>
          <cell r="E6978">
            <v>0</v>
          </cell>
          <cell r="F6978" t="str">
            <v>SEINFRA</v>
          </cell>
        </row>
        <row r="6979">
          <cell r="B6979" t="str">
            <v>C4753</v>
          </cell>
          <cell r="C6979" t="str">
            <v>PEÇA EM MADEIRA MUIRACATIARA (2,50X5,00CM) PARA FIXAÇÃO DA MANTA GEOTEXTIL</v>
          </cell>
          <cell r="D6979" t="str">
            <v>M</v>
          </cell>
          <cell r="E6979">
            <v>15.59</v>
          </cell>
          <cell r="F6979" t="str">
            <v>SEINFRA</v>
          </cell>
        </row>
        <row r="6980">
          <cell r="B6980">
            <v>0</v>
          </cell>
          <cell r="C6980">
            <v>0</v>
          </cell>
          <cell r="D6980">
            <v>0</v>
          </cell>
          <cell r="E6980">
            <v>0</v>
          </cell>
          <cell r="F6980" t="str">
            <v>SEINFRA</v>
          </cell>
        </row>
        <row r="6981">
          <cell r="B6981" t="str">
            <v>DRENAGEM SUPERFICIAL</v>
          </cell>
          <cell r="C6981">
            <v>0</v>
          </cell>
          <cell r="D6981">
            <v>0</v>
          </cell>
          <cell r="E6981">
            <v>20007.400000000001</v>
          </cell>
          <cell r="F6981" t="str">
            <v>SEINFRA</v>
          </cell>
        </row>
        <row r="6982">
          <cell r="B6982" t="str">
            <v>C0365</v>
          </cell>
          <cell r="C6982" t="str">
            <v xml:space="preserve">BANQUETA/ MEIO FIO DE CONCRETO MOLDADO NO LOCAL </v>
          </cell>
          <cell r="D6982" t="str">
            <v>M</v>
          </cell>
          <cell r="E6982">
            <v>20.350000000000001</v>
          </cell>
          <cell r="F6982" t="str">
            <v>SEINFRA</v>
          </cell>
        </row>
        <row r="6983">
          <cell r="B6983" t="str">
            <v>C0367</v>
          </cell>
          <cell r="C6983" t="str">
            <v>BANQUETA/ MEIO FIO DE CONCRETO PRÉ-MOLDADO (1,00x0,25x0,15m)</v>
          </cell>
          <cell r="D6983" t="str">
            <v>M</v>
          </cell>
          <cell r="E6983">
            <v>34.19</v>
          </cell>
          <cell r="F6983" t="str">
            <v>SEINFRA</v>
          </cell>
        </row>
        <row r="6984">
          <cell r="B6984" t="str">
            <v>C0366</v>
          </cell>
          <cell r="C6984" t="str">
            <v>BANQUETA/ MEIO FIO DE CONCRETO P/ VIAS URBANAS (1,00x0,35x0,15m)</v>
          </cell>
          <cell r="D6984" t="str">
            <v>M</v>
          </cell>
          <cell r="E6984">
            <v>43.65</v>
          </cell>
          <cell r="F6984" t="str">
            <v>SEINFRA</v>
          </cell>
        </row>
        <row r="6985">
          <cell r="B6985" t="str">
            <v>C0368</v>
          </cell>
          <cell r="C6985" t="str">
            <v>BANQUETA/ MEIO FIO DE TIJOLO MACIÇO</v>
          </cell>
          <cell r="D6985" t="str">
            <v>M</v>
          </cell>
          <cell r="E6985">
            <v>24.08</v>
          </cell>
          <cell r="F6985" t="str">
            <v>SEINFRA</v>
          </cell>
        </row>
        <row r="6986">
          <cell r="B6986" t="str">
            <v>C3065</v>
          </cell>
          <cell r="C6986" t="str">
            <v>DESCIDA D'ÁGUA DE CONCRETO ARMADO PADRÃO DERT</v>
          </cell>
          <cell r="D6986" t="str">
            <v>M</v>
          </cell>
          <cell r="E6986">
            <v>144.49</v>
          </cell>
          <cell r="F6986" t="str">
            <v>SEINFRA</v>
          </cell>
        </row>
        <row r="6987">
          <cell r="B6987" t="str">
            <v>C3066</v>
          </cell>
          <cell r="C6987" t="str">
            <v>DESCIDA D'ÁGUA DE CONCRETO ARMADO TIPO U</v>
          </cell>
          <cell r="D6987" t="str">
            <v>M</v>
          </cell>
          <cell r="E6987">
            <v>142.30000000000001</v>
          </cell>
          <cell r="F6987" t="str">
            <v>SEINFRA</v>
          </cell>
        </row>
        <row r="6988">
          <cell r="B6988" t="str">
            <v>C3067</v>
          </cell>
          <cell r="C6988" t="str">
            <v>DESCIDA D'AGUA EM CALHA PRÉ-MOLDADA DE CONCRETO D= 0,40m</v>
          </cell>
          <cell r="D6988" t="str">
            <v>M</v>
          </cell>
          <cell r="E6988">
            <v>54.26</v>
          </cell>
          <cell r="F6988" t="str">
            <v>SEINFRA</v>
          </cell>
        </row>
        <row r="6989">
          <cell r="B6989" t="str">
            <v>C2727</v>
          </cell>
          <cell r="C6989" t="str">
            <v>DRENAGEM COM CALHA PRÉ-MOLDADA DE CONCRETO D= 0,30m</v>
          </cell>
          <cell r="D6989" t="str">
            <v>M</v>
          </cell>
          <cell r="E6989">
            <v>49.86</v>
          </cell>
          <cell r="F6989" t="str">
            <v>SEINFRA</v>
          </cell>
        </row>
        <row r="6990">
          <cell r="B6990" t="str">
            <v>C4583</v>
          </cell>
          <cell r="C6990" t="str">
            <v>MEIO FIO CONJUGADO C/ SARJETA, EXTRUSADO COM CONCRETO FCK 20 MPa</v>
          </cell>
          <cell r="D6990" t="str">
            <v>M</v>
          </cell>
          <cell r="E6990">
            <v>51.01</v>
          </cell>
          <cell r="F6990" t="str">
            <v>SEINFRA</v>
          </cell>
        </row>
        <row r="6991">
          <cell r="B6991" t="str">
            <v>C3097</v>
          </cell>
          <cell r="C6991" t="str">
            <v>MEIO FIO DE PEDRA GRANÍTICA</v>
          </cell>
          <cell r="D6991" t="str">
            <v>M</v>
          </cell>
          <cell r="E6991">
            <v>16.78</v>
          </cell>
          <cell r="F6991" t="str">
            <v>SEINFRA</v>
          </cell>
        </row>
        <row r="6992">
          <cell r="B6992" t="str">
            <v>C3449</v>
          </cell>
          <cell r="C6992" t="str">
            <v>MEIO FIO PRÉ MOLDADO (0,07x0,30x1,00)m C/REJUNTAMENTO</v>
          </cell>
          <cell r="D6992" t="str">
            <v>M</v>
          </cell>
          <cell r="E6992">
            <v>19.649999999999999</v>
          </cell>
          <cell r="F6992" t="str">
            <v>SEINFRA</v>
          </cell>
        </row>
        <row r="6993">
          <cell r="B6993" t="str">
            <v>C2018</v>
          </cell>
          <cell r="C6993" t="str">
            <v>POÇO DE VISITA DE ALVENARIA P/ GALERIA DE ÁGUAS PLUVIAIS DIAM. = 1m  E PROFUNDIDADE= 2m</v>
          </cell>
          <cell r="D6993" t="str">
            <v>UN</v>
          </cell>
          <cell r="E6993">
            <v>4110.38</v>
          </cell>
          <cell r="F6993" t="str">
            <v>SEINFRA</v>
          </cell>
        </row>
        <row r="6994">
          <cell r="B6994">
            <v>0</v>
          </cell>
          <cell r="C6994">
            <v>0</v>
          </cell>
          <cell r="D6994">
            <v>0</v>
          </cell>
          <cell r="E6994">
            <v>0</v>
          </cell>
          <cell r="F6994" t="str">
            <v>SEINFRA</v>
          </cell>
        </row>
        <row r="6995">
          <cell r="B6995" t="str">
            <v>C2019</v>
          </cell>
          <cell r="C6995" t="str">
            <v>POÇO DE VISITA DE ALVENARIA P/ GALERIA DE ÁGUAS PLUVIAIS DIAM. = 1m  E PROFUNDIDADE= 4m</v>
          </cell>
          <cell r="D6995" t="str">
            <v>UN</v>
          </cell>
          <cell r="E6995">
            <v>6057.57</v>
          </cell>
          <cell r="F6995" t="str">
            <v>SEINFRA</v>
          </cell>
        </row>
        <row r="6996">
          <cell r="B6996">
            <v>0</v>
          </cell>
          <cell r="C6996">
            <v>0</v>
          </cell>
          <cell r="D6996">
            <v>0</v>
          </cell>
          <cell r="E6996">
            <v>0</v>
          </cell>
          <cell r="F6996" t="str">
            <v>SEINFRA</v>
          </cell>
        </row>
        <row r="6997">
          <cell r="B6997" t="str">
            <v>C2020</v>
          </cell>
          <cell r="C6997" t="str">
            <v>POÇO DE VISITA DE ALVENARIA P/ GALERIA DE ÁGUAS PLUVIAIS DIAM.= 1m  E PROFUNDIDADE= 6m</v>
          </cell>
          <cell r="D6997" t="str">
            <v>UN</v>
          </cell>
          <cell r="E6997">
            <v>8094.53</v>
          </cell>
          <cell r="F6997" t="str">
            <v>SEINFRA</v>
          </cell>
        </row>
        <row r="6998">
          <cell r="B6998">
            <v>0</v>
          </cell>
          <cell r="C6998">
            <v>0</v>
          </cell>
          <cell r="D6998">
            <v>0</v>
          </cell>
          <cell r="E6998">
            <v>0</v>
          </cell>
          <cell r="F6998" t="str">
            <v>SEINFRA</v>
          </cell>
        </row>
        <row r="6999">
          <cell r="B6999" t="str">
            <v>C3110</v>
          </cell>
          <cell r="C6999" t="str">
            <v>SAIDA D'AGUA C/ DISSIPADOR DE ENERGIA</v>
          </cell>
          <cell r="D6999" t="str">
            <v>UN</v>
          </cell>
          <cell r="E6999">
            <v>202.46</v>
          </cell>
          <cell r="F6999" t="str">
            <v>SEINFRA</v>
          </cell>
        </row>
        <row r="7000">
          <cell r="B7000" t="str">
            <v>C3322</v>
          </cell>
          <cell r="C7000" t="str">
            <v>SARJETA CONJUGADA COM BANQUETA EM CONCRETO SIMPLES</v>
          </cell>
          <cell r="D7000" t="str">
            <v>M</v>
          </cell>
          <cell r="E7000">
            <v>69.89</v>
          </cell>
          <cell r="F7000" t="str">
            <v>SEINFRA</v>
          </cell>
        </row>
        <row r="7001">
          <cell r="B7001" t="str">
            <v>C3111</v>
          </cell>
          <cell r="C7001" t="str">
            <v>SARJETA DE CONCRETO SIMPLES "U" C/H=0,35m/E=0,08m</v>
          </cell>
          <cell r="D7001" t="str">
            <v>M</v>
          </cell>
          <cell r="E7001">
            <v>127.67</v>
          </cell>
          <cell r="F7001" t="str">
            <v>SEINFRA</v>
          </cell>
        </row>
        <row r="7002">
          <cell r="B7002" t="str">
            <v>C3112</v>
          </cell>
          <cell r="C7002" t="str">
            <v>SARJETA DE CONCRETO SIMPLES C/L=1,00m/E=0,08m</v>
          </cell>
          <cell r="D7002" t="str">
            <v>M</v>
          </cell>
          <cell r="E7002">
            <v>42.81</v>
          </cell>
          <cell r="F7002" t="str">
            <v>SEINFRA</v>
          </cell>
        </row>
        <row r="7003">
          <cell r="B7003" t="str">
            <v>C3113</v>
          </cell>
          <cell r="C7003" t="str">
            <v>SARJETA DE CONCRETO SIMPLES C/L=1,20m/E=0,08m</v>
          </cell>
          <cell r="D7003" t="str">
            <v>M</v>
          </cell>
          <cell r="E7003">
            <v>52.42</v>
          </cell>
          <cell r="F7003" t="str">
            <v>SEINFRA</v>
          </cell>
        </row>
        <row r="7004">
          <cell r="B7004" t="str">
            <v>C2310</v>
          </cell>
          <cell r="C7004" t="str">
            <v>TAMPÃO DE FERRO FUNDIDO P/ POÇO DE VISITA  DE DIAM-=1 M</v>
          </cell>
          <cell r="D7004" t="str">
            <v>UN</v>
          </cell>
          <cell r="E7004">
            <v>610.75</v>
          </cell>
          <cell r="F7004" t="str">
            <v>SEINFRA</v>
          </cell>
        </row>
        <row r="7005">
          <cell r="B7005" t="str">
            <v>C4874</v>
          </cell>
          <cell r="C7005" t="str">
            <v>TAMPONAMENTO PROVISÓRIO EM CAIXA DE VISITA</v>
          </cell>
          <cell r="D7005" t="str">
            <v>UN</v>
          </cell>
          <cell r="E7005">
            <v>38.299999999999997</v>
          </cell>
          <cell r="F7005" t="str">
            <v>SEINFRA</v>
          </cell>
        </row>
        <row r="7006">
          <cell r="B7006" t="str">
            <v>ARGAMASSAS</v>
          </cell>
          <cell r="C7006">
            <v>0</v>
          </cell>
          <cell r="D7006">
            <v>0</v>
          </cell>
          <cell r="E7006">
            <v>25523.84</v>
          </cell>
          <cell r="F7006" t="str">
            <v>SEINFRA</v>
          </cell>
        </row>
        <row r="7007">
          <cell r="B7007" t="str">
            <v>PREPARAÇÃO DE MATERIAIS</v>
          </cell>
          <cell r="C7007">
            <v>0</v>
          </cell>
          <cell r="D7007">
            <v>0</v>
          </cell>
          <cell r="E7007">
            <v>608.16</v>
          </cell>
          <cell r="F7007" t="str">
            <v>SEINFRA</v>
          </cell>
        </row>
        <row r="7008">
          <cell r="B7008" t="str">
            <v>C0115</v>
          </cell>
          <cell r="C7008" t="str">
            <v>AREIA SECA MEIO PENEIRADA</v>
          </cell>
          <cell r="D7008" t="str">
            <v>M3</v>
          </cell>
          <cell r="E7008">
            <v>224.82</v>
          </cell>
          <cell r="F7008" t="str">
            <v>SEINFRA</v>
          </cell>
        </row>
        <row r="7009">
          <cell r="B7009" t="str">
            <v>C0116</v>
          </cell>
          <cell r="C7009" t="str">
            <v>AREIA SECA PENEIRADA</v>
          </cell>
          <cell r="D7009" t="str">
            <v>M3</v>
          </cell>
          <cell r="E7009">
            <v>383.34</v>
          </cell>
          <cell r="F7009" t="str">
            <v>SEINFRA</v>
          </cell>
        </row>
        <row r="7010">
          <cell r="B7010" t="str">
            <v>ARGAMASSA DE CIMENTO</v>
          </cell>
          <cell r="C7010">
            <v>0</v>
          </cell>
          <cell r="D7010">
            <v>0</v>
          </cell>
          <cell r="E7010">
            <v>20694.05</v>
          </cell>
          <cell r="F7010" t="str">
            <v>SEINFRA</v>
          </cell>
        </row>
        <row r="7011">
          <cell r="B7011" t="str">
            <v>C0117</v>
          </cell>
          <cell r="C7011" t="str">
            <v>ARGAMASSA DE CIMENTO ARENOSO E AREIA S/PEN. TRAÇO 1:2:4</v>
          </cell>
          <cell r="D7011" t="str">
            <v>M3</v>
          </cell>
          <cell r="E7011">
            <v>347.1</v>
          </cell>
          <cell r="F7011" t="str">
            <v>SEINFRA</v>
          </cell>
        </row>
        <row r="7012">
          <cell r="B7012" t="str">
            <v>C0129</v>
          </cell>
          <cell r="C7012" t="str">
            <v>ARGAMASSA DE CIMENTO ARENOSO E AREIA S/PEN. TRAÇO 1:2:6</v>
          </cell>
          <cell r="D7012" t="str">
            <v>M3</v>
          </cell>
          <cell r="E7012">
            <v>316.83</v>
          </cell>
          <cell r="F7012" t="str">
            <v>SEINFRA</v>
          </cell>
        </row>
        <row r="7013">
          <cell r="B7013" t="str">
            <v>C0133</v>
          </cell>
          <cell r="C7013" t="str">
            <v>ARGAMASSA DE CIMENTO ARENOSO E AREIA S/PEN. TRAÇO1:2.5:3.5</v>
          </cell>
          <cell r="D7013" t="str">
            <v>M3</v>
          </cell>
          <cell r="E7013">
            <v>347.23</v>
          </cell>
          <cell r="F7013" t="str">
            <v>SEINFRA</v>
          </cell>
        </row>
        <row r="7014">
          <cell r="B7014" t="str">
            <v>C0130</v>
          </cell>
          <cell r="C7014" t="str">
            <v>ARGAMASSA DE CIMENTO ARENOSO E AREIA S/PEN. TRAÇO 1:3:3</v>
          </cell>
          <cell r="D7014" t="str">
            <v>M3</v>
          </cell>
          <cell r="E7014">
            <v>347.35</v>
          </cell>
          <cell r="F7014" t="str">
            <v>SEINFRA</v>
          </cell>
        </row>
        <row r="7015">
          <cell r="B7015" t="str">
            <v>C0131</v>
          </cell>
          <cell r="C7015" t="str">
            <v>ARGAMASSA DE CIMENTO ARENOSO E AREIA S/PEN. TRAÇO 1:3:5</v>
          </cell>
          <cell r="D7015" t="str">
            <v>M3</v>
          </cell>
          <cell r="E7015">
            <v>317.02</v>
          </cell>
          <cell r="F7015" t="str">
            <v>SEINFRA</v>
          </cell>
        </row>
        <row r="7016">
          <cell r="B7016" t="str">
            <v>C0132</v>
          </cell>
          <cell r="C7016" t="str">
            <v>ARGAMASSA DE CIMENTO ARENOSO E AREIA S/PEN. TRAÇO 1:3:7</v>
          </cell>
          <cell r="D7016" t="str">
            <v>M3</v>
          </cell>
          <cell r="E7016">
            <v>300.55</v>
          </cell>
          <cell r="F7016" t="str">
            <v>SEINFRA</v>
          </cell>
        </row>
        <row r="7017">
          <cell r="B7017" t="str">
            <v>C0181</v>
          </cell>
          <cell r="C7017" t="str">
            <v>ARGAMASSA DE CIMENTO ARENOSO E AREIA S/PEN. TRAÇO 1:3.5:2.5</v>
          </cell>
          <cell r="D7017" t="str">
            <v>M3</v>
          </cell>
          <cell r="E7017">
            <v>347.48</v>
          </cell>
          <cell r="F7017" t="str">
            <v>SEINFRA</v>
          </cell>
        </row>
        <row r="7018">
          <cell r="B7018" t="str">
            <v>C0118</v>
          </cell>
          <cell r="C7018" t="str">
            <v>ARGAMASSA DE CIMENTO ARENOSO E AREIA S/PEN. TRAÇO 1:4:2</v>
          </cell>
          <cell r="D7018" t="str">
            <v>M3</v>
          </cell>
          <cell r="E7018">
            <v>347.62</v>
          </cell>
          <cell r="F7018" t="str">
            <v>SEINFRA</v>
          </cell>
        </row>
        <row r="7019">
          <cell r="B7019" t="str">
            <v>C0119</v>
          </cell>
          <cell r="C7019" t="str">
            <v>ARGAMASSA DE CIMENTO ARENOSO E AREIA S/PEN. TRAÇO 1:4:4</v>
          </cell>
          <cell r="D7019" t="str">
            <v>M3</v>
          </cell>
          <cell r="E7019">
            <v>317.20999999999998</v>
          </cell>
          <cell r="F7019" t="str">
            <v>SEINFRA</v>
          </cell>
        </row>
        <row r="7020">
          <cell r="B7020" t="str">
            <v>C0120</v>
          </cell>
          <cell r="C7020" t="str">
            <v>ARGAMASSA DE CIMENTO ARENOSO E AREIA S/PEN. TRAÇO 1:4:6</v>
          </cell>
          <cell r="D7020" t="str">
            <v>M3</v>
          </cell>
          <cell r="E7020">
            <v>300.70999999999998</v>
          </cell>
          <cell r="F7020" t="str">
            <v>SEINFRA</v>
          </cell>
        </row>
        <row r="7021">
          <cell r="B7021" t="str">
            <v>C0121</v>
          </cell>
          <cell r="C7021" t="str">
            <v>ARGAMASSA DE CIMENTO ARENOSO E AREIA S/PEN. TRAÇO 1:4:8</v>
          </cell>
          <cell r="D7021" t="str">
            <v>M3</v>
          </cell>
          <cell r="E7021">
            <v>287.83</v>
          </cell>
          <cell r="F7021" t="str">
            <v>SEINFRA</v>
          </cell>
        </row>
        <row r="7022">
          <cell r="B7022" t="str">
            <v>C0122</v>
          </cell>
          <cell r="C7022" t="str">
            <v>ARGAMASSA DE CIMENTO ARENOSO E AREIA S/PEN. TRAÇO 1:5:3</v>
          </cell>
          <cell r="D7022" t="str">
            <v>M3</v>
          </cell>
          <cell r="E7022">
            <v>317.39999999999998</v>
          </cell>
          <cell r="F7022" t="str">
            <v>SEINFRA</v>
          </cell>
        </row>
        <row r="7023">
          <cell r="B7023" t="str">
            <v>C0128</v>
          </cell>
          <cell r="C7023" t="str">
            <v>ARGAMASSA DE CIMENTO ARENOSO E AREIA S/PEN. TRAÇO 1:5:5</v>
          </cell>
          <cell r="D7023" t="str">
            <v>M3</v>
          </cell>
          <cell r="E7023">
            <v>300.87</v>
          </cell>
          <cell r="F7023" t="str">
            <v>SEINFRA</v>
          </cell>
        </row>
        <row r="7024">
          <cell r="B7024" t="str">
            <v>C0123</v>
          </cell>
          <cell r="C7024" t="str">
            <v>ARGAMASSA DE CIMENTO ARENOSO E AREIA S/PEN. TRAÇO 1:5:7</v>
          </cell>
          <cell r="D7024" t="str">
            <v>M3</v>
          </cell>
          <cell r="E7024">
            <v>287.97000000000003</v>
          </cell>
          <cell r="F7024" t="str">
            <v>SEINFRA</v>
          </cell>
        </row>
        <row r="7025">
          <cell r="B7025" t="str">
            <v>C0179</v>
          </cell>
          <cell r="C7025" t="str">
            <v>ARGAMASSA DE CIMENTO ARENOSO E AREIA S/PEN. TRAÇO 1:6:2</v>
          </cell>
          <cell r="D7025" t="str">
            <v>M3</v>
          </cell>
          <cell r="E7025">
            <v>317.60000000000002</v>
          </cell>
          <cell r="F7025" t="str">
            <v>SEINFRA</v>
          </cell>
        </row>
        <row r="7026">
          <cell r="B7026" t="str">
            <v>C0124</v>
          </cell>
          <cell r="C7026" t="str">
            <v>ARGAMASSA DE CIMENTO ARENOSO E AREIA S/PEN. TRAÇO 1:6:4</v>
          </cell>
          <cell r="D7026" t="str">
            <v>M3</v>
          </cell>
          <cell r="E7026">
            <v>301.02999999999997</v>
          </cell>
          <cell r="F7026" t="str">
            <v>SEINFRA</v>
          </cell>
        </row>
        <row r="7027">
          <cell r="B7027" t="str">
            <v>C0125</v>
          </cell>
          <cell r="C7027" t="str">
            <v>ARGAMASSA DE CIMENTO ARENOSO E AREIA S/PEN. TRAÇO 1:6:6</v>
          </cell>
          <cell r="D7027" t="str">
            <v>M3</v>
          </cell>
          <cell r="E7027">
            <v>288.10000000000002</v>
          </cell>
          <cell r="F7027" t="str">
            <v>SEINFRA</v>
          </cell>
        </row>
        <row r="7028">
          <cell r="B7028" t="str">
            <v>C0180</v>
          </cell>
          <cell r="C7028" t="str">
            <v>ARGAMASSA DE CIMENTO ARENOSO E AREIA S/PEN. TRAÇO 1:7:3</v>
          </cell>
          <cell r="D7028" t="str">
            <v>M3</v>
          </cell>
          <cell r="E7028">
            <v>301.19</v>
          </cell>
          <cell r="F7028" t="str">
            <v>SEINFRA</v>
          </cell>
        </row>
        <row r="7029">
          <cell r="B7029" t="str">
            <v>C0126</v>
          </cell>
          <cell r="C7029" t="str">
            <v>ARGAMASSA DE CIMENTO ARENOSO E AREIA S/PEN. TRAÇO 1:7:5</v>
          </cell>
          <cell r="D7029" t="str">
            <v>M3</v>
          </cell>
          <cell r="E7029">
            <v>288.23</v>
          </cell>
          <cell r="F7029" t="str">
            <v>SEINFRA</v>
          </cell>
        </row>
        <row r="7030">
          <cell r="B7030" t="str">
            <v>C0127</v>
          </cell>
          <cell r="C7030" t="str">
            <v>ARGAMASSA DE CIMENTO ARENOSO E AREIA S/PEN. TRAÇO 1:8:4</v>
          </cell>
          <cell r="D7030" t="str">
            <v>M3</v>
          </cell>
          <cell r="E7030">
            <v>288.37</v>
          </cell>
          <cell r="F7030" t="str">
            <v>SEINFRA</v>
          </cell>
        </row>
        <row r="7031">
          <cell r="B7031" t="str">
            <v>C0162</v>
          </cell>
          <cell r="C7031" t="str">
            <v>ARGAMASSA DE CIMENTO BRANCO E PÓ DE MÁRMORE TRAÇO 1:3</v>
          </cell>
          <cell r="D7031" t="str">
            <v>M3</v>
          </cell>
          <cell r="E7031">
            <v>801.96</v>
          </cell>
          <cell r="F7031" t="str">
            <v>SEINFRA</v>
          </cell>
        </row>
        <row r="7032">
          <cell r="B7032" t="str">
            <v>C0160</v>
          </cell>
          <cell r="C7032" t="str">
            <v>ARGAMASSA DE CIMENTO E AREIA FINA PENEIRADA E ADITIVO AGLUTINANTE ORGANO-SINTÉTICO NO TRAÇO 1:8</v>
          </cell>
          <cell r="D7032" t="str">
            <v>M3</v>
          </cell>
          <cell r="E7032">
            <v>263.12</v>
          </cell>
          <cell r="F7032" t="str">
            <v>SEINFRA</v>
          </cell>
        </row>
        <row r="7033">
          <cell r="B7033">
            <v>0</v>
          </cell>
          <cell r="C7033">
            <v>0</v>
          </cell>
          <cell r="D7033">
            <v>0</v>
          </cell>
          <cell r="E7033">
            <v>0</v>
          </cell>
          <cell r="F7033" t="str">
            <v>SEINFRA</v>
          </cell>
        </row>
        <row r="7034">
          <cell r="B7034" t="str">
            <v>C0161</v>
          </cell>
          <cell r="C7034" t="str">
            <v>ARGAMASSA DE CIMENTO E AREIA MEDIA PENEIRADA E ADITIVO AGLUTINANTE ORGANO-SINTÉTICO NO TRAÇO 1:8</v>
          </cell>
          <cell r="D7034" t="str">
            <v>M3</v>
          </cell>
          <cell r="E7034">
            <v>269.94</v>
          </cell>
          <cell r="F7034" t="str">
            <v>SEINFRA</v>
          </cell>
        </row>
        <row r="7035">
          <cell r="B7035">
            <v>0</v>
          </cell>
          <cell r="C7035">
            <v>0</v>
          </cell>
          <cell r="D7035">
            <v>0</v>
          </cell>
          <cell r="E7035">
            <v>0</v>
          </cell>
          <cell r="F7035" t="str">
            <v>SEINFRA</v>
          </cell>
        </row>
        <row r="7036">
          <cell r="B7036" t="str">
            <v>C0155</v>
          </cell>
          <cell r="C7036" t="str">
            <v>ARGAMASSA DE CIMENTO E AREIA PENEIRADA C/ IMPERMEABILIZANTE TRAÇO 1:1.5</v>
          </cell>
          <cell r="D7036" t="str">
            <v>M3</v>
          </cell>
          <cell r="E7036">
            <v>912.44</v>
          </cell>
          <cell r="F7036" t="str">
            <v>SEINFRA</v>
          </cell>
        </row>
        <row r="7037">
          <cell r="B7037" t="str">
            <v>C0154</v>
          </cell>
          <cell r="C7037" t="str">
            <v>ARGAMASSA DE CIMENTO E AREIA PENEIRADA C/ IMPERMEABILIZANTE TRAÇO 1:4</v>
          </cell>
          <cell r="D7037" t="str">
            <v>M3</v>
          </cell>
          <cell r="E7037">
            <v>814.78</v>
          </cell>
          <cell r="F7037" t="str">
            <v>SEINFRA</v>
          </cell>
        </row>
        <row r="7038">
          <cell r="B7038" t="str">
            <v>C0163</v>
          </cell>
          <cell r="C7038" t="str">
            <v>ARGAMASSA DE CIMENTO E AREIA PEN. TRAÇO 1:2</v>
          </cell>
          <cell r="D7038" t="str">
            <v>M3</v>
          </cell>
          <cell r="E7038">
            <v>743.66</v>
          </cell>
          <cell r="F7038" t="str">
            <v>SEINFRA</v>
          </cell>
        </row>
        <row r="7039">
          <cell r="B7039" t="str">
            <v>C0164</v>
          </cell>
          <cell r="C7039" t="str">
            <v>ARGAMASSA DE CIMENTO E AREIA PEN. TRAÇO 1:3</v>
          </cell>
          <cell r="D7039" t="str">
            <v>M3</v>
          </cell>
          <cell r="E7039">
            <v>714.24</v>
          </cell>
          <cell r="F7039" t="str">
            <v>SEINFRA</v>
          </cell>
        </row>
        <row r="7040">
          <cell r="B7040" t="str">
            <v>C0165</v>
          </cell>
          <cell r="C7040" t="str">
            <v>ARGAMASSA DE CIMENTO E AREIA PEN. TRAÇO 1:4</v>
          </cell>
          <cell r="D7040" t="str">
            <v>M3</v>
          </cell>
          <cell r="E7040">
            <v>658.58</v>
          </cell>
          <cell r="F7040" t="str">
            <v>SEINFRA</v>
          </cell>
        </row>
        <row r="7041">
          <cell r="B7041" t="str">
            <v>C4429</v>
          </cell>
          <cell r="C7041" t="str">
            <v>ARGAMASSA DE CIMENTO E AREIA PEN. TRAÇO 1:5</v>
          </cell>
          <cell r="D7041" t="str">
            <v>M3</v>
          </cell>
          <cell r="E7041">
            <v>625</v>
          </cell>
          <cell r="F7041" t="str">
            <v>SEINFRA</v>
          </cell>
        </row>
        <row r="7042">
          <cell r="B7042" t="str">
            <v>C4430</v>
          </cell>
          <cell r="C7042" t="str">
            <v>ARGAMASSA DE CIMENTO E AREIA PEN. TRAÇO 1:6</v>
          </cell>
          <cell r="D7042" t="str">
            <v>M3</v>
          </cell>
          <cell r="E7042">
            <v>602.46</v>
          </cell>
          <cell r="F7042" t="str">
            <v>SEINFRA</v>
          </cell>
        </row>
        <row r="7043">
          <cell r="B7043" t="str">
            <v>C3009</v>
          </cell>
          <cell r="C7043" t="str">
            <v>ARGAMASSA DE CIMENTO E AREIA PEN. TRAÇO 1:7</v>
          </cell>
          <cell r="D7043" t="str">
            <v>M3</v>
          </cell>
          <cell r="E7043">
            <v>586.36</v>
          </cell>
          <cell r="F7043" t="str">
            <v>SEINFRA</v>
          </cell>
        </row>
        <row r="7044">
          <cell r="B7044" t="str">
            <v>C0156</v>
          </cell>
          <cell r="C7044" t="str">
            <v>ARGAMASSA DE CIMENTO E AREIA S/PEN. C/IMPERMEAB. TRAÇO 1:2</v>
          </cell>
          <cell r="D7044" t="str">
            <v>M3</v>
          </cell>
          <cell r="E7044">
            <v>638.70000000000005</v>
          </cell>
          <cell r="F7044" t="str">
            <v>SEINFRA</v>
          </cell>
        </row>
        <row r="7045">
          <cell r="B7045" t="str">
            <v>C0157</v>
          </cell>
          <cell r="C7045" t="str">
            <v>ARGAMASSA DE CIMENTO E AREIA S/PEN. C/IMPERMEAB. TRAÇO 1:3</v>
          </cell>
          <cell r="D7045" t="str">
            <v>M3</v>
          </cell>
          <cell r="E7045">
            <v>573.88</v>
          </cell>
          <cell r="F7045" t="str">
            <v>SEINFRA</v>
          </cell>
        </row>
        <row r="7046">
          <cell r="B7046" t="str">
            <v>C0158</v>
          </cell>
          <cell r="C7046" t="str">
            <v>ARGAMASSA DE CIMENTO E AREIA S/PEN. C/IMPERMEAB. TRAÇO 1:4</v>
          </cell>
          <cell r="D7046" t="str">
            <v>M3</v>
          </cell>
          <cell r="E7046">
            <v>518.22</v>
          </cell>
          <cell r="F7046" t="str">
            <v>SEINFRA</v>
          </cell>
        </row>
        <row r="7047">
          <cell r="B7047" t="str">
            <v>C0159</v>
          </cell>
          <cell r="C7047" t="str">
            <v>ARGAMASSA DE CIMENTO E AREIA S/PEN. C/IMPERMEAB. TRAÇO 1:5</v>
          </cell>
          <cell r="D7047" t="str">
            <v>M3</v>
          </cell>
          <cell r="E7047">
            <v>484.64</v>
          </cell>
          <cell r="F7047" t="str">
            <v>SEINFRA</v>
          </cell>
        </row>
        <row r="7048">
          <cell r="B7048" t="str">
            <v>C0166</v>
          </cell>
          <cell r="C7048" t="str">
            <v>ARGAMASSA DE CIMENTO E AREIA S/PEN. TRAÇO 1:1</v>
          </cell>
          <cell r="D7048" t="str">
            <v>M3</v>
          </cell>
          <cell r="E7048">
            <v>590.38</v>
          </cell>
          <cell r="F7048" t="str">
            <v>SEINFRA</v>
          </cell>
        </row>
        <row r="7049">
          <cell r="B7049" t="str">
            <v>C0167</v>
          </cell>
          <cell r="C7049" t="str">
            <v>ARGAMASSA DE CIMENTO E AREIA S/PEN. TRAÇO 1:1.5</v>
          </cell>
          <cell r="D7049" t="str">
            <v>M3</v>
          </cell>
          <cell r="E7049">
            <v>526.52</v>
          </cell>
          <cell r="F7049" t="str">
            <v>SEINFRA</v>
          </cell>
        </row>
        <row r="7050">
          <cell r="B7050" t="str">
            <v>C0168</v>
          </cell>
          <cell r="C7050" t="str">
            <v>ARGAMASSA DE CIMENTO E AREIA S/PEN. TRAÇO 1:2</v>
          </cell>
          <cell r="D7050" t="str">
            <v>M3</v>
          </cell>
          <cell r="E7050">
            <v>482.5</v>
          </cell>
          <cell r="F7050" t="str">
            <v>SEINFRA</v>
          </cell>
        </row>
        <row r="7051">
          <cell r="B7051" t="str">
            <v>C0169</v>
          </cell>
          <cell r="C7051" t="str">
            <v>ARGAMASSA DE CIMENTO E AREIA S/PEN. TRAÇO 1:2.5</v>
          </cell>
          <cell r="D7051" t="str">
            <v>M3</v>
          </cell>
          <cell r="E7051">
            <v>450.29</v>
          </cell>
          <cell r="F7051" t="str">
            <v>SEINFRA</v>
          </cell>
        </row>
        <row r="7052">
          <cell r="B7052" t="str">
            <v>C0170</v>
          </cell>
          <cell r="C7052" t="str">
            <v>ARGAMASSA DE CIMENTO E AREIA S/PEN. TRAÇO 1:3</v>
          </cell>
          <cell r="D7052" t="str">
            <v>M3</v>
          </cell>
          <cell r="E7052">
            <v>417.68</v>
          </cell>
          <cell r="F7052" t="str">
            <v>SEINFRA</v>
          </cell>
        </row>
        <row r="7053">
          <cell r="B7053" t="str">
            <v>C0171</v>
          </cell>
          <cell r="C7053" t="str">
            <v>ARGAMASSA DE CIMENTO E AREIA S/PEN. TRAÇO 1:4</v>
          </cell>
          <cell r="D7053" t="str">
            <v>M3</v>
          </cell>
          <cell r="E7053">
            <v>362.02</v>
          </cell>
          <cell r="F7053" t="str">
            <v>SEINFRA</v>
          </cell>
        </row>
        <row r="7054">
          <cell r="B7054" t="str">
            <v>C0172</v>
          </cell>
          <cell r="C7054" t="str">
            <v>ARGAMASSA DE CIMENTO E AREIA S/PEN. TRAÇO 1:5</v>
          </cell>
          <cell r="D7054" t="str">
            <v>M3</v>
          </cell>
          <cell r="E7054">
            <v>328.44</v>
          </cell>
          <cell r="F7054" t="str">
            <v>SEINFRA</v>
          </cell>
        </row>
        <row r="7055">
          <cell r="B7055" t="str">
            <v>C0173</v>
          </cell>
          <cell r="C7055" t="str">
            <v>ARGAMASSA DE CIMENTO E AREIA S/PEN. TRAÇO 1:6</v>
          </cell>
          <cell r="D7055" t="str">
            <v>M3</v>
          </cell>
          <cell r="E7055">
            <v>305.89999999999998</v>
          </cell>
          <cell r="F7055" t="str">
            <v>SEINFRA</v>
          </cell>
        </row>
        <row r="7056">
          <cell r="B7056" t="str">
            <v>C0174</v>
          </cell>
          <cell r="C7056" t="str">
            <v>ARGAMASSA DE CIMENTO E AREIA S/PEN. TRAÇO 1:7</v>
          </cell>
          <cell r="D7056" t="str">
            <v>M3</v>
          </cell>
          <cell r="E7056">
            <v>289.8</v>
          </cell>
          <cell r="F7056" t="str">
            <v>SEINFRA</v>
          </cell>
        </row>
        <row r="7057">
          <cell r="B7057" t="str">
            <v>C3323</v>
          </cell>
          <cell r="C7057" t="str">
            <v>ARGAMASSA DE CIMENTO E AREIA TRAÇO 1:3 COM AREIA PRODUZIDA</v>
          </cell>
          <cell r="D7057" t="str">
            <v>M3</v>
          </cell>
          <cell r="E7057">
            <v>364.17</v>
          </cell>
          <cell r="F7057" t="str">
            <v>SEINFRA</v>
          </cell>
        </row>
        <row r="7058">
          <cell r="B7058" t="str">
            <v>C3324</v>
          </cell>
          <cell r="C7058" t="str">
            <v>ARGAMASSA DE CIMENTO E AREIA TRAÇO 1:4 COM AREIA PRODUZIDA</v>
          </cell>
          <cell r="D7058" t="str">
            <v>M3</v>
          </cell>
          <cell r="E7058">
            <v>308.51</v>
          </cell>
          <cell r="F7058" t="str">
            <v>SEINFRA</v>
          </cell>
        </row>
        <row r="7059">
          <cell r="B7059" t="str">
            <v>C0175</v>
          </cell>
          <cell r="C7059" t="str">
            <v>ARGAMASSA DE CIMENTO E PEDRISCO TRAÇO 1:4</v>
          </cell>
          <cell r="D7059" t="str">
            <v>M3</v>
          </cell>
          <cell r="E7059">
            <v>332.8</v>
          </cell>
          <cell r="F7059" t="str">
            <v>SEINFRA</v>
          </cell>
        </row>
        <row r="7060">
          <cell r="B7060" t="str">
            <v>C3554</v>
          </cell>
          <cell r="C7060" t="str">
            <v>MUTIRÃO MISTO - ARGAMASSA DE CIMENTO E AREIA S/PEN. TRAÇO 1:3</v>
          </cell>
          <cell r="D7060" t="str">
            <v>M3</v>
          </cell>
          <cell r="E7060">
            <v>285.58</v>
          </cell>
          <cell r="F7060" t="str">
            <v>SEINFRA</v>
          </cell>
        </row>
        <row r="7061">
          <cell r="B7061" t="str">
            <v>C3553</v>
          </cell>
          <cell r="C7061" t="str">
            <v>MUTIRÃO MISTO - ARGAMASSA DE CIMENTO E AREIA S/PEN. TRAÇO 1:6</v>
          </cell>
          <cell r="D7061" t="str">
            <v>M3</v>
          </cell>
          <cell r="E7061">
            <v>173.8</v>
          </cell>
          <cell r="F7061" t="str">
            <v>SEINFRA</v>
          </cell>
        </row>
        <row r="7062">
          <cell r="B7062" t="str">
            <v>ARGAMASSA MISTA</v>
          </cell>
          <cell r="C7062">
            <v>0</v>
          </cell>
          <cell r="D7062">
            <v>0</v>
          </cell>
          <cell r="E7062">
            <v>4202.4399999999996</v>
          </cell>
          <cell r="F7062" t="str">
            <v>SEINFRA</v>
          </cell>
        </row>
        <row r="7063">
          <cell r="B7063" t="str">
            <v>C0185</v>
          </cell>
          <cell r="C7063" t="str">
            <v>ARGAMASSA MISTA DE CAL EM PASTA E AREIA S/PEN. TRAÇO 1:4  C/100 KG DE CIMENTO</v>
          </cell>
          <cell r="D7063" t="str">
            <v>M3</v>
          </cell>
          <cell r="E7063">
            <v>446.27</v>
          </cell>
          <cell r="F7063" t="str">
            <v>SEINFRA</v>
          </cell>
        </row>
        <row r="7064">
          <cell r="B7064">
            <v>0</v>
          </cell>
          <cell r="C7064">
            <v>0</v>
          </cell>
          <cell r="D7064">
            <v>0</v>
          </cell>
          <cell r="E7064">
            <v>0</v>
          </cell>
          <cell r="F7064" t="str">
            <v>SEINFRA</v>
          </cell>
        </row>
        <row r="7065">
          <cell r="B7065" t="str">
            <v>C0189</v>
          </cell>
          <cell r="C7065" t="str">
            <v>ARGAMASSA MISTA DE CAL HIDR. E AREIA S/PEN. TRAÇO 1:3 C/100KG DE CIMENTO</v>
          </cell>
          <cell r="D7065" t="str">
            <v>M3</v>
          </cell>
          <cell r="E7065">
            <v>507.42</v>
          </cell>
          <cell r="F7065" t="str">
            <v>SEINFRA</v>
          </cell>
        </row>
        <row r="7066">
          <cell r="B7066" t="str">
            <v>C0192</v>
          </cell>
          <cell r="C7066" t="str">
            <v>ARGAMASSA MISTA DE CAL HIDR. E AREIA S/PEN. TRAÇO 1:4 C/100KG DE CIMENTO</v>
          </cell>
          <cell r="D7066" t="str">
            <v>M3</v>
          </cell>
          <cell r="E7066">
            <v>440.32</v>
          </cell>
          <cell r="F7066" t="str">
            <v>SEINFRA</v>
          </cell>
        </row>
        <row r="7067">
          <cell r="B7067" t="str">
            <v>C0194</v>
          </cell>
          <cell r="C7067" t="str">
            <v>ARGAMASSA MISTA DE CIMENTO CAL HIDR. E AREIA PEN.  TRAÇO 1:2:8</v>
          </cell>
          <cell r="D7067" t="str">
            <v>M3</v>
          </cell>
          <cell r="E7067">
            <v>774.47</v>
          </cell>
          <cell r="F7067" t="str">
            <v>SEINFRA</v>
          </cell>
        </row>
        <row r="7068">
          <cell r="B7068" t="str">
            <v>C0197</v>
          </cell>
          <cell r="C7068" t="str">
            <v>ARGAMASSA MISTA DE CIMENTO CAL HIDR. E AREIA S/PEN. TRAÇO 1:1:4</v>
          </cell>
          <cell r="D7068" t="str">
            <v>M3</v>
          </cell>
          <cell r="E7068">
            <v>562.22</v>
          </cell>
          <cell r="F7068" t="str">
            <v>SEINFRA</v>
          </cell>
        </row>
        <row r="7069">
          <cell r="B7069" t="str">
            <v>C0205</v>
          </cell>
          <cell r="C7069" t="str">
            <v>ARGAMASSA MISTA DE CIMENTO CAL HIDR. E AREIA S/PEN. TRAÇO 1:2:8</v>
          </cell>
          <cell r="D7069" t="str">
            <v>M3</v>
          </cell>
          <cell r="E7069">
            <v>478.04</v>
          </cell>
          <cell r="F7069" t="str">
            <v>SEINFRA</v>
          </cell>
        </row>
        <row r="7070">
          <cell r="B7070" t="str">
            <v>C0200</v>
          </cell>
          <cell r="C7070" t="str">
            <v>ARGAMASSA MISTA DE CIMENTO CAL HIDR. E AREIA S/PEN. TRAÇO 1:2:9</v>
          </cell>
          <cell r="D7070" t="str">
            <v>M3</v>
          </cell>
          <cell r="E7070">
            <v>446.84</v>
          </cell>
          <cell r="F7070" t="str">
            <v>SEINFRA</v>
          </cell>
        </row>
        <row r="7071">
          <cell r="B7071" t="str">
            <v>C1439</v>
          </cell>
          <cell r="C7071" t="str">
            <v>GROUT CIMENTO, CAL HIDR., AREIA E PEDRISCO  TRAÇO 1:0.1:3:2</v>
          </cell>
          <cell r="D7071" t="str">
            <v>M3</v>
          </cell>
          <cell r="E7071">
            <v>546.86</v>
          </cell>
          <cell r="F7071" t="str">
            <v>SEINFRA</v>
          </cell>
        </row>
        <row r="7072">
          <cell r="B7072" t="str">
            <v>ARGAMASSA INDUSTRIALIZADA</v>
          </cell>
          <cell r="C7072">
            <v>0</v>
          </cell>
          <cell r="D7072">
            <v>0</v>
          </cell>
          <cell r="E7072">
            <v>19.190000000000001</v>
          </cell>
          <cell r="F7072" t="str">
            <v>SEINFRA</v>
          </cell>
        </row>
        <row r="7073">
          <cell r="B7073" t="str">
            <v>C0210</v>
          </cell>
          <cell r="C7073" t="str">
            <v>ARGAMASSA PRÉ-FABRICADA P/REBOCO</v>
          </cell>
          <cell r="D7073" t="str">
            <v>M2</v>
          </cell>
          <cell r="E7073">
            <v>4.1100000000000003</v>
          </cell>
          <cell r="F7073" t="str">
            <v>SEINFRA</v>
          </cell>
        </row>
        <row r="7074">
          <cell r="B7074" t="str">
            <v>C0211</v>
          </cell>
          <cell r="C7074" t="str">
            <v>ARGAMASSA PRÉ-FABRICADA P/REBOCO IMITAÇÃO TRAVERTINO</v>
          </cell>
          <cell r="D7074" t="str">
            <v>M2</v>
          </cell>
          <cell r="E7074">
            <v>4.1100000000000003</v>
          </cell>
          <cell r="F7074" t="str">
            <v>SEINFRA</v>
          </cell>
        </row>
        <row r="7075">
          <cell r="B7075" t="str">
            <v>C0212</v>
          </cell>
          <cell r="C7075" t="str">
            <v>ARGAMASSA PRÉ-FABRICADA P/REBOCO TIPO MASSA RASPADA</v>
          </cell>
          <cell r="D7075" t="str">
            <v>M2</v>
          </cell>
          <cell r="E7075">
            <v>10.29</v>
          </cell>
          <cell r="F7075" t="str">
            <v>SEINFRA</v>
          </cell>
        </row>
        <row r="7076">
          <cell r="B7076" t="str">
            <v>C1848</v>
          </cell>
          <cell r="C7076" t="str">
            <v>PASTA DE CIMENTO COLANTE</v>
          </cell>
          <cell r="D7076" t="str">
            <v>KG</v>
          </cell>
          <cell r="E7076">
            <v>0.68</v>
          </cell>
          <cell r="F7076" t="str">
            <v>SEINFRA</v>
          </cell>
        </row>
        <row r="7077">
          <cell r="B7077" t="str">
            <v>FUNDAÇÕES E  ESTRUTURAS</v>
          </cell>
          <cell r="C7077">
            <v>0</v>
          </cell>
          <cell r="D7077">
            <v>0</v>
          </cell>
          <cell r="E7077">
            <v>112785.55</v>
          </cell>
          <cell r="F7077" t="str">
            <v>SEINFRA</v>
          </cell>
        </row>
        <row r="7078">
          <cell r="B7078" t="str">
            <v>TUBULÕES A CÉU ABERTO</v>
          </cell>
          <cell r="C7078">
            <v>0</v>
          </cell>
          <cell r="D7078">
            <v>0</v>
          </cell>
          <cell r="E7078">
            <v>10856.95</v>
          </cell>
          <cell r="F7078" t="str">
            <v>SEINFRA</v>
          </cell>
        </row>
        <row r="7079">
          <cell r="B7079" t="str">
            <v>C0825</v>
          </cell>
          <cell r="C7079" t="str">
            <v>CONCRETAGEM DE BASE DE TUBULÃO À CÉU ABERTO</v>
          </cell>
          <cell r="D7079" t="str">
            <v>M3</v>
          </cell>
          <cell r="E7079">
            <v>1097.4100000000001</v>
          </cell>
          <cell r="F7079" t="str">
            <v>SEINFRA</v>
          </cell>
        </row>
        <row r="7080">
          <cell r="B7080" t="str">
            <v>C0826</v>
          </cell>
          <cell r="C7080" t="str">
            <v>CONCRETAGEM DE TUBULÃO (CAMISA/ENCHIM.)   À CÉU ABERTO  D=1,20m</v>
          </cell>
          <cell r="D7080" t="str">
            <v>M</v>
          </cell>
          <cell r="E7080">
            <v>1768.7</v>
          </cell>
          <cell r="F7080" t="str">
            <v>SEINFRA</v>
          </cell>
        </row>
        <row r="7081">
          <cell r="B7081" t="str">
            <v>C0827</v>
          </cell>
          <cell r="C7081" t="str">
            <v>CONCRETAGEM DE TUBULÃO (CAMISA/ENCHIM.)   À CÉU ABERTO  D=1,40m</v>
          </cell>
          <cell r="D7081" t="str">
            <v>M</v>
          </cell>
          <cell r="E7081">
            <v>2139.42</v>
          </cell>
          <cell r="F7081" t="str">
            <v>SEINFRA</v>
          </cell>
        </row>
        <row r="7082">
          <cell r="B7082" t="str">
            <v>C0828</v>
          </cell>
          <cell r="C7082" t="str">
            <v>CONCRETAGEM DE TUBULÃO (CAMISA/ENCHIM.)   À CÉU ABERTO  D=1,60m</v>
          </cell>
          <cell r="D7082" t="str">
            <v>M</v>
          </cell>
          <cell r="E7082">
            <v>2526.6999999999998</v>
          </cell>
          <cell r="F7082" t="str">
            <v>SEINFRA</v>
          </cell>
        </row>
        <row r="7083">
          <cell r="B7083" t="str">
            <v>C2636</v>
          </cell>
          <cell r="C7083" t="str">
            <v>TUBULÃO - CEU ABERTO - C/CONCRETO FCK 13.5 MPa</v>
          </cell>
          <cell r="D7083" t="str">
            <v>M3</v>
          </cell>
          <cell r="E7083">
            <v>443.21</v>
          </cell>
          <cell r="F7083" t="str">
            <v>SEINFRA</v>
          </cell>
        </row>
        <row r="7084">
          <cell r="B7084" t="str">
            <v>C2637</v>
          </cell>
          <cell r="C7084" t="str">
            <v>TUBULÃO - CEU ABERTO - C/CONCRETO FCK 13.5 MPa C/RACHÃO</v>
          </cell>
          <cell r="D7084" t="str">
            <v>M3</v>
          </cell>
          <cell r="E7084">
            <v>406.59</v>
          </cell>
          <cell r="F7084" t="str">
            <v>SEINFRA</v>
          </cell>
        </row>
        <row r="7085">
          <cell r="B7085" t="str">
            <v>C2638</v>
          </cell>
          <cell r="C7085" t="str">
            <v>TUBULÃO - CEU ABERTO - C/CONCRETO FCK 15 MPa</v>
          </cell>
          <cell r="D7085" t="str">
            <v>M3</v>
          </cell>
          <cell r="E7085">
            <v>448.25</v>
          </cell>
          <cell r="F7085" t="str">
            <v>SEINFRA</v>
          </cell>
        </row>
        <row r="7086">
          <cell r="B7086" t="str">
            <v>C2634</v>
          </cell>
          <cell r="C7086" t="str">
            <v>TUBULAO - CEU ABERTO - C/CONCRETO FCK 15 MPa C/RACHÃO</v>
          </cell>
          <cell r="D7086" t="str">
            <v>M3</v>
          </cell>
          <cell r="E7086">
            <v>410.8</v>
          </cell>
          <cell r="F7086" t="str">
            <v>SEINFRA</v>
          </cell>
        </row>
        <row r="7087">
          <cell r="B7087" t="str">
            <v>C2639</v>
          </cell>
          <cell r="C7087" t="str">
            <v>TUBULÃO - CEU ABERTO - C/CONCRETO FCK 18 MPa</v>
          </cell>
          <cell r="D7087" t="str">
            <v>M3</v>
          </cell>
          <cell r="E7087">
            <v>458.3</v>
          </cell>
          <cell r="F7087" t="str">
            <v>SEINFRA</v>
          </cell>
        </row>
        <row r="7088">
          <cell r="B7088" t="str">
            <v>C2635</v>
          </cell>
          <cell r="C7088" t="str">
            <v>TUBULAO - CEU ABERTO - C/CONCRETO FCK 18 MPa  C/RACHÃO</v>
          </cell>
          <cell r="D7088" t="str">
            <v>M3</v>
          </cell>
          <cell r="E7088">
            <v>418.75</v>
          </cell>
          <cell r="F7088" t="str">
            <v>SEINFRA</v>
          </cell>
        </row>
        <row r="7089">
          <cell r="B7089" t="str">
            <v>C2641</v>
          </cell>
          <cell r="C7089" t="str">
            <v>TUBULÃO - CEU ABERTO - C/CONCRETO USINADO FCK 15 MPa</v>
          </cell>
          <cell r="D7089" t="str">
            <v>M3</v>
          </cell>
          <cell r="E7089">
            <v>361.76</v>
          </cell>
          <cell r="F7089" t="str">
            <v>SEINFRA</v>
          </cell>
        </row>
        <row r="7090">
          <cell r="B7090" t="str">
            <v>C2642</v>
          </cell>
          <cell r="C7090" t="str">
            <v>TUBULÃO - CEU ABERTO - C/CONCRETO USINADO FCK 20 MPa</v>
          </cell>
          <cell r="D7090" t="str">
            <v>M3</v>
          </cell>
          <cell r="E7090">
            <v>377.06</v>
          </cell>
          <cell r="F7090" t="str">
            <v>SEINFRA</v>
          </cell>
        </row>
        <row r="7091">
          <cell r="B7091" t="str">
            <v>TUBULÕES A AR COMPRIMIDO</v>
          </cell>
          <cell r="C7091">
            <v>0</v>
          </cell>
          <cell r="D7091">
            <v>0</v>
          </cell>
          <cell r="E7091">
            <v>20389.22</v>
          </cell>
          <cell r="F7091" t="str">
            <v>SEINFRA</v>
          </cell>
        </row>
        <row r="7092">
          <cell r="B7092" t="str">
            <v>C3148</v>
          </cell>
          <cell r="C7092" t="str">
            <v>CONCRETAGEM DE BASES TUBULÃO AR COMPRIMIDO ATE 12m</v>
          </cell>
          <cell r="D7092" t="str">
            <v>M3</v>
          </cell>
          <cell r="E7092">
            <v>1370.75</v>
          </cell>
          <cell r="F7092" t="str">
            <v>SEINFRA</v>
          </cell>
        </row>
        <row r="7093">
          <cell r="B7093" t="str">
            <v>C3147</v>
          </cell>
          <cell r="C7093" t="str">
            <v>CONCRETAGEM DE BASES TUBULÃO AR COMPRIMIDO 12/18m</v>
          </cell>
          <cell r="D7093" t="str">
            <v>M3</v>
          </cell>
          <cell r="E7093">
            <v>1432.83</v>
          </cell>
          <cell r="F7093" t="str">
            <v>SEINFRA</v>
          </cell>
        </row>
        <row r="7094">
          <cell r="B7094" t="str">
            <v>C3149</v>
          </cell>
          <cell r="C7094" t="str">
            <v>CONCRETAGEM DE TUBULÃO (CAMISA/ENCHIM.)   AR COMP. D=1,20m  ATÉ 12m</v>
          </cell>
          <cell r="D7094" t="str">
            <v>M</v>
          </cell>
          <cell r="E7094">
            <v>2064.3200000000002</v>
          </cell>
          <cell r="F7094" t="str">
            <v>SEINFRA</v>
          </cell>
        </row>
        <row r="7095">
          <cell r="B7095" t="str">
            <v>C3150</v>
          </cell>
          <cell r="C7095" t="str">
            <v>CONCRETAGEM DE TUBULÃO (CAMISA/ENCHIM.)   AR COMP. D=1,20m  DE 12/18m</v>
          </cell>
          <cell r="D7095" t="str">
            <v>M</v>
          </cell>
          <cell r="E7095">
            <v>2123.12</v>
          </cell>
          <cell r="F7095" t="str">
            <v>SEINFRA</v>
          </cell>
        </row>
        <row r="7096">
          <cell r="B7096" t="str">
            <v>C3151</v>
          </cell>
          <cell r="C7096" t="str">
            <v>CONCRETAGEM DE TUBULÃO (CAMISA/ENCHIM.)   AR COMP. D=1,40m  ATÉ 12m</v>
          </cell>
          <cell r="D7096" t="str">
            <v>M</v>
          </cell>
          <cell r="E7096">
            <v>2506.5500000000002</v>
          </cell>
          <cell r="F7096" t="str">
            <v>SEINFRA</v>
          </cell>
        </row>
        <row r="7097">
          <cell r="B7097" t="str">
            <v>C3152</v>
          </cell>
          <cell r="C7097" t="str">
            <v>CONCRETAGEM DE TUBULÃO (CAMISA/ENCHIM.)   AR COMP. D=1,40m  DE 12/18m</v>
          </cell>
          <cell r="D7097" t="str">
            <v>M</v>
          </cell>
          <cell r="E7097">
            <v>2590.9499999999998</v>
          </cell>
          <cell r="F7097" t="str">
            <v>SEINFRA</v>
          </cell>
        </row>
        <row r="7098">
          <cell r="B7098" t="str">
            <v>C3153</v>
          </cell>
          <cell r="C7098" t="str">
            <v>CONCRETAGEM DE TUBULÃO (CAMISA/ENCHIM.)   AR COMP. D=1,60m  ATÉ 12m</v>
          </cell>
          <cell r="D7098" t="str">
            <v>M</v>
          </cell>
          <cell r="E7098">
            <v>2931.16</v>
          </cell>
          <cell r="F7098" t="str">
            <v>SEINFRA</v>
          </cell>
        </row>
        <row r="7099">
          <cell r="B7099" t="str">
            <v>C3154</v>
          </cell>
          <cell r="C7099" t="str">
            <v>CONCRETAGEM DE TUBULÃO (CAMISA/ENCHIM.)   AR COMP. D=1,60m DE 12/18m</v>
          </cell>
          <cell r="D7099" t="str">
            <v>M</v>
          </cell>
          <cell r="E7099">
            <v>3102.14</v>
          </cell>
          <cell r="F7099" t="str">
            <v>SEINFRA</v>
          </cell>
        </row>
        <row r="7100">
          <cell r="B7100" t="str">
            <v>C0963</v>
          </cell>
          <cell r="C7100" t="str">
            <v>CRAVAÇÃO DE CAMISA METÁLICA INCLUSIVE ESCAVAÇÃO MECÂNICA</v>
          </cell>
          <cell r="D7100" t="str">
            <v>M</v>
          </cell>
          <cell r="E7100">
            <v>1428.53</v>
          </cell>
          <cell r="F7100" t="str">
            <v>SEINFRA</v>
          </cell>
        </row>
        <row r="7101">
          <cell r="B7101" t="str">
            <v>C2643</v>
          </cell>
          <cell r="C7101" t="str">
            <v>TUBULÃO SOB AR COMPRIMIDO - C/CONCRETO FCK 15 MPa</v>
          </cell>
          <cell r="D7101" t="str">
            <v>M3</v>
          </cell>
          <cell r="E7101">
            <v>838.87</v>
          </cell>
          <cell r="F7101" t="str">
            <v>SEINFRA</v>
          </cell>
        </row>
        <row r="7102">
          <cell r="B7102" t="str">
            <v>ESTACAS</v>
          </cell>
          <cell r="C7102">
            <v>0</v>
          </cell>
          <cell r="D7102">
            <v>0</v>
          </cell>
          <cell r="E7102">
            <v>3258.35</v>
          </cell>
          <cell r="F7102" t="str">
            <v>SEINFRA</v>
          </cell>
        </row>
        <row r="7103">
          <cell r="B7103" t="str">
            <v>C0938</v>
          </cell>
          <cell r="C7103" t="str">
            <v>CORTE PERFIL METÁLICO ' I ' DE 10"X4"X5/8"  P/EMPREITADA</v>
          </cell>
          <cell r="D7103" t="str">
            <v>UN</v>
          </cell>
          <cell r="E7103">
            <v>29.16</v>
          </cell>
          <cell r="F7103" t="str">
            <v>SEINFRA</v>
          </cell>
        </row>
        <row r="7104">
          <cell r="B7104" t="str">
            <v>C0939</v>
          </cell>
          <cell r="C7104" t="str">
            <v>CORTE PERFIL METÁLICO ' I '  DE 12"X5"X1/4" P/EMPREITADA</v>
          </cell>
          <cell r="D7104" t="str">
            <v>UN</v>
          </cell>
          <cell r="E7104">
            <v>34.979999999999997</v>
          </cell>
          <cell r="F7104" t="str">
            <v>SEINFRA</v>
          </cell>
        </row>
        <row r="7105">
          <cell r="B7105" t="str">
            <v>C0936</v>
          </cell>
          <cell r="C7105" t="str">
            <v>CORTE PERFIL METÁLICO DUPLO I DE 10"X4"X5/8" P/EMPREITADA</v>
          </cell>
          <cell r="D7105" t="str">
            <v>UN</v>
          </cell>
          <cell r="E7105">
            <v>53.29</v>
          </cell>
          <cell r="F7105" t="str">
            <v>SEINFRA</v>
          </cell>
        </row>
        <row r="7106">
          <cell r="B7106" t="str">
            <v>C0937</v>
          </cell>
          <cell r="C7106" t="str">
            <v>CORTE PERFIL METÁLICO DUPLO ' I '  DE 12"X5"X1/4" P/EMPREITADA</v>
          </cell>
          <cell r="D7106" t="str">
            <v>UN</v>
          </cell>
          <cell r="E7106">
            <v>63.7</v>
          </cell>
          <cell r="F7106" t="str">
            <v>SEINFRA</v>
          </cell>
        </row>
        <row r="7107">
          <cell r="B7107" t="str">
            <v>C1292</v>
          </cell>
          <cell r="C7107" t="str">
            <v>ESTACA DE MADEIRA CONDIÇÕES FAVORÁVEIS D= 22cm P/6 A 8T</v>
          </cell>
          <cell r="D7107" t="str">
            <v>M</v>
          </cell>
          <cell r="E7107">
            <v>62.13</v>
          </cell>
          <cell r="F7107" t="str">
            <v>SEINFRA</v>
          </cell>
        </row>
        <row r="7108">
          <cell r="B7108" t="str">
            <v>C1293</v>
          </cell>
          <cell r="C7108" t="str">
            <v>ESTACA DE MADEIRA CONDIÇÕES FAVORÁVEIS D= 25cm P/8 A 10T</v>
          </cell>
          <cell r="D7108" t="str">
            <v>M</v>
          </cell>
          <cell r="E7108">
            <v>77.86</v>
          </cell>
          <cell r="F7108" t="str">
            <v>SEINFRA</v>
          </cell>
        </row>
        <row r="7109">
          <cell r="B7109" t="str">
            <v>C1290</v>
          </cell>
          <cell r="C7109" t="str">
            <v>ESTACA DE MADEIRA CONDIÇÕES POUCO FAVORÁVEIS D= 22cm P/6 A 8T</v>
          </cell>
          <cell r="D7109" t="str">
            <v>M</v>
          </cell>
          <cell r="E7109">
            <v>78.48</v>
          </cell>
          <cell r="F7109" t="str">
            <v>SEINFRA</v>
          </cell>
        </row>
        <row r="7110">
          <cell r="B7110" t="str">
            <v>C1291</v>
          </cell>
          <cell r="C7110" t="str">
            <v>ESTACA DE MADEIRA CONDIÇÕES POUCO FAVORÁVEIS D= 25cm P/8 A 10T</v>
          </cell>
          <cell r="D7110" t="str">
            <v>M</v>
          </cell>
          <cell r="E7110">
            <v>94.22</v>
          </cell>
          <cell r="F7110" t="str">
            <v>SEINFRA</v>
          </cell>
        </row>
        <row r="7111">
          <cell r="B7111" t="str">
            <v>C4690</v>
          </cell>
          <cell r="C7111" t="str">
            <v>ESTACA RAIZ DIÂMETRO 160mm - ATÉ 30 Tf</v>
          </cell>
          <cell r="D7111" t="str">
            <v>M</v>
          </cell>
          <cell r="E7111">
            <v>146.12</v>
          </cell>
          <cell r="F7111" t="str">
            <v>SEINFRA</v>
          </cell>
        </row>
        <row r="7112">
          <cell r="B7112" t="str">
            <v>C4691</v>
          </cell>
          <cell r="C7112" t="str">
            <v>ESTACA RAIZ DIÂMETRO 200mm - ATÉ 40 Tf</v>
          </cell>
          <cell r="D7112" t="str">
            <v>M</v>
          </cell>
          <cell r="E7112">
            <v>184.7</v>
          </cell>
          <cell r="F7112" t="str">
            <v>SEINFRA</v>
          </cell>
        </row>
        <row r="7113">
          <cell r="B7113" t="str">
            <v>C4692</v>
          </cell>
          <cell r="C7113" t="str">
            <v>ESTACA RAIZ DIÂMETRO 250mm - ATÉ 60 Tf</v>
          </cell>
          <cell r="D7113" t="str">
            <v>M</v>
          </cell>
          <cell r="E7113">
            <v>233.23</v>
          </cell>
          <cell r="F7113" t="str">
            <v>SEINFRA</v>
          </cell>
        </row>
        <row r="7114">
          <cell r="B7114" t="str">
            <v>C4693</v>
          </cell>
          <cell r="C7114" t="str">
            <v>ESTACA RAIZ DIÂMETRO 310mm - ATÉ 90 Tf</v>
          </cell>
          <cell r="D7114" t="str">
            <v>M</v>
          </cell>
          <cell r="E7114">
            <v>272.61</v>
          </cell>
          <cell r="F7114" t="str">
            <v>SEINFRA</v>
          </cell>
        </row>
        <row r="7115">
          <cell r="B7115" t="str">
            <v>C4697</v>
          </cell>
          <cell r="C7115" t="str">
            <v>ESTACA RAIZ DIÂMETRO 350mm - ATÉ 110 Tf</v>
          </cell>
          <cell r="D7115" t="str">
            <v>M</v>
          </cell>
          <cell r="E7115">
            <v>306.87</v>
          </cell>
          <cell r="F7115" t="str">
            <v>SEINFRA</v>
          </cell>
        </row>
        <row r="7116">
          <cell r="B7116" t="str">
            <v>C4694</v>
          </cell>
          <cell r="C7116" t="str">
            <v>ESTACA RAIZ DIÂMETRO 410mm - ATÉ 125 Tf</v>
          </cell>
          <cell r="D7116" t="str">
            <v>M</v>
          </cell>
          <cell r="E7116">
            <v>395.55</v>
          </cell>
          <cell r="F7116" t="str">
            <v>SEINFRA</v>
          </cell>
        </row>
        <row r="7117">
          <cell r="B7117" t="str">
            <v>C4695</v>
          </cell>
          <cell r="C7117" t="str">
            <v>ESTACA RAIZ DIÂMETRO 450mm - ATÉ 145 Tf</v>
          </cell>
          <cell r="D7117" t="str">
            <v>M</v>
          </cell>
          <cell r="E7117">
            <v>450.89</v>
          </cell>
          <cell r="F7117" t="str">
            <v>SEINFRA</v>
          </cell>
        </row>
        <row r="7118">
          <cell r="B7118" t="str">
            <v>C4696</v>
          </cell>
          <cell r="C7118" t="str">
            <v>ESTACA RAIZ DIÂMETRO 450mm - ATÉ 169 Tf</v>
          </cell>
          <cell r="D7118" t="str">
            <v>M</v>
          </cell>
          <cell r="E7118">
            <v>473.83</v>
          </cell>
          <cell r="F7118" t="str">
            <v>SEINFRA</v>
          </cell>
        </row>
        <row r="7119">
          <cell r="B7119" t="str">
            <v>C4698</v>
          </cell>
          <cell r="C7119" t="str">
            <v>PERFIL METÁLICO "I" OU "H" COM CRAVAÇÃO EMPREITADA</v>
          </cell>
          <cell r="D7119" t="str">
            <v>KG</v>
          </cell>
          <cell r="E7119">
            <v>9.1</v>
          </cell>
          <cell r="F7119" t="str">
            <v>SEINFRA</v>
          </cell>
        </row>
        <row r="7120">
          <cell r="B7120" t="str">
            <v>C4699</v>
          </cell>
          <cell r="C7120" t="str">
            <v>SOLDA DE TOPO EM PERFIL "I" OU "H"</v>
          </cell>
          <cell r="D7120" t="str">
            <v>UN</v>
          </cell>
          <cell r="E7120">
            <v>267.52999999999997</v>
          </cell>
          <cell r="F7120" t="str">
            <v>SEINFRA</v>
          </cell>
        </row>
        <row r="7121">
          <cell r="B7121" t="str">
            <v>C2282</v>
          </cell>
          <cell r="C7121" t="str">
            <v>SOLDA LONGITUDINAL EM PERFIL METÁLICO P/EMPREITADA</v>
          </cell>
          <cell r="D7121" t="str">
            <v>M</v>
          </cell>
          <cell r="E7121">
            <v>24.1</v>
          </cell>
          <cell r="F7121" t="str">
            <v>SEINFRA</v>
          </cell>
        </row>
        <row r="7122">
          <cell r="B7122" t="str">
            <v>EMBASAMENTOS E BALDRAMES</v>
          </cell>
          <cell r="C7122">
            <v>0</v>
          </cell>
          <cell r="D7122">
            <v>0</v>
          </cell>
          <cell r="E7122">
            <v>2765.38</v>
          </cell>
          <cell r="F7122" t="str">
            <v>SEINFRA</v>
          </cell>
        </row>
        <row r="7123">
          <cell r="B7123" t="str">
            <v>C0054</v>
          </cell>
          <cell r="C7123" t="str">
            <v>ALVENARIA DE EMBASAMENTO DE PEDRA ARGAMASSADA</v>
          </cell>
          <cell r="D7123" t="str">
            <v>M3</v>
          </cell>
          <cell r="E7123">
            <v>368.38</v>
          </cell>
          <cell r="F7123" t="str">
            <v>SEINFRA</v>
          </cell>
        </row>
        <row r="7124">
          <cell r="B7124" t="str">
            <v>C0055</v>
          </cell>
          <cell r="C7124" t="str">
            <v>ALVENARIA DE EMBASAMENTO DE TIJOLO COMUM, C/ARGAMASSA MISTA C/ CAL HIDRATADA</v>
          </cell>
          <cell r="D7124" t="str">
            <v>M3</v>
          </cell>
          <cell r="E7124">
            <v>555.95000000000005</v>
          </cell>
          <cell r="F7124" t="str">
            <v>SEINFRA</v>
          </cell>
        </row>
        <row r="7125">
          <cell r="B7125">
            <v>0</v>
          </cell>
          <cell r="C7125">
            <v>0</v>
          </cell>
          <cell r="D7125">
            <v>0</v>
          </cell>
          <cell r="E7125">
            <v>0</v>
          </cell>
          <cell r="F7125" t="str">
            <v>SEINFRA</v>
          </cell>
        </row>
        <row r="7126">
          <cell r="B7126" t="str">
            <v>C0056</v>
          </cell>
          <cell r="C7126" t="str">
            <v>ALVENARIA DE EMBASAMENTO DE TIJOLO FURADO, C/ ARGAMASSA MISTA C/ CAL HIDRATADA (1:2:8)</v>
          </cell>
          <cell r="D7126" t="str">
            <v>M3</v>
          </cell>
          <cell r="E7126">
            <v>431.62</v>
          </cell>
          <cell r="F7126" t="str">
            <v>SEINFRA</v>
          </cell>
        </row>
        <row r="7127">
          <cell r="B7127">
            <v>0</v>
          </cell>
          <cell r="C7127">
            <v>0</v>
          </cell>
          <cell r="D7127">
            <v>0</v>
          </cell>
          <cell r="E7127">
            <v>0</v>
          </cell>
          <cell r="F7127" t="str">
            <v>SEINFRA</v>
          </cell>
        </row>
        <row r="7128">
          <cell r="B7128" t="str">
            <v>C4592</v>
          </cell>
          <cell r="C7128" t="str">
            <v>ALVENARIA DE EMBASAMENTO EM TIJOLO CERÂMICO FURADO C/ ARGAMASSA CIMENTO E AREIA 1:4</v>
          </cell>
          <cell r="D7128" t="str">
            <v>M3</v>
          </cell>
          <cell r="E7128">
            <v>480.39</v>
          </cell>
          <cell r="F7128" t="str">
            <v>SEINFRA</v>
          </cell>
        </row>
        <row r="7129">
          <cell r="B7129">
            <v>0</v>
          </cell>
          <cell r="C7129">
            <v>0</v>
          </cell>
          <cell r="D7129">
            <v>0</v>
          </cell>
          <cell r="E7129">
            <v>0</v>
          </cell>
          <cell r="F7129" t="str">
            <v>SEINFRA</v>
          </cell>
        </row>
        <row r="7130">
          <cell r="B7130" t="str">
            <v>C0089</v>
          </cell>
          <cell r="C7130" t="str">
            <v>ANEL DE IMPERMEABILIZAÇÃO C/ARMAÇÃO EM FERRO</v>
          </cell>
          <cell r="D7130" t="str">
            <v>M3</v>
          </cell>
          <cell r="E7130">
            <v>534.57000000000005</v>
          </cell>
          <cell r="F7130" t="str">
            <v>SEINFRA</v>
          </cell>
        </row>
        <row r="7131">
          <cell r="B7131" t="str">
            <v>C0471</v>
          </cell>
          <cell r="C7131" t="str">
            <v>BROCA D= 20cm COM CONCRETO FCK=13.5MPa, MAIS VIGA BALDRAME 20X20cm E UMA FIADA DE BLOCO DE CONCRETO 14X19X39cm</v>
          </cell>
          <cell r="D7131" t="str">
            <v>M</v>
          </cell>
          <cell r="E7131">
            <v>84.38</v>
          </cell>
          <cell r="F7131" t="str">
            <v>SEINFRA</v>
          </cell>
        </row>
        <row r="7132">
          <cell r="B7132">
            <v>0</v>
          </cell>
          <cell r="C7132">
            <v>0</v>
          </cell>
          <cell r="D7132">
            <v>0</v>
          </cell>
          <cell r="E7132">
            <v>0</v>
          </cell>
          <cell r="F7132" t="str">
            <v>SEINFRA</v>
          </cell>
        </row>
        <row r="7133">
          <cell r="B7133" t="str">
            <v>C3604</v>
          </cell>
          <cell r="C7133" t="str">
            <v>MUTIRÃO MISTO - ALVENARIA DE EMBASAMENTO C/TIJ. FURADO, C/ ARG. MISTA C/CAL HIDRATADA</v>
          </cell>
          <cell r="D7133" t="str">
            <v>M3</v>
          </cell>
          <cell r="E7133">
            <v>310.08999999999997</v>
          </cell>
          <cell r="F7133" t="str">
            <v>SEINFRA</v>
          </cell>
        </row>
        <row r="7134">
          <cell r="B7134">
            <v>0</v>
          </cell>
          <cell r="C7134">
            <v>0</v>
          </cell>
          <cell r="D7134">
            <v>0</v>
          </cell>
          <cell r="E7134">
            <v>0</v>
          </cell>
          <cell r="F7134" t="str">
            <v>SEINFRA</v>
          </cell>
        </row>
        <row r="7135">
          <cell r="B7135" t="str">
            <v>FORMAS</v>
          </cell>
          <cell r="C7135">
            <v>0</v>
          </cell>
          <cell r="D7135">
            <v>0</v>
          </cell>
          <cell r="E7135">
            <v>4900.93</v>
          </cell>
          <cell r="F7135" t="str">
            <v>SEINFRA</v>
          </cell>
        </row>
        <row r="7136">
          <cell r="B7136" t="str">
            <v>C4713</v>
          </cell>
          <cell r="C7136" t="str">
            <v>CONFECÇÃO DE FORMA ACRÍLICA 5MM P/ LOGOMARCAS EM PREMOLDADOS DE CONCRETO (ABRIGO PARADA DE ÔNIBUS), PARA UTIL. 40 X</v>
          </cell>
          <cell r="D7136" t="str">
            <v>M2</v>
          </cell>
          <cell r="E7136">
            <v>774.6</v>
          </cell>
          <cell r="F7136" t="str">
            <v>SEINFRA</v>
          </cell>
        </row>
        <row r="7137">
          <cell r="B7137">
            <v>0</v>
          </cell>
          <cell r="C7137">
            <v>0</v>
          </cell>
          <cell r="D7137">
            <v>0</v>
          </cell>
          <cell r="E7137">
            <v>0</v>
          </cell>
          <cell r="F7137" t="str">
            <v>SEINFRA</v>
          </cell>
        </row>
        <row r="7138">
          <cell r="B7138" t="str">
            <v>C4710</v>
          </cell>
          <cell r="C7138" t="str">
            <v>CONFECÇÃO DE FORMA METÁLICA P/ PEÇAS PREMOLDADAS DE CONCRETO (ABRIGO PARADA DE ÔNIBUS), PARA UTIL. 15 X</v>
          </cell>
          <cell r="D7138" t="str">
            <v>M2</v>
          </cell>
          <cell r="E7138">
            <v>694.39</v>
          </cell>
          <cell r="F7138" t="str">
            <v>SEINFRA</v>
          </cell>
        </row>
        <row r="7139">
          <cell r="B7139">
            <v>0</v>
          </cell>
          <cell r="C7139">
            <v>0</v>
          </cell>
          <cell r="D7139">
            <v>0</v>
          </cell>
          <cell r="E7139">
            <v>0</v>
          </cell>
          <cell r="F7139" t="str">
            <v>SEINFRA</v>
          </cell>
        </row>
        <row r="7140">
          <cell r="B7140" t="str">
            <v>C2822</v>
          </cell>
          <cell r="C7140" t="str">
            <v>FORMA CURVA CHAPA COMPENSADA PLASTIFICADA, ESP.= 12mm</v>
          </cell>
          <cell r="D7140" t="str">
            <v>M2</v>
          </cell>
          <cell r="E7140">
            <v>192</v>
          </cell>
          <cell r="F7140" t="str">
            <v>SEINFRA</v>
          </cell>
        </row>
        <row r="7141">
          <cell r="B7141" t="str">
            <v>C3990</v>
          </cell>
          <cell r="C7141" t="str">
            <v>FORMA CURVA CHAPA COMPENSADA PLASTIFICADA, ESP.= 18mm</v>
          </cell>
          <cell r="D7141" t="str">
            <v>M2</v>
          </cell>
          <cell r="E7141">
            <v>195.02</v>
          </cell>
          <cell r="F7141" t="str">
            <v>SEINFRA</v>
          </cell>
        </row>
        <row r="7142">
          <cell r="B7142" t="str">
            <v>C2823</v>
          </cell>
          <cell r="C7142" t="str">
            <v>FORMA CURVA CHAPA COMPENSADA RESINADA, ESP.=  6mm</v>
          </cell>
          <cell r="D7142" t="str">
            <v>M2</v>
          </cell>
          <cell r="E7142">
            <v>172.16</v>
          </cell>
          <cell r="F7142" t="str">
            <v>SEINFRA</v>
          </cell>
        </row>
        <row r="7143">
          <cell r="B7143" t="str">
            <v>C2824</v>
          </cell>
          <cell r="C7143" t="str">
            <v xml:space="preserve">FORMA CURVA CHAPA COMPENSADA RESINADA, ESP.= 10mm </v>
          </cell>
          <cell r="D7143" t="str">
            <v>M2</v>
          </cell>
          <cell r="E7143">
            <v>174.58</v>
          </cell>
          <cell r="F7143" t="str">
            <v>SEINFRA</v>
          </cell>
        </row>
        <row r="7144">
          <cell r="B7144" t="str">
            <v>C2825</v>
          </cell>
          <cell r="C7144" t="str">
            <v>FORMA CURVA CHAPA COMPENSADA RESINADA, ESP.= 12mm</v>
          </cell>
          <cell r="D7144" t="str">
            <v>M2</v>
          </cell>
          <cell r="E7144">
            <v>176.38</v>
          </cell>
          <cell r="F7144" t="str">
            <v>SEINFRA</v>
          </cell>
        </row>
        <row r="7145">
          <cell r="B7145" t="str">
            <v>C3981</v>
          </cell>
          <cell r="C7145" t="str">
            <v>FORMA DE PAPELÃO RESINADO TIPO ESTRUTUBOS D=1,20 M  (FORNECIMENTO/MONTAGEM/DESMONTAGEM)</v>
          </cell>
          <cell r="D7145" t="str">
            <v>M</v>
          </cell>
          <cell r="E7145">
            <v>156.75</v>
          </cell>
          <cell r="F7145" t="str">
            <v>SEINFRA</v>
          </cell>
        </row>
        <row r="7146">
          <cell r="B7146">
            <v>0</v>
          </cell>
          <cell r="C7146">
            <v>0</v>
          </cell>
          <cell r="D7146">
            <v>0</v>
          </cell>
          <cell r="E7146">
            <v>0</v>
          </cell>
          <cell r="F7146" t="str">
            <v>SEINFRA</v>
          </cell>
        </row>
        <row r="7147">
          <cell r="B7147" t="str">
            <v>C1400</v>
          </cell>
          <cell r="C7147" t="str">
            <v>FORMA DE TÁBUAS DE 1" DE 3A. P/FUNDAÇÕES UTIL. 5 X</v>
          </cell>
          <cell r="D7147" t="str">
            <v>M2</v>
          </cell>
          <cell r="E7147">
            <v>57.5</v>
          </cell>
          <cell r="F7147" t="str">
            <v>SEINFRA</v>
          </cell>
        </row>
        <row r="7148">
          <cell r="B7148" t="str">
            <v>C1401</v>
          </cell>
          <cell r="C7148" t="str">
            <v>FORMA DE TÁBUAS DE 1" DE 3A. P/SUPERESTRUTURA - UTIL. 2 X</v>
          </cell>
          <cell r="D7148" t="str">
            <v>M2</v>
          </cell>
          <cell r="E7148">
            <v>131.68</v>
          </cell>
          <cell r="F7148" t="str">
            <v>SEINFRA</v>
          </cell>
        </row>
        <row r="7149">
          <cell r="B7149" t="str">
            <v>C3984</v>
          </cell>
          <cell r="C7149" t="str">
            <v>FORMA INTERNA E EXTERNA PARA ESTACAS DE CONCRETO</v>
          </cell>
          <cell r="D7149" t="str">
            <v>M2</v>
          </cell>
          <cell r="E7149">
            <v>32.67</v>
          </cell>
          <cell r="F7149" t="str">
            <v>SEINFRA</v>
          </cell>
        </row>
        <row r="7150">
          <cell r="B7150" t="str">
            <v>C4158</v>
          </cell>
          <cell r="C7150" t="str">
            <v>FORMA METÁLICA P/ PILAR</v>
          </cell>
          <cell r="D7150" t="str">
            <v>M2</v>
          </cell>
          <cell r="E7150">
            <v>136.47</v>
          </cell>
          <cell r="F7150" t="str">
            <v>SEINFRA</v>
          </cell>
        </row>
        <row r="7151">
          <cell r="B7151" t="str">
            <v>C4282</v>
          </cell>
          <cell r="C7151" t="str">
            <v>FORMA P/ CONCRETO "IN LOCO" (APLICAÇÃO)</v>
          </cell>
          <cell r="D7151" t="str">
            <v>M2</v>
          </cell>
          <cell r="E7151">
            <v>70.459999999999994</v>
          </cell>
          <cell r="F7151" t="str">
            <v>SEINFRA</v>
          </cell>
        </row>
        <row r="7152">
          <cell r="B7152" t="str">
            <v>C4281</v>
          </cell>
          <cell r="C7152" t="str">
            <v>FORMA P/ CONCRETO "IN LOCO" (FABRICAÇÃO)</v>
          </cell>
          <cell r="D7152" t="str">
            <v>M2</v>
          </cell>
          <cell r="E7152">
            <v>167.17</v>
          </cell>
          <cell r="F7152" t="str">
            <v>SEINFRA</v>
          </cell>
        </row>
        <row r="7153">
          <cell r="B7153" t="str">
            <v>C1404</v>
          </cell>
          <cell r="C7153" t="str">
            <v>CONFECÇÃO DE FORMA  P/ PEÇAS PRÉ-MOLDADAS DE CONCRETO PROTENDIDO, REVESTIDAS C/CHAPA METÁLICA.UTIL(10 A 15X)</v>
          </cell>
          <cell r="D7153" t="str">
            <v>M2</v>
          </cell>
          <cell r="E7153">
            <v>546.37</v>
          </cell>
          <cell r="F7153" t="str">
            <v>SEINFRA</v>
          </cell>
        </row>
        <row r="7154">
          <cell r="B7154">
            <v>0</v>
          </cell>
          <cell r="C7154">
            <v>0</v>
          </cell>
          <cell r="D7154">
            <v>0</v>
          </cell>
          <cell r="E7154">
            <v>0</v>
          </cell>
          <cell r="F7154" t="str">
            <v>SEINFRA</v>
          </cell>
        </row>
        <row r="7155">
          <cell r="B7155" t="str">
            <v>C1403</v>
          </cell>
          <cell r="C7155" t="str">
            <v>FORMA P/ PEÇAS PRÉ-MOLDADAS DE CONCRETO PROTENDIDO, REVESTIDAS C/CHAPA COMPENSADA PLASTIFICADA (12X)</v>
          </cell>
          <cell r="D7155" t="str">
            <v>M2</v>
          </cell>
          <cell r="E7155">
            <v>476.9</v>
          </cell>
          <cell r="F7155" t="str">
            <v>SEINFRA</v>
          </cell>
        </row>
        <row r="7156">
          <cell r="B7156">
            <v>0</v>
          </cell>
          <cell r="C7156">
            <v>0</v>
          </cell>
          <cell r="D7156">
            <v>0</v>
          </cell>
          <cell r="E7156">
            <v>0</v>
          </cell>
          <cell r="F7156" t="str">
            <v>SEINFRA</v>
          </cell>
        </row>
        <row r="7157">
          <cell r="B7157" t="str">
            <v>C4301</v>
          </cell>
          <cell r="C7157" t="str">
            <v>FORMA PARA CONCRETO "IN LOCO", INCLUSIVE DESFORMA</v>
          </cell>
          <cell r="D7157" t="str">
            <v>M2</v>
          </cell>
          <cell r="E7157">
            <v>111.98</v>
          </cell>
          <cell r="F7157" t="str">
            <v>SEINFRA</v>
          </cell>
        </row>
        <row r="7158">
          <cell r="B7158" t="str">
            <v>C4302</v>
          </cell>
          <cell r="C7158" t="str">
            <v>FORMA PARA CONCRETO PRÉ-MOLDADO, INCLUSIVE DESFORMA</v>
          </cell>
          <cell r="D7158" t="str">
            <v>M2</v>
          </cell>
          <cell r="E7158">
            <v>43.57</v>
          </cell>
          <cell r="F7158" t="str">
            <v>SEINFRA</v>
          </cell>
        </row>
        <row r="7159">
          <cell r="B7159" t="str">
            <v>C1399</v>
          </cell>
          <cell r="C7159" t="str">
            <v>FORMA PLANA CHAPA COMPENSADA PLASTIFICADA, ESP.= 12mm UTIL. 5X</v>
          </cell>
          <cell r="D7159" t="str">
            <v>M2</v>
          </cell>
          <cell r="E7159">
            <v>88.44</v>
          </cell>
          <cell r="F7159" t="str">
            <v>SEINFRA</v>
          </cell>
        </row>
        <row r="7160">
          <cell r="B7160" t="str">
            <v>C3991</v>
          </cell>
          <cell r="C7160" t="str">
            <v>FORMA PLANA CHAPA COMPENSADA PLASTIFICADA, ESP.= 18mm UTIL. 5X</v>
          </cell>
          <cell r="D7160" t="str">
            <v>M2</v>
          </cell>
          <cell r="E7160">
            <v>90.41</v>
          </cell>
          <cell r="F7160" t="str">
            <v>SEINFRA</v>
          </cell>
        </row>
        <row r="7161">
          <cell r="B7161" t="str">
            <v>C1402</v>
          </cell>
          <cell r="C7161" t="str">
            <v>FORMA PLANA CHAPA COMPENSADA RESINADA, ESP.= 10mm P/GALERIA  E BUEIROS CAPEADOS</v>
          </cell>
          <cell r="D7161" t="str">
            <v>M2</v>
          </cell>
          <cell r="E7161">
            <v>52.01</v>
          </cell>
          <cell r="F7161" t="str">
            <v>SEINFRA</v>
          </cell>
        </row>
        <row r="7162">
          <cell r="B7162">
            <v>0</v>
          </cell>
          <cell r="C7162">
            <v>0</v>
          </cell>
          <cell r="D7162">
            <v>0</v>
          </cell>
          <cell r="E7162">
            <v>0</v>
          </cell>
          <cell r="F7162" t="str">
            <v>SEINFRA</v>
          </cell>
        </row>
        <row r="7163">
          <cell r="B7163" t="str">
            <v>C2827</v>
          </cell>
          <cell r="C7163" t="str">
            <v>FORMA PLANA CHAPA COMPENSADA RESINADA, ESP.= 10mm UTIL. 3X</v>
          </cell>
          <cell r="D7163" t="str">
            <v>M2</v>
          </cell>
          <cell r="E7163">
            <v>106.63</v>
          </cell>
          <cell r="F7163" t="str">
            <v>SEINFRA</v>
          </cell>
        </row>
        <row r="7164">
          <cell r="B7164" t="str">
            <v>C1405</v>
          </cell>
          <cell r="C7164" t="str">
            <v>FORMA PLANA CHAPA COMPENSADA RESINADA, ESP.= 12mm UTIL. 3 X</v>
          </cell>
          <cell r="D7164" t="str">
            <v>M2</v>
          </cell>
          <cell r="E7164">
            <v>109.4</v>
          </cell>
          <cell r="F7164" t="str">
            <v>SEINFRA</v>
          </cell>
        </row>
        <row r="7165">
          <cell r="B7165" t="str">
            <v>C4711</v>
          </cell>
          <cell r="C7165" t="str">
            <v>MONTAGEM DE FORMA METÁLICA P/ CONCRETO PREMOLDADO (ABRIGO PARADA DE ÔNIBUS), INCL. DESFORMA</v>
          </cell>
          <cell r="D7165" t="str">
            <v>M2</v>
          </cell>
          <cell r="E7165">
            <v>59.82</v>
          </cell>
          <cell r="F7165" t="str">
            <v>SEINFRA</v>
          </cell>
        </row>
        <row r="7166">
          <cell r="B7166">
            <v>0</v>
          </cell>
          <cell r="C7166">
            <v>0</v>
          </cell>
          <cell r="D7166">
            <v>0</v>
          </cell>
          <cell r="E7166">
            <v>0</v>
          </cell>
          <cell r="F7166" t="str">
            <v>SEINFRA</v>
          </cell>
        </row>
        <row r="7167">
          <cell r="B7167" t="str">
            <v>C1799</v>
          </cell>
          <cell r="C7167" t="str">
            <v>MONTAGEM, DESMONTAGEM E REPAROS EM FORMAS P/PRE-MOLDADOS</v>
          </cell>
          <cell r="D7167" t="str">
            <v>M2</v>
          </cell>
          <cell r="E7167">
            <v>64.7</v>
          </cell>
          <cell r="F7167" t="str">
            <v>SEINFRA</v>
          </cell>
        </row>
        <row r="7168">
          <cell r="B7168" t="str">
            <v>C4759</v>
          </cell>
          <cell r="C7168" t="str">
            <v xml:space="preserve">MONTAGEM E DESMONTAGEM DAS FORMAS/ESCORAMENTOS ESPECIAIS P/ LAJE NERVURADA INCLUSIVE DESMOLDANTE                                        </v>
          </cell>
          <cell r="D7168" t="str">
            <v>M2</v>
          </cell>
          <cell r="E7168">
            <v>18.87</v>
          </cell>
          <cell r="F7168" t="str">
            <v>SEINFRA</v>
          </cell>
        </row>
        <row r="7169">
          <cell r="B7169">
            <v>0</v>
          </cell>
          <cell r="C7169">
            <v>0</v>
          </cell>
          <cell r="D7169">
            <v>0</v>
          </cell>
          <cell r="E7169">
            <v>0</v>
          </cell>
          <cell r="F7169" t="str">
            <v>SEINFRA</v>
          </cell>
        </row>
        <row r="7170">
          <cell r="B7170" t="str">
            <v>ARMADURAS</v>
          </cell>
          <cell r="C7170">
            <v>0</v>
          </cell>
          <cell r="D7170">
            <v>0</v>
          </cell>
          <cell r="E7170">
            <v>12226.7</v>
          </cell>
          <cell r="F7170" t="str">
            <v>SEINFRA</v>
          </cell>
        </row>
        <row r="7171">
          <cell r="B7171" t="str">
            <v>C3331</v>
          </cell>
          <cell r="C7171" t="str">
            <v>ANCORAGEM ATIVA PARA CABO COM 1 CORDOALHA DE 12,7mm</v>
          </cell>
          <cell r="D7171" t="str">
            <v>UN</v>
          </cell>
          <cell r="E7171">
            <v>125</v>
          </cell>
          <cell r="F7171" t="str">
            <v>SEINFRA</v>
          </cell>
        </row>
        <row r="7172">
          <cell r="B7172" t="str">
            <v>C3332</v>
          </cell>
          <cell r="C7172" t="str">
            <v>ANCORAGEM ATIVA PARA CABO COM 2 CORDOALHA DE 12,7mm</v>
          </cell>
          <cell r="D7172" t="str">
            <v>UN</v>
          </cell>
          <cell r="E7172">
            <v>209.7</v>
          </cell>
          <cell r="F7172" t="str">
            <v>SEINFRA</v>
          </cell>
        </row>
        <row r="7173">
          <cell r="B7173" t="str">
            <v>C3333</v>
          </cell>
          <cell r="C7173" t="str">
            <v>ANCORAGEM ATIVA PARA CABO COM 4 CORDOALHA DE 12,7mm</v>
          </cell>
          <cell r="D7173" t="str">
            <v>UN</v>
          </cell>
          <cell r="E7173">
            <v>366.36</v>
          </cell>
          <cell r="F7173" t="str">
            <v>SEINFRA</v>
          </cell>
        </row>
        <row r="7174">
          <cell r="B7174" t="str">
            <v>C3334</v>
          </cell>
          <cell r="C7174" t="str">
            <v>ANCORAGEM ATIVA PARA CABO COM 6 CORDOALHA DE 12,7mm</v>
          </cell>
          <cell r="D7174" t="str">
            <v>UN</v>
          </cell>
          <cell r="E7174">
            <v>568.97</v>
          </cell>
          <cell r="F7174" t="str">
            <v>SEINFRA</v>
          </cell>
        </row>
        <row r="7175">
          <cell r="B7175" t="str">
            <v>C3335</v>
          </cell>
          <cell r="C7175" t="str">
            <v>ANCORAGEM ATIVA PARA CABO COM 7 CORDOALHA DE 12,7mm</v>
          </cell>
          <cell r="D7175" t="str">
            <v>UN</v>
          </cell>
          <cell r="E7175">
            <v>658.49</v>
          </cell>
          <cell r="F7175" t="str">
            <v>SEINFRA</v>
          </cell>
        </row>
        <row r="7176">
          <cell r="B7176" t="str">
            <v>C3336</v>
          </cell>
          <cell r="C7176" t="str">
            <v>ANCORAGEM ATIVA PARA CABO COM 12 CORDOALHA DE 12,7mm</v>
          </cell>
          <cell r="D7176" t="str">
            <v>UN</v>
          </cell>
          <cell r="E7176">
            <v>1137.43</v>
          </cell>
          <cell r="F7176" t="str">
            <v>SEINFRA</v>
          </cell>
        </row>
        <row r="7177">
          <cell r="B7177" t="str">
            <v>C3337</v>
          </cell>
          <cell r="C7177" t="str">
            <v>ANCORAGEM PASSIVA PARA CABO COM 1 CORDOALHA DE 12,7mm</v>
          </cell>
          <cell r="D7177" t="str">
            <v>UN</v>
          </cell>
          <cell r="E7177">
            <v>56.43</v>
          </cell>
          <cell r="F7177" t="str">
            <v>SEINFRA</v>
          </cell>
        </row>
        <row r="7178">
          <cell r="B7178" t="str">
            <v>C3338</v>
          </cell>
          <cell r="C7178" t="str">
            <v>ANCORAGEM PASSIVA PARA CABO COM 2 CORDOALHA DE 12,7mm</v>
          </cell>
          <cell r="D7178" t="str">
            <v>UN</v>
          </cell>
          <cell r="E7178">
            <v>96.41</v>
          </cell>
          <cell r="F7178" t="str">
            <v>SEINFRA</v>
          </cell>
        </row>
        <row r="7179">
          <cell r="B7179" t="str">
            <v>C3339</v>
          </cell>
          <cell r="C7179" t="str">
            <v>ANCORAGEM PASSIVA PARA CABO COM 4 CORDOALHA DE 12,7mm</v>
          </cell>
          <cell r="D7179" t="str">
            <v>UN</v>
          </cell>
          <cell r="E7179">
            <v>155.76</v>
          </cell>
          <cell r="F7179" t="str">
            <v>SEINFRA</v>
          </cell>
        </row>
        <row r="7180">
          <cell r="B7180" t="str">
            <v>C3340</v>
          </cell>
          <cell r="C7180" t="str">
            <v xml:space="preserve">ANCORAGEM PASSIVA PARA CABO COM 6 CORDOALHA DE 12,7mm </v>
          </cell>
          <cell r="D7180" t="str">
            <v>UN</v>
          </cell>
          <cell r="E7180">
            <v>208.21</v>
          </cell>
          <cell r="F7180" t="str">
            <v>SEINFRA</v>
          </cell>
        </row>
        <row r="7181">
          <cell r="B7181" t="str">
            <v>C3341</v>
          </cell>
          <cell r="C7181" t="str">
            <v>ANCORAGEM PASSIVA PARA CABO COM 7 CORDOALHA DE 12,7mm</v>
          </cell>
          <cell r="D7181" t="str">
            <v>UN</v>
          </cell>
          <cell r="E7181">
            <v>229.52</v>
          </cell>
          <cell r="F7181" t="str">
            <v>SEINFRA</v>
          </cell>
        </row>
        <row r="7182">
          <cell r="B7182" t="str">
            <v>C3342</v>
          </cell>
          <cell r="C7182" t="str">
            <v>ANCORAGEM PASSIVA PARA CABO COM 12 CORDOALHA DE 12,7mm</v>
          </cell>
          <cell r="D7182" t="str">
            <v>UN</v>
          </cell>
          <cell r="E7182">
            <v>318.57</v>
          </cell>
          <cell r="F7182" t="str">
            <v>SEINFRA</v>
          </cell>
        </row>
        <row r="7183">
          <cell r="B7183" t="str">
            <v>C4132</v>
          </cell>
          <cell r="C7183" t="str">
            <v>ARMADURA  P/ ESTACAS PRÉ-MOLDADAS DE CONCRETO (APLICAÇÃO)</v>
          </cell>
          <cell r="D7183" t="str">
            <v>T</v>
          </cell>
          <cell r="E7183">
            <v>1057.67</v>
          </cell>
          <cell r="F7183" t="str">
            <v>SEINFRA</v>
          </cell>
        </row>
        <row r="7184">
          <cell r="B7184" t="str">
            <v>C0213</v>
          </cell>
          <cell r="C7184" t="str">
            <v>ARMADURA CA-25 GROSSA D= 12,5 A 25,0mm</v>
          </cell>
          <cell r="D7184" t="str">
            <v>KG</v>
          </cell>
          <cell r="E7184">
            <v>9.68</v>
          </cell>
          <cell r="F7184" t="str">
            <v>SEINFRA</v>
          </cell>
        </row>
        <row r="7185">
          <cell r="B7185" t="str">
            <v>C0214</v>
          </cell>
          <cell r="C7185" t="str">
            <v>ARMADURA CA-25 MÉDIA D= 6,3 A 10,0mm</v>
          </cell>
          <cell r="D7185" t="str">
            <v>KG</v>
          </cell>
          <cell r="E7185">
            <v>8.91</v>
          </cell>
          <cell r="F7185" t="str">
            <v>SEINFRA</v>
          </cell>
        </row>
        <row r="7186">
          <cell r="B7186" t="str">
            <v>C0215</v>
          </cell>
          <cell r="C7186" t="str">
            <v>ARMADURA CA-50A GROSSA D= 12,5 A 25,0mm</v>
          </cell>
          <cell r="D7186" t="str">
            <v>KG</v>
          </cell>
          <cell r="E7186">
            <v>8.69</v>
          </cell>
          <cell r="F7186" t="str">
            <v>SEINFRA</v>
          </cell>
        </row>
        <row r="7187">
          <cell r="B7187" t="str">
            <v>C0216</v>
          </cell>
          <cell r="C7187" t="str">
            <v>ARMADURA CA-50A MÉDIA D= 6,3 A 10,0mm</v>
          </cell>
          <cell r="D7187" t="str">
            <v>KG</v>
          </cell>
          <cell r="E7187">
            <v>7.92</v>
          </cell>
          <cell r="F7187" t="str">
            <v>SEINFRA</v>
          </cell>
        </row>
        <row r="7188">
          <cell r="B7188" t="str">
            <v>C0217</v>
          </cell>
          <cell r="C7188" t="str">
            <v>ARMADURA CA-60 FINA D=3,40 A 6,40mm</v>
          </cell>
          <cell r="D7188" t="str">
            <v>KG</v>
          </cell>
          <cell r="E7188">
            <v>7.83</v>
          </cell>
          <cell r="F7188" t="str">
            <v>SEINFRA</v>
          </cell>
        </row>
        <row r="7189">
          <cell r="B7189" t="str">
            <v>C0218</v>
          </cell>
          <cell r="C7189" t="str">
            <v>ARMADURA CA-60 MÉDIA D= 6,4 A 9,5mm</v>
          </cell>
          <cell r="D7189" t="str">
            <v>KG</v>
          </cell>
          <cell r="E7189">
            <v>8.15</v>
          </cell>
          <cell r="F7189" t="str">
            <v>SEINFRA</v>
          </cell>
        </row>
        <row r="7190">
          <cell r="B7190" t="str">
            <v>C4151</v>
          </cell>
          <cell r="C7190" t="str">
            <v>ARMADURA DE AÇO CA 50/60</v>
          </cell>
          <cell r="D7190" t="str">
            <v>KG</v>
          </cell>
          <cell r="E7190">
            <v>8.51</v>
          </cell>
          <cell r="F7190" t="str">
            <v>SEINFRA</v>
          </cell>
        </row>
        <row r="7191">
          <cell r="B7191" t="str">
            <v>C3985</v>
          </cell>
          <cell r="C7191" t="str">
            <v>ARMADURA DE CORDOALHA CP-190RB</v>
          </cell>
          <cell r="D7191" t="str">
            <v>KG</v>
          </cell>
          <cell r="E7191">
            <v>16.850000000000001</v>
          </cell>
          <cell r="F7191" t="str">
            <v>SEINFRA</v>
          </cell>
        </row>
        <row r="7192">
          <cell r="B7192" t="str">
            <v>C0219</v>
          </cell>
          <cell r="C7192" t="str">
            <v>ARMADURA DE TELA DE AÇO</v>
          </cell>
          <cell r="D7192" t="str">
            <v>M2</v>
          </cell>
          <cell r="E7192">
            <v>19.07</v>
          </cell>
          <cell r="F7192" t="str">
            <v>SEINFRA</v>
          </cell>
        </row>
        <row r="7193">
          <cell r="B7193" t="str">
            <v>C0220</v>
          </cell>
          <cell r="C7193" t="str">
            <v>ARMADURA EM TELA SOLDADA DE AÇO CA-60B</v>
          </cell>
          <cell r="D7193" t="str">
            <v>KG</v>
          </cell>
          <cell r="E7193">
            <v>18.989999999999998</v>
          </cell>
          <cell r="F7193" t="str">
            <v>SEINFRA</v>
          </cell>
        </row>
        <row r="7194">
          <cell r="B7194" t="str">
            <v>C4071</v>
          </cell>
          <cell r="C7194" t="str">
            <v>ARMADURA EM TELA SOLDÁVEL Q-92</v>
          </cell>
          <cell r="D7194" t="str">
            <v>M2</v>
          </cell>
          <cell r="E7194">
            <v>9.65</v>
          </cell>
          <cell r="F7194" t="str">
            <v>SEINFRA</v>
          </cell>
        </row>
        <row r="7195">
          <cell r="B7195" t="str">
            <v>C4131</v>
          </cell>
          <cell r="C7195" t="str">
            <v>ARMADURA P/ ESTACAS PRÉ-MOLDADAS DE CONCRETO (FABRICAÇÃO)</v>
          </cell>
          <cell r="D7195" t="str">
            <v>T</v>
          </cell>
          <cell r="E7195">
            <v>6794.92</v>
          </cell>
          <cell r="F7195" t="str">
            <v>SEINFRA</v>
          </cell>
        </row>
        <row r="7196">
          <cell r="B7196" t="str">
            <v>C3344</v>
          </cell>
          <cell r="C7196" t="str">
            <v>CONFECÇÃO E COLOCAÇÃO DE CABO COM 1 CORDOALHA DE D=12,7mm COM BAINHA</v>
          </cell>
          <cell r="D7196" t="str">
            <v>KG</v>
          </cell>
          <cell r="E7196">
            <v>30.09</v>
          </cell>
          <cell r="F7196" t="str">
            <v>SEINFRA</v>
          </cell>
        </row>
        <row r="7197">
          <cell r="B7197" t="str">
            <v>C3325</v>
          </cell>
          <cell r="C7197" t="str">
            <v>CONFECÇÃO E COLOCAÇÃO DE CABO COM 2 CORDOALHA DE D=12,7mm COM BAINHA</v>
          </cell>
          <cell r="D7197" t="str">
            <v>KG</v>
          </cell>
          <cell r="E7197">
            <v>19.96</v>
          </cell>
          <cell r="F7197" t="str">
            <v>SEINFRA</v>
          </cell>
        </row>
        <row r="7198">
          <cell r="B7198" t="str">
            <v>C3326</v>
          </cell>
          <cell r="C7198" t="str">
            <v>CONFECÇÃO E COLOCAÇÃO DE CABO COM 4 CORDOALHA DE D=12,7mm COM BAINHA</v>
          </cell>
          <cell r="D7198" t="str">
            <v>KG</v>
          </cell>
          <cell r="E7198">
            <v>15.95</v>
          </cell>
          <cell r="F7198" t="str">
            <v>SEINFRA</v>
          </cell>
        </row>
        <row r="7199">
          <cell r="B7199" t="str">
            <v>C3327</v>
          </cell>
          <cell r="C7199" t="str">
            <v>CONFECÇAO E COLOCAÇAO DE CABO COM 6 CORDOALHA DE D=12,7mm COM BAINHA</v>
          </cell>
          <cell r="D7199" t="str">
            <v>KG</v>
          </cell>
          <cell r="E7199">
            <v>13.27</v>
          </cell>
          <cell r="F7199" t="str">
            <v>SEINFRA</v>
          </cell>
        </row>
        <row r="7200">
          <cell r="B7200" t="str">
            <v>C3328</v>
          </cell>
          <cell r="C7200" t="str">
            <v>CONFECÇÃO E COLOCAÇÃO DE CABO COM 7 CORDOALHAS DE D=12,7mm COM BAINHA</v>
          </cell>
          <cell r="D7200" t="str">
            <v>KG</v>
          </cell>
          <cell r="E7200">
            <v>12.82</v>
          </cell>
          <cell r="F7200" t="str">
            <v>SEINFRA</v>
          </cell>
        </row>
        <row r="7201">
          <cell r="B7201">
            <v>0</v>
          </cell>
          <cell r="C7201">
            <v>0</v>
          </cell>
          <cell r="D7201">
            <v>0</v>
          </cell>
          <cell r="E7201">
            <v>0</v>
          </cell>
          <cell r="F7201" t="str">
            <v>SEINFRA</v>
          </cell>
        </row>
        <row r="7202">
          <cell r="B7202" t="str">
            <v>C3329</v>
          </cell>
          <cell r="C7202" t="str">
            <v>CONFECÇÃO E COLOCAÇÃO DE CABO COM 12 CORDOALHAS DE D=12,7mm COM BAINHA</v>
          </cell>
          <cell r="D7202" t="str">
            <v>KG</v>
          </cell>
          <cell r="E7202">
            <v>12.03</v>
          </cell>
          <cell r="F7202" t="str">
            <v>SEINFRA</v>
          </cell>
        </row>
        <row r="7203">
          <cell r="B7203">
            <v>0</v>
          </cell>
          <cell r="C7203">
            <v>0</v>
          </cell>
          <cell r="D7203">
            <v>0</v>
          </cell>
          <cell r="E7203">
            <v>0</v>
          </cell>
          <cell r="F7203" t="str">
            <v>SEINFRA</v>
          </cell>
        </row>
        <row r="7204">
          <cell r="B7204" t="str">
            <v>C3343</v>
          </cell>
          <cell r="C7204" t="str">
            <v>PROTENSÃO E INJEÇÃO EM CABO COM CORDOALHA DE 12,7mm</v>
          </cell>
          <cell r="D7204" t="str">
            <v>KG</v>
          </cell>
          <cell r="E7204">
            <v>8.06</v>
          </cell>
          <cell r="F7204" t="str">
            <v>SEINFRA</v>
          </cell>
        </row>
        <row r="7205">
          <cell r="B7205" t="str">
            <v>C3330</v>
          </cell>
          <cell r="C7205" t="str">
            <v>PURGADOR PARA ANCORAGEM</v>
          </cell>
          <cell r="D7205" t="str">
            <v>UN</v>
          </cell>
          <cell r="E7205">
            <v>6.83</v>
          </cell>
          <cell r="F7205" t="str">
            <v>SEINFRA</v>
          </cell>
        </row>
        <row r="7206">
          <cell r="B7206" t="str">
            <v>CONCRETOS</v>
          </cell>
          <cell r="C7206">
            <v>0</v>
          </cell>
          <cell r="D7206">
            <v>0</v>
          </cell>
          <cell r="E7206">
            <v>26593.15</v>
          </cell>
          <cell r="F7206" t="str">
            <v>SEINFRA</v>
          </cell>
        </row>
        <row r="7207">
          <cell r="B7207" t="str">
            <v>C0006</v>
          </cell>
          <cell r="C7207" t="str">
            <v>ACABAMENTO DE SUPERFÍCIES C/DESEMPENADEIRA MECÂNICA</v>
          </cell>
          <cell r="D7207" t="str">
            <v>M2</v>
          </cell>
          <cell r="E7207">
            <v>0.14000000000000001</v>
          </cell>
          <cell r="F7207" t="str">
            <v>SEINFRA</v>
          </cell>
        </row>
        <row r="7208">
          <cell r="B7208" t="str">
            <v>C0028</v>
          </cell>
          <cell r="C7208" t="str">
            <v>ADENSAMENTO/REGULARIZAÇÃO SUP.CONCRETO RÉGUA DUPLA L=3 A 6m</v>
          </cell>
          <cell r="D7208" t="str">
            <v>M2</v>
          </cell>
          <cell r="E7208">
            <v>4.25</v>
          </cell>
          <cell r="F7208" t="str">
            <v>SEINFRA</v>
          </cell>
        </row>
        <row r="7209">
          <cell r="B7209" t="str">
            <v>C0027</v>
          </cell>
          <cell r="C7209" t="str">
            <v>ADENSAMENTO/REGULARIZAÇÃO SUPERFICIAL DE CONCRETO C/RÉGUA SIMPLES L= 3m</v>
          </cell>
          <cell r="D7209" t="str">
            <v>M2</v>
          </cell>
          <cell r="E7209">
            <v>3.28</v>
          </cell>
          <cell r="F7209" t="str">
            <v>SEINFRA</v>
          </cell>
        </row>
        <row r="7210">
          <cell r="B7210">
            <v>0</v>
          </cell>
          <cell r="C7210">
            <v>0</v>
          </cell>
          <cell r="D7210">
            <v>0</v>
          </cell>
          <cell r="E7210">
            <v>0</v>
          </cell>
          <cell r="F7210" t="str">
            <v>SEINFRA</v>
          </cell>
        </row>
        <row r="7211">
          <cell r="B7211" t="str">
            <v>C0034</v>
          </cell>
          <cell r="C7211" t="str">
            <v>ADIÇÃO DE IMPERMEABILIZANTE PARA CONCRETO ESTRUTURAL</v>
          </cell>
          <cell r="D7211" t="str">
            <v>M3</v>
          </cell>
          <cell r="E7211">
            <v>61.86</v>
          </cell>
          <cell r="F7211" t="str">
            <v>SEINFRA</v>
          </cell>
        </row>
        <row r="7212">
          <cell r="B7212" t="str">
            <v>C0461</v>
          </cell>
          <cell r="C7212" t="str">
            <v>BOMBEAMENTO DE CONCRETO</v>
          </cell>
          <cell r="D7212" t="str">
            <v>M3</v>
          </cell>
          <cell r="E7212">
            <v>35</v>
          </cell>
          <cell r="F7212" t="str">
            <v>SEINFRA</v>
          </cell>
        </row>
        <row r="7213">
          <cell r="B7213" t="str">
            <v>C0829</v>
          </cell>
          <cell r="C7213" t="str">
            <v>CONCRETO CICLÓPICO FCK 10 MPa  COM AGREGADO PRODUZIDO (S/TRANSP)</v>
          </cell>
          <cell r="D7213" t="str">
            <v>M3</v>
          </cell>
          <cell r="E7213">
            <v>377.21</v>
          </cell>
          <cell r="F7213" t="str">
            <v>SEINFRA</v>
          </cell>
        </row>
        <row r="7214">
          <cell r="B7214" t="str">
            <v>C0830</v>
          </cell>
          <cell r="C7214" t="str">
            <v>CONCRETO CICLÓPICO FCK 15 MPa COM AGREGADO ADQUIRIDO</v>
          </cell>
          <cell r="D7214" t="str">
            <v>M3</v>
          </cell>
          <cell r="E7214">
            <v>451.61</v>
          </cell>
          <cell r="F7214" t="str">
            <v>SEINFRA</v>
          </cell>
        </row>
        <row r="7215">
          <cell r="B7215" t="str">
            <v>C4134</v>
          </cell>
          <cell r="C7215" t="str">
            <v>CONCRETO DE ALTO DESEMPENHO FCK &gt; 50 MPa / EXECUTADO EM CENTRAL DOSADORA</v>
          </cell>
          <cell r="D7215" t="str">
            <v>M3</v>
          </cell>
          <cell r="E7215">
            <v>507.92</v>
          </cell>
          <cell r="F7215" t="str">
            <v>SEINFRA</v>
          </cell>
        </row>
        <row r="7216">
          <cell r="B7216">
            <v>0</v>
          </cell>
          <cell r="C7216">
            <v>0</v>
          </cell>
          <cell r="D7216">
            <v>0</v>
          </cell>
          <cell r="E7216">
            <v>0</v>
          </cell>
          <cell r="F7216" t="str">
            <v>SEINFRA</v>
          </cell>
        </row>
        <row r="7217">
          <cell r="B7217" t="str">
            <v>C4438</v>
          </cell>
          <cell r="C7217" t="str">
            <v>CONCRETO FCK &gt; 30 MPa SUBMERSO C/ PLATAFORMAS, INCLUSIVE LANÇAMENTO, CURA E TRANSPORTE</v>
          </cell>
          <cell r="D7217" t="str">
            <v>M3</v>
          </cell>
          <cell r="E7217">
            <v>666.64</v>
          </cell>
          <cell r="F7217" t="str">
            <v>SEINFRA</v>
          </cell>
        </row>
        <row r="7218">
          <cell r="B7218">
            <v>0</v>
          </cell>
          <cell r="C7218">
            <v>0</v>
          </cell>
          <cell r="D7218">
            <v>0</v>
          </cell>
          <cell r="E7218">
            <v>0</v>
          </cell>
          <cell r="F7218" t="str">
            <v>SEINFRA</v>
          </cell>
        </row>
        <row r="7219">
          <cell r="B7219" t="str">
            <v>C0834</v>
          </cell>
          <cell r="C7219" t="str">
            <v>CONCRETO GROUT (ARGAMASSA AUTONIVELANTE), LANÇAMENTO E CURA</v>
          </cell>
          <cell r="D7219" t="str">
            <v>M3</v>
          </cell>
          <cell r="E7219">
            <v>6022</v>
          </cell>
          <cell r="F7219" t="str">
            <v>SEINFRA</v>
          </cell>
        </row>
        <row r="7220">
          <cell r="B7220" t="str">
            <v>C0833</v>
          </cell>
          <cell r="C7220" t="str">
            <v>CONCRETO GROUT C/ATÉ 50% DE PEDRISCO EM PESO, LANÇAMENTO E CURA</v>
          </cell>
          <cell r="D7220" t="str">
            <v>M3</v>
          </cell>
          <cell r="E7220">
            <v>4542.37</v>
          </cell>
          <cell r="F7220" t="str">
            <v>SEINFRA</v>
          </cell>
        </row>
        <row r="7221">
          <cell r="B7221" t="str">
            <v>C4291</v>
          </cell>
          <cell r="C7221" t="str">
            <v>CONCRETO MOLDADO "IN LOCO" FCK ACIMA DE 10 MPa, INCLUSIVE LANÇAMENTO E CURA</v>
          </cell>
          <cell r="D7221" t="str">
            <v>M3</v>
          </cell>
          <cell r="E7221">
            <v>594.70000000000005</v>
          </cell>
          <cell r="F7221" t="str">
            <v>SEINFRA</v>
          </cell>
        </row>
        <row r="7222">
          <cell r="B7222">
            <v>0</v>
          </cell>
          <cell r="C7222">
            <v>0</v>
          </cell>
          <cell r="D7222">
            <v>0</v>
          </cell>
          <cell r="E7222">
            <v>0</v>
          </cell>
          <cell r="F7222" t="str">
            <v>SEINFRA</v>
          </cell>
        </row>
        <row r="7223">
          <cell r="B7223" t="str">
            <v>C4292</v>
          </cell>
          <cell r="C7223" t="str">
            <v>CONCRETO MOLDADO "IN LOCO" FCK ACIMA DE 50 MPa, INCLUSIVE LANÇAMENTO E CURA</v>
          </cell>
          <cell r="D7223" t="str">
            <v>M3</v>
          </cell>
          <cell r="E7223">
            <v>867.23</v>
          </cell>
          <cell r="F7223" t="str">
            <v>SEINFRA</v>
          </cell>
        </row>
        <row r="7224">
          <cell r="B7224">
            <v>0</v>
          </cell>
          <cell r="C7224">
            <v>0</v>
          </cell>
          <cell r="D7224">
            <v>0</v>
          </cell>
          <cell r="E7224">
            <v>0</v>
          </cell>
          <cell r="F7224" t="str">
            <v>SEINFRA</v>
          </cell>
        </row>
        <row r="7225">
          <cell r="B7225" t="str">
            <v>C0836</v>
          </cell>
          <cell r="C7225" t="str">
            <v>CONCRETO NÃO ESTRUTURAL PREPARO MANUAL</v>
          </cell>
          <cell r="D7225" t="str">
            <v>M3</v>
          </cell>
          <cell r="E7225">
            <v>347.1</v>
          </cell>
          <cell r="F7225" t="str">
            <v>SEINFRA</v>
          </cell>
        </row>
        <row r="7226">
          <cell r="B7226" t="str">
            <v>C3268</v>
          </cell>
          <cell r="C7226" t="str">
            <v xml:space="preserve">CONCRETO P/VIBR., FCK=10MPa COM AGREGADO PRODUZIDO (S/TRANSP.) </v>
          </cell>
          <cell r="D7226" t="str">
            <v>M3</v>
          </cell>
          <cell r="E7226">
            <v>286.17</v>
          </cell>
          <cell r="F7226" t="str">
            <v>SEINFRA</v>
          </cell>
        </row>
        <row r="7227">
          <cell r="B7227" t="str">
            <v>C3269</v>
          </cell>
          <cell r="C7227" t="str">
            <v>CONCRETO P/VIBR., FCK=13,5MPa COM AGREGADO PRODUZIDO (S/TRANSP.)</v>
          </cell>
          <cell r="D7227" t="str">
            <v>M3</v>
          </cell>
          <cell r="E7227">
            <v>298.89</v>
          </cell>
          <cell r="F7227" t="str">
            <v>SEINFRA</v>
          </cell>
        </row>
        <row r="7228">
          <cell r="B7228" t="str">
            <v>C3270</v>
          </cell>
          <cell r="C7228" t="str">
            <v>CONCRETO P/VIBR., FCK=15MPa COM AGREGADO PRODUZIDO (S/ TRANSP.)</v>
          </cell>
          <cell r="D7228" t="str">
            <v>M3</v>
          </cell>
          <cell r="E7228">
            <v>304.33999999999997</v>
          </cell>
          <cell r="F7228" t="str">
            <v>SEINFRA</v>
          </cell>
        </row>
        <row r="7229">
          <cell r="B7229" t="str">
            <v>C3271</v>
          </cell>
          <cell r="C7229" t="str">
            <v>CONCRETO P/VIBR., FCK=18MPA COM AGREGADO PRODUZIDO (S/ TRANSP.)</v>
          </cell>
          <cell r="D7229" t="str">
            <v>M3</v>
          </cell>
          <cell r="E7229">
            <v>316.16000000000003</v>
          </cell>
          <cell r="F7229" t="str">
            <v>SEINFRA</v>
          </cell>
        </row>
        <row r="7230">
          <cell r="B7230" t="str">
            <v>C3272</v>
          </cell>
          <cell r="C7230" t="str">
            <v>CONCRETO P/VIBR., FCK=20MPa COM AGREGADO PRODUZIDO (S/TRANSP.)</v>
          </cell>
          <cell r="D7230" t="str">
            <v>M3</v>
          </cell>
          <cell r="E7230">
            <v>323.42</v>
          </cell>
          <cell r="F7230" t="str">
            <v>SEINFRA</v>
          </cell>
        </row>
        <row r="7231">
          <cell r="B7231" t="str">
            <v>C3273</v>
          </cell>
          <cell r="C7231" t="str">
            <v>CONCRETO P/VIBR., FCK=25MPa COM AGREGADO PRODUZIDO (S/TRANSP.)</v>
          </cell>
          <cell r="D7231" t="str">
            <v>M3</v>
          </cell>
          <cell r="E7231">
            <v>329.5</v>
          </cell>
          <cell r="F7231" t="str">
            <v>SEINFRA</v>
          </cell>
        </row>
        <row r="7232">
          <cell r="B7232" t="str">
            <v>C3274</v>
          </cell>
          <cell r="C7232" t="str">
            <v>CONCRETO P/VIBR., FCK=30MPa COM AGREGADO PRODUZIDO (S/TRANSP.)</v>
          </cell>
          <cell r="D7232" t="str">
            <v>M3</v>
          </cell>
          <cell r="E7232">
            <v>351.55</v>
          </cell>
          <cell r="F7232" t="str">
            <v>SEINFRA</v>
          </cell>
        </row>
        <row r="7233">
          <cell r="B7233" t="str">
            <v>C3275</v>
          </cell>
          <cell r="C7233" t="str">
            <v>CONCRETO P/VIBR., FCK=35MPa COM AGREGADO PRODUZIDO (S/TRANSP.)</v>
          </cell>
          <cell r="D7233" t="str">
            <v>M3</v>
          </cell>
          <cell r="E7233">
            <v>374.48</v>
          </cell>
          <cell r="F7233" t="str">
            <v>SEINFRA</v>
          </cell>
        </row>
        <row r="7234">
          <cell r="B7234" t="str">
            <v>C3276</v>
          </cell>
          <cell r="C7234" t="str">
            <v>CONCRETO P/VIBR., FCK=40MPa COM AGREGADO PRODUZIDO (S/TRANSP.)</v>
          </cell>
          <cell r="D7234" t="str">
            <v>M3</v>
          </cell>
          <cell r="E7234">
            <v>401.28</v>
          </cell>
          <cell r="F7234" t="str">
            <v>SEINFRA</v>
          </cell>
        </row>
        <row r="7235">
          <cell r="B7235" t="str">
            <v>C0838</v>
          </cell>
          <cell r="C7235" t="str">
            <v>CONCRETO P/VIBR., FCK 10 MPa COM AGREGADO ADQUIRIDO</v>
          </cell>
          <cell r="D7235" t="str">
            <v>M3</v>
          </cell>
          <cell r="E7235">
            <v>315.33999999999997</v>
          </cell>
          <cell r="F7235" t="str">
            <v>SEINFRA</v>
          </cell>
        </row>
        <row r="7236">
          <cell r="B7236" t="str">
            <v>C0839</v>
          </cell>
          <cell r="C7236" t="str">
            <v>CONCRETO P/VIBR., FCK 13.5 MPa COM AGREGADO ADQUIRIDO</v>
          </cell>
          <cell r="D7236" t="str">
            <v>M3</v>
          </cell>
          <cell r="E7236">
            <v>327.07</v>
          </cell>
          <cell r="F7236" t="str">
            <v>SEINFRA</v>
          </cell>
        </row>
        <row r="7237">
          <cell r="B7237" t="str">
            <v>C0840</v>
          </cell>
          <cell r="C7237" t="str">
            <v>CONCRETO P/VIBR., FCK 15 MPa COM AGREGADO ADQUIRIDO</v>
          </cell>
          <cell r="D7237" t="str">
            <v>M3</v>
          </cell>
          <cell r="E7237">
            <v>332.08</v>
          </cell>
          <cell r="F7237" t="str">
            <v>SEINFRA</v>
          </cell>
        </row>
        <row r="7238">
          <cell r="B7238" t="str">
            <v>C0841</v>
          </cell>
          <cell r="C7238" t="str">
            <v>CONCRETO P/VIBR., FCK 18 MPa COM AGREGADO ADQUIRIDO</v>
          </cell>
          <cell r="D7238" t="str">
            <v>M3</v>
          </cell>
          <cell r="E7238">
            <v>343</v>
          </cell>
          <cell r="F7238" t="str">
            <v>SEINFRA</v>
          </cell>
        </row>
        <row r="7239">
          <cell r="B7239" t="str">
            <v>C0842</v>
          </cell>
          <cell r="C7239" t="str">
            <v>CONCRETO P/VIBR., FCK 20 MPa COM AGREGADO ADQUIRIDO</v>
          </cell>
          <cell r="D7239" t="str">
            <v>M3</v>
          </cell>
          <cell r="E7239">
            <v>349.64</v>
          </cell>
          <cell r="F7239" t="str">
            <v>SEINFRA</v>
          </cell>
        </row>
        <row r="7240">
          <cell r="B7240" t="str">
            <v>C0843</v>
          </cell>
          <cell r="C7240" t="str">
            <v>CONCRETO P/VIBR., FCK 25 MPa COM AGREGADO ADQUIRIDO</v>
          </cell>
          <cell r="D7240" t="str">
            <v>M3</v>
          </cell>
          <cell r="E7240">
            <v>360.74</v>
          </cell>
          <cell r="F7240" t="str">
            <v>SEINFRA</v>
          </cell>
        </row>
        <row r="7241">
          <cell r="B7241" t="str">
            <v>C0844</v>
          </cell>
          <cell r="C7241" t="str">
            <v>CONCRETO P/VIBR., FCK 30 MPa COM AGREGADO ADQUIRIDO</v>
          </cell>
          <cell r="D7241" t="str">
            <v>M3</v>
          </cell>
          <cell r="E7241">
            <v>385.52</v>
          </cell>
          <cell r="F7241" t="str">
            <v>SEINFRA</v>
          </cell>
        </row>
        <row r="7242">
          <cell r="B7242" t="str">
            <v>C0845</v>
          </cell>
          <cell r="C7242" t="str">
            <v>CONCRETO P/VIBR., FCK 35 MPa COM AGREGADO ADQUIRIDO</v>
          </cell>
          <cell r="D7242" t="str">
            <v>M3</v>
          </cell>
          <cell r="E7242">
            <v>402.19</v>
          </cell>
          <cell r="F7242" t="str">
            <v>SEINFRA</v>
          </cell>
        </row>
        <row r="7243">
          <cell r="B7243" t="str">
            <v>C0846</v>
          </cell>
          <cell r="C7243" t="str">
            <v>CONCRETO P/VIBR., FCK 40 MPa COM AGREGADO ADQUIRIDO</v>
          </cell>
          <cell r="D7243" t="str">
            <v>M3</v>
          </cell>
          <cell r="E7243">
            <v>426.89</v>
          </cell>
          <cell r="F7243" t="str">
            <v>SEINFRA</v>
          </cell>
        </row>
        <row r="7244">
          <cell r="B7244" t="str">
            <v>C3731</v>
          </cell>
          <cell r="C7244" t="str">
            <v>CONCRETO P/VIBR., FCK 50MPa COM AGREGADO ADQUIRIDO</v>
          </cell>
          <cell r="D7244" t="str">
            <v>M3</v>
          </cell>
          <cell r="E7244">
            <v>619.07000000000005</v>
          </cell>
          <cell r="F7244" t="str">
            <v>SEINFRA</v>
          </cell>
        </row>
        <row r="7245">
          <cell r="B7245" t="str">
            <v>C0847</v>
          </cell>
          <cell r="C7245" t="str">
            <v>CONCRETO PRE-MISTURADO FCK=10 MPa</v>
          </cell>
          <cell r="D7245" t="str">
            <v>M3</v>
          </cell>
          <cell r="E7245">
            <v>240.72</v>
          </cell>
          <cell r="F7245" t="str">
            <v>SEINFRA</v>
          </cell>
        </row>
        <row r="7246">
          <cell r="B7246" t="str">
            <v>C0848</v>
          </cell>
          <cell r="C7246" t="str">
            <v>CONCRETO PRE-MISTURADO FCK 15 MPa</v>
          </cell>
          <cell r="D7246" t="str">
            <v>M3</v>
          </cell>
          <cell r="E7246">
            <v>246.84</v>
          </cell>
          <cell r="F7246" t="str">
            <v>SEINFRA</v>
          </cell>
        </row>
        <row r="7247">
          <cell r="B7247" t="str">
            <v>C0849</v>
          </cell>
          <cell r="C7247" t="str">
            <v>CONCRETO PRE-MISTURADO FCK 20 MPa</v>
          </cell>
          <cell r="D7247" t="str">
            <v>M3</v>
          </cell>
          <cell r="E7247">
            <v>262.14</v>
          </cell>
          <cell r="F7247" t="str">
            <v>SEINFRA</v>
          </cell>
        </row>
        <row r="7248">
          <cell r="B7248" t="str">
            <v>C0850</v>
          </cell>
          <cell r="C7248" t="str">
            <v>CONCRETO PRE-MISTURADO FCK 25 MPa</v>
          </cell>
          <cell r="D7248" t="str">
            <v>M3</v>
          </cell>
          <cell r="E7248">
            <v>270.3</v>
          </cell>
          <cell r="F7248" t="str">
            <v>SEINFRA</v>
          </cell>
        </row>
        <row r="7249">
          <cell r="B7249" t="str">
            <v>C0851</v>
          </cell>
          <cell r="C7249" t="str">
            <v>CONCRETO PRE-MISTURADO FCK 30 MPa</v>
          </cell>
          <cell r="D7249" t="str">
            <v>M3</v>
          </cell>
          <cell r="E7249">
            <v>283.56</v>
          </cell>
          <cell r="F7249" t="str">
            <v>SEINFRA</v>
          </cell>
        </row>
        <row r="7250">
          <cell r="B7250" t="str">
            <v>C0852</v>
          </cell>
          <cell r="C7250" t="str">
            <v>CONCRETO PRE-MISTURADO FCK 35 MPa</v>
          </cell>
          <cell r="D7250" t="str">
            <v>M3</v>
          </cell>
          <cell r="E7250">
            <v>295.45999999999998</v>
          </cell>
          <cell r="F7250" t="str">
            <v>SEINFRA</v>
          </cell>
        </row>
        <row r="7251">
          <cell r="B7251" t="str">
            <v>C4169</v>
          </cell>
          <cell r="C7251" t="str">
            <v>CONCRETO PRE-MISTURADO FCK 50 MPa</v>
          </cell>
          <cell r="D7251" t="str">
            <v>M3</v>
          </cell>
          <cell r="E7251">
            <v>454.41</v>
          </cell>
          <cell r="F7251" t="str">
            <v>SEINFRA</v>
          </cell>
        </row>
        <row r="7252">
          <cell r="B7252" t="str">
            <v>C0853</v>
          </cell>
          <cell r="C7252" t="str">
            <v>CONCRETO PRE-MISTURADO FCK 40 MPa</v>
          </cell>
          <cell r="D7252" t="str">
            <v>M3</v>
          </cell>
          <cell r="E7252">
            <v>324.7</v>
          </cell>
          <cell r="F7252" t="str">
            <v>SEINFRA</v>
          </cell>
        </row>
        <row r="7253">
          <cell r="B7253" t="str">
            <v>C4170</v>
          </cell>
          <cell r="C7253" t="str">
            <v>CONCRETO PRE-MISTURADO FCK 50 MPa - ALTO DESEMPENHO</v>
          </cell>
          <cell r="D7253" t="str">
            <v>M3</v>
          </cell>
          <cell r="E7253">
            <v>515.69000000000005</v>
          </cell>
          <cell r="F7253" t="str">
            <v>SEINFRA</v>
          </cell>
        </row>
        <row r="7254">
          <cell r="B7254" t="str">
            <v>C4293</v>
          </cell>
          <cell r="C7254" t="str">
            <v>CONCRETO PRÉ-MOLDADO FCK ACIMA DE 50 MPa INCLUSIVE LANÇAMENTO, CURA E TRANSPORTE</v>
          </cell>
          <cell r="D7254" t="str">
            <v>M3</v>
          </cell>
          <cell r="E7254">
            <v>597.16999999999996</v>
          </cell>
          <cell r="F7254" t="str">
            <v>SEINFRA</v>
          </cell>
        </row>
        <row r="7255">
          <cell r="B7255">
            <v>0</v>
          </cell>
          <cell r="C7255">
            <v>0</v>
          </cell>
          <cell r="D7255">
            <v>0</v>
          </cell>
          <cell r="E7255">
            <v>0</v>
          </cell>
          <cell r="F7255" t="str">
            <v>SEINFRA</v>
          </cell>
        </row>
        <row r="7256">
          <cell r="B7256" t="str">
            <v>C4768</v>
          </cell>
          <cell r="C7256" t="str">
            <v>CONTROLE TECNOLÓGICO DE CONCRETO C/ ROMPIMENTO DE CORPO-DE-PROVA À COMPRESSÃO</v>
          </cell>
          <cell r="D7256" t="str">
            <v>UN</v>
          </cell>
          <cell r="E7256">
            <v>91.78</v>
          </cell>
          <cell r="F7256" t="str">
            <v>SEINFRA</v>
          </cell>
        </row>
        <row r="7257">
          <cell r="B7257">
            <v>0</v>
          </cell>
          <cell r="C7257">
            <v>0</v>
          </cell>
          <cell r="D7257">
            <v>0</v>
          </cell>
          <cell r="E7257">
            <v>0</v>
          </cell>
          <cell r="F7257" t="str">
            <v>SEINFRA</v>
          </cell>
        </row>
        <row r="7258">
          <cell r="B7258" t="str">
            <v>C4303</v>
          </cell>
          <cell r="C7258" t="str">
            <v>INJEÇÃO DE CONCRETO SUBMERSO C/ PLATAFORMAS</v>
          </cell>
          <cell r="D7258" t="str">
            <v>M3</v>
          </cell>
          <cell r="E7258">
            <v>1093.75</v>
          </cell>
          <cell r="F7258" t="str">
            <v>SEINFRA</v>
          </cell>
        </row>
        <row r="7259">
          <cell r="B7259" t="str">
            <v>C4135</v>
          </cell>
          <cell r="C7259" t="str">
            <v>LANÇAMENTO DE CONCRETO EM PRÉ-MOLDADO</v>
          </cell>
          <cell r="D7259" t="str">
            <v>M3</v>
          </cell>
          <cell r="E7259">
            <v>30.43</v>
          </cell>
          <cell r="F7259" t="str">
            <v>SEINFRA</v>
          </cell>
        </row>
        <row r="7260">
          <cell r="B7260" t="str">
            <v>C1603</v>
          </cell>
          <cell r="C7260" t="str">
            <v>LANÇAMENTO E APLICAÇÃO DE CONCRETO C/ ELEVAÇÃO</v>
          </cell>
          <cell r="D7260" t="str">
            <v>M3</v>
          </cell>
          <cell r="E7260">
            <v>194.83</v>
          </cell>
          <cell r="F7260" t="str">
            <v>SEINFRA</v>
          </cell>
        </row>
        <row r="7261">
          <cell r="B7261" t="str">
            <v>C1604</v>
          </cell>
          <cell r="C7261" t="str">
            <v>LANÇAMENTO E APLICAÇÃO DE CONCRETO S/ ELEVAÇÃO</v>
          </cell>
          <cell r="D7261" t="str">
            <v>M3</v>
          </cell>
          <cell r="E7261">
            <v>114.92</v>
          </cell>
          <cell r="F7261" t="str">
            <v>SEINFRA</v>
          </cell>
        </row>
        <row r="7262">
          <cell r="B7262" t="str">
            <v>C3531</v>
          </cell>
          <cell r="C7262" t="str">
            <v>MUTIRÃO MISTO - CONCRETO P/VIBR., FCK 13.5 MPa COM AGREGADO ADQUIRIDO</v>
          </cell>
          <cell r="D7262" t="str">
            <v>M3</v>
          </cell>
          <cell r="E7262">
            <v>247.81</v>
          </cell>
          <cell r="F7262" t="str">
            <v>SEINFRA</v>
          </cell>
        </row>
        <row r="7263">
          <cell r="B7263" t="str">
            <v>ELEMENTOS DE CONCRETO PRÉ FABRICADO</v>
          </cell>
          <cell r="C7263">
            <v>0</v>
          </cell>
          <cell r="D7263">
            <v>0</v>
          </cell>
          <cell r="E7263">
            <v>20594.75</v>
          </cell>
          <cell r="F7263" t="str">
            <v>SEINFRA</v>
          </cell>
        </row>
        <row r="7264">
          <cell r="B7264" t="str">
            <v>C3250</v>
          </cell>
          <cell r="C7264" t="str">
            <v>CONFECÇÃO DE BANQUETA / MEIO FIO PRÉ-MOLDADA DE CONCRETO (1,00 x 0,25 x 0,15 m)</v>
          </cell>
          <cell r="D7264" t="str">
            <v>M</v>
          </cell>
          <cell r="E7264">
            <v>21.31</v>
          </cell>
          <cell r="F7264" t="str">
            <v>SEINFRA</v>
          </cell>
        </row>
        <row r="7265">
          <cell r="B7265">
            <v>0</v>
          </cell>
          <cell r="C7265">
            <v>0</v>
          </cell>
          <cell r="D7265">
            <v>0</v>
          </cell>
          <cell r="E7265">
            <v>0</v>
          </cell>
          <cell r="F7265" t="str">
            <v>SEINFRA</v>
          </cell>
        </row>
        <row r="7266">
          <cell r="B7266" t="str">
            <v>C3251</v>
          </cell>
          <cell r="C7266" t="str">
            <v>CONFECÇÃO DE BANQUETA / MEIO FIO  PRÉ-MOLDADA DE CONCRETO PARA VIAS URBANAS (1,00 x 0,35 x 0,15m)</v>
          </cell>
          <cell r="D7266" t="str">
            <v>M</v>
          </cell>
          <cell r="E7266">
            <v>30.92</v>
          </cell>
          <cell r="F7266" t="str">
            <v>SEINFRA</v>
          </cell>
        </row>
        <row r="7267">
          <cell r="B7267">
            <v>0</v>
          </cell>
          <cell r="C7267">
            <v>0</v>
          </cell>
          <cell r="D7267">
            <v>0</v>
          </cell>
          <cell r="E7267">
            <v>0</v>
          </cell>
          <cell r="F7267" t="str">
            <v>SEINFRA</v>
          </cell>
        </row>
        <row r="7268">
          <cell r="B7268" t="str">
            <v>C3606</v>
          </cell>
          <cell r="C7268" t="str">
            <v>CONFECÇÃO E MONTAGEM DE ABÓBADAS PRÉ-MOLDADAS DE CONCRETO P/TERMINAL RODOVIARIO  TIPO "A"</v>
          </cell>
          <cell r="D7268" t="str">
            <v>M</v>
          </cell>
          <cell r="E7268">
            <v>1674</v>
          </cell>
          <cell r="F7268" t="str">
            <v>SEINFRA</v>
          </cell>
        </row>
        <row r="7269">
          <cell r="B7269">
            <v>0</v>
          </cell>
          <cell r="C7269">
            <v>0</v>
          </cell>
          <cell r="D7269">
            <v>0</v>
          </cell>
          <cell r="E7269">
            <v>0</v>
          </cell>
          <cell r="F7269" t="str">
            <v>SEINFRA</v>
          </cell>
        </row>
        <row r="7270">
          <cell r="B7270" t="str">
            <v>C3609</v>
          </cell>
          <cell r="C7270" t="str">
            <v>CONFECÇÃO E MONTAGEM DE PILAR PRÉ-MOLDADO DE CONCRETO P/TERMINAL RODOVIARIO  TIPO "A"</v>
          </cell>
          <cell r="D7270" t="str">
            <v>UN</v>
          </cell>
          <cell r="E7270">
            <v>2340.64</v>
          </cell>
          <cell r="F7270" t="str">
            <v>SEINFRA</v>
          </cell>
        </row>
        <row r="7271">
          <cell r="B7271">
            <v>0</v>
          </cell>
          <cell r="C7271">
            <v>0</v>
          </cell>
          <cell r="D7271">
            <v>0</v>
          </cell>
          <cell r="E7271">
            <v>0</v>
          </cell>
          <cell r="F7271" t="str">
            <v>SEINFRA</v>
          </cell>
        </row>
        <row r="7272">
          <cell r="B7272" t="str">
            <v>C3607</v>
          </cell>
          <cell r="C7272" t="str">
            <v>CONFECÇÃO E MONTAGEM DE PÓRTICO INDICATIVO PRÉ-MOLDADO DE CONCRETO P/TERMINAL RODOVIÁRIO</v>
          </cell>
          <cell r="D7272" t="str">
            <v>UN</v>
          </cell>
          <cell r="E7272">
            <v>10227.15</v>
          </cell>
          <cell r="F7272" t="str">
            <v>SEINFRA</v>
          </cell>
        </row>
        <row r="7273">
          <cell r="B7273">
            <v>0</v>
          </cell>
          <cell r="C7273">
            <v>0</v>
          </cell>
          <cell r="D7273">
            <v>0</v>
          </cell>
          <cell r="E7273">
            <v>0</v>
          </cell>
          <cell r="F7273" t="str">
            <v>SEINFRA</v>
          </cell>
        </row>
        <row r="7274">
          <cell r="B7274" t="str">
            <v>C3608</v>
          </cell>
          <cell r="C7274" t="str">
            <v>CONFECÇÃO E MONTAGEM DE SAPATA PRÉ-MOLDADA DE CONCRETO P/TERMINAL RODOVIÁRIO  TIPO "A"</v>
          </cell>
          <cell r="D7274" t="str">
            <v>M</v>
          </cell>
          <cell r="E7274">
            <v>1471.05</v>
          </cell>
          <cell r="F7274" t="str">
            <v>SEINFRA</v>
          </cell>
        </row>
        <row r="7275">
          <cell r="B7275">
            <v>0</v>
          </cell>
          <cell r="C7275">
            <v>0</v>
          </cell>
          <cell r="D7275">
            <v>0</v>
          </cell>
          <cell r="E7275">
            <v>0</v>
          </cell>
          <cell r="F7275" t="str">
            <v>SEINFRA</v>
          </cell>
        </row>
        <row r="7276">
          <cell r="B7276" t="str">
            <v>C3610</v>
          </cell>
          <cell r="C7276" t="str">
            <v>CONFECÇÃO E MONTAGEM DE VIGA CALHA PRÉ-MOLDADA DE CONCRETO P/TERMINAL RODOVIÁRIO  TIPO "A"</v>
          </cell>
          <cell r="D7276" t="str">
            <v>M</v>
          </cell>
          <cell r="E7276">
            <v>635.62</v>
          </cell>
          <cell r="F7276" t="str">
            <v>SEINFRA</v>
          </cell>
        </row>
        <row r="7277">
          <cell r="B7277">
            <v>0</v>
          </cell>
          <cell r="C7277">
            <v>0</v>
          </cell>
          <cell r="D7277">
            <v>0</v>
          </cell>
          <cell r="E7277">
            <v>0</v>
          </cell>
          <cell r="F7277" t="str">
            <v>SEINFRA</v>
          </cell>
        </row>
        <row r="7278">
          <cell r="B7278" t="str">
            <v>C3284</v>
          </cell>
          <cell r="C7278" t="str">
            <v>ESTACAS DE CONCRETO ARMADO (2,20 x 0,10 x 0,10 M) P/ CERCAS</v>
          </cell>
          <cell r="D7278" t="str">
            <v>UN</v>
          </cell>
          <cell r="E7278">
            <v>25.99</v>
          </cell>
          <cell r="F7278" t="str">
            <v>SEINFRA</v>
          </cell>
        </row>
        <row r="7279">
          <cell r="B7279" t="str">
            <v>C4449</v>
          </cell>
          <cell r="C7279" t="str">
            <v>LAJE PRÉ-FABRICADA P/ FÔRRO - VÃO ATÉ 2 m</v>
          </cell>
          <cell r="D7279" t="str">
            <v>M2</v>
          </cell>
          <cell r="E7279">
            <v>77.92</v>
          </cell>
          <cell r="F7279" t="str">
            <v>SEINFRA</v>
          </cell>
        </row>
        <row r="7280">
          <cell r="B7280" t="str">
            <v>C4418</v>
          </cell>
          <cell r="C7280" t="str">
            <v>LAJE PRÉ-FABRICADA P/ FÔRRO - VÃO DE 2,01 A 3 m</v>
          </cell>
          <cell r="D7280" t="str">
            <v>M2</v>
          </cell>
          <cell r="E7280">
            <v>85.78</v>
          </cell>
          <cell r="F7280" t="str">
            <v>SEINFRA</v>
          </cell>
        </row>
        <row r="7281">
          <cell r="B7281" t="str">
            <v>C4419</v>
          </cell>
          <cell r="C7281" t="str">
            <v>LAJE PRÉ-FABRICADA P/ FÔRRO - VÃO DE 3,01 A 4 m</v>
          </cell>
          <cell r="D7281" t="str">
            <v>M2</v>
          </cell>
          <cell r="E7281">
            <v>87.91</v>
          </cell>
          <cell r="F7281" t="str">
            <v>SEINFRA</v>
          </cell>
        </row>
        <row r="7282">
          <cell r="B7282" t="str">
            <v>C4420</v>
          </cell>
          <cell r="C7282" t="str">
            <v>LAJE PRÉ-FABRICADA P/ FÔRRO - VÃO ACIMA DE 4,01 m</v>
          </cell>
          <cell r="D7282" t="str">
            <v>M2</v>
          </cell>
          <cell r="E7282">
            <v>89.76</v>
          </cell>
          <cell r="F7282" t="str">
            <v>SEINFRA</v>
          </cell>
        </row>
        <row r="7283">
          <cell r="B7283" t="str">
            <v>C4448</v>
          </cell>
          <cell r="C7283" t="str">
            <v>LAJE PRÉ-FABRICADA P/ PISO - VÃO ATÉ 2 m</v>
          </cell>
          <cell r="D7283" t="str">
            <v>M2</v>
          </cell>
          <cell r="E7283">
            <v>79.56</v>
          </cell>
          <cell r="F7283" t="str">
            <v>SEINFRA</v>
          </cell>
        </row>
        <row r="7284">
          <cell r="B7284" t="str">
            <v>C4415</v>
          </cell>
          <cell r="C7284" t="str">
            <v>LAJE PRÉ-FABRICADA P/ PISO - VÃO DE 2,01 A 3 m</v>
          </cell>
          <cell r="D7284" t="str">
            <v>M2</v>
          </cell>
          <cell r="E7284">
            <v>88.75</v>
          </cell>
          <cell r="F7284" t="str">
            <v>SEINFRA</v>
          </cell>
        </row>
        <row r="7285">
          <cell r="B7285" t="str">
            <v>C4416</v>
          </cell>
          <cell r="C7285" t="str">
            <v>LAJE PRÉ-FABRICADA P/ PISO - VÃO DE 3,01 A 4 m</v>
          </cell>
          <cell r="D7285" t="str">
            <v>M2</v>
          </cell>
          <cell r="E7285">
            <v>89.66</v>
          </cell>
          <cell r="F7285" t="str">
            <v>SEINFRA</v>
          </cell>
        </row>
        <row r="7286">
          <cell r="B7286" t="str">
            <v>C4417</v>
          </cell>
          <cell r="C7286" t="str">
            <v>LAJE PRÉ-FABRICADA P/ PISO - VÃO ACIMA DE 4,01 m</v>
          </cell>
          <cell r="D7286" t="str">
            <v>M2</v>
          </cell>
          <cell r="E7286">
            <v>92.43</v>
          </cell>
          <cell r="F7286" t="str">
            <v>SEINFRA</v>
          </cell>
        </row>
        <row r="7287">
          <cell r="B7287" t="str">
            <v>C4455</v>
          </cell>
          <cell r="C7287" t="str">
            <v>LAJE PRÉ-FABRICADA TRELIÇADA P/ FÔRRO - VÃO ATÉ 2,80 m</v>
          </cell>
          <cell r="D7287" t="str">
            <v>M2</v>
          </cell>
          <cell r="E7287">
            <v>96.93</v>
          </cell>
          <cell r="F7287" t="str">
            <v>SEINFRA</v>
          </cell>
        </row>
        <row r="7288">
          <cell r="B7288" t="str">
            <v>C4456</v>
          </cell>
          <cell r="C7288" t="str">
            <v>LAJE PRÉ-FABRICADA TRELIÇADA P/ FÔRRO - VÃO  DE 2,81 A 3,80 m</v>
          </cell>
          <cell r="D7288" t="str">
            <v>M2</v>
          </cell>
          <cell r="E7288">
            <v>98.93</v>
          </cell>
          <cell r="F7288" t="str">
            <v>SEINFRA</v>
          </cell>
        </row>
        <row r="7289">
          <cell r="B7289" t="str">
            <v>C4457</v>
          </cell>
          <cell r="C7289" t="str">
            <v>LAJE PRÉ-FABRICADA TRELIÇADA P/ FÔRRO - VÃO  DE 3,81 A 4,80 m</v>
          </cell>
          <cell r="D7289" t="str">
            <v>M2</v>
          </cell>
          <cell r="E7289">
            <v>102.86</v>
          </cell>
          <cell r="F7289" t="str">
            <v>SEINFRA</v>
          </cell>
        </row>
        <row r="7290">
          <cell r="B7290" t="str">
            <v>C4458</v>
          </cell>
          <cell r="C7290" t="str">
            <v>LAJE PRÉ-FABRICADA TRELIÇADA P/ FÔRRO - VÃO  ACIMA DE 4,81 m</v>
          </cell>
          <cell r="D7290" t="str">
            <v>M2</v>
          </cell>
          <cell r="E7290">
            <v>114.88</v>
          </cell>
          <cell r="F7290" t="str">
            <v>SEINFRA</v>
          </cell>
        </row>
        <row r="7291">
          <cell r="B7291" t="str">
            <v>C4450</v>
          </cell>
          <cell r="C7291" t="str">
            <v>LAJE PRÉ-FABRICADA TRELIÇADA P/ PISO - VÃO ATÉ 1,80 m</v>
          </cell>
          <cell r="D7291" t="str">
            <v>M2</v>
          </cell>
          <cell r="E7291">
            <v>93.19</v>
          </cell>
          <cell r="F7291" t="str">
            <v>SEINFRA</v>
          </cell>
        </row>
        <row r="7292">
          <cell r="B7292" t="str">
            <v>C4451</v>
          </cell>
          <cell r="C7292" t="str">
            <v>LAJE PRÉ-FABRICADA TRELIÇADA P/ PISO - VÃO DE 1,81 A 2,80 m</v>
          </cell>
          <cell r="D7292" t="str">
            <v>M2</v>
          </cell>
          <cell r="E7292">
            <v>102.63</v>
          </cell>
          <cell r="F7292" t="str">
            <v>SEINFRA</v>
          </cell>
        </row>
        <row r="7293">
          <cell r="B7293" t="str">
            <v>C4452</v>
          </cell>
          <cell r="C7293" t="str">
            <v>LAJE PRÉ-FABRICADA TRELIÇADA P/ PISO - VÃO DE 2,81 A 3,80 m</v>
          </cell>
          <cell r="D7293" t="str">
            <v>M2</v>
          </cell>
          <cell r="E7293">
            <v>106.83</v>
          </cell>
          <cell r="F7293" t="str">
            <v>SEINFRA</v>
          </cell>
        </row>
        <row r="7294">
          <cell r="B7294" t="str">
            <v>C4453</v>
          </cell>
          <cell r="C7294" t="str">
            <v>LAJE PRÉ-FABRICADA TRELIÇADA P/ PISO - VÃO DE 3,81 A 4,80 m</v>
          </cell>
          <cell r="D7294" t="str">
            <v>M2</v>
          </cell>
          <cell r="E7294">
            <v>108.26</v>
          </cell>
          <cell r="F7294" t="str">
            <v>SEINFRA</v>
          </cell>
        </row>
        <row r="7295">
          <cell r="B7295" t="str">
            <v>C4454</v>
          </cell>
          <cell r="C7295" t="str">
            <v>LAJE PRÉ-FABRICADA TRELIÇADA P/ PISO - VÃO ACIMA DE 4,81 m</v>
          </cell>
          <cell r="D7295" t="str">
            <v>M2</v>
          </cell>
          <cell r="E7295">
            <v>120.51</v>
          </cell>
          <cell r="F7295" t="str">
            <v>SEINFRA</v>
          </cell>
        </row>
        <row r="7296">
          <cell r="B7296" t="str">
            <v>C2881</v>
          </cell>
          <cell r="C7296" t="str">
            <v>MONTAGEM DE ANEL PRÉ-MOLDADO D=0,60m, h=0,50m</v>
          </cell>
          <cell r="D7296" t="str">
            <v>UN</v>
          </cell>
          <cell r="E7296">
            <v>6.74</v>
          </cell>
          <cell r="F7296" t="str">
            <v>SEINFRA</v>
          </cell>
        </row>
        <row r="7297">
          <cell r="B7297" t="str">
            <v>C3459</v>
          </cell>
          <cell r="C7297" t="str">
            <v>MONTAGEM  DE ANEL PRÉ-MOLDADO D=1,00m  h=0,50m</v>
          </cell>
          <cell r="D7297" t="str">
            <v>UN</v>
          </cell>
          <cell r="E7297">
            <v>19.809999999999999</v>
          </cell>
          <cell r="F7297" t="str">
            <v>SEINFRA</v>
          </cell>
        </row>
        <row r="7298">
          <cell r="B7298" t="str">
            <v>C4598</v>
          </cell>
          <cell r="C7298" t="str">
            <v>MONTAGEM DE ANEL PREMOLDADO D=1,20m h=0,50m MSD FUNASA TIPO 10 (MATERIAL E EXECUÇÃO)</v>
          </cell>
          <cell r="D7298" t="str">
            <v>UN</v>
          </cell>
          <cell r="E7298">
            <v>26.92</v>
          </cell>
          <cell r="F7298" t="str">
            <v>SEINFRA</v>
          </cell>
        </row>
        <row r="7299">
          <cell r="B7299">
            <v>0</v>
          </cell>
          <cell r="C7299">
            <v>0</v>
          </cell>
          <cell r="D7299">
            <v>0</v>
          </cell>
          <cell r="E7299">
            <v>0</v>
          </cell>
          <cell r="F7299" t="str">
            <v>SEINFRA</v>
          </cell>
        </row>
        <row r="7300">
          <cell r="B7300" t="str">
            <v>C3460</v>
          </cell>
          <cell r="C7300" t="str">
            <v>MONTAGEM  DE ANEL PRÉ-MOLDADO D=1,50m  h=0,50m</v>
          </cell>
          <cell r="D7300" t="str">
            <v>UN</v>
          </cell>
          <cell r="E7300">
            <v>36.04</v>
          </cell>
          <cell r="F7300" t="str">
            <v>SEINFRA</v>
          </cell>
        </row>
        <row r="7301">
          <cell r="B7301" t="str">
            <v>C2882</v>
          </cell>
          <cell r="C7301" t="str">
            <v>MONTAGEM DE ANEL PRÉ-MOLDADO P/DECANTO DIGESTOR/FILTRO ANAERÓBIO</v>
          </cell>
          <cell r="D7301" t="str">
            <v>UN</v>
          </cell>
          <cell r="E7301">
            <v>43.49</v>
          </cell>
          <cell r="F7301" t="str">
            <v>SEINFRA</v>
          </cell>
        </row>
        <row r="7302">
          <cell r="B7302" t="str">
            <v>C2883</v>
          </cell>
          <cell r="C7302" t="str">
            <v>MONTAGEM DE CALHA VERTEDOURA PRÉ-MOLDADA P/FILTRO ANAERÓBIO</v>
          </cell>
          <cell r="D7302" t="str">
            <v>UN</v>
          </cell>
          <cell r="E7302">
            <v>21.84</v>
          </cell>
          <cell r="F7302" t="str">
            <v>SEINFRA</v>
          </cell>
        </row>
        <row r="7303">
          <cell r="B7303" t="str">
            <v>C2884</v>
          </cell>
          <cell r="C7303" t="str">
            <v>MONTAGEM DE CÂMARA DE DECANTAÇÃO PRÉ-MOLDADA</v>
          </cell>
          <cell r="D7303" t="str">
            <v>UN</v>
          </cell>
          <cell r="E7303">
            <v>253.07</v>
          </cell>
          <cell r="F7303" t="str">
            <v>SEINFRA</v>
          </cell>
        </row>
        <row r="7304">
          <cell r="B7304" t="str">
            <v>C2885</v>
          </cell>
          <cell r="C7304" t="str">
            <v>MONTAGEM DE TAMPA DE FECHAMENTO/LAJE DE FUNDO P/ANEL D=600MM</v>
          </cell>
          <cell r="D7304" t="str">
            <v>UN</v>
          </cell>
          <cell r="E7304">
            <v>4.26</v>
          </cell>
          <cell r="F7304" t="str">
            <v>SEINFRA</v>
          </cell>
        </row>
        <row r="7305">
          <cell r="B7305" t="str">
            <v>C2886</v>
          </cell>
          <cell r="C7305" t="str">
            <v>MONTAGEM DE TAMPA PRÉ-MOLDADA P/DECANTO/FILTRO/FUNDO FALSO</v>
          </cell>
          <cell r="D7305" t="str">
            <v>UN</v>
          </cell>
          <cell r="E7305">
            <v>36.130000000000003</v>
          </cell>
          <cell r="F7305" t="str">
            <v>SEINFRA</v>
          </cell>
        </row>
        <row r="7306">
          <cell r="B7306" t="str">
            <v>C3289</v>
          </cell>
          <cell r="C7306" t="str">
            <v>MOURÃO DE CONCRETO (2,20 x 0,15 x 0,15 M)</v>
          </cell>
          <cell r="D7306" t="str">
            <v>UN</v>
          </cell>
          <cell r="E7306">
            <v>59.3</v>
          </cell>
          <cell r="F7306" t="str">
            <v>SEINFRA</v>
          </cell>
        </row>
        <row r="7307">
          <cell r="B7307" t="str">
            <v>C1838</v>
          </cell>
          <cell r="C7307" t="str">
            <v>PAINEL PROTENDIDO P/PISOS/PAREDES DE VEDAÇÃO ESP.=10cm</v>
          </cell>
          <cell r="D7307" t="str">
            <v>M2</v>
          </cell>
          <cell r="E7307">
            <v>152.25</v>
          </cell>
          <cell r="F7307" t="str">
            <v>SEINFRA</v>
          </cell>
        </row>
        <row r="7308">
          <cell r="B7308" t="str">
            <v>C1839</v>
          </cell>
          <cell r="C7308" t="str">
            <v>PAINEL PROTENDIDO P/PISOS/PAREDES DE VEDAÇÃO ESP.=15cm</v>
          </cell>
          <cell r="D7308" t="str">
            <v>M2</v>
          </cell>
          <cell r="E7308">
            <v>186.64</v>
          </cell>
          <cell r="F7308" t="str">
            <v>SEINFRA</v>
          </cell>
        </row>
        <row r="7309">
          <cell r="B7309" t="str">
            <v>C1840</v>
          </cell>
          <cell r="C7309" t="str">
            <v>PAINEL PROTENDIDO P/PISOS/PAREDES DE VEDAÇÃO ESP.=20cm</v>
          </cell>
          <cell r="D7309" t="str">
            <v>M2</v>
          </cell>
          <cell r="E7309">
            <v>227.27</v>
          </cell>
          <cell r="F7309" t="str">
            <v>SEINFRA</v>
          </cell>
        </row>
        <row r="7310">
          <cell r="B7310" t="str">
            <v>C1841</v>
          </cell>
          <cell r="C7310" t="str">
            <v>PAINEL PROTENDIDO P/PISOS/PAREDES DE VEDAÇÃO ESP.=25cm</v>
          </cell>
          <cell r="D7310" t="str">
            <v>M2</v>
          </cell>
          <cell r="E7310">
            <v>232.79</v>
          </cell>
          <cell r="F7310" t="str">
            <v>SEINFRA</v>
          </cell>
        </row>
        <row r="7311">
          <cell r="B7311" t="str">
            <v>C1842</v>
          </cell>
          <cell r="C7311" t="str">
            <v>PAINEL-COBERTURA DE CONCRETO CELULAR AUTOCLAVADO ARMADO, C/ DIMENSÕES 7,5X40X280cm</v>
          </cell>
          <cell r="D7311" t="str">
            <v>M2</v>
          </cell>
          <cell r="E7311">
            <v>67.3</v>
          </cell>
          <cell r="F7311" t="str">
            <v>SEINFRA</v>
          </cell>
        </row>
        <row r="7312">
          <cell r="B7312">
            <v>0</v>
          </cell>
          <cell r="C7312">
            <v>0</v>
          </cell>
          <cell r="D7312">
            <v>0</v>
          </cell>
          <cell r="E7312">
            <v>0</v>
          </cell>
          <cell r="F7312" t="str">
            <v>SEINFRA</v>
          </cell>
        </row>
        <row r="7313">
          <cell r="B7313" t="str">
            <v>C1843</v>
          </cell>
          <cell r="C7313" t="str">
            <v>PAINEL-LAJE DE CONCRETO CELULAR AUTOCLAVADO, C/ DIMENSÕES 10X40X280cm</v>
          </cell>
          <cell r="D7313" t="str">
            <v>M2</v>
          </cell>
          <cell r="E7313">
            <v>77.709999999999994</v>
          </cell>
          <cell r="F7313" t="str">
            <v>SEINFRA</v>
          </cell>
        </row>
        <row r="7314">
          <cell r="B7314" t="str">
            <v>C1899</v>
          </cell>
          <cell r="C7314" t="str">
            <v>PEÇAS PRÉ- MOLDADAS (PM) DE CONCRETO, ESP.= 3cm</v>
          </cell>
          <cell r="D7314" t="str">
            <v>M2</v>
          </cell>
          <cell r="E7314">
            <v>256.94</v>
          </cell>
          <cell r="F7314" t="str">
            <v>SEINFRA</v>
          </cell>
        </row>
        <row r="7315">
          <cell r="B7315" t="str">
            <v>C1900</v>
          </cell>
          <cell r="C7315" t="str">
            <v>PEÇAS PRÉ- MOLDADAS (PM) DE CONCRETO, ESP.= 4cm</v>
          </cell>
          <cell r="D7315" t="str">
            <v>M2</v>
          </cell>
          <cell r="E7315">
            <v>265.55</v>
          </cell>
          <cell r="F7315" t="str">
            <v>SEINFRA</v>
          </cell>
        </row>
        <row r="7316">
          <cell r="B7316" t="str">
            <v>C1901</v>
          </cell>
          <cell r="C7316" t="str">
            <v>PEÇAS PRÉ- MOLDADAS (PM) DE CONCRETO, ESP.= 5cm</v>
          </cell>
          <cell r="D7316" t="str">
            <v>M2</v>
          </cell>
          <cell r="E7316">
            <v>268.83999999999997</v>
          </cell>
          <cell r="F7316" t="str">
            <v>SEINFRA</v>
          </cell>
        </row>
        <row r="7317">
          <cell r="B7317" t="str">
            <v>C1886</v>
          </cell>
          <cell r="C7317" t="str">
            <v>PÉRGOLAS PRÉ-MOLDADAS (PM) DE CONCRETO, ESP.= 5cm</v>
          </cell>
          <cell r="D7317" t="str">
            <v>M2</v>
          </cell>
          <cell r="E7317">
            <v>288.39</v>
          </cell>
          <cell r="F7317" t="str">
            <v>SEINFRA</v>
          </cell>
        </row>
        <row r="7318">
          <cell r="B7318" t="str">
            <v>JUNTA DE DILATAÇÃO</v>
          </cell>
          <cell r="C7318">
            <v>0</v>
          </cell>
          <cell r="D7318">
            <v>0</v>
          </cell>
          <cell r="E7318">
            <v>2969.51</v>
          </cell>
          <cell r="F7318" t="str">
            <v>SEINFRA</v>
          </cell>
        </row>
        <row r="7319">
          <cell r="B7319" t="str">
            <v>C4998</v>
          </cell>
          <cell r="C7319" t="str">
            <v>FUNGENBAND PARA JUNTA DE DILATAÇÃO, O-22, ATÉ  5MCA</v>
          </cell>
          <cell r="D7319" t="str">
            <v>M</v>
          </cell>
          <cell r="E7319">
            <v>73.98</v>
          </cell>
          <cell r="F7319" t="str">
            <v>SEINFRA</v>
          </cell>
        </row>
        <row r="7320">
          <cell r="B7320" t="str">
            <v>C4999</v>
          </cell>
          <cell r="C7320" t="str">
            <v>FUNGENBAND PARA JUNTA DE DILATAÇÃO, O-22, ATÉ 30MCA</v>
          </cell>
          <cell r="D7320" t="str">
            <v>M</v>
          </cell>
          <cell r="E7320">
            <v>101.98</v>
          </cell>
          <cell r="F7320" t="str">
            <v>SEINFRA</v>
          </cell>
        </row>
        <row r="7321">
          <cell r="B7321" t="str">
            <v>C5000</v>
          </cell>
          <cell r="C7321" t="str">
            <v>FUNGENBAND PARA JUNTA DE DILATAÇÃO, O-35/06, ATÉ 100MCA</v>
          </cell>
          <cell r="D7321" t="str">
            <v>M</v>
          </cell>
          <cell r="E7321">
            <v>131.47999999999999</v>
          </cell>
          <cell r="F7321" t="str">
            <v>SEINFRA</v>
          </cell>
        </row>
        <row r="7322">
          <cell r="B7322" t="str">
            <v>C5001</v>
          </cell>
          <cell r="C7322" t="str">
            <v>FUNGENBAND PARA JUNTA DE DILATAÇÃO, O-35/10, ATÉ 100MCA</v>
          </cell>
          <cell r="D7322" t="str">
            <v>M</v>
          </cell>
          <cell r="E7322">
            <v>170.43</v>
          </cell>
          <cell r="F7322" t="str">
            <v>SEINFRA</v>
          </cell>
        </row>
        <row r="7323">
          <cell r="B7323" t="str">
            <v>C4073</v>
          </cell>
          <cell r="C7323" t="str">
            <v>JUNTA ASFÁLTICA NAS PLACAS DOS TALUDES DAS LAGOAS (SEÇÃO 1,5 x 3,0 cm)</v>
          </cell>
          <cell r="D7323" t="str">
            <v>M</v>
          </cell>
          <cell r="E7323">
            <v>7.59</v>
          </cell>
          <cell r="F7323" t="str">
            <v>SEINFRA</v>
          </cell>
        </row>
        <row r="7324">
          <cell r="B7324" t="str">
            <v>C3732</v>
          </cell>
          <cell r="C7324" t="str">
            <v>JUNTA DE DILATAÇÃO À BASE DE MASTIQUE (1.00 x 1.00cm)</v>
          </cell>
          <cell r="D7324" t="str">
            <v>M</v>
          </cell>
          <cell r="E7324">
            <v>34.57</v>
          </cell>
          <cell r="F7324" t="str">
            <v>SEINFRA</v>
          </cell>
        </row>
        <row r="7325">
          <cell r="B7325" t="str">
            <v>C4209</v>
          </cell>
          <cell r="C7325" t="str">
            <v>JUNTA DILATAÇÃO COM CORDA DE SISAL E ASFALTO OXIDADO (SEÇÃO 1,5 x 3 cm)</v>
          </cell>
          <cell r="D7325" t="str">
            <v>M</v>
          </cell>
          <cell r="E7325">
            <v>11.63</v>
          </cell>
          <cell r="F7325" t="str">
            <v>SEINFRA</v>
          </cell>
        </row>
        <row r="7326">
          <cell r="B7326" t="str">
            <v>C5009</v>
          </cell>
          <cell r="C7326" t="str">
            <v>JUNTA DE MOVIMENTAÇÃO PARA ESTRUTURA DE CONCRETO DE 20 X 40 MM (TIPO JUNTA JEENE 20/30 VV OU SIMILAR)</v>
          </cell>
          <cell r="D7326" t="str">
            <v>M</v>
          </cell>
          <cell r="E7326">
            <v>386.13</v>
          </cell>
          <cell r="F7326" t="str">
            <v>SEINFRA</v>
          </cell>
        </row>
        <row r="7327">
          <cell r="B7327">
            <v>0</v>
          </cell>
          <cell r="C7327">
            <v>0</v>
          </cell>
          <cell r="D7327">
            <v>0</v>
          </cell>
          <cell r="E7327">
            <v>0</v>
          </cell>
          <cell r="F7327" t="str">
            <v>SEINFRA</v>
          </cell>
        </row>
        <row r="7328">
          <cell r="B7328" t="str">
            <v>C5008</v>
          </cell>
          <cell r="C7328" t="str">
            <v>JUNTA DE MOVIMENTAÇÃO PARA ESTRUTURA DE CONCRETO DE 25 X 50 MM (TIPO JUNTA JEENE 25/40 VV OU SIMILAR)</v>
          </cell>
          <cell r="D7328" t="str">
            <v>M</v>
          </cell>
          <cell r="E7328">
            <v>582.95000000000005</v>
          </cell>
          <cell r="F7328" t="str">
            <v>SEINFRA</v>
          </cell>
        </row>
        <row r="7329">
          <cell r="B7329">
            <v>0</v>
          </cell>
          <cell r="C7329">
            <v>0</v>
          </cell>
          <cell r="D7329">
            <v>0</v>
          </cell>
          <cell r="E7329">
            <v>0</v>
          </cell>
          <cell r="F7329" t="str">
            <v>SEINFRA</v>
          </cell>
        </row>
        <row r="7330">
          <cell r="B7330" t="str">
            <v>C5007</v>
          </cell>
          <cell r="C7330" t="str">
            <v>JUNTA DE MOVIMENTAÇÃO PARA ESTRUTURA DE CONCRETO DE 35 X 60 MM (TIPO JUNTA JEENE 35/50 VV OU SIMILAR)</v>
          </cell>
          <cell r="D7330" t="str">
            <v>M</v>
          </cell>
          <cell r="E7330">
            <v>621.74</v>
          </cell>
          <cell r="F7330" t="str">
            <v>SEINFRA</v>
          </cell>
        </row>
        <row r="7331">
          <cell r="B7331">
            <v>0</v>
          </cell>
          <cell r="C7331">
            <v>0</v>
          </cell>
          <cell r="D7331">
            <v>0</v>
          </cell>
          <cell r="E7331">
            <v>0</v>
          </cell>
          <cell r="F7331" t="str">
            <v>SEINFRA</v>
          </cell>
        </row>
        <row r="7332">
          <cell r="B7332" t="str">
            <v>C5010</v>
          </cell>
          <cell r="C7332" t="str">
            <v>JUNTA DE MOVIMENTAÇÃO PARA ESTRUTURA DE CONCRETO DE 50 X 80 MM (TIPO JUNTA JEENE 50/70 VV OU SIMILAR)</v>
          </cell>
          <cell r="D7332" t="str">
            <v>M</v>
          </cell>
          <cell r="E7332">
            <v>743.43</v>
          </cell>
          <cell r="F7332" t="str">
            <v>SEINFRA</v>
          </cell>
        </row>
        <row r="7333">
          <cell r="B7333">
            <v>0</v>
          </cell>
          <cell r="C7333">
            <v>0</v>
          </cell>
          <cell r="D7333">
            <v>0</v>
          </cell>
          <cell r="E7333">
            <v>0</v>
          </cell>
          <cell r="F7333" t="str">
            <v>SEINFRA</v>
          </cell>
        </row>
        <row r="7334">
          <cell r="B7334" t="str">
            <v>C4571</v>
          </cell>
          <cell r="C7334" t="str">
            <v>MASTIQUE BETUMINOSO MODIFICADO COM POLIURETANO, TIXOTRÓPICO, BICOMPONENTE PARA JUNTA DE DILATAÇÃO</v>
          </cell>
          <cell r="D7334" t="str">
            <v>M</v>
          </cell>
          <cell r="E7334">
            <v>23.28</v>
          </cell>
          <cell r="F7334" t="str">
            <v>SEINFRA</v>
          </cell>
        </row>
        <row r="7335">
          <cell r="B7335">
            <v>0</v>
          </cell>
          <cell r="C7335">
            <v>0</v>
          </cell>
          <cell r="D7335">
            <v>0</v>
          </cell>
          <cell r="E7335">
            <v>0</v>
          </cell>
          <cell r="F7335" t="str">
            <v>SEINFRA</v>
          </cell>
        </row>
        <row r="7336">
          <cell r="B7336" t="str">
            <v>C1814</v>
          </cell>
          <cell r="C7336" t="str">
            <v>NEOPRENE P/ JUNTAS DE DILATAÇÃO</v>
          </cell>
          <cell r="D7336" t="str">
            <v>M</v>
          </cell>
          <cell r="E7336">
            <v>44.33</v>
          </cell>
          <cell r="F7336" t="str">
            <v>SEINFRA</v>
          </cell>
        </row>
        <row r="7337">
          <cell r="B7337" t="str">
            <v>C2268</v>
          </cell>
          <cell r="C7337" t="str">
            <v>SELANTE ELASTRÔMETRO P/ JUNTA DE DILATAÇÃO</v>
          </cell>
          <cell r="D7337" t="str">
            <v>M</v>
          </cell>
          <cell r="E7337">
            <v>35.99</v>
          </cell>
          <cell r="F7337" t="str">
            <v>SEINFRA</v>
          </cell>
        </row>
        <row r="7338">
          <cell r="B7338" t="str">
            <v>RECUPERAÇÃO ESTRUTURAL</v>
          </cell>
          <cell r="C7338">
            <v>0</v>
          </cell>
          <cell r="D7338">
            <v>0</v>
          </cell>
          <cell r="E7338">
            <v>4445.4399999999996</v>
          </cell>
          <cell r="F7338" t="str">
            <v>SEINFRA</v>
          </cell>
        </row>
        <row r="7339">
          <cell r="B7339" t="str">
            <v>C0005</v>
          </cell>
          <cell r="C7339" t="str">
            <v>ACABAMENTO DE PEDREIRO</v>
          </cell>
          <cell r="D7339" t="str">
            <v>M2</v>
          </cell>
          <cell r="E7339">
            <v>55.18</v>
          </cell>
          <cell r="F7339" t="str">
            <v>SEINFRA</v>
          </cell>
        </row>
        <row r="7340">
          <cell r="B7340" t="str">
            <v>C0094</v>
          </cell>
          <cell r="C7340" t="str">
            <v>APICOAMENTO EM CONCRETO/PREPARO DA SUPERFÍCIE</v>
          </cell>
          <cell r="D7340" t="str">
            <v>M2</v>
          </cell>
          <cell r="E7340">
            <v>26.42</v>
          </cell>
          <cell r="F7340" t="str">
            <v>SEINFRA</v>
          </cell>
        </row>
        <row r="7341">
          <cell r="B7341" t="str">
            <v>C0098</v>
          </cell>
          <cell r="C7341" t="str">
            <v>APLICAÇÃO DE ADESIVO ESTRUTURAL BASE EPOXI</v>
          </cell>
          <cell r="D7341" t="str">
            <v>KG</v>
          </cell>
          <cell r="E7341">
            <v>94.53</v>
          </cell>
          <cell r="F7341" t="str">
            <v>SEINFRA</v>
          </cell>
        </row>
        <row r="7342">
          <cell r="B7342" t="str">
            <v>C0809</v>
          </cell>
          <cell r="C7342" t="str">
            <v>COLOCAÇÃO DE INJETORES</v>
          </cell>
          <cell r="D7342" t="str">
            <v>UN</v>
          </cell>
          <cell r="E7342">
            <v>13.87</v>
          </cell>
          <cell r="F7342" t="str">
            <v>SEINFRA</v>
          </cell>
        </row>
        <row r="7343">
          <cell r="B7343" t="str">
            <v>C3156</v>
          </cell>
          <cell r="C7343" t="str">
            <v>CONCRETO PROJETADO (MEDIDO NA MÁQUINA 35MPa)</v>
          </cell>
          <cell r="D7343" t="str">
            <v>M3</v>
          </cell>
          <cell r="E7343">
            <v>1006.16</v>
          </cell>
          <cell r="F7343" t="str">
            <v>SEINFRA</v>
          </cell>
        </row>
        <row r="7344">
          <cell r="B7344" t="str">
            <v>C0929</v>
          </cell>
          <cell r="C7344" t="str">
            <v>CORTE EM CONCRETO DETERIORADO</v>
          </cell>
          <cell r="D7344" t="str">
            <v>M2</v>
          </cell>
          <cell r="E7344">
            <v>26.42</v>
          </cell>
          <cell r="F7344" t="str">
            <v>SEINFRA</v>
          </cell>
        </row>
        <row r="7345">
          <cell r="B7345" t="str">
            <v>C3083</v>
          </cell>
          <cell r="C7345" t="str">
            <v>EXECUÇÃO DE FUROS EM CONCRETO C/BROCA 1/2"&lt;= D &lt;=1"</v>
          </cell>
          <cell r="D7345" t="str">
            <v>UN</v>
          </cell>
          <cell r="E7345">
            <v>13.8</v>
          </cell>
          <cell r="F7345" t="str">
            <v>SEINFRA</v>
          </cell>
        </row>
        <row r="7346">
          <cell r="B7346" t="str">
            <v>C3082</v>
          </cell>
          <cell r="C7346" t="str">
            <v>EXECUÇÃO DE FUROS EM CONCRETO C/BROCA 1"&lt; D &lt;=1 1/2"</v>
          </cell>
          <cell r="D7346" t="str">
            <v>UN</v>
          </cell>
          <cell r="E7346">
            <v>19.59</v>
          </cell>
          <cell r="F7346" t="str">
            <v>SEINFRA</v>
          </cell>
        </row>
        <row r="7347">
          <cell r="B7347" t="str">
            <v>C4410</v>
          </cell>
          <cell r="C7347" t="str">
            <v>EXECUÇÃO DE FURO EM CONCRETO COM BROCA - Ø 1 1/2" A 2"</v>
          </cell>
          <cell r="D7347" t="str">
            <v>M</v>
          </cell>
          <cell r="E7347">
            <v>78.37</v>
          </cell>
          <cell r="F7347" t="str">
            <v>SEINFRA</v>
          </cell>
        </row>
        <row r="7348">
          <cell r="B7348" t="str">
            <v>C3084</v>
          </cell>
          <cell r="C7348" t="str">
            <v>EXECUÇÃO DE PINGADEIRAS</v>
          </cell>
          <cell r="D7348" t="str">
            <v>M</v>
          </cell>
          <cell r="E7348">
            <v>8.85</v>
          </cell>
          <cell r="F7348" t="str">
            <v>SEINFRA</v>
          </cell>
        </row>
        <row r="7349">
          <cell r="B7349" t="str">
            <v>C3467</v>
          </cell>
          <cell r="C7349" t="str">
            <v>FORNECIMENTO E COLOCAÇÃO DE CHUMBADOR PARABOULT DE  3/4" a 1"</v>
          </cell>
          <cell r="D7349" t="str">
            <v>UN</v>
          </cell>
          <cell r="E7349">
            <v>79.08</v>
          </cell>
          <cell r="F7349" t="str">
            <v>SEINFRA</v>
          </cell>
        </row>
        <row r="7350">
          <cell r="B7350" t="str">
            <v>C2830</v>
          </cell>
          <cell r="C7350" t="str">
            <v>FORNECIMENTO E CRAVAÇÃO DE PINOS C/PISTOLA P/FIXAÇÃO DE TELA</v>
          </cell>
          <cell r="D7350" t="str">
            <v>UN</v>
          </cell>
          <cell r="E7350">
            <v>3.9</v>
          </cell>
          <cell r="F7350" t="str">
            <v>SEINFRA</v>
          </cell>
        </row>
        <row r="7351">
          <cell r="B7351" t="str">
            <v>C1523</v>
          </cell>
          <cell r="C7351" t="str">
            <v>JATEAMENTO DE AR COMPRIMIDO, P/LIMPEZA DE SUPERFÍCIES</v>
          </cell>
          <cell r="D7351" t="str">
            <v>M2</v>
          </cell>
          <cell r="E7351">
            <v>11.8</v>
          </cell>
          <cell r="F7351" t="str">
            <v>SEINFRA</v>
          </cell>
        </row>
        <row r="7352">
          <cell r="B7352" t="str">
            <v>C1524</v>
          </cell>
          <cell r="C7352" t="str">
            <v>JATEAMENTO DE AREIA À SECO EM SUPERFÍCIES</v>
          </cell>
          <cell r="D7352" t="str">
            <v>M2</v>
          </cell>
          <cell r="E7352">
            <v>10.42</v>
          </cell>
          <cell r="F7352" t="str">
            <v>SEINFRA</v>
          </cell>
        </row>
        <row r="7353">
          <cell r="B7353" t="str">
            <v>C3091</v>
          </cell>
          <cell r="C7353" t="str">
            <v>LIMPEZA COM JATO DE AREIA/ÁGUA</v>
          </cell>
          <cell r="D7353" t="str">
            <v>M2</v>
          </cell>
          <cell r="E7353">
            <v>63.86</v>
          </cell>
          <cell r="F7353" t="str">
            <v>SEINFRA</v>
          </cell>
        </row>
        <row r="7354">
          <cell r="B7354" t="str">
            <v>C3095</v>
          </cell>
          <cell r="C7354" t="str">
            <v>LIMPEZA DE SUPERFÍCIE C/ ESCOVA DE AÇO</v>
          </cell>
          <cell r="D7354" t="str">
            <v>M2</v>
          </cell>
          <cell r="E7354">
            <v>5.28</v>
          </cell>
          <cell r="F7354" t="str">
            <v>SEINFRA</v>
          </cell>
        </row>
        <row r="7355">
          <cell r="B7355" t="str">
            <v>C2900</v>
          </cell>
          <cell r="C7355" t="str">
            <v>PINTURA PROTEÇÃO C/INIBIDOR MIGRATÓRIO CORROSÃO, 3 DEMÃOS</v>
          </cell>
          <cell r="D7355" t="str">
            <v>M2</v>
          </cell>
          <cell r="E7355">
            <v>18.170000000000002</v>
          </cell>
          <cell r="F7355" t="str">
            <v>SEINFRA</v>
          </cell>
        </row>
        <row r="7356">
          <cell r="B7356" t="str">
            <v>C4738</v>
          </cell>
          <cell r="C7356" t="str">
            <v>RECUPERAÇÃO CONCRETO, C/REFORÇO E RECONSTITUIÇÃO “GROUNT”, ESP.=60MM</v>
          </cell>
          <cell r="D7356" t="str">
            <v>M2</v>
          </cell>
          <cell r="E7356">
            <v>439.22</v>
          </cell>
          <cell r="F7356" t="str">
            <v>SEINFRA</v>
          </cell>
        </row>
        <row r="7357">
          <cell r="B7357" t="str">
            <v>C4737</v>
          </cell>
          <cell r="C7357" t="str">
            <v>RECUPERAÇÃO CONCRETO, C/MICROCONCRETO FLUIDO, ESP.=300MM</v>
          </cell>
          <cell r="D7357" t="str">
            <v>M2</v>
          </cell>
          <cell r="E7357">
            <v>1283.95</v>
          </cell>
          <cell r="F7357" t="str">
            <v>SEINFRA</v>
          </cell>
        </row>
        <row r="7358">
          <cell r="B7358">
            <v>0</v>
          </cell>
          <cell r="C7358">
            <v>0</v>
          </cell>
          <cell r="D7358">
            <v>0</v>
          </cell>
          <cell r="E7358">
            <v>0</v>
          </cell>
          <cell r="F7358" t="str">
            <v>SEINFRA</v>
          </cell>
        </row>
        <row r="7359">
          <cell r="B7359" t="str">
            <v>C4739</v>
          </cell>
          <cell r="C7359" t="str">
            <v>RECUPERAÇÃO CONCRETO, S/REFORÇO E RECONSTITUIÇÃO “GROUNT”, ESP.=60MM</v>
          </cell>
          <cell r="D7359" t="str">
            <v>M2</v>
          </cell>
          <cell r="E7359">
            <v>372.67</v>
          </cell>
          <cell r="F7359" t="str">
            <v>SEINFRA</v>
          </cell>
        </row>
        <row r="7360">
          <cell r="B7360" t="str">
            <v>C4740</v>
          </cell>
          <cell r="C7360" t="str">
            <v>RECUPERAÇÃO CONCRETO, S/REFORÇO RECONSTITUIÇÃO C/ ARGAMASSA POLIMÉRICA ESP.=25MM</v>
          </cell>
          <cell r="D7360" t="str">
            <v>M2</v>
          </cell>
          <cell r="E7360">
            <v>263.64999999999998</v>
          </cell>
          <cell r="F7360" t="str">
            <v>SEINFRA</v>
          </cell>
        </row>
        <row r="7361">
          <cell r="B7361">
            <v>0</v>
          </cell>
          <cell r="C7361">
            <v>0</v>
          </cell>
          <cell r="D7361">
            <v>0</v>
          </cell>
          <cell r="E7361">
            <v>0</v>
          </cell>
          <cell r="F7361" t="str">
            <v>SEINFRA</v>
          </cell>
        </row>
        <row r="7362">
          <cell r="B7362" t="str">
            <v>C4741</v>
          </cell>
          <cell r="C7362" t="str">
            <v>RECUPERAÇÃO CONCRETO, SÓ REFORÇO DA ARMADURA</v>
          </cell>
          <cell r="D7362" t="str">
            <v>M2</v>
          </cell>
          <cell r="E7362">
            <v>195.2</v>
          </cell>
          <cell r="F7362" t="str">
            <v>SEINFRA</v>
          </cell>
        </row>
        <row r="7363">
          <cell r="B7363" t="str">
            <v>C3102</v>
          </cell>
          <cell r="C7363" t="str">
            <v>RECUPERAÇÃO DE GUARDA CORPO</v>
          </cell>
          <cell r="D7363" t="str">
            <v>M</v>
          </cell>
          <cell r="E7363">
            <v>226.02</v>
          </cell>
          <cell r="F7363" t="str">
            <v>SEINFRA</v>
          </cell>
        </row>
        <row r="7364">
          <cell r="B7364" t="str">
            <v>C3106</v>
          </cell>
          <cell r="C7364" t="str">
            <v>REPOSIÇÃO DE ARMADURA OXIDADA (REFORÇO, FORNECIMENTO, DOBBRAGEM E COLOCAÇÃO)</v>
          </cell>
          <cell r="D7364" t="str">
            <v>KG</v>
          </cell>
          <cell r="E7364">
            <v>15.96</v>
          </cell>
          <cell r="F7364" t="str">
            <v>SEINFRA</v>
          </cell>
        </row>
        <row r="7365">
          <cell r="B7365">
            <v>0</v>
          </cell>
          <cell r="C7365">
            <v>0</v>
          </cell>
          <cell r="D7365">
            <v>0</v>
          </cell>
          <cell r="E7365">
            <v>0</v>
          </cell>
          <cell r="F7365" t="str">
            <v>SEINFRA</v>
          </cell>
        </row>
        <row r="7366">
          <cell r="B7366" t="str">
            <v>C3114</v>
          </cell>
          <cell r="C7366" t="str">
            <v>SELAGEM DE FISSURAS C/ INJEÇÃO DE RESINAS</v>
          </cell>
          <cell r="D7366" t="str">
            <v>KG</v>
          </cell>
          <cell r="E7366">
            <v>113.07</v>
          </cell>
          <cell r="F7366" t="str">
            <v>SEINFRA</v>
          </cell>
        </row>
        <row r="7367">
          <cell r="B7367" t="str">
            <v>RASGO EM CONCRETO  PARA TUBULAÇÕES</v>
          </cell>
          <cell r="C7367">
            <v>0</v>
          </cell>
          <cell r="D7367">
            <v>0</v>
          </cell>
          <cell r="E7367">
            <v>66.25</v>
          </cell>
          <cell r="F7367" t="str">
            <v>SEINFRA</v>
          </cell>
        </row>
        <row r="7368">
          <cell r="B7368" t="str">
            <v>C2098</v>
          </cell>
          <cell r="C7368" t="str">
            <v>RASGO EM CONCRETO P/TUBULAÇÕES D=15 A 25mm (1/2" A 1")</v>
          </cell>
          <cell r="D7368" t="str">
            <v>M</v>
          </cell>
          <cell r="E7368">
            <v>13.9</v>
          </cell>
          <cell r="F7368" t="str">
            <v>SEINFRA</v>
          </cell>
        </row>
        <row r="7369">
          <cell r="B7369" t="str">
            <v>C2099</v>
          </cell>
          <cell r="C7369" t="str">
            <v>RASGO EM CONCRETO P/TUBULAÇÕES D=32 A 50mm (1 1/4" A 2")</v>
          </cell>
          <cell r="D7369" t="str">
            <v>M</v>
          </cell>
          <cell r="E7369">
            <v>21.65</v>
          </cell>
          <cell r="F7369" t="str">
            <v>SEINFRA</v>
          </cell>
        </row>
        <row r="7370">
          <cell r="B7370" t="str">
            <v>C2100</v>
          </cell>
          <cell r="C7370" t="str">
            <v>RASGO EM CONCRETO P/TUBULAÇÕES D=65 A 100mm (2 1/2" A 4")</v>
          </cell>
          <cell r="D7370" t="str">
            <v>M</v>
          </cell>
          <cell r="E7370">
            <v>30.7</v>
          </cell>
          <cell r="F7370" t="str">
            <v>SEINFRA</v>
          </cell>
        </row>
        <row r="7371">
          <cell r="B7371" t="str">
            <v>OUTROS ELEMENTOS</v>
          </cell>
          <cell r="C7371">
            <v>0</v>
          </cell>
          <cell r="D7371">
            <v>0</v>
          </cell>
          <cell r="E7371">
            <v>3718.92</v>
          </cell>
          <cell r="F7371" t="str">
            <v>SEINFRA</v>
          </cell>
        </row>
        <row r="7372">
          <cell r="B7372" t="str">
            <v>C0090</v>
          </cell>
          <cell r="C7372" t="str">
            <v>APARELHO DE APOIO EM NEOPRENE</v>
          </cell>
          <cell r="D7372" t="str">
            <v>KG</v>
          </cell>
          <cell r="E7372">
            <v>55.13</v>
          </cell>
          <cell r="F7372" t="str">
            <v>SEINFRA</v>
          </cell>
        </row>
        <row r="7373">
          <cell r="B7373" t="str">
            <v>C3402</v>
          </cell>
          <cell r="C7373" t="str">
            <v>BLOCO DE ANCORAGEM EM CONCRETO CICLÓPICO</v>
          </cell>
          <cell r="D7373" t="str">
            <v>M3</v>
          </cell>
          <cell r="E7373">
            <v>681.62</v>
          </cell>
          <cell r="F7373" t="str">
            <v>SEINFRA</v>
          </cell>
        </row>
        <row r="7374">
          <cell r="B7374" t="str">
            <v>C3403</v>
          </cell>
          <cell r="C7374" t="str">
            <v>BLOCO DE ANCORAGEM EM CONCRETO SIMPLES FCK=10MPa</v>
          </cell>
          <cell r="D7374" t="str">
            <v>M3</v>
          </cell>
          <cell r="E7374">
            <v>545.36</v>
          </cell>
          <cell r="F7374" t="str">
            <v>SEINFRA</v>
          </cell>
        </row>
        <row r="7375">
          <cell r="B7375" t="str">
            <v>C3404</v>
          </cell>
          <cell r="C7375" t="str">
            <v>BLOCO DE ANCORAGEM EM CONCRETO ESTRUTURAL FCK=15MPa</v>
          </cell>
          <cell r="D7375" t="str">
            <v>M3</v>
          </cell>
          <cell r="E7375">
            <v>1198.32</v>
          </cell>
          <cell r="F7375" t="str">
            <v>SEINFRA</v>
          </cell>
        </row>
        <row r="7376">
          <cell r="B7376" t="str">
            <v>C4098</v>
          </cell>
          <cell r="C7376" t="str">
            <v>BLOCO DE POLIESTIRENO EXPANDIDO (ISOPOR) EM CAIXÃO PERDIDO</v>
          </cell>
          <cell r="D7376" t="str">
            <v>M3</v>
          </cell>
          <cell r="E7376">
            <v>306.97000000000003</v>
          </cell>
          <cell r="F7376" t="str">
            <v>SEINFRA</v>
          </cell>
        </row>
        <row r="7377">
          <cell r="B7377" t="str">
            <v>C4379</v>
          </cell>
          <cell r="C7377" t="str">
            <v>CANTONEIRA EM AÇO (6 x 6 x 1/2") - FORNECIMENTO E COLOCAÇÃO</v>
          </cell>
          <cell r="D7377" t="str">
            <v>M</v>
          </cell>
          <cell r="E7377">
            <v>169.89</v>
          </cell>
          <cell r="F7377" t="str">
            <v>SEINFRA</v>
          </cell>
        </row>
        <row r="7378">
          <cell r="B7378" t="str">
            <v>C3068</v>
          </cell>
          <cell r="C7378" t="str">
            <v>DRENO DE PVC D= 75mm</v>
          </cell>
          <cell r="D7378" t="str">
            <v>UN</v>
          </cell>
          <cell r="E7378">
            <v>33.79</v>
          </cell>
          <cell r="F7378" t="str">
            <v>SEINFRA</v>
          </cell>
        </row>
        <row r="7379">
          <cell r="B7379" t="str">
            <v>C4297</v>
          </cell>
          <cell r="C7379" t="str">
            <v>DRENOS DE PVC D=75mm</v>
          </cell>
          <cell r="D7379" t="str">
            <v>M</v>
          </cell>
          <cell r="E7379">
            <v>114.65</v>
          </cell>
          <cell r="F7379" t="str">
            <v>SEINFRA</v>
          </cell>
        </row>
        <row r="7380">
          <cell r="B7380" t="str">
            <v>C3069</v>
          </cell>
          <cell r="C7380" t="str">
            <v>DRENO DE PVC D=100mm</v>
          </cell>
          <cell r="D7380" t="str">
            <v>UN</v>
          </cell>
          <cell r="E7380">
            <v>38.049999999999997</v>
          </cell>
          <cell r="F7380" t="str">
            <v>SEINFRA</v>
          </cell>
        </row>
        <row r="7381">
          <cell r="B7381" t="str">
            <v>C4326</v>
          </cell>
          <cell r="C7381" t="str">
            <v>FORNECIMENTO E COLOCAÇÃO DE CANTONEIRA EM AÇO SAC (3"X3"X5/16")</v>
          </cell>
          <cell r="D7381" t="str">
            <v>M</v>
          </cell>
          <cell r="E7381">
            <v>86.02</v>
          </cell>
          <cell r="F7381" t="str">
            <v>SEINFRA</v>
          </cell>
        </row>
        <row r="7382">
          <cell r="B7382" t="str">
            <v>C3088</v>
          </cell>
          <cell r="C7382" t="str">
            <v>FORNECIMENTO E COLOCAÇÃO DE CANTONEIRA DE FERRO (4"X4"X3/8")</v>
          </cell>
          <cell r="D7382" t="str">
            <v>KG</v>
          </cell>
          <cell r="E7382">
            <v>24.83</v>
          </cell>
          <cell r="F7382" t="str">
            <v>SEINFRA</v>
          </cell>
        </row>
        <row r="7383">
          <cell r="B7383" t="str">
            <v>C2829</v>
          </cell>
          <cell r="C7383" t="str">
            <v>FORNECIMENTO E COLOCAÇÃO DE ISOPOR 20MM (PLACA DE 1,20 X 0,60M)</v>
          </cell>
          <cell r="D7383" t="str">
            <v xml:space="preserve"> M2</v>
          </cell>
          <cell r="E7383">
            <v>13.57</v>
          </cell>
          <cell r="F7383" t="str">
            <v>SEINFRA</v>
          </cell>
        </row>
        <row r="7384">
          <cell r="B7384" t="str">
            <v>C3089</v>
          </cell>
          <cell r="C7384" t="str">
            <v>GUARDA CORPO (VARANDA)</v>
          </cell>
          <cell r="D7384" t="str">
            <v>M</v>
          </cell>
          <cell r="E7384">
            <v>291.98</v>
          </cell>
          <cell r="F7384" t="str">
            <v>SEINFRA</v>
          </cell>
        </row>
        <row r="7385">
          <cell r="B7385" t="str">
            <v>C1094</v>
          </cell>
          <cell r="C7385" t="str">
            <v>MONTAGEM DE APOIO AOS PÓRTICOS</v>
          </cell>
          <cell r="D7385" t="str">
            <v>M</v>
          </cell>
          <cell r="E7385">
            <v>158.74</v>
          </cell>
          <cell r="F7385" t="str">
            <v>SEINFRA</v>
          </cell>
        </row>
        <row r="7386">
          <cell r="B7386" t="str">
            <v>CONTENÇÕES</v>
          </cell>
          <cell r="C7386">
            <v>0</v>
          </cell>
          <cell r="D7386">
            <v>0</v>
          </cell>
          <cell r="E7386">
            <v>7978.37</v>
          </cell>
          <cell r="F7386" t="str">
            <v>SEINFRA</v>
          </cell>
        </row>
        <row r="7387">
          <cell r="B7387" t="str">
            <v>ENROCAMENTO E PROTEÇÃO DE TALUDES</v>
          </cell>
          <cell r="C7387">
            <v>0</v>
          </cell>
          <cell r="D7387">
            <v>0</v>
          </cell>
          <cell r="E7387">
            <v>429.98</v>
          </cell>
          <cell r="F7387" t="str">
            <v>SEINFRA</v>
          </cell>
        </row>
        <row r="7388">
          <cell r="B7388" t="str">
            <v>C3077</v>
          </cell>
          <cell r="C7388" t="str">
            <v>ENROCAMENTO DE PEDRA ARRUMADA (PRODUZIDA) (S/TRANSPORTE)</v>
          </cell>
          <cell r="D7388" t="str">
            <v>M3</v>
          </cell>
          <cell r="E7388">
            <v>84.35</v>
          </cell>
          <cell r="F7388" t="str">
            <v>SEINFRA</v>
          </cell>
        </row>
        <row r="7389">
          <cell r="B7389" t="str">
            <v>C2764</v>
          </cell>
          <cell r="C7389" t="str">
            <v>ENROCAMENTO DE PEDRA DE MÃO ARRUMADA (ADQUIRIDA)</v>
          </cell>
          <cell r="D7389" t="str">
            <v>M3</v>
          </cell>
          <cell r="E7389">
            <v>127.73</v>
          </cell>
          <cell r="F7389" t="str">
            <v>SEINFRA</v>
          </cell>
        </row>
        <row r="7390">
          <cell r="B7390" t="str">
            <v>C2765</v>
          </cell>
          <cell r="C7390" t="str">
            <v>ENROCAMENTO DE PEDRA DE MÃO JOGADA (ADQUIRIDA)</v>
          </cell>
          <cell r="D7390" t="str">
            <v>M3</v>
          </cell>
          <cell r="E7390">
            <v>112.21</v>
          </cell>
          <cell r="F7390" t="str">
            <v>SEINFRA</v>
          </cell>
        </row>
        <row r="7391">
          <cell r="B7391" t="str">
            <v>C3078</v>
          </cell>
          <cell r="C7391" t="str">
            <v>ENROCAMENTO DE PEDRA JOGADA (PRODUZIDA) (S/TRANSPORTE)</v>
          </cell>
          <cell r="D7391" t="str">
            <v>M3</v>
          </cell>
          <cell r="E7391">
            <v>70.349999999999994</v>
          </cell>
          <cell r="F7391" t="str">
            <v>SEINFRA</v>
          </cell>
        </row>
        <row r="7392">
          <cell r="B7392" t="str">
            <v>C3079</v>
          </cell>
          <cell r="C7392" t="str">
            <v>ENROCAMENTO DE PEDRA JOGADA DE CORTE DE 3.ª CATEGORIA (S/TRANSPORTE)</v>
          </cell>
          <cell r="D7392" t="str">
            <v>M3</v>
          </cell>
          <cell r="E7392">
            <v>35.340000000000003</v>
          </cell>
          <cell r="F7392" t="str">
            <v>SEINFRA</v>
          </cell>
        </row>
        <row r="7393">
          <cell r="B7393" t="str">
            <v>ENSECADEIRAS</v>
          </cell>
          <cell r="C7393">
            <v>0</v>
          </cell>
          <cell r="D7393">
            <v>0</v>
          </cell>
          <cell r="E7393">
            <v>551.27</v>
          </cell>
          <cell r="F7393" t="str">
            <v>SEINFRA</v>
          </cell>
        </row>
        <row r="7394">
          <cell r="B7394" t="str">
            <v>C2767</v>
          </cell>
          <cell r="C7394" t="str">
            <v>ENSECADEIRA COM SACOS DE AREIA, S/ FORNECIMENTO DE AREIA</v>
          </cell>
          <cell r="D7394" t="str">
            <v>M3</v>
          </cell>
          <cell r="E7394">
            <v>75.010000000000005</v>
          </cell>
          <cell r="F7394" t="str">
            <v>SEINFRA</v>
          </cell>
        </row>
        <row r="7395">
          <cell r="B7395" t="str">
            <v>C1244</v>
          </cell>
          <cell r="C7395" t="str">
            <v>ENSECADEIRA DE PAREDE SIMPLES</v>
          </cell>
          <cell r="D7395" t="str">
            <v>M2</v>
          </cell>
          <cell r="E7395">
            <v>136.16</v>
          </cell>
          <cell r="F7395" t="str">
            <v>SEINFRA</v>
          </cell>
        </row>
        <row r="7396">
          <cell r="B7396" t="str">
            <v>C1243</v>
          </cell>
          <cell r="C7396" t="str">
            <v>ENSECADEIRA DE PAREDE DUPLA</v>
          </cell>
          <cell r="D7396" t="str">
            <v>M2</v>
          </cell>
          <cell r="E7396">
            <v>340.1</v>
          </cell>
          <cell r="F7396" t="str">
            <v>SEINFRA</v>
          </cell>
        </row>
        <row r="7397">
          <cell r="B7397" t="str">
            <v>MURO DE ARRIMO</v>
          </cell>
          <cell r="C7397">
            <v>0</v>
          </cell>
          <cell r="D7397">
            <v>0</v>
          </cell>
          <cell r="E7397">
            <v>4526.09</v>
          </cell>
          <cell r="F7397" t="str">
            <v>SEINFRA</v>
          </cell>
        </row>
        <row r="7398">
          <cell r="B7398" t="str">
            <v>C1808</v>
          </cell>
          <cell r="C7398" t="str">
            <v>MURO DE ARRIMO C/ BLOCOS DE CONCRETO ARTICULADO (30X15X28)cm</v>
          </cell>
          <cell r="D7398" t="str">
            <v>M2</v>
          </cell>
          <cell r="E7398">
            <v>226.65</v>
          </cell>
          <cell r="F7398" t="str">
            <v>SEINFRA</v>
          </cell>
        </row>
        <row r="7399">
          <cell r="B7399" t="str">
            <v>C1809</v>
          </cell>
          <cell r="C7399" t="str">
            <v>MURO DE ARRIMO C/ BLOCOS DE CONCRETO ARTICULADO (60X45X15)cm  C/INJEÇÃO ATÉ 2,5m</v>
          </cell>
          <cell r="D7399" t="str">
            <v>M2</v>
          </cell>
          <cell r="E7399">
            <v>344.02</v>
          </cell>
          <cell r="F7399" t="str">
            <v>SEINFRA</v>
          </cell>
        </row>
        <row r="7400">
          <cell r="B7400">
            <v>0</v>
          </cell>
          <cell r="C7400">
            <v>0</v>
          </cell>
          <cell r="D7400">
            <v>0</v>
          </cell>
          <cell r="E7400">
            <v>0</v>
          </cell>
          <cell r="F7400" t="str">
            <v>SEINFRA</v>
          </cell>
        </row>
        <row r="7401">
          <cell r="B7401" t="str">
            <v>C1810</v>
          </cell>
          <cell r="C7401" t="str">
            <v>MURO DE ARRIMO C/GABIÃO, ALTURA 2m</v>
          </cell>
          <cell r="D7401" t="str">
            <v>M</v>
          </cell>
          <cell r="E7401">
            <v>1123.81</v>
          </cell>
          <cell r="F7401" t="str">
            <v>SEINFRA</v>
          </cell>
        </row>
        <row r="7402">
          <cell r="B7402" t="str">
            <v>C1811</v>
          </cell>
          <cell r="C7402" t="str">
            <v>MURO DE ARRIMO C/GABIÃO, ALTURA 4m</v>
          </cell>
          <cell r="D7402" t="str">
            <v>M</v>
          </cell>
          <cell r="E7402">
            <v>2831.61</v>
          </cell>
          <cell r="F7402" t="str">
            <v>SEINFRA</v>
          </cell>
        </row>
        <row r="7403">
          <cell r="B7403" t="str">
            <v>GABIÕES</v>
          </cell>
          <cell r="C7403">
            <v>0</v>
          </cell>
          <cell r="D7403">
            <v>0</v>
          </cell>
          <cell r="E7403">
            <v>2471.0300000000002</v>
          </cell>
          <cell r="F7403" t="str">
            <v>SEINFRA</v>
          </cell>
        </row>
        <row r="7404">
          <cell r="B7404" t="str">
            <v>C2763</v>
          </cell>
          <cell r="C7404" t="str">
            <v>ENCHIMENTO DE GABIÃO COM PEDRA DE MÃO</v>
          </cell>
          <cell r="D7404" t="str">
            <v>M3</v>
          </cell>
          <cell r="E7404">
            <v>134.34</v>
          </cell>
          <cell r="F7404" t="str">
            <v>SEINFRA</v>
          </cell>
        </row>
        <row r="7405">
          <cell r="B7405" t="str">
            <v>C1317</v>
          </cell>
          <cell r="C7405" t="str">
            <v>ESTIVAS - ESTRUTURAS SUBMERSAS C/GABIÕES-SACO ALT.= 1m</v>
          </cell>
          <cell r="D7405" t="str">
            <v>M</v>
          </cell>
          <cell r="E7405">
            <v>833.2</v>
          </cell>
          <cell r="F7405" t="str">
            <v>SEINFRA</v>
          </cell>
        </row>
        <row r="7406">
          <cell r="B7406" t="str">
            <v>C1422</v>
          </cell>
          <cell r="C7406" t="str">
            <v>GABIÃO COLCHÃO ESP.= 30cm</v>
          </cell>
          <cell r="D7406" t="str">
            <v>M2</v>
          </cell>
          <cell r="E7406">
            <v>160.27000000000001</v>
          </cell>
          <cell r="F7406" t="str">
            <v>SEINFRA</v>
          </cell>
        </row>
        <row r="7407">
          <cell r="B7407" t="str">
            <v>C1420</v>
          </cell>
          <cell r="C7407" t="str">
            <v>GABIÃO P/EXECUÇÃO DE OBRAS</v>
          </cell>
          <cell r="D7407" t="str">
            <v>M3</v>
          </cell>
          <cell r="E7407">
            <v>435.47</v>
          </cell>
          <cell r="F7407" t="str">
            <v>SEINFRA</v>
          </cell>
        </row>
        <row r="7408">
          <cell r="B7408" t="str">
            <v>C2834</v>
          </cell>
          <cell r="C7408" t="str">
            <v>GABIÃO TELA GALV. REVEST. PVC TIPO CAIXA ALT.=0,50m</v>
          </cell>
          <cell r="D7408" t="str">
            <v>M3</v>
          </cell>
          <cell r="E7408">
            <v>308.5</v>
          </cell>
          <cell r="F7408" t="str">
            <v>SEINFRA</v>
          </cell>
        </row>
        <row r="7409">
          <cell r="B7409" t="str">
            <v>C2835</v>
          </cell>
          <cell r="C7409" t="str">
            <v>GABIÃO TELA GALV. REVEST. PVC TIPO CAIXA ALT.=1,00m</v>
          </cell>
          <cell r="D7409" t="str">
            <v>M3</v>
          </cell>
          <cell r="E7409">
            <v>250.49</v>
          </cell>
          <cell r="F7409" t="str">
            <v>SEINFRA</v>
          </cell>
        </row>
        <row r="7410">
          <cell r="B7410" t="str">
            <v>C2836</v>
          </cell>
          <cell r="C7410" t="str">
            <v>GABIÃO TELA GALV. REVEST. PVC TIPO COLCHÃO RENO ALT.=0,17m</v>
          </cell>
          <cell r="D7410" t="str">
            <v>M2</v>
          </cell>
          <cell r="E7410">
            <v>110.74</v>
          </cell>
          <cell r="F7410" t="str">
            <v>SEINFRA</v>
          </cell>
        </row>
        <row r="7411">
          <cell r="B7411" t="str">
            <v>C2837</v>
          </cell>
          <cell r="C7411" t="str">
            <v>GABIÃO TELA GALV. REVEST. PVC TIPO COLCHÃO RENO ALT.=0,23m</v>
          </cell>
          <cell r="D7411" t="str">
            <v>M2</v>
          </cell>
          <cell r="E7411">
            <v>114.08</v>
          </cell>
          <cell r="F7411" t="str">
            <v>SEINFRA</v>
          </cell>
        </row>
        <row r="7412">
          <cell r="B7412" t="str">
            <v>C2838</v>
          </cell>
          <cell r="C7412" t="str">
            <v>GABIÃO TELA GALV. REVEST. PVC TIPO COLCHÃO RENO ALT.=0,30m</v>
          </cell>
          <cell r="D7412" t="str">
            <v>M2</v>
          </cell>
          <cell r="E7412">
            <v>123.94</v>
          </cell>
          <cell r="F7412" t="str">
            <v>SEINFRA</v>
          </cell>
        </row>
        <row r="7413">
          <cell r="B7413" t="str">
            <v>PAREDES E PAINÉIS</v>
          </cell>
          <cell r="C7413">
            <v>0</v>
          </cell>
          <cell r="D7413">
            <v>0</v>
          </cell>
          <cell r="E7413">
            <v>18831.32</v>
          </cell>
          <cell r="F7413" t="str">
            <v>SEINFRA</v>
          </cell>
        </row>
        <row r="7414">
          <cell r="B7414" t="str">
            <v>ALVENARIA DE ELEVAÇÃO</v>
          </cell>
          <cell r="C7414">
            <v>0</v>
          </cell>
          <cell r="D7414">
            <v>0</v>
          </cell>
          <cell r="E7414">
            <v>2676.72</v>
          </cell>
          <cell r="F7414" t="str">
            <v>SEINFRA</v>
          </cell>
        </row>
        <row r="7415">
          <cell r="B7415" t="str">
            <v>C0047</v>
          </cell>
          <cell r="C7415" t="str">
            <v>ALVENARIA DE BLOCO CERÂMICO FURADO (9x19x39)cm  C/ARGAMASSA MISTA DE CAL HIDRATADA, ESP=9 cm</v>
          </cell>
          <cell r="D7415" t="str">
            <v>M2</v>
          </cell>
          <cell r="E7415">
            <v>26.78</v>
          </cell>
          <cell r="F7415" t="str">
            <v>SEINFRA</v>
          </cell>
        </row>
        <row r="7416">
          <cell r="B7416">
            <v>0</v>
          </cell>
          <cell r="C7416">
            <v>0</v>
          </cell>
          <cell r="D7416">
            <v>0</v>
          </cell>
          <cell r="E7416">
            <v>0</v>
          </cell>
          <cell r="F7416" t="str">
            <v>SEINFRA</v>
          </cell>
        </row>
        <row r="7417">
          <cell r="B7417" t="str">
            <v>C0046</v>
          </cell>
          <cell r="C7417" t="str">
            <v>ALVENARIA DE BLOCO CERÂMICO FURADO (19x19x39)cm C/ARGAMASSA MISTA DE CAL HIDRATADA ESP=19 cm</v>
          </cell>
          <cell r="D7417" t="str">
            <v>M2</v>
          </cell>
          <cell r="E7417">
            <v>51.65</v>
          </cell>
          <cell r="F7417" t="str">
            <v>SEINFRA</v>
          </cell>
        </row>
        <row r="7418">
          <cell r="B7418">
            <v>0</v>
          </cell>
          <cell r="C7418">
            <v>0</v>
          </cell>
          <cell r="D7418">
            <v>0</v>
          </cell>
          <cell r="E7418">
            <v>0</v>
          </cell>
          <cell r="F7418" t="str">
            <v>SEINFRA</v>
          </cell>
        </row>
        <row r="7419">
          <cell r="B7419" t="str">
            <v>C3612</v>
          </cell>
          <cell r="C7419" t="str">
            <v>ALVENARIA DE BLOCO DE CONCRETO TIPO STONE CINZA (14x19x49)cm C/ARGAMASSA MISTA DE CAL HIDRATADA ESP=</v>
          </cell>
          <cell r="D7419" t="str">
            <v>M2</v>
          </cell>
          <cell r="E7419">
            <v>64.12</v>
          </cell>
          <cell r="F7419" t="str">
            <v>SEINFRA</v>
          </cell>
        </row>
        <row r="7420">
          <cell r="B7420">
            <v>0</v>
          </cell>
          <cell r="C7420">
            <v>0</v>
          </cell>
          <cell r="D7420">
            <v>0</v>
          </cell>
          <cell r="E7420">
            <v>0</v>
          </cell>
          <cell r="F7420" t="str">
            <v>SEINFRA</v>
          </cell>
        </row>
        <row r="7421">
          <cell r="B7421" t="str">
            <v>C3613</v>
          </cell>
          <cell r="C7421" t="str">
            <v>ALVENARIA DE BLOCO DE CONCRETO TIPO STONE COLORIDO (14x19x49)cm C/ARGAMASSA MISTA DE CAL HIDRATADA E</v>
          </cell>
          <cell r="D7421" t="str">
            <v>M2</v>
          </cell>
          <cell r="E7421">
            <v>80.62</v>
          </cell>
          <cell r="F7421" t="str">
            <v>SEINFRA</v>
          </cell>
        </row>
        <row r="7422">
          <cell r="B7422">
            <v>0</v>
          </cell>
          <cell r="C7422">
            <v>0</v>
          </cell>
          <cell r="D7422">
            <v>0</v>
          </cell>
          <cell r="E7422">
            <v>0</v>
          </cell>
          <cell r="F7422" t="str">
            <v>SEINFRA</v>
          </cell>
        </row>
        <row r="7423">
          <cell r="B7423" t="str">
            <v>C3743</v>
          </cell>
          <cell r="C7423" t="str">
            <v>ALVENARIA DE BLOCO DE CONCRETO (9x19x39)cm C/ARGAMASSA MISTA DE CAL HIDRATADA ESP=9 cm</v>
          </cell>
          <cell r="D7423" t="str">
            <v>M2</v>
          </cell>
          <cell r="E7423">
            <v>42.72</v>
          </cell>
          <cell r="F7423" t="str">
            <v>SEINFRA</v>
          </cell>
        </row>
        <row r="7424">
          <cell r="B7424">
            <v>0</v>
          </cell>
          <cell r="C7424">
            <v>0</v>
          </cell>
          <cell r="D7424">
            <v>0</v>
          </cell>
          <cell r="E7424">
            <v>0</v>
          </cell>
          <cell r="F7424" t="str">
            <v>SEINFRA</v>
          </cell>
        </row>
        <row r="7425">
          <cell r="B7425" t="str">
            <v>C3744</v>
          </cell>
          <cell r="C7425" t="str">
            <v>ALVENARIA DE BLOCO DE CONCRETO (14x19x39)cm C/ARGAMASSA MISTA DE CAL HIDRATADA ESP=14 cm</v>
          </cell>
          <cell r="D7425" t="str">
            <v>M2</v>
          </cell>
          <cell r="E7425">
            <v>48.65</v>
          </cell>
          <cell r="F7425" t="str">
            <v>SEINFRA</v>
          </cell>
        </row>
        <row r="7426">
          <cell r="B7426">
            <v>0</v>
          </cell>
          <cell r="C7426">
            <v>0</v>
          </cell>
          <cell r="D7426">
            <v>0</v>
          </cell>
          <cell r="E7426">
            <v>0</v>
          </cell>
          <cell r="F7426" t="str">
            <v>SEINFRA</v>
          </cell>
        </row>
        <row r="7427">
          <cell r="B7427" t="str">
            <v>C0048</v>
          </cell>
          <cell r="C7427" t="str">
            <v>ALVENARIA DE BLOCO DE CONCRETO (19x19x39)cm C/ARGAMASSA MISTA DE CAL HIDRATADA ESP=19 cm</v>
          </cell>
          <cell r="D7427" t="str">
            <v>M2</v>
          </cell>
          <cell r="E7427">
            <v>58</v>
          </cell>
          <cell r="F7427" t="str">
            <v>SEINFRA</v>
          </cell>
        </row>
        <row r="7428">
          <cell r="B7428">
            <v>0</v>
          </cell>
          <cell r="C7428">
            <v>0</v>
          </cell>
          <cell r="D7428">
            <v>0</v>
          </cell>
          <cell r="E7428">
            <v>0</v>
          </cell>
          <cell r="F7428" t="str">
            <v>SEINFRA</v>
          </cell>
        </row>
        <row r="7429">
          <cell r="B7429" t="str">
            <v>C0050</v>
          </cell>
          <cell r="C7429" t="str">
            <v>ALVENARIA DE BLOCO DE VIDRO C/ARGAMASSA MISTA DE CAL HIDRATADA ESP=10 cm</v>
          </cell>
          <cell r="D7429" t="str">
            <v>M2</v>
          </cell>
          <cell r="E7429">
            <v>404.65</v>
          </cell>
          <cell r="F7429" t="str">
            <v>SEINFRA</v>
          </cell>
        </row>
        <row r="7430">
          <cell r="B7430">
            <v>0</v>
          </cell>
          <cell r="C7430">
            <v>0</v>
          </cell>
          <cell r="D7430">
            <v>0</v>
          </cell>
          <cell r="E7430">
            <v>0</v>
          </cell>
          <cell r="F7430" t="str">
            <v>SEINFRA</v>
          </cell>
        </row>
        <row r="7431">
          <cell r="B7431" t="str">
            <v>C0073</v>
          </cell>
          <cell r="C7431" t="str">
            <v>ALVENARIA DE TIJOLO CERÂMICO FURADO (9x19x19)cm C/ARGAMASSA MISTA DE CAL HIDRATADA ESP.=10cm (1:2:8)</v>
          </cell>
          <cell r="D7431" t="str">
            <v>M2</v>
          </cell>
          <cell r="E7431">
            <v>47.29</v>
          </cell>
          <cell r="F7431" t="str">
            <v>SEINFRA</v>
          </cell>
        </row>
        <row r="7432">
          <cell r="B7432">
            <v>0</v>
          </cell>
          <cell r="C7432">
            <v>0</v>
          </cell>
          <cell r="D7432">
            <v>0</v>
          </cell>
          <cell r="E7432">
            <v>0</v>
          </cell>
          <cell r="F7432" t="str">
            <v>SEINFRA</v>
          </cell>
        </row>
        <row r="7433">
          <cell r="B7433" t="str">
            <v>C0074</v>
          </cell>
          <cell r="C7433" t="str">
            <v>ALVENARIA DE TIJOLO CERÂMICO FURADO (9x19x19)cm C/ARGAMASSA MISTA DE CAL HIDRATADA ESP=20 cm</v>
          </cell>
          <cell r="D7433" t="str">
            <v>M2</v>
          </cell>
          <cell r="E7433">
            <v>82.55</v>
          </cell>
          <cell r="F7433" t="str">
            <v>SEINFRA</v>
          </cell>
        </row>
        <row r="7434">
          <cell r="B7434">
            <v>0</v>
          </cell>
          <cell r="C7434">
            <v>0</v>
          </cell>
          <cell r="D7434">
            <v>0</v>
          </cell>
          <cell r="E7434">
            <v>0</v>
          </cell>
          <cell r="F7434" t="str">
            <v>SEINFRA</v>
          </cell>
        </row>
        <row r="7435">
          <cell r="B7435" t="str">
            <v>C3658</v>
          </cell>
          <cell r="C7435" t="str">
            <v>ALVENARIA DE TIJOLO CERÂMICO FURADO (9x19x19)cm C/ARGAMASSA MISTA DE CAL HIDRATADA, ESP=30cm</v>
          </cell>
          <cell r="D7435" t="str">
            <v>M2</v>
          </cell>
          <cell r="E7435">
            <v>120.41</v>
          </cell>
          <cell r="F7435" t="str">
            <v>SEINFRA</v>
          </cell>
        </row>
        <row r="7436">
          <cell r="B7436">
            <v>0</v>
          </cell>
          <cell r="C7436">
            <v>0</v>
          </cell>
          <cell r="D7436">
            <v>0</v>
          </cell>
          <cell r="E7436">
            <v>0</v>
          </cell>
          <cell r="F7436" t="str">
            <v>SEINFRA</v>
          </cell>
        </row>
        <row r="7437">
          <cell r="B7437" t="str">
            <v>C0075</v>
          </cell>
          <cell r="C7437" t="str">
            <v>ALVENARIA DE TIJOLO COMUM C/ARGAMASSA MISTA DE CAL HIDRATADA 1:2:8   ESP=5 cm</v>
          </cell>
          <cell r="D7437" t="str">
            <v>M2</v>
          </cell>
          <cell r="E7437">
            <v>43.82</v>
          </cell>
          <cell r="F7437" t="str">
            <v>SEINFRA</v>
          </cell>
        </row>
        <row r="7438">
          <cell r="B7438">
            <v>0</v>
          </cell>
          <cell r="C7438">
            <v>0</v>
          </cell>
          <cell r="D7438">
            <v>0</v>
          </cell>
          <cell r="E7438">
            <v>0</v>
          </cell>
          <cell r="F7438" t="str">
            <v>SEINFRA</v>
          </cell>
        </row>
        <row r="7439">
          <cell r="B7439" t="str">
            <v>C0076</v>
          </cell>
          <cell r="C7439" t="str">
            <v>ALVENARIA DE TIJOLO COMUM C/ARGAMASSA MISTA DE CAL HIDRATADA 1:2:8   ESP=10 cm</v>
          </cell>
          <cell r="D7439" t="str">
            <v>M2</v>
          </cell>
          <cell r="E7439">
            <v>83.45</v>
          </cell>
          <cell r="F7439" t="str">
            <v>SEINFRA</v>
          </cell>
        </row>
        <row r="7440">
          <cell r="B7440">
            <v>0</v>
          </cell>
          <cell r="C7440">
            <v>0</v>
          </cell>
          <cell r="D7440">
            <v>0</v>
          </cell>
          <cell r="E7440">
            <v>0</v>
          </cell>
          <cell r="F7440" t="str">
            <v>SEINFRA</v>
          </cell>
        </row>
        <row r="7441">
          <cell r="B7441" t="str">
            <v>C0077</v>
          </cell>
          <cell r="C7441" t="str">
            <v>ALVENARIA DE TIJOLO COMUM C/ARGAMASSA MISTA DE CAL HIDRATADA 1:2:8   ESP=20 cm</v>
          </cell>
          <cell r="D7441" t="str">
            <v>M2</v>
          </cell>
          <cell r="E7441">
            <v>146.18</v>
          </cell>
          <cell r="F7441" t="str">
            <v>SEINFRA</v>
          </cell>
        </row>
        <row r="7442">
          <cell r="B7442">
            <v>0</v>
          </cell>
          <cell r="C7442">
            <v>0</v>
          </cell>
          <cell r="D7442">
            <v>0</v>
          </cell>
          <cell r="E7442">
            <v>0</v>
          </cell>
          <cell r="F7442" t="str">
            <v>SEINFRA</v>
          </cell>
        </row>
        <row r="7443">
          <cell r="B7443" t="str">
            <v>C0078</v>
          </cell>
          <cell r="C7443" t="str">
            <v>ALVENARIA DE TIJOLO COMUM C/ARGAMASSA MISTA DE CAL HIDRATADA 1:2:8   ESP=30 cm</v>
          </cell>
          <cell r="D7443" t="str">
            <v>M2</v>
          </cell>
          <cell r="E7443">
            <v>200.71</v>
          </cell>
          <cell r="F7443" t="str">
            <v>SEINFRA</v>
          </cell>
        </row>
        <row r="7444">
          <cell r="B7444">
            <v>0</v>
          </cell>
          <cell r="C7444">
            <v>0</v>
          </cell>
          <cell r="D7444">
            <v>0</v>
          </cell>
          <cell r="E7444">
            <v>0</v>
          </cell>
          <cell r="F7444" t="str">
            <v>SEINFRA</v>
          </cell>
        </row>
        <row r="7445">
          <cell r="B7445" t="str">
            <v>C3614</v>
          </cell>
          <cell r="C7445" t="str">
            <v>ALVENARIA DE TIJOLO MACIÇO APARENTE (23x11x5)cm C/ARGAMASSA MISTA DE CAL HIDRATADA, ESP=11 cm</v>
          </cell>
          <cell r="D7445" t="str">
            <v>M2</v>
          </cell>
          <cell r="E7445">
            <v>131.97999999999999</v>
          </cell>
          <cell r="F7445" t="str">
            <v>SEINFRA</v>
          </cell>
        </row>
        <row r="7446">
          <cell r="B7446">
            <v>0</v>
          </cell>
          <cell r="C7446">
            <v>0</v>
          </cell>
          <cell r="D7446">
            <v>0</v>
          </cell>
          <cell r="E7446">
            <v>0</v>
          </cell>
          <cell r="F7446" t="str">
            <v>SEINFRA</v>
          </cell>
        </row>
        <row r="7447">
          <cell r="B7447" t="str">
            <v>C3615</v>
          </cell>
          <cell r="C7447" t="str">
            <v>ALVENARIA DE TIJOLO MACIÇO APARENTE (23x11x5)cm C/ARGAMASSA MISTA DE CAL HIDRATADA ESP=22 cm</v>
          </cell>
          <cell r="D7447" t="str">
            <v>M2</v>
          </cell>
          <cell r="E7447">
            <v>233.84</v>
          </cell>
          <cell r="F7447" t="str">
            <v>SEINFRA</v>
          </cell>
        </row>
        <row r="7448">
          <cell r="B7448">
            <v>0</v>
          </cell>
          <cell r="C7448">
            <v>0</v>
          </cell>
          <cell r="D7448">
            <v>0</v>
          </cell>
          <cell r="E7448">
            <v>0</v>
          </cell>
          <cell r="F7448" t="str">
            <v>SEINFRA</v>
          </cell>
        </row>
        <row r="7449">
          <cell r="B7449" t="str">
            <v>C0061</v>
          </cell>
          <cell r="C7449" t="str">
            <v>ALVENARIA DE TIJOLO REFRATÁRIO 1/2 VEZ C/ARGAMASSA 1:4+100 Kg CIMENTO</v>
          </cell>
          <cell r="D7449" t="str">
            <v>M2</v>
          </cell>
          <cell r="E7449">
            <v>229.51</v>
          </cell>
          <cell r="F7449" t="str">
            <v>SEINFRA</v>
          </cell>
        </row>
        <row r="7450">
          <cell r="B7450" t="str">
            <v>C0060</v>
          </cell>
          <cell r="C7450" t="str">
            <v>ALVENARIA DE TIJOLO REFRATÁRIO 1 VEZ C/ARGAMASSA 1:4+100 Kg CIMENTO</v>
          </cell>
          <cell r="D7450" t="str">
            <v>M2</v>
          </cell>
          <cell r="E7450">
            <v>422.29</v>
          </cell>
          <cell r="F7450" t="str">
            <v>SEINFRA</v>
          </cell>
        </row>
        <row r="7451">
          <cell r="B7451" t="str">
            <v>C3533</v>
          </cell>
          <cell r="C7451" t="str">
            <v>MUTIRÃO MISTO - ALVENARIA DE TIJOLO CERÂMICO FURADO (9X19X19)cm ARGAMASSA MISTA DE CAL HIDRATADA ESP=10CM</v>
          </cell>
          <cell r="D7451" t="str">
            <v>M2</v>
          </cell>
          <cell r="E7451">
            <v>32.5</v>
          </cell>
          <cell r="F7451" t="str">
            <v>SEINFRA</v>
          </cell>
        </row>
        <row r="7452">
          <cell r="B7452">
            <v>0</v>
          </cell>
          <cell r="C7452">
            <v>0</v>
          </cell>
          <cell r="D7452">
            <v>0</v>
          </cell>
          <cell r="E7452">
            <v>0</v>
          </cell>
          <cell r="F7452" t="str">
            <v>SEINFRA</v>
          </cell>
        </row>
        <row r="7453">
          <cell r="B7453" t="str">
            <v>C4507</v>
          </cell>
          <cell r="C7453" t="str">
            <v>PAREDE DE BLOCO DE GESSO STAND, INCLUSIVE EMASSAMENTO - FORNECIMENTO E EXECUÇÃO</v>
          </cell>
          <cell r="D7453" t="str">
            <v>M2</v>
          </cell>
          <cell r="E7453">
            <v>55</v>
          </cell>
          <cell r="F7453" t="str">
            <v>SEINFRA</v>
          </cell>
        </row>
        <row r="7454">
          <cell r="B7454">
            <v>0</v>
          </cell>
          <cell r="C7454">
            <v>0</v>
          </cell>
          <cell r="D7454">
            <v>0</v>
          </cell>
          <cell r="E7454">
            <v>0</v>
          </cell>
          <cell r="F7454" t="str">
            <v>SEINFRA</v>
          </cell>
        </row>
        <row r="7455">
          <cell r="B7455" t="str">
            <v>C4508</v>
          </cell>
          <cell r="C7455" t="str">
            <v>PAREDE DE BLOCO DE GESSO HIDROFUGANTE, INCLUSIVE EMASSAMENTO - FORNECIMENTO E EXECUÇÃO</v>
          </cell>
          <cell r="D7455" t="str">
            <v>M2</v>
          </cell>
          <cell r="E7455">
            <v>70</v>
          </cell>
          <cell r="F7455" t="str">
            <v>SEINFRA</v>
          </cell>
        </row>
        <row r="7456">
          <cell r="B7456">
            <v>0</v>
          </cell>
          <cell r="C7456">
            <v>0</v>
          </cell>
          <cell r="D7456">
            <v>0</v>
          </cell>
          <cell r="E7456">
            <v>0</v>
          </cell>
          <cell r="F7456" t="str">
            <v>SEINFRA</v>
          </cell>
        </row>
        <row r="7457">
          <cell r="B7457" t="str">
            <v>ALVENARIA ESTRUTURAL</v>
          </cell>
          <cell r="C7457">
            <v>0</v>
          </cell>
          <cell r="D7457">
            <v>0</v>
          </cell>
          <cell r="E7457">
            <v>1035.52</v>
          </cell>
          <cell r="F7457" t="str">
            <v>SEINFRA</v>
          </cell>
        </row>
        <row r="7458">
          <cell r="B7458" t="str">
            <v>C0068</v>
          </cell>
          <cell r="C7458" t="str">
            <v>ALVENARIA ESTRUTURAL DE BLOCO DE CONCRETO (14x19x39)cm C/ARGAMASSA MISTA DE CAL HIDRATADA ESP=14 cm</v>
          </cell>
          <cell r="D7458" t="str">
            <v>M2</v>
          </cell>
          <cell r="E7458">
            <v>60.39</v>
          </cell>
          <cell r="F7458" t="str">
            <v>SEINFRA</v>
          </cell>
        </row>
        <row r="7459">
          <cell r="B7459">
            <v>0</v>
          </cell>
          <cell r="C7459">
            <v>0</v>
          </cell>
          <cell r="D7459">
            <v>0</v>
          </cell>
          <cell r="E7459">
            <v>0</v>
          </cell>
          <cell r="F7459" t="str">
            <v>SEINFRA</v>
          </cell>
        </row>
        <row r="7460">
          <cell r="B7460" t="str">
            <v>C0069</v>
          </cell>
          <cell r="C7460" t="str">
            <v>ALVENARIA ESTRUTURAL DE BLOCO DE CONCRETO (19x19x39)cm C/ARGAMASSA MISTA DE CAL HIDRATADA ESP=19 cm</v>
          </cell>
          <cell r="D7460" t="str">
            <v>M2</v>
          </cell>
          <cell r="E7460">
            <v>71.959999999999994</v>
          </cell>
          <cell r="F7460" t="str">
            <v>SEINFRA</v>
          </cell>
        </row>
        <row r="7461">
          <cell r="B7461">
            <v>0</v>
          </cell>
          <cell r="C7461">
            <v>0</v>
          </cell>
          <cell r="D7461">
            <v>0</v>
          </cell>
          <cell r="E7461">
            <v>0</v>
          </cell>
          <cell r="F7461" t="str">
            <v>SEINFRA</v>
          </cell>
        </row>
        <row r="7462">
          <cell r="B7462" t="str">
            <v>C0064</v>
          </cell>
          <cell r="C7462" t="str">
            <v>ALVENARIA ESTRUTURAL DE BLOCO CERÂMICO (9X19X39cm) ESP.=9cm</v>
          </cell>
          <cell r="D7462" t="str">
            <v>M2</v>
          </cell>
          <cell r="E7462">
            <v>30.01</v>
          </cell>
          <cell r="F7462" t="str">
            <v>SEINFRA</v>
          </cell>
        </row>
        <row r="7463">
          <cell r="B7463" t="str">
            <v>C0062</v>
          </cell>
          <cell r="C7463" t="str">
            <v>ALVENARIA ESTRUTURAL DE BLOCO CERÂMICO (14X19X39cm) ESP.=14cm</v>
          </cell>
          <cell r="D7463" t="str">
            <v>M2</v>
          </cell>
          <cell r="E7463">
            <v>36.24</v>
          </cell>
          <cell r="F7463" t="str">
            <v>SEINFRA</v>
          </cell>
        </row>
        <row r="7464">
          <cell r="B7464" t="str">
            <v>C4542</v>
          </cell>
          <cell r="C7464" t="str">
            <v>ALVENARIA ESTRUTURAL DE BLOCO CERÂMICO (14X19X39cm) ESP.=14cm - COM SUPERFÍCIE EXTERNA LISA PARA ACABAMENTO APARENTE</v>
          </cell>
          <cell r="D7464" t="str">
            <v>M2</v>
          </cell>
          <cell r="E7464">
            <v>45.04</v>
          </cell>
          <cell r="F7464" t="str">
            <v>SEINFRA</v>
          </cell>
        </row>
        <row r="7465">
          <cell r="B7465">
            <v>0</v>
          </cell>
          <cell r="C7465">
            <v>0</v>
          </cell>
          <cell r="D7465">
            <v>0</v>
          </cell>
          <cell r="E7465">
            <v>0</v>
          </cell>
          <cell r="F7465" t="str">
            <v>SEINFRA</v>
          </cell>
        </row>
        <row r="7466">
          <cell r="B7466" t="str">
            <v>C0063</v>
          </cell>
          <cell r="C7466" t="str">
            <v>ALVENARIA ESTRUTURAL DE BLOCO CERÂMICO (19X19X39cm) ESP.=19cm</v>
          </cell>
          <cell r="D7466" t="str">
            <v>M2</v>
          </cell>
          <cell r="E7466">
            <v>43.1</v>
          </cell>
          <cell r="F7466" t="str">
            <v>SEINFRA</v>
          </cell>
        </row>
        <row r="7467">
          <cell r="B7467" t="str">
            <v>C4585</v>
          </cell>
          <cell r="C7467" t="str">
            <v>ALVENARIA ESTRUTURAL DE BLOCO CERÂMICO COM SUPERFÍCIES EXTERNA LISA, PARA ACABAMENTO APARENTE (14x19x29)cm ESP. 14cm, INCLUSIVE PEÇAS ESPECIAIS CALHA U E J</v>
          </cell>
          <cell r="D7467" t="str">
            <v>M2</v>
          </cell>
          <cell r="E7467">
            <v>51.56</v>
          </cell>
          <cell r="F7467" t="str">
            <v>SEINFRA</v>
          </cell>
        </row>
        <row r="7468">
          <cell r="B7468">
            <v>0</v>
          </cell>
          <cell r="C7468">
            <v>0</v>
          </cell>
          <cell r="D7468">
            <v>0</v>
          </cell>
          <cell r="E7468">
            <v>0</v>
          </cell>
          <cell r="F7468" t="str">
            <v>SEINFRA</v>
          </cell>
        </row>
        <row r="7469">
          <cell r="B7469" t="str">
            <v>C0079</v>
          </cell>
          <cell r="C7469" t="str">
            <v>AMARRAÇÃO EM PAREDES, COM FERRO</v>
          </cell>
          <cell r="D7469" t="str">
            <v>UN</v>
          </cell>
          <cell r="E7469">
            <v>126.17</v>
          </cell>
          <cell r="F7469" t="str">
            <v>SEINFRA</v>
          </cell>
        </row>
        <row r="7470">
          <cell r="B7470" t="str">
            <v>C4952</v>
          </cell>
          <cell r="C7470" t="str">
            <v>PAREDE PRÉ-MOLDADA EM CONCRETO ARMADO, REFORÇADA PARA PENITENCIÁRIA, ESP.=13CM,INCLUSIVE TRANSPORTE E MONTAGEM</v>
          </cell>
          <cell r="D7470" t="str">
            <v>M2</v>
          </cell>
          <cell r="E7470">
            <v>279.89999999999998</v>
          </cell>
          <cell r="F7470" t="str">
            <v>SEINFRA</v>
          </cell>
        </row>
        <row r="7471">
          <cell r="B7471">
            <v>0</v>
          </cell>
          <cell r="C7471">
            <v>0</v>
          </cell>
          <cell r="D7471">
            <v>0</v>
          </cell>
          <cell r="E7471">
            <v>0</v>
          </cell>
          <cell r="F7471" t="str">
            <v>SEINFRA</v>
          </cell>
        </row>
        <row r="7472">
          <cell r="B7472" t="str">
            <v>C4953</v>
          </cell>
          <cell r="C7472" t="str">
            <v>PAREDE PRÉ-MOLDADA EM CONCRETO ARMADO, REFORÇADA PARA PENITENCIÁRIA, ESP.=16CM, INCLUSIVE TRANSPORTE E MONTAGEM</v>
          </cell>
          <cell r="D7472" t="str">
            <v>M2</v>
          </cell>
          <cell r="E7472">
            <v>291.14999999999998</v>
          </cell>
          <cell r="F7472" t="str">
            <v>SEINFRA</v>
          </cell>
        </row>
        <row r="7473">
          <cell r="B7473">
            <v>0</v>
          </cell>
          <cell r="C7473">
            <v>0</v>
          </cell>
          <cell r="D7473">
            <v>0</v>
          </cell>
          <cell r="E7473">
            <v>0</v>
          </cell>
          <cell r="F7473" t="str">
            <v>SEINFRA</v>
          </cell>
        </row>
        <row r="7474">
          <cell r="B7474" t="str">
            <v>ALVENARIA DE PEDRA</v>
          </cell>
          <cell r="C7474">
            <v>0</v>
          </cell>
          <cell r="D7474">
            <v>0</v>
          </cell>
          <cell r="E7474">
            <v>2356.33</v>
          </cell>
          <cell r="F7474" t="str">
            <v>SEINFRA</v>
          </cell>
        </row>
        <row r="7475">
          <cell r="B7475" t="str">
            <v>C3345</v>
          </cell>
          <cell r="C7475" t="str">
            <v>ALVENARIA DE PEDRA ARGAMASSADA (TRAÇO 1:3) C/AGREGADOS ADQUIRIDOS</v>
          </cell>
          <cell r="D7475" t="str">
            <v>M3</v>
          </cell>
          <cell r="E7475">
            <v>383.8</v>
          </cell>
          <cell r="F7475" t="str">
            <v>SEINFRA</v>
          </cell>
        </row>
        <row r="7476">
          <cell r="B7476" t="str">
            <v>C3346</v>
          </cell>
          <cell r="C7476" t="str">
            <v>ALVENARIA DE PEDRA ARGAMASSADA (TRAÇO 1:3) C/AGREGADOS PRODUZIDOS (S/TRANSP)</v>
          </cell>
          <cell r="D7476" t="str">
            <v>M3</v>
          </cell>
          <cell r="E7476">
            <v>325.89</v>
          </cell>
          <cell r="F7476" t="str">
            <v>SEINFRA</v>
          </cell>
        </row>
        <row r="7477">
          <cell r="B7477">
            <v>0</v>
          </cell>
          <cell r="C7477">
            <v>0</v>
          </cell>
          <cell r="D7477">
            <v>0</v>
          </cell>
          <cell r="E7477">
            <v>0</v>
          </cell>
          <cell r="F7477" t="str">
            <v>SEINFRA</v>
          </cell>
        </row>
        <row r="7478">
          <cell r="B7478" t="str">
            <v>C3347</v>
          </cell>
          <cell r="C7478" t="str">
            <v>ALVENARIA DE PEDRA ARGAMASSADA (TRAÇO 1:4) C/AGREGADOS ADQUIRIDOS</v>
          </cell>
          <cell r="D7478" t="str">
            <v>M3</v>
          </cell>
          <cell r="E7478">
            <v>367.1</v>
          </cell>
          <cell r="F7478" t="str">
            <v>SEINFRA</v>
          </cell>
        </row>
        <row r="7479">
          <cell r="B7479" t="str">
            <v>C0057</v>
          </cell>
          <cell r="C7479" t="str">
            <v>ALVENARIA DE PEDRA ARGAMASSADA (TRAÇO 1:4) C/AGREGADOS PRODUZIDOS (S/TRANSP)</v>
          </cell>
          <cell r="D7479" t="str">
            <v>M3</v>
          </cell>
          <cell r="E7479">
            <v>309.19</v>
          </cell>
          <cell r="F7479" t="str">
            <v>SEINFRA</v>
          </cell>
        </row>
        <row r="7480">
          <cell r="B7480">
            <v>0</v>
          </cell>
          <cell r="C7480">
            <v>0</v>
          </cell>
          <cell r="D7480">
            <v>0</v>
          </cell>
          <cell r="E7480">
            <v>0</v>
          </cell>
          <cell r="F7480" t="str">
            <v>SEINFRA</v>
          </cell>
        </row>
        <row r="7481">
          <cell r="B7481" t="str">
            <v>C3723</v>
          </cell>
          <cell r="C7481" t="str">
            <v>ALVENARIA DE PEDRA ARGAMASSADA (TRAÇO 1:6) C/AGREGADOS ADQUIRIDOS</v>
          </cell>
          <cell r="D7481" t="str">
            <v>M3</v>
          </cell>
          <cell r="E7481">
            <v>350.27</v>
          </cell>
          <cell r="F7481" t="str">
            <v>SEINFRA</v>
          </cell>
        </row>
        <row r="7482">
          <cell r="B7482" t="str">
            <v>C0058</v>
          </cell>
          <cell r="C7482" t="str">
            <v>ALVENARIA DE PEDRA ARGAMASSADA (TRAÇO 1:2:8) C/ AGREGADOS ADQUIRIDOS</v>
          </cell>
          <cell r="D7482" t="str">
            <v>M3</v>
          </cell>
          <cell r="E7482">
            <v>401.91</v>
          </cell>
          <cell r="F7482" t="str">
            <v>SEINFRA</v>
          </cell>
        </row>
        <row r="7483">
          <cell r="B7483" t="str">
            <v>C3529</v>
          </cell>
          <cell r="C7483" t="str">
            <v>MUTIRÃO MISTO - ALVENARIA DE PEDRA ARGAMASSADA (TRAÇO 1:6) C/AGREGADOS ADQUIRIDOS</v>
          </cell>
          <cell r="D7483" t="str">
            <v>M3</v>
          </cell>
          <cell r="E7483">
            <v>218.17</v>
          </cell>
          <cell r="F7483" t="str">
            <v>SEINFRA</v>
          </cell>
        </row>
        <row r="7484">
          <cell r="B7484">
            <v>0</v>
          </cell>
          <cell r="C7484">
            <v>0</v>
          </cell>
          <cell r="D7484">
            <v>0</v>
          </cell>
          <cell r="E7484">
            <v>0</v>
          </cell>
          <cell r="F7484" t="str">
            <v>SEINFRA</v>
          </cell>
        </row>
        <row r="7485">
          <cell r="B7485" t="str">
            <v>RASGO EM ALVENARIA P/ TUBULAÇÕES</v>
          </cell>
          <cell r="C7485">
            <v>0</v>
          </cell>
          <cell r="D7485">
            <v>0</v>
          </cell>
          <cell r="E7485">
            <v>26.17</v>
          </cell>
          <cell r="F7485" t="str">
            <v>SEINFRA</v>
          </cell>
        </row>
        <row r="7486">
          <cell r="B7486" t="str">
            <v>C2095</v>
          </cell>
          <cell r="C7486" t="str">
            <v>RASGO EM ALVENARIA P/TUBULAÇÕES D=15 A 25mm (1/2" A 1")</v>
          </cell>
          <cell r="D7486" t="str">
            <v>M</v>
          </cell>
          <cell r="E7486">
            <v>5.41</v>
          </cell>
          <cell r="F7486" t="str">
            <v>SEINFRA</v>
          </cell>
        </row>
        <row r="7487">
          <cell r="B7487" t="str">
            <v>C2096</v>
          </cell>
          <cell r="C7487" t="str">
            <v>RASGO EM ALVENARIA P/TUBULAÇÕES D=32 A 50mm (1 1/4" A 2")</v>
          </cell>
          <cell r="D7487" t="str">
            <v>M</v>
          </cell>
          <cell r="E7487">
            <v>8.48</v>
          </cell>
          <cell r="F7487" t="str">
            <v>SEINFRA</v>
          </cell>
        </row>
        <row r="7488">
          <cell r="B7488" t="str">
            <v>C2097</v>
          </cell>
          <cell r="C7488" t="str">
            <v>RASGO EM ALVENARIA P/TUBULAÇÕES D=65 A 100mm (2 1/2" A 4")</v>
          </cell>
          <cell r="D7488" t="str">
            <v>M</v>
          </cell>
          <cell r="E7488">
            <v>12.28</v>
          </cell>
          <cell r="F7488" t="str">
            <v>SEINFRA</v>
          </cell>
        </row>
        <row r="7489">
          <cell r="B7489" t="str">
            <v>DIVISÓRIAS</v>
          </cell>
          <cell r="C7489">
            <v>0</v>
          </cell>
          <cell r="D7489">
            <v>0</v>
          </cell>
          <cell r="E7489">
            <v>3136.16</v>
          </cell>
          <cell r="F7489" t="str">
            <v>SEINFRA</v>
          </cell>
        </row>
        <row r="7490">
          <cell r="B7490" t="str">
            <v>C4495</v>
          </cell>
          <cell r="C7490" t="str">
            <v>DIVISÓRIA DE GESSO ACARTONADO e=48mm, S/ REVESTIMENTO - FORNECIMENTO E MONTAGEM</v>
          </cell>
          <cell r="D7490" t="str">
            <v>M2</v>
          </cell>
          <cell r="E7490">
            <v>85</v>
          </cell>
          <cell r="F7490" t="str">
            <v>SEINFRA</v>
          </cell>
        </row>
        <row r="7491">
          <cell r="B7491">
            <v>0</v>
          </cell>
          <cell r="C7491">
            <v>0</v>
          </cell>
          <cell r="D7491">
            <v>0</v>
          </cell>
          <cell r="E7491">
            <v>0</v>
          </cell>
          <cell r="F7491" t="str">
            <v>SEINFRA</v>
          </cell>
        </row>
        <row r="7492">
          <cell r="B7492" t="str">
            <v>C4496</v>
          </cell>
          <cell r="C7492" t="str">
            <v>DIVISÓRIA DE GESSO ACARTONADO e=70mm, S/ REVESTIMENTO - FORNECIMENTO E MONTAGEM</v>
          </cell>
          <cell r="D7492" t="str">
            <v>M2</v>
          </cell>
          <cell r="E7492">
            <v>86.65</v>
          </cell>
          <cell r="F7492" t="str">
            <v>SEINFRA</v>
          </cell>
        </row>
        <row r="7493">
          <cell r="B7493">
            <v>0</v>
          </cell>
          <cell r="C7493">
            <v>0</v>
          </cell>
          <cell r="D7493">
            <v>0</v>
          </cell>
          <cell r="E7493">
            <v>0</v>
          </cell>
          <cell r="F7493" t="str">
            <v>SEINFRA</v>
          </cell>
        </row>
        <row r="7494">
          <cell r="B7494" t="str">
            <v>C1134</v>
          </cell>
          <cell r="C7494" t="str">
            <v>DIVISÓRIA DE GRANILITE C/ARGAMASSA DE CIMENTO E AREIA</v>
          </cell>
          <cell r="D7494" t="str">
            <v>M2</v>
          </cell>
          <cell r="E7494">
            <v>212.3</v>
          </cell>
          <cell r="F7494" t="str">
            <v>SEINFRA</v>
          </cell>
        </row>
        <row r="7495">
          <cell r="B7495" t="str">
            <v>C4070</v>
          </cell>
          <cell r="C7495" t="str">
            <v>DIVISÓRIA DE GRANITO CINZA E=2cm</v>
          </cell>
          <cell r="D7495" t="str">
            <v>M2</v>
          </cell>
          <cell r="E7495">
            <v>399.44</v>
          </cell>
          <cell r="F7495" t="str">
            <v>SEINFRA</v>
          </cell>
        </row>
        <row r="7496">
          <cell r="B7496" t="str">
            <v>C4096</v>
          </cell>
          <cell r="C7496" t="str">
            <v>DIVISÓRIA DE GRANITO CINZA E=3cm</v>
          </cell>
          <cell r="D7496" t="str">
            <v>M2</v>
          </cell>
          <cell r="E7496">
            <v>427.77</v>
          </cell>
          <cell r="F7496" t="str">
            <v>SEINFRA</v>
          </cell>
        </row>
        <row r="7497">
          <cell r="B7497" t="str">
            <v>C1142</v>
          </cell>
          <cell r="C7497" t="str">
            <v>DIVISÓRIA PRÉ-MOLDADA EM CONCRETO ESP.=5cm</v>
          </cell>
          <cell r="D7497" t="str">
            <v>M2</v>
          </cell>
          <cell r="E7497">
            <v>116.64</v>
          </cell>
          <cell r="F7497" t="str">
            <v>SEINFRA</v>
          </cell>
        </row>
        <row r="7498">
          <cell r="B7498" t="str">
            <v>C4486</v>
          </cell>
          <cell r="C7498" t="str">
            <v>DIVISÓRIA PAINEL CELULAR, MONTANTE/RODAPÉ SIMPLES, PERFIL EM AÇO - FORNECIMENTO E MONTAGEM</v>
          </cell>
          <cell r="D7498" t="str">
            <v>M2</v>
          </cell>
          <cell r="E7498">
            <v>75</v>
          </cell>
          <cell r="F7498" t="str">
            <v>SEINFRA</v>
          </cell>
        </row>
        <row r="7499">
          <cell r="B7499">
            <v>0</v>
          </cell>
          <cell r="C7499">
            <v>0</v>
          </cell>
          <cell r="D7499">
            <v>0</v>
          </cell>
          <cell r="E7499">
            <v>0</v>
          </cell>
          <cell r="F7499" t="str">
            <v>SEINFRA</v>
          </cell>
        </row>
        <row r="7500">
          <cell r="B7500" t="str">
            <v>C4488</v>
          </cell>
          <cell r="C7500" t="str">
            <v>DIVISÓRIA PAINEL CELULAR, MONTANTE/RODAPÉ SIMPLES, PERFIL EM ALUMÍNIO - FORNECIMENTO E MONTAGEM</v>
          </cell>
          <cell r="D7500" t="str">
            <v>M2</v>
          </cell>
          <cell r="E7500">
            <v>81</v>
          </cell>
          <cell r="F7500" t="str">
            <v>SEINFRA</v>
          </cell>
        </row>
        <row r="7501">
          <cell r="B7501">
            <v>0</v>
          </cell>
          <cell r="C7501">
            <v>0</v>
          </cell>
          <cell r="D7501">
            <v>0</v>
          </cell>
          <cell r="E7501">
            <v>0</v>
          </cell>
          <cell r="F7501" t="str">
            <v>SEINFRA</v>
          </cell>
        </row>
        <row r="7502">
          <cell r="B7502" t="str">
            <v>C4487</v>
          </cell>
          <cell r="C7502" t="str">
            <v>DIVISÓRIA PAINEL CELULAR, MONTANTE/RODAPÉ DUPLO, PERFIL EM AÇO - FORNECIMENTO E MONTAGEM</v>
          </cell>
          <cell r="D7502" t="str">
            <v>M2</v>
          </cell>
          <cell r="E7502">
            <v>88.14</v>
          </cell>
          <cell r="F7502" t="str">
            <v>SEINFRA</v>
          </cell>
        </row>
        <row r="7503">
          <cell r="B7503">
            <v>0</v>
          </cell>
          <cell r="C7503">
            <v>0</v>
          </cell>
          <cell r="D7503">
            <v>0</v>
          </cell>
          <cell r="E7503">
            <v>0</v>
          </cell>
          <cell r="F7503" t="str">
            <v>SEINFRA</v>
          </cell>
        </row>
        <row r="7504">
          <cell r="B7504" t="str">
            <v>C4489</v>
          </cell>
          <cell r="C7504" t="str">
            <v>DIVISÓRIA PAINEL CELULAR, MONTANTE/RODAPÉ DUPLO, PERFIL EM ALUMÍNIO - FORNECIMENTO E MONTAGEM</v>
          </cell>
          <cell r="D7504" t="str">
            <v>M2</v>
          </cell>
          <cell r="E7504">
            <v>98</v>
          </cell>
          <cell r="F7504" t="str">
            <v>SEINFRA</v>
          </cell>
        </row>
        <row r="7505">
          <cell r="B7505">
            <v>0</v>
          </cell>
          <cell r="C7505">
            <v>0</v>
          </cell>
          <cell r="D7505">
            <v>0</v>
          </cell>
          <cell r="E7505">
            <v>0</v>
          </cell>
          <cell r="F7505" t="str">
            <v>SEINFRA</v>
          </cell>
        </row>
        <row r="7506">
          <cell r="B7506" t="str">
            <v>C4497</v>
          </cell>
          <cell r="C7506" t="str">
            <v>DIVISÓRIA PAINEL FIBRAROC, MONTANTE/RODAPÉ SIMPLES, PERFIL EM AÇO - FORNECIMENTO E MONTAGEM</v>
          </cell>
          <cell r="D7506" t="str">
            <v>M2</v>
          </cell>
          <cell r="E7506">
            <v>137.22999999999999</v>
          </cell>
          <cell r="F7506" t="str">
            <v>SEINFRA</v>
          </cell>
        </row>
        <row r="7507">
          <cell r="B7507">
            <v>0</v>
          </cell>
          <cell r="C7507">
            <v>0</v>
          </cell>
          <cell r="D7507">
            <v>0</v>
          </cell>
          <cell r="E7507">
            <v>0</v>
          </cell>
          <cell r="F7507" t="str">
            <v>SEINFRA</v>
          </cell>
        </row>
        <row r="7508">
          <cell r="B7508" t="str">
            <v>C4498</v>
          </cell>
          <cell r="C7508" t="str">
            <v>DIVISÓRIA PAINEL FIBRAROC, MONTANTE/RODAPÉ SIMPLES, PERFIL EM ALUMÍNIO - FORNECIMENTO E MONTAGEM</v>
          </cell>
          <cell r="D7508" t="str">
            <v>M2</v>
          </cell>
          <cell r="E7508">
            <v>154.19999999999999</v>
          </cell>
          <cell r="F7508" t="str">
            <v>SEINFRA</v>
          </cell>
        </row>
        <row r="7509">
          <cell r="B7509">
            <v>0</v>
          </cell>
          <cell r="C7509">
            <v>0</v>
          </cell>
          <cell r="D7509">
            <v>0</v>
          </cell>
          <cell r="E7509">
            <v>0</v>
          </cell>
          <cell r="F7509" t="str">
            <v>SEINFRA</v>
          </cell>
        </row>
        <row r="7510">
          <cell r="B7510" t="str">
            <v>C4499</v>
          </cell>
          <cell r="C7510" t="str">
            <v>DIVISÓRIA PAINEL FIBRAROC, MONTANTE/RODAPÉ DUPLO, PERFIL EM AÇO - FORNECIMENTO E MONTAGEM</v>
          </cell>
          <cell r="D7510" t="str">
            <v>M2</v>
          </cell>
          <cell r="E7510">
            <v>141</v>
          </cell>
          <cell r="F7510" t="str">
            <v>SEINFRA</v>
          </cell>
        </row>
        <row r="7511">
          <cell r="B7511">
            <v>0</v>
          </cell>
          <cell r="C7511">
            <v>0</v>
          </cell>
          <cell r="D7511">
            <v>0</v>
          </cell>
          <cell r="E7511">
            <v>0</v>
          </cell>
          <cell r="F7511" t="str">
            <v>SEINFRA</v>
          </cell>
        </row>
        <row r="7512">
          <cell r="B7512" t="str">
            <v>C4500</v>
          </cell>
          <cell r="C7512" t="str">
            <v>DIVISÓRIA PAINEL FIBRAROC, MONTANTE/RODAPÉ DUPLO, PERFIL EM ALUMÍNIO - FORNECIMENTO E MONTAGEM</v>
          </cell>
          <cell r="D7512" t="str">
            <v>M2</v>
          </cell>
          <cell r="E7512">
            <v>207.03</v>
          </cell>
          <cell r="F7512" t="str">
            <v>SEINFRA</v>
          </cell>
        </row>
        <row r="7513">
          <cell r="B7513">
            <v>0</v>
          </cell>
          <cell r="C7513">
            <v>0</v>
          </cell>
          <cell r="D7513">
            <v>0</v>
          </cell>
          <cell r="E7513">
            <v>0</v>
          </cell>
          <cell r="F7513" t="str">
            <v>SEINFRA</v>
          </cell>
        </row>
        <row r="7514">
          <cell r="B7514" t="str">
            <v>C4493</v>
          </cell>
          <cell r="C7514" t="str">
            <v>DIVISÓRIA PAINEL PVC, MONTANTE/RODAPÉ SIMPLES, PERFIL EM AÇO - FORNECIMENTO E MONTAGEM</v>
          </cell>
          <cell r="D7514" t="str">
            <v>M2</v>
          </cell>
          <cell r="E7514">
            <v>128.19999999999999</v>
          </cell>
          <cell r="F7514" t="str">
            <v>SEINFRA</v>
          </cell>
        </row>
        <row r="7515">
          <cell r="B7515">
            <v>0</v>
          </cell>
          <cell r="C7515">
            <v>0</v>
          </cell>
          <cell r="D7515">
            <v>0</v>
          </cell>
          <cell r="E7515">
            <v>0</v>
          </cell>
          <cell r="F7515" t="str">
            <v>SEINFRA</v>
          </cell>
        </row>
        <row r="7516">
          <cell r="B7516" t="str">
            <v>C4494</v>
          </cell>
          <cell r="C7516" t="str">
            <v>DIVISÓRIA PAINEL PVC, MONTANTE/RODAPÉ SIMPLES, PERFIL EM ALUMÍNIO - FORNECIMENTO E MONTAGEM</v>
          </cell>
          <cell r="D7516" t="str">
            <v>M2</v>
          </cell>
          <cell r="E7516">
            <v>155.9</v>
          </cell>
          <cell r="F7516" t="str">
            <v>SEINFRA</v>
          </cell>
        </row>
        <row r="7517">
          <cell r="B7517">
            <v>0</v>
          </cell>
          <cell r="C7517">
            <v>0</v>
          </cell>
          <cell r="D7517">
            <v>0</v>
          </cell>
          <cell r="E7517">
            <v>0</v>
          </cell>
          <cell r="F7517" t="str">
            <v>SEINFRA</v>
          </cell>
        </row>
        <row r="7518">
          <cell r="B7518" t="str">
            <v>C4502</v>
          </cell>
          <cell r="C7518" t="str">
            <v>REMANEJAMENTO DE DIVISÓRIA - DESMONTAGEM E REMONTAGEM</v>
          </cell>
          <cell r="D7518" t="str">
            <v>M2</v>
          </cell>
          <cell r="E7518">
            <v>15.41</v>
          </cell>
          <cell r="F7518" t="str">
            <v>SEINFRA</v>
          </cell>
        </row>
        <row r="7519">
          <cell r="B7519" t="str">
            <v>C4490</v>
          </cell>
          <cell r="C7519" t="str">
            <v>VÃO DE PORTA - PORTA COMPLETA C/ FECHADURA TIPO CILINDRO, P/ DIVISÓRIAS EM GERAL (SEM REQUADRO) - FORNECIMENTO E MONTAGEM</v>
          </cell>
          <cell r="D7519" t="str">
            <v>UN</v>
          </cell>
          <cell r="E7519">
            <v>193.03</v>
          </cell>
          <cell r="F7519" t="str">
            <v>SEINFRA</v>
          </cell>
        </row>
        <row r="7520">
          <cell r="B7520">
            <v>0</v>
          </cell>
          <cell r="C7520">
            <v>0</v>
          </cell>
          <cell r="D7520">
            <v>0</v>
          </cell>
          <cell r="E7520">
            <v>0</v>
          </cell>
          <cell r="F7520" t="str">
            <v>SEINFRA</v>
          </cell>
        </row>
        <row r="7521">
          <cell r="B7521" t="str">
            <v>C4491</v>
          </cell>
          <cell r="C7521" t="str">
            <v>VÃO DE PORTA - PORTA COMPLETA C/ FECHADURA TIPO CILINDRO, P/ DIVISÓRIAS EM GERAL (COM REQUADRO EM ALUMÍNIO) - FORNECIMENTO E MONTAGEM</v>
          </cell>
          <cell r="D7521" t="str">
            <v>UN</v>
          </cell>
          <cell r="E7521">
            <v>207.56</v>
          </cell>
          <cell r="F7521" t="str">
            <v>SEINFRA</v>
          </cell>
        </row>
        <row r="7522">
          <cell r="B7522">
            <v>0</v>
          </cell>
          <cell r="C7522">
            <v>0</v>
          </cell>
          <cell r="D7522">
            <v>0</v>
          </cell>
          <cell r="E7522">
            <v>0</v>
          </cell>
          <cell r="F7522" t="str">
            <v>SEINFRA</v>
          </cell>
        </row>
        <row r="7523">
          <cell r="B7523" t="str">
            <v>C4492</v>
          </cell>
          <cell r="C7523" t="str">
            <v>VIDRO TRANSPARENTE LISO 4mm, P/ DIVISÓRIAS EM GERAL FORNECIMENTO E MONTAGEM</v>
          </cell>
          <cell r="D7523" t="str">
            <v>M2</v>
          </cell>
          <cell r="E7523">
            <v>126.66</v>
          </cell>
          <cell r="F7523" t="str">
            <v>SEINFRA</v>
          </cell>
        </row>
        <row r="7524">
          <cell r="B7524">
            <v>0</v>
          </cell>
          <cell r="C7524">
            <v>0</v>
          </cell>
          <cell r="D7524">
            <v>0</v>
          </cell>
          <cell r="E7524">
            <v>0</v>
          </cell>
          <cell r="F7524" t="str">
            <v>SEINFRA</v>
          </cell>
        </row>
        <row r="7525">
          <cell r="B7525" t="str">
            <v>ELEMENTOS VAZADOS</v>
          </cell>
          <cell r="C7525">
            <v>0</v>
          </cell>
          <cell r="D7525">
            <v>0</v>
          </cell>
          <cell r="E7525">
            <v>2090.46</v>
          </cell>
          <cell r="F7525" t="str">
            <v>SEINFRA</v>
          </cell>
        </row>
        <row r="7526">
          <cell r="B7526" t="str">
            <v>C1177</v>
          </cell>
          <cell r="C7526" t="str">
            <v>ALVENARIA DE BLOCOS DE VIDRO (20x20x10)cm</v>
          </cell>
          <cell r="D7526" t="str">
            <v>M2</v>
          </cell>
          <cell r="E7526">
            <v>373.93</v>
          </cell>
          <cell r="F7526" t="str">
            <v>SEINFRA</v>
          </cell>
        </row>
        <row r="7527">
          <cell r="B7527" t="str">
            <v>C1174</v>
          </cell>
          <cell r="C7527" t="str">
            <v>ALVENARIA DE ELEMENTO VAZADO CERÂMICO (20X20X10cm) C/ARG. CIMENTO E AREIA TRAÇO 1:3</v>
          </cell>
          <cell r="D7527" t="str">
            <v>M2</v>
          </cell>
          <cell r="E7527">
            <v>131.13999999999999</v>
          </cell>
          <cell r="F7527" t="str">
            <v>SEINFRA</v>
          </cell>
        </row>
        <row r="7528">
          <cell r="B7528">
            <v>0</v>
          </cell>
          <cell r="C7528">
            <v>0</v>
          </cell>
          <cell r="D7528">
            <v>0</v>
          </cell>
          <cell r="E7528">
            <v>0</v>
          </cell>
          <cell r="F7528" t="str">
            <v>SEINFRA</v>
          </cell>
        </row>
        <row r="7529">
          <cell r="B7529" t="str">
            <v>C1175</v>
          </cell>
          <cell r="C7529" t="str">
            <v>ALVENARIA DE ELEMENTO VAZADO DE CONCRETO (20X10X6cm) C/ARG. CIMENTO E AREIA TRAÇO 1:3 ANTI-CHUVA</v>
          </cell>
          <cell r="D7529" t="str">
            <v>M2</v>
          </cell>
          <cell r="E7529">
            <v>214.76</v>
          </cell>
          <cell r="F7529" t="str">
            <v>SEINFRA</v>
          </cell>
        </row>
        <row r="7530">
          <cell r="B7530">
            <v>0</v>
          </cell>
          <cell r="C7530">
            <v>0</v>
          </cell>
          <cell r="D7530">
            <v>0</v>
          </cell>
          <cell r="E7530">
            <v>0</v>
          </cell>
          <cell r="F7530" t="str">
            <v>SEINFRA</v>
          </cell>
        </row>
        <row r="7531">
          <cell r="B7531" t="str">
            <v>C1176</v>
          </cell>
          <cell r="C7531" t="str">
            <v>ALVENARIA DE ELEMENTO VAZADO DE CONCRETO (20X20X20cm) C/ARG. CIMENTO E AREIA TRAÇO 1:3</v>
          </cell>
          <cell r="D7531" t="str">
            <v>M2</v>
          </cell>
          <cell r="E7531">
            <v>176.11</v>
          </cell>
          <cell r="F7531" t="str">
            <v>SEINFRA</v>
          </cell>
        </row>
        <row r="7532">
          <cell r="B7532">
            <v>0</v>
          </cell>
          <cell r="C7532">
            <v>0</v>
          </cell>
          <cell r="D7532">
            <v>0</v>
          </cell>
          <cell r="E7532">
            <v>0</v>
          </cell>
          <cell r="F7532" t="str">
            <v>SEINFRA</v>
          </cell>
        </row>
        <row r="7533">
          <cell r="B7533" t="str">
            <v>C0051</v>
          </cell>
          <cell r="C7533" t="str">
            <v>ALVENARIA DE ELEMENTO VAZADO DE CONCRETO (32X12X6cm) C/ARG. CIMENTO E AREIA TRAÇO 1:3 TIPO PESTANA</v>
          </cell>
          <cell r="D7533" t="str">
            <v>M2</v>
          </cell>
          <cell r="E7533">
            <v>94.82</v>
          </cell>
          <cell r="F7533" t="str">
            <v>SEINFRA</v>
          </cell>
        </row>
        <row r="7534">
          <cell r="B7534">
            <v>0</v>
          </cell>
          <cell r="C7534">
            <v>0</v>
          </cell>
          <cell r="D7534">
            <v>0</v>
          </cell>
          <cell r="E7534">
            <v>0</v>
          </cell>
          <cell r="F7534" t="str">
            <v>SEINFRA</v>
          </cell>
        </row>
        <row r="7535">
          <cell r="B7535" t="str">
            <v>C0052</v>
          </cell>
          <cell r="C7535" t="str">
            <v>ALVENARIA DE ELEMENTO VAZADO DE CONCRETO (50X50X6cm) C/ARG. CIMENTO E AREIA TRAÇO 1:3 ANTI-CHUVA</v>
          </cell>
          <cell r="D7535" t="str">
            <v>M2</v>
          </cell>
          <cell r="E7535">
            <v>49.09</v>
          </cell>
          <cell r="F7535" t="str">
            <v>SEINFRA</v>
          </cell>
        </row>
        <row r="7536">
          <cell r="B7536">
            <v>0</v>
          </cell>
          <cell r="C7536">
            <v>0</v>
          </cell>
          <cell r="D7536">
            <v>0</v>
          </cell>
          <cell r="E7536">
            <v>0</v>
          </cell>
          <cell r="F7536" t="str">
            <v>SEINFRA</v>
          </cell>
        </row>
        <row r="7537">
          <cell r="B7537" t="str">
            <v>C0804</v>
          </cell>
          <cell r="C7537" t="str">
            <v>COBOGÓ ANTI-CHUVA (50x40)cm C/ARG. CIMENTO E AREIA TRAÇO 1:3</v>
          </cell>
          <cell r="D7537" t="str">
            <v>M2</v>
          </cell>
          <cell r="E7537">
            <v>72.23</v>
          </cell>
          <cell r="F7537" t="str">
            <v>SEINFRA</v>
          </cell>
        </row>
        <row r="7538">
          <cell r="B7538" t="str">
            <v>C0805</v>
          </cell>
          <cell r="C7538" t="str">
            <v>COBOGÓ DE CIMENTO TIPO DIAMANTE</v>
          </cell>
          <cell r="D7538" t="str">
            <v>M2</v>
          </cell>
          <cell r="E7538">
            <v>102.85</v>
          </cell>
          <cell r="F7538" t="str">
            <v>SEINFRA</v>
          </cell>
        </row>
        <row r="7539">
          <cell r="B7539" t="str">
            <v>C0806</v>
          </cell>
          <cell r="C7539" t="str">
            <v>COBOGÓ DE CIMENTO TIPO VENEZIANO (50X50X6)cm C/ARG. CIMENTO E AREIA TRAÇO 1:3</v>
          </cell>
          <cell r="D7539" t="str">
            <v>M2</v>
          </cell>
          <cell r="E7539">
            <v>55.76</v>
          </cell>
          <cell r="F7539" t="str">
            <v>SEINFRA</v>
          </cell>
        </row>
        <row r="7540">
          <cell r="B7540">
            <v>0</v>
          </cell>
          <cell r="C7540">
            <v>0</v>
          </cell>
          <cell r="D7540">
            <v>0</v>
          </cell>
          <cell r="E7540">
            <v>0</v>
          </cell>
          <cell r="F7540" t="str">
            <v>SEINFRA</v>
          </cell>
        </row>
        <row r="7541">
          <cell r="B7541" t="str">
            <v>C4525</v>
          </cell>
          <cell r="C7541" t="str">
            <v>COBOGÓ DE VIDRO (20x10x18)cm</v>
          </cell>
          <cell r="D7541" t="str">
            <v>M2</v>
          </cell>
          <cell r="E7541">
            <v>763.69</v>
          </cell>
          <cell r="F7541" t="str">
            <v>SEINFRA</v>
          </cell>
        </row>
        <row r="7542">
          <cell r="B7542" t="str">
            <v>C3534</v>
          </cell>
          <cell r="C7542" t="str">
            <v>MUTIRÃO MISTO - COBOGÓ ANTI-CHUVA (50X40)cm</v>
          </cell>
          <cell r="D7542" t="str">
            <v>M2</v>
          </cell>
          <cell r="E7542">
            <v>56.08</v>
          </cell>
          <cell r="F7542" t="str">
            <v>SEINFRA</v>
          </cell>
        </row>
        <row r="7543">
          <cell r="B7543" t="str">
            <v>VERGAS E CHAPIM</v>
          </cell>
          <cell r="C7543">
            <v>0</v>
          </cell>
          <cell r="D7543">
            <v>0</v>
          </cell>
          <cell r="E7543">
            <v>2620.4899999999998</v>
          </cell>
          <cell r="F7543" t="str">
            <v>SEINFRA</v>
          </cell>
        </row>
        <row r="7544">
          <cell r="B7544" t="str">
            <v>C3521</v>
          </cell>
          <cell r="C7544" t="str">
            <v>CHAPIM EM GRANITO VERDE MERUOCA</v>
          </cell>
          <cell r="D7544" t="str">
            <v>M2</v>
          </cell>
          <cell r="E7544">
            <v>310.66000000000003</v>
          </cell>
          <cell r="F7544" t="str">
            <v>SEINFRA</v>
          </cell>
        </row>
        <row r="7545">
          <cell r="B7545" t="str">
            <v>C0773</v>
          </cell>
          <cell r="C7545" t="str">
            <v>CHAPIM PRÉ-MOLDADO DE CONCRETO</v>
          </cell>
          <cell r="D7545" t="str">
            <v>M2</v>
          </cell>
          <cell r="E7545">
            <v>86.44</v>
          </cell>
          <cell r="F7545" t="str">
            <v>SEINFRA</v>
          </cell>
        </row>
        <row r="7546">
          <cell r="B7546" t="str">
            <v>C3532</v>
          </cell>
          <cell r="C7546" t="str">
            <v>MUTIRÃO MISTO - VERGA RETA DE CONCRETO ARMADO</v>
          </cell>
          <cell r="D7546" t="str">
            <v>M3</v>
          </cell>
          <cell r="E7546">
            <v>910.21</v>
          </cell>
          <cell r="F7546" t="str">
            <v>SEINFRA</v>
          </cell>
        </row>
        <row r="7547">
          <cell r="B7547" t="str">
            <v>C2665</v>
          </cell>
          <cell r="C7547" t="str">
            <v>VERGA EM ARCO DE CONCRETO ARMADO</v>
          </cell>
          <cell r="D7547" t="str">
            <v>M</v>
          </cell>
          <cell r="E7547">
            <v>65.849999999999994</v>
          </cell>
          <cell r="F7547" t="str">
            <v>SEINFRA</v>
          </cell>
        </row>
        <row r="7548">
          <cell r="B7548" t="str">
            <v>C2666</v>
          </cell>
          <cell r="C7548" t="str">
            <v>VERGA RETA DE CONCRETO ARMADO</v>
          </cell>
          <cell r="D7548" t="str">
            <v>M3</v>
          </cell>
          <cell r="E7548">
            <v>1247.33</v>
          </cell>
          <cell r="F7548" t="str">
            <v>SEINFRA</v>
          </cell>
        </row>
        <row r="7549">
          <cell r="B7549" t="str">
            <v>OUTROS ELEMENTOS</v>
          </cell>
          <cell r="C7549">
            <v>0</v>
          </cell>
          <cell r="D7549">
            <v>0</v>
          </cell>
          <cell r="E7549">
            <v>4889.47</v>
          </cell>
          <cell r="F7549" t="str">
            <v>SEINFRA</v>
          </cell>
        </row>
        <row r="7550">
          <cell r="B7550" t="str">
            <v>C0383</v>
          </cell>
          <cell r="C7550" t="str">
            <v>BATE-MACAS EM AÇO INOXIDÁVEL CONTRA IMPACTO EM PAREDE</v>
          </cell>
          <cell r="D7550" t="str">
            <v>M</v>
          </cell>
          <cell r="E7550">
            <v>311.58</v>
          </cell>
          <cell r="F7550" t="str">
            <v>SEINFRA</v>
          </cell>
        </row>
        <row r="7551">
          <cell r="B7551" t="str">
            <v>C0384</v>
          </cell>
          <cell r="C7551" t="str">
            <v>BATE-MACAS EM MADEIRA BOLEADA</v>
          </cell>
          <cell r="D7551" t="str">
            <v>M</v>
          </cell>
          <cell r="E7551">
            <v>103.93</v>
          </cell>
          <cell r="F7551" t="str">
            <v>SEINFRA</v>
          </cell>
        </row>
        <row r="7552">
          <cell r="B7552" t="str">
            <v>C4501</v>
          </cell>
          <cell r="C7552" t="str">
            <v>FACHADA DE VIDRO TEMPERADO DE 10mm FIXADO COM SPIDER GLASS</v>
          </cell>
          <cell r="D7552" t="str">
            <v>M2</v>
          </cell>
          <cell r="E7552">
            <v>625.33000000000004</v>
          </cell>
          <cell r="F7552" t="str">
            <v>SEINFRA</v>
          </cell>
        </row>
        <row r="7553">
          <cell r="B7553" t="str">
            <v>C4444</v>
          </cell>
          <cell r="C7553" t="str">
            <v>FACHADA METÁLICA PADRÃO PARA DELEGACIAS</v>
          </cell>
          <cell r="D7553" t="str">
            <v>M2</v>
          </cell>
          <cell r="E7553">
            <v>395.14</v>
          </cell>
          <cell r="F7553" t="str">
            <v>SEINFRA</v>
          </cell>
        </row>
        <row r="7554">
          <cell r="B7554" t="str">
            <v>C1391</v>
          </cell>
          <cell r="C7554" t="str">
            <v>FLANELÓGRAFO EM MONTANTE DE MADEIRA</v>
          </cell>
          <cell r="D7554" t="str">
            <v>M2</v>
          </cell>
          <cell r="E7554">
            <v>208.33</v>
          </cell>
          <cell r="F7554" t="str">
            <v>SEINFRA</v>
          </cell>
        </row>
        <row r="7555">
          <cell r="B7555" t="str">
            <v>C1791</v>
          </cell>
          <cell r="C7555" t="str">
            <v>MESA EM ALVENARIA, TAMPO CONCRETO PRÉ-MOLDADO, ACABADA</v>
          </cell>
          <cell r="D7555" t="str">
            <v>M2</v>
          </cell>
          <cell r="E7555">
            <v>267.8</v>
          </cell>
          <cell r="F7555" t="str">
            <v>SEINFRA</v>
          </cell>
        </row>
        <row r="7556">
          <cell r="B7556" t="str">
            <v>C1836</v>
          </cell>
          <cell r="C7556" t="str">
            <v>PAINEL ESTRUTURADO AÇO INOX, ESCOVADO CHAPA 20</v>
          </cell>
          <cell r="D7556" t="str">
            <v>M2</v>
          </cell>
          <cell r="E7556">
            <v>573.22</v>
          </cell>
          <cell r="F7556" t="str">
            <v>SEINFRA</v>
          </cell>
        </row>
        <row r="7557">
          <cell r="B7557" t="str">
            <v>C1837</v>
          </cell>
          <cell r="C7557" t="str">
            <v>PAINEL INFORMATIVO DUPLO C/PORTA DE CORRER EM VIDRO</v>
          </cell>
          <cell r="D7557" t="str">
            <v>M2</v>
          </cell>
          <cell r="E7557">
            <v>655.09</v>
          </cell>
          <cell r="F7557" t="str">
            <v>SEINFRA</v>
          </cell>
        </row>
        <row r="7558">
          <cell r="B7558" t="str">
            <v>C1897</v>
          </cell>
          <cell r="C7558" t="str">
            <v>PEÇA DE MADEIRA BOLEADA NAS QUINAS FIXADAS EM PAREDES</v>
          </cell>
          <cell r="D7558" t="str">
            <v>M</v>
          </cell>
          <cell r="E7558">
            <v>42.69</v>
          </cell>
          <cell r="F7558" t="str">
            <v>SEINFRA</v>
          </cell>
        </row>
        <row r="7559">
          <cell r="B7559" t="str">
            <v>C0032</v>
          </cell>
          <cell r="C7559" t="str">
            <v>PORTA EM PVC P/DIVISÓRIA (0,80X2,10)M COMPLETA - FORNECIMENTO E MONTAGEM</v>
          </cell>
          <cell r="D7559" t="str">
            <v>UN</v>
          </cell>
          <cell r="E7559">
            <v>372</v>
          </cell>
          <cell r="F7559" t="str">
            <v>SEINFRA</v>
          </cell>
        </row>
        <row r="7560">
          <cell r="B7560" t="str">
            <v>C4756</v>
          </cell>
          <cell r="C7560" t="str">
            <v xml:space="preserve">PRATELEIRA DE GRANITO CINZA ESP.=2CM                                    </v>
          </cell>
          <cell r="D7560" t="str">
            <v>M2</v>
          </cell>
          <cell r="E7560">
            <v>261.49</v>
          </cell>
          <cell r="F7560" t="str">
            <v>SEINFRA</v>
          </cell>
        </row>
        <row r="7561">
          <cell r="B7561">
            <v>0</v>
          </cell>
          <cell r="C7561">
            <v>0</v>
          </cell>
          <cell r="D7561">
            <v>0</v>
          </cell>
          <cell r="E7561">
            <v>0</v>
          </cell>
          <cell r="F7561" t="str">
            <v>SEINFRA</v>
          </cell>
        </row>
        <row r="7562">
          <cell r="B7562" t="str">
            <v>C2910</v>
          </cell>
          <cell r="C7562" t="str">
            <v>PRATELEIRA DE MADEIRA DE LEI PLAINADA</v>
          </cell>
          <cell r="D7562" t="str">
            <v>M2</v>
          </cell>
          <cell r="E7562">
            <v>129.75</v>
          </cell>
          <cell r="F7562" t="str">
            <v>SEINFRA</v>
          </cell>
        </row>
        <row r="7563">
          <cell r="B7563" t="str">
            <v>C2023</v>
          </cell>
          <cell r="C7563" t="str">
            <v>PRATELEIRA DE MÁRMORE NATURAL POLIDA DE 1 FACE</v>
          </cell>
          <cell r="D7563" t="str">
            <v>M2</v>
          </cell>
          <cell r="E7563">
            <v>182.37</v>
          </cell>
          <cell r="F7563" t="str">
            <v>SEINFRA</v>
          </cell>
        </row>
        <row r="7564">
          <cell r="B7564" t="str">
            <v>C2024</v>
          </cell>
          <cell r="C7564" t="str">
            <v>PRATELEIRA DE MÁRMORE NATURAL POLIDA DE 2 FACES</v>
          </cell>
          <cell r="D7564" t="str">
            <v>M2</v>
          </cell>
          <cell r="E7564">
            <v>200.41</v>
          </cell>
          <cell r="F7564" t="str">
            <v>SEINFRA</v>
          </cell>
        </row>
        <row r="7565">
          <cell r="B7565" t="str">
            <v>C2021</v>
          </cell>
          <cell r="C7565" t="str">
            <v>PRATELEIRA DE MARMORITE NATURAL POLIDA DE 1 FACE</v>
          </cell>
          <cell r="D7565" t="str">
            <v>M2</v>
          </cell>
          <cell r="E7565">
            <v>123.05</v>
          </cell>
          <cell r="F7565" t="str">
            <v>SEINFRA</v>
          </cell>
        </row>
        <row r="7566">
          <cell r="B7566" t="str">
            <v>C2022</v>
          </cell>
          <cell r="C7566" t="str">
            <v>PRATELEIRA DE MARMORITE NATURAL POLIDA DE 2 FACES</v>
          </cell>
          <cell r="D7566" t="str">
            <v>M2</v>
          </cell>
          <cell r="E7566">
            <v>138.47999999999999</v>
          </cell>
          <cell r="F7566" t="str">
            <v>SEINFRA</v>
          </cell>
        </row>
        <row r="7567">
          <cell r="B7567" t="str">
            <v>C4757</v>
          </cell>
          <cell r="C7567" t="str">
            <v xml:space="preserve">PRATELEIRA PRÉ-MOLDADA "IN LOCO" DE CONCRETO ESP.=5,0CM                                </v>
          </cell>
          <cell r="D7567" t="str">
            <v>M2</v>
          </cell>
          <cell r="E7567">
            <v>288.83</v>
          </cell>
          <cell r="F7567" t="str">
            <v>SEINFRA</v>
          </cell>
        </row>
        <row r="7568">
          <cell r="B7568">
            <v>0</v>
          </cell>
          <cell r="C7568">
            <v>0</v>
          </cell>
          <cell r="D7568">
            <v>0</v>
          </cell>
          <cell r="E7568">
            <v>0</v>
          </cell>
          <cell r="F7568" t="str">
            <v>SEINFRA</v>
          </cell>
        </row>
        <row r="7569">
          <cell r="B7569" t="str">
            <v>C3674</v>
          </cell>
          <cell r="C7569" t="str">
            <v>SUPORTE EM BARRA CHATA DE FERRO ENGASTADO NA PAREDE P/BANCADAS E/OU PRATELEIRAS</v>
          </cell>
          <cell r="D7569" t="str">
            <v>UN</v>
          </cell>
          <cell r="E7569">
            <v>9.99</v>
          </cell>
          <cell r="F7569" t="str">
            <v>SEINFRA</v>
          </cell>
        </row>
        <row r="7570">
          <cell r="B7570">
            <v>0</v>
          </cell>
          <cell r="C7570">
            <v>0</v>
          </cell>
          <cell r="D7570">
            <v>0</v>
          </cell>
          <cell r="E7570">
            <v>0</v>
          </cell>
          <cell r="F7570" t="str">
            <v>SEINFRA</v>
          </cell>
        </row>
        <row r="7571">
          <cell r="B7571" t="str">
            <v>ESQUADRIAS E FERRAGENS</v>
          </cell>
          <cell r="C7571">
            <v>0</v>
          </cell>
          <cell r="D7571">
            <v>0</v>
          </cell>
          <cell r="E7571">
            <v>67739.78</v>
          </cell>
          <cell r="F7571" t="str">
            <v>SEINFRA</v>
          </cell>
        </row>
        <row r="7572">
          <cell r="B7572" t="str">
            <v>ESQUADRIAS DE MADEIRA</v>
          </cell>
          <cell r="C7572">
            <v>0</v>
          </cell>
          <cell r="D7572">
            <v>0</v>
          </cell>
          <cell r="E7572">
            <v>30832.39</v>
          </cell>
          <cell r="F7572" t="str">
            <v>SEINFRA</v>
          </cell>
        </row>
        <row r="7573">
          <cell r="B7573" t="str">
            <v>C0363</v>
          </cell>
          <cell r="C7573" t="str">
            <v>BANDEIROLA EM MADEIRA</v>
          </cell>
          <cell r="D7573" t="str">
            <v>M2</v>
          </cell>
          <cell r="E7573">
            <v>172.02</v>
          </cell>
          <cell r="F7573" t="str">
            <v>SEINFRA</v>
          </cell>
        </row>
        <row r="7574">
          <cell r="B7574" t="str">
            <v>C1284</v>
          </cell>
          <cell r="C7574" t="str">
            <v>ESQUADRIAS DE MADEIRA E VIDRO</v>
          </cell>
          <cell r="D7574" t="str">
            <v>M2</v>
          </cell>
          <cell r="E7574">
            <v>357.97</v>
          </cell>
          <cell r="F7574" t="str">
            <v>SEINFRA</v>
          </cell>
        </row>
        <row r="7575">
          <cell r="B7575" t="str">
            <v>C3544</v>
          </cell>
          <cell r="C7575" t="str">
            <v>JANELA TIPO FICHA (1.40X1.10)m - MADEIRA MISTA - COMPLETA - PADRÃO POPULAR</v>
          </cell>
          <cell r="D7575" t="str">
            <v>UN</v>
          </cell>
          <cell r="E7575">
            <v>293.48</v>
          </cell>
          <cell r="F7575" t="str">
            <v>SEINFRA</v>
          </cell>
        </row>
        <row r="7576">
          <cell r="B7576" t="str">
            <v>C1519</v>
          </cell>
          <cell r="C7576" t="str">
            <v>JANELA VENEZIANA MÓVEL (S/ACESSÓRIOS)</v>
          </cell>
          <cell r="D7576" t="str">
            <v>M2</v>
          </cell>
          <cell r="E7576">
            <v>242.49</v>
          </cell>
          <cell r="F7576" t="str">
            <v>SEINFRA</v>
          </cell>
        </row>
        <row r="7577">
          <cell r="B7577" t="str">
            <v>C3543</v>
          </cell>
          <cell r="C7577" t="str">
            <v>MUTIRÃO MISTO - JANELA TIPO FICHA (1.40X1.10)m - MADEIRA MISTA - COMPLETA</v>
          </cell>
          <cell r="D7577" t="str">
            <v>UN</v>
          </cell>
          <cell r="E7577">
            <v>220.53</v>
          </cell>
          <cell r="F7577" t="str">
            <v>SEINFRA</v>
          </cell>
        </row>
        <row r="7578">
          <cell r="B7578" t="str">
            <v>C3541</v>
          </cell>
          <cell r="C7578" t="str">
            <v>MUTIRÃO MISTO - PORTA TIPO FICHA (0.60X2.10)m - MADEIRA MISTA - COMPLETA</v>
          </cell>
          <cell r="D7578" t="str">
            <v>UN</v>
          </cell>
          <cell r="E7578">
            <v>255.53</v>
          </cell>
          <cell r="F7578" t="str">
            <v>SEINFRA</v>
          </cell>
        </row>
        <row r="7579">
          <cell r="B7579" t="str">
            <v>C3537</v>
          </cell>
          <cell r="C7579" t="str">
            <v>MUTIRÃO MISTO - PORTA TIPO FICHA (0.80X2.10)m - ROLADA MADEIRA MISTA - COMPLETA C/FECHADURA</v>
          </cell>
          <cell r="D7579" t="str">
            <v>UN</v>
          </cell>
          <cell r="E7579">
            <v>303.62</v>
          </cell>
          <cell r="F7579" t="str">
            <v>SEINFRA</v>
          </cell>
        </row>
        <row r="7580">
          <cell r="B7580">
            <v>0</v>
          </cell>
          <cell r="C7580">
            <v>0</v>
          </cell>
          <cell r="D7580">
            <v>0</v>
          </cell>
          <cell r="E7580">
            <v>0</v>
          </cell>
          <cell r="F7580" t="str">
            <v>SEINFRA</v>
          </cell>
        </row>
        <row r="7581">
          <cell r="B7581" t="str">
            <v>C3539</v>
          </cell>
          <cell r="C7581" t="str">
            <v>MUTIRÃO MISTO - PORTA TIPO FICHA (0.80X2.10)m - ROLADA MADEIRA MISTA - COMPLETA S/FECHADURA</v>
          </cell>
          <cell r="D7581" t="str">
            <v>UN</v>
          </cell>
          <cell r="E7581">
            <v>268.62</v>
          </cell>
          <cell r="F7581" t="str">
            <v>SEINFRA</v>
          </cell>
        </row>
        <row r="7582">
          <cell r="B7582">
            <v>0</v>
          </cell>
          <cell r="C7582">
            <v>0</v>
          </cell>
          <cell r="D7582">
            <v>0</v>
          </cell>
          <cell r="E7582">
            <v>0</v>
          </cell>
          <cell r="F7582" t="str">
            <v>SEINFRA</v>
          </cell>
        </row>
        <row r="7583">
          <cell r="B7583" t="str">
            <v>C1959</v>
          </cell>
          <cell r="C7583" t="str">
            <v>PORTA COMPENSADO P/ARMÁRIO EMBUTIDO C/BATENTE DE (7X1.5)cm</v>
          </cell>
          <cell r="D7583" t="str">
            <v>M2</v>
          </cell>
          <cell r="E7583">
            <v>160.71</v>
          </cell>
          <cell r="F7583" t="str">
            <v>SEINFRA</v>
          </cell>
        </row>
        <row r="7584">
          <cell r="B7584" t="str">
            <v>C1960</v>
          </cell>
          <cell r="C7584" t="str">
            <v>PORTA COMPENSADO P/ARMÁRIO SOB PIA</v>
          </cell>
          <cell r="D7584" t="str">
            <v>M2</v>
          </cell>
          <cell r="E7584">
            <v>173.78</v>
          </cell>
          <cell r="F7584" t="str">
            <v>SEINFRA</v>
          </cell>
        </row>
        <row r="7585">
          <cell r="B7585" t="str">
            <v>C1962</v>
          </cell>
          <cell r="C7585" t="str">
            <v>PORTA COMPLETA, BLINDOR/CHUMBO (0,60X2.1O)m (S/ACESSÓRIOS)</v>
          </cell>
          <cell r="D7585" t="str">
            <v>UN</v>
          </cell>
          <cell r="E7585">
            <v>1899.8</v>
          </cell>
          <cell r="F7585" t="str">
            <v>SEINFRA</v>
          </cell>
        </row>
        <row r="7586">
          <cell r="B7586" t="str">
            <v>C1963</v>
          </cell>
          <cell r="C7586" t="str">
            <v>PORTA COMPLETA, BLINDOR/CHUMBO (0,80X2,10)m  (S/ACESSÓRIOS)</v>
          </cell>
          <cell r="D7586" t="str">
            <v>UN</v>
          </cell>
          <cell r="E7586">
            <v>2492.63</v>
          </cell>
          <cell r="F7586" t="str">
            <v>SEINFRA</v>
          </cell>
        </row>
        <row r="7587">
          <cell r="B7587" t="str">
            <v>C1961</v>
          </cell>
          <cell r="C7587" t="str">
            <v>PORTA COMPLETA, BLINDOR/CHUMBO (1,20X2,10)m (S/ACESSÓRIOS)</v>
          </cell>
          <cell r="D7587" t="str">
            <v>UN</v>
          </cell>
          <cell r="E7587">
            <v>3678.29</v>
          </cell>
          <cell r="F7587" t="str">
            <v>SEINFRA</v>
          </cell>
        </row>
        <row r="7588">
          <cell r="B7588" t="str">
            <v>C1977</v>
          </cell>
          <cell r="C7588" t="str">
            <v>PORTA EXTERNA DE CEDRO LISA COMPLETA UMA FOLHA (0.80X 2.10)m</v>
          </cell>
          <cell r="D7588" t="str">
            <v>UN</v>
          </cell>
          <cell r="E7588">
            <v>659.05</v>
          </cell>
          <cell r="F7588" t="str">
            <v>SEINFRA</v>
          </cell>
        </row>
        <row r="7589">
          <cell r="B7589" t="str">
            <v>C1978</v>
          </cell>
          <cell r="C7589" t="str">
            <v>PORTA EXTERNA DE CEDRO LISA COMPLETA UMA FOLHA (0.90X2.10)m</v>
          </cell>
          <cell r="D7589" t="str">
            <v>UN</v>
          </cell>
          <cell r="E7589">
            <v>682.04</v>
          </cell>
          <cell r="F7589" t="str">
            <v>SEINFRA</v>
          </cell>
        </row>
        <row r="7590">
          <cell r="B7590" t="str">
            <v>C1979</v>
          </cell>
          <cell r="C7590" t="str">
            <v>PORTA EXTERNA DE CEDRO LISA COMPLETA UMA FOLHA (1.00X2.10)m</v>
          </cell>
          <cell r="D7590" t="str">
            <v>UN</v>
          </cell>
          <cell r="E7590">
            <v>706.24</v>
          </cell>
          <cell r="F7590" t="str">
            <v>SEINFRA</v>
          </cell>
        </row>
        <row r="7591">
          <cell r="B7591" t="str">
            <v>C1985</v>
          </cell>
          <cell r="C7591" t="str">
            <v>PORTA INTERNA DE CEDRO LISA COMPLETA UMA FOLHA (0.60X 2.10)m</v>
          </cell>
          <cell r="D7591" t="str">
            <v>UN</v>
          </cell>
          <cell r="E7591">
            <v>640.24</v>
          </cell>
          <cell r="F7591" t="str">
            <v>SEINFRA</v>
          </cell>
        </row>
        <row r="7592">
          <cell r="B7592" t="str">
            <v>C1986</v>
          </cell>
          <cell r="C7592" t="str">
            <v>PORTA INTERNA DE CEDRO LISA COMPLETA UMA FOLHA (0.70X 2.10)m</v>
          </cell>
          <cell r="D7592" t="str">
            <v>UN</v>
          </cell>
          <cell r="E7592">
            <v>664.44</v>
          </cell>
          <cell r="F7592" t="str">
            <v>SEINFRA</v>
          </cell>
        </row>
        <row r="7593">
          <cell r="B7593" t="str">
            <v>C1987</v>
          </cell>
          <cell r="C7593" t="str">
            <v>PORTA INTERNA DE CEDRO LISA COMPLETA UMA FOLHA (0.80X 2.10)m</v>
          </cell>
          <cell r="D7593" t="str">
            <v>UN</v>
          </cell>
          <cell r="E7593">
            <v>688.64</v>
          </cell>
          <cell r="F7593" t="str">
            <v>SEINFRA</v>
          </cell>
        </row>
        <row r="7594">
          <cell r="B7594" t="str">
            <v>C1988</v>
          </cell>
          <cell r="C7594" t="str">
            <v>PORTA INTERNA DE CEDRO LISA COMPLETA UMA FOLHA (0.90X 2.10)m</v>
          </cell>
          <cell r="D7594" t="str">
            <v>UN</v>
          </cell>
          <cell r="E7594">
            <v>711.63</v>
          </cell>
          <cell r="F7594" t="str">
            <v>SEINFRA</v>
          </cell>
        </row>
        <row r="7595">
          <cell r="B7595" t="str">
            <v>C1989</v>
          </cell>
          <cell r="C7595" t="str">
            <v>PORTA INTERNA DE CEDRO LISA COMPLETA UMA FOLHA (1.00X 2.10)m</v>
          </cell>
          <cell r="D7595" t="str">
            <v>UN</v>
          </cell>
          <cell r="E7595">
            <v>735.83</v>
          </cell>
          <cell r="F7595" t="str">
            <v>SEINFRA</v>
          </cell>
        </row>
        <row r="7596">
          <cell r="B7596" t="str">
            <v>C1974</v>
          </cell>
          <cell r="C7596" t="str">
            <v>PORTA EXTERNA DE CEDRO LISA COMPLETA DUAS FOLHAS (1.60X2.10)m</v>
          </cell>
          <cell r="D7596" t="str">
            <v>UN</v>
          </cell>
          <cell r="E7596">
            <v>1073.33</v>
          </cell>
          <cell r="F7596" t="str">
            <v>SEINFRA</v>
          </cell>
        </row>
        <row r="7597">
          <cell r="B7597" t="str">
            <v>C1975</v>
          </cell>
          <cell r="C7597" t="str">
            <v>PORTA EXTERNA DE CEDRO LISA COMPLETA DUAS FOLHAS (1.80X2.10)m</v>
          </cell>
          <cell r="D7597" t="str">
            <v>UN</v>
          </cell>
          <cell r="E7597">
            <v>1119.31</v>
          </cell>
          <cell r="F7597" t="str">
            <v>SEINFRA</v>
          </cell>
        </row>
        <row r="7598">
          <cell r="B7598" t="str">
            <v>C1976</v>
          </cell>
          <cell r="C7598" t="str">
            <v>PORTA EXTERNA DE CEDRO LISA COMPLETA DUAS FOLHAS (2.00X2.10)m</v>
          </cell>
          <cell r="D7598" t="str">
            <v>UN</v>
          </cell>
          <cell r="E7598">
            <v>1167.71</v>
          </cell>
          <cell r="F7598" t="str">
            <v>SEINFRA</v>
          </cell>
        </row>
        <row r="7599">
          <cell r="B7599" t="str">
            <v>C1980</v>
          </cell>
          <cell r="C7599" t="str">
            <v>PORTA INTERNA DE CEDRO LISA COMPLETA DUAS FOLHAS (1.20X 2.10)m</v>
          </cell>
          <cell r="D7599" t="str">
            <v>UN</v>
          </cell>
          <cell r="E7599">
            <v>1002.67</v>
          </cell>
          <cell r="F7599" t="str">
            <v>SEINFRA</v>
          </cell>
        </row>
        <row r="7600">
          <cell r="B7600" t="str">
            <v>C1981</v>
          </cell>
          <cell r="C7600" t="str">
            <v>PORTA INTERNA DE CEDRO LISA COMPLETA DUAS FOLHAS (1.40X 2.10)m</v>
          </cell>
          <cell r="D7600" t="str">
            <v>UN</v>
          </cell>
          <cell r="E7600">
            <v>1051.07</v>
          </cell>
          <cell r="F7600" t="str">
            <v>SEINFRA</v>
          </cell>
        </row>
        <row r="7601">
          <cell r="B7601" t="str">
            <v>C1982</v>
          </cell>
          <cell r="C7601" t="str">
            <v>PORTA INTERNA DE CEDRO LISA COMPLETA DUAS FOLHAS (1.60X 2.10)m</v>
          </cell>
          <cell r="D7601" t="str">
            <v>UN</v>
          </cell>
          <cell r="E7601">
            <v>1099.47</v>
          </cell>
          <cell r="F7601" t="str">
            <v>SEINFRA</v>
          </cell>
        </row>
        <row r="7602">
          <cell r="B7602" t="str">
            <v>C1983</v>
          </cell>
          <cell r="C7602" t="str">
            <v>PORTA INTERNA DE CEDRO LISA COMPLETA DUAS FOLHAS (1.80X 2.10)m</v>
          </cell>
          <cell r="D7602" t="str">
            <v>UN</v>
          </cell>
          <cell r="E7602">
            <v>1145.45</v>
          </cell>
          <cell r="F7602" t="str">
            <v>SEINFRA</v>
          </cell>
        </row>
        <row r="7603">
          <cell r="B7603" t="str">
            <v>C1984</v>
          </cell>
          <cell r="C7603" t="str">
            <v>PORTA INTERNA DE CEDRO LISA COMPLETA DUAS FOLHAS (2.00X 2.10)m</v>
          </cell>
          <cell r="D7603" t="str">
            <v>UN</v>
          </cell>
          <cell r="E7603">
            <v>1193.8499999999999</v>
          </cell>
          <cell r="F7603" t="str">
            <v>SEINFRA</v>
          </cell>
        </row>
        <row r="7604">
          <cell r="B7604" t="str">
            <v>C4604</v>
          </cell>
          <cell r="C7604" t="str">
            <v>PORTA EXTERNA DE MUIRACATIARA 1 FOLHA COMPLETA (0,60x2,10x0,03m)</v>
          </cell>
          <cell r="D7604" t="str">
            <v>UN</v>
          </cell>
          <cell r="E7604">
            <v>901.25</v>
          </cell>
          <cell r="F7604" t="str">
            <v>SEINFRA</v>
          </cell>
        </row>
        <row r="7605">
          <cell r="B7605" t="str">
            <v>C1992</v>
          </cell>
          <cell r="C7605" t="str">
            <v>PORTA TIPO EUCATEX  (S/ACESSÓRIOS)</v>
          </cell>
          <cell r="D7605" t="str">
            <v>UN</v>
          </cell>
          <cell r="E7605">
            <v>213.08</v>
          </cell>
          <cell r="F7605" t="str">
            <v>SEINFRA</v>
          </cell>
        </row>
        <row r="7606">
          <cell r="B7606" t="str">
            <v>C3405</v>
          </cell>
          <cell r="C7606" t="str">
            <v>PORTA TIPO FICHA  EXTERNA-PADRÃO FUNASA (0,55X1,90m)</v>
          </cell>
          <cell r="D7606" t="str">
            <v>UN</v>
          </cell>
          <cell r="E7606">
            <v>318.94</v>
          </cell>
          <cell r="F7606" t="str">
            <v>SEINFRA</v>
          </cell>
        </row>
        <row r="7607">
          <cell r="B7607" t="str">
            <v>C3542</v>
          </cell>
          <cell r="C7607" t="str">
            <v>PORTA TIPO FICHA (0.60X2.10)m - MADEIRA MISTA - COMPLETA - PADRÃO POPULAR</v>
          </cell>
          <cell r="D7607" t="str">
            <v>UN</v>
          </cell>
          <cell r="E7607">
            <v>328.48</v>
          </cell>
          <cell r="F7607" t="str">
            <v>SEINFRA</v>
          </cell>
        </row>
        <row r="7608">
          <cell r="B7608" t="str">
            <v>C3538</v>
          </cell>
          <cell r="C7608" t="str">
            <v>PORTA TIPO FICHA (0.80X2.10)m - ROLADA MADEIRA MISTA - COMPLETA C/FECHADURA - PADRÃO POPULAR</v>
          </cell>
          <cell r="D7608" t="str">
            <v>UN</v>
          </cell>
          <cell r="E7608">
            <v>376.84</v>
          </cell>
          <cell r="F7608" t="str">
            <v>SEINFRA</v>
          </cell>
        </row>
        <row r="7609">
          <cell r="B7609">
            <v>0</v>
          </cell>
          <cell r="C7609">
            <v>0</v>
          </cell>
          <cell r="D7609">
            <v>0</v>
          </cell>
          <cell r="E7609">
            <v>0</v>
          </cell>
          <cell r="F7609" t="str">
            <v>SEINFRA</v>
          </cell>
        </row>
        <row r="7610">
          <cell r="B7610" t="str">
            <v>C3540</v>
          </cell>
          <cell r="C7610" t="str">
            <v>PORTA TIPO FICHA (0.80X2.10)m - ROLADA MADEIRA MISTA - COMPLETA S/FECHADURA - PADRÃO POPULAR</v>
          </cell>
          <cell r="D7610" t="str">
            <v>UN</v>
          </cell>
          <cell r="E7610">
            <v>341.57</v>
          </cell>
          <cell r="F7610" t="str">
            <v>SEINFRA</v>
          </cell>
        </row>
        <row r="7611">
          <cell r="B7611">
            <v>0</v>
          </cell>
          <cell r="C7611">
            <v>0</v>
          </cell>
          <cell r="D7611">
            <v>0</v>
          </cell>
          <cell r="E7611">
            <v>0</v>
          </cell>
          <cell r="F7611" t="str">
            <v>SEINFRA</v>
          </cell>
        </row>
        <row r="7612">
          <cell r="B7612" t="str">
            <v>C1993</v>
          </cell>
          <cell r="C7612" t="str">
            <v>PORTA TIPO FICHA EMBUTIDA (S/ACESSÓRIOS)</v>
          </cell>
          <cell r="D7612" t="str">
            <v>M2</v>
          </cell>
          <cell r="E7612">
            <v>309.14</v>
          </cell>
          <cell r="F7612" t="str">
            <v>SEINFRA</v>
          </cell>
        </row>
        <row r="7613">
          <cell r="B7613" t="str">
            <v>C1994</v>
          </cell>
          <cell r="C7613" t="str">
            <v>PORTA TIPO PARANÁ (S/ACESSÓRIOS)</v>
          </cell>
          <cell r="D7613" t="str">
            <v>M2</v>
          </cell>
          <cell r="E7613">
            <v>96.12</v>
          </cell>
          <cell r="F7613" t="str">
            <v>SEINFRA</v>
          </cell>
        </row>
        <row r="7614">
          <cell r="B7614" t="str">
            <v>C4423</v>
          </cell>
          <cell r="C7614" t="str">
            <v>PORTA TIPO PARANÁ (0,60 x 2,10 m), C/ FERRAGENS</v>
          </cell>
          <cell r="D7614" t="str">
            <v>UN</v>
          </cell>
          <cell r="E7614">
            <v>269.77999999999997</v>
          </cell>
          <cell r="F7614" t="str">
            <v>SEINFRA</v>
          </cell>
        </row>
        <row r="7615">
          <cell r="B7615" t="str">
            <v>C4424</v>
          </cell>
          <cell r="C7615" t="str">
            <v>PORTA TIPO PARANÁ (0,60 x 2,10 m), COMPLETA</v>
          </cell>
          <cell r="D7615" t="str">
            <v>UN</v>
          </cell>
          <cell r="E7615">
            <v>644.42999999999995</v>
          </cell>
          <cell r="F7615" t="str">
            <v>SEINFRA</v>
          </cell>
        </row>
        <row r="7616">
          <cell r="B7616" t="str">
            <v>C4425</v>
          </cell>
          <cell r="C7616" t="str">
            <v>PORTA TIPO PARANÁ (0,70 x 2,10 m), C/ FERRAGENS</v>
          </cell>
          <cell r="D7616" t="str">
            <v>UN</v>
          </cell>
          <cell r="E7616">
            <v>276.56</v>
          </cell>
          <cell r="F7616" t="str">
            <v>SEINFRA</v>
          </cell>
        </row>
        <row r="7617">
          <cell r="B7617" t="str">
            <v>C4426</v>
          </cell>
          <cell r="C7617" t="str">
            <v>PORTA TIPO PARANÁ (0,70 x 2,10 m), COMPLETA</v>
          </cell>
          <cell r="D7617" t="str">
            <v>UN</v>
          </cell>
          <cell r="E7617">
            <v>651.21</v>
          </cell>
          <cell r="F7617" t="str">
            <v>SEINFRA</v>
          </cell>
        </row>
        <row r="7618">
          <cell r="B7618" t="str">
            <v>C4427</v>
          </cell>
          <cell r="C7618" t="str">
            <v>PORTA TIPO PARANÁ (0,80 x 2,10 m), C/ FERRAGENS</v>
          </cell>
          <cell r="D7618" t="str">
            <v>UN</v>
          </cell>
          <cell r="E7618">
            <v>290.8</v>
          </cell>
          <cell r="F7618" t="str">
            <v>SEINFRA</v>
          </cell>
        </row>
        <row r="7619">
          <cell r="B7619" t="str">
            <v>C4428</v>
          </cell>
          <cell r="C7619" t="str">
            <v>PORTA TIPO PARANÁ (0,80 x 2,10 m), COMPLETA</v>
          </cell>
          <cell r="D7619" t="str">
            <v>UN</v>
          </cell>
          <cell r="E7619">
            <v>665.45</v>
          </cell>
          <cell r="F7619" t="str">
            <v>SEINFRA</v>
          </cell>
        </row>
        <row r="7620">
          <cell r="B7620" t="str">
            <v>C4396</v>
          </cell>
          <cell r="C7620" t="str">
            <v>PORTA TIPO VENEZIANA  0,60x1.80 (FORNECIMENTO E MONTAGEM)</v>
          </cell>
          <cell r="D7620" t="str">
            <v>UN</v>
          </cell>
          <cell r="E7620">
            <v>288.3</v>
          </cell>
          <cell r="F7620" t="str">
            <v>SEINFRA</v>
          </cell>
        </row>
        <row r="7621">
          <cell r="B7621" t="str">
            <v>ESQUADRIAS METÁLICAS</v>
          </cell>
          <cell r="C7621">
            <v>0</v>
          </cell>
          <cell r="D7621">
            <v>0</v>
          </cell>
          <cell r="E7621">
            <v>27145.84</v>
          </cell>
          <cell r="F7621" t="str">
            <v>SEINFRA</v>
          </cell>
        </row>
        <row r="7622">
          <cell r="B7622" t="str">
            <v>C0807</v>
          </cell>
          <cell r="C7622" t="str">
            <v>COFRE-TRANCA PARA GRADES DE FERRO SEGURANÇA MÁXIMA</v>
          </cell>
          <cell r="D7622" t="str">
            <v>UN</v>
          </cell>
          <cell r="E7622">
            <v>2563.64</v>
          </cell>
          <cell r="F7622" t="str">
            <v>SEINFRA</v>
          </cell>
        </row>
        <row r="7623">
          <cell r="B7623" t="str">
            <v>C4560</v>
          </cell>
          <cell r="C7623" t="str">
            <v>GRADE DE ALUMÍNIO DE PROTEÇÃO</v>
          </cell>
          <cell r="D7623" t="str">
            <v>M2</v>
          </cell>
          <cell r="E7623">
            <v>200.56</v>
          </cell>
          <cell r="F7623" t="str">
            <v>SEINFRA</v>
          </cell>
        </row>
        <row r="7624">
          <cell r="B7624" t="str">
            <v>C1426</v>
          </cell>
          <cell r="C7624" t="str">
            <v>GRADE DE FERRO DE PROTEÇÃO</v>
          </cell>
          <cell r="D7624" t="str">
            <v>M2</v>
          </cell>
          <cell r="E7624">
            <v>194.08</v>
          </cell>
          <cell r="F7624" t="str">
            <v>SEINFRA</v>
          </cell>
        </row>
        <row r="7625">
          <cell r="B7625" t="str">
            <v>C3681</v>
          </cell>
          <cell r="C7625" t="str">
            <v>GRADE DE FERRO TUBULAR C/MOLDURA EM BARRA CHATA DE FERRO</v>
          </cell>
          <cell r="D7625" t="str">
            <v>M2</v>
          </cell>
          <cell r="E7625">
            <v>324.02</v>
          </cell>
          <cell r="F7625" t="str">
            <v>SEINFRA</v>
          </cell>
        </row>
        <row r="7626">
          <cell r="B7626" t="str">
            <v>C4955</v>
          </cell>
          <cell r="C7626" t="str">
            <v>GRADE DE FERRO P/CELAS DE SEGURANÇA MÁXIMA, EM FERRO CHATO 2" X 3/8" (40KG/M2) E AÇO CA-60 (32KG/M2)</v>
          </cell>
          <cell r="D7626" t="str">
            <v>M2</v>
          </cell>
          <cell r="E7626">
            <v>691.08</v>
          </cell>
          <cell r="F7626" t="str">
            <v>SEINFRA</v>
          </cell>
        </row>
        <row r="7627">
          <cell r="B7627">
            <v>0</v>
          </cell>
          <cell r="C7627">
            <v>0</v>
          </cell>
          <cell r="D7627">
            <v>0</v>
          </cell>
          <cell r="E7627">
            <v>0</v>
          </cell>
          <cell r="F7627" t="str">
            <v>SEINFRA</v>
          </cell>
        </row>
        <row r="7628">
          <cell r="B7628" t="str">
            <v>C1437</v>
          </cell>
          <cell r="C7628" t="str">
            <v>GRELHA DE FERRO P/CANALETAS</v>
          </cell>
          <cell r="D7628" t="str">
            <v>M2</v>
          </cell>
          <cell r="E7628">
            <v>163.82</v>
          </cell>
          <cell r="F7628" t="str">
            <v>SEINFRA</v>
          </cell>
        </row>
        <row r="7629">
          <cell r="B7629" t="str">
            <v>C4830</v>
          </cell>
          <cell r="C7629" t="str">
            <v>JANELA BASCULANTE EM ALUMÍNIO ANODIZADO NATURAL, EXCLUSIVE VIDRO</v>
          </cell>
          <cell r="D7629" t="str">
            <v>M2</v>
          </cell>
          <cell r="E7629">
            <v>376.22</v>
          </cell>
          <cell r="F7629" t="str">
            <v>SEINFRA</v>
          </cell>
        </row>
        <row r="7630">
          <cell r="B7630" t="str">
            <v>C1516</v>
          </cell>
          <cell r="C7630" t="str">
            <v>JANELA DE ALUMÍNIO, TIPO VENEZIANA</v>
          </cell>
          <cell r="D7630" t="str">
            <v>M2</v>
          </cell>
          <cell r="E7630">
            <v>471.51</v>
          </cell>
          <cell r="F7630" t="str">
            <v>SEINFRA</v>
          </cell>
        </row>
        <row r="7631">
          <cell r="B7631" t="str">
            <v>C1517</v>
          </cell>
          <cell r="C7631" t="str">
            <v>JANELA DE FERRO TIPO CAIXILHO BASCULANTE OU FIXO</v>
          </cell>
          <cell r="D7631" t="str">
            <v>M2</v>
          </cell>
          <cell r="E7631">
            <v>260.31</v>
          </cell>
          <cell r="F7631" t="str">
            <v>SEINFRA</v>
          </cell>
        </row>
        <row r="7632">
          <cell r="B7632" t="str">
            <v>C1518</v>
          </cell>
          <cell r="C7632" t="str">
            <v>JANELA DE FERRO TIPO CAIXILHO DE CORRER OU MAXIMAR</v>
          </cell>
          <cell r="D7632" t="str">
            <v>M2</v>
          </cell>
          <cell r="E7632">
            <v>300.27</v>
          </cell>
          <cell r="F7632" t="str">
            <v>SEINFRA</v>
          </cell>
        </row>
        <row r="7633">
          <cell r="B7633" t="str">
            <v>C4515</v>
          </cell>
          <cell r="C7633" t="str">
            <v>JANELA EM ALUMÍNIO ANODIZADO NATURAL/FOSCO, DE CORRER, COM BANDEIROLA E/OU PEITORIL, SEM VIDRO - FORNECIMENTO E MONTAGEM</v>
          </cell>
          <cell r="D7633" t="str">
            <v>M2</v>
          </cell>
          <cell r="E7633">
            <v>287.10000000000002</v>
          </cell>
          <cell r="F7633" t="str">
            <v>SEINFRA</v>
          </cell>
        </row>
        <row r="7634">
          <cell r="B7634">
            <v>0</v>
          </cell>
          <cell r="C7634">
            <v>0</v>
          </cell>
          <cell r="D7634">
            <v>0</v>
          </cell>
          <cell r="E7634">
            <v>0</v>
          </cell>
          <cell r="F7634" t="str">
            <v>SEINFRA</v>
          </cell>
        </row>
        <row r="7635">
          <cell r="B7635" t="str">
            <v>C4513</v>
          </cell>
          <cell r="C7635" t="str">
            <v>JANELA EM ALUMÍNIO ANODIZADO NATURAL/FOSCO, DE CORRER, SEM BANDEIROLA E/OU PEITORIL, SEM VIDRO - FORNECIMENTO E MONTAGEM</v>
          </cell>
          <cell r="D7635" t="str">
            <v>M2</v>
          </cell>
          <cell r="E7635">
            <v>244.51</v>
          </cell>
          <cell r="F7635" t="str">
            <v>SEINFRA</v>
          </cell>
        </row>
        <row r="7636">
          <cell r="B7636">
            <v>0</v>
          </cell>
          <cell r="C7636">
            <v>0</v>
          </cell>
          <cell r="D7636">
            <v>0</v>
          </cell>
          <cell r="E7636">
            <v>0</v>
          </cell>
          <cell r="F7636" t="str">
            <v>SEINFRA</v>
          </cell>
        </row>
        <row r="7637">
          <cell r="B7637" t="str">
            <v>C4519</v>
          </cell>
          <cell r="C7637" t="str">
            <v>JANELA EM ALUMÍNIO ANODIZADO PRETO, DE CORRER, SEM BANDEIROLA E/OU PEITORIL, SEM VIDRO - FORNECIMENTO E MONTAGEM</v>
          </cell>
          <cell r="D7637" t="str">
            <v>M2</v>
          </cell>
          <cell r="E7637">
            <v>270.2</v>
          </cell>
          <cell r="F7637" t="str">
            <v>SEINFRA</v>
          </cell>
        </row>
        <row r="7638">
          <cell r="B7638">
            <v>0</v>
          </cell>
          <cell r="C7638">
            <v>0</v>
          </cell>
          <cell r="D7638">
            <v>0</v>
          </cell>
          <cell r="E7638">
            <v>0</v>
          </cell>
          <cell r="F7638" t="str">
            <v>SEINFRA</v>
          </cell>
        </row>
        <row r="7639">
          <cell r="B7639" t="str">
            <v>C4521</v>
          </cell>
          <cell r="C7639" t="str">
            <v>JANELA EM ALUMÍNIO ANODIZADO PRETO, DE CORRER, COM BANDEIROLA E/OU PEITORIL, SEM VIDRO - FORNECIMENTO E MONTAGEM</v>
          </cell>
          <cell r="D7639" t="str">
            <v>M2</v>
          </cell>
          <cell r="E7639">
            <v>311.70999999999998</v>
          </cell>
          <cell r="F7639" t="str">
            <v>SEINFRA</v>
          </cell>
        </row>
        <row r="7640">
          <cell r="B7640">
            <v>0</v>
          </cell>
          <cell r="C7640">
            <v>0</v>
          </cell>
          <cell r="D7640">
            <v>0</v>
          </cell>
          <cell r="E7640">
            <v>0</v>
          </cell>
          <cell r="F7640" t="str">
            <v>SEINFRA</v>
          </cell>
        </row>
        <row r="7641">
          <cell r="B7641" t="str">
            <v>C1958</v>
          </cell>
          <cell r="C7641" t="str">
            <v>PORTA DE FERRO COMPACTA EM CHAPA, INCLUS. BATENTES E FERRAGENS</v>
          </cell>
          <cell r="D7641" t="str">
            <v>M2</v>
          </cell>
          <cell r="E7641">
            <v>289.88</v>
          </cell>
          <cell r="F7641" t="str">
            <v>SEINFRA</v>
          </cell>
        </row>
        <row r="7642">
          <cell r="B7642" t="str">
            <v>C1966</v>
          </cell>
          <cell r="C7642" t="str">
            <v>PORTA CORTA-FOGO UMA FOLHA (0,80X2,10)m  OU  (0,90x2,10)m</v>
          </cell>
          <cell r="D7642" t="str">
            <v>UN</v>
          </cell>
          <cell r="E7642">
            <v>960.91</v>
          </cell>
          <cell r="F7642" t="str">
            <v>SEINFRA</v>
          </cell>
        </row>
        <row r="7643">
          <cell r="B7643" t="str">
            <v>C1964</v>
          </cell>
          <cell r="C7643" t="str">
            <v>PORTA CORTA-FOGO DUAS FOLHAS LARG.=1,20 A 2,20m  E ALT.=2,10 A 2,40 m</v>
          </cell>
          <cell r="D7643" t="str">
            <v>UN</v>
          </cell>
          <cell r="E7643">
            <v>1075.56</v>
          </cell>
          <cell r="F7643" t="str">
            <v>SEINFRA</v>
          </cell>
        </row>
        <row r="7644">
          <cell r="B7644" t="str">
            <v>C1965</v>
          </cell>
          <cell r="C7644" t="str">
            <v>PORTA CORTA-FOGO INDUSTRIAL DE CORRER</v>
          </cell>
          <cell r="D7644" t="str">
            <v>M2</v>
          </cell>
          <cell r="E7644">
            <v>1579.32</v>
          </cell>
          <cell r="F7644" t="str">
            <v>SEINFRA</v>
          </cell>
        </row>
        <row r="7645">
          <cell r="B7645" t="str">
            <v>C1969</v>
          </cell>
          <cell r="C7645" t="str">
            <v>PORTA DE AÇO EM CHAPA ONDULADA OU GRADES DE ENROLAR</v>
          </cell>
          <cell r="D7645" t="str">
            <v>M2</v>
          </cell>
          <cell r="E7645">
            <v>188.8</v>
          </cell>
          <cell r="F7645" t="str">
            <v>SEINFRA</v>
          </cell>
        </row>
        <row r="7646">
          <cell r="B7646" t="str">
            <v>C1967</v>
          </cell>
          <cell r="C7646" t="str">
            <v>PORTA DE ALUMÍNIO ANODIZADO COMPACTA</v>
          </cell>
          <cell r="D7646" t="str">
            <v>M2</v>
          </cell>
          <cell r="E7646">
            <v>390.66</v>
          </cell>
          <cell r="F7646" t="str">
            <v>SEINFRA</v>
          </cell>
        </row>
        <row r="7647">
          <cell r="B7647" t="str">
            <v>C1968</v>
          </cell>
          <cell r="C7647" t="str">
            <v>PORTA DE ALUMÍNIO C/VIDRO CRISTAL TEMPERADO</v>
          </cell>
          <cell r="D7647" t="str">
            <v>M2</v>
          </cell>
          <cell r="E7647">
            <v>347.71</v>
          </cell>
          <cell r="F7647" t="str">
            <v>SEINFRA</v>
          </cell>
        </row>
        <row r="7648">
          <cell r="B7648" t="str">
            <v>C1973</v>
          </cell>
          <cell r="C7648" t="str">
            <v>PORTA DE ALUMÍNIO E ACRÍLICO</v>
          </cell>
          <cell r="D7648" t="str">
            <v>M2</v>
          </cell>
          <cell r="E7648">
            <v>357.84</v>
          </cell>
          <cell r="F7648" t="str">
            <v>SEINFRA</v>
          </cell>
        </row>
        <row r="7649">
          <cell r="B7649" t="str">
            <v>C1970</v>
          </cell>
          <cell r="C7649" t="str">
            <v>PORTA DE FERRO EM CHAPA</v>
          </cell>
          <cell r="D7649" t="str">
            <v>M2</v>
          </cell>
          <cell r="E7649">
            <v>203.56</v>
          </cell>
          <cell r="F7649" t="str">
            <v>SEINFRA</v>
          </cell>
        </row>
        <row r="7650">
          <cell r="B7650" t="str">
            <v>C4518</v>
          </cell>
          <cell r="C7650" t="str">
            <v>PORTA EM ALUMÍNIO ANODIZADO NATURAL/FOSCO, DE ABRIR, COM BANDEIROLA E/OU PEITORIL, SEM VIDRO - FORNECIMENTO E MONTAGEM</v>
          </cell>
          <cell r="D7650" t="str">
            <v>M2</v>
          </cell>
          <cell r="E7650">
            <v>319.5</v>
          </cell>
          <cell r="F7650" t="str">
            <v>SEINFRA</v>
          </cell>
        </row>
        <row r="7651">
          <cell r="B7651">
            <v>0</v>
          </cell>
          <cell r="C7651">
            <v>0</v>
          </cell>
          <cell r="D7651">
            <v>0</v>
          </cell>
          <cell r="E7651">
            <v>0</v>
          </cell>
          <cell r="F7651" t="str">
            <v>SEINFRA</v>
          </cell>
        </row>
        <row r="7652">
          <cell r="B7652" t="str">
            <v>C4517</v>
          </cell>
          <cell r="C7652" t="str">
            <v>PORTA EM ALUMÍNIO ANODIZADO NATURAL/FOSCO, DE ABRIR, SEM BANDEIROLA E/OU PEITORIL, SEM VIDRO - FORNECIMENTO E MONTAGEM</v>
          </cell>
          <cell r="D7652" t="str">
            <v>M2</v>
          </cell>
          <cell r="E7652">
            <v>290</v>
          </cell>
          <cell r="F7652" t="str">
            <v>SEINFRA</v>
          </cell>
        </row>
        <row r="7653">
          <cell r="B7653">
            <v>0</v>
          </cell>
          <cell r="C7653">
            <v>0</v>
          </cell>
          <cell r="D7653">
            <v>0</v>
          </cell>
          <cell r="E7653">
            <v>0</v>
          </cell>
          <cell r="F7653" t="str">
            <v>SEINFRA</v>
          </cell>
        </row>
        <row r="7654">
          <cell r="B7654" t="str">
            <v>C4516</v>
          </cell>
          <cell r="C7654" t="str">
            <v>PORTA EM ALUMÍNIO ANODIZADO NATURAL/FOSCO, DE CORRER, COM BANDEIROLA E/OU PEITORIL, SEM VIDRO - FORNECIMENTO E MONTAGEM</v>
          </cell>
          <cell r="D7654" t="str">
            <v>M2</v>
          </cell>
          <cell r="E7654">
            <v>311.57</v>
          </cell>
          <cell r="F7654" t="str">
            <v>SEINFRA</v>
          </cell>
        </row>
        <row r="7655">
          <cell r="B7655">
            <v>0</v>
          </cell>
          <cell r="C7655">
            <v>0</v>
          </cell>
          <cell r="D7655">
            <v>0</v>
          </cell>
          <cell r="E7655">
            <v>0</v>
          </cell>
          <cell r="F7655" t="str">
            <v>SEINFRA</v>
          </cell>
        </row>
        <row r="7656">
          <cell r="B7656" t="str">
            <v>C4514</v>
          </cell>
          <cell r="C7656" t="str">
            <v>PORTA EM ALUMÍNIO ANODIZADO NATURAL/FOSCO, DE CORRER, SEM BANDEIROLA E/OU PEITORIL, SEM VIDRO - FORNECIMENTO E MONTAGEM</v>
          </cell>
          <cell r="D7656" t="str">
            <v>M2</v>
          </cell>
          <cell r="E7656">
            <v>287.5</v>
          </cell>
          <cell r="F7656" t="str">
            <v>SEINFRA</v>
          </cell>
        </row>
        <row r="7657">
          <cell r="B7657">
            <v>0</v>
          </cell>
          <cell r="C7657">
            <v>0</v>
          </cell>
          <cell r="D7657">
            <v>0</v>
          </cell>
          <cell r="E7657">
            <v>0</v>
          </cell>
          <cell r="F7657" t="str">
            <v>SEINFRA</v>
          </cell>
        </row>
        <row r="7658">
          <cell r="B7658" t="str">
            <v>C4524</v>
          </cell>
          <cell r="C7658" t="str">
            <v>PORTA EM ALUMÍNIO ANODIZADO PRETO, DE ABRIR, COM BANDEIROLA E/OU PEITORIL, SEM VIDRO - FORNECIMENTO E MONTAGEM</v>
          </cell>
          <cell r="D7658" t="str">
            <v>M2</v>
          </cell>
          <cell r="E7658">
            <v>351.5</v>
          </cell>
          <cell r="F7658" t="str">
            <v>SEINFRA</v>
          </cell>
        </row>
        <row r="7659">
          <cell r="B7659">
            <v>0</v>
          </cell>
          <cell r="C7659">
            <v>0</v>
          </cell>
          <cell r="D7659">
            <v>0</v>
          </cell>
          <cell r="E7659">
            <v>0</v>
          </cell>
          <cell r="F7659" t="str">
            <v>SEINFRA</v>
          </cell>
        </row>
        <row r="7660">
          <cell r="B7660" t="str">
            <v>C4523</v>
          </cell>
          <cell r="C7660" t="str">
            <v>PORTA EM ALUMÍNIO ANODIZADO PRETO, DE ABRIR, SEM BANDEIROLA E/OU PEITORIL, SEM VIDRO - FORNECIMENTO E MONTAGEM</v>
          </cell>
          <cell r="D7660" t="str">
            <v>M2</v>
          </cell>
          <cell r="E7660">
            <v>321.3</v>
          </cell>
          <cell r="F7660" t="str">
            <v>SEINFRA</v>
          </cell>
        </row>
        <row r="7661">
          <cell r="B7661">
            <v>0</v>
          </cell>
          <cell r="C7661">
            <v>0</v>
          </cell>
          <cell r="D7661">
            <v>0</v>
          </cell>
          <cell r="E7661">
            <v>0</v>
          </cell>
          <cell r="F7661" t="str">
            <v>SEINFRA</v>
          </cell>
        </row>
        <row r="7662">
          <cell r="B7662" t="str">
            <v>C4522</v>
          </cell>
          <cell r="C7662" t="str">
            <v>PORTA EM ALUMÍNIO ANODIZADO PRETO, DE CORRER, COM BANDEIROLA E/OU PEITORIL, SEM VIDRO - FORNECIMENTO E MONTAGEM</v>
          </cell>
          <cell r="D7662" t="str">
            <v>M2</v>
          </cell>
          <cell r="E7662">
            <v>330.2</v>
          </cell>
          <cell r="F7662" t="str">
            <v>SEINFRA</v>
          </cell>
        </row>
        <row r="7663">
          <cell r="B7663">
            <v>0</v>
          </cell>
          <cell r="C7663">
            <v>0</v>
          </cell>
          <cell r="D7663">
            <v>0</v>
          </cell>
          <cell r="E7663">
            <v>0</v>
          </cell>
          <cell r="F7663" t="str">
            <v>SEINFRA</v>
          </cell>
        </row>
        <row r="7664">
          <cell r="B7664" t="str">
            <v>C4520</v>
          </cell>
          <cell r="C7664" t="str">
            <v>PORTA EM ALUMÍNIO ANODIZADO PRETO, DE CORRER, SEM BANDEIROLA E/OU PEITORIL, SEM VIDRO - FORNECIMENTO E MONTAGEM</v>
          </cell>
          <cell r="D7664" t="str">
            <v>M2</v>
          </cell>
          <cell r="E7664">
            <v>319.5</v>
          </cell>
          <cell r="F7664" t="str">
            <v>SEINFRA</v>
          </cell>
        </row>
        <row r="7665">
          <cell r="B7665">
            <v>0</v>
          </cell>
          <cell r="C7665">
            <v>0</v>
          </cell>
          <cell r="D7665">
            <v>0</v>
          </cell>
          <cell r="E7665">
            <v>0</v>
          </cell>
          <cell r="F7665" t="str">
            <v>SEINFRA</v>
          </cell>
        </row>
        <row r="7666">
          <cell r="B7666" t="str">
            <v>C3737</v>
          </cell>
          <cell r="C7666" t="str">
            <v>PORTA FRIGORÍFICA TERMO-ISOLANTE DE ACIONAMENTO MANUAL C/AQUECIMENTO. 2100X1000X150MM -( FORNECIMENTO</v>
          </cell>
          <cell r="D7666" t="str">
            <v>UN</v>
          </cell>
          <cell r="E7666">
            <v>2464.42</v>
          </cell>
          <cell r="F7666" t="str">
            <v>SEINFRA</v>
          </cell>
        </row>
        <row r="7667">
          <cell r="B7667">
            <v>0</v>
          </cell>
          <cell r="C7667">
            <v>0</v>
          </cell>
          <cell r="D7667">
            <v>0</v>
          </cell>
          <cell r="E7667">
            <v>0</v>
          </cell>
          <cell r="F7667" t="str">
            <v>SEINFRA</v>
          </cell>
        </row>
        <row r="7668">
          <cell r="B7668" t="str">
            <v>C1991</v>
          </cell>
          <cell r="C7668" t="str">
            <v>PORTA SASAZAKI-VENEZIANA, INCLUSIVE BATENTES E FERRAGENS</v>
          </cell>
          <cell r="D7668" t="str">
            <v>M2</v>
          </cell>
          <cell r="E7668">
            <v>275.92</v>
          </cell>
          <cell r="F7668" t="str">
            <v>SEINFRA</v>
          </cell>
        </row>
        <row r="7669">
          <cell r="B7669" t="str">
            <v>C4872</v>
          </cell>
          <cell r="C7669" t="str">
            <v>PORTÃO COM PERFIL EM TUBO DE AÇO GALVANIZADO DE 2" (1X2,5)m, INCL. PILARES DE SUSTENTAÇÃO</v>
          </cell>
          <cell r="D7669" t="str">
            <v>UN</v>
          </cell>
          <cell r="E7669">
            <v>1110.1099999999999</v>
          </cell>
          <cell r="F7669" t="str">
            <v>SEINFRA</v>
          </cell>
        </row>
        <row r="7670">
          <cell r="B7670">
            <v>0</v>
          </cell>
          <cell r="C7670">
            <v>0</v>
          </cell>
          <cell r="D7670">
            <v>0</v>
          </cell>
          <cell r="E7670">
            <v>0</v>
          </cell>
          <cell r="F7670" t="str">
            <v>SEINFRA</v>
          </cell>
        </row>
        <row r="7671">
          <cell r="B7671" t="str">
            <v>C4873</v>
          </cell>
          <cell r="C7671" t="str">
            <v>PORTÃO COM PERFIL EM TUBO DE AÇO GALVANIZADO DE 2" (4X2,5)m, INCL. PILARES DE SUSTENTAÇÃO</v>
          </cell>
          <cell r="D7671" t="str">
            <v>UN</v>
          </cell>
          <cell r="E7671">
            <v>3301.7</v>
          </cell>
          <cell r="F7671" t="str">
            <v>SEINFRA</v>
          </cell>
        </row>
        <row r="7672">
          <cell r="B7672">
            <v>0</v>
          </cell>
          <cell r="C7672">
            <v>0</v>
          </cell>
          <cell r="D7672">
            <v>0</v>
          </cell>
          <cell r="E7672">
            <v>0</v>
          </cell>
          <cell r="F7672" t="str">
            <v>SEINFRA</v>
          </cell>
        </row>
        <row r="7673">
          <cell r="B7673" t="str">
            <v>C3733</v>
          </cell>
          <cell r="C7673" t="str">
            <v>PORTÃO DE ALUMÍNIO ANODIZADO NATURAL, FECHAMENTO TOTAL C/ LAMBRI BOLA E CORREDIÇO (FORNECIMENTO E MONTAGEM)</v>
          </cell>
          <cell r="D7673" t="str">
            <v>M2</v>
          </cell>
          <cell r="E7673">
            <v>344.85</v>
          </cell>
          <cell r="F7673" t="str">
            <v>SEINFRA</v>
          </cell>
        </row>
        <row r="7674">
          <cell r="B7674">
            <v>0</v>
          </cell>
          <cell r="C7674">
            <v>0</v>
          </cell>
          <cell r="D7674">
            <v>0</v>
          </cell>
          <cell r="E7674">
            <v>0</v>
          </cell>
          <cell r="F7674" t="str">
            <v>SEINFRA</v>
          </cell>
        </row>
        <row r="7675">
          <cell r="B7675" t="str">
            <v>C4397</v>
          </cell>
          <cell r="C7675" t="str">
            <v>PORTÃO DE ALUMÍNIO EM TUBOS DE 20 mm (FORNECIMENTO E MONTAGEM)</v>
          </cell>
          <cell r="D7675" t="str">
            <v>M2</v>
          </cell>
          <cell r="E7675">
            <v>319.10000000000002</v>
          </cell>
          <cell r="F7675" t="str">
            <v>SEINFRA</v>
          </cell>
        </row>
        <row r="7676">
          <cell r="B7676" t="str">
            <v>C1999</v>
          </cell>
          <cell r="C7676" t="str">
            <v>PORTÃO DE FERRO EM BARRA CHATA TIPO TIJOLINHO</v>
          </cell>
          <cell r="D7676" t="str">
            <v>M2</v>
          </cell>
          <cell r="E7676">
            <v>177.32</v>
          </cell>
          <cell r="F7676" t="str">
            <v>SEINFRA</v>
          </cell>
        </row>
        <row r="7677">
          <cell r="B7677" t="str">
            <v>C3659</v>
          </cell>
          <cell r="C7677" t="str">
            <v>PORTÃO DE METALON E BARRA CHATA DE FERRO C/FECHADURA E DOBRADIÇA, INCLUS. PINTURA ESMALTE SINTÉTICO</v>
          </cell>
          <cell r="D7677" t="str">
            <v>M2</v>
          </cell>
          <cell r="E7677">
            <v>379.95</v>
          </cell>
          <cell r="F7677" t="str">
            <v>SEINFRA</v>
          </cell>
        </row>
        <row r="7678">
          <cell r="B7678">
            <v>0</v>
          </cell>
          <cell r="C7678">
            <v>0</v>
          </cell>
          <cell r="D7678">
            <v>0</v>
          </cell>
          <cell r="E7678">
            <v>0</v>
          </cell>
          <cell r="F7678" t="str">
            <v>SEINFRA</v>
          </cell>
        </row>
        <row r="7679">
          <cell r="B7679" t="str">
            <v>C2903</v>
          </cell>
          <cell r="C7679" t="str">
            <v>PORTÃO DE TUBO DE AÇO GALVANIZADO DE 2" (1X2)m, INCL. PILARES DE SUSTENTAÇÃO</v>
          </cell>
          <cell r="D7679" t="str">
            <v>UN</v>
          </cell>
          <cell r="E7679">
            <v>860.67</v>
          </cell>
          <cell r="F7679" t="str">
            <v>SEINFRA</v>
          </cell>
        </row>
        <row r="7680">
          <cell r="B7680">
            <v>0</v>
          </cell>
          <cell r="C7680">
            <v>0</v>
          </cell>
          <cell r="D7680">
            <v>0</v>
          </cell>
          <cell r="E7680">
            <v>0</v>
          </cell>
          <cell r="F7680" t="str">
            <v>SEINFRA</v>
          </cell>
        </row>
        <row r="7681">
          <cell r="B7681" t="str">
            <v>C2904</v>
          </cell>
          <cell r="C7681" t="str">
            <v>PORTÃO DE TUBO DE AÇO GALVANIZADO DE 2" (4X2)m, INCL.. PILARES DE SUSTENTAÇÃO</v>
          </cell>
          <cell r="D7681" t="str">
            <v>UN</v>
          </cell>
          <cell r="E7681">
            <v>2935.85</v>
          </cell>
          <cell r="F7681" t="str">
            <v>SEINFRA</v>
          </cell>
        </row>
        <row r="7682">
          <cell r="B7682">
            <v>0</v>
          </cell>
          <cell r="C7682">
            <v>0</v>
          </cell>
          <cell r="D7682">
            <v>0</v>
          </cell>
          <cell r="E7682">
            <v>0</v>
          </cell>
          <cell r="F7682" t="str">
            <v>SEINFRA</v>
          </cell>
        </row>
        <row r="7683">
          <cell r="B7683" t="str">
            <v>C3729</v>
          </cell>
          <cell r="C7683" t="str">
            <v>REMANEJAMENTO DE ESQUADRIAS DE ALUMÍNIO</v>
          </cell>
          <cell r="D7683" t="str">
            <v>M2</v>
          </cell>
          <cell r="E7683">
            <v>51.69</v>
          </cell>
          <cell r="F7683" t="str">
            <v>SEINFRA</v>
          </cell>
        </row>
        <row r="7684">
          <cell r="B7684" t="str">
            <v>C2423</v>
          </cell>
          <cell r="C7684" t="str">
            <v>TELA METÁLICA AÇO GALVANIZADO, MALHA (13 X 13)MM2</v>
          </cell>
          <cell r="D7684" t="str">
            <v>M2</v>
          </cell>
          <cell r="E7684">
            <v>83.67</v>
          </cell>
          <cell r="F7684" t="str">
            <v>SEINFRA</v>
          </cell>
        </row>
        <row r="7685">
          <cell r="B7685" t="str">
            <v>C3249</v>
          </cell>
          <cell r="C7685" t="str">
            <v>TRANCA EM FERRO PARA CELAS PRISIONAIS</v>
          </cell>
          <cell r="D7685" t="str">
            <v>UN</v>
          </cell>
          <cell r="E7685">
            <v>244.33</v>
          </cell>
          <cell r="F7685" t="str">
            <v>SEINFRA</v>
          </cell>
        </row>
        <row r="7686">
          <cell r="B7686" t="str">
            <v>C4400</v>
          </cell>
          <cell r="C7686" t="str">
            <v>TELA DE AÇO ELETROSOLDADA COM FIOS DE 3,4mm C/ 15 cm (INSTALADO)</v>
          </cell>
          <cell r="D7686" t="str">
            <v>KG</v>
          </cell>
          <cell r="E7686">
            <v>6.05</v>
          </cell>
          <cell r="F7686" t="str">
            <v>SEINFRA</v>
          </cell>
        </row>
        <row r="7687">
          <cell r="B7687" t="str">
            <v>C4401</v>
          </cell>
          <cell r="C7687" t="str">
            <v>TELA DE AÇO ELETROSOLDADA COM FIOS DE 5,0mm C/ 15 cm (INSTALADO)</v>
          </cell>
          <cell r="D7687" t="str">
            <v>KG</v>
          </cell>
          <cell r="E7687">
            <v>5.87</v>
          </cell>
          <cell r="F7687" t="str">
            <v>SEINFRA</v>
          </cell>
        </row>
        <row r="7688">
          <cell r="B7688" t="str">
            <v>MOBILIÁRIO</v>
          </cell>
          <cell r="C7688">
            <v>0</v>
          </cell>
          <cell r="D7688">
            <v>0</v>
          </cell>
          <cell r="E7688">
            <v>4261.37</v>
          </cell>
          <cell r="F7688" t="str">
            <v>SEINFRA</v>
          </cell>
        </row>
        <row r="7689">
          <cell r="B7689" t="str">
            <v>C0221</v>
          </cell>
          <cell r="C7689" t="str">
            <v>ARMÁRIO ALTO EM DIVISÓRIA (ABERTO)</v>
          </cell>
          <cell r="D7689" t="str">
            <v>M2</v>
          </cell>
          <cell r="E7689">
            <v>391.55</v>
          </cell>
          <cell r="F7689" t="str">
            <v>SEINFRA</v>
          </cell>
        </row>
        <row r="7690">
          <cell r="B7690" t="str">
            <v>C0222</v>
          </cell>
          <cell r="C7690" t="str">
            <v>ARMÁRIO BAIXO EM DIVISÓRIA (FECHADO)</v>
          </cell>
          <cell r="D7690" t="str">
            <v>M2</v>
          </cell>
          <cell r="E7690">
            <v>561.39</v>
          </cell>
          <cell r="F7690" t="str">
            <v>SEINFRA</v>
          </cell>
        </row>
        <row r="7691">
          <cell r="B7691" t="str">
            <v>C0223</v>
          </cell>
          <cell r="C7691" t="str">
            <v>ARMÁRIO DE AÇO P/ UTENSÍLIOS (1.90X0.90X0.50)m</v>
          </cell>
          <cell r="D7691" t="str">
            <v>UN</v>
          </cell>
          <cell r="E7691">
            <v>499</v>
          </cell>
          <cell r="F7691" t="str">
            <v>SEINFRA</v>
          </cell>
        </row>
        <row r="7692">
          <cell r="B7692" t="str">
            <v>C0224</v>
          </cell>
          <cell r="C7692" t="str">
            <v>ARMÁRIO DE AÇO TIPO ESCANINHO - MODELO 3 PORTAS</v>
          </cell>
          <cell r="D7692" t="str">
            <v>UN</v>
          </cell>
          <cell r="E7692">
            <v>195.33</v>
          </cell>
          <cell r="F7692" t="str">
            <v>SEINFRA</v>
          </cell>
        </row>
        <row r="7693">
          <cell r="B7693" t="str">
            <v>C0226</v>
          </cell>
          <cell r="C7693" t="str">
            <v>ARMÁRIO EM BRUMASA REVESTIDO COM FÓRMICA</v>
          </cell>
          <cell r="D7693" t="str">
            <v>M2</v>
          </cell>
          <cell r="E7693">
            <v>252.1</v>
          </cell>
          <cell r="F7693" t="str">
            <v>SEINFRA</v>
          </cell>
        </row>
        <row r="7694">
          <cell r="B7694" t="str">
            <v>C0227</v>
          </cell>
          <cell r="C7694" t="str">
            <v>ARMÁRIO SOBREPOR EM MADEIRA C/ CAPEADO EM CEREJEIRA</v>
          </cell>
          <cell r="D7694" t="str">
            <v>M2</v>
          </cell>
          <cell r="E7694">
            <v>562.5</v>
          </cell>
          <cell r="F7694" t="str">
            <v>SEINFRA</v>
          </cell>
        </row>
        <row r="7695">
          <cell r="B7695" t="str">
            <v>C0228</v>
          </cell>
          <cell r="C7695" t="str">
            <v>ARMÁRIO SOBREPOR EM MADEIRA SUCUPIRA</v>
          </cell>
          <cell r="D7695" t="str">
            <v>M2</v>
          </cell>
          <cell r="E7695">
            <v>537.04999999999995</v>
          </cell>
          <cell r="F7695" t="str">
            <v>SEINFRA</v>
          </cell>
        </row>
        <row r="7696">
          <cell r="B7696" t="str">
            <v>C0353</v>
          </cell>
          <cell r="C7696" t="str">
            <v>BALCÃO EM BRUMASA REVESTIDO EM FÓRMICA</v>
          </cell>
          <cell r="D7696" t="str">
            <v>M2</v>
          </cell>
          <cell r="E7696">
            <v>462.29</v>
          </cell>
          <cell r="F7696" t="str">
            <v>SEINFRA</v>
          </cell>
        </row>
        <row r="7697">
          <cell r="B7697" t="str">
            <v>C1450</v>
          </cell>
          <cell r="C7697" t="str">
            <v>GUARDA-ROUPA EM MADEIRA SUCUPIRA</v>
          </cell>
          <cell r="D7697" t="str">
            <v>M2</v>
          </cell>
          <cell r="E7697">
            <v>443.17</v>
          </cell>
          <cell r="F7697" t="str">
            <v>SEINFRA</v>
          </cell>
        </row>
        <row r="7698">
          <cell r="B7698" t="str">
            <v>C2134</v>
          </cell>
          <cell r="C7698" t="str">
            <v>RECIPIENTE PRÉ-MOLDADO C/PORTA EM CHAPA DE AÇO, P/GUARDAR TELEVISÃO</v>
          </cell>
          <cell r="D7698" t="str">
            <v>UN</v>
          </cell>
          <cell r="E7698">
            <v>207.05</v>
          </cell>
          <cell r="F7698" t="str">
            <v>SEINFRA</v>
          </cell>
        </row>
        <row r="7699">
          <cell r="B7699" t="str">
            <v>C2295</v>
          </cell>
          <cell r="C7699" t="str">
            <v>SUPORTE METÁLICO PARA TELEVISÃO</v>
          </cell>
          <cell r="D7699" t="str">
            <v>UN</v>
          </cell>
          <cell r="E7699">
            <v>149.94</v>
          </cell>
          <cell r="F7699" t="str">
            <v>SEINFRA</v>
          </cell>
        </row>
        <row r="7700">
          <cell r="B7700" t="str">
            <v>OUTROS ELEMENTOS</v>
          </cell>
          <cell r="C7700">
            <v>0</v>
          </cell>
          <cell r="D7700">
            <v>0</v>
          </cell>
          <cell r="E7700">
            <v>5500.18</v>
          </cell>
          <cell r="F7700" t="str">
            <v>SEINFRA</v>
          </cell>
        </row>
        <row r="7701">
          <cell r="B7701" t="str">
            <v>C0042</v>
          </cell>
          <cell r="C7701" t="str">
            <v>ALIZAR (GUARNIÇÃO) DE MADEIRA</v>
          </cell>
          <cell r="D7701" t="str">
            <v>M</v>
          </cell>
          <cell r="E7701">
            <v>6.87</v>
          </cell>
          <cell r="F7701" t="str">
            <v>SEINFRA</v>
          </cell>
        </row>
        <row r="7702">
          <cell r="B7702" t="str">
            <v>C4422</v>
          </cell>
          <cell r="C7702" t="str">
            <v>ALIZAR DE MADEIRA L= 5 cm (1 FACE)</v>
          </cell>
          <cell r="D7702" t="str">
            <v>CJ</v>
          </cell>
          <cell r="E7702">
            <v>30.18</v>
          </cell>
          <cell r="F7702" t="str">
            <v>SEINFRA</v>
          </cell>
        </row>
        <row r="7703">
          <cell r="B7703" t="str">
            <v>C3437</v>
          </cell>
          <cell r="C7703" t="str">
            <v>ARMADOR DE EMBUTIR</v>
          </cell>
          <cell r="D7703" t="str">
            <v>UN</v>
          </cell>
          <cell r="E7703">
            <v>30.4</v>
          </cell>
          <cell r="F7703" t="str">
            <v>SEINFRA</v>
          </cell>
        </row>
        <row r="7704">
          <cell r="B7704" t="str">
            <v>C3438</v>
          </cell>
          <cell r="C7704" t="str">
            <v>ARMADOR TIPO RABO DE ANDORINHA</v>
          </cell>
          <cell r="D7704" t="str">
            <v>UN</v>
          </cell>
          <cell r="E7704">
            <v>21.06</v>
          </cell>
          <cell r="F7704" t="str">
            <v>SEINFRA</v>
          </cell>
        </row>
        <row r="7705">
          <cell r="B7705" t="str">
            <v>C3651</v>
          </cell>
          <cell r="C7705" t="str">
            <v>BATE-MACAS EM AÇO INOXIDÁVEL CONTRA IMPACTO EM PORTA DE MADEIRA</v>
          </cell>
          <cell r="D7705" t="str">
            <v>M2</v>
          </cell>
          <cell r="E7705">
            <v>529.02</v>
          </cell>
          <cell r="F7705" t="str">
            <v>SEINFRA</v>
          </cell>
        </row>
        <row r="7706">
          <cell r="B7706" t="str">
            <v>C0585</v>
          </cell>
          <cell r="C7706" t="str">
            <v>CADEADO GRANDE PARA CELAS</v>
          </cell>
          <cell r="D7706" t="str">
            <v>UN</v>
          </cell>
          <cell r="E7706">
            <v>119.41</v>
          </cell>
          <cell r="F7706" t="str">
            <v>SEINFRA</v>
          </cell>
        </row>
        <row r="7707">
          <cell r="B7707" t="str">
            <v>C0586</v>
          </cell>
          <cell r="C7707" t="str">
            <v>CADEADO MÉDIO</v>
          </cell>
          <cell r="D7707" t="str">
            <v>UN</v>
          </cell>
          <cell r="E7707">
            <v>15.25</v>
          </cell>
          <cell r="F7707" t="str">
            <v>SEINFRA</v>
          </cell>
        </row>
        <row r="7708">
          <cell r="B7708" t="str">
            <v>C0587</v>
          </cell>
          <cell r="C7708" t="str">
            <v>CADEADO PEQUENO</v>
          </cell>
          <cell r="D7708" t="str">
            <v>UN</v>
          </cell>
          <cell r="E7708">
            <v>13.68</v>
          </cell>
          <cell r="F7708" t="str">
            <v>SEINFRA</v>
          </cell>
        </row>
        <row r="7709">
          <cell r="B7709" t="str">
            <v>C0699</v>
          </cell>
          <cell r="C7709" t="str">
            <v>CAPEADO DE CEREJEIRA C/APLICAÇÃO</v>
          </cell>
          <cell r="D7709" t="str">
            <v>M2</v>
          </cell>
          <cell r="E7709">
            <v>41.75</v>
          </cell>
          <cell r="F7709" t="str">
            <v>SEINFRA</v>
          </cell>
        </row>
        <row r="7710">
          <cell r="B7710" t="str">
            <v>C0700</v>
          </cell>
          <cell r="C7710" t="str">
            <v>CAPEADO DE MOGNO C/ APLICAÇÃO</v>
          </cell>
          <cell r="D7710" t="str">
            <v>M2</v>
          </cell>
          <cell r="E7710">
            <v>50.38</v>
          </cell>
          <cell r="F7710" t="str">
            <v>SEINFRA</v>
          </cell>
        </row>
        <row r="7711">
          <cell r="B7711" t="str">
            <v>C0701</v>
          </cell>
          <cell r="C7711" t="str">
            <v>CAPEADO DE PAU-MARFIM C/ APLICAÇÃO</v>
          </cell>
          <cell r="D7711" t="str">
            <v>M2</v>
          </cell>
          <cell r="E7711">
            <v>47.23</v>
          </cell>
          <cell r="F7711" t="str">
            <v>SEINFRA</v>
          </cell>
        </row>
        <row r="7712">
          <cell r="B7712" t="str">
            <v>C0922</v>
          </cell>
          <cell r="C7712" t="str">
            <v>CORRIMÃO EM ALUMÍNIO ANODIZADO</v>
          </cell>
          <cell r="D7712" t="str">
            <v>M</v>
          </cell>
          <cell r="E7712">
            <v>69.13</v>
          </cell>
          <cell r="F7712" t="str">
            <v>SEINFRA</v>
          </cell>
        </row>
        <row r="7713">
          <cell r="B7713" t="str">
            <v>C0923</v>
          </cell>
          <cell r="C7713" t="str">
            <v>CORRIMÃO EM MADEIRA MACIÇA ( PINTADA )</v>
          </cell>
          <cell r="D7713" t="str">
            <v>M</v>
          </cell>
          <cell r="E7713">
            <v>65.3</v>
          </cell>
          <cell r="F7713" t="str">
            <v>SEINFRA</v>
          </cell>
        </row>
        <row r="7714">
          <cell r="B7714" t="str">
            <v>C0924</v>
          </cell>
          <cell r="C7714" t="str">
            <v>CORRIMÃO EM TUBO DE AÇO INOX</v>
          </cell>
          <cell r="D7714" t="str">
            <v>M</v>
          </cell>
          <cell r="E7714">
            <v>211.17</v>
          </cell>
          <cell r="F7714" t="str">
            <v>SEINFRA</v>
          </cell>
        </row>
        <row r="7715">
          <cell r="B7715" t="str">
            <v>C1144</v>
          </cell>
          <cell r="C7715" t="str">
            <v>DOBRADIÇA CROMADA 3" X 2 1/2"</v>
          </cell>
          <cell r="D7715" t="str">
            <v>UN</v>
          </cell>
          <cell r="E7715">
            <v>28.66</v>
          </cell>
          <cell r="F7715" t="str">
            <v>SEINFRA</v>
          </cell>
        </row>
        <row r="7716">
          <cell r="B7716" t="str">
            <v>C1143</v>
          </cell>
          <cell r="C7716" t="str">
            <v>DOBRADIÇA CROMADA 3 1/2" X 3"</v>
          </cell>
          <cell r="D7716" t="str">
            <v>UN</v>
          </cell>
          <cell r="E7716">
            <v>38.049999999999997</v>
          </cell>
          <cell r="F7716" t="str">
            <v>SEINFRA</v>
          </cell>
        </row>
        <row r="7717">
          <cell r="B7717" t="str">
            <v>C1145</v>
          </cell>
          <cell r="C7717" t="str">
            <v>DOBRADIÇA CROMADA TIPO PALMELA</v>
          </cell>
          <cell r="D7717" t="str">
            <v>UN</v>
          </cell>
          <cell r="E7717">
            <v>18.62</v>
          </cell>
          <cell r="F7717" t="str">
            <v>SEINFRA</v>
          </cell>
        </row>
        <row r="7718">
          <cell r="B7718" t="str">
            <v>C1146</v>
          </cell>
          <cell r="C7718" t="str">
            <v>DOBRADIÇA CROMADA TIPO VAI - VEM</v>
          </cell>
          <cell r="D7718" t="str">
            <v>UN</v>
          </cell>
          <cell r="E7718">
            <v>101.49</v>
          </cell>
          <cell r="F7718" t="str">
            <v>SEINFRA</v>
          </cell>
        </row>
        <row r="7719">
          <cell r="B7719" t="str">
            <v>C4588</v>
          </cell>
          <cell r="C7719" t="str">
            <v>DOBRADIÇA DE FERRO (PADRÃO POPULAR)</v>
          </cell>
          <cell r="D7719" t="str">
            <v>UN</v>
          </cell>
          <cell r="E7719">
            <v>23.35</v>
          </cell>
          <cell r="F7719" t="str">
            <v>SEINFRA</v>
          </cell>
        </row>
        <row r="7720">
          <cell r="B7720" t="str">
            <v>C4552</v>
          </cell>
          <cell r="C7720" t="str">
            <v>DOBRADIÇA PARA FIXAÇÃO EM GRANITO</v>
          </cell>
          <cell r="D7720" t="str">
            <v>UN</v>
          </cell>
          <cell r="E7720">
            <v>65.62</v>
          </cell>
          <cell r="F7720" t="str">
            <v>SEINFRA</v>
          </cell>
        </row>
        <row r="7721">
          <cell r="B7721" t="str">
            <v>C1360</v>
          </cell>
          <cell r="C7721" t="str">
            <v>FECHADURA COMPLETA PARA PORTA EXTERNA</v>
          </cell>
          <cell r="D7721" t="str">
            <v>UN</v>
          </cell>
          <cell r="E7721">
            <v>117.2</v>
          </cell>
          <cell r="F7721" t="str">
            <v>SEINFRA</v>
          </cell>
        </row>
        <row r="7722">
          <cell r="B7722" t="str">
            <v>C1361</v>
          </cell>
          <cell r="C7722" t="str">
            <v>FECHADURA COMPLETA PARA PORTA INTERNA</v>
          </cell>
          <cell r="D7722" t="str">
            <v>UN</v>
          </cell>
          <cell r="E7722">
            <v>110.7</v>
          </cell>
          <cell r="F7722" t="str">
            <v>SEINFRA</v>
          </cell>
        </row>
        <row r="7723">
          <cell r="B7723" t="str">
            <v>C1362</v>
          </cell>
          <cell r="C7723" t="str">
            <v>FECHADURA DE TARJETA (LIVRE-OCUPADA)</v>
          </cell>
          <cell r="D7723" t="str">
            <v>UN</v>
          </cell>
          <cell r="E7723">
            <v>70.53</v>
          </cell>
          <cell r="F7723" t="str">
            <v>SEINFRA</v>
          </cell>
        </row>
        <row r="7724">
          <cell r="B7724" t="str">
            <v>C4553</v>
          </cell>
          <cell r="C7724" t="str">
            <v>FECHADURA DE TARJETA (LIVRE-OCUPADA) PARA FIXAÇÃO EM GRANITO</v>
          </cell>
          <cell r="D7724" t="str">
            <v>UN</v>
          </cell>
          <cell r="E7724">
            <v>70.53</v>
          </cell>
          <cell r="F7724" t="str">
            <v>SEINFRA</v>
          </cell>
        </row>
        <row r="7725">
          <cell r="B7725" t="str">
            <v>C4587</v>
          </cell>
          <cell r="C7725" t="str">
            <v>FECHADURA DE SOBREPOR (PADRÃO POPULAR)</v>
          </cell>
          <cell r="D7725" t="str">
            <v>UN</v>
          </cell>
          <cell r="E7725">
            <v>99.7</v>
          </cell>
          <cell r="F7725" t="str">
            <v>SEINFRA</v>
          </cell>
        </row>
        <row r="7726">
          <cell r="B7726" t="str">
            <v>C1364</v>
          </cell>
          <cell r="C7726" t="str">
            <v>FERROLHO DE SOBREPOR OU EMBUTIR GRANDE</v>
          </cell>
          <cell r="D7726" t="str">
            <v>UN</v>
          </cell>
          <cell r="E7726">
            <v>19.09</v>
          </cell>
          <cell r="F7726" t="str">
            <v>SEINFRA</v>
          </cell>
        </row>
        <row r="7727">
          <cell r="B7727" t="str">
            <v>C1365</v>
          </cell>
          <cell r="C7727" t="str">
            <v>FERROLHO DE SOBREPOR OU EMBUTIR MÉDIO</v>
          </cell>
          <cell r="D7727" t="str">
            <v>UN</v>
          </cell>
          <cell r="E7727">
            <v>15.63</v>
          </cell>
          <cell r="F7727" t="str">
            <v>SEINFRA</v>
          </cell>
        </row>
        <row r="7728">
          <cell r="B7728" t="str">
            <v>C1366</v>
          </cell>
          <cell r="C7728" t="str">
            <v>FERROLHO DE SOBREPOR OU EMBUTIR PEQUENO</v>
          </cell>
          <cell r="D7728" t="str">
            <v>UN</v>
          </cell>
          <cell r="E7728">
            <v>9.92</v>
          </cell>
          <cell r="F7728" t="str">
            <v>SEINFRA</v>
          </cell>
        </row>
        <row r="7729">
          <cell r="B7729" t="str">
            <v>C1407</v>
          </cell>
          <cell r="C7729" t="str">
            <v>FORRAMENTO EM AÇO (BATENTAÇO) LARG. =12cm</v>
          </cell>
          <cell r="D7729" t="str">
            <v>M</v>
          </cell>
          <cell r="E7729">
            <v>42.28</v>
          </cell>
          <cell r="F7729" t="str">
            <v>SEINFRA</v>
          </cell>
        </row>
        <row r="7730">
          <cell r="B7730" t="str">
            <v>C3673</v>
          </cell>
          <cell r="C7730" t="str">
            <v>FORRAMENTO EM AÇO C/PERFIL "U"  L=15CM  - PARA PRESÍDIOS</v>
          </cell>
          <cell r="D7730" t="str">
            <v>M</v>
          </cell>
          <cell r="E7730">
            <v>39.07</v>
          </cell>
          <cell r="F7730" t="str">
            <v>SEINFRA</v>
          </cell>
        </row>
        <row r="7731">
          <cell r="B7731" t="str">
            <v>C4421</v>
          </cell>
          <cell r="C7731" t="str">
            <v>FORRAMENTO DE MADEIRA L = 15 cm</v>
          </cell>
          <cell r="D7731" t="str">
            <v>CJ</v>
          </cell>
          <cell r="E7731">
            <v>314.29000000000002</v>
          </cell>
          <cell r="F7731" t="str">
            <v>SEINFRA</v>
          </cell>
        </row>
        <row r="7732">
          <cell r="B7732" t="str">
            <v>C1408</v>
          </cell>
          <cell r="C7732" t="str">
            <v>FORRAMENTO OU BATENTE DE MADEIRA</v>
          </cell>
          <cell r="D7732" t="str">
            <v>M</v>
          </cell>
          <cell r="E7732">
            <v>36.770000000000003</v>
          </cell>
          <cell r="F7732" t="str">
            <v>SEINFRA</v>
          </cell>
        </row>
        <row r="7733">
          <cell r="B7733" t="str">
            <v>C1447</v>
          </cell>
          <cell r="C7733" t="str">
            <v>GUARDA CORPO C/BARRA CHATA DE FERRO E CORRIMÃO EM MADEIRA MACIÇA</v>
          </cell>
          <cell r="D7733" t="str">
            <v>M2</v>
          </cell>
          <cell r="E7733">
            <v>175.6</v>
          </cell>
          <cell r="F7733" t="str">
            <v>SEINFRA</v>
          </cell>
        </row>
        <row r="7734">
          <cell r="B7734" t="str">
            <v>C3683</v>
          </cell>
          <cell r="C7734" t="str">
            <v>GUARDA CORPO DE MADEIRA E CORDA DE SISAL</v>
          </cell>
          <cell r="D7734" t="str">
            <v>M</v>
          </cell>
          <cell r="E7734">
            <v>71.69</v>
          </cell>
          <cell r="F7734" t="str">
            <v>SEINFRA</v>
          </cell>
        </row>
        <row r="7735">
          <cell r="B7735" t="str">
            <v>C1448</v>
          </cell>
          <cell r="C7735" t="str">
            <v>GUARDA CORPO DE TUBO DE AÇO INOX</v>
          </cell>
          <cell r="D7735" t="str">
            <v>M</v>
          </cell>
          <cell r="E7735">
            <v>75.010000000000005</v>
          </cell>
          <cell r="F7735" t="str">
            <v>SEINFRA</v>
          </cell>
        </row>
        <row r="7736">
          <cell r="B7736" t="str">
            <v>C1449</v>
          </cell>
          <cell r="C7736" t="str">
            <v>GUARDA CORPO METÁLICO - CROMADO</v>
          </cell>
          <cell r="D7736" t="str">
            <v>M</v>
          </cell>
          <cell r="E7736">
            <v>197.32</v>
          </cell>
          <cell r="F7736" t="str">
            <v>SEINFRA</v>
          </cell>
        </row>
        <row r="7737">
          <cell r="B7737" t="str">
            <v>C1795</v>
          </cell>
          <cell r="C7737" t="str">
            <v>MOLA HIDRÁULICA P/PORTA DE VIDRO</v>
          </cell>
          <cell r="D7737" t="str">
            <v>UN</v>
          </cell>
          <cell r="E7737">
            <v>611.88</v>
          </cell>
          <cell r="F7737" t="str">
            <v>SEINFRA</v>
          </cell>
        </row>
        <row r="7738">
          <cell r="B7738" t="str">
            <v>C4954</v>
          </cell>
          <cell r="C7738" t="str">
            <v>MOLA PNEUMÁTICA DE PISO, EM AÇO INOX, BLINDADA, P/ PORTAS DE ATÉ 120KG E LARGURA ATÉ 1,20M, COMPLETA</v>
          </cell>
          <cell r="D7738" t="str">
            <v>UN</v>
          </cell>
          <cell r="E7738">
            <v>227.56</v>
          </cell>
          <cell r="F7738" t="str">
            <v>SEINFRA</v>
          </cell>
        </row>
        <row r="7739">
          <cell r="B7739">
            <v>0</v>
          </cell>
          <cell r="C7739">
            <v>0</v>
          </cell>
          <cell r="D7739">
            <v>0</v>
          </cell>
          <cell r="E7739">
            <v>0</v>
          </cell>
          <cell r="F7739" t="str">
            <v>SEINFRA</v>
          </cell>
        </row>
        <row r="7740">
          <cell r="B7740" t="str">
            <v>C1796</v>
          </cell>
          <cell r="C7740" t="str">
            <v>MOLA P/ PORTA TIPO COIMBRA</v>
          </cell>
          <cell r="D7740" t="str">
            <v>UN</v>
          </cell>
          <cell r="E7740">
            <v>146.87</v>
          </cell>
          <cell r="F7740" t="str">
            <v>SEINFRA</v>
          </cell>
        </row>
        <row r="7741">
          <cell r="B7741" t="str">
            <v>C3552</v>
          </cell>
          <cell r="C7741" t="str">
            <v>MUTIRÃO MISTO - ARMADOR RABO DE ANDORINHA</v>
          </cell>
          <cell r="D7741" t="str">
            <v>UN</v>
          </cell>
          <cell r="E7741">
            <v>17</v>
          </cell>
          <cell r="F7741" t="str">
            <v>SEINFRA</v>
          </cell>
        </row>
        <row r="7742">
          <cell r="B7742" t="str">
            <v>C1868</v>
          </cell>
          <cell r="C7742" t="str">
            <v>PEGADOR METÁLICO P/PORTA (INTERNO)</v>
          </cell>
          <cell r="D7742" t="str">
            <v>UN</v>
          </cell>
          <cell r="E7742">
            <v>29.6</v>
          </cell>
          <cell r="F7742" t="str">
            <v>SEINFRA</v>
          </cell>
        </row>
        <row r="7743">
          <cell r="B7743" t="str">
            <v>C3522</v>
          </cell>
          <cell r="C7743" t="str">
            <v>PILAR EM MADEIRA LIMPA DE 1a. QUALIDADE 20cmX20cm</v>
          </cell>
          <cell r="D7743" t="str">
            <v>M</v>
          </cell>
          <cell r="E7743">
            <v>98.81</v>
          </cell>
          <cell r="F7743" t="str">
            <v>SEINFRA</v>
          </cell>
        </row>
        <row r="7744">
          <cell r="B7744" t="str">
            <v>C3676</v>
          </cell>
          <cell r="C7744" t="str">
            <v>PORTA DE PVC SANFONADA (0,80 X 2,10) COMPLETA - FORNECIMENTO E MONTAGEM</v>
          </cell>
          <cell r="D7744" t="str">
            <v>UN</v>
          </cell>
          <cell r="E7744">
            <v>120</v>
          </cell>
          <cell r="F7744" t="str">
            <v>SEINFRA</v>
          </cell>
        </row>
        <row r="7745">
          <cell r="B7745" t="str">
            <v>C4556</v>
          </cell>
          <cell r="C7745" t="str">
            <v>PORTÃO PIVOTANTE NYLOFOR, COMPOSTO DE QUADRO, PAINÉIS E ACESSÓRIOS COM PINTURA ELETROSTÁTICA COM TINTA POLIESTER, NAS CORES VERDE OU BRANCA, COM POSTE EM AÇO REVESTIDO, COR VERDE OU BRANCA - FORNECIMENTO E MONTAGEM</v>
          </cell>
          <cell r="D7745" t="str">
            <v>M2</v>
          </cell>
          <cell r="E7745">
            <v>448.54</v>
          </cell>
          <cell r="F7745" t="str">
            <v>SEINFRA</v>
          </cell>
        </row>
        <row r="7746">
          <cell r="B7746">
            <v>0</v>
          </cell>
          <cell r="C7746">
            <v>0</v>
          </cell>
          <cell r="D7746">
            <v>0</v>
          </cell>
          <cell r="E7746">
            <v>0</v>
          </cell>
          <cell r="F7746" t="str">
            <v>SEINFRA</v>
          </cell>
        </row>
        <row r="7747">
          <cell r="B7747" t="str">
            <v>C4557</v>
          </cell>
          <cell r="C7747" t="str">
            <v xml:space="preserve">PORTÃO DESLIZANTE NYLOFOR, COMPOSTO DE QUADRO, PAINÉIS E ACESSÓRIOS COM PINTURA ELETROSTÁTICA COM TINTA POLIESTER, NAS CORES VERDE OU BRANCA, COM POSTE EM AÇO REVESTIDO, COR VERDE OU BRANCA - FORNECIMENTO E MONTAGEM								</v>
          </cell>
          <cell r="D7747" t="str">
            <v>M2</v>
          </cell>
          <cell r="E7747">
            <v>448.54</v>
          </cell>
          <cell r="F7747" t="str">
            <v>SEINFRA</v>
          </cell>
        </row>
        <row r="7748">
          <cell r="B7748">
            <v>0</v>
          </cell>
          <cell r="C7748">
            <v>0</v>
          </cell>
          <cell r="D7748">
            <v>0</v>
          </cell>
          <cell r="E7748">
            <v>0</v>
          </cell>
          <cell r="F7748" t="str">
            <v>SEINFRA</v>
          </cell>
        </row>
        <row r="7749">
          <cell r="B7749" t="str">
            <v>C2031</v>
          </cell>
          <cell r="C7749" t="str">
            <v>PRENDEDOR METÁLICO PARA PORTA</v>
          </cell>
          <cell r="D7749" t="str">
            <v>UN</v>
          </cell>
          <cell r="E7749">
            <v>24.88</v>
          </cell>
          <cell r="F7749" t="str">
            <v>SEINFRA</v>
          </cell>
        </row>
        <row r="7750">
          <cell r="B7750" t="str">
            <v>C2215</v>
          </cell>
          <cell r="C7750" t="str">
            <v>REVESTIMENTO DE FÓRMICA EM ESQUADRIAS OU MÓVEIS</v>
          </cell>
          <cell r="D7750" t="str">
            <v>M2</v>
          </cell>
          <cell r="E7750">
            <v>57.42</v>
          </cell>
          <cell r="F7750" t="str">
            <v>SEINFRA</v>
          </cell>
        </row>
        <row r="7751">
          <cell r="B7751" t="str">
            <v>C2319</v>
          </cell>
          <cell r="C7751" t="str">
            <v>TARJETA CROMADA P/ JANELAS VENEZIANAS</v>
          </cell>
          <cell r="D7751" t="str">
            <v>UN</v>
          </cell>
          <cell r="E7751">
            <v>7.89</v>
          </cell>
          <cell r="F7751" t="str">
            <v>SEINFRA</v>
          </cell>
        </row>
        <row r="7752">
          <cell r="B7752" t="str">
            <v>C3675</v>
          </cell>
          <cell r="C7752" t="str">
            <v>VENEZIANA INDUSTRIAL DE PVC RÍGIDO, TRANSLÚCIDO E MONTANTES EM AÇO GALVANIZADO OU ALUMÍNIO (FORNECIM</v>
          </cell>
          <cell r="D7752" t="str">
            <v>M2</v>
          </cell>
          <cell r="E7752">
            <v>269.26</v>
          </cell>
          <cell r="F7752" t="str">
            <v>SEINFRA</v>
          </cell>
        </row>
        <row r="7753">
          <cell r="B7753">
            <v>0</v>
          </cell>
          <cell r="C7753">
            <v>0</v>
          </cell>
          <cell r="D7753">
            <v>0</v>
          </cell>
          <cell r="E7753">
            <v>0</v>
          </cell>
          <cell r="F7753" t="str">
            <v>SEINFRA</v>
          </cell>
        </row>
        <row r="7754">
          <cell r="B7754" t="str">
            <v>VIDROS</v>
          </cell>
          <cell r="C7754">
            <v>0</v>
          </cell>
          <cell r="D7754">
            <v>0</v>
          </cell>
          <cell r="E7754">
            <v>54526.68</v>
          </cell>
          <cell r="F7754" t="str">
            <v>SEINFRA</v>
          </cell>
        </row>
        <row r="7755">
          <cell r="B7755" t="str">
            <v>CRISTAL COMUM</v>
          </cell>
          <cell r="C7755">
            <v>0</v>
          </cell>
          <cell r="D7755">
            <v>0</v>
          </cell>
          <cell r="E7755">
            <v>1640.12</v>
          </cell>
          <cell r="F7755" t="str">
            <v>SEINFRA</v>
          </cell>
        </row>
        <row r="7756">
          <cell r="B7756" t="str">
            <v>C2670</v>
          </cell>
          <cell r="C7756" t="str">
            <v>VIDRO COMUM EM CAIXILHOS C/MASSA ESP.= 4mm, COLOCADO</v>
          </cell>
          <cell r="D7756" t="str">
            <v>M2</v>
          </cell>
          <cell r="E7756">
            <v>126.66</v>
          </cell>
          <cell r="F7756" t="str">
            <v>SEINFRA</v>
          </cell>
        </row>
        <row r="7757">
          <cell r="B7757" t="str">
            <v>C2671</v>
          </cell>
          <cell r="C7757" t="str">
            <v>VIDRO COMUM EM CAIXILHOS C/MASSA ESP.= 5mm, COLOCADO</v>
          </cell>
          <cell r="D7757" t="str">
            <v>M2</v>
          </cell>
          <cell r="E7757">
            <v>147.77000000000001</v>
          </cell>
          <cell r="F7757" t="str">
            <v>SEINFRA</v>
          </cell>
        </row>
        <row r="7758">
          <cell r="B7758" t="str">
            <v>C2672</v>
          </cell>
          <cell r="C7758" t="str">
            <v>VIDRO COMUM EM CAIXILHOS C/MASSA ESP.= 6mm, COLOCADO</v>
          </cell>
          <cell r="D7758" t="str">
            <v>M2</v>
          </cell>
          <cell r="E7758">
            <v>179.44</v>
          </cell>
          <cell r="F7758" t="str">
            <v>SEINFRA</v>
          </cell>
        </row>
        <row r="7759">
          <cell r="B7759" t="str">
            <v>C2673</v>
          </cell>
          <cell r="C7759" t="str">
            <v>VIDRO COMUM FUMÊ EM CAIXILHOS C/MASSA E= 4mm, COLOCADO</v>
          </cell>
          <cell r="D7759" t="str">
            <v>M2</v>
          </cell>
          <cell r="E7759">
            <v>168.88</v>
          </cell>
          <cell r="F7759" t="str">
            <v>SEINFRA</v>
          </cell>
        </row>
        <row r="7760">
          <cell r="B7760" t="str">
            <v>C2674</v>
          </cell>
          <cell r="C7760" t="str">
            <v>VIDRO COMUM FUMÊ EM CAIXILHOS C/MASSA E= 5mm, COLOCADO</v>
          </cell>
          <cell r="D7760" t="str">
            <v>M2</v>
          </cell>
          <cell r="E7760">
            <v>182.3</v>
          </cell>
          <cell r="F7760" t="str">
            <v>SEINFRA</v>
          </cell>
        </row>
        <row r="7761">
          <cell r="B7761" t="str">
            <v>C2675</v>
          </cell>
          <cell r="C7761" t="str">
            <v>VIDRO COMUM FUMÊ EM CAIXILHOS C/MASSA E= 6mm, COLOCADO</v>
          </cell>
          <cell r="D7761" t="str">
            <v>M2</v>
          </cell>
          <cell r="E7761">
            <v>229.52</v>
          </cell>
          <cell r="F7761" t="str">
            <v>SEINFRA</v>
          </cell>
        </row>
        <row r="7762">
          <cell r="B7762" t="str">
            <v>C4826</v>
          </cell>
          <cell r="C7762" t="str">
            <v>VIDRO LAMINADO DUPLO, INCOLOR, C/MASSA PARA CAIXILHOS E=6MM (FORNECIMENTO E COLOCAÇÃO)</v>
          </cell>
          <cell r="D7762" t="str">
            <v>M2</v>
          </cell>
          <cell r="E7762">
            <v>500</v>
          </cell>
          <cell r="F7762" t="str">
            <v>SEINFRA</v>
          </cell>
        </row>
        <row r="7763">
          <cell r="B7763">
            <v>0</v>
          </cell>
          <cell r="C7763">
            <v>0</v>
          </cell>
          <cell r="D7763">
            <v>0</v>
          </cell>
          <cell r="E7763">
            <v>0</v>
          </cell>
          <cell r="F7763" t="str">
            <v>SEINFRA</v>
          </cell>
        </row>
        <row r="7764">
          <cell r="B7764" t="str">
            <v>C2984</v>
          </cell>
          <cell r="C7764" t="str">
            <v>VIDRO TRANSLÚCIDO CANELADO OU MARTELADO E=3mm (COLOCADO)</v>
          </cell>
          <cell r="D7764" t="str">
            <v>M2</v>
          </cell>
          <cell r="E7764">
            <v>105.55</v>
          </cell>
          <cell r="F7764" t="str">
            <v>SEINFRA</v>
          </cell>
        </row>
        <row r="7765">
          <cell r="B7765" t="str">
            <v>CRISTAL TEMPERADO</v>
          </cell>
          <cell r="C7765">
            <v>0</v>
          </cell>
          <cell r="D7765">
            <v>0</v>
          </cell>
          <cell r="E7765">
            <v>50819.74</v>
          </cell>
          <cell r="F7765" t="str">
            <v>SEINFRA</v>
          </cell>
        </row>
        <row r="7766">
          <cell r="B7766" t="str">
            <v>C1382</v>
          </cell>
          <cell r="C7766" t="str">
            <v>FIXO 2 FOLHAS E BASCULANTE DE VIDRO TEMPERADO (1.80X2.10)m  E=10mm</v>
          </cell>
          <cell r="D7766" t="str">
            <v>CJ</v>
          </cell>
          <cell r="E7766">
            <v>1748.14</v>
          </cell>
          <cell r="F7766" t="str">
            <v>SEINFRA</v>
          </cell>
        </row>
        <row r="7767">
          <cell r="B7767" t="str">
            <v>C1383</v>
          </cell>
          <cell r="C7767" t="str">
            <v>FIXO 2 FOLHAS. 2  BANDEIRAS E 1 CONTRAVENTAMENTO DE VIDRO TEMPERADO (1.80 X 3.50)m  E=10mm</v>
          </cell>
          <cell r="D7767" t="str">
            <v>CJ</v>
          </cell>
          <cell r="E7767">
            <v>2916.6</v>
          </cell>
          <cell r="F7767" t="str">
            <v>SEINFRA</v>
          </cell>
        </row>
        <row r="7768">
          <cell r="B7768">
            <v>0</v>
          </cell>
          <cell r="C7768">
            <v>0</v>
          </cell>
          <cell r="D7768">
            <v>0</v>
          </cell>
          <cell r="E7768">
            <v>0</v>
          </cell>
          <cell r="F7768" t="str">
            <v>SEINFRA</v>
          </cell>
        </row>
        <row r="7769">
          <cell r="B7769" t="str">
            <v>C1384</v>
          </cell>
          <cell r="C7769" t="str">
            <v>FIXO 3 FOLHAS 3 BANDEIRAS E 2 CONTRAVENTAMENTO DE VIDRO TEMPERADO (2.70 X3.50)m  E=10mm</v>
          </cell>
          <cell r="D7769" t="str">
            <v>CJ</v>
          </cell>
          <cell r="E7769">
            <v>4477.3999999999996</v>
          </cell>
          <cell r="F7769" t="str">
            <v>SEINFRA</v>
          </cell>
        </row>
        <row r="7770">
          <cell r="B7770">
            <v>0</v>
          </cell>
          <cell r="C7770">
            <v>0</v>
          </cell>
          <cell r="D7770">
            <v>0</v>
          </cell>
          <cell r="E7770">
            <v>0</v>
          </cell>
          <cell r="F7770" t="str">
            <v>SEINFRA</v>
          </cell>
        </row>
        <row r="7771">
          <cell r="B7771" t="str">
            <v>C1385</v>
          </cell>
          <cell r="C7771" t="str">
            <v>FIXO 3 FOLHAS E BASCULANTES 2 FOLHAS DE VIDRO TEMPERADO (0.70X2.10)m  E=10mm</v>
          </cell>
          <cell r="D7771" t="str">
            <v>CJ</v>
          </cell>
          <cell r="E7771">
            <v>2718.44</v>
          </cell>
          <cell r="F7771" t="str">
            <v>SEINFRA</v>
          </cell>
        </row>
        <row r="7772">
          <cell r="B7772">
            <v>0</v>
          </cell>
          <cell r="C7772">
            <v>0</v>
          </cell>
          <cell r="D7772">
            <v>0</v>
          </cell>
          <cell r="E7772">
            <v>0</v>
          </cell>
          <cell r="F7772" t="str">
            <v>SEINFRA</v>
          </cell>
        </row>
        <row r="7773">
          <cell r="B7773" t="str">
            <v>C1386</v>
          </cell>
          <cell r="C7773" t="str">
            <v>FIXO DE VIDRO TEMPERADO C/BANDEIRA (0.90X3.50)m  E=10mm</v>
          </cell>
          <cell r="D7773" t="str">
            <v>CJ</v>
          </cell>
          <cell r="E7773">
            <v>1391.86</v>
          </cell>
          <cell r="F7773" t="str">
            <v>SEINFRA</v>
          </cell>
        </row>
        <row r="7774">
          <cell r="B7774" t="str">
            <v>C1387</v>
          </cell>
          <cell r="C7774" t="str">
            <v>FIXO DE VIDRO TEMPERADO 1 FOLHA   (0.90X2.10)m  E=10mm</v>
          </cell>
          <cell r="D7774" t="str">
            <v>CJ</v>
          </cell>
          <cell r="E7774">
            <v>826.01</v>
          </cell>
          <cell r="F7774" t="str">
            <v>SEINFRA</v>
          </cell>
        </row>
        <row r="7775">
          <cell r="B7775" t="str">
            <v>C1388</v>
          </cell>
          <cell r="C7775" t="str">
            <v>FIXO DE VIDRO TEMPERADO 2 FOLHAS (1.80X2.10)m  E=10mm</v>
          </cell>
          <cell r="D7775" t="str">
            <v>CJ</v>
          </cell>
          <cell r="E7775">
            <v>1626.78</v>
          </cell>
          <cell r="F7775" t="str">
            <v>SEINFRA</v>
          </cell>
        </row>
        <row r="7776">
          <cell r="B7776" t="str">
            <v>C1389</v>
          </cell>
          <cell r="C7776" t="str">
            <v>FIXO DE VIDRO TEMPERADO 3 FOLHAS (2.70X2.10)m  E=10mm</v>
          </cell>
          <cell r="D7776" t="str">
            <v>CJ</v>
          </cell>
          <cell r="E7776">
            <v>2427.56</v>
          </cell>
          <cell r="F7776" t="str">
            <v>SEINFRA</v>
          </cell>
        </row>
        <row r="7777">
          <cell r="B7777" t="str">
            <v>C1390</v>
          </cell>
          <cell r="C7777" t="str">
            <v>FIXO E BASCULANTE DE VIDRO TEMPERADO  (0.90X2.10)m  E=10mm</v>
          </cell>
          <cell r="D7777" t="str">
            <v>CJ</v>
          </cell>
          <cell r="E7777">
            <v>888.75</v>
          </cell>
          <cell r="F7777" t="str">
            <v>SEINFRA</v>
          </cell>
        </row>
        <row r="7778">
          <cell r="B7778" t="str">
            <v>C1952</v>
          </cell>
          <cell r="C7778" t="str">
            <v>PORTA 2 FOLHAS C/BANDEIRA DE VIDRO TEMPERADO E=10mm C/MOLA (1.80X2.90)m</v>
          </cell>
          <cell r="D7778" t="str">
            <v>CJ</v>
          </cell>
          <cell r="E7778">
            <v>3944.2</v>
          </cell>
          <cell r="F7778" t="str">
            <v>SEINFRA</v>
          </cell>
        </row>
        <row r="7779">
          <cell r="B7779" t="str">
            <v>C1953</v>
          </cell>
          <cell r="C7779" t="str">
            <v>PORTA 2 FOLHAS C/BANDEIRA DE VIDRO TEMPERADO E=10mm C/MOLA (1.80X3.50)m</v>
          </cell>
          <cell r="D7779" t="str">
            <v>CJ</v>
          </cell>
          <cell r="E7779">
            <v>4333.6099999999997</v>
          </cell>
          <cell r="F7779" t="str">
            <v>SEINFRA</v>
          </cell>
        </row>
        <row r="7780">
          <cell r="B7780" t="str">
            <v>C1954</v>
          </cell>
          <cell r="C7780" t="str">
            <v>PORTA 2 FOLHAS C/BANDEIRA E FIXO 2 FLS. DE VIDRO TEMPERADO E=10mm (3.60X2.90)m</v>
          </cell>
          <cell r="D7780" t="str">
            <v>CJ</v>
          </cell>
          <cell r="E7780">
            <v>6083.37</v>
          </cell>
          <cell r="F7780" t="str">
            <v>SEINFRA</v>
          </cell>
        </row>
        <row r="7781">
          <cell r="B7781">
            <v>0</v>
          </cell>
          <cell r="C7781">
            <v>0</v>
          </cell>
          <cell r="D7781">
            <v>0</v>
          </cell>
          <cell r="E7781">
            <v>0</v>
          </cell>
          <cell r="F7781" t="str">
            <v>SEINFRA</v>
          </cell>
        </row>
        <row r="7782">
          <cell r="B7782" t="str">
            <v>C1955</v>
          </cell>
          <cell r="C7782" t="str">
            <v>PORTA 2 FOLHAS. FIXA 2 FOLHAS. 3 BANDEIRAS 2 CONTRAVENTAMENTO DE VIDRO TEMPERADO DE10mm (3.60X3.50)m</v>
          </cell>
          <cell r="D7782" t="str">
            <v>CJ</v>
          </cell>
          <cell r="E7782">
            <v>7447.24</v>
          </cell>
          <cell r="F7782" t="str">
            <v>SEINFRA</v>
          </cell>
        </row>
        <row r="7783">
          <cell r="B7783">
            <v>0</v>
          </cell>
          <cell r="C7783">
            <v>0</v>
          </cell>
          <cell r="D7783">
            <v>0</v>
          </cell>
          <cell r="E7783">
            <v>0</v>
          </cell>
          <cell r="F7783" t="str">
            <v>SEINFRA</v>
          </cell>
        </row>
        <row r="7784">
          <cell r="B7784" t="str">
            <v>C1956</v>
          </cell>
          <cell r="C7784" t="str">
            <v xml:space="preserve">PORTA C/BANDEIRA DE VIDRO TEMPERADO E=10mm C/MOLA (0.90X2.90)m  </v>
          </cell>
          <cell r="D7784" t="str">
            <v>CJ</v>
          </cell>
          <cell r="E7784">
            <v>2029.69</v>
          </cell>
          <cell r="F7784" t="str">
            <v>SEINFRA</v>
          </cell>
        </row>
        <row r="7785">
          <cell r="B7785" t="str">
            <v>C1957</v>
          </cell>
          <cell r="C7785" t="str">
            <v>PORTA C/BANDEIRA DE VIDRO TEMPERADO E=10mm C/MOLA (0.90X3.50)m</v>
          </cell>
          <cell r="D7785" t="str">
            <v>CJ</v>
          </cell>
          <cell r="E7785">
            <v>2224.4</v>
          </cell>
          <cell r="F7785" t="str">
            <v>SEINFRA</v>
          </cell>
        </row>
        <row r="7786">
          <cell r="B7786" t="str">
            <v>C1972</v>
          </cell>
          <cell r="C7786" t="str">
            <v>PORTA DE VIDRO TEMPERADO 1 FOLHA (0.90X2.10)m  E=10mm</v>
          </cell>
          <cell r="D7786" t="str">
            <v>CJ</v>
          </cell>
          <cell r="E7786">
            <v>1644.06</v>
          </cell>
          <cell r="F7786" t="str">
            <v>SEINFRA</v>
          </cell>
        </row>
        <row r="7787">
          <cell r="B7787" t="str">
            <v>C1971</v>
          </cell>
          <cell r="C7787" t="str">
            <v>PORTA DE VIDRO TEMPERADO  2 FOLHAS (1.80X2.10)m  E=10mm</v>
          </cell>
          <cell r="D7787" t="str">
            <v>CJ</v>
          </cell>
          <cell r="E7787">
            <v>3284.78</v>
          </cell>
          <cell r="F7787" t="str">
            <v>SEINFRA</v>
          </cell>
        </row>
        <row r="7788">
          <cell r="B7788" t="str">
            <v>C4949</v>
          </cell>
          <cell r="C7788" t="str">
            <v>VIDRO TEMPERADO INCOLOR C/MASSA E=6MM, COLOCADO</v>
          </cell>
          <cell r="D7788" t="str">
            <v>M2</v>
          </cell>
          <cell r="E7788">
            <v>245.1</v>
          </cell>
          <cell r="F7788" t="str">
            <v>SEINFRA</v>
          </cell>
        </row>
        <row r="7789">
          <cell r="B7789" t="str">
            <v>C4950</v>
          </cell>
          <cell r="C7789" t="str">
            <v>VIDRO TEMPERADO INCOLOR C/MASSA E=8MM, COLOCADO</v>
          </cell>
          <cell r="D7789" t="str">
            <v>M2</v>
          </cell>
          <cell r="E7789">
            <v>256.14</v>
          </cell>
          <cell r="F7789" t="str">
            <v>SEINFRA</v>
          </cell>
        </row>
        <row r="7790">
          <cell r="B7790" t="str">
            <v>C4951</v>
          </cell>
          <cell r="C7790" t="str">
            <v>VIDRO TEMPERADO INCOLOR C/MASSA E=10MM, COLOCADO</v>
          </cell>
          <cell r="D7790" t="str">
            <v>M2</v>
          </cell>
          <cell r="E7790">
            <v>305.61</v>
          </cell>
          <cell r="F7790" t="str">
            <v>SEINFRA</v>
          </cell>
        </row>
        <row r="7791">
          <cell r="B7791" t="str">
            <v xml:space="preserve">OUTROS  ELEMENTOS </v>
          </cell>
          <cell r="C7791">
            <v>0</v>
          </cell>
          <cell r="D7791">
            <v>0</v>
          </cell>
          <cell r="E7791">
            <v>2066.8200000000002</v>
          </cell>
          <cell r="F7791" t="str">
            <v>SEINFRA</v>
          </cell>
        </row>
        <row r="7792">
          <cell r="B7792" t="str">
            <v>C3650</v>
          </cell>
          <cell r="C7792" t="str">
            <v>GUICHÊ EM AÇO INOX E VIDRO TEMPERADO E=6MM</v>
          </cell>
          <cell r="D7792" t="str">
            <v>M2</v>
          </cell>
          <cell r="E7792">
            <v>413.22</v>
          </cell>
          <cell r="F7792" t="str">
            <v>SEINFRA</v>
          </cell>
        </row>
        <row r="7793">
          <cell r="B7793" t="str">
            <v>C1451</v>
          </cell>
          <cell r="C7793" t="str">
            <v>GUICHÊ EM ALUMÍNIO E VIDRO TEMPERADO E=10mm</v>
          </cell>
          <cell r="D7793" t="str">
            <v>M2</v>
          </cell>
          <cell r="E7793">
            <v>484.76</v>
          </cell>
          <cell r="F7793" t="str">
            <v>SEINFRA</v>
          </cell>
        </row>
        <row r="7794">
          <cell r="B7794" t="str">
            <v>C1873</v>
          </cell>
          <cell r="C7794" t="str">
            <v>PELÍCULA DE INSULFILM</v>
          </cell>
          <cell r="D7794" t="str">
            <v>M2</v>
          </cell>
          <cell r="E7794">
            <v>43.78</v>
          </cell>
          <cell r="F7794" t="str">
            <v>SEINFRA</v>
          </cell>
        </row>
        <row r="7795">
          <cell r="B7795" t="str">
            <v>C1874</v>
          </cell>
          <cell r="C7795" t="str">
            <v>PELÍCULA DE POLIÉSTER, INVESTIGAÇÃO</v>
          </cell>
          <cell r="D7795" t="str">
            <v>M2</v>
          </cell>
          <cell r="E7795">
            <v>84.89</v>
          </cell>
          <cell r="F7795" t="str">
            <v>SEINFRA</v>
          </cell>
        </row>
        <row r="7796">
          <cell r="B7796" t="str">
            <v>C3649</v>
          </cell>
          <cell r="C7796" t="str">
            <v>VISOR COM VIDRO TEMPERADO E=6MM E MOLDURA DE AÇO INOX</v>
          </cell>
          <cell r="D7796" t="str">
            <v>M2</v>
          </cell>
          <cell r="E7796">
            <v>372.57</v>
          </cell>
          <cell r="F7796" t="str">
            <v>SEINFRA</v>
          </cell>
        </row>
        <row r="7797">
          <cell r="B7797" t="str">
            <v>C2679</v>
          </cell>
          <cell r="C7797" t="str">
            <v>VISOR COM VIDRO TEMPERADO E=6mm E MOLDURA DE ALUMÍNIO</v>
          </cell>
          <cell r="D7797" t="str">
            <v>M2</v>
          </cell>
          <cell r="E7797">
            <v>325</v>
          </cell>
          <cell r="F7797" t="str">
            <v>SEINFRA</v>
          </cell>
        </row>
        <row r="7798">
          <cell r="B7798" t="str">
            <v>C2680</v>
          </cell>
          <cell r="C7798" t="str">
            <v>VISOR COM VIDRO TEMPERADO E=6mm E MOLDURA DE MADEIRA</v>
          </cell>
          <cell r="D7798" t="str">
            <v>M2</v>
          </cell>
          <cell r="E7798">
            <v>342.6</v>
          </cell>
          <cell r="F7798" t="str">
            <v>SEINFRA</v>
          </cell>
        </row>
        <row r="7799">
          <cell r="B7799" t="str">
            <v>COBERTURA</v>
          </cell>
          <cell r="C7799">
            <v>0</v>
          </cell>
          <cell r="D7799">
            <v>0</v>
          </cell>
          <cell r="E7799">
            <v>19630.89</v>
          </cell>
          <cell r="F7799" t="str">
            <v>SEINFRA</v>
          </cell>
        </row>
        <row r="7800">
          <cell r="B7800" t="str">
            <v>ESTRUTURA DE MADEIRA</v>
          </cell>
          <cell r="C7800">
            <v>0</v>
          </cell>
          <cell r="D7800">
            <v>0</v>
          </cell>
          <cell r="E7800">
            <v>1417.38</v>
          </cell>
          <cell r="F7800" t="str">
            <v>SEINFRA</v>
          </cell>
        </row>
        <row r="7801">
          <cell r="B7801" t="str">
            <v>C3722</v>
          </cell>
          <cell r="C7801" t="str">
            <v>ESTRUTURA DE MADEIRA P/ COBERTA DE PALHA DE CARNÁUBA</v>
          </cell>
          <cell r="D7801" t="str">
            <v>M2</v>
          </cell>
          <cell r="E7801">
            <v>88.51</v>
          </cell>
          <cell r="F7801" t="str">
            <v>SEINFRA</v>
          </cell>
        </row>
        <row r="7802">
          <cell r="B7802" t="str">
            <v>C1336</v>
          </cell>
          <cell r="C7802" t="str">
            <v>ESTRUTURA DE MADEIRA P/ TELHA CERÂMICA OU CONCRETO VÃO 3 A 7m (TESOURAS / TERÇAS / CONTRAVENTAMENTOS / FERRAGENS)</v>
          </cell>
          <cell r="D7802" t="str">
            <v>M2</v>
          </cell>
          <cell r="E7802">
            <v>115.2</v>
          </cell>
          <cell r="F7802" t="str">
            <v>SEINFRA</v>
          </cell>
        </row>
        <row r="7803">
          <cell r="B7803">
            <v>0</v>
          </cell>
          <cell r="C7803">
            <v>0</v>
          </cell>
          <cell r="D7803">
            <v>0</v>
          </cell>
          <cell r="E7803">
            <v>0</v>
          </cell>
          <cell r="F7803" t="str">
            <v>SEINFRA</v>
          </cell>
        </row>
        <row r="7804">
          <cell r="B7804" t="str">
            <v>C1337</v>
          </cell>
          <cell r="C7804" t="str">
            <v>ESTRUTURA DE MADEIRA P/ TELHA CERÂMICA OU CONCRETO VÃO 7 A 10m (TESOURAS / TERÇAS / CONTRAVENTAMENTOS / FERRAGENS)</v>
          </cell>
          <cell r="D7804" t="str">
            <v>M2</v>
          </cell>
          <cell r="E7804">
            <v>128.38</v>
          </cell>
          <cell r="F7804" t="str">
            <v>SEINFRA</v>
          </cell>
        </row>
        <row r="7805">
          <cell r="B7805">
            <v>0</v>
          </cell>
          <cell r="C7805">
            <v>0</v>
          </cell>
          <cell r="D7805">
            <v>0</v>
          </cell>
          <cell r="E7805">
            <v>0</v>
          </cell>
          <cell r="F7805" t="str">
            <v>SEINFRA</v>
          </cell>
        </row>
        <row r="7806">
          <cell r="B7806" t="str">
            <v>C1335</v>
          </cell>
          <cell r="C7806" t="str">
            <v>ESTRUTURA DE MADEIRA P/ TELHA CERÂMICA OU CONCRETO VÃO 10 A 13m (TESOURAS / TERÇAS / CONTRAVENTAMENTOS / FERRAGENS)</v>
          </cell>
          <cell r="D7806" t="str">
            <v>M2</v>
          </cell>
          <cell r="E7806">
            <v>144.25</v>
          </cell>
          <cell r="F7806" t="str">
            <v>SEINFRA</v>
          </cell>
        </row>
        <row r="7807">
          <cell r="B7807">
            <v>0</v>
          </cell>
          <cell r="C7807">
            <v>0</v>
          </cell>
          <cell r="D7807">
            <v>0</v>
          </cell>
          <cell r="E7807">
            <v>0</v>
          </cell>
          <cell r="F7807" t="str">
            <v>SEINFRA</v>
          </cell>
        </row>
        <row r="7808">
          <cell r="B7808" t="str">
            <v>C1338</v>
          </cell>
          <cell r="C7808" t="str">
            <v>ESTRUTURA DE MADEIRA P/ TELHA ONDULADA DE FIBROCIMENTO, ALUMÍNIO OU PLÁSTICAS, VÃO 10m</v>
          </cell>
          <cell r="D7808" t="str">
            <v>M2</v>
          </cell>
          <cell r="E7808">
            <v>85.67</v>
          </cell>
          <cell r="F7808" t="str">
            <v>SEINFRA</v>
          </cell>
        </row>
        <row r="7809">
          <cell r="B7809">
            <v>0</v>
          </cell>
          <cell r="C7809">
            <v>0</v>
          </cell>
          <cell r="D7809">
            <v>0</v>
          </cell>
          <cell r="E7809">
            <v>0</v>
          </cell>
          <cell r="F7809" t="str">
            <v>SEINFRA</v>
          </cell>
        </row>
        <row r="7810">
          <cell r="B7810" t="str">
            <v>C1339</v>
          </cell>
          <cell r="C7810" t="str">
            <v>ESTRUTURA DE MADEIRA P/ TELHA ONDULADA DE FIBROCIMENTO, ALUMÍNIO OU PLÁSTICAS,  VÃO 15m</v>
          </cell>
          <cell r="D7810" t="str">
            <v>M2</v>
          </cell>
          <cell r="E7810">
            <v>101.13</v>
          </cell>
          <cell r="F7810" t="str">
            <v>SEINFRA</v>
          </cell>
        </row>
        <row r="7811">
          <cell r="B7811">
            <v>0</v>
          </cell>
          <cell r="C7811">
            <v>0</v>
          </cell>
          <cell r="D7811">
            <v>0</v>
          </cell>
          <cell r="E7811">
            <v>0</v>
          </cell>
          <cell r="F7811" t="str">
            <v>SEINFRA</v>
          </cell>
        </row>
        <row r="7812">
          <cell r="B7812" t="str">
            <v>C1340</v>
          </cell>
          <cell r="C7812" t="str">
            <v>ESTRUTURA DE MADEIRA P/ TELHA ONDULADA DE FIBROCIMENTO, ALUMÍNIO OU PLÁSTICAS, VÃO 20m</v>
          </cell>
          <cell r="D7812" t="str">
            <v>M2</v>
          </cell>
          <cell r="E7812">
            <v>122.66</v>
          </cell>
          <cell r="F7812" t="str">
            <v>SEINFRA</v>
          </cell>
        </row>
        <row r="7813">
          <cell r="B7813">
            <v>0</v>
          </cell>
          <cell r="C7813">
            <v>0</v>
          </cell>
          <cell r="D7813">
            <v>0</v>
          </cell>
          <cell r="E7813">
            <v>0</v>
          </cell>
          <cell r="F7813" t="str">
            <v>SEINFRA</v>
          </cell>
        </row>
        <row r="7814">
          <cell r="B7814" t="str">
            <v>C4511</v>
          </cell>
          <cell r="C7814" t="str">
            <v>ESTRUTURA DE MADEIRA P/ TELHAS ONDULADAS DE FIBROCIMENTO, ALUMÍNIO OU PLÁSTICAS, APOIADA SOBRE PAREDES E/OU LAJES DE FORRO</v>
          </cell>
          <cell r="D7814" t="str">
            <v>M2</v>
          </cell>
          <cell r="E7814">
            <v>60.28</v>
          </cell>
          <cell r="F7814" t="str">
            <v>SEINFRA</v>
          </cell>
        </row>
        <row r="7815">
          <cell r="B7815">
            <v>0</v>
          </cell>
          <cell r="C7815">
            <v>0</v>
          </cell>
          <cell r="D7815">
            <v>0</v>
          </cell>
          <cell r="E7815">
            <v>0</v>
          </cell>
          <cell r="F7815" t="str">
            <v>SEINFRA</v>
          </cell>
        </row>
        <row r="7816">
          <cell r="B7816" t="str">
            <v>C1341</v>
          </cell>
          <cell r="C7816" t="str">
            <v>ESTRUTURA DE MADEIRA P/ TELHA ESTRUTURAL DE FIBROCIMENTO ANCORADA EM LAJES OU EM PAREDES</v>
          </cell>
          <cell r="D7816" t="str">
            <v>M2</v>
          </cell>
          <cell r="E7816">
            <v>33.840000000000003</v>
          </cell>
          <cell r="F7816" t="str">
            <v>SEINFRA</v>
          </cell>
        </row>
        <row r="7817">
          <cell r="B7817">
            <v>0</v>
          </cell>
          <cell r="C7817">
            <v>0</v>
          </cell>
          <cell r="D7817">
            <v>0</v>
          </cell>
          <cell r="E7817">
            <v>0</v>
          </cell>
          <cell r="F7817" t="str">
            <v>SEINFRA</v>
          </cell>
        </row>
        <row r="7818">
          <cell r="B7818" t="str">
            <v>C3005</v>
          </cell>
          <cell r="C7818" t="str">
            <v>MADEIRAMENTO P/TELHA CERÂMICA C/ REAPROVEITAMENTO</v>
          </cell>
          <cell r="D7818" t="str">
            <v>M2</v>
          </cell>
          <cell r="E7818">
            <v>33.700000000000003</v>
          </cell>
          <cell r="F7818" t="str">
            <v>SEINFRA</v>
          </cell>
        </row>
        <row r="7819">
          <cell r="B7819" t="str">
            <v>C4459</v>
          </cell>
          <cell r="C7819" t="str">
            <v>MADEIRAMENTO P/ TELHA CERÂMICA - (RIPA, CAIBRO)</v>
          </cell>
          <cell r="D7819" t="str">
            <v>M2</v>
          </cell>
          <cell r="E7819">
            <v>43.58</v>
          </cell>
          <cell r="F7819" t="str">
            <v>SEINFRA</v>
          </cell>
        </row>
        <row r="7820">
          <cell r="B7820" t="str">
            <v>C4460</v>
          </cell>
          <cell r="C7820" t="str">
            <v>MADEIRAMENTO P/ TELHA CERÂMICA - (RIPA, CAIBRO, LINHA)</v>
          </cell>
          <cell r="D7820" t="str">
            <v>M2</v>
          </cell>
          <cell r="E7820">
            <v>75.400000000000006</v>
          </cell>
          <cell r="F7820" t="str">
            <v>SEINFRA</v>
          </cell>
        </row>
        <row r="7821">
          <cell r="B7821" t="str">
            <v>C4467</v>
          </cell>
          <cell r="C7821" t="str">
            <v>MADEIRAMENTO P/TELHA CERÂMICA - (RIPA, CAIBRO, LINHA) - CASA POPULAR</v>
          </cell>
          <cell r="D7821" t="str">
            <v>M2</v>
          </cell>
          <cell r="E7821">
            <v>52.47</v>
          </cell>
          <cell r="F7821" t="str">
            <v>SEINFRA</v>
          </cell>
        </row>
        <row r="7822">
          <cell r="B7822" t="str">
            <v>C3006</v>
          </cell>
          <cell r="C7822" t="str">
            <v>MADEIRAMENTO P/TELHA FIBROCIMENTO C/ REAPROVEITAMENTO</v>
          </cell>
          <cell r="D7822" t="str">
            <v>M2</v>
          </cell>
          <cell r="E7822">
            <v>33.479999999999997</v>
          </cell>
          <cell r="F7822" t="str">
            <v>SEINFRA</v>
          </cell>
        </row>
        <row r="7823">
          <cell r="B7823" t="str">
            <v>C2237</v>
          </cell>
          <cell r="C7823" t="str">
            <v>RIPA DE PEROBA (2X8)cm</v>
          </cell>
          <cell r="D7823" t="str">
            <v>M</v>
          </cell>
          <cell r="E7823">
            <v>17.7</v>
          </cell>
          <cell r="F7823" t="str">
            <v>SEINFRA</v>
          </cell>
        </row>
        <row r="7824">
          <cell r="B7824" t="str">
            <v>C2460</v>
          </cell>
          <cell r="C7824" t="str">
            <v>TESOURA EM MASSARANDUBA C/ACESSÓRIOS</v>
          </cell>
          <cell r="D7824" t="str">
            <v>M</v>
          </cell>
          <cell r="E7824">
            <v>104.23</v>
          </cell>
          <cell r="F7824" t="str">
            <v>SEINFRA</v>
          </cell>
        </row>
        <row r="7825">
          <cell r="B7825" t="str">
            <v>C2678</v>
          </cell>
          <cell r="C7825" t="str">
            <v>VIGA DE MADEIRA MACIÇA 6" X 3"</v>
          </cell>
          <cell r="D7825" t="str">
            <v>M</v>
          </cell>
          <cell r="E7825">
            <v>51.94</v>
          </cell>
          <cell r="F7825" t="str">
            <v>SEINFRA</v>
          </cell>
        </row>
        <row r="7826">
          <cell r="B7826" t="str">
            <v>C3721</v>
          </cell>
          <cell r="C7826" t="str">
            <v>VIGA DE MADEIRA MACIÇA 10"x 4"</v>
          </cell>
          <cell r="D7826" t="str">
            <v>M</v>
          </cell>
          <cell r="E7826">
            <v>124.97</v>
          </cell>
          <cell r="F7826" t="str">
            <v>SEINFRA</v>
          </cell>
        </row>
        <row r="7827">
          <cell r="B7827" t="str">
            <v>ESTRUTURA METÁLICA</v>
          </cell>
          <cell r="C7827">
            <v>0</v>
          </cell>
          <cell r="D7827">
            <v>0</v>
          </cell>
          <cell r="E7827">
            <v>7289.1</v>
          </cell>
          <cell r="F7827" t="str">
            <v>SEINFRA</v>
          </cell>
        </row>
        <row r="7828">
          <cell r="B7828" t="str">
            <v>C0818</v>
          </cell>
          <cell r="C7828" t="str">
            <v>COLUNAS P/PÉ DIREITO DE 6m  VÃO DE 20m</v>
          </cell>
          <cell r="D7828" t="str">
            <v>M2</v>
          </cell>
          <cell r="E7828">
            <v>46.32</v>
          </cell>
          <cell r="F7828" t="str">
            <v>SEINFRA</v>
          </cell>
        </row>
        <row r="7829">
          <cell r="B7829" t="str">
            <v>C0819</v>
          </cell>
          <cell r="C7829" t="str">
            <v>COLUNAS P/PÉ DIREITO DE 6m  VÃO DE 30m</v>
          </cell>
          <cell r="D7829" t="str">
            <v>M2</v>
          </cell>
          <cell r="E7829">
            <v>52.35</v>
          </cell>
          <cell r="F7829" t="str">
            <v>SEINFRA</v>
          </cell>
        </row>
        <row r="7830">
          <cell r="B7830" t="str">
            <v>C0820</v>
          </cell>
          <cell r="C7830" t="str">
            <v>COLUNAS P/PÉ DIREITO DE 6m  VÃO DE 40m</v>
          </cell>
          <cell r="D7830" t="str">
            <v>M2</v>
          </cell>
          <cell r="E7830">
            <v>57.88</v>
          </cell>
          <cell r="F7830" t="str">
            <v>SEINFRA</v>
          </cell>
        </row>
        <row r="7831">
          <cell r="B7831" t="str">
            <v>C1326</v>
          </cell>
          <cell r="C7831" t="str">
            <v>ESTRUTURA DE AÇO EM ARCO VÃO DE 20m</v>
          </cell>
          <cell r="D7831" t="str">
            <v>M2</v>
          </cell>
          <cell r="E7831">
            <v>105.81</v>
          </cell>
          <cell r="F7831" t="str">
            <v>SEINFRA</v>
          </cell>
        </row>
        <row r="7832">
          <cell r="B7832" t="str">
            <v>C1327</v>
          </cell>
          <cell r="C7832" t="str">
            <v>ESTRUTURA DE AÇO EM ARCO VÃO DE 30m</v>
          </cell>
          <cell r="D7832" t="str">
            <v>M2</v>
          </cell>
          <cell r="E7832">
            <v>109.26</v>
          </cell>
          <cell r="F7832" t="str">
            <v>SEINFRA</v>
          </cell>
        </row>
        <row r="7833">
          <cell r="B7833" t="str">
            <v>C1328</v>
          </cell>
          <cell r="C7833" t="str">
            <v>ESTRUTURA DE AÇO EM ARCO VÃO DE 40m</v>
          </cell>
          <cell r="D7833" t="str">
            <v>M2</v>
          </cell>
          <cell r="E7833">
            <v>117.82</v>
          </cell>
          <cell r="F7833" t="str">
            <v>SEINFRA</v>
          </cell>
        </row>
        <row r="7834">
          <cell r="B7834" t="str">
            <v>C1329</v>
          </cell>
          <cell r="C7834" t="str">
            <v>ESTRUTURA DE AÇO EM SHED VÃO DE 20m</v>
          </cell>
          <cell r="D7834" t="str">
            <v>M2</v>
          </cell>
          <cell r="E7834">
            <v>146.78</v>
          </cell>
          <cell r="F7834" t="str">
            <v>SEINFRA</v>
          </cell>
        </row>
        <row r="7835">
          <cell r="B7835" t="str">
            <v>C1330</v>
          </cell>
          <cell r="C7835" t="str">
            <v>ESTRUTURA DE AÇO EM SHED VÃO DE 30m</v>
          </cell>
          <cell r="D7835" t="str">
            <v>M2</v>
          </cell>
          <cell r="E7835">
            <v>152.47999999999999</v>
          </cell>
          <cell r="F7835" t="str">
            <v>SEINFRA</v>
          </cell>
        </row>
        <row r="7836">
          <cell r="B7836" t="str">
            <v>C1331</v>
          </cell>
          <cell r="C7836" t="str">
            <v>ESTRUTURA DE AÇO EM SHED VÃO DE 40m</v>
          </cell>
          <cell r="D7836" t="str">
            <v>M2</v>
          </cell>
          <cell r="E7836">
            <v>157.97999999999999</v>
          </cell>
          <cell r="F7836" t="str">
            <v>SEINFRA</v>
          </cell>
        </row>
        <row r="7837">
          <cell r="B7837" t="str">
            <v>C1332</v>
          </cell>
          <cell r="C7837" t="str">
            <v>ESTRUTURA DE AÇO TIPO FINK VÃO DE 20m</v>
          </cell>
          <cell r="D7837" t="str">
            <v>M2</v>
          </cell>
          <cell r="E7837">
            <v>116</v>
          </cell>
          <cell r="F7837" t="str">
            <v>SEINFRA</v>
          </cell>
        </row>
        <row r="7838">
          <cell r="B7838" t="str">
            <v>C1333</v>
          </cell>
          <cell r="C7838" t="str">
            <v>ESTRUTURA DE AÇO TIPO FINK VÃO DE 30m</v>
          </cell>
          <cell r="D7838" t="str">
            <v>M2</v>
          </cell>
          <cell r="E7838">
            <v>121.85</v>
          </cell>
          <cell r="F7838" t="str">
            <v>SEINFRA</v>
          </cell>
        </row>
        <row r="7839">
          <cell r="B7839" t="str">
            <v>C1334</v>
          </cell>
          <cell r="C7839" t="str">
            <v>ESTRUTURA DE AÇO TIPO FINK VÃO DE 40m</v>
          </cell>
          <cell r="D7839" t="str">
            <v>M2</v>
          </cell>
          <cell r="E7839">
            <v>126.67</v>
          </cell>
          <cell r="F7839" t="str">
            <v>SEINFRA</v>
          </cell>
        </row>
        <row r="7840">
          <cell r="B7840" t="str">
            <v>C1318</v>
          </cell>
          <cell r="C7840" t="str">
            <v>ESTRUTURA DE ALUMÍNIO EM ARCO VÃO DE 20m</v>
          </cell>
          <cell r="D7840" t="str">
            <v>M2</v>
          </cell>
          <cell r="E7840">
            <v>168.03</v>
          </cell>
          <cell r="F7840" t="str">
            <v>SEINFRA</v>
          </cell>
        </row>
        <row r="7841">
          <cell r="B7841" t="str">
            <v>C1319</v>
          </cell>
          <cell r="C7841" t="str">
            <v>ESTRUTURA DE ALUMÍNIO EM ARCO VÃO DE 30m</v>
          </cell>
          <cell r="D7841" t="str">
            <v>M2</v>
          </cell>
          <cell r="E7841">
            <v>188.91</v>
          </cell>
          <cell r="F7841" t="str">
            <v>SEINFRA</v>
          </cell>
        </row>
        <row r="7842">
          <cell r="B7842" t="str">
            <v>C1320</v>
          </cell>
          <cell r="C7842" t="str">
            <v>ESTRUTURA DE ALUMÍNIO EM ARCO VÃO DE 40m</v>
          </cell>
          <cell r="D7842" t="str">
            <v>M2</v>
          </cell>
          <cell r="E7842">
            <v>209.79</v>
          </cell>
          <cell r="F7842" t="str">
            <v>SEINFRA</v>
          </cell>
        </row>
        <row r="7843">
          <cell r="B7843" t="str">
            <v>C1324</v>
          </cell>
          <cell r="C7843" t="str">
            <v>ESTRUTURA DE ALUMÍNIO EM DUAS ÁGUAS VÃO DE 20m</v>
          </cell>
          <cell r="D7843" t="str">
            <v>M2</v>
          </cell>
          <cell r="E7843">
            <v>177.31</v>
          </cell>
          <cell r="F7843" t="str">
            <v>SEINFRA</v>
          </cell>
        </row>
        <row r="7844">
          <cell r="B7844" t="str">
            <v>C1321</v>
          </cell>
          <cell r="C7844" t="str">
            <v>ESTRUTURA DE ALUMÍNIO EM DUAS ÁGUAS VÃO DE 25m</v>
          </cell>
          <cell r="D7844" t="str">
            <v>M2</v>
          </cell>
          <cell r="E7844">
            <v>191.23</v>
          </cell>
          <cell r="F7844" t="str">
            <v>SEINFRA</v>
          </cell>
        </row>
        <row r="7845">
          <cell r="B7845" t="str">
            <v>C1322</v>
          </cell>
          <cell r="C7845" t="str">
            <v>ESTRUTURA DE ALUMÍNIO EM DUAS ÁGUAS VÃO DE 30m</v>
          </cell>
          <cell r="D7845" t="str">
            <v>M2</v>
          </cell>
          <cell r="E7845">
            <v>205.15</v>
          </cell>
          <cell r="F7845" t="str">
            <v>SEINFRA</v>
          </cell>
        </row>
        <row r="7846">
          <cell r="B7846" t="str">
            <v>C1323</v>
          </cell>
          <cell r="C7846" t="str">
            <v>ESTRUTURA DE ALUMÍNIO EM DUAS ÁGUAS VÃO DE 40m</v>
          </cell>
          <cell r="D7846" t="str">
            <v>M2</v>
          </cell>
          <cell r="E7846">
            <v>228.35</v>
          </cell>
          <cell r="F7846" t="str">
            <v>SEINFRA</v>
          </cell>
        </row>
        <row r="7847">
          <cell r="B7847" t="str">
            <v>C1325</v>
          </cell>
          <cell r="C7847" t="str">
            <v>ESTRUTURA DE ALUMÍNIO EM SHED VÃO DE 20 A 30m</v>
          </cell>
          <cell r="D7847" t="str">
            <v>M2</v>
          </cell>
          <cell r="E7847">
            <v>230.67</v>
          </cell>
          <cell r="F7847" t="str">
            <v>SEINFRA</v>
          </cell>
        </row>
        <row r="7848">
          <cell r="B7848" t="str">
            <v>C1342</v>
          </cell>
          <cell r="C7848" t="str">
            <v>ESTRUTURA ESPACIAL DE ALUMÍNIO VÃO DE 20m</v>
          </cell>
          <cell r="D7848" t="str">
            <v>M2</v>
          </cell>
          <cell r="E7848">
            <v>178.41</v>
          </cell>
          <cell r="F7848" t="str">
            <v>SEINFRA</v>
          </cell>
        </row>
        <row r="7849">
          <cell r="B7849" t="str">
            <v>C1343</v>
          </cell>
          <cell r="C7849" t="str">
            <v>ESTRUTURA ESPACIAL DE ALUMÍNIO VÃO DE 30m</v>
          </cell>
          <cell r="D7849" t="str">
            <v>M2</v>
          </cell>
          <cell r="E7849">
            <v>208.57</v>
          </cell>
          <cell r="F7849" t="str">
            <v>SEINFRA</v>
          </cell>
        </row>
        <row r="7850">
          <cell r="B7850" t="str">
            <v>C1344</v>
          </cell>
          <cell r="C7850" t="str">
            <v>ESTRUTURA ESPACIAL DE ALUMÍNIO VÃO DE 40m</v>
          </cell>
          <cell r="D7850" t="str">
            <v>M2</v>
          </cell>
          <cell r="E7850">
            <v>236.41</v>
          </cell>
          <cell r="F7850" t="str">
            <v>SEINFRA</v>
          </cell>
        </row>
        <row r="7851">
          <cell r="B7851" t="str">
            <v>C1345</v>
          </cell>
          <cell r="C7851" t="str">
            <v>ESTRUTURA ESPACIAL DE ALUMÍNIO VÃO DE 50m</v>
          </cell>
          <cell r="D7851" t="str">
            <v>M2</v>
          </cell>
          <cell r="E7851">
            <v>264.25</v>
          </cell>
          <cell r="F7851" t="str">
            <v>SEINFRA</v>
          </cell>
        </row>
        <row r="7852">
          <cell r="B7852" t="str">
            <v>C1346</v>
          </cell>
          <cell r="C7852" t="str">
            <v>ESTRUTURA ESPACIAL DE ALUMÍNIO VÃO DE 60m</v>
          </cell>
          <cell r="D7852" t="str">
            <v>M2</v>
          </cell>
          <cell r="E7852">
            <v>292.08999999999997</v>
          </cell>
          <cell r="F7852" t="str">
            <v>SEINFRA</v>
          </cell>
        </row>
        <row r="7853">
          <cell r="B7853" t="str">
            <v>C1352</v>
          </cell>
          <cell r="C7853" t="str">
            <v>ESTRUTURA METÁLICA EM TUBO DE AÇO 150mm, INCLUS. PINTURA</v>
          </cell>
          <cell r="D7853" t="str">
            <v>M</v>
          </cell>
          <cell r="E7853">
            <v>364.72</v>
          </cell>
          <cell r="F7853" t="str">
            <v>SEINFRA</v>
          </cell>
        </row>
        <row r="7854">
          <cell r="B7854" t="str">
            <v>C1353</v>
          </cell>
          <cell r="C7854" t="str">
            <v>ESTRUTURA METÁLICA TRELIÇADA EM AÇO, EM MARQUISES</v>
          </cell>
          <cell r="D7854" t="str">
            <v>M2</v>
          </cell>
          <cell r="E7854">
            <v>153.44</v>
          </cell>
          <cell r="F7854" t="str">
            <v>SEINFRA</v>
          </cell>
        </row>
        <row r="7855">
          <cell r="B7855" t="str">
            <v>C1600</v>
          </cell>
          <cell r="C7855" t="str">
            <v>LANTERNIM SIMPLES VÃO DE 20m</v>
          </cell>
          <cell r="D7855" t="str">
            <v>M2</v>
          </cell>
          <cell r="E7855">
            <v>19.75</v>
          </cell>
          <cell r="F7855" t="str">
            <v>SEINFRA</v>
          </cell>
        </row>
        <row r="7856">
          <cell r="B7856" t="str">
            <v>C1601</v>
          </cell>
          <cell r="C7856" t="str">
            <v>LANTERNIM SIMPLES VÃO DE 30m</v>
          </cell>
          <cell r="D7856" t="str">
            <v>M2</v>
          </cell>
          <cell r="E7856">
            <v>25.46</v>
          </cell>
          <cell r="F7856" t="str">
            <v>SEINFRA</v>
          </cell>
        </row>
        <row r="7857">
          <cell r="B7857" t="str">
            <v>C1602</v>
          </cell>
          <cell r="C7857" t="str">
            <v>LANTERNIM SIMPLES VÃO DE 40m</v>
          </cell>
          <cell r="D7857" t="str">
            <v>M2</v>
          </cell>
          <cell r="E7857">
            <v>32.69</v>
          </cell>
          <cell r="F7857" t="str">
            <v>SEINFRA</v>
          </cell>
        </row>
        <row r="7858">
          <cell r="B7858" t="str">
            <v>C1597</v>
          </cell>
          <cell r="C7858" t="str">
            <v>LANTERNIM DUPLO VÃO DE 20m</v>
          </cell>
          <cell r="D7858" t="str">
            <v>M2</v>
          </cell>
          <cell r="E7858">
            <v>34.479999999999997</v>
          </cell>
          <cell r="F7858" t="str">
            <v>SEINFRA</v>
          </cell>
        </row>
        <row r="7859">
          <cell r="B7859" t="str">
            <v>C1598</v>
          </cell>
          <cell r="C7859" t="str">
            <v>LANTERNIM DUPLO VÃO DE 30m</v>
          </cell>
          <cell r="D7859" t="str">
            <v>M2</v>
          </cell>
          <cell r="E7859">
            <v>40.33</v>
          </cell>
          <cell r="F7859" t="str">
            <v>SEINFRA</v>
          </cell>
        </row>
        <row r="7860">
          <cell r="B7860" t="str">
            <v>C1599</v>
          </cell>
          <cell r="C7860" t="str">
            <v>LANTERNIM DUPLO VÃO DE 40m</v>
          </cell>
          <cell r="D7860" t="str">
            <v>M2</v>
          </cell>
          <cell r="E7860">
            <v>45.86</v>
          </cell>
          <cell r="F7860" t="str">
            <v>SEINFRA</v>
          </cell>
        </row>
        <row r="7861">
          <cell r="B7861" t="str">
            <v>C1879</v>
          </cell>
          <cell r="C7861" t="str">
            <v>PERFIL METÁLICO ' I ', PRÉ-PINTADO C/ H=200mm</v>
          </cell>
          <cell r="D7861" t="str">
            <v>M</v>
          </cell>
          <cell r="E7861">
            <v>292.43</v>
          </cell>
          <cell r="F7861" t="str">
            <v>SEINFRA</v>
          </cell>
        </row>
        <row r="7862">
          <cell r="B7862" t="str">
            <v>C1878</v>
          </cell>
          <cell r="C7862" t="str">
            <v>PERFIL METÁLICO  ' I ', PRÉ-PINTADO C/ H=300mm</v>
          </cell>
          <cell r="D7862" t="str">
            <v>M</v>
          </cell>
          <cell r="E7862">
            <v>536.78</v>
          </cell>
          <cell r="F7862" t="str">
            <v>SEINFRA</v>
          </cell>
        </row>
        <row r="7863">
          <cell r="B7863" t="str">
            <v>C1880</v>
          </cell>
          <cell r="C7863" t="str">
            <v>PERFIL METÁLICO ' I ', PRÉ-PINTADO C/ H=400mm</v>
          </cell>
          <cell r="D7863" t="str">
            <v>M</v>
          </cell>
          <cell r="E7863">
            <v>691.51</v>
          </cell>
          <cell r="F7863" t="str">
            <v>SEINFRA</v>
          </cell>
        </row>
        <row r="7864">
          <cell r="B7864" t="str">
            <v>C1881</v>
          </cell>
          <cell r="C7864" t="str">
            <v>PERFIL METÁLICO ' I ', PRÉ-PINTADO C/ H=500mm</v>
          </cell>
          <cell r="D7864" t="str">
            <v>M</v>
          </cell>
          <cell r="E7864">
            <v>938.14</v>
          </cell>
          <cell r="F7864" t="str">
            <v>SEINFRA</v>
          </cell>
        </row>
        <row r="7865">
          <cell r="B7865" t="str">
            <v>C4395</v>
          </cell>
          <cell r="C7865" t="str">
            <v>PERFIL "U" EM ALUMÍNIO 3/4" x 3/4" P/ COBERTURA</v>
          </cell>
          <cell r="D7865" t="str">
            <v>M</v>
          </cell>
          <cell r="E7865">
            <v>23.16</v>
          </cell>
          <cell r="F7865" t="str">
            <v>SEINFRA</v>
          </cell>
        </row>
        <row r="7866">
          <cell r="B7866" t="str">
            <v>TELHAS</v>
          </cell>
          <cell r="C7866">
            <v>0</v>
          </cell>
          <cell r="D7866">
            <v>0</v>
          </cell>
          <cell r="E7866">
            <v>4643.38</v>
          </cell>
          <cell r="F7866" t="str">
            <v>SEINFRA</v>
          </cell>
        </row>
        <row r="7867">
          <cell r="B7867" t="str">
            <v>C0041</v>
          </cell>
          <cell r="C7867" t="str">
            <v>ALGEIROZ EM TELHAMENTO COLONIAL</v>
          </cell>
          <cell r="D7867" t="str">
            <v>M</v>
          </cell>
          <cell r="E7867">
            <v>20.440000000000001</v>
          </cell>
          <cell r="F7867" t="str">
            <v>SEINFRA</v>
          </cell>
        </row>
        <row r="7868">
          <cell r="B7868" t="str">
            <v>C0387</v>
          </cell>
          <cell r="C7868" t="str">
            <v>BEIRA E BICA EM TELHA COLONIAL</v>
          </cell>
          <cell r="D7868" t="str">
            <v>M</v>
          </cell>
          <cell r="E7868">
            <v>10.220000000000001</v>
          </cell>
          <cell r="F7868" t="str">
            <v>SEINFRA</v>
          </cell>
        </row>
        <row r="7869">
          <cell r="B7869" t="str">
            <v>C0675</v>
          </cell>
          <cell r="C7869" t="str">
            <v>CANTONEIRA DE FIBROCIMENTO P/TELHA ONDULADA</v>
          </cell>
          <cell r="D7869" t="str">
            <v>M</v>
          </cell>
          <cell r="E7869">
            <v>43.95</v>
          </cell>
          <cell r="F7869" t="str">
            <v>SEINFRA</v>
          </cell>
        </row>
        <row r="7870">
          <cell r="B7870" t="str">
            <v>C0768</v>
          </cell>
          <cell r="C7870" t="str">
            <v>CHAPA CORRUGADA DE ALUMÍNIO E=0.7MM</v>
          </cell>
          <cell r="D7870" t="str">
            <v>M2</v>
          </cell>
          <cell r="E7870">
            <v>77.88</v>
          </cell>
          <cell r="F7870" t="str">
            <v>SEINFRA</v>
          </cell>
        </row>
        <row r="7871">
          <cell r="B7871" t="str">
            <v>C0803</v>
          </cell>
          <cell r="C7871" t="str">
            <v>COBERTURA C/TELHA PVC RÍGIDO INCLINAÇÃO 27%</v>
          </cell>
          <cell r="D7871" t="str">
            <v>M2</v>
          </cell>
          <cell r="E7871">
            <v>56.65</v>
          </cell>
          <cell r="F7871" t="str">
            <v>SEINFRA</v>
          </cell>
        </row>
        <row r="7872">
          <cell r="B7872" t="str">
            <v>C0987</v>
          </cell>
          <cell r="C7872" t="str">
            <v>CUMEEIRA ARTICULADA DE FIBROCIMENTO P/TELHA MODULADA</v>
          </cell>
          <cell r="D7872" t="str">
            <v>M</v>
          </cell>
          <cell r="E7872">
            <v>61.1</v>
          </cell>
          <cell r="F7872" t="str">
            <v>SEINFRA</v>
          </cell>
        </row>
        <row r="7873">
          <cell r="B7873" t="str">
            <v>C0988</v>
          </cell>
          <cell r="C7873" t="str">
            <v>CUMEEIRA ARTICULADA DE FIBROCIMENTO P/TELHA VOGATEX</v>
          </cell>
          <cell r="D7873" t="str">
            <v>M</v>
          </cell>
          <cell r="E7873">
            <v>41.79</v>
          </cell>
          <cell r="F7873" t="str">
            <v>SEINFRA</v>
          </cell>
        </row>
        <row r="7874">
          <cell r="B7874" t="str">
            <v>C0989</v>
          </cell>
          <cell r="C7874" t="str">
            <v>CUMEEIRA CERÂMICA DA TELHA CANAL "TIMOM"</v>
          </cell>
          <cell r="D7874" t="str">
            <v>M</v>
          </cell>
          <cell r="E7874">
            <v>22.32</v>
          </cell>
          <cell r="F7874" t="str">
            <v>SEINFRA</v>
          </cell>
        </row>
        <row r="7875">
          <cell r="B7875" t="str">
            <v>C0990</v>
          </cell>
          <cell r="C7875" t="str">
            <v>CUMEEIRA CERÂMICA DA TELHA RETANGULAR "TIMOM"</v>
          </cell>
          <cell r="D7875" t="str">
            <v>M</v>
          </cell>
          <cell r="E7875">
            <v>22.02</v>
          </cell>
          <cell r="F7875" t="str">
            <v>SEINFRA</v>
          </cell>
        </row>
        <row r="7876">
          <cell r="B7876" t="str">
            <v>C0993</v>
          </cell>
          <cell r="C7876" t="str">
            <v>CUMEEIRA DE ALUMÍNIO E=0.8mm</v>
          </cell>
          <cell r="D7876" t="str">
            <v>M</v>
          </cell>
          <cell r="E7876">
            <v>50.46</v>
          </cell>
          <cell r="F7876" t="str">
            <v>SEINFRA</v>
          </cell>
        </row>
        <row r="7877">
          <cell r="B7877" t="str">
            <v>C0994</v>
          </cell>
          <cell r="C7877" t="str">
            <v>CUMEEIRA DE CONCRETO COLORIDA INCLUSIVE EMBOÇAMENTO</v>
          </cell>
          <cell r="D7877" t="str">
            <v>M</v>
          </cell>
          <cell r="E7877">
            <v>78.69</v>
          </cell>
          <cell r="F7877" t="str">
            <v>SEINFRA</v>
          </cell>
        </row>
        <row r="7878">
          <cell r="B7878" t="str">
            <v>C0995</v>
          </cell>
          <cell r="C7878" t="str">
            <v>CUMEEIRA NORMAL DE FIBROCIMENTO P/TELHA CANALETE 49</v>
          </cell>
          <cell r="D7878" t="str">
            <v>M</v>
          </cell>
          <cell r="E7878">
            <v>116.73</v>
          </cell>
          <cell r="F7878" t="str">
            <v>SEINFRA</v>
          </cell>
        </row>
        <row r="7879">
          <cell r="B7879" t="str">
            <v>C0996</v>
          </cell>
          <cell r="C7879" t="str">
            <v>CUMEEIRA NORMAL DE FIBROCIMENTO P/TELHA CANALETE 90</v>
          </cell>
          <cell r="D7879" t="str">
            <v>M</v>
          </cell>
          <cell r="E7879">
            <v>125.4</v>
          </cell>
          <cell r="F7879" t="str">
            <v>SEINFRA</v>
          </cell>
        </row>
        <row r="7880">
          <cell r="B7880" t="str">
            <v>C0997</v>
          </cell>
          <cell r="C7880" t="str">
            <v>CUMEEIRA NORMAL DE FIBROCIMENTO P/TELHA KALHETA DELTA</v>
          </cell>
          <cell r="D7880" t="str">
            <v>M</v>
          </cell>
          <cell r="E7880">
            <v>99.43</v>
          </cell>
          <cell r="F7880" t="str">
            <v>SEINFRA</v>
          </cell>
        </row>
        <row r="7881">
          <cell r="B7881" t="str">
            <v>C0998</v>
          </cell>
          <cell r="C7881" t="str">
            <v>CUMEEIRA NORMAL DE FIBROCIMENTO P/TELHA KALHETÃO</v>
          </cell>
          <cell r="D7881" t="str">
            <v>M</v>
          </cell>
          <cell r="E7881">
            <v>124.14</v>
          </cell>
          <cell r="F7881" t="str">
            <v>SEINFRA</v>
          </cell>
        </row>
        <row r="7882">
          <cell r="B7882" t="str">
            <v>C0999</v>
          </cell>
          <cell r="C7882" t="str">
            <v>CUMEEIRA NORMAL DE FIBROCIMENTO P/TELHA MAXIPLAC</v>
          </cell>
          <cell r="D7882" t="str">
            <v>M</v>
          </cell>
          <cell r="E7882">
            <v>73.760000000000005</v>
          </cell>
          <cell r="F7882" t="str">
            <v>SEINFRA</v>
          </cell>
        </row>
        <row r="7883">
          <cell r="B7883" t="str">
            <v>C1000</v>
          </cell>
          <cell r="C7883" t="str">
            <v>CUMEEIRA NORMAL DE FIBROCIMENTO P/TELHA ONDULADA</v>
          </cell>
          <cell r="D7883" t="str">
            <v>M</v>
          </cell>
          <cell r="E7883">
            <v>33.93</v>
          </cell>
          <cell r="F7883" t="str">
            <v>SEINFRA</v>
          </cell>
        </row>
        <row r="7884">
          <cell r="B7884" t="str">
            <v>C1001</v>
          </cell>
          <cell r="C7884" t="str">
            <v>CUMEEIRA NORMAL PARA TELHA DE MADEIRA</v>
          </cell>
          <cell r="D7884" t="str">
            <v>M</v>
          </cell>
          <cell r="E7884">
            <v>18.850000000000001</v>
          </cell>
          <cell r="F7884" t="str">
            <v>SEINFRA</v>
          </cell>
        </row>
        <row r="7885">
          <cell r="B7885" t="str">
            <v>C4463</v>
          </cell>
          <cell r="C7885" t="str">
            <v>CUMEEIRA TELHA CERÂMICA, EMBOÇADA</v>
          </cell>
          <cell r="D7885" t="str">
            <v>M</v>
          </cell>
          <cell r="E7885">
            <v>20.43</v>
          </cell>
          <cell r="F7885" t="str">
            <v>SEINFRA</v>
          </cell>
        </row>
        <row r="7886">
          <cell r="B7886" t="str">
            <v>C1002</v>
          </cell>
          <cell r="C7886" t="str">
            <v>CUMEEIRA TERMOACÚSTICA</v>
          </cell>
          <cell r="D7886" t="str">
            <v>M</v>
          </cell>
          <cell r="E7886">
            <v>60.74</v>
          </cell>
          <cell r="F7886" t="str">
            <v>SEINFRA</v>
          </cell>
        </row>
        <row r="7887">
          <cell r="B7887" t="str">
            <v>C1003</v>
          </cell>
          <cell r="C7887" t="str">
            <v>CUMEEIRA TIPO ONDULINE EM ESTRUTURA DE MADEIRA</v>
          </cell>
          <cell r="D7887" t="str">
            <v>M</v>
          </cell>
          <cell r="E7887">
            <v>42.42</v>
          </cell>
          <cell r="F7887" t="str">
            <v>SEINFRA</v>
          </cell>
        </row>
        <row r="7888">
          <cell r="B7888" t="str">
            <v>C1004</v>
          </cell>
          <cell r="C7888" t="str">
            <v>CUMEEIRA TIPO ONDULINE EM ESTRUTURA METÁLICA</v>
          </cell>
          <cell r="D7888" t="str">
            <v>M</v>
          </cell>
          <cell r="E7888">
            <v>55.72</v>
          </cell>
          <cell r="F7888" t="str">
            <v>SEINFRA</v>
          </cell>
        </row>
        <row r="7889">
          <cell r="B7889" t="str">
            <v>C1005</v>
          </cell>
          <cell r="C7889" t="str">
            <v>CUMEEIRA TIPO SHED OU RUFO DE FIBROCIMENTO P/TELHA ONDULADA</v>
          </cell>
          <cell r="D7889" t="str">
            <v>M</v>
          </cell>
          <cell r="E7889">
            <v>49.61</v>
          </cell>
          <cell r="F7889" t="str">
            <v>SEINFRA</v>
          </cell>
        </row>
        <row r="7890">
          <cell r="B7890" t="str">
            <v>C1006</v>
          </cell>
          <cell r="C7890" t="str">
            <v>CUMEEIRA UNIVERSAL DE FIBROCIMENTO P/TELHA ONDULADA</v>
          </cell>
          <cell r="D7890" t="str">
            <v>M</v>
          </cell>
          <cell r="E7890">
            <v>39.200000000000003</v>
          </cell>
          <cell r="F7890" t="str">
            <v>SEINFRA</v>
          </cell>
        </row>
        <row r="7891">
          <cell r="B7891" t="str">
            <v>C3858</v>
          </cell>
          <cell r="C7891" t="str">
            <v>DESMONTAGEM DE TELHAMENTO EM ESTRUTURAS METÁLICAS</v>
          </cell>
          <cell r="D7891" t="str">
            <v>M2</v>
          </cell>
          <cell r="E7891">
            <v>7.45</v>
          </cell>
          <cell r="F7891" t="str">
            <v>SEINFRA</v>
          </cell>
        </row>
        <row r="7892">
          <cell r="B7892" t="str">
            <v>C4464</v>
          </cell>
          <cell r="C7892" t="str">
            <v>EMBOÇAMENTO DA ÚLTIMA FIADA TELHA CERÂMICA</v>
          </cell>
          <cell r="D7892" t="str">
            <v>M</v>
          </cell>
          <cell r="E7892">
            <v>10.210000000000001</v>
          </cell>
          <cell r="F7892" t="str">
            <v>SEINFRA</v>
          </cell>
        </row>
        <row r="7893">
          <cell r="B7893" t="str">
            <v>C1363</v>
          </cell>
          <cell r="C7893" t="str">
            <v>FECHAMENTO LATERAL C/TELHA DE FIBROCIMENTO ONDULADA E=6mm</v>
          </cell>
          <cell r="D7893" t="str">
            <v>M2</v>
          </cell>
          <cell r="E7893">
            <v>39.840000000000003</v>
          </cell>
          <cell r="F7893" t="str">
            <v>SEINFRA</v>
          </cell>
        </row>
        <row r="7894">
          <cell r="B7894" t="str">
            <v>C1380</v>
          </cell>
          <cell r="C7894" t="str">
            <v>FIXAÇÃO DE TELHAS CANALETE 90-(LINHA DE FIXAÇÃO)</v>
          </cell>
          <cell r="D7894" t="str">
            <v>UN</v>
          </cell>
          <cell r="E7894">
            <v>183.81</v>
          </cell>
          <cell r="F7894" t="str">
            <v>SEINFRA</v>
          </cell>
        </row>
        <row r="7895">
          <cell r="B7895" t="str">
            <v>C1381</v>
          </cell>
          <cell r="C7895" t="str">
            <v>FIXAÇÃO DE TELHAS KALHETÃO (LINHA DE FIXAÇÃO)</v>
          </cell>
          <cell r="D7895" t="str">
            <v>UN</v>
          </cell>
          <cell r="E7895">
            <v>109.27</v>
          </cell>
          <cell r="F7895" t="str">
            <v>SEINFRA</v>
          </cell>
        </row>
        <row r="7896">
          <cell r="B7896" t="str">
            <v>C3859</v>
          </cell>
          <cell r="C7896" t="str">
            <v>MONTAGEM DE TELHAMENTO EM ESTRUTURAS METÁLICAS</v>
          </cell>
          <cell r="D7896" t="str">
            <v>M2</v>
          </cell>
          <cell r="E7896">
            <v>9.31</v>
          </cell>
          <cell r="F7896" t="str">
            <v>SEINFRA</v>
          </cell>
        </row>
        <row r="7897">
          <cell r="B7897" t="str">
            <v>C2199</v>
          </cell>
          <cell r="C7897" t="str">
            <v>RETELHAMENTO C/ OUTROS TIPOS DE TELHA MAT. FIXAÇÃO</v>
          </cell>
          <cell r="D7897" t="str">
            <v>M2</v>
          </cell>
          <cell r="E7897">
            <v>37.07</v>
          </cell>
          <cell r="F7897" t="str">
            <v>SEINFRA</v>
          </cell>
        </row>
        <row r="7898">
          <cell r="B7898" t="str">
            <v>C2200</v>
          </cell>
          <cell r="C7898" t="str">
            <v>RETELHAMENTO C/ TELHA CERÂMICA  ATE 20% NOVA</v>
          </cell>
          <cell r="D7898" t="str">
            <v>M2</v>
          </cell>
          <cell r="E7898">
            <v>37.200000000000003</v>
          </cell>
          <cell r="F7898" t="str">
            <v>SEINFRA</v>
          </cell>
        </row>
        <row r="7899">
          <cell r="B7899" t="str">
            <v>C2201</v>
          </cell>
          <cell r="C7899" t="str">
            <v>RETELHAMENTO C/ TELHA CERÂMICA COM 50% NOVA</v>
          </cell>
          <cell r="D7899" t="str">
            <v>M2</v>
          </cell>
          <cell r="E7899">
            <v>41.79</v>
          </cell>
          <cell r="F7899" t="str">
            <v>SEINFRA</v>
          </cell>
        </row>
        <row r="7900">
          <cell r="B7900" t="str">
            <v>C2203</v>
          </cell>
          <cell r="C7900" t="str">
            <v>RETELHAMENTO C/ TELHA FIBROCIMENTO MAT. DE FIXAÇÃO</v>
          </cell>
          <cell r="D7900" t="str">
            <v>M2</v>
          </cell>
          <cell r="E7900">
            <v>30.6</v>
          </cell>
          <cell r="F7900" t="str">
            <v>SEINFRA</v>
          </cell>
        </row>
        <row r="7901">
          <cell r="B7901" t="str">
            <v>C2303</v>
          </cell>
          <cell r="C7901" t="str">
            <v>TAMPÃO DE FIBROCIMENTO P/TELHA KALHETA DELTA</v>
          </cell>
          <cell r="D7901" t="str">
            <v>M</v>
          </cell>
          <cell r="E7901">
            <v>47.2</v>
          </cell>
          <cell r="F7901" t="str">
            <v>SEINFRA</v>
          </cell>
        </row>
        <row r="7902">
          <cell r="B7902" t="str">
            <v>C2304</v>
          </cell>
          <cell r="C7902" t="str">
            <v>TAMPÃO DE FIBROCIMENTO P/TELHA KALHETÃO</v>
          </cell>
          <cell r="D7902" t="str">
            <v>M</v>
          </cell>
          <cell r="E7902">
            <v>28.68</v>
          </cell>
          <cell r="F7902" t="str">
            <v>SEINFRA</v>
          </cell>
        </row>
        <row r="7903">
          <cell r="B7903" t="str">
            <v>C2305</v>
          </cell>
          <cell r="C7903" t="str">
            <v>TAMPÃO E RUFO DE FIBROCIMENTO</v>
          </cell>
          <cell r="D7903" t="str">
            <v>M</v>
          </cell>
          <cell r="E7903">
            <v>85.17</v>
          </cell>
          <cell r="F7903" t="str">
            <v>SEINFRA</v>
          </cell>
        </row>
        <row r="7904">
          <cell r="B7904" t="str">
            <v>C4462</v>
          </cell>
          <cell r="C7904" t="str">
            <v>TELHA CERÂMICA</v>
          </cell>
          <cell r="D7904" t="str">
            <v>M2</v>
          </cell>
          <cell r="E7904">
            <v>50.97</v>
          </cell>
          <cell r="F7904" t="str">
            <v>SEINFRA</v>
          </cell>
        </row>
        <row r="7905">
          <cell r="B7905" t="str">
            <v>C2429</v>
          </cell>
          <cell r="C7905" t="str">
            <v>TELHA CERÂMICA TIPO CANAL C/ ESBARRO "TIMON"</v>
          </cell>
          <cell r="D7905" t="str">
            <v>M2</v>
          </cell>
          <cell r="E7905">
            <v>88.95</v>
          </cell>
          <cell r="F7905" t="str">
            <v>SEINFRA</v>
          </cell>
        </row>
        <row r="7906">
          <cell r="B7906" t="str">
            <v>C2430</v>
          </cell>
          <cell r="C7906" t="str">
            <v>TELHA CERÂMICA TIPO RETANGULAR C/ ESBARRO "TIMOM"</v>
          </cell>
          <cell r="D7906" t="str">
            <v>M2</v>
          </cell>
          <cell r="E7906">
            <v>85.95</v>
          </cell>
          <cell r="F7906" t="str">
            <v>SEINFRA</v>
          </cell>
        </row>
        <row r="7907">
          <cell r="B7907" t="str">
            <v>C2431</v>
          </cell>
          <cell r="C7907" t="str">
            <v>TELHA DE AÇO ZINCADA PRÉ-PINTADA INCLINAÇÃO 1%.VAO 10.5m</v>
          </cell>
          <cell r="D7907" t="str">
            <v>M2</v>
          </cell>
          <cell r="E7907">
            <v>95.17</v>
          </cell>
          <cell r="F7907" t="str">
            <v>SEINFRA</v>
          </cell>
        </row>
        <row r="7908">
          <cell r="B7908" t="str">
            <v>C2432</v>
          </cell>
          <cell r="C7908" t="str">
            <v>TELHA DE AÇO ZINCADA PRÉ-PINTADA INCLINAÇÃO 2.75% VÃO 16m</v>
          </cell>
          <cell r="D7908" t="str">
            <v>M2</v>
          </cell>
          <cell r="E7908">
            <v>95.17</v>
          </cell>
          <cell r="F7908" t="str">
            <v>SEINFRA</v>
          </cell>
        </row>
        <row r="7909">
          <cell r="B7909" t="str">
            <v>C2433</v>
          </cell>
          <cell r="C7909" t="str">
            <v>TELHA DE AÇO ZINCADA PRÉ-PINTADA INCLINAÇÃO 3%.VÃO 22m</v>
          </cell>
          <cell r="D7909" t="str">
            <v>M2</v>
          </cell>
          <cell r="E7909">
            <v>153.87</v>
          </cell>
          <cell r="F7909" t="str">
            <v>SEINFRA</v>
          </cell>
        </row>
        <row r="7910">
          <cell r="B7910" t="str">
            <v>C2434</v>
          </cell>
          <cell r="C7910" t="str">
            <v>TELHA DE AÇO ZINCADA PRÉ-PINTADA INCLINAÇÃO 3%.VÃO 24m</v>
          </cell>
          <cell r="D7910" t="str">
            <v>M2</v>
          </cell>
          <cell r="E7910">
            <v>167.9</v>
          </cell>
          <cell r="F7910" t="str">
            <v>SEINFRA</v>
          </cell>
        </row>
        <row r="7911">
          <cell r="B7911" t="str">
            <v>C2435</v>
          </cell>
          <cell r="C7911" t="str">
            <v>TELHA DE AÇO ZINCADA PRÉ-PINTADA INCLINAÇÃO 3%.VÃO 26m</v>
          </cell>
          <cell r="D7911" t="str">
            <v>M2</v>
          </cell>
          <cell r="E7911">
            <v>193.67</v>
          </cell>
          <cell r="F7911" t="str">
            <v>SEINFRA</v>
          </cell>
        </row>
        <row r="7912">
          <cell r="B7912" t="str">
            <v>C2425</v>
          </cell>
          <cell r="C7912" t="str">
            <v>TELHA DE ALUMÍNIO C/ MIOLO POLIURETANO, TRAPEZOIDAL + LISA</v>
          </cell>
          <cell r="D7912" t="str">
            <v>M2</v>
          </cell>
          <cell r="E7912">
            <v>114.56</v>
          </cell>
          <cell r="F7912" t="str">
            <v>SEINFRA</v>
          </cell>
        </row>
        <row r="7913">
          <cell r="B7913" t="str">
            <v>C2426</v>
          </cell>
          <cell r="C7913" t="str">
            <v>TELHA DE ALUMÍNIO C/MIOLO POLIURETANO, TRAPEZOIDAL+TRAPEZOIDAL</v>
          </cell>
          <cell r="D7913" t="str">
            <v>M2</v>
          </cell>
          <cell r="E7913">
            <v>114.56</v>
          </cell>
          <cell r="F7913" t="str">
            <v>SEINFRA</v>
          </cell>
        </row>
        <row r="7914">
          <cell r="B7914" t="str">
            <v>C4827</v>
          </cell>
          <cell r="C7914" t="str">
            <v>TELHA DE ALUMÍNIO ONDULADA, ESP.=0,7MM</v>
          </cell>
          <cell r="D7914" t="str">
            <v>M2</v>
          </cell>
          <cell r="E7914">
            <v>55.49</v>
          </cell>
          <cell r="F7914" t="str">
            <v>SEINFRA</v>
          </cell>
        </row>
        <row r="7915">
          <cell r="B7915" t="str">
            <v>C4554</v>
          </cell>
          <cell r="C7915" t="str">
            <v>TELHA DE ALUMÍNIO, TRAPEZOIDAL e = 0,7mm</v>
          </cell>
          <cell r="D7915" t="str">
            <v>M2</v>
          </cell>
          <cell r="E7915">
            <v>49.06</v>
          </cell>
          <cell r="F7915" t="str">
            <v>SEINFRA</v>
          </cell>
        </row>
        <row r="7916">
          <cell r="B7916" t="str">
            <v>C2436</v>
          </cell>
          <cell r="C7916" t="str">
            <v>TELHA DE CONCRETO COLORIDA INCLINAÇÃO ACIMA DE 30%</v>
          </cell>
          <cell r="D7916" t="str">
            <v>M2</v>
          </cell>
          <cell r="E7916">
            <v>42.28</v>
          </cell>
          <cell r="F7916" t="str">
            <v>SEINFRA</v>
          </cell>
        </row>
        <row r="7917">
          <cell r="B7917" t="str">
            <v>C2437</v>
          </cell>
          <cell r="C7917" t="str">
            <v>TELHA DE FIBROCIMENTO CANALETE 49 INCLINAÇÃO 3%</v>
          </cell>
          <cell r="D7917" t="str">
            <v>M2</v>
          </cell>
          <cell r="E7917">
            <v>101.08</v>
          </cell>
          <cell r="F7917" t="str">
            <v>SEINFRA</v>
          </cell>
        </row>
        <row r="7918">
          <cell r="B7918" t="str">
            <v>C2438</v>
          </cell>
          <cell r="C7918" t="str">
            <v>TELHA DE FIBROCIMENTO CANALETE 90 INCLINAÇÃO 3%</v>
          </cell>
          <cell r="D7918" t="str">
            <v>M2</v>
          </cell>
          <cell r="E7918">
            <v>128.03</v>
          </cell>
          <cell r="F7918" t="str">
            <v>SEINFRA</v>
          </cell>
        </row>
        <row r="7919">
          <cell r="B7919" t="str">
            <v>C2439</v>
          </cell>
          <cell r="C7919" t="str">
            <v>TELHA DE FIBROCIMENTO CANALETE 90 INCLINAÇÃO 9%</v>
          </cell>
          <cell r="D7919" t="str">
            <v>M2</v>
          </cell>
          <cell r="E7919">
            <v>129.97</v>
          </cell>
          <cell r="F7919" t="str">
            <v>SEINFRA</v>
          </cell>
        </row>
        <row r="7920">
          <cell r="B7920" t="str">
            <v>C2440</v>
          </cell>
          <cell r="C7920" t="str">
            <v>TELHA DE FIBROCIMENTO KALHETA DELTA INCLINAÇÃO 3%</v>
          </cell>
          <cell r="D7920" t="str">
            <v>M2</v>
          </cell>
          <cell r="E7920">
            <v>121.48</v>
          </cell>
          <cell r="F7920" t="str">
            <v>SEINFRA</v>
          </cell>
        </row>
        <row r="7921">
          <cell r="B7921" t="str">
            <v>C2441</v>
          </cell>
          <cell r="C7921" t="str">
            <v>TELHA DE FIBROCIMENTO KALHETÃO INCLINAÇÃO 3%</v>
          </cell>
          <cell r="D7921" t="str">
            <v>M2</v>
          </cell>
          <cell r="E7921">
            <v>109.15</v>
          </cell>
          <cell r="F7921" t="str">
            <v>SEINFRA</v>
          </cell>
        </row>
        <row r="7922">
          <cell r="B7922" t="str">
            <v>C2442</v>
          </cell>
          <cell r="C7922" t="str">
            <v>TELHA DE FIBROCIMENTO KALHETÃO INCLINAÇÃO 9%</v>
          </cell>
          <cell r="D7922" t="str">
            <v>M2</v>
          </cell>
          <cell r="E7922">
            <v>110.17</v>
          </cell>
          <cell r="F7922" t="str">
            <v>SEINFRA</v>
          </cell>
        </row>
        <row r="7923">
          <cell r="B7923" t="str">
            <v>C2443</v>
          </cell>
          <cell r="C7923" t="str">
            <v>TELHA DE FIBROCIMENTO MAXIPLAC E=6mm INCLINAÇÃO 27%</v>
          </cell>
          <cell r="D7923" t="str">
            <v>M2</v>
          </cell>
          <cell r="E7923">
            <v>22.81</v>
          </cell>
          <cell r="F7923" t="str">
            <v>SEINFRA</v>
          </cell>
        </row>
        <row r="7924">
          <cell r="B7924" t="str">
            <v>C2444</v>
          </cell>
          <cell r="C7924" t="str">
            <v>TELHA DE FIBROCIMENTO MODULADA, INCLINAÇÃO 18%</v>
          </cell>
          <cell r="D7924" t="str">
            <v>M2</v>
          </cell>
          <cell r="E7924">
            <v>133.58000000000001</v>
          </cell>
          <cell r="F7924" t="str">
            <v>SEINFRA</v>
          </cell>
        </row>
        <row r="7925">
          <cell r="B7925" t="str">
            <v>C2446</v>
          </cell>
          <cell r="C7925" t="str">
            <v>TELHA DE FIBROCIMENTO ONDULADA E=6mm EM ARCO</v>
          </cell>
          <cell r="D7925" t="str">
            <v>M2</v>
          </cell>
          <cell r="E7925">
            <v>41.89</v>
          </cell>
          <cell r="F7925" t="str">
            <v>SEINFRA</v>
          </cell>
        </row>
        <row r="7926">
          <cell r="B7926" t="str">
            <v>C2445</v>
          </cell>
          <cell r="C7926" t="str">
            <v>TELHA DE FIBROCIMENTO ONDULADA E=6mm , INCLINAÇÃO 27%</v>
          </cell>
          <cell r="D7926" t="str">
            <v>M2</v>
          </cell>
          <cell r="E7926">
            <v>39.409999999999997</v>
          </cell>
          <cell r="F7926" t="str">
            <v>SEINFRA</v>
          </cell>
        </row>
        <row r="7927">
          <cell r="B7927" t="str">
            <v>C3745</v>
          </cell>
          <cell r="C7927" t="str">
            <v>TELHA DE FIBROCIMENTO ONDULADA E= 8mm, INCLINAÇÃO 27%</v>
          </cell>
          <cell r="D7927" t="str">
            <v>M2</v>
          </cell>
          <cell r="E7927">
            <v>51</v>
          </cell>
          <cell r="F7927" t="str">
            <v>SEINFRA</v>
          </cell>
        </row>
        <row r="7928">
          <cell r="B7928" t="str">
            <v>C2447</v>
          </cell>
          <cell r="C7928" t="str">
            <v>TELHA DE FIBROCIMENTO VOGATEX, INCLINAÇÃO 27%</v>
          </cell>
          <cell r="D7928" t="str">
            <v>M2</v>
          </cell>
          <cell r="E7928">
            <v>14.92</v>
          </cell>
          <cell r="F7928" t="str">
            <v>SEINFRA</v>
          </cell>
        </row>
        <row r="7929">
          <cell r="B7929" t="str">
            <v>C2448</v>
          </cell>
          <cell r="C7929" t="str">
            <v>TELHA DE MADEIRA COMPENSADA ONDULADA E=6mm</v>
          </cell>
          <cell r="D7929" t="str">
            <v>M2</v>
          </cell>
          <cell r="E7929">
            <v>18.48</v>
          </cell>
          <cell r="F7929" t="str">
            <v>SEINFRA</v>
          </cell>
        </row>
        <row r="7930">
          <cell r="B7930" t="str">
            <v>C2449</v>
          </cell>
          <cell r="C7930" t="str">
            <v>TELHA DE POLIESTER REFORÇADO</v>
          </cell>
          <cell r="D7930" t="str">
            <v>M2</v>
          </cell>
          <cell r="E7930">
            <v>29.45</v>
          </cell>
          <cell r="F7930" t="str">
            <v>SEINFRA</v>
          </cell>
        </row>
        <row r="7931">
          <cell r="B7931" t="str">
            <v>C2450</v>
          </cell>
          <cell r="C7931" t="str">
            <v>TELHA TERMOACÚSTICA TRAPEZOIDAL INCLINAÇÃO 17.6%</v>
          </cell>
          <cell r="D7931" t="str">
            <v>M2</v>
          </cell>
          <cell r="E7931">
            <v>117.43</v>
          </cell>
          <cell r="F7931" t="str">
            <v>SEINFRA</v>
          </cell>
        </row>
        <row r="7932">
          <cell r="B7932" t="str">
            <v>C2451</v>
          </cell>
          <cell r="C7932" t="str">
            <v>TELHA TIPO ONDULINE EM ESTRUTURA DE MADEIRA</v>
          </cell>
          <cell r="D7932" t="str">
            <v>M2</v>
          </cell>
          <cell r="E7932">
            <v>36.729999999999997</v>
          </cell>
          <cell r="F7932" t="str">
            <v>SEINFRA</v>
          </cell>
        </row>
        <row r="7933">
          <cell r="B7933" t="str">
            <v>C2452</v>
          </cell>
          <cell r="C7933" t="str">
            <v>TELHA TIPO ONDULINE EM ESTRUTURA METÁLICA</v>
          </cell>
          <cell r="D7933" t="str">
            <v>M2</v>
          </cell>
          <cell r="E7933">
            <v>63.33</v>
          </cell>
          <cell r="F7933" t="str">
            <v>SEINFRA</v>
          </cell>
        </row>
        <row r="7934">
          <cell r="B7934" t="str">
            <v>C2453</v>
          </cell>
          <cell r="C7934" t="str">
            <v>TELHA TRANSPARENTE ONDULADA</v>
          </cell>
          <cell r="D7934" t="str">
            <v>M2</v>
          </cell>
          <cell r="E7934">
            <v>53.41</v>
          </cell>
          <cell r="F7934" t="str">
            <v>SEINFRA</v>
          </cell>
        </row>
        <row r="7935">
          <cell r="B7935" t="str">
            <v>COBERTURA (MADEIRAMENTO E TELHAMENTO)</v>
          </cell>
          <cell r="C7935">
            <v>0</v>
          </cell>
          <cell r="D7935">
            <v>0</v>
          </cell>
          <cell r="E7935">
            <v>627.75</v>
          </cell>
          <cell r="F7935" t="str">
            <v>SEINFRA</v>
          </cell>
        </row>
        <row r="7936">
          <cell r="B7936" t="str">
            <v>C0800</v>
          </cell>
          <cell r="C7936" t="str">
            <v>COBERTURA C/TELHA ESTRUTURAL DE FIBRO-CIMENTO, CANALETE 49 C/ APOIOS</v>
          </cell>
          <cell r="D7936" t="str">
            <v>M2</v>
          </cell>
          <cell r="E7936">
            <v>137.66</v>
          </cell>
          <cell r="F7936" t="str">
            <v>SEINFRA</v>
          </cell>
        </row>
        <row r="7937">
          <cell r="B7937" t="str">
            <v>C0801</v>
          </cell>
          <cell r="C7937" t="str">
            <v>COBERTURA C/TELHA ESTRUTURAL DE FIBRO-CIMENTO, CANALETE 90 C/ APOIOS</v>
          </cell>
          <cell r="D7937" t="str">
            <v>M2</v>
          </cell>
          <cell r="E7937">
            <v>149</v>
          </cell>
          <cell r="F7937" t="str">
            <v>SEINFRA</v>
          </cell>
        </row>
        <row r="7938">
          <cell r="B7938" t="str">
            <v>C0802</v>
          </cell>
          <cell r="C7938" t="str">
            <v>COBERTURA C/TELHA ONDULADA DE FIBRO-CIMENTO E= 6mm ( C/MADEIRAMENTO )</v>
          </cell>
          <cell r="D7938" t="str">
            <v>M2</v>
          </cell>
          <cell r="E7938">
            <v>120.15</v>
          </cell>
          <cell r="F7938" t="str">
            <v>SEINFRA</v>
          </cell>
        </row>
        <row r="7939">
          <cell r="B7939" t="str">
            <v>C4465</v>
          </cell>
          <cell r="C7939" t="str">
            <v>COBERTURA TELHA CERÂMICA - (RIPA, CAIBRO)</v>
          </cell>
          <cell r="D7939" t="str">
            <v>M2</v>
          </cell>
          <cell r="E7939">
            <v>94.56</v>
          </cell>
          <cell r="F7939" t="str">
            <v>SEINFRA</v>
          </cell>
        </row>
        <row r="7940">
          <cell r="B7940" t="str">
            <v>C4466</v>
          </cell>
          <cell r="C7940" t="str">
            <v>COBERTURA TELHA CERÂMICA (RIPA, CAIBRO, LINHA)</v>
          </cell>
          <cell r="D7940" t="str">
            <v>M2</v>
          </cell>
          <cell r="E7940">
            <v>126.38</v>
          </cell>
          <cell r="F7940" t="str">
            <v>SEINFRA</v>
          </cell>
        </row>
        <row r="7941">
          <cell r="B7941" t="str">
            <v>DOMOS</v>
          </cell>
          <cell r="C7941">
            <v>0</v>
          </cell>
          <cell r="D7941">
            <v>0</v>
          </cell>
          <cell r="E7941">
            <v>4047.83</v>
          </cell>
          <cell r="F7941" t="str">
            <v>SEINFRA</v>
          </cell>
        </row>
        <row r="7942">
          <cell r="B7942" t="str">
            <v>C4370</v>
          </cell>
          <cell r="C7942" t="str">
            <v>ABÓBADA DE POLICARBONATO TRANSPARENTE (FORN./MONTAGEM)</v>
          </cell>
          <cell r="D7942" t="str">
            <v>M2</v>
          </cell>
          <cell r="E7942">
            <v>622.20000000000005</v>
          </cell>
          <cell r="F7942" t="str">
            <v>SEINFRA</v>
          </cell>
        </row>
        <row r="7943">
          <cell r="B7943" t="str">
            <v>C0769</v>
          </cell>
          <cell r="C7943" t="str">
            <v>CHAPA POLICARBONATO  ALVEOLAR CRISTAL ESP.= 6mm</v>
          </cell>
          <cell r="D7943" t="str">
            <v>M2</v>
          </cell>
          <cell r="E7943">
            <v>131.18</v>
          </cell>
          <cell r="F7943" t="str">
            <v>SEINFRA</v>
          </cell>
        </row>
        <row r="7944">
          <cell r="B7944" t="str">
            <v>C0770</v>
          </cell>
          <cell r="C7944" t="str">
            <v>CHAPA POLICARBONATO COMPACTO CRISTAL ESP.= 6mm</v>
          </cell>
          <cell r="D7944" t="str">
            <v>M2</v>
          </cell>
          <cell r="E7944">
            <v>396.84</v>
          </cell>
          <cell r="F7944" t="str">
            <v>SEINFRA</v>
          </cell>
        </row>
        <row r="7945">
          <cell r="B7945" t="str">
            <v>C0771</v>
          </cell>
          <cell r="C7945" t="str">
            <v>CHAPA POLICARBONATO FUMÊ ESP.= 4mm</v>
          </cell>
          <cell r="D7945" t="str">
            <v>M2</v>
          </cell>
          <cell r="E7945">
            <v>75.739999999999995</v>
          </cell>
          <cell r="F7945" t="str">
            <v>SEINFRA</v>
          </cell>
        </row>
        <row r="7946">
          <cell r="B7946" t="str">
            <v>C0772</v>
          </cell>
          <cell r="C7946" t="str">
            <v>CHAPA POLICARBONATO FUMÊ ESP.= 4mm  C/ PELICULA REFLETIVA</v>
          </cell>
          <cell r="D7946" t="str">
            <v>M2</v>
          </cell>
          <cell r="E7946">
            <v>723.94</v>
          </cell>
          <cell r="F7946" t="str">
            <v>SEINFRA</v>
          </cell>
        </row>
        <row r="7947">
          <cell r="B7947" t="str">
            <v>C1147</v>
          </cell>
          <cell r="C7947" t="str">
            <v>DOMO INDIVIDUAL DE ACRÍLICO</v>
          </cell>
          <cell r="D7947" t="str">
            <v>M2</v>
          </cell>
          <cell r="E7947">
            <v>484.67</v>
          </cell>
          <cell r="F7947" t="str">
            <v>SEINFRA</v>
          </cell>
        </row>
        <row r="7948">
          <cell r="B7948" t="str">
            <v>C1148</v>
          </cell>
          <cell r="C7948" t="str">
            <v>DOMO INDIVIDUAL DE FIBRA DE VIDRO</v>
          </cell>
          <cell r="D7948" t="str">
            <v>M2</v>
          </cell>
          <cell r="E7948">
            <v>412.82</v>
          </cell>
          <cell r="F7948" t="str">
            <v>SEINFRA</v>
          </cell>
        </row>
        <row r="7949">
          <cell r="B7949" t="str">
            <v>C1149</v>
          </cell>
          <cell r="C7949" t="str">
            <v>DOMO MODULAR DE ACRÍLICO</v>
          </cell>
          <cell r="D7949" t="str">
            <v>M2</v>
          </cell>
          <cell r="E7949">
            <v>568.63</v>
          </cell>
          <cell r="F7949" t="str">
            <v>SEINFRA</v>
          </cell>
        </row>
        <row r="7950">
          <cell r="B7950" t="str">
            <v>C1150</v>
          </cell>
          <cell r="C7950" t="str">
            <v>DOMO MODULAR DE FIBRA DE VIDRO</v>
          </cell>
          <cell r="D7950" t="str">
            <v>M2</v>
          </cell>
          <cell r="E7950">
            <v>631.80999999999995</v>
          </cell>
          <cell r="F7950" t="str">
            <v>SEINFRA</v>
          </cell>
        </row>
        <row r="7951">
          <cell r="B7951" t="str">
            <v>OUTROS ELEMENTOS</v>
          </cell>
          <cell r="C7951">
            <v>0</v>
          </cell>
          <cell r="D7951">
            <v>0</v>
          </cell>
          <cell r="E7951">
            <v>1605.45</v>
          </cell>
          <cell r="F7951" t="str">
            <v>SEINFRA</v>
          </cell>
        </row>
        <row r="7952">
          <cell r="B7952" t="str">
            <v>C3448</v>
          </cell>
          <cell r="C7952" t="str">
            <v>BEIRAL DE MADEIRA (1X10)cm</v>
          </cell>
          <cell r="D7952" t="str">
            <v>M</v>
          </cell>
          <cell r="E7952">
            <v>24.07</v>
          </cell>
          <cell r="F7952" t="str">
            <v>SEINFRA</v>
          </cell>
        </row>
        <row r="7953">
          <cell r="B7953" t="str">
            <v>C0388</v>
          </cell>
          <cell r="C7953" t="str">
            <v>BEIRAL DE MADEIRA DE (2 X 8)cm, INCLUSIVE PINTURA</v>
          </cell>
          <cell r="D7953" t="str">
            <v>M</v>
          </cell>
          <cell r="E7953">
            <v>23.92</v>
          </cell>
          <cell r="F7953" t="str">
            <v>SEINFRA</v>
          </cell>
        </row>
        <row r="7954">
          <cell r="B7954" t="str">
            <v>C0657</v>
          </cell>
          <cell r="C7954" t="str">
            <v>CALHA DE ALUMÍNIO DESENVOLVIMENTO DE 25cm</v>
          </cell>
          <cell r="D7954" t="str">
            <v>M</v>
          </cell>
          <cell r="E7954">
            <v>50.34</v>
          </cell>
          <cell r="F7954" t="str">
            <v>SEINFRA</v>
          </cell>
        </row>
        <row r="7955">
          <cell r="B7955" t="str">
            <v>C0658</v>
          </cell>
          <cell r="C7955" t="str">
            <v>CALHA DE CHAPA COBRE 26 DESENVOLVIMENTO 33cm</v>
          </cell>
          <cell r="D7955" t="str">
            <v>M</v>
          </cell>
          <cell r="E7955">
            <v>101.42</v>
          </cell>
          <cell r="F7955" t="str">
            <v>SEINFRA</v>
          </cell>
        </row>
        <row r="7956">
          <cell r="B7956" t="str">
            <v>C0659</v>
          </cell>
          <cell r="C7956" t="str">
            <v>CALHA DE CHAPA COBRE 26 DESENVOLVIMENTO 50cm</v>
          </cell>
          <cell r="D7956" t="str">
            <v>M</v>
          </cell>
          <cell r="E7956">
            <v>128.78</v>
          </cell>
          <cell r="F7956" t="str">
            <v>SEINFRA</v>
          </cell>
        </row>
        <row r="7957">
          <cell r="B7957" t="str">
            <v>C0660</v>
          </cell>
          <cell r="C7957" t="str">
            <v>CALHA DE CHAPA GALVANIZADA 26 DESENVOLVIMENTO 33cm</v>
          </cell>
          <cell r="D7957" t="str">
            <v>M</v>
          </cell>
          <cell r="E7957">
            <v>52.6</v>
          </cell>
          <cell r="F7957" t="str">
            <v>SEINFRA</v>
          </cell>
        </row>
        <row r="7958">
          <cell r="B7958" t="str">
            <v>C0661</v>
          </cell>
          <cell r="C7958" t="str">
            <v>CALHA DE CHAPA GALVANIZADA 26 DESENVOLVIMENTO 50cm</v>
          </cell>
          <cell r="D7958" t="str">
            <v>M</v>
          </cell>
          <cell r="E7958">
            <v>77.11</v>
          </cell>
          <cell r="F7958" t="str">
            <v>SEINFRA</v>
          </cell>
        </row>
        <row r="7959">
          <cell r="B7959" t="str">
            <v>C0662</v>
          </cell>
          <cell r="C7959" t="str">
            <v>CALHA DE FIBERGLASS ESP.= 2mm  DESENVOLVIMENTO 30cm</v>
          </cell>
          <cell r="D7959" t="str">
            <v>M</v>
          </cell>
          <cell r="E7959">
            <v>32.42</v>
          </cell>
          <cell r="F7959" t="str">
            <v>SEINFRA</v>
          </cell>
        </row>
        <row r="7960">
          <cell r="B7960" t="str">
            <v>C4910</v>
          </cell>
          <cell r="C7960" t="str">
            <v>CALHA EM CHAPA DE ALUMÍNIO LISA 22, ESP.=0,71MM, INCLUSO TRANSPORTE VERTICAL</v>
          </cell>
          <cell r="D7960" t="str">
            <v>M2</v>
          </cell>
          <cell r="E7960">
            <v>137.28</v>
          </cell>
          <cell r="F7960" t="str">
            <v>SEINFRA</v>
          </cell>
        </row>
        <row r="7961">
          <cell r="B7961">
            <v>0</v>
          </cell>
          <cell r="C7961">
            <v>0</v>
          </cell>
          <cell r="D7961">
            <v>0</v>
          </cell>
          <cell r="E7961">
            <v>0</v>
          </cell>
          <cell r="F7961" t="str">
            <v>SEINFRA</v>
          </cell>
        </row>
        <row r="7962">
          <cell r="B7962" t="str">
            <v>C3684</v>
          </cell>
          <cell r="C7962" t="str">
            <v>COBERTA EM PALHA DE CARNAÚBA</v>
          </cell>
          <cell r="D7962" t="str">
            <v>M2</v>
          </cell>
          <cell r="E7962">
            <v>27.65</v>
          </cell>
          <cell r="F7962" t="str">
            <v>SEINFRA</v>
          </cell>
        </row>
        <row r="7963">
          <cell r="B7963" t="str">
            <v>C3746</v>
          </cell>
          <cell r="C7963" t="str">
            <v>ESTACIONAMENTO COBERTO C/ TELHA DE FIBROCIMENTO - VAGA (4,50x2,75)</v>
          </cell>
          <cell r="D7963" t="str">
            <v>M2</v>
          </cell>
          <cell r="E7963">
            <v>125.42</v>
          </cell>
          <cell r="F7963" t="str">
            <v>SEINFRA</v>
          </cell>
        </row>
        <row r="7964">
          <cell r="B7964" t="str">
            <v>C1631</v>
          </cell>
          <cell r="C7964" t="str">
            <v>LONA PLÁSTICA PRETA, P/SERVIÇOS EM COBERTAS</v>
          </cell>
          <cell r="D7964" t="str">
            <v>M2</v>
          </cell>
          <cell r="E7964">
            <v>7.9</v>
          </cell>
          <cell r="F7964" t="str">
            <v>SEINFRA</v>
          </cell>
        </row>
        <row r="7965">
          <cell r="B7965" t="str">
            <v>C2248</v>
          </cell>
          <cell r="C7965" t="str">
            <v>RUFO DE CHAPA COBRE 26 DESENVOLVIMENTO 33cm</v>
          </cell>
          <cell r="D7965" t="str">
            <v>M</v>
          </cell>
          <cell r="E7965">
            <v>78.91</v>
          </cell>
          <cell r="F7965" t="str">
            <v>SEINFRA</v>
          </cell>
        </row>
        <row r="7966">
          <cell r="B7966" t="str">
            <v>C2249</v>
          </cell>
          <cell r="C7966" t="str">
            <v>RUFO DE CHAPA GALVANIZADA 26 DESENVOLVIMENTO 33cm</v>
          </cell>
          <cell r="D7966" t="str">
            <v>M</v>
          </cell>
          <cell r="E7966">
            <v>33.32</v>
          </cell>
          <cell r="F7966" t="str">
            <v>SEINFRA</v>
          </cell>
        </row>
        <row r="7967">
          <cell r="B7967" t="str">
            <v>C2250</v>
          </cell>
          <cell r="C7967" t="str">
            <v>RUFO DE FIBROCIMENTO</v>
          </cell>
          <cell r="D7967" t="str">
            <v>M</v>
          </cell>
          <cell r="E7967">
            <v>85.39</v>
          </cell>
          <cell r="F7967" t="str">
            <v>SEINFRA</v>
          </cell>
        </row>
        <row r="7968">
          <cell r="B7968" t="str">
            <v>C2251</v>
          </cell>
          <cell r="C7968" t="str">
            <v>RUFO DE FIBROCIMENTO C/ VEDAÇÃO ELÁSTICA</v>
          </cell>
          <cell r="D7968" t="str">
            <v>M</v>
          </cell>
          <cell r="E7968">
            <v>99.4</v>
          </cell>
          <cell r="F7968" t="str">
            <v>SEINFRA</v>
          </cell>
        </row>
        <row r="7969">
          <cell r="B7969" t="str">
            <v>C2252</v>
          </cell>
          <cell r="C7969" t="str">
            <v>RUFO DE FIBROCIMENTO P/TELHA MAXIPLAC</v>
          </cell>
          <cell r="D7969" t="str">
            <v>M</v>
          </cell>
          <cell r="E7969">
            <v>63.3</v>
          </cell>
          <cell r="F7969" t="str">
            <v>SEINFRA</v>
          </cell>
        </row>
        <row r="7970">
          <cell r="B7970" t="str">
            <v>C2253</v>
          </cell>
          <cell r="C7970" t="str">
            <v>RUFO DE FIBROCIMENTO P/TELHA ONDULADA</v>
          </cell>
          <cell r="D7970" t="str">
            <v>M</v>
          </cell>
          <cell r="E7970">
            <v>49.61</v>
          </cell>
          <cell r="F7970" t="str">
            <v>SEINFRA</v>
          </cell>
        </row>
        <row r="7971">
          <cell r="B7971" t="str">
            <v>C3652</v>
          </cell>
          <cell r="C7971" t="str">
            <v>RUFO/ALGEIROZ EM CONCRETO PRÉ-MOLDADO L=30CM</v>
          </cell>
          <cell r="D7971" t="str">
            <v>M</v>
          </cell>
          <cell r="E7971">
            <v>81.709999999999994</v>
          </cell>
          <cell r="F7971" t="str">
            <v>SEINFRA</v>
          </cell>
        </row>
        <row r="7972">
          <cell r="B7972" t="str">
            <v>C4911</v>
          </cell>
          <cell r="C7972" t="str">
            <v>RUFO EM CHAPA DE ALUMÍNIO LISA 22, ESP.=0,71MM, INCLUSO TRANSPORTE VERTICAL</v>
          </cell>
          <cell r="D7972" t="str">
            <v>M2</v>
          </cell>
          <cell r="E7972">
            <v>126.34</v>
          </cell>
          <cell r="F7972" t="str">
            <v>SEINFRA</v>
          </cell>
        </row>
        <row r="7973">
          <cell r="B7973">
            <v>0</v>
          </cell>
          <cell r="C7973">
            <v>0</v>
          </cell>
          <cell r="D7973">
            <v>0</v>
          </cell>
          <cell r="E7973">
            <v>0</v>
          </cell>
          <cell r="F7973" t="str">
            <v>SEINFRA</v>
          </cell>
        </row>
        <row r="7974">
          <cell r="B7974" t="str">
            <v>C2479</v>
          </cell>
          <cell r="C7974" t="str">
            <v>TOLDO COM ESTRUTURA METÁLICA</v>
          </cell>
          <cell r="D7974" t="str">
            <v>M2</v>
          </cell>
          <cell r="E7974">
            <v>198.56</v>
          </cell>
          <cell r="F7974" t="str">
            <v>SEINFRA</v>
          </cell>
        </row>
        <row r="7975">
          <cell r="B7975" t="str">
            <v>IMPERMEABILIZAÇÃO</v>
          </cell>
          <cell r="C7975">
            <v>0</v>
          </cell>
          <cell r="D7975">
            <v>0</v>
          </cell>
          <cell r="E7975">
            <v>2292.48</v>
          </cell>
          <cell r="F7975" t="str">
            <v>SEINFRA</v>
          </cell>
        </row>
        <row r="7976">
          <cell r="B7976" t="str">
            <v>BALDRAMES</v>
          </cell>
          <cell r="C7976">
            <v>0</v>
          </cell>
          <cell r="D7976">
            <v>0</v>
          </cell>
          <cell r="E7976">
            <v>71.099999999999994</v>
          </cell>
          <cell r="F7976" t="str">
            <v>SEINFRA</v>
          </cell>
        </row>
        <row r="7977">
          <cell r="B7977" t="str">
            <v>C1462</v>
          </cell>
          <cell r="C7977" t="str">
            <v>IMPERMEABILIZAÇÃO DE ALVENARIA DE EMBASAMENTO NO RESPALDO C/ARGAMASSA CIMENTO E AREIA S/ PENEIRAMENTO, TRAÇO 1:3, ESP.=2cm C/ ADITIVO IMPERMABILIZANTE</v>
          </cell>
          <cell r="D7977" t="str">
            <v>M2</v>
          </cell>
          <cell r="E7977">
            <v>34.76</v>
          </cell>
          <cell r="F7977" t="str">
            <v>SEINFRA</v>
          </cell>
        </row>
        <row r="7978">
          <cell r="B7978">
            <v>0</v>
          </cell>
          <cell r="C7978">
            <v>0</v>
          </cell>
          <cell r="D7978">
            <v>0</v>
          </cell>
          <cell r="E7978">
            <v>0</v>
          </cell>
          <cell r="F7978" t="str">
            <v>SEINFRA</v>
          </cell>
        </row>
        <row r="7979">
          <cell r="B7979" t="str">
            <v>C1466</v>
          </cell>
          <cell r="C7979" t="str">
            <v>IMPERMEABILIZAÇÃO HORIZONTAL DE ALICERCES C/MANTA BUTÍLICA EM PAREDES DE 1 ½  TIJOLO</v>
          </cell>
          <cell r="D7979" t="str">
            <v>M</v>
          </cell>
          <cell r="E7979">
            <v>36.340000000000003</v>
          </cell>
          <cell r="F7979" t="str">
            <v>SEINFRA</v>
          </cell>
        </row>
        <row r="7980">
          <cell r="B7980">
            <v>0</v>
          </cell>
          <cell r="C7980">
            <v>0</v>
          </cell>
          <cell r="D7980">
            <v>0</v>
          </cell>
          <cell r="E7980">
            <v>0</v>
          </cell>
          <cell r="F7980" t="str">
            <v>SEINFRA</v>
          </cell>
        </row>
        <row r="7981">
          <cell r="B7981" t="str">
            <v>PISOS</v>
          </cell>
          <cell r="C7981">
            <v>0</v>
          </cell>
          <cell r="D7981">
            <v>0</v>
          </cell>
          <cell r="E7981">
            <v>84.34</v>
          </cell>
          <cell r="F7981" t="str">
            <v>SEINFRA</v>
          </cell>
        </row>
        <row r="7982">
          <cell r="B7982" t="str">
            <v>C1424</v>
          </cell>
          <cell r="C7982" t="str">
            <v>GEOTEXTIL COMO CAMADA  DE DESLIZAMENTO / SEPARAÇÃO OU COMO CAMADA DE BERÇO E/OU AMORTECIMENTO</v>
          </cell>
          <cell r="D7982" t="str">
            <v>M2</v>
          </cell>
          <cell r="E7982">
            <v>7.87</v>
          </cell>
          <cell r="F7982" t="str">
            <v>SEINFRA</v>
          </cell>
        </row>
        <row r="7983">
          <cell r="B7983">
            <v>0</v>
          </cell>
          <cell r="C7983">
            <v>0</v>
          </cell>
          <cell r="D7983">
            <v>0</v>
          </cell>
          <cell r="E7983">
            <v>0</v>
          </cell>
          <cell r="F7983" t="str">
            <v>SEINFRA</v>
          </cell>
        </row>
        <row r="7984">
          <cell r="B7984" t="str">
            <v>C1465</v>
          </cell>
          <cell r="C7984" t="str">
            <v>IMPERMEABILIZAÇÃO DE ÁREAS SUJEITAS A INFILTRAÇÃO POR LENÇOL FREÁTICO</v>
          </cell>
          <cell r="D7984" t="str">
            <v>M2</v>
          </cell>
          <cell r="E7984">
            <v>35.520000000000003</v>
          </cell>
          <cell r="F7984" t="str">
            <v>SEINFRA</v>
          </cell>
        </row>
        <row r="7985">
          <cell r="B7985" t="str">
            <v>C1472</v>
          </cell>
          <cell r="C7985" t="str">
            <v>IMPERMEABILIZAÇÃO P/ REBAIXO BANHEIRO E COZINHA C/TINTA ASFÁLTICA</v>
          </cell>
          <cell r="D7985" t="str">
            <v>M2</v>
          </cell>
          <cell r="E7985">
            <v>12.25</v>
          </cell>
          <cell r="F7985" t="str">
            <v>SEINFRA</v>
          </cell>
        </row>
        <row r="7986">
          <cell r="B7986" t="str">
            <v>C2057</v>
          </cell>
          <cell r="C7986" t="str">
            <v>PROTEÇÃO DE SUPERFÍCIES IMPERMEABILIZADAS</v>
          </cell>
          <cell r="D7986" t="str">
            <v>M2</v>
          </cell>
          <cell r="E7986">
            <v>28.7</v>
          </cell>
          <cell r="F7986" t="str">
            <v>SEINFRA</v>
          </cell>
        </row>
        <row r="7987">
          <cell r="B7987" t="str">
            <v>CALHAS</v>
          </cell>
          <cell r="C7987">
            <v>0</v>
          </cell>
          <cell r="D7987">
            <v>0</v>
          </cell>
          <cell r="E7987">
            <v>125.19</v>
          </cell>
          <cell r="F7987" t="str">
            <v>SEINFRA</v>
          </cell>
        </row>
        <row r="7988">
          <cell r="B7988" t="str">
            <v>C1458</v>
          </cell>
          <cell r="C7988" t="str">
            <v>IMPERMEABILIZAÇÃO C/ IMPERMEABILIZANTE ESTRUTURAL E APLICAÇÃO DE MEMBRANA DE BASE ACRÍLICA</v>
          </cell>
          <cell r="D7988" t="str">
            <v>M2</v>
          </cell>
          <cell r="E7988">
            <v>50.5</v>
          </cell>
          <cell r="F7988" t="str">
            <v>SEINFRA</v>
          </cell>
        </row>
        <row r="7989">
          <cell r="B7989">
            <v>0</v>
          </cell>
          <cell r="C7989">
            <v>0</v>
          </cell>
          <cell r="D7989">
            <v>0</v>
          </cell>
          <cell r="E7989">
            <v>0</v>
          </cell>
          <cell r="F7989" t="str">
            <v>SEINFRA</v>
          </cell>
        </row>
        <row r="7990">
          <cell r="B7990" t="str">
            <v>C1463</v>
          </cell>
          <cell r="C7990" t="str">
            <v>IMPERMEABILIZAÇÃO DE CALHA, VIGA-CALHA, JARDINEIRA C/MANTA ASFÁLTICA .AUTO-ADESIVA</v>
          </cell>
          <cell r="D7990" t="str">
            <v>M2</v>
          </cell>
          <cell r="E7990">
            <v>34.19</v>
          </cell>
          <cell r="F7990" t="str">
            <v>SEINFRA</v>
          </cell>
        </row>
        <row r="7991">
          <cell r="B7991">
            <v>0</v>
          </cell>
          <cell r="C7991">
            <v>0</v>
          </cell>
          <cell r="D7991">
            <v>0</v>
          </cell>
          <cell r="E7991">
            <v>0</v>
          </cell>
          <cell r="F7991" t="str">
            <v>SEINFRA</v>
          </cell>
        </row>
        <row r="7992">
          <cell r="B7992" t="str">
            <v>C1470</v>
          </cell>
          <cell r="C7992" t="str">
            <v>IMPERMEABILIZAÇÃO JARDINEIRAS C/ARGAMASSA DE CIMENTO E AREIA S/ PENEIRAMENTO, TRAÇO 1:3 - ESP.= 3cm</v>
          </cell>
          <cell r="D7992" t="str">
            <v>M2</v>
          </cell>
          <cell r="E7992">
            <v>40.5</v>
          </cell>
          <cell r="F7992" t="str">
            <v>SEINFRA</v>
          </cell>
        </row>
        <row r="7993">
          <cell r="B7993">
            <v>0</v>
          </cell>
          <cell r="C7993">
            <v>0</v>
          </cell>
          <cell r="D7993">
            <v>0</v>
          </cell>
          <cell r="E7993">
            <v>0</v>
          </cell>
          <cell r="F7993" t="str">
            <v>SEINFRA</v>
          </cell>
        </row>
        <row r="7994">
          <cell r="B7994" t="str">
            <v>COBERTURAS</v>
          </cell>
          <cell r="C7994">
            <v>0</v>
          </cell>
          <cell r="D7994">
            <v>0</v>
          </cell>
          <cell r="E7994">
            <v>503.53</v>
          </cell>
          <cell r="F7994" t="str">
            <v>SEINFRA</v>
          </cell>
        </row>
        <row r="7995">
          <cell r="B7995" t="str">
            <v>C1476</v>
          </cell>
          <cell r="C7995" t="str">
            <v>IMPERMEABILIZAÇÃO À BASE DE ELASTÔMEROS  SINTÉTICOS CALANDRADOS E PRÉ-VULCANIZADOS C/ MANTA BUTÍLICA</v>
          </cell>
          <cell r="D7995" t="str">
            <v>M2</v>
          </cell>
          <cell r="E7995">
            <v>123.5</v>
          </cell>
          <cell r="F7995" t="str">
            <v>SEINFRA</v>
          </cell>
        </row>
        <row r="7996">
          <cell r="B7996">
            <v>0</v>
          </cell>
          <cell r="C7996">
            <v>0</v>
          </cell>
          <cell r="D7996">
            <v>0</v>
          </cell>
          <cell r="E7996">
            <v>0</v>
          </cell>
          <cell r="F7996" t="str">
            <v>SEINFRA</v>
          </cell>
        </row>
        <row r="7997">
          <cell r="B7997" t="str">
            <v>C1173</v>
          </cell>
          <cell r="C7997" t="str">
            <v>IMPERMEABILIZAÇÃO À BASE DE ELASTÔMEROS SINTÉTICOS "NEOPRENE + HYPALON"</v>
          </cell>
          <cell r="D7997" t="str">
            <v>M2</v>
          </cell>
          <cell r="E7997">
            <v>183.28</v>
          </cell>
          <cell r="F7997" t="str">
            <v>SEINFRA</v>
          </cell>
        </row>
        <row r="7998">
          <cell r="B7998">
            <v>0</v>
          </cell>
          <cell r="C7998">
            <v>0</v>
          </cell>
          <cell r="D7998">
            <v>0</v>
          </cell>
          <cell r="E7998">
            <v>0</v>
          </cell>
          <cell r="F7998" t="str">
            <v>SEINFRA</v>
          </cell>
        </row>
        <row r="7999">
          <cell r="B7999" t="str">
            <v>C1232</v>
          </cell>
          <cell r="C7999" t="str">
            <v>IMPERMEABILIZAÇÃO À BASE DE EMULSÃO ASFÁLTICA ESTRUTURADA C/ VÉU DE FIBRA DE VIDRO C/ PINTURA DEFLETIVA</v>
          </cell>
          <cell r="D7999" t="str">
            <v>M2</v>
          </cell>
          <cell r="E7999">
            <v>119.85</v>
          </cell>
          <cell r="F7999" t="str">
            <v>SEINFRA</v>
          </cell>
        </row>
        <row r="8000">
          <cell r="B8000">
            <v>0</v>
          </cell>
          <cell r="C8000">
            <v>0</v>
          </cell>
          <cell r="D8000">
            <v>0</v>
          </cell>
          <cell r="E8000">
            <v>0</v>
          </cell>
          <cell r="F8000" t="str">
            <v>SEINFRA</v>
          </cell>
        </row>
        <row r="8001">
          <cell r="B8001" t="str">
            <v>C1459</v>
          </cell>
          <cell r="C8001" t="str">
            <v>IMPERMEABLIZAÇÃO C/ APLICAÇÃO DIRETA DE IMPERMEABILIZANTE ESTRUTURAL SEGUIDA DE APLICAÇÃO DE MEMBRANA DE BASE ACRÍLICA</v>
          </cell>
          <cell r="D8001" t="str">
            <v>M2</v>
          </cell>
          <cell r="E8001">
            <v>50.5</v>
          </cell>
          <cell r="F8001" t="str">
            <v>SEINFRA</v>
          </cell>
        </row>
        <row r="8002">
          <cell r="B8002">
            <v>0</v>
          </cell>
          <cell r="C8002">
            <v>0</v>
          </cell>
          <cell r="D8002">
            <v>0</v>
          </cell>
          <cell r="E8002">
            <v>0</v>
          </cell>
          <cell r="F8002" t="str">
            <v>SEINFRA</v>
          </cell>
        </row>
        <row r="8003">
          <cell r="B8003" t="str">
            <v>C1779</v>
          </cell>
          <cell r="C8003" t="str">
            <v>IMPERMEABILIZAÇÃO DE LAJES C/ MANTA ASFÁLTICA PRÉ-FABRICADA, C/ VÉU DE POLIÉSTER</v>
          </cell>
          <cell r="D8003" t="str">
            <v>M2</v>
          </cell>
          <cell r="E8003">
            <v>26.4</v>
          </cell>
          <cell r="F8003" t="str">
            <v>SEINFRA</v>
          </cell>
        </row>
        <row r="8004">
          <cell r="B8004">
            <v>0</v>
          </cell>
          <cell r="C8004">
            <v>0</v>
          </cell>
          <cell r="D8004">
            <v>0</v>
          </cell>
          <cell r="E8004">
            <v>0</v>
          </cell>
          <cell r="F8004" t="str">
            <v>SEINFRA</v>
          </cell>
        </row>
        <row r="8005">
          <cell r="B8005" t="str">
            <v>RESERVATÓRIOS</v>
          </cell>
          <cell r="C8005">
            <v>0</v>
          </cell>
          <cell r="D8005">
            <v>0</v>
          </cell>
          <cell r="E8005">
            <v>203.49</v>
          </cell>
          <cell r="F8005" t="str">
            <v>SEINFRA</v>
          </cell>
        </row>
        <row r="8006">
          <cell r="B8006" t="str">
            <v>C1473</v>
          </cell>
          <cell r="C8006" t="str">
            <v>IMPERMEABILIZAÇÃO DE RESERVATÓRIOS E PISCINAS ELEVADAS C/ IMPERMEABILIZANTE ESTRUTURAL C/ APLICAÇÃO DE MEMBRANA ELÁSTICA BI-COMPONENTE</v>
          </cell>
          <cell r="D8006" t="str">
            <v>M2</v>
          </cell>
          <cell r="E8006">
            <v>35.36</v>
          </cell>
          <cell r="F8006" t="str">
            <v>SEINFRA</v>
          </cell>
        </row>
        <row r="8007">
          <cell r="B8007">
            <v>0</v>
          </cell>
          <cell r="C8007">
            <v>0</v>
          </cell>
          <cell r="D8007">
            <v>0</v>
          </cell>
          <cell r="E8007">
            <v>0</v>
          </cell>
          <cell r="F8007" t="str">
            <v>SEINFRA</v>
          </cell>
        </row>
        <row r="8008">
          <cell r="B8008" t="str">
            <v>C1475</v>
          </cell>
          <cell r="C8008" t="str">
            <v>IMPERMEABILIZAÇÃO DE SUPERFÍCIES INTERNAS DE RESERVATÓRIOS ENTERRADOS</v>
          </cell>
          <cell r="D8008" t="str">
            <v>M2</v>
          </cell>
          <cell r="E8008">
            <v>64.41</v>
          </cell>
          <cell r="F8008" t="str">
            <v>SEINFRA</v>
          </cell>
        </row>
        <row r="8009">
          <cell r="B8009" t="str">
            <v>C1469</v>
          </cell>
          <cell r="C8009" t="str">
            <v>IMPERMEABILIZAÇÃO INTERNA E EXTERNA P/RESERVATÓRIO ENTERRADO</v>
          </cell>
          <cell r="D8009" t="str">
            <v>M2</v>
          </cell>
          <cell r="E8009">
            <v>66.92</v>
          </cell>
          <cell r="F8009" t="str">
            <v>SEINFRA</v>
          </cell>
        </row>
        <row r="8010">
          <cell r="B8010" t="str">
            <v>C1460</v>
          </cell>
          <cell r="C8010" t="str">
            <v>IMPERMEABILIZAÇÃO INTERNA C/ CIMENTO IMPERMEABILIZANTE ESTRUTURAL</v>
          </cell>
          <cell r="D8010" t="str">
            <v>M2</v>
          </cell>
          <cell r="E8010">
            <v>15.31</v>
          </cell>
          <cell r="F8010" t="str">
            <v>SEINFRA</v>
          </cell>
        </row>
        <row r="8011">
          <cell r="B8011" t="str">
            <v>C1467</v>
          </cell>
          <cell r="C8011" t="str">
            <v>IMPERMEABILIZAÇÃO INTERNA DE PISCINAS ENTERRADAS C/CIMENTO IMPERMEABILIZANTE ESTRUTURAL</v>
          </cell>
          <cell r="D8011" t="str">
            <v>M2</v>
          </cell>
          <cell r="E8011">
            <v>18.850000000000001</v>
          </cell>
          <cell r="F8011" t="str">
            <v>SEINFRA</v>
          </cell>
        </row>
        <row r="8012">
          <cell r="B8012">
            <v>0</v>
          </cell>
          <cell r="C8012">
            <v>0</v>
          </cell>
          <cell r="D8012">
            <v>0</v>
          </cell>
          <cell r="E8012">
            <v>0</v>
          </cell>
          <cell r="F8012" t="str">
            <v>SEINFRA</v>
          </cell>
        </row>
        <row r="8013">
          <cell r="B8013" t="str">
            <v>C2033</v>
          </cell>
          <cell r="C8013" t="str">
            <v>PREPARO DE SUPERFÍCIE INTERNA EM RESERVATÓRIOS A SEREM IMPERMEABILIZADOS</v>
          </cell>
          <cell r="D8013" t="str">
            <v>M2</v>
          </cell>
          <cell r="E8013">
            <v>2.64</v>
          </cell>
          <cell r="F8013" t="str">
            <v>SEINFRA</v>
          </cell>
        </row>
        <row r="8014">
          <cell r="B8014">
            <v>0</v>
          </cell>
          <cell r="C8014">
            <v>0</v>
          </cell>
          <cell r="D8014">
            <v>0</v>
          </cell>
          <cell r="E8014">
            <v>0</v>
          </cell>
          <cell r="F8014" t="str">
            <v>SEINFRA</v>
          </cell>
        </row>
        <row r="8015">
          <cell r="B8015" t="str">
            <v>CORTINA</v>
          </cell>
          <cell r="C8015">
            <v>0</v>
          </cell>
          <cell r="D8015">
            <v>0</v>
          </cell>
          <cell r="E8015">
            <v>188.22</v>
          </cell>
          <cell r="F8015" t="str">
            <v>SEINFRA</v>
          </cell>
        </row>
        <row r="8016">
          <cell r="B8016" t="str">
            <v>C0667</v>
          </cell>
          <cell r="C8016" t="str">
            <v>CAMADA PROTETORA DE SUPERFÍCIES HORIZONTAIS C/ ARGAMASSA DE CIMENTO E AREIA S/ PENEIRAMENTO TRAÇO 1:5 - ESP.= 1 A 2 cm</v>
          </cell>
          <cell r="D8016" t="str">
            <v>M2</v>
          </cell>
          <cell r="E8016">
            <v>27.05</v>
          </cell>
          <cell r="F8016" t="str">
            <v>SEINFRA</v>
          </cell>
        </row>
        <row r="8017">
          <cell r="B8017">
            <v>0</v>
          </cell>
          <cell r="C8017">
            <v>0</v>
          </cell>
          <cell r="D8017">
            <v>0</v>
          </cell>
          <cell r="E8017">
            <v>0</v>
          </cell>
          <cell r="F8017" t="str">
            <v>SEINFRA</v>
          </cell>
        </row>
        <row r="8018">
          <cell r="B8018" t="str">
            <v>C0668</v>
          </cell>
          <cell r="C8018" t="str">
            <v>CAMADA PROTETORA DE SUPERFÍCIES VERTICAIS C/ PINTURA DE EMULSÃO ASFÁLTICA E ARGAMASSA DE CIMENTO E AREIA S/ PENEIRAMENTO TRAÇO 1:5, ESP.= 1 A 2 cm</v>
          </cell>
          <cell r="D8018" t="str">
            <v>M2</v>
          </cell>
          <cell r="E8018">
            <v>33.01</v>
          </cell>
          <cell r="F8018" t="str">
            <v>SEINFRA</v>
          </cell>
        </row>
        <row r="8019">
          <cell r="B8019">
            <v>0</v>
          </cell>
          <cell r="C8019">
            <v>0</v>
          </cell>
          <cell r="D8019">
            <v>0</v>
          </cell>
          <cell r="E8019">
            <v>0</v>
          </cell>
          <cell r="F8019" t="str">
            <v>SEINFRA</v>
          </cell>
        </row>
        <row r="8020">
          <cell r="B8020" t="str">
            <v>C1461</v>
          </cell>
          <cell r="C8020" t="str">
            <v>IMPERMEABILIZAÇÃO DE ÁREAS SUJEITAS À UMIDADE C/ APLICAÇÃO DE DUAS DEMÃOS DE IMPERMEABILIZANTE ESTRUTURAL DILUÍDO C/ ÁGUA E EMULSÃO ADESIVA TRAÇO 12:4:1</v>
          </cell>
          <cell r="D8020" t="str">
            <v>M2</v>
          </cell>
          <cell r="E8020">
            <v>11.04</v>
          </cell>
          <cell r="F8020" t="str">
            <v>SEINFRA</v>
          </cell>
        </row>
        <row r="8021">
          <cell r="B8021">
            <v>0</v>
          </cell>
          <cell r="C8021">
            <v>0</v>
          </cell>
          <cell r="D8021">
            <v>0</v>
          </cell>
          <cell r="E8021">
            <v>0</v>
          </cell>
          <cell r="F8021" t="str">
            <v>SEINFRA</v>
          </cell>
        </row>
        <row r="8022">
          <cell r="B8022" t="str">
            <v>C2188</v>
          </cell>
          <cell r="C8022" t="str">
            <v>REGULARIZAÇÃO DE SUPERFÍCIES HORIZONTAIS E VERTICAIS C/ ARGAMASSA DE CIMENTO E AREIA S/ PENEIRAMENTO, TRAÇO 1:3, ESP.= 6cm P/ APLICAÇÃO DE IMPERMEABILIZAÇÃO</v>
          </cell>
          <cell r="D8022" t="str">
            <v>M2</v>
          </cell>
          <cell r="E8022">
            <v>44.09</v>
          </cell>
          <cell r="F8022" t="str">
            <v>SEINFRA</v>
          </cell>
        </row>
        <row r="8023">
          <cell r="B8023">
            <v>0</v>
          </cell>
          <cell r="C8023">
            <v>0</v>
          </cell>
          <cell r="D8023">
            <v>0</v>
          </cell>
          <cell r="E8023">
            <v>0</v>
          </cell>
          <cell r="F8023" t="str">
            <v>SEINFRA</v>
          </cell>
        </row>
        <row r="8024">
          <cell r="B8024" t="str">
            <v>C2217</v>
          </cell>
          <cell r="C8024" t="str">
            <v>REVESTIMENTO DE SUPERFÍCIE HORIZONTAL OU VERTICAL C/ARGAMASSA DE CIMENTO E AREIA S/ PENEIRAMENTO TRAÇO 1:3, ESP.= 5cm</v>
          </cell>
          <cell r="D8024" t="str">
            <v>M2</v>
          </cell>
          <cell r="E8024">
            <v>73.03</v>
          </cell>
          <cell r="F8024" t="str">
            <v>SEINFRA</v>
          </cell>
        </row>
        <row r="8025">
          <cell r="B8025">
            <v>0</v>
          </cell>
          <cell r="C8025">
            <v>0</v>
          </cell>
          <cell r="D8025">
            <v>0</v>
          </cell>
          <cell r="E8025">
            <v>0</v>
          </cell>
          <cell r="F8025" t="str">
            <v>SEINFRA</v>
          </cell>
        </row>
        <row r="8026">
          <cell r="B8026" t="str">
            <v>OUTROS ELEMENTOS</v>
          </cell>
          <cell r="C8026">
            <v>0</v>
          </cell>
          <cell r="D8026">
            <v>0</v>
          </cell>
          <cell r="E8026">
            <v>256.95999999999998</v>
          </cell>
          <cell r="F8026" t="str">
            <v>SEINFRA</v>
          </cell>
        </row>
        <row r="8027">
          <cell r="B8027" t="str">
            <v>C4723</v>
          </cell>
          <cell r="C8027" t="str">
            <v xml:space="preserve">IMPERMEABILIZAÇÃO À BASE DE ARGAMASSA POLIMÉRICA E RESINA EPOXI(SUPERFÍCIES EM CONTATO DIRETO COM ÁGUA RESIDUÁRIAS OU CONTATO COM GASES                                                                                                                                                  </v>
          </cell>
          <cell r="D8027" t="str">
            <v>M2</v>
          </cell>
          <cell r="E8027">
            <v>42.87</v>
          </cell>
          <cell r="F8027" t="str">
            <v>SEINFRA</v>
          </cell>
        </row>
        <row r="8028">
          <cell r="B8028">
            <v>0</v>
          </cell>
          <cell r="C8028">
            <v>0</v>
          </cell>
          <cell r="D8028">
            <v>0</v>
          </cell>
          <cell r="E8028">
            <v>0</v>
          </cell>
          <cell r="F8028" t="str">
            <v>SEINFRA</v>
          </cell>
        </row>
        <row r="8029">
          <cell r="B8029" t="str">
            <v>C4722</v>
          </cell>
          <cell r="C8029" t="str">
            <v>IMPERMEABILIZAÇÃO À BASE DE ARGAMASSA POLIMÉRICA, RESINA TERMOPLÁSTICA E TELA DE POLIESTER MALHA 2X2MM (SUPERFÍCIE EM CONTATO DIRETO COM A ÁGUA)</v>
          </cell>
          <cell r="D8029" t="str">
            <v>M2</v>
          </cell>
          <cell r="E8029">
            <v>33.909999999999997</v>
          </cell>
          <cell r="F8029" t="str">
            <v>SEINFRA</v>
          </cell>
        </row>
        <row r="8030">
          <cell r="B8030">
            <v>0</v>
          </cell>
          <cell r="C8030">
            <v>0</v>
          </cell>
          <cell r="D8030">
            <v>0</v>
          </cell>
          <cell r="E8030">
            <v>0</v>
          </cell>
          <cell r="F8030" t="str">
            <v>SEINFRA</v>
          </cell>
        </row>
        <row r="8031">
          <cell r="B8031" t="str">
            <v>C4724</v>
          </cell>
          <cell r="C8031" t="str">
            <v>IMPERMEABILIZAÇÃO À BASE DE ARGAMASSA POLIMÉRICA (LAJE DE RESERVATÓRIO SOB AÇÃO DE GASES)</v>
          </cell>
          <cell r="D8031" t="str">
            <v>M2</v>
          </cell>
          <cell r="E8031">
            <v>7.56</v>
          </cell>
          <cell r="F8031" t="str">
            <v>SEINFRA</v>
          </cell>
        </row>
        <row r="8032">
          <cell r="B8032">
            <v>0</v>
          </cell>
          <cell r="C8032">
            <v>0</v>
          </cell>
          <cell r="D8032">
            <v>0</v>
          </cell>
          <cell r="E8032">
            <v>0</v>
          </cell>
          <cell r="F8032" t="str">
            <v>SEINFRA</v>
          </cell>
        </row>
        <row r="8033">
          <cell r="B8033" t="str">
            <v>C2841</v>
          </cell>
          <cell r="C8033" t="str">
            <v>IMPERMEABILIZAÇÃO C/ ARGAMASSA DE  CIMENTO E AREIA 1:3 ADITIVADA, ESP.= 2.50cm</v>
          </cell>
          <cell r="D8033" t="str">
            <v>M2</v>
          </cell>
          <cell r="E8033">
            <v>31.72</v>
          </cell>
          <cell r="F8033" t="str">
            <v>SEINFRA</v>
          </cell>
        </row>
        <row r="8034">
          <cell r="B8034">
            <v>0</v>
          </cell>
          <cell r="C8034">
            <v>0</v>
          </cell>
          <cell r="D8034">
            <v>0</v>
          </cell>
          <cell r="E8034">
            <v>0</v>
          </cell>
          <cell r="F8034" t="str">
            <v>SEINFRA</v>
          </cell>
        </row>
        <row r="8035">
          <cell r="B8035" t="str">
            <v>C2842</v>
          </cell>
          <cell r="C8035" t="str">
            <v>IMPERMEABILIZAÇÃO C/ CIMENTO CRISTALIZANTE, BASE ACRÍLICA</v>
          </cell>
          <cell r="D8035" t="str">
            <v>M2</v>
          </cell>
          <cell r="E8035">
            <v>53.71</v>
          </cell>
          <cell r="F8035" t="str">
            <v>SEINFRA</v>
          </cell>
        </row>
        <row r="8036">
          <cell r="B8036" t="str">
            <v>C2843</v>
          </cell>
          <cell r="C8036" t="str">
            <v>IMPERMEABILIZAÇÃO C/ EMULSÃO ASFÁLTICA CONSUMO 2kg/m²</v>
          </cell>
          <cell r="D8036" t="str">
            <v>M2</v>
          </cell>
          <cell r="E8036">
            <v>23.6</v>
          </cell>
          <cell r="F8036" t="str">
            <v>SEINFRA</v>
          </cell>
        </row>
        <row r="8037">
          <cell r="B8037" t="str">
            <v>C3444</v>
          </cell>
          <cell r="C8037" t="str">
            <v>IMPERMEABILIZAÇÃO C/ SIKA E IGOL P/ CX. D´ÁGUA</v>
          </cell>
          <cell r="D8037" t="str">
            <v>M2</v>
          </cell>
          <cell r="E8037">
            <v>48.69</v>
          </cell>
          <cell r="F8037" t="str">
            <v>SEINFRA</v>
          </cell>
        </row>
        <row r="8038">
          <cell r="B8038" t="str">
            <v>C4021</v>
          </cell>
          <cell r="C8038" t="str">
            <v>IMPERMEABILIZAÇÃO DE ACABAMENTO C/ HEYDICRYL PLUS, COR BRANCA, CONSUMO 3,0 KG/M2, REFORÇADA C/ TELA</v>
          </cell>
          <cell r="D8038" t="str">
            <v>M2</v>
          </cell>
          <cell r="E8038">
            <v>14.9</v>
          </cell>
          <cell r="F8038" t="str">
            <v>SEINFRA</v>
          </cell>
        </row>
        <row r="8039">
          <cell r="B8039">
            <v>0</v>
          </cell>
          <cell r="C8039">
            <v>0</v>
          </cell>
          <cell r="D8039">
            <v>0</v>
          </cell>
          <cell r="E8039">
            <v>0</v>
          </cell>
          <cell r="F8039" t="str">
            <v>SEINFRA</v>
          </cell>
        </row>
        <row r="8040">
          <cell r="B8040" t="str">
            <v>IMPERMEABILIZAÇÃO UTILIZANDO MANTA ASFÁLTICA (ABNT NBR 9952:2014)</v>
          </cell>
          <cell r="C8040">
            <v>0</v>
          </cell>
          <cell r="D8040">
            <v>0</v>
          </cell>
          <cell r="E8040">
            <v>859.65</v>
          </cell>
          <cell r="F8040" t="str">
            <v>SEINFRA</v>
          </cell>
        </row>
        <row r="8041">
          <cell r="B8041" t="str">
            <v>C5013</v>
          </cell>
          <cell r="C8041" t="str">
            <v>IMPERMEABILIZAÇÃO COM MANTA ASFÁLTICA, CLASSE B, ESTRUTURADA COM POLIESTER NÃO TECIDO, FACE EXPOSTA EM ALUMÍNIO, TIPO II, E=3MM</v>
          </cell>
          <cell r="D8041" t="str">
            <v>M2</v>
          </cell>
          <cell r="E8041">
            <v>48.3</v>
          </cell>
          <cell r="F8041" t="str">
            <v>SEINFRA</v>
          </cell>
        </row>
        <row r="8042">
          <cell r="B8042">
            <v>0</v>
          </cell>
          <cell r="C8042">
            <v>0</v>
          </cell>
          <cell r="D8042">
            <v>0</v>
          </cell>
          <cell r="E8042">
            <v>0</v>
          </cell>
          <cell r="F8042" t="str">
            <v>SEINFRA</v>
          </cell>
        </row>
        <row r="8043">
          <cell r="B8043" t="str">
            <v>C5014</v>
          </cell>
          <cell r="C8043" t="str">
            <v>IMPERMEABILIZAÇÃO COM MANTA ASFÁLTICA, CLASSE B, ESTRUTURADA COM POLIESTER NÃO TECIDO, FACE EXPOSTA EM ALUMÍNIO, TIPO II, E=4MM</v>
          </cell>
          <cell r="D8043" t="str">
            <v>M2</v>
          </cell>
          <cell r="E8043">
            <v>55.98</v>
          </cell>
          <cell r="F8043" t="str">
            <v>SEINFRA</v>
          </cell>
        </row>
        <row r="8044">
          <cell r="B8044">
            <v>0</v>
          </cell>
          <cell r="C8044">
            <v>0</v>
          </cell>
          <cell r="D8044">
            <v>0</v>
          </cell>
          <cell r="E8044">
            <v>0</v>
          </cell>
          <cell r="F8044" t="str">
            <v>SEINFRA</v>
          </cell>
        </row>
        <row r="8045">
          <cell r="B8045" t="str">
            <v>C5015</v>
          </cell>
          <cell r="C8045" t="str">
            <v>IMPERMEABILIZAÇÃO COM MANTA ASFÁLTICA, CLASSE B, ESTRUTURADA COM POLIESTER NÃO TECIDO, FACE EXPOSTA EM ALUMÍNIO, TIPO III, E=3MM</v>
          </cell>
          <cell r="D8045" t="str">
            <v>M2</v>
          </cell>
          <cell r="E8045">
            <v>51.29</v>
          </cell>
          <cell r="F8045" t="str">
            <v>SEINFRA</v>
          </cell>
        </row>
        <row r="8046">
          <cell r="B8046">
            <v>0</v>
          </cell>
          <cell r="C8046">
            <v>0</v>
          </cell>
          <cell r="D8046">
            <v>0</v>
          </cell>
          <cell r="E8046">
            <v>0</v>
          </cell>
          <cell r="F8046" t="str">
            <v>SEINFRA</v>
          </cell>
        </row>
        <row r="8047">
          <cell r="B8047" t="str">
            <v>C5016</v>
          </cell>
          <cell r="C8047" t="str">
            <v>IMPERMEABILIZAÇÃO COM MANTA ASFÁLTICA, CLASSE B, ESTRUTURADA COM POLIESTER NÃO TECIDO, FACE EXPOSTA EM ALUMÍNIO, TIPO III, E=4MM</v>
          </cell>
          <cell r="D8047" t="str">
            <v>M2</v>
          </cell>
          <cell r="E8047">
            <v>59.28</v>
          </cell>
          <cell r="F8047" t="str">
            <v>SEINFRA</v>
          </cell>
        </row>
        <row r="8048">
          <cell r="B8048">
            <v>0</v>
          </cell>
          <cell r="C8048">
            <v>0</v>
          </cell>
          <cell r="D8048">
            <v>0</v>
          </cell>
          <cell r="E8048">
            <v>0</v>
          </cell>
          <cell r="F8048" t="str">
            <v>SEINFRA</v>
          </cell>
        </row>
        <row r="8049">
          <cell r="B8049" t="str">
            <v>C5017</v>
          </cell>
          <cell r="C8049" t="str">
            <v>IMPERMEABILIZAÇÃO COM MANTA ASFÁLTICA, CLASSE B, ESTRUTURADA COM POLIESTER NÃO TECIDO, FACES EM POLIETILENO, TIPO II, E=3MM</v>
          </cell>
          <cell r="D8049" t="str">
            <v>M2</v>
          </cell>
          <cell r="E8049">
            <v>44.77</v>
          </cell>
          <cell r="F8049" t="str">
            <v>SEINFRA</v>
          </cell>
        </row>
        <row r="8050">
          <cell r="B8050">
            <v>0</v>
          </cell>
          <cell r="C8050">
            <v>0</v>
          </cell>
          <cell r="D8050">
            <v>0</v>
          </cell>
          <cell r="E8050">
            <v>0</v>
          </cell>
          <cell r="F8050" t="str">
            <v>SEINFRA</v>
          </cell>
        </row>
        <row r="8051">
          <cell r="B8051" t="str">
            <v>C5018</v>
          </cell>
          <cell r="C8051" t="str">
            <v>IMPERMEABILIZAÇÃO COM MANTA ASFÁLTICA, CLASSE B, ESTRUTURADA COM POLIESTER NÃO TECIDO, FACES EM POLIETILENO, TIPO II, E=4MM</v>
          </cell>
          <cell r="D8051" t="str">
            <v>M2</v>
          </cell>
          <cell r="E8051">
            <v>50.78</v>
          </cell>
          <cell r="F8051" t="str">
            <v>SEINFRA</v>
          </cell>
        </row>
        <row r="8052">
          <cell r="B8052">
            <v>0</v>
          </cell>
          <cell r="C8052">
            <v>0</v>
          </cell>
          <cell r="D8052">
            <v>0</v>
          </cell>
          <cell r="E8052">
            <v>0</v>
          </cell>
          <cell r="F8052" t="str">
            <v>SEINFRA</v>
          </cell>
        </row>
        <row r="8053">
          <cell r="B8053" t="str">
            <v>C5019</v>
          </cell>
          <cell r="C8053" t="str">
            <v>IMPERMEABILIZAÇÃO COM MANTA ASFÁLTICA, CLASSE B, ESTRUTURADA COM POLIESTER NÃO TECIDO, FACES EM POLIETILENO, TIPO III, E=3MM</v>
          </cell>
          <cell r="D8053" t="str">
            <v>M2</v>
          </cell>
          <cell r="E8053">
            <v>47.76</v>
          </cell>
          <cell r="F8053" t="str">
            <v>SEINFRA</v>
          </cell>
        </row>
        <row r="8054">
          <cell r="B8054">
            <v>0</v>
          </cell>
          <cell r="C8054">
            <v>0</v>
          </cell>
          <cell r="D8054">
            <v>0</v>
          </cell>
          <cell r="E8054">
            <v>0</v>
          </cell>
          <cell r="F8054" t="str">
            <v>SEINFRA</v>
          </cell>
        </row>
        <row r="8055">
          <cell r="B8055" t="str">
            <v>C5020</v>
          </cell>
          <cell r="C8055" t="str">
            <v>IMPERMEABILIZAÇÃO COM MANTA ASFÁLTICA, CLASSE B, ESTRUTURADA COM POLIESTER NÃO TECIDO, FACES EM POLIETILENO, TIPO III, E=4MM</v>
          </cell>
          <cell r="D8055" t="str">
            <v>M2</v>
          </cell>
          <cell r="E8055">
            <v>54.01</v>
          </cell>
          <cell r="F8055" t="str">
            <v>SEINFRA</v>
          </cell>
        </row>
        <row r="8056">
          <cell r="B8056">
            <v>0</v>
          </cell>
          <cell r="C8056">
            <v>0</v>
          </cell>
          <cell r="D8056">
            <v>0</v>
          </cell>
          <cell r="E8056">
            <v>0</v>
          </cell>
          <cell r="F8056" t="str">
            <v>SEINFRA</v>
          </cell>
        </row>
        <row r="8057">
          <cell r="B8057" t="str">
            <v>C5021</v>
          </cell>
          <cell r="C8057" t="str">
            <v>IMPERMEABILIZAÇÃO COM MANTA ASFÁLTICA, CLASSE B, ESTRUTURADA COM POLIESTER NÃO TECIDO, FACES EM POLIETILENO, TIPO IV, E=3MM</v>
          </cell>
          <cell r="D8057" t="str">
            <v>M2</v>
          </cell>
          <cell r="E8057">
            <v>52.32</v>
          </cell>
          <cell r="F8057" t="str">
            <v>SEINFRA</v>
          </cell>
        </row>
        <row r="8058">
          <cell r="B8058">
            <v>0</v>
          </cell>
          <cell r="C8058">
            <v>0</v>
          </cell>
          <cell r="D8058">
            <v>0</v>
          </cell>
          <cell r="E8058">
            <v>0</v>
          </cell>
          <cell r="F8058" t="str">
            <v>SEINFRA</v>
          </cell>
        </row>
        <row r="8059">
          <cell r="B8059" t="str">
            <v>C5022</v>
          </cell>
          <cell r="C8059" t="str">
            <v>IMPERMEABILIZAÇÃO COM MANTA ASFÁLTICA, CLASSE B, ESTRUTURADA COM POLIESTER NÃO TECIDO, FACES EM POLIETILENO, TIPO IV, E=4MM</v>
          </cell>
          <cell r="D8059" t="str">
            <v>M2</v>
          </cell>
          <cell r="E8059">
            <v>60.41</v>
          </cell>
          <cell r="F8059" t="str">
            <v>SEINFRA</v>
          </cell>
        </row>
        <row r="8060">
          <cell r="B8060">
            <v>0</v>
          </cell>
          <cell r="C8060">
            <v>0</v>
          </cell>
          <cell r="D8060">
            <v>0</v>
          </cell>
          <cell r="E8060">
            <v>0</v>
          </cell>
          <cell r="F8060" t="str">
            <v>SEINFRA</v>
          </cell>
        </row>
        <row r="8061">
          <cell r="B8061" t="str">
            <v>C5023</v>
          </cell>
          <cell r="C8061" t="str">
            <v>IMPERMEABILIZAÇÃO COM MANTA ASFÁLTICA, CLASSE B, EM DUAS CAMADAS TIPO II, E=3MM E E=4MM</v>
          </cell>
          <cell r="D8061" t="str">
            <v>M2</v>
          </cell>
          <cell r="E8061">
            <v>92.75</v>
          </cell>
          <cell r="F8061" t="str">
            <v>SEINFRA</v>
          </cell>
        </row>
        <row r="8062">
          <cell r="B8062">
            <v>0</v>
          </cell>
          <cell r="C8062">
            <v>0</v>
          </cell>
          <cell r="D8062">
            <v>0</v>
          </cell>
          <cell r="E8062">
            <v>0</v>
          </cell>
          <cell r="F8062" t="str">
            <v>SEINFRA</v>
          </cell>
        </row>
        <row r="8063">
          <cell r="B8063" t="str">
            <v>C5024</v>
          </cell>
          <cell r="C8063" t="str">
            <v>IMPERMEABILIZAÇÃO COM MANTA ASFÁLTICA, CLASSE B, EM DUAS CAMADAS, TIPO II DE E=3MM E TIPO III DE E=4MM</v>
          </cell>
          <cell r="D8063" t="str">
            <v>M2</v>
          </cell>
          <cell r="E8063">
            <v>95.98</v>
          </cell>
          <cell r="F8063" t="str">
            <v>SEINFRA</v>
          </cell>
        </row>
        <row r="8064">
          <cell r="B8064">
            <v>0</v>
          </cell>
          <cell r="C8064">
            <v>0</v>
          </cell>
          <cell r="D8064">
            <v>0</v>
          </cell>
          <cell r="E8064">
            <v>0</v>
          </cell>
          <cell r="F8064" t="str">
            <v>SEINFRA</v>
          </cell>
        </row>
        <row r="8065">
          <cell r="B8065" t="str">
            <v>C5029</v>
          </cell>
          <cell r="C8065" t="str">
            <v>IMPERMEABILIZAÇÃO COM MANTA ASFÁLTICA, CLASSE B, EM DUAS CAMADAS TIPO III, E=3MM E E=4MM</v>
          </cell>
          <cell r="D8065" t="str">
            <v>M2</v>
          </cell>
          <cell r="E8065">
            <v>98.97</v>
          </cell>
          <cell r="F8065" t="str">
            <v>SEINFRA</v>
          </cell>
        </row>
        <row r="8066">
          <cell r="B8066">
            <v>0</v>
          </cell>
          <cell r="C8066">
            <v>0</v>
          </cell>
          <cell r="D8066">
            <v>0</v>
          </cell>
          <cell r="E8066">
            <v>0</v>
          </cell>
          <cell r="F8066" t="str">
            <v>SEINFRA</v>
          </cell>
        </row>
        <row r="8067">
          <cell r="B8067" t="str">
            <v>C5025</v>
          </cell>
          <cell r="C8067" t="str">
            <v>PROTEÇÃO MECÂNICA, COM ARGAMASSA DE CIMENTO E AREIA TRAÇO 1:4, E=2CM</v>
          </cell>
          <cell r="D8067" t="str">
            <v>M2</v>
          </cell>
          <cell r="E8067">
            <v>22.76</v>
          </cell>
          <cell r="F8067" t="str">
            <v>SEINFRA</v>
          </cell>
        </row>
        <row r="8068">
          <cell r="B8068" t="str">
            <v>C5026</v>
          </cell>
          <cell r="C8068" t="str">
            <v>PROTEÇÃO MECÂNICA, COM CAMADA SEPARADORA DE FILME DE POLIETILENO, COM ARGAMASSA DE CIMENTO E AREIA TRAÇO 1:4, E=2CM</v>
          </cell>
          <cell r="D8068" t="str">
            <v>M2</v>
          </cell>
          <cell r="E8068">
            <v>24.29</v>
          </cell>
          <cell r="F8068" t="str">
            <v>SEINFRA</v>
          </cell>
        </row>
        <row r="8069">
          <cell r="B8069">
            <v>0</v>
          </cell>
          <cell r="C8069">
            <v>0</v>
          </cell>
          <cell r="D8069">
            <v>0</v>
          </cell>
          <cell r="E8069">
            <v>0</v>
          </cell>
          <cell r="F8069" t="str">
            <v>SEINFRA</v>
          </cell>
        </row>
        <row r="8070">
          <cell r="B8070" t="str">
            <v>PROTEÇÃO TÉRMICA</v>
          </cell>
          <cell r="C8070">
            <v>0</v>
          </cell>
          <cell r="D8070">
            <v>0</v>
          </cell>
          <cell r="E8070">
            <v>720.59</v>
          </cell>
          <cell r="F8070" t="str">
            <v>SEINFRA</v>
          </cell>
        </row>
        <row r="8071">
          <cell r="B8071" t="str">
            <v>ISOLAMENTO DE PAREDES</v>
          </cell>
          <cell r="C8071">
            <v>0</v>
          </cell>
          <cell r="D8071">
            <v>0</v>
          </cell>
          <cell r="E8071">
            <v>228.25</v>
          </cell>
          <cell r="F8071" t="str">
            <v>SEINFRA</v>
          </cell>
        </row>
        <row r="8072">
          <cell r="B8072" t="str">
            <v>C1505</v>
          </cell>
          <cell r="C8072" t="str">
            <v>ISOLAMENTO TÉRMICO C/PAINEL DE FIBRA DE VIDRO FLEXÍVEL ESP.=50mm FIXADO COM ADESIVO HIDRO-ASFÁLTICO</v>
          </cell>
          <cell r="D8072" t="str">
            <v>M2</v>
          </cell>
          <cell r="E8072">
            <v>29.82</v>
          </cell>
          <cell r="F8072" t="str">
            <v>SEINFRA</v>
          </cell>
        </row>
        <row r="8073">
          <cell r="B8073">
            <v>0</v>
          </cell>
          <cell r="C8073">
            <v>0</v>
          </cell>
          <cell r="D8073">
            <v>0</v>
          </cell>
          <cell r="E8073">
            <v>0</v>
          </cell>
          <cell r="F8073" t="str">
            <v>SEINFRA</v>
          </cell>
        </row>
        <row r="8074">
          <cell r="B8074" t="str">
            <v>C1503</v>
          </cell>
          <cell r="C8074" t="str">
            <v>ISOLAMENTO TÉRMICO C/PAINEL DE FIBRA DE VIDRO RÍGIDO ESP.= 25mm FIXADO COM ASFALTO OXIDADO (MODIFICADO)</v>
          </cell>
          <cell r="D8074" t="str">
            <v>M2</v>
          </cell>
          <cell r="E8074">
            <v>90.56</v>
          </cell>
          <cell r="F8074" t="str">
            <v>SEINFRA</v>
          </cell>
        </row>
        <row r="8075">
          <cell r="B8075">
            <v>0</v>
          </cell>
          <cell r="C8075">
            <v>0</v>
          </cell>
          <cell r="D8075">
            <v>0</v>
          </cell>
          <cell r="E8075">
            <v>0</v>
          </cell>
          <cell r="F8075" t="str">
            <v>SEINFRA</v>
          </cell>
        </row>
        <row r="8076">
          <cell r="B8076" t="str">
            <v>C1506</v>
          </cell>
          <cell r="C8076" t="str">
            <v>ISOLAMENTO TÉRMICO C/PAINEL DE FIBRA DE VIDRO SEMI-RÍGIDO ESP.= 50mm FIXADO C/ARAME E TELA</v>
          </cell>
          <cell r="D8076" t="str">
            <v>M2</v>
          </cell>
          <cell r="E8076">
            <v>37.229999999999997</v>
          </cell>
          <cell r="F8076" t="str">
            <v>SEINFRA</v>
          </cell>
        </row>
        <row r="8077">
          <cell r="B8077">
            <v>0</v>
          </cell>
          <cell r="C8077">
            <v>0</v>
          </cell>
          <cell r="D8077">
            <v>0</v>
          </cell>
          <cell r="E8077">
            <v>0</v>
          </cell>
          <cell r="F8077" t="str">
            <v>SEINFRA</v>
          </cell>
        </row>
        <row r="8078">
          <cell r="B8078" t="str">
            <v>C1504</v>
          </cell>
          <cell r="C8078" t="str">
            <v>ISOLAMENTO TÉRMICO C/TIJOLO CERÂMICO FURADO (30X20X10)cm</v>
          </cell>
          <cell r="D8078" t="str">
            <v>M2</v>
          </cell>
          <cell r="E8078">
            <v>70.64</v>
          </cell>
          <cell r="F8078" t="str">
            <v>SEINFRA</v>
          </cell>
        </row>
        <row r="8079">
          <cell r="B8079" t="str">
            <v>ISOLAMENTO DE COBERTURAS E LAJES</v>
          </cell>
          <cell r="C8079">
            <v>0</v>
          </cell>
          <cell r="D8079">
            <v>0</v>
          </cell>
          <cell r="E8079">
            <v>401.62</v>
          </cell>
          <cell r="F8079" t="str">
            <v>SEINFRA</v>
          </cell>
        </row>
        <row r="8080">
          <cell r="B8080" t="str">
            <v>C1500</v>
          </cell>
          <cell r="C8080" t="str">
            <v>ISOLAMENTO TÉRMICO C/ARGILA EXPANDIDA AGLOMERADA ESP.= 20cm</v>
          </cell>
          <cell r="D8080" t="str">
            <v>M2</v>
          </cell>
          <cell r="E8080">
            <v>77.02</v>
          </cell>
          <cell r="F8080" t="str">
            <v>SEINFRA</v>
          </cell>
        </row>
        <row r="8081">
          <cell r="B8081" t="str">
            <v>C1507</v>
          </cell>
          <cell r="C8081" t="str">
            <v>ISOLAMENTO TÉRMICO C/DOLOMITA MAGNESIANA BRITADA ESP.= 10cm</v>
          </cell>
          <cell r="D8081" t="str">
            <v>M2</v>
          </cell>
          <cell r="E8081">
            <v>23.1</v>
          </cell>
          <cell r="F8081" t="str">
            <v>SEINFRA</v>
          </cell>
        </row>
        <row r="8082">
          <cell r="B8082" t="str">
            <v>C1508</v>
          </cell>
          <cell r="C8082" t="str">
            <v>ISOLAMENTO TÉRMICO C/LAJOTAS PRE-MOLDADAS DE CONCRETO</v>
          </cell>
          <cell r="D8082" t="str">
            <v>M2</v>
          </cell>
          <cell r="E8082">
            <v>56.45</v>
          </cell>
          <cell r="F8082" t="str">
            <v>SEINFRA</v>
          </cell>
        </row>
        <row r="8083">
          <cell r="B8083" t="str">
            <v>C1510</v>
          </cell>
          <cell r="C8083" t="str">
            <v>ISOLAMENTO TÉRMICO C/PEDRA BRITADA SOLTA ESP.= 25cm, SOBRE ARGAMASA DE PROTEÇÃO P/IMPERMEABILIZAÇÃO</v>
          </cell>
          <cell r="D8083" t="str">
            <v>M2</v>
          </cell>
          <cell r="E8083">
            <v>30.32</v>
          </cell>
          <cell r="F8083" t="str">
            <v>SEINFRA</v>
          </cell>
        </row>
        <row r="8084">
          <cell r="B8084">
            <v>0</v>
          </cell>
          <cell r="C8084">
            <v>0</v>
          </cell>
          <cell r="D8084">
            <v>0</v>
          </cell>
          <cell r="E8084">
            <v>0</v>
          </cell>
          <cell r="F8084" t="str">
            <v>SEINFRA</v>
          </cell>
        </row>
        <row r="8085">
          <cell r="B8085" t="str">
            <v>C1511</v>
          </cell>
          <cell r="C8085" t="str">
            <v>ISOLAMENTO TÉRMICO C/PLACAS DE CONCRETO CELULAR ESP.= 5cm</v>
          </cell>
          <cell r="D8085" t="str">
            <v>M2</v>
          </cell>
          <cell r="E8085">
            <v>65.27</v>
          </cell>
          <cell r="F8085" t="str">
            <v>SEINFRA</v>
          </cell>
        </row>
        <row r="8086">
          <cell r="B8086" t="str">
            <v>C1512</v>
          </cell>
          <cell r="C8086" t="str">
            <v>ISOLAMENTO TÉRMICO C/PLACAS DE POLIESTIRENO EXPANDIDO ESP.= 5cm</v>
          </cell>
          <cell r="D8086" t="str">
            <v>M2</v>
          </cell>
          <cell r="E8086">
            <v>28.75</v>
          </cell>
          <cell r="F8086" t="str">
            <v>SEINFRA</v>
          </cell>
        </row>
        <row r="8087">
          <cell r="B8087" t="str">
            <v>C1513</v>
          </cell>
          <cell r="C8087" t="str">
            <v>ISOLAMENTO TÉRMICO C/VERMICULITA AGLOMERADA C/CIMENTO E AREIA ESP.= 15cm</v>
          </cell>
          <cell r="D8087" t="str">
            <v>M2</v>
          </cell>
          <cell r="E8087">
            <v>120.71</v>
          </cell>
          <cell r="F8087" t="str">
            <v>SEINFRA</v>
          </cell>
        </row>
        <row r="8088">
          <cell r="B8088">
            <v>0</v>
          </cell>
          <cell r="C8088">
            <v>0</v>
          </cell>
          <cell r="D8088">
            <v>0</v>
          </cell>
          <cell r="E8088">
            <v>0</v>
          </cell>
          <cell r="F8088" t="str">
            <v>SEINFRA</v>
          </cell>
        </row>
        <row r="8089">
          <cell r="B8089" t="str">
            <v>ISOLAMENTO DE TUBOS DE AÇO</v>
          </cell>
          <cell r="C8089">
            <v>0</v>
          </cell>
          <cell r="D8089">
            <v>0</v>
          </cell>
          <cell r="E8089">
            <v>90.72</v>
          </cell>
          <cell r="F8089" t="str">
            <v>SEINFRA</v>
          </cell>
        </row>
        <row r="8090">
          <cell r="B8090" t="str">
            <v>C3717</v>
          </cell>
          <cell r="C8090" t="str">
            <v>ISOLAMENTO TÉRMICO COM POLIESTIRENO EXPANDIDO (ISOPOR) EM TUBO DE AÇO PRETO  DE 2"</v>
          </cell>
          <cell r="D8090" t="str">
            <v>M</v>
          </cell>
          <cell r="E8090">
            <v>39.020000000000003</v>
          </cell>
          <cell r="F8090" t="str">
            <v>SEINFRA</v>
          </cell>
        </row>
        <row r="8091">
          <cell r="B8091">
            <v>0</v>
          </cell>
          <cell r="C8091">
            <v>0</v>
          </cell>
          <cell r="D8091">
            <v>0</v>
          </cell>
          <cell r="E8091">
            <v>0</v>
          </cell>
          <cell r="F8091" t="str">
            <v>SEINFRA</v>
          </cell>
        </row>
        <row r="8092">
          <cell r="B8092" t="str">
            <v>C3718</v>
          </cell>
          <cell r="C8092" t="str">
            <v>ISOLAMENTO TÉRMICO COM POLIESTIRENO EXPANDIDO (ISOPOR) EM TUBO DE AÇO PRETO  DE 2 1/2"</v>
          </cell>
          <cell r="D8092" t="str">
            <v>M</v>
          </cell>
          <cell r="E8092">
            <v>51.7</v>
          </cell>
          <cell r="F8092" t="str">
            <v>SEINFRA</v>
          </cell>
        </row>
        <row r="8093">
          <cell r="B8093">
            <v>0</v>
          </cell>
          <cell r="C8093">
            <v>0</v>
          </cell>
          <cell r="D8093">
            <v>0</v>
          </cell>
          <cell r="E8093">
            <v>0</v>
          </cell>
          <cell r="F8093" t="str">
            <v>SEINFRA</v>
          </cell>
        </row>
        <row r="8094">
          <cell r="B8094" t="str">
            <v>REVESTIMENTOS</v>
          </cell>
          <cell r="C8094">
            <v>0</v>
          </cell>
          <cell r="D8094">
            <v>0</v>
          </cell>
          <cell r="E8094">
            <v>8155.61</v>
          </cell>
          <cell r="F8094" t="str">
            <v>SEINFRA</v>
          </cell>
        </row>
        <row r="8095">
          <cell r="B8095" t="str">
            <v>ARGAMASSAS PARA PAREDES INTERNAS E EXTERNAS</v>
          </cell>
          <cell r="C8095">
            <v>0</v>
          </cell>
          <cell r="D8095">
            <v>0</v>
          </cell>
          <cell r="E8095">
            <v>1068.3499999999999</v>
          </cell>
          <cell r="F8095" t="str">
            <v>SEINFRA</v>
          </cell>
        </row>
        <row r="8096">
          <cell r="B8096" t="str">
            <v>C0776</v>
          </cell>
          <cell r="C8096" t="str">
            <v>CHAPISCO C/ ARGAMASSA DE CIMENTO E AREIA S/PENEIRAR TRAÇO 1:3  ESP.= 5mm P/ PAREDE</v>
          </cell>
          <cell r="D8096" t="str">
            <v>M2</v>
          </cell>
          <cell r="E8096">
            <v>5.19</v>
          </cell>
          <cell r="F8096" t="str">
            <v>SEINFRA</v>
          </cell>
        </row>
        <row r="8097">
          <cell r="B8097">
            <v>0</v>
          </cell>
          <cell r="C8097">
            <v>0</v>
          </cell>
          <cell r="D8097">
            <v>0</v>
          </cell>
          <cell r="E8097">
            <v>0</v>
          </cell>
          <cell r="F8097" t="str">
            <v>SEINFRA</v>
          </cell>
        </row>
        <row r="8098">
          <cell r="B8098" t="str">
            <v>C0777</v>
          </cell>
          <cell r="C8098" t="str">
            <v>CHAPISCO C/ ARGAMASSA DE CIMENTO E PEDRISCO TRAÇO 1:4  ESP.= 7mm P/ PAREDE</v>
          </cell>
          <cell r="D8098" t="str">
            <v>M2</v>
          </cell>
          <cell r="E8098">
            <v>8.5399999999999991</v>
          </cell>
          <cell r="F8098" t="str">
            <v>SEINFRA</v>
          </cell>
        </row>
        <row r="8099">
          <cell r="B8099">
            <v>0</v>
          </cell>
          <cell r="C8099">
            <v>0</v>
          </cell>
          <cell r="D8099">
            <v>0</v>
          </cell>
          <cell r="E8099">
            <v>0</v>
          </cell>
          <cell r="F8099" t="str">
            <v>SEINFRA</v>
          </cell>
        </row>
        <row r="8100">
          <cell r="B8100" t="str">
            <v>C1220</v>
          </cell>
          <cell r="C8100" t="str">
            <v>EMBOÇO C/ ARGAMASSA DE CIMENTO E AREIA S/ PENEIRAR, TRAÇO 1:3</v>
          </cell>
          <cell r="D8100" t="str">
            <v>M2</v>
          </cell>
          <cell r="E8100">
            <v>26.98</v>
          </cell>
          <cell r="F8100" t="str">
            <v>SEINFRA</v>
          </cell>
        </row>
        <row r="8101">
          <cell r="B8101" t="str">
            <v>C1221</v>
          </cell>
          <cell r="C8101" t="str">
            <v>EMBOÇO C/ ARGAMASSA DE CIMENTO E AREIA S/ PENEIRAR, TRAÇO 1:4</v>
          </cell>
          <cell r="D8101" t="str">
            <v>M2</v>
          </cell>
          <cell r="E8101">
            <v>25.86</v>
          </cell>
          <cell r="F8101" t="str">
            <v>SEINFRA</v>
          </cell>
        </row>
        <row r="8102">
          <cell r="B8102" t="str">
            <v>C1226</v>
          </cell>
          <cell r="C8102" t="str">
            <v>EMBOÇO C/ ARGAMASSA DE CIMENTO E AREIA S/ PENEIRAR, TRAÇO 1:5</v>
          </cell>
          <cell r="D8102" t="str">
            <v>M2</v>
          </cell>
          <cell r="E8102">
            <v>25.19</v>
          </cell>
          <cell r="F8102" t="str">
            <v>SEINFRA</v>
          </cell>
        </row>
        <row r="8103">
          <cell r="B8103" t="str">
            <v>C3245</v>
          </cell>
          <cell r="C8103" t="str">
            <v>EMBOÇO C/ ARGAMASSA DE CIMENTO E AREIA S/ PENEIRAR, TRAÇO 1:6</v>
          </cell>
          <cell r="D8103" t="str">
            <v>M2</v>
          </cell>
          <cell r="E8103">
            <v>24.74</v>
          </cell>
          <cell r="F8103" t="str">
            <v>SEINFRA</v>
          </cell>
        </row>
        <row r="8104">
          <cell r="B8104" t="str">
            <v>C3246</v>
          </cell>
          <cell r="C8104" t="str">
            <v>EMBOÇO C/ ARGAMASSA DE CIMENTO E AREIA S/ PENEIRAR, TRAÇO 1:7</v>
          </cell>
          <cell r="D8104" t="str">
            <v>M2</v>
          </cell>
          <cell r="E8104">
            <v>24.42</v>
          </cell>
          <cell r="F8104" t="str">
            <v>SEINFRA</v>
          </cell>
        </row>
        <row r="8105">
          <cell r="B8105" t="str">
            <v>C1211</v>
          </cell>
          <cell r="C8105" t="str">
            <v>EMBOÇO C/ ARGAMASSA DE CIMENTO, ARENOSO E AREIA S/PENEIRAR TRAÇO 1:7:3  ESP.= 20mm P/ PAREDE</v>
          </cell>
          <cell r="D8105" t="str">
            <v>M2</v>
          </cell>
          <cell r="E8105">
            <v>24.65</v>
          </cell>
          <cell r="F8105" t="str">
            <v>SEINFRA</v>
          </cell>
        </row>
        <row r="8106">
          <cell r="B8106">
            <v>0</v>
          </cell>
          <cell r="C8106">
            <v>0</v>
          </cell>
          <cell r="D8106">
            <v>0</v>
          </cell>
          <cell r="E8106">
            <v>0</v>
          </cell>
          <cell r="F8106" t="str">
            <v>SEINFRA</v>
          </cell>
        </row>
        <row r="8107">
          <cell r="B8107" t="str">
            <v>C3023</v>
          </cell>
          <cell r="C8107" t="str">
            <v>EMBOÇO C/ ARGAMASSA DE CIMENTO E AREIA PENEIRADA, TRAÇO 1:3</v>
          </cell>
          <cell r="D8107" t="str">
            <v>M2</v>
          </cell>
          <cell r="E8107">
            <v>32.909999999999997</v>
          </cell>
          <cell r="F8107" t="str">
            <v>SEINFRA</v>
          </cell>
        </row>
        <row r="8108">
          <cell r="B8108" t="str">
            <v>C3029</v>
          </cell>
          <cell r="C8108" t="str">
            <v>EMBOÇO C/ ARGAMASSA DE CIMENTO E AREIA PENEIRADA, TRAÇO 1:4</v>
          </cell>
          <cell r="D8108" t="str">
            <v>M2</v>
          </cell>
          <cell r="E8108">
            <v>31.8</v>
          </cell>
          <cell r="F8108" t="str">
            <v>SEINFRA</v>
          </cell>
        </row>
        <row r="8109">
          <cell r="B8109" t="str">
            <v>C3080</v>
          </cell>
          <cell r="C8109" t="str">
            <v>EMBOÇO C/ ARGAMASSA DE CIMENTO E AREIA PENEIRADA, TRAÇO 1:5</v>
          </cell>
          <cell r="D8109" t="str">
            <v>M2</v>
          </cell>
          <cell r="E8109">
            <v>31.12</v>
          </cell>
          <cell r="F8109" t="str">
            <v>SEINFRA</v>
          </cell>
        </row>
        <row r="8110">
          <cell r="B8110" t="str">
            <v>C3120</v>
          </cell>
          <cell r="C8110" t="str">
            <v>EMBOÇO C/ ARGAMASSA DE CIMENTO E AREIA PENEIRADA, TRAÇO 1:6</v>
          </cell>
          <cell r="D8110" t="str">
            <v>M2</v>
          </cell>
          <cell r="E8110">
            <v>30.67</v>
          </cell>
          <cell r="F8110" t="str">
            <v>SEINFRA</v>
          </cell>
        </row>
        <row r="8111">
          <cell r="B8111" t="str">
            <v>C3122</v>
          </cell>
          <cell r="C8111" t="str">
            <v>EMBOÇO C/ ARGAMASSA DE CIMENTO E AREIA PENEIRADA, TRAÇO 1:7</v>
          </cell>
          <cell r="D8111" t="str">
            <v>M2</v>
          </cell>
          <cell r="E8111">
            <v>30.35</v>
          </cell>
          <cell r="F8111" t="str">
            <v>SEINFRA</v>
          </cell>
        </row>
        <row r="8112">
          <cell r="B8112" t="str">
            <v>C1212</v>
          </cell>
          <cell r="C8112" t="str">
            <v>EMBOÇO C/ ARGAMASSA MISTA DE CIMENTO, CAL EM PASTA E AREIA S/PENEIRAR TRAÇO 1:1.5:9  ESP.= 20mm P/ PAREDE</v>
          </cell>
          <cell r="D8112" t="str">
            <v>M2</v>
          </cell>
          <cell r="E8112">
            <v>26.69</v>
          </cell>
          <cell r="F8112" t="str">
            <v>SEINFRA</v>
          </cell>
        </row>
        <row r="8113">
          <cell r="B8113">
            <v>0</v>
          </cell>
          <cell r="C8113">
            <v>0</v>
          </cell>
          <cell r="D8113">
            <v>0</v>
          </cell>
          <cell r="E8113">
            <v>0</v>
          </cell>
          <cell r="F8113" t="str">
            <v>SEINFRA</v>
          </cell>
        </row>
        <row r="8114">
          <cell r="B8114" t="str">
            <v>C1213</v>
          </cell>
          <cell r="C8114" t="str">
            <v>EMBOÇO C/ ARGAMASSA MISTA DE CIMENTO, CAL HIDRATADA E AREIA S/PENEIRAR TRAÇO 1:2:9  ESP.= 20mm P/ PAREDE</v>
          </cell>
          <cell r="D8114" t="str">
            <v>M2</v>
          </cell>
          <cell r="E8114">
            <v>27.56</v>
          </cell>
          <cell r="F8114" t="str">
            <v>SEINFRA</v>
          </cell>
        </row>
        <row r="8115">
          <cell r="B8115">
            <v>0</v>
          </cell>
          <cell r="C8115">
            <v>0</v>
          </cell>
          <cell r="D8115">
            <v>0</v>
          </cell>
          <cell r="E8115">
            <v>0</v>
          </cell>
          <cell r="F8115" t="str">
            <v>SEINFRA</v>
          </cell>
        </row>
        <row r="8116">
          <cell r="B8116" t="str">
            <v>C1238</v>
          </cell>
          <cell r="C8116" t="str">
            <v>ENCHIMENTO DE RASGO C/ARGAMASSA DIAM.= 15 A 25mm (1/2" A 1")</v>
          </cell>
          <cell r="D8116" t="str">
            <v>M</v>
          </cell>
          <cell r="E8116">
            <v>4.05</v>
          </cell>
          <cell r="F8116" t="str">
            <v>SEINFRA</v>
          </cell>
        </row>
        <row r="8117">
          <cell r="B8117" t="str">
            <v>C1239</v>
          </cell>
          <cell r="C8117" t="str">
            <v>ENCHIMENTO DE RASGO C/ARGAMASSA DIAM.= 32 A 50mm (1 1/4" A 2")</v>
          </cell>
          <cell r="D8117" t="str">
            <v>M</v>
          </cell>
          <cell r="E8117">
            <v>5.68</v>
          </cell>
          <cell r="F8117" t="str">
            <v>SEINFRA</v>
          </cell>
        </row>
        <row r="8118">
          <cell r="B8118" t="str">
            <v>C1240</v>
          </cell>
          <cell r="C8118" t="str">
            <v>ENCHIMENTO DE RASGO C/ARGAMASSA DIAM.= 65 A100mm  (2 1/2" A 4")</v>
          </cell>
          <cell r="D8118" t="str">
            <v>M</v>
          </cell>
          <cell r="E8118">
            <v>9.06</v>
          </cell>
          <cell r="F8118" t="str">
            <v>SEINFRA</v>
          </cell>
        </row>
        <row r="8119">
          <cell r="B8119" t="str">
            <v>C1245</v>
          </cell>
          <cell r="C8119" t="str">
            <v>ENTELAMENTO CORRETIVO DE SUPERFÍCIE C/TRINCA P/RETRAÇÃO OU DILATAÇÃO TELA LARG.=15cm REF. CENT.LARG.=5cm</v>
          </cell>
          <cell r="D8119" t="str">
            <v>M</v>
          </cell>
          <cell r="E8119">
            <v>16.03</v>
          </cell>
          <cell r="F8119" t="str">
            <v>SEINFRA</v>
          </cell>
        </row>
        <row r="8120">
          <cell r="B8120">
            <v>0</v>
          </cell>
          <cell r="C8120">
            <v>0</v>
          </cell>
          <cell r="D8120">
            <v>0</v>
          </cell>
          <cell r="E8120">
            <v>0</v>
          </cell>
          <cell r="F8120" t="str">
            <v>SEINFRA</v>
          </cell>
        </row>
        <row r="8121">
          <cell r="B8121" t="str">
            <v>C1247</v>
          </cell>
          <cell r="C8121" t="str">
            <v>ENTELAMENTO PREVENTIVO DE SUPERFÍCIE SUJEITA A TRINCAS P/RETRAÇÃO OU DILATAÇÃO TELA LARG.= 25cm</v>
          </cell>
          <cell r="D8121" t="str">
            <v>M</v>
          </cell>
          <cell r="E8121">
            <v>6.14</v>
          </cell>
          <cell r="F8121" t="str">
            <v>SEINFRA</v>
          </cell>
        </row>
        <row r="8122">
          <cell r="B8122">
            <v>0</v>
          </cell>
          <cell r="C8122">
            <v>0</v>
          </cell>
          <cell r="D8122">
            <v>0</v>
          </cell>
          <cell r="E8122">
            <v>0</v>
          </cell>
          <cell r="F8122" t="str">
            <v>SEINFRA</v>
          </cell>
        </row>
        <row r="8123">
          <cell r="B8123" t="str">
            <v>C3545</v>
          </cell>
          <cell r="C8123" t="str">
            <v>MUTIRÃO MISTO - CHAPISCO C/ARGAMASSA DE CIMENTO E PEDRISCO TRAÇO 1:4  ESP.=7mm P/PAREDE</v>
          </cell>
          <cell r="D8123" t="str">
            <v>M2</v>
          </cell>
          <cell r="E8123">
            <v>5.16</v>
          </cell>
          <cell r="F8123" t="str">
            <v>SEINFRA</v>
          </cell>
        </row>
        <row r="8124">
          <cell r="B8124">
            <v>0</v>
          </cell>
          <cell r="C8124">
            <v>0</v>
          </cell>
          <cell r="D8124">
            <v>0</v>
          </cell>
          <cell r="E8124">
            <v>0</v>
          </cell>
          <cell r="F8124" t="str">
            <v>SEINFRA</v>
          </cell>
        </row>
        <row r="8125">
          <cell r="B8125" t="str">
            <v>C3546</v>
          </cell>
          <cell r="C8125" t="str">
            <v>MUTIRÃO MISTO - REBOCO C/ ARGAMASSA DE CAL TRAÇO 1:4 P/PAREDE</v>
          </cell>
          <cell r="D8125" t="str">
            <v>M2</v>
          </cell>
          <cell r="E8125">
            <v>11.93</v>
          </cell>
          <cell r="F8125" t="str">
            <v>SEINFRA</v>
          </cell>
        </row>
        <row r="8126">
          <cell r="B8126" t="str">
            <v>C4831</v>
          </cell>
          <cell r="C8126" t="str">
            <v>REBOCO ACÚSTICO C/VERMICULITA AGLOMERADA C/CIMENTO E AREIA ESP=25MM</v>
          </cell>
          <cell r="D8126" t="str">
            <v>M2</v>
          </cell>
          <cell r="E8126">
            <v>59.23</v>
          </cell>
          <cell r="F8126" t="str">
            <v>SEINFRA</v>
          </cell>
        </row>
        <row r="8127">
          <cell r="B8127" t="str">
            <v>C2110</v>
          </cell>
          <cell r="C8127" t="str">
            <v>REBOCO C/ACABAMENTO.LISO.C/ARGAMASSA DE CIMENTO E AREIA PENEIRADA E ADITIVO IMPERMEABILIZANTE TRAÇO 1:1.5 ESP=5 mm</v>
          </cell>
          <cell r="D8127" t="str">
            <v>M2</v>
          </cell>
          <cell r="E8127">
            <v>30.23</v>
          </cell>
          <cell r="F8127" t="str">
            <v>SEINFRA</v>
          </cell>
        </row>
        <row r="8128">
          <cell r="B8128">
            <v>0</v>
          </cell>
          <cell r="C8128">
            <v>0</v>
          </cell>
          <cell r="D8128">
            <v>0</v>
          </cell>
          <cell r="E8128">
            <v>0</v>
          </cell>
          <cell r="F8128" t="str">
            <v>SEINFRA</v>
          </cell>
        </row>
        <row r="8129">
          <cell r="B8129" t="str">
            <v>C2121</v>
          </cell>
          <cell r="C8129" t="str">
            <v>REBOCO C/ARGAMASSA DE CAL EM PASTA E AREIA PENEIRADA TRAÇO 1:3  ESP=5 mm P/PAREDE</v>
          </cell>
          <cell r="D8129" t="str">
            <v>M2</v>
          </cell>
          <cell r="E8129">
            <v>19.149999999999999</v>
          </cell>
          <cell r="F8129" t="str">
            <v>SEINFRA</v>
          </cell>
        </row>
        <row r="8130">
          <cell r="B8130">
            <v>0</v>
          </cell>
          <cell r="C8130">
            <v>0</v>
          </cell>
          <cell r="D8130">
            <v>0</v>
          </cell>
          <cell r="E8130">
            <v>0</v>
          </cell>
          <cell r="F8130" t="str">
            <v>SEINFRA</v>
          </cell>
        </row>
        <row r="8131">
          <cell r="B8131" t="str">
            <v>C2122</v>
          </cell>
          <cell r="C8131" t="str">
            <v>REBOCO C/ARGAMASSA DE CAL EM PASTA E AREIA PENEIRADA TRAÇO 1:4  ESP=5 mm P/PAREDE</v>
          </cell>
          <cell r="D8131" t="str">
            <v>M2</v>
          </cell>
          <cell r="E8131">
            <v>18.78</v>
          </cell>
          <cell r="F8131" t="str">
            <v>SEINFRA</v>
          </cell>
        </row>
        <row r="8132">
          <cell r="B8132">
            <v>0</v>
          </cell>
          <cell r="C8132">
            <v>0</v>
          </cell>
          <cell r="D8132">
            <v>0</v>
          </cell>
          <cell r="E8132">
            <v>0</v>
          </cell>
          <cell r="F8132" t="str">
            <v>SEINFRA</v>
          </cell>
        </row>
        <row r="8133">
          <cell r="B8133" t="str">
            <v>C2123</v>
          </cell>
          <cell r="C8133" t="str">
            <v>REBOCO C/ARGAMASSA DE CAL HIDRATADA E AREIA PENEIRADA TRAÇO 1:3  ESP=5 mm P/PAREDE</v>
          </cell>
          <cell r="D8133" t="str">
            <v>M2</v>
          </cell>
          <cell r="E8133">
            <v>19.149999999999999</v>
          </cell>
          <cell r="F8133" t="str">
            <v>SEINFRA</v>
          </cell>
        </row>
        <row r="8134">
          <cell r="B8134">
            <v>0</v>
          </cell>
          <cell r="C8134">
            <v>0</v>
          </cell>
          <cell r="D8134">
            <v>0</v>
          </cell>
          <cell r="E8134">
            <v>0</v>
          </cell>
          <cell r="F8134" t="str">
            <v>SEINFRA</v>
          </cell>
        </row>
        <row r="8135">
          <cell r="B8135" t="str">
            <v>C3408</v>
          </cell>
          <cell r="C8135" t="str">
            <v>REBOCO C/ ARGAMASSA DE CIMENTO E AREIA S/ PENEIRAR, TRAÇO 1:3</v>
          </cell>
          <cell r="D8135" t="str">
            <v>M2</v>
          </cell>
          <cell r="E8135">
            <v>29.07</v>
          </cell>
          <cell r="F8135" t="str">
            <v>SEINFRA</v>
          </cell>
        </row>
        <row r="8136">
          <cell r="B8136" t="str">
            <v>C3409</v>
          </cell>
          <cell r="C8136" t="str">
            <v>REBOCO C/ ARGAMASSA DE CIMENTO E AREIA S/ PENEIRAR, TRAÇO 1:4</v>
          </cell>
          <cell r="D8136" t="str">
            <v>M2</v>
          </cell>
          <cell r="E8136">
            <v>27.67</v>
          </cell>
          <cell r="F8136" t="str">
            <v>SEINFRA</v>
          </cell>
        </row>
        <row r="8137">
          <cell r="B8137" t="str">
            <v>C3124</v>
          </cell>
          <cell r="C8137" t="str">
            <v>REBOCO C/ ARGAMASSA DE CIMENTO E AREIA S/ PENEIRAR, TRAÇO 1:5</v>
          </cell>
          <cell r="D8137" t="str">
            <v>M2</v>
          </cell>
          <cell r="E8137">
            <v>26.83</v>
          </cell>
          <cell r="F8137" t="str">
            <v>SEINFRA</v>
          </cell>
        </row>
        <row r="8138">
          <cell r="B8138" t="str">
            <v>C3407</v>
          </cell>
          <cell r="C8138" t="str">
            <v>REBOCO C/ ARGAMASSA DE CIMENTO E AREIA S/ PENEIRAR, TRAÇO 1:6</v>
          </cell>
          <cell r="D8138" t="str">
            <v>M2</v>
          </cell>
          <cell r="E8138">
            <v>26.27</v>
          </cell>
          <cell r="F8138" t="str">
            <v>SEINFRA</v>
          </cell>
        </row>
        <row r="8139">
          <cell r="B8139" t="str">
            <v>C3162</v>
          </cell>
          <cell r="C8139" t="str">
            <v>REBOCO C/ ARGAMASSA DE CIMENTO E AREIA S/ PENEIRAR, TRAÇO 1:7</v>
          </cell>
          <cell r="D8139" t="str">
            <v>M2</v>
          </cell>
          <cell r="E8139">
            <v>25.87</v>
          </cell>
          <cell r="F8139" t="str">
            <v>SEINFRA</v>
          </cell>
        </row>
        <row r="8140">
          <cell r="B8140" t="str">
            <v>C3028</v>
          </cell>
          <cell r="C8140" t="str">
            <v>REBOCO C/ ARGAMASSA DE CIMENTO E AREIA PENEIRADA, TRAÇO 1:3</v>
          </cell>
          <cell r="D8140" t="str">
            <v>M2</v>
          </cell>
          <cell r="E8140">
            <v>36.479999999999997</v>
          </cell>
          <cell r="F8140" t="str">
            <v>SEINFRA</v>
          </cell>
        </row>
        <row r="8141">
          <cell r="B8141" t="str">
            <v>C3037</v>
          </cell>
          <cell r="C8141" t="str">
            <v>REBOCO C/ ARGAMASSA DE CIMENTO E AREIA PENEIRADA, TRAÇO 1:4</v>
          </cell>
          <cell r="D8141" t="str">
            <v>M2</v>
          </cell>
          <cell r="E8141">
            <v>35.090000000000003</v>
          </cell>
          <cell r="F8141" t="str">
            <v>SEINFRA</v>
          </cell>
        </row>
        <row r="8142">
          <cell r="B8142" t="str">
            <v>C3087</v>
          </cell>
          <cell r="C8142" t="str">
            <v>REBOCO C/ ARGAMASSA DE CIMENTO E AREIA PENEIRADA, TRAÇO 1:5</v>
          </cell>
          <cell r="D8142" t="str">
            <v>M2</v>
          </cell>
          <cell r="E8142">
            <v>34.25</v>
          </cell>
          <cell r="F8142" t="str">
            <v>SEINFRA</v>
          </cell>
        </row>
        <row r="8143">
          <cell r="B8143" t="str">
            <v>C3121</v>
          </cell>
          <cell r="C8143" t="str">
            <v>REBOCO C/ ARGAMASSA DE CIMENTO E AREIA PENEIRADA, TRAÇO 1:6</v>
          </cell>
          <cell r="D8143" t="str">
            <v>M2</v>
          </cell>
          <cell r="E8143">
            <v>33.69</v>
          </cell>
          <cell r="F8143" t="str">
            <v>SEINFRA</v>
          </cell>
        </row>
        <row r="8144">
          <cell r="B8144" t="str">
            <v>C3123</v>
          </cell>
          <cell r="C8144" t="str">
            <v>REBOCO C/ ARGAMASSA DE CIMENTO E AREIA PENEIRADA, TRAÇO 1:7</v>
          </cell>
          <cell r="D8144" t="str">
            <v>M2</v>
          </cell>
          <cell r="E8144">
            <v>33.28</v>
          </cell>
          <cell r="F8144" t="str">
            <v>SEINFRA</v>
          </cell>
        </row>
        <row r="8145">
          <cell r="B8145" t="str">
            <v>C2126</v>
          </cell>
          <cell r="C8145" t="str">
            <v>REBOCO C/ARGAMASSA PRÉ-FABRICADA ESP=5 mm P/ PAREDE</v>
          </cell>
          <cell r="D8145" t="str">
            <v>M2</v>
          </cell>
          <cell r="E8145">
            <v>19.63</v>
          </cell>
          <cell r="F8145" t="str">
            <v>SEINFRA</v>
          </cell>
        </row>
        <row r="8146">
          <cell r="B8146" t="str">
            <v>C4002</v>
          </cell>
          <cell r="C8146" t="str">
            <v>REBOCO C/ ARGAMASSA PRÉ-FABRICADA ESP=20 mm P/ PAREDE</v>
          </cell>
          <cell r="D8146" t="str">
            <v>M2</v>
          </cell>
          <cell r="E8146">
            <v>33.47</v>
          </cell>
          <cell r="F8146" t="str">
            <v>SEINFRA</v>
          </cell>
        </row>
        <row r="8147">
          <cell r="B8147" t="str">
            <v>C2108</v>
          </cell>
          <cell r="C8147" t="str">
            <v>REBOCO C/ARGAMASSA PRÉ-FABRICADA,  ADESIVO DE ALTA RESISTÊNCIA P/TINTA EPÓXI ESP= 5mm P/PAREDE</v>
          </cell>
          <cell r="D8147" t="str">
            <v>M2</v>
          </cell>
          <cell r="E8147">
            <v>21.71</v>
          </cell>
          <cell r="F8147" t="str">
            <v>SEINFRA</v>
          </cell>
        </row>
        <row r="8148">
          <cell r="B8148">
            <v>0</v>
          </cell>
          <cell r="C8148">
            <v>0</v>
          </cell>
          <cell r="D8148">
            <v>0</v>
          </cell>
          <cell r="E8148">
            <v>0</v>
          </cell>
          <cell r="F8148" t="str">
            <v>SEINFRA</v>
          </cell>
        </row>
        <row r="8149">
          <cell r="B8149" t="str">
            <v>C2127</v>
          </cell>
          <cell r="C8149" t="str">
            <v>REBOCO COM BARITA</v>
          </cell>
          <cell r="D8149" t="str">
            <v>M2</v>
          </cell>
          <cell r="E8149">
            <v>73.34</v>
          </cell>
          <cell r="F8149" t="str">
            <v>SEINFRA</v>
          </cell>
        </row>
        <row r="8150">
          <cell r="B8150" t="str">
            <v>C4510</v>
          </cell>
          <cell r="C8150" t="str">
            <v>REBOCO DE GESSO SOBRE BLOCO DE CONCRETO E/OU TIJOLO CERÂMICO - FORNECIMENTO E EXECUÇÃO</v>
          </cell>
          <cell r="D8150" t="str">
            <v>M2</v>
          </cell>
          <cell r="E8150">
            <v>17</v>
          </cell>
          <cell r="F8150" t="str">
            <v>SEINFRA</v>
          </cell>
        </row>
        <row r="8151">
          <cell r="B8151">
            <v>0</v>
          </cell>
          <cell r="C8151">
            <v>0</v>
          </cell>
          <cell r="D8151">
            <v>0</v>
          </cell>
          <cell r="E8151">
            <v>0</v>
          </cell>
          <cell r="F8151" t="str">
            <v>SEINFRA</v>
          </cell>
        </row>
        <row r="8152">
          <cell r="B8152" t="str">
            <v>C4509</v>
          </cell>
          <cell r="C8152" t="str">
            <v>REBOCO DE GESSO SOBRE GESSO E/OU EMBOÇO - FORNECIMENTO E EXECUÇÃO</v>
          </cell>
          <cell r="D8152" t="str">
            <v>M2</v>
          </cell>
          <cell r="E8152">
            <v>13.24</v>
          </cell>
          <cell r="F8152" t="str">
            <v>SEINFRA</v>
          </cell>
        </row>
        <row r="8153">
          <cell r="B8153" t="str">
            <v>C2205</v>
          </cell>
          <cell r="C8153" t="str">
            <v>RETIRADA DE AZULEJOS DAS CAIXAS E IMERSÃO EM ÁGUA</v>
          </cell>
          <cell r="D8153" t="str">
            <v>M2</v>
          </cell>
          <cell r="E8153">
            <v>0.2</v>
          </cell>
          <cell r="F8153" t="str">
            <v>SEINFRA</v>
          </cell>
        </row>
        <row r="8154">
          <cell r="B8154" t="str">
            <v>ACABAMENTOS DE PAREDES INTERNAS E EXTERNAS</v>
          </cell>
          <cell r="C8154">
            <v>0</v>
          </cell>
          <cell r="D8154">
            <v>0</v>
          </cell>
          <cell r="E8154">
            <v>5348.86</v>
          </cell>
          <cell r="F8154" t="str">
            <v>SEINFRA</v>
          </cell>
        </row>
        <row r="8155">
          <cell r="B8155" t="str">
            <v>C0007</v>
          </cell>
          <cell r="C8155" t="str">
            <v>ACABAMENTO INTERNO E EXTERNO EM PAREDE DE CONCRETO C/CIMENTO  ESP= 2 mm</v>
          </cell>
          <cell r="D8155" t="str">
            <v>M2</v>
          </cell>
          <cell r="E8155">
            <v>10.34</v>
          </cell>
          <cell r="F8155" t="str">
            <v>SEINFRA</v>
          </cell>
        </row>
        <row r="8156">
          <cell r="B8156">
            <v>0</v>
          </cell>
          <cell r="C8156">
            <v>0</v>
          </cell>
          <cell r="D8156">
            <v>0</v>
          </cell>
          <cell r="E8156">
            <v>0</v>
          </cell>
          <cell r="F8156" t="str">
            <v>SEINFRA</v>
          </cell>
        </row>
        <row r="8157">
          <cell r="B8157" t="str">
            <v>C0334</v>
          </cell>
          <cell r="C8157" t="str">
            <v>AZULEJOS JUNTA A PRUMO C/ARGAMASSA MISTA CIMENTO,  CAL HIDRATADA .E AREIA TRAÇO 1:2:8</v>
          </cell>
          <cell r="D8157" t="str">
            <v>M2</v>
          </cell>
          <cell r="E8157">
            <v>86.41</v>
          </cell>
          <cell r="F8157" t="str">
            <v>SEINFRA</v>
          </cell>
        </row>
        <row r="8158">
          <cell r="B8158">
            <v>0</v>
          </cell>
          <cell r="C8158">
            <v>0</v>
          </cell>
          <cell r="D8158">
            <v>0</v>
          </cell>
          <cell r="E8158">
            <v>0</v>
          </cell>
          <cell r="F8158" t="str">
            <v>SEINFRA</v>
          </cell>
        </row>
        <row r="8159">
          <cell r="B8159" t="str">
            <v>C0335</v>
          </cell>
          <cell r="C8159" t="str">
            <v>AZULEJOS JUNTA A PRUMO C/ARGAMASSA DE CAL EM PASTA E AREIA TRAÇO 1:3.C/100KG DE CIMENTO</v>
          </cell>
          <cell r="D8159" t="str">
            <v>M2</v>
          </cell>
          <cell r="E8159">
            <v>85.31</v>
          </cell>
          <cell r="F8159" t="str">
            <v>SEINFRA</v>
          </cell>
        </row>
        <row r="8160">
          <cell r="B8160">
            <v>0</v>
          </cell>
          <cell r="C8160">
            <v>0</v>
          </cell>
          <cell r="D8160">
            <v>0</v>
          </cell>
          <cell r="E8160">
            <v>0</v>
          </cell>
          <cell r="F8160" t="str">
            <v>SEINFRA</v>
          </cell>
        </row>
        <row r="8161">
          <cell r="B8161" t="str">
            <v>C0336</v>
          </cell>
          <cell r="C8161" t="str">
            <v>AZULEJOS JUNTA À PRUMO C/CIMENTO COLANTE</v>
          </cell>
          <cell r="D8161" t="str">
            <v>M2</v>
          </cell>
          <cell r="E8161">
            <v>37.71</v>
          </cell>
          <cell r="F8161" t="str">
            <v>SEINFRA</v>
          </cell>
        </row>
        <row r="8162">
          <cell r="B8162" t="str">
            <v>C0337</v>
          </cell>
          <cell r="C8162" t="str">
            <v>AZULEJOS JUNTA À PRUMO C/COLA A BASE DE PVA</v>
          </cell>
          <cell r="D8162" t="str">
            <v>M2</v>
          </cell>
          <cell r="E8162">
            <v>48.39</v>
          </cell>
          <cell r="F8162" t="str">
            <v>SEINFRA</v>
          </cell>
        </row>
        <row r="8163">
          <cell r="B8163" t="str">
            <v>C0338</v>
          </cell>
          <cell r="C8163" t="str">
            <v>AZULEJOS JUNTA AMARRADA C/ARGAMASSA MISTA CIMENTO, CAL HIDRATADA E AREIA TRAÇO 1:2:8</v>
          </cell>
          <cell r="D8163" t="str">
            <v>M2</v>
          </cell>
          <cell r="E8163">
            <v>79.27</v>
          </cell>
          <cell r="F8163" t="str">
            <v>SEINFRA</v>
          </cell>
        </row>
        <row r="8164">
          <cell r="B8164">
            <v>0</v>
          </cell>
          <cell r="C8164">
            <v>0</v>
          </cell>
          <cell r="D8164">
            <v>0</v>
          </cell>
          <cell r="E8164">
            <v>0</v>
          </cell>
          <cell r="F8164" t="str">
            <v>SEINFRA</v>
          </cell>
        </row>
        <row r="8165">
          <cell r="B8165" t="str">
            <v>C0339</v>
          </cell>
          <cell r="C8165" t="str">
            <v>AZULEJOS JUNTA AMARRADA C/ARGAMASSA DE CAL VIRGEM E AREIA TRAÇO 1:3.C/100Kg DE CIMENTO</v>
          </cell>
          <cell r="D8165" t="str">
            <v>M2</v>
          </cell>
          <cell r="E8165">
            <v>78.010000000000005</v>
          </cell>
          <cell r="F8165" t="str">
            <v>SEINFRA</v>
          </cell>
        </row>
        <row r="8166">
          <cell r="B8166">
            <v>0</v>
          </cell>
          <cell r="C8166">
            <v>0</v>
          </cell>
          <cell r="D8166">
            <v>0</v>
          </cell>
          <cell r="E8166">
            <v>0</v>
          </cell>
          <cell r="F8166" t="str">
            <v>SEINFRA</v>
          </cell>
        </row>
        <row r="8167">
          <cell r="B8167" t="str">
            <v>C0340</v>
          </cell>
          <cell r="C8167" t="str">
            <v>AZULEJOS JUNTA AMARRADA C/CIMENTO COLANTE</v>
          </cell>
          <cell r="D8167" t="str">
            <v>M2</v>
          </cell>
          <cell r="E8167">
            <v>36.11</v>
          </cell>
          <cell r="F8167" t="str">
            <v>SEINFRA</v>
          </cell>
        </row>
        <row r="8168">
          <cell r="B8168" t="str">
            <v>C0341</v>
          </cell>
          <cell r="C8168" t="str">
            <v>AZULEJOS JUNTA AMARRADA C/COLA À BASE DE PVA</v>
          </cell>
          <cell r="D8168" t="str">
            <v>M2</v>
          </cell>
          <cell r="E8168">
            <v>46.61</v>
          </cell>
          <cell r="F8168" t="str">
            <v>SEINFRA</v>
          </cell>
        </row>
        <row r="8169">
          <cell r="B8169" t="str">
            <v>C0342</v>
          </cell>
          <cell r="C8169" t="str">
            <v>AZULEJOS JUNTA DIAGONAL C/ARGAMASSA DE CAL EM PASTA E AREIA TRAÇO 1:3 C/100KG DE CIMENTO</v>
          </cell>
          <cell r="D8169" t="str">
            <v>M2</v>
          </cell>
          <cell r="E8169">
            <v>102.97</v>
          </cell>
          <cell r="F8169" t="str">
            <v>SEINFRA</v>
          </cell>
        </row>
        <row r="8170">
          <cell r="B8170">
            <v>0</v>
          </cell>
          <cell r="C8170">
            <v>0</v>
          </cell>
          <cell r="D8170">
            <v>0</v>
          </cell>
          <cell r="E8170">
            <v>0</v>
          </cell>
          <cell r="F8170" t="str">
            <v>SEINFRA</v>
          </cell>
        </row>
        <row r="8171">
          <cell r="B8171" t="str">
            <v>C0343</v>
          </cell>
          <cell r="C8171" t="str">
            <v>AZULEJOS JUNTA DIAGONAL C/ARGAMASSA MISTA CIMENTO, CAL HIDRATADA E AREIA TRAÇO 1:2:8</v>
          </cell>
          <cell r="D8171" t="str">
            <v>M2</v>
          </cell>
          <cell r="E8171">
            <v>104.24</v>
          </cell>
          <cell r="F8171" t="str">
            <v>SEINFRA</v>
          </cell>
        </row>
        <row r="8172">
          <cell r="B8172">
            <v>0</v>
          </cell>
          <cell r="C8172">
            <v>0</v>
          </cell>
          <cell r="D8172">
            <v>0</v>
          </cell>
          <cell r="E8172">
            <v>0</v>
          </cell>
          <cell r="F8172" t="str">
            <v>SEINFRA</v>
          </cell>
        </row>
        <row r="8173">
          <cell r="B8173" t="str">
            <v>C0344</v>
          </cell>
          <cell r="C8173" t="str">
            <v>AZULEJOS JUNTA DIAGONAL C/CIMENTO COLANTE</v>
          </cell>
          <cell r="D8173" t="str">
            <v>M2</v>
          </cell>
          <cell r="E8173">
            <v>40.92</v>
          </cell>
          <cell r="F8173" t="str">
            <v>SEINFRA</v>
          </cell>
        </row>
        <row r="8174">
          <cell r="B8174" t="str">
            <v>C0345</v>
          </cell>
          <cell r="C8174" t="str">
            <v>AZULEJOS JUNTA DIAGONAL C/COLA A BASE DE PVA</v>
          </cell>
          <cell r="D8174" t="str">
            <v>M2</v>
          </cell>
          <cell r="E8174">
            <v>52.85</v>
          </cell>
          <cell r="F8174" t="str">
            <v>SEINFRA</v>
          </cell>
        </row>
        <row r="8175">
          <cell r="B8175" t="str">
            <v>C0674</v>
          </cell>
          <cell r="C8175" t="str">
            <v>CANTONEIRA DE ALUMÍNIO P/ AZULEJOS</v>
          </cell>
          <cell r="D8175" t="str">
            <v>M</v>
          </cell>
          <cell r="E8175">
            <v>19.399999999999999</v>
          </cell>
          <cell r="F8175" t="str">
            <v>SEINFRA</v>
          </cell>
        </row>
        <row r="8176">
          <cell r="B8176" t="str">
            <v>C4832</v>
          </cell>
          <cell r="C8176" t="str">
            <v>CANTONEIRA DE ALUMÍNIO 1 1/4" X 1 1/4"</v>
          </cell>
          <cell r="D8176" t="str">
            <v>M</v>
          </cell>
          <cell r="E8176">
            <v>26.3</v>
          </cell>
          <cell r="F8176" t="str">
            <v>SEINFRA</v>
          </cell>
        </row>
        <row r="8177">
          <cell r="B8177" t="str">
            <v>C4431</v>
          </cell>
          <cell r="C8177" t="str">
            <v>CERÂMICA ESMALTADA C/ ARG. CIMENTO E AREIA ATÉ 10x10cm (100 cm²) - DECORATIVA P/ PAREDE</v>
          </cell>
          <cell r="D8177" t="str">
            <v>M2</v>
          </cell>
          <cell r="E8177">
            <v>89.21</v>
          </cell>
          <cell r="F8177" t="str">
            <v>SEINFRA</v>
          </cell>
        </row>
        <row r="8178">
          <cell r="B8178">
            <v>0</v>
          </cell>
          <cell r="C8178">
            <v>0</v>
          </cell>
          <cell r="D8178">
            <v>0</v>
          </cell>
          <cell r="E8178">
            <v>0</v>
          </cell>
          <cell r="F8178" t="str">
            <v>SEINFRA</v>
          </cell>
        </row>
        <row r="8179">
          <cell r="B8179" t="str">
            <v>C4432</v>
          </cell>
          <cell r="C8179" t="str">
            <v>CERÂMICA ESMALTADA RETIFICADA C/ ARG. CIMENTO E AREIA ATÉ 30x30cm (900 cm²) - PEI-5/PEI-4 P/ PAREDE</v>
          </cell>
          <cell r="D8179" t="str">
            <v>M2</v>
          </cell>
          <cell r="E8179">
            <v>90.06</v>
          </cell>
          <cell r="F8179" t="str">
            <v>SEINFRA</v>
          </cell>
        </row>
        <row r="8180">
          <cell r="B8180">
            <v>0</v>
          </cell>
          <cell r="C8180">
            <v>0</v>
          </cell>
          <cell r="D8180">
            <v>0</v>
          </cell>
          <cell r="E8180">
            <v>0</v>
          </cell>
          <cell r="F8180" t="str">
            <v>SEINFRA</v>
          </cell>
        </row>
        <row r="8181">
          <cell r="B8181" t="str">
            <v>C4434</v>
          </cell>
          <cell r="C8181" t="str">
            <v>CERÂMICA ESMALTADA RETIFICADA C/ ARG. CIMENTO E AREIA ACIMA DE 30x30cm (900 cm²) - PEI-5/PEI-4 P/ PAREDE</v>
          </cell>
          <cell r="D8181" t="str">
            <v>M2</v>
          </cell>
          <cell r="E8181">
            <v>99.3</v>
          </cell>
          <cell r="F8181" t="str">
            <v>SEINFRA</v>
          </cell>
        </row>
        <row r="8182">
          <cell r="B8182">
            <v>0</v>
          </cell>
          <cell r="C8182">
            <v>0</v>
          </cell>
          <cell r="D8182">
            <v>0</v>
          </cell>
          <cell r="E8182">
            <v>0</v>
          </cell>
          <cell r="F8182" t="str">
            <v>SEINFRA</v>
          </cell>
        </row>
        <row r="8183">
          <cell r="B8183" t="str">
            <v>C4442</v>
          </cell>
          <cell r="C8183" t="str">
            <v>CERÂMICA ESMALTADA C/ ARG. PRÉ-FABRICADA ATÉ 10x10cm (100cm²) - DECORATIVA - P/ PAREDE</v>
          </cell>
          <cell r="D8183" t="str">
            <v>M2</v>
          </cell>
          <cell r="E8183">
            <v>63.6</v>
          </cell>
          <cell r="F8183" t="str">
            <v>SEINFRA</v>
          </cell>
        </row>
        <row r="8184">
          <cell r="B8184">
            <v>0</v>
          </cell>
          <cell r="C8184">
            <v>0</v>
          </cell>
          <cell r="D8184">
            <v>0</v>
          </cell>
          <cell r="E8184">
            <v>0</v>
          </cell>
          <cell r="F8184" t="str">
            <v>SEINFRA</v>
          </cell>
        </row>
        <row r="8185">
          <cell r="B8185" t="str">
            <v>C4443</v>
          </cell>
          <cell r="C8185" t="str">
            <v>CERÂMICA ESMALTADA RETIFICADA C/ ARG. PRÉ-FABRICADA ATÉ 30x30cm (900cm²) - PEI-5/PEI-4 - P/ PAREDE</v>
          </cell>
          <cell r="D8185" t="str">
            <v>M2</v>
          </cell>
          <cell r="E8185">
            <v>68.45</v>
          </cell>
          <cell r="F8185" t="str">
            <v>SEINFRA</v>
          </cell>
        </row>
        <row r="8186">
          <cell r="B8186">
            <v>0</v>
          </cell>
          <cell r="C8186">
            <v>0</v>
          </cell>
          <cell r="D8186">
            <v>0</v>
          </cell>
          <cell r="E8186">
            <v>0</v>
          </cell>
          <cell r="F8186" t="str">
            <v>SEINFRA</v>
          </cell>
        </row>
        <row r="8187">
          <cell r="B8187" t="str">
            <v>C4445</v>
          </cell>
          <cell r="C8187" t="str">
            <v>CERÂMICA ESMALTADA RETIFICADA C/ ARG. PRÉ-FABRICADA ACIMA DE 30x30cm (900cm²) - PEI-5/PEI-4 - P/ PAREDE</v>
          </cell>
          <cell r="D8187" t="str">
            <v>M2</v>
          </cell>
          <cell r="E8187">
            <v>81.69</v>
          </cell>
          <cell r="F8187" t="str">
            <v>SEINFRA</v>
          </cell>
        </row>
        <row r="8188">
          <cell r="B8188">
            <v>0</v>
          </cell>
          <cell r="C8188">
            <v>0</v>
          </cell>
          <cell r="D8188">
            <v>0</v>
          </cell>
          <cell r="E8188">
            <v>0</v>
          </cell>
          <cell r="F8188" t="str">
            <v>SEINFRA</v>
          </cell>
        </row>
        <row r="8189">
          <cell r="B8189" t="str">
            <v>C0766</v>
          </cell>
          <cell r="C8189" t="str">
            <v>CERÂMICA VERMELHA (7.5X15)cm C/ARGAMASSA MISTA CIMENTO CAL HIDRATADA E AREIA</v>
          </cell>
          <cell r="D8189" t="str">
            <v>M2</v>
          </cell>
          <cell r="E8189">
            <v>68.650000000000006</v>
          </cell>
          <cell r="F8189" t="str">
            <v>SEINFRA</v>
          </cell>
        </row>
        <row r="8190">
          <cell r="B8190">
            <v>0</v>
          </cell>
          <cell r="C8190">
            <v>0</v>
          </cell>
          <cell r="D8190">
            <v>0</v>
          </cell>
          <cell r="E8190">
            <v>0</v>
          </cell>
          <cell r="F8190" t="str">
            <v>SEINFRA</v>
          </cell>
        </row>
        <row r="8191">
          <cell r="B8191" t="str">
            <v>C0782</v>
          </cell>
          <cell r="C8191" t="str">
            <v>CHAPISCO MECÂNICO DE ADÔRNO</v>
          </cell>
          <cell r="D8191" t="str">
            <v>M2</v>
          </cell>
          <cell r="E8191">
            <v>14.47</v>
          </cell>
          <cell r="F8191" t="str">
            <v>SEINFRA</v>
          </cell>
        </row>
        <row r="8192">
          <cell r="B8192" t="str">
            <v>C1367</v>
          </cell>
          <cell r="C8192" t="str">
            <v>FILETE DE GRANITO LARG.= 4cm</v>
          </cell>
          <cell r="D8192" t="str">
            <v>M</v>
          </cell>
          <cell r="E8192">
            <v>21.44</v>
          </cell>
          <cell r="F8192" t="str">
            <v>SEINFRA</v>
          </cell>
        </row>
        <row r="8193">
          <cell r="B8193" t="str">
            <v>C4411</v>
          </cell>
          <cell r="C8193" t="str">
            <v>PASTILHA (5x5)cm EM CORES, COM ARGAMASSA PRÉ-FABRICADA</v>
          </cell>
          <cell r="D8193" t="str">
            <v>M2</v>
          </cell>
          <cell r="E8193">
            <v>119.05</v>
          </cell>
          <cell r="F8193" t="str">
            <v>SEINFRA</v>
          </cell>
        </row>
        <row r="8194">
          <cell r="B8194" t="str">
            <v>C1849</v>
          </cell>
          <cell r="C8194" t="str">
            <v>PASTILHAS DE PORCELANA C/ARGAMASSA PRÉ-FABRICADA</v>
          </cell>
          <cell r="D8194" t="str">
            <v>M2</v>
          </cell>
          <cell r="E8194">
            <v>138.93</v>
          </cell>
          <cell r="F8194" t="str">
            <v>SEINFRA</v>
          </cell>
        </row>
        <row r="8195">
          <cell r="B8195" t="str">
            <v>C1850</v>
          </cell>
          <cell r="C8195" t="str">
            <v>PASTILHAS DE PORCELANA EM SUPERFÍCIES CURVAS</v>
          </cell>
          <cell r="D8195" t="str">
            <v>M2</v>
          </cell>
          <cell r="E8195">
            <v>148.24</v>
          </cell>
          <cell r="F8195" t="str">
            <v>SEINFRA</v>
          </cell>
        </row>
        <row r="8196">
          <cell r="B8196" t="str">
            <v>C1851</v>
          </cell>
          <cell r="C8196" t="str">
            <v>PASTILHAS DE PORCELANA C/ARGAMASSA MISTA CIMENTO, CAL HIDRATADA E AREIA TRAÇO 1:3:9</v>
          </cell>
          <cell r="D8196" t="str">
            <v>M2</v>
          </cell>
          <cell r="E8196">
            <v>150.41</v>
          </cell>
          <cell r="F8196" t="str">
            <v>SEINFRA</v>
          </cell>
        </row>
        <row r="8197">
          <cell r="B8197">
            <v>0</v>
          </cell>
          <cell r="C8197">
            <v>0</v>
          </cell>
          <cell r="D8197">
            <v>0</v>
          </cell>
          <cell r="E8197">
            <v>0</v>
          </cell>
          <cell r="F8197" t="str">
            <v>SEINFRA</v>
          </cell>
        </row>
        <row r="8198">
          <cell r="B8198" t="str">
            <v>C1853</v>
          </cell>
          <cell r="C8198" t="str">
            <v>PASTILHAS DE PORCELANA C/CIMENTO COLANTE INCLUSIVE LIMPEZA</v>
          </cell>
          <cell r="D8198" t="str">
            <v>M2</v>
          </cell>
          <cell r="E8198">
            <v>116.23</v>
          </cell>
          <cell r="F8198" t="str">
            <v>SEINFRA</v>
          </cell>
        </row>
        <row r="8199">
          <cell r="B8199" t="str">
            <v>C1861</v>
          </cell>
          <cell r="C8199" t="str">
            <v>PASTILHAS DE PORCELANA EM FAIXAS ATÉ 40cm DE LARGURA C/ARGAMASSA PRÉ-FABRICADA</v>
          </cell>
          <cell r="D8199" t="str">
            <v>M2</v>
          </cell>
          <cell r="E8199">
            <v>117.34</v>
          </cell>
          <cell r="F8199" t="str">
            <v>SEINFRA</v>
          </cell>
        </row>
        <row r="8200">
          <cell r="B8200">
            <v>0</v>
          </cell>
          <cell r="C8200">
            <v>0</v>
          </cell>
          <cell r="D8200">
            <v>0</v>
          </cell>
          <cell r="E8200">
            <v>0</v>
          </cell>
          <cell r="F8200" t="str">
            <v>SEINFRA</v>
          </cell>
        </row>
        <row r="8201">
          <cell r="B8201" t="str">
            <v>C1857</v>
          </cell>
          <cell r="C8201" t="str">
            <v>PASTILHAS DE PORCELANA EM FAIXAS DE ATÉ 4cm, C/ARGAMASSA MISTA DE CIMENTO, CAL HIDRATADA E AREIA</v>
          </cell>
          <cell r="D8201" t="str">
            <v>M</v>
          </cell>
          <cell r="E8201">
            <v>20.07</v>
          </cell>
          <cell r="F8201" t="str">
            <v>SEINFRA</v>
          </cell>
        </row>
        <row r="8202">
          <cell r="B8202">
            <v>0</v>
          </cell>
          <cell r="C8202">
            <v>0</v>
          </cell>
          <cell r="D8202">
            <v>0</v>
          </cell>
          <cell r="E8202">
            <v>0</v>
          </cell>
          <cell r="F8202" t="str">
            <v>SEINFRA</v>
          </cell>
        </row>
        <row r="8203">
          <cell r="B8203" t="str">
            <v>C1856</v>
          </cell>
          <cell r="C8203" t="str">
            <v>PASTILHAS DE PORCELANA EM FAIXAS DE 5 A 14cm, C/ARGAMASSA MISTA DE CIMENTO, CAL HIDRATADA E AREIA</v>
          </cell>
          <cell r="D8203" t="str">
            <v>M</v>
          </cell>
          <cell r="E8203">
            <v>33.93</v>
          </cell>
          <cell r="F8203" t="str">
            <v>SEINFRA</v>
          </cell>
        </row>
        <row r="8204">
          <cell r="B8204">
            <v>0</v>
          </cell>
          <cell r="C8204">
            <v>0</v>
          </cell>
          <cell r="D8204">
            <v>0</v>
          </cell>
          <cell r="E8204">
            <v>0</v>
          </cell>
          <cell r="F8204" t="str">
            <v>SEINFRA</v>
          </cell>
        </row>
        <row r="8205">
          <cell r="B8205" t="str">
            <v>C1854</v>
          </cell>
          <cell r="C8205" t="str">
            <v>PASTILHAS DE PORCELANA EM FAIXAS DE 15 A 24cm, C/ARGAMASSA MISTA DE CIMENTO, CAL HIDRATADA E AREIA</v>
          </cell>
          <cell r="D8205" t="str">
            <v>M</v>
          </cell>
          <cell r="E8205">
            <v>46.42</v>
          </cell>
          <cell r="F8205" t="str">
            <v>SEINFRA</v>
          </cell>
        </row>
        <row r="8206">
          <cell r="B8206">
            <v>0</v>
          </cell>
          <cell r="C8206">
            <v>0</v>
          </cell>
          <cell r="D8206">
            <v>0</v>
          </cell>
          <cell r="E8206">
            <v>0</v>
          </cell>
          <cell r="F8206" t="str">
            <v>SEINFRA</v>
          </cell>
        </row>
        <row r="8207">
          <cell r="B8207" t="str">
            <v>C1855</v>
          </cell>
          <cell r="C8207" t="str">
            <v>PASTILHAS DE PORCELANA EM FAIXAS DE 25 A 40cm, C/ARGAMASSA MISTA DE CIMENTO, CAL HIDRATADA  E AREIA</v>
          </cell>
          <cell r="D8207" t="str">
            <v>M</v>
          </cell>
          <cell r="E8207">
            <v>66.2</v>
          </cell>
          <cell r="F8207" t="str">
            <v>SEINFRA</v>
          </cell>
        </row>
        <row r="8208">
          <cell r="B8208">
            <v>0</v>
          </cell>
          <cell r="C8208">
            <v>0</v>
          </cell>
          <cell r="D8208">
            <v>0</v>
          </cell>
          <cell r="E8208">
            <v>0</v>
          </cell>
          <cell r="F8208" t="str">
            <v>SEINFRA</v>
          </cell>
        </row>
        <row r="8209">
          <cell r="B8209" t="str">
            <v>C1858</v>
          </cell>
          <cell r="C8209" t="str">
            <v>PASTILHAS DE PORCELANA EM SUPERFICIES CURVAS</v>
          </cell>
          <cell r="D8209" t="str">
            <v>M2</v>
          </cell>
          <cell r="E8209">
            <v>173.85</v>
          </cell>
          <cell r="F8209" t="str">
            <v>SEINFRA</v>
          </cell>
        </row>
        <row r="8210">
          <cell r="B8210" t="str">
            <v>C1801</v>
          </cell>
          <cell r="C8210" t="str">
            <v>PASTILHA DE VIDRO (MOSAICO VIDROSO) 2X2CM C/ARGAMASSA MISTA CIMENTO,CAL E AREIA  TRAÇO 1:1:6  INCLUSIVE. LIMPEZA</v>
          </cell>
          <cell r="D8210" t="str">
            <v>M2</v>
          </cell>
          <cell r="E8210">
            <v>240.75</v>
          </cell>
          <cell r="F8210" t="str">
            <v>SEINFRA</v>
          </cell>
        </row>
        <row r="8211">
          <cell r="B8211">
            <v>0</v>
          </cell>
          <cell r="C8211">
            <v>0</v>
          </cell>
          <cell r="D8211">
            <v>0</v>
          </cell>
          <cell r="E8211">
            <v>0</v>
          </cell>
          <cell r="F8211" t="str">
            <v>SEINFRA</v>
          </cell>
        </row>
        <row r="8212">
          <cell r="B8212" t="str">
            <v>C1866</v>
          </cell>
          <cell r="C8212" t="str">
            <v>PEDRAS NATURAIS DECORATIVAS POLIDAS, C/ARGAMASSA MISTA CIMENTO CAL HIDRATADA E AREIA</v>
          </cell>
          <cell r="D8212" t="str">
            <v>M2</v>
          </cell>
          <cell r="E8212">
            <v>53.97</v>
          </cell>
          <cell r="F8212" t="str">
            <v>SEINFRA</v>
          </cell>
        </row>
        <row r="8213">
          <cell r="B8213">
            <v>0</v>
          </cell>
          <cell r="C8213">
            <v>0</v>
          </cell>
          <cell r="D8213">
            <v>0</v>
          </cell>
          <cell r="E8213">
            <v>0</v>
          </cell>
          <cell r="F8213" t="str">
            <v>SEINFRA</v>
          </cell>
        </row>
        <row r="8214">
          <cell r="B8214" t="str">
            <v>C1867</v>
          </cell>
          <cell r="C8214" t="str">
            <v>PEDRAS NATURAIS DECORATIVAS, C/ARGAMASSA MISTA CIMENTO. CAL HIDRATADA E AREIA</v>
          </cell>
          <cell r="D8214" t="str">
            <v>M2</v>
          </cell>
          <cell r="E8214">
            <v>49.82</v>
          </cell>
          <cell r="F8214" t="str">
            <v>SEINFRA</v>
          </cell>
        </row>
        <row r="8215">
          <cell r="B8215">
            <v>0</v>
          </cell>
          <cell r="C8215">
            <v>0</v>
          </cell>
          <cell r="D8215">
            <v>0</v>
          </cell>
          <cell r="E8215">
            <v>0</v>
          </cell>
          <cell r="F8215" t="str">
            <v>SEINFRA</v>
          </cell>
        </row>
        <row r="8216">
          <cell r="B8216" t="str">
            <v>C1877</v>
          </cell>
          <cell r="C8216" t="str">
            <v>PERFIL DE ALUMÍNIO TIPO ( L- T- U )</v>
          </cell>
          <cell r="D8216" t="str">
            <v>M</v>
          </cell>
          <cell r="E8216">
            <v>19.57</v>
          </cell>
          <cell r="F8216" t="str">
            <v>SEINFRA</v>
          </cell>
        </row>
        <row r="8217">
          <cell r="B8217" t="str">
            <v>C1904</v>
          </cell>
          <cell r="C8217" t="str">
            <v>PINGADOR METÁLICO/ALUMÍNIO ( 1 X 1)cm  P/ FACHADAS</v>
          </cell>
          <cell r="D8217" t="str">
            <v>M</v>
          </cell>
          <cell r="E8217">
            <v>18.52</v>
          </cell>
          <cell r="F8217" t="str">
            <v>SEINFRA</v>
          </cell>
        </row>
        <row r="8218">
          <cell r="B8218" t="str">
            <v>C1936</v>
          </cell>
          <cell r="C8218" t="str">
            <v>PLACAS DE MÁRMORE PADRONIZADO C/CIMENTO COLANTE</v>
          </cell>
          <cell r="D8218" t="str">
            <v>M2</v>
          </cell>
          <cell r="E8218">
            <v>200.33</v>
          </cell>
          <cell r="F8218" t="str">
            <v>SEINFRA</v>
          </cell>
        </row>
        <row r="8219">
          <cell r="B8219" t="str">
            <v>C4436</v>
          </cell>
          <cell r="C8219" t="str">
            <v>PORCELANATO RETIFICADO NATURAL (FOSCO) C/ ARG. CIMENTO E AREIA P/ PAREDE</v>
          </cell>
          <cell r="D8219" t="str">
            <v>M2</v>
          </cell>
          <cell r="E8219">
            <v>120.37</v>
          </cell>
          <cell r="F8219" t="str">
            <v>SEINFRA</v>
          </cell>
        </row>
        <row r="8220">
          <cell r="B8220" t="str">
            <v>C4447</v>
          </cell>
          <cell r="C8220" t="str">
            <v>PORCELANATO RETIFICADO NATURAL (FOSCO) C/ ARG. PRÉ-FABRICADA - P/ PAREDE</v>
          </cell>
          <cell r="D8220" t="str">
            <v>M2</v>
          </cell>
          <cell r="E8220">
            <v>102.76</v>
          </cell>
          <cell r="F8220" t="str">
            <v>SEINFRA</v>
          </cell>
        </row>
        <row r="8221">
          <cell r="B8221" t="str">
            <v>C4435</v>
          </cell>
          <cell r="C8221" t="str">
            <v>PORCELANATO RETIFICADO POLIDO C/ ARG. CIMENTO E AREIA P/ PAREDE</v>
          </cell>
          <cell r="D8221" t="str">
            <v>M2</v>
          </cell>
          <cell r="E8221">
            <v>137.25</v>
          </cell>
          <cell r="F8221" t="str">
            <v>SEINFRA</v>
          </cell>
        </row>
        <row r="8222">
          <cell r="B8222" t="str">
            <v>C4446</v>
          </cell>
          <cell r="C8222" t="str">
            <v>PORCELANATO RETIFICADO POLIDO C/ ARG. PRÉ-FABRICADA - P/ PAREDE</v>
          </cell>
          <cell r="D8222" t="str">
            <v>M2</v>
          </cell>
          <cell r="E8222">
            <v>119.64</v>
          </cell>
          <cell r="F8222" t="str">
            <v>SEINFRA</v>
          </cell>
        </row>
        <row r="8223">
          <cell r="B8223" t="str">
            <v>C1102</v>
          </cell>
          <cell r="C8223" t="str">
            <v>REJUNTAMENTO C/ ARG. PRÉ-FABRICADA, JUNTA ATÉ 2mm EM CERÂMICA, ATÉ 10x10 cm (100 cm²) - DECORATIVA (PAREDE/PISO)</v>
          </cell>
          <cell r="D8223" t="str">
            <v>M2</v>
          </cell>
          <cell r="E8223">
            <v>9.0299999999999994</v>
          </cell>
          <cell r="F8223" t="str">
            <v>SEINFRA</v>
          </cell>
        </row>
        <row r="8224">
          <cell r="B8224">
            <v>0</v>
          </cell>
          <cell r="C8224">
            <v>0</v>
          </cell>
          <cell r="D8224">
            <v>0</v>
          </cell>
          <cell r="E8224">
            <v>0</v>
          </cell>
          <cell r="F8224" t="str">
            <v>SEINFRA</v>
          </cell>
        </row>
        <row r="8225">
          <cell r="B8225" t="str">
            <v>C1120</v>
          </cell>
          <cell r="C8225" t="str">
            <v>REJUNTAMENTO C/ ARG. PRÉ-FABRICADA, JUNTA ATÉ 2mm EM CERÂMICA, ATÉ 30x30 cm (900 cm²) (PAREDE/PISO)</v>
          </cell>
          <cell r="D8225" t="str">
            <v>M2</v>
          </cell>
          <cell r="E8225">
            <v>6.87</v>
          </cell>
          <cell r="F8225" t="str">
            <v>SEINFRA</v>
          </cell>
        </row>
        <row r="8226">
          <cell r="B8226">
            <v>0</v>
          </cell>
          <cell r="C8226">
            <v>0</v>
          </cell>
          <cell r="D8226">
            <v>0</v>
          </cell>
          <cell r="E8226">
            <v>0</v>
          </cell>
          <cell r="F8226" t="str">
            <v>SEINFRA</v>
          </cell>
        </row>
        <row r="8227">
          <cell r="B8227" t="str">
            <v>C1123</v>
          </cell>
          <cell r="C8227" t="str">
            <v>REJUNTAMENTO C/ ARG. PRÉ-FABRICADA, JUNTA ATÉ 2mm EM CERÂMICA, ACIMA DE 30x30 cm (900 cm²) E PORCELANATOS (PAREDE/PISO)</v>
          </cell>
          <cell r="D8227" t="str">
            <v>M2</v>
          </cell>
          <cell r="E8227">
            <v>6.69</v>
          </cell>
          <cell r="F8227" t="str">
            <v>SEINFRA</v>
          </cell>
        </row>
        <row r="8228">
          <cell r="B8228">
            <v>0</v>
          </cell>
          <cell r="C8228">
            <v>0</v>
          </cell>
          <cell r="D8228">
            <v>0</v>
          </cell>
          <cell r="E8228">
            <v>0</v>
          </cell>
          <cell r="F8228" t="str">
            <v>SEINFRA</v>
          </cell>
        </row>
        <row r="8229">
          <cell r="B8229" t="str">
            <v>C1126</v>
          </cell>
          <cell r="C8229" t="str">
            <v>REJUNTAMENTO C/ ARG. PRÉ-FABRICADA, JUNTA ENTRE 2mm E 6mm EM CERÂMICA, ATÉ 10x10 cm (100 cm²) - DECORATIVA (PAREDE/PISO)</v>
          </cell>
          <cell r="D8229" t="str">
            <v>M2</v>
          </cell>
          <cell r="E8229">
            <v>11.86</v>
          </cell>
          <cell r="F8229" t="str">
            <v>SEINFRA</v>
          </cell>
        </row>
        <row r="8230">
          <cell r="B8230">
            <v>0</v>
          </cell>
          <cell r="C8230">
            <v>0</v>
          </cell>
          <cell r="D8230">
            <v>0</v>
          </cell>
          <cell r="E8230">
            <v>0</v>
          </cell>
          <cell r="F8230" t="str">
            <v>SEINFRA</v>
          </cell>
        </row>
        <row r="8231">
          <cell r="B8231" t="str">
            <v>C1129</v>
          </cell>
          <cell r="C8231" t="str">
            <v>REJUNTAMENTO C/ ARG. PRÉ-FABRICADA, JUNTA ENTRE 2mm E 6mm EM CERÂMICA, ATÉ 30x30 cm (900 cm²) (PAREDE/PISO)</v>
          </cell>
          <cell r="D8231" t="str">
            <v>M2</v>
          </cell>
          <cell r="E8231">
            <v>7.88</v>
          </cell>
          <cell r="F8231" t="str">
            <v>SEINFRA</v>
          </cell>
        </row>
        <row r="8232">
          <cell r="B8232">
            <v>0</v>
          </cell>
          <cell r="C8232">
            <v>0</v>
          </cell>
          <cell r="D8232">
            <v>0</v>
          </cell>
          <cell r="E8232">
            <v>0</v>
          </cell>
          <cell r="F8232" t="str">
            <v>SEINFRA</v>
          </cell>
        </row>
        <row r="8233">
          <cell r="B8233" t="str">
            <v>C1427</v>
          </cell>
          <cell r="C8233" t="str">
            <v>REJUNTAMENTO C/ ARG. PRÉ-FABRICADA, JUNTA ENTRE 2mm E 6mm EM CERÂMICA, ACIMA DE 30x30 cm (900 cm²) E PORCELANATOS (PAREDE/PISO)</v>
          </cell>
          <cell r="D8233" t="str">
            <v>M2</v>
          </cell>
          <cell r="E8233">
            <v>7.41</v>
          </cell>
          <cell r="F8233" t="str">
            <v>SEINFRA</v>
          </cell>
        </row>
        <row r="8234">
          <cell r="B8234">
            <v>0</v>
          </cell>
          <cell r="C8234">
            <v>0</v>
          </cell>
          <cell r="D8234">
            <v>0</v>
          </cell>
          <cell r="E8234">
            <v>0</v>
          </cell>
          <cell r="F8234" t="str">
            <v>SEINFRA</v>
          </cell>
        </row>
        <row r="8235">
          <cell r="B8235" t="str">
            <v>C2058</v>
          </cell>
          <cell r="C8235" t="str">
            <v>REJUNTAMENTO C/ ARG. PRÉ-FABRICADA, JUNTA ENTRE 6mm E 10mm EM CERÂMICA, ATÉ 10x10 cm (100 cm²) - DECORATIVA (PAREDE/PISO)</v>
          </cell>
          <cell r="D8235" t="str">
            <v>M2</v>
          </cell>
          <cell r="E8235">
            <v>14.7</v>
          </cell>
          <cell r="F8235" t="str">
            <v>SEINFRA</v>
          </cell>
        </row>
        <row r="8236">
          <cell r="B8236">
            <v>0</v>
          </cell>
          <cell r="C8236">
            <v>0</v>
          </cell>
          <cell r="D8236">
            <v>0</v>
          </cell>
          <cell r="E8236">
            <v>0</v>
          </cell>
          <cell r="F8236" t="str">
            <v>SEINFRA</v>
          </cell>
        </row>
        <row r="8237">
          <cell r="B8237" t="str">
            <v>C2780</v>
          </cell>
          <cell r="C8237" t="str">
            <v>REJUNTAMENTO C/ ARG. PRÉ-FABRICADA, JUNTA ENTRE 6mm E 10mm EM CERÂMICA, ATÉ 30x30 cm (900 cm²) (PAREDE/PISO)</v>
          </cell>
          <cell r="D8237" t="str">
            <v>M2</v>
          </cell>
          <cell r="E8237">
            <v>8.8800000000000008</v>
          </cell>
          <cell r="F8237" t="str">
            <v>SEINFRA</v>
          </cell>
        </row>
        <row r="8238">
          <cell r="B8238">
            <v>0</v>
          </cell>
          <cell r="C8238">
            <v>0</v>
          </cell>
          <cell r="D8238">
            <v>0</v>
          </cell>
          <cell r="E8238">
            <v>0</v>
          </cell>
          <cell r="F8238" t="str">
            <v>SEINFRA</v>
          </cell>
        </row>
        <row r="8239">
          <cell r="B8239" t="str">
            <v>C2828</v>
          </cell>
          <cell r="C8239" t="str">
            <v>REJUNTAMENTO C/ ARG. PRÉ-FABRICADA, JUNTA ENTRE 6mm E 10mm EM CERÂMICA, ACIMA DE 30x30 cm (900 cm²) E PORCELANATOS (PAREDE/PISO)</v>
          </cell>
          <cell r="D8239" t="str">
            <v>M2</v>
          </cell>
          <cell r="E8239">
            <v>8.14</v>
          </cell>
          <cell r="F8239" t="str">
            <v>SEINFRA</v>
          </cell>
        </row>
        <row r="8240">
          <cell r="B8240">
            <v>0</v>
          </cell>
          <cell r="C8240">
            <v>0</v>
          </cell>
          <cell r="D8240">
            <v>0</v>
          </cell>
          <cell r="E8240">
            <v>0</v>
          </cell>
          <cell r="F8240" t="str">
            <v>SEINFRA</v>
          </cell>
        </row>
        <row r="8241">
          <cell r="B8241" t="str">
            <v>C2190</v>
          </cell>
          <cell r="C8241" t="str">
            <v>REJUNTAMENTO P/AZULEJO C/ARGAMASSA PRÉ FABRICADA  ESP.= 3mm</v>
          </cell>
          <cell r="D8241" t="str">
            <v>M2</v>
          </cell>
          <cell r="E8241">
            <v>8.57</v>
          </cell>
          <cell r="F8241" t="str">
            <v>SEINFRA</v>
          </cell>
        </row>
        <row r="8242">
          <cell r="B8242" t="str">
            <v>C2191</v>
          </cell>
          <cell r="C8242" t="str">
            <v>REJUNTAMENTO P/AZULEJO C/CIMENTO BRANCO ESP.= 3mm</v>
          </cell>
          <cell r="D8242" t="str">
            <v>M2</v>
          </cell>
          <cell r="E8242">
            <v>7.89</v>
          </cell>
          <cell r="F8242" t="str">
            <v>SEINFRA</v>
          </cell>
        </row>
        <row r="8243">
          <cell r="B8243" t="str">
            <v>C2103</v>
          </cell>
          <cell r="C8243" t="str">
            <v>REJUNTAMENTO P/CERÂMICA C/ L-FLEX E EPOXI (PAREDE/PISO)</v>
          </cell>
          <cell r="D8243" t="str">
            <v>M2</v>
          </cell>
          <cell r="E8243">
            <v>35.93</v>
          </cell>
          <cell r="F8243" t="str">
            <v>SEINFRA</v>
          </cell>
        </row>
        <row r="8244">
          <cell r="B8244" t="str">
            <v>C2212</v>
          </cell>
          <cell r="C8244" t="str">
            <v>REVESTIMENTO C/CARPETE ESP= 4mm</v>
          </cell>
          <cell r="D8244" t="str">
            <v>M2</v>
          </cell>
          <cell r="E8244">
            <v>38.74</v>
          </cell>
          <cell r="F8244" t="str">
            <v>SEINFRA</v>
          </cell>
        </row>
        <row r="8245">
          <cell r="B8245" t="str">
            <v>C2223</v>
          </cell>
          <cell r="C8245" t="str">
            <v>REVESTIMENTO C/CHAPAS FIBROCIMENTO SOBRE CAIBROS VERTICAIS</v>
          </cell>
          <cell r="D8245" t="str">
            <v>M2</v>
          </cell>
          <cell r="E8245">
            <v>86.88</v>
          </cell>
          <cell r="F8245" t="str">
            <v>SEINFRA</v>
          </cell>
        </row>
        <row r="8246">
          <cell r="B8246" t="str">
            <v>C2224</v>
          </cell>
          <cell r="C8246" t="str">
            <v>REVESTIMENTO C/CHAPAS FIBROCIMENTO SOBRE PERFIS ESTRUTURAIS ESP.= 35mm</v>
          </cell>
          <cell r="D8246" t="str">
            <v>M2</v>
          </cell>
          <cell r="E8246">
            <v>92.31</v>
          </cell>
          <cell r="F8246" t="str">
            <v>SEINFRA</v>
          </cell>
        </row>
        <row r="8247">
          <cell r="B8247" t="str">
            <v>C2225</v>
          </cell>
          <cell r="C8247" t="str">
            <v>REVESTIMENTO C/CHAPAS FIBROCIMENTO SOBRE PERFIS ESTRUTURAIS ESP.= 50mm</v>
          </cell>
          <cell r="D8247" t="str">
            <v>M2</v>
          </cell>
          <cell r="E8247">
            <v>111.82</v>
          </cell>
          <cell r="F8247" t="str">
            <v>SEINFRA</v>
          </cell>
        </row>
        <row r="8248">
          <cell r="B8248" t="str">
            <v>C2226</v>
          </cell>
          <cell r="C8248" t="str">
            <v xml:space="preserve">REVESTIMENTO C/CHAPAS FIBROCIMENTO SOBRE PERFIS ESTRUTURAIS TIPO " I " </v>
          </cell>
          <cell r="D8248" t="str">
            <v>M2</v>
          </cell>
          <cell r="E8248">
            <v>82.35</v>
          </cell>
          <cell r="F8248" t="str">
            <v>SEINFRA</v>
          </cell>
        </row>
        <row r="8249">
          <cell r="B8249" t="str">
            <v>C2227</v>
          </cell>
          <cell r="C8249" t="str">
            <v>REVESTIMENTO C/CHAPAS FIBROCIMENTO SOBRE SARRAFOS</v>
          </cell>
          <cell r="D8249" t="str">
            <v>M2</v>
          </cell>
          <cell r="E8249">
            <v>106.34</v>
          </cell>
          <cell r="F8249" t="str">
            <v>SEINFRA</v>
          </cell>
        </row>
        <row r="8250">
          <cell r="B8250" t="str">
            <v>C2228</v>
          </cell>
          <cell r="C8250" t="str">
            <v>REVESTIMENTO C/CHAPAS FIBROCIMENTO SOBRE SARRAFOS VERTICAIS</v>
          </cell>
          <cell r="D8250" t="str">
            <v>M2</v>
          </cell>
          <cell r="E8250">
            <v>110.86</v>
          </cell>
          <cell r="F8250" t="str">
            <v>SEINFRA</v>
          </cell>
        </row>
        <row r="8251">
          <cell r="B8251" t="str">
            <v>C2216</v>
          </cell>
          <cell r="C8251" t="str">
            <v>REVESTIMENTO C/LAMINADO MELAMÍNICO COLADO</v>
          </cell>
          <cell r="D8251" t="str">
            <v>M2</v>
          </cell>
          <cell r="E8251">
            <v>52.93</v>
          </cell>
          <cell r="F8251" t="str">
            <v>SEINFRA</v>
          </cell>
        </row>
        <row r="8252">
          <cell r="B8252" t="str">
            <v>C2213</v>
          </cell>
          <cell r="C8252" t="str">
            <v>REVESTIMENTO C/CORTIÇA ESP= 12mm</v>
          </cell>
          <cell r="D8252" t="str">
            <v>M2</v>
          </cell>
          <cell r="E8252">
            <v>134.88</v>
          </cell>
          <cell r="F8252" t="str">
            <v>SEINFRA</v>
          </cell>
        </row>
        <row r="8253">
          <cell r="B8253" t="str">
            <v>C2218</v>
          </cell>
          <cell r="C8253" t="str">
            <v>REVESTIMENTO C/PEDRAS GRANÍTICAS</v>
          </cell>
          <cell r="D8253" t="str">
            <v>M2</v>
          </cell>
          <cell r="E8253">
            <v>104.04</v>
          </cell>
          <cell r="F8253" t="str">
            <v>SEINFRA</v>
          </cell>
        </row>
        <row r="8254">
          <cell r="B8254" t="str">
            <v>C2214</v>
          </cell>
          <cell r="C8254" t="str">
            <v>REVESTIMENTO C/QUARTZOLITE</v>
          </cell>
          <cell r="D8254" t="str">
            <v>M2</v>
          </cell>
          <cell r="E8254">
            <v>22.98</v>
          </cell>
          <cell r="F8254" t="str">
            <v>SEINFRA</v>
          </cell>
        </row>
        <row r="8255">
          <cell r="B8255" t="str">
            <v>C2221</v>
          </cell>
          <cell r="C8255" t="str">
            <v>REVESTIMENTO INTERNO C/PAPEL DE PAREDE</v>
          </cell>
          <cell r="D8255" t="str">
            <v>M2</v>
          </cell>
          <cell r="E8255">
            <v>44.58</v>
          </cell>
          <cell r="F8255" t="str">
            <v>SEINFRA</v>
          </cell>
        </row>
        <row r="8256">
          <cell r="B8256" t="str">
            <v>C2222</v>
          </cell>
          <cell r="C8256" t="str">
            <v>REVESTIMENTO METÁLICO, TIPO "REYNOBOND" DUAS CHAPAS</v>
          </cell>
          <cell r="D8256" t="str">
            <v>M2</v>
          </cell>
          <cell r="E8256">
            <v>497.72</v>
          </cell>
          <cell r="F8256" t="str">
            <v>SEINFRA</v>
          </cell>
        </row>
        <row r="8257">
          <cell r="B8257" t="str">
            <v>C4128</v>
          </cell>
          <cell r="C8257" t="str">
            <v>TIJOLINHO APARENTE 6,50x18cm C/ ARGAMASSA DE CIMENTO E AREIA 1:3</v>
          </cell>
          <cell r="D8257" t="str">
            <v>M2</v>
          </cell>
          <cell r="E8257">
            <v>83.22</v>
          </cell>
          <cell r="F8257" t="str">
            <v>SEINFRA</v>
          </cell>
        </row>
        <row r="8258">
          <cell r="B8258" t="str">
            <v>ARGAMASSAS PARA TETOS</v>
          </cell>
          <cell r="C8258">
            <v>0</v>
          </cell>
          <cell r="D8258">
            <v>0</v>
          </cell>
          <cell r="E8258">
            <v>341.99</v>
          </cell>
          <cell r="F8258" t="str">
            <v>SEINFRA</v>
          </cell>
        </row>
        <row r="8259">
          <cell r="B8259" t="str">
            <v>C0778</v>
          </cell>
          <cell r="C8259" t="str">
            <v>CHAPISCO C/ ARGAMASSA DE CIMENTO E AREIA  S/ PENEIRAR TRAÇO 1:3  ESP=5 mm P/ TETO</v>
          </cell>
          <cell r="D8259" t="str">
            <v>M2</v>
          </cell>
          <cell r="E8259">
            <v>10.26</v>
          </cell>
          <cell r="F8259" t="str">
            <v>SEINFRA</v>
          </cell>
        </row>
        <row r="8260">
          <cell r="B8260">
            <v>0</v>
          </cell>
          <cell r="C8260">
            <v>0</v>
          </cell>
          <cell r="D8260">
            <v>0</v>
          </cell>
          <cell r="E8260">
            <v>0</v>
          </cell>
          <cell r="F8260" t="str">
            <v>SEINFRA</v>
          </cell>
        </row>
        <row r="8261">
          <cell r="B8261" t="str">
            <v>C0779</v>
          </cell>
          <cell r="C8261" t="str">
            <v>CHAPISCO C/ PASTA DE CIMENTO COLANTE P/ TETO</v>
          </cell>
          <cell r="D8261" t="str">
            <v>M2</v>
          </cell>
          <cell r="E8261">
            <v>7.14</v>
          </cell>
          <cell r="F8261" t="str">
            <v>SEINFRA</v>
          </cell>
        </row>
        <row r="8262">
          <cell r="B8262" t="str">
            <v>C0781</v>
          </cell>
          <cell r="C8262" t="str">
            <v>CHAPISCO C/ ARGAMASSA DE CIMENTO E AREIA S/ PENEIRAR TRAÇO 1:4 P/ TETO</v>
          </cell>
          <cell r="D8262" t="str">
            <v>M2</v>
          </cell>
          <cell r="E8262">
            <v>9.93</v>
          </cell>
          <cell r="F8262" t="str">
            <v>SEINFRA</v>
          </cell>
        </row>
        <row r="8263">
          <cell r="B8263" t="str">
            <v>C3034</v>
          </cell>
          <cell r="C8263" t="str">
            <v>REBOCO C/ ARGAMASSA MISTA DE CIMENTO, CAL HIDRATADA E AREIA S/ PENEIRAR, TRAÇO 1:2:8, ESP=20 mm P/ TETO</v>
          </cell>
          <cell r="D8263" t="str">
            <v>M2</v>
          </cell>
          <cell r="E8263">
            <v>31.29</v>
          </cell>
          <cell r="F8263" t="str">
            <v>SEINFRA</v>
          </cell>
        </row>
        <row r="8264">
          <cell r="B8264">
            <v>0</v>
          </cell>
          <cell r="C8264">
            <v>0</v>
          </cell>
          <cell r="D8264">
            <v>0</v>
          </cell>
          <cell r="E8264">
            <v>0</v>
          </cell>
          <cell r="F8264" t="str">
            <v>SEINFRA</v>
          </cell>
        </row>
        <row r="8265">
          <cell r="B8265" t="str">
            <v>C1218</v>
          </cell>
          <cell r="C8265" t="str">
            <v>EMBOÇO C/ ARGAMASSA MISTA DE CIMENTO, CAL HIDRATADA E AREIA S/ PENEIRAR TRAÇO 1:2:9  ESP=20 mm P/ TETO</v>
          </cell>
          <cell r="D8265" t="str">
            <v>M2</v>
          </cell>
          <cell r="E8265">
            <v>30.66</v>
          </cell>
          <cell r="F8265" t="str">
            <v>SEINFRA</v>
          </cell>
        </row>
        <row r="8266">
          <cell r="B8266">
            <v>0</v>
          </cell>
          <cell r="C8266">
            <v>0</v>
          </cell>
          <cell r="D8266">
            <v>0</v>
          </cell>
          <cell r="E8266">
            <v>0</v>
          </cell>
          <cell r="F8266" t="str">
            <v>SEINFRA</v>
          </cell>
        </row>
        <row r="8267">
          <cell r="B8267" t="str">
            <v>C1217</v>
          </cell>
          <cell r="C8267" t="str">
            <v>EMBOÇO C/ ARGAMASSA MISTA CIMENTO, CAL HIDRATADA E AREIA S/ PENEIRAR TRAÇO 1:2:11 ESP=20 mm P/ TETO</v>
          </cell>
          <cell r="D8267" t="str">
            <v>M2</v>
          </cell>
          <cell r="E8267">
            <v>28.98</v>
          </cell>
          <cell r="F8267" t="str">
            <v>SEINFRA</v>
          </cell>
        </row>
        <row r="8268">
          <cell r="B8268">
            <v>0</v>
          </cell>
          <cell r="C8268">
            <v>0</v>
          </cell>
          <cell r="D8268">
            <v>0</v>
          </cell>
          <cell r="E8268">
            <v>0</v>
          </cell>
          <cell r="F8268" t="str">
            <v>SEINFRA</v>
          </cell>
        </row>
        <row r="8269">
          <cell r="B8269" t="str">
            <v>C2111</v>
          </cell>
          <cell r="C8269" t="str">
            <v>REBOCO C/ ARGAMASSA DE CAL EM PASTA E AREIA PENEIRADA TRAÇO 1:2  ESP=5 mm P/ TETO</v>
          </cell>
          <cell r="D8269" t="str">
            <v>M2</v>
          </cell>
          <cell r="E8269">
            <v>22.49</v>
          </cell>
          <cell r="F8269" t="str">
            <v>SEINFRA</v>
          </cell>
        </row>
        <row r="8270">
          <cell r="B8270">
            <v>0</v>
          </cell>
          <cell r="C8270">
            <v>0</v>
          </cell>
          <cell r="D8270">
            <v>0</v>
          </cell>
          <cell r="E8270">
            <v>0</v>
          </cell>
          <cell r="F8270" t="str">
            <v>SEINFRA</v>
          </cell>
        </row>
        <row r="8271">
          <cell r="B8271" t="str">
            <v>C2107</v>
          </cell>
          <cell r="C8271" t="str">
            <v>REBOCO  C/ ARGAMASSA DE CAL EM PASTA E AREIA PENEIRADA TRAÇO 1:1.5  ESP=5 mm P/ TETO</v>
          </cell>
          <cell r="D8271" t="str">
            <v>M2</v>
          </cell>
          <cell r="E8271">
            <v>22.62</v>
          </cell>
          <cell r="F8271" t="str">
            <v>SEINFRA</v>
          </cell>
        </row>
        <row r="8272">
          <cell r="B8272">
            <v>0</v>
          </cell>
          <cell r="C8272">
            <v>0</v>
          </cell>
          <cell r="D8272">
            <v>0</v>
          </cell>
          <cell r="E8272">
            <v>0</v>
          </cell>
          <cell r="F8272" t="str">
            <v>SEINFRA</v>
          </cell>
        </row>
        <row r="8273">
          <cell r="B8273" t="str">
            <v>C2112</v>
          </cell>
          <cell r="C8273" t="str">
            <v>REBOCO C/ ARGAMASSA DE CAL EM PASTA E AREIA PENEIRADA TRAÇO 1:3  ESP=5 mm P/ TETO</v>
          </cell>
          <cell r="D8273" t="str">
            <v>M2</v>
          </cell>
          <cell r="E8273">
            <v>22.26</v>
          </cell>
          <cell r="F8273" t="str">
            <v>SEINFRA</v>
          </cell>
        </row>
        <row r="8274">
          <cell r="B8274">
            <v>0</v>
          </cell>
          <cell r="C8274">
            <v>0</v>
          </cell>
          <cell r="D8274">
            <v>0</v>
          </cell>
          <cell r="E8274">
            <v>0</v>
          </cell>
          <cell r="F8274" t="str">
            <v>SEINFRA</v>
          </cell>
        </row>
        <row r="8275">
          <cell r="B8275" t="str">
            <v>C2113</v>
          </cell>
          <cell r="C8275" t="str">
            <v>REBOCO C/ ARGAMASSA DE CAL EM PASTA E AREIA PENEIRADA TRAÇO 1:4  ESP=5 mm P/ TETO</v>
          </cell>
          <cell r="D8275" t="str">
            <v>M2</v>
          </cell>
          <cell r="E8275">
            <v>22.03</v>
          </cell>
          <cell r="F8275" t="str">
            <v>SEINFRA</v>
          </cell>
        </row>
        <row r="8276">
          <cell r="B8276">
            <v>0</v>
          </cell>
          <cell r="C8276">
            <v>0</v>
          </cell>
          <cell r="D8276">
            <v>0</v>
          </cell>
          <cell r="E8276">
            <v>0</v>
          </cell>
          <cell r="F8276" t="str">
            <v>SEINFRA</v>
          </cell>
        </row>
        <row r="8277">
          <cell r="B8277" t="str">
            <v>C2116</v>
          </cell>
          <cell r="C8277" t="str">
            <v>REBOCO C/ ARGAMASSA DE CAL HIDRATADA E AREIA PENEIRADA TRAÇO 1:3  ESP=5 mm P/ TETO</v>
          </cell>
          <cell r="D8277" t="str">
            <v>M2</v>
          </cell>
          <cell r="E8277">
            <v>22.39</v>
          </cell>
          <cell r="F8277" t="str">
            <v>SEINFRA</v>
          </cell>
        </row>
        <row r="8278">
          <cell r="B8278">
            <v>0</v>
          </cell>
          <cell r="C8278">
            <v>0</v>
          </cell>
          <cell r="D8278">
            <v>0</v>
          </cell>
          <cell r="E8278">
            <v>0</v>
          </cell>
          <cell r="F8278" t="str">
            <v>SEINFRA</v>
          </cell>
        </row>
        <row r="8279">
          <cell r="B8279" t="str">
            <v>C2125</v>
          </cell>
          <cell r="C8279" t="str">
            <v>REBOCO C/ ARGAMASSA DE CAL HIDRATADA E AREIA PENEIRADA, TRAÇO 1:4.5  ESP=5 mm P/ TETO</v>
          </cell>
          <cell r="D8279" t="str">
            <v>M2</v>
          </cell>
          <cell r="E8279">
            <v>21.68</v>
          </cell>
          <cell r="F8279" t="str">
            <v>SEINFRA</v>
          </cell>
        </row>
        <row r="8280">
          <cell r="B8280">
            <v>0</v>
          </cell>
          <cell r="C8280">
            <v>0</v>
          </cell>
          <cell r="D8280">
            <v>0</v>
          </cell>
          <cell r="E8280">
            <v>0</v>
          </cell>
          <cell r="F8280" t="str">
            <v>SEINFRA</v>
          </cell>
        </row>
        <row r="8281">
          <cell r="B8281" t="str">
            <v>C3032</v>
          </cell>
          <cell r="C8281" t="str">
            <v>REBOCO  C/ ARGAMASSA DE CAL HIDRATADA E AREIA S/ PENEIRAR, TRAÇO 1:3, C/ 100 KG DE CIMENTO E ESP=20 mm P/ TETO</v>
          </cell>
          <cell r="D8281" t="str">
            <v>M2</v>
          </cell>
          <cell r="E8281">
            <v>31.88</v>
          </cell>
          <cell r="F8281" t="str">
            <v>SEINFRA</v>
          </cell>
        </row>
        <row r="8282">
          <cell r="B8282">
            <v>0</v>
          </cell>
          <cell r="C8282">
            <v>0</v>
          </cell>
          <cell r="D8282">
            <v>0</v>
          </cell>
          <cell r="E8282">
            <v>0</v>
          </cell>
          <cell r="F8282" t="str">
            <v>SEINFRA</v>
          </cell>
        </row>
        <row r="8283">
          <cell r="B8283" t="str">
            <v>C3033</v>
          </cell>
          <cell r="C8283" t="str">
            <v>REBOCO C/ ARGAMASSA DE CAL HIDRATADA E AREIA S/ PENEIRAR TRAÇO 1:4, C/ 100 KG DE CIMENTO E ESP=20 mm P/ TETO</v>
          </cell>
          <cell r="D8283" t="str">
            <v>M2</v>
          </cell>
          <cell r="E8283">
            <v>30.53</v>
          </cell>
          <cell r="F8283" t="str">
            <v>SEINFRA</v>
          </cell>
        </row>
        <row r="8284">
          <cell r="B8284">
            <v>0</v>
          </cell>
          <cell r="C8284">
            <v>0</v>
          </cell>
          <cell r="D8284">
            <v>0</v>
          </cell>
          <cell r="E8284">
            <v>0</v>
          </cell>
          <cell r="F8284" t="str">
            <v>SEINFRA</v>
          </cell>
        </row>
        <row r="8285">
          <cell r="B8285" t="str">
            <v>C3035</v>
          </cell>
          <cell r="C8285" t="str">
            <v>REBOCO C/ ARGAMASSA DE CIMENTO E AREIA S/ PENEIRAR TRAÇO 1:6, ESP=20 mm P/ TETO</v>
          </cell>
          <cell r="D8285" t="str">
            <v>M2</v>
          </cell>
          <cell r="E8285">
            <v>27.85</v>
          </cell>
          <cell r="F8285" t="str">
            <v>SEINFRA</v>
          </cell>
        </row>
        <row r="8286">
          <cell r="B8286">
            <v>0</v>
          </cell>
          <cell r="C8286">
            <v>0</v>
          </cell>
          <cell r="D8286">
            <v>0</v>
          </cell>
          <cell r="E8286">
            <v>0</v>
          </cell>
          <cell r="F8286" t="str">
            <v>SEINFRA</v>
          </cell>
        </row>
        <row r="8287">
          <cell r="B8287" t="str">
            <v>ACABAMENTOS PARA TETOS</v>
          </cell>
          <cell r="C8287">
            <v>0</v>
          </cell>
          <cell r="D8287">
            <v>0</v>
          </cell>
          <cell r="E8287">
            <v>1396.41</v>
          </cell>
          <cell r="F8287" t="str">
            <v>SEINFRA</v>
          </cell>
        </row>
        <row r="8288">
          <cell r="B8288" t="str">
            <v>C4479</v>
          </cell>
          <cell r="C8288" t="str">
            <v>FORRO ACÚSTICO EM PLACAS DE FIBRA MINERAL C/PERFIL "T" EM AÇO - FORNECIMENTO E MONTAGEM</v>
          </cell>
          <cell r="D8288" t="str">
            <v>M2</v>
          </cell>
          <cell r="E8288">
            <v>91.7</v>
          </cell>
          <cell r="F8288" t="str">
            <v>SEINFRA</v>
          </cell>
        </row>
        <row r="8289">
          <cell r="B8289">
            <v>0</v>
          </cell>
          <cell r="C8289">
            <v>0</v>
          </cell>
          <cell r="D8289">
            <v>0</v>
          </cell>
          <cell r="E8289">
            <v>0</v>
          </cell>
          <cell r="F8289" t="str">
            <v>SEINFRA</v>
          </cell>
        </row>
        <row r="8290">
          <cell r="B8290" t="str">
            <v>C4480</v>
          </cell>
          <cell r="C8290" t="str">
            <v>FORRO ACÚSTICO EM PLACAS DE FIBRA MINERAL C/PERFIL "T" EM ALUMÍNIO - FORNECIMENTO E MONTAGEM</v>
          </cell>
          <cell r="D8290" t="str">
            <v>M2</v>
          </cell>
          <cell r="E8290">
            <v>96.86</v>
          </cell>
          <cell r="F8290" t="str">
            <v>SEINFRA</v>
          </cell>
        </row>
        <row r="8291">
          <cell r="B8291">
            <v>0</v>
          </cell>
          <cell r="C8291">
            <v>0</v>
          </cell>
          <cell r="D8291">
            <v>0</v>
          </cell>
          <cell r="E8291">
            <v>0</v>
          </cell>
          <cell r="F8291" t="str">
            <v>SEINFRA</v>
          </cell>
        </row>
        <row r="8292">
          <cell r="B8292" t="str">
            <v>C4481</v>
          </cell>
          <cell r="C8292" t="str">
            <v>FORRO ACÚSTICO EM PLACAS DE FIBRA MINERAL C/PERFIL "CARTOLA" EM ALUMÍNIO - FORNECIMENTO E MONTAGEM</v>
          </cell>
          <cell r="D8292" t="str">
            <v>M2</v>
          </cell>
          <cell r="E8292">
            <v>99.69</v>
          </cell>
          <cell r="F8292" t="str">
            <v>SEINFRA</v>
          </cell>
        </row>
        <row r="8293">
          <cell r="B8293">
            <v>0</v>
          </cell>
          <cell r="C8293">
            <v>0</v>
          </cell>
          <cell r="D8293">
            <v>0</v>
          </cell>
          <cell r="E8293">
            <v>0</v>
          </cell>
          <cell r="F8293" t="str">
            <v>SEINFRA</v>
          </cell>
        </row>
        <row r="8294">
          <cell r="B8294" t="str">
            <v>C4790</v>
          </cell>
          <cell r="C8294" t="str">
            <v>FORRO BOREAL MODULADO ESTRUTURADO (25X625X1250MM), COM PERFIL T LEVE EM AÇO BRANCO E TRATAMENTO TERMO-ACÚSTICO EM LÃ DE VIDRO, FECHAMENTO EM PELÍCULA DE PVC PERFURADO OU EQUIVALENTE - FORNECIMENTO E INSTALAÇÃO</v>
          </cell>
          <cell r="D8294" t="str">
            <v>M2</v>
          </cell>
          <cell r="E8294">
            <v>71.069999999999993</v>
          </cell>
          <cell r="F8294" t="str">
            <v>SEINFRA</v>
          </cell>
        </row>
        <row r="8295">
          <cell r="B8295">
            <v>0</v>
          </cell>
          <cell r="C8295">
            <v>0</v>
          </cell>
          <cell r="D8295">
            <v>0</v>
          </cell>
          <cell r="E8295">
            <v>0</v>
          </cell>
          <cell r="F8295" t="str">
            <v>SEINFRA</v>
          </cell>
        </row>
        <row r="8296">
          <cell r="B8296" t="str">
            <v>C4285</v>
          </cell>
          <cell r="C8296" t="str">
            <v>FORRO DE GESSO ACARTONADO ARAMADO - FORNECIMENTO E MONTAGEM</v>
          </cell>
          <cell r="D8296" t="str">
            <v>M2</v>
          </cell>
          <cell r="E8296">
            <v>42.31</v>
          </cell>
          <cell r="F8296" t="str">
            <v>SEINFRA</v>
          </cell>
        </row>
        <row r="8297">
          <cell r="B8297" t="str">
            <v>C4294</v>
          </cell>
          <cell r="C8297" t="str">
            <v>FORRO DE GESSO ACARTONADO ESTRUTURADO - FORNECIMENTO E MONTAGEM</v>
          </cell>
          <cell r="D8297" t="str">
            <v>M2</v>
          </cell>
          <cell r="E8297">
            <v>55.65</v>
          </cell>
          <cell r="F8297" t="str">
            <v>SEINFRA</v>
          </cell>
        </row>
        <row r="8298">
          <cell r="B8298" t="str">
            <v>C3970</v>
          </cell>
          <cell r="C8298" t="str">
            <v>FORRO DE GESSO CONVENCIONAL (60x60)cm COM TIRO E ARAME GALVANIZADO ENCAPADO - FORNECIMENTO E MONTAGEM</v>
          </cell>
          <cell r="D8298" t="str">
            <v>M2</v>
          </cell>
          <cell r="E8298">
            <v>30</v>
          </cell>
          <cell r="F8298" t="str">
            <v>SEINFRA</v>
          </cell>
        </row>
        <row r="8299">
          <cell r="B8299">
            <v>0</v>
          </cell>
          <cell r="C8299">
            <v>0</v>
          </cell>
          <cell r="D8299">
            <v>0</v>
          </cell>
          <cell r="E8299">
            <v>0</v>
          </cell>
          <cell r="F8299" t="str">
            <v>SEINFRA</v>
          </cell>
        </row>
        <row r="8300">
          <cell r="B8300" t="str">
            <v>C3971</v>
          </cell>
          <cell r="C8300" t="str">
            <v>FORRO DE GESSO CONVENCIONAL (60x60)cm SEM TIRO E ARAME GALVANIZADO ENCAPADO - FORNECIMENTO E MONTAGEM</v>
          </cell>
          <cell r="D8300" t="str">
            <v>M2</v>
          </cell>
          <cell r="E8300">
            <v>24</v>
          </cell>
          <cell r="F8300" t="str">
            <v>SEINFRA</v>
          </cell>
        </row>
        <row r="8301">
          <cell r="B8301">
            <v>0</v>
          </cell>
          <cell r="C8301">
            <v>0</v>
          </cell>
          <cell r="D8301">
            <v>0</v>
          </cell>
          <cell r="E8301">
            <v>0</v>
          </cell>
          <cell r="F8301" t="str">
            <v>SEINFRA</v>
          </cell>
        </row>
        <row r="8302">
          <cell r="B8302" t="str">
            <v>C2998</v>
          </cell>
          <cell r="C8302" t="str">
            <v>FORRO DE LAMBRI DE MADEIRA (7x1)cm</v>
          </cell>
          <cell r="D8302" t="str">
            <v>M2</v>
          </cell>
          <cell r="E8302">
            <v>131.29</v>
          </cell>
          <cell r="F8302" t="str">
            <v>SEINFRA</v>
          </cell>
        </row>
        <row r="8303">
          <cell r="B8303" t="str">
            <v>C4484</v>
          </cell>
          <cell r="C8303" t="str">
            <v>FORRO PACOTE C/ PERFIL "CARTOLA" EM AÇO - FORNECIMENTO E MONTAGEM</v>
          </cell>
          <cell r="D8303" t="str">
            <v>M2</v>
          </cell>
          <cell r="E8303">
            <v>61.34</v>
          </cell>
          <cell r="F8303" t="str">
            <v>SEINFRA</v>
          </cell>
        </row>
        <row r="8304">
          <cell r="B8304" t="str">
            <v>C4485</v>
          </cell>
          <cell r="C8304" t="str">
            <v>FORRO PACOTE C/ PERFIL "CARTOLA" EM ALUMÍNIO - FORNECIMENTO E MONTAGEM</v>
          </cell>
          <cell r="D8304" t="str">
            <v>M2</v>
          </cell>
          <cell r="E8304">
            <v>84.5</v>
          </cell>
          <cell r="F8304" t="str">
            <v>SEINFRA</v>
          </cell>
        </row>
        <row r="8305">
          <cell r="B8305" t="str">
            <v>C4482</v>
          </cell>
          <cell r="C8305" t="str">
            <v>FORRO PACOTE C/ PERFIL "T" EM AÇO - FORNECIMENTO E MONTAGEM</v>
          </cell>
          <cell r="D8305" t="str">
            <v>M2</v>
          </cell>
          <cell r="E8305">
            <v>50.43</v>
          </cell>
          <cell r="F8305" t="str">
            <v>SEINFRA</v>
          </cell>
        </row>
        <row r="8306">
          <cell r="B8306" t="str">
            <v>C4483</v>
          </cell>
          <cell r="C8306" t="str">
            <v>FORRO PACOTE C/ PERFIL "T" EM ALUMÍNIO - FORNECIMENTO E MONTAGEM</v>
          </cell>
          <cell r="D8306" t="str">
            <v>M2</v>
          </cell>
          <cell r="E8306">
            <v>54.52</v>
          </cell>
          <cell r="F8306" t="str">
            <v>SEINFRA</v>
          </cell>
        </row>
        <row r="8307">
          <cell r="B8307" t="str">
            <v>C4472</v>
          </cell>
          <cell r="C8307" t="str">
            <v>FORRO PVC - COLMÉIA - FORNECIMENTO E MONTAGEM</v>
          </cell>
          <cell r="D8307" t="str">
            <v>M2</v>
          </cell>
          <cell r="E8307">
            <v>153.9</v>
          </cell>
          <cell r="F8307" t="str">
            <v>SEINFRA</v>
          </cell>
        </row>
        <row r="8308">
          <cell r="B8308" t="str">
            <v>C4468</v>
          </cell>
          <cell r="C8308" t="str">
            <v>FORRO PVC - LAMBRI (100x6000 OU 200x6000)mm - FORNECIMENTO E MONTAGEM</v>
          </cell>
          <cell r="D8308" t="str">
            <v>M2</v>
          </cell>
          <cell r="E8308">
            <v>58</v>
          </cell>
          <cell r="F8308" t="str">
            <v>SEINFRA</v>
          </cell>
        </row>
        <row r="8309">
          <cell r="B8309" t="str">
            <v>C4471</v>
          </cell>
          <cell r="C8309" t="str">
            <v>FORRO PVC - MODULADO (618x1250)mm C/ PERFIL "CARTOLA" EM ALUMÍNIO - FORNECIMENTO E MONTAGEM</v>
          </cell>
          <cell r="D8309" t="str">
            <v>M2</v>
          </cell>
          <cell r="E8309">
            <v>98.5</v>
          </cell>
          <cell r="F8309" t="str">
            <v>SEINFRA</v>
          </cell>
        </row>
        <row r="8310">
          <cell r="B8310">
            <v>0</v>
          </cell>
          <cell r="C8310">
            <v>0</v>
          </cell>
          <cell r="D8310">
            <v>0</v>
          </cell>
          <cell r="E8310">
            <v>0</v>
          </cell>
          <cell r="F8310" t="str">
            <v>SEINFRA</v>
          </cell>
        </row>
        <row r="8311">
          <cell r="B8311" t="str">
            <v>C4469</v>
          </cell>
          <cell r="C8311" t="str">
            <v>FORRO PVC - MODULADO (618x1250)mm C/ PERFIL "T" EM AÇO - FORNECIMENTO E MONTAGEM</v>
          </cell>
          <cell r="D8311" t="str">
            <v>M2</v>
          </cell>
          <cell r="E8311">
            <v>69.67</v>
          </cell>
          <cell r="F8311" t="str">
            <v>SEINFRA</v>
          </cell>
        </row>
        <row r="8312">
          <cell r="B8312">
            <v>0</v>
          </cell>
          <cell r="C8312">
            <v>0</v>
          </cell>
          <cell r="D8312">
            <v>0</v>
          </cell>
          <cell r="E8312">
            <v>0</v>
          </cell>
          <cell r="F8312" t="str">
            <v>SEINFRA</v>
          </cell>
        </row>
        <row r="8313">
          <cell r="B8313" t="str">
            <v>C4470</v>
          </cell>
          <cell r="C8313" t="str">
            <v>FORRO PVC - MODULADO (618x1250)mm C/ PERFIL "T" EM ALUMÍNIO - FORNECIMENTO E MONTAGEM</v>
          </cell>
          <cell r="D8313" t="str">
            <v>M2</v>
          </cell>
          <cell r="E8313">
            <v>71.73</v>
          </cell>
          <cell r="F8313" t="str">
            <v>SEINFRA</v>
          </cell>
        </row>
        <row r="8314">
          <cell r="B8314">
            <v>0</v>
          </cell>
          <cell r="C8314">
            <v>0</v>
          </cell>
          <cell r="D8314">
            <v>0</v>
          </cell>
          <cell r="E8314">
            <v>0</v>
          </cell>
          <cell r="F8314" t="str">
            <v>SEINFRA</v>
          </cell>
        </row>
        <row r="8315">
          <cell r="B8315" t="str">
            <v>C4512</v>
          </cell>
          <cell r="C8315" t="str">
            <v>REMANEJAMENTO DE FORROS (PACOTE / MODULADOS) - EXECUÇÃO</v>
          </cell>
          <cell r="D8315" t="str">
            <v>M2</v>
          </cell>
          <cell r="E8315">
            <v>12.02</v>
          </cell>
          <cell r="F8315" t="str">
            <v>SEINFRA</v>
          </cell>
        </row>
        <row r="8316">
          <cell r="B8316" t="str">
            <v>C4506</v>
          </cell>
          <cell r="C8316" t="str">
            <v>SANCA DE GESSO P/ FORRO ACARTONADO - FORNECIMENTO E MONTAGEM</v>
          </cell>
          <cell r="D8316" t="str">
            <v>M</v>
          </cell>
          <cell r="E8316">
            <v>15</v>
          </cell>
          <cell r="F8316" t="str">
            <v>SEINFRA</v>
          </cell>
        </row>
        <row r="8317">
          <cell r="B8317" t="str">
            <v>C4284</v>
          </cell>
          <cell r="C8317" t="str">
            <v>SANCA DE GESSO P/ FORRO CONVENCIONAL - FORNECIMENTO E MONTAGEM</v>
          </cell>
          <cell r="D8317" t="str">
            <v>M</v>
          </cell>
          <cell r="E8317">
            <v>15</v>
          </cell>
          <cell r="F8317" t="str">
            <v>SEINFRA</v>
          </cell>
        </row>
        <row r="8318">
          <cell r="B8318" t="str">
            <v>C2478</v>
          </cell>
          <cell r="C8318" t="str">
            <v>TIROS E PINO DE AÇO PARA FIXAÇÃO</v>
          </cell>
          <cell r="D8318" t="str">
            <v>UN</v>
          </cell>
          <cell r="E8318">
            <v>9.23</v>
          </cell>
          <cell r="F8318" t="str">
            <v>SEINFRA</v>
          </cell>
        </row>
        <row r="8319">
          <cell r="B8319" t="str">
            <v>PISOS</v>
          </cell>
          <cell r="C8319">
            <v>0</v>
          </cell>
          <cell r="D8319">
            <v>0</v>
          </cell>
          <cell r="E8319">
            <v>11941.53</v>
          </cell>
          <cell r="F8319" t="str">
            <v>SEINFRA</v>
          </cell>
        </row>
        <row r="8320">
          <cell r="B8320" t="str">
            <v>PISOS INTERNOS</v>
          </cell>
          <cell r="C8320">
            <v>0</v>
          </cell>
          <cell r="D8320">
            <v>0</v>
          </cell>
          <cell r="E8320">
            <v>9682.36</v>
          </cell>
          <cell r="F8320" t="str">
            <v>SEINFRA</v>
          </cell>
        </row>
        <row r="8321">
          <cell r="B8321" t="str">
            <v>C0099</v>
          </cell>
          <cell r="C8321" t="str">
            <v>APLICAÇÃO DE SINTECO EM PISOS C/MADEIRA</v>
          </cell>
          <cell r="D8321" t="str">
            <v>M2</v>
          </cell>
          <cell r="E8321">
            <v>40.19</v>
          </cell>
          <cell r="F8321" t="str">
            <v>SEINFRA</v>
          </cell>
        </row>
        <row r="8322">
          <cell r="B8322" t="str">
            <v>C4437</v>
          </cell>
          <cell r="C8322" t="str">
            <v>CERÂMICA ESMALTADA RETIFICADA C/ ARG. CIMENTO E AREIA ATÉ 30x30cm (900 cm²) - PEI-5/PEI-4 P/ PISO</v>
          </cell>
          <cell r="D8322" t="str">
            <v>M2</v>
          </cell>
          <cell r="E8322">
            <v>83.85</v>
          </cell>
          <cell r="F8322" t="str">
            <v>SEINFRA</v>
          </cell>
        </row>
        <row r="8323">
          <cell r="B8323">
            <v>0</v>
          </cell>
          <cell r="C8323">
            <v>0</v>
          </cell>
          <cell r="D8323">
            <v>0</v>
          </cell>
          <cell r="E8323">
            <v>0</v>
          </cell>
          <cell r="F8323" t="str">
            <v>SEINFRA</v>
          </cell>
        </row>
        <row r="8324">
          <cell r="B8324" t="str">
            <v>C4439</v>
          </cell>
          <cell r="C8324" t="str">
            <v>CERÂMICA ESMALTADA RETIFICADA C/ ARG. CIMENTO E AREIA ACIMA DE 30x30cm (900 cm²) - PEI-5/PEI-4 P/ PISO</v>
          </cell>
          <cell r="D8324" t="str">
            <v>M2</v>
          </cell>
          <cell r="E8324">
            <v>93.09</v>
          </cell>
          <cell r="F8324" t="str">
            <v>SEINFRA</v>
          </cell>
        </row>
        <row r="8325">
          <cell r="B8325">
            <v>0</v>
          </cell>
          <cell r="C8325">
            <v>0</v>
          </cell>
          <cell r="D8325">
            <v>0</v>
          </cell>
          <cell r="E8325">
            <v>0</v>
          </cell>
          <cell r="F8325" t="str">
            <v>SEINFRA</v>
          </cell>
        </row>
        <row r="8326">
          <cell r="B8326" t="str">
            <v>C2996</v>
          </cell>
          <cell r="C8326" t="str">
            <v>CERÂMICA ESMALTADA RETIFICADA C/ ARG. PRÉ-FABRICADA ATÉ 30x30 cm (900 cm²) - PEI-5/PEI-4 - P/ PISO</v>
          </cell>
          <cell r="D8326" t="str">
            <v>M2</v>
          </cell>
          <cell r="E8326">
            <v>64.72</v>
          </cell>
          <cell r="F8326" t="str">
            <v>SEINFRA</v>
          </cell>
        </row>
        <row r="8327">
          <cell r="B8327">
            <v>0</v>
          </cell>
          <cell r="C8327">
            <v>0</v>
          </cell>
          <cell r="D8327">
            <v>0</v>
          </cell>
          <cell r="E8327">
            <v>0</v>
          </cell>
          <cell r="F8327" t="str">
            <v>SEINFRA</v>
          </cell>
        </row>
        <row r="8328">
          <cell r="B8328" t="str">
            <v>C3001</v>
          </cell>
          <cell r="C8328" t="str">
            <v>CERÂMICA ESMALTADA RETIFICADA C/ ARG. PRÉ-FABRICADA ACIMA DE 30x30 cm (900 cm²) - PEI-5/PEI-4 - P/ PISO</v>
          </cell>
          <cell r="D8328" t="str">
            <v>M2</v>
          </cell>
          <cell r="E8328">
            <v>77.959999999999994</v>
          </cell>
          <cell r="F8328" t="str">
            <v>SEINFRA</v>
          </cell>
        </row>
        <row r="8329">
          <cell r="B8329">
            <v>0</v>
          </cell>
          <cell r="C8329">
            <v>0</v>
          </cell>
          <cell r="D8329">
            <v>0</v>
          </cell>
          <cell r="E8329">
            <v>0</v>
          </cell>
          <cell r="F8329" t="str">
            <v>SEINFRA</v>
          </cell>
        </row>
        <row r="8330">
          <cell r="B8330" t="str">
            <v>C4380</v>
          </cell>
          <cell r="C8330" t="str">
            <v>CHAPA DE ALUMÍNIO CORRUGADA COM SUPORTE DE PERFIL EM "L" - FORNECIMENTO E COLOCAÇÃO</v>
          </cell>
          <cell r="D8330" t="str">
            <v>M2</v>
          </cell>
          <cell r="E8330">
            <v>768.03</v>
          </cell>
          <cell r="F8330" t="str">
            <v>SEINFRA</v>
          </cell>
        </row>
        <row r="8331">
          <cell r="B8331">
            <v>0</v>
          </cell>
          <cell r="C8331">
            <v>0</v>
          </cell>
          <cell r="D8331">
            <v>0</v>
          </cell>
          <cell r="E8331">
            <v>0</v>
          </cell>
          <cell r="F8331" t="str">
            <v>SEINFRA</v>
          </cell>
        </row>
        <row r="8332">
          <cell r="B8332" t="str">
            <v>C0837</v>
          </cell>
          <cell r="C8332" t="str">
            <v>CONCRETO NÃO-ESTRUTURAL S/BETONEIRA P/LASTRO</v>
          </cell>
          <cell r="D8332" t="str">
            <v>M3</v>
          </cell>
          <cell r="E8332">
            <v>335.19</v>
          </cell>
          <cell r="F8332" t="str">
            <v>SEINFRA</v>
          </cell>
        </row>
        <row r="8333">
          <cell r="B8333" t="str">
            <v>C0871</v>
          </cell>
          <cell r="C8333" t="str">
            <v>CORDÃO DE PEROBA P/RODAPÉS</v>
          </cell>
          <cell r="D8333" t="str">
            <v>M</v>
          </cell>
          <cell r="E8333">
            <v>13.59</v>
          </cell>
          <cell r="F8333" t="str">
            <v>SEINFRA</v>
          </cell>
        </row>
        <row r="8334">
          <cell r="B8334" t="str">
            <v>C1032</v>
          </cell>
          <cell r="C8334" t="str">
            <v>DEGRAU COM FORRAÇÃO TÊXTIL (20X30)cm</v>
          </cell>
          <cell r="D8334" t="str">
            <v>M</v>
          </cell>
          <cell r="E8334">
            <v>32.17</v>
          </cell>
          <cell r="F8334" t="str">
            <v>SEINFRA</v>
          </cell>
        </row>
        <row r="8335">
          <cell r="B8335" t="str">
            <v>C1033</v>
          </cell>
          <cell r="C8335" t="str">
            <v xml:space="preserve">DEGRAU COM PLACAS LISAS DE BORRACHA (50X32X2.5)cm  </v>
          </cell>
          <cell r="D8335" t="str">
            <v>M</v>
          </cell>
          <cell r="E8335">
            <v>90.84</v>
          </cell>
          <cell r="F8335" t="str">
            <v>SEINFRA</v>
          </cell>
        </row>
        <row r="8336">
          <cell r="B8336" t="str">
            <v>C1034</v>
          </cell>
          <cell r="C8336" t="str">
            <v>DEGRAU DE GRANILITE MOLDADO NO LOCAL (20X30)cm</v>
          </cell>
          <cell r="D8336" t="str">
            <v>M</v>
          </cell>
          <cell r="E8336">
            <v>83.11</v>
          </cell>
          <cell r="F8336" t="str">
            <v>SEINFRA</v>
          </cell>
        </row>
        <row r="8337">
          <cell r="B8337" t="str">
            <v>C1035</v>
          </cell>
          <cell r="C8337" t="str">
            <v>DEGRAU DE MÁRMORE (20X30)cm</v>
          </cell>
          <cell r="D8337" t="str">
            <v>M</v>
          </cell>
          <cell r="E8337">
            <v>97.31</v>
          </cell>
          <cell r="F8337" t="str">
            <v>SEINFRA</v>
          </cell>
        </row>
        <row r="8338">
          <cell r="B8338" t="str">
            <v>C1036</v>
          </cell>
          <cell r="C8338" t="str">
            <v>DEGRAU INDUSTRIAL MONOLÍTICO C/PINGADEIRA</v>
          </cell>
          <cell r="D8338" t="str">
            <v>M</v>
          </cell>
          <cell r="E8338">
            <v>63.28</v>
          </cell>
          <cell r="F8338" t="str">
            <v>SEINFRA</v>
          </cell>
        </row>
        <row r="8339">
          <cell r="B8339" t="str">
            <v>C1037</v>
          </cell>
          <cell r="C8339" t="str">
            <v>DEGRAU INDUSTRIAL MONOLÍTICO S/PINGADEIRA</v>
          </cell>
          <cell r="D8339" t="str">
            <v>M</v>
          </cell>
          <cell r="E8339">
            <v>45.84</v>
          </cell>
          <cell r="F8339" t="str">
            <v>SEINFRA</v>
          </cell>
        </row>
        <row r="8340">
          <cell r="B8340" t="str">
            <v>C1038</v>
          </cell>
          <cell r="C8340" t="str">
            <v>DEGRAU PRÉ-MOLDADO DE GRANILITE</v>
          </cell>
          <cell r="D8340" t="str">
            <v>M</v>
          </cell>
          <cell r="E8340">
            <v>76.52</v>
          </cell>
          <cell r="F8340" t="str">
            <v>SEINFRA</v>
          </cell>
        </row>
        <row r="8341">
          <cell r="B8341" t="str">
            <v>C1237</v>
          </cell>
          <cell r="C8341" t="str">
            <v>ENCERAMENTO DE PISOS C/ DUAS DEMÃOS DE CÊRA</v>
          </cell>
          <cell r="D8341" t="str">
            <v>M2</v>
          </cell>
          <cell r="E8341">
            <v>19.93</v>
          </cell>
          <cell r="F8341" t="str">
            <v>SEINFRA</v>
          </cell>
        </row>
        <row r="8342">
          <cell r="B8342" t="str">
            <v>C4066</v>
          </cell>
          <cell r="C8342" t="str">
            <v>GRANITO POLIDO E=2cm, BRANCO, ARGAMASSA CIMENTO E AREIA 1:4, C/ REJUNTAMENTO</v>
          </cell>
          <cell r="D8342" t="str">
            <v>M2</v>
          </cell>
          <cell r="E8342">
            <v>484.65</v>
          </cell>
          <cell r="F8342" t="str">
            <v>SEINFRA</v>
          </cell>
        </row>
        <row r="8343">
          <cell r="B8343">
            <v>0</v>
          </cell>
          <cell r="C8343">
            <v>0</v>
          </cell>
          <cell r="D8343">
            <v>0</v>
          </cell>
          <cell r="E8343">
            <v>0</v>
          </cell>
          <cell r="F8343" t="str">
            <v>SEINFRA</v>
          </cell>
        </row>
        <row r="8344">
          <cell r="B8344" t="str">
            <v>C4065</v>
          </cell>
          <cell r="C8344" t="str">
            <v>GRANITO POLIDO E=2cm, CINZA, ARGAMASSA DE CIMENTO E AREIA 1:4, C/ REJUNTAMENTO</v>
          </cell>
          <cell r="D8344" t="str">
            <v>M2</v>
          </cell>
          <cell r="E8344">
            <v>314.39999999999998</v>
          </cell>
          <cell r="F8344" t="str">
            <v>SEINFRA</v>
          </cell>
        </row>
        <row r="8345">
          <cell r="B8345">
            <v>0</v>
          </cell>
          <cell r="C8345">
            <v>0</v>
          </cell>
          <cell r="D8345">
            <v>0</v>
          </cell>
          <cell r="E8345">
            <v>0</v>
          </cell>
          <cell r="F8345" t="str">
            <v>SEINFRA</v>
          </cell>
        </row>
        <row r="8346">
          <cell r="B8346" t="str">
            <v>C4067</v>
          </cell>
          <cell r="C8346" t="str">
            <v>GRANITO POLIDO E=2cm, OUTRAS CORES, ARGAMASSA CIMENTO E AREIA 1:4, C/ REJUNTAMENTO</v>
          </cell>
          <cell r="D8346" t="str">
            <v>M2</v>
          </cell>
          <cell r="E8346">
            <v>384.84</v>
          </cell>
          <cell r="F8346" t="str">
            <v>SEINFRA</v>
          </cell>
        </row>
        <row r="8347">
          <cell r="B8347">
            <v>0</v>
          </cell>
          <cell r="C8347">
            <v>0</v>
          </cell>
          <cell r="D8347">
            <v>0</v>
          </cell>
          <cell r="E8347">
            <v>0</v>
          </cell>
          <cell r="F8347" t="str">
            <v>SEINFRA</v>
          </cell>
        </row>
        <row r="8348">
          <cell r="B8348" t="str">
            <v>C4064</v>
          </cell>
          <cell r="C8348" t="str">
            <v>GRANITO POLIDO E=2cm, PRETO,  ARGAMASSA CIMENTO E AREIA 1:4, C/ REJUNTAMENTO</v>
          </cell>
          <cell r="D8348" t="str">
            <v>M2</v>
          </cell>
          <cell r="E8348">
            <v>427.11</v>
          </cell>
          <cell r="F8348" t="str">
            <v>SEINFRA</v>
          </cell>
        </row>
        <row r="8349">
          <cell r="B8349">
            <v>0</v>
          </cell>
          <cell r="C8349">
            <v>0</v>
          </cell>
          <cell r="D8349">
            <v>0</v>
          </cell>
          <cell r="E8349">
            <v>0</v>
          </cell>
          <cell r="F8349" t="str">
            <v>SEINFRA</v>
          </cell>
        </row>
        <row r="8350">
          <cell r="B8350" t="str">
            <v>C1623</v>
          </cell>
          <cell r="C8350" t="str">
            <v>LIMPEZA DE BASE OU LASTRO</v>
          </cell>
          <cell r="D8350" t="str">
            <v>M2</v>
          </cell>
          <cell r="E8350">
            <v>1.32</v>
          </cell>
          <cell r="F8350" t="str">
            <v>SEINFRA</v>
          </cell>
        </row>
        <row r="8351">
          <cell r="B8351" t="str">
            <v>C3547</v>
          </cell>
          <cell r="C8351" t="str">
            <v>MUTIRÃO MISTO - PEITORIL DE CIMENTO</v>
          </cell>
          <cell r="D8351" t="str">
            <v>M2</v>
          </cell>
          <cell r="E8351">
            <v>75.040000000000006</v>
          </cell>
          <cell r="F8351" t="str">
            <v>SEINFRA</v>
          </cell>
        </row>
        <row r="8352">
          <cell r="B8352" t="str">
            <v>C3549</v>
          </cell>
          <cell r="C8352" t="str">
            <v>MUTIRÃO MISTO - PISO CIMENTADO ESP.=1.5cm</v>
          </cell>
          <cell r="D8352" t="str">
            <v>M2</v>
          </cell>
          <cell r="E8352">
            <v>21.28</v>
          </cell>
          <cell r="F8352" t="str">
            <v>SEINFRA</v>
          </cell>
        </row>
        <row r="8353">
          <cell r="B8353" t="str">
            <v>C3548</v>
          </cell>
          <cell r="C8353" t="str">
            <v>MUTIRÃO MISTO - PISO MORTO DE CONCRETO FCK=13.5 MPa C/PREPARO E LANÇAMENTO</v>
          </cell>
          <cell r="D8353" t="str">
            <v>M3</v>
          </cell>
          <cell r="E8353">
            <v>283.47000000000003</v>
          </cell>
          <cell r="F8353" t="str">
            <v>SEINFRA</v>
          </cell>
        </row>
        <row r="8354">
          <cell r="B8354">
            <v>0</v>
          </cell>
          <cell r="C8354">
            <v>0</v>
          </cell>
          <cell r="D8354">
            <v>0</v>
          </cell>
          <cell r="E8354">
            <v>0</v>
          </cell>
          <cell r="F8354" t="str">
            <v>SEINFRA</v>
          </cell>
        </row>
        <row r="8355">
          <cell r="B8355" t="str">
            <v>C1846</v>
          </cell>
          <cell r="C8355" t="str">
            <v>PARQUETES DE MADEIRA FIXADOS C/COLA A BASE DE PVA</v>
          </cell>
          <cell r="D8355" t="str">
            <v>M2</v>
          </cell>
          <cell r="E8355">
            <v>80.59</v>
          </cell>
          <cell r="F8355" t="str">
            <v>SEINFRA</v>
          </cell>
        </row>
        <row r="8356">
          <cell r="B8356" t="str">
            <v>C1852</v>
          </cell>
          <cell r="C8356" t="str">
            <v>PASTILHAS DE PORCELANA C/CIMENTO COLANTE</v>
          </cell>
          <cell r="D8356" t="str">
            <v>M2</v>
          </cell>
          <cell r="E8356">
            <v>111.2</v>
          </cell>
          <cell r="F8356" t="str">
            <v>SEINFRA</v>
          </cell>
        </row>
        <row r="8357">
          <cell r="B8357" t="str">
            <v>C1859</v>
          </cell>
          <cell r="C8357" t="str">
            <v>PASTILHAS DE PORCELANA C/ARGAMASSA MISTA CIMENTO, CAL HIDRATADA E AREIA</v>
          </cell>
          <cell r="D8357" t="str">
            <v>M2</v>
          </cell>
          <cell r="E8357">
            <v>180.92</v>
          </cell>
          <cell r="F8357" t="str">
            <v>SEINFRA</v>
          </cell>
        </row>
        <row r="8358">
          <cell r="B8358" t="str">
            <v>C3015</v>
          </cell>
          <cell r="C8358" t="str">
            <v>PEITORIL DE CIMENTO</v>
          </cell>
          <cell r="D8358" t="str">
            <v>M2</v>
          </cell>
          <cell r="E8358">
            <v>115.46</v>
          </cell>
          <cell r="F8358" t="str">
            <v>SEINFRA</v>
          </cell>
        </row>
        <row r="8359">
          <cell r="B8359" t="str">
            <v>C1869</v>
          </cell>
          <cell r="C8359" t="str">
            <v>PEITORIL DE GRANITO L= 15 cm</v>
          </cell>
          <cell r="D8359" t="str">
            <v>M</v>
          </cell>
          <cell r="E8359">
            <v>59.96</v>
          </cell>
          <cell r="F8359" t="str">
            <v>SEINFRA</v>
          </cell>
        </row>
        <row r="8360">
          <cell r="B8360" t="str">
            <v>C1870</v>
          </cell>
          <cell r="C8360" t="str">
            <v>PEITORIL DE MARMORE L= 15cm</v>
          </cell>
          <cell r="D8360" t="str">
            <v>M</v>
          </cell>
          <cell r="E8360">
            <v>35.18</v>
          </cell>
          <cell r="F8360" t="str">
            <v>SEINFRA</v>
          </cell>
        </row>
        <row r="8361">
          <cell r="B8361" t="str">
            <v>C1871</v>
          </cell>
          <cell r="C8361" t="str">
            <v>PEITORIL DE MÁRMORE  L= 25cm</v>
          </cell>
          <cell r="D8361" t="str">
            <v>M</v>
          </cell>
          <cell r="E8361">
            <v>58.3</v>
          </cell>
          <cell r="F8361" t="str">
            <v>SEINFRA</v>
          </cell>
        </row>
        <row r="8362">
          <cell r="B8362" t="str">
            <v>C3016</v>
          </cell>
          <cell r="C8362" t="str">
            <v>PEITORIL DE MARMORITE</v>
          </cell>
          <cell r="D8362" t="str">
            <v>M2</v>
          </cell>
          <cell r="E8362">
            <v>111.05</v>
          </cell>
          <cell r="F8362" t="str">
            <v>SEINFRA</v>
          </cell>
        </row>
        <row r="8363">
          <cell r="B8363" t="str">
            <v>C1872</v>
          </cell>
          <cell r="C8363" t="str">
            <v>PEITORIL PRÉ-MOLDADO DE GRANILITE L= 10cm</v>
          </cell>
          <cell r="D8363" t="str">
            <v>M</v>
          </cell>
          <cell r="E8363">
            <v>36.19</v>
          </cell>
          <cell r="F8363" t="str">
            <v>SEINFRA</v>
          </cell>
        </row>
        <row r="8364">
          <cell r="B8364" t="str">
            <v>C1912</v>
          </cell>
          <cell r="C8364" t="str">
            <v>PISO ANTIDERRAPANTE NITOPISO TF-5000, SELADO C/NITOP. FC-140</v>
          </cell>
          <cell r="D8364" t="str">
            <v>M2</v>
          </cell>
          <cell r="E8364">
            <v>131.86000000000001</v>
          </cell>
          <cell r="F8364" t="str">
            <v>SEINFRA</v>
          </cell>
        </row>
        <row r="8365">
          <cell r="B8365" t="str">
            <v>C1914</v>
          </cell>
          <cell r="C8365" t="str">
            <v>PISO C/FORRAÇÃO TÊXTIL ( CARPETE  E = 4mm )</v>
          </cell>
          <cell r="D8365" t="str">
            <v>M2</v>
          </cell>
          <cell r="E8365">
            <v>35.909999999999997</v>
          </cell>
          <cell r="F8365" t="str">
            <v>SEINFRA</v>
          </cell>
        </row>
        <row r="8366">
          <cell r="B8366" t="str">
            <v>C1915</v>
          </cell>
          <cell r="C8366" t="str">
            <v>PISO CIMENTADO C/ ARGAMASSA DE CIMENTO E AREIA S/ PENEIRAR, TRAÇO 1:4, ESP.= 1.5cm</v>
          </cell>
          <cell r="D8366" t="str">
            <v>M2</v>
          </cell>
          <cell r="E8366">
            <v>36.47</v>
          </cell>
          <cell r="F8366" t="str">
            <v>SEINFRA</v>
          </cell>
        </row>
        <row r="8367">
          <cell r="B8367">
            <v>0</v>
          </cell>
          <cell r="C8367">
            <v>0</v>
          </cell>
          <cell r="D8367">
            <v>0</v>
          </cell>
          <cell r="E8367">
            <v>0</v>
          </cell>
          <cell r="F8367" t="str">
            <v>SEINFRA</v>
          </cell>
        </row>
        <row r="8368">
          <cell r="B8368" t="str">
            <v>C1916</v>
          </cell>
          <cell r="C8368" t="str">
            <v>PISO CIMENTADO C/ ARGAMASSA DE CIMENTO E AREIA S/ PENEIRAR, TRAÇO 1:4, ESP.= 1,5cm C/ IMPERMEABILIZANTE</v>
          </cell>
          <cell r="D8368" t="str">
            <v>M2</v>
          </cell>
          <cell r="E8368">
            <v>38.81</v>
          </cell>
          <cell r="F8368" t="str">
            <v>SEINFRA</v>
          </cell>
        </row>
        <row r="8369">
          <cell r="B8369">
            <v>0</v>
          </cell>
          <cell r="C8369">
            <v>0</v>
          </cell>
          <cell r="D8369">
            <v>0</v>
          </cell>
          <cell r="E8369">
            <v>0</v>
          </cell>
          <cell r="F8369" t="str">
            <v>SEINFRA</v>
          </cell>
        </row>
        <row r="8370">
          <cell r="B8370" t="str">
            <v>C4601</v>
          </cell>
          <cell r="C8370" t="str">
            <v>PISO CIMENTADO COM ARGAMASSA DE CIMENTO E AREIA S/ PENEIRAR ESP. 2,0 cm</v>
          </cell>
          <cell r="D8370" t="str">
            <v>M2</v>
          </cell>
          <cell r="E8370">
            <v>37.619999999999997</v>
          </cell>
          <cell r="F8370" t="str">
            <v>SEINFRA</v>
          </cell>
        </row>
        <row r="8371">
          <cell r="B8371" t="str">
            <v>C2901</v>
          </cell>
          <cell r="C8371" t="str">
            <v>PISO DE BORRACHA ANTI-DERRAPANTE</v>
          </cell>
          <cell r="D8371" t="str">
            <v>M2</v>
          </cell>
          <cell r="E8371">
            <v>153.69</v>
          </cell>
          <cell r="F8371" t="str">
            <v>SEINFRA</v>
          </cell>
        </row>
        <row r="8372">
          <cell r="B8372" t="str">
            <v>C1921</v>
          </cell>
          <cell r="C8372" t="str">
            <v>PISO DE BORRACHA (LENÇOL) ANTIDERRAPANTE TIPO GRÃO DE ARROZ,  ESP.= 3mm</v>
          </cell>
          <cell r="D8372" t="str">
            <v>M2</v>
          </cell>
          <cell r="E8372">
            <v>103.64</v>
          </cell>
          <cell r="F8372" t="str">
            <v>SEINFRA</v>
          </cell>
        </row>
        <row r="8373">
          <cell r="B8373" t="str">
            <v>C4833</v>
          </cell>
          <cell r="C8373" t="str">
            <v>PISO EMBORRACHADO, DRENANTE E ANTI-IMPACTO, COMPOSTO POR PARTÍCULAS DE BORRACHA RECICLADA PRENSADA, PIGMENTADA E ATÓXICA, 50X50X2,5CM  (FORNECIMENTO E EXECUÇÃO)</v>
          </cell>
          <cell r="D8373" t="str">
            <v>M2</v>
          </cell>
          <cell r="E8373">
            <v>222.7</v>
          </cell>
          <cell r="F8373" t="str">
            <v>SEINFRA</v>
          </cell>
        </row>
        <row r="8374">
          <cell r="B8374">
            <v>0</v>
          </cell>
          <cell r="C8374">
            <v>0</v>
          </cell>
          <cell r="D8374">
            <v>0</v>
          </cell>
          <cell r="E8374">
            <v>0</v>
          </cell>
          <cell r="F8374" t="str">
            <v>SEINFRA</v>
          </cell>
        </row>
        <row r="8375">
          <cell r="B8375" t="str">
            <v>C3024</v>
          </cell>
          <cell r="C8375" t="str">
            <v>PISO EM MÁRMORE BRANCO ESP.= 3cm</v>
          </cell>
          <cell r="D8375" t="str">
            <v>M2</v>
          </cell>
          <cell r="E8375">
            <v>226.06</v>
          </cell>
          <cell r="F8375" t="str">
            <v>SEINFRA</v>
          </cell>
        </row>
        <row r="8376">
          <cell r="B8376" t="str">
            <v>C1919</v>
          </cell>
          <cell r="C8376" t="str">
            <v>PISO INDUSTRIAL NATURAL  ESP.= 12mm, INCLUS. POLIMENTO (EXTERNO)</v>
          </cell>
          <cell r="D8376" t="str">
            <v>M2</v>
          </cell>
          <cell r="E8376">
            <v>78.98</v>
          </cell>
          <cell r="F8376" t="str">
            <v>SEINFRA</v>
          </cell>
        </row>
        <row r="8377">
          <cell r="B8377" t="str">
            <v>C1920</v>
          </cell>
          <cell r="C8377" t="str">
            <v>PISO INDUSTRIAL NATURAL  ESP.= 12mm, INCLUS. POLIMENTO (INTERNO)</v>
          </cell>
          <cell r="D8377" t="str">
            <v>M2</v>
          </cell>
          <cell r="E8377">
            <v>98.29</v>
          </cell>
          <cell r="F8377" t="str">
            <v>SEINFRA</v>
          </cell>
        </row>
        <row r="8378">
          <cell r="B8378" t="str">
            <v>C1922</v>
          </cell>
          <cell r="C8378" t="str">
            <v>PISO MONOLÍTICO C/ARGAMASSA A BASE DE EPOXI</v>
          </cell>
          <cell r="D8378" t="str">
            <v>M2</v>
          </cell>
          <cell r="E8378">
            <v>83.01</v>
          </cell>
          <cell r="F8378" t="str">
            <v>SEINFRA</v>
          </cell>
        </row>
        <row r="8379">
          <cell r="B8379" t="str">
            <v>C3025</v>
          </cell>
          <cell r="C8379" t="str">
            <v>PISO MORTO CONCRETO FCK=13,5MPa C/PREPARO E LANÇAMENTO</v>
          </cell>
          <cell r="D8379" t="str">
            <v>M3</v>
          </cell>
          <cell r="E8379">
            <v>441.99</v>
          </cell>
          <cell r="F8379" t="str">
            <v>SEINFRA</v>
          </cell>
        </row>
        <row r="8380">
          <cell r="B8380" t="str">
            <v>C3026</v>
          </cell>
          <cell r="C8380" t="str">
            <v>PISO MORTO DE TIJOLO MACIÇO C/REJUNTAMENTO</v>
          </cell>
          <cell r="D8380" t="str">
            <v>M2</v>
          </cell>
          <cell r="E8380">
            <v>43.6</v>
          </cell>
          <cell r="F8380" t="str">
            <v>SEINFRA</v>
          </cell>
        </row>
        <row r="8381">
          <cell r="B8381" t="str">
            <v>C3027</v>
          </cell>
          <cell r="C8381" t="str">
            <v>PISO MORTO DE TIJOLO MACIÇO S/REJUNTAMENTO</v>
          </cell>
          <cell r="D8381" t="str">
            <v>M2</v>
          </cell>
          <cell r="E8381">
            <v>30.58</v>
          </cell>
          <cell r="F8381" t="str">
            <v>SEINFRA</v>
          </cell>
        </row>
        <row r="8382">
          <cell r="B8382" t="str">
            <v>C2902</v>
          </cell>
          <cell r="C8382" t="str">
            <v>PISO TIPO MONOLÍTICO DE ALTA RESISTÊNCIA</v>
          </cell>
          <cell r="D8382" t="str">
            <v>M2</v>
          </cell>
          <cell r="E8382">
            <v>55.97</v>
          </cell>
          <cell r="F8382" t="str">
            <v>SEINFRA</v>
          </cell>
        </row>
        <row r="8383">
          <cell r="B8383" t="str">
            <v>C4022</v>
          </cell>
          <cell r="C8383" t="str">
            <v>PISO TIPO MONOLÍTICO DE ALTA RESISTÊNCIA, DE BAIXA ESPESSURA, DE POLIURETANO ANTIDERRAPANTE, S/ JUNTAS, TIPO DUROCOR OU SIMILAR</v>
          </cell>
          <cell r="D8383" t="str">
            <v>M2</v>
          </cell>
          <cell r="E8383">
            <v>235.12</v>
          </cell>
          <cell r="F8383" t="str">
            <v>SEINFRA</v>
          </cell>
        </row>
        <row r="8384">
          <cell r="B8384">
            <v>0</v>
          </cell>
          <cell r="C8384">
            <v>0</v>
          </cell>
          <cell r="D8384">
            <v>0</v>
          </cell>
          <cell r="E8384">
            <v>0</v>
          </cell>
          <cell r="F8384" t="str">
            <v>SEINFRA</v>
          </cell>
        </row>
        <row r="8385">
          <cell r="B8385" t="str">
            <v>C4503</v>
          </cell>
          <cell r="C8385" t="str">
            <v>PISO VINÍLICO TIPO "PAVIFLEX", e=1,6mm - FORNECIMENTO E COLOCAÇÃO</v>
          </cell>
          <cell r="D8385" t="str">
            <v>M2</v>
          </cell>
          <cell r="E8385">
            <v>48.77</v>
          </cell>
          <cell r="F8385" t="str">
            <v>SEINFRA</v>
          </cell>
        </row>
        <row r="8386">
          <cell r="B8386" t="str">
            <v>C4504</v>
          </cell>
          <cell r="C8386" t="str">
            <v>PISO VINÍLICO TIPO "PAVIFLEX", e=2,0mm - FORNECIMENTO E COLOCAÇÃO</v>
          </cell>
          <cell r="D8386" t="str">
            <v>M2</v>
          </cell>
          <cell r="E8386">
            <v>60.97</v>
          </cell>
          <cell r="F8386" t="str">
            <v>SEINFRA</v>
          </cell>
        </row>
        <row r="8387">
          <cell r="B8387" t="str">
            <v>C1934</v>
          </cell>
          <cell r="C8387" t="str">
            <v>PLACA DE BORRACHA (50x50)cm  ESP.= 7,5mm, ARGAMASSA DE CIMENTO E AREIA PENEIRADA 1:2, E NATA DE COLA PVA</v>
          </cell>
          <cell r="D8387" t="str">
            <v>M2</v>
          </cell>
          <cell r="E8387">
            <v>176.59</v>
          </cell>
          <cell r="F8387" t="str">
            <v>SEINFRA</v>
          </cell>
        </row>
        <row r="8388">
          <cell r="B8388">
            <v>0</v>
          </cell>
          <cell r="C8388">
            <v>0</v>
          </cell>
          <cell r="D8388">
            <v>0</v>
          </cell>
          <cell r="E8388">
            <v>0</v>
          </cell>
          <cell r="F8388" t="str">
            <v>SEINFRA</v>
          </cell>
        </row>
        <row r="8389">
          <cell r="B8389" t="str">
            <v>C1933</v>
          </cell>
          <cell r="C8389" t="str">
            <v>PLACA DE BORRACHA (50X50)cm  ESP.=13mm,  E NATA DE COLA PVA</v>
          </cell>
          <cell r="D8389" t="str">
            <v>M2</v>
          </cell>
          <cell r="E8389">
            <v>217.98</v>
          </cell>
          <cell r="F8389" t="str">
            <v>SEINFRA</v>
          </cell>
        </row>
        <row r="8390">
          <cell r="B8390" t="str">
            <v>C4099</v>
          </cell>
          <cell r="C8390" t="str">
            <v>POLIMENTO EM CONCRETO NIVELADO À LASER</v>
          </cell>
          <cell r="D8390" t="str">
            <v>M2</v>
          </cell>
          <cell r="E8390">
            <v>12.67</v>
          </cell>
          <cell r="F8390" t="str">
            <v>SEINFRA</v>
          </cell>
        </row>
        <row r="8391">
          <cell r="B8391" t="str">
            <v>C1943</v>
          </cell>
          <cell r="C8391" t="str">
            <v>POLIMENTO EM PISO INDUSTRIAL</v>
          </cell>
          <cell r="D8391" t="str">
            <v>M2</v>
          </cell>
          <cell r="E8391">
            <v>45.78</v>
          </cell>
          <cell r="F8391" t="str">
            <v>SEINFRA</v>
          </cell>
        </row>
        <row r="8392">
          <cell r="B8392" t="str">
            <v>C1944</v>
          </cell>
          <cell r="C8392" t="str">
            <v>POLIMENTO EM PISOS DE MÁRMORE</v>
          </cell>
          <cell r="D8392" t="str">
            <v>M2</v>
          </cell>
          <cell r="E8392">
            <v>44.68</v>
          </cell>
          <cell r="F8392" t="str">
            <v>SEINFRA</v>
          </cell>
        </row>
        <row r="8393">
          <cell r="B8393" t="str">
            <v>C4441</v>
          </cell>
          <cell r="C8393" t="str">
            <v>PORCELANATO RETIFICADO NATURAL (FOSCO) C/ ARG. CIMENTO E AREIA P/ PISO</v>
          </cell>
          <cell r="D8393" t="str">
            <v>M2</v>
          </cell>
          <cell r="E8393">
            <v>114.16</v>
          </cell>
          <cell r="F8393" t="str">
            <v>SEINFRA</v>
          </cell>
        </row>
        <row r="8394">
          <cell r="B8394" t="str">
            <v>C3007</v>
          </cell>
          <cell r="C8394" t="str">
            <v>PORCELANATO RETIFICADO NATURAL (FOSCO) C/ ARG. PRÉ-FABRICADA - P/ PISO</v>
          </cell>
          <cell r="D8394" t="str">
            <v>M2</v>
          </cell>
          <cell r="E8394">
            <v>99.04</v>
          </cell>
          <cell r="F8394" t="str">
            <v>SEINFRA</v>
          </cell>
        </row>
        <row r="8395">
          <cell r="B8395" t="str">
            <v>C3002</v>
          </cell>
          <cell r="C8395" t="str">
            <v>PORCELANATO RETIFICADO POLIDO C/ ARG. PRÉ-FABRICADA - P/ PISO</v>
          </cell>
          <cell r="D8395" t="str">
            <v>M2</v>
          </cell>
          <cell r="E8395">
            <v>115.91</v>
          </cell>
          <cell r="F8395" t="str">
            <v>SEINFRA</v>
          </cell>
        </row>
        <row r="8396">
          <cell r="B8396" t="str">
            <v>C4440</v>
          </cell>
          <cell r="C8396" t="str">
            <v>PORCELANATO POLIDO C/ ARG. CIMENTO E AREIA P/ PISO</v>
          </cell>
          <cell r="D8396" t="str">
            <v>M2</v>
          </cell>
          <cell r="E8396">
            <v>131.04</v>
          </cell>
          <cell r="F8396" t="str">
            <v>SEINFRA</v>
          </cell>
        </row>
        <row r="8397">
          <cell r="B8397" t="str">
            <v>C2101</v>
          </cell>
          <cell r="C8397" t="str">
            <v>RASPAGEM E CALAFETAÇÃO DE TACOS C/UMA DEMÃO DE CÊRA</v>
          </cell>
          <cell r="D8397" t="str">
            <v>M2</v>
          </cell>
          <cell r="E8397">
            <v>38.54</v>
          </cell>
          <cell r="F8397" t="str">
            <v>SEINFRA</v>
          </cell>
        </row>
        <row r="8398">
          <cell r="B8398" t="str">
            <v>C2181</v>
          </cell>
          <cell r="C8398" t="str">
            <v>REGULARIZAÇÃO DE BASE C/ ARGAMASSA CIMENTO E AREIA S/ PENEIRAR, TRAÇO 1:3 - ESP= 3cm</v>
          </cell>
          <cell r="D8398" t="str">
            <v>M2</v>
          </cell>
          <cell r="E8398">
            <v>20.29</v>
          </cell>
          <cell r="F8398" t="str">
            <v>SEINFRA</v>
          </cell>
        </row>
        <row r="8399">
          <cell r="B8399">
            <v>0</v>
          </cell>
          <cell r="C8399">
            <v>0</v>
          </cell>
          <cell r="D8399">
            <v>0</v>
          </cell>
          <cell r="E8399">
            <v>0</v>
          </cell>
          <cell r="F8399" t="str">
            <v>SEINFRA</v>
          </cell>
        </row>
        <row r="8400">
          <cell r="B8400" t="str">
            <v>C2179</v>
          </cell>
          <cell r="C8400" t="str">
            <v>REGULARIZAÇÃO DE BASE C/ ARGAMASSA CIMENTO E AREIA S/ PENEIRAR, TRAÇO 1:4 - ESP= 3cm</v>
          </cell>
          <cell r="D8400" t="str">
            <v>M2</v>
          </cell>
          <cell r="E8400">
            <v>18.62</v>
          </cell>
          <cell r="F8400" t="str">
            <v>SEINFRA</v>
          </cell>
        </row>
        <row r="8401">
          <cell r="B8401">
            <v>0</v>
          </cell>
          <cell r="C8401">
            <v>0</v>
          </cell>
          <cell r="D8401">
            <v>0</v>
          </cell>
          <cell r="E8401">
            <v>0</v>
          </cell>
          <cell r="F8401" t="str">
            <v>SEINFRA</v>
          </cell>
        </row>
        <row r="8402">
          <cell r="B8402" t="str">
            <v>C2180</v>
          </cell>
          <cell r="C8402" t="str">
            <v>REGULARIZAÇÃO DE BASE C/ ARGAMASSA CIMENTO E AREIA S/ PENEIRAR, TRAÇO 1:5 - ESP= 3cm</v>
          </cell>
          <cell r="D8402" t="str">
            <v>M2</v>
          </cell>
          <cell r="E8402">
            <v>17.61</v>
          </cell>
          <cell r="F8402" t="str">
            <v>SEINFRA</v>
          </cell>
        </row>
        <row r="8403">
          <cell r="B8403">
            <v>0</v>
          </cell>
          <cell r="C8403">
            <v>0</v>
          </cell>
          <cell r="D8403">
            <v>0</v>
          </cell>
          <cell r="E8403">
            <v>0</v>
          </cell>
          <cell r="F8403" t="str">
            <v>SEINFRA</v>
          </cell>
        </row>
        <row r="8404">
          <cell r="B8404" t="str">
            <v>C2184</v>
          </cell>
          <cell r="C8404" t="str">
            <v>REGULARIZAÇÃO DE BASE C/ ARGAMASSA CIMENTO E AREIA S/ PENEIRAR, TRAÇO 1:5 - ESP= 3cm, C/IMPERMEABILIZANTE</v>
          </cell>
          <cell r="D8404" t="str">
            <v>M2</v>
          </cell>
          <cell r="E8404">
            <v>22.3</v>
          </cell>
          <cell r="F8404" t="str">
            <v>SEINFRA</v>
          </cell>
        </row>
        <row r="8405">
          <cell r="B8405">
            <v>0</v>
          </cell>
          <cell r="C8405">
            <v>0</v>
          </cell>
          <cell r="D8405">
            <v>0</v>
          </cell>
          <cell r="E8405">
            <v>0</v>
          </cell>
          <cell r="F8405" t="str">
            <v>SEINFRA</v>
          </cell>
        </row>
        <row r="8406">
          <cell r="B8406" t="str">
            <v>C2185</v>
          </cell>
          <cell r="C8406" t="str">
            <v>REGULARIZAÇÃO PARA DEGRAUS C/ ARGAMASSA DE CIMENTO E AREIA S/ PENEIRAR, TRAÇO 1:5 - ESP= 1cm</v>
          </cell>
          <cell r="D8406" t="str">
            <v>M</v>
          </cell>
          <cell r="E8406">
            <v>6.3</v>
          </cell>
          <cell r="F8406" t="str">
            <v>SEINFRA</v>
          </cell>
        </row>
        <row r="8407">
          <cell r="B8407">
            <v>0</v>
          </cell>
          <cell r="C8407">
            <v>0</v>
          </cell>
          <cell r="D8407">
            <v>0</v>
          </cell>
          <cell r="E8407">
            <v>0</v>
          </cell>
          <cell r="F8407" t="str">
            <v>SEINFRA</v>
          </cell>
        </row>
        <row r="8408">
          <cell r="B8408" t="str">
            <v>C2186</v>
          </cell>
          <cell r="C8408" t="str">
            <v>REGULARIZAÇÃO PARA RODAPÉS C/ ARGAMASSA DE CIMENTO E AREIA S/ PENEIRAR, TRAÇO 1:5 - H=7cm, ESP= 3cm</v>
          </cell>
          <cell r="D8408" t="str">
            <v>M</v>
          </cell>
          <cell r="E8408">
            <v>3.78</v>
          </cell>
          <cell r="F8408" t="str">
            <v>SEINFRA</v>
          </cell>
        </row>
        <row r="8409">
          <cell r="B8409">
            <v>0</v>
          </cell>
          <cell r="C8409">
            <v>0</v>
          </cell>
          <cell r="D8409">
            <v>0</v>
          </cell>
          <cell r="E8409">
            <v>0</v>
          </cell>
          <cell r="F8409" t="str">
            <v>SEINFRA</v>
          </cell>
        </row>
        <row r="8410">
          <cell r="B8410" t="str">
            <v>C2234</v>
          </cell>
          <cell r="C8410" t="str">
            <v>REVESTIMENTOS DE PISOS C/GRANILITE</v>
          </cell>
          <cell r="D8410" t="str">
            <v>M2</v>
          </cell>
          <cell r="E8410">
            <v>102.56</v>
          </cell>
          <cell r="F8410" t="str">
            <v>SEINFRA</v>
          </cell>
        </row>
        <row r="8411">
          <cell r="B8411" t="str">
            <v>C2219</v>
          </cell>
          <cell r="C8411" t="str">
            <v>REVESTIMENTO EPÓXICO P/PISOS DUAS DEMÃOS</v>
          </cell>
          <cell r="D8411" t="str">
            <v>M2</v>
          </cell>
          <cell r="E8411">
            <v>172.4</v>
          </cell>
          <cell r="F8411" t="str">
            <v>SEINFRA</v>
          </cell>
        </row>
        <row r="8412">
          <cell r="B8412" t="str">
            <v>C2240</v>
          </cell>
          <cell r="C8412" t="str">
            <v>RODAPÉ COM FORRAÇÃO TÊXTIL (CARPETE) H= 7cm</v>
          </cell>
          <cell r="D8412" t="str">
            <v>M</v>
          </cell>
          <cell r="E8412">
            <v>6.61</v>
          </cell>
          <cell r="F8412" t="str">
            <v>SEINFRA</v>
          </cell>
        </row>
        <row r="8413">
          <cell r="B8413" t="str">
            <v>C4001</v>
          </cell>
          <cell r="C8413" t="str">
            <v>RODAPÉ DE GRANITO H=10 cm</v>
          </cell>
          <cell r="D8413" t="str">
            <v>M</v>
          </cell>
          <cell r="E8413">
            <v>24.44</v>
          </cell>
          <cell r="F8413" t="str">
            <v>SEINFRA</v>
          </cell>
        </row>
        <row r="8414">
          <cell r="B8414" t="str">
            <v>C2241</v>
          </cell>
          <cell r="C8414" t="str">
            <v>RODAPÉ DE MÁRMORE H= 10cm</v>
          </cell>
          <cell r="D8414" t="str">
            <v>M</v>
          </cell>
          <cell r="E8414">
            <v>24.02</v>
          </cell>
          <cell r="F8414" t="str">
            <v>SEINFRA</v>
          </cell>
        </row>
        <row r="8415">
          <cell r="B8415" t="str">
            <v>C2242</v>
          </cell>
          <cell r="C8415" t="str">
            <v>RODAPÉ DE PEROBA (7X1.5)cm</v>
          </cell>
          <cell r="D8415" t="str">
            <v>M</v>
          </cell>
          <cell r="E8415">
            <v>24.82</v>
          </cell>
          <cell r="F8415" t="str">
            <v>SEINFRA</v>
          </cell>
        </row>
        <row r="8416">
          <cell r="B8416" t="str">
            <v>C2243</v>
          </cell>
          <cell r="C8416" t="str">
            <v>RODAPÉ EM PERFIL DE ALUMÍNIO</v>
          </cell>
          <cell r="D8416" t="str">
            <v>M</v>
          </cell>
          <cell r="E8416">
            <v>19.8</v>
          </cell>
          <cell r="F8416" t="str">
            <v>SEINFRA</v>
          </cell>
        </row>
        <row r="8417">
          <cell r="B8417" t="str">
            <v>C2245</v>
          </cell>
          <cell r="C8417" t="str">
            <v>RODAPÉ INDUSTRIAL MONOLÍTICO H= 7cm</v>
          </cell>
          <cell r="D8417" t="str">
            <v>M</v>
          </cell>
          <cell r="E8417">
            <v>10.59</v>
          </cell>
          <cell r="F8417" t="str">
            <v>SEINFRA</v>
          </cell>
        </row>
        <row r="8418">
          <cell r="B8418" t="str">
            <v>C2244</v>
          </cell>
          <cell r="C8418" t="str">
            <v>RODAPÉ INDUSTRIAL MONOLÍTICO H= 10cm</v>
          </cell>
          <cell r="D8418" t="str">
            <v>M</v>
          </cell>
          <cell r="E8418">
            <v>17.739999999999998</v>
          </cell>
          <cell r="F8418" t="str">
            <v>SEINFRA</v>
          </cell>
        </row>
        <row r="8419">
          <cell r="B8419" t="str">
            <v>C2246</v>
          </cell>
          <cell r="C8419" t="str">
            <v>RODAPÉ PRE-MOLDADO DE GRANILITE  H= 10cm</v>
          </cell>
          <cell r="D8419" t="str">
            <v>M</v>
          </cell>
          <cell r="E8419">
            <v>41.43</v>
          </cell>
          <cell r="F8419" t="str">
            <v>SEINFRA</v>
          </cell>
        </row>
        <row r="8420">
          <cell r="B8420" t="str">
            <v>C4505</v>
          </cell>
          <cell r="C8420" t="str">
            <v>RODAPÉ VINÍLICO, H=5cm - FORNECIMENTO E COLOCAÇÃO</v>
          </cell>
          <cell r="D8420" t="str">
            <v>M</v>
          </cell>
          <cell r="E8420">
            <v>14.8</v>
          </cell>
          <cell r="F8420" t="str">
            <v>SEINFRA</v>
          </cell>
        </row>
        <row r="8421">
          <cell r="B8421" t="str">
            <v>C2283</v>
          </cell>
          <cell r="C8421" t="str">
            <v>SOLEIRA CIMENTADA L= 15cm</v>
          </cell>
          <cell r="D8421" t="str">
            <v>M</v>
          </cell>
          <cell r="E8421">
            <v>6.68</v>
          </cell>
          <cell r="F8421" t="str">
            <v>SEINFRA</v>
          </cell>
        </row>
        <row r="8422">
          <cell r="B8422" t="str">
            <v>C2284</v>
          </cell>
          <cell r="C8422" t="str">
            <v>SOLEIRA DE GRANITO L= 15cm</v>
          </cell>
          <cell r="D8422" t="str">
            <v>M</v>
          </cell>
          <cell r="E8422">
            <v>81.75</v>
          </cell>
          <cell r="F8422" t="str">
            <v>SEINFRA</v>
          </cell>
        </row>
        <row r="8423">
          <cell r="B8423" t="str">
            <v>C2285</v>
          </cell>
          <cell r="C8423" t="str">
            <v>SOLEIRA DE GRANITO L= 25cm</v>
          </cell>
          <cell r="D8423" t="str">
            <v>M</v>
          </cell>
          <cell r="E8423">
            <v>114.2</v>
          </cell>
          <cell r="F8423" t="str">
            <v>SEINFRA</v>
          </cell>
        </row>
        <row r="8424">
          <cell r="B8424" t="str">
            <v>C2286</v>
          </cell>
          <cell r="C8424" t="str">
            <v>SOLEIRA DE MARMORE L= 15cm</v>
          </cell>
          <cell r="D8424" t="str">
            <v>M</v>
          </cell>
          <cell r="E8424">
            <v>35.18</v>
          </cell>
          <cell r="F8424" t="str">
            <v>SEINFRA</v>
          </cell>
        </row>
        <row r="8425">
          <cell r="B8425" t="str">
            <v>C2287</v>
          </cell>
          <cell r="C8425" t="str">
            <v>SOLEIRA DE MÁRMORE L= 25 cm</v>
          </cell>
          <cell r="D8425" t="str">
            <v>M</v>
          </cell>
          <cell r="E8425">
            <v>58.29</v>
          </cell>
          <cell r="F8425" t="str">
            <v>SEINFRA</v>
          </cell>
        </row>
        <row r="8426">
          <cell r="B8426" t="str">
            <v>C3058</v>
          </cell>
          <cell r="C8426" t="str">
            <v>SOLEIRA DE MARMORITE</v>
          </cell>
          <cell r="D8426" t="str">
            <v>M2</v>
          </cell>
          <cell r="E8426">
            <v>112.86</v>
          </cell>
          <cell r="F8426" t="str">
            <v>SEINFRA</v>
          </cell>
        </row>
        <row r="8427">
          <cell r="B8427" t="str">
            <v>C2288</v>
          </cell>
          <cell r="C8427" t="str">
            <v>SOLEIRA PRÉ-MOLDADA DE GRANILITE L= 15cm</v>
          </cell>
          <cell r="D8427" t="str">
            <v>M</v>
          </cell>
          <cell r="E8427">
            <v>41.09</v>
          </cell>
          <cell r="F8427" t="str">
            <v>SEINFRA</v>
          </cell>
        </row>
        <row r="8428">
          <cell r="B8428" t="str">
            <v>C2289</v>
          </cell>
          <cell r="C8428" t="str">
            <v>SOLEIRA PRÉ-MOLDADA DE GRANILITE L= 25cm</v>
          </cell>
          <cell r="D8428" t="str">
            <v>M</v>
          </cell>
          <cell r="E8428">
            <v>66.34</v>
          </cell>
          <cell r="F8428" t="str">
            <v>SEINFRA</v>
          </cell>
        </row>
        <row r="8429">
          <cell r="B8429" t="str">
            <v>C3488</v>
          </cell>
          <cell r="C8429" t="str">
            <v>TÁBUAS CORRIDAS SOBRE VIGAS DE PEROBA</v>
          </cell>
          <cell r="D8429" t="str">
            <v>M2</v>
          </cell>
          <cell r="E8429">
            <v>271.36</v>
          </cell>
          <cell r="F8429" t="str">
            <v>SEINFRA</v>
          </cell>
        </row>
        <row r="8430">
          <cell r="B8430" t="str">
            <v>C2296</v>
          </cell>
          <cell r="C8430" t="str">
            <v>TACOS DE MADEIRA C/ARGAMASSA DE CIMENTO E AREIA PENEIRADA TRAÇO 1:4</v>
          </cell>
          <cell r="D8430" t="str">
            <v>M2</v>
          </cell>
          <cell r="E8430">
            <v>160.44999999999999</v>
          </cell>
          <cell r="F8430" t="str">
            <v>SEINFRA</v>
          </cell>
        </row>
        <row r="8431">
          <cell r="B8431" t="str">
            <v>C2297</v>
          </cell>
          <cell r="C8431" t="str">
            <v>TACOS DE MADEIRA C/COLA À BASE DE PVA</v>
          </cell>
          <cell r="D8431" t="str">
            <v>M2</v>
          </cell>
          <cell r="E8431">
            <v>129.57</v>
          </cell>
          <cell r="F8431" t="str">
            <v>SEINFRA</v>
          </cell>
        </row>
        <row r="8432">
          <cell r="B8432" t="str">
            <v>C2315</v>
          </cell>
          <cell r="C8432" t="str">
            <v>TAPETE TIPO TABACOW, ESP. ATÉ 6mm</v>
          </cell>
          <cell r="D8432" t="str">
            <v>M2</v>
          </cell>
          <cell r="E8432">
            <v>57.83</v>
          </cell>
          <cell r="F8432" t="str">
            <v>SEINFRA</v>
          </cell>
        </row>
        <row r="8433">
          <cell r="B8433" t="str">
            <v>C2314</v>
          </cell>
          <cell r="C8433" t="str">
            <v>TAPETE TIPO TABACOW  ESP.  6,01mm &lt;= ESP &lt;= 10mm</v>
          </cell>
          <cell r="D8433" t="str">
            <v>M2</v>
          </cell>
          <cell r="E8433">
            <v>71.64</v>
          </cell>
          <cell r="F8433" t="str">
            <v>SEINFRA</v>
          </cell>
        </row>
        <row r="8434">
          <cell r="B8434" t="str">
            <v>PISOS EXTERNOS</v>
          </cell>
          <cell r="C8434">
            <v>0</v>
          </cell>
          <cell r="D8434">
            <v>0</v>
          </cell>
          <cell r="E8434">
            <v>2259.17</v>
          </cell>
          <cell r="F8434" t="str">
            <v>SEINFRA</v>
          </cell>
        </row>
        <row r="8435">
          <cell r="B8435" t="str">
            <v>C3410</v>
          </cell>
          <cell r="C8435" t="str">
            <v>CALÇADA DE PROTEÇÃO EM CIMENTADO C/ BASE DE CONCRETO</v>
          </cell>
          <cell r="D8435" t="str">
            <v>M2</v>
          </cell>
          <cell r="E8435">
            <v>204.14</v>
          </cell>
          <cell r="F8435" t="str">
            <v>SEINFRA</v>
          </cell>
        </row>
        <row r="8436">
          <cell r="B8436" t="str">
            <v>C1586</v>
          </cell>
          <cell r="C8436" t="str">
            <v>LADRILHOS HIDRÁULICOS C/ARGAMASSA DE CAL 1:4+100KG CIMENTO</v>
          </cell>
          <cell r="D8436" t="str">
            <v>M2</v>
          </cell>
          <cell r="E8436">
            <v>100.03</v>
          </cell>
          <cell r="F8436" t="str">
            <v>SEINFRA</v>
          </cell>
        </row>
        <row r="8437">
          <cell r="B8437" t="str">
            <v>C1862</v>
          </cell>
          <cell r="C8437" t="str">
            <v>PAVIMENTAÇÃO RÚSTICA C/CONCRETO P/LASTRO NA ESP.DE 9cm E CAMADA SUPERFICIAL DE  CONCRETO FCK=13.5MPa  NA ESP.DE 3cm</v>
          </cell>
          <cell r="D8437" t="str">
            <v>M2</v>
          </cell>
          <cell r="E8437">
            <v>106.81</v>
          </cell>
          <cell r="F8437" t="str">
            <v>SEINFRA</v>
          </cell>
        </row>
        <row r="8438">
          <cell r="B8438">
            <v>0</v>
          </cell>
          <cell r="C8438">
            <v>0</v>
          </cell>
          <cell r="D8438">
            <v>0</v>
          </cell>
          <cell r="E8438">
            <v>0</v>
          </cell>
          <cell r="F8438" t="str">
            <v>SEINFRA</v>
          </cell>
        </row>
        <row r="8439">
          <cell r="B8439" t="str">
            <v>C1863</v>
          </cell>
          <cell r="C8439" t="str">
            <v>PEDRA CARIRI ESP.= 2cm, C/ ARGAMASSA MISTA DE CIMENTO CAL HIDRATADA E AREIA</v>
          </cell>
          <cell r="D8439" t="str">
            <v>M2</v>
          </cell>
          <cell r="E8439">
            <v>45.95</v>
          </cell>
          <cell r="F8439" t="str">
            <v>SEINFRA</v>
          </cell>
        </row>
        <row r="8440">
          <cell r="B8440">
            <v>0</v>
          </cell>
          <cell r="C8440">
            <v>0</v>
          </cell>
          <cell r="D8440">
            <v>0</v>
          </cell>
          <cell r="E8440">
            <v>0</v>
          </cell>
          <cell r="F8440" t="str">
            <v>SEINFRA</v>
          </cell>
        </row>
        <row r="8441">
          <cell r="B8441" t="str">
            <v>C1864</v>
          </cell>
          <cell r="C8441" t="str">
            <v>PEDRA PORTUGUESA - COR BRANCA</v>
          </cell>
          <cell r="D8441" t="str">
            <v>M2</v>
          </cell>
          <cell r="E8441">
            <v>103.45</v>
          </cell>
          <cell r="F8441" t="str">
            <v>SEINFRA</v>
          </cell>
        </row>
        <row r="8442">
          <cell r="B8442" t="str">
            <v>C1865</v>
          </cell>
          <cell r="C8442" t="str">
            <v>PEDRA PORTUGUESA  2 CORES</v>
          </cell>
          <cell r="D8442" t="str">
            <v>M2</v>
          </cell>
          <cell r="E8442">
            <v>103.45</v>
          </cell>
          <cell r="F8442" t="str">
            <v>SEINFRA</v>
          </cell>
        </row>
        <row r="8443">
          <cell r="B8443" t="str">
            <v>C3014</v>
          </cell>
          <cell r="C8443" t="str">
            <v>PEDRA SÃO TOMÉ</v>
          </cell>
          <cell r="D8443" t="str">
            <v>M2</v>
          </cell>
          <cell r="E8443">
            <v>195.6</v>
          </cell>
          <cell r="F8443" t="str">
            <v>SEINFRA</v>
          </cell>
        </row>
        <row r="8444">
          <cell r="B8444" t="str">
            <v>C3450</v>
          </cell>
          <cell r="C8444" t="str">
            <v>PISO CIMENTADO ESP.=1,50cm C/ JUNTA PLÁSTICA ( 27x3 )mm EM MÓDULOS ( 1,00x1,00 )m</v>
          </cell>
          <cell r="D8444" t="str">
            <v>M2</v>
          </cell>
          <cell r="E8444">
            <v>42.02</v>
          </cell>
          <cell r="F8444" t="str">
            <v>SEINFRA</v>
          </cell>
        </row>
        <row r="8445">
          <cell r="B8445">
            <v>0</v>
          </cell>
          <cell r="C8445">
            <v>0</v>
          </cell>
          <cell r="D8445">
            <v>0</v>
          </cell>
          <cell r="E8445">
            <v>0</v>
          </cell>
          <cell r="F8445" t="str">
            <v>SEINFRA</v>
          </cell>
        </row>
        <row r="8446">
          <cell r="B8446" t="str">
            <v>C1847</v>
          </cell>
          <cell r="C8446" t="str">
            <v>PISO DE CONCRETO FCK=13,5MPa ESP=7 cm, INCL. PREPARO DE CAIXA</v>
          </cell>
          <cell r="D8446" t="str">
            <v>M2</v>
          </cell>
          <cell r="E8446">
            <v>67.86</v>
          </cell>
          <cell r="F8446" t="str">
            <v>SEINFRA</v>
          </cell>
        </row>
        <row r="8447">
          <cell r="B8447" t="str">
            <v>C1917</v>
          </cell>
          <cell r="C8447" t="str">
            <v>PISO DE CONCRETO FCK=15MPa  ESP.= 12cm,  ARMADO C/TELA DE AÇO</v>
          </cell>
          <cell r="D8447" t="str">
            <v>M2</v>
          </cell>
          <cell r="E8447">
            <v>86.11</v>
          </cell>
          <cell r="F8447" t="str">
            <v>SEINFRA</v>
          </cell>
        </row>
        <row r="8448">
          <cell r="B8448" t="str">
            <v>C1935</v>
          </cell>
          <cell r="C8448" t="str">
            <v>PISO DE CONCRETO FCK=20MPa  ESP.= 20cm, P/ESTACIONAMENTO DE ÔNIBUS</v>
          </cell>
          <cell r="D8448" t="str">
            <v>M2</v>
          </cell>
          <cell r="E8448">
            <v>100.75</v>
          </cell>
          <cell r="F8448" t="str">
            <v>SEINFRA</v>
          </cell>
        </row>
        <row r="8449">
          <cell r="B8449" t="str">
            <v>C5028</v>
          </cell>
          <cell r="C8449" t="str">
            <v>PISO INTERTRAVADO TIPO TIJOLINHO (20 X 10 X 4CM), CINZA - COMPACTAÇÃO MECANIZADA</v>
          </cell>
          <cell r="D8449" t="str">
            <v>M2</v>
          </cell>
          <cell r="E8449">
            <v>33.11</v>
          </cell>
          <cell r="F8449" t="str">
            <v>SEINFRA</v>
          </cell>
        </row>
        <row r="8450">
          <cell r="B8450">
            <v>0</v>
          </cell>
          <cell r="C8450">
            <v>0</v>
          </cell>
          <cell r="D8450">
            <v>0</v>
          </cell>
          <cell r="E8450">
            <v>0</v>
          </cell>
          <cell r="F8450" t="str">
            <v>SEINFRA</v>
          </cell>
        </row>
        <row r="8451">
          <cell r="B8451" t="str">
            <v>C5027</v>
          </cell>
          <cell r="C8451" t="str">
            <v>PISO INTERTRAVADO TIPO TIJOLINHO (20 X 10 X 4CM), COLORIDO - COMPACTAÇÃO MECANIZADA</v>
          </cell>
          <cell r="D8451" t="str">
            <v>M2</v>
          </cell>
          <cell r="E8451">
            <v>38.21</v>
          </cell>
          <cell r="F8451" t="str">
            <v>SEINFRA</v>
          </cell>
        </row>
        <row r="8452">
          <cell r="B8452">
            <v>0</v>
          </cell>
          <cell r="C8452">
            <v>0</v>
          </cell>
          <cell r="D8452">
            <v>0</v>
          </cell>
          <cell r="E8452">
            <v>0</v>
          </cell>
          <cell r="F8452" t="str">
            <v>SEINFRA</v>
          </cell>
        </row>
        <row r="8453">
          <cell r="B8453" t="str">
            <v>C4916</v>
          </cell>
          <cell r="C8453" t="str">
            <v>PISO INTERTRAVADO TIPO TIJOLINHO (20X10X6)CM 35MPA, COLORIDO - COMPACTAÇÃO MECANIZADA</v>
          </cell>
          <cell r="D8453" t="str">
            <v>M2</v>
          </cell>
          <cell r="E8453">
            <v>50.33</v>
          </cell>
          <cell r="F8453" t="str">
            <v>SEINFRA</v>
          </cell>
        </row>
        <row r="8454">
          <cell r="B8454">
            <v>0</v>
          </cell>
          <cell r="C8454">
            <v>0</v>
          </cell>
          <cell r="D8454">
            <v>0</v>
          </cell>
          <cell r="E8454">
            <v>0</v>
          </cell>
          <cell r="F8454" t="str">
            <v>SEINFRA</v>
          </cell>
        </row>
        <row r="8455">
          <cell r="B8455" t="str">
            <v>C4819</v>
          </cell>
          <cell r="C8455" t="str">
            <v>PISO INTERTRAVADO TIPO TIJOLINHO (20X10X6)CM 35MPA, COR CINZA - COMPACTAÇÃO MECANIZADA</v>
          </cell>
          <cell r="D8455" t="str">
            <v>M2</v>
          </cell>
          <cell r="E8455">
            <v>45.75</v>
          </cell>
          <cell r="F8455" t="str">
            <v>SEINFRA</v>
          </cell>
        </row>
        <row r="8456">
          <cell r="B8456">
            <v>0</v>
          </cell>
          <cell r="C8456">
            <v>0</v>
          </cell>
          <cell r="D8456">
            <v>0</v>
          </cell>
          <cell r="E8456">
            <v>0</v>
          </cell>
          <cell r="F8456" t="str">
            <v>SEINFRA</v>
          </cell>
        </row>
        <row r="8457">
          <cell r="B8457" t="str">
            <v>C4917</v>
          </cell>
          <cell r="C8457" t="str">
            <v>PISO INTERTRAVADO TIPO TIJOLINHO (20X10X8)CM 35MPA, COR CINZA - COMPACTAÇÃO MECANIZADA</v>
          </cell>
          <cell r="D8457" t="str">
            <v>M2</v>
          </cell>
          <cell r="E8457">
            <v>54.51</v>
          </cell>
          <cell r="F8457" t="str">
            <v>SEINFRA</v>
          </cell>
        </row>
        <row r="8458">
          <cell r="B8458">
            <v>0</v>
          </cell>
          <cell r="C8458">
            <v>0</v>
          </cell>
          <cell r="D8458">
            <v>0</v>
          </cell>
          <cell r="E8458">
            <v>0</v>
          </cell>
          <cell r="F8458" t="str">
            <v>SEINFRA</v>
          </cell>
        </row>
        <row r="8459">
          <cell r="B8459" t="str">
            <v>C4918</v>
          </cell>
          <cell r="C8459" t="str">
            <v>PISO INTERTRAVADO TIPO TIJOLINHO (20X10X10)CM 35MPA, COR CINZA - COMPACTAÇÃO MECANIZADA</v>
          </cell>
          <cell r="D8459" t="str">
            <v>M2</v>
          </cell>
          <cell r="E8459">
            <v>64.95</v>
          </cell>
          <cell r="F8459" t="str">
            <v>SEINFRA</v>
          </cell>
        </row>
        <row r="8460">
          <cell r="B8460">
            <v>0</v>
          </cell>
          <cell r="C8460">
            <v>0</v>
          </cell>
          <cell r="D8460">
            <v>0</v>
          </cell>
          <cell r="E8460">
            <v>0</v>
          </cell>
          <cell r="F8460" t="str">
            <v>SEINFRA</v>
          </cell>
        </row>
        <row r="8461">
          <cell r="B8461" t="str">
            <v>C4165</v>
          </cell>
          <cell r="C8461" t="str">
            <v>PISO MONOLÍTICO DE POLIURETANO, ANTIDERRAPANTE, AUTONIVELANTE, S/ JUNTAS</v>
          </cell>
          <cell r="D8461" t="str">
            <v>M2</v>
          </cell>
          <cell r="E8461">
            <v>161.1</v>
          </cell>
          <cell r="F8461" t="str">
            <v>SEINFRA</v>
          </cell>
        </row>
        <row r="8462">
          <cell r="B8462" t="str">
            <v>C3012</v>
          </cell>
          <cell r="C8462" t="str">
            <v>PISO PRÉ-MOLDADO ARTICULADO DE 6 FACES e = 4,5 cm</v>
          </cell>
          <cell r="D8462" t="str">
            <v>M2</v>
          </cell>
          <cell r="E8462">
            <v>40.340000000000003</v>
          </cell>
          <cell r="F8462" t="str">
            <v>SEINFRA</v>
          </cell>
        </row>
        <row r="8463">
          <cell r="B8463" t="str">
            <v>C3013</v>
          </cell>
          <cell r="C8463" t="str">
            <v>PISO PRÉ-MOLDADO ARTICULADO DE 6 FACES e = 6,0 cm</v>
          </cell>
          <cell r="D8463" t="str">
            <v>M2</v>
          </cell>
          <cell r="E8463">
            <v>42.51</v>
          </cell>
          <cell r="F8463" t="str">
            <v>SEINFRA</v>
          </cell>
        </row>
        <row r="8464">
          <cell r="B8464" t="str">
            <v>C1923</v>
          </cell>
          <cell r="C8464" t="str">
            <v>PISO PRÉ-MOLDADO ARTICULADO E INTERTRAVADO DE 16 FACES - e = 4,5 cm P/ PASSEIO</v>
          </cell>
          <cell r="D8464" t="str">
            <v>M2</v>
          </cell>
          <cell r="E8464">
            <v>52.82</v>
          </cell>
          <cell r="F8464" t="str">
            <v>SEINFRA</v>
          </cell>
        </row>
        <row r="8465">
          <cell r="B8465">
            <v>0</v>
          </cell>
          <cell r="C8465">
            <v>0</v>
          </cell>
          <cell r="D8465">
            <v>0</v>
          </cell>
          <cell r="E8465">
            <v>0</v>
          </cell>
          <cell r="F8465" t="str">
            <v>SEINFRA</v>
          </cell>
        </row>
        <row r="8466">
          <cell r="B8466" t="str">
            <v>C1089</v>
          </cell>
          <cell r="C8466" t="str">
            <v>PISO PRÉ-MOLDADO ARTICULADO E INTERTRAVADO DE 16 FACES - e = 6,0 cm P/ TRÁFEGO LEVE</v>
          </cell>
          <cell r="D8466" t="str">
            <v>M2</v>
          </cell>
          <cell r="E8466">
            <v>72.06</v>
          </cell>
          <cell r="F8466" t="str">
            <v>SEINFRA</v>
          </cell>
        </row>
        <row r="8467">
          <cell r="B8467">
            <v>0</v>
          </cell>
          <cell r="C8467">
            <v>0</v>
          </cell>
          <cell r="D8467">
            <v>0</v>
          </cell>
          <cell r="E8467">
            <v>0</v>
          </cell>
          <cell r="F8467" t="str">
            <v>SEINFRA</v>
          </cell>
        </row>
        <row r="8468">
          <cell r="B8468" t="str">
            <v>C3782</v>
          </cell>
          <cell r="C8468" t="str">
            <v>PISO PRÉ-MOLDADO ARTICULADO E INTERTRAVADO DE 16 FACES - e = 8,0 cm (35 MPa) P/ TRÁFEGO PESADO</v>
          </cell>
          <cell r="D8468" t="str">
            <v>M2</v>
          </cell>
          <cell r="E8468">
            <v>76.8</v>
          </cell>
          <cell r="F8468" t="str">
            <v>SEINFRA</v>
          </cell>
        </row>
        <row r="8469">
          <cell r="B8469">
            <v>0</v>
          </cell>
          <cell r="C8469">
            <v>0</v>
          </cell>
          <cell r="D8469">
            <v>0</v>
          </cell>
          <cell r="E8469">
            <v>0</v>
          </cell>
          <cell r="F8469" t="str">
            <v>SEINFRA</v>
          </cell>
        </row>
        <row r="8470">
          <cell r="B8470" t="str">
            <v>C4576</v>
          </cell>
          <cell r="C8470" t="str">
            <v>PISO PRÉ-MOLDADO ARTICULADO, INTERTRAVADO, SEXTAVADO E COM CUNHAS MACHO E FÊMEA NAS FACES LATERAIS e=8,0cm (fck=35Mpa) P/ TRÁFEGO PESADO</v>
          </cell>
          <cell r="D8470" t="str">
            <v>M2</v>
          </cell>
          <cell r="E8470">
            <v>73.430000000000007</v>
          </cell>
          <cell r="F8470" t="str">
            <v>SEINFRA</v>
          </cell>
        </row>
        <row r="8471">
          <cell r="B8471">
            <v>0</v>
          </cell>
          <cell r="C8471">
            <v>0</v>
          </cell>
          <cell r="D8471">
            <v>0</v>
          </cell>
          <cell r="E8471">
            <v>0</v>
          </cell>
          <cell r="F8471" t="str">
            <v>SEINFRA</v>
          </cell>
        </row>
        <row r="8472">
          <cell r="B8472" t="str">
            <v>C1924</v>
          </cell>
          <cell r="C8472" t="str">
            <v>PISO RÚSTICO DE CONCRETO RIPADO (0.50X0.50)m  JUNTAS= 5cm  ESP.= 8cm</v>
          </cell>
          <cell r="D8472" t="str">
            <v>M2</v>
          </cell>
          <cell r="E8472">
            <v>85.41</v>
          </cell>
          <cell r="F8472" t="str">
            <v>SEINFRA</v>
          </cell>
        </row>
        <row r="8473">
          <cell r="B8473" t="str">
            <v>C1925</v>
          </cell>
          <cell r="C8473" t="str">
            <v>PISO RÚSTICO DE CONCRETO RIPADO (1.00X1.00)m  JUNTAS= 10cm  ESP.= 8cm</v>
          </cell>
          <cell r="D8473" t="str">
            <v>M2</v>
          </cell>
          <cell r="E8473">
            <v>74.67</v>
          </cell>
          <cell r="F8473" t="str">
            <v>SEINFRA</v>
          </cell>
        </row>
        <row r="8474">
          <cell r="B8474" t="str">
            <v>C1926</v>
          </cell>
          <cell r="C8474" t="str">
            <v>PISO RÚSTICO DE CONCRETO RIPADO (1.20X1.20)m   ESP.= 7cm</v>
          </cell>
          <cell r="D8474" t="str">
            <v>M2</v>
          </cell>
          <cell r="E8474">
            <v>64.709999999999994</v>
          </cell>
          <cell r="F8474" t="str">
            <v>SEINFRA</v>
          </cell>
        </row>
        <row r="8475">
          <cell r="B8475" t="str">
            <v>C1927</v>
          </cell>
          <cell r="C8475" t="str">
            <v>PISO RÚSTICO DE CONCRETO RIPADO (1.50X1.50)m   ESP.= 7cm</v>
          </cell>
          <cell r="D8475" t="str">
            <v>M2</v>
          </cell>
          <cell r="E8475">
            <v>63.44</v>
          </cell>
          <cell r="F8475" t="str">
            <v>SEINFRA</v>
          </cell>
        </row>
        <row r="8476">
          <cell r="B8476" t="str">
            <v>C2032</v>
          </cell>
          <cell r="C8476" t="str">
            <v>REGULARIZAÇÃO MECANIZADA  ATÉ 0,40 M , COMPACTADA P/ PAVIMENTAÇÃO</v>
          </cell>
          <cell r="D8476" t="str">
            <v>M2</v>
          </cell>
          <cell r="E8476">
            <v>8.85</v>
          </cell>
          <cell r="F8476" t="str">
            <v>SEINFRA</v>
          </cell>
        </row>
        <row r="8477">
          <cell r="B8477" t="str">
            <v>INSTALAÇÕES HIDRÁULICAS</v>
          </cell>
          <cell r="C8477">
            <v>0</v>
          </cell>
          <cell r="D8477">
            <v>0</v>
          </cell>
          <cell r="E8477">
            <v>1258677.75</v>
          </cell>
          <cell r="F8477" t="str">
            <v>SEINFRA</v>
          </cell>
        </row>
        <row r="8478">
          <cell r="B8478" t="str">
            <v>TUBOS E CONEXÕES DE FERRO FUNDIDO</v>
          </cell>
          <cell r="C8478">
            <v>0</v>
          </cell>
          <cell r="D8478">
            <v>0</v>
          </cell>
          <cell r="E8478">
            <v>7311.87</v>
          </cell>
          <cell r="F8478" t="str">
            <v>SEINFRA</v>
          </cell>
        </row>
        <row r="8479">
          <cell r="B8479" t="str">
            <v>C0319</v>
          </cell>
          <cell r="C8479" t="str">
            <v>ASSENTAMENTO DE TUBOS, PEÇAS E CONEXÕES EM FoFo, JE DN 50mm</v>
          </cell>
          <cell r="D8479" t="str">
            <v>M</v>
          </cell>
          <cell r="E8479">
            <v>4.22</v>
          </cell>
          <cell r="F8479" t="str">
            <v>SEINFRA</v>
          </cell>
        </row>
        <row r="8480">
          <cell r="B8480" t="str">
            <v>C0322</v>
          </cell>
          <cell r="C8480" t="str">
            <v>ASSENTAMENTO DE TUBOS, PEÇAS E CONEXÕES EM FoFo, JE DN 75mm</v>
          </cell>
          <cell r="D8480" t="str">
            <v>M</v>
          </cell>
          <cell r="E8480">
            <v>5.21</v>
          </cell>
          <cell r="F8480" t="str">
            <v>SEINFRA</v>
          </cell>
        </row>
        <row r="8481">
          <cell r="B8481" t="str">
            <v>C0308</v>
          </cell>
          <cell r="C8481" t="str">
            <v>ASSENTAMENTO DE TUBOS, PEÇAS E CONEXÕES EM FoFo, JE DN 100mm</v>
          </cell>
          <cell r="D8481" t="str">
            <v>M</v>
          </cell>
          <cell r="E8481">
            <v>8.5299999999999994</v>
          </cell>
          <cell r="F8481" t="str">
            <v>SEINFRA</v>
          </cell>
        </row>
        <row r="8482">
          <cell r="B8482" t="str">
            <v>C0311</v>
          </cell>
          <cell r="C8482" t="str">
            <v>ASSENTAMENTO DE TUBOS, PEÇAS E CONEXÕES EM FoFo, JE DN 150mm</v>
          </cell>
          <cell r="D8482" t="str">
            <v>M</v>
          </cell>
          <cell r="E8482">
            <v>11.31</v>
          </cell>
          <cell r="F8482" t="str">
            <v>SEINFRA</v>
          </cell>
        </row>
        <row r="8483">
          <cell r="B8483" t="str">
            <v>C0312</v>
          </cell>
          <cell r="C8483" t="str">
            <v>ASSENTAMENTO DE TUBOS, PEÇAS E CONEXÕES EM FoFo, JE DN 200mm</v>
          </cell>
          <cell r="D8483" t="str">
            <v>M</v>
          </cell>
          <cell r="E8483">
            <v>13.49</v>
          </cell>
          <cell r="F8483" t="str">
            <v>SEINFRA</v>
          </cell>
        </row>
        <row r="8484">
          <cell r="B8484" t="str">
            <v>C0313</v>
          </cell>
          <cell r="C8484" t="str">
            <v>ASSENTAMENTO DE TUBOS, PEÇAS E CONEXÕES EM FoFo, JE DN 250mm</v>
          </cell>
          <cell r="D8484" t="str">
            <v>M</v>
          </cell>
          <cell r="E8484">
            <v>16.2</v>
          </cell>
          <cell r="F8484" t="str">
            <v>SEINFRA</v>
          </cell>
        </row>
        <row r="8485">
          <cell r="B8485" t="str">
            <v>C0314</v>
          </cell>
          <cell r="C8485" t="str">
            <v>ASSENTAMENTO DE TUBOS, PEÇAS E CONEXÕES EM FoFo, JE DN 300mm</v>
          </cell>
          <cell r="D8485" t="str">
            <v>M</v>
          </cell>
          <cell r="E8485">
            <v>20.56</v>
          </cell>
          <cell r="F8485" t="str">
            <v>SEINFRA</v>
          </cell>
        </row>
        <row r="8486">
          <cell r="B8486" t="str">
            <v>C0315</v>
          </cell>
          <cell r="C8486" t="str">
            <v>ASSENTAMENTO DE TUBOS, PEÇAS E CONEXÕES EM FoFo, JE DN 350mm</v>
          </cell>
          <cell r="D8486" t="str">
            <v>M</v>
          </cell>
          <cell r="E8486">
            <v>24.39</v>
          </cell>
          <cell r="F8486" t="str">
            <v>SEINFRA</v>
          </cell>
        </row>
        <row r="8487">
          <cell r="B8487" t="str">
            <v>C0316</v>
          </cell>
          <cell r="C8487" t="str">
            <v>ASSENTAMENTO DE TUBOS, PEÇAS E CONEXÕES EM FoFo, JE DN 400mm</v>
          </cell>
          <cell r="D8487" t="str">
            <v>M</v>
          </cell>
          <cell r="E8487">
            <v>28.21</v>
          </cell>
          <cell r="F8487" t="str">
            <v>SEINFRA</v>
          </cell>
        </row>
        <row r="8488">
          <cell r="B8488" t="str">
            <v>C0317</v>
          </cell>
          <cell r="C8488" t="str">
            <v>ASSENTAMENTO DE TUBOS, PEÇAS E CONEXÕES EM FoFo, JE DN 450mm</v>
          </cell>
          <cell r="D8488" t="str">
            <v>M</v>
          </cell>
          <cell r="E8488">
            <v>35.69</v>
          </cell>
          <cell r="F8488" t="str">
            <v>SEINFRA</v>
          </cell>
        </row>
        <row r="8489">
          <cell r="B8489" t="str">
            <v>C0318</v>
          </cell>
          <cell r="C8489" t="str">
            <v>ASSENTAMENTO DE TUBOS, PEÇAS E CONEXÕES EM FoFo, JE DN 500mm</v>
          </cell>
          <cell r="D8489" t="str">
            <v>M</v>
          </cell>
          <cell r="E8489">
            <v>43.68</v>
          </cell>
          <cell r="F8489" t="str">
            <v>SEINFRA</v>
          </cell>
        </row>
        <row r="8490">
          <cell r="B8490" t="str">
            <v>C0320</v>
          </cell>
          <cell r="C8490" t="str">
            <v>ASSENTAMENTO DE TUBOS, PEÇAS E CONEXÕES EM FoFo, JE DN 600mm</v>
          </cell>
          <cell r="D8490" t="str">
            <v>M</v>
          </cell>
          <cell r="E8490">
            <v>53.5</v>
          </cell>
          <cell r="F8490" t="str">
            <v>SEINFRA</v>
          </cell>
        </row>
        <row r="8491">
          <cell r="B8491" t="str">
            <v>C0321</v>
          </cell>
          <cell r="C8491" t="str">
            <v>ASSENTAMENTO DE TUBOS, PEÇAS E CONEXÕES EM FoFo, JE DN 700mm</v>
          </cell>
          <cell r="D8491" t="str">
            <v>M</v>
          </cell>
          <cell r="E8491">
            <v>65.02</v>
          </cell>
          <cell r="F8491" t="str">
            <v>SEINFRA</v>
          </cell>
        </row>
        <row r="8492">
          <cell r="B8492" t="str">
            <v>C0323</v>
          </cell>
          <cell r="C8492" t="str">
            <v>ASSENTAMENTO DE TUBOS, PEÇAS E CONEXÕES EM FoFo, JE DN 800mm</v>
          </cell>
          <cell r="D8492" t="str">
            <v>M</v>
          </cell>
          <cell r="E8492">
            <v>67.86</v>
          </cell>
          <cell r="F8492" t="str">
            <v>SEINFRA</v>
          </cell>
        </row>
        <row r="8493">
          <cell r="B8493" t="str">
            <v>C0324</v>
          </cell>
          <cell r="C8493" t="str">
            <v>ASSENTAMENTO DE TUBOS, PEÇAS E CONEXÕES EM FoFo, JE DN 900mm</v>
          </cell>
          <cell r="D8493" t="str">
            <v>M</v>
          </cell>
          <cell r="E8493">
            <v>86.51</v>
          </cell>
          <cell r="F8493" t="str">
            <v>SEINFRA</v>
          </cell>
        </row>
        <row r="8494">
          <cell r="B8494" t="str">
            <v>C0307</v>
          </cell>
          <cell r="C8494" t="str">
            <v>ASSENTAMENTO DE TUBOS, PEÇAS E CONEXÕES EM FoFo, JE DN 1000mm</v>
          </cell>
          <cell r="D8494" t="str">
            <v>M</v>
          </cell>
          <cell r="E8494">
            <v>101.62</v>
          </cell>
          <cell r="F8494" t="str">
            <v>SEINFRA</v>
          </cell>
        </row>
        <row r="8495">
          <cell r="B8495" t="str">
            <v>C0309</v>
          </cell>
          <cell r="C8495" t="str">
            <v>ASSENTAMENTO DE TUBOS, PEÇAS E CONEXÕES EM FoFo, JE DN 1100mm</v>
          </cell>
          <cell r="D8495" t="str">
            <v>M</v>
          </cell>
          <cell r="E8495">
            <v>115.8</v>
          </cell>
          <cell r="F8495" t="str">
            <v>SEINFRA</v>
          </cell>
        </row>
        <row r="8496">
          <cell r="B8496" t="str">
            <v>C0310</v>
          </cell>
          <cell r="C8496" t="str">
            <v>ASSENTAMENTO DE TUBOS, PEÇAS E CONEXÕES EM FoFo, JE DN 1200mm</v>
          </cell>
          <cell r="D8496" t="str">
            <v>M</v>
          </cell>
          <cell r="E8496">
            <v>132.83000000000001</v>
          </cell>
          <cell r="F8496" t="str">
            <v>SEINFRA</v>
          </cell>
        </row>
        <row r="8497">
          <cell r="B8497" t="str">
            <v>C0475</v>
          </cell>
          <cell r="C8497" t="str">
            <v>BUCHA DE REDUÇÃO FERRO FUNDIDO D= 75X50mm (3"X2")</v>
          </cell>
          <cell r="D8497" t="str">
            <v>UN</v>
          </cell>
          <cell r="E8497">
            <v>82.74</v>
          </cell>
          <cell r="F8497" t="str">
            <v>SEINFRA</v>
          </cell>
        </row>
        <row r="8498">
          <cell r="B8498" t="str">
            <v>C0476</v>
          </cell>
          <cell r="C8498" t="str">
            <v>BUCHA DE REDUÇÃO FERRO FUNDIDO D=100X75mm (4"X3")</v>
          </cell>
          <cell r="D8498" t="str">
            <v>UN</v>
          </cell>
          <cell r="E8498">
            <v>105.65</v>
          </cell>
          <cell r="F8498" t="str">
            <v>SEINFRA</v>
          </cell>
        </row>
        <row r="8499">
          <cell r="B8499" t="str">
            <v>C0477</v>
          </cell>
          <cell r="C8499" t="str">
            <v>BUCHA DE REDUÇÃO FERRO FUNDIDO D=150X100mm (6"X4")</v>
          </cell>
          <cell r="D8499" t="str">
            <v>UN</v>
          </cell>
          <cell r="E8499">
            <v>309.8</v>
          </cell>
          <cell r="F8499" t="str">
            <v>SEINFRA</v>
          </cell>
        </row>
        <row r="8500">
          <cell r="B8500" t="str">
            <v>C0655</v>
          </cell>
          <cell r="C8500" t="str">
            <v>CAIXA SIFONADA DE FERRO D= 150mm</v>
          </cell>
          <cell r="D8500" t="str">
            <v>UN</v>
          </cell>
          <cell r="E8500">
            <v>120.82</v>
          </cell>
          <cell r="F8500" t="str">
            <v>SEINFRA</v>
          </cell>
        </row>
        <row r="8501">
          <cell r="B8501" t="str">
            <v>C1438</v>
          </cell>
          <cell r="C8501" t="str">
            <v>GRELHA HEMISFÉRICA FERRO FUNDIDO D=80mm (3")</v>
          </cell>
          <cell r="D8501" t="str">
            <v>UN</v>
          </cell>
          <cell r="E8501">
            <v>50.53</v>
          </cell>
          <cell r="F8501" t="str">
            <v>SEINFRA</v>
          </cell>
        </row>
        <row r="8502">
          <cell r="B8502" t="str">
            <v>C1536</v>
          </cell>
          <cell r="C8502" t="str">
            <v>JOELHO FERRO FUNDIDO D= 50mm (2")</v>
          </cell>
          <cell r="D8502" t="str">
            <v>UN</v>
          </cell>
          <cell r="E8502">
            <v>131.30000000000001</v>
          </cell>
          <cell r="F8502" t="str">
            <v>SEINFRA</v>
          </cell>
        </row>
        <row r="8503">
          <cell r="B8503" t="str">
            <v>C1537</v>
          </cell>
          <cell r="C8503" t="str">
            <v>JOELHO FERRO FUNDIDO D= 75mm (3")</v>
          </cell>
          <cell r="D8503" t="str">
            <v>UN</v>
          </cell>
          <cell r="E8503">
            <v>165.24</v>
          </cell>
          <cell r="F8503" t="str">
            <v>SEINFRA</v>
          </cell>
        </row>
        <row r="8504">
          <cell r="B8504" t="str">
            <v>C1535</v>
          </cell>
          <cell r="C8504" t="str">
            <v>JOELHO FERRO FUNDIDO D= 100mm (4")</v>
          </cell>
          <cell r="D8504" t="str">
            <v>UN</v>
          </cell>
          <cell r="E8504">
            <v>244.68</v>
          </cell>
          <cell r="F8504" t="str">
            <v>SEINFRA</v>
          </cell>
        </row>
        <row r="8505">
          <cell r="B8505" t="str">
            <v>C1538</v>
          </cell>
          <cell r="C8505" t="str">
            <v>JOELHO FERRO FUNDIDO D=150mm (6")</v>
          </cell>
          <cell r="D8505" t="str">
            <v>UN</v>
          </cell>
          <cell r="E8505">
            <v>437.73</v>
          </cell>
          <cell r="F8505" t="str">
            <v>SEINFRA</v>
          </cell>
        </row>
        <row r="8506">
          <cell r="B8506" t="str">
            <v>C1534</v>
          </cell>
          <cell r="C8506" t="str">
            <v>JOELHO FERRO FUNDIDO C/VISITA D= 100X50mm (4"X2")</v>
          </cell>
          <cell r="D8506" t="str">
            <v>UN</v>
          </cell>
          <cell r="E8506">
            <v>166.75</v>
          </cell>
          <cell r="F8506" t="str">
            <v>SEINFRA</v>
          </cell>
        </row>
        <row r="8507">
          <cell r="B8507" t="str">
            <v>C1539</v>
          </cell>
          <cell r="C8507" t="str">
            <v>JOELHO FERRO FUNDIDO JUNTA ELÁSTICA, D= 50mm (2")</v>
          </cell>
          <cell r="D8507" t="str">
            <v>UN</v>
          </cell>
          <cell r="E8507">
            <v>108.01</v>
          </cell>
          <cell r="F8507" t="str">
            <v>SEINFRA</v>
          </cell>
        </row>
        <row r="8508">
          <cell r="B8508" t="str">
            <v>C1569</v>
          </cell>
          <cell r="C8508" t="str">
            <v>JUNÇÃO DUPLA FERRO FUNDIDO. J.E. D=100X100mm (4"X4")</v>
          </cell>
          <cell r="D8508" t="str">
            <v>UN</v>
          </cell>
          <cell r="E8508">
            <v>539.57000000000005</v>
          </cell>
          <cell r="F8508" t="str">
            <v>SEINFRA</v>
          </cell>
        </row>
        <row r="8509">
          <cell r="B8509" t="str">
            <v>C1679</v>
          </cell>
          <cell r="C8509" t="str">
            <v>LUVA BIPARTIDA FERRO FUNDIDO D= 50mm (2")</v>
          </cell>
          <cell r="D8509" t="str">
            <v>UN</v>
          </cell>
          <cell r="E8509">
            <v>122.69</v>
          </cell>
          <cell r="F8509" t="str">
            <v>SEINFRA</v>
          </cell>
        </row>
        <row r="8510">
          <cell r="B8510" t="str">
            <v>C1680</v>
          </cell>
          <cell r="C8510" t="str">
            <v>LUVA BIPARTIDA FERRO FUNDIDO D= 75mm (3")</v>
          </cell>
          <cell r="D8510" t="str">
            <v>UN</v>
          </cell>
          <cell r="E8510">
            <v>148.72</v>
          </cell>
          <cell r="F8510" t="str">
            <v>SEINFRA</v>
          </cell>
        </row>
        <row r="8511">
          <cell r="B8511" t="str">
            <v>C1681</v>
          </cell>
          <cell r="C8511" t="str">
            <v>LUVA BIPARTIDA FERRO FUNDIDO D=150mm (6")</v>
          </cell>
          <cell r="D8511" t="str">
            <v>UN</v>
          </cell>
          <cell r="E8511">
            <v>276.81</v>
          </cell>
          <cell r="F8511" t="str">
            <v>SEINFRA</v>
          </cell>
        </row>
        <row r="8512">
          <cell r="B8512" t="str">
            <v>C1682</v>
          </cell>
          <cell r="C8512" t="str">
            <v>LUVA BIPARTIDA FERRO FUNDIDO D=100mm (4")</v>
          </cell>
          <cell r="D8512" t="str">
            <v>UN</v>
          </cell>
          <cell r="E8512">
            <v>174.37</v>
          </cell>
          <cell r="F8512" t="str">
            <v>SEINFRA</v>
          </cell>
        </row>
        <row r="8513">
          <cell r="B8513" t="str">
            <v>C1683</v>
          </cell>
          <cell r="C8513" t="str">
            <v>LUVA BOLSAXBOLSA FERRO FUNDIDO D= 50mm (2")</v>
          </cell>
          <cell r="D8513" t="str">
            <v>UN</v>
          </cell>
          <cell r="E8513">
            <v>69.56</v>
          </cell>
          <cell r="F8513" t="str">
            <v>SEINFRA</v>
          </cell>
        </row>
        <row r="8514">
          <cell r="B8514" t="str">
            <v>C1684</v>
          </cell>
          <cell r="C8514" t="str">
            <v>LUVA BOLSAXBOLSA FERRO FUNDIDO D= 75mm (3")</v>
          </cell>
          <cell r="D8514" t="str">
            <v>UN</v>
          </cell>
          <cell r="E8514">
            <v>82.69</v>
          </cell>
          <cell r="F8514" t="str">
            <v>SEINFRA</v>
          </cell>
        </row>
        <row r="8515">
          <cell r="B8515" t="str">
            <v>C1685</v>
          </cell>
          <cell r="C8515" t="str">
            <v>LUVA BOLSAXBOLSA FERRO FUNDIDO D=100mm (4")</v>
          </cell>
          <cell r="D8515" t="str">
            <v>UN</v>
          </cell>
          <cell r="E8515">
            <v>200.46</v>
          </cell>
          <cell r="F8515" t="str">
            <v>SEINFRA</v>
          </cell>
        </row>
        <row r="8516">
          <cell r="B8516" t="str">
            <v>C1686</v>
          </cell>
          <cell r="C8516" t="str">
            <v>LUVA BOLSAXBOLSA FERRO FUNDIDO D=150MM (6')</v>
          </cell>
          <cell r="D8516" t="str">
            <v>UN</v>
          </cell>
          <cell r="E8516">
            <v>257.07</v>
          </cell>
          <cell r="F8516" t="str">
            <v>SEINFRA</v>
          </cell>
        </row>
        <row r="8517">
          <cell r="B8517" t="str">
            <v>C1938</v>
          </cell>
          <cell r="C8517" t="str">
            <v>PLUG FERRO FUNDIDO D= 50mm (2")</v>
          </cell>
          <cell r="D8517" t="str">
            <v>UN</v>
          </cell>
          <cell r="E8517">
            <v>48.95</v>
          </cell>
          <cell r="F8517" t="str">
            <v>SEINFRA</v>
          </cell>
        </row>
        <row r="8518">
          <cell r="B8518" t="str">
            <v>C1939</v>
          </cell>
          <cell r="C8518" t="str">
            <v>PLUG FERRO FUNDIDO D= 75mm (3")</v>
          </cell>
          <cell r="D8518" t="str">
            <v>UN</v>
          </cell>
          <cell r="E8518">
            <v>61.32</v>
          </cell>
          <cell r="F8518" t="str">
            <v>SEINFRA</v>
          </cell>
        </row>
        <row r="8519">
          <cell r="B8519" t="str">
            <v>C1940</v>
          </cell>
          <cell r="C8519" t="str">
            <v>PLUG FERRO FUNDIDO D=100mm (4")</v>
          </cell>
          <cell r="D8519" t="str">
            <v>UN</v>
          </cell>
          <cell r="E8519">
            <v>95.19</v>
          </cell>
          <cell r="F8519" t="str">
            <v>SEINFRA</v>
          </cell>
        </row>
        <row r="8520">
          <cell r="B8520" t="str">
            <v>C1941</v>
          </cell>
          <cell r="C8520" t="str">
            <v>PLUG FERRO FUNDIDO D=150mm (6")</v>
          </cell>
          <cell r="D8520" t="str">
            <v>UN</v>
          </cell>
          <cell r="E8520">
            <v>120.66</v>
          </cell>
          <cell r="F8520" t="str">
            <v>SEINFRA</v>
          </cell>
        </row>
        <row r="8521">
          <cell r="B8521" t="str">
            <v>C2415</v>
          </cell>
          <cell r="C8521" t="str">
            <v>TÊ SANITÁRIO FERRO FUNDIDO D= 50X50mm (2"X2")</v>
          </cell>
          <cell r="D8521" t="str">
            <v>UN</v>
          </cell>
          <cell r="E8521">
            <v>180.91</v>
          </cell>
          <cell r="F8521" t="str">
            <v>SEINFRA</v>
          </cell>
        </row>
        <row r="8522">
          <cell r="B8522" t="str">
            <v>C2416</v>
          </cell>
          <cell r="C8522" t="str">
            <v>TÊ SANITÁRIO FERRO FUNDIDO D= 75X50mm (3"X2")</v>
          </cell>
          <cell r="D8522" t="str">
            <v>UN</v>
          </cell>
          <cell r="E8522">
            <v>219.07</v>
          </cell>
          <cell r="F8522" t="str">
            <v>SEINFRA</v>
          </cell>
        </row>
        <row r="8523">
          <cell r="B8523" t="str">
            <v>C2422</v>
          </cell>
          <cell r="C8523" t="str">
            <v>TÊ SANITÁRIO FERRO FUNDIDO D=75X75mm (3"X3")</v>
          </cell>
          <cell r="D8523" t="str">
            <v>UN</v>
          </cell>
          <cell r="E8523">
            <v>247.82</v>
          </cell>
          <cell r="F8523" t="str">
            <v>SEINFRA</v>
          </cell>
        </row>
        <row r="8524">
          <cell r="B8524" t="str">
            <v>C2418</v>
          </cell>
          <cell r="C8524" t="str">
            <v>TÊ SANITÁRIO FERRO FUNDIDO D=100X50mm (4"X2")</v>
          </cell>
          <cell r="D8524" t="str">
            <v>UN</v>
          </cell>
          <cell r="E8524">
            <v>268.45999999999998</v>
          </cell>
          <cell r="F8524" t="str">
            <v>SEINFRA</v>
          </cell>
        </row>
        <row r="8525">
          <cell r="B8525" t="str">
            <v>C2419</v>
          </cell>
          <cell r="C8525" t="str">
            <v>TÊ SANITÁRIO FERRO FUNDIDO D=100X75mm (4"X3")</v>
          </cell>
          <cell r="D8525" t="str">
            <v>UN</v>
          </cell>
          <cell r="E8525">
            <v>282.94</v>
          </cell>
          <cell r="F8525" t="str">
            <v>SEINFRA</v>
          </cell>
        </row>
        <row r="8526">
          <cell r="B8526" t="str">
            <v>C2417</v>
          </cell>
          <cell r="C8526" t="str">
            <v>TÊ SANITÁRIO FERRO FUNDIDO D=100X100mm (4"X4")</v>
          </cell>
          <cell r="D8526" t="str">
            <v>UN</v>
          </cell>
          <cell r="E8526">
            <v>297.32</v>
          </cell>
          <cell r="F8526" t="str">
            <v>SEINFRA</v>
          </cell>
        </row>
        <row r="8527">
          <cell r="B8527" t="str">
            <v>C2420</v>
          </cell>
          <cell r="C8527" t="str">
            <v>TÊ SANITÁRIO FERRO FUNDIDO D=150X100mm (6"X4")</v>
          </cell>
          <cell r="D8527" t="str">
            <v>UN</v>
          </cell>
          <cell r="E8527">
            <v>408.34</v>
          </cell>
          <cell r="F8527" t="str">
            <v>SEINFRA</v>
          </cell>
        </row>
        <row r="8528">
          <cell r="B8528" t="str">
            <v>C2421</v>
          </cell>
          <cell r="C8528" t="str">
            <v>TÊ SANITÁRIO FERRO FUNDIDO D=150X150mm (6"X6")</v>
          </cell>
          <cell r="D8528" t="str">
            <v>UN</v>
          </cell>
          <cell r="E8528">
            <v>451.07</v>
          </cell>
          <cell r="F8528" t="str">
            <v>SEINFRA</v>
          </cell>
        </row>
        <row r="8529">
          <cell r="B8529" t="str">
            <v>TUBOS E CONEXÕES DE AÇO</v>
          </cell>
          <cell r="C8529">
            <v>0</v>
          </cell>
          <cell r="D8529">
            <v>0</v>
          </cell>
          <cell r="E8529">
            <v>17135.849999999999</v>
          </cell>
          <cell r="F8529" t="str">
            <v>SEINFRA</v>
          </cell>
        </row>
        <row r="8530">
          <cell r="B8530" t="str">
            <v>C0264</v>
          </cell>
          <cell r="C8530" t="str">
            <v>ASSENTAMENTO DE TUBOS E CONEXÕES EM AÇO, J.ELASTICA D=16"</v>
          </cell>
          <cell r="D8530" t="str">
            <v>M</v>
          </cell>
          <cell r="E8530">
            <v>27.99</v>
          </cell>
          <cell r="F8530" t="str">
            <v>SEINFRA</v>
          </cell>
        </row>
        <row r="8531">
          <cell r="B8531" t="str">
            <v>C0265</v>
          </cell>
          <cell r="C8531" t="str">
            <v>ASSENTAMENTO DE TUBOS E CONEXÕES EM AÇO, J.ELASTICA D=20"</v>
          </cell>
          <cell r="D8531" t="str">
            <v>M</v>
          </cell>
          <cell r="E8531">
            <v>42.8</v>
          </cell>
          <cell r="F8531" t="str">
            <v>SEINFRA</v>
          </cell>
        </row>
        <row r="8532">
          <cell r="B8532" t="str">
            <v>C0266</v>
          </cell>
          <cell r="C8532" t="str">
            <v>ASSENTAMENTO DE TUBOS E CONEXÕES EM AÇO, J.ELASTICA D=24"</v>
          </cell>
          <cell r="D8532" t="str">
            <v>M</v>
          </cell>
          <cell r="E8532">
            <v>51.73</v>
          </cell>
          <cell r="F8532" t="str">
            <v>SEINFRA</v>
          </cell>
        </row>
        <row r="8533">
          <cell r="B8533" t="str">
            <v>C0267</v>
          </cell>
          <cell r="C8533" t="str">
            <v>ASSENTAMENTO DE TUBOS E CONEXÕES EM AÇO, J.ELASTICA D=28"</v>
          </cell>
          <cell r="D8533" t="str">
            <v>M</v>
          </cell>
          <cell r="E8533">
            <v>61.99</v>
          </cell>
          <cell r="F8533" t="str">
            <v>SEINFRA</v>
          </cell>
        </row>
        <row r="8534">
          <cell r="B8534" t="str">
            <v>C0268</v>
          </cell>
          <cell r="C8534" t="str">
            <v>ASSENTAMENTO DE TUBOS E CONEXÕES EM AÇO, J.ELASTICA D=32"</v>
          </cell>
          <cell r="D8534" t="str">
            <v>M</v>
          </cell>
          <cell r="E8534">
            <v>63.34</v>
          </cell>
          <cell r="F8534" t="str">
            <v>SEINFRA</v>
          </cell>
        </row>
        <row r="8535">
          <cell r="B8535" t="str">
            <v>C0269</v>
          </cell>
          <cell r="C8535" t="str">
            <v>ASSENTAMENTO DE TUBOS E CONEXÕES EM AÇO, J.ELASTICA D=36"</v>
          </cell>
          <cell r="D8535" t="str">
            <v>M</v>
          </cell>
          <cell r="E8535">
            <v>80.28</v>
          </cell>
          <cell r="F8535" t="str">
            <v>SEINFRA</v>
          </cell>
        </row>
        <row r="8536">
          <cell r="B8536" t="str">
            <v>C0270</v>
          </cell>
          <cell r="C8536" t="str">
            <v>ASSENTAMENTO DE TUBOS E CONEXÕES EM AÇO, J.ELASTICA D=40"</v>
          </cell>
          <cell r="D8536" t="str">
            <v>M</v>
          </cell>
          <cell r="E8536">
            <v>93.45</v>
          </cell>
          <cell r="F8536" t="str">
            <v>SEINFRA</v>
          </cell>
        </row>
        <row r="8537">
          <cell r="B8537" t="str">
            <v>C0271</v>
          </cell>
          <cell r="C8537" t="str">
            <v>ASSENTAMENTO DE TUBOS E CONEXÕES EM AÇO, J.ELASTICA D=44"</v>
          </cell>
          <cell r="D8537" t="str">
            <v>M</v>
          </cell>
          <cell r="E8537">
            <v>115.14</v>
          </cell>
          <cell r="F8537" t="str">
            <v>SEINFRA</v>
          </cell>
        </row>
        <row r="8538">
          <cell r="B8538" t="str">
            <v>C0272</v>
          </cell>
          <cell r="C8538" t="str">
            <v>ASSENTAMENTO DE TUBOS E CONEXÕES EM AÇO, J.ELASTICA D=48"</v>
          </cell>
          <cell r="D8538" t="str">
            <v>M</v>
          </cell>
          <cell r="E8538">
            <v>129.33000000000001</v>
          </cell>
          <cell r="F8538" t="str">
            <v>SEINFRA</v>
          </cell>
        </row>
        <row r="8539">
          <cell r="B8539" t="str">
            <v>C0273</v>
          </cell>
          <cell r="C8539" t="str">
            <v>ASSENTAMENTO DE TUBOS E CONEXÕES EM AÇO, J.ELASTICA D=60"</v>
          </cell>
          <cell r="D8539" t="str">
            <v>M</v>
          </cell>
          <cell r="E8539">
            <v>189.15</v>
          </cell>
          <cell r="F8539" t="str">
            <v>SEINFRA</v>
          </cell>
        </row>
        <row r="8540">
          <cell r="B8540" t="str">
            <v>C0274</v>
          </cell>
          <cell r="C8540" t="str">
            <v>ASSENTAMENTO DE TUBOS E CONEXÕES EM AÇO, J.ELASTICA D=72"</v>
          </cell>
          <cell r="D8540" t="str">
            <v>M</v>
          </cell>
          <cell r="E8540">
            <v>239.7</v>
          </cell>
          <cell r="F8540" t="str">
            <v>SEINFRA</v>
          </cell>
        </row>
        <row r="8541">
          <cell r="B8541" t="str">
            <v>C0248</v>
          </cell>
          <cell r="C8541" t="str">
            <v>ASSENTAMENTO DE TUBOS E CONEXÕES EM AÇO, J. SOLDADA D=16"</v>
          </cell>
          <cell r="D8541" t="str">
            <v>M</v>
          </cell>
          <cell r="E8541">
            <v>66.040000000000006</v>
          </cell>
          <cell r="F8541" t="str">
            <v>SEINFRA</v>
          </cell>
        </row>
        <row r="8542">
          <cell r="B8542" t="str">
            <v>C0249</v>
          </cell>
          <cell r="C8542" t="str">
            <v>ASSENTAMENTO DE TUBOS E CONEXÕES EM AÇO, J. SOLDADA D=20"</v>
          </cell>
          <cell r="D8542" t="str">
            <v>M</v>
          </cell>
          <cell r="E8542">
            <v>82.57</v>
          </cell>
          <cell r="F8542" t="str">
            <v>SEINFRA</v>
          </cell>
        </row>
        <row r="8543">
          <cell r="B8543" t="str">
            <v>C0250</v>
          </cell>
          <cell r="C8543" t="str">
            <v>ASSENTAMENTO DE TUBOS E CONEXÕES EM AÇO, J. SOLDADA D=24"</v>
          </cell>
          <cell r="D8543" t="str">
            <v>M</v>
          </cell>
          <cell r="E8543">
            <v>96.81</v>
          </cell>
          <cell r="F8543" t="str">
            <v>SEINFRA</v>
          </cell>
        </row>
        <row r="8544">
          <cell r="B8544" t="str">
            <v>C0251</v>
          </cell>
          <cell r="C8544" t="str">
            <v>ASSENTAMENTO DE TUBOS E CONEXÕES EM AÇO, J. SOLDADA D=28"</v>
          </cell>
          <cell r="D8544" t="str">
            <v>M</v>
          </cell>
          <cell r="E8544">
            <v>115.71</v>
          </cell>
          <cell r="F8544" t="str">
            <v>SEINFRA</v>
          </cell>
        </row>
        <row r="8545">
          <cell r="B8545" t="str">
            <v>C0252</v>
          </cell>
          <cell r="C8545" t="str">
            <v>ASSENTAMENTO DE TUBOS E CONEXÕES EM AÇO, J. SOLDADA D=30"</v>
          </cell>
          <cell r="D8545" t="str">
            <v>M</v>
          </cell>
          <cell r="E8545">
            <v>121.83</v>
          </cell>
          <cell r="F8545" t="str">
            <v>SEINFRA</v>
          </cell>
        </row>
        <row r="8546">
          <cell r="B8546" t="str">
            <v>C0253</v>
          </cell>
          <cell r="C8546" t="str">
            <v>ASSENTAMENTO DE TUBOS E CONEXÕES EM AÇO, J. SOLDADA D=32"</v>
          </cell>
          <cell r="D8546" t="str">
            <v>M</v>
          </cell>
          <cell r="E8546">
            <v>130.6</v>
          </cell>
          <cell r="F8546" t="str">
            <v>SEINFRA</v>
          </cell>
        </row>
        <row r="8547">
          <cell r="B8547" t="str">
            <v>C0254</v>
          </cell>
          <cell r="C8547" t="str">
            <v>ASSENTAMENTO DE TUBOS E CONEXÕES EM AÇO, J. SOLDADA D=36"</v>
          </cell>
          <cell r="D8547" t="str">
            <v>M</v>
          </cell>
          <cell r="E8547">
            <v>146.06</v>
          </cell>
          <cell r="F8547" t="str">
            <v>SEINFRA</v>
          </cell>
        </row>
        <row r="8548">
          <cell r="B8548" t="str">
            <v>C0255</v>
          </cell>
          <cell r="C8548" t="str">
            <v>ASSENTAMENTO DE TUBOS E CONEXÕES EM AÇO, J. SOLDADA D=40"</v>
          </cell>
          <cell r="D8548" t="str">
            <v>M</v>
          </cell>
          <cell r="E8548">
            <v>168.51</v>
          </cell>
          <cell r="F8548" t="str">
            <v>SEINFRA</v>
          </cell>
        </row>
        <row r="8549">
          <cell r="B8549" t="str">
            <v>C0256</v>
          </cell>
          <cell r="C8549" t="str">
            <v>ASSENTAMENTO DE TUBOS E CONEXÕES EM AÇO, J. SOLDADA D=42"</v>
          </cell>
          <cell r="D8549" t="str">
            <v>M</v>
          </cell>
          <cell r="E8549">
            <v>221.69</v>
          </cell>
          <cell r="F8549" t="str">
            <v>SEINFRA</v>
          </cell>
        </row>
        <row r="8550">
          <cell r="B8550" t="str">
            <v>C0257</v>
          </cell>
          <cell r="C8550" t="str">
            <v>ASSENTAMENTO DE TUBOS E CONEXÕES EM AÇO, J. SOLDADA D=44"</v>
          </cell>
          <cell r="D8550" t="str">
            <v>M</v>
          </cell>
          <cell r="E8550">
            <v>230.88</v>
          </cell>
          <cell r="F8550" t="str">
            <v>SEINFRA</v>
          </cell>
        </row>
        <row r="8551">
          <cell r="B8551" t="str">
            <v>C0258</v>
          </cell>
          <cell r="C8551" t="str">
            <v>ASSENTAMENTO DE TUBOS E CONEXÕES EM AÇO, J. SOLDADA D=48"</v>
          </cell>
          <cell r="D8551" t="str">
            <v>M</v>
          </cell>
          <cell r="E8551">
            <v>251.93</v>
          </cell>
          <cell r="F8551" t="str">
            <v>SEINFRA</v>
          </cell>
        </row>
        <row r="8552">
          <cell r="B8552" t="str">
            <v>C0259</v>
          </cell>
          <cell r="C8552" t="str">
            <v>ASSENTAMENTO DE TUBOS E CONEXÕES EM AÇO, J. SOLDADA D=54"</v>
          </cell>
          <cell r="D8552" t="str">
            <v>M</v>
          </cell>
          <cell r="E8552">
            <v>317.07</v>
          </cell>
          <cell r="F8552" t="str">
            <v>SEINFRA</v>
          </cell>
        </row>
        <row r="8553">
          <cell r="B8553" t="str">
            <v>C0260</v>
          </cell>
          <cell r="C8553" t="str">
            <v>ASSENTAMENTO DE TUBOS E CONEXÕES EM AÇO, J. SOLDADA D=56"</v>
          </cell>
          <cell r="D8553" t="str">
            <v>M</v>
          </cell>
          <cell r="E8553">
            <v>345.86</v>
          </cell>
          <cell r="F8553" t="str">
            <v>SEINFRA</v>
          </cell>
        </row>
        <row r="8554">
          <cell r="B8554" t="str">
            <v>C0261</v>
          </cell>
          <cell r="C8554" t="str">
            <v>ASSENTAMENTO DE TUBOS E CONEXÕES EM AÇO, J. SOLDADA D=60"</v>
          </cell>
          <cell r="D8554" t="str">
            <v>M</v>
          </cell>
          <cell r="E8554">
            <v>369.87</v>
          </cell>
          <cell r="F8554" t="str">
            <v>SEINFRA</v>
          </cell>
        </row>
        <row r="8555">
          <cell r="B8555" t="str">
            <v>C0262</v>
          </cell>
          <cell r="C8555" t="str">
            <v>ASSENTAMENTO DE TUBOS E CONEXÕES EM AÇO, J. SOLDADA D=64"</v>
          </cell>
          <cell r="D8555" t="str">
            <v>M</v>
          </cell>
          <cell r="E8555">
            <v>403.93</v>
          </cell>
          <cell r="F8555" t="str">
            <v>SEINFRA</v>
          </cell>
        </row>
        <row r="8556">
          <cell r="B8556" t="str">
            <v>C0234</v>
          </cell>
          <cell r="C8556" t="str">
            <v>ASSENTAMENTO DE TUBOS E CONEXÒES EM AÇO, J. SOLDADA D=72"</v>
          </cell>
          <cell r="D8556" t="str">
            <v>M</v>
          </cell>
          <cell r="E8556">
            <v>463.21</v>
          </cell>
          <cell r="F8556" t="str">
            <v>SEINFRA</v>
          </cell>
        </row>
        <row r="8557">
          <cell r="B8557" t="str">
            <v>C0263</v>
          </cell>
          <cell r="C8557" t="str">
            <v>ASSENTAMENTO DE TUBOS E CONEXÕES EM AÇO, J. SOLDADA D=84"</v>
          </cell>
          <cell r="D8557" t="str">
            <v>M</v>
          </cell>
          <cell r="E8557">
            <v>571.07000000000005</v>
          </cell>
          <cell r="F8557" t="str">
            <v>SEINFRA</v>
          </cell>
        </row>
        <row r="8558">
          <cell r="B8558" t="str">
            <v>C0247</v>
          </cell>
          <cell r="C8558" t="str">
            <v>ASSENTAMENTO DE TUBOS E CONEXÕES EM AÇO, J. SOLDADA D=100"</v>
          </cell>
          <cell r="D8558" t="str">
            <v>M</v>
          </cell>
          <cell r="E8558">
            <v>665.17</v>
          </cell>
          <cell r="F8558" t="str">
            <v>SEINFRA</v>
          </cell>
        </row>
        <row r="8559">
          <cell r="B8559" t="str">
            <v>C4875</v>
          </cell>
          <cell r="C8559" t="str">
            <v>ASSENTAMENTO DE TUBOS, PEÇAS E CONEXÕES EM AÇO CARBONO SCHEDULE D = 3"</v>
          </cell>
          <cell r="D8559" t="str">
            <v>M</v>
          </cell>
          <cell r="E8559">
            <v>12.07</v>
          </cell>
          <cell r="F8559" t="str">
            <v>SEINFRA</v>
          </cell>
        </row>
        <row r="8560">
          <cell r="B8560">
            <v>0</v>
          </cell>
          <cell r="C8560">
            <v>0</v>
          </cell>
          <cell r="D8560">
            <v>0</v>
          </cell>
          <cell r="E8560">
            <v>0</v>
          </cell>
          <cell r="F8560" t="str">
            <v>SEINFRA</v>
          </cell>
        </row>
        <row r="8561">
          <cell r="B8561" t="str">
            <v>C4373</v>
          </cell>
          <cell r="C8561" t="str">
            <v>BUCHA DE REDUÇÃO DE AÇO GALVANIZADO 1 1/4"x 1"</v>
          </cell>
          <cell r="D8561" t="str">
            <v>UN</v>
          </cell>
          <cell r="E8561">
            <v>15.22</v>
          </cell>
          <cell r="F8561" t="str">
            <v>SEINFRA</v>
          </cell>
        </row>
        <row r="8562">
          <cell r="B8562" t="str">
            <v>C4374</v>
          </cell>
          <cell r="C8562" t="str">
            <v>BUCHA DE REDUÇÃO DE AÇO GALVANIZADO 1 1/2"x 1"</v>
          </cell>
          <cell r="D8562" t="str">
            <v>UN</v>
          </cell>
          <cell r="E8562">
            <v>19.079999999999998</v>
          </cell>
          <cell r="F8562" t="str">
            <v>SEINFRA</v>
          </cell>
        </row>
        <row r="8563">
          <cell r="B8563" t="str">
            <v>C4376</v>
          </cell>
          <cell r="C8563" t="str">
            <v>BUCHA DE REDUÇÃO DE AÇO GALVANIZADO 2"x 1/2"</v>
          </cell>
          <cell r="D8563" t="str">
            <v>UN</v>
          </cell>
          <cell r="E8563">
            <v>25.92</v>
          </cell>
          <cell r="F8563" t="str">
            <v>SEINFRA</v>
          </cell>
        </row>
        <row r="8564">
          <cell r="B8564" t="str">
            <v>C0510</v>
          </cell>
          <cell r="C8564" t="str">
            <v>BUJÃO EM AÇO GALV. D=15mm (1/2")  À  25mm (1")</v>
          </cell>
          <cell r="D8564" t="str">
            <v>UN</v>
          </cell>
          <cell r="E8564">
            <v>5.51</v>
          </cell>
          <cell r="F8564" t="str">
            <v>SEINFRA</v>
          </cell>
        </row>
        <row r="8565">
          <cell r="B8565" t="str">
            <v>C0511</v>
          </cell>
          <cell r="C8565" t="str">
            <v>BUJÃO EM AÇO GALV. D=32mm (1 1/4")  À 50mm (2")</v>
          </cell>
          <cell r="D8565" t="str">
            <v>UN</v>
          </cell>
          <cell r="E8565">
            <v>12.5</v>
          </cell>
          <cell r="F8565" t="str">
            <v>SEINFRA</v>
          </cell>
        </row>
        <row r="8566">
          <cell r="B8566" t="str">
            <v>C0512</v>
          </cell>
          <cell r="C8566" t="str">
            <v>BUJÃO EM AÇO GALV. D=65mm (2 1/2")  À  80mm (3")</v>
          </cell>
          <cell r="D8566" t="str">
            <v>UN</v>
          </cell>
          <cell r="E8566">
            <v>29.51</v>
          </cell>
          <cell r="F8566" t="str">
            <v>SEINFRA</v>
          </cell>
        </row>
        <row r="8567">
          <cell r="B8567" t="str">
            <v>C0509</v>
          </cell>
          <cell r="C8567" t="str">
            <v>BUJÃO EM AÇO GALV. D=100mm (4')</v>
          </cell>
          <cell r="D8567" t="str">
            <v>UN</v>
          </cell>
          <cell r="E8567">
            <v>68.05</v>
          </cell>
          <cell r="F8567" t="str">
            <v>SEINFRA</v>
          </cell>
        </row>
        <row r="8568">
          <cell r="B8568" t="str">
            <v>C0513</v>
          </cell>
          <cell r="C8568" t="str">
            <v>BUJÃO OU TAMPÃO AÇO GALV. D=65mm (2 1/2')  À  80mm (3")</v>
          </cell>
          <cell r="D8568" t="str">
            <v>UN</v>
          </cell>
          <cell r="E8568">
            <v>29.51</v>
          </cell>
          <cell r="F8568" t="str">
            <v>SEINFRA</v>
          </cell>
        </row>
        <row r="8569">
          <cell r="B8569" t="str">
            <v>C3700</v>
          </cell>
          <cell r="C8569" t="str">
            <v>COTOVELO 90 AÇO ASTM A-120 ROSCÁVEL DE 20mm (3/4")</v>
          </cell>
          <cell r="D8569" t="str">
            <v>UN</v>
          </cell>
          <cell r="E8569">
            <v>41.14</v>
          </cell>
          <cell r="F8569" t="str">
            <v>SEINFRA</v>
          </cell>
        </row>
        <row r="8570">
          <cell r="B8570" t="str">
            <v>C3701</v>
          </cell>
          <cell r="C8570" t="str">
            <v>COTOVELO 90 AÇO ASTM A-120 ROSCÁVEL DE 25mm (1")</v>
          </cell>
          <cell r="D8570" t="str">
            <v>UN</v>
          </cell>
          <cell r="E8570">
            <v>62.84</v>
          </cell>
          <cell r="F8570" t="str">
            <v>SEINFRA</v>
          </cell>
        </row>
        <row r="8571">
          <cell r="B8571" t="str">
            <v>C3702</v>
          </cell>
          <cell r="C8571" t="str">
            <v>COTOVELO 90 AÇO ASTM A-120 ROSCÁVEL DE 32mm (1 1/4")</v>
          </cell>
          <cell r="D8571" t="str">
            <v>UN</v>
          </cell>
          <cell r="E8571">
            <v>86.85</v>
          </cell>
          <cell r="F8571" t="str">
            <v>SEINFRA</v>
          </cell>
        </row>
        <row r="8572">
          <cell r="B8572" t="str">
            <v>C3703</v>
          </cell>
          <cell r="C8572" t="str">
            <v>COTOVELO 90 AÇO ASTM A-120 ROSCÁVEL DE 40mm (1 1/2")</v>
          </cell>
          <cell r="D8572" t="str">
            <v>UN</v>
          </cell>
          <cell r="E8572">
            <v>91.55</v>
          </cell>
          <cell r="F8572" t="str">
            <v>SEINFRA</v>
          </cell>
        </row>
        <row r="8573">
          <cell r="B8573" t="str">
            <v>C3704</v>
          </cell>
          <cell r="C8573" t="str">
            <v>COTOVELO 90 AÇO ASTM A-120 ROSCÁVEL DE 50mm (2")</v>
          </cell>
          <cell r="D8573" t="str">
            <v>UN</v>
          </cell>
          <cell r="E8573">
            <v>96.25</v>
          </cell>
          <cell r="F8573" t="str">
            <v>SEINFRA</v>
          </cell>
        </row>
        <row r="8574">
          <cell r="B8574" t="str">
            <v>C3705</v>
          </cell>
          <cell r="C8574" t="str">
            <v>COTOVELO 90 AÇO ASTM A-120 ROSCÁVEL DE 80mm (3")</v>
          </cell>
          <cell r="D8574" t="str">
            <v>UN</v>
          </cell>
          <cell r="E8574">
            <v>102.98</v>
          </cell>
          <cell r="F8574" t="str">
            <v>SEINFRA</v>
          </cell>
        </row>
        <row r="8575">
          <cell r="B8575" t="str">
            <v>C3706</v>
          </cell>
          <cell r="C8575" t="str">
            <v>COTOVELO 90 AÇO ASTM A-120 ROSCÁVEL DE 100mm (4")</v>
          </cell>
          <cell r="D8575" t="str">
            <v>UN</v>
          </cell>
          <cell r="E8575">
            <v>110.45</v>
          </cell>
          <cell r="F8575" t="str">
            <v>SEINFRA</v>
          </cell>
        </row>
        <row r="8576">
          <cell r="B8576" t="str">
            <v>C0940</v>
          </cell>
          <cell r="C8576" t="str">
            <v>COTOVELO AÇO GALV. D= 15mm (1/2")</v>
          </cell>
          <cell r="D8576" t="str">
            <v>UN</v>
          </cell>
          <cell r="E8576">
            <v>16.36</v>
          </cell>
          <cell r="F8576" t="str">
            <v>SEINFRA</v>
          </cell>
        </row>
        <row r="8577">
          <cell r="B8577" t="str">
            <v>C0941</v>
          </cell>
          <cell r="C8577" t="str">
            <v>COTOVELO AÇO GALV. D= 20mm (3/4")</v>
          </cell>
          <cell r="D8577" t="str">
            <v>UN</v>
          </cell>
          <cell r="E8577">
            <v>18.239999999999998</v>
          </cell>
          <cell r="F8577" t="str">
            <v>SEINFRA</v>
          </cell>
        </row>
        <row r="8578">
          <cell r="B8578" t="str">
            <v>C0942</v>
          </cell>
          <cell r="C8578" t="str">
            <v>COTOVELO AÇO GALV. D= 25mm (1")</v>
          </cell>
          <cell r="D8578" t="str">
            <v>UN</v>
          </cell>
          <cell r="E8578">
            <v>20.89</v>
          </cell>
          <cell r="F8578" t="str">
            <v>SEINFRA</v>
          </cell>
        </row>
        <row r="8579">
          <cell r="B8579" t="str">
            <v>C0943</v>
          </cell>
          <cell r="C8579" t="str">
            <v>COTOVELO AÇO GALV. D= 32mm (1 1/4")</v>
          </cell>
          <cell r="D8579" t="str">
            <v>UN</v>
          </cell>
          <cell r="E8579">
            <v>35.46</v>
          </cell>
          <cell r="F8579" t="str">
            <v>SEINFRA</v>
          </cell>
        </row>
        <row r="8580">
          <cell r="B8580" t="str">
            <v>C0944</v>
          </cell>
          <cell r="C8580" t="str">
            <v>COTOVELO AÇO GALV. D= 40mm (1 1/2")</v>
          </cell>
          <cell r="D8580" t="str">
            <v>UN</v>
          </cell>
          <cell r="E8580">
            <v>39.75</v>
          </cell>
          <cell r="F8580" t="str">
            <v>SEINFRA</v>
          </cell>
        </row>
        <row r="8581">
          <cell r="B8581" t="str">
            <v>C0945</v>
          </cell>
          <cell r="C8581" t="str">
            <v>COTOVELO AÇO GALV. D= 50mm (2")</v>
          </cell>
          <cell r="D8581" t="str">
            <v>UN</v>
          </cell>
          <cell r="E8581">
            <v>49.82</v>
          </cell>
          <cell r="F8581" t="str">
            <v>SEINFRA</v>
          </cell>
        </row>
        <row r="8582">
          <cell r="B8582" t="str">
            <v>C0946</v>
          </cell>
          <cell r="C8582" t="str">
            <v>COTOVELO AÇO GALV. D= 65mm (2 1/2")</v>
          </cell>
          <cell r="D8582" t="str">
            <v>UN</v>
          </cell>
          <cell r="E8582">
            <v>68.97</v>
          </cell>
          <cell r="F8582" t="str">
            <v>SEINFRA</v>
          </cell>
        </row>
        <row r="8583">
          <cell r="B8583" t="str">
            <v>C0947</v>
          </cell>
          <cell r="C8583" t="str">
            <v>COTOVELO AÇO GALV. D= 80mm (3")</v>
          </cell>
          <cell r="D8583" t="str">
            <v>UN</v>
          </cell>
          <cell r="E8583">
            <v>87.52</v>
          </cell>
          <cell r="F8583" t="str">
            <v>SEINFRA</v>
          </cell>
        </row>
        <row r="8584">
          <cell r="B8584" t="str">
            <v>C0948</v>
          </cell>
          <cell r="C8584" t="str">
            <v>COTOVELO AÇO GALV. D=100mm (4")</v>
          </cell>
          <cell r="D8584" t="str">
            <v>UN</v>
          </cell>
          <cell r="E8584">
            <v>142.02000000000001</v>
          </cell>
          <cell r="F8584" t="str">
            <v>SEINFRA</v>
          </cell>
        </row>
        <row r="8585">
          <cell r="B8585" t="str">
            <v>C0949</v>
          </cell>
          <cell r="C8585" t="str">
            <v>COTOVELO AÇO GALV. D=125mm (5")</v>
          </cell>
          <cell r="D8585" t="str">
            <v>UN</v>
          </cell>
          <cell r="E8585">
            <v>260.82</v>
          </cell>
          <cell r="F8585" t="str">
            <v>SEINFRA</v>
          </cell>
        </row>
        <row r="8586">
          <cell r="B8586" t="str">
            <v>C0950</v>
          </cell>
          <cell r="C8586" t="str">
            <v>COTOVELO AÇO GALV. D=150mm (6")</v>
          </cell>
          <cell r="D8586" t="str">
            <v>UN</v>
          </cell>
          <cell r="E8586">
            <v>423.5</v>
          </cell>
          <cell r="F8586" t="str">
            <v>SEINFRA</v>
          </cell>
        </row>
        <row r="8587">
          <cell r="B8587" t="str">
            <v>C0960</v>
          </cell>
          <cell r="C8587" t="str">
            <v>COTOVELO REDUÇÃO AÇO GALV. D= 20X15mm (3/4X1/2'')  A  25X20mm (1"x3/4")</v>
          </cell>
          <cell r="D8587" t="str">
            <v>UN</v>
          </cell>
          <cell r="E8587">
            <v>18.46</v>
          </cell>
          <cell r="F8587" t="str">
            <v>SEINFRA</v>
          </cell>
        </row>
        <row r="8588">
          <cell r="B8588" t="str">
            <v>C0962</v>
          </cell>
          <cell r="C8588" t="str">
            <v>COTOVELO REDUÇÃO AÇO GALV. D=32X20mm (1 1/4"X3/4'')  A  50X40mm ( 2"x1 1/2")</v>
          </cell>
          <cell r="D8588" t="str">
            <v>UN</v>
          </cell>
          <cell r="E8588">
            <v>34.950000000000003</v>
          </cell>
          <cell r="F8588" t="str">
            <v>SEINFRA</v>
          </cell>
        </row>
        <row r="8589">
          <cell r="B8589" t="str">
            <v>C0961</v>
          </cell>
          <cell r="C8589" t="str">
            <v>COTOVELO REDUÇÃO AÇO GALV. D= 65X50mm (2 1/2"X2'')</v>
          </cell>
          <cell r="D8589" t="str">
            <v>UN</v>
          </cell>
          <cell r="E8589">
            <v>77.39</v>
          </cell>
          <cell r="F8589" t="str">
            <v>SEINFRA</v>
          </cell>
        </row>
        <row r="8590">
          <cell r="B8590" t="str">
            <v>C0965</v>
          </cell>
          <cell r="C8590" t="str">
            <v>CRUZETA EM AÇO GALV. D=15mm (1/2")</v>
          </cell>
          <cell r="D8590" t="str">
            <v>UN</v>
          </cell>
          <cell r="E8590">
            <v>30.43</v>
          </cell>
          <cell r="F8590" t="str">
            <v>SEINFRA</v>
          </cell>
        </row>
        <row r="8591">
          <cell r="B8591" t="str">
            <v>C0964</v>
          </cell>
          <cell r="C8591" t="str">
            <v>CRUZETA EM AÇO GALV. D=15mm  À 25mm</v>
          </cell>
          <cell r="D8591" t="str">
            <v>UN</v>
          </cell>
          <cell r="E8591">
            <v>44.34</v>
          </cell>
          <cell r="F8591" t="str">
            <v>SEINFRA</v>
          </cell>
        </row>
        <row r="8592">
          <cell r="B8592" t="str">
            <v>C0967</v>
          </cell>
          <cell r="C8592" t="str">
            <v>CRUZETA EM AÇO GALV. D=32mm (1 1/4")</v>
          </cell>
          <cell r="D8592" t="str">
            <v>UN</v>
          </cell>
          <cell r="E8592">
            <v>62.86</v>
          </cell>
          <cell r="F8592" t="str">
            <v>SEINFRA</v>
          </cell>
        </row>
        <row r="8593">
          <cell r="B8593" t="str">
            <v>C0966</v>
          </cell>
          <cell r="C8593" t="str">
            <v>CRUZETA EM AÇO GALV. D=32mm  À 50mm</v>
          </cell>
          <cell r="D8593" t="str">
            <v>UN</v>
          </cell>
          <cell r="E8593">
            <v>62.86</v>
          </cell>
          <cell r="F8593" t="str">
            <v>SEINFRA</v>
          </cell>
        </row>
        <row r="8594">
          <cell r="B8594" t="str">
            <v>C0969</v>
          </cell>
          <cell r="C8594" t="str">
            <v>CRUZETA EM AÇO GALV. D=65mm (2 1/2")</v>
          </cell>
          <cell r="D8594" t="str">
            <v>UN</v>
          </cell>
          <cell r="E8594">
            <v>123.66</v>
          </cell>
          <cell r="F8594" t="str">
            <v>SEINFRA</v>
          </cell>
        </row>
        <row r="8595">
          <cell r="B8595" t="str">
            <v>C0968</v>
          </cell>
          <cell r="C8595" t="str">
            <v>CRUZETA EM AÇO GALV. D=65mm  À 80mm</v>
          </cell>
          <cell r="D8595" t="str">
            <v>UN</v>
          </cell>
          <cell r="E8595">
            <v>123.66</v>
          </cell>
          <cell r="F8595" t="str">
            <v>SEINFRA</v>
          </cell>
        </row>
        <row r="8596">
          <cell r="B8596" t="str">
            <v>C4375</v>
          </cell>
          <cell r="C8596" t="str">
            <v>BUCHA DE REDUÇÃO DE AÇO GALVANIZADO 1 1/2"x 1" 1/4"</v>
          </cell>
          <cell r="D8596" t="str">
            <v>UN</v>
          </cell>
          <cell r="E8596">
            <v>19.920000000000002</v>
          </cell>
          <cell r="F8596" t="str">
            <v>SEINFRA</v>
          </cell>
        </row>
        <row r="8597">
          <cell r="B8597" t="str">
            <v>C1016</v>
          </cell>
          <cell r="C8597" t="str">
            <v>CURVA EM AÇO GALV. D= 15 A 25mm  (1/2")  A  (1")</v>
          </cell>
          <cell r="D8597" t="str">
            <v>UN</v>
          </cell>
          <cell r="E8597">
            <v>21.47</v>
          </cell>
          <cell r="F8597" t="str">
            <v>SEINFRA</v>
          </cell>
        </row>
        <row r="8598">
          <cell r="B8598" t="str">
            <v>C1017</v>
          </cell>
          <cell r="C8598" t="str">
            <v>CURVA EM AÇO GALV. D= 65 A 80mm  (2 1/2")  A  (3")</v>
          </cell>
          <cell r="D8598" t="str">
            <v>UN</v>
          </cell>
          <cell r="E8598">
            <v>124.34</v>
          </cell>
          <cell r="F8598" t="str">
            <v>SEINFRA</v>
          </cell>
        </row>
        <row r="8599">
          <cell r="B8599" t="str">
            <v>C1018</v>
          </cell>
          <cell r="C8599" t="str">
            <v>CURVA EM AÇO GALV. D=100 A 150mm  (4")  A  (6")</v>
          </cell>
          <cell r="D8599" t="str">
            <v>UN</v>
          </cell>
          <cell r="E8599">
            <v>304.48</v>
          </cell>
          <cell r="F8599" t="str">
            <v>SEINFRA</v>
          </cell>
        </row>
        <row r="8600">
          <cell r="B8600" t="str">
            <v>C1394</v>
          </cell>
          <cell r="C8600" t="str">
            <v>FLANGE SEXTAVADA EM AÇO GALV. D=15mm (1/2")</v>
          </cell>
          <cell r="D8600" t="str">
            <v>UN</v>
          </cell>
          <cell r="E8600">
            <v>16.63</v>
          </cell>
          <cell r="F8600" t="str">
            <v>SEINFRA</v>
          </cell>
        </row>
        <row r="8601">
          <cell r="B8601" t="str">
            <v>C1395</v>
          </cell>
          <cell r="C8601" t="str">
            <v>FLANGE SEXTAVADA EM AÇO GALV. D=15mm (1/2")  À  25mm (3/4")</v>
          </cell>
          <cell r="D8601" t="str">
            <v>UN</v>
          </cell>
          <cell r="E8601">
            <v>16.37</v>
          </cell>
          <cell r="F8601" t="str">
            <v>SEINFRA</v>
          </cell>
        </row>
        <row r="8602">
          <cell r="B8602" t="str">
            <v>C1396</v>
          </cell>
          <cell r="C8602" t="str">
            <v>FLANGE SEXTAVADA EM AÇO GALV. D=32mm (1 1/4")</v>
          </cell>
          <cell r="D8602" t="str">
            <v>UN</v>
          </cell>
          <cell r="E8602">
            <v>29.33</v>
          </cell>
          <cell r="F8602" t="str">
            <v>SEINFRA</v>
          </cell>
        </row>
        <row r="8603">
          <cell r="B8603" t="str">
            <v>C1392</v>
          </cell>
          <cell r="C8603" t="str">
            <v>FLANGE SEXTAVADA EM AÇO GALV. D=32mm (1")  À  50mm (2")</v>
          </cell>
          <cell r="D8603" t="str">
            <v>UN</v>
          </cell>
          <cell r="E8603">
            <v>28.87</v>
          </cell>
          <cell r="F8603" t="str">
            <v>SEINFRA</v>
          </cell>
        </row>
        <row r="8604">
          <cell r="B8604" t="str">
            <v>C1397</v>
          </cell>
          <cell r="C8604" t="str">
            <v>FLANGE SEXTAVADA EM AÇO GALV. D=65mm (2 1/2")</v>
          </cell>
          <cell r="D8604" t="str">
            <v>UN</v>
          </cell>
          <cell r="E8604">
            <v>56.05</v>
          </cell>
          <cell r="F8604" t="str">
            <v>SEINFRA</v>
          </cell>
        </row>
        <row r="8605">
          <cell r="B8605" t="str">
            <v>C1398</v>
          </cell>
          <cell r="C8605" t="str">
            <v>FLANGE SEXTAVADA EM AÇO GALV. D=65mm(2 1/2")  À  80mm (3")</v>
          </cell>
          <cell r="D8605" t="str">
            <v>UN</v>
          </cell>
          <cell r="E8605">
            <v>55.53</v>
          </cell>
          <cell r="F8605" t="str">
            <v>SEINFRA</v>
          </cell>
        </row>
        <row r="8606">
          <cell r="B8606" t="str">
            <v>C1393</v>
          </cell>
          <cell r="C8606" t="str">
            <v>FLANGE SEXTAVADA EM AÇO GALV. D=100mm (4")</v>
          </cell>
          <cell r="D8606" t="str">
            <v>UN</v>
          </cell>
          <cell r="E8606">
            <v>101.36</v>
          </cell>
          <cell r="F8606" t="str">
            <v>SEINFRA</v>
          </cell>
        </row>
        <row r="8607">
          <cell r="B8607" t="str">
            <v>C3845</v>
          </cell>
          <cell r="C8607" t="str">
            <v>FORNECIMENTO, MONTAGEM, INSPEÇÃO E ASSENTAMENTO DE TUBOS E CONEXÕES EM AÇO, J. SOLDADA D=4", API 5 LX SOLDA, NORMA API 104</v>
          </cell>
          <cell r="D8607" t="str">
            <v>M</v>
          </cell>
          <cell r="E8607">
            <v>151.76</v>
          </cell>
          <cell r="F8607" t="str">
            <v>SEINFRA</v>
          </cell>
        </row>
        <row r="8608">
          <cell r="B8608">
            <v>0</v>
          </cell>
          <cell r="C8608">
            <v>0</v>
          </cell>
          <cell r="D8608">
            <v>0</v>
          </cell>
          <cell r="E8608">
            <v>0</v>
          </cell>
          <cell r="F8608" t="str">
            <v>SEINFRA</v>
          </cell>
        </row>
        <row r="8609">
          <cell r="B8609" t="str">
            <v>C3844</v>
          </cell>
          <cell r="C8609" t="str">
            <v>FORNECIMENTO, MONTAGEM, INSPEÇÃO E ASSENTAMENTO DE TUBOS E CONEXÕES EM AÇO, J. SOLDADA D=6", API 5 LX SOLDA, NORMA API 104</v>
          </cell>
          <cell r="D8609" t="str">
            <v>M</v>
          </cell>
          <cell r="E8609">
            <v>224.23</v>
          </cell>
          <cell r="F8609" t="str">
            <v>SEINFRA</v>
          </cell>
        </row>
        <row r="8610">
          <cell r="B8610">
            <v>0</v>
          </cell>
          <cell r="C8610">
            <v>0</v>
          </cell>
          <cell r="D8610">
            <v>0</v>
          </cell>
          <cell r="E8610">
            <v>0</v>
          </cell>
          <cell r="F8610" t="str">
            <v>SEINFRA</v>
          </cell>
        </row>
        <row r="8611">
          <cell r="B8611" t="str">
            <v>C3719</v>
          </cell>
          <cell r="C8611" t="str">
            <v>JUNTA DE BORRACHA ROSQUEADA DE 3/4"</v>
          </cell>
          <cell r="D8611" t="str">
            <v>UN</v>
          </cell>
          <cell r="E8611">
            <v>162.29</v>
          </cell>
          <cell r="F8611" t="str">
            <v>SEINFRA</v>
          </cell>
        </row>
        <row r="8612">
          <cell r="B8612" t="str">
            <v>C3720</v>
          </cell>
          <cell r="C8612" t="str">
            <v>JUNTA DE BORRACHA ROSQUEADA DE 1"</v>
          </cell>
          <cell r="D8612" t="str">
            <v>UN</v>
          </cell>
          <cell r="E8612">
            <v>187.59</v>
          </cell>
          <cell r="F8612" t="str">
            <v>SEINFRA</v>
          </cell>
        </row>
        <row r="8613">
          <cell r="B8613" t="str">
            <v>C1691</v>
          </cell>
          <cell r="C8613" t="str">
            <v>LUVA DE REDUÇÃO AÇO GALV. D= 20X15mm  À 25X20mm</v>
          </cell>
          <cell r="D8613" t="str">
            <v>UN</v>
          </cell>
          <cell r="E8613">
            <v>11.76</v>
          </cell>
          <cell r="F8613" t="str">
            <v>SEINFRA</v>
          </cell>
        </row>
        <row r="8614">
          <cell r="B8614" t="str">
            <v>C1692</v>
          </cell>
          <cell r="C8614" t="str">
            <v>LUVA DE REDUÇÃO AÇO GALV. D= 32X15mm  À 50X40mm</v>
          </cell>
          <cell r="D8614" t="str">
            <v>UN</v>
          </cell>
          <cell r="E8614">
            <v>22.42</v>
          </cell>
          <cell r="F8614" t="str">
            <v>SEINFRA</v>
          </cell>
        </row>
        <row r="8615">
          <cell r="B8615" t="str">
            <v>C1690</v>
          </cell>
          <cell r="C8615" t="str">
            <v>LUVA DE REDUÇÃO AÇO GALV. D=80X65mm (3"X2 1/2")</v>
          </cell>
          <cell r="D8615" t="str">
            <v>UN</v>
          </cell>
          <cell r="E8615">
            <v>70.55</v>
          </cell>
          <cell r="F8615" t="str">
            <v>SEINFRA</v>
          </cell>
        </row>
        <row r="8616">
          <cell r="B8616" t="str">
            <v>C1688</v>
          </cell>
          <cell r="C8616" t="str">
            <v>LUVA DE REDUÇÃO AÇO GALV. D=100X50mm (4"X2")</v>
          </cell>
          <cell r="D8616" t="str">
            <v>UN</v>
          </cell>
          <cell r="E8616">
            <v>97.42</v>
          </cell>
          <cell r="F8616" t="str">
            <v>SEINFRA</v>
          </cell>
        </row>
        <row r="8617">
          <cell r="B8617" t="str">
            <v>C1693</v>
          </cell>
          <cell r="C8617" t="str">
            <v>LUVA DE REDUÇÃO AÇO GALV. D=100X50mm À 100X80mm</v>
          </cell>
          <cell r="D8617" t="str">
            <v>UN</v>
          </cell>
          <cell r="E8617">
            <v>97.42</v>
          </cell>
          <cell r="F8617" t="str">
            <v>SEINFRA</v>
          </cell>
        </row>
        <row r="8618">
          <cell r="B8618" t="str">
            <v>C1689</v>
          </cell>
          <cell r="C8618" t="str">
            <v>LUVA DE REDUÇÃO AÇO GALV. D=100X65mm (4"X2 1/2")</v>
          </cell>
          <cell r="D8618" t="str">
            <v>UN</v>
          </cell>
          <cell r="E8618">
            <v>97.42</v>
          </cell>
          <cell r="F8618" t="str">
            <v>SEINFRA</v>
          </cell>
        </row>
        <row r="8619">
          <cell r="B8619" t="str">
            <v>C1687</v>
          </cell>
          <cell r="C8619" t="str">
            <v>LUVA DE REDUÇÃO AÇO GALV. D=100X80mm (4"X3")</v>
          </cell>
          <cell r="D8619" t="str">
            <v>UN</v>
          </cell>
          <cell r="E8619">
            <v>105.86</v>
          </cell>
          <cell r="F8619" t="str">
            <v>SEINFRA</v>
          </cell>
        </row>
        <row r="8620">
          <cell r="B8620" t="str">
            <v>C3712</v>
          </cell>
          <cell r="C8620" t="str">
            <v>LUVA DE UNIÃO AÇO ASTM  A-120 DE 20mm (3/4")</v>
          </cell>
          <cell r="D8620" t="str">
            <v>UN</v>
          </cell>
          <cell r="E8620">
            <v>59.97</v>
          </cell>
          <cell r="F8620" t="str">
            <v>SEINFRA</v>
          </cell>
        </row>
        <row r="8621">
          <cell r="B8621" t="str">
            <v>C3713</v>
          </cell>
          <cell r="C8621" t="str">
            <v>LUVA DE UNIÃO AÇO ASTM  A-120 DE 25mm (1")</v>
          </cell>
          <cell r="D8621" t="str">
            <v>UN</v>
          </cell>
          <cell r="E8621">
            <v>73.77</v>
          </cell>
          <cell r="F8621" t="str">
            <v>SEINFRA</v>
          </cell>
        </row>
        <row r="8622">
          <cell r="B8622" t="str">
            <v>C4402</v>
          </cell>
          <cell r="C8622" t="str">
            <v>LUVA DE UNIÃO AÇO ASTM A-120 DE 40mm (1 1/2")</v>
          </cell>
          <cell r="D8622" t="str">
            <v>UN</v>
          </cell>
          <cell r="E8622">
            <v>97.42</v>
          </cell>
          <cell r="F8622" t="str">
            <v>SEINFRA</v>
          </cell>
        </row>
        <row r="8623">
          <cell r="B8623" t="str">
            <v>C1694</v>
          </cell>
          <cell r="C8623" t="str">
            <v>LUVA DE UNIÃO AÇO GALVANIZADO DE (2 1/2")</v>
          </cell>
          <cell r="D8623" t="str">
            <v>UN</v>
          </cell>
          <cell r="E8623">
            <v>85.98</v>
          </cell>
          <cell r="F8623" t="str">
            <v>SEINFRA</v>
          </cell>
        </row>
        <row r="8624">
          <cell r="B8624" t="str">
            <v>C1695</v>
          </cell>
          <cell r="C8624" t="str">
            <v>LUVA DE UNIÃO AÇO GALVANIZADO DE (3")</v>
          </cell>
          <cell r="D8624" t="str">
            <v>UN</v>
          </cell>
          <cell r="E8624">
            <v>115.58</v>
          </cell>
          <cell r="F8624" t="str">
            <v>SEINFRA</v>
          </cell>
        </row>
        <row r="8625">
          <cell r="B8625" t="str">
            <v>C1696</v>
          </cell>
          <cell r="C8625" t="str">
            <v>LUVA DE UNIÃO AÇO GALVANIZADO DE (4")</v>
          </cell>
          <cell r="D8625" t="str">
            <v>UN</v>
          </cell>
          <cell r="E8625">
            <v>160.35</v>
          </cell>
          <cell r="F8625" t="str">
            <v>SEINFRA</v>
          </cell>
        </row>
        <row r="8626">
          <cell r="B8626" t="str">
            <v>C1705</v>
          </cell>
          <cell r="C8626" t="str">
            <v>LUVA AÇO GALV. D=15mm (1/2")  À  25mm (1")</v>
          </cell>
          <cell r="D8626" t="str">
            <v>UN</v>
          </cell>
          <cell r="E8626">
            <v>26.47</v>
          </cell>
          <cell r="F8626" t="str">
            <v>SEINFRA</v>
          </cell>
        </row>
        <row r="8627">
          <cell r="B8627" t="str">
            <v>C1706</v>
          </cell>
          <cell r="C8627" t="str">
            <v>LUVA AÇO GALV. D=32mm (1 1/4")  À  50mm (2")</v>
          </cell>
          <cell r="D8627" t="str">
            <v>UN</v>
          </cell>
          <cell r="E8627">
            <v>21.67</v>
          </cell>
          <cell r="F8627" t="str">
            <v>SEINFRA</v>
          </cell>
        </row>
        <row r="8628">
          <cell r="B8628" t="str">
            <v>C1707</v>
          </cell>
          <cell r="C8628" t="str">
            <v>LUVA AÇO GALV. D=65mm (2 1/2")  À  80mm (3")</v>
          </cell>
          <cell r="D8628" t="str">
            <v>UN</v>
          </cell>
          <cell r="E8628">
            <v>48.35</v>
          </cell>
          <cell r="F8628" t="str">
            <v>SEINFRA</v>
          </cell>
        </row>
        <row r="8629">
          <cell r="B8629" t="str">
            <v>C1704</v>
          </cell>
          <cell r="C8629" t="str">
            <v>LUVA AÇO GALV. D=100mm (4") À 50mm (6")</v>
          </cell>
          <cell r="D8629" t="str">
            <v>UN</v>
          </cell>
          <cell r="E8629">
            <v>100.42</v>
          </cell>
          <cell r="F8629" t="str">
            <v>SEINFRA</v>
          </cell>
        </row>
        <row r="8630">
          <cell r="B8630" t="str">
            <v>C1822</v>
          </cell>
          <cell r="C8630" t="str">
            <v>NIPLE DUPLO DE REDUÇÃO AÇO GALV. D=20X15mm (3/4"X1/2")</v>
          </cell>
          <cell r="D8630" t="str">
            <v>UN</v>
          </cell>
          <cell r="E8630">
            <v>11.43</v>
          </cell>
          <cell r="F8630" t="str">
            <v>SEINFRA</v>
          </cell>
        </row>
        <row r="8631">
          <cell r="B8631" t="str">
            <v>C1826</v>
          </cell>
          <cell r="C8631" t="str">
            <v>NIPLE DUPLO DE REDUÇÃO AÇO GALV. D=20X15mm (3/4"X1/2")  À  25X20mm (1"X3/4")</v>
          </cell>
          <cell r="D8631" t="str">
            <v>UN</v>
          </cell>
          <cell r="E8631">
            <v>11.43</v>
          </cell>
          <cell r="F8631" t="str">
            <v>SEINFRA</v>
          </cell>
        </row>
        <row r="8632">
          <cell r="B8632" t="str">
            <v>C1823</v>
          </cell>
          <cell r="C8632" t="str">
            <v>NIPLE DUPLO DE REDUÇÃO AÇO GALV. D=32X15mm (1 1/4"X1/2")</v>
          </cell>
          <cell r="D8632" t="str">
            <v>UN</v>
          </cell>
          <cell r="E8632">
            <v>22.03</v>
          </cell>
          <cell r="F8632" t="str">
            <v>SEINFRA</v>
          </cell>
        </row>
        <row r="8633">
          <cell r="B8633" t="str">
            <v>C1824</v>
          </cell>
          <cell r="C8633" t="str">
            <v>NIPLE DUPLO REDUÇÃO AÇO GALV. D=32X15mm (1 1/4"X1/2")  À  50X40mm (2"X1 1/2")</v>
          </cell>
          <cell r="D8633" t="str">
            <v>UN</v>
          </cell>
          <cell r="E8633">
            <v>22.03</v>
          </cell>
          <cell r="F8633" t="str">
            <v>SEINFRA</v>
          </cell>
        </row>
        <row r="8634">
          <cell r="B8634" t="str">
            <v>C1825</v>
          </cell>
          <cell r="C8634" t="str">
            <v>NIPLE DUPLO DE REDUÇÃO AÇO GALV. D=65X32mm(2 1/2"X1 1/4")  À  80X65mm(3"X2 1/2")</v>
          </cell>
          <cell r="D8634" t="str">
            <v>UN</v>
          </cell>
          <cell r="E8634">
            <v>45</v>
          </cell>
          <cell r="F8634" t="str">
            <v>SEINFRA</v>
          </cell>
        </row>
        <row r="8635">
          <cell r="B8635">
            <v>0</v>
          </cell>
          <cell r="C8635">
            <v>0</v>
          </cell>
          <cell r="D8635">
            <v>0</v>
          </cell>
          <cell r="E8635">
            <v>0</v>
          </cell>
          <cell r="F8635" t="str">
            <v>SEINFRA</v>
          </cell>
        </row>
        <row r="8636">
          <cell r="B8636" t="str">
            <v>C1815</v>
          </cell>
          <cell r="C8636" t="str">
            <v>NIPLE DUPLO DE REDUÇÃO AÇO GALV. D=80X50mm (3"X2")  À  80X65mm (3"X2 1/2")</v>
          </cell>
          <cell r="D8636" t="str">
            <v>UN</v>
          </cell>
          <cell r="E8636">
            <v>64.14</v>
          </cell>
          <cell r="F8636" t="str">
            <v>SEINFRA</v>
          </cell>
        </row>
        <row r="8637">
          <cell r="B8637" t="str">
            <v>C1817</v>
          </cell>
          <cell r="C8637" t="str">
            <v>NIPLE DUPLO AÇO GALV. D=15mm (1/2")  À 25mm (1")</v>
          </cell>
          <cell r="D8637" t="str">
            <v>UN</v>
          </cell>
          <cell r="E8637">
            <v>9.2799999999999994</v>
          </cell>
          <cell r="F8637" t="str">
            <v>SEINFRA</v>
          </cell>
        </row>
        <row r="8638">
          <cell r="B8638" t="str">
            <v>C1818</v>
          </cell>
          <cell r="C8638" t="str">
            <v>NIPLE DUPLO AÇO GALV. D=32mm  (1 1/4")  À 50mm (2")</v>
          </cell>
          <cell r="D8638" t="str">
            <v>UN</v>
          </cell>
          <cell r="E8638">
            <v>20.72</v>
          </cell>
          <cell r="F8638" t="str">
            <v>SEINFRA</v>
          </cell>
        </row>
        <row r="8639">
          <cell r="B8639" t="str">
            <v>C1821</v>
          </cell>
          <cell r="C8639" t="str">
            <v>NIPLE DUPLO AÇO GALV. D=65mm (2 1/2")</v>
          </cell>
          <cell r="D8639" t="str">
            <v>UN</v>
          </cell>
          <cell r="E8639">
            <v>42.67</v>
          </cell>
          <cell r="F8639" t="str">
            <v>SEINFRA</v>
          </cell>
        </row>
        <row r="8640">
          <cell r="B8640" t="str">
            <v>C1819</v>
          </cell>
          <cell r="C8640" t="str">
            <v>NIPLE DUPLO AÇO GALV. D=65mm (2 1/2")  À 80mm (3")</v>
          </cell>
          <cell r="D8640" t="str">
            <v>UN</v>
          </cell>
          <cell r="E8640">
            <v>42.67</v>
          </cell>
          <cell r="F8640" t="str">
            <v>SEINFRA</v>
          </cell>
        </row>
        <row r="8641">
          <cell r="B8641" t="str">
            <v>C1816</v>
          </cell>
          <cell r="C8641" t="str">
            <v>NIPLE DUPLO AÇO GALV. D=100mm (4")</v>
          </cell>
          <cell r="D8641" t="str">
            <v>UN</v>
          </cell>
          <cell r="E8641">
            <v>83.76</v>
          </cell>
          <cell r="F8641" t="str">
            <v>SEINFRA</v>
          </cell>
        </row>
        <row r="8642">
          <cell r="B8642" t="str">
            <v>C3711</v>
          </cell>
          <cell r="C8642" t="str">
            <v>REDUÇÃO AÇO ASTM  A-120  ROSCÁVEL DE (1"x 1 1/2")  À (1"x 3/4")</v>
          </cell>
          <cell r="D8642" t="str">
            <v>UN</v>
          </cell>
          <cell r="E8642">
            <v>32.17</v>
          </cell>
          <cell r="F8642" t="str">
            <v>SEINFRA</v>
          </cell>
        </row>
        <row r="8643">
          <cell r="B8643" t="str">
            <v>C3710</v>
          </cell>
          <cell r="C8643" t="str">
            <v>REDUÇÃO AÇO ASTM  A-120  ROSCÁVEL DE (2"x 1 1/2")  À (2"x 3/4")</v>
          </cell>
          <cell r="D8643" t="str">
            <v>UN</v>
          </cell>
          <cell r="E8643">
            <v>32.17</v>
          </cell>
          <cell r="F8643" t="str">
            <v>SEINFRA</v>
          </cell>
        </row>
        <row r="8644">
          <cell r="B8644" t="str">
            <v>C3709</v>
          </cell>
          <cell r="C8644" t="str">
            <v>REDUÇÃO AÇO ASTM  A-120  ROSCÁVEL DE (3"x 2 1/2")  À (3"x 3/4")</v>
          </cell>
          <cell r="D8644" t="str">
            <v>UN</v>
          </cell>
          <cell r="E8644">
            <v>32.21</v>
          </cell>
          <cell r="F8644" t="str">
            <v>SEINFRA</v>
          </cell>
        </row>
        <row r="8645">
          <cell r="B8645" t="str">
            <v>C3708</v>
          </cell>
          <cell r="C8645" t="str">
            <v>REDUÇÃO AÇO ASTM  A-120  ROSCÁVEL DE (4"x 2")</v>
          </cell>
          <cell r="D8645" t="str">
            <v>UN</v>
          </cell>
          <cell r="E8645">
            <v>45.55</v>
          </cell>
          <cell r="F8645" t="str">
            <v>SEINFRA</v>
          </cell>
        </row>
        <row r="8646">
          <cell r="B8646" t="str">
            <v>C3707</v>
          </cell>
          <cell r="C8646" t="str">
            <v>REDUÇÃO AÇO ASTM  A-120  ROSCÁVEL DE (4"x 3")</v>
          </cell>
          <cell r="D8646" t="str">
            <v>UN</v>
          </cell>
          <cell r="E8646">
            <v>42.01</v>
          </cell>
          <cell r="F8646" t="str">
            <v>SEINFRA</v>
          </cell>
        </row>
        <row r="8647">
          <cell r="B8647" t="str">
            <v>C2307</v>
          </cell>
          <cell r="C8647" t="str">
            <v>TAMPÃO EM AÇO GALV. D=15mm (1/2")  À 25mm(1")</v>
          </cell>
          <cell r="D8647" t="str">
            <v>UN</v>
          </cell>
          <cell r="E8647">
            <v>10.74</v>
          </cell>
          <cell r="F8647" t="str">
            <v>SEINFRA</v>
          </cell>
        </row>
        <row r="8648">
          <cell r="B8648" t="str">
            <v>C2308</v>
          </cell>
          <cell r="C8648" t="str">
            <v>TAMPÃO EM AÇO GALV. D=32mm (1 1/4")  À  50mm(2")</v>
          </cell>
          <cell r="D8648" t="str">
            <v>UN</v>
          </cell>
          <cell r="E8648">
            <v>13.62</v>
          </cell>
          <cell r="F8648" t="str">
            <v>SEINFRA</v>
          </cell>
        </row>
        <row r="8649">
          <cell r="B8649" t="str">
            <v>C2309</v>
          </cell>
          <cell r="C8649" t="str">
            <v>TAMPÃO EM AÇO GALV. D=65mm(2 1/2")  À  80mm(3")</v>
          </cell>
          <cell r="D8649" t="str">
            <v>UN</v>
          </cell>
          <cell r="E8649">
            <v>21.47</v>
          </cell>
          <cell r="F8649" t="str">
            <v>SEINFRA</v>
          </cell>
        </row>
        <row r="8650">
          <cell r="B8650" t="str">
            <v>C2306</v>
          </cell>
          <cell r="C8650" t="str">
            <v>TAMPÃO EM AÇO GALV. D=100mm (4')</v>
          </cell>
          <cell r="D8650" t="str">
            <v>UN</v>
          </cell>
          <cell r="E8650">
            <v>32.42</v>
          </cell>
          <cell r="F8650" t="str">
            <v>SEINFRA</v>
          </cell>
        </row>
        <row r="8651">
          <cell r="B8651" t="str">
            <v>C3692</v>
          </cell>
          <cell r="C8651" t="str">
            <v>TÊ AÇO ASTM A-120 ROSCÁVEL DE 20mm (3/4")</v>
          </cell>
          <cell r="D8651" t="str">
            <v>UN</v>
          </cell>
          <cell r="E8651">
            <v>18.079999999999998</v>
          </cell>
          <cell r="F8651" t="str">
            <v>SEINFRA</v>
          </cell>
        </row>
        <row r="8652">
          <cell r="B8652" t="str">
            <v>C3693</v>
          </cell>
          <cell r="C8652" t="str">
            <v>TÊ AÇO ASTM A-120 ROSCÁVEL DE 25mm (1")</v>
          </cell>
          <cell r="D8652" t="str">
            <v>UN</v>
          </cell>
          <cell r="E8652">
            <v>18.68</v>
          </cell>
          <cell r="F8652" t="str">
            <v>SEINFRA</v>
          </cell>
        </row>
        <row r="8653">
          <cell r="B8653" t="str">
            <v>C3694</v>
          </cell>
          <cell r="C8653" t="str">
            <v>TÊ AÇO ASTM A-120 ROSCÁVEL DE 32mm (1 1/4")</v>
          </cell>
          <cell r="D8653" t="str">
            <v>UN</v>
          </cell>
          <cell r="E8653">
            <v>29.5</v>
          </cell>
          <cell r="F8653" t="str">
            <v>SEINFRA</v>
          </cell>
        </row>
        <row r="8654">
          <cell r="B8654" t="str">
            <v>C3696</v>
          </cell>
          <cell r="C8654" t="str">
            <v>TÊ AÇO ASTM A-120 ROSCÁVEL DE 40mm (1 1/2")</v>
          </cell>
          <cell r="D8654" t="str">
            <v>UN</v>
          </cell>
          <cell r="E8654">
            <v>30.53</v>
          </cell>
          <cell r="F8654" t="str">
            <v>SEINFRA</v>
          </cell>
        </row>
        <row r="8655">
          <cell r="B8655" t="str">
            <v>C3697</v>
          </cell>
          <cell r="C8655" t="str">
            <v>TÊ AÇO ASTM A-120 ROSCÁVEL DE 50mm (2")</v>
          </cell>
          <cell r="D8655" t="str">
            <v>UN</v>
          </cell>
          <cell r="E8655">
            <v>97.65</v>
          </cell>
          <cell r="F8655" t="str">
            <v>SEINFRA</v>
          </cell>
        </row>
        <row r="8656">
          <cell r="B8656" t="str">
            <v>C3698</v>
          </cell>
          <cell r="C8656" t="str">
            <v>TÊ AÇO ASTM  A-120  ROSCÁVEL DE 80mm (3")</v>
          </cell>
          <cell r="D8656" t="str">
            <v>UN</v>
          </cell>
          <cell r="E8656">
            <v>127.09</v>
          </cell>
          <cell r="F8656" t="str">
            <v>SEINFRA</v>
          </cell>
        </row>
        <row r="8657">
          <cell r="B8657" t="str">
            <v>C3699</v>
          </cell>
          <cell r="C8657" t="str">
            <v>TÊ AÇO ASTM  A-120  ROSCÁVEL DE 100mm (4")</v>
          </cell>
          <cell r="D8657" t="str">
            <v>UN</v>
          </cell>
          <cell r="E8657">
            <v>155.19999999999999</v>
          </cell>
          <cell r="F8657" t="str">
            <v>SEINFRA</v>
          </cell>
        </row>
        <row r="8658">
          <cell r="B8658" t="str">
            <v>C2321</v>
          </cell>
          <cell r="C8658" t="str">
            <v>TÊ AÇO GALV. D= 15mm (1/2")</v>
          </cell>
          <cell r="D8658" t="str">
            <v>UN</v>
          </cell>
          <cell r="E8658">
            <v>20.09</v>
          </cell>
          <cell r="F8658" t="str">
            <v>SEINFRA</v>
          </cell>
        </row>
        <row r="8659">
          <cell r="B8659" t="str">
            <v>C2322</v>
          </cell>
          <cell r="C8659" t="str">
            <v>TÊ AÇO GALV. D= 20mm (3/4")</v>
          </cell>
          <cell r="D8659" t="str">
            <v>UN</v>
          </cell>
          <cell r="E8659">
            <v>22.29</v>
          </cell>
          <cell r="F8659" t="str">
            <v>SEINFRA</v>
          </cell>
        </row>
        <row r="8660">
          <cell r="B8660" t="str">
            <v>C2323</v>
          </cell>
          <cell r="C8660" t="str">
            <v>TÊ AÇO GALV. D= 25mm (1")</v>
          </cell>
          <cell r="D8660" t="str">
            <v>UN</v>
          </cell>
          <cell r="E8660">
            <v>26.82</v>
          </cell>
          <cell r="F8660" t="str">
            <v>SEINFRA</v>
          </cell>
        </row>
        <row r="8661">
          <cell r="B8661" t="str">
            <v>C2324</v>
          </cell>
          <cell r="C8661" t="str">
            <v>TÊ AÇO GALV. D= 32mm (1 1/4")</v>
          </cell>
          <cell r="D8661" t="str">
            <v>UN</v>
          </cell>
          <cell r="E8661">
            <v>43.5</v>
          </cell>
          <cell r="F8661" t="str">
            <v>SEINFRA</v>
          </cell>
        </row>
        <row r="8662">
          <cell r="B8662" t="str">
            <v>C2325</v>
          </cell>
          <cell r="C8662" t="str">
            <v>TÊ AÇO GALV. D= 40mm (1 1/2")</v>
          </cell>
          <cell r="D8662" t="str">
            <v>UN</v>
          </cell>
          <cell r="E8662">
            <v>48.37</v>
          </cell>
          <cell r="F8662" t="str">
            <v>SEINFRA</v>
          </cell>
        </row>
        <row r="8663">
          <cell r="B8663" t="str">
            <v>C2326</v>
          </cell>
          <cell r="C8663" t="str">
            <v>TÊ AÇO GALV. D= 50mm (2")</v>
          </cell>
          <cell r="D8663" t="str">
            <v>UN</v>
          </cell>
          <cell r="E8663">
            <v>61.89</v>
          </cell>
          <cell r="F8663" t="str">
            <v>SEINFRA</v>
          </cell>
        </row>
        <row r="8664">
          <cell r="B8664" t="str">
            <v>C2327</v>
          </cell>
          <cell r="C8664" t="str">
            <v>TÊ AÇO GALV. D= 65mm (2 1/2")</v>
          </cell>
          <cell r="D8664" t="str">
            <v>UN</v>
          </cell>
          <cell r="E8664">
            <v>99.7</v>
          </cell>
          <cell r="F8664" t="str">
            <v>SEINFRA</v>
          </cell>
        </row>
        <row r="8665">
          <cell r="B8665" t="str">
            <v>C2328</v>
          </cell>
          <cell r="C8665" t="str">
            <v>TÊ AÇO GALV. D= 80mm (3")</v>
          </cell>
          <cell r="D8665" t="str">
            <v>UN</v>
          </cell>
          <cell r="E8665">
            <v>123.33</v>
          </cell>
          <cell r="F8665" t="str">
            <v>SEINFRA</v>
          </cell>
        </row>
        <row r="8666">
          <cell r="B8666" t="str">
            <v>C2329</v>
          </cell>
          <cell r="C8666" t="str">
            <v>TÊ AÇO GALV. D=100mm (4")</v>
          </cell>
          <cell r="D8666" t="str">
            <v>UN</v>
          </cell>
          <cell r="E8666">
            <v>209.1</v>
          </cell>
          <cell r="F8666" t="str">
            <v>SEINFRA</v>
          </cell>
        </row>
        <row r="8667">
          <cell r="B8667" t="str">
            <v>C2330</v>
          </cell>
          <cell r="C8667" t="str">
            <v>TÊ AÇO GALV. D=125mm (5")</v>
          </cell>
          <cell r="D8667" t="str">
            <v>UN</v>
          </cell>
          <cell r="E8667">
            <v>288.58</v>
          </cell>
          <cell r="F8667" t="str">
            <v>SEINFRA</v>
          </cell>
        </row>
        <row r="8668">
          <cell r="B8668" t="str">
            <v>C2331</v>
          </cell>
          <cell r="C8668" t="str">
            <v>TÊ AÇO GALV. D=150mm (6")</v>
          </cell>
          <cell r="D8668" t="str">
            <v>UN</v>
          </cell>
          <cell r="E8668">
            <v>510.53</v>
          </cell>
          <cell r="F8668" t="str">
            <v>SEINFRA</v>
          </cell>
        </row>
        <row r="8669">
          <cell r="B8669" t="str">
            <v>C2394</v>
          </cell>
          <cell r="C8669" t="str">
            <v>TÊ REDUÇÃO AÇO GALV. D= 20X15mm (3/4"X1/2")  À  25X20mm (1"X3/4")</v>
          </cell>
          <cell r="D8669" t="str">
            <v>UN</v>
          </cell>
          <cell r="E8669">
            <v>23.49</v>
          </cell>
          <cell r="F8669" t="str">
            <v>SEINFRA</v>
          </cell>
        </row>
        <row r="8670">
          <cell r="B8670" t="str">
            <v>C2395</v>
          </cell>
          <cell r="C8670" t="str">
            <v>TÊ REDUÇÃO AÇO GALV. D= 32X15mm (1 1/4"X1/2")  À 50X40mm (2"x1 1/4")</v>
          </cell>
          <cell r="D8670" t="str">
            <v>UN</v>
          </cell>
          <cell r="E8670">
            <v>47.92</v>
          </cell>
          <cell r="F8670" t="str">
            <v>SEINFRA</v>
          </cell>
        </row>
        <row r="8671">
          <cell r="B8671" t="str">
            <v>C2396</v>
          </cell>
          <cell r="C8671" t="str">
            <v>TÊ REDUÇÃO AÇO GALV. D= 65X25mm (2 1/2"x1")  À 80X65mm (3"x2 1/2")</v>
          </cell>
          <cell r="D8671" t="str">
            <v>UN</v>
          </cell>
          <cell r="E8671">
            <v>105.33</v>
          </cell>
          <cell r="F8671" t="str">
            <v>SEINFRA</v>
          </cell>
        </row>
        <row r="8672">
          <cell r="B8672" t="str">
            <v>C2397</v>
          </cell>
          <cell r="C8672" t="str">
            <v>TÊ REDUÇÃO AÇO GALV. D=100X50mm (4"x2")  À 100X80mm (4"x3")</v>
          </cell>
          <cell r="D8672" t="str">
            <v>UN</v>
          </cell>
          <cell r="E8672">
            <v>242.13</v>
          </cell>
          <cell r="F8672" t="str">
            <v>SEINFRA</v>
          </cell>
        </row>
        <row r="8673">
          <cell r="B8673" t="str">
            <v>C3685</v>
          </cell>
          <cell r="C8673" t="str">
            <v>TUBO AÇO ASTM A-120 PRETO C/ ROSCA DE 20mm (3/4")</v>
          </cell>
          <cell r="D8673" t="str">
            <v>M</v>
          </cell>
          <cell r="E8673">
            <v>24.22</v>
          </cell>
          <cell r="F8673" t="str">
            <v>SEINFRA</v>
          </cell>
        </row>
        <row r="8674">
          <cell r="B8674" t="str">
            <v>C3686</v>
          </cell>
          <cell r="C8674" t="str">
            <v>TUBO AÇO ASTM A-120 PRETO  C/ ROSCA DE 25mm (1")</v>
          </cell>
          <cell r="D8674" t="str">
            <v>M</v>
          </cell>
          <cell r="E8674">
            <v>32.26</v>
          </cell>
          <cell r="F8674" t="str">
            <v>SEINFRA</v>
          </cell>
        </row>
        <row r="8675">
          <cell r="B8675" t="str">
            <v>C3687</v>
          </cell>
          <cell r="C8675" t="str">
            <v>TUBO AÇO ASTM A-120 PRETO  C/ ROSCA DE 32mm (1 1/4")</v>
          </cell>
          <cell r="D8675" t="str">
            <v>M</v>
          </cell>
          <cell r="E8675">
            <v>45.34</v>
          </cell>
          <cell r="F8675" t="str">
            <v>SEINFRA</v>
          </cell>
        </row>
        <row r="8676">
          <cell r="B8676" t="str">
            <v>C3688</v>
          </cell>
          <cell r="C8676" t="str">
            <v>TUBO AÇO ASTM A-120 PRETO  C/ ROSCA DE 40mm (1 1/2")</v>
          </cell>
          <cell r="D8676" t="str">
            <v>M</v>
          </cell>
          <cell r="E8676">
            <v>55.02</v>
          </cell>
          <cell r="F8676" t="str">
            <v>SEINFRA</v>
          </cell>
        </row>
        <row r="8677">
          <cell r="B8677" t="str">
            <v>C3690</v>
          </cell>
          <cell r="C8677" t="str">
            <v>TUBO AÇO ASTM A-120 PRETO  C/ ROSCA DE 80mm (3")</v>
          </cell>
          <cell r="D8677" t="str">
            <v>M</v>
          </cell>
          <cell r="E8677">
            <v>130.52000000000001</v>
          </cell>
          <cell r="F8677" t="str">
            <v>SEINFRA</v>
          </cell>
        </row>
        <row r="8678">
          <cell r="B8678" t="str">
            <v>C3689</v>
          </cell>
          <cell r="C8678" t="str">
            <v>TUBO AÇO ASTM A-120 PRETO  C/ ROSCA DE 50mm (2")</v>
          </cell>
          <cell r="D8678" t="str">
            <v>M</v>
          </cell>
          <cell r="E8678">
            <v>70.790000000000006</v>
          </cell>
          <cell r="F8678" t="str">
            <v>SEINFRA</v>
          </cell>
        </row>
        <row r="8679">
          <cell r="B8679" t="str">
            <v>C3691</v>
          </cell>
          <cell r="C8679" t="str">
            <v>TUBO AÇO ASTM A-120 PRETO  C/ ROSCA DE 100mm (4")</v>
          </cell>
          <cell r="D8679" t="str">
            <v>M</v>
          </cell>
          <cell r="E8679">
            <v>176.48</v>
          </cell>
          <cell r="F8679" t="str">
            <v>SEINFRA</v>
          </cell>
        </row>
        <row r="8680">
          <cell r="B8680" t="str">
            <v>C3846</v>
          </cell>
          <cell r="C8680" t="str">
            <v>TUBO AÇO CARBONO PRETO C/ CONEXÕES DE 40mm (1 1/2")</v>
          </cell>
          <cell r="D8680" t="str">
            <v>M</v>
          </cell>
          <cell r="E8680">
            <v>109.27</v>
          </cell>
          <cell r="F8680" t="str">
            <v>SEINFRA</v>
          </cell>
        </row>
        <row r="8681">
          <cell r="B8681" t="str">
            <v>C2558</v>
          </cell>
          <cell r="C8681" t="str">
            <v>TUBO AÇO GALV. C/OU S/COSTURA D=15mm (1/2")</v>
          </cell>
          <cell r="D8681" t="str">
            <v>M</v>
          </cell>
          <cell r="E8681">
            <v>18.899999999999999</v>
          </cell>
          <cell r="F8681" t="str">
            <v>SEINFRA</v>
          </cell>
        </row>
        <row r="8682">
          <cell r="B8682" t="str">
            <v>C2559</v>
          </cell>
          <cell r="C8682" t="str">
            <v>TUBO AÇO GALV. C/OU S/COSTURA D=20mm (3/4")</v>
          </cell>
          <cell r="D8682" t="str">
            <v>M</v>
          </cell>
          <cell r="E8682">
            <v>22.59</v>
          </cell>
          <cell r="F8682" t="str">
            <v>SEINFRA</v>
          </cell>
        </row>
        <row r="8683">
          <cell r="B8683" t="str">
            <v>C2560</v>
          </cell>
          <cell r="C8683" t="str">
            <v>TUBO AÇO GALV. C/OU S/COSTURA D=25mm (1")</v>
          </cell>
          <cell r="D8683" t="str">
            <v>M</v>
          </cell>
          <cell r="E8683">
            <v>27.93</v>
          </cell>
          <cell r="F8683" t="str">
            <v>SEINFRA</v>
          </cell>
        </row>
        <row r="8684">
          <cell r="B8684" t="str">
            <v>C2561</v>
          </cell>
          <cell r="C8684" t="str">
            <v>TUBO AÇO GALV. C/OU S/COSTURA D=32mm (1 1/4")</v>
          </cell>
          <cell r="D8684" t="str">
            <v>M</v>
          </cell>
          <cell r="E8684">
            <v>40.26</v>
          </cell>
          <cell r="F8684" t="str">
            <v>SEINFRA</v>
          </cell>
        </row>
        <row r="8685">
          <cell r="B8685" t="str">
            <v>C2554</v>
          </cell>
          <cell r="C8685" t="str">
            <v>TUBO AÇO GALV. C/OU S/COSTURA D= 40mm (1 1/2")</v>
          </cell>
          <cell r="D8685" t="str">
            <v>M</v>
          </cell>
          <cell r="E8685">
            <v>48.05</v>
          </cell>
          <cell r="F8685" t="str">
            <v>SEINFRA</v>
          </cell>
        </row>
        <row r="8686">
          <cell r="B8686" t="str">
            <v>C2562</v>
          </cell>
          <cell r="C8686" t="str">
            <v>TUBO AÇO GALV. C/OU S/COSTURA D=50mm (2")</v>
          </cell>
          <cell r="D8686" t="str">
            <v>M</v>
          </cell>
          <cell r="E8686">
            <v>64.27</v>
          </cell>
          <cell r="F8686" t="str">
            <v>SEINFRA</v>
          </cell>
        </row>
        <row r="8687">
          <cell r="B8687" t="str">
            <v>C2563</v>
          </cell>
          <cell r="C8687" t="str">
            <v>TUBO AÇO GALV. C/OU S/COSTURA D=65mm (2 1/2")</v>
          </cell>
          <cell r="D8687" t="str">
            <v>M</v>
          </cell>
          <cell r="E8687">
            <v>76.91</v>
          </cell>
          <cell r="F8687" t="str">
            <v>SEINFRA</v>
          </cell>
        </row>
        <row r="8688">
          <cell r="B8688" t="str">
            <v>C2564</v>
          </cell>
          <cell r="C8688" t="str">
            <v>TUBO AÇO GALV. C/OU S/COSTURA D=80mm (3")</v>
          </cell>
          <cell r="D8688" t="str">
            <v>M</v>
          </cell>
          <cell r="E8688">
            <v>89.36</v>
          </cell>
          <cell r="F8688" t="str">
            <v>SEINFRA</v>
          </cell>
        </row>
        <row r="8689">
          <cell r="B8689" t="str">
            <v>C2555</v>
          </cell>
          <cell r="C8689" t="str">
            <v>TUBO AÇO GALV. C/OU S/COSTURA D=100mm (4")</v>
          </cell>
          <cell r="D8689" t="str">
            <v>M</v>
          </cell>
          <cell r="E8689">
            <v>128.56</v>
          </cell>
          <cell r="F8689" t="str">
            <v>SEINFRA</v>
          </cell>
        </row>
        <row r="8690">
          <cell r="B8690" t="str">
            <v>C2556</v>
          </cell>
          <cell r="C8690" t="str">
            <v>TUBO AÇO GALV. C/OU S/COSTURA D=125mm (5")</v>
          </cell>
          <cell r="D8690" t="str">
            <v>M</v>
          </cell>
          <cell r="E8690">
            <v>177.72</v>
          </cell>
          <cell r="F8690" t="str">
            <v>SEINFRA</v>
          </cell>
        </row>
        <row r="8691">
          <cell r="B8691" t="str">
            <v>C2557</v>
          </cell>
          <cell r="C8691" t="str">
            <v>TUBO AÇO GALV. C/OU S/COSTURA D=150mm (6")</v>
          </cell>
          <cell r="D8691" t="str">
            <v>M</v>
          </cell>
          <cell r="E8691">
            <v>197.25</v>
          </cell>
          <cell r="F8691" t="str">
            <v>SEINFRA</v>
          </cell>
        </row>
        <row r="8692">
          <cell r="B8692" t="str">
            <v>C2543</v>
          </cell>
          <cell r="C8692" t="str">
            <v>TUBO AÇO GALV. C/OU S/COST.INCL.CONEXÕES D= 15mm (1/2")</v>
          </cell>
          <cell r="D8692" t="str">
            <v>M</v>
          </cell>
          <cell r="E8692">
            <v>38.76</v>
          </cell>
          <cell r="F8692" t="str">
            <v>SEINFRA</v>
          </cell>
        </row>
        <row r="8693">
          <cell r="B8693" t="str">
            <v>C2544</v>
          </cell>
          <cell r="C8693" t="str">
            <v>TUBO AÇO GALV. C/OU S/COST.INCL.CONEXÕES D= 20mm (3/4")</v>
          </cell>
          <cell r="D8693" t="str">
            <v>M</v>
          </cell>
          <cell r="E8693">
            <v>46.25</v>
          </cell>
          <cell r="F8693" t="str">
            <v>SEINFRA</v>
          </cell>
        </row>
        <row r="8694">
          <cell r="B8694" t="str">
            <v>C2545</v>
          </cell>
          <cell r="C8694" t="str">
            <v>TUBO AÇO GALV. C/OU S/COST.INCL.CONEXÕES D= 25mm (1")</v>
          </cell>
          <cell r="D8694" t="str">
            <v>M</v>
          </cell>
          <cell r="E8694">
            <v>61.17</v>
          </cell>
          <cell r="F8694" t="str">
            <v>SEINFRA</v>
          </cell>
        </row>
        <row r="8695">
          <cell r="B8695" t="str">
            <v>C2546</v>
          </cell>
          <cell r="C8695" t="str">
            <v>TUBO AÇO GALV. C/OU S/COST.INCL.CONEXÕES D= 32mm (1 1/4")</v>
          </cell>
          <cell r="D8695" t="str">
            <v>M</v>
          </cell>
          <cell r="E8695">
            <v>74.55</v>
          </cell>
          <cell r="F8695" t="str">
            <v>SEINFRA</v>
          </cell>
        </row>
        <row r="8696">
          <cell r="B8696" t="str">
            <v>C2547</v>
          </cell>
          <cell r="C8696" t="str">
            <v>TUBO AÇO GALV. C/OU S/COST.INCL.CONEXÕES D= 40mm(1 1/2")</v>
          </cell>
          <cell r="D8696" t="str">
            <v>M</v>
          </cell>
          <cell r="E8696">
            <v>84.06</v>
          </cell>
          <cell r="F8696" t="str">
            <v>SEINFRA</v>
          </cell>
        </row>
        <row r="8697">
          <cell r="B8697" t="str">
            <v>C2552</v>
          </cell>
          <cell r="C8697" t="str">
            <v>TUBO AÇO GALV. C/OU S/COST.INCL.CONEXÕES D=50mm (2")</v>
          </cell>
          <cell r="D8697" t="str">
            <v>M</v>
          </cell>
          <cell r="E8697">
            <v>107.63</v>
          </cell>
          <cell r="F8697" t="str">
            <v>SEINFRA</v>
          </cell>
        </row>
        <row r="8698">
          <cell r="B8698" t="str">
            <v>C2553</v>
          </cell>
          <cell r="C8698" t="str">
            <v>TUBO AÇO GALV. C/OU S/COST.INCL.CONEXÕES D=65mm (2 1/2")</v>
          </cell>
          <cell r="D8698" t="str">
            <v>M</v>
          </cell>
          <cell r="E8698">
            <v>127.56</v>
          </cell>
          <cell r="F8698" t="str">
            <v>SEINFRA</v>
          </cell>
        </row>
        <row r="8699">
          <cell r="B8699" t="str">
            <v>C2548</v>
          </cell>
          <cell r="C8699" t="str">
            <v>TUBO AÇO GALV. C/OU S/COST.INCL.CONEXÕES D= 80mm (3")</v>
          </cell>
          <cell r="D8699" t="str">
            <v>M</v>
          </cell>
          <cell r="E8699">
            <v>139.29</v>
          </cell>
          <cell r="F8699" t="str">
            <v>SEINFRA</v>
          </cell>
        </row>
        <row r="8700">
          <cell r="B8700" t="str">
            <v>C2549</v>
          </cell>
          <cell r="C8700" t="str">
            <v>TUBO AÇO GALV. C/OU S/COST.INCL.CONEXÕES D=100mm (4")</v>
          </cell>
          <cell r="D8700" t="str">
            <v>M</v>
          </cell>
          <cell r="E8700">
            <v>190.38</v>
          </cell>
          <cell r="F8700" t="str">
            <v>SEINFRA</v>
          </cell>
        </row>
        <row r="8701">
          <cell r="B8701" t="str">
            <v>C2550</v>
          </cell>
          <cell r="C8701" t="str">
            <v>TUBO AÇO GALV. C/OU S/COST.INCL.CONEXÕES D=125mm (5")</v>
          </cell>
          <cell r="D8701" t="str">
            <v>M</v>
          </cell>
          <cell r="E8701">
            <v>255.96</v>
          </cell>
          <cell r="F8701" t="str">
            <v>SEINFRA</v>
          </cell>
        </row>
        <row r="8702">
          <cell r="B8702" t="str">
            <v>C2551</v>
          </cell>
          <cell r="C8702" t="str">
            <v>TUBO AÇO GALV. C/OU S/COST.INCL.CONEXÕES D=150mm (6")</v>
          </cell>
          <cell r="D8702" t="str">
            <v>M</v>
          </cell>
          <cell r="E8702">
            <v>279.18</v>
          </cell>
          <cell r="F8702" t="str">
            <v>SEINFRA</v>
          </cell>
        </row>
        <row r="8703">
          <cell r="B8703" t="str">
            <v>TUBOS E CONEXÕES DE PVC</v>
          </cell>
          <cell r="C8703">
            <v>0</v>
          </cell>
          <cell r="D8703">
            <v>0</v>
          </cell>
          <cell r="E8703">
            <v>11241.12</v>
          </cell>
          <cell r="F8703" t="str">
            <v>SEINFRA</v>
          </cell>
        </row>
        <row r="8704">
          <cell r="B8704" t="str">
            <v>C0014</v>
          </cell>
          <cell r="C8704" t="str">
            <v>ADAPTADOR DE JUNTA ELAST.P/SIFÃO METAL PVC P/ESGOTO  D=40mm</v>
          </cell>
          <cell r="D8704" t="str">
            <v>UN</v>
          </cell>
          <cell r="E8704">
            <v>6.71</v>
          </cell>
          <cell r="F8704" t="str">
            <v>SEINFRA</v>
          </cell>
        </row>
        <row r="8705">
          <cell r="B8705" t="str">
            <v>C0015</v>
          </cell>
          <cell r="C8705" t="str">
            <v>ADAPTADOR P/ SIFÃO PVC 40mm (1 1/4")</v>
          </cell>
          <cell r="D8705" t="str">
            <v>UN</v>
          </cell>
          <cell r="E8705">
            <v>5.66</v>
          </cell>
          <cell r="F8705" t="str">
            <v>SEINFRA</v>
          </cell>
        </row>
        <row r="8706">
          <cell r="B8706" t="str">
            <v>C3653</v>
          </cell>
          <cell r="C8706" t="str">
            <v>ADAPTADOR PVC P/ REGISTRO 25mm (3/4")</v>
          </cell>
          <cell r="D8706" t="str">
            <v>UN</v>
          </cell>
          <cell r="E8706">
            <v>3.8</v>
          </cell>
          <cell r="F8706" t="str">
            <v>SEINFRA</v>
          </cell>
        </row>
        <row r="8707">
          <cell r="B8707" t="str">
            <v>C3654</v>
          </cell>
          <cell r="C8707" t="str">
            <v>ADAPTADOR PVC P/ REGISTRO 32mm (1")</v>
          </cell>
          <cell r="D8707" t="str">
            <v>UN</v>
          </cell>
          <cell r="E8707">
            <v>4.59</v>
          </cell>
          <cell r="F8707" t="str">
            <v>SEINFRA</v>
          </cell>
        </row>
        <row r="8708">
          <cell r="B8708" t="str">
            <v>C3655</v>
          </cell>
          <cell r="C8708" t="str">
            <v>ADAPTADOR PVC P/ REGISTRO 40mm (1 1/4")</v>
          </cell>
          <cell r="D8708" t="str">
            <v>UN</v>
          </cell>
          <cell r="E8708">
            <v>7.68</v>
          </cell>
          <cell r="F8708" t="str">
            <v>SEINFRA</v>
          </cell>
        </row>
        <row r="8709">
          <cell r="B8709" t="str">
            <v>C3656</v>
          </cell>
          <cell r="C8709" t="str">
            <v>ADAPTADOR PVC P/ REGISTRO 50mm (1 1/2")</v>
          </cell>
          <cell r="D8709" t="str">
            <v>UN</v>
          </cell>
          <cell r="E8709">
            <v>8.2799999999999994</v>
          </cell>
          <cell r="F8709" t="str">
            <v>SEINFRA</v>
          </cell>
        </row>
        <row r="8710">
          <cell r="B8710" t="str">
            <v>C3657</v>
          </cell>
          <cell r="C8710" t="str">
            <v>ADAPTADOR PVC P/ REGISTRO 60mm (2")</v>
          </cell>
          <cell r="D8710" t="str">
            <v>UN</v>
          </cell>
          <cell r="E8710">
            <v>13.37</v>
          </cell>
          <cell r="F8710" t="str">
            <v>SEINFRA</v>
          </cell>
        </row>
        <row r="8711">
          <cell r="B8711" t="str">
            <v>C0016</v>
          </cell>
          <cell r="C8711" t="str">
            <v>ADAPTADOR PVC P/ REGISTRO 75mm (2 1/2'')</v>
          </cell>
          <cell r="D8711" t="str">
            <v>UN</v>
          </cell>
          <cell r="E8711">
            <v>21.06</v>
          </cell>
          <cell r="F8711" t="str">
            <v>SEINFRA</v>
          </cell>
        </row>
        <row r="8712">
          <cell r="B8712" t="str">
            <v>C0017</v>
          </cell>
          <cell r="C8712" t="str">
            <v>ADAPTADOR PVC P/ REGISTRO 85mm (3'')</v>
          </cell>
          <cell r="D8712" t="str">
            <v>UN</v>
          </cell>
          <cell r="E8712">
            <v>28.11</v>
          </cell>
          <cell r="F8712" t="str">
            <v>SEINFRA</v>
          </cell>
        </row>
        <row r="8713">
          <cell r="B8713" t="str">
            <v>C0019</v>
          </cell>
          <cell r="C8713" t="str">
            <v>ADAPTADOR PVC SOLD. FLANGES LIVRES P/CX. D'ÁGUA 20mm (1/2')</v>
          </cell>
          <cell r="D8713" t="str">
            <v>UN</v>
          </cell>
          <cell r="E8713">
            <v>11.88</v>
          </cell>
          <cell r="F8713" t="str">
            <v>SEINFRA</v>
          </cell>
        </row>
        <row r="8714">
          <cell r="B8714" t="str">
            <v>C0020</v>
          </cell>
          <cell r="C8714" t="str">
            <v>ADAPTADOR PVC SOLD. FLANGES LIVRES P/CX. D'ÁGUA 25mm (3/4")</v>
          </cell>
          <cell r="D8714" t="str">
            <v>UN</v>
          </cell>
          <cell r="E8714">
            <v>12.85</v>
          </cell>
          <cell r="F8714" t="str">
            <v>SEINFRA</v>
          </cell>
        </row>
        <row r="8715">
          <cell r="B8715" t="str">
            <v>C0021</v>
          </cell>
          <cell r="C8715" t="str">
            <v>ADAPTADOR PVC SOLD. FLANGES LIVRES P/CX. D'ÁGUA 32mm (1")</v>
          </cell>
          <cell r="D8715" t="str">
            <v>UN</v>
          </cell>
          <cell r="E8715">
            <v>16.23</v>
          </cell>
          <cell r="F8715" t="str">
            <v>SEINFRA</v>
          </cell>
        </row>
        <row r="8716">
          <cell r="B8716" t="str">
            <v>C0022</v>
          </cell>
          <cell r="C8716" t="str">
            <v>ADAPTADOR PVC SOLD. FLANGES LIVRES P/CX. D'ÁGUA 40mm (1 1/4")</v>
          </cell>
          <cell r="D8716" t="str">
            <v>UN</v>
          </cell>
          <cell r="E8716">
            <v>24.17</v>
          </cell>
          <cell r="F8716" t="str">
            <v>SEINFRA</v>
          </cell>
        </row>
        <row r="8717">
          <cell r="B8717" t="str">
            <v>C0023</v>
          </cell>
          <cell r="C8717" t="str">
            <v>ADAPTADOR PVC SOLD. FLANGES LIVRES P/CX. D'ÁGUA 50mm (1 1/2")</v>
          </cell>
          <cell r="D8717" t="str">
            <v>UN</v>
          </cell>
          <cell r="E8717">
            <v>27.25</v>
          </cell>
          <cell r="F8717" t="str">
            <v>SEINFRA</v>
          </cell>
        </row>
        <row r="8718">
          <cell r="B8718" t="str">
            <v>C0024</v>
          </cell>
          <cell r="C8718" t="str">
            <v>ADAPTADOR PVC SOLD. FLANGES LIVRES P/CX. D'ÁGUA 60mm (2")</v>
          </cell>
          <cell r="D8718" t="str">
            <v>UN</v>
          </cell>
          <cell r="E8718">
            <v>38.049999999999997</v>
          </cell>
          <cell r="F8718" t="str">
            <v>SEINFRA</v>
          </cell>
        </row>
        <row r="8719">
          <cell r="B8719" t="str">
            <v>C0025</v>
          </cell>
          <cell r="C8719" t="str">
            <v>ADAPTADOR PVC SOLD. FLANGES LIVRES P/CX. D'ÁGUA 75mm (2 1/2")</v>
          </cell>
          <cell r="D8719" t="str">
            <v>UN</v>
          </cell>
          <cell r="E8719">
            <v>133.46</v>
          </cell>
          <cell r="F8719" t="str">
            <v>SEINFRA</v>
          </cell>
        </row>
        <row r="8720">
          <cell r="B8720" t="str">
            <v>C0026</v>
          </cell>
          <cell r="C8720" t="str">
            <v>ADAPTADOR PVC SOLD. FLANGES LIVRES P/CX. D'ÁGUA 85mm (3")</v>
          </cell>
          <cell r="D8720" t="str">
            <v>UN</v>
          </cell>
          <cell r="E8720">
            <v>177.31</v>
          </cell>
          <cell r="F8720" t="str">
            <v>SEINFRA</v>
          </cell>
        </row>
        <row r="8721">
          <cell r="B8721" t="str">
            <v>C0018</v>
          </cell>
          <cell r="C8721" t="str">
            <v>ADAPTADOR PVC SOLD. FLANGES LIVRES P/CX. D'ÁGUA 110mm (4")</v>
          </cell>
          <cell r="D8721" t="str">
            <v>UN</v>
          </cell>
          <cell r="E8721">
            <v>252.72</v>
          </cell>
          <cell r="F8721" t="str">
            <v>SEINFRA</v>
          </cell>
        </row>
        <row r="8722">
          <cell r="B8722" t="str">
            <v>C4330</v>
          </cell>
          <cell r="C8722" t="str">
            <v>AQUISIÇÃO E ASSENTAMENTO DE TUBO PVC RÍGIDO PBA DEFoFo, INCLUSIVE CONEXÕES - DN 100</v>
          </cell>
          <cell r="D8722" t="str">
            <v>M</v>
          </cell>
          <cell r="E8722">
            <v>44.33</v>
          </cell>
          <cell r="F8722" t="str">
            <v>SEINFRA</v>
          </cell>
        </row>
        <row r="8723">
          <cell r="B8723">
            <v>0</v>
          </cell>
          <cell r="C8723">
            <v>0</v>
          </cell>
          <cell r="D8723">
            <v>0</v>
          </cell>
          <cell r="E8723">
            <v>0</v>
          </cell>
          <cell r="F8723" t="str">
            <v>SEINFRA</v>
          </cell>
        </row>
        <row r="8724">
          <cell r="B8724" t="str">
            <v>C4329</v>
          </cell>
          <cell r="C8724" t="str">
            <v>AQUISIÇÃO E ASSENTAMENTO DE TUBO PVC RÍGIDO PBA DEFoFo, INCLUSIVE CONEXÕES - DN 150</v>
          </cell>
          <cell r="D8724" t="str">
            <v>M</v>
          </cell>
          <cell r="E8724">
            <v>90.36</v>
          </cell>
          <cell r="F8724" t="str">
            <v>SEINFRA</v>
          </cell>
        </row>
        <row r="8725">
          <cell r="B8725">
            <v>0</v>
          </cell>
          <cell r="C8725">
            <v>0</v>
          </cell>
          <cell r="D8725">
            <v>0</v>
          </cell>
          <cell r="E8725">
            <v>0</v>
          </cell>
          <cell r="F8725" t="str">
            <v>SEINFRA</v>
          </cell>
        </row>
        <row r="8726">
          <cell r="B8726" t="str">
            <v>C0289</v>
          </cell>
          <cell r="C8726" t="str">
            <v>ASSENTAMENTO DE TUBOS E CONEXÕES EM PVC, JE DN 40mm</v>
          </cell>
          <cell r="D8726" t="str">
            <v>M</v>
          </cell>
          <cell r="E8726">
            <v>1.51</v>
          </cell>
          <cell r="F8726" t="str">
            <v>SEINFRA</v>
          </cell>
        </row>
        <row r="8727">
          <cell r="B8727" t="str">
            <v>C0291</v>
          </cell>
          <cell r="C8727" t="str">
            <v>ASSENTAMENTO DE TUBOS E CONEXÕES EM PVC, JE DN 50mm</v>
          </cell>
          <cell r="D8727" t="str">
            <v>M</v>
          </cell>
          <cell r="E8727">
            <v>1.66</v>
          </cell>
          <cell r="F8727" t="str">
            <v>SEINFRA</v>
          </cell>
        </row>
        <row r="8728">
          <cell r="B8728" t="str">
            <v>C0292</v>
          </cell>
          <cell r="C8728" t="str">
            <v>ASSENTAMENTO DE TUBOS E CONEXÕES EM PVC, JE DN 75mm</v>
          </cell>
          <cell r="D8728" t="str">
            <v>M</v>
          </cell>
          <cell r="E8728">
            <v>1.96</v>
          </cell>
          <cell r="F8728" t="str">
            <v>SEINFRA</v>
          </cell>
        </row>
        <row r="8729">
          <cell r="B8729" t="str">
            <v>C0281</v>
          </cell>
          <cell r="C8729" t="str">
            <v>ASSENTAMENTO DE TUBOS E CONEXÕES EM PVC, JE DN 100mm</v>
          </cell>
          <cell r="D8729" t="str">
            <v>M</v>
          </cell>
          <cell r="E8729">
            <v>2.63</v>
          </cell>
          <cell r="F8729" t="str">
            <v>SEINFRA</v>
          </cell>
        </row>
        <row r="8730">
          <cell r="B8730" t="str">
            <v>C0282</v>
          </cell>
          <cell r="C8730" t="str">
            <v>ASSENTAMENTO DE TUBOS E CONEXÕES EM PVC, JE DN 125mm</v>
          </cell>
          <cell r="D8730" t="str">
            <v>M</v>
          </cell>
          <cell r="E8730">
            <v>3.32</v>
          </cell>
          <cell r="F8730" t="str">
            <v>SEINFRA</v>
          </cell>
        </row>
        <row r="8731">
          <cell r="B8731" t="str">
            <v>C0283</v>
          </cell>
          <cell r="C8731" t="str">
            <v>ASSENTAMENTO DE TUBOS E CONEXÕES EM PVC, JE DN 150mm</v>
          </cell>
          <cell r="D8731" t="str">
            <v>M</v>
          </cell>
          <cell r="E8731">
            <v>3.79</v>
          </cell>
          <cell r="F8731" t="str">
            <v>SEINFRA</v>
          </cell>
        </row>
        <row r="8732">
          <cell r="B8732" t="str">
            <v>C0284</v>
          </cell>
          <cell r="C8732" t="str">
            <v>ASSENTAMENTO DE TUBOS E CONEXÕES EM PVC, JE DN 200mm</v>
          </cell>
          <cell r="D8732" t="str">
            <v>M</v>
          </cell>
          <cell r="E8732">
            <v>4.9400000000000004</v>
          </cell>
          <cell r="F8732" t="str">
            <v>SEINFRA</v>
          </cell>
        </row>
        <row r="8733">
          <cell r="B8733" t="str">
            <v>C0285</v>
          </cell>
          <cell r="C8733" t="str">
            <v>ASSENTAMENTO DE TUBOS E CONEXÕES EM PVC, JE DN 250mm</v>
          </cell>
          <cell r="D8733" t="str">
            <v>M</v>
          </cell>
          <cell r="E8733">
            <v>6.42</v>
          </cell>
          <cell r="F8733" t="str">
            <v>SEINFRA</v>
          </cell>
        </row>
        <row r="8734">
          <cell r="B8734" t="str">
            <v>C0286</v>
          </cell>
          <cell r="C8734" t="str">
            <v>ASSENTAMENTO DE TUBOS E CONEXÕES EM PVC, JE DN 300mm</v>
          </cell>
          <cell r="D8734" t="str">
            <v>M</v>
          </cell>
          <cell r="E8734">
            <v>7.86</v>
          </cell>
          <cell r="F8734" t="str">
            <v>SEINFRA</v>
          </cell>
        </row>
        <row r="8735">
          <cell r="B8735" t="str">
            <v>C0287</v>
          </cell>
          <cell r="C8735" t="str">
            <v>ASSENTAMENTO DE TUBOS E CONEXÕES EM PVC, JE DN 350mm</v>
          </cell>
          <cell r="D8735" t="str">
            <v>M</v>
          </cell>
          <cell r="E8735">
            <v>8.73</v>
          </cell>
          <cell r="F8735" t="str">
            <v>SEINFRA</v>
          </cell>
        </row>
        <row r="8736">
          <cell r="B8736" t="str">
            <v>C0288</v>
          </cell>
          <cell r="C8736" t="str">
            <v>ASSENTAMENTO DE TUBOS E CONEXÕES EM PVC, JE DN 400mm</v>
          </cell>
          <cell r="D8736" t="str">
            <v>M</v>
          </cell>
          <cell r="E8736">
            <v>9.8800000000000008</v>
          </cell>
          <cell r="F8736" t="str">
            <v>SEINFRA</v>
          </cell>
        </row>
        <row r="8737">
          <cell r="B8737" t="str">
            <v>C0290</v>
          </cell>
          <cell r="C8737" t="str">
            <v>ASSENTAMENTO DE TUBOS E CONEXÕES EM PVC, JE DN 450mm</v>
          </cell>
          <cell r="D8737" t="str">
            <v>M</v>
          </cell>
          <cell r="E8737">
            <v>11.41</v>
          </cell>
          <cell r="F8737" t="str">
            <v>SEINFRA</v>
          </cell>
        </row>
        <row r="8738">
          <cell r="B8738" t="str">
            <v>C0233</v>
          </cell>
          <cell r="C8738" t="str">
            <v>ASSENTAMENTO DE TUBOS E CONEXÕES EM PVC, JE DN 500mm</v>
          </cell>
          <cell r="D8738" t="str">
            <v>M</v>
          </cell>
          <cell r="E8738">
            <v>13.19</v>
          </cell>
          <cell r="F8738" t="str">
            <v>SEINFRA</v>
          </cell>
        </row>
        <row r="8739">
          <cell r="B8739" t="str">
            <v>C0277</v>
          </cell>
          <cell r="C8739" t="str">
            <v>ASSENTAMENTO DE TUBOS E CONEXÕES EM PVC, J.SOLDADA DN 32mm</v>
          </cell>
          <cell r="D8739" t="str">
            <v>M</v>
          </cell>
          <cell r="E8739">
            <v>0.93</v>
          </cell>
          <cell r="F8739" t="str">
            <v>SEINFRA</v>
          </cell>
        </row>
        <row r="8740">
          <cell r="B8740" t="str">
            <v>C0278</v>
          </cell>
          <cell r="C8740" t="str">
            <v>ASSENTAMENTO DE TUBOS E CONEXÕES EM PVC, J.SOLDADA DN 40mm</v>
          </cell>
          <cell r="D8740" t="str">
            <v>M</v>
          </cell>
          <cell r="E8740">
            <v>1.21</v>
          </cell>
          <cell r="F8740" t="str">
            <v>SEINFRA</v>
          </cell>
        </row>
        <row r="8741">
          <cell r="B8741" t="str">
            <v>C0279</v>
          </cell>
          <cell r="C8741" t="str">
            <v>ASSENTAMENTO DE TUBOS E CONEXÕES EM PVC, J.SOLDADA DN 50mm</v>
          </cell>
          <cell r="D8741" t="str">
            <v>M</v>
          </cell>
          <cell r="E8741">
            <v>1.21</v>
          </cell>
          <cell r="F8741" t="str">
            <v>SEINFRA</v>
          </cell>
        </row>
        <row r="8742">
          <cell r="B8742" t="str">
            <v>C0280</v>
          </cell>
          <cell r="C8742" t="str">
            <v>ASSENTAMENTO DE TUBOS E CONEXÕES EM PVC, J.SOLDADA DN 75mm</v>
          </cell>
          <cell r="D8742" t="str">
            <v>M</v>
          </cell>
          <cell r="E8742">
            <v>1.24</v>
          </cell>
          <cell r="F8742" t="str">
            <v>SEINFRA</v>
          </cell>
        </row>
        <row r="8743">
          <cell r="B8743" t="str">
            <v>C0275</v>
          </cell>
          <cell r="C8743" t="str">
            <v>ASSENTAMENTO DE TUBOS E CONEXÕES EM PVC, J.SOLDADA DN 100mm</v>
          </cell>
          <cell r="D8743" t="str">
            <v>M</v>
          </cell>
          <cell r="E8743">
            <v>1.24</v>
          </cell>
          <cell r="F8743" t="str">
            <v>SEINFRA</v>
          </cell>
        </row>
        <row r="8744">
          <cell r="B8744" t="str">
            <v>C0276</v>
          </cell>
          <cell r="C8744" t="str">
            <v>ASSENTAMENTO DE TUBOS E CONEXÕES EM PVC, J.SOLDADA DN 150mm</v>
          </cell>
          <cell r="D8744" t="str">
            <v>M</v>
          </cell>
          <cell r="E8744">
            <v>1.86</v>
          </cell>
          <cell r="F8744" t="str">
            <v>SEINFRA</v>
          </cell>
        </row>
        <row r="8745">
          <cell r="B8745" t="str">
            <v>C0488</v>
          </cell>
          <cell r="C8745" t="str">
            <v>BUCHA REDUÇÃO LONGA PVC P/ESGOTO 50X40mm</v>
          </cell>
          <cell r="D8745" t="str">
            <v>UN</v>
          </cell>
          <cell r="E8745">
            <v>8.0299999999999994</v>
          </cell>
          <cell r="F8745" t="str">
            <v>SEINFRA</v>
          </cell>
        </row>
        <row r="8746">
          <cell r="B8746" t="str">
            <v>C0507</v>
          </cell>
          <cell r="C8746" t="str">
            <v>BUCHA REDUÇÃO PVC ROSC. D=3/4"X1/2" (25X20mm)</v>
          </cell>
          <cell r="D8746" t="str">
            <v>UN</v>
          </cell>
          <cell r="E8746">
            <v>3.78</v>
          </cell>
          <cell r="F8746" t="str">
            <v>SEINFRA</v>
          </cell>
        </row>
        <row r="8747">
          <cell r="B8747" t="str">
            <v>C0496</v>
          </cell>
          <cell r="C8747" t="str">
            <v>BUCHA REDUÇÃO PVC ROSC. D=1"X1/2"(32X20mm)</v>
          </cell>
          <cell r="D8747" t="str">
            <v>UN</v>
          </cell>
          <cell r="E8747">
            <v>5.57</v>
          </cell>
          <cell r="F8747" t="str">
            <v>SEINFRA</v>
          </cell>
        </row>
        <row r="8748">
          <cell r="B8748" t="str">
            <v>C0497</v>
          </cell>
          <cell r="C8748" t="str">
            <v>BUCHA REDUÇÃO PVC ROSC. D=1"X3/4" (32X25mm)</v>
          </cell>
          <cell r="D8748" t="str">
            <v>UN</v>
          </cell>
          <cell r="E8748">
            <v>4.59</v>
          </cell>
          <cell r="F8748" t="str">
            <v>SEINFRA</v>
          </cell>
        </row>
        <row r="8749">
          <cell r="B8749" t="str">
            <v>C0494</v>
          </cell>
          <cell r="C8749" t="str">
            <v>BUCHA REDUÇÃO PVC ROSC. D=1 1/4"X1/2" (40X20mm)</v>
          </cell>
          <cell r="D8749" t="str">
            <v>UN</v>
          </cell>
          <cell r="E8749">
            <v>8.52</v>
          </cell>
          <cell r="F8749" t="str">
            <v>SEINFRA</v>
          </cell>
        </row>
        <row r="8750">
          <cell r="B8750" t="str">
            <v>C0495</v>
          </cell>
          <cell r="C8750" t="str">
            <v>BUCHA REDUÇÃO PVC ROSC. D=1 1/4"X3/4" (40X25mm)</v>
          </cell>
          <cell r="D8750" t="str">
            <v>UN</v>
          </cell>
          <cell r="E8750">
            <v>7.72</v>
          </cell>
          <cell r="F8750" t="str">
            <v>SEINFRA</v>
          </cell>
        </row>
        <row r="8751">
          <cell r="B8751" t="str">
            <v>C0493</v>
          </cell>
          <cell r="C8751" t="str">
            <v>BUCHA REDUÇÃO PVC ROSC. D=1 1/4"X1" (40X32mm)</v>
          </cell>
          <cell r="D8751" t="str">
            <v>UN</v>
          </cell>
          <cell r="E8751">
            <v>7.89</v>
          </cell>
          <cell r="F8751" t="str">
            <v>SEINFRA</v>
          </cell>
        </row>
        <row r="8752">
          <cell r="B8752" t="str">
            <v>C0491</v>
          </cell>
          <cell r="C8752" t="str">
            <v>BUCHA REDUÇÃO PVC ROSC. D=1 1/2"X1/2" (50X20mm)</v>
          </cell>
          <cell r="D8752" t="str">
            <v>UN</v>
          </cell>
          <cell r="E8752">
            <v>9.26</v>
          </cell>
          <cell r="F8752" t="str">
            <v>SEINFRA</v>
          </cell>
        </row>
        <row r="8753">
          <cell r="B8753" t="str">
            <v>C0492</v>
          </cell>
          <cell r="C8753" t="str">
            <v>BUCHA REDUÇÃO PVC ROSC. D=1 1/2"X3/4" (50X25mm)</v>
          </cell>
          <cell r="D8753" t="str">
            <v>UN</v>
          </cell>
          <cell r="E8753">
            <v>9.36</v>
          </cell>
          <cell r="F8753" t="str">
            <v>SEINFRA</v>
          </cell>
        </row>
        <row r="8754">
          <cell r="B8754" t="str">
            <v>C0490</v>
          </cell>
          <cell r="C8754" t="str">
            <v>BUCHA REDUÇÃO PVC ROSC. D=1 1/2"X1" (50X32mm)</v>
          </cell>
          <cell r="D8754" t="str">
            <v>UN</v>
          </cell>
          <cell r="E8754">
            <v>9.4499999999999993</v>
          </cell>
          <cell r="F8754" t="str">
            <v>SEINFRA</v>
          </cell>
        </row>
        <row r="8755">
          <cell r="B8755" t="str">
            <v>C0489</v>
          </cell>
          <cell r="C8755" t="str">
            <v>BUCHA REDUÇÃO PVC ROSC. D=1 1/2"X1 1/4" (50X40mm)</v>
          </cell>
          <cell r="D8755" t="str">
            <v>UN</v>
          </cell>
          <cell r="E8755">
            <v>9.2200000000000006</v>
          </cell>
          <cell r="F8755" t="str">
            <v>SEINFRA</v>
          </cell>
        </row>
        <row r="8756">
          <cell r="B8756" t="str">
            <v>C0503</v>
          </cell>
          <cell r="C8756" t="str">
            <v>BUCHA REDUÇÃO PVC ROSC. D=2"X1" (60X32mm)</v>
          </cell>
          <cell r="D8756" t="str">
            <v>UN</v>
          </cell>
          <cell r="E8756">
            <v>14.24</v>
          </cell>
          <cell r="F8756" t="str">
            <v>SEINFRA</v>
          </cell>
        </row>
        <row r="8757">
          <cell r="B8757" t="str">
            <v>C0502</v>
          </cell>
          <cell r="C8757" t="str">
            <v>BUCHA REDUÇÃO PVC ROSC. D=2"X1 1/4" (60X40mm)</v>
          </cell>
          <cell r="D8757" t="str">
            <v>UN</v>
          </cell>
          <cell r="E8757">
            <v>14.67</v>
          </cell>
          <cell r="F8757" t="str">
            <v>SEINFRA</v>
          </cell>
        </row>
        <row r="8758">
          <cell r="B8758" t="str">
            <v>C0501</v>
          </cell>
          <cell r="C8758" t="str">
            <v>BUCHA REDUÇÃO PVC ROSC. D=2"X1 1/2" (60X50mm)</v>
          </cell>
          <cell r="D8758" t="str">
            <v>UN</v>
          </cell>
          <cell r="E8758">
            <v>13.81</v>
          </cell>
          <cell r="F8758" t="str">
            <v>SEINFRA</v>
          </cell>
        </row>
        <row r="8759">
          <cell r="B8759" t="str">
            <v>C0499</v>
          </cell>
          <cell r="C8759" t="str">
            <v>BUCHA REDUÇÃO PVC ROSC. D=2 1/2"X1 1/4" (75X40mm)</v>
          </cell>
          <cell r="D8759" t="str">
            <v>UN</v>
          </cell>
          <cell r="E8759">
            <v>24.04</v>
          </cell>
          <cell r="F8759" t="str">
            <v>SEINFRA</v>
          </cell>
        </row>
        <row r="8760">
          <cell r="B8760" t="str">
            <v>C0498</v>
          </cell>
          <cell r="C8760" t="str">
            <v>BUCHA REDUÇÃO PVC ROSC. D=2 1/2"X1 1/2" (75X50mm)</v>
          </cell>
          <cell r="D8760" t="str">
            <v>UN</v>
          </cell>
          <cell r="E8760">
            <v>25.64</v>
          </cell>
          <cell r="F8760" t="str">
            <v>SEINFRA</v>
          </cell>
        </row>
        <row r="8761">
          <cell r="B8761" t="str">
            <v>C0500</v>
          </cell>
          <cell r="C8761" t="str">
            <v>BUCHA REDUÇÃO PVC ROSC. D=2 1/2"X2" (75X60mm)</v>
          </cell>
          <cell r="D8761" t="str">
            <v>UN</v>
          </cell>
          <cell r="E8761">
            <v>30.47</v>
          </cell>
          <cell r="F8761" t="str">
            <v>SEINFRA</v>
          </cell>
        </row>
        <row r="8762">
          <cell r="B8762" t="str">
            <v>C0504</v>
          </cell>
          <cell r="C8762" t="str">
            <v>BUCHA REDUÇÃO PVC ROSC. D=3"X1 1/2" (85X50mm)</v>
          </cell>
          <cell r="D8762" t="str">
            <v>UN</v>
          </cell>
          <cell r="E8762">
            <v>25.12</v>
          </cell>
          <cell r="F8762" t="str">
            <v>SEINFRA</v>
          </cell>
        </row>
        <row r="8763">
          <cell r="B8763" t="str">
            <v>C0506</v>
          </cell>
          <cell r="C8763" t="str">
            <v>BUCHA REDUÇÃO PVC ROSC. D=3"X2" (85X60mm)</v>
          </cell>
          <cell r="D8763" t="str">
            <v>UN</v>
          </cell>
          <cell r="E8763">
            <v>19.18</v>
          </cell>
          <cell r="F8763" t="str">
            <v>SEINFRA</v>
          </cell>
        </row>
        <row r="8764">
          <cell r="B8764" t="str">
            <v>C0505</v>
          </cell>
          <cell r="C8764" t="str">
            <v>BUCHA REDUÇÃO PVC ROSC. D=3"X2 1/2" (85X75mm)</v>
          </cell>
          <cell r="D8764" t="str">
            <v>UN</v>
          </cell>
          <cell r="E8764">
            <v>33.36</v>
          </cell>
          <cell r="F8764" t="str">
            <v>SEINFRA</v>
          </cell>
        </row>
        <row r="8765">
          <cell r="B8765" t="str">
            <v>C0508</v>
          </cell>
          <cell r="C8765" t="str">
            <v>BUCHA REDUÇÃO PVC ROSC. D=4"X3" (110X85mm)</v>
          </cell>
          <cell r="D8765" t="str">
            <v>UN</v>
          </cell>
          <cell r="E8765">
            <v>75.849999999999994</v>
          </cell>
          <cell r="F8765" t="str">
            <v>SEINFRA</v>
          </cell>
        </row>
        <row r="8766">
          <cell r="B8766" t="str">
            <v>C3586</v>
          </cell>
          <cell r="C8766" t="str">
            <v>CAIXA SIFONADA 150X150X50cm COM GRELHA - PADRÃO POPULAR</v>
          </cell>
          <cell r="D8766" t="str">
            <v>UN</v>
          </cell>
          <cell r="E8766">
            <v>37.67</v>
          </cell>
          <cell r="F8766" t="str">
            <v>SEINFRA</v>
          </cell>
        </row>
        <row r="8767">
          <cell r="B8767" t="str">
            <v>C0680</v>
          </cell>
          <cell r="C8767" t="str">
            <v>CAP (TAMPÃO) OU PLUG (BUJÃO) PVC P/ESGOTO D=50mm-SOLD.</v>
          </cell>
          <cell r="D8767" t="str">
            <v>UN</v>
          </cell>
          <cell r="E8767">
            <v>4.75</v>
          </cell>
          <cell r="F8767" t="str">
            <v>SEINFRA</v>
          </cell>
        </row>
        <row r="8768">
          <cell r="B8768" t="str">
            <v>C0676</v>
          </cell>
          <cell r="C8768" t="str">
            <v>CAP (TAMPÃO) OU PLUG (BUJÃO) PVC P/ESGOTO  D=75mm - SOLD.</v>
          </cell>
          <cell r="D8768" t="str">
            <v>UN</v>
          </cell>
          <cell r="E8768">
            <v>7.67</v>
          </cell>
          <cell r="F8768" t="str">
            <v>SEINFRA</v>
          </cell>
        </row>
        <row r="8769">
          <cell r="B8769" t="str">
            <v>C0678</v>
          </cell>
          <cell r="C8769" t="str">
            <v>CAP (TAMPÃO) OU PLUG (BUJÃO) PVC P/ESGOTO D=100mm SOLD.</v>
          </cell>
          <cell r="D8769" t="str">
            <v>UN</v>
          </cell>
          <cell r="E8769">
            <v>11.42</v>
          </cell>
          <cell r="F8769" t="str">
            <v>SEINFRA</v>
          </cell>
        </row>
        <row r="8770">
          <cell r="B8770" t="str">
            <v>C0679</v>
          </cell>
          <cell r="C8770" t="str">
            <v>CAP (TAMPÃO) OU PLUG (BUJÃO) PVC P/ESGOTO D=50mm C/ANÉIS</v>
          </cell>
          <cell r="D8770" t="str">
            <v>UN</v>
          </cell>
          <cell r="E8770">
            <v>5.31</v>
          </cell>
          <cell r="F8770" t="str">
            <v>SEINFRA</v>
          </cell>
        </row>
        <row r="8771">
          <cell r="B8771" t="str">
            <v>C0681</v>
          </cell>
          <cell r="C8771" t="str">
            <v>CAP (TAMPÃO) OU PLUG (BUJÃO) PVC P/ESGOTO D=75mm C/ANÉIS</v>
          </cell>
          <cell r="D8771" t="str">
            <v>UN</v>
          </cell>
          <cell r="E8771">
            <v>7.89</v>
          </cell>
          <cell r="F8771" t="str">
            <v>SEINFRA</v>
          </cell>
        </row>
        <row r="8772">
          <cell r="B8772" t="str">
            <v>C0677</v>
          </cell>
          <cell r="C8772" t="str">
            <v>CAP (TAMPÃO) OU PLUG (BUJÃO) PVC P/ESGOTO D=100mm C/ANÉIS</v>
          </cell>
          <cell r="D8772" t="str">
            <v>UN</v>
          </cell>
          <cell r="E8772">
            <v>11.44</v>
          </cell>
          <cell r="F8772" t="str">
            <v>SEINFRA</v>
          </cell>
        </row>
        <row r="8773">
          <cell r="B8773" t="str">
            <v>C0685</v>
          </cell>
          <cell r="C8773" t="str">
            <v>CAP PVC BRANCO ROSC. D=1/2" (20mm)</v>
          </cell>
          <cell r="D8773" t="str">
            <v>UN</v>
          </cell>
          <cell r="E8773">
            <v>3.94</v>
          </cell>
          <cell r="F8773" t="str">
            <v>SEINFRA</v>
          </cell>
        </row>
        <row r="8774">
          <cell r="B8774" t="str">
            <v>C0688</v>
          </cell>
          <cell r="C8774" t="str">
            <v>CAP PVC BRANCO ROSC. D=3/4" (25mm)</v>
          </cell>
          <cell r="D8774" t="str">
            <v>UN</v>
          </cell>
          <cell r="E8774">
            <v>4.4800000000000004</v>
          </cell>
          <cell r="F8774" t="str">
            <v>SEINFRA</v>
          </cell>
        </row>
        <row r="8775">
          <cell r="B8775" t="str">
            <v>C0684</v>
          </cell>
          <cell r="C8775" t="str">
            <v>CAP PVC BRANCO ROSC. D=1" (32mm)</v>
          </cell>
          <cell r="D8775" t="str">
            <v>UN</v>
          </cell>
          <cell r="E8775">
            <v>5.62</v>
          </cell>
          <cell r="F8775" t="str">
            <v>SEINFRA</v>
          </cell>
        </row>
        <row r="8776">
          <cell r="B8776" t="str">
            <v>C0683</v>
          </cell>
          <cell r="C8776" t="str">
            <v>CAP PVC BRANCO ROSC. D=1 1/4" (40mm)</v>
          </cell>
          <cell r="D8776" t="str">
            <v>UN</v>
          </cell>
          <cell r="E8776">
            <v>9.94</v>
          </cell>
          <cell r="F8776" t="str">
            <v>SEINFRA</v>
          </cell>
        </row>
        <row r="8777">
          <cell r="B8777" t="str">
            <v>C0682</v>
          </cell>
          <cell r="C8777" t="str">
            <v>CAP PVC BRANCO ROSC. D=1 1/2" (50mm)</v>
          </cell>
          <cell r="D8777" t="str">
            <v>UN</v>
          </cell>
          <cell r="E8777">
            <v>11.6</v>
          </cell>
          <cell r="F8777" t="str">
            <v>SEINFRA</v>
          </cell>
        </row>
        <row r="8778">
          <cell r="B8778" t="str">
            <v>C0686</v>
          </cell>
          <cell r="C8778" t="str">
            <v>CAP PVC BRANCO ROSC. D=2 1/2" (75mm)</v>
          </cell>
          <cell r="D8778" t="str">
            <v>UN</v>
          </cell>
          <cell r="E8778">
            <v>23.86</v>
          </cell>
          <cell r="F8778" t="str">
            <v>SEINFRA</v>
          </cell>
        </row>
        <row r="8779">
          <cell r="B8779" t="str">
            <v>C0687</v>
          </cell>
          <cell r="C8779" t="str">
            <v>CAP PVC BRANCO ROSC. D=3" (85mm)</v>
          </cell>
          <cell r="D8779" t="str">
            <v>UN</v>
          </cell>
          <cell r="E8779">
            <v>33.49</v>
          </cell>
          <cell r="F8779" t="str">
            <v>SEINFRA</v>
          </cell>
        </row>
        <row r="8780">
          <cell r="B8780" t="str">
            <v>C0689</v>
          </cell>
          <cell r="C8780" t="str">
            <v>CAP PVC BRANCO ROSC. D=4"(110mm)</v>
          </cell>
          <cell r="D8780" t="str">
            <v>UN</v>
          </cell>
          <cell r="E8780">
            <v>43.49</v>
          </cell>
          <cell r="F8780" t="str">
            <v>SEINFRA</v>
          </cell>
        </row>
        <row r="8781">
          <cell r="B8781" t="str">
            <v>C0690</v>
          </cell>
          <cell r="C8781" t="str">
            <v>CAP PVC SOLD. MARROM D= 20mm (1/2")</v>
          </cell>
          <cell r="D8781" t="str">
            <v>UN</v>
          </cell>
          <cell r="E8781">
            <v>2.5099999999999998</v>
          </cell>
          <cell r="F8781" t="str">
            <v>SEINFRA</v>
          </cell>
        </row>
        <row r="8782">
          <cell r="B8782" t="str">
            <v>C0691</v>
          </cell>
          <cell r="C8782" t="str">
            <v>CAP PVC SOLD. MARROM D= 25mm (3/4")</v>
          </cell>
          <cell r="D8782" t="str">
            <v>UN</v>
          </cell>
          <cell r="E8782">
            <v>2.64</v>
          </cell>
          <cell r="F8782" t="str">
            <v>SEINFRA</v>
          </cell>
        </row>
        <row r="8783">
          <cell r="B8783" t="str">
            <v>C0692</v>
          </cell>
          <cell r="C8783" t="str">
            <v>CAP PVC SOLD. MARROM D= 32mm (1")</v>
          </cell>
          <cell r="D8783" t="str">
            <v>UN</v>
          </cell>
          <cell r="E8783">
            <v>3.15</v>
          </cell>
          <cell r="F8783" t="str">
            <v>SEINFRA</v>
          </cell>
        </row>
        <row r="8784">
          <cell r="B8784" t="str">
            <v>C0693</v>
          </cell>
          <cell r="C8784" t="str">
            <v>CAP PVC SOLD. MARROM D= 40mm (1 1/4")</v>
          </cell>
          <cell r="D8784" t="str">
            <v>UN</v>
          </cell>
          <cell r="E8784">
            <v>5.4</v>
          </cell>
          <cell r="F8784" t="str">
            <v>SEINFRA</v>
          </cell>
        </row>
        <row r="8785">
          <cell r="B8785" t="str">
            <v>C0694</v>
          </cell>
          <cell r="C8785" t="str">
            <v>CAP PVC SOLD. MARROM D= 50mm (1 1/2")</v>
          </cell>
          <cell r="D8785" t="str">
            <v>UN</v>
          </cell>
          <cell r="E8785">
            <v>7.92</v>
          </cell>
          <cell r="F8785" t="str">
            <v>SEINFRA</v>
          </cell>
        </row>
        <row r="8786">
          <cell r="B8786" t="str">
            <v>C0695</v>
          </cell>
          <cell r="C8786" t="str">
            <v>CAP PVC SOLD. MARROM D= 60mm (2")</v>
          </cell>
          <cell r="D8786" t="str">
            <v>UN</v>
          </cell>
          <cell r="E8786">
            <v>10.78</v>
          </cell>
          <cell r="F8786" t="str">
            <v>SEINFRA</v>
          </cell>
        </row>
        <row r="8787">
          <cell r="B8787" t="str">
            <v>C0696</v>
          </cell>
          <cell r="C8787" t="str">
            <v>CAP PVC SOLD. MARROM D= 75mm (2 1/2")</v>
          </cell>
          <cell r="D8787" t="str">
            <v>UN</v>
          </cell>
          <cell r="E8787">
            <v>18.53</v>
          </cell>
          <cell r="F8787" t="str">
            <v>SEINFRA</v>
          </cell>
        </row>
        <row r="8788">
          <cell r="B8788" t="str">
            <v>C0697</v>
          </cell>
          <cell r="C8788" t="str">
            <v>CAP PVC SOLD. MARROM D= 85mm (3")</v>
          </cell>
          <cell r="D8788" t="str">
            <v>UN</v>
          </cell>
          <cell r="E8788">
            <v>36.85</v>
          </cell>
          <cell r="F8788" t="str">
            <v>SEINFRA</v>
          </cell>
        </row>
        <row r="8789">
          <cell r="B8789" t="str">
            <v>C0698</v>
          </cell>
          <cell r="C8789" t="str">
            <v>CAP PVC SOLD. MARROM D=110mm (4")</v>
          </cell>
          <cell r="D8789" t="str">
            <v>UN</v>
          </cell>
          <cell r="E8789">
            <v>68.14</v>
          </cell>
          <cell r="F8789" t="str">
            <v>SEINFRA</v>
          </cell>
        </row>
        <row r="8790">
          <cell r="B8790" t="str">
            <v>C0952</v>
          </cell>
          <cell r="C8790" t="str">
            <v>COTOVELO PVC SOLD. MARROM D=20mm (1/2")</v>
          </cell>
          <cell r="D8790" t="str">
            <v>UN</v>
          </cell>
          <cell r="E8790">
            <v>6.71</v>
          </cell>
          <cell r="F8790" t="str">
            <v>SEINFRA</v>
          </cell>
        </row>
        <row r="8791">
          <cell r="B8791" t="str">
            <v>C0953</v>
          </cell>
          <cell r="C8791" t="str">
            <v>COTOVELO PVC SOLD. MARROM D=25mm (3/4")</v>
          </cell>
          <cell r="D8791" t="str">
            <v>UN</v>
          </cell>
          <cell r="E8791">
            <v>6.96</v>
          </cell>
          <cell r="F8791" t="str">
            <v>SEINFRA</v>
          </cell>
        </row>
        <row r="8792">
          <cell r="B8792" t="str">
            <v>C0954</v>
          </cell>
          <cell r="C8792" t="str">
            <v>COTOVELO PVC SOLD. MARROM D=32mm (1")</v>
          </cell>
          <cell r="D8792" t="str">
            <v>UN</v>
          </cell>
          <cell r="E8792">
            <v>7.87</v>
          </cell>
          <cell r="F8792" t="str">
            <v>SEINFRA</v>
          </cell>
        </row>
        <row r="8793">
          <cell r="B8793" t="str">
            <v>C0955</v>
          </cell>
          <cell r="C8793" t="str">
            <v>COTOVELO PVC SOLD. MARROM D=40mm (1 1/4")</v>
          </cell>
          <cell r="D8793" t="str">
            <v>UN</v>
          </cell>
          <cell r="E8793">
            <v>12.82</v>
          </cell>
          <cell r="F8793" t="str">
            <v>SEINFRA</v>
          </cell>
        </row>
        <row r="8794">
          <cell r="B8794" t="str">
            <v>C0956</v>
          </cell>
          <cell r="C8794" t="str">
            <v>COTOVELO PVC SOLD. MARROM D=50mm (1 1/2")</v>
          </cell>
          <cell r="D8794" t="str">
            <v>UN</v>
          </cell>
          <cell r="E8794">
            <v>14.86</v>
          </cell>
          <cell r="F8794" t="str">
            <v>SEINFRA</v>
          </cell>
        </row>
        <row r="8795">
          <cell r="B8795" t="str">
            <v>C0957</v>
          </cell>
          <cell r="C8795" t="str">
            <v>COTOVELO PVC SOLD. MARROM D=60mm (2")</v>
          </cell>
          <cell r="D8795" t="str">
            <v>UN</v>
          </cell>
          <cell r="E8795">
            <v>27.22</v>
          </cell>
          <cell r="F8795" t="str">
            <v>SEINFRA</v>
          </cell>
        </row>
        <row r="8796">
          <cell r="B8796" t="str">
            <v>C0958</v>
          </cell>
          <cell r="C8796" t="str">
            <v>COTOVELO PVC SOLD. MARROM D=75mm (2 1/2")</v>
          </cell>
          <cell r="D8796" t="str">
            <v>UN</v>
          </cell>
          <cell r="E8796">
            <v>60.43</v>
          </cell>
          <cell r="F8796" t="str">
            <v>SEINFRA</v>
          </cell>
        </row>
        <row r="8797">
          <cell r="B8797" t="str">
            <v>C0959</v>
          </cell>
          <cell r="C8797" t="str">
            <v>COTOVELO PVC SOLD. MARROM D=85mm (3")</v>
          </cell>
          <cell r="D8797" t="str">
            <v>UN</v>
          </cell>
          <cell r="E8797">
            <v>73.52</v>
          </cell>
          <cell r="F8797" t="str">
            <v>SEINFRA</v>
          </cell>
        </row>
        <row r="8798">
          <cell r="B8798" t="str">
            <v>C0951</v>
          </cell>
          <cell r="C8798" t="str">
            <v>COTOVELO PVC SOLD. MARROM D=110mm (4")</v>
          </cell>
          <cell r="D8798" t="str">
            <v>UN</v>
          </cell>
          <cell r="E8798">
            <v>150.58000000000001</v>
          </cell>
          <cell r="F8798" t="str">
            <v>SEINFRA</v>
          </cell>
        </row>
        <row r="8799">
          <cell r="B8799" t="str">
            <v>C0973</v>
          </cell>
          <cell r="C8799" t="str">
            <v>CRUZETA PVC BRANCO ROSC. D=1/2" (20mm)</v>
          </cell>
          <cell r="D8799" t="str">
            <v>UN</v>
          </cell>
          <cell r="E8799">
            <v>18.25</v>
          </cell>
          <cell r="F8799" t="str">
            <v>SEINFRA</v>
          </cell>
        </row>
        <row r="8800">
          <cell r="B8800" t="str">
            <v>C0975</v>
          </cell>
          <cell r="C8800" t="str">
            <v>CRUZETA PVC BRANCO ROSC. D=3/4" (25mm)</v>
          </cell>
          <cell r="D8800" t="str">
            <v>UN</v>
          </cell>
          <cell r="E8800">
            <v>18.39</v>
          </cell>
          <cell r="F8800" t="str">
            <v>SEINFRA</v>
          </cell>
        </row>
        <row r="8801">
          <cell r="B8801" t="str">
            <v>C0972</v>
          </cell>
          <cell r="C8801" t="str">
            <v>CRUZETA PVC BRANCO ROSC. D=1" (32mm)</v>
          </cell>
          <cell r="D8801" t="str">
            <v>UN</v>
          </cell>
          <cell r="E8801">
            <v>24.31</v>
          </cell>
          <cell r="F8801" t="str">
            <v>SEINFRA</v>
          </cell>
        </row>
        <row r="8802">
          <cell r="B8802" t="str">
            <v>C0971</v>
          </cell>
          <cell r="C8802" t="str">
            <v>CRUZETA PVC BRANCO ROSC. D=1 1/4" (40mm)</v>
          </cell>
          <cell r="D8802" t="str">
            <v>UN</v>
          </cell>
          <cell r="E8802">
            <v>33.130000000000003</v>
          </cell>
          <cell r="F8802" t="str">
            <v>SEINFRA</v>
          </cell>
        </row>
        <row r="8803">
          <cell r="B8803" t="str">
            <v>C0970</v>
          </cell>
          <cell r="C8803" t="str">
            <v>CRUZETA PVC BRANCO ROSC. D=1 1/2" (50mm)</v>
          </cell>
          <cell r="D8803" t="str">
            <v>UN</v>
          </cell>
          <cell r="E8803">
            <v>38.96</v>
          </cell>
          <cell r="F8803" t="str">
            <v>SEINFRA</v>
          </cell>
        </row>
        <row r="8804">
          <cell r="B8804" t="str">
            <v>C0974</v>
          </cell>
          <cell r="C8804" t="str">
            <v>CRUZETA PVC BRANCO ROSC. D=2" (60mm)</v>
          </cell>
          <cell r="D8804" t="str">
            <v>UN</v>
          </cell>
          <cell r="E8804">
            <v>52.78</v>
          </cell>
          <cell r="F8804" t="str">
            <v>SEINFRA</v>
          </cell>
        </row>
        <row r="8805">
          <cell r="B8805" t="str">
            <v>C0976</v>
          </cell>
          <cell r="C8805" t="str">
            <v>CRUZETA PVC SOLD. MARROM D= 20mm (1/2")</v>
          </cell>
          <cell r="D8805" t="str">
            <v>UN</v>
          </cell>
          <cell r="E8805">
            <v>12.76</v>
          </cell>
          <cell r="F8805" t="str">
            <v>SEINFRA</v>
          </cell>
        </row>
        <row r="8806">
          <cell r="B8806" t="str">
            <v>C0977</v>
          </cell>
          <cell r="C8806" t="str">
            <v>CRUZETA PVC SOLD. MARROM D= 25mm (3/4")</v>
          </cell>
          <cell r="D8806" t="str">
            <v>UN</v>
          </cell>
          <cell r="E8806">
            <v>14.86</v>
          </cell>
          <cell r="F8806" t="str">
            <v>SEINFRA</v>
          </cell>
        </row>
        <row r="8807">
          <cell r="B8807" t="str">
            <v>C0978</v>
          </cell>
          <cell r="C8807" t="str">
            <v>CRUZETA PVC SOLD. MARROM D= 32mm (1")</v>
          </cell>
          <cell r="D8807" t="str">
            <v>UN</v>
          </cell>
          <cell r="E8807">
            <v>15.63</v>
          </cell>
          <cell r="F8807" t="str">
            <v>SEINFRA</v>
          </cell>
        </row>
        <row r="8808">
          <cell r="B8808" t="str">
            <v>C0980</v>
          </cell>
          <cell r="C8808" t="str">
            <v>CRUZETA PVC SOLD. MARROM D=40mm (1 1/4")</v>
          </cell>
          <cell r="D8808" t="str">
            <v>UN</v>
          </cell>
          <cell r="E8808">
            <v>22.14</v>
          </cell>
          <cell r="F8808" t="str">
            <v>SEINFRA</v>
          </cell>
        </row>
        <row r="8809">
          <cell r="B8809" t="str">
            <v>C0981</v>
          </cell>
          <cell r="C8809" t="str">
            <v>CRUZETA PVC SOLD. MARROM D=50mm (1 1/2")</v>
          </cell>
          <cell r="D8809" t="str">
            <v>UN</v>
          </cell>
          <cell r="E8809">
            <v>31.01</v>
          </cell>
          <cell r="F8809" t="str">
            <v>SEINFRA</v>
          </cell>
        </row>
        <row r="8810">
          <cell r="B8810" t="str">
            <v>C0982</v>
          </cell>
          <cell r="C8810" t="str">
            <v>CRUZETA PVC SOLD. MARROM D=60mm (2")</v>
          </cell>
          <cell r="D8810" t="str">
            <v>UN</v>
          </cell>
          <cell r="E8810">
            <v>33.159999999999997</v>
          </cell>
          <cell r="F8810" t="str">
            <v>SEINFRA</v>
          </cell>
        </row>
        <row r="8811">
          <cell r="B8811" t="str">
            <v>C0983</v>
          </cell>
          <cell r="C8811" t="str">
            <v>CRUZETA PVC SOLD. MARROM D=75mm (2 1/2")</v>
          </cell>
          <cell r="D8811" t="str">
            <v>UN</v>
          </cell>
          <cell r="E8811">
            <v>49.02</v>
          </cell>
          <cell r="F8811" t="str">
            <v>SEINFRA</v>
          </cell>
        </row>
        <row r="8812">
          <cell r="B8812" t="str">
            <v>C0984</v>
          </cell>
          <cell r="C8812" t="str">
            <v>CRUZETA PVC SOLD. MARROM D=85mm (3")</v>
          </cell>
          <cell r="D8812" t="str">
            <v>UN</v>
          </cell>
          <cell r="E8812">
            <v>65.53</v>
          </cell>
          <cell r="F8812" t="str">
            <v>SEINFRA</v>
          </cell>
        </row>
        <row r="8813">
          <cell r="B8813" t="str">
            <v>C0979</v>
          </cell>
          <cell r="C8813" t="str">
            <v>CRUZETA PVC SOLD. MARROM D=110mm (4")</v>
          </cell>
          <cell r="D8813" t="str">
            <v>UN</v>
          </cell>
          <cell r="E8813">
            <v>119.86</v>
          </cell>
          <cell r="F8813" t="str">
            <v>SEINFRA</v>
          </cell>
        </row>
        <row r="8814">
          <cell r="B8814" t="str">
            <v>C1525</v>
          </cell>
          <cell r="C8814" t="str">
            <v>JOELHO 90 PVC SOLD./ROSCA. D= 20mmX1/2"</v>
          </cell>
          <cell r="D8814" t="str">
            <v>UN</v>
          </cell>
          <cell r="E8814">
            <v>8</v>
          </cell>
          <cell r="F8814" t="str">
            <v>SEINFRA</v>
          </cell>
        </row>
        <row r="8815">
          <cell r="B8815" t="str">
            <v>C1526</v>
          </cell>
          <cell r="C8815" t="str">
            <v>JOELHO 90 PVC SOLD./ROSCA. D= 25mmX3/4"</v>
          </cell>
          <cell r="D8815" t="str">
            <v>UN</v>
          </cell>
          <cell r="E8815">
            <v>9.1</v>
          </cell>
          <cell r="F8815" t="str">
            <v>SEINFRA</v>
          </cell>
        </row>
        <row r="8816">
          <cell r="B8816" t="str">
            <v>C1527</v>
          </cell>
          <cell r="C8816" t="str">
            <v>JOELHO 90 PVC SOLD./ROSCA. D= 32mmX1"</v>
          </cell>
          <cell r="D8816" t="str">
            <v>UN</v>
          </cell>
          <cell r="E8816">
            <v>14.21</v>
          </cell>
          <cell r="F8816" t="str">
            <v>SEINFRA</v>
          </cell>
        </row>
        <row r="8817">
          <cell r="B8817" t="str">
            <v>C1532</v>
          </cell>
          <cell r="C8817" t="str">
            <v>JOELHO C/VISITA. PVC P/ESG. D=75X50mm - JUNTA C/ANÉIS</v>
          </cell>
          <cell r="D8817" t="str">
            <v>UN</v>
          </cell>
          <cell r="E8817">
            <v>28.01</v>
          </cell>
          <cell r="F8817" t="str">
            <v>SEINFRA</v>
          </cell>
        </row>
        <row r="8818">
          <cell r="B8818" t="str">
            <v>C1528</v>
          </cell>
          <cell r="C8818" t="str">
            <v>JOELHO C/VISITA PVC P/ESG. D=100X50mm - JUNTA C/ANÉIS</v>
          </cell>
          <cell r="D8818" t="str">
            <v>UN</v>
          </cell>
          <cell r="E8818">
            <v>33.96</v>
          </cell>
          <cell r="F8818" t="str">
            <v>SEINFRA</v>
          </cell>
        </row>
        <row r="8819">
          <cell r="B8819" t="str">
            <v>C1530</v>
          </cell>
          <cell r="C8819" t="str">
            <v>JOELHO C/VISITA PVC P/ESG. D=100X75mm - JUNTA C/ANÉIS</v>
          </cell>
          <cell r="D8819" t="str">
            <v>UN</v>
          </cell>
          <cell r="E8819">
            <v>37.880000000000003</v>
          </cell>
          <cell r="F8819" t="str">
            <v>SEINFRA</v>
          </cell>
        </row>
        <row r="8820">
          <cell r="B8820" t="str">
            <v>C1533</v>
          </cell>
          <cell r="C8820" t="str">
            <v>JOELHO C/VISITA. PVC P/ESG. D=75X50mm - JUNTA SOLD.</v>
          </cell>
          <cell r="D8820" t="str">
            <v>UN</v>
          </cell>
          <cell r="E8820">
            <v>26.23</v>
          </cell>
          <cell r="F8820" t="str">
            <v>SEINFRA</v>
          </cell>
        </row>
        <row r="8821">
          <cell r="B8821" t="str">
            <v>C1529</v>
          </cell>
          <cell r="C8821" t="str">
            <v>JOELHO C/VISITA PVC P/ESG. D=100X50mm - JUNTA SOLD.</v>
          </cell>
          <cell r="D8821" t="str">
            <v>UN</v>
          </cell>
          <cell r="E8821">
            <v>32.69</v>
          </cell>
          <cell r="F8821" t="str">
            <v>SEINFRA</v>
          </cell>
        </row>
        <row r="8822">
          <cell r="B8822" t="str">
            <v>C1531</v>
          </cell>
          <cell r="C8822" t="str">
            <v>JOELHO C/VISITA PVC P/ESG. D=100X75mm - JUNTA SOLD.</v>
          </cell>
          <cell r="D8822" t="str">
            <v>UN</v>
          </cell>
          <cell r="E8822">
            <v>37.159999999999997</v>
          </cell>
          <cell r="F8822" t="str">
            <v>SEINFRA</v>
          </cell>
        </row>
        <row r="8823">
          <cell r="B8823" t="str">
            <v>C1543</v>
          </cell>
          <cell r="C8823" t="str">
            <v>JOELHO OU CURVA PVC ROSC. D=1/2"(20mm)</v>
          </cell>
          <cell r="D8823" t="str">
            <v>UN</v>
          </cell>
          <cell r="E8823">
            <v>8.73</v>
          </cell>
          <cell r="F8823" t="str">
            <v>SEINFRA</v>
          </cell>
        </row>
        <row r="8824">
          <cell r="B8824" t="str">
            <v>C1547</v>
          </cell>
          <cell r="C8824" t="str">
            <v>JOELHO OU CURVA PVC ROSC. D=3/4" (25mm)</v>
          </cell>
          <cell r="D8824" t="str">
            <v>UN</v>
          </cell>
          <cell r="E8824">
            <v>9.41</v>
          </cell>
          <cell r="F8824" t="str">
            <v>SEINFRA</v>
          </cell>
        </row>
        <row r="8825">
          <cell r="B8825" t="str">
            <v>C1542</v>
          </cell>
          <cell r="C8825" t="str">
            <v>JOELHO OU CURVA PVC ROSC. D=1" (32mm)</v>
          </cell>
          <cell r="D8825" t="str">
            <v>UN</v>
          </cell>
          <cell r="E8825">
            <v>10.9</v>
          </cell>
          <cell r="F8825" t="str">
            <v>SEINFRA</v>
          </cell>
        </row>
        <row r="8826">
          <cell r="B8826" t="str">
            <v>C1541</v>
          </cell>
          <cell r="C8826" t="str">
            <v>JOELHO OU CURVA PVC ROSC. D=1 1/4" (40mm)</v>
          </cell>
          <cell r="D8826" t="str">
            <v>UN</v>
          </cell>
          <cell r="E8826">
            <v>20.47</v>
          </cell>
          <cell r="F8826" t="str">
            <v>SEINFRA</v>
          </cell>
        </row>
        <row r="8827">
          <cell r="B8827" t="str">
            <v>C1540</v>
          </cell>
          <cell r="C8827" t="str">
            <v>JOELHO OU CURVA PVC ROSC. D=1 1/2" (50mm)</v>
          </cell>
          <cell r="D8827" t="str">
            <v>UN</v>
          </cell>
          <cell r="E8827">
            <v>21.83</v>
          </cell>
          <cell r="F8827" t="str">
            <v>SEINFRA</v>
          </cell>
        </row>
        <row r="8828">
          <cell r="B8828" t="str">
            <v>C1545</v>
          </cell>
          <cell r="C8828" t="str">
            <v>JOELHO OU CURVA PVC ROSC. D=2" (60mm)</v>
          </cell>
          <cell r="D8828" t="str">
            <v>UN</v>
          </cell>
          <cell r="E8828">
            <v>32.380000000000003</v>
          </cell>
          <cell r="F8828" t="str">
            <v>SEINFRA</v>
          </cell>
        </row>
        <row r="8829">
          <cell r="B8829" t="str">
            <v>C1544</v>
          </cell>
          <cell r="C8829" t="str">
            <v>JOELHO OU CURVA PVC ROSC. D=2 1/2" (75mm)</v>
          </cell>
          <cell r="D8829" t="str">
            <v>UN</v>
          </cell>
          <cell r="E8829">
            <v>59.61</v>
          </cell>
          <cell r="F8829" t="str">
            <v>SEINFRA</v>
          </cell>
        </row>
        <row r="8830">
          <cell r="B8830" t="str">
            <v>C1546</v>
          </cell>
          <cell r="C8830" t="str">
            <v>JOELHO OU CURVA PVC ROSC. D=3" (85mm)</v>
          </cell>
          <cell r="D8830" t="str">
            <v>UN</v>
          </cell>
          <cell r="E8830">
            <v>57.72</v>
          </cell>
          <cell r="F8830" t="str">
            <v>SEINFRA</v>
          </cell>
        </row>
        <row r="8831">
          <cell r="B8831" t="str">
            <v>C1548</v>
          </cell>
          <cell r="C8831" t="str">
            <v>JOELHO OU CURVA PVC ROSC. D=4" (110mm)</v>
          </cell>
          <cell r="D8831" t="str">
            <v>UN</v>
          </cell>
          <cell r="E8831">
            <v>125.75</v>
          </cell>
          <cell r="F8831" t="str">
            <v>SEINFRA</v>
          </cell>
        </row>
        <row r="8832">
          <cell r="B8832" t="str">
            <v>C1551</v>
          </cell>
          <cell r="C8832" t="str">
            <v>JOELHO PVC BRANCO P/ESGOTO D=40mm (1 1/2")</v>
          </cell>
          <cell r="D8832" t="str">
            <v>UN</v>
          </cell>
          <cell r="E8832">
            <v>11.38</v>
          </cell>
          <cell r="F8832" t="str">
            <v>SEINFRA</v>
          </cell>
        </row>
        <row r="8833">
          <cell r="B8833" t="str">
            <v>C1552</v>
          </cell>
          <cell r="C8833" t="str">
            <v>JOELHO PVC BRANCO P/ESGOTO D=50mm (2")</v>
          </cell>
          <cell r="D8833" t="str">
            <v>UN</v>
          </cell>
          <cell r="E8833">
            <v>12.32</v>
          </cell>
          <cell r="F8833" t="str">
            <v>SEINFRA</v>
          </cell>
        </row>
        <row r="8834">
          <cell r="B8834" t="str">
            <v>C1554</v>
          </cell>
          <cell r="C8834" t="str">
            <v>JOELHO PVC BRANCO P/ESGOTO D=75mm (3")</v>
          </cell>
          <cell r="D8834" t="str">
            <v>UN</v>
          </cell>
          <cell r="E8834">
            <v>18.899999999999999</v>
          </cell>
          <cell r="F8834" t="str">
            <v>SEINFRA</v>
          </cell>
        </row>
        <row r="8835">
          <cell r="B8835" t="str">
            <v>C1549</v>
          </cell>
          <cell r="C8835" t="str">
            <v>JOELHO PVC BRANCO P/ESGOTO D=100mm (4")</v>
          </cell>
          <cell r="D8835" t="str">
            <v>UN</v>
          </cell>
          <cell r="E8835">
            <v>25.11</v>
          </cell>
          <cell r="F8835" t="str">
            <v>SEINFRA</v>
          </cell>
        </row>
        <row r="8836">
          <cell r="B8836" t="str">
            <v>C1553</v>
          </cell>
          <cell r="C8836" t="str">
            <v>JOELHO PVC BRANCO P/ESGOTO D=50mm (2") - JUNTA C/ANÉIS</v>
          </cell>
          <cell r="D8836" t="str">
            <v>UN</v>
          </cell>
          <cell r="E8836">
            <v>14.24</v>
          </cell>
          <cell r="F8836" t="str">
            <v>SEINFRA</v>
          </cell>
        </row>
        <row r="8837">
          <cell r="B8837" t="str">
            <v>C1555</v>
          </cell>
          <cell r="C8837" t="str">
            <v>JOELHO PVC BRANCO P/ESGOTO D=75mm (3") - JUNTA C/ANÉIS</v>
          </cell>
          <cell r="D8837" t="str">
            <v>UN</v>
          </cell>
          <cell r="E8837">
            <v>19.72</v>
          </cell>
          <cell r="F8837" t="str">
            <v>SEINFRA</v>
          </cell>
        </row>
        <row r="8838">
          <cell r="B8838" t="str">
            <v>C1550</v>
          </cell>
          <cell r="C8838" t="str">
            <v>JOELHO PVC BRANCO P/ESGOTO D=100mm (4") - JUNTA C/ANÉIS</v>
          </cell>
          <cell r="D8838" t="str">
            <v>UN</v>
          </cell>
          <cell r="E8838">
            <v>25.42</v>
          </cell>
          <cell r="F8838" t="str">
            <v>SEINFRA</v>
          </cell>
        </row>
        <row r="8839">
          <cell r="B8839" t="str">
            <v>C1556</v>
          </cell>
          <cell r="C8839" t="str">
            <v>JOELHO PVC CINZA P/ESGOTO D=150mm (6") - JUNTA C/ANÉIS</v>
          </cell>
          <cell r="D8839" t="str">
            <v>UN</v>
          </cell>
          <cell r="E8839">
            <v>100.97</v>
          </cell>
          <cell r="F8839" t="str">
            <v>SEINFRA</v>
          </cell>
        </row>
        <row r="8840">
          <cell r="B8840" t="str">
            <v>C1557</v>
          </cell>
          <cell r="C8840" t="str">
            <v>JOELHO PVC CINZA. P/ESGOTO D=150mm (6") - JUNTA SOLD</v>
          </cell>
          <cell r="D8840" t="str">
            <v>UN</v>
          </cell>
          <cell r="E8840">
            <v>94.32</v>
          </cell>
          <cell r="F8840" t="str">
            <v>SEINFRA</v>
          </cell>
        </row>
        <row r="8841">
          <cell r="B8841" t="str">
            <v>C1558</v>
          </cell>
          <cell r="C8841" t="str">
            <v>JOELHO PVC SOLD. AZUL D=20mmX1/2"</v>
          </cell>
          <cell r="D8841" t="str">
            <v>UN</v>
          </cell>
          <cell r="E8841">
            <v>10.050000000000001</v>
          </cell>
          <cell r="F8841" t="str">
            <v>SEINFRA</v>
          </cell>
        </row>
        <row r="8842">
          <cell r="B8842" t="str">
            <v>C1559</v>
          </cell>
          <cell r="C8842" t="str">
            <v>JOELHO PVC SOLD. AZUL D=25mmX3/4"</v>
          </cell>
          <cell r="D8842" t="str">
            <v>UN</v>
          </cell>
          <cell r="E8842">
            <v>11.44</v>
          </cell>
          <cell r="F8842" t="str">
            <v>SEINFRA</v>
          </cell>
        </row>
        <row r="8843">
          <cell r="B8843" t="str">
            <v>C1560</v>
          </cell>
          <cell r="C8843" t="str">
            <v>JOELHO REDUÇÃO PVC SOLD./ROSCA. D=25mmX1/2"</v>
          </cell>
          <cell r="D8843" t="str">
            <v>UN</v>
          </cell>
          <cell r="E8843">
            <v>8.4700000000000006</v>
          </cell>
          <cell r="F8843" t="str">
            <v>SEINFRA</v>
          </cell>
        </row>
        <row r="8844">
          <cell r="B8844" t="str">
            <v>C1561</v>
          </cell>
          <cell r="C8844" t="str">
            <v>JOELHO REDUÇÃO PVC SOLD./ROSCA. D=32mmX3/4"</v>
          </cell>
          <cell r="D8844" t="str">
            <v>UN</v>
          </cell>
          <cell r="E8844">
            <v>14.19</v>
          </cell>
          <cell r="F8844" t="str">
            <v>SEINFRA</v>
          </cell>
        </row>
        <row r="8845">
          <cell r="B8845" t="str">
            <v>C1568</v>
          </cell>
          <cell r="C8845" t="str">
            <v>JOELHO REDUÇÃO PVC ROSC. D=3/4"X1/2" (25X20mm)</v>
          </cell>
          <cell r="D8845" t="str">
            <v>UN</v>
          </cell>
          <cell r="E8845">
            <v>9.41</v>
          </cell>
          <cell r="F8845" t="str">
            <v>SEINFRA</v>
          </cell>
        </row>
        <row r="8846">
          <cell r="B8846" t="str">
            <v>C1567</v>
          </cell>
          <cell r="C8846" t="str">
            <v>JOELHO REDUÇÃO PVC ROSC. D=1"X3/4" (32X25mm)</v>
          </cell>
          <cell r="D8846" t="str">
            <v>UN</v>
          </cell>
          <cell r="E8846">
            <v>10.83</v>
          </cell>
          <cell r="F8846" t="str">
            <v>SEINFRA</v>
          </cell>
        </row>
        <row r="8847">
          <cell r="B8847" t="str">
            <v>C1562</v>
          </cell>
          <cell r="C8847" t="str">
            <v>JOELHO REDUÇÃO PVC SOLD. AZUL D=25mmX1/2"</v>
          </cell>
          <cell r="D8847" t="str">
            <v>UN</v>
          </cell>
          <cell r="E8847">
            <v>10.02</v>
          </cell>
          <cell r="F8847" t="str">
            <v>SEINFRA</v>
          </cell>
        </row>
        <row r="8848">
          <cell r="B8848" t="str">
            <v>C1563</v>
          </cell>
          <cell r="C8848" t="str">
            <v>JOELHO REDUÇÃO PVC SOLD. AZUL D=32mmX3/4"</v>
          </cell>
          <cell r="D8848" t="str">
            <v>UN</v>
          </cell>
          <cell r="E8848">
            <v>14.51</v>
          </cell>
          <cell r="F8848" t="str">
            <v>SEINFRA</v>
          </cell>
        </row>
        <row r="8849">
          <cell r="B8849" t="str">
            <v>C1564</v>
          </cell>
          <cell r="C8849" t="str">
            <v>JOELHO REDUÇÃO PVC SOLD.MARROM D=25X20mm (3/4"X1/2")</v>
          </cell>
          <cell r="D8849" t="str">
            <v>UN</v>
          </cell>
          <cell r="E8849">
            <v>8.08</v>
          </cell>
          <cell r="F8849" t="str">
            <v>SEINFRA</v>
          </cell>
        </row>
        <row r="8850">
          <cell r="B8850" t="str">
            <v>C1565</v>
          </cell>
          <cell r="C8850" t="str">
            <v>JOELHO REDUÇÃO PVC SOLD.MARROM D=32X25mm (1"X3/4")</v>
          </cell>
          <cell r="D8850" t="str">
            <v>UN</v>
          </cell>
          <cell r="E8850">
            <v>8.8699999999999992</v>
          </cell>
          <cell r="F8850" t="str">
            <v>SEINFRA</v>
          </cell>
        </row>
        <row r="8851">
          <cell r="B8851" t="str">
            <v>C1566</v>
          </cell>
          <cell r="C8851" t="str">
            <v>JOELHO REDUÇÃO PVC SOLD.MARROM D=40X32mm (1 1/4"X1")</v>
          </cell>
          <cell r="D8851" t="str">
            <v>UN</v>
          </cell>
          <cell r="E8851">
            <v>12.83</v>
          </cell>
          <cell r="F8851" t="str">
            <v>SEINFRA</v>
          </cell>
        </row>
        <row r="8852">
          <cell r="B8852" t="str">
            <v>C4388</v>
          </cell>
          <cell r="C8852" t="str">
            <v>JOELHO 45 PVC BRANCO PARA ESGOTO D=40mm (1 1/4")</v>
          </cell>
          <cell r="D8852" t="str">
            <v>UN</v>
          </cell>
          <cell r="E8852">
            <v>12.92</v>
          </cell>
          <cell r="F8852" t="str">
            <v>SEINFRA</v>
          </cell>
        </row>
        <row r="8853">
          <cell r="B8853" t="str">
            <v>C4669</v>
          </cell>
          <cell r="C8853" t="str">
            <v>JOELHO 45 PVC BRANCO PARA ESGOTO D=50mm (2")</v>
          </cell>
          <cell r="D8853" t="str">
            <v>UN</v>
          </cell>
          <cell r="E8853">
            <v>14.35</v>
          </cell>
          <cell r="F8853" t="str">
            <v>SEINFRA</v>
          </cell>
        </row>
        <row r="8854">
          <cell r="B8854" t="str">
            <v>C4389</v>
          </cell>
          <cell r="C8854" t="str">
            <v>JOELHO 45 PVC BRANCO PARA ESGOTO D=75mm (3")</v>
          </cell>
          <cell r="D8854" t="str">
            <v>UN</v>
          </cell>
          <cell r="E8854">
            <v>19.13</v>
          </cell>
          <cell r="F8854" t="str">
            <v>SEINFRA</v>
          </cell>
        </row>
        <row r="8855">
          <cell r="B8855" t="str">
            <v>C4390</v>
          </cell>
          <cell r="C8855" t="str">
            <v>JOELHO 45 PVC BRANCO PARA ESGOTO D=100mm (4")</v>
          </cell>
          <cell r="D8855" t="str">
            <v>UN</v>
          </cell>
          <cell r="E8855">
            <v>22.26</v>
          </cell>
          <cell r="F8855" t="str">
            <v>SEINFRA</v>
          </cell>
        </row>
        <row r="8856">
          <cell r="B8856" t="str">
            <v>C4391</v>
          </cell>
          <cell r="C8856" t="str">
            <v>JOELHO 45 PVC SOLDÁVEL D=25mm (3/4")</v>
          </cell>
          <cell r="D8856" t="str">
            <v>UN</v>
          </cell>
          <cell r="E8856">
            <v>6.12</v>
          </cell>
          <cell r="F8856" t="str">
            <v>SEINFRA</v>
          </cell>
        </row>
        <row r="8857">
          <cell r="B8857" t="str">
            <v>C4392</v>
          </cell>
          <cell r="C8857" t="str">
            <v>JOELHO 45 PVC SOLDÁVEL D=32mm (1")</v>
          </cell>
          <cell r="D8857" t="str">
            <v>UN</v>
          </cell>
          <cell r="E8857">
            <v>8.98</v>
          </cell>
          <cell r="F8857" t="str">
            <v>SEINFRA</v>
          </cell>
        </row>
        <row r="8858">
          <cell r="B8858" t="str">
            <v>C4393</v>
          </cell>
          <cell r="C8858" t="str">
            <v>JOELHO 45 PVC SOLDÁVEL D=40mm (1 1/4")</v>
          </cell>
          <cell r="D8858" t="str">
            <v>UN</v>
          </cell>
          <cell r="E8858">
            <v>10.85</v>
          </cell>
          <cell r="F8858" t="str">
            <v>SEINFRA</v>
          </cell>
        </row>
        <row r="8859">
          <cell r="B8859" t="str">
            <v>C3994</v>
          </cell>
          <cell r="C8859" t="str">
            <v>JUNÇÃO PVC BRANCO 50 x 50 mm (2" x 2")</v>
          </cell>
          <cell r="D8859" t="str">
            <v>UN</v>
          </cell>
          <cell r="E8859">
            <v>21.05</v>
          </cell>
          <cell r="F8859" t="str">
            <v>SEINFRA</v>
          </cell>
        </row>
        <row r="8860">
          <cell r="B8860" t="str">
            <v>C1575</v>
          </cell>
          <cell r="C8860" t="str">
            <v>JUNÇÃO SIMPLES C/INSPEÇÃO PVC P/ESGOTO D=75mm (3")-C/ANÉIS</v>
          </cell>
          <cell r="D8860" t="str">
            <v>UN</v>
          </cell>
          <cell r="E8860">
            <v>30.81</v>
          </cell>
          <cell r="F8860" t="str">
            <v>SEINFRA</v>
          </cell>
        </row>
        <row r="8861">
          <cell r="B8861" t="str">
            <v>C1574</v>
          </cell>
          <cell r="C8861" t="str">
            <v>JUNÇÃO SIMPLES C/INSPEÇÃO PVC P/ESGOTO D=100mm (4")-C/ANÉIS</v>
          </cell>
          <cell r="D8861" t="str">
            <v>UN</v>
          </cell>
          <cell r="E8861">
            <v>35.950000000000003</v>
          </cell>
          <cell r="F8861" t="str">
            <v>SEINFRA</v>
          </cell>
        </row>
        <row r="8862">
          <cell r="B8862" t="str">
            <v>C1579</v>
          </cell>
          <cell r="C8862" t="str">
            <v>JUNÇÃO SIMPLES DE REDUÇÃO PVC P/ESGOTO 75X50mm (3"X2")</v>
          </cell>
          <cell r="D8862" t="str">
            <v>UN</v>
          </cell>
          <cell r="E8862">
            <v>26.13</v>
          </cell>
          <cell r="F8862" t="str">
            <v>SEINFRA</v>
          </cell>
        </row>
        <row r="8863">
          <cell r="B8863" t="str">
            <v>C1580</v>
          </cell>
          <cell r="C8863" t="str">
            <v>JUNÇÃO SIMPLES DE REDUÇÃO PVC P/ESGOTO 75X50mm (3"X2")-C/ANÉIS</v>
          </cell>
          <cell r="D8863" t="str">
            <v>UN</v>
          </cell>
          <cell r="E8863">
            <v>27.15</v>
          </cell>
          <cell r="F8863" t="str">
            <v>SEINFRA</v>
          </cell>
        </row>
        <row r="8864">
          <cell r="B8864" t="str">
            <v>C1576</v>
          </cell>
          <cell r="C8864" t="str">
            <v>JUNÇÃO SIMPLES DE REDUÇÃO PVC P/ESGOTO 100X50mm (4"X2")-C/ANÉIS</v>
          </cell>
          <cell r="D8864" t="str">
            <v>UN</v>
          </cell>
          <cell r="E8864">
            <v>32.65</v>
          </cell>
          <cell r="F8864" t="str">
            <v>SEINFRA</v>
          </cell>
        </row>
        <row r="8865">
          <cell r="B8865" t="str">
            <v>C1577</v>
          </cell>
          <cell r="C8865" t="str">
            <v>JUNÇÃO SIMPLES DE REDUÇÃO PVC P/ESGOTO 100X75mm (4"X3")-C/ANÉIS</v>
          </cell>
          <cell r="D8865" t="str">
            <v>UN</v>
          </cell>
          <cell r="E8865">
            <v>39.85</v>
          </cell>
          <cell r="F8865" t="str">
            <v>SEINFRA</v>
          </cell>
        </row>
        <row r="8866">
          <cell r="B8866" t="str">
            <v>C1578</v>
          </cell>
          <cell r="C8866" t="str">
            <v>JUNÇÃO SIMPLES DE REDUÇÃO PVC P/ESGOTO 150X100mm (6"X4")-C/ANÉIS</v>
          </cell>
          <cell r="D8866" t="str">
            <v>UN</v>
          </cell>
          <cell r="E8866">
            <v>79.25</v>
          </cell>
          <cell r="F8866" t="str">
            <v>SEINFRA</v>
          </cell>
        </row>
        <row r="8867">
          <cell r="B8867" t="str">
            <v>C1582</v>
          </cell>
          <cell r="C8867" t="str">
            <v>JUNÇÃO SIMPLES DE REDUÇÃO PVC P/ESGOTO 100X50mm(4"X2")</v>
          </cell>
          <cell r="D8867" t="str">
            <v>UN</v>
          </cell>
          <cell r="E8867">
            <v>32.03</v>
          </cell>
          <cell r="F8867" t="str">
            <v>SEINFRA</v>
          </cell>
        </row>
        <row r="8868">
          <cell r="B8868" t="str">
            <v>C1583</v>
          </cell>
          <cell r="C8868" t="str">
            <v>JUNÇÃO SIMPLES DE REDUÇÃO PVC P/ESGOTO 100X75mm(4"X3")</v>
          </cell>
          <cell r="D8868" t="str">
            <v>UN</v>
          </cell>
          <cell r="E8868">
            <v>39.58</v>
          </cell>
          <cell r="F8868" t="str">
            <v>SEINFRA</v>
          </cell>
        </row>
        <row r="8869">
          <cell r="B8869" t="str">
            <v>C1581</v>
          </cell>
          <cell r="C8869" t="str">
            <v>JUNÇÃO SIMPLES DE REDUÇÃO PVC P/ESGOTO 150X100mm(6"X4")</v>
          </cell>
          <cell r="D8869" t="str">
            <v>UN</v>
          </cell>
          <cell r="E8869">
            <v>74.66</v>
          </cell>
          <cell r="F8869" t="str">
            <v>SEINFRA</v>
          </cell>
        </row>
        <row r="8870">
          <cell r="B8870" t="str">
            <v>C1585</v>
          </cell>
          <cell r="C8870" t="str">
            <v>JUNÇÃO SIMPLES C/INSPEÇÃO PVC P/ESGOTO D=75mm (3")</v>
          </cell>
          <cell r="D8870" t="str">
            <v>UN</v>
          </cell>
          <cell r="E8870">
            <v>30.37</v>
          </cell>
          <cell r="F8870" t="str">
            <v>SEINFRA</v>
          </cell>
        </row>
        <row r="8871">
          <cell r="B8871" t="str">
            <v>C1584</v>
          </cell>
          <cell r="C8871" t="str">
            <v>JUNÇÃO SIMPLES C/INSPEÇÃO PVC P/ESGOTO D=100mm (4")</v>
          </cell>
          <cell r="D8871" t="str">
            <v>UN</v>
          </cell>
          <cell r="E8871">
            <v>35.9</v>
          </cell>
          <cell r="F8871" t="str">
            <v>SEINFRA</v>
          </cell>
        </row>
        <row r="8872">
          <cell r="B8872" t="str">
            <v>C1572</v>
          </cell>
          <cell r="C8872" t="str">
            <v>JUNÇÃO DUPLA PVC BRANCO D=75mm (3") - JUNTA C/ANÉIS</v>
          </cell>
          <cell r="D8872" t="str">
            <v>UN</v>
          </cell>
          <cell r="E8872">
            <v>33.1</v>
          </cell>
          <cell r="F8872" t="str">
            <v>SEINFRA</v>
          </cell>
        </row>
        <row r="8873">
          <cell r="B8873" t="str">
            <v>C1570</v>
          </cell>
          <cell r="C8873" t="str">
            <v>JUNÇÃO DUPLA PVC BRANCO D=100mm (4") - JUNTA C/ANÉIS</v>
          </cell>
          <cell r="D8873" t="str">
            <v>UN</v>
          </cell>
          <cell r="E8873">
            <v>52.11</v>
          </cell>
          <cell r="F8873" t="str">
            <v>SEINFRA</v>
          </cell>
        </row>
        <row r="8874">
          <cell r="B8874" t="str">
            <v>C1573</v>
          </cell>
          <cell r="C8874" t="str">
            <v>JUNÇÃO DUPLA PVC BRANCO D=75mm(3") - JUNTA SOLD.</v>
          </cell>
          <cell r="D8874" t="str">
            <v>UN</v>
          </cell>
          <cell r="E8874">
            <v>32.22</v>
          </cell>
          <cell r="F8874" t="str">
            <v>SEINFRA</v>
          </cell>
        </row>
        <row r="8875">
          <cell r="B8875" t="str">
            <v>C1571</v>
          </cell>
          <cell r="C8875" t="str">
            <v>JUNÇÃO DUPLA PVC BRANCO D=100mm (4") - JUNTA SOLD.</v>
          </cell>
          <cell r="D8875" t="str">
            <v>UN</v>
          </cell>
          <cell r="E8875">
            <v>52.01</v>
          </cell>
          <cell r="F8875" t="str">
            <v>SEINFRA</v>
          </cell>
        </row>
        <row r="8876">
          <cell r="B8876" t="str">
            <v>C1720</v>
          </cell>
          <cell r="C8876" t="str">
            <v>LUVA PVC BRANCO ROSC. D=1/2" (20mm)</v>
          </cell>
          <cell r="D8876" t="str">
            <v>UN</v>
          </cell>
          <cell r="E8876">
            <v>4.6399999999999997</v>
          </cell>
          <cell r="F8876" t="str">
            <v>SEINFRA</v>
          </cell>
        </row>
        <row r="8877">
          <cell r="B8877" t="str">
            <v>C1724</v>
          </cell>
          <cell r="C8877" t="str">
            <v>LUVA PVC BRANCO ROSC. D=3/4" (25mm)</v>
          </cell>
          <cell r="D8877" t="str">
            <v>UN</v>
          </cell>
          <cell r="E8877">
            <v>5.14</v>
          </cell>
          <cell r="F8877" t="str">
            <v>SEINFRA</v>
          </cell>
        </row>
        <row r="8878">
          <cell r="B8878" t="str">
            <v>C1719</v>
          </cell>
          <cell r="C8878" t="str">
            <v>LUVA PVC BRANCO ROSC. D=1" (32mm)</v>
          </cell>
          <cell r="D8878" t="str">
            <v>UN</v>
          </cell>
          <cell r="E8878">
            <v>6.26</v>
          </cell>
          <cell r="F8878" t="str">
            <v>SEINFRA</v>
          </cell>
        </row>
        <row r="8879">
          <cell r="B8879" t="str">
            <v>C1718</v>
          </cell>
          <cell r="C8879" t="str">
            <v>LUVA PVC BRANCO ROSC. D=1 1/4" (40mm)</v>
          </cell>
          <cell r="D8879" t="str">
            <v>UN</v>
          </cell>
          <cell r="E8879">
            <v>10.76</v>
          </cell>
          <cell r="F8879" t="str">
            <v>SEINFRA</v>
          </cell>
        </row>
        <row r="8880">
          <cell r="B8880" t="str">
            <v>C1717</v>
          </cell>
          <cell r="C8880" t="str">
            <v>LUVA PVC BRANCO ROSC. D=1 1/2"  (50mm)</v>
          </cell>
          <cell r="D8880" t="str">
            <v>UN</v>
          </cell>
          <cell r="E8880">
            <v>11.32</v>
          </cell>
          <cell r="F8880" t="str">
            <v>SEINFRA</v>
          </cell>
        </row>
        <row r="8881">
          <cell r="B8881" t="str">
            <v>C1722</v>
          </cell>
          <cell r="C8881" t="str">
            <v>LUVA PVC BRANCO ROSC. D=2" (60mm)</v>
          </cell>
          <cell r="D8881" t="str">
            <v>UN</v>
          </cell>
          <cell r="E8881">
            <v>16.97</v>
          </cell>
          <cell r="F8881" t="str">
            <v>SEINFRA</v>
          </cell>
        </row>
        <row r="8882">
          <cell r="B8882" t="str">
            <v>C1721</v>
          </cell>
          <cell r="C8882" t="str">
            <v>LUVA PVC BRANCO ROSC. D=2 1/2" (75mm)</v>
          </cell>
          <cell r="D8882" t="str">
            <v>UN</v>
          </cell>
          <cell r="E8882">
            <v>25.02</v>
          </cell>
          <cell r="F8882" t="str">
            <v>SEINFRA</v>
          </cell>
        </row>
        <row r="8883">
          <cell r="B8883" t="str">
            <v>C1723</v>
          </cell>
          <cell r="C8883" t="str">
            <v>LUVA PVC BRANCO ROSC. D=3" (85mm)</v>
          </cell>
          <cell r="D8883" t="str">
            <v>UN</v>
          </cell>
          <cell r="E8883">
            <v>32.72</v>
          </cell>
          <cell r="F8883" t="str">
            <v>SEINFRA</v>
          </cell>
        </row>
        <row r="8884">
          <cell r="B8884" t="str">
            <v>C1725</v>
          </cell>
          <cell r="C8884" t="str">
            <v>LUVA PVC BRANCO ROSC. D=4" (110mm)</v>
          </cell>
          <cell r="D8884" t="str">
            <v>UN</v>
          </cell>
          <cell r="E8884">
            <v>43.31</v>
          </cell>
          <cell r="F8884" t="str">
            <v>SEINFRA</v>
          </cell>
        </row>
        <row r="8885">
          <cell r="B8885" t="str">
            <v>C1726</v>
          </cell>
          <cell r="C8885" t="str">
            <v>LUVA PVC SOLD. AZUL C/ROSCA MET. D=20mmX1/2"</v>
          </cell>
          <cell r="D8885" t="str">
            <v>UN</v>
          </cell>
          <cell r="E8885">
            <v>7.02</v>
          </cell>
          <cell r="F8885" t="str">
            <v>SEINFRA</v>
          </cell>
        </row>
        <row r="8886">
          <cell r="B8886" t="str">
            <v>C1727</v>
          </cell>
          <cell r="C8886" t="str">
            <v>LUVA PVC SOLD. AZUL C/ROSCA MET. D=25mmX3/4"</v>
          </cell>
          <cell r="D8886" t="str">
            <v>UN</v>
          </cell>
          <cell r="E8886">
            <v>7.52</v>
          </cell>
          <cell r="F8886" t="str">
            <v>SEINFRA</v>
          </cell>
        </row>
        <row r="8887">
          <cell r="B8887" t="str">
            <v>C1728</v>
          </cell>
          <cell r="C8887" t="str">
            <v>LUVA PVC SOLD. MARROM D= 20mm (1/2")</v>
          </cell>
          <cell r="D8887" t="str">
            <v>UN</v>
          </cell>
          <cell r="E8887">
            <v>3.77</v>
          </cell>
          <cell r="F8887" t="str">
            <v>SEINFRA</v>
          </cell>
        </row>
        <row r="8888">
          <cell r="B8888" t="str">
            <v>C1729</v>
          </cell>
          <cell r="C8888" t="str">
            <v>LUVA PVC SOLD. MARROM D= 25mm (3/4")</v>
          </cell>
          <cell r="D8888" t="str">
            <v>UN</v>
          </cell>
          <cell r="E8888">
            <v>3.99</v>
          </cell>
          <cell r="F8888" t="str">
            <v>SEINFRA</v>
          </cell>
        </row>
        <row r="8889">
          <cell r="B8889" t="str">
            <v>C1730</v>
          </cell>
          <cell r="C8889" t="str">
            <v>LUVA PVC SOLD. MARROM D= 32mm (1")</v>
          </cell>
          <cell r="D8889" t="str">
            <v>UN</v>
          </cell>
          <cell r="E8889">
            <v>4.84</v>
          </cell>
          <cell r="F8889" t="str">
            <v>SEINFRA</v>
          </cell>
        </row>
        <row r="8890">
          <cell r="B8890" t="str">
            <v>C1731</v>
          </cell>
          <cell r="C8890" t="str">
            <v>LUVA PVC SOLD. MARROM D= 40mm (1 1/4")</v>
          </cell>
          <cell r="D8890" t="str">
            <v>UN</v>
          </cell>
          <cell r="E8890">
            <v>8.23</v>
          </cell>
          <cell r="F8890" t="str">
            <v>SEINFRA</v>
          </cell>
        </row>
        <row r="8891">
          <cell r="B8891" t="str">
            <v>C1732</v>
          </cell>
          <cell r="C8891" t="str">
            <v>LUVA PVC SOLD. MARROM D= 50mm (1 1/2")</v>
          </cell>
          <cell r="D8891" t="str">
            <v>UN</v>
          </cell>
          <cell r="E8891">
            <v>9.1999999999999993</v>
          </cell>
          <cell r="F8891" t="str">
            <v>SEINFRA</v>
          </cell>
        </row>
        <row r="8892">
          <cell r="B8892" t="str">
            <v>C1733</v>
          </cell>
          <cell r="C8892" t="str">
            <v>LUVA PVC SOLD. MARROM D= 60mm (2")</v>
          </cell>
          <cell r="D8892" t="str">
            <v>UN</v>
          </cell>
          <cell r="E8892">
            <v>15.44</v>
          </cell>
          <cell r="F8892" t="str">
            <v>SEINFRA</v>
          </cell>
        </row>
        <row r="8893">
          <cell r="B8893" t="str">
            <v>C1734</v>
          </cell>
          <cell r="C8893" t="str">
            <v>LUVA PVC SOLD. MARROM D= 75mm (2 1/2")</v>
          </cell>
          <cell r="D8893" t="str">
            <v>UN</v>
          </cell>
          <cell r="E8893">
            <v>22.7</v>
          </cell>
          <cell r="F8893" t="str">
            <v>SEINFRA</v>
          </cell>
        </row>
        <row r="8894">
          <cell r="B8894" t="str">
            <v>C1735</v>
          </cell>
          <cell r="C8894" t="str">
            <v>LUVA PVC SOLD. MARROM D= 85mm (3")</v>
          </cell>
          <cell r="D8894" t="str">
            <v>UN</v>
          </cell>
          <cell r="E8894">
            <v>40.56</v>
          </cell>
          <cell r="F8894" t="str">
            <v>SEINFRA</v>
          </cell>
        </row>
        <row r="8895">
          <cell r="B8895" t="str">
            <v>C1736</v>
          </cell>
          <cell r="C8895" t="str">
            <v>LUVA PVC SOLD. MARROM D=110mm (4")</v>
          </cell>
          <cell r="D8895" t="str">
            <v>UN</v>
          </cell>
          <cell r="E8895">
            <v>46.79</v>
          </cell>
          <cell r="F8895" t="str">
            <v>SEINFRA</v>
          </cell>
        </row>
        <row r="8896">
          <cell r="B8896" t="str">
            <v>C1737</v>
          </cell>
          <cell r="C8896" t="str">
            <v>LUVA PVC SOLD./ROSCA. D=20mmX1/2"</v>
          </cell>
          <cell r="D8896" t="str">
            <v>UN</v>
          </cell>
          <cell r="E8896">
            <v>6.02</v>
          </cell>
          <cell r="F8896" t="str">
            <v>SEINFRA</v>
          </cell>
        </row>
        <row r="8897">
          <cell r="B8897" t="str">
            <v>C1738</v>
          </cell>
          <cell r="C8897" t="str">
            <v>LUVA PVC SOLD./ROSCA. D=25mmX1/2"</v>
          </cell>
          <cell r="D8897" t="str">
            <v>UN</v>
          </cell>
          <cell r="E8897">
            <v>6.58</v>
          </cell>
          <cell r="F8897" t="str">
            <v>SEINFRA</v>
          </cell>
        </row>
        <row r="8898">
          <cell r="B8898" t="str">
            <v>C1739</v>
          </cell>
          <cell r="C8898" t="str">
            <v>LUVA PVC SOLD./ROSCA. D=25mmX3/4"</v>
          </cell>
          <cell r="D8898" t="str">
            <v>UN</v>
          </cell>
          <cell r="E8898">
            <v>6.34</v>
          </cell>
          <cell r="F8898" t="str">
            <v>SEINFRA</v>
          </cell>
        </row>
        <row r="8899">
          <cell r="B8899" t="str">
            <v>C1740</v>
          </cell>
          <cell r="C8899" t="str">
            <v>LUVA PVC SOLD./ROSCA. D=32mmX1"</v>
          </cell>
          <cell r="D8899" t="str">
            <v>UN</v>
          </cell>
          <cell r="E8899">
            <v>8.17</v>
          </cell>
          <cell r="F8899" t="str">
            <v>SEINFRA</v>
          </cell>
        </row>
        <row r="8900">
          <cell r="B8900" t="str">
            <v>C1741</v>
          </cell>
          <cell r="C8900" t="str">
            <v>LUVA PVC SOLD./ROSCA. D=40mmX1 1/4"</v>
          </cell>
          <cell r="D8900" t="str">
            <v>UN</v>
          </cell>
          <cell r="E8900">
            <v>16.14</v>
          </cell>
          <cell r="F8900" t="str">
            <v>SEINFRA</v>
          </cell>
        </row>
        <row r="8901">
          <cell r="B8901" t="str">
            <v>C1742</v>
          </cell>
          <cell r="C8901" t="str">
            <v>LUVA PVC SOLD./ROSCA. D=50mmX1 1/2"</v>
          </cell>
          <cell r="D8901" t="str">
            <v>UN</v>
          </cell>
          <cell r="E8901">
            <v>19.91</v>
          </cell>
          <cell r="F8901" t="str">
            <v>SEINFRA</v>
          </cell>
        </row>
        <row r="8902">
          <cell r="B8902" t="str">
            <v>C1752</v>
          </cell>
          <cell r="C8902" t="str">
            <v>LUVA REDUÇÃO PVC ROSC. D=3/4"X1/2" (25X20mm)</v>
          </cell>
          <cell r="D8902" t="str">
            <v>UN</v>
          </cell>
          <cell r="E8902">
            <v>5.62</v>
          </cell>
          <cell r="F8902" t="str">
            <v>SEINFRA</v>
          </cell>
        </row>
        <row r="8903">
          <cell r="B8903" t="str">
            <v>C1751</v>
          </cell>
          <cell r="C8903" t="str">
            <v>LUVA REDUÇÃO PVC ROSC. D=1"X3/4" (32X25mm)</v>
          </cell>
          <cell r="D8903" t="str">
            <v>UN</v>
          </cell>
          <cell r="E8903">
            <v>6.42</v>
          </cell>
          <cell r="F8903" t="str">
            <v>SEINFRA</v>
          </cell>
        </row>
        <row r="8904">
          <cell r="B8904" t="str">
            <v>C1753</v>
          </cell>
          <cell r="C8904" t="str">
            <v>LUVA REDUÇÃO PVC SOLDÁVEL AZUL C/ROSCA METÁLICA, D=25mmX1/2"</v>
          </cell>
          <cell r="D8904" t="str">
            <v>UN</v>
          </cell>
          <cell r="E8904">
            <v>7.36</v>
          </cell>
          <cell r="F8904" t="str">
            <v>SEINFRA</v>
          </cell>
        </row>
        <row r="8905">
          <cell r="B8905" t="str">
            <v>C1743</v>
          </cell>
          <cell r="C8905" t="str">
            <v>LUVA REDUÇÃO PVC SOLDÁVEL MARROM D= 25X20mm (3/4"X1/2")</v>
          </cell>
          <cell r="D8905" t="str">
            <v>UN</v>
          </cell>
          <cell r="E8905">
            <v>4.25</v>
          </cell>
          <cell r="F8905" t="str">
            <v>SEINFRA</v>
          </cell>
        </row>
        <row r="8906">
          <cell r="B8906" t="str">
            <v>C1744</v>
          </cell>
          <cell r="C8906" t="str">
            <v>LUVA REDUÇÃO PVC SOLDÁVEL MARROM D= 32X25mm (1"X3/4")</v>
          </cell>
          <cell r="D8906" t="str">
            <v>UN</v>
          </cell>
          <cell r="E8906">
            <v>5.76</v>
          </cell>
          <cell r="F8906" t="str">
            <v>SEINFRA</v>
          </cell>
        </row>
        <row r="8907">
          <cell r="B8907" t="str">
            <v>C1745</v>
          </cell>
          <cell r="C8907" t="str">
            <v>LUVA REDUÇÃO PVC SOLDÁVEL MARROM D= 40X32mm (1 1/4"X1")</v>
          </cell>
          <cell r="D8907" t="str">
            <v>UN</v>
          </cell>
          <cell r="E8907">
            <v>11.44</v>
          </cell>
          <cell r="F8907" t="str">
            <v>SEINFRA</v>
          </cell>
        </row>
        <row r="8908">
          <cell r="B8908" t="str">
            <v>C1748</v>
          </cell>
          <cell r="C8908" t="str">
            <v>LUVA REDUÇÃO PVC SOLDÁVEL MARROM D=75X60mm ( 2 1/2"X2")</v>
          </cell>
          <cell r="D8908" t="str">
            <v>UN</v>
          </cell>
          <cell r="E8908">
            <v>20.399999999999999</v>
          </cell>
          <cell r="F8908" t="str">
            <v>SEINFRA</v>
          </cell>
        </row>
        <row r="8909">
          <cell r="B8909" t="str">
            <v>C1749</v>
          </cell>
          <cell r="C8909" t="str">
            <v>LUVA REDUÇÃO PVC SOLDÁVEL MARROM D=85X60mm (3"X2")</v>
          </cell>
          <cell r="D8909" t="str">
            <v>UN</v>
          </cell>
          <cell r="E8909">
            <v>27.23</v>
          </cell>
          <cell r="F8909" t="str">
            <v>SEINFRA</v>
          </cell>
        </row>
        <row r="8910">
          <cell r="B8910" t="str">
            <v>C1750</v>
          </cell>
          <cell r="C8910" t="str">
            <v>LUVA REDUÇÃO PVC SOLDÁVEL MARROM D=85X75mm (3"X2 1/2")</v>
          </cell>
          <cell r="D8910" t="str">
            <v>UN</v>
          </cell>
          <cell r="E8910">
            <v>33.1</v>
          </cell>
          <cell r="F8910" t="str">
            <v>SEINFRA</v>
          </cell>
        </row>
        <row r="8911">
          <cell r="B8911" t="str">
            <v>C1746</v>
          </cell>
          <cell r="C8911" t="str">
            <v>LUVA REDUÇÃO PVC SOLDÁVEL MARROM D=110X75mm (4"X2 1/2")</v>
          </cell>
          <cell r="D8911" t="str">
            <v>UN</v>
          </cell>
          <cell r="E8911">
            <v>51.7</v>
          </cell>
          <cell r="F8911" t="str">
            <v>SEINFRA</v>
          </cell>
        </row>
        <row r="8912">
          <cell r="B8912" t="str">
            <v>C1747</v>
          </cell>
          <cell r="C8912" t="str">
            <v>LUVA REDUÇÃO PVC SOLDÁVEL MARROM D=110X85mm (4"X3")</v>
          </cell>
          <cell r="D8912" t="str">
            <v>UN</v>
          </cell>
          <cell r="E8912">
            <v>48.35</v>
          </cell>
          <cell r="F8912" t="str">
            <v>SEINFRA</v>
          </cell>
        </row>
        <row r="8913">
          <cell r="B8913" t="str">
            <v>C1760</v>
          </cell>
          <cell r="C8913" t="str">
            <v>LUVA SIMPLES PVC BRANCO P/ESGOTO 40mm (1 1/2")</v>
          </cell>
          <cell r="D8913" t="str">
            <v>UN</v>
          </cell>
          <cell r="E8913">
            <v>6.23</v>
          </cell>
          <cell r="F8913" t="str">
            <v>SEINFRA</v>
          </cell>
        </row>
        <row r="8914">
          <cell r="B8914" t="str">
            <v>C1761</v>
          </cell>
          <cell r="C8914" t="str">
            <v>LUVA SIMPLES PVC BRANCO P/ESGOTO 50mm (2")</v>
          </cell>
          <cell r="D8914" t="str">
            <v>UN</v>
          </cell>
          <cell r="E8914">
            <v>7.57</v>
          </cell>
          <cell r="F8914" t="str">
            <v>SEINFRA</v>
          </cell>
        </row>
        <row r="8915">
          <cell r="B8915" t="str">
            <v>C1762</v>
          </cell>
          <cell r="C8915" t="str">
            <v>LUVA SIMPLES PVC BRANCO P/ESGOTO 75mm (3")</v>
          </cell>
          <cell r="D8915" t="str">
            <v>UN</v>
          </cell>
          <cell r="E8915">
            <v>12.17</v>
          </cell>
          <cell r="F8915" t="str">
            <v>SEINFRA</v>
          </cell>
        </row>
        <row r="8916">
          <cell r="B8916" t="str">
            <v>C1758</v>
          </cell>
          <cell r="C8916" t="str">
            <v>LUVA SIMPLES PVC BRANCO P/ESGOTO 100mm (4")</v>
          </cell>
          <cell r="D8916" t="str">
            <v>UN</v>
          </cell>
          <cell r="E8916">
            <v>15.89</v>
          </cell>
          <cell r="F8916" t="str">
            <v>SEINFRA</v>
          </cell>
        </row>
        <row r="8917">
          <cell r="B8917" t="str">
            <v>C1759</v>
          </cell>
          <cell r="C8917" t="str">
            <v>LUVA SIMPLES PVC BRANCO P/ESGOTO 150mm (6")</v>
          </cell>
          <cell r="D8917" t="str">
            <v>UN</v>
          </cell>
          <cell r="E8917">
            <v>36.15</v>
          </cell>
          <cell r="F8917" t="str">
            <v>SEINFRA</v>
          </cell>
        </row>
        <row r="8918">
          <cell r="B8918" t="str">
            <v>C1756</v>
          </cell>
          <cell r="C8918" t="str">
            <v>LUVA SIMPLES PVC BRANCO P/ESGOTO D=50mm (2")-C/ANÉIS</v>
          </cell>
          <cell r="D8918" t="str">
            <v>UN</v>
          </cell>
          <cell r="E8918">
            <v>8.7100000000000009</v>
          </cell>
          <cell r="F8918" t="str">
            <v>SEINFRA</v>
          </cell>
        </row>
        <row r="8919">
          <cell r="B8919" t="str">
            <v>C1757</v>
          </cell>
          <cell r="C8919" t="str">
            <v>LUVA SIMPLES PVC BRANCO P/ESGOTO D=75mm (3")-C/ANÉIS</v>
          </cell>
          <cell r="D8919" t="str">
            <v>UN</v>
          </cell>
          <cell r="E8919">
            <v>12.61</v>
          </cell>
          <cell r="F8919" t="str">
            <v>SEINFRA</v>
          </cell>
        </row>
        <row r="8920">
          <cell r="B8920" t="str">
            <v>C1754</v>
          </cell>
          <cell r="C8920" t="str">
            <v>LUVA SIMPLES PVC BRANCO P/ESGOTO D=100mm (4')-C/ANÉIS</v>
          </cell>
          <cell r="D8920" t="str">
            <v>UN</v>
          </cell>
          <cell r="E8920">
            <v>15.94</v>
          </cell>
          <cell r="F8920" t="str">
            <v>SEINFRA</v>
          </cell>
        </row>
        <row r="8921">
          <cell r="B8921" t="str">
            <v>C1755</v>
          </cell>
          <cell r="C8921" t="str">
            <v>LUVA SIMPLES PVC BRANCO P/ESGOTO D=150mm (6")-C/ANÉIS</v>
          </cell>
          <cell r="D8921" t="str">
            <v>UN</v>
          </cell>
          <cell r="E8921">
            <v>40.71</v>
          </cell>
          <cell r="F8921" t="str">
            <v>SEINFRA</v>
          </cell>
        </row>
        <row r="8922">
          <cell r="B8922" t="str">
            <v>C1697</v>
          </cell>
          <cell r="C8922" t="str">
            <v>LUVA DUPLA OU DE CORRER PVC P/ESGOTO 40mm</v>
          </cell>
          <cell r="D8922" t="str">
            <v>UN</v>
          </cell>
          <cell r="E8922">
            <v>6.23</v>
          </cell>
          <cell r="F8922" t="str">
            <v>SEINFRA</v>
          </cell>
        </row>
        <row r="8923">
          <cell r="B8923" t="str">
            <v>C1699</v>
          </cell>
          <cell r="C8923" t="str">
            <v>LUVA DUPLA PVC P/ESGOTO D=50mm (2")-C/ANÉIS</v>
          </cell>
          <cell r="D8923" t="str">
            <v>UN</v>
          </cell>
          <cell r="E8923">
            <v>13.99</v>
          </cell>
          <cell r="F8923" t="str">
            <v>SEINFRA</v>
          </cell>
        </row>
        <row r="8924">
          <cell r="B8924" t="str">
            <v>C1700</v>
          </cell>
          <cell r="C8924" t="str">
            <v>LUVA DUPLA PVC P/ESGOTO D=75mm (3")-C/ANÉIS</v>
          </cell>
          <cell r="D8924" t="str">
            <v>UN</v>
          </cell>
          <cell r="E8924">
            <v>16.87</v>
          </cell>
          <cell r="F8924" t="str">
            <v>SEINFRA</v>
          </cell>
        </row>
        <row r="8925">
          <cell r="B8925" t="str">
            <v>C1698</v>
          </cell>
          <cell r="C8925" t="str">
            <v>LUVA DUPLA PVC P/ESGOTO D=100mm (4")-C/ANÉIS</v>
          </cell>
          <cell r="D8925" t="str">
            <v>UN</v>
          </cell>
          <cell r="E8925">
            <v>23.69</v>
          </cell>
          <cell r="F8925" t="str">
            <v>SEINFRA</v>
          </cell>
        </row>
        <row r="8926">
          <cell r="B8926" t="str">
            <v>C1702</v>
          </cell>
          <cell r="C8926" t="str">
            <v>LUVA DUPLA PVC P/ESGOTO 50mm JUNTAS SOLDADAS</v>
          </cell>
          <cell r="D8926" t="str">
            <v>UN</v>
          </cell>
          <cell r="E8926">
            <v>12.85</v>
          </cell>
          <cell r="F8926" t="str">
            <v>SEINFRA</v>
          </cell>
        </row>
        <row r="8927">
          <cell r="B8927" t="str">
            <v>C1703</v>
          </cell>
          <cell r="C8927" t="str">
            <v>LUVA DUPLA PVC P/ESGOTO 75mm JUNTAS SOLDADAS</v>
          </cell>
          <cell r="D8927" t="str">
            <v>UN</v>
          </cell>
          <cell r="E8927">
            <v>16.43</v>
          </cell>
          <cell r="F8927" t="str">
            <v>SEINFRA</v>
          </cell>
        </row>
        <row r="8928">
          <cell r="B8928" t="str">
            <v>C1701</v>
          </cell>
          <cell r="C8928" t="str">
            <v>LUVA DUPLA PVC P/ESGOTO 100mm JUNTAS SOLDADAS</v>
          </cell>
          <cell r="D8928" t="str">
            <v>UN</v>
          </cell>
          <cell r="E8928">
            <v>23.64</v>
          </cell>
          <cell r="F8928" t="str">
            <v>SEINFRA</v>
          </cell>
        </row>
        <row r="8929">
          <cell r="B8929" t="str">
            <v>C3582</v>
          </cell>
          <cell r="C8929" t="str">
            <v>MUTIRÃO MISTO - ADAPTADOR DE JUNTA ELÂSTICA P/SIFÃO METAL PVC P/ESGOTO D=40mm</v>
          </cell>
          <cell r="D8929" t="str">
            <v>UN</v>
          </cell>
          <cell r="E8929">
            <v>4.67</v>
          </cell>
          <cell r="F8929" t="str">
            <v>SEINFRA</v>
          </cell>
        </row>
        <row r="8930">
          <cell r="B8930">
            <v>0</v>
          </cell>
          <cell r="C8930">
            <v>0</v>
          </cell>
          <cell r="D8930">
            <v>0</v>
          </cell>
          <cell r="E8930">
            <v>0</v>
          </cell>
          <cell r="F8930" t="str">
            <v>SEINFRA</v>
          </cell>
        </row>
        <row r="8931">
          <cell r="B8931" t="str">
            <v>C3556</v>
          </cell>
          <cell r="C8931" t="str">
            <v>MUTIRÃO MISTO - ADAPTADOR PVC SOLDÁVEL FLANGES LIVRES P/CX. D'ÁGUA 25mm (3/4")</v>
          </cell>
          <cell r="D8931" t="str">
            <v>UN</v>
          </cell>
          <cell r="E8931">
            <v>11.54</v>
          </cell>
          <cell r="F8931" t="str">
            <v>SEINFRA</v>
          </cell>
        </row>
        <row r="8932">
          <cell r="B8932">
            <v>0</v>
          </cell>
          <cell r="C8932">
            <v>0</v>
          </cell>
          <cell r="D8932">
            <v>0</v>
          </cell>
          <cell r="E8932">
            <v>0</v>
          </cell>
          <cell r="F8932" t="str">
            <v>SEINFRA</v>
          </cell>
        </row>
        <row r="8933">
          <cell r="B8933" t="str">
            <v>C3585</v>
          </cell>
          <cell r="C8933" t="str">
            <v>MUTIRÃO MISTO - CAIXA SIFONADA 150X150X50cm COM GRELHA</v>
          </cell>
          <cell r="D8933" t="str">
            <v>UN</v>
          </cell>
          <cell r="E8933">
            <v>30.41</v>
          </cell>
          <cell r="F8933" t="str">
            <v>SEINFRA</v>
          </cell>
        </row>
        <row r="8934">
          <cell r="B8934" t="str">
            <v>C3588</v>
          </cell>
          <cell r="C8934" t="str">
            <v>MUTIRÃO MISTO - JOELHO PVC BRANCO P/ESGOTO D=40mm(1 1/2")</v>
          </cell>
          <cell r="D8934" t="str">
            <v>UN</v>
          </cell>
          <cell r="E8934">
            <v>7.31</v>
          </cell>
          <cell r="F8934" t="str">
            <v>SEINFRA</v>
          </cell>
        </row>
        <row r="8935">
          <cell r="B8935" t="str">
            <v>C3589</v>
          </cell>
          <cell r="C8935" t="str">
            <v>MUTIRÃO MISTO - JOELHO PVC BRANCO P/ESGOTO D=50mm(2")</v>
          </cell>
          <cell r="D8935" t="str">
            <v>UN</v>
          </cell>
          <cell r="E8935">
            <v>8.25</v>
          </cell>
          <cell r="F8935" t="str">
            <v>SEINFRA</v>
          </cell>
        </row>
        <row r="8936">
          <cell r="B8936" t="str">
            <v>C3587</v>
          </cell>
          <cell r="C8936" t="str">
            <v>MUTIRÃO MISTO - JOELHO PVC BRANCO P/ESGOTO D=100mm(4")</v>
          </cell>
          <cell r="D8936" t="str">
            <v>UN</v>
          </cell>
          <cell r="E8936">
            <v>18.57</v>
          </cell>
          <cell r="F8936" t="str">
            <v>SEINFRA</v>
          </cell>
        </row>
        <row r="8937">
          <cell r="B8937" t="str">
            <v>C3559</v>
          </cell>
          <cell r="C8937" t="str">
            <v>MUTIRÃO MISTO - JOELHO PVC SOLDÁVEL AZUL D=25mmX3/4"</v>
          </cell>
          <cell r="D8937" t="str">
            <v>UN</v>
          </cell>
          <cell r="E8937">
            <v>8.82</v>
          </cell>
          <cell r="F8937" t="str">
            <v>SEINFRA</v>
          </cell>
        </row>
        <row r="8938">
          <cell r="B8938" t="str">
            <v>C3557</v>
          </cell>
          <cell r="C8938" t="str">
            <v>MUTIRÃO MISTO - JOELHO REDUÇÃO 90 PVC SOLDÁVEL C/ROSCA D=25mmX1/2"</v>
          </cell>
          <cell r="D8938" t="str">
            <v>UN</v>
          </cell>
          <cell r="E8938">
            <v>5.57</v>
          </cell>
          <cell r="F8938" t="str">
            <v>SEINFRA</v>
          </cell>
        </row>
        <row r="8939">
          <cell r="B8939" t="str">
            <v>C3558</v>
          </cell>
          <cell r="C8939" t="str">
            <v>MUTIRÃO MISTO - JOELHO REDUÇÃO PVC SOLDÁVEL AZUL D=25mmX1/2"</v>
          </cell>
          <cell r="D8939" t="str">
            <v>UN</v>
          </cell>
          <cell r="E8939">
            <v>7.41</v>
          </cell>
          <cell r="F8939" t="str">
            <v>SEINFRA</v>
          </cell>
        </row>
        <row r="8940">
          <cell r="B8940" t="str">
            <v>C3560</v>
          </cell>
          <cell r="C8940" t="str">
            <v>MUTIRÃO MISTO - LUVA PVC  SOLDÁVEL AZUL C/ROSCA MET. D=25mmX3/4"</v>
          </cell>
          <cell r="D8940" t="str">
            <v>UN</v>
          </cell>
          <cell r="E8940">
            <v>6.22</v>
          </cell>
          <cell r="F8940" t="str">
            <v>SEINFRA</v>
          </cell>
        </row>
        <row r="8941">
          <cell r="B8941" t="str">
            <v>C3561</v>
          </cell>
          <cell r="C8941" t="str">
            <v>MUTIRÃO MISTO - TE PVC SOLDÁVEL MARROM D=25mm (3/4")</v>
          </cell>
          <cell r="D8941" t="str">
            <v>UN</v>
          </cell>
          <cell r="E8941">
            <v>4.9000000000000004</v>
          </cell>
          <cell r="F8941" t="str">
            <v>SEINFRA</v>
          </cell>
        </row>
        <row r="8942">
          <cell r="B8942" t="str">
            <v>C3562</v>
          </cell>
          <cell r="C8942" t="str">
            <v>MUTIRÃO MISTO - TUBO PVC SOLDÁVEL MARROM D= 25mm (3/4")</v>
          </cell>
          <cell r="D8942" t="str">
            <v>M</v>
          </cell>
          <cell r="E8942">
            <v>4.5199999999999996</v>
          </cell>
          <cell r="F8942" t="str">
            <v>SEINFRA</v>
          </cell>
        </row>
        <row r="8943">
          <cell r="B8943" t="str">
            <v>C3591</v>
          </cell>
          <cell r="C8943" t="str">
            <v>MUTIRÃO MISTO - TUBO PVC BRANCO P/ESGOTO D=40mm(1 1/2")</v>
          </cell>
          <cell r="D8943" t="str">
            <v>M</v>
          </cell>
          <cell r="E8943">
            <v>7.85</v>
          </cell>
          <cell r="F8943" t="str">
            <v>SEINFRA</v>
          </cell>
        </row>
        <row r="8944">
          <cell r="B8944" t="str">
            <v>C3592</v>
          </cell>
          <cell r="C8944" t="str">
            <v>MUTIRÃO MISTO - TUBO PVC BRANCO P/ESGOTO D=50mm(2")</v>
          </cell>
          <cell r="D8944" t="str">
            <v>M</v>
          </cell>
          <cell r="E8944">
            <v>11.32</v>
          </cell>
          <cell r="F8944" t="str">
            <v>SEINFRA</v>
          </cell>
        </row>
        <row r="8945">
          <cell r="B8945" t="str">
            <v>C3590</v>
          </cell>
          <cell r="C8945" t="str">
            <v>MUTIRÃO MISTO - TUBO PVC BRANCO P/ESGOTO D=100mm(4")</v>
          </cell>
          <cell r="D8945" t="str">
            <v>M</v>
          </cell>
          <cell r="E8945">
            <v>20.27</v>
          </cell>
          <cell r="F8945" t="str">
            <v>SEINFRA</v>
          </cell>
        </row>
        <row r="8946">
          <cell r="B8946" t="str">
            <v>C1827</v>
          </cell>
          <cell r="C8946" t="str">
            <v>NIPLE EM PVC C/ ROSCA DE 1 1/4"</v>
          </cell>
          <cell r="D8946" t="str">
            <v>UN</v>
          </cell>
          <cell r="E8946">
            <v>12.37</v>
          </cell>
          <cell r="F8946" t="str">
            <v>SEINFRA</v>
          </cell>
        </row>
        <row r="8947">
          <cell r="B8947" t="str">
            <v>C1828</v>
          </cell>
          <cell r="C8947" t="str">
            <v>NIPLE EM PVC C/ ROSCA DE 2 1/2"</v>
          </cell>
          <cell r="D8947" t="str">
            <v>UN</v>
          </cell>
          <cell r="E8947">
            <v>22.22</v>
          </cell>
          <cell r="F8947" t="str">
            <v>SEINFRA</v>
          </cell>
        </row>
        <row r="8948">
          <cell r="B8948" t="str">
            <v>C2093</v>
          </cell>
          <cell r="C8948" t="str">
            <v>RALO SECO  PVC RÍGIDO</v>
          </cell>
          <cell r="D8948" t="str">
            <v>UN</v>
          </cell>
          <cell r="E8948">
            <v>38.5</v>
          </cell>
          <cell r="F8948" t="str">
            <v>SEINFRA</v>
          </cell>
        </row>
        <row r="8949">
          <cell r="B8949" t="str">
            <v>C2145</v>
          </cell>
          <cell r="C8949" t="str">
            <v>REDUÇÃO EXCÊNTRICA PVC BRANCO REFORÇADO  D=75X50mm (3"X2")</v>
          </cell>
          <cell r="D8949" t="str">
            <v>UN</v>
          </cell>
          <cell r="E8949">
            <v>10.16</v>
          </cell>
          <cell r="F8949" t="str">
            <v>SEINFRA</v>
          </cell>
        </row>
        <row r="8950">
          <cell r="B8950" t="str">
            <v>C2143</v>
          </cell>
          <cell r="C8950" t="str">
            <v>REDUÇÃO EXCÊNTRICA PVC BRANCO REFORÇADO  D=100X75mm (4"X3")</v>
          </cell>
          <cell r="D8950" t="str">
            <v>UN</v>
          </cell>
          <cell r="E8950">
            <v>14.88</v>
          </cell>
          <cell r="F8950" t="str">
            <v>SEINFRA</v>
          </cell>
        </row>
        <row r="8951">
          <cell r="B8951" t="str">
            <v>C2144</v>
          </cell>
          <cell r="C8951" t="str">
            <v>REDUÇÃO EXCÊNTRICA PVC BRANCO REFORÇADO  D=150x150mm(6"x4")= (150 X 100MM)</v>
          </cell>
          <cell r="D8951" t="str">
            <v>UN</v>
          </cell>
          <cell r="E8951">
            <v>52.95</v>
          </cell>
          <cell r="F8951" t="str">
            <v>SEINFRA</v>
          </cell>
        </row>
        <row r="8952">
          <cell r="B8952">
            <v>0</v>
          </cell>
          <cell r="C8952">
            <v>0</v>
          </cell>
          <cell r="D8952">
            <v>0</v>
          </cell>
          <cell r="E8952">
            <v>0</v>
          </cell>
          <cell r="F8952" t="str">
            <v>SEINFRA</v>
          </cell>
        </row>
        <row r="8953">
          <cell r="B8953" t="str">
            <v>C2153</v>
          </cell>
          <cell r="C8953" t="str">
            <v>REDUÇÃO PVC BRANCO/CINZA P/ESGOTO D=100X75mm (4"X3")</v>
          </cell>
          <cell r="D8953" t="str">
            <v>UN</v>
          </cell>
          <cell r="E8953">
            <v>24.21</v>
          </cell>
          <cell r="F8953" t="str">
            <v>SEINFRA</v>
          </cell>
        </row>
        <row r="8954">
          <cell r="B8954" t="str">
            <v>C2151</v>
          </cell>
          <cell r="C8954" t="str">
            <v>REDUÇÃO PVC BRANCO P/ESGOTO D=75X50mm (3"X2")</v>
          </cell>
          <cell r="D8954" t="str">
            <v>UN</v>
          </cell>
          <cell r="E8954">
            <v>19.2</v>
          </cell>
          <cell r="F8954" t="str">
            <v>SEINFRA</v>
          </cell>
        </row>
        <row r="8955">
          <cell r="B8955" t="str">
            <v>C2146</v>
          </cell>
          <cell r="C8955" t="str">
            <v>REDUÇÃO PVC BRANCO P/ESGOTO D=100X50mm (4"X2")</v>
          </cell>
          <cell r="D8955" t="str">
            <v>UN</v>
          </cell>
          <cell r="E8955">
            <v>14.5</v>
          </cell>
          <cell r="F8955" t="str">
            <v>SEINFRA</v>
          </cell>
        </row>
        <row r="8956">
          <cell r="B8956" t="str">
            <v>C2149</v>
          </cell>
          <cell r="C8956" t="str">
            <v>REDUÇÃO PVC BRANCO P/ESGOTO D=150X100mm (6"X4")</v>
          </cell>
          <cell r="D8956" t="str">
            <v>UN</v>
          </cell>
          <cell r="E8956">
            <v>36.82</v>
          </cell>
          <cell r="F8956" t="str">
            <v>SEINFRA</v>
          </cell>
        </row>
        <row r="8957">
          <cell r="B8957" t="str">
            <v>C2152</v>
          </cell>
          <cell r="C8957" t="str">
            <v>REDUÇÃO PVC BRANCO P/ESGOTO D=75X50mm (3"X2")-C/ANÉIS</v>
          </cell>
          <cell r="D8957" t="str">
            <v>UN</v>
          </cell>
          <cell r="E8957">
            <v>27.29</v>
          </cell>
          <cell r="F8957" t="str">
            <v>SEINFRA</v>
          </cell>
        </row>
        <row r="8958">
          <cell r="B8958" t="str">
            <v>C2147</v>
          </cell>
          <cell r="C8958" t="str">
            <v>REDUÇÃO PVC BRANCO P/ESGOTO D=100X50mm (4"X2")-C/ANÉIS</v>
          </cell>
          <cell r="D8958" t="str">
            <v>UN</v>
          </cell>
          <cell r="E8958">
            <v>28.6</v>
          </cell>
          <cell r="F8958" t="str">
            <v>SEINFRA</v>
          </cell>
        </row>
        <row r="8959">
          <cell r="B8959" t="str">
            <v>C2148</v>
          </cell>
          <cell r="C8959" t="str">
            <v>REDUÇÃO PVC BRANCO P/ESGOTO D=100X75mm (4"X3")-C/ANÉIS</v>
          </cell>
          <cell r="D8959" t="str">
            <v>UN</v>
          </cell>
          <cell r="E8959">
            <v>40.07</v>
          </cell>
          <cell r="F8959" t="str">
            <v>SEINFRA</v>
          </cell>
        </row>
        <row r="8960">
          <cell r="B8960" t="str">
            <v>C2150</v>
          </cell>
          <cell r="C8960" t="str">
            <v>REDUÇÃO PVC BRANCO P/ESGOTO D=150X100mm (6"X4")-C/ANÉIS</v>
          </cell>
          <cell r="D8960" t="str">
            <v>UN</v>
          </cell>
          <cell r="E8960">
            <v>55.42</v>
          </cell>
          <cell r="F8960" t="str">
            <v>SEINFRA</v>
          </cell>
        </row>
        <row r="8961">
          <cell r="B8961" t="str">
            <v>C2320</v>
          </cell>
          <cell r="C8961" t="str">
            <v>TÊ PVC BRANCO C/INSPEÇÃO P/ESGOTO D=150mm(6")</v>
          </cell>
          <cell r="D8961" t="str">
            <v>UN</v>
          </cell>
          <cell r="E8961">
            <v>166.92</v>
          </cell>
          <cell r="F8961" t="str">
            <v>SEINFRA</v>
          </cell>
        </row>
        <row r="8962">
          <cell r="B8962" t="str">
            <v>C2345</v>
          </cell>
          <cell r="C8962" t="str">
            <v>TÊ PVC BRANCO C/INSPEÇÃO P/ESGOTO D=75mm (3")</v>
          </cell>
          <cell r="D8962" t="str">
            <v>UN</v>
          </cell>
          <cell r="E8962">
            <v>38.19</v>
          </cell>
          <cell r="F8962" t="str">
            <v>SEINFRA</v>
          </cell>
        </row>
        <row r="8963">
          <cell r="B8963" t="str">
            <v>C2343</v>
          </cell>
          <cell r="C8963" t="str">
            <v>TÊ PVC BRANCO C/INSPEÇÃO P/ESGOTO D=100mm (4")</v>
          </cell>
          <cell r="D8963" t="str">
            <v>UN</v>
          </cell>
          <cell r="E8963">
            <v>44.86</v>
          </cell>
          <cell r="F8963" t="str">
            <v>SEINFRA</v>
          </cell>
        </row>
        <row r="8964">
          <cell r="B8964" t="str">
            <v>C2346</v>
          </cell>
          <cell r="C8964" t="str">
            <v>TÊ PVC BRANCO C/INSPEÇÃO P/ESGOTO D=75mm (3")-JUNTAS C/ANEIS</v>
          </cell>
          <cell r="D8964" t="str">
            <v>UN</v>
          </cell>
          <cell r="E8964">
            <v>38.64</v>
          </cell>
          <cell r="F8964" t="str">
            <v>SEINFRA</v>
          </cell>
        </row>
        <row r="8965">
          <cell r="B8965" t="str">
            <v>C2344</v>
          </cell>
          <cell r="C8965" t="str">
            <v>TÊ PVC BRANCO C/INSPEÇÃO P/ESGOTO D=100mm (4")-JUNTAS C/ANÉIS</v>
          </cell>
          <cell r="D8965" t="str">
            <v>UN</v>
          </cell>
          <cell r="E8965">
            <v>44.91</v>
          </cell>
          <cell r="F8965" t="str">
            <v>SEINFRA</v>
          </cell>
        </row>
        <row r="8966">
          <cell r="B8966" t="str">
            <v>C2350</v>
          </cell>
          <cell r="C8966" t="str">
            <v>TÊ PVC BRANCO C/REDUÇÃO P/ESGOTO D=75X50mm (3"X2")</v>
          </cell>
          <cell r="D8966" t="str">
            <v>UN</v>
          </cell>
          <cell r="E8966">
            <v>24.89</v>
          </cell>
          <cell r="F8966" t="str">
            <v>SEINFRA</v>
          </cell>
        </row>
        <row r="8967">
          <cell r="B8967" t="str">
            <v>C2347</v>
          </cell>
          <cell r="C8967" t="str">
            <v>TÊ PVC BRANCO C/REDUÇÃO P/ESGOTO D=100X50mm (4"X2")</v>
          </cell>
          <cell r="D8967" t="str">
            <v>UN</v>
          </cell>
          <cell r="E8967">
            <v>30.78</v>
          </cell>
          <cell r="F8967" t="str">
            <v>SEINFRA</v>
          </cell>
        </row>
        <row r="8968">
          <cell r="B8968" t="str">
            <v>C2348</v>
          </cell>
          <cell r="C8968" t="str">
            <v>TÊ PVC BRANCO C/REDUÇÃO P/ESGOTO D=100X75mm (4"X3")</v>
          </cell>
          <cell r="D8968" t="str">
            <v>UN</v>
          </cell>
          <cell r="E8968">
            <v>31.99</v>
          </cell>
          <cell r="F8968" t="str">
            <v>SEINFRA</v>
          </cell>
        </row>
        <row r="8969">
          <cell r="B8969" t="str">
            <v>C2349</v>
          </cell>
          <cell r="C8969" t="str">
            <v>TÊ PVC BRANCO C/REDUÇÃO P/ESGOTO D=150X100mm (6"X4")</v>
          </cell>
          <cell r="D8969" t="str">
            <v>UN</v>
          </cell>
          <cell r="E8969">
            <v>68</v>
          </cell>
          <cell r="F8969" t="str">
            <v>SEINFRA</v>
          </cell>
        </row>
        <row r="8970">
          <cell r="B8970" t="str">
            <v>C2360</v>
          </cell>
          <cell r="C8970" t="str">
            <v>TÊ PVC BRANCO P/ESGOTO D=50mm (2") - JUNTA C/ANÉIS</v>
          </cell>
          <cell r="D8970" t="str">
            <v>UN</v>
          </cell>
          <cell r="E8970">
            <v>19.899999999999999</v>
          </cell>
          <cell r="F8970" t="str">
            <v>SEINFRA</v>
          </cell>
        </row>
        <row r="8971">
          <cell r="B8971" t="str">
            <v>C2362</v>
          </cell>
          <cell r="C8971" t="str">
            <v>TÊ PVC BRANCO P/ESGOTO D=75mm (3") - JUNTA C/ANÉIS</v>
          </cell>
          <cell r="D8971" t="str">
            <v>UN</v>
          </cell>
          <cell r="E8971">
            <v>27.44</v>
          </cell>
          <cell r="F8971" t="str">
            <v>SEINFRA</v>
          </cell>
        </row>
        <row r="8972">
          <cell r="B8972" t="str">
            <v>C2355</v>
          </cell>
          <cell r="C8972" t="str">
            <v>TÊ PVC BRANCO P/ESGOTO D=100mm (4") - JUNTA C/ANÉIS</v>
          </cell>
          <cell r="D8972" t="str">
            <v>UN</v>
          </cell>
          <cell r="E8972">
            <v>32.92</v>
          </cell>
          <cell r="F8972" t="str">
            <v>SEINFRA</v>
          </cell>
        </row>
        <row r="8973">
          <cell r="B8973" t="str">
            <v>C2351</v>
          </cell>
          <cell r="C8973" t="str">
            <v>TÊ PVC BRANCO P/ ESGOTO D=150mm (6") - JUNTA C/ANÉIS</v>
          </cell>
          <cell r="D8973" t="str">
            <v>UN</v>
          </cell>
          <cell r="E8973">
            <v>83.55</v>
          </cell>
          <cell r="F8973" t="str">
            <v>SEINFRA</v>
          </cell>
        </row>
        <row r="8974">
          <cell r="B8974" t="str">
            <v>C2358</v>
          </cell>
          <cell r="C8974" t="str">
            <v>TÊ PVC BRANCO P/ESGOTO D=40mm (1 1/2")-JUNTAS SOLD.</v>
          </cell>
          <cell r="D8974" t="str">
            <v>UN</v>
          </cell>
          <cell r="E8974">
            <v>13.66</v>
          </cell>
          <cell r="F8974" t="str">
            <v>SEINFRA</v>
          </cell>
        </row>
        <row r="8975">
          <cell r="B8975" t="str">
            <v>C2359</v>
          </cell>
          <cell r="C8975" t="str">
            <v>TÊ PVC BRANCO P/ESGOTO D=50MM (2')-JUNTAS SOLD.</v>
          </cell>
          <cell r="D8975" t="str">
            <v>UN</v>
          </cell>
          <cell r="E8975">
            <v>17.02</v>
          </cell>
          <cell r="F8975" t="str">
            <v>SEINFRA</v>
          </cell>
        </row>
        <row r="8976">
          <cell r="B8976" t="str">
            <v>C2363</v>
          </cell>
          <cell r="C8976" t="str">
            <v>TÊ PVC BRANCO P/ESGOTO D=75mm (3")-JUNTAS SOLD.</v>
          </cell>
          <cell r="D8976" t="str">
            <v>UN</v>
          </cell>
          <cell r="E8976">
            <v>26.2</v>
          </cell>
          <cell r="F8976" t="str">
            <v>SEINFRA</v>
          </cell>
        </row>
        <row r="8977">
          <cell r="B8977" t="str">
            <v>C2356</v>
          </cell>
          <cell r="C8977" t="str">
            <v>TÊ PVC BRANCO P/ESGOTO D=100mm (4")-JUNTAS SOLD.</v>
          </cell>
          <cell r="D8977" t="str">
            <v>UN</v>
          </cell>
          <cell r="E8977">
            <v>32.46</v>
          </cell>
          <cell r="F8977" t="str">
            <v>SEINFRA</v>
          </cell>
        </row>
        <row r="8978">
          <cell r="B8978" t="str">
            <v>C2352</v>
          </cell>
          <cell r="C8978" t="str">
            <v>TÊ PVC BRANCO P/ ESGOTO D=150mm (6") - JUNTAS SOLD.</v>
          </cell>
          <cell r="D8978" t="str">
            <v>UN</v>
          </cell>
          <cell r="E8978">
            <v>76.709999999999994</v>
          </cell>
          <cell r="F8978" t="str">
            <v>SEINFRA</v>
          </cell>
        </row>
        <row r="8979">
          <cell r="B8979" t="str">
            <v>C2361</v>
          </cell>
          <cell r="C8979" t="str">
            <v>TÊ PVC BRANCO P/ESGOTO D=75X50mm (3"X2")-JUNTAS C/ANÉIS</v>
          </cell>
          <cell r="D8979" t="str">
            <v>UN</v>
          </cell>
          <cell r="E8979">
            <v>25.91</v>
          </cell>
          <cell r="F8979" t="str">
            <v>SEINFRA</v>
          </cell>
        </row>
        <row r="8980">
          <cell r="B8980" t="str">
            <v>C2353</v>
          </cell>
          <cell r="C8980" t="str">
            <v>TÊ PVC BRANCO P/ESGOTO D=100X50mm (4"X2")-JUNTAS C/ANÉIS</v>
          </cell>
          <cell r="D8980" t="str">
            <v>UN</v>
          </cell>
          <cell r="E8980">
            <v>31.4</v>
          </cell>
          <cell r="F8980" t="str">
            <v>SEINFRA</v>
          </cell>
        </row>
        <row r="8981">
          <cell r="B8981" t="str">
            <v>C2354</v>
          </cell>
          <cell r="C8981" t="str">
            <v>TÊ PVC BRANCO P/ESGOTO D=100X75mm (4"X3")-JUNTAS C/ANÉIS</v>
          </cell>
          <cell r="D8981" t="str">
            <v>UN</v>
          </cell>
          <cell r="E8981">
            <v>50.87</v>
          </cell>
          <cell r="F8981" t="str">
            <v>SEINFRA</v>
          </cell>
        </row>
        <row r="8982">
          <cell r="B8982" t="str">
            <v>C2357</v>
          </cell>
          <cell r="C8982" t="str">
            <v>TÊ PVC BRANCO P/ESGOTO D=150X100mm (6"X4")-JUNTAS C/ANÉIS</v>
          </cell>
          <cell r="D8982" t="str">
            <v>UN</v>
          </cell>
          <cell r="E8982">
            <v>72.59</v>
          </cell>
          <cell r="F8982" t="str">
            <v>SEINFRA</v>
          </cell>
        </row>
        <row r="8983">
          <cell r="B8983" t="str">
            <v>C2364</v>
          </cell>
          <cell r="C8983" t="str">
            <v>TÊ PVC BRANCO ROSC. D=  1/2" (20mm)</v>
          </cell>
          <cell r="D8983" t="str">
            <v>UN</v>
          </cell>
          <cell r="E8983">
            <v>9.64</v>
          </cell>
          <cell r="F8983" t="str">
            <v>SEINFRA</v>
          </cell>
        </row>
        <row r="8984">
          <cell r="B8984" t="str">
            <v>C2371</v>
          </cell>
          <cell r="C8984" t="str">
            <v>TÊ PVC BRANCO ROSC. D=3/4' (25mm)</v>
          </cell>
          <cell r="D8984" t="str">
            <v>UN</v>
          </cell>
          <cell r="E8984">
            <v>10.34</v>
          </cell>
          <cell r="F8984" t="str">
            <v>SEINFRA</v>
          </cell>
        </row>
        <row r="8985">
          <cell r="B8985" t="str">
            <v>C2366</v>
          </cell>
          <cell r="C8985" t="str">
            <v>TÊ PVC BRANCO ROSC. D= 1" (32mm)</v>
          </cell>
          <cell r="D8985" t="str">
            <v>UN</v>
          </cell>
          <cell r="E8985">
            <v>14.35</v>
          </cell>
          <cell r="F8985" t="str">
            <v>SEINFRA</v>
          </cell>
        </row>
        <row r="8986">
          <cell r="B8986" t="str">
            <v>C2365</v>
          </cell>
          <cell r="C8986" t="str">
            <v>TÊ PVC BRANCO ROSC. D= 1 1/2" (50mm)</v>
          </cell>
          <cell r="D8986" t="str">
            <v>UN</v>
          </cell>
          <cell r="E8986">
            <v>28.11</v>
          </cell>
          <cell r="F8986" t="str">
            <v>SEINFRA</v>
          </cell>
        </row>
        <row r="8987">
          <cell r="B8987" t="str">
            <v>C2368</v>
          </cell>
          <cell r="C8987" t="str">
            <v>TÊ PVC BRANCO ROSC. D=1 1/4" (40mm)</v>
          </cell>
          <cell r="D8987" t="str">
            <v>UN</v>
          </cell>
          <cell r="E8987">
            <v>24.19</v>
          </cell>
          <cell r="F8987" t="str">
            <v>SEINFRA</v>
          </cell>
        </row>
        <row r="8988">
          <cell r="B8988" t="str">
            <v>C2367</v>
          </cell>
          <cell r="C8988" t="str">
            <v>TÊ PVC BRANCO ROSC. D= 2" (60mm)</v>
          </cell>
          <cell r="D8988" t="str">
            <v>UN</v>
          </cell>
          <cell r="E8988">
            <v>41.1</v>
          </cell>
          <cell r="F8988" t="str">
            <v>SEINFRA</v>
          </cell>
        </row>
        <row r="8989">
          <cell r="B8989" t="str">
            <v>C2369</v>
          </cell>
          <cell r="C8989" t="str">
            <v>TÊ PVC BRANCO ROSC. D=2 1/2" (75mm)</v>
          </cell>
          <cell r="D8989" t="str">
            <v>UN</v>
          </cell>
          <cell r="E8989">
            <v>60.54</v>
          </cell>
          <cell r="F8989" t="str">
            <v>SEINFRA</v>
          </cell>
        </row>
        <row r="8990">
          <cell r="B8990" t="str">
            <v>C2370</v>
          </cell>
          <cell r="C8990" t="str">
            <v>TÊ PVC BRANCO ROSC. D=3" (85mm)</v>
          </cell>
          <cell r="D8990" t="str">
            <v>UN</v>
          </cell>
          <cell r="E8990">
            <v>73.739999999999995</v>
          </cell>
          <cell r="F8990" t="str">
            <v>SEINFRA</v>
          </cell>
        </row>
        <row r="8991">
          <cell r="B8991" t="str">
            <v>C2372</v>
          </cell>
          <cell r="C8991" t="str">
            <v>TÊ PVC BRANCO ROSC. D=4" (110mm)</v>
          </cell>
          <cell r="D8991" t="str">
            <v>UN</v>
          </cell>
          <cell r="E8991">
            <v>141.99</v>
          </cell>
          <cell r="F8991" t="str">
            <v>SEINFRA</v>
          </cell>
        </row>
        <row r="8992">
          <cell r="B8992" t="str">
            <v>C2373</v>
          </cell>
          <cell r="C8992" t="str">
            <v>TÊ PVC CINZA C/INSPEÇÃO P/ESGOTO D=150mm (6")-JUNTAS C/ANÉIS</v>
          </cell>
          <cell r="D8992" t="str">
            <v>UN</v>
          </cell>
          <cell r="E8992">
            <v>195.06</v>
          </cell>
          <cell r="F8992" t="str">
            <v>SEINFRA</v>
          </cell>
        </row>
        <row r="8993">
          <cell r="B8993" t="str">
            <v>C2375</v>
          </cell>
          <cell r="C8993" t="str">
            <v>TÊ PVC CINZA C/INSPEÇÃO P/ESGOTO D=150mm (6")-JUNTAS SOLD.</v>
          </cell>
          <cell r="D8993" t="str">
            <v>UN</v>
          </cell>
          <cell r="E8993">
            <v>190.5</v>
          </cell>
          <cell r="F8993" t="str">
            <v>SEINFRA</v>
          </cell>
        </row>
        <row r="8994">
          <cell r="B8994" t="str">
            <v>C2376</v>
          </cell>
          <cell r="C8994" t="str">
            <v>TÊ PVC CINZA P/ESGOTO D=150MM (6')-JUNTAS C/ANÉIS</v>
          </cell>
          <cell r="D8994" t="str">
            <v>UN</v>
          </cell>
          <cell r="E8994">
            <v>124.47</v>
          </cell>
          <cell r="F8994" t="str">
            <v>SEINFRA</v>
          </cell>
        </row>
        <row r="8995">
          <cell r="B8995" t="str">
            <v>C2377</v>
          </cell>
          <cell r="C8995" t="str">
            <v>TÊ PVC CINZA P/ESGOTO D=150MM (6')-JUNTAS SOLD.</v>
          </cell>
          <cell r="D8995" t="str">
            <v>UN</v>
          </cell>
          <cell r="E8995">
            <v>117.63</v>
          </cell>
          <cell r="F8995" t="str">
            <v>SEINFRA</v>
          </cell>
        </row>
        <row r="8996">
          <cell r="B8996" t="str">
            <v>C2378</v>
          </cell>
          <cell r="C8996" t="str">
            <v>TÊ PVC SOLD./ROSCA AZUL D=20mmX20mmX1/2"</v>
          </cell>
          <cell r="D8996" t="str">
            <v>UN</v>
          </cell>
          <cell r="E8996">
            <v>13.43</v>
          </cell>
          <cell r="F8996" t="str">
            <v>SEINFRA</v>
          </cell>
        </row>
        <row r="8997">
          <cell r="B8997" t="str">
            <v>C2379</v>
          </cell>
          <cell r="C8997" t="str">
            <v>TÊ PVC SOLD./ROSCA AZUL D=25mmX25mmX3/4'</v>
          </cell>
          <cell r="D8997" t="str">
            <v>UN</v>
          </cell>
          <cell r="E8997">
            <v>13.6</v>
          </cell>
          <cell r="F8997" t="str">
            <v>SEINFRA</v>
          </cell>
        </row>
        <row r="8998">
          <cell r="B8998" t="str">
            <v>C2380</v>
          </cell>
          <cell r="C8998" t="str">
            <v>TÊ PVC SOLD. MARROM D= 20mm (1/2")</v>
          </cell>
          <cell r="D8998" t="str">
            <v>UN</v>
          </cell>
          <cell r="E8998">
            <v>7.29</v>
          </cell>
          <cell r="F8998" t="str">
            <v>SEINFRA</v>
          </cell>
        </row>
        <row r="8999">
          <cell r="B8999" t="str">
            <v>C2381</v>
          </cell>
          <cell r="C8999" t="str">
            <v>TÊ PVC SOLD. MARROM D= 25mm (3/4")</v>
          </cell>
          <cell r="D8999" t="str">
            <v>UN</v>
          </cell>
          <cell r="E8999">
            <v>7.65</v>
          </cell>
          <cell r="F8999" t="str">
            <v>SEINFRA</v>
          </cell>
        </row>
        <row r="9000">
          <cell r="B9000" t="str">
            <v>C2382</v>
          </cell>
          <cell r="C9000" t="str">
            <v>TÊ PVC SOLD. MARROM D= 32mm (1")</v>
          </cell>
          <cell r="D9000" t="str">
            <v>UN</v>
          </cell>
          <cell r="E9000">
            <v>9.3000000000000007</v>
          </cell>
          <cell r="F9000" t="str">
            <v>SEINFRA</v>
          </cell>
        </row>
        <row r="9001">
          <cell r="B9001" t="str">
            <v>C2383</v>
          </cell>
          <cell r="C9001" t="str">
            <v>TÊ PVC SOLD. MARROM D= 40mm (1 1/4")</v>
          </cell>
          <cell r="D9001" t="str">
            <v>UN</v>
          </cell>
          <cell r="E9001">
            <v>16.98</v>
          </cell>
          <cell r="F9001" t="str">
            <v>SEINFRA</v>
          </cell>
        </row>
        <row r="9002">
          <cell r="B9002" t="str">
            <v>C2384</v>
          </cell>
          <cell r="C9002" t="str">
            <v>TÊ PVC SOLD. MARROM D= 50mm (1 1/2")</v>
          </cell>
          <cell r="D9002" t="str">
            <v>UN</v>
          </cell>
          <cell r="E9002">
            <v>18.190000000000001</v>
          </cell>
          <cell r="F9002" t="str">
            <v>SEINFRA</v>
          </cell>
        </row>
        <row r="9003">
          <cell r="B9003" t="str">
            <v>C2385</v>
          </cell>
          <cell r="C9003" t="str">
            <v>TÊ PVC SOLD. MARROM D= 60mm (2")</v>
          </cell>
          <cell r="D9003" t="str">
            <v>UN</v>
          </cell>
          <cell r="E9003">
            <v>32.15</v>
          </cell>
          <cell r="F9003" t="str">
            <v>SEINFRA</v>
          </cell>
        </row>
        <row r="9004">
          <cell r="B9004" t="str">
            <v>C2386</v>
          </cell>
          <cell r="C9004" t="str">
            <v>TÊ PVC SOLD. MARROM D= 75mm (2 1/2")</v>
          </cell>
          <cell r="D9004" t="str">
            <v>UN</v>
          </cell>
          <cell r="E9004">
            <v>58.51</v>
          </cell>
          <cell r="F9004" t="str">
            <v>SEINFRA</v>
          </cell>
        </row>
        <row r="9005">
          <cell r="B9005" t="str">
            <v>C2387</v>
          </cell>
          <cell r="C9005" t="str">
            <v>TÊ PVC SOLD. MARROM D= 85mm (3")</v>
          </cell>
          <cell r="D9005" t="str">
            <v>UN</v>
          </cell>
          <cell r="E9005">
            <v>79.97</v>
          </cell>
          <cell r="F9005" t="str">
            <v>SEINFRA</v>
          </cell>
        </row>
        <row r="9006">
          <cell r="B9006" t="str">
            <v>C2388</v>
          </cell>
          <cell r="C9006" t="str">
            <v>TÊ PVC SOLD. MARROM D=110mm (4")</v>
          </cell>
          <cell r="D9006" t="str">
            <v>UN</v>
          </cell>
          <cell r="E9006">
            <v>139.47</v>
          </cell>
          <cell r="F9006" t="str">
            <v>SEINFRA</v>
          </cell>
        </row>
        <row r="9007">
          <cell r="B9007" t="str">
            <v>C2389</v>
          </cell>
          <cell r="C9007" t="str">
            <v>TE PVC SOLD./ROSCA D=20mmX20mmX1/2"</v>
          </cell>
          <cell r="D9007" t="str">
            <v>UN</v>
          </cell>
          <cell r="E9007">
            <v>8.6999999999999993</v>
          </cell>
          <cell r="F9007" t="str">
            <v>SEINFRA</v>
          </cell>
        </row>
        <row r="9008">
          <cell r="B9008" t="str">
            <v>C2390</v>
          </cell>
          <cell r="C9008" t="str">
            <v>TE PVC SOLD./ROSCA D=25mmX25mmX3/4"</v>
          </cell>
          <cell r="D9008" t="str">
            <v>UN</v>
          </cell>
          <cell r="E9008">
            <v>9.8699999999999992</v>
          </cell>
          <cell r="F9008" t="str">
            <v>SEINFRA</v>
          </cell>
        </row>
        <row r="9009">
          <cell r="B9009" t="str">
            <v>C2391</v>
          </cell>
          <cell r="C9009" t="str">
            <v>TE PVC SOLD./ROSCA D=32mmX32mmX1"</v>
          </cell>
          <cell r="D9009" t="str">
            <v>UN</v>
          </cell>
          <cell r="E9009">
            <v>10.08</v>
          </cell>
          <cell r="F9009" t="str">
            <v>SEINFRA</v>
          </cell>
        </row>
        <row r="9010">
          <cell r="B9010" t="str">
            <v>C2400</v>
          </cell>
          <cell r="C9010" t="str">
            <v>TÊ REDUÇÃO PVC ROSC. D= 3/4X1/2" (25X20mm)</v>
          </cell>
          <cell r="D9010" t="str">
            <v>UN</v>
          </cell>
          <cell r="E9010">
            <v>11.45</v>
          </cell>
          <cell r="F9010" t="str">
            <v>SEINFRA</v>
          </cell>
        </row>
        <row r="9011">
          <cell r="B9011" t="str">
            <v>C2399</v>
          </cell>
          <cell r="C9011" t="str">
            <v>TÊ REDUÇÃO PVC ROSC. D= 1"X3/4" (32X25mm)</v>
          </cell>
          <cell r="D9011" t="str">
            <v>UN</v>
          </cell>
          <cell r="E9011">
            <v>14.12</v>
          </cell>
          <cell r="F9011" t="str">
            <v>SEINFRA</v>
          </cell>
        </row>
        <row r="9012">
          <cell r="B9012" t="str">
            <v>C2398</v>
          </cell>
          <cell r="C9012" t="str">
            <v>TÊ REDUÇÃO PVC ROSC. D= 1 1/2"X3/4" (50X25mm)</v>
          </cell>
          <cell r="D9012" t="str">
            <v>UN</v>
          </cell>
          <cell r="E9012">
            <v>23.82</v>
          </cell>
          <cell r="F9012" t="str">
            <v>SEINFRA</v>
          </cell>
        </row>
        <row r="9013">
          <cell r="B9013" t="str">
            <v>C2393</v>
          </cell>
          <cell r="C9013" t="str">
            <v>TÊ REDUÇÃO PVC SOLD./ROSCA AZUL D=32mmX32mmX3/4"</v>
          </cell>
          <cell r="D9013" t="str">
            <v>UN</v>
          </cell>
          <cell r="E9013">
            <v>17.510000000000002</v>
          </cell>
          <cell r="F9013" t="str">
            <v>SEINFRA</v>
          </cell>
        </row>
        <row r="9014">
          <cell r="B9014" t="str">
            <v>C2392</v>
          </cell>
          <cell r="C9014" t="str">
            <v>TÊ REDUÇÃO PVC SOLD./ROSCA AZUL D=25mmX25mmX1/2"</v>
          </cell>
          <cell r="D9014" t="str">
            <v>UN</v>
          </cell>
          <cell r="E9014">
            <v>12.2</v>
          </cell>
          <cell r="F9014" t="str">
            <v>SEINFRA</v>
          </cell>
        </row>
        <row r="9015">
          <cell r="B9015" t="str">
            <v>C2404</v>
          </cell>
          <cell r="C9015" t="str">
            <v>TÊ REDUÇÃO PVC SOLD. MARROM D=25X20mm (3/4"X1/2")</v>
          </cell>
          <cell r="D9015" t="str">
            <v>UN</v>
          </cell>
          <cell r="E9015">
            <v>10.57</v>
          </cell>
          <cell r="F9015" t="str">
            <v>SEINFRA</v>
          </cell>
        </row>
        <row r="9016">
          <cell r="B9016" t="str">
            <v>C2405</v>
          </cell>
          <cell r="C9016" t="str">
            <v>TÊ REDUÇÃO PVC SOLD. MARROM D=32X25mm (1"X3/4')</v>
          </cell>
          <cell r="D9016" t="str">
            <v>UN</v>
          </cell>
          <cell r="E9016">
            <v>13.44</v>
          </cell>
          <cell r="F9016" t="str">
            <v>SEINFRA</v>
          </cell>
        </row>
        <row r="9017">
          <cell r="B9017" t="str">
            <v>C2406</v>
          </cell>
          <cell r="C9017" t="str">
            <v>TÊ REDUÇÃO PVC SOLD. MARROM D=40X32mm (1 1/4"X1")</v>
          </cell>
          <cell r="D9017" t="str">
            <v>UN</v>
          </cell>
          <cell r="E9017">
            <v>18.64</v>
          </cell>
          <cell r="F9017" t="str">
            <v>SEINFRA</v>
          </cell>
        </row>
        <row r="9018">
          <cell r="B9018" t="str">
            <v>C2407</v>
          </cell>
          <cell r="C9018" t="str">
            <v>TÊ REDUÇÃO PVC SOLD. MARROM D=50X20mm (1 1/2"X1/2")</v>
          </cell>
          <cell r="D9018" t="str">
            <v>UN</v>
          </cell>
          <cell r="E9018">
            <v>17.97</v>
          </cell>
          <cell r="F9018" t="str">
            <v>SEINFRA</v>
          </cell>
        </row>
        <row r="9019">
          <cell r="B9019" t="str">
            <v>C2408</v>
          </cell>
          <cell r="C9019" t="str">
            <v>TÊ REDUÇÃO PVC SOLD. MARROM D=50X25mm (1 1/2"X3/4')</v>
          </cell>
          <cell r="D9019" t="str">
            <v>UN</v>
          </cell>
          <cell r="E9019">
            <v>16.91</v>
          </cell>
          <cell r="F9019" t="str">
            <v>SEINFRA</v>
          </cell>
        </row>
        <row r="9020">
          <cell r="B9020" t="str">
            <v>C2409</v>
          </cell>
          <cell r="C9020" t="str">
            <v>TÊ REDUÇÃO PVC SOLD. MARROM D=50X32mm (1 1/2"X1")</v>
          </cell>
          <cell r="D9020" t="str">
            <v>UN</v>
          </cell>
          <cell r="E9020">
            <v>20.93</v>
          </cell>
          <cell r="F9020" t="str">
            <v>SEINFRA</v>
          </cell>
        </row>
        <row r="9021">
          <cell r="B9021" t="str">
            <v>C2410</v>
          </cell>
          <cell r="C9021" t="str">
            <v>TÊ REDUÇÃO PVC SOLD. MARROM D=50X40mm (1 1/2"X1 1/4")</v>
          </cell>
          <cell r="D9021" t="str">
            <v>UN</v>
          </cell>
          <cell r="E9021">
            <v>20.58</v>
          </cell>
          <cell r="F9021" t="str">
            <v>SEINFRA</v>
          </cell>
        </row>
        <row r="9022">
          <cell r="B9022" t="str">
            <v>C2411</v>
          </cell>
          <cell r="C9022" t="str">
            <v>TÊ REDUÇÃO PVC SOLD. MARROM D=75X50mm (2 1/2"X1 1/2")</v>
          </cell>
          <cell r="D9022" t="str">
            <v>UN</v>
          </cell>
          <cell r="E9022">
            <v>51.04</v>
          </cell>
          <cell r="F9022" t="str">
            <v>SEINFRA</v>
          </cell>
        </row>
        <row r="9023">
          <cell r="B9023" t="str">
            <v>C2412</v>
          </cell>
          <cell r="C9023" t="str">
            <v>TÊ REDUÇÃO PVC SOLD. MARROM D=75X60mm (2 1/2"X2")</v>
          </cell>
          <cell r="D9023" t="str">
            <v>UN</v>
          </cell>
          <cell r="E9023">
            <v>72.599999999999994</v>
          </cell>
          <cell r="F9023" t="str">
            <v>SEINFRA</v>
          </cell>
        </row>
        <row r="9024">
          <cell r="B9024" t="str">
            <v>C2413</v>
          </cell>
          <cell r="C9024" t="str">
            <v>TÊ REDUÇÃO PVC SOLD. MARROM D=85X60mm (3"X2")</v>
          </cell>
          <cell r="D9024" t="str">
            <v>UN</v>
          </cell>
          <cell r="E9024">
            <v>70.97</v>
          </cell>
          <cell r="F9024" t="str">
            <v>SEINFRA</v>
          </cell>
        </row>
        <row r="9025">
          <cell r="B9025" t="str">
            <v>C2414</v>
          </cell>
          <cell r="C9025" t="str">
            <v>TÊ REDUÇÃO PVC SOLD. MARROM D=85X75mm (3"X2 1/2")</v>
          </cell>
          <cell r="D9025" t="str">
            <v>UN</v>
          </cell>
          <cell r="E9025">
            <v>75.650000000000006</v>
          </cell>
          <cell r="F9025" t="str">
            <v>SEINFRA</v>
          </cell>
        </row>
        <row r="9026">
          <cell r="B9026" t="str">
            <v>C2401</v>
          </cell>
          <cell r="C9026" t="str">
            <v>TÊ REDUÇÃO PVC SOLD. MARROM D=110X60mm (4"X2")</v>
          </cell>
          <cell r="D9026" t="str">
            <v>UN</v>
          </cell>
          <cell r="E9026">
            <v>107.84</v>
          </cell>
          <cell r="F9026" t="str">
            <v>SEINFRA</v>
          </cell>
        </row>
        <row r="9027">
          <cell r="B9027" t="str">
            <v>C2402</v>
          </cell>
          <cell r="C9027" t="str">
            <v>TÊ REDUÇÃO PVC SOLD. MARROM D=110X75mm (4"X2 1/2")</v>
          </cell>
          <cell r="D9027" t="str">
            <v>UN</v>
          </cell>
          <cell r="E9027">
            <v>115.88</v>
          </cell>
          <cell r="F9027" t="str">
            <v>SEINFRA</v>
          </cell>
        </row>
        <row r="9028">
          <cell r="B9028" t="str">
            <v>C2403</v>
          </cell>
          <cell r="C9028" t="str">
            <v>TÊ REDUÇÃO PVC SOLD. MARROM D=110X85mm (4"X3")</v>
          </cell>
          <cell r="D9028" t="str">
            <v>UN</v>
          </cell>
          <cell r="E9028">
            <v>128.72</v>
          </cell>
          <cell r="F9028" t="str">
            <v>SEINFRA</v>
          </cell>
        </row>
        <row r="9029">
          <cell r="B9029" t="str">
            <v>C2341</v>
          </cell>
          <cell r="C9029" t="str">
            <v>TÊ REDUÇÃO PVC SOLD./ROSCA. D=25mmX25mmX1/2"</v>
          </cell>
          <cell r="D9029" t="str">
            <v>UN</v>
          </cell>
          <cell r="E9029">
            <v>9.94</v>
          </cell>
          <cell r="F9029" t="str">
            <v>SEINFRA</v>
          </cell>
        </row>
        <row r="9030">
          <cell r="B9030" t="str">
            <v>C2342</v>
          </cell>
          <cell r="C9030" t="str">
            <v>TÊ REDUÇÃO PVC SOLD./ROSCA. D=32mmX32mmX3/4"</v>
          </cell>
          <cell r="D9030" t="str">
            <v>UN</v>
          </cell>
          <cell r="E9030">
            <v>13.96</v>
          </cell>
          <cell r="F9030" t="str">
            <v>SEINFRA</v>
          </cell>
        </row>
        <row r="9031">
          <cell r="B9031" t="str">
            <v>C4822</v>
          </cell>
          <cell r="C9031" t="str">
            <v>TERMINAL DE VENTILAÇÃO PVC 50MM</v>
          </cell>
          <cell r="D9031" t="str">
            <v>UN</v>
          </cell>
          <cell r="E9031">
            <v>10.44</v>
          </cell>
          <cell r="F9031" t="str">
            <v>SEINFRA</v>
          </cell>
        </row>
        <row r="9032">
          <cell r="B9032" t="str">
            <v>C4823</v>
          </cell>
          <cell r="C9032" t="str">
            <v>TERMINAL DE VENTILACAO PVC 75 MM</v>
          </cell>
          <cell r="D9032" t="str">
            <v>UN</v>
          </cell>
          <cell r="E9032">
            <v>11.59</v>
          </cell>
          <cell r="F9032" t="str">
            <v>SEINFRA</v>
          </cell>
        </row>
        <row r="9033">
          <cell r="B9033" t="str">
            <v>C4824</v>
          </cell>
          <cell r="C9033" t="str">
            <v>TERMINAL DE VENTILAÇÃO PVC 100MM</v>
          </cell>
          <cell r="D9033" t="str">
            <v>UN</v>
          </cell>
          <cell r="E9033">
            <v>13.63</v>
          </cell>
          <cell r="F9033" t="str">
            <v>SEINFRA</v>
          </cell>
        </row>
        <row r="9034">
          <cell r="B9034">
            <v>0</v>
          </cell>
          <cell r="C9034">
            <v>0</v>
          </cell>
          <cell r="D9034">
            <v>0</v>
          </cell>
          <cell r="E9034">
            <v>0</v>
          </cell>
          <cell r="F9034" t="str">
            <v>SEINFRA</v>
          </cell>
        </row>
        <row r="9035">
          <cell r="B9035" t="str">
            <v>C2595</v>
          </cell>
          <cell r="C9035" t="str">
            <v>TUBO PVC BRANCO P/ESGOTO D=40mm (1 1/2")</v>
          </cell>
          <cell r="D9035" t="str">
            <v>M</v>
          </cell>
          <cell r="E9035">
            <v>11.33</v>
          </cell>
          <cell r="F9035" t="str">
            <v>SEINFRA</v>
          </cell>
        </row>
        <row r="9036">
          <cell r="B9036" t="str">
            <v>C2596</v>
          </cell>
          <cell r="C9036" t="str">
            <v>TUBO PVC BRANCO P/ESGOTO D=50mm (2")</v>
          </cell>
          <cell r="D9036" t="str">
            <v>M</v>
          </cell>
          <cell r="E9036">
            <v>15.68</v>
          </cell>
          <cell r="F9036" t="str">
            <v>SEINFRA</v>
          </cell>
        </row>
        <row r="9037">
          <cell r="B9037" t="str">
            <v>C2598</v>
          </cell>
          <cell r="C9037" t="str">
            <v>TUBO PVC BRANCO P/ESGOTO D=75mm (3")</v>
          </cell>
          <cell r="D9037" t="str">
            <v>M</v>
          </cell>
          <cell r="E9037">
            <v>24.75</v>
          </cell>
          <cell r="F9037" t="str">
            <v>SEINFRA</v>
          </cell>
        </row>
        <row r="9038">
          <cell r="B9038" t="str">
            <v>C2593</v>
          </cell>
          <cell r="C9038" t="str">
            <v>TUBO PVC BRANCO P/ESGOTO D=100MM (4')</v>
          </cell>
          <cell r="D9038" t="str">
            <v>M</v>
          </cell>
          <cell r="E9038">
            <v>27.82</v>
          </cell>
          <cell r="F9038" t="str">
            <v>SEINFRA</v>
          </cell>
        </row>
        <row r="9039">
          <cell r="B9039" t="str">
            <v>C2597</v>
          </cell>
          <cell r="C9039" t="str">
            <v>TUBO PVC BRANCO P/ESGOTO D=50mm (2") - JUNTA C/ANÉIS</v>
          </cell>
          <cell r="D9039" t="str">
            <v>M</v>
          </cell>
          <cell r="E9039">
            <v>15.77</v>
          </cell>
          <cell r="F9039" t="str">
            <v>SEINFRA</v>
          </cell>
        </row>
        <row r="9040">
          <cell r="B9040" t="str">
            <v>C2599</v>
          </cell>
          <cell r="C9040" t="str">
            <v>TUBO PVC BRANCO P/ESGOTO D=75mm (3") - JUNTA C/ANÉIS</v>
          </cell>
          <cell r="D9040" t="str">
            <v>M</v>
          </cell>
          <cell r="E9040">
            <v>24.17</v>
          </cell>
          <cell r="F9040" t="str">
            <v>SEINFRA</v>
          </cell>
        </row>
        <row r="9041">
          <cell r="B9041" t="str">
            <v>C2594</v>
          </cell>
          <cell r="C9041" t="str">
            <v>TUBO PVC BRANCO P/ESGOTO D=100mm (4") - JUNTA C/ANÉIS</v>
          </cell>
          <cell r="D9041" t="str">
            <v>M</v>
          </cell>
          <cell r="E9041">
            <v>26.8</v>
          </cell>
          <cell r="F9041" t="str">
            <v>SEINFRA</v>
          </cell>
        </row>
        <row r="9042">
          <cell r="B9042" t="str">
            <v>C2600</v>
          </cell>
          <cell r="C9042" t="str">
            <v>TUBO PVC BRANCO RÍGIDO ESGOTO D=150mm (6")</v>
          </cell>
          <cell r="D9042" t="str">
            <v>M</v>
          </cell>
          <cell r="E9042">
            <v>41.47</v>
          </cell>
          <cell r="F9042" t="str">
            <v>SEINFRA</v>
          </cell>
        </row>
        <row r="9043">
          <cell r="B9043" t="str">
            <v>C2601</v>
          </cell>
          <cell r="C9043" t="str">
            <v>TUBO PVC BRANCO RÍGIDO ESGOTO D=200mm (8")</v>
          </cell>
          <cell r="D9043" t="str">
            <v>M</v>
          </cell>
          <cell r="E9043">
            <v>73.59</v>
          </cell>
          <cell r="F9043" t="str">
            <v>SEINFRA</v>
          </cell>
        </row>
        <row r="9044">
          <cell r="B9044" t="str">
            <v>C2602</v>
          </cell>
          <cell r="C9044" t="str">
            <v>TUBO PVC BRANCO RÍGIDO ESGOTO D=250mm (10")</v>
          </cell>
          <cell r="D9044" t="str">
            <v>M</v>
          </cell>
          <cell r="E9044">
            <v>76.760000000000005</v>
          </cell>
          <cell r="F9044" t="str">
            <v>SEINFRA</v>
          </cell>
        </row>
        <row r="9045">
          <cell r="B9045" t="str">
            <v>C2603</v>
          </cell>
          <cell r="C9045" t="str">
            <v>TUBO PVC BRANCO RÍGIDO ESGOTO D=300mm (12")</v>
          </cell>
          <cell r="D9045" t="str">
            <v>M</v>
          </cell>
          <cell r="E9045">
            <v>104.87</v>
          </cell>
          <cell r="F9045" t="str">
            <v>SEINFRA</v>
          </cell>
        </row>
        <row r="9046">
          <cell r="B9046" t="str">
            <v>C4760</v>
          </cell>
          <cell r="C9046" t="str">
            <v xml:space="preserve">TUBO PVC SÉRIE REFORÇADA P/ ESGOTO D=100MM (4") - INCLUSIVE CONEXÕES                                     </v>
          </cell>
          <cell r="D9046" t="str">
            <v>M</v>
          </cell>
          <cell r="E9046">
            <v>39.99</v>
          </cell>
          <cell r="F9046" t="str">
            <v>SEINFRA</v>
          </cell>
        </row>
        <row r="9047">
          <cell r="B9047">
            <v>0</v>
          </cell>
          <cell r="C9047">
            <v>0</v>
          </cell>
          <cell r="D9047">
            <v>0</v>
          </cell>
          <cell r="E9047">
            <v>0</v>
          </cell>
          <cell r="F9047" t="str">
            <v>SEINFRA</v>
          </cell>
        </row>
        <row r="9048">
          <cell r="B9048" t="str">
            <v>C4763</v>
          </cell>
          <cell r="C9048" t="str">
            <v xml:space="preserve">TUBO PVC SÉRIE REFORÇADA P/ ESGOTO D=150MM (6") JUNTA COM ANEL                                </v>
          </cell>
          <cell r="D9048" t="str">
            <v>M</v>
          </cell>
          <cell r="E9048">
            <v>57.83</v>
          </cell>
          <cell r="F9048" t="str">
            <v>SEINFRA</v>
          </cell>
        </row>
        <row r="9049">
          <cell r="B9049">
            <v>0</v>
          </cell>
          <cell r="C9049">
            <v>0</v>
          </cell>
          <cell r="D9049">
            <v>0</v>
          </cell>
          <cell r="E9049">
            <v>0</v>
          </cell>
          <cell r="F9049" t="str">
            <v>SEINFRA</v>
          </cell>
        </row>
        <row r="9050">
          <cell r="B9050" t="str">
            <v>C2613</v>
          </cell>
          <cell r="C9050" t="str">
            <v>TUBO PVC CINZA RÍGIDO ESGOTO D=150mm (6") JUNTA C/ANÉIS</v>
          </cell>
          <cell r="D9050" t="str">
            <v>M</v>
          </cell>
          <cell r="E9050">
            <v>71.3</v>
          </cell>
          <cell r="F9050" t="str">
            <v>SEINFRA</v>
          </cell>
        </row>
        <row r="9051">
          <cell r="B9051" t="str">
            <v>C2614</v>
          </cell>
          <cell r="C9051" t="str">
            <v>TUBO PVC CINZA RÍGIDO ESGOTO D=150mm (6") JUNTA SOLD.</v>
          </cell>
          <cell r="D9051" t="str">
            <v>M</v>
          </cell>
          <cell r="E9051">
            <v>72.87</v>
          </cell>
          <cell r="F9051" t="str">
            <v>SEINFRA</v>
          </cell>
        </row>
        <row r="9052">
          <cell r="B9052" t="str">
            <v>C2607</v>
          </cell>
          <cell r="C9052" t="str">
            <v>TUBO PVC ROSC. BRANCO D= 1/2" (20mm)</v>
          </cell>
          <cell r="D9052" t="str">
            <v>M</v>
          </cell>
          <cell r="E9052">
            <v>8.1</v>
          </cell>
          <cell r="F9052" t="str">
            <v>SEINFRA</v>
          </cell>
        </row>
        <row r="9053">
          <cell r="B9053" t="str">
            <v>C2611</v>
          </cell>
          <cell r="C9053" t="str">
            <v>TUBO PVC ROSC. BRANCO D= 3/4" (25mm)</v>
          </cell>
          <cell r="D9053" t="str">
            <v>M</v>
          </cell>
          <cell r="E9053">
            <v>11.28</v>
          </cell>
          <cell r="F9053" t="str">
            <v>SEINFRA</v>
          </cell>
        </row>
        <row r="9054">
          <cell r="B9054" t="str">
            <v>C2606</v>
          </cell>
          <cell r="C9054" t="str">
            <v>TUBO PVC ROSC. BRANCO D= 1" (32mm)</v>
          </cell>
          <cell r="D9054" t="str">
            <v>M</v>
          </cell>
          <cell r="E9054">
            <v>17.59</v>
          </cell>
          <cell r="F9054" t="str">
            <v>SEINFRA</v>
          </cell>
        </row>
        <row r="9055">
          <cell r="B9055" t="str">
            <v>C2605</v>
          </cell>
          <cell r="C9055" t="str">
            <v>TUBO PVC ROSC. BRANCO D= 1 1/4" (40mm)</v>
          </cell>
          <cell r="D9055" t="str">
            <v>M</v>
          </cell>
          <cell r="E9055">
            <v>24.56</v>
          </cell>
          <cell r="F9055" t="str">
            <v>SEINFRA</v>
          </cell>
        </row>
        <row r="9056">
          <cell r="B9056" t="str">
            <v>C2604</v>
          </cell>
          <cell r="C9056" t="str">
            <v>TUBO PVC ROSC. BRANCO D= 1 1/2" (50mm)</v>
          </cell>
          <cell r="D9056" t="str">
            <v>M</v>
          </cell>
          <cell r="E9056">
            <v>30.28</v>
          </cell>
          <cell r="F9056" t="str">
            <v>SEINFRA</v>
          </cell>
        </row>
        <row r="9057">
          <cell r="B9057" t="str">
            <v>C2609</v>
          </cell>
          <cell r="C9057" t="str">
            <v>TUBO PVC ROSC. BRANCO D= 2" (60mm)</v>
          </cell>
          <cell r="D9057" t="str">
            <v>M</v>
          </cell>
          <cell r="E9057">
            <v>41.23</v>
          </cell>
          <cell r="F9057" t="str">
            <v>SEINFRA</v>
          </cell>
        </row>
        <row r="9058">
          <cell r="B9058" t="str">
            <v>C2608</v>
          </cell>
          <cell r="C9058" t="str">
            <v>TUBO PVC ROSC. BRANCO D= 2 1/2" (75mm)</v>
          </cell>
          <cell r="D9058" t="str">
            <v>M</v>
          </cell>
          <cell r="E9058">
            <v>61.87</v>
          </cell>
          <cell r="F9058" t="str">
            <v>SEINFRA</v>
          </cell>
        </row>
        <row r="9059">
          <cell r="B9059" t="str">
            <v>C2610</v>
          </cell>
          <cell r="C9059" t="str">
            <v>TUBO PVC ROSC. BRANCO D= 3" (85mm)</v>
          </cell>
          <cell r="D9059" t="str">
            <v>M</v>
          </cell>
          <cell r="E9059">
            <v>78.239999999999995</v>
          </cell>
          <cell r="F9059" t="str">
            <v>SEINFRA</v>
          </cell>
        </row>
        <row r="9060">
          <cell r="B9060" t="str">
            <v>C2612</v>
          </cell>
          <cell r="C9060" t="str">
            <v>TUBO PVC ROSC. BRANCO D= 4"(110mm)</v>
          </cell>
          <cell r="D9060" t="str">
            <v>M</v>
          </cell>
          <cell r="E9060">
            <v>92.36</v>
          </cell>
          <cell r="F9060" t="str">
            <v>SEINFRA</v>
          </cell>
        </row>
        <row r="9061">
          <cell r="B9061" t="str">
            <v>C2615</v>
          </cell>
          <cell r="C9061" t="str">
            <v>TUBO PVC SOLD. MARROM D= 20mm (1/2")</v>
          </cell>
          <cell r="D9061" t="str">
            <v>M</v>
          </cell>
          <cell r="E9061">
            <v>5.2</v>
          </cell>
          <cell r="F9061" t="str">
            <v>SEINFRA</v>
          </cell>
        </row>
        <row r="9062">
          <cell r="B9062" t="str">
            <v>C2616</v>
          </cell>
          <cell r="C9062" t="str">
            <v>TUBO PVC SOLD. MARROM D= 25mm (3/4")</v>
          </cell>
          <cell r="D9062" t="str">
            <v>M</v>
          </cell>
          <cell r="E9062">
            <v>6.26</v>
          </cell>
          <cell r="F9062" t="str">
            <v>SEINFRA</v>
          </cell>
        </row>
        <row r="9063">
          <cell r="B9063" t="str">
            <v>C2617</v>
          </cell>
          <cell r="C9063" t="str">
            <v>TUBO PVC SOLD. MARROM D= 32mm (1")</v>
          </cell>
          <cell r="D9063" t="str">
            <v>M</v>
          </cell>
          <cell r="E9063">
            <v>9.5299999999999994</v>
          </cell>
          <cell r="F9063" t="str">
            <v>SEINFRA</v>
          </cell>
        </row>
        <row r="9064">
          <cell r="B9064" t="str">
            <v>C2618</v>
          </cell>
          <cell r="C9064" t="str">
            <v>TUBO PVC SOLD. MARROM D= 40mm (1 1/4")</v>
          </cell>
          <cell r="D9064" t="str">
            <v>M</v>
          </cell>
          <cell r="E9064">
            <v>14.2</v>
          </cell>
          <cell r="F9064" t="str">
            <v>SEINFRA</v>
          </cell>
        </row>
        <row r="9065">
          <cell r="B9065" t="str">
            <v>C2619</v>
          </cell>
          <cell r="C9065" t="str">
            <v>TUBO PVC SOLD. MARROM D= 50mm (1 1/2")</v>
          </cell>
          <cell r="D9065" t="str">
            <v>M</v>
          </cell>
          <cell r="E9065">
            <v>16.64</v>
          </cell>
          <cell r="F9065" t="str">
            <v>SEINFRA</v>
          </cell>
        </row>
        <row r="9066">
          <cell r="B9066" t="str">
            <v>C2620</v>
          </cell>
          <cell r="C9066" t="str">
            <v>TUBO PVC SOLD. MARROM D= 60mm (2")</v>
          </cell>
          <cell r="D9066" t="str">
            <v>M</v>
          </cell>
          <cell r="E9066">
            <v>24.66</v>
          </cell>
          <cell r="F9066" t="str">
            <v>SEINFRA</v>
          </cell>
        </row>
        <row r="9067">
          <cell r="B9067" t="str">
            <v>C2621</v>
          </cell>
          <cell r="C9067" t="str">
            <v>TUBO PVC SOLD. MARROM D= 75mm (2 1/2")</v>
          </cell>
          <cell r="D9067" t="str">
            <v>M</v>
          </cell>
          <cell r="E9067">
            <v>38.29</v>
          </cell>
          <cell r="F9067" t="str">
            <v>SEINFRA</v>
          </cell>
        </row>
        <row r="9068">
          <cell r="B9068" t="str">
            <v>C2622</v>
          </cell>
          <cell r="C9068" t="str">
            <v>TUBO PVC SOLD. MARROM D= 85mm (3")</v>
          </cell>
          <cell r="D9068" t="str">
            <v>M</v>
          </cell>
          <cell r="E9068">
            <v>46.8</v>
          </cell>
          <cell r="F9068" t="str">
            <v>SEINFRA</v>
          </cell>
        </row>
        <row r="9069">
          <cell r="B9069" t="str">
            <v>C2623</v>
          </cell>
          <cell r="C9069" t="str">
            <v>TUBO PVC SOLD. MARROM D=110mm (4")</v>
          </cell>
          <cell r="D9069" t="str">
            <v>M</v>
          </cell>
          <cell r="E9069">
            <v>66.989999999999995</v>
          </cell>
          <cell r="F9069" t="str">
            <v>SEINFRA</v>
          </cell>
        </row>
        <row r="9070">
          <cell r="B9070" t="str">
            <v>C2624</v>
          </cell>
          <cell r="C9070" t="str">
            <v>TUBO PVC SOLD. MARROM INCL.CONEXÕES D= 20mm (1/2")</v>
          </cell>
          <cell r="D9070" t="str">
            <v>M</v>
          </cell>
          <cell r="E9070">
            <v>14.94</v>
          </cell>
          <cell r="F9070" t="str">
            <v>SEINFRA</v>
          </cell>
        </row>
        <row r="9071">
          <cell r="B9071" t="str">
            <v>C2625</v>
          </cell>
          <cell r="C9071" t="str">
            <v>TUBO PVC SOLD. MARROM INCL.CONEXÕES D= 25mm(3/4")</v>
          </cell>
          <cell r="D9071" t="str">
            <v>M</v>
          </cell>
          <cell r="E9071">
            <v>16.71</v>
          </cell>
          <cell r="F9071" t="str">
            <v>SEINFRA</v>
          </cell>
        </row>
        <row r="9072">
          <cell r="B9072" t="str">
            <v>C2626</v>
          </cell>
          <cell r="C9072" t="str">
            <v>TUBO PVC SOLD. MARROM INCL.CONEXÕES D= 32mm(1")</v>
          </cell>
          <cell r="D9072" t="str">
            <v>M</v>
          </cell>
          <cell r="E9072">
            <v>22.47</v>
          </cell>
          <cell r="F9072" t="str">
            <v>SEINFRA</v>
          </cell>
        </row>
        <row r="9073">
          <cell r="B9073" t="str">
            <v>C2627</v>
          </cell>
          <cell r="C9073" t="str">
            <v>TUBO PVC SOLD. MARROM INCL.CONEXÕES D= 40mm (1 1/4")</v>
          </cell>
          <cell r="D9073" t="str">
            <v>M</v>
          </cell>
          <cell r="E9073">
            <v>27.66</v>
          </cell>
          <cell r="F9073" t="str">
            <v>SEINFRA</v>
          </cell>
        </row>
        <row r="9074">
          <cell r="B9074" t="str">
            <v>C2628</v>
          </cell>
          <cell r="C9074" t="str">
            <v>TUBO PVC SOLD. MARROM INCL.CONEXÕES D= 50mm (1 1/2")</v>
          </cell>
          <cell r="D9074" t="str">
            <v>M</v>
          </cell>
          <cell r="E9074">
            <v>31.71</v>
          </cell>
          <cell r="F9074" t="str">
            <v>SEINFRA</v>
          </cell>
        </row>
        <row r="9075">
          <cell r="B9075" t="str">
            <v>C2629</v>
          </cell>
          <cell r="C9075" t="str">
            <v>TUBO PVC SOLD. MARROM INCL.CONEXÕES D= 60mm (2")</v>
          </cell>
          <cell r="D9075" t="str">
            <v>M</v>
          </cell>
          <cell r="E9075">
            <v>43.37</v>
          </cell>
          <cell r="F9075" t="str">
            <v>SEINFRA</v>
          </cell>
        </row>
        <row r="9076">
          <cell r="B9076" t="str">
            <v>C2631</v>
          </cell>
          <cell r="C9076" t="str">
            <v>TUBO PVC SOLD. MARROM INCL.CONEXÕES D=75mm (2 1/2")</v>
          </cell>
          <cell r="D9076" t="str">
            <v>M</v>
          </cell>
          <cell r="E9076">
            <v>63.81</v>
          </cell>
          <cell r="F9076" t="str">
            <v>SEINFRA</v>
          </cell>
        </row>
        <row r="9077">
          <cell r="B9077" t="str">
            <v>C2632</v>
          </cell>
          <cell r="C9077" t="str">
            <v>TUBO PVC SOLD. MARROM INCL.CONEXÕES D=85MM(3')</v>
          </cell>
          <cell r="D9077" t="str">
            <v>M</v>
          </cell>
          <cell r="E9077">
            <v>72.599999999999994</v>
          </cell>
          <cell r="F9077" t="str">
            <v>SEINFRA</v>
          </cell>
        </row>
        <row r="9078">
          <cell r="B9078" t="str">
            <v>C2630</v>
          </cell>
          <cell r="C9078" t="str">
            <v>TUBO PVC SOLD. MARROM INCL.CONEXÕES D=110mm(4')</v>
          </cell>
          <cell r="D9078" t="str">
            <v>M</v>
          </cell>
          <cell r="E9078">
            <v>100.16</v>
          </cell>
          <cell r="F9078" t="str">
            <v>SEINFRA</v>
          </cell>
        </row>
        <row r="9079">
          <cell r="B9079" t="str">
            <v>C2648</v>
          </cell>
          <cell r="C9079" t="str">
            <v>UNIÃO PVC BRANCO ROSC. D=1/2" (20mm)</v>
          </cell>
          <cell r="D9079" t="str">
            <v>UN</v>
          </cell>
          <cell r="E9079">
            <v>4.47</v>
          </cell>
          <cell r="F9079" t="str">
            <v>SEINFRA</v>
          </cell>
        </row>
        <row r="9080">
          <cell r="B9080" t="str">
            <v>C2652</v>
          </cell>
          <cell r="C9080" t="str">
            <v>UNIÃO PVC BRANCO ROSC. D=3/4" (25mm)</v>
          </cell>
          <cell r="D9080" t="str">
            <v>UN</v>
          </cell>
          <cell r="E9080">
            <v>5.05</v>
          </cell>
          <cell r="F9080" t="str">
            <v>SEINFRA</v>
          </cell>
        </row>
        <row r="9081">
          <cell r="B9081" t="str">
            <v>C2647</v>
          </cell>
          <cell r="C9081" t="str">
            <v>UNIÃO PVC BRANCO ROSC. D=1" (32mm)</v>
          </cell>
          <cell r="D9081" t="str">
            <v>UN</v>
          </cell>
          <cell r="E9081">
            <v>6.12</v>
          </cell>
          <cell r="F9081" t="str">
            <v>SEINFRA</v>
          </cell>
        </row>
        <row r="9082">
          <cell r="B9082" t="str">
            <v>C2646</v>
          </cell>
          <cell r="C9082" t="str">
            <v>UNIÃO PVC BRANCO ROSC. D=1 1/4" (40mm)</v>
          </cell>
          <cell r="D9082" t="str">
            <v>UN</v>
          </cell>
          <cell r="E9082">
            <v>9.57</v>
          </cell>
          <cell r="F9082" t="str">
            <v>SEINFRA</v>
          </cell>
        </row>
        <row r="9083">
          <cell r="B9083" t="str">
            <v>C2645</v>
          </cell>
          <cell r="C9083" t="str">
            <v>UNIÃO PVC BRANCO ROSC. D=1 1/2" (50mm)</v>
          </cell>
          <cell r="D9083" t="str">
            <v>UN</v>
          </cell>
          <cell r="E9083">
            <v>10.050000000000001</v>
          </cell>
          <cell r="F9083" t="str">
            <v>SEINFRA</v>
          </cell>
        </row>
        <row r="9084">
          <cell r="B9084" t="str">
            <v>C2650</v>
          </cell>
          <cell r="C9084" t="str">
            <v>UNIÃO PVC BRANCO ROSC. D=2" (60mm)</v>
          </cell>
          <cell r="D9084" t="str">
            <v>UN</v>
          </cell>
          <cell r="E9084">
            <v>15.15</v>
          </cell>
          <cell r="F9084" t="str">
            <v>SEINFRA</v>
          </cell>
        </row>
        <row r="9085">
          <cell r="B9085" t="str">
            <v>C2651</v>
          </cell>
          <cell r="C9085" t="str">
            <v>UNIÃO PVC BRANCO ROSC. D=3" (85mm)</v>
          </cell>
          <cell r="D9085" t="str">
            <v>UN</v>
          </cell>
          <cell r="E9085">
            <v>31.43</v>
          </cell>
          <cell r="F9085" t="str">
            <v>SEINFRA</v>
          </cell>
        </row>
        <row r="9086">
          <cell r="B9086" t="str">
            <v>C2649</v>
          </cell>
          <cell r="C9086" t="str">
            <v>UNIÃO PVC BRANCO ROSC. D=2 1/2" (75mm)</v>
          </cell>
          <cell r="D9086" t="str">
            <v>UN</v>
          </cell>
          <cell r="E9086">
            <v>26.4</v>
          </cell>
          <cell r="F9086" t="str">
            <v>SEINFRA</v>
          </cell>
        </row>
        <row r="9087">
          <cell r="B9087" t="str">
            <v>C2653</v>
          </cell>
          <cell r="C9087" t="str">
            <v>UNIÃO PVC BRANCO ROSC. D=4" (110mm)</v>
          </cell>
          <cell r="D9087" t="str">
            <v>UN</v>
          </cell>
          <cell r="E9087">
            <v>76.290000000000006</v>
          </cell>
          <cell r="F9087" t="str">
            <v>SEINFRA</v>
          </cell>
        </row>
        <row r="9088">
          <cell r="B9088" t="str">
            <v>C2654</v>
          </cell>
          <cell r="C9088" t="str">
            <v>UNIÃO PVC SOLD. MARROM D= 20mm (1/2")</v>
          </cell>
          <cell r="D9088" t="str">
            <v>UN</v>
          </cell>
          <cell r="E9088">
            <v>4.08</v>
          </cell>
          <cell r="F9088" t="str">
            <v>SEINFRA</v>
          </cell>
        </row>
        <row r="9089">
          <cell r="B9089" t="str">
            <v>C2655</v>
          </cell>
          <cell r="C9089" t="str">
            <v>UNIÃO PVC SOLD. MARROM D= 25mm (3/4")</v>
          </cell>
          <cell r="D9089" t="str">
            <v>UN</v>
          </cell>
          <cell r="E9089">
            <v>4.41</v>
          </cell>
          <cell r="F9089" t="str">
            <v>SEINFRA</v>
          </cell>
        </row>
        <row r="9090">
          <cell r="B9090" t="str">
            <v>C2656</v>
          </cell>
          <cell r="C9090" t="str">
            <v>UNIÃO PVC SOLD. MARROM D= 32mm (1")</v>
          </cell>
          <cell r="D9090" t="str">
            <v>UN</v>
          </cell>
          <cell r="E9090">
            <v>5.2</v>
          </cell>
          <cell r="F9090" t="str">
            <v>SEINFRA</v>
          </cell>
        </row>
        <row r="9091">
          <cell r="B9091" t="str">
            <v>C2657</v>
          </cell>
          <cell r="C9091" t="str">
            <v>UNIÃO PVC SOLD. MARROM D= 40mm (1 1/4")</v>
          </cell>
          <cell r="D9091" t="str">
            <v>UN</v>
          </cell>
          <cell r="E9091">
            <v>8.51</v>
          </cell>
          <cell r="F9091" t="str">
            <v>SEINFRA</v>
          </cell>
        </row>
        <row r="9092">
          <cell r="B9092" t="str">
            <v>C2658</v>
          </cell>
          <cell r="C9092" t="str">
            <v>UNIÃO PVC SOLD. MARROM D= 50mm (1 1/2")</v>
          </cell>
          <cell r="D9092" t="str">
            <v>UN</v>
          </cell>
          <cell r="E9092">
            <v>9.2799999999999994</v>
          </cell>
          <cell r="F9092" t="str">
            <v>SEINFRA</v>
          </cell>
        </row>
        <row r="9093">
          <cell r="B9093" t="str">
            <v>C2659</v>
          </cell>
          <cell r="C9093" t="str">
            <v>UNIÃO PVC SOLD. MARROM D= 60mm (2")</v>
          </cell>
          <cell r="D9093" t="str">
            <v>UN</v>
          </cell>
          <cell r="E9093">
            <v>14.67</v>
          </cell>
          <cell r="F9093" t="str">
            <v>SEINFRA</v>
          </cell>
        </row>
        <row r="9094">
          <cell r="B9094" t="str">
            <v>C2660</v>
          </cell>
          <cell r="C9094" t="str">
            <v>UNIÃO PVC SOLD. MARROM D= 75mm (2 1/2")</v>
          </cell>
          <cell r="D9094" t="str">
            <v>UN</v>
          </cell>
          <cell r="E9094">
            <v>25.91</v>
          </cell>
          <cell r="F9094" t="str">
            <v>SEINFRA</v>
          </cell>
        </row>
        <row r="9095">
          <cell r="B9095" t="str">
            <v>C2661</v>
          </cell>
          <cell r="C9095" t="str">
            <v>UNIÃO PVC SOLD. MARROM D= 85mm (3")</v>
          </cell>
          <cell r="D9095" t="str">
            <v>UN</v>
          </cell>
          <cell r="E9095">
            <v>35.1</v>
          </cell>
          <cell r="F9095" t="str">
            <v>SEINFRA</v>
          </cell>
        </row>
        <row r="9096">
          <cell r="B9096" t="str">
            <v>C2662</v>
          </cell>
          <cell r="C9096" t="str">
            <v>UNIÃO PVC SOLD. MARROM D=110mm (4")</v>
          </cell>
          <cell r="D9096" t="str">
            <v>UN</v>
          </cell>
          <cell r="E9096">
            <v>57.99</v>
          </cell>
          <cell r="F9096" t="str">
            <v>SEINFRA</v>
          </cell>
        </row>
        <row r="9097">
          <cell r="B9097" t="str">
            <v>TUBOS E CONEXÕES DE PRFV</v>
          </cell>
          <cell r="C9097">
            <v>0</v>
          </cell>
          <cell r="D9097">
            <v>0</v>
          </cell>
          <cell r="E9097">
            <v>216.92</v>
          </cell>
          <cell r="F9097" t="str">
            <v>SEINFRA</v>
          </cell>
        </row>
        <row r="9098">
          <cell r="B9098" t="str">
            <v>C4188</v>
          </cell>
          <cell r="C9098" t="str">
            <v>ASSENTAMENTO DE TUBO, PEÇAS E CONEXÕES EM PRFV, JE DN 300mm</v>
          </cell>
          <cell r="D9098" t="str">
            <v>M</v>
          </cell>
          <cell r="E9098">
            <v>11.63</v>
          </cell>
          <cell r="F9098" t="str">
            <v>SEINFRA</v>
          </cell>
        </row>
        <row r="9099">
          <cell r="B9099" t="str">
            <v>C4189</v>
          </cell>
          <cell r="C9099" t="str">
            <v>ASSENTAMENTO DE TUBO, PEÇAS E CONEXÕES EM PRFV, JE DN 350mm</v>
          </cell>
          <cell r="D9099" t="str">
            <v>M</v>
          </cell>
          <cell r="E9099">
            <v>12.19</v>
          </cell>
          <cell r="F9099" t="str">
            <v>SEINFRA</v>
          </cell>
        </row>
        <row r="9100">
          <cell r="B9100" t="str">
            <v>C4190</v>
          </cell>
          <cell r="C9100" t="str">
            <v>ASSENTAMENTO DE TUBO, PEÇAS E CONEXÕES EM PRFV, JE DN 400mm</v>
          </cell>
          <cell r="D9100" t="str">
            <v>M</v>
          </cell>
          <cell r="E9100">
            <v>13.92</v>
          </cell>
          <cell r="F9100" t="str">
            <v>SEINFRA</v>
          </cell>
        </row>
        <row r="9101">
          <cell r="B9101" t="str">
            <v>C4191</v>
          </cell>
          <cell r="C9101" t="str">
            <v>ASSENTAMENTO DE TUBO, PEÇAS E CONEXÕES EM PRFV, JE DN 450mm</v>
          </cell>
          <cell r="D9101" t="str">
            <v>M</v>
          </cell>
          <cell r="E9101">
            <v>14.66</v>
          </cell>
          <cell r="F9101" t="str">
            <v>SEINFRA</v>
          </cell>
        </row>
        <row r="9102">
          <cell r="B9102" t="str">
            <v>C4192</v>
          </cell>
          <cell r="C9102" t="str">
            <v>ASSENTAMENTO DE TUBO, PEÇAS E CONEXÕES EM PRFV, JE DN 500mm</v>
          </cell>
          <cell r="D9102" t="str">
            <v>M</v>
          </cell>
          <cell r="E9102">
            <v>15.42</v>
          </cell>
          <cell r="F9102" t="str">
            <v>SEINFRA</v>
          </cell>
        </row>
        <row r="9103">
          <cell r="B9103" t="str">
            <v>C4193</v>
          </cell>
          <cell r="C9103" t="str">
            <v>ASSENTAMENTO DE TUBO, PEÇAS E CONEXÕES EM PRFV, JE DN 600mm</v>
          </cell>
          <cell r="D9103" t="str">
            <v>M</v>
          </cell>
          <cell r="E9103">
            <v>17.02</v>
          </cell>
          <cell r="F9103" t="str">
            <v>SEINFRA</v>
          </cell>
        </row>
        <row r="9104">
          <cell r="B9104" t="str">
            <v>C4194</v>
          </cell>
          <cell r="C9104" t="str">
            <v>ASSENTAMENTO DE TUBO, PEÇAS E CONEXÕES EM PRFV, JE DN 700mm</v>
          </cell>
          <cell r="D9104" t="str">
            <v>M</v>
          </cell>
          <cell r="E9104">
            <v>19.170000000000002</v>
          </cell>
          <cell r="F9104" t="str">
            <v>SEINFRA</v>
          </cell>
        </row>
        <row r="9105">
          <cell r="B9105" t="str">
            <v>C4195</v>
          </cell>
          <cell r="C9105" t="str">
            <v>ASSENTAMENTO DE TUBO, PEÇAS E CONEXÕES EM PRFV, JE DN 800mm</v>
          </cell>
          <cell r="D9105" t="str">
            <v>M</v>
          </cell>
          <cell r="E9105">
            <v>23.08</v>
          </cell>
          <cell r="F9105" t="str">
            <v>SEINFRA</v>
          </cell>
        </row>
        <row r="9106">
          <cell r="B9106" t="str">
            <v>C4196</v>
          </cell>
          <cell r="C9106" t="str">
            <v>ASSENTAMENTO DE TUBO, PEÇAS E CONEXÕES EM PRFV, JE DN 900mm</v>
          </cell>
          <cell r="D9106" t="str">
            <v>M</v>
          </cell>
          <cell r="E9106">
            <v>25.93</v>
          </cell>
          <cell r="F9106" t="str">
            <v>SEINFRA</v>
          </cell>
        </row>
        <row r="9107">
          <cell r="B9107" t="str">
            <v>C4197</v>
          </cell>
          <cell r="C9107" t="str">
            <v>ASSENTAMENTO DE TUBO, PEÇAS E CONEXÕES EM PRFV, JE DN 1000mm</v>
          </cell>
          <cell r="D9107" t="str">
            <v>M</v>
          </cell>
          <cell r="E9107">
            <v>29.28</v>
          </cell>
          <cell r="F9107" t="str">
            <v>SEINFRA</v>
          </cell>
        </row>
        <row r="9108">
          <cell r="B9108" t="str">
            <v>C4198</v>
          </cell>
          <cell r="C9108" t="str">
            <v>ASSENTAMENTO DE TUBO, PEÇAS E CONEXÕES EM PRFV, JE DN 1200mm</v>
          </cell>
          <cell r="D9108" t="str">
            <v>M</v>
          </cell>
          <cell r="E9108">
            <v>34.619999999999997</v>
          </cell>
          <cell r="F9108" t="str">
            <v>SEINFRA</v>
          </cell>
        </row>
        <row r="9109">
          <cell r="B9109" t="str">
            <v>TUBOS E CONEXÕES DE CERÂMICA</v>
          </cell>
          <cell r="C9109">
            <v>0</v>
          </cell>
          <cell r="D9109">
            <v>0</v>
          </cell>
          <cell r="E9109">
            <v>231.16</v>
          </cell>
          <cell r="F9109" t="str">
            <v>SEINFRA</v>
          </cell>
        </row>
        <row r="9110">
          <cell r="B9110" t="str">
            <v>C0235</v>
          </cell>
          <cell r="C9110" t="str">
            <v>ASSENTAMENTO DE TUBOS E CONEXÕES CERÂMICOS, J.ARG. D= 100mm</v>
          </cell>
          <cell r="D9110" t="str">
            <v>M</v>
          </cell>
          <cell r="E9110">
            <v>4.87</v>
          </cell>
          <cell r="F9110" t="str">
            <v>SEINFRA</v>
          </cell>
        </row>
        <row r="9111">
          <cell r="B9111" t="str">
            <v>C0239</v>
          </cell>
          <cell r="C9111" t="str">
            <v>ASSENTAMENTO DE TUBOS E CONEXÕES CERÂMICOS, J.ARG. D=150mm</v>
          </cell>
          <cell r="D9111" t="str">
            <v>M</v>
          </cell>
          <cell r="E9111">
            <v>6.27</v>
          </cell>
          <cell r="F9111" t="str">
            <v>SEINFRA</v>
          </cell>
        </row>
        <row r="9112">
          <cell r="B9112" t="str">
            <v>C0236</v>
          </cell>
          <cell r="C9112" t="str">
            <v>ASSENTAMENTO DE TUBOS E CONEXÕES CERÂMICOS, J.ARG. D= 200mm</v>
          </cell>
          <cell r="D9112" t="str">
            <v>M</v>
          </cell>
          <cell r="E9112">
            <v>7.57</v>
          </cell>
          <cell r="F9112" t="str">
            <v>SEINFRA</v>
          </cell>
        </row>
        <row r="9113">
          <cell r="B9113" t="str">
            <v>C0237</v>
          </cell>
          <cell r="C9113" t="str">
            <v>ASSENTAMENTO DE TUBOS E CONEXÕES CERÂMICOS, J.ARG. D= 250mm</v>
          </cell>
          <cell r="D9113" t="str">
            <v>M</v>
          </cell>
          <cell r="E9113">
            <v>10.130000000000001</v>
          </cell>
          <cell r="F9113" t="str">
            <v>SEINFRA</v>
          </cell>
        </row>
        <row r="9114">
          <cell r="B9114" t="str">
            <v>C0238</v>
          </cell>
          <cell r="C9114" t="str">
            <v>ASSENTAMENTO DE TUBOS E CONEXÕES CERÂMICOS, J.ARG. D= 300mm</v>
          </cell>
          <cell r="D9114" t="str">
            <v>M</v>
          </cell>
          <cell r="E9114">
            <v>12.55</v>
          </cell>
          <cell r="F9114" t="str">
            <v>SEINFRA</v>
          </cell>
        </row>
        <row r="9115">
          <cell r="B9115" t="str">
            <v>C0240</v>
          </cell>
          <cell r="C9115" t="str">
            <v>ASSENTAMENTO DE TUBOS E CONEXÕES CERÂMICOS, J.ASF. D= 100mm</v>
          </cell>
          <cell r="D9115" t="str">
            <v>M</v>
          </cell>
          <cell r="E9115">
            <v>13.43</v>
          </cell>
          <cell r="F9115" t="str">
            <v>SEINFRA</v>
          </cell>
        </row>
        <row r="9116">
          <cell r="B9116" t="str">
            <v>C0241</v>
          </cell>
          <cell r="C9116" t="str">
            <v>ASSENTAMENTO DE TUBOS E CONEXÕES CERÂMICOS, J.ASF. D= 150mm</v>
          </cell>
          <cell r="D9116" t="str">
            <v>M</v>
          </cell>
          <cell r="E9116">
            <v>15.17</v>
          </cell>
          <cell r="F9116" t="str">
            <v>SEINFRA</v>
          </cell>
        </row>
        <row r="9117">
          <cell r="B9117" t="str">
            <v>C0242</v>
          </cell>
          <cell r="C9117" t="str">
            <v>ASSENTAMENTO DE TUBOS E CONEXÕES CERÂMICOS, J.ASF. D= 200mm</v>
          </cell>
          <cell r="D9117" t="str">
            <v>M</v>
          </cell>
          <cell r="E9117">
            <v>17.96</v>
          </cell>
          <cell r="F9117" t="str">
            <v>SEINFRA</v>
          </cell>
        </row>
        <row r="9118">
          <cell r="B9118" t="str">
            <v>C0243</v>
          </cell>
          <cell r="C9118" t="str">
            <v>ASSENTAMENTO DE TUBOS E CONEXÕES CERÂMICOS, J.ASF. D= 250mm</v>
          </cell>
          <cell r="D9118" t="str">
            <v>M</v>
          </cell>
          <cell r="E9118">
            <v>24.42</v>
          </cell>
          <cell r="F9118" t="str">
            <v>SEINFRA</v>
          </cell>
        </row>
        <row r="9119">
          <cell r="B9119" t="str">
            <v>C0244</v>
          </cell>
          <cell r="C9119" t="str">
            <v>ASSENTAMENTO DE TUBOS E CONEXÕES CERÂMICOS, J.ASF. D= 300mm</v>
          </cell>
          <cell r="D9119" t="str">
            <v>M</v>
          </cell>
          <cell r="E9119">
            <v>30.92</v>
          </cell>
          <cell r="F9119" t="str">
            <v>SEINFRA</v>
          </cell>
        </row>
        <row r="9120">
          <cell r="B9120" t="str">
            <v>C0245</v>
          </cell>
          <cell r="C9120" t="str">
            <v>ASSENTAMENTO DE TUBOS E CONEXÕES CERÂMICOS, J.ASF. D= 350mm</v>
          </cell>
          <cell r="D9120" t="str">
            <v>M</v>
          </cell>
          <cell r="E9120">
            <v>39.42</v>
          </cell>
          <cell r="F9120" t="str">
            <v>SEINFRA</v>
          </cell>
        </row>
        <row r="9121">
          <cell r="B9121" t="str">
            <v>C0246</v>
          </cell>
          <cell r="C9121" t="str">
            <v>ASSENTAMENTO DE TUBOS E CONEXÕES CERÂMICOS, J.ASF. D= 400mm</v>
          </cell>
          <cell r="D9121" t="str">
            <v>M</v>
          </cell>
          <cell r="E9121">
            <v>48.45</v>
          </cell>
          <cell r="F9121" t="str">
            <v>SEINFRA</v>
          </cell>
        </row>
        <row r="9122">
          <cell r="B9122" t="str">
            <v>TUBOS E CONEXÕES DE CONCRETO</v>
          </cell>
          <cell r="C9122">
            <v>0</v>
          </cell>
          <cell r="D9122">
            <v>0</v>
          </cell>
          <cell r="E9122">
            <v>2161.42</v>
          </cell>
          <cell r="F9122" t="str">
            <v>SEINFRA</v>
          </cell>
        </row>
        <row r="9123">
          <cell r="B9123" t="str">
            <v>C0305</v>
          </cell>
          <cell r="C9123" t="str">
            <v>ASSENTAMENTO DE TUBOS EM CONCRETO,JUNTA ARGAMASSADA, D=150mm</v>
          </cell>
          <cell r="D9123" t="str">
            <v>M</v>
          </cell>
          <cell r="E9123">
            <v>16.37</v>
          </cell>
          <cell r="F9123" t="str">
            <v>SEINFRA</v>
          </cell>
        </row>
        <row r="9124">
          <cell r="B9124" t="str">
            <v>C0306</v>
          </cell>
          <cell r="C9124" t="str">
            <v>ASSENTAMENTO DE TUBOS EM CONCRETO,JUNTA ARGAMASSADA, D=200mm</v>
          </cell>
          <cell r="D9124" t="str">
            <v>M</v>
          </cell>
          <cell r="E9124">
            <v>21.79</v>
          </cell>
          <cell r="F9124" t="str">
            <v>SEINFRA</v>
          </cell>
        </row>
        <row r="9125">
          <cell r="B9125" t="str">
            <v>C0298</v>
          </cell>
          <cell r="C9125" t="str">
            <v>ASSENTAMENTO DE TUBOS EM CONCRETO, JE D= 300mm</v>
          </cell>
          <cell r="D9125" t="str">
            <v>M</v>
          </cell>
          <cell r="E9125">
            <v>28.15</v>
          </cell>
          <cell r="F9125" t="str">
            <v>SEINFRA</v>
          </cell>
        </row>
        <row r="9126">
          <cell r="B9126" t="str">
            <v>C0299</v>
          </cell>
          <cell r="C9126" t="str">
            <v>ASSENTAMENTO DE TUBOS EM CONCRETO, JE D= 400mm</v>
          </cell>
          <cell r="D9126" t="str">
            <v>M</v>
          </cell>
          <cell r="E9126">
            <v>43.9</v>
          </cell>
          <cell r="F9126" t="str">
            <v>SEINFRA</v>
          </cell>
        </row>
        <row r="9127">
          <cell r="B9127" t="str">
            <v>C0300</v>
          </cell>
          <cell r="C9127" t="str">
            <v>ASSENTAMENTO DE TUBOS EM CONCRETO, JE D=500mm</v>
          </cell>
          <cell r="D9127" t="str">
            <v>M</v>
          </cell>
          <cell r="E9127">
            <v>60.39</v>
          </cell>
          <cell r="F9127" t="str">
            <v>SEINFRA</v>
          </cell>
        </row>
        <row r="9128">
          <cell r="B9128" t="str">
            <v>C0301</v>
          </cell>
          <cell r="C9128" t="str">
            <v>ASSENTAMENTO DE TUBOS EM CONCRETO, JE D=600mm</v>
          </cell>
          <cell r="D9128" t="str">
            <v>M</v>
          </cell>
          <cell r="E9128">
            <v>75.900000000000006</v>
          </cell>
          <cell r="F9128" t="str">
            <v>SEINFRA</v>
          </cell>
        </row>
        <row r="9129">
          <cell r="B9129" t="str">
            <v>C0302</v>
          </cell>
          <cell r="C9129" t="str">
            <v>ASSENTAMENTO DE TUBOS EM CONCRETO, JE D= 700mm</v>
          </cell>
          <cell r="D9129" t="str">
            <v>M</v>
          </cell>
          <cell r="E9129">
            <v>94.92</v>
          </cell>
          <cell r="F9129" t="str">
            <v>SEINFRA</v>
          </cell>
        </row>
        <row r="9130">
          <cell r="B9130" t="str">
            <v>C0303</v>
          </cell>
          <cell r="C9130" t="str">
            <v>ASSENTAMENTO DE TUBOS EM CONCRETO, JE D= 800mm</v>
          </cell>
          <cell r="D9130" t="str">
            <v>M</v>
          </cell>
          <cell r="E9130">
            <v>111.86</v>
          </cell>
          <cell r="F9130" t="str">
            <v>SEINFRA</v>
          </cell>
        </row>
        <row r="9131">
          <cell r="B9131" t="str">
            <v>C0304</v>
          </cell>
          <cell r="C9131" t="str">
            <v>ASSENTAMENTO DE TUBOS EM CONCRETO, JE D= 900mm</v>
          </cell>
          <cell r="D9131" t="str">
            <v>M</v>
          </cell>
          <cell r="E9131">
            <v>138.18</v>
          </cell>
          <cell r="F9131" t="str">
            <v>SEINFRA</v>
          </cell>
        </row>
        <row r="9132">
          <cell r="B9132" t="str">
            <v>C0293</v>
          </cell>
          <cell r="C9132" t="str">
            <v>ASSENTAMENTO DE TUBOS EM CONCRETO, JE D= 1000mm</v>
          </cell>
          <cell r="D9132" t="str">
            <v>M</v>
          </cell>
          <cell r="E9132">
            <v>176.72</v>
          </cell>
          <cell r="F9132" t="str">
            <v>SEINFRA</v>
          </cell>
        </row>
        <row r="9133">
          <cell r="B9133" t="str">
            <v>C0294</v>
          </cell>
          <cell r="C9133" t="str">
            <v>ASSENTAMENTO DE TUBOS EM CONCRETO, JE D= 1200mm</v>
          </cell>
          <cell r="D9133" t="str">
            <v>M</v>
          </cell>
          <cell r="E9133">
            <v>235.49</v>
          </cell>
          <cell r="F9133" t="str">
            <v>SEINFRA</v>
          </cell>
        </row>
        <row r="9134">
          <cell r="B9134" t="str">
            <v>C0295</v>
          </cell>
          <cell r="C9134" t="str">
            <v>ASSENTAMENTO DE TUBOS EM CONCRETO, JE D=1500mm</v>
          </cell>
          <cell r="D9134" t="str">
            <v>M</v>
          </cell>
          <cell r="E9134">
            <v>297.81</v>
          </cell>
          <cell r="F9134" t="str">
            <v>SEINFRA</v>
          </cell>
        </row>
        <row r="9135">
          <cell r="B9135" t="str">
            <v>C0296</v>
          </cell>
          <cell r="C9135" t="str">
            <v>ASSENTAMENTO DE TUBOS EM CONCRETO, JE D= 1750mm</v>
          </cell>
          <cell r="D9135" t="str">
            <v>M</v>
          </cell>
          <cell r="E9135">
            <v>378.74</v>
          </cell>
          <cell r="F9135" t="str">
            <v>SEINFRA</v>
          </cell>
        </row>
        <row r="9136">
          <cell r="B9136" t="str">
            <v>C0297</v>
          </cell>
          <cell r="C9136" t="str">
            <v>ASSENTAMENTO DE TUBOS EM CONCRETO, JE D=2000mm</v>
          </cell>
          <cell r="D9136" t="str">
            <v>M</v>
          </cell>
          <cell r="E9136">
            <v>481.2</v>
          </cell>
          <cell r="F9136" t="str">
            <v>SEINFRA</v>
          </cell>
        </row>
        <row r="9137">
          <cell r="B9137" t="str">
            <v>TUBOS E CONEXÕES DE COBRE</v>
          </cell>
          <cell r="C9137">
            <v>0</v>
          </cell>
          <cell r="D9137">
            <v>0</v>
          </cell>
          <cell r="E9137">
            <v>4805.2700000000004</v>
          </cell>
          <cell r="F9137" t="str">
            <v>SEINFRA</v>
          </cell>
        </row>
        <row r="9138">
          <cell r="B9138" t="str">
            <v>C1007</v>
          </cell>
          <cell r="C9138" t="str">
            <v>CURVA COBRE OU BRONZE D= 15mm (1/2")</v>
          </cell>
          <cell r="D9138" t="str">
            <v>UN</v>
          </cell>
          <cell r="E9138">
            <v>11.9</v>
          </cell>
          <cell r="F9138" t="str">
            <v>SEINFRA</v>
          </cell>
        </row>
        <row r="9139">
          <cell r="B9139" t="str">
            <v>C1008</v>
          </cell>
          <cell r="C9139" t="str">
            <v>CURVA COBRE OU BRONZE D= 22mm (3/4")</v>
          </cell>
          <cell r="D9139" t="str">
            <v>UN</v>
          </cell>
          <cell r="E9139">
            <v>19.2</v>
          </cell>
          <cell r="F9139" t="str">
            <v>SEINFRA</v>
          </cell>
        </row>
        <row r="9140">
          <cell r="B9140" t="str">
            <v>C1009</v>
          </cell>
          <cell r="C9140" t="str">
            <v>CURVA COBRE OU BRONZE D= 28mm (1")</v>
          </cell>
          <cell r="D9140" t="str">
            <v>UN</v>
          </cell>
          <cell r="E9140">
            <v>22.67</v>
          </cell>
          <cell r="F9140" t="str">
            <v>SEINFRA</v>
          </cell>
        </row>
        <row r="9141">
          <cell r="B9141" t="str">
            <v>C1010</v>
          </cell>
          <cell r="C9141" t="str">
            <v>CURVA COBRE OU BRONZE D= 35mm (1 1/4")</v>
          </cell>
          <cell r="D9141" t="str">
            <v>UN</v>
          </cell>
          <cell r="E9141">
            <v>31.31</v>
          </cell>
          <cell r="F9141" t="str">
            <v>SEINFRA</v>
          </cell>
        </row>
        <row r="9142">
          <cell r="B9142" t="str">
            <v>C1011</v>
          </cell>
          <cell r="C9142" t="str">
            <v>CURVA COBRE OU BRONZE D= 42mm (1 1/2")</v>
          </cell>
          <cell r="D9142" t="str">
            <v>UN</v>
          </cell>
          <cell r="E9142">
            <v>49.03</v>
          </cell>
          <cell r="F9142" t="str">
            <v>SEINFRA</v>
          </cell>
        </row>
        <row r="9143">
          <cell r="B9143" t="str">
            <v>C1012</v>
          </cell>
          <cell r="C9143" t="str">
            <v>CURVA COBRE OU BRONZE D= 54mm (2")</v>
          </cell>
          <cell r="D9143" t="str">
            <v>UN</v>
          </cell>
          <cell r="E9143">
            <v>74.83</v>
          </cell>
          <cell r="F9143" t="str">
            <v>SEINFRA</v>
          </cell>
        </row>
        <row r="9144">
          <cell r="B9144" t="str">
            <v>C1013</v>
          </cell>
          <cell r="C9144" t="str">
            <v>CURVA COBRE OU BRONZE D= 66mm (2 1/2")</v>
          </cell>
          <cell r="D9144" t="str">
            <v>UN</v>
          </cell>
          <cell r="E9144">
            <v>207.56</v>
          </cell>
          <cell r="F9144" t="str">
            <v>SEINFRA</v>
          </cell>
        </row>
        <row r="9145">
          <cell r="B9145" t="str">
            <v>C1014</v>
          </cell>
          <cell r="C9145" t="str">
            <v>CURVA COBRE OU BRONZE D= 79mm (3")</v>
          </cell>
          <cell r="D9145" t="str">
            <v>UN</v>
          </cell>
          <cell r="E9145">
            <v>248.86</v>
          </cell>
          <cell r="F9145" t="str">
            <v>SEINFRA</v>
          </cell>
        </row>
        <row r="9146">
          <cell r="B9146" t="str">
            <v>C1015</v>
          </cell>
          <cell r="C9146" t="str">
            <v>CURVA COBRE OU BRONZE D=104mm (4")</v>
          </cell>
          <cell r="D9146" t="str">
            <v>UN</v>
          </cell>
          <cell r="E9146">
            <v>517.01</v>
          </cell>
          <cell r="F9146" t="str">
            <v>SEINFRA</v>
          </cell>
        </row>
        <row r="9147">
          <cell r="B9147" t="str">
            <v>C2332</v>
          </cell>
          <cell r="C9147" t="str">
            <v>TÊ COBRE OU BRONZE D= 15mm (1/2")</v>
          </cell>
          <cell r="D9147" t="str">
            <v>UN</v>
          </cell>
          <cell r="E9147">
            <v>9.7799999999999994</v>
          </cell>
          <cell r="F9147" t="str">
            <v>SEINFRA</v>
          </cell>
        </row>
        <row r="9148">
          <cell r="B9148" t="str">
            <v>C2333</v>
          </cell>
          <cell r="C9148" t="str">
            <v>TÊ COBRE OU BRONZE D= 22mm (3/4")</v>
          </cell>
          <cell r="D9148" t="str">
            <v>UN</v>
          </cell>
          <cell r="E9148">
            <v>13.5</v>
          </cell>
          <cell r="F9148" t="str">
            <v>SEINFRA</v>
          </cell>
        </row>
        <row r="9149">
          <cell r="B9149" t="str">
            <v>C2334</v>
          </cell>
          <cell r="C9149" t="str">
            <v>TÊ COBRE OU BRONZE D= 28mm (1")</v>
          </cell>
          <cell r="D9149" t="str">
            <v>UN</v>
          </cell>
          <cell r="E9149">
            <v>17.93</v>
          </cell>
          <cell r="F9149" t="str">
            <v>SEINFRA</v>
          </cell>
        </row>
        <row r="9150">
          <cell r="B9150" t="str">
            <v>C2335</v>
          </cell>
          <cell r="C9150" t="str">
            <v>TÊ COBRE OU BRONZE D= 35mm (1 1/4")</v>
          </cell>
          <cell r="D9150" t="str">
            <v>UN</v>
          </cell>
          <cell r="E9150">
            <v>36.770000000000003</v>
          </cell>
          <cell r="F9150" t="str">
            <v>SEINFRA</v>
          </cell>
        </row>
        <row r="9151">
          <cell r="B9151" t="str">
            <v>C2336</v>
          </cell>
          <cell r="C9151" t="str">
            <v>TÊ COBRE OU BRONZE D= 42mm (1 1/2")</v>
          </cell>
          <cell r="D9151" t="str">
            <v>UN</v>
          </cell>
          <cell r="E9151">
            <v>44.61</v>
          </cell>
          <cell r="F9151" t="str">
            <v>SEINFRA</v>
          </cell>
        </row>
        <row r="9152">
          <cell r="B9152" t="str">
            <v>C2337</v>
          </cell>
          <cell r="C9152" t="str">
            <v>TÊ COBRE OU BRONZE D= 54mm (2")</v>
          </cell>
          <cell r="D9152" t="str">
            <v>UN</v>
          </cell>
          <cell r="E9152">
            <v>76.83</v>
          </cell>
          <cell r="F9152" t="str">
            <v>SEINFRA</v>
          </cell>
        </row>
        <row r="9153">
          <cell r="B9153" t="str">
            <v>C2338</v>
          </cell>
          <cell r="C9153" t="str">
            <v>TÊ COBRE OU BRONZE D= 66mm (2 1/2")</v>
          </cell>
          <cell r="D9153" t="str">
            <v>UN</v>
          </cell>
          <cell r="E9153">
            <v>198.45</v>
          </cell>
          <cell r="F9153" t="str">
            <v>SEINFRA</v>
          </cell>
        </row>
        <row r="9154">
          <cell r="B9154" t="str">
            <v>C2339</v>
          </cell>
          <cell r="C9154" t="str">
            <v>TÊ COBRE OU BRONZE D= 79mm (3")</v>
          </cell>
          <cell r="D9154" t="str">
            <v>UN</v>
          </cell>
          <cell r="E9154">
            <v>302.29000000000002</v>
          </cell>
          <cell r="F9154" t="str">
            <v>SEINFRA</v>
          </cell>
        </row>
        <row r="9155">
          <cell r="B9155" t="str">
            <v>C2340</v>
          </cell>
          <cell r="C9155" t="str">
            <v>TÊ COBRE OU BRONZE D=104mm (4")</v>
          </cell>
          <cell r="D9155" t="str">
            <v>UN</v>
          </cell>
          <cell r="E9155">
            <v>638.54</v>
          </cell>
          <cell r="F9155" t="str">
            <v>SEINFRA</v>
          </cell>
        </row>
        <row r="9156">
          <cell r="B9156" t="str">
            <v>C2565</v>
          </cell>
          <cell r="C9156" t="str">
            <v>TUBO COBRE D= 15mm(1/2") CLASSE E</v>
          </cell>
          <cell r="D9156" t="str">
            <v>M</v>
          </cell>
          <cell r="E9156">
            <v>17.2</v>
          </cell>
          <cell r="F9156" t="str">
            <v>SEINFRA</v>
          </cell>
        </row>
        <row r="9157">
          <cell r="B9157" t="str">
            <v>C2566</v>
          </cell>
          <cell r="C9157" t="str">
            <v>TUBO COBRE D= 22mm (3/4") CLASSE E</v>
          </cell>
          <cell r="D9157" t="str">
            <v>M</v>
          </cell>
          <cell r="E9157">
            <v>28.56</v>
          </cell>
          <cell r="F9157" t="str">
            <v>SEINFRA</v>
          </cell>
        </row>
        <row r="9158">
          <cell r="B9158" t="str">
            <v>C2567</v>
          </cell>
          <cell r="C9158" t="str">
            <v>TUBO COBRE D= 28mm (1") CLASSE E</v>
          </cell>
          <cell r="D9158" t="str">
            <v>M</v>
          </cell>
          <cell r="E9158">
            <v>35.03</v>
          </cell>
          <cell r="F9158" t="str">
            <v>SEINFRA</v>
          </cell>
        </row>
        <row r="9159">
          <cell r="B9159" t="str">
            <v>C2568</v>
          </cell>
          <cell r="C9159" t="str">
            <v>TUBO COBRE D= 35mm (1 1/4") CLASSE E</v>
          </cell>
          <cell r="D9159" t="str">
            <v>M</v>
          </cell>
          <cell r="E9159">
            <v>51.07</v>
          </cell>
          <cell r="F9159" t="str">
            <v>SEINFRA</v>
          </cell>
        </row>
        <row r="9160">
          <cell r="B9160" t="str">
            <v>C2569</v>
          </cell>
          <cell r="C9160" t="str">
            <v>TUBO COBRE D= 42mm (1 1/2") CLASSE E</v>
          </cell>
          <cell r="D9160" t="str">
            <v>M</v>
          </cell>
          <cell r="E9160">
            <v>66.61</v>
          </cell>
          <cell r="F9160" t="str">
            <v>SEINFRA</v>
          </cell>
        </row>
        <row r="9161">
          <cell r="B9161" t="str">
            <v>C2570</v>
          </cell>
          <cell r="C9161" t="str">
            <v>TUBO COBRE D= 54mm (2") CLASSE E</v>
          </cell>
          <cell r="D9161" t="str">
            <v>M</v>
          </cell>
          <cell r="E9161">
            <v>96.78</v>
          </cell>
          <cell r="F9161" t="str">
            <v>SEINFRA</v>
          </cell>
        </row>
        <row r="9162">
          <cell r="B9162" t="str">
            <v>C2571</v>
          </cell>
          <cell r="C9162" t="str">
            <v>TUBO COBRE D= 66mm (2 1/2") CLASSE E</v>
          </cell>
          <cell r="D9162" t="str">
            <v>M</v>
          </cell>
          <cell r="E9162">
            <v>134.18</v>
          </cell>
          <cell r="F9162" t="str">
            <v>SEINFRA</v>
          </cell>
        </row>
        <row r="9163">
          <cell r="B9163" t="str">
            <v>C2572</v>
          </cell>
          <cell r="C9163" t="str">
            <v>TUBO COBRE D= 79mm (3") CLASSE E</v>
          </cell>
          <cell r="D9163" t="str">
            <v>M</v>
          </cell>
          <cell r="E9163">
            <v>192.2</v>
          </cell>
          <cell r="F9163" t="str">
            <v>SEINFRA</v>
          </cell>
        </row>
        <row r="9164">
          <cell r="B9164" t="str">
            <v>C2573</v>
          </cell>
          <cell r="C9164" t="str">
            <v>TUBO COBRE D=104mm (4") CLASSE E</v>
          </cell>
          <cell r="D9164" t="str">
            <v>M</v>
          </cell>
          <cell r="E9164">
            <v>279.20999999999998</v>
          </cell>
          <cell r="F9164" t="str">
            <v>SEINFRA</v>
          </cell>
        </row>
        <row r="9165">
          <cell r="B9165" t="str">
            <v>C2574</v>
          </cell>
          <cell r="C9165" t="str">
            <v>TUBO COBRE INCLUSIVE CONEXÕES D= 15mm (1/2") CLASSE E</v>
          </cell>
          <cell r="D9165" t="str">
            <v>M</v>
          </cell>
          <cell r="E9165">
            <v>35.72</v>
          </cell>
          <cell r="F9165" t="str">
            <v>SEINFRA</v>
          </cell>
        </row>
        <row r="9166">
          <cell r="B9166" t="str">
            <v>C2575</v>
          </cell>
          <cell r="C9166" t="str">
            <v>TUBO COBRE INCLUSIVE CONEXÕES D= 22mm (3/4") CLASSE E</v>
          </cell>
          <cell r="D9166" t="str">
            <v>M</v>
          </cell>
          <cell r="E9166">
            <v>52.37</v>
          </cell>
          <cell r="F9166" t="str">
            <v>SEINFRA</v>
          </cell>
        </row>
        <row r="9167">
          <cell r="B9167" t="str">
            <v>C2576</v>
          </cell>
          <cell r="C9167" t="str">
            <v>TUBO COBRE INCLUSIVE CONEXÕES D= 28mm (1") CLASSE E</v>
          </cell>
          <cell r="D9167" t="str">
            <v>M</v>
          </cell>
          <cell r="E9167">
            <v>63.22</v>
          </cell>
          <cell r="F9167" t="str">
            <v>SEINFRA</v>
          </cell>
        </row>
        <row r="9168">
          <cell r="B9168" t="str">
            <v>C2577</v>
          </cell>
          <cell r="C9168" t="str">
            <v>TUBO COBRE INCLUSIVE CONEXÕES D= 35mm (1 1/4") CLASSE E</v>
          </cell>
          <cell r="D9168" t="str">
            <v>M</v>
          </cell>
          <cell r="E9168">
            <v>87.06</v>
          </cell>
          <cell r="F9168" t="str">
            <v>SEINFRA</v>
          </cell>
        </row>
        <row r="9169">
          <cell r="B9169" t="str">
            <v>C2578</v>
          </cell>
          <cell r="C9169" t="str">
            <v>TUBO COBRE INCLUSIVE CONEXÕES D= 42mm (1 1/2") CLASSE E</v>
          </cell>
          <cell r="D9169" t="str">
            <v>M</v>
          </cell>
          <cell r="E9169">
            <v>106.25</v>
          </cell>
          <cell r="F9169" t="str">
            <v>SEINFRA</v>
          </cell>
        </row>
        <row r="9170">
          <cell r="B9170" t="str">
            <v>C2579</v>
          </cell>
          <cell r="C9170" t="str">
            <v>TUBO COBRE INCLUSIVE CONEXÕES D= 54mm (2") CLASSE E</v>
          </cell>
          <cell r="D9170" t="str">
            <v>M</v>
          </cell>
          <cell r="E9170">
            <v>152.41999999999999</v>
          </cell>
          <cell r="F9170" t="str">
            <v>SEINFRA</v>
          </cell>
        </row>
        <row r="9171">
          <cell r="B9171" t="str">
            <v>C2580</v>
          </cell>
          <cell r="C9171" t="str">
            <v>TUBO COBRE INCLUSIVE CONEXÕES D= 66mm (2 1/2") CLASSE E</v>
          </cell>
          <cell r="D9171" t="str">
            <v>M</v>
          </cell>
          <cell r="E9171">
            <v>209.3</v>
          </cell>
          <cell r="F9171" t="str">
            <v>SEINFRA</v>
          </cell>
        </row>
        <row r="9172">
          <cell r="B9172" t="str">
            <v>C2581</v>
          </cell>
          <cell r="C9172" t="str">
            <v>TUBO COBRE INCLUSIVE CONEXÕES D= 79mm (3") CLASSE E</v>
          </cell>
          <cell r="D9172" t="str">
            <v>M</v>
          </cell>
          <cell r="E9172">
            <v>277.61</v>
          </cell>
          <cell r="F9172" t="str">
            <v>SEINFRA</v>
          </cell>
        </row>
        <row r="9173">
          <cell r="B9173" t="str">
            <v>C2582</v>
          </cell>
          <cell r="C9173" t="str">
            <v>TUBO COBRE INCLUSIVE CONEXÕES D=104mm (4") CLASSE E</v>
          </cell>
          <cell r="D9173" t="str">
            <v>M</v>
          </cell>
          <cell r="E9173">
            <v>399.41</v>
          </cell>
          <cell r="F9173" t="str">
            <v>SEINFRA</v>
          </cell>
        </row>
        <row r="9174">
          <cell r="B9174" t="str">
            <v>REGISTROS E VÁLVULAS</v>
          </cell>
          <cell r="C9174">
            <v>0</v>
          </cell>
          <cell r="D9174">
            <v>0</v>
          </cell>
          <cell r="E9174">
            <v>10663.19</v>
          </cell>
          <cell r="F9174" t="str">
            <v>SEINFRA</v>
          </cell>
        </row>
        <row r="9175">
          <cell r="B9175" t="str">
            <v>C3599</v>
          </cell>
          <cell r="C9175" t="str">
            <v>MUTIRÃO MISTO - REGISTRO DE GAVETA BRUTO D=20mm (3/4")</v>
          </cell>
          <cell r="D9175" t="str">
            <v>UN</v>
          </cell>
          <cell r="E9175">
            <v>35.65</v>
          </cell>
          <cell r="F9175" t="str">
            <v>SEINFRA</v>
          </cell>
        </row>
        <row r="9176">
          <cell r="B9176" t="str">
            <v>C3600</v>
          </cell>
          <cell r="C9176" t="str">
            <v>MUTIRÃO MISTO - REGISTRO DE PRESSÃO D=20mm (3/4")</v>
          </cell>
          <cell r="D9176" t="str">
            <v>UN</v>
          </cell>
          <cell r="E9176">
            <v>26.63</v>
          </cell>
          <cell r="F9176" t="str">
            <v>SEINFRA</v>
          </cell>
        </row>
        <row r="9177">
          <cell r="B9177" t="str">
            <v>C2156</v>
          </cell>
          <cell r="C9177" t="str">
            <v>REGISTRO DE GAVETA BRUTO D= 15mm (1/2")</v>
          </cell>
          <cell r="D9177" t="str">
            <v>UN</v>
          </cell>
          <cell r="E9177">
            <v>42.07</v>
          </cell>
          <cell r="F9177" t="str">
            <v>SEINFRA</v>
          </cell>
        </row>
        <row r="9178">
          <cell r="B9178" t="str">
            <v>C2157</v>
          </cell>
          <cell r="C9178" t="str">
            <v>REGISTRO DE GAVETA BRUTO D= 20mm (3/4")</v>
          </cell>
          <cell r="D9178" t="str">
            <v>UN</v>
          </cell>
          <cell r="E9178">
            <v>43.49</v>
          </cell>
          <cell r="F9178" t="str">
            <v>SEINFRA</v>
          </cell>
        </row>
        <row r="9179">
          <cell r="B9179" t="str">
            <v>C2158</v>
          </cell>
          <cell r="C9179" t="str">
            <v>REGISTRO DE GAVETA BRUTO D= 25mm (1")</v>
          </cell>
          <cell r="D9179" t="str">
            <v>UN</v>
          </cell>
          <cell r="E9179">
            <v>58.49</v>
          </cell>
          <cell r="F9179" t="str">
            <v>SEINFRA</v>
          </cell>
        </row>
        <row r="9180">
          <cell r="B9180" t="str">
            <v>C2159</v>
          </cell>
          <cell r="C9180" t="str">
            <v>REGISTRO DE GAVETA BRUTO D= 32mm (1 1/4")</v>
          </cell>
          <cell r="D9180" t="str">
            <v>UN</v>
          </cell>
          <cell r="E9180">
            <v>83.38</v>
          </cell>
          <cell r="F9180" t="str">
            <v>SEINFRA</v>
          </cell>
        </row>
        <row r="9181">
          <cell r="B9181" t="str">
            <v>C2160</v>
          </cell>
          <cell r="C9181" t="str">
            <v>REGISTRO DE GAVETA BRUTO D= 40mm (1 1/2")</v>
          </cell>
          <cell r="D9181" t="str">
            <v>UN</v>
          </cell>
          <cell r="E9181">
            <v>98.04</v>
          </cell>
          <cell r="F9181" t="str">
            <v>SEINFRA</v>
          </cell>
        </row>
        <row r="9182">
          <cell r="B9182" t="str">
            <v>C2161</v>
          </cell>
          <cell r="C9182" t="str">
            <v>REGISTRO DE GAVETA BRUTO D= 50mm (2")</v>
          </cell>
          <cell r="D9182" t="str">
            <v>UN</v>
          </cell>
          <cell r="E9182">
            <v>125.68</v>
          </cell>
          <cell r="F9182" t="str">
            <v>SEINFRA</v>
          </cell>
        </row>
        <row r="9183">
          <cell r="B9183" t="str">
            <v>C2162</v>
          </cell>
          <cell r="C9183" t="str">
            <v>REGISTRO DE GAVETA BRUTO D= 65mm (2 1/2")</v>
          </cell>
          <cell r="D9183" t="str">
            <v>UN</v>
          </cell>
          <cell r="E9183">
            <v>245.06</v>
          </cell>
          <cell r="F9183" t="str">
            <v>SEINFRA</v>
          </cell>
        </row>
        <row r="9184">
          <cell r="B9184" t="str">
            <v>C2163</v>
          </cell>
          <cell r="C9184" t="str">
            <v>REGISTRO DE GAVETA BRUTO D= 80mm (3")</v>
          </cell>
          <cell r="D9184" t="str">
            <v>UN</v>
          </cell>
          <cell r="E9184">
            <v>330.09</v>
          </cell>
          <cell r="F9184" t="str">
            <v>SEINFRA</v>
          </cell>
        </row>
        <row r="9185">
          <cell r="B9185" t="str">
            <v>C2164</v>
          </cell>
          <cell r="C9185" t="str">
            <v>REGISTRO DE GAVETA BRUTO D=100mm (4")</v>
          </cell>
          <cell r="D9185" t="str">
            <v>UN</v>
          </cell>
          <cell r="E9185">
            <v>590.78</v>
          </cell>
          <cell r="F9185" t="str">
            <v>SEINFRA</v>
          </cell>
        </row>
        <row r="9186">
          <cell r="B9186" t="str">
            <v>C2165</v>
          </cell>
          <cell r="C9186" t="str">
            <v>REGISTRO DE GAVETA C/CANOPLA CROMADA D= 15mm (1/2")</v>
          </cell>
          <cell r="D9186" t="str">
            <v>UN</v>
          </cell>
          <cell r="E9186">
            <v>77.84</v>
          </cell>
          <cell r="F9186" t="str">
            <v>SEINFRA</v>
          </cell>
        </row>
        <row r="9187">
          <cell r="B9187" t="str">
            <v>C2166</v>
          </cell>
          <cell r="C9187" t="str">
            <v>REGISTRO DE GAVETA C/CANOPLA CROMADA D= 20mm (3/4")</v>
          </cell>
          <cell r="D9187" t="str">
            <v>UN</v>
          </cell>
          <cell r="E9187">
            <v>82.95</v>
          </cell>
          <cell r="F9187" t="str">
            <v>SEINFRA</v>
          </cell>
        </row>
        <row r="9188">
          <cell r="B9188" t="str">
            <v>C2167</v>
          </cell>
          <cell r="C9188" t="str">
            <v>REGISTRO DE GAVETA C/CANOPLA CROMADA D= 25mm (1")</v>
          </cell>
          <cell r="D9188" t="str">
            <v>UN</v>
          </cell>
          <cell r="E9188">
            <v>97.12</v>
          </cell>
          <cell r="F9188" t="str">
            <v>SEINFRA</v>
          </cell>
        </row>
        <row r="9189">
          <cell r="B9189" t="str">
            <v>C2168</v>
          </cell>
          <cell r="C9189" t="str">
            <v>REGISTRO DE GAVETA C/CANOPLA CROMADA D= 32mm (1 1/4")</v>
          </cell>
          <cell r="D9189" t="str">
            <v>UN</v>
          </cell>
          <cell r="E9189">
            <v>138.30000000000001</v>
          </cell>
          <cell r="F9189" t="str">
            <v>SEINFRA</v>
          </cell>
        </row>
        <row r="9190">
          <cell r="B9190" t="str">
            <v>C2169</v>
          </cell>
          <cell r="C9190" t="str">
            <v>REGISTRO DE GAVETA C/CANOPLA CROMADA D= 40mm (1 1/2")</v>
          </cell>
          <cell r="D9190" t="str">
            <v>UN</v>
          </cell>
          <cell r="E9190">
            <v>149.61000000000001</v>
          </cell>
          <cell r="F9190" t="str">
            <v>SEINFRA</v>
          </cell>
        </row>
        <row r="9191">
          <cell r="B9191" t="str">
            <v>C2171</v>
          </cell>
          <cell r="C9191" t="str">
            <v>REGISTRO DE PRESSÃO C/CANOPLA CROMADA D= 15mm (1/2")</v>
          </cell>
          <cell r="D9191" t="str">
            <v>UN</v>
          </cell>
          <cell r="E9191">
            <v>77.36</v>
          </cell>
          <cell r="F9191" t="str">
            <v>SEINFRA</v>
          </cell>
        </row>
        <row r="9192">
          <cell r="B9192" t="str">
            <v>C2172</v>
          </cell>
          <cell r="C9192" t="str">
            <v>REGISTRO DE PRESSÃO C/CANOPLA CROMADA D= 20mm (3/4")</v>
          </cell>
          <cell r="D9192" t="str">
            <v>UN</v>
          </cell>
          <cell r="E9192">
            <v>79.37</v>
          </cell>
          <cell r="F9192" t="str">
            <v>SEINFRA</v>
          </cell>
        </row>
        <row r="9193">
          <cell r="B9193" t="str">
            <v>C2170</v>
          </cell>
          <cell r="C9193" t="str">
            <v>REGISTRO DE PRESSAO C/CANOPLA CROMADA D=25MM (1")</v>
          </cell>
          <cell r="D9193" t="str">
            <v>UN</v>
          </cell>
          <cell r="E9193">
            <v>84.32</v>
          </cell>
          <cell r="F9193" t="str">
            <v>SEINFRA</v>
          </cell>
        </row>
        <row r="9194">
          <cell r="B9194" t="str">
            <v>C3601</v>
          </cell>
          <cell r="C9194" t="str">
            <v>REGISTRO DE PRESSÃO D=20mm (3/4") - PADRÃO POPULAR</v>
          </cell>
          <cell r="D9194" t="str">
            <v>UN</v>
          </cell>
          <cell r="E9194">
            <v>35.49</v>
          </cell>
          <cell r="F9194" t="str">
            <v>SEINFRA</v>
          </cell>
        </row>
        <row r="9195">
          <cell r="B9195" t="str">
            <v>C2173</v>
          </cell>
          <cell r="C9195" t="str">
            <v>REGISTRO DE RECALQUE NO PASSEIO D= 65mm (2 1/2")</v>
          </cell>
          <cell r="D9195" t="str">
            <v>UN</v>
          </cell>
          <cell r="E9195">
            <v>537.21</v>
          </cell>
          <cell r="F9195" t="str">
            <v>SEINFRA</v>
          </cell>
        </row>
        <row r="9196">
          <cell r="B9196" t="str">
            <v>C2177</v>
          </cell>
          <cell r="C9196" t="str">
            <v>REGISTRO GLOBO /FECHO RÁPIDO DE 3/4"</v>
          </cell>
          <cell r="D9196" t="str">
            <v>UN</v>
          </cell>
          <cell r="E9196">
            <v>52.8</v>
          </cell>
          <cell r="F9196" t="str">
            <v>SEINFRA</v>
          </cell>
        </row>
        <row r="9197">
          <cell r="B9197" t="str">
            <v>C2176</v>
          </cell>
          <cell r="C9197" t="str">
            <v>REGISTRO GLOBO /FECHO RÁPIDO DE 1"</v>
          </cell>
          <cell r="D9197" t="str">
            <v>UN</v>
          </cell>
          <cell r="E9197">
            <v>52.8</v>
          </cell>
          <cell r="F9197" t="str">
            <v>SEINFRA</v>
          </cell>
        </row>
        <row r="9198">
          <cell r="B9198" t="str">
            <v>C2175</v>
          </cell>
          <cell r="C9198" t="str">
            <v>REGISTRO GLOBO /FECHO RÁPIDO DE 1 1/4"</v>
          </cell>
          <cell r="D9198" t="str">
            <v>UN</v>
          </cell>
          <cell r="E9198">
            <v>70.430000000000007</v>
          </cell>
          <cell r="F9198" t="str">
            <v>SEINFRA</v>
          </cell>
        </row>
        <row r="9199">
          <cell r="B9199" t="str">
            <v>C2178</v>
          </cell>
          <cell r="C9199" t="str">
            <v>REGISTRO GLOBO/FECHO RÁPIDO DE 1 1/2"</v>
          </cell>
          <cell r="D9199" t="str">
            <v>UN</v>
          </cell>
          <cell r="E9199">
            <v>100.66</v>
          </cell>
          <cell r="F9199" t="str">
            <v>SEINFRA</v>
          </cell>
        </row>
        <row r="9200">
          <cell r="B9200" t="str">
            <v>C2174</v>
          </cell>
          <cell r="C9200" t="str">
            <v>REGISTRO GLOBO / FECHO RÁPIDO DE 2"</v>
          </cell>
          <cell r="D9200" t="str">
            <v>UN</v>
          </cell>
          <cell r="E9200">
            <v>110.76</v>
          </cell>
          <cell r="F9200" t="str">
            <v>SEINFRA</v>
          </cell>
        </row>
        <row r="9201">
          <cell r="B9201" t="str">
            <v>C4403</v>
          </cell>
          <cell r="C9201" t="str">
            <v>REGISTRO GLOBO / FECHO RÁPIDO DE 2 1/2"</v>
          </cell>
          <cell r="D9201" t="str">
            <v>UN</v>
          </cell>
          <cell r="E9201">
            <v>191.35</v>
          </cell>
          <cell r="F9201" t="str">
            <v>SEINFRA</v>
          </cell>
        </row>
        <row r="9202">
          <cell r="B9202" t="str">
            <v>C3695</v>
          </cell>
          <cell r="C9202" t="str">
            <v>REGISTRO GLOBO EM BRONZE ROSC. DE 3/4"</v>
          </cell>
          <cell r="D9202" t="str">
            <v>UN</v>
          </cell>
          <cell r="E9202">
            <v>62.56</v>
          </cell>
          <cell r="F9202" t="str">
            <v>SEINFRA</v>
          </cell>
        </row>
        <row r="9203">
          <cell r="B9203" t="str">
            <v>C3714</v>
          </cell>
          <cell r="C9203" t="str">
            <v>REGISTRO GLOBO EM BRONZE ROSC. DE 1"</v>
          </cell>
          <cell r="D9203" t="str">
            <v>UN</v>
          </cell>
          <cell r="E9203">
            <v>70.61</v>
          </cell>
          <cell r="F9203" t="str">
            <v>SEINFRA</v>
          </cell>
        </row>
        <row r="9204">
          <cell r="B9204" t="str">
            <v>C2684</v>
          </cell>
          <cell r="C9204" t="str">
            <v>VÁLVULA DE DESCARGA CROMADA C/CANOPLA LISA DE 32 OU 40mm</v>
          </cell>
          <cell r="D9204" t="str">
            <v>UN</v>
          </cell>
          <cell r="E9204">
            <v>187.12</v>
          </cell>
          <cell r="F9204" t="str">
            <v>SEINFRA</v>
          </cell>
        </row>
        <row r="9205">
          <cell r="B9205" t="str">
            <v>C2685</v>
          </cell>
          <cell r="C9205" t="str">
            <v>VÁLVULA DE DESCARGA CROMADA C/REGISTRO ACOPLADO DE 32 OU 40mm</v>
          </cell>
          <cell r="D9205" t="str">
            <v>UN</v>
          </cell>
          <cell r="E9205">
            <v>274.68</v>
          </cell>
          <cell r="F9205" t="str">
            <v>SEINFRA</v>
          </cell>
        </row>
        <row r="9206">
          <cell r="B9206" t="str">
            <v>C2686</v>
          </cell>
          <cell r="C9206" t="str">
            <v>VÁLVULA DE DESCARGA PVC RÍGIDO S/REGISTRO .ACOPLADO. D=50mm (1 1/2")</v>
          </cell>
          <cell r="D9206" t="str">
            <v>UN</v>
          </cell>
          <cell r="E9206">
            <v>143.80000000000001</v>
          </cell>
          <cell r="F9206" t="str">
            <v>SEINFRA</v>
          </cell>
        </row>
        <row r="9207">
          <cell r="B9207" t="str">
            <v>C2687</v>
          </cell>
          <cell r="C9207" t="str">
            <v>VÁLVULA DE FLUXO EM AÇO GALVANIZADO DE  (2 1/2")</v>
          </cell>
          <cell r="D9207" t="str">
            <v>UN</v>
          </cell>
          <cell r="E9207">
            <v>595.24</v>
          </cell>
          <cell r="F9207" t="str">
            <v>SEINFRA</v>
          </cell>
        </row>
        <row r="9208">
          <cell r="B9208" t="str">
            <v>C2688</v>
          </cell>
          <cell r="C9208" t="str">
            <v>VÁLVULA DE RETENÇÃO DE PÉ C/CRIVO D= 15mm (1/2")</v>
          </cell>
          <cell r="D9208" t="str">
            <v>UN</v>
          </cell>
          <cell r="E9208">
            <v>43.38</v>
          </cell>
          <cell r="F9208" t="str">
            <v>SEINFRA</v>
          </cell>
        </row>
        <row r="9209">
          <cell r="B9209" t="str">
            <v>C2689</v>
          </cell>
          <cell r="C9209" t="str">
            <v>VÁLVULA DE RETENÇÃO DE PÉ C/CRIVO D= 20mm (3/4")</v>
          </cell>
          <cell r="D9209" t="str">
            <v>UN</v>
          </cell>
          <cell r="E9209">
            <v>48.06</v>
          </cell>
          <cell r="F9209" t="str">
            <v>SEINFRA</v>
          </cell>
        </row>
        <row r="9210">
          <cell r="B9210" t="str">
            <v>C2690</v>
          </cell>
          <cell r="C9210" t="str">
            <v>VÁLVULA DE RETENÇÃO DE PÉ C/CRIVO D= 25mm (1")</v>
          </cell>
          <cell r="D9210" t="str">
            <v>UN</v>
          </cell>
          <cell r="E9210">
            <v>51.32</v>
          </cell>
          <cell r="F9210" t="str">
            <v>SEINFRA</v>
          </cell>
        </row>
        <row r="9211">
          <cell r="B9211" t="str">
            <v>C2691</v>
          </cell>
          <cell r="C9211" t="str">
            <v>VÁLVULA DE RETENÇÃO DE PÉ C/CRIVO D= 32mm (1 1/4")</v>
          </cell>
          <cell r="D9211" t="str">
            <v>UN</v>
          </cell>
          <cell r="E9211">
            <v>81.16</v>
          </cell>
          <cell r="F9211" t="str">
            <v>SEINFRA</v>
          </cell>
        </row>
        <row r="9212">
          <cell r="B9212" t="str">
            <v>C2692</v>
          </cell>
          <cell r="C9212" t="str">
            <v>VÁLVULA DE RETENÇÃO DE PÉ C/CRIVO D= 40mm (1 1/2")</v>
          </cell>
          <cell r="D9212" t="str">
            <v>UN</v>
          </cell>
          <cell r="E9212">
            <v>84.81</v>
          </cell>
          <cell r="F9212" t="str">
            <v>SEINFRA</v>
          </cell>
        </row>
        <row r="9213">
          <cell r="B9213" t="str">
            <v>C2693</v>
          </cell>
          <cell r="C9213" t="str">
            <v>VÁLVULA DE RETENÇÃO DE PÉ C/CRIVO D= 50mm (2")</v>
          </cell>
          <cell r="D9213" t="str">
            <v>UN</v>
          </cell>
          <cell r="E9213">
            <v>114.2</v>
          </cell>
          <cell r="F9213" t="str">
            <v>SEINFRA</v>
          </cell>
        </row>
        <row r="9214">
          <cell r="B9214" t="str">
            <v>C2694</v>
          </cell>
          <cell r="C9214" t="str">
            <v>VÁLVULA DE RETENÇÃO DE PÉ C/CRIVO D= 65mm (2 1/2")</v>
          </cell>
          <cell r="D9214" t="str">
            <v>UN</v>
          </cell>
          <cell r="E9214">
            <v>191.91</v>
          </cell>
          <cell r="F9214" t="str">
            <v>SEINFRA</v>
          </cell>
        </row>
        <row r="9215">
          <cell r="B9215" t="str">
            <v>C2695</v>
          </cell>
          <cell r="C9215" t="str">
            <v>VÁLVULA DE RETENÇÃO DE PÉ C/CRIVO D= 80mm (3")</v>
          </cell>
          <cell r="D9215" t="str">
            <v>UN</v>
          </cell>
          <cell r="E9215">
            <v>249.15</v>
          </cell>
          <cell r="F9215" t="str">
            <v>SEINFRA</v>
          </cell>
        </row>
        <row r="9216">
          <cell r="B9216" t="str">
            <v>C2696</v>
          </cell>
          <cell r="C9216" t="str">
            <v>VÁLVULA DE RETENÇÃO DE PÉ C/CRIVO D=100mm (4")</v>
          </cell>
          <cell r="D9216" t="str">
            <v>UN</v>
          </cell>
          <cell r="E9216">
            <v>420.6</v>
          </cell>
          <cell r="F9216" t="str">
            <v>SEINFRA</v>
          </cell>
        </row>
        <row r="9217">
          <cell r="B9217" t="str">
            <v>C4775</v>
          </cell>
          <cell r="C9217" t="str">
            <v>VÁLVULA DE RETENÇÃO DE PVC P/ ESGOTO D=150MM</v>
          </cell>
          <cell r="D9217" t="str">
            <v>UN</v>
          </cell>
          <cell r="E9217">
            <v>153.79</v>
          </cell>
          <cell r="F9217" t="str">
            <v>SEINFRA</v>
          </cell>
        </row>
        <row r="9218">
          <cell r="B9218" t="str">
            <v>C2707</v>
          </cell>
          <cell r="C9218" t="str">
            <v>VÁLVULA DE RETENÇÃO HORIZONTAL D= 15mm (1/2")</v>
          </cell>
          <cell r="D9218" t="str">
            <v>UN</v>
          </cell>
          <cell r="E9218">
            <v>57.67</v>
          </cell>
          <cell r="F9218" t="str">
            <v>SEINFRA</v>
          </cell>
        </row>
        <row r="9219">
          <cell r="B9219" t="str">
            <v>C2708</v>
          </cell>
          <cell r="C9219" t="str">
            <v>VÁLVULA DE RETENÇÃO HORIZONTAL D= 20mm (3/4")</v>
          </cell>
          <cell r="D9219" t="str">
            <v>UN</v>
          </cell>
          <cell r="E9219">
            <v>66.25</v>
          </cell>
          <cell r="F9219" t="str">
            <v>SEINFRA</v>
          </cell>
        </row>
        <row r="9220">
          <cell r="B9220" t="str">
            <v>C2709</v>
          </cell>
          <cell r="C9220" t="str">
            <v>VÁLVULA DE RETENÇÃO HORIZONTAL D= 25mm (1")</v>
          </cell>
          <cell r="D9220" t="str">
            <v>UN</v>
          </cell>
          <cell r="E9220">
            <v>83.75</v>
          </cell>
          <cell r="F9220" t="str">
            <v>SEINFRA</v>
          </cell>
        </row>
        <row r="9221">
          <cell r="B9221" t="str">
            <v>C2710</v>
          </cell>
          <cell r="C9221" t="str">
            <v>VÁLVULA DE RETENÇÃO HORIZONTAL D= 32mm (1 1/4")</v>
          </cell>
          <cell r="D9221" t="str">
            <v>UN</v>
          </cell>
          <cell r="E9221">
            <v>126.66</v>
          </cell>
          <cell r="F9221" t="str">
            <v>SEINFRA</v>
          </cell>
        </row>
        <row r="9222">
          <cell r="B9222" t="str">
            <v>C2711</v>
          </cell>
          <cell r="C9222" t="str">
            <v>VÁLVULA DE RETENÇÃO HORIZONTAL D= 40mm (1 1/2")</v>
          </cell>
          <cell r="D9222" t="str">
            <v>UN</v>
          </cell>
          <cell r="E9222">
            <v>138.35</v>
          </cell>
          <cell r="F9222" t="str">
            <v>SEINFRA</v>
          </cell>
        </row>
        <row r="9223">
          <cell r="B9223" t="str">
            <v>C2712</v>
          </cell>
          <cell r="C9223" t="str">
            <v>VÁLVULA DE RETENÇÃO HORIZONTAL D= 50mm (2")</v>
          </cell>
          <cell r="D9223" t="str">
            <v>UN</v>
          </cell>
          <cell r="E9223">
            <v>182.74</v>
          </cell>
          <cell r="F9223" t="str">
            <v>SEINFRA</v>
          </cell>
        </row>
        <row r="9224">
          <cell r="B9224" t="str">
            <v>C2713</v>
          </cell>
          <cell r="C9224" t="str">
            <v>VÁLVULA DE RETENÇÃO HORIZONTAL D= 65mm (2 1/2")</v>
          </cell>
          <cell r="D9224" t="str">
            <v>UN</v>
          </cell>
          <cell r="E9224">
            <v>259.13</v>
          </cell>
          <cell r="F9224" t="str">
            <v>SEINFRA</v>
          </cell>
        </row>
        <row r="9225">
          <cell r="B9225" t="str">
            <v>C2714</v>
          </cell>
          <cell r="C9225" t="str">
            <v>VÁLVULA DE RETENÇÃO HORIZONTAL D= 80mm (3")</v>
          </cell>
          <cell r="D9225" t="str">
            <v>UN</v>
          </cell>
          <cell r="E9225">
            <v>343.58</v>
          </cell>
          <cell r="F9225" t="str">
            <v>SEINFRA</v>
          </cell>
        </row>
        <row r="9226">
          <cell r="B9226" t="str">
            <v>C2706</v>
          </cell>
          <cell r="C9226" t="str">
            <v>VÁLVULA DE RETENÇÃO HORIZONTAL D= 100mm (4")</v>
          </cell>
          <cell r="D9226" t="str">
            <v>UN</v>
          </cell>
          <cell r="E9226">
            <v>522.91</v>
          </cell>
          <cell r="F9226" t="str">
            <v>SEINFRA</v>
          </cell>
        </row>
        <row r="9227">
          <cell r="B9227" t="str">
            <v>C2697</v>
          </cell>
          <cell r="C9227" t="str">
            <v>VÁLVULA DE RETENÇÃO HORIZ.OU VERT. D= 15mm (1/2")</v>
          </cell>
          <cell r="D9227" t="str">
            <v>UN</v>
          </cell>
          <cell r="E9227">
            <v>57.67</v>
          </cell>
          <cell r="F9227" t="str">
            <v>SEINFRA</v>
          </cell>
        </row>
        <row r="9228">
          <cell r="B9228" t="str">
            <v>C2698</v>
          </cell>
          <cell r="C9228" t="str">
            <v>VÁLVULA DE RETENÇÃO HORIZ.OU VERT. D= 20mm (3/4")</v>
          </cell>
          <cell r="D9228" t="str">
            <v>UN</v>
          </cell>
          <cell r="E9228">
            <v>66.25</v>
          </cell>
          <cell r="F9228" t="str">
            <v>SEINFRA</v>
          </cell>
        </row>
        <row r="9229">
          <cell r="B9229" t="str">
            <v>C2699</v>
          </cell>
          <cell r="C9229" t="str">
            <v>VÁLVULA DE RETENÇÃO HORIZ.OU VERT. D= 25mm (1")</v>
          </cell>
          <cell r="D9229" t="str">
            <v>UN</v>
          </cell>
          <cell r="E9229">
            <v>83.75</v>
          </cell>
          <cell r="F9229" t="str">
            <v>SEINFRA</v>
          </cell>
        </row>
        <row r="9230">
          <cell r="B9230" t="str">
            <v>C2700</v>
          </cell>
          <cell r="C9230" t="str">
            <v>VÁLVULA DE RETENÇÃO HORIZ.OU VERT. D= 32mm (1 1/4")</v>
          </cell>
          <cell r="D9230" t="str">
            <v>UN</v>
          </cell>
          <cell r="E9230">
            <v>126.66</v>
          </cell>
          <cell r="F9230" t="str">
            <v>SEINFRA</v>
          </cell>
        </row>
        <row r="9231">
          <cell r="B9231" t="str">
            <v>C2701</v>
          </cell>
          <cell r="C9231" t="str">
            <v>VÁLVULA DE RETENÇÃO HORIZ.OU VERT. D= 40mm (1 1/2")</v>
          </cell>
          <cell r="D9231" t="str">
            <v>UN</v>
          </cell>
          <cell r="E9231">
            <v>138.35</v>
          </cell>
          <cell r="F9231" t="str">
            <v>SEINFRA</v>
          </cell>
        </row>
        <row r="9232">
          <cell r="B9232" t="str">
            <v>C2702</v>
          </cell>
          <cell r="C9232" t="str">
            <v>VÁLVULA DE RETENÇÃO HORIZ.OU VERT. D= 50mm (2")</v>
          </cell>
          <cell r="D9232" t="str">
            <v>UN</v>
          </cell>
          <cell r="E9232">
            <v>182.74</v>
          </cell>
          <cell r="F9232" t="str">
            <v>SEINFRA</v>
          </cell>
        </row>
        <row r="9233">
          <cell r="B9233" t="str">
            <v>C2703</v>
          </cell>
          <cell r="C9233" t="str">
            <v>VÁLVULA DE RETENÇÃO HORIZ.OU VERT. D= 65mm (2 1/2")</v>
          </cell>
          <cell r="D9233" t="str">
            <v>UN</v>
          </cell>
          <cell r="E9233">
            <v>259.13</v>
          </cell>
          <cell r="F9233" t="str">
            <v>SEINFRA</v>
          </cell>
        </row>
        <row r="9234">
          <cell r="B9234" t="str">
            <v>C2704</v>
          </cell>
          <cell r="C9234" t="str">
            <v>VÁLVULA DE RETENÇÃO HORIZ.OU VERT. D= 80mm (3")</v>
          </cell>
          <cell r="D9234" t="str">
            <v>UN</v>
          </cell>
          <cell r="E9234">
            <v>343.58</v>
          </cell>
          <cell r="F9234" t="str">
            <v>SEINFRA</v>
          </cell>
        </row>
        <row r="9235">
          <cell r="B9235" t="str">
            <v>C2705</v>
          </cell>
          <cell r="C9235" t="str">
            <v>VÁLVULA DE RETENÇÃO HORIZ.OU VERT. D=100mm (4")</v>
          </cell>
          <cell r="D9235" t="str">
            <v>UN</v>
          </cell>
          <cell r="E9235">
            <v>522.91</v>
          </cell>
          <cell r="F9235" t="str">
            <v>SEINFRA</v>
          </cell>
        </row>
        <row r="9236">
          <cell r="B9236" t="str">
            <v>C4005</v>
          </cell>
          <cell r="C9236" t="str">
            <v>VÁLVULA ELETRÔNICA CROMADA P/ MICTÓRIO</v>
          </cell>
          <cell r="D9236" t="str">
            <v>UN</v>
          </cell>
          <cell r="E9236">
            <v>192.11</v>
          </cell>
          <cell r="F9236" t="str">
            <v>SEINFRA</v>
          </cell>
        </row>
        <row r="9237">
          <cell r="B9237" t="str">
            <v>C3715</v>
          </cell>
          <cell r="C9237" t="str">
            <v>VÁLVULA MOTORIZADA DE 2 VIAS ROSC. DE 3/4"</v>
          </cell>
          <cell r="D9237" t="str">
            <v>UN</v>
          </cell>
          <cell r="E9237">
            <v>252.41</v>
          </cell>
          <cell r="F9237" t="str">
            <v>SEINFRA</v>
          </cell>
        </row>
        <row r="9238">
          <cell r="B9238" t="str">
            <v>C3716</v>
          </cell>
          <cell r="C9238" t="str">
            <v>VÁLVULA MOTORIZADA DE 2 VIAS ROSC. DE 1"</v>
          </cell>
          <cell r="D9238" t="str">
            <v>UN</v>
          </cell>
          <cell r="E9238">
            <v>266.47000000000003</v>
          </cell>
          <cell r="F9238" t="str">
            <v>SEINFRA</v>
          </cell>
        </row>
        <row r="9239">
          <cell r="B9239" t="str">
            <v>LOUÇAS, METAIS E ACESSÓRIOS</v>
          </cell>
          <cell r="C9239">
            <v>0</v>
          </cell>
          <cell r="D9239">
            <v>0</v>
          </cell>
          <cell r="E9239">
            <v>31373.25</v>
          </cell>
          <cell r="F9239" t="str">
            <v>SEINFRA</v>
          </cell>
        </row>
        <row r="9240">
          <cell r="B9240" t="str">
            <v>C0091</v>
          </cell>
          <cell r="C9240" t="str">
            <v>APARELHO MISTURADOR P/PIA TIPO MESA</v>
          </cell>
          <cell r="D9240" t="str">
            <v>UN</v>
          </cell>
          <cell r="E9240">
            <v>310.64</v>
          </cell>
          <cell r="F9240" t="str">
            <v>SEINFRA</v>
          </cell>
        </row>
        <row r="9241">
          <cell r="B9241" t="str">
            <v>C0092</v>
          </cell>
          <cell r="C9241" t="str">
            <v>APARELHO MISTURADOR P/PIA TIPO PAREDE</v>
          </cell>
          <cell r="D9241" t="str">
            <v>UN</v>
          </cell>
          <cell r="E9241">
            <v>248.62</v>
          </cell>
          <cell r="F9241" t="str">
            <v>SEINFRA</v>
          </cell>
        </row>
        <row r="9242">
          <cell r="B9242" t="str">
            <v>C0225</v>
          </cell>
          <cell r="C9242" t="str">
            <v>ARMÁRIO DE EMBUTIR C/ESPELHO (45x60)cm</v>
          </cell>
          <cell r="D9242" t="str">
            <v>UN</v>
          </cell>
          <cell r="E9242">
            <v>118.9</v>
          </cell>
          <cell r="F9242" t="str">
            <v>SEINFRA</v>
          </cell>
        </row>
        <row r="9243">
          <cell r="B9243" t="str">
            <v>C0348</v>
          </cell>
          <cell r="C9243" t="str">
            <v>BACIA DE LOUÇA BRANCA C/CAIXA ACOPLADA</v>
          </cell>
          <cell r="D9243" t="str">
            <v>UN</v>
          </cell>
          <cell r="E9243">
            <v>592.86</v>
          </cell>
          <cell r="F9243" t="str">
            <v>SEINFRA</v>
          </cell>
        </row>
        <row r="9244">
          <cell r="B9244" t="str">
            <v>C0349</v>
          </cell>
          <cell r="C9244" t="str">
            <v>BACIA DE LOUÇA BRANCA C/CAIXA ACOPLADA, ENTRADA HORIZONTAL</v>
          </cell>
          <cell r="D9244" t="str">
            <v>UN</v>
          </cell>
          <cell r="E9244">
            <v>437.94</v>
          </cell>
          <cell r="F9244" t="str">
            <v>SEINFRA</v>
          </cell>
        </row>
        <row r="9245">
          <cell r="B9245" t="str">
            <v>C3247</v>
          </cell>
          <cell r="C9245" t="str">
            <v>BACIA DE LOUÇA BRANCA P/ CRIANÇA, INCLUSIVE TAMPA</v>
          </cell>
          <cell r="D9245" t="str">
            <v>UN</v>
          </cell>
          <cell r="E9245">
            <v>355.51</v>
          </cell>
          <cell r="F9245" t="str">
            <v>SEINFRA</v>
          </cell>
        </row>
        <row r="9246">
          <cell r="B9246" t="str">
            <v>C0350</v>
          </cell>
          <cell r="C9246" t="str">
            <v>BACIA SIFONADA DE LOUÇA BRANCA C/ACESSÓRIOS E TUBO DE LIGAÇÃO</v>
          </cell>
          <cell r="D9246" t="str">
            <v>UN</v>
          </cell>
          <cell r="E9246">
            <v>259.45999999999998</v>
          </cell>
          <cell r="F9246" t="str">
            <v>SEINFRA</v>
          </cell>
        </row>
        <row r="9247">
          <cell r="B9247" t="str">
            <v>C0351</v>
          </cell>
          <cell r="C9247" t="str">
            <v>BACIA TURCA DE LOUÇA BRANCA</v>
          </cell>
          <cell r="D9247" t="str">
            <v>UN</v>
          </cell>
          <cell r="E9247">
            <v>590.16</v>
          </cell>
          <cell r="F9247" t="str">
            <v>SEINFRA</v>
          </cell>
        </row>
        <row r="9248">
          <cell r="B9248" t="str">
            <v>C0355</v>
          </cell>
          <cell r="C9248" t="str">
            <v>BANCADA DE GRANITO C/ 2  CUBAS LOUÇAS, S/ACESSÓRIOS (1.60x0.60)m</v>
          </cell>
          <cell r="D9248" t="str">
            <v>UN</v>
          </cell>
          <cell r="E9248">
            <v>666.38</v>
          </cell>
          <cell r="F9248" t="str">
            <v>SEINFRA</v>
          </cell>
        </row>
        <row r="9249">
          <cell r="B9249" t="str">
            <v>C0356</v>
          </cell>
          <cell r="C9249" t="str">
            <v>BANCADA DE GRANITO C/ 3 CUBAS DE LOUÇAS, S/ACESSÓRIOS (2.00x0.60)m</v>
          </cell>
          <cell r="D9249" t="str">
            <v>UN</v>
          </cell>
          <cell r="E9249">
            <v>878.63</v>
          </cell>
          <cell r="F9249" t="str">
            <v>SEINFRA</v>
          </cell>
        </row>
        <row r="9250">
          <cell r="B9250" t="str">
            <v>C0357</v>
          </cell>
          <cell r="C9250" t="str">
            <v>BANCADA DE GRANITO (OUTRAS CORES) E= 3cm (COLOCADO)</v>
          </cell>
          <cell r="D9250" t="str">
            <v>M2</v>
          </cell>
          <cell r="E9250">
            <v>392.13</v>
          </cell>
          <cell r="F9250" t="str">
            <v>SEINFRA</v>
          </cell>
        </row>
        <row r="9251">
          <cell r="B9251" t="str">
            <v>C4068</v>
          </cell>
          <cell r="C9251" t="str">
            <v>BANCADA DE GRANITO CINZA E=2cm</v>
          </cell>
          <cell r="D9251" t="str">
            <v>M2</v>
          </cell>
          <cell r="E9251">
            <v>237.08</v>
          </cell>
          <cell r="F9251" t="str">
            <v>SEINFRA</v>
          </cell>
        </row>
        <row r="9252">
          <cell r="B9252" t="str">
            <v>C4069</v>
          </cell>
          <cell r="C9252" t="str">
            <v>BANCADA DE GRANITO (OUTRAS CORES) ESP. = 2cm (COLOCADO)</v>
          </cell>
          <cell r="D9252" t="str">
            <v>M2</v>
          </cell>
          <cell r="E9252">
            <v>284.73</v>
          </cell>
          <cell r="F9252" t="str">
            <v>SEINFRA</v>
          </cell>
        </row>
        <row r="9253">
          <cell r="B9253" t="str">
            <v>C0358</v>
          </cell>
          <cell r="C9253" t="str">
            <v>BANCADA DE GRANITO PRETO C/BOLEAMENTO DUPLO (COLOCADO)</v>
          </cell>
          <cell r="D9253" t="str">
            <v>M2</v>
          </cell>
          <cell r="E9253">
            <v>819.99</v>
          </cell>
          <cell r="F9253" t="str">
            <v>SEINFRA</v>
          </cell>
        </row>
        <row r="9254">
          <cell r="B9254" t="str">
            <v>C0359</v>
          </cell>
          <cell r="C9254" t="str">
            <v>BANCADA DE MÁRMORE  LARG.= 0.60m  ESP.= 3cm</v>
          </cell>
          <cell r="D9254" t="str">
            <v>M</v>
          </cell>
          <cell r="E9254">
            <v>171.64</v>
          </cell>
          <cell r="F9254" t="str">
            <v>SEINFRA</v>
          </cell>
        </row>
        <row r="9255">
          <cell r="B9255" t="str">
            <v>C3996</v>
          </cell>
          <cell r="C9255" t="str">
            <v>BANCADA EM GRANITO P/ LAVATÓRIO, INCL. LOUÇA BRANCA E ACESSÓRIOS</v>
          </cell>
          <cell r="D9255" t="str">
            <v>CJ</v>
          </cell>
          <cell r="E9255">
            <v>742.35</v>
          </cell>
          <cell r="F9255" t="str">
            <v>SEINFRA</v>
          </cell>
        </row>
        <row r="9256">
          <cell r="B9256" t="str">
            <v>C3997</v>
          </cell>
          <cell r="C9256" t="str">
            <v>BANCADA EM GRANITO P/ PIA DE COZINHA, INCL. CUBA DE AÇO INOX  E ACESSÓRIOS</v>
          </cell>
          <cell r="D9256" t="str">
            <v>CJ</v>
          </cell>
          <cell r="E9256">
            <v>798.35</v>
          </cell>
          <cell r="F9256" t="str">
            <v>SEINFRA</v>
          </cell>
        </row>
        <row r="9257">
          <cell r="B9257" t="str">
            <v>C3670</v>
          </cell>
          <cell r="C9257" t="str">
            <v>BANHEIRA HOSPITALAR C/ TAMPO E CUBA DE AÇO INOX DIMENSÃO 1800X600MM</v>
          </cell>
          <cell r="D9257" t="str">
            <v>UN</v>
          </cell>
          <cell r="E9257">
            <v>1732.93</v>
          </cell>
          <cell r="F9257" t="str">
            <v>SEINFRA</v>
          </cell>
        </row>
        <row r="9258">
          <cell r="B9258" t="str">
            <v>C0386</v>
          </cell>
          <cell r="C9258" t="str">
            <v>BEBEDOURO EM AÇO INOX COM 1,60m</v>
          </cell>
          <cell r="D9258" t="str">
            <v>UN</v>
          </cell>
          <cell r="E9258">
            <v>1899.88</v>
          </cell>
          <cell r="F9258" t="str">
            <v>SEINFRA</v>
          </cell>
        </row>
        <row r="9259">
          <cell r="B9259" t="str">
            <v>C0515</v>
          </cell>
          <cell r="C9259" t="str">
            <v>CABIDE DE LOUÇA BRANCA C/DOIS GANCHOS</v>
          </cell>
          <cell r="D9259" t="str">
            <v>UN</v>
          </cell>
          <cell r="E9259">
            <v>40.35</v>
          </cell>
          <cell r="F9259" t="str">
            <v>SEINFRA</v>
          </cell>
        </row>
        <row r="9260">
          <cell r="B9260" t="str">
            <v>C0516</v>
          </cell>
          <cell r="C9260" t="str">
            <v>CABIDE DE LOUÇA BRANCA C/ UM GANCHO</v>
          </cell>
          <cell r="D9260" t="str">
            <v>UN</v>
          </cell>
          <cell r="E9260">
            <v>45.26</v>
          </cell>
          <cell r="F9260" t="str">
            <v>SEINFRA</v>
          </cell>
        </row>
        <row r="9261">
          <cell r="B9261" t="str">
            <v>C0599</v>
          </cell>
          <cell r="C9261" t="str">
            <v>CAIXA DE DESCARGA DE EMBUTIR C/REGISTRO INCORPORADO</v>
          </cell>
          <cell r="D9261" t="str">
            <v>UN</v>
          </cell>
          <cell r="E9261">
            <v>271.85000000000002</v>
          </cell>
          <cell r="F9261" t="str">
            <v>SEINFRA</v>
          </cell>
        </row>
        <row r="9262">
          <cell r="B9262" t="str">
            <v>C0600</v>
          </cell>
          <cell r="C9262" t="str">
            <v>CAIXA DE DESCARGA PLÁSTICA DE SOBREPOR</v>
          </cell>
          <cell r="D9262" t="str">
            <v>UN</v>
          </cell>
          <cell r="E9262">
            <v>127.98</v>
          </cell>
          <cell r="F9262" t="str">
            <v>SEINFRA</v>
          </cell>
        </row>
        <row r="9263">
          <cell r="B9263" t="str">
            <v>C3513</v>
          </cell>
          <cell r="C9263" t="str">
            <v>CHUVEIRO CROMADO C/ ARTICULAÇÃO</v>
          </cell>
          <cell r="D9263" t="str">
            <v>UN</v>
          </cell>
          <cell r="E9263">
            <v>91.86</v>
          </cell>
          <cell r="F9263" t="str">
            <v>SEINFRA</v>
          </cell>
        </row>
        <row r="9264">
          <cell r="B9264" t="str">
            <v>C0797</v>
          </cell>
          <cell r="C9264" t="str">
            <v>CHUVEIRO PLÁSTICO (INSTALADO)</v>
          </cell>
          <cell r="D9264" t="str">
            <v>UN</v>
          </cell>
          <cell r="E9264">
            <v>11.03</v>
          </cell>
          <cell r="F9264" t="str">
            <v>SEINFRA</v>
          </cell>
        </row>
        <row r="9265">
          <cell r="B9265" t="str">
            <v>C3671</v>
          </cell>
          <cell r="C9265" t="str">
            <v>CONE PARA EXPURGO EM AÇO INOX COM TAMPA E GRELHA - L=500MM X C=500MM, ALTURA ATÉ 300MM E SAÍDA D=100MM</v>
          </cell>
          <cell r="D9265" t="str">
            <v>UN</v>
          </cell>
          <cell r="E9265">
            <v>814.18</v>
          </cell>
          <cell r="F9265" t="str">
            <v>SEINFRA</v>
          </cell>
        </row>
        <row r="9266">
          <cell r="B9266">
            <v>0</v>
          </cell>
          <cell r="C9266">
            <v>0</v>
          </cell>
          <cell r="D9266">
            <v>0</v>
          </cell>
          <cell r="E9266">
            <v>0</v>
          </cell>
          <cell r="F9266" t="str">
            <v>SEINFRA</v>
          </cell>
        </row>
        <row r="9267">
          <cell r="B9267" t="str">
            <v>C0985</v>
          </cell>
          <cell r="C9267" t="str">
            <v>CUBA DE INOX PARA BANCADA,COMPLETA</v>
          </cell>
          <cell r="D9267" t="str">
            <v>UN</v>
          </cell>
          <cell r="E9267">
            <v>287.45</v>
          </cell>
          <cell r="F9267" t="str">
            <v>SEINFRA</v>
          </cell>
        </row>
        <row r="9268">
          <cell r="B9268" t="str">
            <v>C4770</v>
          </cell>
          <cell r="C9268" t="str">
            <v>CUBA DE LOUÇA BRANCA DE SOBREPOR, D=41CM, S/ TORNEIRA C/ ACESSÓRIOS</v>
          </cell>
          <cell r="D9268" t="str">
            <v>UN</v>
          </cell>
          <cell r="E9268">
            <v>313.64999999999998</v>
          </cell>
          <cell r="F9268" t="str">
            <v>SEINFRA</v>
          </cell>
        </row>
        <row r="9269">
          <cell r="B9269" t="str">
            <v>C0986</v>
          </cell>
          <cell r="C9269" t="str">
            <v>CUBA DE LOUÇA DE EMBUTIR C/ TORNEIRA E ACESSÓRIOS</v>
          </cell>
          <cell r="D9269" t="str">
            <v>UN</v>
          </cell>
          <cell r="E9269">
            <v>315.39</v>
          </cell>
          <cell r="F9269" t="str">
            <v>SEINFRA</v>
          </cell>
        </row>
        <row r="9270">
          <cell r="B9270" t="str">
            <v>C4821</v>
          </cell>
          <cell r="C9270" t="str">
            <v>CUBA DE LOUÇA DE EMBUTIR S/TORNEIRA C/ACESSÓRIOS</v>
          </cell>
          <cell r="D9270" t="str">
            <v>UN</v>
          </cell>
          <cell r="E9270">
            <v>249.25</v>
          </cell>
          <cell r="F9270" t="str">
            <v>SEINFRA</v>
          </cell>
        </row>
        <row r="9271">
          <cell r="B9271" t="str">
            <v>C1151</v>
          </cell>
          <cell r="C9271" t="str">
            <v>DUCHA P/ WC CROMADO (INSTALADO)</v>
          </cell>
          <cell r="D9271" t="str">
            <v>UN</v>
          </cell>
          <cell r="E9271">
            <v>62.43</v>
          </cell>
          <cell r="F9271" t="str">
            <v>SEINFRA</v>
          </cell>
        </row>
        <row r="9272">
          <cell r="B9272" t="str">
            <v>C1241</v>
          </cell>
          <cell r="C9272" t="str">
            <v>ENGATE CROMADO (INSTALADO)</v>
          </cell>
          <cell r="D9272" t="str">
            <v>UN</v>
          </cell>
          <cell r="E9272">
            <v>18.93</v>
          </cell>
          <cell r="F9272" t="str">
            <v>SEINFRA</v>
          </cell>
        </row>
        <row r="9273">
          <cell r="B9273" t="str">
            <v>C1242</v>
          </cell>
          <cell r="C9273" t="str">
            <v>ENGATE PLÁSTICO (INSTALADO)</v>
          </cell>
          <cell r="D9273" t="str">
            <v>UN</v>
          </cell>
          <cell r="E9273">
            <v>7.81</v>
          </cell>
          <cell r="F9273" t="str">
            <v>SEINFRA</v>
          </cell>
        </row>
        <row r="9274">
          <cell r="B9274" t="str">
            <v>C4835</v>
          </cell>
          <cell r="C9274" t="str">
            <v>ESPELHO CRISTAL, ESPESSURA 4MM, COM PARAFUSOS DE FIXAÇÃO, SEM MOLDURA</v>
          </cell>
          <cell r="D9274" t="str">
            <v>M2</v>
          </cell>
          <cell r="E9274">
            <v>400.49</v>
          </cell>
          <cell r="F9274" t="str">
            <v>SEINFRA</v>
          </cell>
        </row>
        <row r="9275">
          <cell r="B9275" t="str">
            <v>C1283</v>
          </cell>
          <cell r="C9275" t="str">
            <v>ESPELHO TIPO CRISMETAL,MOD.P/WC (INSTALADO)</v>
          </cell>
          <cell r="D9275" t="str">
            <v>UN</v>
          </cell>
          <cell r="E9275">
            <v>82.85</v>
          </cell>
          <cell r="F9275" t="str">
            <v>SEINFRA</v>
          </cell>
        </row>
        <row r="9276">
          <cell r="B9276" t="str">
            <v>C3669</v>
          </cell>
          <cell r="C9276" t="str">
            <v>LAVA OLHOS DE EMERGÊNCIA C/ CUBA FLEXÍVEL E CHUVEIRO P/ LABORATÓRIO</v>
          </cell>
          <cell r="D9276" t="str">
            <v>UN</v>
          </cell>
          <cell r="E9276">
            <v>1142.8499999999999</v>
          </cell>
          <cell r="F9276" t="str">
            <v>SEINFRA</v>
          </cell>
        </row>
        <row r="9277">
          <cell r="B9277" t="str">
            <v>C3003</v>
          </cell>
          <cell r="C9277" t="str">
            <v>LAVATÓRIO C/TAMPÃO DE MÁRMORE C/ 1 CUBA DE LOUÇA</v>
          </cell>
          <cell r="D9277" t="str">
            <v>UN</v>
          </cell>
          <cell r="E9277">
            <v>219.39</v>
          </cell>
          <cell r="F9277" t="str">
            <v>SEINFRA</v>
          </cell>
        </row>
        <row r="9278">
          <cell r="B9278" t="str">
            <v>C1618</v>
          </cell>
          <cell r="C9278" t="str">
            <v>LAVATÓRIO DE LOUÇA BRANCA C/COLUNA, C/ TORNEIRA E ACESSÓRIOS</v>
          </cell>
          <cell r="D9278" t="str">
            <v>UN</v>
          </cell>
          <cell r="E9278">
            <v>458.91</v>
          </cell>
          <cell r="F9278" t="str">
            <v>SEINFRA</v>
          </cell>
        </row>
        <row r="9279">
          <cell r="B9279" t="str">
            <v>C1619</v>
          </cell>
          <cell r="C9279" t="str">
            <v>LAVATÓRIO DE LOUÇA BRANCA S/COLUNA C/TORNEIRA E ACESSÓRIOS</v>
          </cell>
          <cell r="D9279" t="str">
            <v>UN</v>
          </cell>
          <cell r="E9279">
            <v>346.94</v>
          </cell>
          <cell r="F9279" t="str">
            <v>SEINFRA</v>
          </cell>
        </row>
        <row r="9280">
          <cell r="B9280" t="str">
            <v>C3004</v>
          </cell>
          <cell r="C9280" t="str">
            <v>LAVATÓRIO DE LOUÇA BRANCA S/COLUNA C/TORNEIRA DE METAL E ACESSÓRIOS - PADRÃO POPULAR</v>
          </cell>
          <cell r="D9280" t="str">
            <v>UN</v>
          </cell>
          <cell r="E9280">
            <v>215.26</v>
          </cell>
          <cell r="F9280" t="str">
            <v>SEINFRA</v>
          </cell>
        </row>
        <row r="9281">
          <cell r="B9281">
            <v>0</v>
          </cell>
          <cell r="C9281">
            <v>0</v>
          </cell>
          <cell r="D9281">
            <v>0</v>
          </cell>
          <cell r="E9281">
            <v>0</v>
          </cell>
          <cell r="F9281" t="str">
            <v>SEINFRA</v>
          </cell>
        </row>
        <row r="9282">
          <cell r="B9282" t="str">
            <v>C3598</v>
          </cell>
          <cell r="C9282" t="str">
            <v>LAVATÓRIO DE LOUÇA BRANCA S/COLUNA C/TORNEIRA PLÁSTICA E ACESSÓRIOS - PADRÃO POPULAR</v>
          </cell>
          <cell r="D9282" t="str">
            <v>UN</v>
          </cell>
          <cell r="E9282">
            <v>189.59</v>
          </cell>
          <cell r="F9282" t="str">
            <v>SEINFRA</v>
          </cell>
        </row>
        <row r="9283">
          <cell r="B9283">
            <v>0</v>
          </cell>
          <cell r="C9283">
            <v>0</v>
          </cell>
          <cell r="D9283">
            <v>0</v>
          </cell>
          <cell r="E9283">
            <v>0</v>
          </cell>
          <cell r="F9283" t="str">
            <v>SEINFRA</v>
          </cell>
        </row>
        <row r="9284">
          <cell r="B9284" t="str">
            <v>C1793</v>
          </cell>
          <cell r="C9284" t="str">
            <v>MICTÓRIO COLETIVO DE AÇO INOXIDÁVEL</v>
          </cell>
          <cell r="D9284" t="str">
            <v>M</v>
          </cell>
          <cell r="E9284">
            <v>668.2</v>
          </cell>
          <cell r="F9284" t="str">
            <v>SEINFRA</v>
          </cell>
        </row>
        <row r="9285">
          <cell r="B9285" t="str">
            <v>C1792</v>
          </cell>
          <cell r="C9285" t="str">
            <v>MICTORIO DE LOUÇA BRANCA</v>
          </cell>
          <cell r="D9285" t="str">
            <v>UN</v>
          </cell>
          <cell r="E9285">
            <v>360.76</v>
          </cell>
          <cell r="F9285" t="str">
            <v>SEINFRA</v>
          </cell>
        </row>
        <row r="9286">
          <cell r="B9286" t="str">
            <v>C3593</v>
          </cell>
          <cell r="C9286" t="str">
            <v>MUTIRÃO MISTO - BACIA SIFONADA DE LOUÇA BRANCA C/ACESSÓRIOS</v>
          </cell>
          <cell r="D9286" t="str">
            <v>UN</v>
          </cell>
          <cell r="E9286">
            <v>189.16</v>
          </cell>
          <cell r="F9286" t="str">
            <v>SEINFRA</v>
          </cell>
        </row>
        <row r="9287">
          <cell r="B9287" t="str">
            <v>C3596</v>
          </cell>
          <cell r="C9287" t="str">
            <v>MUTIRÃO MISTO - CAIXA DE DESCARGA PLASTICA DE SOBREPOR</v>
          </cell>
          <cell r="D9287" t="str">
            <v>UN</v>
          </cell>
          <cell r="E9287">
            <v>90.23</v>
          </cell>
          <cell r="F9287" t="str">
            <v>SEINFRA</v>
          </cell>
        </row>
        <row r="9288">
          <cell r="B9288" t="str">
            <v>C3597</v>
          </cell>
          <cell r="C9288" t="str">
            <v>MUTIRÃO MISTO - LAVATÓRIO DE LOUÇA BRANCA S/COLUNA C/TORNEIRA PLÁSTICA E ACESSÓRIOS</v>
          </cell>
          <cell r="D9288" t="str">
            <v>UN</v>
          </cell>
          <cell r="E9288">
            <v>149.66</v>
          </cell>
          <cell r="F9288" t="str">
            <v>SEINFRA</v>
          </cell>
        </row>
        <row r="9289">
          <cell r="B9289">
            <v>0</v>
          </cell>
          <cell r="C9289">
            <v>0</v>
          </cell>
          <cell r="D9289">
            <v>0</v>
          </cell>
          <cell r="E9289">
            <v>0</v>
          </cell>
          <cell r="F9289" t="str">
            <v>SEINFRA</v>
          </cell>
        </row>
        <row r="9290">
          <cell r="B9290" t="str">
            <v>C3602</v>
          </cell>
          <cell r="C9290" t="str">
            <v>MUTIRÃO MISTO - PIA DE COZINHA EM CIMENTO (1,20x0,50)m</v>
          </cell>
          <cell r="D9290" t="str">
            <v>UN</v>
          </cell>
          <cell r="E9290">
            <v>94.31</v>
          </cell>
          <cell r="F9290" t="str">
            <v>SEINFRA</v>
          </cell>
        </row>
        <row r="9291">
          <cell r="B9291" t="str">
            <v>C3594</v>
          </cell>
          <cell r="C9291" t="str">
            <v>MUTIRÃO MISTO - TANQUE DE LAVAR DE CIMENTO (1.00X0.50)m COMPLETA</v>
          </cell>
          <cell r="D9291" t="str">
            <v>UN</v>
          </cell>
          <cell r="E9291">
            <v>123.67</v>
          </cell>
          <cell r="F9291" t="str">
            <v>SEINFRA</v>
          </cell>
        </row>
        <row r="9292">
          <cell r="B9292" t="str">
            <v>C1898</v>
          </cell>
          <cell r="C9292" t="str">
            <v>PEÇAS DE APOIO DEFICIENTES C/TUBO INOX  P/WC'S</v>
          </cell>
          <cell r="D9292" t="str">
            <v>M</v>
          </cell>
          <cell r="E9292">
            <v>203.01</v>
          </cell>
          <cell r="F9292" t="str">
            <v>SEINFRA</v>
          </cell>
        </row>
        <row r="9293">
          <cell r="B9293" t="str">
            <v>C3017</v>
          </cell>
          <cell r="C9293" t="str">
            <v>PIA DE AÇO INOX  (1.20x0.60)m C/ 1 CUBA E ACESSÓRIOS</v>
          </cell>
          <cell r="D9293" t="str">
            <v>UN</v>
          </cell>
          <cell r="E9293">
            <v>460.96</v>
          </cell>
          <cell r="F9293" t="str">
            <v>SEINFRA</v>
          </cell>
        </row>
        <row r="9294">
          <cell r="B9294" t="str">
            <v>C1903</v>
          </cell>
          <cell r="C9294" t="str">
            <v>PIA DE AÇO INOX. (1.50X0.58)m C/ 1 CUBA E ACESSÓRIOS</v>
          </cell>
          <cell r="D9294" t="str">
            <v>UN</v>
          </cell>
          <cell r="E9294">
            <v>596.59</v>
          </cell>
          <cell r="F9294" t="str">
            <v>SEINFRA</v>
          </cell>
        </row>
        <row r="9295">
          <cell r="B9295" t="str">
            <v>C3018</v>
          </cell>
          <cell r="C9295" t="str">
            <v>PIA DE AÇO INOX  (2.20x0.60)m C/ 1 CUBA E ACESSÓRIOS</v>
          </cell>
          <cell r="D9295" t="str">
            <v>UN</v>
          </cell>
          <cell r="E9295">
            <v>779.8</v>
          </cell>
          <cell r="F9295" t="str">
            <v>SEINFRA</v>
          </cell>
        </row>
        <row r="9296">
          <cell r="B9296" t="str">
            <v>C3019</v>
          </cell>
          <cell r="C9296" t="str">
            <v>PIA DE AÇO INOX (3.00x0.60)m  C/ 1 CUBA  E  ACESSÓRIOS</v>
          </cell>
          <cell r="D9296" t="str">
            <v>UN</v>
          </cell>
          <cell r="E9296">
            <v>1336.4</v>
          </cell>
          <cell r="F9296" t="str">
            <v>SEINFRA</v>
          </cell>
        </row>
        <row r="9297">
          <cell r="B9297" t="str">
            <v>C1902</v>
          </cell>
          <cell r="C9297" t="str">
            <v>PIA DE AÇO INOX  (2.00X0.58)m  C/ 2 CUBAS E ACESSÓRIOS</v>
          </cell>
          <cell r="D9297" t="str">
            <v>UN</v>
          </cell>
          <cell r="E9297">
            <v>1042.26</v>
          </cell>
          <cell r="F9297" t="str">
            <v>SEINFRA</v>
          </cell>
        </row>
        <row r="9298">
          <cell r="B9298" t="str">
            <v>C3020</v>
          </cell>
          <cell r="C9298" t="str">
            <v>PIA DE AÇO INOX (4.20X0.60)m C/ 2 CUBAS E ACESSÓRIOS</v>
          </cell>
          <cell r="D9298" t="str">
            <v>UN</v>
          </cell>
          <cell r="E9298">
            <v>2164.91</v>
          </cell>
          <cell r="F9298" t="str">
            <v>SEINFRA</v>
          </cell>
        </row>
        <row r="9299">
          <cell r="B9299" t="str">
            <v>C3603</v>
          </cell>
          <cell r="C9299" t="str">
            <v>PIA DE COZINHA EM CIMENTO (1,20x0,50)m - PADRÃO POPULAR</v>
          </cell>
          <cell r="D9299" t="str">
            <v>UN</v>
          </cell>
          <cell r="E9299">
            <v>108.26</v>
          </cell>
          <cell r="F9299" t="str">
            <v>SEINFRA</v>
          </cell>
        </row>
        <row r="9300">
          <cell r="B9300" t="str">
            <v>C3021</v>
          </cell>
          <cell r="C9300" t="str">
            <v>PIA DE COZINHA EM MARMORITE 1,00x0,50m COMP. - PADRÃO POPULAR</v>
          </cell>
          <cell r="D9300" t="str">
            <v>UN</v>
          </cell>
          <cell r="E9300">
            <v>171.3</v>
          </cell>
          <cell r="F9300" t="str">
            <v>SEINFRA</v>
          </cell>
        </row>
        <row r="9301">
          <cell r="B9301" t="str">
            <v>C1997</v>
          </cell>
          <cell r="C9301" t="str">
            <v>PORTA-PAPEL DE LOUCA BRANCA (15X15)cm</v>
          </cell>
          <cell r="D9301" t="str">
            <v>UN</v>
          </cell>
          <cell r="E9301">
            <v>56.3</v>
          </cell>
          <cell r="F9301" t="str">
            <v>SEINFRA</v>
          </cell>
        </row>
        <row r="9302">
          <cell r="B9302" t="str">
            <v>C4670</v>
          </cell>
          <cell r="C9302" t="str">
            <v>PORTA PAPEL METÁLICO</v>
          </cell>
          <cell r="D9302" t="str">
            <v>UN</v>
          </cell>
          <cell r="E9302">
            <v>28.72</v>
          </cell>
          <cell r="F9302" t="str">
            <v>SEINFRA</v>
          </cell>
        </row>
        <row r="9303">
          <cell r="B9303" t="str">
            <v>C4825</v>
          </cell>
          <cell r="C9303" t="str">
            <v>PORTA PAPEL TOALHA (DISPENSER)EM ABS</v>
          </cell>
          <cell r="D9303" t="str">
            <v>UN</v>
          </cell>
          <cell r="E9303">
            <v>47.33</v>
          </cell>
          <cell r="F9303" t="str">
            <v>SEINFRA</v>
          </cell>
        </row>
        <row r="9304">
          <cell r="B9304" t="str">
            <v>C1990</v>
          </cell>
          <cell r="C9304" t="str">
            <v>PORTA SABÃO LÍQUIDO DE VIDRO (INSTALAD0)</v>
          </cell>
          <cell r="D9304" t="str">
            <v>UN</v>
          </cell>
          <cell r="E9304">
            <v>37.82</v>
          </cell>
          <cell r="F9304" t="str">
            <v>SEINFRA</v>
          </cell>
        </row>
        <row r="9305">
          <cell r="B9305" t="str">
            <v>C1995</v>
          </cell>
          <cell r="C9305" t="str">
            <v>PORTA TOALHA DE LOUÇA BRANCA</v>
          </cell>
          <cell r="D9305" t="str">
            <v>UN</v>
          </cell>
          <cell r="E9305">
            <v>67.849999999999994</v>
          </cell>
          <cell r="F9305" t="str">
            <v>SEINFRA</v>
          </cell>
        </row>
        <row r="9306">
          <cell r="B9306" t="str">
            <v>C1996</v>
          </cell>
          <cell r="C9306" t="str">
            <v>PORTA TOALHA DE PAPEL - METALICO (INSTALADO)</v>
          </cell>
          <cell r="D9306" t="str">
            <v>UN</v>
          </cell>
          <cell r="E9306">
            <v>40.119999999999997</v>
          </cell>
          <cell r="F9306" t="str">
            <v>SEINFRA</v>
          </cell>
        </row>
        <row r="9307">
          <cell r="B9307" t="str">
            <v>C2255</v>
          </cell>
          <cell r="C9307" t="str">
            <v>SABONETEIRA DE LOUÇA BRANCA  (7.5X15)cm</v>
          </cell>
          <cell r="D9307" t="str">
            <v>UN</v>
          </cell>
          <cell r="E9307">
            <v>52.2</v>
          </cell>
          <cell r="F9307" t="str">
            <v>SEINFRA</v>
          </cell>
        </row>
        <row r="9308">
          <cell r="B9308" t="str">
            <v>C2254</v>
          </cell>
          <cell r="C9308" t="str">
            <v>SABONETEIRA DE LOUÇA BRANCA  (15X15)cm S/ALÇA</v>
          </cell>
          <cell r="D9308" t="str">
            <v>UN</v>
          </cell>
          <cell r="E9308">
            <v>55.3</v>
          </cell>
          <cell r="F9308" t="str">
            <v>SEINFRA</v>
          </cell>
        </row>
        <row r="9309">
          <cell r="B9309" t="str">
            <v>C4671</v>
          </cell>
          <cell r="C9309" t="str">
            <v>SABONETEIRA METÁLICA</v>
          </cell>
          <cell r="D9309" t="str">
            <v>UN</v>
          </cell>
          <cell r="E9309">
            <v>32.22</v>
          </cell>
          <cell r="F9309" t="str">
            <v>SEINFRA</v>
          </cell>
        </row>
        <row r="9310">
          <cell r="B9310" t="str">
            <v>C2271</v>
          </cell>
          <cell r="C9310" t="str">
            <v>SIFÃO CROMADO 1" X 1 1/2" (INSTALADO)</v>
          </cell>
          <cell r="D9310" t="str">
            <v>UN</v>
          </cell>
          <cell r="E9310">
            <v>112.07</v>
          </cell>
          <cell r="F9310" t="str">
            <v>SEINFRA</v>
          </cell>
        </row>
        <row r="9311">
          <cell r="B9311" t="str">
            <v>C2270</v>
          </cell>
          <cell r="C9311" t="str">
            <v>SIFÃO CROMADO 1 1/4" X 2" (INSTALADO)</v>
          </cell>
          <cell r="D9311" t="str">
            <v>UN</v>
          </cell>
          <cell r="E9311">
            <v>117.14</v>
          </cell>
          <cell r="F9311" t="str">
            <v>SEINFRA</v>
          </cell>
        </row>
        <row r="9312">
          <cell r="B9312" t="str">
            <v>C2272</v>
          </cell>
          <cell r="C9312" t="str">
            <v>SIFÃO DE PVC RÍGIDO D= 2"  (INSTALADO)</v>
          </cell>
          <cell r="D9312" t="str">
            <v>UN</v>
          </cell>
          <cell r="E9312">
            <v>21.57</v>
          </cell>
          <cell r="F9312" t="str">
            <v>SEINFRA</v>
          </cell>
        </row>
        <row r="9313">
          <cell r="B9313" t="str">
            <v>C2294</v>
          </cell>
          <cell r="C9313" t="str">
            <v>SUPORTE DE MÁRMORE P/FILTROS</v>
          </cell>
          <cell r="D9313" t="str">
            <v>UN</v>
          </cell>
          <cell r="E9313">
            <v>68.02</v>
          </cell>
          <cell r="F9313" t="str">
            <v>SEINFRA</v>
          </cell>
        </row>
        <row r="9314">
          <cell r="B9314" t="str">
            <v>C2302</v>
          </cell>
          <cell r="C9314" t="str">
            <v>TAMPO DE AÇO INOX P/ BANCADAS</v>
          </cell>
          <cell r="D9314" t="str">
            <v>M2</v>
          </cell>
          <cell r="E9314">
            <v>409.07</v>
          </cell>
          <cell r="F9314" t="str">
            <v>SEINFRA</v>
          </cell>
        </row>
        <row r="9315">
          <cell r="B9315" t="str">
            <v>C2311</v>
          </cell>
          <cell r="C9315" t="str">
            <v>TANQUE DE AÇO INOXIDÁVEL</v>
          </cell>
          <cell r="D9315" t="str">
            <v>UN</v>
          </cell>
          <cell r="E9315">
            <v>529.08000000000004</v>
          </cell>
          <cell r="F9315" t="str">
            <v>SEINFRA</v>
          </cell>
        </row>
        <row r="9316">
          <cell r="B9316" t="str">
            <v>C3059</v>
          </cell>
          <cell r="C9316" t="str">
            <v>TANQUE DE LAVAR DE CIMENTO (1.00x0.50)m COMPLETA C/ TORNEIRA DE METAL - PADRÃO POPULAR</v>
          </cell>
          <cell r="D9316" t="str">
            <v>UN</v>
          </cell>
          <cell r="E9316">
            <v>155.75</v>
          </cell>
          <cell r="F9316" t="str">
            <v>SEINFRA</v>
          </cell>
        </row>
        <row r="9317">
          <cell r="B9317">
            <v>0</v>
          </cell>
          <cell r="C9317">
            <v>0</v>
          </cell>
          <cell r="D9317">
            <v>0</v>
          </cell>
          <cell r="E9317">
            <v>0</v>
          </cell>
          <cell r="F9317" t="str">
            <v>SEINFRA</v>
          </cell>
        </row>
        <row r="9318">
          <cell r="B9318" t="str">
            <v>C3595</v>
          </cell>
          <cell r="C9318" t="str">
            <v>TANQUE DE LAVAR DE CIMENTO (1.00X0.50)m COMPLETA C/ TORNEIRA DE PLÁSTICO - PADRÃO POPULAR</v>
          </cell>
          <cell r="D9318" t="str">
            <v>UN</v>
          </cell>
          <cell r="E9318">
            <v>136.36000000000001</v>
          </cell>
          <cell r="F9318" t="str">
            <v>SEINFRA</v>
          </cell>
        </row>
        <row r="9319">
          <cell r="B9319">
            <v>0</v>
          </cell>
          <cell r="C9319">
            <v>0</v>
          </cell>
          <cell r="D9319">
            <v>0</v>
          </cell>
          <cell r="E9319">
            <v>0</v>
          </cell>
          <cell r="F9319" t="str">
            <v>SEINFRA</v>
          </cell>
        </row>
        <row r="9320">
          <cell r="B9320" t="str">
            <v>C2312</v>
          </cell>
          <cell r="C9320" t="str">
            <v>TANQUE DE LOUÇA C/COLUNA</v>
          </cell>
          <cell r="D9320" t="str">
            <v>UN</v>
          </cell>
          <cell r="E9320">
            <v>533.53</v>
          </cell>
          <cell r="F9320" t="str">
            <v>SEINFRA</v>
          </cell>
        </row>
        <row r="9321">
          <cell r="B9321" t="str">
            <v>C3682</v>
          </cell>
          <cell r="C9321" t="str">
            <v>TANQUE LAVANDERIA EM AÇO INOX C/CUBA E ESFREGADOR DIMENSÃO 1200X600X200MM</v>
          </cell>
          <cell r="D9321" t="str">
            <v>UN</v>
          </cell>
          <cell r="E9321">
            <v>1150.43</v>
          </cell>
          <cell r="F9321" t="str">
            <v>SEINFRA</v>
          </cell>
        </row>
        <row r="9322">
          <cell r="B9322">
            <v>0</v>
          </cell>
          <cell r="C9322">
            <v>0</v>
          </cell>
          <cell r="D9322">
            <v>0</v>
          </cell>
          <cell r="E9322">
            <v>0</v>
          </cell>
          <cell r="F9322" t="str">
            <v>SEINFRA</v>
          </cell>
        </row>
        <row r="9323">
          <cell r="B9323" t="str">
            <v>C2313</v>
          </cell>
          <cell r="C9323" t="str">
            <v>TANQUE PRÉ-MOLDADO DE CONCRETO (0.80X0.70)m</v>
          </cell>
          <cell r="D9323" t="str">
            <v>UN</v>
          </cell>
          <cell r="E9323">
            <v>191.6</v>
          </cell>
          <cell r="F9323" t="str">
            <v>SEINFRA</v>
          </cell>
        </row>
        <row r="9324">
          <cell r="B9324" t="str">
            <v>C2496</v>
          </cell>
          <cell r="C9324" t="str">
            <v>TORNEIRA CIRÚRGICA (INSTALADO)</v>
          </cell>
          <cell r="D9324" t="str">
            <v>UN</v>
          </cell>
          <cell r="E9324">
            <v>342.08</v>
          </cell>
          <cell r="F9324" t="str">
            <v>SEINFRA</v>
          </cell>
        </row>
        <row r="9325">
          <cell r="B9325" t="str">
            <v>C2502</v>
          </cell>
          <cell r="C9325" t="str">
            <v>TORNEIRA DE FECHAMENTO AUTOMÁTICO</v>
          </cell>
          <cell r="D9325" t="str">
            <v>UN</v>
          </cell>
          <cell r="E9325">
            <v>149.46</v>
          </cell>
          <cell r="F9325" t="str">
            <v>SEINFRA</v>
          </cell>
        </row>
        <row r="9326">
          <cell r="B9326" t="str">
            <v>C2503</v>
          </cell>
          <cell r="C9326" t="str">
            <v xml:space="preserve">TORNEIRA DE PAREDE C/ FOTO SENSOR </v>
          </cell>
          <cell r="D9326" t="str">
            <v>UN</v>
          </cell>
          <cell r="E9326">
            <v>519.71</v>
          </cell>
          <cell r="F9326" t="str">
            <v>SEINFRA</v>
          </cell>
        </row>
        <row r="9327">
          <cell r="B9327" t="str">
            <v>C4820</v>
          </cell>
          <cell r="C9327" t="str">
            <v>TORNEIRA DE PAREDE P/ PIA, ACABAMENTO CROMADO, C/ BICA MÓVEL E AREJADOR, 1/2 " OU 3/4 "</v>
          </cell>
          <cell r="D9327" t="str">
            <v>UN</v>
          </cell>
          <cell r="E9327">
            <v>90.38</v>
          </cell>
          <cell r="F9327" t="str">
            <v>SEINFRA</v>
          </cell>
        </row>
        <row r="9328">
          <cell r="B9328">
            <v>0</v>
          </cell>
          <cell r="C9328">
            <v>0</v>
          </cell>
          <cell r="D9328">
            <v>0</v>
          </cell>
          <cell r="E9328">
            <v>0</v>
          </cell>
          <cell r="F9328" t="str">
            <v>SEINFRA</v>
          </cell>
        </row>
        <row r="9329">
          <cell r="B9329" t="str">
            <v>C2504</v>
          </cell>
          <cell r="C9329" t="str">
            <v>TORNEIRA DE PRESSÃO CROMADA LONGA P/PIA</v>
          </cell>
          <cell r="D9329" t="str">
            <v>UN</v>
          </cell>
          <cell r="E9329">
            <v>95.09</v>
          </cell>
          <cell r="F9329" t="str">
            <v>SEINFRA</v>
          </cell>
        </row>
        <row r="9330">
          <cell r="B9330" t="str">
            <v>C2505</v>
          </cell>
          <cell r="C9330" t="str">
            <v>TORNEIRA DE PRESSÃO CROMADA USO GERAL</v>
          </cell>
          <cell r="D9330" t="str">
            <v>UN</v>
          </cell>
          <cell r="E9330">
            <v>49.17</v>
          </cell>
          <cell r="F9330" t="str">
            <v>SEINFRA</v>
          </cell>
        </row>
        <row r="9331">
          <cell r="B9331" t="str">
            <v>C2506</v>
          </cell>
          <cell r="C9331" t="str">
            <v>TORNEIRA DE PRESSÃO P/JARDIM DE 3/4"</v>
          </cell>
          <cell r="D9331" t="str">
            <v>UN</v>
          </cell>
          <cell r="E9331">
            <v>27.89</v>
          </cell>
          <cell r="F9331" t="str">
            <v>SEINFRA</v>
          </cell>
        </row>
        <row r="9332">
          <cell r="B9332" t="str">
            <v>C3998</v>
          </cell>
          <cell r="C9332" t="str">
            <v>TORNEIRA ELETRÔNICA C/ ANTI-VANDALISMO, P/ LAVATÓRIO DE BANCADA</v>
          </cell>
          <cell r="D9332" t="str">
            <v>UN</v>
          </cell>
          <cell r="E9332">
            <v>184.37</v>
          </cell>
          <cell r="F9332" t="str">
            <v>SEINFRA</v>
          </cell>
        </row>
        <row r="9333">
          <cell r="B9333" t="str">
            <v>C3999</v>
          </cell>
          <cell r="C9333" t="str">
            <v>TORNEIRA ELETRÔNICA C/ ANTI-VANDALISMO, P/ PIA DE COZINHA</v>
          </cell>
          <cell r="D9333" t="str">
            <v>UN</v>
          </cell>
          <cell r="E9333">
            <v>223.67</v>
          </cell>
          <cell r="F9333" t="str">
            <v>SEINFRA</v>
          </cell>
        </row>
        <row r="9334">
          <cell r="B9334" t="str">
            <v>C4000</v>
          </cell>
          <cell r="C9334" t="str">
            <v>TORNEIRA TIPO JARDIM CROMADA</v>
          </cell>
          <cell r="D9334" t="str">
            <v>UN</v>
          </cell>
          <cell r="E9334">
            <v>57.6</v>
          </cell>
          <cell r="F9334" t="str">
            <v>SEINFRA</v>
          </cell>
        </row>
        <row r="9335">
          <cell r="B9335" t="str">
            <v>EQUIPAMENTOS</v>
          </cell>
          <cell r="C9335">
            <v>0</v>
          </cell>
          <cell r="D9335">
            <v>0</v>
          </cell>
          <cell r="E9335">
            <v>95788.26</v>
          </cell>
          <cell r="F9335" t="str">
            <v>SEINFRA</v>
          </cell>
        </row>
        <row r="9336">
          <cell r="B9336" t="str">
            <v>C0001</v>
          </cell>
          <cell r="C9336" t="str">
            <v>ABRIGO P/ HIDRANTE C/MANGUEIRA E ESGUICHO DE LATÃO</v>
          </cell>
          <cell r="D9336" t="str">
            <v>UN</v>
          </cell>
          <cell r="E9336">
            <v>1625.99</v>
          </cell>
          <cell r="F9336" t="str">
            <v>SEINFRA</v>
          </cell>
        </row>
        <row r="9337">
          <cell r="B9337" t="str">
            <v>C0010</v>
          </cell>
          <cell r="C9337" t="str">
            <v>ACIONADOR MANUAL, TIPO "QUEBRA VIDRO", MOD.EUROTRON/SIMILAR</v>
          </cell>
          <cell r="D9337" t="str">
            <v>UN</v>
          </cell>
          <cell r="E9337">
            <v>47.85</v>
          </cell>
          <cell r="F9337" t="str">
            <v>SEINFRA</v>
          </cell>
        </row>
        <row r="9338">
          <cell r="B9338" t="str">
            <v>C0100</v>
          </cell>
          <cell r="C9338" t="str">
            <v>AQUECEDOR À GÁS EM CAIXA DE FERRO ESMALTADO</v>
          </cell>
          <cell r="D9338" t="str">
            <v>UN</v>
          </cell>
          <cell r="E9338">
            <v>2977.4</v>
          </cell>
          <cell r="F9338" t="str">
            <v>SEINFRA</v>
          </cell>
        </row>
        <row r="9339">
          <cell r="B9339" t="str">
            <v>C0332</v>
          </cell>
          <cell r="C9339" t="str">
            <v>AUTOMÁTICO DE BOIA</v>
          </cell>
          <cell r="D9339" t="str">
            <v>UN</v>
          </cell>
          <cell r="E9339">
            <v>66.09</v>
          </cell>
          <cell r="F9339" t="str">
            <v>SEINFRA</v>
          </cell>
        </row>
        <row r="9340">
          <cell r="B9340" t="str">
            <v>C0385</v>
          </cell>
          <cell r="C9340" t="str">
            <v>BATERIA SELADA 12V/7.5AH, P/LUMINÁRIAS AUTÔNOMAS</v>
          </cell>
          <cell r="D9340" t="str">
            <v>UN</v>
          </cell>
          <cell r="E9340">
            <v>237.75</v>
          </cell>
          <cell r="F9340" t="str">
            <v>SEINFRA</v>
          </cell>
        </row>
        <row r="9341">
          <cell r="B9341" t="str">
            <v>C0389</v>
          </cell>
          <cell r="C9341" t="str">
            <v>BLOCO LUMINOSO AUTÔNOMO, INDICADOR DE SETA, MOD. UNITRON/SIMILAR</v>
          </cell>
          <cell r="D9341" t="str">
            <v>UN</v>
          </cell>
          <cell r="E9341">
            <v>241.72</v>
          </cell>
          <cell r="F9341" t="str">
            <v>SEINFRA</v>
          </cell>
        </row>
        <row r="9342">
          <cell r="B9342" t="str">
            <v>C1802</v>
          </cell>
          <cell r="C9342" t="str">
            <v>BOMBA CENTRÍFUGA DE 1/4 CV, INCLUSIVE MAT.DE SUCÇÃO</v>
          </cell>
          <cell r="D9342" t="str">
            <v>UN</v>
          </cell>
          <cell r="E9342">
            <v>584.28</v>
          </cell>
          <cell r="F9342" t="str">
            <v>SEINFRA</v>
          </cell>
        </row>
        <row r="9343">
          <cell r="B9343" t="str">
            <v>C0442</v>
          </cell>
          <cell r="C9343" t="str">
            <v>BOMBA CENTRÍFUGA DE 1/3 CV, INCLUSIVE MAT.DE SUCÇÃO</v>
          </cell>
          <cell r="D9343" t="str">
            <v>UN</v>
          </cell>
          <cell r="E9343">
            <v>530.62</v>
          </cell>
          <cell r="F9343" t="str">
            <v>SEINFRA</v>
          </cell>
        </row>
        <row r="9344">
          <cell r="B9344" t="str">
            <v>C0441</v>
          </cell>
          <cell r="C9344" t="str">
            <v>BOMBA CENTRÍFUGA DE 1/2 CV, INCLUSIVE MAT.DE SUCCÃO</v>
          </cell>
          <cell r="D9344" t="str">
            <v>UN</v>
          </cell>
          <cell r="E9344">
            <v>542.32000000000005</v>
          </cell>
          <cell r="F9344" t="str">
            <v>SEINFRA</v>
          </cell>
        </row>
        <row r="9345">
          <cell r="B9345" t="str">
            <v>C0443</v>
          </cell>
          <cell r="C9345" t="str">
            <v>BOMBA CENTRÍFUGA DE 1 CV, INCLUSIVE MAT.DE SUCÇÃO</v>
          </cell>
          <cell r="D9345" t="str">
            <v>UN</v>
          </cell>
          <cell r="E9345">
            <v>835.34</v>
          </cell>
          <cell r="F9345" t="str">
            <v>SEINFRA</v>
          </cell>
        </row>
        <row r="9346">
          <cell r="B9346" t="str">
            <v>C0444</v>
          </cell>
          <cell r="C9346" t="str">
            <v>BOMBA CENTRÍFUGA DE 1 1/2 CV, INCLUSIVE MAT.DE SUCÇÃO</v>
          </cell>
          <cell r="D9346" t="str">
            <v>UN</v>
          </cell>
          <cell r="E9346">
            <v>1034.21</v>
          </cell>
          <cell r="F9346" t="str">
            <v>SEINFRA</v>
          </cell>
        </row>
        <row r="9347">
          <cell r="B9347" t="str">
            <v>C0445</v>
          </cell>
          <cell r="C9347" t="str">
            <v>BOMBA CENTRÍFUGA DE 2 CV, INCLUSIVE MAT.DE SUCÇÃO</v>
          </cell>
          <cell r="D9347" t="str">
            <v>UN</v>
          </cell>
          <cell r="E9347">
            <v>1284.33</v>
          </cell>
          <cell r="F9347" t="str">
            <v>SEINFRA</v>
          </cell>
        </row>
        <row r="9348">
          <cell r="B9348" t="str">
            <v>C0446</v>
          </cell>
          <cell r="C9348" t="str">
            <v>BOMBA CENTRÍFUGA DE 3 CV, INCLUSIVE MAT.DE SUCÇÃO</v>
          </cell>
          <cell r="D9348" t="str">
            <v>UN</v>
          </cell>
          <cell r="E9348">
            <v>1393.8</v>
          </cell>
          <cell r="F9348" t="str">
            <v>SEINFRA</v>
          </cell>
        </row>
        <row r="9349">
          <cell r="B9349" t="str">
            <v>C0447</v>
          </cell>
          <cell r="C9349" t="str">
            <v>BOMBA CENTRÍFUGA DE 5 CV, INCLUSIVE MAT.DE SUCÇÃO</v>
          </cell>
          <cell r="D9349" t="str">
            <v>UN</v>
          </cell>
          <cell r="E9349">
            <v>1884.53</v>
          </cell>
          <cell r="F9349" t="str">
            <v>SEINFRA</v>
          </cell>
        </row>
        <row r="9350">
          <cell r="B9350" t="str">
            <v>C0448</v>
          </cell>
          <cell r="C9350" t="str">
            <v>BOMBA CENTRÍFUGA P/ PRESSURIZAÇÃO/HIDRANTE 10 CV</v>
          </cell>
          <cell r="D9350" t="str">
            <v>UN</v>
          </cell>
          <cell r="E9350">
            <v>2531.42</v>
          </cell>
          <cell r="F9350" t="str">
            <v>SEINFRA</v>
          </cell>
        </row>
        <row r="9351">
          <cell r="B9351" t="str">
            <v>C0449</v>
          </cell>
          <cell r="C9351" t="str">
            <v>BOMBA CENTRÍFUGA P/ PRESSURIZAÇÃO/HIDRANTE 15 CV</v>
          </cell>
          <cell r="D9351" t="str">
            <v>UN</v>
          </cell>
          <cell r="E9351">
            <v>2809.42</v>
          </cell>
          <cell r="F9351" t="str">
            <v>SEINFRA</v>
          </cell>
        </row>
        <row r="9352">
          <cell r="B9352" t="str">
            <v>C0451</v>
          </cell>
          <cell r="C9352" t="str">
            <v>BOMBA CENTRÍFUGA P/ PRESSURUZAÇÃO/HIDRANTE 20 CV</v>
          </cell>
          <cell r="D9352" t="str">
            <v>UN</v>
          </cell>
          <cell r="E9352">
            <v>4280.92</v>
          </cell>
          <cell r="F9352" t="str">
            <v>SEINFRA</v>
          </cell>
        </row>
        <row r="9353">
          <cell r="B9353" t="str">
            <v>C0450</v>
          </cell>
          <cell r="C9353" t="str">
            <v>BOMBA CENTRÍFUGA P/ PRESSURIZAÇÃO/HIDRANTE 25 CV</v>
          </cell>
          <cell r="D9353" t="str">
            <v>UN</v>
          </cell>
          <cell r="E9353">
            <v>5131.6499999999996</v>
          </cell>
          <cell r="F9353" t="str">
            <v>SEINFRA</v>
          </cell>
        </row>
        <row r="9354">
          <cell r="B9354" t="str">
            <v>C0455</v>
          </cell>
          <cell r="C9354" t="str">
            <v>BOMBA INJETORA DE 1/3 CV, MONOSÁFICA, INCL.MAT. SUCÇÃO</v>
          </cell>
          <cell r="D9354" t="str">
            <v>UN</v>
          </cell>
          <cell r="E9354">
            <v>1023.38</v>
          </cell>
          <cell r="F9354" t="str">
            <v>SEINFRA</v>
          </cell>
        </row>
        <row r="9355">
          <cell r="B9355" t="str">
            <v>C0454</v>
          </cell>
          <cell r="C9355" t="str">
            <v>BOMBA INJETORA DE 1/2 CV, MONOFÁSICA INCL. MAT. SUCÇÃO</v>
          </cell>
          <cell r="D9355" t="str">
            <v>UN</v>
          </cell>
          <cell r="E9355">
            <v>1050.98</v>
          </cell>
          <cell r="F9355" t="str">
            <v>SEINFRA</v>
          </cell>
        </row>
        <row r="9356">
          <cell r="B9356" t="str">
            <v>C0459</v>
          </cell>
          <cell r="C9356" t="str">
            <v>BOMBA INJETORA DE 3/4 CV, MONOFÁSICA INCL. MAT. SUCÇÃO</v>
          </cell>
          <cell r="D9356" t="str">
            <v>UN</v>
          </cell>
          <cell r="E9356">
            <v>1228.8900000000001</v>
          </cell>
          <cell r="F9356" t="str">
            <v>SEINFRA</v>
          </cell>
        </row>
        <row r="9357">
          <cell r="B9357" t="str">
            <v>C0453</v>
          </cell>
          <cell r="C9357" t="str">
            <v>BOMBA INJETORA DE 1 CV, TRIFÁSICA INCL. MAT. SUCÇÃO</v>
          </cell>
          <cell r="D9357" t="str">
            <v>UN</v>
          </cell>
          <cell r="E9357">
            <v>1387.59</v>
          </cell>
          <cell r="F9357" t="str">
            <v>SEINFRA</v>
          </cell>
        </row>
        <row r="9358">
          <cell r="B9358" t="str">
            <v>C0452</v>
          </cell>
          <cell r="C9358" t="str">
            <v>BOMBA INJETORA DE 1 1/2 CV, TRIFÁSICA INCL. MAT. SUCÇÃO</v>
          </cell>
          <cell r="D9358" t="str">
            <v>UN</v>
          </cell>
          <cell r="E9358">
            <v>1638.83</v>
          </cell>
          <cell r="F9358" t="str">
            <v>SEINFRA</v>
          </cell>
        </row>
        <row r="9359">
          <cell r="B9359" t="str">
            <v>C0457</v>
          </cell>
          <cell r="C9359" t="str">
            <v>BOMBA INJETORA DE 2 CV, TRIFÁSICA INCL. MAT. SUCÇÃO</v>
          </cell>
          <cell r="D9359" t="str">
            <v>UN</v>
          </cell>
          <cell r="E9359">
            <v>1757.89</v>
          </cell>
          <cell r="F9359" t="str">
            <v>SEINFRA</v>
          </cell>
        </row>
        <row r="9360">
          <cell r="B9360" t="str">
            <v>C0456</v>
          </cell>
          <cell r="C9360" t="str">
            <v>BOMBA INJETORA DE 2 1/2 CV, TRIFÁSICA INCL. MAT. SUCÇÃO</v>
          </cell>
          <cell r="D9360" t="str">
            <v>UN</v>
          </cell>
          <cell r="E9360">
            <v>1808.61</v>
          </cell>
          <cell r="F9360" t="str">
            <v>SEINFRA</v>
          </cell>
        </row>
        <row r="9361">
          <cell r="B9361" t="str">
            <v>C0458</v>
          </cell>
          <cell r="C9361" t="str">
            <v>BOMBA INJETORA DE 3 CV, TRIFÁSICA INCL. MAT. SUCÇÃO</v>
          </cell>
          <cell r="D9361" t="str">
            <v>UN</v>
          </cell>
          <cell r="E9361">
            <v>1892.61</v>
          </cell>
          <cell r="F9361" t="str">
            <v>SEINFRA</v>
          </cell>
        </row>
        <row r="9362">
          <cell r="B9362" t="str">
            <v>C0460</v>
          </cell>
          <cell r="C9362" t="str">
            <v>BOMBA INJETORA DE 7.5 CV, INCLUSIVE MAT. DE SUCÇÃO</v>
          </cell>
          <cell r="D9362" t="str">
            <v>UN</v>
          </cell>
          <cell r="E9362">
            <v>2857.05</v>
          </cell>
          <cell r="F9362" t="str">
            <v>SEINFRA</v>
          </cell>
        </row>
        <row r="9363">
          <cell r="B9363" t="str">
            <v>C0729</v>
          </cell>
          <cell r="C9363" t="str">
            <v>CASA DE BOMBAS(1.5X1.5)m,  EM ALVENARIA E CONCRETO</v>
          </cell>
          <cell r="D9363" t="str">
            <v>UN</v>
          </cell>
          <cell r="E9363">
            <v>772.45</v>
          </cell>
          <cell r="F9363" t="str">
            <v>SEINFRA</v>
          </cell>
        </row>
        <row r="9364">
          <cell r="B9364" t="str">
            <v>C0732</v>
          </cell>
          <cell r="C9364" t="str">
            <v>CENTRAL ALARME P/6 LAÇOS SUPERV., MOD. FIRE-LITE/SIMILAR</v>
          </cell>
          <cell r="D9364" t="str">
            <v>UN</v>
          </cell>
          <cell r="E9364">
            <v>7693.72</v>
          </cell>
          <cell r="F9364" t="str">
            <v>SEINFRA</v>
          </cell>
        </row>
        <row r="9365">
          <cell r="B9365" t="str">
            <v>C0730</v>
          </cell>
          <cell r="C9365" t="str">
            <v>CENTRAL ALARME P/12 LAÇOS SUPERV., MOD.FIRE-LITE/SIMILAR</v>
          </cell>
          <cell r="D9365" t="str">
            <v>UN</v>
          </cell>
          <cell r="E9365">
            <v>15344.91</v>
          </cell>
          <cell r="F9365" t="str">
            <v>SEINFRA</v>
          </cell>
        </row>
        <row r="9366">
          <cell r="B9366" t="str">
            <v>C0731</v>
          </cell>
          <cell r="C9366" t="str">
            <v>CENTRAL ALARME P/18 LAÇOS SUPERV., MOD.FIRE-LITE/SIMILAR</v>
          </cell>
          <cell r="D9366" t="str">
            <v>UN</v>
          </cell>
          <cell r="E9366">
            <v>23020.27</v>
          </cell>
          <cell r="F9366" t="str">
            <v>SEINFRA</v>
          </cell>
        </row>
        <row r="9367">
          <cell r="B9367" t="str">
            <v>C0796</v>
          </cell>
          <cell r="C9367" t="str">
            <v>CHUVEIRO ELÉTRICO AUTOMÁTICO 220V-2800/4400W (INSTALADO)</v>
          </cell>
          <cell r="D9367" t="str">
            <v>UN</v>
          </cell>
          <cell r="E9367">
            <v>331.3</v>
          </cell>
          <cell r="F9367" t="str">
            <v>SEINFRA</v>
          </cell>
        </row>
        <row r="9368">
          <cell r="B9368" t="str">
            <v>C4385</v>
          </cell>
          <cell r="C9368" t="str">
            <v>ESGUICHO DE AGULHA 1/2" x 1/2"</v>
          </cell>
          <cell r="D9368" t="str">
            <v>UN</v>
          </cell>
          <cell r="E9368">
            <v>83.59</v>
          </cell>
          <cell r="F9368" t="str">
            <v>SEINFRA</v>
          </cell>
        </row>
        <row r="9369">
          <cell r="B9369" t="str">
            <v>C4589</v>
          </cell>
          <cell r="C9369" t="str">
            <v>EXTINTOR EM CARRETA, CAP. 50KG - PO QUIMICO</v>
          </cell>
          <cell r="D9369" t="str">
            <v>UN</v>
          </cell>
          <cell r="E9369">
            <v>2635</v>
          </cell>
          <cell r="F9369" t="str">
            <v>SEINFRA</v>
          </cell>
        </row>
        <row r="9370">
          <cell r="B9370" t="str">
            <v>C1357</v>
          </cell>
          <cell r="C9370" t="str">
            <v>EXTINTOR DE ÁGUA, PRESSURIZADA CAPACIDADE 10L</v>
          </cell>
          <cell r="D9370" t="str">
            <v>UN</v>
          </cell>
          <cell r="E9370">
            <v>179.83</v>
          </cell>
          <cell r="F9370" t="str">
            <v>SEINFRA</v>
          </cell>
        </row>
        <row r="9371">
          <cell r="B9371" t="str">
            <v>C1359</v>
          </cell>
          <cell r="C9371" t="str">
            <v>EXTINTOR DE GÁS CARBÔNICO OU PÓ QUÍMICO DE 4 OU 6KG</v>
          </cell>
          <cell r="D9371" t="str">
            <v>UN</v>
          </cell>
          <cell r="E9371">
            <v>596.1</v>
          </cell>
          <cell r="F9371" t="str">
            <v>SEINFRA</v>
          </cell>
        </row>
        <row r="9372">
          <cell r="B9372" t="str">
            <v>C1368</v>
          </cell>
          <cell r="C9372" t="str">
            <v>FILTRO DE PAREDE INDUSTRIAL (INSTALADO)</v>
          </cell>
          <cell r="D9372" t="str">
            <v>UN</v>
          </cell>
          <cell r="E9372">
            <v>186.2</v>
          </cell>
          <cell r="F9372" t="str">
            <v>SEINFRA</v>
          </cell>
        </row>
        <row r="9373">
          <cell r="B9373" t="str">
            <v>C1456</v>
          </cell>
          <cell r="C9373" t="str">
            <v>HIDRANTE C/REGISTRO GLOBO ANGULAR  D= 65mm (2 1/2")</v>
          </cell>
          <cell r="D9373" t="str">
            <v>UN</v>
          </cell>
          <cell r="E9373">
            <v>645.78</v>
          </cell>
          <cell r="F9373" t="str">
            <v>SEINFRA</v>
          </cell>
        </row>
        <row r="9374">
          <cell r="B9374" t="str">
            <v>C4304</v>
          </cell>
          <cell r="C9374" t="str">
            <v>HIDRANTE DE PISO</v>
          </cell>
          <cell r="D9374" t="str">
            <v>UN</v>
          </cell>
          <cell r="E9374">
            <v>871.97</v>
          </cell>
          <cell r="F9374" t="str">
            <v>SEINFRA</v>
          </cell>
        </row>
        <row r="9375">
          <cell r="B9375" t="str">
            <v>C2275</v>
          </cell>
          <cell r="C9375" t="str">
            <v>SINALIZADOR AUDIO-VISUAL, SIRENE BITONAL E STROBO/SIMILAR</v>
          </cell>
          <cell r="D9375" t="str">
            <v>UN</v>
          </cell>
          <cell r="E9375">
            <v>202.75</v>
          </cell>
          <cell r="F9375" t="str">
            <v>SEINFRA</v>
          </cell>
        </row>
        <row r="9376">
          <cell r="B9376" t="str">
            <v>C2291</v>
          </cell>
          <cell r="C9376" t="str">
            <v>SPRINKLERS CROMADO (INSTALADO)</v>
          </cell>
          <cell r="D9376" t="str">
            <v>UN</v>
          </cell>
          <cell r="E9376">
            <v>45.22</v>
          </cell>
          <cell r="F9376" t="str">
            <v>SEINFRA</v>
          </cell>
        </row>
        <row r="9377">
          <cell r="B9377" t="str">
            <v>C2292</v>
          </cell>
          <cell r="C9377" t="str">
            <v>SPRINKLERS EM BRONZE (INSTALADO)</v>
          </cell>
          <cell r="D9377" t="str">
            <v>UN</v>
          </cell>
          <cell r="E9377">
            <v>47.99</v>
          </cell>
          <cell r="F9377" t="str">
            <v>SEINFRA</v>
          </cell>
        </row>
        <row r="9378">
          <cell r="B9378" t="str">
            <v>C2497</v>
          </cell>
          <cell r="C9378" t="str">
            <v>TORNEIRA DE BÓIA D= 20mm (3/4")</v>
          </cell>
          <cell r="D9378" t="str">
            <v>UN</v>
          </cell>
          <cell r="E9378">
            <v>32.770000000000003</v>
          </cell>
          <cell r="F9378" t="str">
            <v>SEINFRA</v>
          </cell>
        </row>
        <row r="9379">
          <cell r="B9379" t="str">
            <v>C2498</v>
          </cell>
          <cell r="C9379" t="str">
            <v>TORNEIRA DE BÓIA D= 25mm (1")</v>
          </cell>
          <cell r="D9379" t="str">
            <v>UN</v>
          </cell>
          <cell r="E9379">
            <v>42.31</v>
          </cell>
          <cell r="F9379" t="str">
            <v>SEINFRA</v>
          </cell>
        </row>
        <row r="9380">
          <cell r="B9380" t="str">
            <v>C2499</v>
          </cell>
          <cell r="C9380" t="str">
            <v>TORNEIRA DE BÓIA D= 32mm (1 1/4")</v>
          </cell>
          <cell r="D9380" t="str">
            <v>UN</v>
          </cell>
          <cell r="E9380">
            <v>62.84</v>
          </cell>
          <cell r="F9380" t="str">
            <v>SEINFRA</v>
          </cell>
        </row>
        <row r="9381">
          <cell r="B9381" t="str">
            <v>C2500</v>
          </cell>
          <cell r="C9381" t="str">
            <v>TORNEIRA DE BÓIA D= 40mm (1 1/2")</v>
          </cell>
          <cell r="D9381" t="str">
            <v>UN</v>
          </cell>
          <cell r="E9381">
            <v>61.33</v>
          </cell>
          <cell r="F9381" t="str">
            <v>SEINFRA</v>
          </cell>
        </row>
        <row r="9382">
          <cell r="B9382" t="str">
            <v>C2501</v>
          </cell>
          <cell r="C9382" t="str">
            <v>TORNEIRA DE BÓIA D= 50mm (2")</v>
          </cell>
          <cell r="D9382" t="str">
            <v>UN</v>
          </cell>
          <cell r="E9382">
            <v>100.29</v>
          </cell>
          <cell r="F9382" t="str">
            <v>SEINFRA</v>
          </cell>
        </row>
        <row r="9383">
          <cell r="B9383" t="str">
            <v>C2507</v>
          </cell>
          <cell r="C9383" t="str">
            <v>TORNEIRA ELÉTRICA AUTOMÁTICA 220V-2800W (INSTALADO)</v>
          </cell>
          <cell r="D9383" t="str">
            <v>UN</v>
          </cell>
          <cell r="E9383">
            <v>146.18</v>
          </cell>
          <cell r="F9383" t="str">
            <v>SEINFRA</v>
          </cell>
        </row>
        <row r="9384">
          <cell r="B9384" t="str">
            <v>POÇOS E CAIXAS</v>
          </cell>
          <cell r="C9384">
            <v>0</v>
          </cell>
          <cell r="D9384">
            <v>0</v>
          </cell>
          <cell r="E9384">
            <v>107228.31</v>
          </cell>
          <cell r="F9384" t="str">
            <v>SEINFRA</v>
          </cell>
        </row>
        <row r="9385">
          <cell r="B9385" t="str">
            <v>C0011</v>
          </cell>
          <cell r="C9385" t="str">
            <v>ACRÉSCIMO DE CÂMARA EM PV C/ANÉIS DE CONCRETO D= 600mm</v>
          </cell>
          <cell r="D9385" t="str">
            <v>M</v>
          </cell>
          <cell r="E9385">
            <v>168.57</v>
          </cell>
          <cell r="F9385" t="str">
            <v>SEINFRA</v>
          </cell>
        </row>
        <row r="9386">
          <cell r="B9386" t="str">
            <v>C0012</v>
          </cell>
          <cell r="C9386" t="str">
            <v>ACRÉSCIMO DE CÂMARA EM PV C/ANÉIS DE CONCRETO D=1000mm</v>
          </cell>
          <cell r="D9386" t="str">
            <v>M</v>
          </cell>
          <cell r="E9386">
            <v>345.51</v>
          </cell>
          <cell r="F9386" t="str">
            <v>SEINFRA</v>
          </cell>
        </row>
        <row r="9387">
          <cell r="B9387" t="str">
            <v>C0013</v>
          </cell>
          <cell r="C9387" t="str">
            <v>ACRÉSCIMO DE CÂMARA EM PV C/ANÉIS DE CONCRETO D=1200mm</v>
          </cell>
          <cell r="D9387" t="str">
            <v>M</v>
          </cell>
          <cell r="E9387">
            <v>459.66</v>
          </cell>
          <cell r="F9387" t="str">
            <v>SEINFRA</v>
          </cell>
        </row>
        <row r="9388">
          <cell r="B9388" t="str">
            <v>C0232</v>
          </cell>
          <cell r="C9388" t="str">
            <v>ASSENTAMENTO DE TUBO DE QUEDA</v>
          </cell>
          <cell r="D9388" t="str">
            <v>M</v>
          </cell>
          <cell r="E9388">
            <v>184.4</v>
          </cell>
          <cell r="F9388" t="str">
            <v>SEINFRA</v>
          </cell>
        </row>
        <row r="9389">
          <cell r="B9389" t="str">
            <v>C3441</v>
          </cell>
          <cell r="C9389" t="str">
            <v>CAIXA D´ÁGUA EM FYBERGLASS - CAP. 500L</v>
          </cell>
          <cell r="D9389" t="str">
            <v>UN</v>
          </cell>
          <cell r="E9389">
            <v>217.83</v>
          </cell>
          <cell r="F9389" t="str">
            <v>SEINFRA</v>
          </cell>
        </row>
        <row r="9390">
          <cell r="B9390" t="str">
            <v>C3442</v>
          </cell>
          <cell r="C9390" t="str">
            <v>CAIXA D´ÁGUA EM FYBERGLASS - CAP. 1000L</v>
          </cell>
          <cell r="D9390" t="str">
            <v>UN</v>
          </cell>
          <cell r="E9390">
            <v>437.5</v>
          </cell>
          <cell r="F9390" t="str">
            <v>SEINFRA</v>
          </cell>
        </row>
        <row r="9391">
          <cell r="B9391" t="str">
            <v>C4595</v>
          </cell>
          <cell r="C9391" t="str">
            <v>CAIXA D'ÁGUA EM POLIETILENO CAP. 310 L, COM TAMPA</v>
          </cell>
          <cell r="D9391" t="str">
            <v>UN</v>
          </cell>
          <cell r="E9391">
            <v>180.92</v>
          </cell>
          <cell r="F9391" t="str">
            <v>SEINFRA</v>
          </cell>
        </row>
        <row r="9392">
          <cell r="B9392" t="str">
            <v>C0601</v>
          </cell>
          <cell r="C9392" t="str">
            <v>CAIXA DE GORDURA/SABÃO EM ALVENARIA</v>
          </cell>
          <cell r="D9392" t="str">
            <v>UN</v>
          </cell>
          <cell r="E9392">
            <v>229.96</v>
          </cell>
          <cell r="F9392" t="str">
            <v>SEINFRA</v>
          </cell>
        </row>
        <row r="9393">
          <cell r="B9393" t="str">
            <v>C3584</v>
          </cell>
          <cell r="C9393" t="str">
            <v>CAIXA DE GORDURA/SABÃO PRÉ MOLDADA - PADRÃO POPULAR</v>
          </cell>
          <cell r="D9393" t="str">
            <v>UN</v>
          </cell>
          <cell r="E9393">
            <v>57.99</v>
          </cell>
          <cell r="F9393" t="str">
            <v>SEINFRA</v>
          </cell>
        </row>
        <row r="9394">
          <cell r="B9394" t="str">
            <v>C4381</v>
          </cell>
          <cell r="C9394" t="str">
            <v>CAIXA DE INCÊNDIO 75 x 45 x 17 cm EM ALUMÍNIO</v>
          </cell>
          <cell r="D9394" t="str">
            <v>UN</v>
          </cell>
          <cell r="E9394">
            <v>323.48</v>
          </cell>
          <cell r="F9394" t="str">
            <v>SEINFRA</v>
          </cell>
        </row>
        <row r="9395">
          <cell r="B9395" t="str">
            <v>C0605</v>
          </cell>
          <cell r="C9395" t="str">
            <v>CAIXA DE INSPEÇÃO EM ALVENARIA - 1/2 TIJOLO COMUM</v>
          </cell>
          <cell r="D9395" t="str">
            <v>M2</v>
          </cell>
          <cell r="E9395">
            <v>113.4</v>
          </cell>
          <cell r="F9395" t="str">
            <v>SEINFRA</v>
          </cell>
        </row>
        <row r="9396">
          <cell r="B9396" t="str">
            <v>C0603</v>
          </cell>
          <cell r="C9396" t="str">
            <v>CAIXA EM ALVENARIA (40X40X60cm) DE 1/2 TIJOLO COMUM, LASTRO DE CONCRETO E TAMPA DE CONCRETO</v>
          </cell>
          <cell r="D9396" t="str">
            <v>UN</v>
          </cell>
          <cell r="E9396">
            <v>206.79</v>
          </cell>
          <cell r="F9396" t="str">
            <v>SEINFRA</v>
          </cell>
        </row>
        <row r="9397">
          <cell r="B9397">
            <v>0</v>
          </cell>
          <cell r="C9397">
            <v>0</v>
          </cell>
          <cell r="D9397">
            <v>0</v>
          </cell>
          <cell r="E9397">
            <v>0</v>
          </cell>
          <cell r="F9397" t="str">
            <v>SEINFRA</v>
          </cell>
        </row>
        <row r="9398">
          <cell r="B9398" t="str">
            <v>C0609</v>
          </cell>
          <cell r="C9398" t="str">
            <v>CAIXA EM ALVENARIA (60X60X60cm) DE 1/2 TIJOLO COMUM, LASTRO DE CONCRETO E TAMPA DE CONCRETO</v>
          </cell>
          <cell r="D9398" t="str">
            <v>UN</v>
          </cell>
          <cell r="E9398">
            <v>323.32</v>
          </cell>
          <cell r="F9398" t="str">
            <v>SEINFRA</v>
          </cell>
        </row>
        <row r="9399">
          <cell r="B9399">
            <v>0</v>
          </cell>
          <cell r="C9399">
            <v>0</v>
          </cell>
          <cell r="D9399">
            <v>0</v>
          </cell>
          <cell r="E9399">
            <v>0</v>
          </cell>
          <cell r="F9399" t="str">
            <v>SEINFRA</v>
          </cell>
        </row>
        <row r="9400">
          <cell r="B9400" t="str">
            <v>C0602</v>
          </cell>
          <cell r="C9400" t="str">
            <v>CAIXA EM ALVENARIA (80X80X60cm) DE 1/2 TIJOLO COMUM, LASTRO DE CONCRETO E TAMPA DE CONCRETO</v>
          </cell>
          <cell r="D9400" t="str">
            <v>UN</v>
          </cell>
          <cell r="E9400">
            <v>452.64</v>
          </cell>
          <cell r="F9400" t="str">
            <v>SEINFRA</v>
          </cell>
        </row>
        <row r="9401">
          <cell r="B9401">
            <v>0</v>
          </cell>
          <cell r="C9401">
            <v>0</v>
          </cell>
          <cell r="D9401">
            <v>0</v>
          </cell>
          <cell r="E9401">
            <v>0</v>
          </cell>
          <cell r="F9401" t="str">
            <v>SEINFRA</v>
          </cell>
        </row>
        <row r="9402">
          <cell r="B9402" t="str">
            <v>C0604</v>
          </cell>
          <cell r="C9402" t="str">
            <v>CAIXA DE INSPEÇÃO EM ALVENARIA - 1 TIJOLO COMUM</v>
          </cell>
          <cell r="D9402" t="str">
            <v>M2</v>
          </cell>
          <cell r="E9402">
            <v>176.08</v>
          </cell>
          <cell r="F9402" t="str">
            <v>SEINFRA</v>
          </cell>
        </row>
        <row r="9403">
          <cell r="B9403" t="str">
            <v>C0610</v>
          </cell>
          <cell r="C9403" t="str">
            <v>CAIXA EM ALVENARIA (40X40X60cm) DE 1 TIJOLO COMUM, LASTRO DE CONCRETO E TAMPA DE CONCRETO</v>
          </cell>
          <cell r="D9403" t="str">
            <v>UN</v>
          </cell>
          <cell r="E9403">
            <v>348.9</v>
          </cell>
          <cell r="F9403" t="str">
            <v>SEINFRA</v>
          </cell>
        </row>
        <row r="9404">
          <cell r="B9404">
            <v>0</v>
          </cell>
          <cell r="C9404">
            <v>0</v>
          </cell>
          <cell r="D9404">
            <v>0</v>
          </cell>
          <cell r="E9404">
            <v>0</v>
          </cell>
          <cell r="F9404" t="str">
            <v>SEINFRA</v>
          </cell>
        </row>
        <row r="9405">
          <cell r="B9405" t="str">
            <v>C0607</v>
          </cell>
          <cell r="C9405" t="str">
            <v>CAIXA EM ALVENARIA (60X60X60cm) DE 1 TIJOLO COMUM, LASTRO DE CONCRETO E TAMPA DE CONCRETO</v>
          </cell>
          <cell r="D9405" t="str">
            <v>UN</v>
          </cell>
          <cell r="E9405">
            <v>502.56</v>
          </cell>
          <cell r="F9405" t="str">
            <v>SEINFRA</v>
          </cell>
        </row>
        <row r="9406">
          <cell r="B9406">
            <v>0</v>
          </cell>
          <cell r="C9406">
            <v>0</v>
          </cell>
          <cell r="D9406">
            <v>0</v>
          </cell>
          <cell r="E9406">
            <v>0</v>
          </cell>
          <cell r="F9406" t="str">
            <v>SEINFRA</v>
          </cell>
        </row>
        <row r="9407">
          <cell r="B9407" t="str">
            <v>C0608</v>
          </cell>
          <cell r="C9407" t="str">
            <v>CAIXA EM ALVENARIA (80X80X60cm) DE 1 TIJOLO COMUM, LASTRO DE CONCRETO E TAMPA DE CONCRETO</v>
          </cell>
          <cell r="D9407" t="str">
            <v>UN</v>
          </cell>
          <cell r="E9407">
            <v>658.3</v>
          </cell>
          <cell r="F9407" t="str">
            <v>SEINFRA</v>
          </cell>
        </row>
        <row r="9408">
          <cell r="B9408">
            <v>0</v>
          </cell>
          <cell r="C9408">
            <v>0</v>
          </cell>
          <cell r="D9408">
            <v>0</v>
          </cell>
          <cell r="E9408">
            <v>0</v>
          </cell>
          <cell r="F9408" t="str">
            <v>SEINFRA</v>
          </cell>
        </row>
        <row r="9409">
          <cell r="B9409" t="str">
            <v>C0606</v>
          </cell>
          <cell r="C9409" t="str">
            <v>CAIXA DE INSPEÇÃO EM ALVENARIA - TAMPA DE CONCRETO ESP.= 5cm</v>
          </cell>
          <cell r="D9409" t="str">
            <v>M2</v>
          </cell>
          <cell r="E9409">
            <v>156.16</v>
          </cell>
          <cell r="F9409" t="str">
            <v>SEINFRA</v>
          </cell>
        </row>
        <row r="9410">
          <cell r="B9410" t="str">
            <v>C0613</v>
          </cell>
          <cell r="C9410" t="str">
            <v>CAIXA DE INSPEÇÃO EM ALVENARIA-LASTRO DE CONCRETO ESP.= 10cm</v>
          </cell>
          <cell r="D9410" t="str">
            <v>M3</v>
          </cell>
          <cell r="E9410">
            <v>450.08</v>
          </cell>
          <cell r="F9410" t="str">
            <v>SEINFRA</v>
          </cell>
        </row>
        <row r="9411">
          <cell r="B9411" t="str">
            <v>C0611</v>
          </cell>
          <cell r="C9411" t="str">
            <v>CAIXA DE INSPEÇÃO EM ALVENARIA P/LIGAÇÃO CONDOMINIAL, DI= (40X40)cm</v>
          </cell>
          <cell r="D9411" t="str">
            <v>UN</v>
          </cell>
          <cell r="E9411">
            <v>127.63</v>
          </cell>
          <cell r="F9411" t="str">
            <v>SEINFRA</v>
          </cell>
        </row>
        <row r="9412">
          <cell r="B9412" t="str">
            <v>C0614</v>
          </cell>
          <cell r="C9412" t="str">
            <v>CAIXA DE INSPEÇÃO NO PASSEIO C/TUBO PVC D=300mm TAMPA FoFo</v>
          </cell>
          <cell r="D9412" t="str">
            <v>UN</v>
          </cell>
          <cell r="E9412">
            <v>475.24</v>
          </cell>
          <cell r="F9412" t="str">
            <v>SEINFRA</v>
          </cell>
        </row>
        <row r="9413">
          <cell r="B9413" t="str">
            <v>C0615</v>
          </cell>
          <cell r="C9413" t="str">
            <v>CAIXA DE INSPEÇÃO NO PASSEIO EM ANÉIS D= 600mm, PADRÃO CAGECE</v>
          </cell>
          <cell r="D9413" t="str">
            <v>UN</v>
          </cell>
          <cell r="E9413">
            <v>150.47999999999999</v>
          </cell>
          <cell r="F9413" t="str">
            <v>SEINFRA</v>
          </cell>
        </row>
        <row r="9414">
          <cell r="B9414" t="str">
            <v>C0623</v>
          </cell>
          <cell r="C9414" t="str">
            <v>CAIXA DE MACROMEDIDOR (2.10 X 2.10)m</v>
          </cell>
          <cell r="D9414" t="str">
            <v>UN</v>
          </cell>
          <cell r="E9414">
            <v>3921.18</v>
          </cell>
          <cell r="F9414" t="str">
            <v>SEINFRA</v>
          </cell>
        </row>
        <row r="9415">
          <cell r="B9415" t="str">
            <v>C0637</v>
          </cell>
          <cell r="C9415" t="str">
            <v>CAIXA DE PITOMETRIA (1.30 X 1.30)m</v>
          </cell>
          <cell r="D9415" t="str">
            <v>UN</v>
          </cell>
          <cell r="E9415">
            <v>1287.44</v>
          </cell>
          <cell r="F9415" t="str">
            <v>SEINFRA</v>
          </cell>
        </row>
        <row r="9416">
          <cell r="B9416" t="str">
            <v>C0638</v>
          </cell>
          <cell r="C9416" t="str">
            <v>CAIXA DE PITOMETRIA (1.50 X 1.50)m</v>
          </cell>
          <cell r="D9416" t="str">
            <v>UN</v>
          </cell>
          <cell r="E9416">
            <v>1732.93</v>
          </cell>
          <cell r="F9416" t="str">
            <v>SEINFRA</v>
          </cell>
        </row>
        <row r="9417">
          <cell r="B9417" t="str">
            <v>C0639</v>
          </cell>
          <cell r="C9417" t="str">
            <v>CAIXA EM ALVENARIA 1 VEZ, S/TAMPA, CINTA ARM., FUNDO CONC. (4.80 X 1.50)m</v>
          </cell>
          <cell r="D9417" t="str">
            <v>UN</v>
          </cell>
          <cell r="E9417">
            <v>4204.51</v>
          </cell>
          <cell r="F9417" t="str">
            <v>SEINFRA</v>
          </cell>
        </row>
        <row r="9418">
          <cell r="B9418" t="str">
            <v>C0640</v>
          </cell>
          <cell r="C9418" t="str">
            <v xml:space="preserve">CAIXA EM ALVENARIA C/DOSADOR A NIVEL CONSTANTE </v>
          </cell>
          <cell r="D9418" t="str">
            <v>UN</v>
          </cell>
          <cell r="E9418">
            <v>1224.3399999999999</v>
          </cell>
          <cell r="F9418" t="str">
            <v>SEINFRA</v>
          </cell>
        </row>
        <row r="9419">
          <cell r="B9419" t="str">
            <v>C0641</v>
          </cell>
          <cell r="C9419" t="str">
            <v>CAIXA EM ALVENARIA C/TAMPA EM CONCRETO FUNDO BRITA (1.0 X 1.0)m</v>
          </cell>
          <cell r="D9419" t="str">
            <v>UN</v>
          </cell>
          <cell r="E9419">
            <v>723.86</v>
          </cell>
          <cell r="F9419" t="str">
            <v>SEINFRA</v>
          </cell>
        </row>
        <row r="9420">
          <cell r="B9420" t="str">
            <v>C0642</v>
          </cell>
          <cell r="C9420" t="str">
            <v>CAIXA EM ALVENARIA S/TAMPA E FUNDO BRITA P/FILTRO (1.0.X.1.0)m</v>
          </cell>
          <cell r="D9420" t="str">
            <v>UN</v>
          </cell>
          <cell r="E9420">
            <v>600.82000000000005</v>
          </cell>
          <cell r="F9420" t="str">
            <v>SEINFRA</v>
          </cell>
        </row>
        <row r="9421">
          <cell r="B9421" t="str">
            <v>C0643</v>
          </cell>
          <cell r="C9421" t="str">
            <v>CAIXA EM ALVENARIA S/TAMPA E FUNDO CONCRETO (1.20 X 1.20)m</v>
          </cell>
          <cell r="D9421" t="str">
            <v>UN</v>
          </cell>
          <cell r="E9421">
            <v>887.47</v>
          </cell>
          <cell r="F9421" t="str">
            <v>SEINFRA</v>
          </cell>
        </row>
        <row r="9422">
          <cell r="B9422" t="str">
            <v>C0644</v>
          </cell>
          <cell r="C9422" t="str">
            <v>CAIXA EM ALVENARIA S/TAMPA E FUNDO LAJE (1.60 X 1.30)m FILTRO</v>
          </cell>
          <cell r="D9422" t="str">
            <v>UN</v>
          </cell>
          <cell r="E9422">
            <v>934.22</v>
          </cell>
          <cell r="F9422" t="str">
            <v>SEINFRA</v>
          </cell>
        </row>
        <row r="9423">
          <cell r="B9423" t="str">
            <v>C0645</v>
          </cell>
          <cell r="C9423" t="str">
            <v>CAIXA INSPEÇÃO EM ANÉIS D=600mm, P/REDE CONDOMÍNIO (0.50&lt;h&lt;0.80)m</v>
          </cell>
          <cell r="D9423" t="str">
            <v>UN</v>
          </cell>
          <cell r="E9423">
            <v>139.71</v>
          </cell>
          <cell r="F9423" t="str">
            <v>SEINFRA</v>
          </cell>
        </row>
        <row r="9424">
          <cell r="B9424" t="str">
            <v>C0646</v>
          </cell>
          <cell r="C9424" t="str">
            <v>CAIXA INSPEÇÃO EM ANÉIS D=800mm, P/REDE CONDOM.(1.00&lt;h&lt;=1.50)m</v>
          </cell>
          <cell r="D9424" t="str">
            <v>UN</v>
          </cell>
          <cell r="E9424">
            <v>317.20999999999998</v>
          </cell>
          <cell r="F9424" t="str">
            <v>SEINFRA</v>
          </cell>
        </row>
        <row r="9425">
          <cell r="B9425" t="str">
            <v>C0647</v>
          </cell>
          <cell r="C9425" t="str">
            <v>CAIXA INSPEÇÃO EM ANÉIS D=800mm, P/REDE CONDOMI.0,80&lt;h&lt;1,00m</v>
          </cell>
          <cell r="D9425" t="str">
            <v>UN</v>
          </cell>
          <cell r="E9425">
            <v>222.71</v>
          </cell>
          <cell r="F9425" t="str">
            <v>SEINFRA</v>
          </cell>
        </row>
        <row r="9426">
          <cell r="B9426" t="str">
            <v>C0648</v>
          </cell>
          <cell r="C9426" t="str">
            <v>CAIXA INSPEÇÃO NO PASSEIO C/TUBO PVC D=300mm TAMPA FoFo/CONCRETO</v>
          </cell>
          <cell r="D9426" t="str">
            <v>UN</v>
          </cell>
          <cell r="E9426">
            <v>472.68</v>
          </cell>
          <cell r="F9426" t="str">
            <v>SEINFRA</v>
          </cell>
        </row>
        <row r="9427">
          <cell r="B9427" t="str">
            <v>C0649</v>
          </cell>
          <cell r="C9427" t="str">
            <v>CAIXA INSPEÇÃO NO PASSEIO EM ALVENARIA DI=(50X50)cm, PADRÃO CAGECE</v>
          </cell>
          <cell r="D9427" t="str">
            <v>UN</v>
          </cell>
          <cell r="E9427">
            <v>250.97</v>
          </cell>
          <cell r="F9427" t="str">
            <v>SEINFRA</v>
          </cell>
        </row>
        <row r="9428">
          <cell r="B9428" t="str">
            <v>C3411</v>
          </cell>
          <cell r="C9428" t="str">
            <v>CAIXA P/ REGISTRO DE DESCARGA EM ALVENARIA DE TIJOLO MACIÇO DN ATÉ 200mm</v>
          </cell>
          <cell r="D9428" t="str">
            <v>UN</v>
          </cell>
          <cell r="E9428">
            <v>706.47</v>
          </cell>
          <cell r="F9428" t="str">
            <v>SEINFRA</v>
          </cell>
        </row>
        <row r="9429">
          <cell r="B9429" t="str">
            <v>C3412</v>
          </cell>
          <cell r="C9429" t="str">
            <v>CAIXA P/ REGISTRO DE DESCARGA EM ALVENARIA DE TIJOLO MACIÇO  200&lt;DN&lt;=500mm</v>
          </cell>
          <cell r="D9429" t="str">
            <v>UN</v>
          </cell>
          <cell r="E9429">
            <v>2220.14</v>
          </cell>
          <cell r="F9429" t="str">
            <v>SEINFRA</v>
          </cell>
        </row>
        <row r="9430">
          <cell r="B9430">
            <v>0</v>
          </cell>
          <cell r="C9430">
            <v>0</v>
          </cell>
          <cell r="D9430">
            <v>0</v>
          </cell>
          <cell r="E9430">
            <v>0</v>
          </cell>
          <cell r="F9430" t="str">
            <v>SEINFRA</v>
          </cell>
        </row>
        <row r="9431">
          <cell r="B9431" t="str">
            <v>C3413</v>
          </cell>
          <cell r="C9431" t="str">
            <v>CAIXA P/ REGISTRO DE DESCARGA EM ALVENARIA DE TIJOLO MACIÇO  500&lt;DN&lt;=700mm</v>
          </cell>
          <cell r="D9431" t="str">
            <v>UN</v>
          </cell>
          <cell r="E9431">
            <v>3390.37</v>
          </cell>
          <cell r="F9431" t="str">
            <v>SEINFRA</v>
          </cell>
        </row>
        <row r="9432">
          <cell r="B9432">
            <v>0</v>
          </cell>
          <cell r="C9432">
            <v>0</v>
          </cell>
          <cell r="D9432">
            <v>0</v>
          </cell>
          <cell r="E9432">
            <v>0</v>
          </cell>
          <cell r="F9432" t="str">
            <v>SEINFRA</v>
          </cell>
        </row>
        <row r="9433">
          <cell r="B9433" t="str">
            <v>C3414</v>
          </cell>
          <cell r="C9433" t="str">
            <v>CAIXA P/ REGISTRO DE DESCARGA EM ALVENARIA DE TIJOLO MACIÇO  700&lt;DN&lt;=900mm</v>
          </cell>
          <cell r="D9433" t="str">
            <v>UN</v>
          </cell>
          <cell r="E9433">
            <v>4235.8500000000004</v>
          </cell>
          <cell r="F9433" t="str">
            <v>SEINFRA</v>
          </cell>
        </row>
        <row r="9434">
          <cell r="B9434">
            <v>0</v>
          </cell>
          <cell r="C9434">
            <v>0</v>
          </cell>
          <cell r="D9434">
            <v>0</v>
          </cell>
          <cell r="E9434">
            <v>0</v>
          </cell>
          <cell r="F9434" t="str">
            <v>SEINFRA</v>
          </cell>
        </row>
        <row r="9435">
          <cell r="B9435" t="str">
            <v>C0653</v>
          </cell>
          <cell r="C9435" t="str">
            <v>CAIXA P/REGISTRO OU VENTOSA EM ALVENARIA DE TIJOLO MACIÇO, DN ATÉ 200mm</v>
          </cell>
          <cell r="D9435" t="str">
            <v>UN</v>
          </cell>
          <cell r="E9435">
            <v>467.15</v>
          </cell>
          <cell r="F9435" t="str">
            <v>SEINFRA</v>
          </cell>
        </row>
        <row r="9436">
          <cell r="B9436" t="str">
            <v>C0650</v>
          </cell>
          <cell r="C9436" t="str">
            <v>CAIXA P/REGISTRO OU VENTOSA EM ALVENARIA DE TIJOLO MACIÇO, 200&lt;DN&lt;=500mm</v>
          </cell>
          <cell r="D9436" t="str">
            <v>UN</v>
          </cell>
          <cell r="E9436">
            <v>1980.82</v>
          </cell>
          <cell r="F9436" t="str">
            <v>SEINFRA</v>
          </cell>
        </row>
        <row r="9437">
          <cell r="B9437" t="str">
            <v>C0651</v>
          </cell>
          <cell r="C9437" t="str">
            <v>CAIXA P/REGISTRO OU VENTOSA EM ALVENARIA DE TIJOLO MACIÇO, 500&lt;DN&lt;=700mm</v>
          </cell>
          <cell r="D9437" t="str">
            <v>UN</v>
          </cell>
          <cell r="E9437">
            <v>2996.54</v>
          </cell>
          <cell r="F9437" t="str">
            <v>SEINFRA</v>
          </cell>
        </row>
        <row r="9438">
          <cell r="B9438" t="str">
            <v>C0652</v>
          </cell>
          <cell r="C9438" t="str">
            <v>CAIXA P/REGISTRO OU VENTOSA EM ALVENARIA DE TIJOLO MACIÇO, 700&lt;DN&lt;=900mm</v>
          </cell>
          <cell r="D9438" t="str">
            <v>UN</v>
          </cell>
          <cell r="E9438">
            <v>3824.96</v>
          </cell>
          <cell r="F9438" t="str">
            <v>SEINFRA</v>
          </cell>
        </row>
        <row r="9439">
          <cell r="B9439" t="str">
            <v>C4923</v>
          </cell>
          <cell r="C9439" t="str">
            <v>CAIXA SIFONADA PVC 100 X 100 X 50MM, ACABAMENTO BRANCO (GRELHA OU TAMPA CEGA)</v>
          </cell>
          <cell r="D9439" t="str">
            <v>UN</v>
          </cell>
          <cell r="E9439">
            <v>27.27</v>
          </cell>
          <cell r="F9439" t="str">
            <v>SEINFRA</v>
          </cell>
        </row>
        <row r="9440">
          <cell r="B9440">
            <v>0</v>
          </cell>
          <cell r="C9440">
            <v>0</v>
          </cell>
          <cell r="D9440">
            <v>0</v>
          </cell>
          <cell r="E9440">
            <v>0</v>
          </cell>
          <cell r="F9440" t="str">
            <v>SEINFRA</v>
          </cell>
        </row>
        <row r="9441">
          <cell r="B9441" t="str">
            <v>C4924</v>
          </cell>
          <cell r="C9441" t="str">
            <v>CAIXA SIFONADA PVC 100 X 100 X 50MM, ACABAMENTO CROMADO (GRELHA OU TAMPA CEGA)</v>
          </cell>
          <cell r="D9441" t="str">
            <v>UN</v>
          </cell>
          <cell r="E9441">
            <v>32.119999999999997</v>
          </cell>
          <cell r="F9441" t="str">
            <v>SEINFRA</v>
          </cell>
        </row>
        <row r="9442">
          <cell r="B9442">
            <v>0</v>
          </cell>
          <cell r="C9442">
            <v>0</v>
          </cell>
          <cell r="D9442">
            <v>0</v>
          </cell>
          <cell r="E9442">
            <v>0</v>
          </cell>
          <cell r="F9442" t="str">
            <v>SEINFRA</v>
          </cell>
        </row>
        <row r="9443">
          <cell r="B9443" t="str">
            <v>C4925</v>
          </cell>
          <cell r="C9443" t="str">
            <v>CAIXA SIFONADA PVC 100 X 100 X 50MM, ACABAMENTO INOX (GRELHA OU TAMPA CEGA)</v>
          </cell>
          <cell r="D9443" t="str">
            <v>UN</v>
          </cell>
          <cell r="E9443">
            <v>39.909999999999997</v>
          </cell>
          <cell r="F9443" t="str">
            <v>SEINFRA</v>
          </cell>
        </row>
        <row r="9444">
          <cell r="B9444">
            <v>0</v>
          </cell>
          <cell r="C9444">
            <v>0</v>
          </cell>
          <cell r="D9444">
            <v>0</v>
          </cell>
          <cell r="E9444">
            <v>0</v>
          </cell>
          <cell r="F9444" t="str">
            <v>SEINFRA</v>
          </cell>
        </row>
        <row r="9445">
          <cell r="B9445" t="str">
            <v>C4926</v>
          </cell>
          <cell r="C9445" t="str">
            <v>CAIXA SIFONADA PVC 150 X 150 X 50MM, ACABAMENTO BRANCO (GRELHA OU TAMPA CEGA)</v>
          </cell>
          <cell r="D9445" t="str">
            <v>UN</v>
          </cell>
          <cell r="E9445">
            <v>36.950000000000003</v>
          </cell>
          <cell r="F9445" t="str">
            <v>SEINFRA</v>
          </cell>
        </row>
        <row r="9446">
          <cell r="B9446">
            <v>0</v>
          </cell>
          <cell r="C9446">
            <v>0</v>
          </cell>
          <cell r="D9446">
            <v>0</v>
          </cell>
          <cell r="E9446">
            <v>0</v>
          </cell>
          <cell r="F9446" t="str">
            <v>SEINFRA</v>
          </cell>
        </row>
        <row r="9447">
          <cell r="B9447" t="str">
            <v>C4927</v>
          </cell>
          <cell r="C9447" t="str">
            <v>CAIXA SIFONADA PVC 150 X 150 X 50MM, ACABAMENTO CROMADO (GRELHA OU TAMPA CEGA)</v>
          </cell>
          <cell r="D9447" t="str">
            <v>UN</v>
          </cell>
          <cell r="E9447">
            <v>38.18</v>
          </cell>
          <cell r="F9447" t="str">
            <v>SEINFRA</v>
          </cell>
        </row>
        <row r="9448">
          <cell r="B9448">
            <v>0</v>
          </cell>
          <cell r="C9448">
            <v>0</v>
          </cell>
          <cell r="D9448">
            <v>0</v>
          </cell>
          <cell r="E9448">
            <v>0</v>
          </cell>
          <cell r="F9448" t="str">
            <v>SEINFRA</v>
          </cell>
        </row>
        <row r="9449">
          <cell r="B9449" t="str">
            <v>C4928</v>
          </cell>
          <cell r="C9449" t="str">
            <v>CAIXA SIFONADA PVC 150 X 150 X 50MM, ACABAMENTO INOX (GRELHA OU TAMPA CEGA)</v>
          </cell>
          <cell r="D9449" t="str">
            <v>UN</v>
          </cell>
          <cell r="E9449">
            <v>48.02</v>
          </cell>
          <cell r="F9449" t="str">
            <v>SEINFRA</v>
          </cell>
        </row>
        <row r="9450">
          <cell r="B9450">
            <v>0</v>
          </cell>
          <cell r="C9450">
            <v>0</v>
          </cell>
          <cell r="D9450">
            <v>0</v>
          </cell>
          <cell r="E9450">
            <v>0</v>
          </cell>
          <cell r="F9450" t="str">
            <v>SEINFRA</v>
          </cell>
        </row>
        <row r="9451">
          <cell r="B9451" t="str">
            <v>C4929</v>
          </cell>
          <cell r="C9451" t="str">
            <v>CAIXA SIFONADA PVC 150 X 185 X 75MM, ACABAMENTO BRANCO (GRELHA OU TAMPA CEGA)</v>
          </cell>
          <cell r="D9451" t="str">
            <v>UN</v>
          </cell>
          <cell r="E9451">
            <v>47.13</v>
          </cell>
          <cell r="F9451" t="str">
            <v>SEINFRA</v>
          </cell>
        </row>
        <row r="9452">
          <cell r="B9452">
            <v>0</v>
          </cell>
          <cell r="C9452">
            <v>0</v>
          </cell>
          <cell r="D9452">
            <v>0</v>
          </cell>
          <cell r="E9452">
            <v>0</v>
          </cell>
          <cell r="F9452" t="str">
            <v>SEINFRA</v>
          </cell>
        </row>
        <row r="9453">
          <cell r="B9453" t="str">
            <v>C4378</v>
          </cell>
          <cell r="C9453" t="str">
            <v>CAIXA SIFONADA PVC 150 X 185 X 75MM, ACABAMENTO CROMADO (GRELHA OU TAMPA CEGA)</v>
          </cell>
          <cell r="D9453" t="str">
            <v>UN</v>
          </cell>
          <cell r="E9453">
            <v>63.08</v>
          </cell>
          <cell r="F9453" t="str">
            <v>SEINFRA</v>
          </cell>
        </row>
        <row r="9454">
          <cell r="B9454">
            <v>0</v>
          </cell>
          <cell r="C9454">
            <v>0</v>
          </cell>
          <cell r="D9454">
            <v>0</v>
          </cell>
          <cell r="E9454">
            <v>0</v>
          </cell>
          <cell r="F9454" t="str">
            <v>SEINFRA</v>
          </cell>
        </row>
        <row r="9455">
          <cell r="B9455" t="str">
            <v>C4930</v>
          </cell>
          <cell r="C9455" t="str">
            <v>CAIXA SIFONADA PVC 150 X 185 X 75MM, ACABAMENTO INOX (GRELHA OU TAMPA CEGA)</v>
          </cell>
          <cell r="D9455" t="str">
            <v>UN</v>
          </cell>
          <cell r="E9455">
            <v>77.180000000000007</v>
          </cell>
          <cell r="F9455" t="str">
            <v>SEINFRA</v>
          </cell>
        </row>
        <row r="9456">
          <cell r="B9456">
            <v>0</v>
          </cell>
          <cell r="C9456">
            <v>0</v>
          </cell>
          <cell r="D9456">
            <v>0</v>
          </cell>
          <cell r="E9456">
            <v>0</v>
          </cell>
          <cell r="F9456" t="str">
            <v>SEINFRA</v>
          </cell>
        </row>
        <row r="9457">
          <cell r="B9457" t="str">
            <v>C4382</v>
          </cell>
          <cell r="C9457" t="str">
            <v>CAIXA SIFONADA DE ÓLEO 20 cm REBOCADA C/ TAMPA</v>
          </cell>
          <cell r="D9457" t="str">
            <v>UN</v>
          </cell>
          <cell r="E9457">
            <v>675.26</v>
          </cell>
          <cell r="F9457" t="str">
            <v>SEINFRA</v>
          </cell>
        </row>
        <row r="9458">
          <cell r="B9458" t="str">
            <v>C0612</v>
          </cell>
          <cell r="C9458" t="str">
            <v>ESCAVAÇÃO MANUAL C/ APILOAMENTO DE  FUNDO P/ CAIXA EM ALVENARIA</v>
          </cell>
          <cell r="D9458" t="str">
            <v>UN</v>
          </cell>
          <cell r="E9458">
            <v>61.16</v>
          </cell>
          <cell r="F9458" t="str">
            <v>SEINFRA</v>
          </cell>
        </row>
        <row r="9459">
          <cell r="B9459" t="str">
            <v>C2816</v>
          </cell>
          <cell r="C9459" t="str">
            <v>EXECUÇÃO COMPLETA DE TIL (LAJE DE FUNDO EM CONCRETO ARMADO)</v>
          </cell>
          <cell r="D9459" t="str">
            <v>UN</v>
          </cell>
          <cell r="E9459">
            <v>235.58</v>
          </cell>
          <cell r="F9459" t="str">
            <v>SEINFRA</v>
          </cell>
        </row>
        <row r="9460">
          <cell r="B9460" t="str">
            <v>C4327</v>
          </cell>
          <cell r="C9460" t="str">
            <v>GRELHA DE FERRO FUNDIDO (900 x 500 x 70 mm)</v>
          </cell>
          <cell r="D9460" t="str">
            <v>UN</v>
          </cell>
          <cell r="E9460">
            <v>506.64</v>
          </cell>
          <cell r="F9460" t="str">
            <v>SEINFRA</v>
          </cell>
        </row>
        <row r="9461">
          <cell r="B9461" t="str">
            <v>C3583</v>
          </cell>
          <cell r="C9461" t="str">
            <v>MUTIRÃO MISTO - CAIXA DE GORDURA/SABÃO PRÉ MOLDADA</v>
          </cell>
          <cell r="D9461" t="str">
            <v>UN</v>
          </cell>
          <cell r="E9461">
            <v>50.73</v>
          </cell>
          <cell r="F9461" t="str">
            <v>SEINFRA</v>
          </cell>
        </row>
        <row r="9462">
          <cell r="B9462" t="str">
            <v>C2907</v>
          </cell>
          <cell r="C9462" t="str">
            <v>POÇO DE VISITA, C/ANÉIS DE CONCRETO, PROF. ATÉ 1.00m, D= 600mm</v>
          </cell>
          <cell r="D9462" t="str">
            <v>UN</v>
          </cell>
          <cell r="E9462">
            <v>369.76</v>
          </cell>
          <cell r="F9462" t="str">
            <v>SEINFRA</v>
          </cell>
        </row>
        <row r="9463">
          <cell r="B9463" t="str">
            <v>C2908</v>
          </cell>
          <cell r="C9463" t="str">
            <v>POÇO DE VISITA, C/ANÉIS DE CONCRETO, PROF. ATÉ 1.50m, D=1000mm</v>
          </cell>
          <cell r="D9463" t="str">
            <v>UN</v>
          </cell>
          <cell r="E9463">
            <v>969.52</v>
          </cell>
          <cell r="F9463" t="str">
            <v>SEINFRA</v>
          </cell>
        </row>
        <row r="9464">
          <cell r="B9464" t="str">
            <v>C2909</v>
          </cell>
          <cell r="C9464" t="str">
            <v>POÇO DE VISITA, C/ANÉIS DE CONCRETO, PROF. ATÉ 1.50m, D=1200mm</v>
          </cell>
          <cell r="D9464" t="str">
            <v>UN</v>
          </cell>
          <cell r="E9464">
            <v>1207.3699999999999</v>
          </cell>
          <cell r="F9464" t="str">
            <v>SEINFRA</v>
          </cell>
        </row>
        <row r="9465">
          <cell r="B9465" t="str">
            <v>C4572</v>
          </cell>
          <cell r="C9465" t="str">
            <v>POÇO DE VISITA PRÉ-MOLDADO PARA GALERIA DE ÁGUAS PLUVIAIS Ø 1,0 m E PROFUNDIDADE 2,0m</v>
          </cell>
          <cell r="D9465" t="str">
            <v>UN</v>
          </cell>
          <cell r="E9465">
            <v>1831.84</v>
          </cell>
          <cell r="F9465" t="str">
            <v>SEINFRA</v>
          </cell>
        </row>
        <row r="9466">
          <cell r="B9466">
            <v>0</v>
          </cell>
          <cell r="C9466">
            <v>0</v>
          </cell>
          <cell r="D9466">
            <v>0</v>
          </cell>
          <cell r="E9466">
            <v>0</v>
          </cell>
          <cell r="F9466" t="str">
            <v>SEINFRA</v>
          </cell>
        </row>
        <row r="9467">
          <cell r="B9467" t="str">
            <v>C4764</v>
          </cell>
          <cell r="C9467" t="str">
            <v>POÇO TUBULAR C/ TUBO GEOMECÂNICO DE 6``, PROFUNDIDADE 100M, COMPLETAMENTE EXECUTADO, INCLUSIVE MARCAÇÃO (FORNECIMENTO E EXECUÇÃO)</v>
          </cell>
          <cell r="D9467" t="str">
            <v>UN</v>
          </cell>
          <cell r="E9467">
            <v>26500</v>
          </cell>
          <cell r="F9467" t="str">
            <v>SEINFRA</v>
          </cell>
        </row>
        <row r="9468">
          <cell r="B9468">
            <v>0</v>
          </cell>
          <cell r="C9468">
            <v>0</v>
          </cell>
          <cell r="D9468">
            <v>0</v>
          </cell>
          <cell r="E9468">
            <v>0</v>
          </cell>
          <cell r="F9468" t="str">
            <v>SEINFRA</v>
          </cell>
        </row>
        <row r="9469">
          <cell r="B9469" t="str">
            <v>C3648</v>
          </cell>
          <cell r="C9469" t="str">
            <v>RESERVATÓRIO PRÉ MOLDADO ELEVADO CILÍNDRICO D=2,0M, CAP.=12,0M3, H=9,0M COMPLETO E CISTERNA CAP.=4,5 M3</v>
          </cell>
          <cell r="D9469" t="str">
            <v>UN</v>
          </cell>
          <cell r="E9469">
            <v>21595.03</v>
          </cell>
          <cell r="F9469" t="str">
            <v>SEINFRA</v>
          </cell>
        </row>
        <row r="9470">
          <cell r="B9470">
            <v>0</v>
          </cell>
          <cell r="C9470">
            <v>0</v>
          </cell>
          <cell r="D9470">
            <v>0</v>
          </cell>
          <cell r="E9470">
            <v>0</v>
          </cell>
          <cell r="F9470" t="str">
            <v>SEINFRA</v>
          </cell>
        </row>
        <row r="9471">
          <cell r="B9471" t="str">
            <v>C4573</v>
          </cell>
          <cell r="C9471" t="str">
            <v>POÇO DE VISITA PRÉ-MOLDADO PARA GALERIA DE ÁGUAS PLUVIAIS Ø 2,0 m E PROFUNDIDADE 3,0m</v>
          </cell>
          <cell r="D9471" t="str">
            <v>UN</v>
          </cell>
          <cell r="E9471">
            <v>2250.25</v>
          </cell>
          <cell r="F9471" t="str">
            <v>SEINFRA</v>
          </cell>
        </row>
        <row r="9472">
          <cell r="B9472">
            <v>0</v>
          </cell>
          <cell r="C9472">
            <v>0</v>
          </cell>
          <cell r="D9472">
            <v>0</v>
          </cell>
          <cell r="E9472">
            <v>0</v>
          </cell>
          <cell r="F9472" t="str">
            <v>SEINFRA</v>
          </cell>
        </row>
        <row r="9473">
          <cell r="B9473" t="str">
            <v>C4574</v>
          </cell>
          <cell r="C9473" t="str">
            <v>POÇO DE VISITA PRÉ-MOLDADO PARA GALERIA DE ÁGUAS PLUVIAIS Ø 1,0 m E PROFUNDIDADE 4,0m</v>
          </cell>
          <cell r="D9473" t="str">
            <v>UN</v>
          </cell>
          <cell r="E9473">
            <v>2686.9</v>
          </cell>
          <cell r="F9473" t="str">
            <v>SEINFRA</v>
          </cell>
        </row>
        <row r="9474">
          <cell r="B9474">
            <v>0</v>
          </cell>
          <cell r="C9474">
            <v>0</v>
          </cell>
          <cell r="D9474">
            <v>0</v>
          </cell>
          <cell r="E9474">
            <v>0</v>
          </cell>
          <cell r="F9474" t="str">
            <v>SEINFRA</v>
          </cell>
        </row>
        <row r="9475">
          <cell r="B9475" t="str">
            <v>C4312</v>
          </cell>
          <cell r="C9475" t="str">
            <v>SOBRETAMPA EM FERRO FUNDIDO COM D=600mm</v>
          </cell>
          <cell r="D9475" t="str">
            <v>UN</v>
          </cell>
          <cell r="E9475">
            <v>481.18</v>
          </cell>
          <cell r="F9475" t="str">
            <v>SEINFRA</v>
          </cell>
        </row>
        <row r="9476">
          <cell r="B9476" t="str">
            <v>C4328</v>
          </cell>
          <cell r="C9476" t="str">
            <v>SOBRETAMPA EM FERRO FUNDIDO C/ D=800 mm</v>
          </cell>
          <cell r="D9476" t="str">
            <v>UN</v>
          </cell>
          <cell r="E9476">
            <v>589.94000000000005</v>
          </cell>
          <cell r="F9476" t="str">
            <v>SEINFRA</v>
          </cell>
        </row>
        <row r="9477">
          <cell r="B9477" t="str">
            <v>C4772</v>
          </cell>
          <cell r="C9477" t="str">
            <v>TAMPA EM CONCRETO ARMADO, ESPESSURA 0,05M</v>
          </cell>
          <cell r="D9477" t="str">
            <v>M2</v>
          </cell>
          <cell r="E9477">
            <v>55.33</v>
          </cell>
          <cell r="F9477" t="str">
            <v>SEINFRA</v>
          </cell>
        </row>
        <row r="9478">
          <cell r="B9478" t="str">
            <v>C4773</v>
          </cell>
          <cell r="C9478" t="str">
            <v>TAMPA EM CONCRETO ARMADO, ESPESSURA 0,08M</v>
          </cell>
          <cell r="D9478" t="str">
            <v>M2</v>
          </cell>
          <cell r="E9478">
            <v>88.54</v>
          </cell>
          <cell r="F9478" t="str">
            <v>SEINFRA</v>
          </cell>
        </row>
        <row r="9479">
          <cell r="B9479" t="str">
            <v>C4783</v>
          </cell>
          <cell r="C9479" t="str">
            <v>TAMPA EM CONCRETO ARMADO, ESPESSURA 0,15M</v>
          </cell>
          <cell r="D9479" t="str">
            <v>M2</v>
          </cell>
          <cell r="E9479">
            <v>166</v>
          </cell>
          <cell r="F9479" t="str">
            <v>SEINFRA</v>
          </cell>
        </row>
        <row r="9480">
          <cell r="B9480" t="str">
            <v>C4610</v>
          </cell>
          <cell r="C9480" t="str">
            <v>TAMPA EM CONCRETO ARMADO (0,70 x 0,70 x 0,15 m)</v>
          </cell>
          <cell r="D9480" t="str">
            <v>UN</v>
          </cell>
          <cell r="E9480">
            <v>81.34</v>
          </cell>
          <cell r="F9480" t="str">
            <v>SEINFRA</v>
          </cell>
        </row>
        <row r="9481">
          <cell r="B9481" t="str">
            <v>C4609</v>
          </cell>
          <cell r="C9481" t="str">
            <v>TAMPA EM CONCRETO ARMADO (0,80 x 0,80 x 0,15 m)</v>
          </cell>
          <cell r="D9481" t="str">
            <v>UN</v>
          </cell>
          <cell r="E9481">
            <v>106.24</v>
          </cell>
          <cell r="F9481" t="str">
            <v>SEINFRA</v>
          </cell>
        </row>
        <row r="9482">
          <cell r="B9482" t="str">
            <v>C4611</v>
          </cell>
          <cell r="C9482" t="str">
            <v>TAMPA EM CONCRETO ARMADO (0,90 x 0,90 x 0,15 m)</v>
          </cell>
          <cell r="D9482" t="str">
            <v>UN</v>
          </cell>
          <cell r="E9482">
            <v>134.46</v>
          </cell>
          <cell r="F9482" t="str">
            <v>SEINFRA</v>
          </cell>
        </row>
        <row r="9483">
          <cell r="B9483" t="str">
            <v>C4612</v>
          </cell>
          <cell r="C9483" t="str">
            <v>TAMPA EM CONCRETO ARMADO (1,00 x 1,00 x 0,15 m)</v>
          </cell>
          <cell r="D9483" t="str">
            <v>UN</v>
          </cell>
          <cell r="E9483">
            <v>166</v>
          </cell>
          <cell r="F9483" t="str">
            <v>SEINFRA</v>
          </cell>
        </row>
        <row r="9484">
          <cell r="B9484" t="str">
            <v>C4216</v>
          </cell>
          <cell r="C9484" t="str">
            <v>TAMPA EM CONCRETO ARMADO PARA REGISTRO (70x70x12cm)</v>
          </cell>
          <cell r="D9484" t="str">
            <v>UN</v>
          </cell>
          <cell r="E9484">
            <v>66.31</v>
          </cell>
          <cell r="F9484" t="str">
            <v>SEINFRA</v>
          </cell>
        </row>
        <row r="9485">
          <cell r="B9485" t="str">
            <v>C4399</v>
          </cell>
          <cell r="C9485" t="str">
            <v>TANQUE P/ RECOLHIMENTO DE ÓLEO EM ALVENARIA (FORNECIMENTO E INSTALAÇÃO)</v>
          </cell>
          <cell r="D9485" t="str">
            <v>UN</v>
          </cell>
          <cell r="E9485">
            <v>2453.34</v>
          </cell>
          <cell r="F9485" t="str">
            <v>SEINFRA</v>
          </cell>
        </row>
        <row r="9486">
          <cell r="B9486">
            <v>0</v>
          </cell>
          <cell r="C9486">
            <v>0</v>
          </cell>
          <cell r="D9486">
            <v>0</v>
          </cell>
          <cell r="E9486">
            <v>0</v>
          </cell>
          <cell r="F9486" t="str">
            <v>SEINFRA</v>
          </cell>
        </row>
        <row r="9487">
          <cell r="B9487" t="str">
            <v>GRADEAMENTO, COMPORTA, VERTEDOURO E CALHAS</v>
          </cell>
          <cell r="C9487">
            <v>0</v>
          </cell>
          <cell r="D9487">
            <v>0</v>
          </cell>
          <cell r="E9487">
            <v>42351.57</v>
          </cell>
          <cell r="F9487" t="str">
            <v>SEINFRA</v>
          </cell>
        </row>
        <row r="9488">
          <cell r="B9488" t="str">
            <v>C0663</v>
          </cell>
          <cell r="C9488" t="str">
            <v>CALHA PARSHALL EM FIBRA DE VIDRO PARA ÁGUA W:3" (FORNECIMENTO E INSTALAÇÃO)</v>
          </cell>
          <cell r="D9488" t="str">
            <v>UN</v>
          </cell>
          <cell r="E9488">
            <v>1906.74</v>
          </cell>
          <cell r="F9488" t="str">
            <v>SEINFRA</v>
          </cell>
        </row>
        <row r="9489">
          <cell r="B9489">
            <v>0</v>
          </cell>
          <cell r="C9489">
            <v>0</v>
          </cell>
          <cell r="D9489">
            <v>0</v>
          </cell>
          <cell r="E9489">
            <v>0</v>
          </cell>
          <cell r="F9489" t="str">
            <v>SEINFRA</v>
          </cell>
        </row>
        <row r="9490">
          <cell r="B9490" t="str">
            <v>C0664</v>
          </cell>
          <cell r="C9490" t="str">
            <v>CALHA PARSHALL EM FIBRA DE VIDRO PARA ÁGUA W:6"(FORNECIMENTO E INSTALAÇÃO)</v>
          </cell>
          <cell r="D9490" t="str">
            <v>UN</v>
          </cell>
          <cell r="E9490">
            <v>2524.15</v>
          </cell>
          <cell r="F9490" t="str">
            <v>SEINFRA</v>
          </cell>
        </row>
        <row r="9491">
          <cell r="B9491">
            <v>0</v>
          </cell>
          <cell r="C9491">
            <v>0</v>
          </cell>
          <cell r="D9491">
            <v>0</v>
          </cell>
          <cell r="E9491">
            <v>0</v>
          </cell>
          <cell r="F9491" t="str">
            <v>SEINFRA</v>
          </cell>
        </row>
        <row r="9492">
          <cell r="B9492" t="str">
            <v>C0665</v>
          </cell>
          <cell r="C9492" t="str">
            <v>CALHA PARSHALL EM FIBRA DE VIDRO PARA ÁGUA W:9"(FORNECIMENTO E INSTALAÇÃO)</v>
          </cell>
          <cell r="D9492" t="str">
            <v>UN</v>
          </cell>
          <cell r="E9492">
            <v>4284.13</v>
          </cell>
          <cell r="F9492" t="str">
            <v>SEINFRA</v>
          </cell>
        </row>
        <row r="9493">
          <cell r="B9493">
            <v>0</v>
          </cell>
          <cell r="C9493">
            <v>0</v>
          </cell>
          <cell r="D9493">
            <v>0</v>
          </cell>
          <cell r="E9493">
            <v>0</v>
          </cell>
          <cell r="F9493" t="str">
            <v>SEINFRA</v>
          </cell>
        </row>
        <row r="9494">
          <cell r="B9494" t="str">
            <v>C4742</v>
          </cell>
          <cell r="C9494" t="str">
            <v>CALHA PARSHALL EM FIBRA DE VIDRO PARA ÁGUA W:12" (FORNECIMENTO E INSTALAÇÃO)</v>
          </cell>
          <cell r="D9494" t="str">
            <v>UN</v>
          </cell>
          <cell r="E9494">
            <v>9441.76</v>
          </cell>
          <cell r="F9494" t="str">
            <v>SEINFRA</v>
          </cell>
        </row>
        <row r="9495">
          <cell r="B9495">
            <v>0</v>
          </cell>
          <cell r="C9495">
            <v>0</v>
          </cell>
          <cell r="D9495">
            <v>0</v>
          </cell>
          <cell r="E9495">
            <v>0</v>
          </cell>
          <cell r="F9495" t="str">
            <v>SEINFRA</v>
          </cell>
        </row>
        <row r="9496">
          <cell r="B9496" t="str">
            <v>C4743</v>
          </cell>
          <cell r="C9496" t="str">
            <v>CALHA PARSHALL EM FIBRA DE VIDRO PARA ESGOTO W:3" (FORNECIMENTO E INSTALAÇÃO)</v>
          </cell>
          <cell r="D9496" t="str">
            <v>UN</v>
          </cell>
          <cell r="E9496">
            <v>1906.74</v>
          </cell>
          <cell r="F9496" t="str">
            <v>SEINFRA</v>
          </cell>
        </row>
        <row r="9497">
          <cell r="B9497">
            <v>0</v>
          </cell>
          <cell r="C9497">
            <v>0</v>
          </cell>
          <cell r="D9497">
            <v>0</v>
          </cell>
          <cell r="E9497">
            <v>0</v>
          </cell>
          <cell r="F9497" t="str">
            <v>SEINFRA</v>
          </cell>
        </row>
        <row r="9498">
          <cell r="B9498" t="str">
            <v>C4744</v>
          </cell>
          <cell r="C9498" t="str">
            <v>CALHA PARSHALL EM FIBRA DE VIDRO PARA ESGOTO W:6" (FORNECIMENTO E INSTALAÇÃO)</v>
          </cell>
          <cell r="D9498" t="str">
            <v>UN</v>
          </cell>
          <cell r="E9498">
            <v>2524.15</v>
          </cell>
          <cell r="F9498" t="str">
            <v>SEINFRA</v>
          </cell>
        </row>
        <row r="9499">
          <cell r="B9499">
            <v>0</v>
          </cell>
          <cell r="C9499">
            <v>0</v>
          </cell>
          <cell r="D9499">
            <v>0</v>
          </cell>
          <cell r="E9499">
            <v>0</v>
          </cell>
          <cell r="F9499" t="str">
            <v>SEINFRA</v>
          </cell>
        </row>
        <row r="9500">
          <cell r="B9500" t="str">
            <v>C4745</v>
          </cell>
          <cell r="C9500" t="str">
            <v>CALHA PARSHALL EM FIBRA DE VIDRO PARA ESGOTO W:9" (FORNECIMENTO E INSTALAÇÃO)</v>
          </cell>
          <cell r="D9500" t="str">
            <v>UN</v>
          </cell>
          <cell r="E9500">
            <v>4284.13</v>
          </cell>
          <cell r="F9500" t="str">
            <v>SEINFRA</v>
          </cell>
        </row>
        <row r="9501">
          <cell r="B9501">
            <v>0</v>
          </cell>
          <cell r="C9501">
            <v>0</v>
          </cell>
          <cell r="D9501">
            <v>0</v>
          </cell>
          <cell r="E9501">
            <v>0</v>
          </cell>
          <cell r="F9501" t="str">
            <v>SEINFRA</v>
          </cell>
        </row>
        <row r="9502">
          <cell r="B9502" t="str">
            <v>C4746</v>
          </cell>
          <cell r="C9502" t="str">
            <v>CALHA PARSHALL EM FIBRA DE VIDRO PARA ESGOTO W:12" (FORNECIMENTO E INSTALAÇÃO)</v>
          </cell>
          <cell r="D9502" t="str">
            <v>UN</v>
          </cell>
          <cell r="E9502">
            <v>9441.76</v>
          </cell>
          <cell r="F9502" t="str">
            <v>SEINFRA</v>
          </cell>
        </row>
        <row r="9503">
          <cell r="B9503">
            <v>0</v>
          </cell>
          <cell r="C9503">
            <v>0</v>
          </cell>
          <cell r="D9503">
            <v>0</v>
          </cell>
          <cell r="E9503">
            <v>0</v>
          </cell>
          <cell r="F9503" t="str">
            <v>SEINFRA</v>
          </cell>
        </row>
        <row r="9504">
          <cell r="B9504" t="str">
            <v>C0823</v>
          </cell>
          <cell r="C9504" t="str">
            <v>COMPORTA EM FIBRA, CALHA EM ALUMÍNIO</v>
          </cell>
          <cell r="D9504" t="str">
            <v>M2</v>
          </cell>
          <cell r="E9504">
            <v>415.15</v>
          </cell>
          <cell r="F9504" t="str">
            <v>SEINFRA</v>
          </cell>
        </row>
        <row r="9505">
          <cell r="B9505" t="str">
            <v>C0824</v>
          </cell>
          <cell r="C9505" t="str">
            <v>COMPORTA EM MADEIRA TRATADA C/ÓLEO DE LINHAÇA, CALHA ALUMÍNIO</v>
          </cell>
          <cell r="D9505" t="str">
            <v>M2</v>
          </cell>
          <cell r="E9505">
            <v>146</v>
          </cell>
          <cell r="F9505" t="str">
            <v>SEINFRA</v>
          </cell>
        </row>
        <row r="9506">
          <cell r="B9506" t="str">
            <v>C2734</v>
          </cell>
          <cell r="C9506" t="str">
            <v>DRENO DE FUNDO EM PVC DO FILTRO D=1.50m, PADRÃO CAGECE</v>
          </cell>
          <cell r="D9506" t="str">
            <v>UN</v>
          </cell>
          <cell r="E9506">
            <v>322.66000000000003</v>
          </cell>
          <cell r="F9506" t="str">
            <v>SEINFRA</v>
          </cell>
        </row>
        <row r="9507">
          <cell r="B9507" t="str">
            <v>C2735</v>
          </cell>
          <cell r="C9507" t="str">
            <v>DRENO DE FUNDO EM PVC DO FILTRO D=2.20m, PADRÃO CAGECE</v>
          </cell>
          <cell r="D9507" t="str">
            <v>UN</v>
          </cell>
          <cell r="E9507">
            <v>467.38</v>
          </cell>
          <cell r="F9507" t="str">
            <v>SEINFRA</v>
          </cell>
        </row>
        <row r="9508">
          <cell r="B9508" t="str">
            <v>C2736</v>
          </cell>
          <cell r="C9508" t="str">
            <v>DRENO DE FUNDO EM PVC DO FILTRO D=2.80m, PADRÃO CAGECE</v>
          </cell>
          <cell r="D9508" t="str">
            <v>UN</v>
          </cell>
          <cell r="E9508">
            <v>981</v>
          </cell>
          <cell r="F9508" t="str">
            <v>SEINFRA</v>
          </cell>
        </row>
        <row r="9509">
          <cell r="B9509" t="str">
            <v>C2737</v>
          </cell>
          <cell r="C9509" t="str">
            <v>DRENO DE FUNDO EM PVC DO FILTRO D=3.20m, PADRÃO CAGECE</v>
          </cell>
          <cell r="D9509" t="str">
            <v>UN</v>
          </cell>
          <cell r="E9509">
            <v>1136</v>
          </cell>
          <cell r="F9509" t="str">
            <v>SEINFRA</v>
          </cell>
        </row>
        <row r="9510">
          <cell r="B9510" t="str">
            <v>C2815</v>
          </cell>
          <cell r="C9510" t="str">
            <v>GRADE DE PVC DE 25 mm P/ CAIXA DE NÍVEL</v>
          </cell>
          <cell r="D9510" t="str">
            <v>UN</v>
          </cell>
          <cell r="E9510">
            <v>238.26</v>
          </cell>
          <cell r="F9510" t="str">
            <v>SEINFRA</v>
          </cell>
        </row>
        <row r="9511">
          <cell r="B9511" t="str">
            <v>C4898</v>
          </cell>
          <cell r="C9511" t="str">
            <v>GRADE DE RETENÇÃO DE SÓLIDOS EM FERRO CHATO, COM BARRAS DE 10MMX40MM (1.1/4"x1/2") COM ESPAÇAMENTO E=20MM</v>
          </cell>
          <cell r="D9511" t="str">
            <v>M2</v>
          </cell>
          <cell r="E9511">
            <v>863.07</v>
          </cell>
          <cell r="F9511" t="str">
            <v>SEINFRA</v>
          </cell>
        </row>
        <row r="9512">
          <cell r="B9512">
            <v>0</v>
          </cell>
          <cell r="C9512">
            <v>0</v>
          </cell>
          <cell r="D9512">
            <v>0</v>
          </cell>
          <cell r="E9512">
            <v>0</v>
          </cell>
          <cell r="F9512" t="str">
            <v>SEINFRA</v>
          </cell>
        </row>
        <row r="9513">
          <cell r="B9513" t="str">
            <v>C2839</v>
          </cell>
          <cell r="C9513" t="str">
            <v xml:space="preserve">GRADE EM FERRO CHATO 1 1/4" X 1/2" </v>
          </cell>
          <cell r="D9513" t="str">
            <v>M2</v>
          </cell>
          <cell r="E9513">
            <v>1040.52</v>
          </cell>
          <cell r="F9513" t="str">
            <v>SEINFRA</v>
          </cell>
        </row>
        <row r="9514">
          <cell r="B9514" t="str">
            <v>C2981</v>
          </cell>
          <cell r="C9514" t="str">
            <v>VERTEDOURO EM MADEIRA DE LEI TRATADA C/ÓLEO DE LINHAÇA</v>
          </cell>
          <cell r="D9514" t="str">
            <v>M2</v>
          </cell>
          <cell r="E9514">
            <v>92.14</v>
          </cell>
          <cell r="F9514" t="str">
            <v>SEINFRA</v>
          </cell>
        </row>
        <row r="9515">
          <cell r="B9515" t="str">
            <v>C2982</v>
          </cell>
          <cell r="C9515" t="str">
            <v>VERTEDOURO TRIANGULAR EM CHAPA DE ALUMÍNIO ESP. 3/16" (50x40)cm</v>
          </cell>
          <cell r="D9515" t="str">
            <v>UN</v>
          </cell>
          <cell r="E9515">
            <v>102.52</v>
          </cell>
          <cell r="F9515" t="str">
            <v>SEINFRA</v>
          </cell>
        </row>
        <row r="9516">
          <cell r="B9516" t="str">
            <v>C2983</v>
          </cell>
          <cell r="C9516" t="str">
            <v>VERTEDOURO TRIANGULAR EM FIBRA E CANTONEIRA DE ALUMÍNIO</v>
          </cell>
          <cell r="D9516" t="str">
            <v>M2</v>
          </cell>
          <cell r="E9516">
            <v>233.31</v>
          </cell>
          <cell r="F9516" t="str">
            <v>SEINFRA</v>
          </cell>
        </row>
        <row r="9517">
          <cell r="B9517" t="str">
            <v>LIGAÇÕES PREDIAIS</v>
          </cell>
          <cell r="C9517">
            <v>0</v>
          </cell>
          <cell r="D9517">
            <v>0</v>
          </cell>
          <cell r="E9517">
            <v>1463.15</v>
          </cell>
          <cell r="F9517" t="str">
            <v>SEINFRA</v>
          </cell>
        </row>
        <row r="9518">
          <cell r="B9518" t="str">
            <v>C3489</v>
          </cell>
          <cell r="C9518" t="str">
            <v>CAIXA DE INSPEÇÃO EM ALVENARIA P/ LIGAÇÃO CONDOMINIAL DI=30x30cm</v>
          </cell>
          <cell r="D9518" t="str">
            <v>UN</v>
          </cell>
          <cell r="E9518">
            <v>121.69</v>
          </cell>
          <cell r="F9518" t="str">
            <v>SEINFRA</v>
          </cell>
        </row>
        <row r="9519">
          <cell r="B9519" t="str">
            <v>C3415</v>
          </cell>
          <cell r="C9519" t="str">
            <v>CAIXA EM ALVENARIA PARA LIGAÇÃO D´ÁGUA 1 1/2" E 2"</v>
          </cell>
          <cell r="D9519" t="str">
            <v>UN</v>
          </cell>
          <cell r="E9519">
            <v>400.46</v>
          </cell>
          <cell r="F9519" t="str">
            <v>SEINFRA</v>
          </cell>
        </row>
        <row r="9520">
          <cell r="B9520" t="str">
            <v>C3738</v>
          </cell>
          <cell r="C9520" t="str">
            <v>INSTALAÇÃO DE TUBO DE VENTILAÇÃO 50mm C/ L=4m, C/ REBOCO E PINTURA A CAL (C/ MATERIAL)</v>
          </cell>
          <cell r="D9520" t="str">
            <v>UN</v>
          </cell>
          <cell r="E9520">
            <v>45.58</v>
          </cell>
          <cell r="F9520" t="str">
            <v>SEINFRA</v>
          </cell>
        </row>
        <row r="9521">
          <cell r="B9521">
            <v>0</v>
          </cell>
          <cell r="C9521">
            <v>0</v>
          </cell>
          <cell r="D9521">
            <v>0</v>
          </cell>
          <cell r="E9521">
            <v>0</v>
          </cell>
          <cell r="F9521" t="str">
            <v>SEINFRA</v>
          </cell>
        </row>
        <row r="9522">
          <cell r="B9522" t="str">
            <v>C3739</v>
          </cell>
          <cell r="C9522" t="str">
            <v>INSTALAÇÃO DE TUBO DE VENTILAÇÃO 50mm C/ L=4m, COM REBOCO E PINTURA A CAL (SEM MATERIAL)</v>
          </cell>
          <cell r="D9522" t="str">
            <v>UN</v>
          </cell>
          <cell r="E9522">
            <v>14.62</v>
          </cell>
          <cell r="F9522" t="str">
            <v>SEINFRA</v>
          </cell>
        </row>
        <row r="9523">
          <cell r="B9523">
            <v>0</v>
          </cell>
          <cell r="C9523">
            <v>0</v>
          </cell>
          <cell r="D9523">
            <v>0</v>
          </cell>
          <cell r="E9523">
            <v>0</v>
          </cell>
          <cell r="F9523" t="str">
            <v>SEINFRA</v>
          </cell>
        </row>
        <row r="9524">
          <cell r="B9524" t="str">
            <v>C2865</v>
          </cell>
          <cell r="C9524" t="str">
            <v>LIGAÇÃO PREDIAL D'ÁGUA PADRÃO CAGECE</v>
          </cell>
          <cell r="D9524" t="str">
            <v>UN</v>
          </cell>
          <cell r="E9524">
            <v>40.729999999999997</v>
          </cell>
          <cell r="F9524" t="str">
            <v>SEINFRA</v>
          </cell>
        </row>
        <row r="9525">
          <cell r="B9525" t="str">
            <v>C4813</v>
          </cell>
          <cell r="C9525" t="str">
            <v>LIGAÇÃO PREDIAL MND COM USO DE PERFURATRIZ PNEUMÁTICA TIPO MOLE, INCLUSIVE RAMAL</v>
          </cell>
          <cell r="D9525" t="str">
            <v>UN</v>
          </cell>
          <cell r="E9525">
            <v>381.22</v>
          </cell>
          <cell r="F9525" t="str">
            <v>SEINFRA</v>
          </cell>
        </row>
        <row r="9526">
          <cell r="B9526">
            <v>0</v>
          </cell>
          <cell r="C9526">
            <v>0</v>
          </cell>
          <cell r="D9526">
            <v>0</v>
          </cell>
          <cell r="E9526">
            <v>0</v>
          </cell>
          <cell r="F9526" t="str">
            <v>SEINFRA</v>
          </cell>
        </row>
        <row r="9527">
          <cell r="B9527" t="str">
            <v>C3740</v>
          </cell>
          <cell r="C9527" t="str">
            <v>RAMAL INTRADOMICILIAR DE ESGOTO C/ TUBO 40mm</v>
          </cell>
          <cell r="D9527" t="str">
            <v>M</v>
          </cell>
          <cell r="E9527">
            <v>9.5299999999999994</v>
          </cell>
          <cell r="F9527" t="str">
            <v>SEINFRA</v>
          </cell>
        </row>
        <row r="9528">
          <cell r="B9528" t="str">
            <v>C3741</v>
          </cell>
          <cell r="C9528" t="str">
            <v>RAMAL INTRADOMICILIAR DE ESGOTO C/ TUBO 100mm</v>
          </cell>
          <cell r="D9528" t="str">
            <v>M</v>
          </cell>
          <cell r="E9528">
            <v>18.8</v>
          </cell>
          <cell r="F9528" t="str">
            <v>SEINFRA</v>
          </cell>
        </row>
        <row r="9529">
          <cell r="B9529" t="str">
            <v>C2911</v>
          </cell>
          <cell r="C9529" t="str">
            <v>RAMAL PREDIAL COM PAVIMENTAÇÃO EM ASFALTO</v>
          </cell>
          <cell r="D9529" t="str">
            <v>M</v>
          </cell>
          <cell r="E9529">
            <v>17.71</v>
          </cell>
          <cell r="F9529" t="str">
            <v>SEINFRA</v>
          </cell>
        </row>
        <row r="9530">
          <cell r="B9530" t="str">
            <v>C2912</v>
          </cell>
          <cell r="C9530" t="str">
            <v>RAMAL PREDIAL COM PAVIMENTAÇÃO EM PEDRA TOSCA OU PARALELO</v>
          </cell>
          <cell r="D9530" t="str">
            <v>M</v>
          </cell>
          <cell r="E9530">
            <v>18.399999999999999</v>
          </cell>
          <cell r="F9530" t="str">
            <v>SEINFRA</v>
          </cell>
        </row>
        <row r="9531">
          <cell r="B9531" t="str">
            <v>C2919</v>
          </cell>
          <cell r="C9531" t="str">
            <v>RAMAL PREDIAL S/ PAVIMENTAÇÃO</v>
          </cell>
          <cell r="D9531" t="str">
            <v>M</v>
          </cell>
          <cell r="E9531">
            <v>10.97</v>
          </cell>
          <cell r="F9531" t="str">
            <v>SEINFRA</v>
          </cell>
        </row>
        <row r="9532">
          <cell r="B9532" t="str">
            <v>C2913</v>
          </cell>
          <cell r="C9532" t="str">
            <v>RAMAL PREDIAL DE ESGOTO EM MBV 100mm, C/PAVIMENTO EM ASFALTO</v>
          </cell>
          <cell r="D9532" t="str">
            <v>M</v>
          </cell>
          <cell r="E9532">
            <v>71.13</v>
          </cell>
          <cell r="F9532" t="str">
            <v>SEINFRA</v>
          </cell>
        </row>
        <row r="9533">
          <cell r="B9533" t="str">
            <v>C2914</v>
          </cell>
          <cell r="C9533" t="str">
            <v>RAMAL PREDIAL DE ESGOTO EM MBV 100mm, C/PAVIMENTO EM PEDRA TOSCA</v>
          </cell>
          <cell r="D9533" t="str">
            <v>M</v>
          </cell>
          <cell r="E9533">
            <v>71.260000000000005</v>
          </cell>
          <cell r="F9533" t="str">
            <v>SEINFRA</v>
          </cell>
        </row>
        <row r="9534">
          <cell r="B9534" t="str">
            <v>C2915</v>
          </cell>
          <cell r="C9534" t="str">
            <v>RAMAL PREDIAL DE ESGOTO EM MBV 100mm, S/PAVIMENTO</v>
          </cell>
          <cell r="D9534" t="str">
            <v>M</v>
          </cell>
          <cell r="E9534">
            <v>57.64</v>
          </cell>
          <cell r="F9534" t="str">
            <v>SEINFRA</v>
          </cell>
        </row>
        <row r="9535">
          <cell r="B9535" t="str">
            <v>C2916</v>
          </cell>
          <cell r="C9535" t="str">
            <v>RAMAL PREDIAL DE ESGOTO EM PVC 100mm, C/PAVIMENTO EM ASFALTO</v>
          </cell>
          <cell r="D9535" t="str">
            <v>M</v>
          </cell>
          <cell r="E9535">
            <v>75.28</v>
          </cell>
          <cell r="F9535" t="str">
            <v>SEINFRA</v>
          </cell>
        </row>
        <row r="9536">
          <cell r="B9536" t="str">
            <v>C2917</v>
          </cell>
          <cell r="C9536" t="str">
            <v>RAMAL PREDIAL DE ESGOTO EM PVC 100mm, C/PAVIMENTO EM PEDRA TOSCA</v>
          </cell>
          <cell r="D9536" t="str">
            <v>M</v>
          </cell>
          <cell r="E9536">
            <v>55.2</v>
          </cell>
          <cell r="F9536" t="str">
            <v>SEINFRA</v>
          </cell>
        </row>
        <row r="9537">
          <cell r="B9537" t="str">
            <v>C2918</v>
          </cell>
          <cell r="C9537" t="str">
            <v>RAMAL PREDIAL DE ESGOTO EM PVC 100mm, S/ PAVIMENTO</v>
          </cell>
          <cell r="D9537" t="str">
            <v>M</v>
          </cell>
          <cell r="E9537">
            <v>52.93</v>
          </cell>
          <cell r="F9537" t="str">
            <v>SEINFRA</v>
          </cell>
        </row>
        <row r="9538">
          <cell r="B9538" t="str">
            <v>OUTROS ELEMENTOS</v>
          </cell>
          <cell r="C9538">
            <v>0</v>
          </cell>
          <cell r="D9538">
            <v>0</v>
          </cell>
          <cell r="E9538">
            <v>568290.52</v>
          </cell>
          <cell r="F9538" t="str">
            <v>SEINFRA</v>
          </cell>
        </row>
        <row r="9539">
          <cell r="B9539" t="str">
            <v>C3435</v>
          </cell>
          <cell r="C9539" t="str">
            <v>ABRIGO P/ QUADRO COMANDO(54x54cm) DE POÇOS, ÁREA NÃO INUNDÁVEL</v>
          </cell>
          <cell r="D9539" t="str">
            <v>UN</v>
          </cell>
          <cell r="E9539">
            <v>534.82000000000005</v>
          </cell>
          <cell r="F9539" t="str">
            <v>SEINFRA</v>
          </cell>
        </row>
        <row r="9540">
          <cell r="B9540" t="str">
            <v>C3433</v>
          </cell>
          <cell r="C9540" t="str">
            <v>ABRIGO P/ QUADRO COMANDO(108x108cm), POÇOS ÁREA NÃO INUNDÁVEL</v>
          </cell>
          <cell r="D9540" t="str">
            <v>UN</v>
          </cell>
          <cell r="E9540">
            <v>864.61</v>
          </cell>
          <cell r="F9540" t="str">
            <v>SEINFRA</v>
          </cell>
        </row>
        <row r="9541">
          <cell r="B9541" t="str">
            <v>C3434</v>
          </cell>
          <cell r="C9541" t="str">
            <v>ABRIGO P/ QUADRO COMANDO(120x120cm),  COM MURETA DE 2,10m</v>
          </cell>
          <cell r="D9541" t="str">
            <v>UN</v>
          </cell>
          <cell r="E9541">
            <v>2082.15</v>
          </cell>
          <cell r="F9541" t="str">
            <v>SEINFRA</v>
          </cell>
        </row>
        <row r="9542">
          <cell r="B9542" t="str">
            <v>C1079</v>
          </cell>
          <cell r="C9542" t="str">
            <v>DESOBSTRUÇÃO DE TUBULAÇÕES</v>
          </cell>
          <cell r="D9542" t="str">
            <v>M</v>
          </cell>
          <cell r="E9542">
            <v>21.98</v>
          </cell>
          <cell r="F9542" t="str">
            <v>SEINFRA</v>
          </cell>
        </row>
        <row r="9543">
          <cell r="B9543" t="str">
            <v>C1250</v>
          </cell>
          <cell r="C9543" t="str">
            <v>ENVELOPE DE CONCRETO P/PROTEÇÃO DE TUBO PVC ENTERRADO</v>
          </cell>
          <cell r="D9543" t="str">
            <v>M</v>
          </cell>
          <cell r="E9543">
            <v>13.56</v>
          </cell>
          <cell r="F9543" t="str">
            <v>SEINFRA</v>
          </cell>
        </row>
        <row r="9544">
          <cell r="B9544" t="str">
            <v>C1248</v>
          </cell>
          <cell r="C9544" t="str">
            <v>ENVELOPE DE CONCRETO P/TUBOS PVC ENTERRADO, TIPO C, FCK= 13,5MPa</v>
          </cell>
          <cell r="D9544" t="str">
            <v>M3</v>
          </cell>
          <cell r="E9544">
            <v>580.49</v>
          </cell>
          <cell r="F9544" t="str">
            <v>SEINFRA</v>
          </cell>
        </row>
        <row r="9545">
          <cell r="B9545" t="str">
            <v>C4846</v>
          </cell>
          <cell r="C9545" t="str">
            <v>ESTAÇÃO DE TRATAMENTO DE ESGOTO (ETE), VAZÃO DE 10,00 M3/DIA, CONFECCIONADA EM POLIESTER REFORÇADA E FIBRA DE VIDRO, COMPLETA INCLUINDO FORNECIMENTO, MONTAGEM E TREINAMENTO</v>
          </cell>
          <cell r="D9545" t="str">
            <v>UN</v>
          </cell>
          <cell r="E9545">
            <v>164246.24</v>
          </cell>
          <cell r="F9545" t="str">
            <v>SEINFRA</v>
          </cell>
        </row>
        <row r="9546">
          <cell r="B9546">
            <v>0</v>
          </cell>
          <cell r="C9546">
            <v>0</v>
          </cell>
          <cell r="D9546">
            <v>0</v>
          </cell>
          <cell r="E9546">
            <v>0</v>
          </cell>
          <cell r="F9546" t="str">
            <v>SEINFRA</v>
          </cell>
        </row>
        <row r="9547">
          <cell r="B9547" t="str">
            <v>C4847</v>
          </cell>
          <cell r="C9547" t="str">
            <v>ESTAÇÃO DE TRATAMENTO DE ESGOTO (ETE), VAZÃO DE 15,00 M3/DIA, CONFECCIONADA EM POLIESTER REFORÇADA E FIBRA DE VIDRO, COMPLETA INCLUINDO FORNECIMENTO, MONTAGEM E TREINAMENTO</v>
          </cell>
          <cell r="D9547" t="str">
            <v>UN</v>
          </cell>
          <cell r="E9547">
            <v>182985.75</v>
          </cell>
          <cell r="F9547" t="str">
            <v>SEINFRA</v>
          </cell>
        </row>
        <row r="9548">
          <cell r="B9548">
            <v>0</v>
          </cell>
          <cell r="C9548">
            <v>0</v>
          </cell>
          <cell r="D9548">
            <v>0</v>
          </cell>
          <cell r="E9548">
            <v>0</v>
          </cell>
          <cell r="F9548" t="str">
            <v>SEINFRA</v>
          </cell>
        </row>
        <row r="9549">
          <cell r="B9549" t="str">
            <v>C4848</v>
          </cell>
          <cell r="C9549" t="str">
            <v>ESTAÇÃO DE TRATAMENTO DE ESGOTO (ETE), VAZÃO DE 20,00 M3/DIA, CONFECCIONADA EM POLIESTER REFORÇADA E FIBRA DE VIDRO, COMPLETA INCLUINDO FORNECIMENTO, MONTAGEM E TREINAMENTO</v>
          </cell>
          <cell r="D9549" t="str">
            <v>UN</v>
          </cell>
          <cell r="E9549">
            <v>207236.87</v>
          </cell>
          <cell r="F9549" t="str">
            <v>SEINFRA</v>
          </cell>
        </row>
        <row r="9550">
          <cell r="B9550">
            <v>0</v>
          </cell>
          <cell r="C9550">
            <v>0</v>
          </cell>
          <cell r="D9550">
            <v>0</v>
          </cell>
          <cell r="E9550">
            <v>0</v>
          </cell>
          <cell r="F9550" t="str">
            <v>SEINFRA</v>
          </cell>
        </row>
        <row r="9551">
          <cell r="B9551" t="str">
            <v>C2832</v>
          </cell>
          <cell r="C9551" t="str">
            <v>FOSSA SÉPTICA E SUMIDOURO  EM ALVENARIA</v>
          </cell>
          <cell r="D9551" t="str">
            <v>UN</v>
          </cell>
          <cell r="E9551">
            <v>3234.25</v>
          </cell>
          <cell r="F9551" t="str">
            <v>SEINFRA</v>
          </cell>
        </row>
        <row r="9552">
          <cell r="B9552" t="str">
            <v>C4162</v>
          </cell>
          <cell r="C9552" t="str">
            <v>FOSSA SÉPTICA E SUMIDOURO EM ANÉIS D=1,20M</v>
          </cell>
          <cell r="D9552" t="str">
            <v>UN</v>
          </cell>
          <cell r="E9552">
            <v>2139.86</v>
          </cell>
          <cell r="F9552" t="str">
            <v>SEINFRA</v>
          </cell>
        </row>
        <row r="9553">
          <cell r="B9553" t="str">
            <v>C1436</v>
          </cell>
          <cell r="C9553" t="str">
            <v>GRELHA DE FERRO P/ CALHAS E CAIXAS</v>
          </cell>
          <cell r="D9553" t="str">
            <v>M2</v>
          </cell>
          <cell r="E9553">
            <v>153.51</v>
          </cell>
          <cell r="F9553" t="str">
            <v>SEINFRA</v>
          </cell>
        </row>
        <row r="9554">
          <cell r="B9554" t="str">
            <v>C3995</v>
          </cell>
          <cell r="C9554" t="str">
            <v>GRELHA HEMISFÉRICA DE FERRO FUNDIDO D=150 mm (6")</v>
          </cell>
          <cell r="D9554" t="str">
            <v>UN</v>
          </cell>
          <cell r="E9554">
            <v>112.54</v>
          </cell>
          <cell r="F9554" t="str">
            <v>SEINFRA</v>
          </cell>
        </row>
        <row r="9555">
          <cell r="B9555" t="str">
            <v>C2852</v>
          </cell>
          <cell r="C9555" t="str">
            <v>LAJE C/FURO EXCÊNTRICO DE 600 MM P/POÇO DE VISITA D= 1000mm</v>
          </cell>
          <cell r="D9555" t="str">
            <v>UN</v>
          </cell>
          <cell r="E9555">
            <v>140.15</v>
          </cell>
          <cell r="F9555" t="str">
            <v>SEINFRA</v>
          </cell>
        </row>
        <row r="9556">
          <cell r="B9556" t="str">
            <v>C2853</v>
          </cell>
          <cell r="C9556" t="str">
            <v>LAJE C/FURO EXCÊNTRICO DE 600 MM P/POÇO DE VISITA D=1200mm</v>
          </cell>
          <cell r="D9556" t="str">
            <v>UN</v>
          </cell>
          <cell r="E9556">
            <v>171.03</v>
          </cell>
          <cell r="F9556" t="str">
            <v>SEINFRA</v>
          </cell>
        </row>
        <row r="9557">
          <cell r="B9557" t="str">
            <v>C2854</v>
          </cell>
          <cell r="C9557" t="str">
            <v>LAJE DE FUNDO P/POÇO DE VISITA C/ANÉIS PRÉ-MOLDADO D= 600mm</v>
          </cell>
          <cell r="D9557" t="str">
            <v>UN</v>
          </cell>
          <cell r="E9557">
            <v>202.88</v>
          </cell>
          <cell r="F9557" t="str">
            <v>SEINFRA</v>
          </cell>
        </row>
        <row r="9558">
          <cell r="B9558" t="str">
            <v>C2856</v>
          </cell>
          <cell r="C9558" t="str">
            <v>LAJE DE FUNDO P/POÇO DE VISITA C/ANÉIS PRÉ-MOLDADO D=1000mm</v>
          </cell>
          <cell r="D9558" t="str">
            <v>UN</v>
          </cell>
          <cell r="E9558">
            <v>352.05</v>
          </cell>
          <cell r="F9558" t="str">
            <v>SEINFRA</v>
          </cell>
        </row>
        <row r="9559">
          <cell r="B9559" t="str">
            <v>C2855</v>
          </cell>
          <cell r="C9559" t="str">
            <v>LAJE DE FUNDO P/POÇO DE VISITA C/ANÉIS PRÉ-MOLDADO D=1200mm</v>
          </cell>
          <cell r="D9559" t="str">
            <v>UN</v>
          </cell>
          <cell r="E9559">
            <v>419.34</v>
          </cell>
          <cell r="F9559" t="str">
            <v>SEINFRA</v>
          </cell>
        </row>
        <row r="9560">
          <cell r="B9560" t="str">
            <v>C1948</v>
          </cell>
          <cell r="C9560" t="str">
            <v>PONTO HIDRÁULICO, MATERIAL E EXECUÇÃO</v>
          </cell>
          <cell r="D9560" t="str">
            <v>PT</v>
          </cell>
          <cell r="E9560">
            <v>182</v>
          </cell>
          <cell r="F9560" t="str">
            <v>SEINFRA</v>
          </cell>
        </row>
        <row r="9561">
          <cell r="B9561" t="str">
            <v>C1950</v>
          </cell>
          <cell r="C9561" t="str">
            <v>PONTO SANITÁRIO, MATERIAL E EXECUÇÃO</v>
          </cell>
          <cell r="D9561" t="str">
            <v>PT</v>
          </cell>
          <cell r="E9561">
            <v>168.89</v>
          </cell>
          <cell r="F9561" t="str">
            <v>SEINFRA</v>
          </cell>
        </row>
        <row r="9562">
          <cell r="B9562" t="str">
            <v>C4602</v>
          </cell>
          <cell r="C9562" t="str">
            <v>PONTO DE ESGOTO EM PVC P/ TANQUE E LAVATÓRIO MSD FUNASA TIPO 10 (MATERIAL E EXECUÇÃO)</v>
          </cell>
          <cell r="D9562" t="str">
            <v>PT</v>
          </cell>
          <cell r="E9562">
            <v>174.37</v>
          </cell>
          <cell r="F9562" t="str">
            <v>SEINFRA</v>
          </cell>
        </row>
        <row r="9563">
          <cell r="B9563">
            <v>0</v>
          </cell>
          <cell r="C9563">
            <v>0</v>
          </cell>
          <cell r="D9563">
            <v>0</v>
          </cell>
          <cell r="E9563">
            <v>0</v>
          </cell>
          <cell r="F9563" t="str">
            <v>SEINFRA</v>
          </cell>
        </row>
        <row r="9564">
          <cell r="B9564" t="str">
            <v>C4603</v>
          </cell>
          <cell r="C9564" t="str">
            <v>PONTO DE ESGOTO EM PVC P/ SANITÁRIO INCLUSIVE COLUNA VENTILAÇÃO MSD FUNASA TIPO 10 (MATERIAL E EXECUÇÃO)</v>
          </cell>
          <cell r="D9564" t="str">
            <v>PT</v>
          </cell>
          <cell r="E9564">
            <v>180.72</v>
          </cell>
          <cell r="F9564" t="str">
            <v>SEINFRA</v>
          </cell>
        </row>
        <row r="9565">
          <cell r="B9565">
            <v>0</v>
          </cell>
          <cell r="C9565">
            <v>0</v>
          </cell>
          <cell r="D9565">
            <v>0</v>
          </cell>
          <cell r="E9565">
            <v>0</v>
          </cell>
          <cell r="F9565" t="str">
            <v>SEINFRA</v>
          </cell>
        </row>
        <row r="9566">
          <cell r="B9566" t="str">
            <v>C4020</v>
          </cell>
          <cell r="C9566" t="str">
            <v>VASO DE EQUALIZAÇÃO DE 400 L</v>
          </cell>
          <cell r="D9566" t="str">
            <v>UN</v>
          </cell>
          <cell r="E9566">
            <v>2092.46</v>
          </cell>
          <cell r="F9566" t="str">
            <v>SEINFRA</v>
          </cell>
        </row>
        <row r="9567">
          <cell r="B9567" t="str">
            <v>INSTALAÇÕES DE PRODUÇÃO</v>
          </cell>
          <cell r="C9567">
            <v>0</v>
          </cell>
          <cell r="D9567">
            <v>0</v>
          </cell>
          <cell r="E9567">
            <v>46435.9</v>
          </cell>
          <cell r="F9567" t="str">
            <v>SEINFRA</v>
          </cell>
        </row>
        <row r="9568">
          <cell r="B9568" t="str">
            <v>C3465</v>
          </cell>
          <cell r="C9568" t="str">
            <v>INSTALAÇÃO E FORNECIMENTO DE MONOVIA: TRILHO, TROLLEY / TALHA MANUAL 0,5 T</v>
          </cell>
          <cell r="D9568" t="str">
            <v>UN</v>
          </cell>
          <cell r="E9568">
            <v>5644.12</v>
          </cell>
          <cell r="F9568" t="str">
            <v>SEINFRA</v>
          </cell>
        </row>
        <row r="9569">
          <cell r="B9569">
            <v>0</v>
          </cell>
          <cell r="C9569">
            <v>0</v>
          </cell>
          <cell r="D9569">
            <v>0</v>
          </cell>
          <cell r="E9569">
            <v>0</v>
          </cell>
          <cell r="F9569" t="str">
            <v>SEINFRA</v>
          </cell>
        </row>
        <row r="9570">
          <cell r="B9570" t="str">
            <v>C3463</v>
          </cell>
          <cell r="C9570" t="str">
            <v>INSTALAÇÃO E FORNECIMENTO DE MONOVIA:TRILHO,TROLLEY / TALHA MANUAL 1,0 T</v>
          </cell>
          <cell r="D9570" t="str">
            <v>UN</v>
          </cell>
          <cell r="E9570">
            <v>6060.12</v>
          </cell>
          <cell r="F9570" t="str">
            <v>SEINFRA</v>
          </cell>
        </row>
        <row r="9571">
          <cell r="B9571" t="str">
            <v>C3464</v>
          </cell>
          <cell r="C9571" t="str">
            <v>INSTALAÇÃO E FORNECIMENTO DE MONOVIA:TRILHO,TROLLEY / TALHA MANUAL 2,0 T</v>
          </cell>
          <cell r="D9571" t="str">
            <v>UN</v>
          </cell>
          <cell r="E9571">
            <v>6404.12</v>
          </cell>
          <cell r="F9571" t="str">
            <v>SEINFRA</v>
          </cell>
        </row>
        <row r="9572">
          <cell r="B9572" t="str">
            <v>C3417</v>
          </cell>
          <cell r="C9572" t="str">
            <v>INSTALAÇÃO ELETROMECÂNICA DE CONJUNTO MOTO-BOMBA ATÉ 4 CV</v>
          </cell>
          <cell r="D9572" t="str">
            <v>UN</v>
          </cell>
          <cell r="E9572">
            <v>488.7</v>
          </cell>
          <cell r="F9572" t="str">
            <v>SEINFRA</v>
          </cell>
        </row>
        <row r="9573">
          <cell r="B9573" t="str">
            <v>C3416</v>
          </cell>
          <cell r="C9573" t="str">
            <v>INSTALAÇÃO ELETROMECÂNICA DE CONJUNTO MOTO-BOMBA DE 4 À 7,5 CV</v>
          </cell>
          <cell r="D9573" t="str">
            <v>UN</v>
          </cell>
          <cell r="E9573">
            <v>1466.91</v>
          </cell>
          <cell r="F9573" t="str">
            <v>SEINFRA</v>
          </cell>
        </row>
        <row r="9574">
          <cell r="B9574" t="str">
            <v>C3418</v>
          </cell>
          <cell r="C9574" t="str">
            <v>INSTALAÇÃO ELETROMECÂNICA DE CONJUNTO MOTO-BOMBA DE 7,5 À 15 CV</v>
          </cell>
          <cell r="D9574" t="str">
            <v>UN</v>
          </cell>
          <cell r="E9574">
            <v>3011.6</v>
          </cell>
          <cell r="F9574" t="str">
            <v>SEINFRA</v>
          </cell>
        </row>
        <row r="9575">
          <cell r="B9575" t="str">
            <v>C3419</v>
          </cell>
          <cell r="C9575" t="str">
            <v>INSTALAÇÃO ELETROMECÂNICA DE CONJUNTO MOTO-BOMBA DE 15 À 50 CV</v>
          </cell>
          <cell r="D9575" t="str">
            <v>UN</v>
          </cell>
          <cell r="E9575">
            <v>3369.5</v>
          </cell>
          <cell r="F9575" t="str">
            <v>SEINFRA</v>
          </cell>
        </row>
        <row r="9576">
          <cell r="B9576" t="str">
            <v>C3420</v>
          </cell>
          <cell r="C9576" t="str">
            <v>INSTALAÇÃO ELETROMECÂNICA DE CONJUNTO MOTO-BOMBA DE 50 À 100 CV</v>
          </cell>
          <cell r="D9576" t="str">
            <v>UN</v>
          </cell>
          <cell r="E9576">
            <v>5457.19</v>
          </cell>
          <cell r="F9576" t="str">
            <v>SEINFRA</v>
          </cell>
        </row>
        <row r="9577">
          <cell r="B9577" t="str">
            <v>C3421</v>
          </cell>
          <cell r="C9577" t="str">
            <v>INSTALAÇÃO ELETROMECÂNICA DE CONJUNTO MOTO-BOMBA DE 100 À 200 CV</v>
          </cell>
          <cell r="D9577" t="str">
            <v>UN</v>
          </cell>
          <cell r="E9577">
            <v>6430.04</v>
          </cell>
          <cell r="F9577" t="str">
            <v>SEINFRA</v>
          </cell>
        </row>
        <row r="9578">
          <cell r="B9578" t="str">
            <v>C3422</v>
          </cell>
          <cell r="C9578" t="str">
            <v>INSTALAÇÃO ELETROMECÂNICA DE CONJUNTO MOTO-BOMBA DE 200 À 500 CV</v>
          </cell>
          <cell r="D9578" t="str">
            <v>UN</v>
          </cell>
          <cell r="E9578">
            <v>8103.6</v>
          </cell>
          <cell r="F9578" t="str">
            <v>SEINFRA</v>
          </cell>
        </row>
        <row r="9579">
          <cell r="B9579" t="str">
            <v>SERVIÇOS ESPECIAIS</v>
          </cell>
          <cell r="C9579">
            <v>0</v>
          </cell>
          <cell r="D9579">
            <v>0</v>
          </cell>
          <cell r="E9579">
            <v>208534.9</v>
          </cell>
          <cell r="F9579" t="str">
            <v>SEINFRA</v>
          </cell>
        </row>
        <row r="9580">
          <cell r="B9580" t="str">
            <v>C4907</v>
          </cell>
          <cell r="C9580" t="str">
            <v>ADICIONAL PARA ABERTURA DE BOLETIM DE OCORRÊNCIA POLICIAL</v>
          </cell>
          <cell r="D9580" t="str">
            <v>UN</v>
          </cell>
          <cell r="E9580">
            <v>15.32</v>
          </cell>
          <cell r="F9580" t="str">
            <v>SEINFRA</v>
          </cell>
        </row>
        <row r="9581">
          <cell r="B9581" t="str">
            <v>C4867</v>
          </cell>
          <cell r="C9581" t="str">
            <v>APLICAÇÃO DE PRODUTO QUÍMICO "DESINCRUSTANTE" EM POÇO</v>
          </cell>
          <cell r="D9581" t="str">
            <v>L</v>
          </cell>
          <cell r="E9581">
            <v>44.06</v>
          </cell>
          <cell r="F9581" t="str">
            <v>SEINFRA</v>
          </cell>
        </row>
        <row r="9582">
          <cell r="B9582" t="str">
            <v>C4855</v>
          </cell>
          <cell r="C9582" t="str">
            <v>CESTO DE LIMPEZA EM AÇO INOX PARA GRADE DE ENTRADA DO POÇO DE SUCÇÃO D=70X30X30CM</v>
          </cell>
          <cell r="D9582" t="str">
            <v>UN</v>
          </cell>
          <cell r="E9582">
            <v>717.18</v>
          </cell>
          <cell r="F9582" t="str">
            <v>SEINFRA</v>
          </cell>
        </row>
        <row r="9583">
          <cell r="B9583">
            <v>0</v>
          </cell>
          <cell r="C9583">
            <v>0</v>
          </cell>
          <cell r="D9583">
            <v>0</v>
          </cell>
          <cell r="E9583">
            <v>0</v>
          </cell>
          <cell r="F9583" t="str">
            <v>SEINFRA</v>
          </cell>
        </row>
        <row r="9584">
          <cell r="B9584" t="str">
            <v>C4856</v>
          </cell>
          <cell r="C9584" t="str">
            <v>CESTO TIPO BANDEJA COM ESTRUTURA PARA IÇAMENTO E TUBO GUIA EM AÇO INOX</v>
          </cell>
          <cell r="D9584" t="str">
            <v>UN</v>
          </cell>
          <cell r="E9584">
            <v>797.61</v>
          </cell>
          <cell r="F9584" t="str">
            <v>SEINFRA</v>
          </cell>
        </row>
        <row r="9585">
          <cell r="B9585" t="str">
            <v>C4854</v>
          </cell>
          <cell r="C9585" t="str">
            <v>COLOCAÇÃO DE MATERIAL PARA LEITO SECAGEM</v>
          </cell>
          <cell r="D9585" t="str">
            <v>M3</v>
          </cell>
          <cell r="E9585">
            <v>77.599999999999994</v>
          </cell>
          <cell r="F9585" t="str">
            <v>SEINFRA</v>
          </cell>
        </row>
        <row r="9586">
          <cell r="B9586">
            <v>0</v>
          </cell>
          <cell r="C9586">
            <v>0</v>
          </cell>
          <cell r="D9586">
            <v>0</v>
          </cell>
          <cell r="E9586">
            <v>0</v>
          </cell>
          <cell r="F9586" t="str">
            <v>SEINFRA</v>
          </cell>
        </row>
        <row r="9587">
          <cell r="B9587" t="str">
            <v>C4909</v>
          </cell>
          <cell r="C9587" t="str">
            <v>DESLOCAMENTO DE MOTO PARA REGULARIZAÇÃO DA FRAUDE NÃO EFETIVADA</v>
          </cell>
          <cell r="D9587" t="str">
            <v>UN</v>
          </cell>
          <cell r="E9587">
            <v>9.08</v>
          </cell>
          <cell r="F9587" t="str">
            <v>SEINFRA</v>
          </cell>
        </row>
        <row r="9588">
          <cell r="B9588" t="str">
            <v>C4908</v>
          </cell>
          <cell r="C9588" t="str">
            <v>DESLOCAMENTO DE VEICULO PARA REGULARIZAÇÃO DA FRAUDE NÃO EFETIVADA</v>
          </cell>
          <cell r="D9588" t="str">
            <v>UN</v>
          </cell>
          <cell r="E9588">
            <v>13.26</v>
          </cell>
          <cell r="F9588" t="str">
            <v>SEINFRA</v>
          </cell>
        </row>
        <row r="9589">
          <cell r="B9589" t="str">
            <v>C3462</v>
          </cell>
          <cell r="C9589" t="str">
            <v>DESMONTAGEM DE TUBOS, CONEXÕES E PÇS ESPECIAIS, RESERVATÓRIO ELEVADO</v>
          </cell>
          <cell r="D9589" t="str">
            <v>UN</v>
          </cell>
          <cell r="E9589">
            <v>2070.4</v>
          </cell>
          <cell r="F9589" t="str">
            <v>SEINFRA</v>
          </cell>
        </row>
        <row r="9590">
          <cell r="B9590" t="str">
            <v>C4865</v>
          </cell>
          <cell r="C9590" t="str">
            <v>FORNECIMENTO E ASSENTAMENTO DE LAJOTA PRE-MOLDADA DE CONCRETO E = 5cm SOBRE LEITO DE SECAGEM</v>
          </cell>
          <cell r="D9590" t="str">
            <v>M2</v>
          </cell>
          <cell r="E9590">
            <v>35.68</v>
          </cell>
          <cell r="F9590" t="str">
            <v>SEINFRA</v>
          </cell>
        </row>
        <row r="9591">
          <cell r="B9591">
            <v>0</v>
          </cell>
          <cell r="C9591">
            <v>0</v>
          </cell>
          <cell r="D9591">
            <v>0</v>
          </cell>
          <cell r="E9591">
            <v>0</v>
          </cell>
          <cell r="F9591" t="str">
            <v>SEINFRA</v>
          </cell>
        </row>
        <row r="9592">
          <cell r="B9592" t="str">
            <v>C3523</v>
          </cell>
          <cell r="C9592" t="str">
            <v>FORNECIMENTO E MONTAGEM DE PLACA DE FIBRA DE 2,50mX1,20m, ESP. 3mm P/ FLOCULADOR</v>
          </cell>
          <cell r="D9592" t="str">
            <v>M2</v>
          </cell>
          <cell r="E9592">
            <v>123.12</v>
          </cell>
          <cell r="F9592" t="str">
            <v>SEINFRA</v>
          </cell>
        </row>
        <row r="9593">
          <cell r="B9593">
            <v>0</v>
          </cell>
          <cell r="C9593">
            <v>0</v>
          </cell>
          <cell r="D9593">
            <v>0</v>
          </cell>
          <cell r="E9593">
            <v>0</v>
          </cell>
          <cell r="F9593" t="str">
            <v>SEINFRA</v>
          </cell>
        </row>
        <row r="9594">
          <cell r="B9594" t="str">
            <v>C4862</v>
          </cell>
          <cell r="C9594" t="str">
            <v>FORNECIMENTO E MONTAGEM DE PLACA DE PVC C/ ESP. 6mm P/ FLOCULADOR</v>
          </cell>
          <cell r="D9594" t="str">
            <v>M2</v>
          </cell>
          <cell r="E9594">
            <v>146.19</v>
          </cell>
          <cell r="F9594" t="str">
            <v>SEINFRA</v>
          </cell>
        </row>
        <row r="9595">
          <cell r="B9595" t="str">
            <v>C4863</v>
          </cell>
          <cell r="C9595" t="str">
            <v>FORNECIMENTO E MONTAGEM DE PLACA DE PVC C/ ESP. 10mm P/ FLOCULADOR</v>
          </cell>
          <cell r="D9595" t="str">
            <v>M2</v>
          </cell>
          <cell r="E9595">
            <v>509.58</v>
          </cell>
          <cell r="F9595" t="str">
            <v>SEINFRA</v>
          </cell>
        </row>
        <row r="9596">
          <cell r="B9596" t="str">
            <v>C4864</v>
          </cell>
          <cell r="C9596" t="str">
            <v>FORNECIMENTO E MONTAGEM DE PLACA DE PVC C/ ESP. 25mm P/ FLOCULADOR</v>
          </cell>
          <cell r="D9596" t="str">
            <v>M2</v>
          </cell>
          <cell r="E9596">
            <v>763.41</v>
          </cell>
          <cell r="F9596" t="str">
            <v>SEINFRA</v>
          </cell>
        </row>
        <row r="9597">
          <cell r="B9597">
            <v>0</v>
          </cell>
          <cell r="C9597">
            <v>0</v>
          </cell>
          <cell r="D9597">
            <v>0</v>
          </cell>
          <cell r="E9597">
            <v>0</v>
          </cell>
          <cell r="F9597" t="str">
            <v>SEINFRA</v>
          </cell>
        </row>
        <row r="9598">
          <cell r="B9598" t="str">
            <v>C4577</v>
          </cell>
          <cell r="C9598" t="str">
            <v>FORNECIMENTO E MONTAGEM DE PLACA EM FIBRA DE VIDRO e = 3,00mm</v>
          </cell>
          <cell r="D9598" t="str">
            <v>M2</v>
          </cell>
          <cell r="E9598">
            <v>159.94999999999999</v>
          </cell>
          <cell r="F9598" t="str">
            <v>SEINFRA</v>
          </cell>
        </row>
        <row r="9599">
          <cell r="B9599" t="str">
            <v>C4578</v>
          </cell>
          <cell r="C9599" t="str">
            <v>FORNECIMENTO E MONTAGEM DE PLACA EM FIBRA DE VIDRO COM RESINA ISOFTÁLICA e = 3,00mm</v>
          </cell>
          <cell r="D9599" t="str">
            <v>M2</v>
          </cell>
          <cell r="E9599">
            <v>205.76</v>
          </cell>
          <cell r="F9599" t="str">
            <v>SEINFRA</v>
          </cell>
        </row>
        <row r="9600">
          <cell r="B9600">
            <v>0</v>
          </cell>
          <cell r="C9600">
            <v>0</v>
          </cell>
          <cell r="D9600">
            <v>0</v>
          </cell>
          <cell r="E9600">
            <v>0</v>
          </cell>
          <cell r="F9600" t="str">
            <v>SEINFRA</v>
          </cell>
        </row>
        <row r="9601">
          <cell r="B9601" t="str">
            <v>C4905</v>
          </cell>
          <cell r="C9601" t="str">
            <v>IDENTIFICAÇÃO DE DERIVAÇÃO DO RAMAL PREDIAL DE ÁGUA, REMOÇÃO DA DERIVAÇÃO E APLICAÇÃO DO TERMO DE OCORRÊNCIA - TO</v>
          </cell>
          <cell r="D9601" t="str">
            <v>UN</v>
          </cell>
          <cell r="E9601">
            <v>16.37</v>
          </cell>
          <cell r="F9601" t="str">
            <v>SEINFRA</v>
          </cell>
        </row>
        <row r="9602">
          <cell r="B9602">
            <v>0</v>
          </cell>
          <cell r="C9602">
            <v>0</v>
          </cell>
          <cell r="D9602">
            <v>0</v>
          </cell>
          <cell r="E9602">
            <v>0</v>
          </cell>
          <cell r="F9602" t="str">
            <v>SEINFRA</v>
          </cell>
        </row>
        <row r="9603">
          <cell r="B9603" t="str">
            <v>C4904</v>
          </cell>
          <cell r="C9603" t="str">
            <v>IDENTIFICAÇÃO DE HIDRÔMETRO INVERTIDO, DESCONCECTADO OU RETIRADO, ADEQUAÇÃO DO HIDRÔMETRO E APLICAÇÃO DO TERMO DE OCORRÊNCIA - TO</v>
          </cell>
          <cell r="D9603" t="str">
            <v>UN</v>
          </cell>
          <cell r="E9603">
            <v>12.03</v>
          </cell>
          <cell r="F9603" t="str">
            <v>SEINFRA</v>
          </cell>
        </row>
        <row r="9604">
          <cell r="B9604">
            <v>0</v>
          </cell>
          <cell r="C9604">
            <v>0</v>
          </cell>
          <cell r="D9604">
            <v>0</v>
          </cell>
          <cell r="E9604">
            <v>0</v>
          </cell>
          <cell r="F9604" t="str">
            <v>SEINFRA</v>
          </cell>
        </row>
        <row r="9605">
          <cell r="B9605" t="str">
            <v>C4906</v>
          </cell>
          <cell r="C9605" t="str">
            <v>IDENTIFICAÇÃO DE RELIGAÇÃO CLANDESTINA, REGULARIZAÇÃO DA LIGAÇÃO E APLICAÇÃO DO TERMO DE OCORRÊNCIA - TO</v>
          </cell>
          <cell r="D9605" t="str">
            <v>UN</v>
          </cell>
          <cell r="E9605">
            <v>16.37</v>
          </cell>
          <cell r="F9605" t="str">
            <v>SEINFRA</v>
          </cell>
        </row>
        <row r="9606">
          <cell r="B9606">
            <v>0</v>
          </cell>
          <cell r="C9606">
            <v>0</v>
          </cell>
          <cell r="D9606">
            <v>0</v>
          </cell>
          <cell r="E9606">
            <v>0</v>
          </cell>
          <cell r="F9606" t="str">
            <v>SEINFRA</v>
          </cell>
        </row>
        <row r="9607">
          <cell r="B9607" t="str">
            <v>C4903</v>
          </cell>
          <cell r="C9607" t="str">
            <v>IDENTIFICAÇÃO DE VIOLAÇÃO DO LACRE DA LIGAÇÃO, RECOLOCAÇÃO DO LACRE NA  LIGAÇÃO E APLICAÇÃO DO TERMO DE OCORRÊNCIA - TO</v>
          </cell>
          <cell r="D9607" t="str">
            <v>UN</v>
          </cell>
          <cell r="E9607">
            <v>9.69</v>
          </cell>
          <cell r="F9607" t="str">
            <v>SEINFRA</v>
          </cell>
        </row>
        <row r="9608">
          <cell r="B9608">
            <v>0</v>
          </cell>
          <cell r="C9608">
            <v>0</v>
          </cell>
          <cell r="D9608">
            <v>0</v>
          </cell>
          <cell r="E9608">
            <v>0</v>
          </cell>
          <cell r="F9608" t="str">
            <v>SEINFRA</v>
          </cell>
        </row>
        <row r="9609">
          <cell r="B9609" t="str">
            <v>C4902</v>
          </cell>
          <cell r="C9609" t="str">
            <v>IDENTIFICAÇÃO DE VIOLAÇÃO DO HIDRÔMETRO OU DO LACRE DO HIDROMETRO, SUBSTITUIÇÃO DO HIDROMETRO VIOLADO E APLIAÇÃO DO TERMO DE OCORRÊNCIA - TO</v>
          </cell>
          <cell r="D9609" t="str">
            <v>UN</v>
          </cell>
          <cell r="E9609">
            <v>12.03</v>
          </cell>
          <cell r="F9609" t="str">
            <v>SEINFRA</v>
          </cell>
        </row>
        <row r="9610">
          <cell r="B9610">
            <v>0</v>
          </cell>
          <cell r="C9610">
            <v>0</v>
          </cell>
          <cell r="D9610">
            <v>0</v>
          </cell>
          <cell r="E9610">
            <v>0</v>
          </cell>
          <cell r="F9610" t="str">
            <v>SEINFRA</v>
          </cell>
        </row>
        <row r="9611">
          <cell r="B9611" t="str">
            <v>C4900</v>
          </cell>
          <cell r="C9611" t="str">
            <v>IDENTIFICAÇÃO E RETIRDA DO BY-PASS E APLICAÇÃO DO TERMO DE OCORRÊNCIA - TO</v>
          </cell>
          <cell r="D9611" t="str">
            <v>UN</v>
          </cell>
          <cell r="E9611">
            <v>103.5</v>
          </cell>
          <cell r="F9611" t="str">
            <v>SEINFRA</v>
          </cell>
        </row>
        <row r="9612">
          <cell r="B9612">
            <v>0</v>
          </cell>
          <cell r="C9612">
            <v>0</v>
          </cell>
          <cell r="D9612">
            <v>0</v>
          </cell>
          <cell r="E9612">
            <v>0</v>
          </cell>
          <cell r="F9612" t="str">
            <v>SEINFRA</v>
          </cell>
        </row>
        <row r="9613">
          <cell r="B9613" t="str">
            <v>C4901</v>
          </cell>
          <cell r="C9613" t="str">
            <v>IDENTIFICAÇÃO E SUPRESSÃO DE LIGAÇÃO CLANDESTINA E APLICAÇÃO DO TERMO DE OCORRÊNCIA - TO</v>
          </cell>
          <cell r="D9613" t="str">
            <v>UN</v>
          </cell>
          <cell r="E9613">
            <v>94.7</v>
          </cell>
          <cell r="F9613" t="str">
            <v>SEINFRA</v>
          </cell>
        </row>
        <row r="9614">
          <cell r="B9614">
            <v>0</v>
          </cell>
          <cell r="C9614">
            <v>0</v>
          </cell>
          <cell r="D9614">
            <v>0</v>
          </cell>
          <cell r="E9614">
            <v>0</v>
          </cell>
          <cell r="F9614" t="str">
            <v>SEINFRA</v>
          </cell>
        </row>
        <row r="9615">
          <cell r="B9615" t="str">
            <v>C3471</v>
          </cell>
          <cell r="C9615" t="str">
            <v>MONTAGEM BARRILETE FILTRO FIBRA, KIT'S, PÇS VAZÃO ATÉ 50 m3/h</v>
          </cell>
          <cell r="D9615" t="str">
            <v>UN</v>
          </cell>
          <cell r="E9615">
            <v>6031.2</v>
          </cell>
          <cell r="F9615" t="str">
            <v>SEINFRA</v>
          </cell>
        </row>
        <row r="9616">
          <cell r="B9616" t="str">
            <v>C3473</v>
          </cell>
          <cell r="C9616" t="str">
            <v>MONTAGEM BARRILETE FILTRO FIBRA, KIT'S, PÇS VAZÃO 95,01 À 230 m3/h</v>
          </cell>
          <cell r="D9616" t="str">
            <v>UN</v>
          </cell>
          <cell r="E9616">
            <v>15168</v>
          </cell>
          <cell r="F9616" t="str">
            <v>SEINFRA</v>
          </cell>
        </row>
        <row r="9617">
          <cell r="B9617" t="str">
            <v>C3502</v>
          </cell>
          <cell r="C9617" t="str">
            <v>MONTAGEM DE TUBOS, CONEXÕES E EQUIPAMENTOS DE TRATAMENTO, CASA DE OPERAÇÃO</v>
          </cell>
          <cell r="D9617" t="str">
            <v>UN</v>
          </cell>
          <cell r="E9617">
            <v>2186.88</v>
          </cell>
          <cell r="F9617" t="str">
            <v>SEINFRA</v>
          </cell>
        </row>
        <row r="9618">
          <cell r="B9618">
            <v>0</v>
          </cell>
          <cell r="C9618">
            <v>0</v>
          </cell>
          <cell r="D9618">
            <v>0</v>
          </cell>
          <cell r="E9618">
            <v>0</v>
          </cell>
          <cell r="F9618" t="str">
            <v>SEINFRA</v>
          </cell>
        </row>
        <row r="9619">
          <cell r="B9619" t="str">
            <v>C3496</v>
          </cell>
          <cell r="C9619" t="str">
            <v>MONTAGEM DE TUBOS, CONEXÕES E PÇS, ELEVATÓRIA CAP ATÉ 5 l/s</v>
          </cell>
          <cell r="D9619" t="str">
            <v>UN</v>
          </cell>
          <cell r="E9619">
            <v>1504.2</v>
          </cell>
          <cell r="F9619" t="str">
            <v>SEINFRA</v>
          </cell>
        </row>
        <row r="9620">
          <cell r="B9620" t="str">
            <v>C3497</v>
          </cell>
          <cell r="C9620" t="str">
            <v>MONTAGEM DE TUBOS, CONEXÕES E PÇS, ELEVATÓRIA C/ VAZÃO DE 5,01 À 10 l/s</v>
          </cell>
          <cell r="D9620" t="str">
            <v>UN</v>
          </cell>
          <cell r="E9620">
            <v>2447.5500000000002</v>
          </cell>
          <cell r="F9620" t="str">
            <v>SEINFRA</v>
          </cell>
        </row>
        <row r="9621">
          <cell r="B9621" t="str">
            <v>C3498</v>
          </cell>
          <cell r="C9621" t="str">
            <v>MONTAGEM DE TUBOS, CONEXÕES E PÇS, ELEVATÓRIA C/ VAZÃO DE 10,01 À 20 l/s</v>
          </cell>
          <cell r="D9621" t="str">
            <v>UN</v>
          </cell>
          <cell r="E9621">
            <v>6367.06</v>
          </cell>
          <cell r="F9621" t="str">
            <v>SEINFRA</v>
          </cell>
        </row>
        <row r="9622">
          <cell r="B9622" t="str">
            <v>C3499</v>
          </cell>
          <cell r="C9622" t="str">
            <v>MONTAGEM DE TUBOS, CONEXÕES E PÇS, ELEVATÓRIA C/ VAZÃO DE 20,01 À 40 l/s</v>
          </cell>
          <cell r="D9622" t="str">
            <v>UN</v>
          </cell>
          <cell r="E9622">
            <v>12498.54</v>
          </cell>
          <cell r="F9622" t="str">
            <v>SEINFRA</v>
          </cell>
        </row>
        <row r="9623">
          <cell r="B9623" t="str">
            <v>C3500</v>
          </cell>
          <cell r="C9623" t="str">
            <v>MONTAGEM DE TUBOS, CONEXÕES E PÇS, ELEVATÓRIA C/ VAZÃO DE 40,01 À 60 l/s</v>
          </cell>
          <cell r="D9623" t="str">
            <v>UN</v>
          </cell>
          <cell r="E9623">
            <v>22492.36</v>
          </cell>
          <cell r="F9623" t="str">
            <v>SEINFRA</v>
          </cell>
        </row>
        <row r="9624">
          <cell r="B9624" t="str">
            <v>C3501</v>
          </cell>
          <cell r="C9624" t="str">
            <v>MONTAGEM DE TUBOS, CONEXÕES E PÇS, ELEVATÓRIA C/ VAZÃO DE 60,01 À 90 l/s</v>
          </cell>
          <cell r="D9624" t="str">
            <v>UN</v>
          </cell>
          <cell r="E9624">
            <v>29086.92</v>
          </cell>
          <cell r="F9624" t="str">
            <v>SEINFRA</v>
          </cell>
        </row>
        <row r="9625">
          <cell r="B9625" t="str">
            <v>C3490</v>
          </cell>
          <cell r="C9625" t="str">
            <v>MONTAGEM DE TUBOS, CONEXÕES E PÇS, RESERVATÓRIO APOIADO CAP ATÉ 100 M3</v>
          </cell>
          <cell r="D9625" t="str">
            <v>UN</v>
          </cell>
          <cell r="E9625">
            <v>1032.68</v>
          </cell>
          <cell r="F9625" t="str">
            <v>SEINFRA</v>
          </cell>
        </row>
        <row r="9626">
          <cell r="B9626" t="str">
            <v>C3491</v>
          </cell>
          <cell r="C9626" t="str">
            <v>MONTAGEM DE TUBOS, CONEXÕES E PÇS, RESERVATÓRIO APOIADO CAP DE 100,01 À 300 M3</v>
          </cell>
          <cell r="D9626" t="str">
            <v>UN</v>
          </cell>
          <cell r="E9626">
            <v>1549.78</v>
          </cell>
          <cell r="F9626" t="str">
            <v>SEINFRA</v>
          </cell>
        </row>
        <row r="9627">
          <cell r="B9627">
            <v>0</v>
          </cell>
          <cell r="C9627">
            <v>0</v>
          </cell>
          <cell r="D9627">
            <v>0</v>
          </cell>
          <cell r="E9627">
            <v>0</v>
          </cell>
          <cell r="F9627" t="str">
            <v>SEINFRA</v>
          </cell>
        </row>
        <row r="9628">
          <cell r="B9628" t="str">
            <v>C3492</v>
          </cell>
          <cell r="C9628" t="str">
            <v>MONTAGEM DE TUBOS, CONEXÕES E PÇS, RESERVATÓRIO APOIADO CAP DE 300,01 À 600 M3</v>
          </cell>
          <cell r="D9628" t="str">
            <v>UN</v>
          </cell>
          <cell r="E9628">
            <v>2068.4</v>
          </cell>
          <cell r="F9628" t="str">
            <v>SEINFRA</v>
          </cell>
        </row>
        <row r="9629">
          <cell r="B9629">
            <v>0</v>
          </cell>
          <cell r="C9629">
            <v>0</v>
          </cell>
          <cell r="D9629">
            <v>0</v>
          </cell>
          <cell r="E9629">
            <v>0</v>
          </cell>
          <cell r="F9629" t="str">
            <v>SEINFRA</v>
          </cell>
        </row>
        <row r="9630">
          <cell r="B9630" t="str">
            <v>C3512</v>
          </cell>
          <cell r="C9630" t="str">
            <v>MONTAGEM DE TUBOS, CONEXÕES E PÇS, RESERVATÓRIO ELEVADO CAP. ATÉ 50 M3</v>
          </cell>
          <cell r="D9630" t="str">
            <v>UN</v>
          </cell>
          <cell r="E9630">
            <v>1821.4</v>
          </cell>
          <cell r="F9630" t="str">
            <v>SEINFRA</v>
          </cell>
        </row>
        <row r="9631">
          <cell r="B9631" t="str">
            <v>C3493</v>
          </cell>
          <cell r="C9631" t="str">
            <v>MONTAGEM DE TUBOS, CONEXÕES E PÇS, RESERVATÓRIO ELEVADO CAP DE 50,01 À 100 M3</v>
          </cell>
          <cell r="D9631" t="str">
            <v>UN</v>
          </cell>
          <cell r="E9631">
            <v>3066.96</v>
          </cell>
          <cell r="F9631" t="str">
            <v>SEINFRA</v>
          </cell>
        </row>
        <row r="9632">
          <cell r="B9632">
            <v>0</v>
          </cell>
          <cell r="C9632">
            <v>0</v>
          </cell>
          <cell r="D9632">
            <v>0</v>
          </cell>
          <cell r="E9632">
            <v>0</v>
          </cell>
          <cell r="F9632" t="str">
            <v>SEINFRA</v>
          </cell>
        </row>
        <row r="9633">
          <cell r="B9633" t="str">
            <v>C3494</v>
          </cell>
          <cell r="C9633" t="str">
            <v>MONTAGEM DE TUBOS, CONEXÕES E PÇS, RESERVATÓRIO ELEVADO CAP  DE 100,01 À 300 M3</v>
          </cell>
          <cell r="D9633" t="str">
            <v>UN</v>
          </cell>
          <cell r="E9633">
            <v>4270.12</v>
          </cell>
          <cell r="F9633" t="str">
            <v>SEINFRA</v>
          </cell>
        </row>
        <row r="9634">
          <cell r="B9634">
            <v>0</v>
          </cell>
          <cell r="C9634">
            <v>0</v>
          </cell>
          <cell r="D9634">
            <v>0</v>
          </cell>
          <cell r="E9634">
            <v>0</v>
          </cell>
          <cell r="F9634" t="str">
            <v>SEINFRA</v>
          </cell>
        </row>
        <row r="9635">
          <cell r="B9635" t="str">
            <v>C3525</v>
          </cell>
          <cell r="C9635" t="str">
            <v>MONTAGEM DE TUBOS, CONEXÕES E PÇS ESPECIAIS EM FLOCULADOR/DECANTADOR</v>
          </cell>
          <cell r="D9635" t="str">
            <v>UN</v>
          </cell>
          <cell r="E9635">
            <v>2999.68</v>
          </cell>
          <cell r="F9635" t="str">
            <v>SEINFRA</v>
          </cell>
        </row>
        <row r="9636">
          <cell r="B9636" t="str">
            <v>C3495</v>
          </cell>
          <cell r="C9636" t="str">
            <v>MONTAGEM DE TUBOS, CONEXÕES E PÇS, RESERVATÓRIO ELEVADO CAP  DE 300,01 À 600 M3</v>
          </cell>
          <cell r="D9636" t="str">
            <v>UN</v>
          </cell>
          <cell r="E9636">
            <v>6006.73</v>
          </cell>
          <cell r="F9636" t="str">
            <v>SEINFRA</v>
          </cell>
        </row>
        <row r="9637">
          <cell r="B9637">
            <v>0</v>
          </cell>
          <cell r="C9637">
            <v>0</v>
          </cell>
          <cell r="D9637">
            <v>0</v>
          </cell>
          <cell r="E9637">
            <v>0</v>
          </cell>
          <cell r="F9637" t="str">
            <v>SEINFRA</v>
          </cell>
        </row>
        <row r="9638">
          <cell r="B9638" t="str">
            <v>C3461</v>
          </cell>
          <cell r="C9638" t="str">
            <v>MONTAGEM  DE TUBOS, CONEXÕES E PÇS ESPECIAIS, AERADOR BANDEJA</v>
          </cell>
          <cell r="D9638" t="str">
            <v>UN</v>
          </cell>
          <cell r="E9638">
            <v>2999.68</v>
          </cell>
          <cell r="F9638" t="str">
            <v>SEINFRA</v>
          </cell>
        </row>
        <row r="9639">
          <cell r="B9639" t="str">
            <v>C3472</v>
          </cell>
          <cell r="C9639" t="str">
            <v>MONTAGEM BARRILETE FILTRO FIBRA, KIT'S, PÇS VAZÃO 50,01 À 95 m3/h</v>
          </cell>
          <cell r="D9639" t="str">
            <v>UN</v>
          </cell>
          <cell r="E9639">
            <v>12062.4</v>
          </cell>
          <cell r="F9639" t="str">
            <v>SEINFRA</v>
          </cell>
        </row>
        <row r="9640">
          <cell r="B9640" t="str">
            <v>C3503</v>
          </cell>
          <cell r="C9640" t="str">
            <v>MONTAGEM DOS EQUIPAMENTOS DA ETE - REATOR E INSTALAÇÕES HIDRÁULICAS</v>
          </cell>
          <cell r="D9640" t="str">
            <v>CJ</v>
          </cell>
          <cell r="E9640">
            <v>37190.44</v>
          </cell>
          <cell r="F9640" t="str">
            <v>SEINFRA</v>
          </cell>
        </row>
        <row r="9641">
          <cell r="B9641" t="str">
            <v>C3524</v>
          </cell>
          <cell r="C9641" t="str">
            <v>RECUPERAÇÃO DE PLACAS DE CONCRETO DOS FLOCULADORES</v>
          </cell>
          <cell r="D9641" t="str">
            <v>M2</v>
          </cell>
          <cell r="E9641">
            <v>201.05</v>
          </cell>
          <cell r="F9641" t="str">
            <v>SEINFRA</v>
          </cell>
        </row>
        <row r="9642">
          <cell r="B9642" t="str">
            <v>C4866</v>
          </cell>
          <cell r="C9642" t="str">
            <v>TESTES DE VAZÃO DO POÇO, DN 6 E PROFUNDIDADE DE 25,00m</v>
          </cell>
          <cell r="D9642" t="str">
            <v>UN</v>
          </cell>
          <cell r="E9642">
            <v>4679.96</v>
          </cell>
          <cell r="F9642" t="str">
            <v>SEINFRA</v>
          </cell>
        </row>
        <row r="9643">
          <cell r="B9643" t="str">
            <v>C4613</v>
          </cell>
          <cell r="C9643" t="str">
            <v>TMND PARA TUBO 500&lt;DN&lt;=800mm</v>
          </cell>
          <cell r="D9643" t="str">
            <v>M</v>
          </cell>
          <cell r="E9643">
            <v>5173.45</v>
          </cell>
          <cell r="F9643" t="str">
            <v>SEINFRA</v>
          </cell>
        </row>
        <row r="9644">
          <cell r="B9644" t="str">
            <v>C4614</v>
          </cell>
          <cell r="C9644" t="str">
            <v>TMND PARA TUBO 800&lt;DN&lt;=1200mm</v>
          </cell>
          <cell r="D9644" t="str">
            <v>M</v>
          </cell>
          <cell r="E9644">
            <v>8155.9</v>
          </cell>
          <cell r="F9644" t="str">
            <v>SEINFRA</v>
          </cell>
        </row>
        <row r="9645">
          <cell r="B9645" t="str">
            <v>C4615</v>
          </cell>
          <cell r="C9645" t="str">
            <v>TMND PARA TUBO 1200&lt;DN&lt;=1500mm</v>
          </cell>
          <cell r="D9645" t="str">
            <v>M</v>
          </cell>
          <cell r="E9645">
            <v>11403.54</v>
          </cell>
          <cell r="F9645" t="str">
            <v>SEINFRA</v>
          </cell>
        </row>
        <row r="9646">
          <cell r="B9646" t="str">
            <v>C4812</v>
          </cell>
          <cell r="C9646" t="str">
            <v>TRANSFERÊNCIA DE LIGAÇÃO PREDIAL DE ÁGUA EM REDE EXISTENTE</v>
          </cell>
          <cell r="D9646" t="str">
            <v>UN</v>
          </cell>
          <cell r="E9646">
            <v>117.13</v>
          </cell>
          <cell r="F9646" t="str">
            <v>SEINFRA</v>
          </cell>
        </row>
        <row r="9647">
          <cell r="B9647" t="str">
            <v>INSTALAÇÕES DIVERSAS</v>
          </cell>
          <cell r="C9647">
            <v>0</v>
          </cell>
          <cell r="D9647">
            <v>0</v>
          </cell>
          <cell r="E9647">
            <v>103445.09</v>
          </cell>
          <cell r="F9647" t="str">
            <v>SEINFRA</v>
          </cell>
        </row>
        <row r="9648">
          <cell r="B9648" t="str">
            <v>C3509</v>
          </cell>
          <cell r="C9648" t="str">
            <v>INSTALAÇÕES HIDRO-SANITÁRIAS KIT-01 C/ FORN. DE MATERIAL</v>
          </cell>
          <cell r="D9648" t="str">
            <v>UN</v>
          </cell>
          <cell r="E9648">
            <v>579.19000000000005</v>
          </cell>
          <cell r="F9648" t="str">
            <v>SEINFRA</v>
          </cell>
        </row>
        <row r="9649">
          <cell r="B9649" t="str">
            <v>C3510</v>
          </cell>
          <cell r="C9649" t="str">
            <v>INSTALAÇÕES HIDRO-SANITÁRIAS KIT-02 C/ FORN. DE MATERIAL</v>
          </cell>
          <cell r="D9649" t="str">
            <v>UN</v>
          </cell>
          <cell r="E9649">
            <v>866.7</v>
          </cell>
          <cell r="F9649" t="str">
            <v>SEINFRA</v>
          </cell>
        </row>
        <row r="9650">
          <cell r="B9650" t="str">
            <v>C3511</v>
          </cell>
          <cell r="C9650" t="str">
            <v>INSTALAÇÕES HIDRO-SANITÁRIAS KIT-03 C/ FORN. DE MATERIAL</v>
          </cell>
          <cell r="D9650" t="str">
            <v>UN</v>
          </cell>
          <cell r="E9650">
            <v>797.79</v>
          </cell>
          <cell r="F9650" t="str">
            <v>SEINFRA</v>
          </cell>
        </row>
        <row r="9651">
          <cell r="B9651" t="str">
            <v>C3457</v>
          </cell>
          <cell r="C9651" t="str">
            <v>MONTAGEM DAS INSTALAÇÕES HIDRO-SANITÁRIAS DAS ELEVATÓRIAS</v>
          </cell>
          <cell r="D9651" t="str">
            <v>UN</v>
          </cell>
          <cell r="E9651">
            <v>2408.64</v>
          </cell>
          <cell r="F9651" t="str">
            <v>SEINFRA</v>
          </cell>
        </row>
        <row r="9652">
          <cell r="B9652" t="str">
            <v>C4857</v>
          </cell>
          <cell r="C9652" t="str">
            <v>MONTAGEM DE TUBOS, CONEXÕES E PEÇAS DE LEITO DRENANTE</v>
          </cell>
          <cell r="D9652" t="str">
            <v>UN</v>
          </cell>
          <cell r="E9652">
            <v>248.32</v>
          </cell>
          <cell r="F9652" t="str">
            <v>SEINFRA</v>
          </cell>
        </row>
        <row r="9653">
          <cell r="B9653" t="str">
            <v>C4868</v>
          </cell>
          <cell r="C9653" t="str">
            <v>MONTAGEM DE TUBOS, CONEXÕES E PÇS, ELEVATÓRIA C VAZÃO DE 90,01 A 200L/S</v>
          </cell>
          <cell r="D9653" t="str">
            <v>UN</v>
          </cell>
          <cell r="E9653">
            <v>43859.88</v>
          </cell>
          <cell r="F9653" t="str">
            <v>SEINFRA</v>
          </cell>
        </row>
        <row r="9654">
          <cell r="B9654" t="str">
            <v>C4869</v>
          </cell>
          <cell r="C9654" t="str">
            <v>MONTAGEM DE TUBOS, CONEXÕES E PÇS, ELEVATÓRIA C VAZÃO DE 200,01 À 350L/S</v>
          </cell>
          <cell r="D9654" t="str">
            <v>UN</v>
          </cell>
          <cell r="E9654">
            <v>54664.82</v>
          </cell>
          <cell r="F9654" t="str">
            <v>SEINFRA</v>
          </cell>
        </row>
        <row r="9655">
          <cell r="B9655" t="str">
            <v>C4006</v>
          </cell>
          <cell r="C9655" t="str">
            <v>REDE DE GÁS P/ COZINHA (FORN./MONTAGEM)</v>
          </cell>
          <cell r="D9655" t="str">
            <v>M</v>
          </cell>
          <cell r="E9655">
            <v>19.75</v>
          </cell>
          <cell r="F9655" t="str">
            <v>SEINFRA</v>
          </cell>
        </row>
        <row r="9656">
          <cell r="B9656" t="str">
            <v>SERVIÇOS OPERACIONAIS</v>
          </cell>
          <cell r="C9656">
            <v>0</v>
          </cell>
          <cell r="D9656">
            <v>0</v>
          </cell>
          <cell r="E9656">
            <v>20659.46</v>
          </cell>
          <cell r="F9656" t="str">
            <v>SEINFRA</v>
          </cell>
        </row>
        <row r="9657">
          <cell r="B9657" t="str">
            <v>INSTALAÇÃO E SUBSTITUIÇÃO DE HIDRÔMETRO</v>
          </cell>
          <cell r="C9657">
            <v>0</v>
          </cell>
          <cell r="D9657">
            <v>0</v>
          </cell>
          <cell r="E9657">
            <v>571.75</v>
          </cell>
          <cell r="F9657" t="str">
            <v>SEINFRA</v>
          </cell>
        </row>
        <row r="9658">
          <cell r="B9658" t="str">
            <v>C2718</v>
          </cell>
          <cell r="C9658" t="str">
            <v>DESLOCAMENTO DE HIDRÔMETRO C/ CAIXA OU CAVALETE</v>
          </cell>
          <cell r="D9658" t="str">
            <v>UN</v>
          </cell>
          <cell r="E9658">
            <v>49.13</v>
          </cell>
          <cell r="F9658" t="str">
            <v>SEINFRA</v>
          </cell>
        </row>
        <row r="9659">
          <cell r="B9659" t="str">
            <v>C2844</v>
          </cell>
          <cell r="C9659" t="str">
            <v>INST. DE HIDRÔMETRO E CAVALETE 1§ COMPART. (CASO H), RECUO (CASO G)</v>
          </cell>
          <cell r="D9659" t="str">
            <v>UN</v>
          </cell>
          <cell r="E9659">
            <v>40.28</v>
          </cell>
          <cell r="F9659" t="str">
            <v>SEINFRA</v>
          </cell>
        </row>
        <row r="9660">
          <cell r="B9660" t="str">
            <v>C2845</v>
          </cell>
          <cell r="C9660" t="str">
            <v>INST. DE HIDRÔMETRO E CAVALETE C/ CAIXA NO MURO P002 (CASO I)</v>
          </cell>
          <cell r="D9660" t="str">
            <v>UN</v>
          </cell>
          <cell r="E9660">
            <v>50.4</v>
          </cell>
          <cell r="F9660" t="str">
            <v>SEINFRA</v>
          </cell>
        </row>
        <row r="9661">
          <cell r="B9661" t="str">
            <v>C2846</v>
          </cell>
          <cell r="C9661" t="str">
            <v>INSTALAÇÃO DE HIDRANTE DE COLUNA</v>
          </cell>
          <cell r="D9661" t="str">
            <v>UN</v>
          </cell>
          <cell r="E9661">
            <v>113.87</v>
          </cell>
          <cell r="F9661" t="str">
            <v>SEINFRA</v>
          </cell>
        </row>
        <row r="9662">
          <cell r="B9662" t="str">
            <v>C2847</v>
          </cell>
          <cell r="C9662" t="str">
            <v>INSTALAÇÃO DE HIDRANTE SUBTERRÂNEO</v>
          </cell>
          <cell r="D9662" t="str">
            <v>UN</v>
          </cell>
          <cell r="E9662">
            <v>158.44</v>
          </cell>
          <cell r="F9662" t="str">
            <v>SEINFRA</v>
          </cell>
        </row>
        <row r="9663">
          <cell r="B9663" t="str">
            <v>C2848</v>
          </cell>
          <cell r="C9663" t="str">
            <v>INSTALAÇÃO OU SUBSTITUIÇÃO DE CAIXA DO HIDRÔMETRO</v>
          </cell>
          <cell r="D9663" t="str">
            <v>UN</v>
          </cell>
          <cell r="E9663">
            <v>26.13</v>
          </cell>
          <cell r="F9663" t="str">
            <v>SEINFRA</v>
          </cell>
        </row>
        <row r="9664">
          <cell r="B9664" t="str">
            <v>C2956</v>
          </cell>
          <cell r="C9664" t="str">
            <v>SUBST. DE HIDRÔMETRO DA CALÇADA P/ PADRÃO CASO: A, B, C OU D C/ CAIXA</v>
          </cell>
          <cell r="D9664" t="str">
            <v>UN</v>
          </cell>
          <cell r="E9664">
            <v>50.27</v>
          </cell>
          <cell r="F9664" t="str">
            <v>SEINFRA</v>
          </cell>
        </row>
        <row r="9665">
          <cell r="B9665" t="str">
            <v>C2957</v>
          </cell>
          <cell r="C9665" t="str">
            <v>SUBST. DE HIDRÔMETRO CAVALETE MONTADO C/RECUP. CALÇADA/MURO (CASO F)</v>
          </cell>
          <cell r="D9665" t="str">
            <v>UN</v>
          </cell>
          <cell r="E9665">
            <v>24.03</v>
          </cell>
          <cell r="F9665" t="str">
            <v>SEINFRA</v>
          </cell>
        </row>
        <row r="9666">
          <cell r="B9666" t="str">
            <v>C2958</v>
          </cell>
          <cell r="C9666" t="str">
            <v>SUBSTITUIÇÃO OU INSTALAÇÃO DE HIDRÔMETRO EM CAVALETE MONTADO (CASO E,N)</v>
          </cell>
          <cell r="D9666" t="str">
            <v>UN</v>
          </cell>
          <cell r="E9666">
            <v>13.64</v>
          </cell>
          <cell r="F9666" t="str">
            <v>SEINFRA</v>
          </cell>
        </row>
        <row r="9667">
          <cell r="B9667">
            <v>0</v>
          </cell>
          <cell r="C9667">
            <v>0</v>
          </cell>
          <cell r="D9667">
            <v>0</v>
          </cell>
          <cell r="E9667">
            <v>0</v>
          </cell>
          <cell r="F9667" t="str">
            <v>SEINFRA</v>
          </cell>
        </row>
        <row r="9668">
          <cell r="B9668" t="str">
            <v>C2963</v>
          </cell>
          <cell r="C9668" t="str">
            <v>SUBSTITUIÇÃO DE REGISTRO PVC 3/4" NO CAVALETE</v>
          </cell>
          <cell r="D9668" t="str">
            <v>UN</v>
          </cell>
          <cell r="E9668">
            <v>9.9</v>
          </cell>
          <cell r="F9668" t="str">
            <v>SEINFRA</v>
          </cell>
        </row>
        <row r="9669">
          <cell r="B9669" t="str">
            <v>C4201</v>
          </cell>
          <cell r="C9669" t="str">
            <v>SUBSTITUIÇÃO DE KIT CAVALETE (CASO E, N) CALÇADA / MURO (CASO F)</v>
          </cell>
          <cell r="D9669" t="str">
            <v>UN</v>
          </cell>
          <cell r="E9669">
            <v>13.61</v>
          </cell>
          <cell r="F9669" t="str">
            <v>SEINFRA</v>
          </cell>
        </row>
        <row r="9670">
          <cell r="B9670" t="str">
            <v>C4202</v>
          </cell>
          <cell r="C9670" t="str">
            <v>SUBSTITUIÇÃO DE KIT CAVALETE MONTADO C/ RECUP. CALÇADA / MURO (CASO F)</v>
          </cell>
          <cell r="D9670" t="str">
            <v>UN</v>
          </cell>
          <cell r="E9670">
            <v>22.05</v>
          </cell>
          <cell r="F9670" t="str">
            <v>SEINFRA</v>
          </cell>
        </row>
        <row r="9671">
          <cell r="B9671" t="str">
            <v>CORTE E SUPRESSÃO DE LIGAÇÃO</v>
          </cell>
          <cell r="C9671">
            <v>0</v>
          </cell>
          <cell r="D9671">
            <v>0</v>
          </cell>
          <cell r="E9671">
            <v>1287.8499999999999</v>
          </cell>
          <cell r="F9671" t="str">
            <v>SEINFRA</v>
          </cell>
        </row>
        <row r="9672">
          <cell r="B9672" t="str">
            <v>C0029</v>
          </cell>
          <cell r="C9672" t="str">
            <v>ADICIONAL DE LIGAÇÃO D'ÁGUA EM CORREDOR DE ATIVIDADE</v>
          </cell>
          <cell r="D9672" t="str">
            <v>UN</v>
          </cell>
          <cell r="E9672">
            <v>40.520000000000003</v>
          </cell>
          <cell r="F9672" t="str">
            <v>SEINFRA</v>
          </cell>
        </row>
        <row r="9673">
          <cell r="B9673" t="str">
            <v>C0030</v>
          </cell>
          <cell r="C9673" t="str">
            <v>ADICIONAL DE LIGAÇÃO DE ESGOTO EM CORREDOR DE ATIVIDADE</v>
          </cell>
          <cell r="D9673" t="str">
            <v>UN</v>
          </cell>
          <cell r="E9673">
            <v>52.37</v>
          </cell>
          <cell r="F9673" t="str">
            <v>SEINFRA</v>
          </cell>
        </row>
        <row r="9674">
          <cell r="B9674" t="str">
            <v>C0031</v>
          </cell>
          <cell r="C9674" t="str">
            <v>ADICIONAL DE SUPRESSÃO EM CORREDOR DE ATIVIDADE</v>
          </cell>
          <cell r="D9674" t="str">
            <v>UN</v>
          </cell>
          <cell r="E9674">
            <v>33.39</v>
          </cell>
          <cell r="F9674" t="str">
            <v>SEINFRA</v>
          </cell>
        </row>
        <row r="9675">
          <cell r="B9675" t="str">
            <v>C3430</v>
          </cell>
          <cell r="C9675" t="str">
            <v>CORTE AGRAVADO E EXECUÇÃO DA LIGAÇÃO C/ FORNECIMENTO MATERIAL</v>
          </cell>
          <cell r="D9675" t="str">
            <v>UN</v>
          </cell>
          <cell r="E9675">
            <v>44.98</v>
          </cell>
          <cell r="F9675" t="str">
            <v>SEINFRA</v>
          </cell>
        </row>
        <row r="9676">
          <cell r="B9676" t="str">
            <v>C4593</v>
          </cell>
          <cell r="C9676" t="str">
            <v>CORTE DO RAMAL PREDIAL DE ÁGUA DE MODO SIMPLES OU AGRAVADO E RELIGAÇÃO COM O FORNECIMENTO DE MATERIAL</v>
          </cell>
          <cell r="D9676" t="str">
            <v>UN</v>
          </cell>
          <cell r="E9676">
            <v>38.93</v>
          </cell>
          <cell r="F9676" t="str">
            <v>SEINFRA</v>
          </cell>
        </row>
        <row r="9677">
          <cell r="B9677">
            <v>0</v>
          </cell>
          <cell r="C9677">
            <v>0</v>
          </cell>
          <cell r="D9677">
            <v>0</v>
          </cell>
          <cell r="E9677">
            <v>0</v>
          </cell>
          <cell r="F9677" t="str">
            <v>SEINFRA</v>
          </cell>
        </row>
        <row r="9678">
          <cell r="B9678" t="str">
            <v>C4897</v>
          </cell>
          <cell r="C9678" t="str">
            <v>CORTE E BISELAMENTO EM EXTREMIDADES P/TUBOS EM AÇO DESVIO DE 0 A 15º</v>
          </cell>
          <cell r="D9678" t="str">
            <v>UN</v>
          </cell>
          <cell r="E9678">
            <v>126.15</v>
          </cell>
          <cell r="F9678" t="str">
            <v>SEINFRA</v>
          </cell>
        </row>
        <row r="9679">
          <cell r="B9679" t="str">
            <v>C4594</v>
          </cell>
          <cell r="C9679" t="str">
            <v>CORTE E RELIGAÇÃO COM CHIBÁGUA COM FORNECIMENTO DE MATERIAL</v>
          </cell>
          <cell r="D9679" t="str">
            <v>UN</v>
          </cell>
          <cell r="E9679">
            <v>65.84</v>
          </cell>
          <cell r="F9679" t="str">
            <v>SEINFRA</v>
          </cell>
        </row>
        <row r="9680">
          <cell r="B9680" t="str">
            <v>C4204</v>
          </cell>
          <cell r="C9680" t="str">
            <v>CORTE EM TUBULAÇÃO DE F°F° P/ LIGAÇÃO EM NOVO PV</v>
          </cell>
          <cell r="D9680" t="str">
            <v>UN</v>
          </cell>
          <cell r="E9680">
            <v>135.79</v>
          </cell>
          <cell r="F9680" t="str">
            <v>SEINFRA</v>
          </cell>
        </row>
        <row r="9681">
          <cell r="B9681" t="str">
            <v>C0931</v>
          </cell>
          <cell r="C9681" t="str">
            <v>CORTE OU RELIGAÇÃO DE ÁGUA NO FERRULE(PAV. EM ASFALTO)</v>
          </cell>
          <cell r="D9681" t="str">
            <v>UN</v>
          </cell>
          <cell r="E9681">
            <v>46.13</v>
          </cell>
          <cell r="F9681" t="str">
            <v>SEINFRA</v>
          </cell>
        </row>
        <row r="9682">
          <cell r="B9682" t="str">
            <v>C0932</v>
          </cell>
          <cell r="C9682" t="str">
            <v>CORTE OU RELIGAÇÃO DE ÁGUA NO FERRULE(PAV. EM P.TOSCA)</v>
          </cell>
          <cell r="D9682" t="str">
            <v>UN</v>
          </cell>
          <cell r="E9682">
            <v>32.950000000000003</v>
          </cell>
          <cell r="F9682" t="str">
            <v>SEINFRA</v>
          </cell>
        </row>
        <row r="9683">
          <cell r="B9683" t="str">
            <v>C0933</v>
          </cell>
          <cell r="C9683" t="str">
            <v>CORTE OU RELIGAÇÃO DE ÁGUA NO MEIO FIO ATE 1"(CAPITAL)</v>
          </cell>
          <cell r="D9683" t="str">
            <v>UN</v>
          </cell>
          <cell r="E9683">
            <v>23.66</v>
          </cell>
          <cell r="F9683" t="str">
            <v>SEINFRA</v>
          </cell>
        </row>
        <row r="9684">
          <cell r="B9684" t="str">
            <v>C0934</v>
          </cell>
          <cell r="C9684" t="str">
            <v>CORTE OU RELIGAÇÃO DE ÁGUA NO MEIO FIO ATE 1"(INTERIOR)</v>
          </cell>
          <cell r="D9684" t="str">
            <v>UN</v>
          </cell>
          <cell r="E9684">
            <v>19.48</v>
          </cell>
          <cell r="F9684" t="str">
            <v>SEINFRA</v>
          </cell>
        </row>
        <row r="9685">
          <cell r="B9685" t="str">
            <v>C4719</v>
          </cell>
          <cell r="C9685" t="str">
            <v>CORTE OU RELIGAÇÃO DO RAMAL PREDIAL DE ÁGUA PELO MÉTODO AGRAVADO NO MEIO FIO, COM USO DE CARRO</v>
          </cell>
          <cell r="D9685" t="str">
            <v>UN</v>
          </cell>
          <cell r="E9685">
            <v>31.78</v>
          </cell>
          <cell r="F9685" t="str">
            <v>SEINFRA</v>
          </cell>
        </row>
        <row r="9686">
          <cell r="B9686">
            <v>0</v>
          </cell>
          <cell r="C9686">
            <v>0</v>
          </cell>
          <cell r="D9686">
            <v>0</v>
          </cell>
          <cell r="E9686">
            <v>0</v>
          </cell>
          <cell r="F9686" t="str">
            <v>SEINFRA</v>
          </cell>
        </row>
        <row r="9687">
          <cell r="B9687" t="str">
            <v>C4718</v>
          </cell>
          <cell r="C9687" t="str">
            <v>CORTE OU RELIGAÇÃO SIMPLES COM A UTILIZAÇÃO DE CHAVE MAGNÉTICA, COM USO DE MOTO</v>
          </cell>
          <cell r="D9687" t="str">
            <v>UN</v>
          </cell>
          <cell r="E9687">
            <v>6.04</v>
          </cell>
          <cell r="F9687" t="str">
            <v>SEINFRA</v>
          </cell>
        </row>
        <row r="9688">
          <cell r="B9688">
            <v>0</v>
          </cell>
          <cell r="C9688">
            <v>0</v>
          </cell>
          <cell r="D9688">
            <v>0</v>
          </cell>
          <cell r="E9688">
            <v>0</v>
          </cell>
          <cell r="F9688" t="str">
            <v>SEINFRA</v>
          </cell>
        </row>
        <row r="9689">
          <cell r="B9689" t="str">
            <v>C4716</v>
          </cell>
          <cell r="C9689" t="str">
            <v>CORTE SIMPLES DO RAMAL DE ÁGUA NO KIT CAVALETE COM USO DE MOTO</v>
          </cell>
          <cell r="D9689" t="str">
            <v>UN</v>
          </cell>
          <cell r="E9689">
            <v>8.35</v>
          </cell>
          <cell r="F9689" t="str">
            <v>SEINFRA</v>
          </cell>
        </row>
        <row r="9690">
          <cell r="B9690" t="str">
            <v>C3432</v>
          </cell>
          <cell r="C9690" t="str">
            <v>CORTE SIMPLES E EXECUÇÃO DA SUPRESSÃO DE LIGAÇÃO C/ PAVIMENTO ASFÁLTICO</v>
          </cell>
          <cell r="D9690" t="str">
            <v>UN</v>
          </cell>
          <cell r="E9690">
            <v>80.45</v>
          </cell>
          <cell r="F9690" t="str">
            <v>SEINFRA</v>
          </cell>
        </row>
        <row r="9691">
          <cell r="B9691">
            <v>0</v>
          </cell>
          <cell r="C9691">
            <v>0</v>
          </cell>
          <cell r="D9691">
            <v>0</v>
          </cell>
          <cell r="E9691">
            <v>0</v>
          </cell>
          <cell r="F9691" t="str">
            <v>SEINFRA</v>
          </cell>
        </row>
        <row r="9692">
          <cell r="B9692" t="str">
            <v>C3780</v>
          </cell>
          <cell r="C9692" t="str">
            <v>CORTE SIMPLES E EXECUÇÃO DA SUPRESSÃO DE LIGAÇÃO C/ PAVIMENTO DE PEDRA TOSCA</v>
          </cell>
          <cell r="D9692" t="str">
            <v>UN</v>
          </cell>
          <cell r="E9692">
            <v>37.6</v>
          </cell>
          <cell r="F9692" t="str">
            <v>SEINFRA</v>
          </cell>
        </row>
        <row r="9693">
          <cell r="B9693">
            <v>0</v>
          </cell>
          <cell r="C9693">
            <v>0</v>
          </cell>
          <cell r="D9693">
            <v>0</v>
          </cell>
          <cell r="E9693">
            <v>0</v>
          </cell>
          <cell r="F9693" t="str">
            <v>SEINFRA</v>
          </cell>
        </row>
        <row r="9694">
          <cell r="B9694" t="str">
            <v>C4721</v>
          </cell>
          <cell r="C9694" t="str">
            <v>DESLOCAMENTO PARA EXECUÇÃO DE CORTE NA LIGAÇÃO PREDIAL, NÃO EFETIVADO</v>
          </cell>
          <cell r="D9694" t="str">
            <v>UN</v>
          </cell>
          <cell r="E9694">
            <v>3.97</v>
          </cell>
          <cell r="F9694" t="str">
            <v>SEINFRA</v>
          </cell>
        </row>
        <row r="9695">
          <cell r="B9695" t="str">
            <v>C3431</v>
          </cell>
          <cell r="C9695" t="str">
            <v>CORTE SIMPLES E EXECUÇÃO DA SUPRESSÃO SEM PAVIMENTO</v>
          </cell>
          <cell r="D9695" t="str">
            <v>UN</v>
          </cell>
          <cell r="E9695">
            <v>36.590000000000003</v>
          </cell>
          <cell r="F9695" t="str">
            <v>SEINFRA</v>
          </cell>
        </row>
        <row r="9696">
          <cell r="B9696" t="str">
            <v>C2721</v>
          </cell>
          <cell r="C9696" t="str">
            <v>DESOBSTRUÇÃO E LIMPEZA DE REDE ENTRE PV's DN ATE 200 C/VARETA</v>
          </cell>
          <cell r="D9696" t="str">
            <v>UN</v>
          </cell>
          <cell r="E9696">
            <v>62.28</v>
          </cell>
          <cell r="F9696" t="str">
            <v>SEINFRA</v>
          </cell>
        </row>
        <row r="9697">
          <cell r="B9697" t="str">
            <v>C4717</v>
          </cell>
          <cell r="C9697" t="str">
            <v>RELIGAÇÃO SIMPLES DO RAMAL PREDIAL DE ÁGUA NO KIT CAVALETE COM USO DE MOTO</v>
          </cell>
          <cell r="D9697" t="str">
            <v>UN</v>
          </cell>
          <cell r="E9697">
            <v>6.14</v>
          </cell>
          <cell r="F9697" t="str">
            <v>SEINFRA</v>
          </cell>
        </row>
        <row r="9698">
          <cell r="B9698">
            <v>0</v>
          </cell>
          <cell r="C9698">
            <v>0</v>
          </cell>
          <cell r="D9698">
            <v>0</v>
          </cell>
          <cell r="E9698">
            <v>0</v>
          </cell>
          <cell r="F9698" t="str">
            <v>SEINFRA</v>
          </cell>
        </row>
        <row r="9699">
          <cell r="B9699" t="str">
            <v>C4605</v>
          </cell>
          <cell r="C9699" t="str">
            <v>RELIGAÇÃO DO RAMAL PREDIAL DE ÁGUA EM QUALQUER TIPO DE PAVIMENTO DO LOGRADOURO COM O FORNECIMENTO DE MATERIAL</v>
          </cell>
          <cell r="D9699" t="str">
            <v>UN</v>
          </cell>
          <cell r="E9699">
            <v>20.5</v>
          </cell>
          <cell r="F9699" t="str">
            <v>SEINFRA</v>
          </cell>
        </row>
        <row r="9700">
          <cell r="B9700">
            <v>0</v>
          </cell>
          <cell r="C9700">
            <v>0</v>
          </cell>
          <cell r="D9700">
            <v>0</v>
          </cell>
          <cell r="E9700">
            <v>0</v>
          </cell>
          <cell r="F9700" t="str">
            <v>SEINFRA</v>
          </cell>
        </row>
        <row r="9701">
          <cell r="B9701" t="str">
            <v>C4606</v>
          </cell>
          <cell r="C9701" t="str">
            <v>SUPRESSÃO DO RAMAL PREDIAL DE ÁGUA COM A REMOÇÃO DO HIDRÔMETRO EM LOGRADOURO SEM PAVIMENTO</v>
          </cell>
          <cell r="D9701" t="str">
            <v>UN</v>
          </cell>
          <cell r="E9701">
            <v>56.32</v>
          </cell>
          <cell r="F9701" t="str">
            <v>SEINFRA</v>
          </cell>
        </row>
        <row r="9702">
          <cell r="B9702">
            <v>0</v>
          </cell>
          <cell r="C9702">
            <v>0</v>
          </cell>
          <cell r="D9702">
            <v>0</v>
          </cell>
          <cell r="E9702">
            <v>0</v>
          </cell>
          <cell r="F9702" t="str">
            <v>SEINFRA</v>
          </cell>
        </row>
        <row r="9703">
          <cell r="B9703" t="str">
            <v>C4607</v>
          </cell>
          <cell r="C9703" t="str">
            <v>SUPRESSÃO DO RAMAL PREDIAL DE ÁGUA COM A REMOÇÃO DO HIDRÔMETRO EM LOGRADOURO COM PAVIMENTO DE PEDRA TOSCA OU PARALELO</v>
          </cell>
          <cell r="D9703" t="str">
            <v>UN</v>
          </cell>
          <cell r="E9703">
            <v>63.23</v>
          </cell>
          <cell r="F9703" t="str">
            <v>SEINFRA</v>
          </cell>
        </row>
        <row r="9704">
          <cell r="B9704">
            <v>0</v>
          </cell>
          <cell r="C9704">
            <v>0</v>
          </cell>
          <cell r="D9704">
            <v>0</v>
          </cell>
          <cell r="E9704">
            <v>0</v>
          </cell>
          <cell r="F9704" t="str">
            <v>SEINFRA</v>
          </cell>
        </row>
        <row r="9705">
          <cell r="B9705" t="str">
            <v>C4608</v>
          </cell>
          <cell r="C9705" t="str">
            <v>SUPRESSÃO DO RAMAL PREDIAL DE ÁGUA COM A REMOÇÃO DO HIDRÔMETRO EM LOGRADOURO COM PAVIMENTO EM ASFALTO</v>
          </cell>
          <cell r="D9705" t="str">
            <v>UN</v>
          </cell>
          <cell r="E9705">
            <v>125.34</v>
          </cell>
          <cell r="F9705" t="str">
            <v>SEINFRA</v>
          </cell>
        </row>
        <row r="9706">
          <cell r="B9706">
            <v>0</v>
          </cell>
          <cell r="C9706">
            <v>0</v>
          </cell>
          <cell r="D9706">
            <v>0</v>
          </cell>
          <cell r="E9706">
            <v>0</v>
          </cell>
          <cell r="F9706" t="str">
            <v>SEINFRA</v>
          </cell>
        </row>
        <row r="9707">
          <cell r="B9707" t="str">
            <v>C4720</v>
          </cell>
          <cell r="C9707" t="str">
            <v>SUPRESSÃO DO RAMAL PREDIAL DE ÁGUA COM USO DE CHIBAGUA E RETIRADA DE HIDRÔMETRO</v>
          </cell>
          <cell r="D9707" t="str">
            <v>UN</v>
          </cell>
          <cell r="E9707">
            <v>43.97</v>
          </cell>
          <cell r="F9707" t="str">
            <v>SEINFRA</v>
          </cell>
        </row>
        <row r="9708">
          <cell r="B9708">
            <v>0</v>
          </cell>
          <cell r="C9708">
            <v>0</v>
          </cell>
          <cell r="D9708">
            <v>0</v>
          </cell>
          <cell r="E9708">
            <v>0</v>
          </cell>
          <cell r="F9708" t="str">
            <v>SEINFRA</v>
          </cell>
        </row>
        <row r="9709">
          <cell r="B9709" t="str">
            <v>C2979</v>
          </cell>
          <cell r="C9709" t="str">
            <v>TRANSFERÊNCIA DE LIGAÇÃO EM REDE REMANEJADA</v>
          </cell>
          <cell r="D9709" t="str">
            <v>UN</v>
          </cell>
          <cell r="E9709">
            <v>13.18</v>
          </cell>
          <cell r="F9709" t="str">
            <v>SEINFRA</v>
          </cell>
        </row>
        <row r="9710">
          <cell r="B9710" t="str">
            <v>C2986</v>
          </cell>
          <cell r="C9710" t="str">
            <v>VISITA AO LOCAL DA SUPRESSÃO (PAGAR SE HOUVER QUITAÇÃO APÓS VISITA)</v>
          </cell>
          <cell r="D9710" t="str">
            <v>UN</v>
          </cell>
          <cell r="E9710">
            <v>9.07</v>
          </cell>
          <cell r="F9710" t="str">
            <v>SEINFRA</v>
          </cell>
        </row>
        <row r="9711">
          <cell r="B9711" t="str">
            <v>C4616</v>
          </cell>
          <cell r="C9711" t="str">
            <v>VISITA DE COBRANÇA COM ORDEM DE CORTE AOS CLIENTES INADIMPLENTES</v>
          </cell>
          <cell r="D9711" t="str">
            <v>UN</v>
          </cell>
          <cell r="E9711">
            <v>22.85</v>
          </cell>
          <cell r="F9711" t="str">
            <v>SEINFRA</v>
          </cell>
        </row>
        <row r="9712">
          <cell r="B9712" t="str">
            <v>RETIRADA DE VAZAMENTO EM REDE E LIGAÇÃO D'ÁGUA/OUTROS</v>
          </cell>
          <cell r="C9712">
            <v>0</v>
          </cell>
          <cell r="D9712">
            <v>0</v>
          </cell>
          <cell r="E9712">
            <v>2573.7399999999998</v>
          </cell>
          <cell r="F9712" t="str">
            <v>SEINFRA</v>
          </cell>
        </row>
        <row r="9713">
          <cell r="B9713" t="str">
            <v>C0810</v>
          </cell>
          <cell r="C9713" t="str">
            <v>COLOCAÇÃO DE REGISTRO EM REDE EM OPERAÇÃO DN  50 a 100</v>
          </cell>
          <cell r="D9713" t="str">
            <v>UN</v>
          </cell>
          <cell r="E9713">
            <v>46.69</v>
          </cell>
          <cell r="F9713" t="str">
            <v>SEINFRA</v>
          </cell>
        </row>
        <row r="9714">
          <cell r="B9714" t="str">
            <v>C0811</v>
          </cell>
          <cell r="C9714" t="str">
            <v>COLOCAÇÃO DE REGISTRO EM REDE EM OPERAÇÃO DN 150 a 200</v>
          </cell>
          <cell r="D9714" t="str">
            <v>UN</v>
          </cell>
          <cell r="E9714">
            <v>65.37</v>
          </cell>
          <cell r="F9714" t="str">
            <v>SEINFRA</v>
          </cell>
        </row>
        <row r="9715">
          <cell r="B9715" t="str">
            <v>C0812</v>
          </cell>
          <cell r="C9715" t="str">
            <v>COLOCAÇÃO DE REGISTRO EM REDE EM OPERAÇÃO DN 250 a 300</v>
          </cell>
          <cell r="D9715" t="str">
            <v>UN</v>
          </cell>
          <cell r="E9715">
            <v>84.04</v>
          </cell>
          <cell r="F9715" t="str">
            <v>SEINFRA</v>
          </cell>
        </row>
        <row r="9716">
          <cell r="B9716" t="str">
            <v>C2719</v>
          </cell>
          <cell r="C9716" t="str">
            <v>DESOBSTRUÇÃO DE REDE EM TUBO FoFo ATÉ 75mm COM VARETAS</v>
          </cell>
          <cell r="D9716" t="str">
            <v>M</v>
          </cell>
          <cell r="E9716">
            <v>5.64</v>
          </cell>
          <cell r="F9716" t="str">
            <v>SEINFRA</v>
          </cell>
        </row>
        <row r="9717">
          <cell r="B9717" t="str">
            <v>C2715</v>
          </cell>
          <cell r="C9717" t="str">
            <v>RETIRADA DE VAZAMENTO EM LIGAÇÃO, RUA COM PAVIMENTAÇÃO EM ASFALTO</v>
          </cell>
          <cell r="D9717" t="str">
            <v>UN</v>
          </cell>
          <cell r="E9717">
            <v>40.61</v>
          </cell>
          <cell r="F9717" t="str">
            <v>SEINFRA</v>
          </cell>
        </row>
        <row r="9718">
          <cell r="B9718" t="str">
            <v>C2738</v>
          </cell>
          <cell r="C9718" t="str">
            <v>RETIRADA DE VAZAMENTO EM LIGAÇÃO, NA CALÇADA SEM PAVIMENTAÇÃO</v>
          </cell>
          <cell r="D9718" t="str">
            <v>UN</v>
          </cell>
          <cell r="E9718">
            <v>19.77</v>
          </cell>
          <cell r="F9718" t="str">
            <v>SEINFRA</v>
          </cell>
        </row>
        <row r="9719">
          <cell r="B9719" t="str">
            <v>C2739</v>
          </cell>
          <cell r="C9719" t="str">
            <v>RETIRADA DE VAZAMENTO EM LIGAÇÃO, NA CALÇADA, QUALQUER TIPO DE PAVIMENTAÇÃO</v>
          </cell>
          <cell r="D9719" t="str">
            <v>UN</v>
          </cell>
          <cell r="E9719">
            <v>21.52</v>
          </cell>
          <cell r="F9719" t="str">
            <v>SEINFRA</v>
          </cell>
        </row>
        <row r="9720">
          <cell r="B9720">
            <v>0</v>
          </cell>
          <cell r="C9720">
            <v>0</v>
          </cell>
          <cell r="D9720">
            <v>0</v>
          </cell>
          <cell r="E9720">
            <v>0</v>
          </cell>
          <cell r="F9720" t="str">
            <v>SEINFRA</v>
          </cell>
        </row>
        <row r="9721">
          <cell r="B9721" t="str">
            <v>C2740</v>
          </cell>
          <cell r="C9721" t="str">
            <v>RETIRADA DE VAZAMENTO EM LIGAÇÃO, RUA COM PAVIMENTAÇÃO EM PEDRA TOSCA OU PARALELO</v>
          </cell>
          <cell r="D9721" t="str">
            <v>UN</v>
          </cell>
          <cell r="E9721">
            <v>32.950000000000003</v>
          </cell>
          <cell r="F9721" t="str">
            <v>SEINFRA</v>
          </cell>
        </row>
        <row r="9722">
          <cell r="B9722">
            <v>0</v>
          </cell>
          <cell r="C9722">
            <v>0</v>
          </cell>
          <cell r="D9722">
            <v>0</v>
          </cell>
          <cell r="E9722">
            <v>0</v>
          </cell>
          <cell r="F9722" t="str">
            <v>SEINFRA</v>
          </cell>
        </row>
        <row r="9723">
          <cell r="B9723" t="str">
            <v>C2741</v>
          </cell>
          <cell r="C9723" t="str">
            <v>RETIRADA DE VAZAMENTO EM LIGAÇÃO, RUA SEM PAVIMENTAÇÃO</v>
          </cell>
          <cell r="D9723" t="str">
            <v>UN</v>
          </cell>
          <cell r="E9723">
            <v>19.77</v>
          </cell>
          <cell r="F9723" t="str">
            <v>SEINFRA</v>
          </cell>
        </row>
        <row r="9724">
          <cell r="B9724" t="str">
            <v>C2742</v>
          </cell>
          <cell r="C9724" t="str">
            <v>RETIRADA DE VAZAMENTO EM REDE DE CA/FoFo ATÉ DN 100mm, PAVIMENTAÇÃO EM ASFALTO</v>
          </cell>
          <cell r="D9724" t="str">
            <v>UN</v>
          </cell>
          <cell r="E9724">
            <v>112.33</v>
          </cell>
          <cell r="F9724" t="str">
            <v>SEINFRA</v>
          </cell>
        </row>
        <row r="9725">
          <cell r="B9725">
            <v>0</v>
          </cell>
          <cell r="C9725">
            <v>0</v>
          </cell>
          <cell r="D9725">
            <v>0</v>
          </cell>
          <cell r="E9725">
            <v>0</v>
          </cell>
          <cell r="F9725" t="str">
            <v>SEINFRA</v>
          </cell>
        </row>
        <row r="9726">
          <cell r="B9726" t="str">
            <v>C2743</v>
          </cell>
          <cell r="C9726" t="str">
            <v>RETIRADA DE VAZAMENTO EM REDE DE CA/FoFo ATÉ DN 100mm, PAVIMENTAÇÃO EM PEDRA TOSCA</v>
          </cell>
          <cell r="D9726" t="str">
            <v>UN</v>
          </cell>
          <cell r="E9726">
            <v>96.16</v>
          </cell>
          <cell r="F9726" t="str">
            <v>SEINFRA</v>
          </cell>
        </row>
        <row r="9727">
          <cell r="B9727">
            <v>0</v>
          </cell>
          <cell r="C9727">
            <v>0</v>
          </cell>
          <cell r="D9727">
            <v>0</v>
          </cell>
          <cell r="E9727">
            <v>0</v>
          </cell>
          <cell r="F9727" t="str">
            <v>SEINFRA</v>
          </cell>
        </row>
        <row r="9728">
          <cell r="B9728" t="str">
            <v>C2744</v>
          </cell>
          <cell r="C9728" t="str">
            <v>RETIRADA DE VAZAMENTO EM REDE DE CA/FoFo ATÉ DN 100mm, SEM PAVIMENTAÇÃO</v>
          </cell>
          <cell r="D9728" t="str">
            <v>UN</v>
          </cell>
          <cell r="E9728">
            <v>79.98</v>
          </cell>
          <cell r="F9728" t="str">
            <v>SEINFRA</v>
          </cell>
        </row>
        <row r="9729">
          <cell r="B9729" t="str">
            <v>C2745</v>
          </cell>
          <cell r="C9729" t="str">
            <v>RETIRADA DE VAZAMENTO EM REDE DE CA/FoFo DN 150 À 250mm, PAVIMENTAÇÃO EM ASFALTO</v>
          </cell>
          <cell r="D9729" t="str">
            <v>UN</v>
          </cell>
          <cell r="E9729">
            <v>206.78</v>
          </cell>
          <cell r="F9729" t="str">
            <v>SEINFRA</v>
          </cell>
        </row>
        <row r="9730">
          <cell r="B9730">
            <v>0</v>
          </cell>
          <cell r="C9730">
            <v>0</v>
          </cell>
          <cell r="D9730">
            <v>0</v>
          </cell>
          <cell r="E9730">
            <v>0</v>
          </cell>
          <cell r="F9730" t="str">
            <v>SEINFRA</v>
          </cell>
        </row>
        <row r="9731">
          <cell r="B9731" t="str">
            <v>C2746</v>
          </cell>
          <cell r="C9731" t="str">
            <v>RETIRADA DE VAZAMENTO EM REDE DE CA/FoFo DN 150 À 250mm, PAVIMENTAÇÃO EM PEDRA TOSCA</v>
          </cell>
          <cell r="D9731" t="str">
            <v>UN</v>
          </cell>
          <cell r="E9731">
            <v>190.61</v>
          </cell>
          <cell r="F9731" t="str">
            <v>SEINFRA</v>
          </cell>
        </row>
        <row r="9732">
          <cell r="B9732">
            <v>0</v>
          </cell>
          <cell r="C9732">
            <v>0</v>
          </cell>
          <cell r="D9732">
            <v>0</v>
          </cell>
          <cell r="E9732">
            <v>0</v>
          </cell>
          <cell r="F9732" t="str">
            <v>SEINFRA</v>
          </cell>
        </row>
        <row r="9733">
          <cell r="B9733" t="str">
            <v>C2747</v>
          </cell>
          <cell r="C9733" t="str">
            <v>RETIRADA DE VAZAMENTO EM REDE DE CA/FoFo DN 150 À 250mm, S/ PAVIMENTAÇÃO</v>
          </cell>
          <cell r="D9733" t="str">
            <v>UN</v>
          </cell>
          <cell r="E9733">
            <v>174.43</v>
          </cell>
          <cell r="F9733" t="str">
            <v>SEINFRA</v>
          </cell>
        </row>
        <row r="9734">
          <cell r="B9734" t="str">
            <v>C2748</v>
          </cell>
          <cell r="C9734" t="str">
            <v>RETIRADA DE VAZAMENTO EM REDE DE FoFo DN 300mm, PAVIMENTAÇÃO EM ASFALTO</v>
          </cell>
          <cell r="D9734" t="str">
            <v>UN</v>
          </cell>
          <cell r="E9734">
            <v>263.35000000000002</v>
          </cell>
          <cell r="F9734" t="str">
            <v>SEINFRA</v>
          </cell>
        </row>
        <row r="9735">
          <cell r="B9735">
            <v>0</v>
          </cell>
          <cell r="C9735">
            <v>0</v>
          </cell>
          <cell r="D9735">
            <v>0</v>
          </cell>
          <cell r="E9735">
            <v>0</v>
          </cell>
          <cell r="F9735" t="str">
            <v>SEINFRA</v>
          </cell>
        </row>
        <row r="9736">
          <cell r="B9736" t="str">
            <v>C2749</v>
          </cell>
          <cell r="C9736" t="str">
            <v>RETIRADA DE VAZAMENTO EM REDE DE FoFo DN 300mm, PAVIMENTAÇÃO EM PEDRA TOSCA</v>
          </cell>
          <cell r="D9736" t="str">
            <v>UN</v>
          </cell>
          <cell r="E9736">
            <v>254.44</v>
          </cell>
          <cell r="F9736" t="str">
            <v>SEINFRA</v>
          </cell>
        </row>
        <row r="9737">
          <cell r="B9737">
            <v>0</v>
          </cell>
          <cell r="C9737">
            <v>0</v>
          </cell>
          <cell r="D9737">
            <v>0</v>
          </cell>
          <cell r="E9737">
            <v>0</v>
          </cell>
          <cell r="F9737" t="str">
            <v>SEINFRA</v>
          </cell>
        </row>
        <row r="9738">
          <cell r="B9738" t="str">
            <v>C2750</v>
          </cell>
          <cell r="C9738" t="str">
            <v>RETIRADA DE VAZAMENTO EM REDE DE FoFo DN 300mm, S/ PAVIMENTAÇÃO</v>
          </cell>
          <cell r="D9738" t="str">
            <v>UN</v>
          </cell>
          <cell r="E9738">
            <v>238.26</v>
          </cell>
          <cell r="F9738" t="str">
            <v>SEINFRA</v>
          </cell>
        </row>
        <row r="9739">
          <cell r="B9739" t="str">
            <v>C2751</v>
          </cell>
          <cell r="C9739" t="str">
            <v xml:space="preserve"> RETIRADA DE VAZAMENTO EM REDE DE PVC ATÉ DN 100mm, PAVIMENTAÇÃO EM ASFALTO</v>
          </cell>
          <cell r="D9739" t="str">
            <v>UN</v>
          </cell>
          <cell r="E9739">
            <v>93.84</v>
          </cell>
          <cell r="F9739" t="str">
            <v>SEINFRA</v>
          </cell>
        </row>
        <row r="9740">
          <cell r="B9740">
            <v>0</v>
          </cell>
          <cell r="C9740">
            <v>0</v>
          </cell>
          <cell r="D9740">
            <v>0</v>
          </cell>
          <cell r="E9740">
            <v>0</v>
          </cell>
          <cell r="F9740" t="str">
            <v>SEINFRA</v>
          </cell>
        </row>
        <row r="9741">
          <cell r="B9741" t="str">
            <v>C2752</v>
          </cell>
          <cell r="C9741" t="str">
            <v>RETIRADA DE VAZAMENTO EM REDE DE PVC ATÉ DN 100mm, PAVIMENTAÇÃO EM PEDRA TOSCA</v>
          </cell>
          <cell r="D9741" t="str">
            <v>UN</v>
          </cell>
          <cell r="E9741">
            <v>77.67</v>
          </cell>
          <cell r="F9741" t="str">
            <v>SEINFRA</v>
          </cell>
        </row>
        <row r="9742">
          <cell r="B9742">
            <v>0</v>
          </cell>
          <cell r="C9742">
            <v>0</v>
          </cell>
          <cell r="D9742">
            <v>0</v>
          </cell>
          <cell r="E9742">
            <v>0</v>
          </cell>
          <cell r="F9742" t="str">
            <v>SEINFRA</v>
          </cell>
        </row>
        <row r="9743">
          <cell r="B9743" t="str">
            <v>C2753</v>
          </cell>
          <cell r="C9743" t="str">
            <v>RETIRADA DE VAZAMENTO EM REDE DE PVC ATÉ DN 100mm, S/PAVIMENTAÇÃO</v>
          </cell>
          <cell r="D9743" t="str">
            <v>UN</v>
          </cell>
          <cell r="E9743">
            <v>60.18</v>
          </cell>
          <cell r="F9743" t="str">
            <v>SEINFRA</v>
          </cell>
        </row>
        <row r="9744">
          <cell r="B9744" t="str">
            <v>C2754</v>
          </cell>
          <cell r="C9744" t="str">
            <v>RETIRADA DE VAZAMENTO EM REDE DE PVC/DEFoFo DN 150 À 250mm</v>
          </cell>
          <cell r="D9744" t="str">
            <v>UN</v>
          </cell>
          <cell r="E9744">
            <v>141.94</v>
          </cell>
          <cell r="F9744" t="str">
            <v>SEINFRA</v>
          </cell>
        </row>
        <row r="9745">
          <cell r="B9745" t="str">
            <v>C2755</v>
          </cell>
          <cell r="C9745" t="str">
            <v>RETIRADA DE VAZAMENTO EM REDE DE PVC/DEFoFo DN 150 À 250mm, PAVIMENTAÇÃO EM PEDRA TOSCA</v>
          </cell>
          <cell r="D9745" t="str">
            <v>UN</v>
          </cell>
          <cell r="E9745">
            <v>125.22</v>
          </cell>
          <cell r="F9745" t="str">
            <v>SEINFRA</v>
          </cell>
        </row>
        <row r="9746">
          <cell r="B9746">
            <v>0</v>
          </cell>
          <cell r="C9746">
            <v>0</v>
          </cell>
          <cell r="D9746">
            <v>0</v>
          </cell>
          <cell r="E9746">
            <v>0</v>
          </cell>
          <cell r="F9746" t="str">
            <v>SEINFRA</v>
          </cell>
        </row>
        <row r="9747">
          <cell r="B9747" t="str">
            <v>C2756</v>
          </cell>
          <cell r="C9747" t="str">
            <v>RETIRADA DE VAZAMENTO EM REDE DE PVC/DEFoFo DN 150 À 250mm, S/ PAVIMENTAÇÃO</v>
          </cell>
          <cell r="D9747" t="str">
            <v>UN</v>
          </cell>
          <cell r="E9747">
            <v>109.59</v>
          </cell>
          <cell r="F9747" t="str">
            <v>SEINFRA</v>
          </cell>
        </row>
        <row r="9748">
          <cell r="B9748">
            <v>0</v>
          </cell>
          <cell r="C9748">
            <v>0</v>
          </cell>
          <cell r="D9748">
            <v>0</v>
          </cell>
          <cell r="E9748">
            <v>0</v>
          </cell>
          <cell r="F9748" t="str">
            <v>SEINFRA</v>
          </cell>
        </row>
        <row r="9749">
          <cell r="B9749" t="str">
            <v>C2890</v>
          </cell>
          <cell r="C9749" t="str">
            <v>RETIRADA DE VAZAMENTO NO CAVALETE</v>
          </cell>
          <cell r="D9749" t="str">
            <v>UN</v>
          </cell>
          <cell r="E9749">
            <v>12.6</v>
          </cell>
          <cell r="F9749" t="str">
            <v>SEINFRA</v>
          </cell>
        </row>
        <row r="9750">
          <cell r="B9750" t="str">
            <v>INJETAMENTO EM TUBULAÇÃO</v>
          </cell>
          <cell r="C9750">
            <v>0</v>
          </cell>
          <cell r="D9750">
            <v>0</v>
          </cell>
          <cell r="E9750">
            <v>10230.92</v>
          </cell>
          <cell r="F9750" t="str">
            <v>SEINFRA</v>
          </cell>
        </row>
        <row r="9751">
          <cell r="B9751" t="str">
            <v>C2762</v>
          </cell>
          <cell r="C9751" t="str">
            <v>INJETAMENTO EM TUBO EXISTENTE PVC ATE 100mm INCL. DESLOCAMENTO</v>
          </cell>
          <cell r="D9751" t="str">
            <v>UN</v>
          </cell>
          <cell r="E9751">
            <v>186.78</v>
          </cell>
          <cell r="F9751" t="str">
            <v>SEINFRA</v>
          </cell>
        </row>
        <row r="9752">
          <cell r="B9752" t="str">
            <v>C2761</v>
          </cell>
          <cell r="C9752" t="str">
            <v>INJETAMENTO EM TUBO EXISTENTE PVC 100&lt;DN&lt;=200mm INCL. DESLOCAMENTO</v>
          </cell>
          <cell r="D9752" t="str">
            <v>UN</v>
          </cell>
          <cell r="E9752">
            <v>271.95999999999998</v>
          </cell>
          <cell r="F9752" t="str">
            <v>SEINFRA</v>
          </cell>
        </row>
        <row r="9753">
          <cell r="B9753" t="str">
            <v>C2760</v>
          </cell>
          <cell r="C9753" t="str">
            <v>INJETAMENTO EM TUBO EXISTENTE FoFo ATE DN 200mm INCL. DESLOCAMENTO</v>
          </cell>
          <cell r="D9753" t="str">
            <v>UN</v>
          </cell>
          <cell r="E9753">
            <v>615.47</v>
          </cell>
          <cell r="F9753" t="str">
            <v>SEINFRA</v>
          </cell>
        </row>
        <row r="9754">
          <cell r="B9754" t="str">
            <v>C2757</v>
          </cell>
          <cell r="C9754" t="str">
            <v>INJETAMENTO EM TUBO EXISTENTE DE PVC DN&gt;200mm INCL. DESLOCAMENTO</v>
          </cell>
          <cell r="D9754" t="str">
            <v>UN</v>
          </cell>
          <cell r="E9754">
            <v>329.46</v>
          </cell>
          <cell r="F9754" t="str">
            <v>SEINFRA</v>
          </cell>
        </row>
        <row r="9755">
          <cell r="B9755" t="str">
            <v>C2758</v>
          </cell>
          <cell r="C9755" t="str">
            <v>INJETAMENTO EM TUBO EXISTENTE FoFo 200&lt;DN&lt;=300mm INCL. DESLOCAMETO</v>
          </cell>
          <cell r="D9755" t="str">
            <v>UN</v>
          </cell>
          <cell r="E9755">
            <v>960.33</v>
          </cell>
          <cell r="F9755" t="str">
            <v>SEINFRA</v>
          </cell>
        </row>
        <row r="9756">
          <cell r="B9756" t="str">
            <v>C2759</v>
          </cell>
          <cell r="C9756" t="str">
            <v>INJETAMENTO EM TUBO EXISTENTE FoFo 300&lt;DN&lt;=500mm INCL. DESLOCAMENTO</v>
          </cell>
          <cell r="D9756" t="str">
            <v>UN</v>
          </cell>
          <cell r="E9756">
            <v>1710.2</v>
          </cell>
          <cell r="F9756" t="str">
            <v>SEINFRA</v>
          </cell>
        </row>
        <row r="9757">
          <cell r="B9757" t="str">
            <v>C4596</v>
          </cell>
          <cell r="C9757" t="str">
            <v>INJETAMENTO EM TUBO EXISTENTE FoFo 500&lt;DN&lt;=800 INCL. DESLOCAMENTO</v>
          </cell>
          <cell r="D9757" t="str">
            <v>UN</v>
          </cell>
          <cell r="E9757">
            <v>2736.32</v>
          </cell>
          <cell r="F9757" t="str">
            <v>SEINFRA</v>
          </cell>
        </row>
        <row r="9758">
          <cell r="B9758" t="str">
            <v>C4597</v>
          </cell>
          <cell r="C9758" t="str">
            <v>INJETAMENTO EM TUBO EXISTENTE FoFo 800&lt;DN&lt;=1000 INCL. DESLOCAMENTO</v>
          </cell>
          <cell r="D9758" t="str">
            <v>UN</v>
          </cell>
          <cell r="E9758">
            <v>3420.4</v>
          </cell>
          <cell r="F9758" t="str">
            <v>SEINFRA</v>
          </cell>
        </row>
        <row r="9759">
          <cell r="B9759" t="str">
            <v>MANUTENÇÃO EM REDE DE ESGOTO</v>
          </cell>
          <cell r="C9759">
            <v>0</v>
          </cell>
          <cell r="D9759">
            <v>0</v>
          </cell>
          <cell r="E9759">
            <v>2118.14</v>
          </cell>
          <cell r="F9759" t="str">
            <v>SEINFRA</v>
          </cell>
        </row>
        <row r="9760">
          <cell r="B9760" t="str">
            <v>C0231</v>
          </cell>
          <cell r="C9760" t="str">
            <v>ASSENTAMENTO DE TAMPÃO FoFo P/ POÇO DE VISITA</v>
          </cell>
          <cell r="D9760" t="str">
            <v>UN</v>
          </cell>
          <cell r="E9760">
            <v>39.39</v>
          </cell>
          <cell r="F9760" t="str">
            <v>SEINFRA</v>
          </cell>
        </row>
        <row r="9761">
          <cell r="B9761" t="str">
            <v>C0514</v>
          </cell>
          <cell r="C9761" t="str">
            <v>BY-PASS EM REDE DE ESGOTO</v>
          </cell>
          <cell r="D9761" t="str">
            <v>UN</v>
          </cell>
          <cell r="E9761">
            <v>32.61</v>
          </cell>
          <cell r="F9761" t="str">
            <v>SEINFRA</v>
          </cell>
        </row>
        <row r="9762">
          <cell r="B9762" t="str">
            <v>C4074</v>
          </cell>
          <cell r="C9762" t="str">
            <v>CHUMBAMENTO DE RAMAL INTRA-DOMICILIAR DN 100 NA CAIXA DE INSPEÇÃO</v>
          </cell>
          <cell r="D9762" t="str">
            <v>UN</v>
          </cell>
          <cell r="E9762">
            <v>18.75</v>
          </cell>
          <cell r="F9762" t="str">
            <v>SEINFRA</v>
          </cell>
        </row>
        <row r="9763">
          <cell r="B9763" t="str">
            <v>C0795</v>
          </cell>
          <cell r="C9763" t="str">
            <v>CHUMBAMENTO TUBULAÇÃO NO POÇO VISITA (BLOCO DE CONCRETO)</v>
          </cell>
          <cell r="D9763" t="str">
            <v>UN</v>
          </cell>
          <cell r="E9763">
            <v>54.38</v>
          </cell>
          <cell r="F9763" t="str">
            <v>SEINFRA</v>
          </cell>
        </row>
        <row r="9764">
          <cell r="B9764" t="str">
            <v>C0813</v>
          </cell>
          <cell r="C9764" t="str">
            <v>COLOCAÇÃO DE TAMPA EM CAIXA DE INSPEÇÃO</v>
          </cell>
          <cell r="D9764" t="str">
            <v>UN</v>
          </cell>
          <cell r="E9764">
            <v>10.51</v>
          </cell>
          <cell r="F9764" t="str">
            <v>SEINFRA</v>
          </cell>
        </row>
        <row r="9765">
          <cell r="B9765" t="str">
            <v>C0814</v>
          </cell>
          <cell r="C9765" t="str">
            <v>COLOCAÇÃO E CHUMBAMENTO LAJE EXCÊNTRICA, CHAMINÉ E TAMPÃO EM PV</v>
          </cell>
          <cell r="D9765" t="str">
            <v>UN</v>
          </cell>
          <cell r="E9765">
            <v>121.36</v>
          </cell>
          <cell r="F9765" t="str">
            <v>SEINFRA</v>
          </cell>
        </row>
        <row r="9766">
          <cell r="B9766" t="str">
            <v>C0815</v>
          </cell>
          <cell r="C9766" t="str">
            <v>COLOCAÇÃO E CHUMBAMENTO LAJE EXCENTRICA E TAMPÃO EM PV</v>
          </cell>
          <cell r="D9766" t="str">
            <v>UN</v>
          </cell>
          <cell r="E9766">
            <v>103.7</v>
          </cell>
          <cell r="F9766" t="str">
            <v>SEINFRA</v>
          </cell>
        </row>
        <row r="9767">
          <cell r="B9767" t="str">
            <v>C0816</v>
          </cell>
          <cell r="C9767" t="str">
            <v>COLOCAÇÃO TUBO CONCRETO PB D= 600 EM PV C/REJUNT./TRANSPORTE</v>
          </cell>
          <cell r="D9767" t="str">
            <v>UN</v>
          </cell>
          <cell r="E9767">
            <v>126.32</v>
          </cell>
          <cell r="F9767" t="str">
            <v>SEINFRA</v>
          </cell>
        </row>
        <row r="9768">
          <cell r="B9768" t="str">
            <v>C0817</v>
          </cell>
          <cell r="C9768" t="str">
            <v>COLOCAÇÃO TUBO CONCRETO PB D=1000 EM PV C/REJUNT./TRANSPORTE</v>
          </cell>
          <cell r="D9768" t="str">
            <v>UN</v>
          </cell>
          <cell r="E9768">
            <v>248.24</v>
          </cell>
          <cell r="F9768" t="str">
            <v>SEINFRA</v>
          </cell>
        </row>
        <row r="9769">
          <cell r="B9769" t="str">
            <v>C2721</v>
          </cell>
          <cell r="C9769" t="str">
            <v>DESOBSTRUÇÃO E LIMPEZA DE REDE ENTRE PV's DN ATE 200 C/VARETA</v>
          </cell>
          <cell r="D9769" t="str">
            <v>UN</v>
          </cell>
          <cell r="E9769">
            <v>62.28</v>
          </cell>
          <cell r="F9769" t="str">
            <v>SEINFRA</v>
          </cell>
        </row>
        <row r="9770">
          <cell r="B9770" t="str">
            <v>C2720</v>
          </cell>
          <cell r="C9770" t="str">
            <v>DESOBSTRUÇÃO E LIMPEZA DE REDE ENTRE PV's DN 200,01 a 400 C/VARETA</v>
          </cell>
          <cell r="D9770" t="str">
            <v>UN</v>
          </cell>
          <cell r="E9770">
            <v>125.04</v>
          </cell>
          <cell r="F9770" t="str">
            <v>SEINFRA</v>
          </cell>
        </row>
        <row r="9771">
          <cell r="B9771" t="str">
            <v>C2988</v>
          </cell>
          <cell r="C9771" t="str">
            <v>DESOBSTRUÇÃO E LIMPEZA DE REDE ESGOTO ENTRE PV's (INCLUSIVE)</v>
          </cell>
          <cell r="D9771" t="str">
            <v>M</v>
          </cell>
          <cell r="E9771">
            <v>1.8</v>
          </cell>
          <cell r="F9771" t="str">
            <v>SEINFRA</v>
          </cell>
        </row>
        <row r="9772">
          <cell r="B9772" t="str">
            <v>C2722</v>
          </cell>
          <cell r="C9772" t="str">
            <v>DESOBSTRUÇÃO EM LIGAÇÃO DE ESGOTO DN 100 C/LIMPEZA DA CAIXA</v>
          </cell>
          <cell r="D9772" t="str">
            <v>UN</v>
          </cell>
          <cell r="E9772">
            <v>31.38</v>
          </cell>
          <cell r="F9772" t="str">
            <v>SEINFRA</v>
          </cell>
        </row>
        <row r="9773">
          <cell r="B9773" t="str">
            <v>C2723</v>
          </cell>
          <cell r="C9773" t="str">
            <v>DESOBSTRUÇÃO EM LIGAÇÃO DE ESGOTO DN&gt;100 C/LIMPEZA DA CAIXA</v>
          </cell>
          <cell r="D9773" t="str">
            <v>UN</v>
          </cell>
          <cell r="E9773">
            <v>31.38</v>
          </cell>
          <cell r="F9773" t="str">
            <v>SEINFRA</v>
          </cell>
        </row>
        <row r="9774">
          <cell r="B9774" t="str">
            <v>C2725</v>
          </cell>
          <cell r="C9774" t="str">
            <v>DESOBSTRUÇÃO EM REDE ENTRE PV's DN ATE 200mm, C/EQUIP.A JATO</v>
          </cell>
          <cell r="D9774" t="str">
            <v>UN</v>
          </cell>
          <cell r="E9774">
            <v>17.98</v>
          </cell>
          <cell r="F9774" t="str">
            <v>SEINFRA</v>
          </cell>
        </row>
        <row r="9775">
          <cell r="B9775" t="str">
            <v>C2724</v>
          </cell>
          <cell r="C9775" t="str">
            <v>DESOBSTRUÇÃO EM REDE ENTRE PV's DN 200,01 a 400mm, C/EQUIP. A JATO</v>
          </cell>
          <cell r="D9775" t="str">
            <v>UN</v>
          </cell>
          <cell r="E9775">
            <v>17.98</v>
          </cell>
          <cell r="F9775" t="str">
            <v>SEINFRA</v>
          </cell>
        </row>
        <row r="9776">
          <cell r="B9776" t="str">
            <v>C2817</v>
          </cell>
          <cell r="C9776" t="str">
            <v>EXECUÇÃO DE CALHA EM CONCRETO NO POÇO DE VISITA</v>
          </cell>
          <cell r="D9776" t="str">
            <v>UN</v>
          </cell>
          <cell r="E9776">
            <v>70.2</v>
          </cell>
          <cell r="F9776" t="str">
            <v>SEINFRA</v>
          </cell>
        </row>
        <row r="9777">
          <cell r="B9777" t="str">
            <v>C4212</v>
          </cell>
          <cell r="C9777" t="str">
            <v>LIMPEZA DE CAIXAS DE INSPEÇÃO</v>
          </cell>
          <cell r="D9777" t="str">
            <v>UN</v>
          </cell>
          <cell r="E9777">
            <v>29.91</v>
          </cell>
          <cell r="F9777" t="str">
            <v>SEINFRA</v>
          </cell>
        </row>
        <row r="9778">
          <cell r="B9778" t="str">
            <v>C2866</v>
          </cell>
          <cell r="C9778" t="str">
            <v>LIMPEZA DE PV PROF. ATÉ 2.00m C/EQUIPAMENTO A VÁCUO</v>
          </cell>
          <cell r="D9778" t="str">
            <v>UN</v>
          </cell>
          <cell r="E9778">
            <v>26.04</v>
          </cell>
          <cell r="F9778" t="str">
            <v>SEINFRA</v>
          </cell>
        </row>
        <row r="9779">
          <cell r="B9779" t="str">
            <v>C2871</v>
          </cell>
          <cell r="C9779" t="str">
            <v>LIMPEZA DE PV PROF. 2,01 a 3,00m C/EQUIPAMENTO A VACUO</v>
          </cell>
          <cell r="D9779" t="str">
            <v>UN</v>
          </cell>
          <cell r="E9779">
            <v>33.770000000000003</v>
          </cell>
          <cell r="F9779" t="str">
            <v>SEINFRA</v>
          </cell>
        </row>
        <row r="9780">
          <cell r="B9780" t="str">
            <v>C2867</v>
          </cell>
          <cell r="C9780" t="str">
            <v>LIMPEZA DE PV PROF. MAIOR QUE 3.00m C/EQUIPAMENTO A VÁCUO</v>
          </cell>
          <cell r="D9780" t="str">
            <v>UN</v>
          </cell>
          <cell r="E9780">
            <v>56.27</v>
          </cell>
          <cell r="F9780" t="str">
            <v>SEINFRA</v>
          </cell>
        </row>
        <row r="9781">
          <cell r="B9781" t="str">
            <v>C2868</v>
          </cell>
          <cell r="C9781" t="str">
            <v>LIMPEZA DE PV's PROF. ATE 2,00m, MANUAL</v>
          </cell>
          <cell r="D9781" t="str">
            <v>UN</v>
          </cell>
          <cell r="E9781">
            <v>79.989999999999995</v>
          </cell>
          <cell r="F9781" t="str">
            <v>SEINFRA</v>
          </cell>
        </row>
        <row r="9782">
          <cell r="B9782" t="str">
            <v>C2869</v>
          </cell>
          <cell r="C9782" t="str">
            <v>LIMPEZA DE PV's PROF. ENTRE 2.00  A  3.00m, MANUAL</v>
          </cell>
          <cell r="D9782" t="str">
            <v>UN</v>
          </cell>
          <cell r="E9782">
            <v>120.08</v>
          </cell>
          <cell r="F9782" t="str">
            <v>SEINFRA</v>
          </cell>
        </row>
        <row r="9783">
          <cell r="B9783" t="str">
            <v>C2870</v>
          </cell>
          <cell r="C9783" t="str">
            <v>LIMPEZA DE PV's PROF. MAIOR QUE 3.00m, MANUAL</v>
          </cell>
          <cell r="D9783" t="str">
            <v>UN</v>
          </cell>
          <cell r="E9783">
            <v>160.16999999999999</v>
          </cell>
          <cell r="F9783" t="str">
            <v>SEINFRA</v>
          </cell>
        </row>
        <row r="9784">
          <cell r="B9784" t="str">
            <v>C2888</v>
          </cell>
          <cell r="C9784" t="str">
            <v>NIVELAMENTO DE TAMPÃO DO TIL/TERMINAL DE LIMPEZA</v>
          </cell>
          <cell r="D9784" t="str">
            <v>UN</v>
          </cell>
          <cell r="E9784">
            <v>85.93</v>
          </cell>
          <cell r="F9784" t="str">
            <v>SEINFRA</v>
          </cell>
        </row>
        <row r="9785">
          <cell r="B9785" t="str">
            <v>C2889</v>
          </cell>
          <cell r="C9785" t="str">
            <v>NIVELAMENTO DE TAMPÃO EM POÇO DE VISITA</v>
          </cell>
          <cell r="D9785" t="str">
            <v>UN</v>
          </cell>
          <cell r="E9785">
            <v>173.08</v>
          </cell>
          <cell r="F9785" t="str">
            <v>SEINFRA</v>
          </cell>
        </row>
        <row r="9786">
          <cell r="B9786" t="str">
            <v>C2934</v>
          </cell>
          <cell r="C9786" t="str">
            <v>RECUPERAÇÃO DE CAIXA DE INSPEÇÃO</v>
          </cell>
          <cell r="D9786" t="str">
            <v>UN</v>
          </cell>
          <cell r="E9786">
            <v>73.64</v>
          </cell>
          <cell r="F9786" t="str">
            <v>SEINFRA</v>
          </cell>
        </row>
        <row r="9787">
          <cell r="B9787" t="str">
            <v>C2943</v>
          </cell>
          <cell r="C9787" t="str">
            <v>RETIRADA DE POÇO DE VISITA</v>
          </cell>
          <cell r="D9787" t="str">
            <v>UN</v>
          </cell>
          <cell r="E9787">
            <v>89.53</v>
          </cell>
          <cell r="F9787" t="str">
            <v>SEINFRA</v>
          </cell>
        </row>
        <row r="9788">
          <cell r="B9788" t="str">
            <v>C2951</v>
          </cell>
          <cell r="C9788" t="str">
            <v>SONDAGEM E INSPEÇÃO EM POÇO DE VISITA</v>
          </cell>
          <cell r="D9788" t="str">
            <v>UN</v>
          </cell>
          <cell r="E9788">
            <v>14.42</v>
          </cell>
          <cell r="F9788" t="str">
            <v>SEINFRA</v>
          </cell>
        </row>
        <row r="9789">
          <cell r="B9789" t="str">
            <v>C2977</v>
          </cell>
          <cell r="C9789" t="str">
            <v>TAMPONAMENTO PROVISÓRIO DE POÇO DE VISITA</v>
          </cell>
          <cell r="D9789" t="str">
            <v>UN</v>
          </cell>
          <cell r="E9789">
            <v>62.01</v>
          </cell>
          <cell r="F9789" t="str">
            <v>SEINFRA</v>
          </cell>
        </row>
        <row r="9790">
          <cell r="B9790" t="str">
            <v>RECUPERAÇÃO DE TUBULAÇÃO</v>
          </cell>
          <cell r="C9790">
            <v>0</v>
          </cell>
          <cell r="D9790">
            <v>0</v>
          </cell>
          <cell r="E9790">
            <v>72.290000000000006</v>
          </cell>
          <cell r="F9790" t="str">
            <v>SEINFRA</v>
          </cell>
        </row>
        <row r="9791">
          <cell r="B9791" t="str">
            <v>C2935</v>
          </cell>
          <cell r="C9791" t="str">
            <v>RECUPERAÇÃO TUBULAÇÃO FoFo DN 250mm (CORTE E DESBASTE PONTA)</v>
          </cell>
          <cell r="D9791" t="str">
            <v>UN</v>
          </cell>
          <cell r="E9791">
            <v>72.290000000000006</v>
          </cell>
          <cell r="F9791" t="str">
            <v>SEINFRA</v>
          </cell>
        </row>
        <row r="9792">
          <cell r="B9792" t="str">
            <v>SERVIÇO COMERCIAL</v>
          </cell>
          <cell r="C9792">
            <v>0</v>
          </cell>
          <cell r="D9792">
            <v>0</v>
          </cell>
          <cell r="E9792">
            <v>3804.77</v>
          </cell>
          <cell r="F9792" t="str">
            <v>SEINFRA</v>
          </cell>
        </row>
        <row r="9793">
          <cell r="B9793" t="str">
            <v>C4199</v>
          </cell>
          <cell r="C9793" t="str">
            <v>COLOCAÇÃO DE APARELHO ELIMINADOR DE AR</v>
          </cell>
          <cell r="D9793" t="str">
            <v>UN</v>
          </cell>
          <cell r="E9793">
            <v>158.46</v>
          </cell>
          <cell r="F9793" t="str">
            <v>SEINFRA</v>
          </cell>
        </row>
        <row r="9794">
          <cell r="B9794" t="str">
            <v>C4200</v>
          </cell>
          <cell r="C9794" t="str">
            <v>COLOCAÇÃO DE VENTOSA EM REDE EM OPERAÇÃO DN 150 A 200</v>
          </cell>
          <cell r="D9794" t="str">
            <v>UN</v>
          </cell>
          <cell r="E9794">
            <v>219.27</v>
          </cell>
          <cell r="F9794" t="str">
            <v>SEINFRA</v>
          </cell>
        </row>
        <row r="9795">
          <cell r="B9795" t="str">
            <v>C2766</v>
          </cell>
          <cell r="C9795" t="str">
            <v>ENSAIO DE HIDRÔMETRO</v>
          </cell>
          <cell r="D9795" t="str">
            <v>BAN</v>
          </cell>
          <cell r="E9795">
            <v>57.68</v>
          </cell>
          <cell r="F9795" t="str">
            <v>SEINFRA</v>
          </cell>
        </row>
        <row r="9796">
          <cell r="B9796" t="str">
            <v>C4207</v>
          </cell>
          <cell r="C9796" t="str">
            <v>INSTALAÇÃO DE MACROMEDIDOR TIPO WALTMANN PARA DIÂMETROS ATÉ 300mm</v>
          </cell>
          <cell r="D9796" t="str">
            <v>UN</v>
          </cell>
          <cell r="E9796">
            <v>819.65</v>
          </cell>
          <cell r="F9796" t="str">
            <v>SEINFRA</v>
          </cell>
        </row>
        <row r="9797">
          <cell r="B9797" t="str">
            <v>C4206</v>
          </cell>
          <cell r="C9797" t="str">
            <v>INSTALAÇÃO DE MACROMEDIDOR TIPO WALTMANN PARA DIÂMETROS ENTRE 350mm E 600mm</v>
          </cell>
          <cell r="D9797" t="str">
            <v>UN</v>
          </cell>
          <cell r="E9797">
            <v>1143.1500000000001</v>
          </cell>
          <cell r="F9797" t="str">
            <v>SEINFRA</v>
          </cell>
        </row>
        <row r="9798">
          <cell r="B9798">
            <v>0</v>
          </cell>
          <cell r="C9798">
            <v>0</v>
          </cell>
          <cell r="D9798">
            <v>0</v>
          </cell>
          <cell r="E9798">
            <v>0</v>
          </cell>
          <cell r="F9798" t="str">
            <v>SEINFRA</v>
          </cell>
        </row>
        <row r="9799">
          <cell r="B9799" t="str">
            <v>C2859</v>
          </cell>
          <cell r="C9799" t="str">
            <v>LANÇAMENTO DE ESGOTO NO INTERCEPTOR</v>
          </cell>
          <cell r="D9799" t="str">
            <v>UN</v>
          </cell>
          <cell r="E9799">
            <v>21.3</v>
          </cell>
          <cell r="F9799" t="str">
            <v>SEINFRA</v>
          </cell>
        </row>
        <row r="9800">
          <cell r="B9800" t="str">
            <v>C2880</v>
          </cell>
          <cell r="C9800" t="str">
            <v>MEDIÇÃO DE PRESSÃO E VAZÃO</v>
          </cell>
          <cell r="D9800" t="str">
            <v>UN</v>
          </cell>
          <cell r="E9800">
            <v>806.06</v>
          </cell>
          <cell r="F9800" t="str">
            <v>SEINFRA</v>
          </cell>
        </row>
        <row r="9801">
          <cell r="B9801" t="str">
            <v>C4213</v>
          </cell>
          <cell r="C9801" t="str">
            <v>MONTAGEM DE TUBOS, CONEXÕES E PEÇAS ESPECIAIS, SUBST. REGISTRO P/ TOMADA D'ÁGUA</v>
          </cell>
          <cell r="D9801" t="str">
            <v>UN</v>
          </cell>
          <cell r="E9801">
            <v>328.53</v>
          </cell>
          <cell r="F9801" t="str">
            <v>SEINFRA</v>
          </cell>
        </row>
        <row r="9802">
          <cell r="B9802">
            <v>0</v>
          </cell>
          <cell r="C9802">
            <v>0</v>
          </cell>
          <cell r="D9802">
            <v>0</v>
          </cell>
          <cell r="E9802">
            <v>0</v>
          </cell>
          <cell r="F9802" t="str">
            <v>SEINFRA</v>
          </cell>
        </row>
        <row r="9803">
          <cell r="B9803" t="str">
            <v>C2961</v>
          </cell>
          <cell r="C9803" t="str">
            <v>SUBSTITUIÇÃO DE REGISTRO COM VOLANTE 3/4" (C/ MATERIAL)</v>
          </cell>
          <cell r="D9803" t="str">
            <v>UN</v>
          </cell>
          <cell r="E9803">
            <v>45.64</v>
          </cell>
          <cell r="F9803" t="str">
            <v>SEINFRA</v>
          </cell>
        </row>
        <row r="9804">
          <cell r="B9804" t="str">
            <v>C2959</v>
          </cell>
          <cell r="C9804" t="str">
            <v>SUBSTITUIÇÃO DE REGISTRO COM VOLANTE 1" (C/ MATERIAL)</v>
          </cell>
          <cell r="D9804" t="str">
            <v>UN</v>
          </cell>
          <cell r="E9804">
            <v>60.59</v>
          </cell>
          <cell r="F9804" t="str">
            <v>SEINFRA</v>
          </cell>
        </row>
        <row r="9805">
          <cell r="B9805" t="str">
            <v>C2960</v>
          </cell>
          <cell r="C9805" t="str">
            <v>SUBSTITUIÇÃO DE REGISTRO COM VOLANTE 2" (C/ MATERIAL)</v>
          </cell>
          <cell r="D9805" t="str">
            <v>UN</v>
          </cell>
          <cell r="E9805">
            <v>117.54</v>
          </cell>
          <cell r="F9805" t="str">
            <v>SEINFRA</v>
          </cell>
        </row>
        <row r="9806">
          <cell r="B9806" t="str">
            <v>C2962</v>
          </cell>
          <cell r="C9806" t="str">
            <v>SUBSTITUIÇÃO DE REGISTRO DE PVC C/BORBOLETA 3/4"(C/MATERIAL)</v>
          </cell>
          <cell r="D9806" t="str">
            <v>UN</v>
          </cell>
          <cell r="E9806">
            <v>26.9</v>
          </cell>
          <cell r="F9806" t="str">
            <v>SEINFRA</v>
          </cell>
        </row>
        <row r="9807">
          <cell r="B9807" t="str">
            <v>INST. ELÉTRICAS, TELEFONIA, LÓGICA, SOM E SISTEMAS DE CONTROLE</v>
          </cell>
          <cell r="C9807">
            <v>0</v>
          </cell>
          <cell r="D9807">
            <v>0</v>
          </cell>
          <cell r="E9807">
            <v>3642178.43</v>
          </cell>
          <cell r="F9807" t="str">
            <v>SEINFRA</v>
          </cell>
        </row>
        <row r="9808">
          <cell r="B9808" t="str">
            <v>ELETRODUTOS DE PVC E CONEXÕES</v>
          </cell>
          <cell r="C9808">
            <v>0</v>
          </cell>
          <cell r="D9808">
            <v>0</v>
          </cell>
          <cell r="E9808">
            <v>984.36</v>
          </cell>
          <cell r="F9808" t="str">
            <v>SEINFRA</v>
          </cell>
        </row>
        <row r="9809">
          <cell r="B9809" t="str">
            <v>C1019</v>
          </cell>
          <cell r="C9809" t="str">
            <v>CURVA P/ELETRODUTO PVC ROSC. D= 20mm (1/2")</v>
          </cell>
          <cell r="D9809" t="str">
            <v>UN</v>
          </cell>
          <cell r="E9809">
            <v>3.85</v>
          </cell>
          <cell r="F9809" t="str">
            <v>SEINFRA</v>
          </cell>
        </row>
        <row r="9810">
          <cell r="B9810" t="str">
            <v>C1020</v>
          </cell>
          <cell r="C9810" t="str">
            <v>CURVA P/ELETRODUTO PVC ROSC. D= 25mm (3/4")</v>
          </cell>
          <cell r="D9810" t="str">
            <v>UN</v>
          </cell>
          <cell r="E9810">
            <v>5.09</v>
          </cell>
          <cell r="F9810" t="str">
            <v>SEINFRA</v>
          </cell>
        </row>
        <row r="9811">
          <cell r="B9811" t="str">
            <v>C1021</v>
          </cell>
          <cell r="C9811" t="str">
            <v>CURVA P/ELETRODUTO PVC ROSC. D= 32mm (1")</v>
          </cell>
          <cell r="D9811" t="str">
            <v>UN</v>
          </cell>
          <cell r="E9811">
            <v>6.76</v>
          </cell>
          <cell r="F9811" t="str">
            <v>SEINFRA</v>
          </cell>
        </row>
        <row r="9812">
          <cell r="B9812" t="str">
            <v>C1022</v>
          </cell>
          <cell r="C9812" t="str">
            <v>CURVA P/ELETRODUTO PVC ROSC. D= 40mm (1 1/4")</v>
          </cell>
          <cell r="D9812" t="str">
            <v>UN</v>
          </cell>
          <cell r="E9812">
            <v>10.09</v>
          </cell>
          <cell r="F9812" t="str">
            <v>SEINFRA</v>
          </cell>
        </row>
        <row r="9813">
          <cell r="B9813" t="str">
            <v>C1023</v>
          </cell>
          <cell r="C9813" t="str">
            <v>CURVA P/ELETRODUTO PVC ROSC. D= 50mm (1 1/2")</v>
          </cell>
          <cell r="D9813" t="str">
            <v>UN</v>
          </cell>
          <cell r="E9813">
            <v>11.89</v>
          </cell>
          <cell r="F9813" t="str">
            <v>SEINFRA</v>
          </cell>
        </row>
        <row r="9814">
          <cell r="B9814" t="str">
            <v>C1024</v>
          </cell>
          <cell r="C9814" t="str">
            <v>CURVA P/ELETRODUTO PVC ROSC. D= 60mm (2")</v>
          </cell>
          <cell r="D9814" t="str">
            <v>UN</v>
          </cell>
          <cell r="E9814">
            <v>19.61</v>
          </cell>
          <cell r="F9814" t="str">
            <v>SEINFRA</v>
          </cell>
        </row>
        <row r="9815">
          <cell r="B9815" t="str">
            <v>C1025</v>
          </cell>
          <cell r="C9815" t="str">
            <v>CURVA P/ELETRODUTO PVC ROSC. D= 75mm (2 1/2")</v>
          </cell>
          <cell r="D9815" t="str">
            <v>UN</v>
          </cell>
          <cell r="E9815">
            <v>36.86</v>
          </cell>
          <cell r="F9815" t="str">
            <v>SEINFRA</v>
          </cell>
        </row>
        <row r="9816">
          <cell r="B9816" t="str">
            <v>C1026</v>
          </cell>
          <cell r="C9816" t="str">
            <v>CURVA P/ELETRODUTO PVC ROSC. D= 85mm (3")</v>
          </cell>
          <cell r="D9816" t="str">
            <v>UN</v>
          </cell>
          <cell r="E9816">
            <v>51.47</v>
          </cell>
          <cell r="F9816" t="str">
            <v>SEINFRA</v>
          </cell>
        </row>
        <row r="9817">
          <cell r="B9817" t="str">
            <v>C1027</v>
          </cell>
          <cell r="C9817" t="str">
            <v>CURVA P/ELETRODUTO PVC ROSC. D=110mm (4")</v>
          </cell>
          <cell r="D9817" t="str">
            <v>UN</v>
          </cell>
          <cell r="E9817">
            <v>65.64</v>
          </cell>
          <cell r="F9817" t="str">
            <v>SEINFRA</v>
          </cell>
        </row>
        <row r="9818">
          <cell r="B9818" t="str">
            <v>C1028</v>
          </cell>
          <cell r="C9818" t="str">
            <v>CURVA VERTICAL 90 GRAUS PARA INTERLIGAÇÃO</v>
          </cell>
          <cell r="D9818" t="str">
            <v>UN</v>
          </cell>
          <cell r="E9818">
            <v>42.54</v>
          </cell>
          <cell r="F9818" t="str">
            <v>SEINFRA</v>
          </cell>
        </row>
        <row r="9819">
          <cell r="B9819" t="str">
            <v>C1204</v>
          </cell>
          <cell r="C9819" t="str">
            <v>ELETRODUTO CONDULETE DE PVC DE 1/2"</v>
          </cell>
          <cell r="D9819" t="str">
            <v>M</v>
          </cell>
          <cell r="E9819">
            <v>10.85</v>
          </cell>
          <cell r="F9819" t="str">
            <v>SEINFRA</v>
          </cell>
        </row>
        <row r="9820">
          <cell r="B9820" t="str">
            <v>C1205</v>
          </cell>
          <cell r="C9820" t="str">
            <v>ELETRODUTO CONDULETE DE PVC DE 3/4"</v>
          </cell>
          <cell r="D9820" t="str">
            <v>M</v>
          </cell>
          <cell r="E9820">
            <v>14.98</v>
          </cell>
          <cell r="F9820" t="str">
            <v>SEINFRA</v>
          </cell>
        </row>
        <row r="9821">
          <cell r="B9821" t="str">
            <v>C1203</v>
          </cell>
          <cell r="C9821" t="str">
            <v>ELETRODUTO CONDULETE DE PVC DE 1"</v>
          </cell>
          <cell r="D9821" t="str">
            <v>M</v>
          </cell>
          <cell r="E9821">
            <v>21.54</v>
          </cell>
          <cell r="F9821" t="str">
            <v>SEINFRA</v>
          </cell>
        </row>
        <row r="9822">
          <cell r="B9822" t="str">
            <v>C1185</v>
          </cell>
          <cell r="C9822" t="str">
            <v>ELETRODUTO PVC ROSC. D= 20mm (1/2")</v>
          </cell>
          <cell r="D9822" t="str">
            <v>M</v>
          </cell>
          <cell r="E9822">
            <v>7.77</v>
          </cell>
          <cell r="F9822" t="str">
            <v>SEINFRA</v>
          </cell>
        </row>
        <row r="9823">
          <cell r="B9823" t="str">
            <v>C1186</v>
          </cell>
          <cell r="C9823" t="str">
            <v>ELETRODUTO PVC ROSC. D= 25mm (3/4")</v>
          </cell>
          <cell r="D9823" t="str">
            <v>M</v>
          </cell>
          <cell r="E9823">
            <v>8.5299999999999994</v>
          </cell>
          <cell r="F9823" t="str">
            <v>SEINFRA</v>
          </cell>
        </row>
        <row r="9824">
          <cell r="B9824" t="str">
            <v>C1187</v>
          </cell>
          <cell r="C9824" t="str">
            <v>ELETRODUTO PVC ROSC. D= 32mm (1")</v>
          </cell>
          <cell r="D9824" t="str">
            <v>M</v>
          </cell>
          <cell r="E9824">
            <v>10.77</v>
          </cell>
          <cell r="F9824" t="str">
            <v>SEINFRA</v>
          </cell>
        </row>
        <row r="9825">
          <cell r="B9825" t="str">
            <v>C1188</v>
          </cell>
          <cell r="C9825" t="str">
            <v>ELETRODUTO PVC ROSC. D= 40mm (1 1/4")</v>
          </cell>
          <cell r="D9825" t="str">
            <v>M</v>
          </cell>
          <cell r="E9825">
            <v>15.81</v>
          </cell>
          <cell r="F9825" t="str">
            <v>SEINFRA</v>
          </cell>
        </row>
        <row r="9826">
          <cell r="B9826" t="str">
            <v>C1189</v>
          </cell>
          <cell r="C9826" t="str">
            <v>ELETRODUTO PVC ROSC. D= 50mm (1 1/2")</v>
          </cell>
          <cell r="D9826" t="str">
            <v>M</v>
          </cell>
          <cell r="E9826">
            <v>19.170000000000002</v>
          </cell>
          <cell r="F9826" t="str">
            <v>SEINFRA</v>
          </cell>
        </row>
        <row r="9827">
          <cell r="B9827" t="str">
            <v>C1190</v>
          </cell>
          <cell r="C9827" t="str">
            <v>ELETRODUTO PVC ROSC. D= 60mm (2")</v>
          </cell>
          <cell r="D9827" t="str">
            <v>M</v>
          </cell>
          <cell r="E9827">
            <v>26.55</v>
          </cell>
          <cell r="F9827" t="str">
            <v>SEINFRA</v>
          </cell>
        </row>
        <row r="9828">
          <cell r="B9828" t="str">
            <v>C1191</v>
          </cell>
          <cell r="C9828" t="str">
            <v>ELETRODUTO PVC ROSC. D= 75mm (2 1/2")</v>
          </cell>
          <cell r="D9828" t="str">
            <v>M</v>
          </cell>
          <cell r="E9828">
            <v>39.54</v>
          </cell>
          <cell r="F9828" t="str">
            <v>SEINFRA</v>
          </cell>
        </row>
        <row r="9829">
          <cell r="B9829" t="str">
            <v>C1192</v>
          </cell>
          <cell r="C9829" t="str">
            <v>ELETRODUTO PVC ROSC. D= 85mm (3")</v>
          </cell>
          <cell r="D9829" t="str">
            <v>M</v>
          </cell>
          <cell r="E9829">
            <v>48.38</v>
          </cell>
          <cell r="F9829" t="str">
            <v>SEINFRA</v>
          </cell>
        </row>
        <row r="9830">
          <cell r="B9830" t="str">
            <v>C1193</v>
          </cell>
          <cell r="C9830" t="str">
            <v>ELETRODUTO PVC ROSC. D=110mm (4")</v>
          </cell>
          <cell r="D9830" t="str">
            <v>M</v>
          </cell>
          <cell r="E9830">
            <v>67.069999999999993</v>
          </cell>
          <cell r="F9830" t="str">
            <v>SEINFRA</v>
          </cell>
        </row>
        <row r="9831">
          <cell r="B9831" t="str">
            <v>C1195</v>
          </cell>
          <cell r="C9831" t="str">
            <v>ELETRODUTO PVC ROSC.INCL.CONEXÕES D= 20mm (1/2")</v>
          </cell>
          <cell r="D9831" t="str">
            <v>M</v>
          </cell>
          <cell r="E9831">
            <v>12.23</v>
          </cell>
          <cell r="F9831" t="str">
            <v>SEINFRA</v>
          </cell>
        </row>
        <row r="9832">
          <cell r="B9832" t="str">
            <v>C1196</v>
          </cell>
          <cell r="C9832" t="str">
            <v>ELETRODUTO PVC ROSC.INCL.CONEXÕES D= 25mm (3/4")</v>
          </cell>
          <cell r="D9832" t="str">
            <v>M</v>
          </cell>
          <cell r="E9832">
            <v>13.06</v>
          </cell>
          <cell r="F9832" t="str">
            <v>SEINFRA</v>
          </cell>
        </row>
        <row r="9833">
          <cell r="B9833" t="str">
            <v>C1197</v>
          </cell>
          <cell r="C9833" t="str">
            <v>ELETRODUTO PVC ROSC.INCL.CONEXÕES D= 32mm (1")</v>
          </cell>
          <cell r="D9833" t="str">
            <v>M</v>
          </cell>
          <cell r="E9833">
            <v>19.34</v>
          </cell>
          <cell r="F9833" t="str">
            <v>SEINFRA</v>
          </cell>
        </row>
        <row r="9834">
          <cell r="B9834" t="str">
            <v>C1198</v>
          </cell>
          <cell r="C9834" t="str">
            <v>ELETRODUTO PVC ROSC.INCL.CONEXÕES D= 40mm (1 1/4")</v>
          </cell>
          <cell r="D9834" t="str">
            <v>M</v>
          </cell>
          <cell r="E9834">
            <v>22.93</v>
          </cell>
          <cell r="F9834" t="str">
            <v>SEINFRA</v>
          </cell>
        </row>
        <row r="9835">
          <cell r="B9835" t="str">
            <v>C1199</v>
          </cell>
          <cell r="C9835" t="str">
            <v>ELETRODUTO PVC ROSC.INCL.CONEXÕES D= 50mm (1 1/2")</v>
          </cell>
          <cell r="D9835" t="str">
            <v>M</v>
          </cell>
          <cell r="E9835">
            <v>27.38</v>
          </cell>
          <cell r="F9835" t="str">
            <v>SEINFRA</v>
          </cell>
        </row>
        <row r="9836">
          <cell r="B9836" t="str">
            <v>C1194</v>
          </cell>
          <cell r="C9836" t="str">
            <v>ELETRODUTO PVC ROSC.INCL.CONEXOES D= 60mm (2")</v>
          </cell>
          <cell r="D9836" t="str">
            <v>M</v>
          </cell>
          <cell r="E9836">
            <v>34.090000000000003</v>
          </cell>
          <cell r="F9836" t="str">
            <v>SEINFRA</v>
          </cell>
        </row>
        <row r="9837">
          <cell r="B9837" t="str">
            <v>C1200</v>
          </cell>
          <cell r="C9837" t="str">
            <v>ELETRODUTO PVC ROSC.INCL.CONEXÕES D= 75mm (2 1/2")</v>
          </cell>
          <cell r="D9837" t="str">
            <v>M</v>
          </cell>
          <cell r="E9837">
            <v>48.8</v>
          </cell>
          <cell r="F9837" t="str">
            <v>SEINFRA</v>
          </cell>
        </row>
        <row r="9838">
          <cell r="B9838" t="str">
            <v>C1202</v>
          </cell>
          <cell r="C9838" t="str">
            <v>ELETRODUTO PVC ROSC.INCL.CONEXÕES D=85MM (3")</v>
          </cell>
          <cell r="D9838" t="str">
            <v>M</v>
          </cell>
          <cell r="E9838">
            <v>57.13</v>
          </cell>
          <cell r="F9838" t="str">
            <v>SEINFRA</v>
          </cell>
        </row>
        <row r="9839">
          <cell r="B9839" t="str">
            <v>C1201</v>
          </cell>
          <cell r="C9839" t="str">
            <v>ELETRODUTO PVC ROSC.INCL.CONEXÕES D=110mm (4")</v>
          </cell>
          <cell r="D9839" t="str">
            <v>M</v>
          </cell>
          <cell r="E9839">
            <v>77.03</v>
          </cell>
          <cell r="F9839" t="str">
            <v>SEINFRA</v>
          </cell>
        </row>
        <row r="9840">
          <cell r="B9840" t="str">
            <v>C1184</v>
          </cell>
          <cell r="C9840" t="str">
            <v>ELETRODUTO FLEXÍVEL, TIPO GARGANTA</v>
          </cell>
          <cell r="D9840" t="str">
            <v>M</v>
          </cell>
          <cell r="E9840">
            <v>13.34</v>
          </cell>
          <cell r="F9840" t="str">
            <v>SEINFRA</v>
          </cell>
        </row>
        <row r="9841">
          <cell r="B9841" t="str">
            <v>C1708</v>
          </cell>
          <cell r="C9841" t="str">
            <v>LUVA P/ELETRODUTO PVC ROSC. D= 20mm (1/2")</v>
          </cell>
          <cell r="D9841" t="str">
            <v>UN</v>
          </cell>
          <cell r="E9841">
            <v>1.23</v>
          </cell>
          <cell r="F9841" t="str">
            <v>SEINFRA</v>
          </cell>
        </row>
        <row r="9842">
          <cell r="B9842" t="str">
            <v>C1709</v>
          </cell>
          <cell r="C9842" t="str">
            <v>LUVA P/ELETRODUTO PVC ROSC. D= 25mm (3/4")</v>
          </cell>
          <cell r="D9842" t="str">
            <v>UN</v>
          </cell>
          <cell r="E9842">
            <v>1.72</v>
          </cell>
          <cell r="F9842" t="str">
            <v>SEINFRA</v>
          </cell>
        </row>
        <row r="9843">
          <cell r="B9843" t="str">
            <v>C1710</v>
          </cell>
          <cell r="C9843" t="str">
            <v>LUVA P/ELETRODUTO PVC ROSC. D= 32mm (1")</v>
          </cell>
          <cell r="D9843" t="str">
            <v>UN</v>
          </cell>
          <cell r="E9843">
            <v>2.71</v>
          </cell>
          <cell r="F9843" t="str">
            <v>SEINFRA</v>
          </cell>
        </row>
        <row r="9844">
          <cell r="B9844" t="str">
            <v>C1711</v>
          </cell>
          <cell r="C9844" t="str">
            <v>LUVA P/ELETRODUTO PVC ROSC. D= 40mm (1 1/4")</v>
          </cell>
          <cell r="D9844" t="str">
            <v>UN</v>
          </cell>
          <cell r="E9844">
            <v>3.96</v>
          </cell>
          <cell r="F9844" t="str">
            <v>SEINFRA</v>
          </cell>
        </row>
        <row r="9845">
          <cell r="B9845" t="str">
            <v>C1712</v>
          </cell>
          <cell r="C9845" t="str">
            <v>LUVA P/ELETRODUTO PVC ROSC. D= 50mm (1 1/2")</v>
          </cell>
          <cell r="D9845" t="str">
            <v>UN</v>
          </cell>
          <cell r="E9845">
            <v>5.04</v>
          </cell>
          <cell r="F9845" t="str">
            <v>SEINFRA</v>
          </cell>
        </row>
        <row r="9846">
          <cell r="B9846" t="str">
            <v>C1713</v>
          </cell>
          <cell r="C9846" t="str">
            <v>LUVA P/ELETRODUTO PVC ROSC. D= 60mm (2")</v>
          </cell>
          <cell r="D9846" t="str">
            <v>UN</v>
          </cell>
          <cell r="E9846">
            <v>6.47</v>
          </cell>
          <cell r="F9846" t="str">
            <v>SEINFRA</v>
          </cell>
        </row>
        <row r="9847">
          <cell r="B9847" t="str">
            <v>C1714</v>
          </cell>
          <cell r="C9847" t="str">
            <v>LUVA P/ELETRODUTO PVC ROSC. D= 75mm (2 1/2")</v>
          </cell>
          <cell r="D9847" t="str">
            <v>UN</v>
          </cell>
          <cell r="E9847">
            <v>14.8</v>
          </cell>
          <cell r="F9847" t="str">
            <v>SEINFRA</v>
          </cell>
        </row>
        <row r="9848">
          <cell r="B9848" t="str">
            <v>C1715</v>
          </cell>
          <cell r="C9848" t="str">
            <v>LUVA P/ELETRODUTO PVC ROSC. D= 85mm (3")</v>
          </cell>
          <cell r="D9848" t="str">
            <v>UN</v>
          </cell>
          <cell r="E9848">
            <v>23.4</v>
          </cell>
          <cell r="F9848" t="str">
            <v>SEINFRA</v>
          </cell>
        </row>
        <row r="9849">
          <cell r="B9849" t="str">
            <v>C1716</v>
          </cell>
          <cell r="C9849" t="str">
            <v>LUVA P/ELETRODUTO PVC ROSC. D=110mm (4")</v>
          </cell>
          <cell r="D9849" t="str">
            <v>UN</v>
          </cell>
          <cell r="E9849">
            <v>36.03</v>
          </cell>
          <cell r="F9849" t="str">
            <v>SEINFRA</v>
          </cell>
        </row>
        <row r="9850">
          <cell r="B9850" t="str">
            <v>C3566</v>
          </cell>
          <cell r="C9850" t="str">
            <v>MUTIRÃO MISTO - CURVA P/ELETRODUTO PVC ROSC. D=25mm (3/4")</v>
          </cell>
          <cell r="D9850" t="str">
            <v>UN</v>
          </cell>
          <cell r="E9850">
            <v>3.63</v>
          </cell>
          <cell r="F9850" t="str">
            <v>SEINFRA</v>
          </cell>
        </row>
        <row r="9851">
          <cell r="B9851" t="str">
            <v>C3568</v>
          </cell>
          <cell r="C9851" t="str">
            <v>MUTIRÃO MISTO - ELETRODUTO TIPO CONDULETE DE PVC DE 1/2"</v>
          </cell>
          <cell r="D9851" t="str">
            <v>M</v>
          </cell>
          <cell r="E9851">
            <v>7.94</v>
          </cell>
          <cell r="F9851" t="str">
            <v>SEINFRA</v>
          </cell>
        </row>
        <row r="9852">
          <cell r="B9852" t="str">
            <v>C3569</v>
          </cell>
          <cell r="C9852" t="str">
            <v>MUTIRÃO MISTO - ELETRODUTO DE PVC ROSC. D=25mm (3/4)"</v>
          </cell>
          <cell r="D9852" t="str">
            <v>M</v>
          </cell>
          <cell r="E9852">
            <v>6.06</v>
          </cell>
          <cell r="F9852" t="str">
            <v>SEINFRA</v>
          </cell>
        </row>
        <row r="9853">
          <cell r="B9853" t="str">
            <v>C3574</v>
          </cell>
          <cell r="C9853" t="str">
            <v>MUTIRÃO MISTO - LUVA P/ELETRODUTO PVC ROSC. D=25mm(3/4")</v>
          </cell>
          <cell r="D9853" t="str">
            <v>UN</v>
          </cell>
          <cell r="E9853">
            <v>1.29</v>
          </cell>
          <cell r="F9853" t="str">
            <v>SEINFRA</v>
          </cell>
        </row>
        <row r="9854">
          <cell r="B9854" t="str">
            <v>ELETRODUTOS DE ALUMÍNIO</v>
          </cell>
          <cell r="C9854">
            <v>0</v>
          </cell>
          <cell r="D9854">
            <v>0</v>
          </cell>
          <cell r="E9854">
            <v>324.83</v>
          </cell>
          <cell r="F9854" t="str">
            <v>SEINFRA</v>
          </cell>
        </row>
        <row r="9855">
          <cell r="B9855" t="str">
            <v>C1179</v>
          </cell>
          <cell r="C9855" t="str">
            <v>ELETRODUTO DE ALUMÍNIO, INCLUSIVE CONEXÕES DE  3/4"</v>
          </cell>
          <cell r="D9855" t="str">
            <v>M</v>
          </cell>
          <cell r="E9855">
            <v>20.7</v>
          </cell>
          <cell r="F9855" t="str">
            <v>SEINFRA</v>
          </cell>
        </row>
        <row r="9856">
          <cell r="B9856" t="str">
            <v>C1181</v>
          </cell>
          <cell r="C9856" t="str">
            <v>ELETRODUTO DE ALUMÍNIO, INCLUSIVE CONEXÕES DE 1"</v>
          </cell>
          <cell r="D9856" t="str">
            <v>M</v>
          </cell>
          <cell r="E9856">
            <v>26.21</v>
          </cell>
          <cell r="F9856" t="str">
            <v>SEINFRA</v>
          </cell>
        </row>
        <row r="9857">
          <cell r="B9857" t="str">
            <v>C1178</v>
          </cell>
          <cell r="C9857" t="str">
            <v>ELETRODUTO DE ALUMÍNIO, INCLUSIVE CONEXÕES DE  1 1/4"</v>
          </cell>
          <cell r="D9857" t="str">
            <v>M</v>
          </cell>
          <cell r="E9857">
            <v>32.99</v>
          </cell>
          <cell r="F9857" t="str">
            <v>SEINFRA</v>
          </cell>
        </row>
        <row r="9858">
          <cell r="B9858" t="str">
            <v>C1180</v>
          </cell>
          <cell r="C9858" t="str">
            <v>ELETRODUTO DE ALUMÍNIO, INCLUSIVE CONEXÕES DE 1 1/2"</v>
          </cell>
          <cell r="D9858" t="str">
            <v>M</v>
          </cell>
          <cell r="E9858">
            <v>39.4</v>
          </cell>
          <cell r="F9858" t="str">
            <v>SEINFRA</v>
          </cell>
        </row>
        <row r="9859">
          <cell r="B9859" t="str">
            <v>C1183</v>
          </cell>
          <cell r="C9859" t="str">
            <v>ELETRODUTO DE ALUMÍNIO, INCLUSIVE CONEXÕES DE 2"</v>
          </cell>
          <cell r="D9859" t="str">
            <v>M</v>
          </cell>
          <cell r="E9859">
            <v>55.12</v>
          </cell>
          <cell r="F9859" t="str">
            <v>SEINFRA</v>
          </cell>
        </row>
        <row r="9860">
          <cell r="B9860" t="str">
            <v>C1182</v>
          </cell>
          <cell r="C9860" t="str">
            <v>ELETRODUTO DE ALUMÍNIO, INCLUSIVE CONEXÕES DE 2 1/2"</v>
          </cell>
          <cell r="D9860" t="str">
            <v>M</v>
          </cell>
          <cell r="E9860">
            <v>66.010000000000005</v>
          </cell>
          <cell r="F9860" t="str">
            <v>SEINFRA</v>
          </cell>
        </row>
        <row r="9861">
          <cell r="B9861" t="str">
            <v>C4536</v>
          </cell>
          <cell r="C9861" t="str">
            <v>ELETRODUTO DE ALUMÍNIO, INCLUSIVE CONEXÕES DE 3"</v>
          </cell>
          <cell r="D9861" t="str">
            <v>M</v>
          </cell>
          <cell r="E9861">
            <v>84.4</v>
          </cell>
          <cell r="F9861" t="str">
            <v>SEINFRA</v>
          </cell>
        </row>
        <row r="9862">
          <cell r="B9862" t="str">
            <v>DUTOS E ACESSÓRIOS</v>
          </cell>
          <cell r="C9862">
            <v>0</v>
          </cell>
          <cell r="D9862">
            <v>0</v>
          </cell>
          <cell r="E9862">
            <v>1512.67</v>
          </cell>
          <cell r="F9862" t="str">
            <v>SEINFRA</v>
          </cell>
        </row>
        <row r="9863">
          <cell r="B9863" t="str">
            <v>C1162</v>
          </cell>
          <cell r="C9863" t="str">
            <v>DUTO PERFURADO - PERFILADOS CHAPA DE AÇO (15X35)mm</v>
          </cell>
          <cell r="D9863" t="str">
            <v>M</v>
          </cell>
          <cell r="E9863">
            <v>32.24</v>
          </cell>
          <cell r="F9863" t="str">
            <v>SEINFRA</v>
          </cell>
        </row>
        <row r="9864">
          <cell r="B9864" t="str">
            <v>C1153</v>
          </cell>
          <cell r="C9864" t="str">
            <v>DUTO PERFURADO -  PERFILADOS CHAPA DE AÇO (19X38)mm</v>
          </cell>
          <cell r="D9864" t="str">
            <v>M</v>
          </cell>
          <cell r="E9864">
            <v>33.99</v>
          </cell>
          <cell r="F9864" t="str">
            <v>SEINFRA</v>
          </cell>
        </row>
        <row r="9865">
          <cell r="B9865" t="str">
            <v>C1163</v>
          </cell>
          <cell r="C9865" t="str">
            <v>DUTO PERFURADO - PERFILADOS CHAPA DE AÇO (25X25)mm</v>
          </cell>
          <cell r="D9865" t="str">
            <v>M</v>
          </cell>
          <cell r="E9865">
            <v>36.11</v>
          </cell>
          <cell r="F9865" t="str">
            <v>SEINFRA</v>
          </cell>
        </row>
        <row r="9866">
          <cell r="B9866" t="str">
            <v>C1164</v>
          </cell>
          <cell r="C9866" t="str">
            <v>DUTO PERFURADO - PERFILADOS CHAPA DE AÇO (35X35)mm</v>
          </cell>
          <cell r="D9866" t="str">
            <v>M</v>
          </cell>
          <cell r="E9866">
            <v>36.54</v>
          </cell>
          <cell r="F9866" t="str">
            <v>SEINFRA</v>
          </cell>
        </row>
        <row r="9867">
          <cell r="B9867" t="str">
            <v>C1165</v>
          </cell>
          <cell r="C9867" t="str">
            <v>DUTO PERFURADO - PERFILADOS CHAPA DE AÇO (38X38)mm</v>
          </cell>
          <cell r="D9867" t="str">
            <v>M</v>
          </cell>
          <cell r="E9867">
            <v>41.01</v>
          </cell>
          <cell r="F9867" t="str">
            <v>SEINFRA</v>
          </cell>
        </row>
        <row r="9868">
          <cell r="B9868" t="str">
            <v>C1156</v>
          </cell>
          <cell r="C9868" t="str">
            <v>DUTO PERFURADO - ELETROCALHA CHAPA DE AÇO (25X20)mm</v>
          </cell>
          <cell r="D9868" t="str">
            <v>M</v>
          </cell>
          <cell r="E9868">
            <v>46.43</v>
          </cell>
          <cell r="F9868" t="str">
            <v>SEINFRA</v>
          </cell>
        </row>
        <row r="9869">
          <cell r="B9869" t="str">
            <v>C1157</v>
          </cell>
          <cell r="C9869" t="str">
            <v>DUTO PERFURADO - ELETROCALHA CHAPA DE AÇO (25X75)mm</v>
          </cell>
          <cell r="D9869" t="str">
            <v>M</v>
          </cell>
          <cell r="E9869">
            <v>55.2</v>
          </cell>
          <cell r="F9869" t="str">
            <v>SEINFRA</v>
          </cell>
        </row>
        <row r="9870">
          <cell r="B9870" t="str">
            <v>C1158</v>
          </cell>
          <cell r="C9870" t="str">
            <v>DUTO PERFURADO - ELETROCALHA CHAPA DE AÇO (50X50)mm</v>
          </cell>
          <cell r="D9870" t="str">
            <v>M</v>
          </cell>
          <cell r="E9870">
            <v>57.73</v>
          </cell>
          <cell r="F9870" t="str">
            <v>SEINFRA</v>
          </cell>
        </row>
        <row r="9871">
          <cell r="B9871" t="str">
            <v>C1161</v>
          </cell>
          <cell r="C9871" t="str">
            <v>DUTO PERFURADO - ELETROCALHA DE CHAPA DE AÇO (50X75)mm</v>
          </cell>
          <cell r="D9871" t="str">
            <v>M</v>
          </cell>
          <cell r="E9871">
            <v>62.69</v>
          </cell>
          <cell r="F9871" t="str">
            <v>SEINFRA</v>
          </cell>
        </row>
        <row r="9872">
          <cell r="B9872" t="str">
            <v>C1160</v>
          </cell>
          <cell r="C9872" t="str">
            <v>DUTO PERFURADO - ELETROCALHA DE CHAPA DE AÇO (50X100)mm</v>
          </cell>
          <cell r="D9872" t="str">
            <v>M</v>
          </cell>
          <cell r="E9872">
            <v>74.61</v>
          </cell>
          <cell r="F9872" t="str">
            <v>SEINFRA</v>
          </cell>
        </row>
        <row r="9873">
          <cell r="B9873" t="str">
            <v>C1159</v>
          </cell>
          <cell r="C9873" t="str">
            <v>DUTO PERFURADO - ELETROCALHA CHAPA DE AÇO (75X75)mm</v>
          </cell>
          <cell r="D9873" t="str">
            <v>M</v>
          </cell>
          <cell r="E9873">
            <v>62.59</v>
          </cell>
          <cell r="F9873" t="str">
            <v>SEINFRA</v>
          </cell>
        </row>
        <row r="9874">
          <cell r="B9874" t="str">
            <v>C1155</v>
          </cell>
          <cell r="C9874" t="str">
            <v>DUTO PERFURADO - ELETROCALHA CHAPA DE AÇO (100X100)mm</v>
          </cell>
          <cell r="D9874" t="str">
            <v>M</v>
          </cell>
          <cell r="E9874">
            <v>92.66</v>
          </cell>
          <cell r="F9874" t="str">
            <v>SEINFRA</v>
          </cell>
        </row>
        <row r="9875">
          <cell r="B9875" t="str">
            <v>C1154</v>
          </cell>
          <cell r="C9875" t="str">
            <v>DUTO PERFURADO - ELETROCALHA CHAPA DE AÇO (100 X 200)mm</v>
          </cell>
          <cell r="D9875" t="str">
            <v>M</v>
          </cell>
          <cell r="E9875">
            <v>113.87</v>
          </cell>
          <cell r="F9875" t="str">
            <v>SEINFRA</v>
          </cell>
        </row>
        <row r="9876">
          <cell r="B9876" t="str">
            <v>C4535</v>
          </cell>
          <cell r="C9876" t="str">
            <v>DUTO PERFURADO - ELETROCALHA CHAPA DE AÇO (100X300)mm</v>
          </cell>
          <cell r="D9876" t="str">
            <v>M</v>
          </cell>
          <cell r="E9876">
            <v>215.94</v>
          </cell>
          <cell r="F9876" t="str">
            <v>SEINFRA</v>
          </cell>
        </row>
        <row r="9877">
          <cell r="B9877" t="str">
            <v>C3617</v>
          </cell>
          <cell r="C9877" t="str">
            <v>DUTOS FLEXÍVEIS EM PEAD (POLIETILENO DE ALTA DENSIDADE) - D=1 1/4", INCLUSIVE CONEXÕES</v>
          </cell>
          <cell r="D9877" t="str">
            <v>M</v>
          </cell>
          <cell r="E9877">
            <v>18.86</v>
          </cell>
          <cell r="F9877" t="str">
            <v>SEINFRA</v>
          </cell>
        </row>
        <row r="9878">
          <cell r="B9878">
            <v>0</v>
          </cell>
          <cell r="C9878">
            <v>0</v>
          </cell>
          <cell r="D9878">
            <v>0</v>
          </cell>
          <cell r="E9878">
            <v>0</v>
          </cell>
          <cell r="F9878" t="str">
            <v>SEINFRA</v>
          </cell>
        </row>
        <row r="9879">
          <cell r="B9879" t="str">
            <v>C3618</v>
          </cell>
          <cell r="C9879" t="str">
            <v>DUTOS FLEXÍVEIS EM PEAD (POLIETILENO DE ALTA DENSIDADE) - D=1 1/2", INCLUSIVE CONEXÕES</v>
          </cell>
          <cell r="D9879" t="str">
            <v>M</v>
          </cell>
          <cell r="E9879">
            <v>22.49</v>
          </cell>
          <cell r="F9879" t="str">
            <v>SEINFRA</v>
          </cell>
        </row>
        <row r="9880">
          <cell r="B9880">
            <v>0</v>
          </cell>
          <cell r="C9880">
            <v>0</v>
          </cell>
          <cell r="D9880">
            <v>0</v>
          </cell>
          <cell r="E9880">
            <v>0</v>
          </cell>
          <cell r="F9880" t="str">
            <v>SEINFRA</v>
          </cell>
        </row>
        <row r="9881">
          <cell r="B9881" t="str">
            <v>C3619</v>
          </cell>
          <cell r="C9881" t="str">
            <v>DUTOS FLEXÍVEIS EM PEAD (POLIETILENO DE ALTA DENSIDADE) - D=2", INCLUSIVE CONEXÕES</v>
          </cell>
          <cell r="D9881" t="str">
            <v>M</v>
          </cell>
          <cell r="E9881">
            <v>27.04</v>
          </cell>
          <cell r="F9881" t="str">
            <v>SEINFRA</v>
          </cell>
        </row>
        <row r="9882">
          <cell r="B9882">
            <v>0</v>
          </cell>
          <cell r="C9882">
            <v>0</v>
          </cell>
          <cell r="D9882">
            <v>0</v>
          </cell>
          <cell r="E9882">
            <v>0</v>
          </cell>
          <cell r="F9882" t="str">
            <v>SEINFRA</v>
          </cell>
        </row>
        <row r="9883">
          <cell r="B9883" t="str">
            <v>C3620</v>
          </cell>
          <cell r="C9883" t="str">
            <v>DUTOS FLEXÍVEIS EM PEAD (POLIETILENO DE ALTA DENSIDADE) - D=3", INCLUSIVE CONEXÕES</v>
          </cell>
          <cell r="D9883" t="str">
            <v>M</v>
          </cell>
          <cell r="E9883">
            <v>38.51</v>
          </cell>
          <cell r="F9883" t="str">
            <v>SEINFRA</v>
          </cell>
        </row>
        <row r="9884">
          <cell r="B9884">
            <v>0</v>
          </cell>
          <cell r="C9884">
            <v>0</v>
          </cell>
          <cell r="D9884">
            <v>0</v>
          </cell>
          <cell r="E9884">
            <v>0</v>
          </cell>
          <cell r="F9884" t="str">
            <v>SEINFRA</v>
          </cell>
        </row>
        <row r="9885">
          <cell r="B9885" t="str">
            <v>C3621</v>
          </cell>
          <cell r="C9885" t="str">
            <v>DUTOS FLEXÍVEIS EM PEAD (POLIETILENO DE ALTA DENSIDADE) - D=4", INCLUSIVE CONEXÕES</v>
          </cell>
          <cell r="D9885" t="str">
            <v>M</v>
          </cell>
          <cell r="E9885">
            <v>47.35</v>
          </cell>
          <cell r="F9885" t="str">
            <v>SEINFRA</v>
          </cell>
        </row>
        <row r="9886">
          <cell r="B9886">
            <v>0</v>
          </cell>
          <cell r="C9886">
            <v>0</v>
          </cell>
          <cell r="D9886">
            <v>0</v>
          </cell>
          <cell r="E9886">
            <v>0</v>
          </cell>
          <cell r="F9886" t="str">
            <v>SEINFRA</v>
          </cell>
        </row>
        <row r="9887">
          <cell r="B9887" t="str">
            <v>C3623</v>
          </cell>
          <cell r="C9887" t="str">
            <v>DUTOS FLEXÍVEIS EM PEAD (POLIETILENO DE ALTA DENSIDADE) - D=5", INCLUSIVE CONEXÕES</v>
          </cell>
          <cell r="D9887" t="str">
            <v>M</v>
          </cell>
          <cell r="E9887">
            <v>73.709999999999994</v>
          </cell>
          <cell r="F9887" t="str">
            <v>SEINFRA</v>
          </cell>
        </row>
        <row r="9888">
          <cell r="B9888">
            <v>0</v>
          </cell>
          <cell r="C9888">
            <v>0</v>
          </cell>
          <cell r="D9888">
            <v>0</v>
          </cell>
          <cell r="E9888">
            <v>0</v>
          </cell>
          <cell r="F9888" t="str">
            <v>SEINFRA</v>
          </cell>
        </row>
        <row r="9889">
          <cell r="B9889" t="str">
            <v>C3624</v>
          </cell>
          <cell r="C9889" t="str">
            <v>DUTOS FLEXÍVEIS EM PEAD (POLIETILENO DE ALTA DENSIDADE) - D=6", INCLUSIVE CONEXÕES</v>
          </cell>
          <cell r="D9889" t="str">
            <v>M</v>
          </cell>
          <cell r="E9889">
            <v>77.349999999999994</v>
          </cell>
          <cell r="F9889" t="str">
            <v>SEINFRA</v>
          </cell>
        </row>
        <row r="9890">
          <cell r="B9890">
            <v>0</v>
          </cell>
          <cell r="C9890">
            <v>0</v>
          </cell>
          <cell r="D9890">
            <v>0</v>
          </cell>
          <cell r="E9890">
            <v>0</v>
          </cell>
          <cell r="F9890" t="str">
            <v>SEINFRA</v>
          </cell>
        </row>
        <row r="9891">
          <cell r="B9891" t="str">
            <v>C2301</v>
          </cell>
          <cell r="C9891" t="str">
            <v>TAMPA NORMAL P/DUTO PERFURADO, ATE (100X100)mm</v>
          </cell>
          <cell r="D9891" t="str">
            <v>M</v>
          </cell>
          <cell r="E9891">
            <v>60.77</v>
          </cell>
          <cell r="F9891" t="str">
            <v>SEINFRA</v>
          </cell>
        </row>
        <row r="9892">
          <cell r="B9892" t="str">
            <v>C2300</v>
          </cell>
          <cell r="C9892" t="str">
            <v>TAMPA NORMAL P/ DUTO PERFURADO, ATE (100 X200)mm</v>
          </cell>
          <cell r="D9892" t="str">
            <v>M</v>
          </cell>
          <cell r="E9892">
            <v>81.150000000000006</v>
          </cell>
          <cell r="F9892" t="str">
            <v>SEINFRA</v>
          </cell>
        </row>
        <row r="9893">
          <cell r="B9893" t="str">
            <v>C4537</v>
          </cell>
          <cell r="C9893" t="str">
            <v>TAMPA NORMAL P/ DUTO PERFURADO, ATÉ (100 x 300) mm</v>
          </cell>
          <cell r="D9893" t="str">
            <v>M</v>
          </cell>
          <cell r="E9893">
            <v>103.83</v>
          </cell>
          <cell r="F9893" t="str">
            <v>SEINFRA</v>
          </cell>
        </row>
        <row r="9894">
          <cell r="B9894" t="str">
            <v>CANALETAS</v>
          </cell>
          <cell r="C9894">
            <v>0</v>
          </cell>
          <cell r="D9894">
            <v>0</v>
          </cell>
          <cell r="E9894">
            <v>488.34</v>
          </cell>
          <cell r="F9894" t="str">
            <v>SEINFRA</v>
          </cell>
        </row>
        <row r="9895">
          <cell r="B9895" t="str">
            <v>C0672</v>
          </cell>
          <cell r="C9895" t="str">
            <v>CANALETA PLÁSTICA (20 X 10)MM, SISTEMA "X"</v>
          </cell>
          <cell r="D9895" t="str">
            <v>M</v>
          </cell>
          <cell r="E9895">
            <v>9.7100000000000009</v>
          </cell>
          <cell r="F9895" t="str">
            <v>SEINFRA</v>
          </cell>
        </row>
        <row r="9896">
          <cell r="B9896" t="str">
            <v>C0673</v>
          </cell>
          <cell r="C9896" t="str">
            <v>CANALETA PLÁSTICA (50 X 20)MM, SISTEMA "X"</v>
          </cell>
          <cell r="D9896" t="str">
            <v>M</v>
          </cell>
          <cell r="E9896">
            <v>32.14</v>
          </cell>
          <cell r="F9896" t="str">
            <v>SEINFRA</v>
          </cell>
        </row>
        <row r="9897">
          <cell r="B9897" t="str">
            <v>C0671</v>
          </cell>
          <cell r="C9897" t="str">
            <v>CANALETA PLÁSTICA (110 X 20)MM, SISTEMA "X"</v>
          </cell>
          <cell r="D9897" t="str">
            <v>M</v>
          </cell>
          <cell r="E9897">
            <v>63.84</v>
          </cell>
          <cell r="F9897" t="str">
            <v>SEINFRA</v>
          </cell>
        </row>
        <row r="9898">
          <cell r="B9898" t="str">
            <v>C3515</v>
          </cell>
          <cell r="C9898" t="str">
            <v>CANALETA EVOLUTIVA SISTEMA DLP 60MM X 50MM COM DIVISÓRIA INTERNA</v>
          </cell>
          <cell r="D9898" t="str">
            <v>M</v>
          </cell>
          <cell r="E9898">
            <v>66.36</v>
          </cell>
          <cell r="F9898" t="str">
            <v>SEINFRA</v>
          </cell>
        </row>
        <row r="9899">
          <cell r="B9899" t="str">
            <v>C4026</v>
          </cell>
          <cell r="C9899" t="str">
            <v>CANALETA DE CONCRETO 20cm x 20cm C/ TAMPA EM CHAPA DE ALUMÍNIO CORRUGADO</v>
          </cell>
          <cell r="D9899" t="str">
            <v>M</v>
          </cell>
          <cell r="E9899">
            <v>141.88</v>
          </cell>
          <cell r="F9899" t="str">
            <v>SEINFRA</v>
          </cell>
        </row>
        <row r="9900">
          <cell r="B9900">
            <v>0</v>
          </cell>
          <cell r="C9900">
            <v>0</v>
          </cell>
          <cell r="D9900">
            <v>0</v>
          </cell>
          <cell r="E9900">
            <v>0</v>
          </cell>
          <cell r="F9900" t="str">
            <v>SEINFRA</v>
          </cell>
        </row>
        <row r="9901">
          <cell r="B9901" t="str">
            <v>C3516</v>
          </cell>
          <cell r="C9901" t="str">
            <v>COTOVELO 90 VARIAVEL SISTEMA DLP PARA CANALETA 60MM X 50MM COM DIVISÓRIA INTERNA</v>
          </cell>
          <cell r="D9901" t="str">
            <v>UN</v>
          </cell>
          <cell r="E9901">
            <v>40.14</v>
          </cell>
          <cell r="F9901" t="str">
            <v>SEINFRA</v>
          </cell>
        </row>
        <row r="9902">
          <cell r="B9902">
            <v>0</v>
          </cell>
          <cell r="C9902">
            <v>0</v>
          </cell>
          <cell r="D9902">
            <v>0</v>
          </cell>
          <cell r="E9902">
            <v>0</v>
          </cell>
          <cell r="F9902" t="str">
            <v>SEINFRA</v>
          </cell>
        </row>
        <row r="9903">
          <cell r="B9903" t="str">
            <v>C3517</v>
          </cell>
          <cell r="C9903" t="str">
            <v>COTOVELO INTERNO SISTEMA DLP PARA CANALETA 60MM X 50MM COM DIVISÓRIA INTERNA</v>
          </cell>
          <cell r="D9903" t="str">
            <v>UN</v>
          </cell>
          <cell r="E9903">
            <v>42.04</v>
          </cell>
          <cell r="F9903" t="str">
            <v>SEINFRA</v>
          </cell>
        </row>
        <row r="9904">
          <cell r="B9904">
            <v>0</v>
          </cell>
          <cell r="C9904">
            <v>0</v>
          </cell>
          <cell r="D9904">
            <v>0</v>
          </cell>
          <cell r="E9904">
            <v>0</v>
          </cell>
          <cell r="F9904" t="str">
            <v>SEINFRA</v>
          </cell>
        </row>
        <row r="9905">
          <cell r="B9905" t="str">
            <v>C3518</v>
          </cell>
          <cell r="C9905" t="str">
            <v>DERIVAÇÃO EM PVC SISTEMA DLP 60MM X 50MM</v>
          </cell>
          <cell r="D9905" t="str">
            <v>UN</v>
          </cell>
          <cell r="E9905">
            <v>44.54</v>
          </cell>
          <cell r="F9905" t="str">
            <v>SEINFRA</v>
          </cell>
        </row>
        <row r="9906">
          <cell r="B9906" t="str">
            <v>C3520</v>
          </cell>
          <cell r="C9906" t="str">
            <v>GRAMPO DE SUSTENTAÇÃO DOS CABOS PARA CANALETA EM PVC SISTEMA DLP 60MM X 50MM</v>
          </cell>
          <cell r="D9906" t="str">
            <v>UN</v>
          </cell>
          <cell r="E9906">
            <v>6.74</v>
          </cell>
          <cell r="F9906" t="str">
            <v>SEINFRA</v>
          </cell>
        </row>
        <row r="9907">
          <cell r="B9907">
            <v>0</v>
          </cell>
          <cell r="C9907">
            <v>0</v>
          </cell>
          <cell r="D9907">
            <v>0</v>
          </cell>
          <cell r="E9907">
            <v>0</v>
          </cell>
          <cell r="F9907" t="str">
            <v>SEINFRA</v>
          </cell>
        </row>
        <row r="9908">
          <cell r="B9908" t="str">
            <v>C1478</v>
          </cell>
          <cell r="C9908" t="str">
            <v>INSTALAÇÃO INTEGRADA DE CANALETA NO PISO (25X30)MM</v>
          </cell>
          <cell r="D9908" t="str">
            <v>M</v>
          </cell>
          <cell r="E9908">
            <v>24.03</v>
          </cell>
          <cell r="F9908" t="str">
            <v>SEINFRA</v>
          </cell>
        </row>
        <row r="9909">
          <cell r="B9909" t="str">
            <v>C3519</v>
          </cell>
          <cell r="C9909" t="str">
            <v>LUVA PARA CANALETA SISTEMA DLP 60MM X 50MM</v>
          </cell>
          <cell r="D9909" t="str">
            <v>UN</v>
          </cell>
          <cell r="E9909">
            <v>16.920000000000002</v>
          </cell>
          <cell r="F9909" t="str">
            <v>SEINFRA</v>
          </cell>
        </row>
        <row r="9910">
          <cell r="B9910" t="str">
            <v>CONEXÕES METÁLICAS</v>
          </cell>
          <cell r="C9910">
            <v>0</v>
          </cell>
          <cell r="D9910">
            <v>0</v>
          </cell>
          <cell r="E9910">
            <v>137.13999999999999</v>
          </cell>
          <cell r="F9910" t="str">
            <v>SEINFRA</v>
          </cell>
        </row>
        <row r="9911">
          <cell r="B9911" t="str">
            <v>C0478</v>
          </cell>
          <cell r="C9911" t="str">
            <v>BUCHA E ARRUELA DE AÇO GALV. D= 15mm (1/2")</v>
          </cell>
          <cell r="D9911" t="str">
            <v>PAR</v>
          </cell>
          <cell r="E9911">
            <v>1.1399999999999999</v>
          </cell>
          <cell r="F9911" t="str">
            <v>SEINFRA</v>
          </cell>
        </row>
        <row r="9912">
          <cell r="B9912" t="str">
            <v>C0479</v>
          </cell>
          <cell r="C9912" t="str">
            <v>BUCHA E ARRUELA DE AÇO GALV. D= 20mm (3/4")</v>
          </cell>
          <cell r="D9912" t="str">
            <v>PAR</v>
          </cell>
          <cell r="E9912">
            <v>1.25</v>
          </cell>
          <cell r="F9912" t="str">
            <v>SEINFRA</v>
          </cell>
        </row>
        <row r="9913">
          <cell r="B9913" t="str">
            <v>C0480</v>
          </cell>
          <cell r="C9913" t="str">
            <v>BUCHA E ARRUELA DE AÇO GALV. D= 25mm (1")</v>
          </cell>
          <cell r="D9913" t="str">
            <v>PAR</v>
          </cell>
          <cell r="E9913">
            <v>1.45</v>
          </cell>
          <cell r="F9913" t="str">
            <v>SEINFRA</v>
          </cell>
        </row>
        <row r="9914">
          <cell r="B9914" t="str">
            <v>C0481</v>
          </cell>
          <cell r="C9914" t="str">
            <v>BUCHA E ARRUELA DE AÇO GALV. D= 32mm (1 1/4")</v>
          </cell>
          <cell r="D9914" t="str">
            <v>PAR</v>
          </cell>
          <cell r="E9914">
            <v>2.46</v>
          </cell>
          <cell r="F9914" t="str">
            <v>SEINFRA</v>
          </cell>
        </row>
        <row r="9915">
          <cell r="B9915" t="str">
            <v>C0482</v>
          </cell>
          <cell r="C9915" t="str">
            <v>BUCHA E ARRUELA DE AÇO GALV. D= 40mm (1 1/2")</v>
          </cell>
          <cell r="D9915" t="str">
            <v>PAR</v>
          </cell>
          <cell r="E9915">
            <v>3.08</v>
          </cell>
          <cell r="F9915" t="str">
            <v>SEINFRA</v>
          </cell>
        </row>
        <row r="9916">
          <cell r="B9916" t="str">
            <v>C0483</v>
          </cell>
          <cell r="C9916" t="str">
            <v>BUCHA E ARRUELA DE AÇO GALV. D= 50mm (2")</v>
          </cell>
          <cell r="D9916" t="str">
            <v>PAR</v>
          </cell>
          <cell r="E9916">
            <v>4.8600000000000003</v>
          </cell>
          <cell r="F9916" t="str">
            <v>SEINFRA</v>
          </cell>
        </row>
        <row r="9917">
          <cell r="B9917" t="str">
            <v>C0484</v>
          </cell>
          <cell r="C9917" t="str">
            <v>BUCHA E ARRUELA DE AÇO GALV. D= 65mm (2 1/2")</v>
          </cell>
          <cell r="D9917" t="str">
            <v>PAR</v>
          </cell>
          <cell r="E9917">
            <v>8.1300000000000008</v>
          </cell>
          <cell r="F9917" t="str">
            <v>SEINFRA</v>
          </cell>
        </row>
        <row r="9918">
          <cell r="B9918" t="str">
            <v>C0485</v>
          </cell>
          <cell r="C9918" t="str">
            <v>BUCHA E ARRUELA DE AÇO GALV. D= 80mm (3")</v>
          </cell>
          <cell r="D9918" t="str">
            <v>PAR</v>
          </cell>
          <cell r="E9918">
            <v>13.16</v>
          </cell>
          <cell r="F9918" t="str">
            <v>SEINFRA</v>
          </cell>
        </row>
        <row r="9919">
          <cell r="B9919" t="str">
            <v>C0486</v>
          </cell>
          <cell r="C9919" t="str">
            <v>BUCHA E ARRUELA DE AÇO GALV. D= 90mm (3 1/2")</v>
          </cell>
          <cell r="D9919" t="str">
            <v>PAR</v>
          </cell>
          <cell r="E9919">
            <v>17.66</v>
          </cell>
          <cell r="F9919" t="str">
            <v>SEINFRA</v>
          </cell>
        </row>
        <row r="9920">
          <cell r="B9920" t="str">
            <v>C0487</v>
          </cell>
          <cell r="C9920" t="str">
            <v>BUCHA E ARRUELA DE AÇO GALV. D=100mm (4")</v>
          </cell>
          <cell r="D9920" t="str">
            <v>PAR</v>
          </cell>
          <cell r="E9920">
            <v>16.100000000000001</v>
          </cell>
          <cell r="F9920" t="str">
            <v>SEINFRA</v>
          </cell>
        </row>
        <row r="9921">
          <cell r="B9921" t="str">
            <v>C0466</v>
          </cell>
          <cell r="C9921" t="str">
            <v>BRAÇADEIRA TIPO "D", METÁLICA ATE 1"</v>
          </cell>
          <cell r="D9921" t="str">
            <v>UN</v>
          </cell>
          <cell r="E9921">
            <v>5.28</v>
          </cell>
          <cell r="F9921" t="str">
            <v>SEINFRA</v>
          </cell>
        </row>
        <row r="9922">
          <cell r="B9922" t="str">
            <v>C0467</v>
          </cell>
          <cell r="C9922" t="str">
            <v>BRAÇADEIRA TIPO "D", METÁLICA ATE 2"</v>
          </cell>
          <cell r="D9922" t="str">
            <v>UN</v>
          </cell>
          <cell r="E9922">
            <v>6.26</v>
          </cell>
          <cell r="F9922" t="str">
            <v>SEINFRA</v>
          </cell>
        </row>
        <row r="9923">
          <cell r="B9923" t="str">
            <v>C0468</v>
          </cell>
          <cell r="C9923" t="str">
            <v>BRAÇADEIRA TIPO "D", METÁLICA ATE 3"</v>
          </cell>
          <cell r="D9923" t="str">
            <v>UN</v>
          </cell>
          <cell r="E9923">
            <v>7.25</v>
          </cell>
          <cell r="F9923" t="str">
            <v>SEINFRA</v>
          </cell>
        </row>
        <row r="9924">
          <cell r="B9924" t="str">
            <v>C0469</v>
          </cell>
          <cell r="C9924" t="str">
            <v>BRAÇADEIRA TIPO "D", METÁLICA ATE 4"</v>
          </cell>
          <cell r="D9924" t="str">
            <v>UN</v>
          </cell>
          <cell r="E9924">
            <v>7.46</v>
          </cell>
          <cell r="F9924" t="str">
            <v>SEINFRA</v>
          </cell>
        </row>
        <row r="9925">
          <cell r="B9925" t="str">
            <v>C3481</v>
          </cell>
          <cell r="C9925" t="str">
            <v>CONECTOR DE CAIXA TIPO RETO (BOX RETO) EM AÇO  DIAM.=1"</v>
          </cell>
          <cell r="D9925" t="str">
            <v>UN</v>
          </cell>
          <cell r="E9925">
            <v>5.84</v>
          </cell>
          <cell r="F9925" t="str">
            <v>SEINFRA</v>
          </cell>
        </row>
        <row r="9926">
          <cell r="B9926" t="str">
            <v>C3480</v>
          </cell>
          <cell r="C9926" t="str">
            <v>CONECTOR DE CAIXA TIPO RETO (BOX RETO) EM AÇO  DIAM.=1 1/4"</v>
          </cell>
          <cell r="D9926" t="str">
            <v>UN</v>
          </cell>
          <cell r="E9926">
            <v>8.2100000000000009</v>
          </cell>
          <cell r="F9926" t="str">
            <v>SEINFRA</v>
          </cell>
        </row>
        <row r="9927">
          <cell r="B9927" t="str">
            <v>C3479</v>
          </cell>
          <cell r="C9927" t="str">
            <v>CONECTOR DE CAIXA TIPO RETO (BOX RETO) EM AÇO  DIAM.=2"</v>
          </cell>
          <cell r="D9927" t="str">
            <v>UN</v>
          </cell>
          <cell r="E9927">
            <v>10.11</v>
          </cell>
          <cell r="F9927" t="str">
            <v>SEINFRA</v>
          </cell>
        </row>
        <row r="9928">
          <cell r="B9928" t="str">
            <v>C3484</v>
          </cell>
          <cell r="C9928" t="str">
            <v>SUPORTE DE EQUIPAMENTOS P/INSTALAÇÃO DE TOMADAS E INTERRUPTORES EM DUTOS DE ALUMÍNIO C/DIM. 73MM X 25MM</v>
          </cell>
          <cell r="D9928" t="str">
            <v>UN</v>
          </cell>
          <cell r="E9928">
            <v>17.440000000000001</v>
          </cell>
          <cell r="F9928" t="str">
            <v>SEINFRA</v>
          </cell>
        </row>
        <row r="9929">
          <cell r="B9929">
            <v>0</v>
          </cell>
          <cell r="C9929">
            <v>0</v>
          </cell>
          <cell r="D9929">
            <v>0</v>
          </cell>
          <cell r="E9929">
            <v>0</v>
          </cell>
          <cell r="F9929" t="str">
            <v>SEINFRA</v>
          </cell>
        </row>
        <row r="9930">
          <cell r="B9930" t="str">
            <v>QUADROS / CAIXAS</v>
          </cell>
          <cell r="C9930">
            <v>0</v>
          </cell>
          <cell r="D9930">
            <v>0</v>
          </cell>
          <cell r="E9930">
            <v>48949.55</v>
          </cell>
          <cell r="F9930" t="str">
            <v>SEINFRA</v>
          </cell>
        </row>
        <row r="9931">
          <cell r="B9931" t="str">
            <v>C0593</v>
          </cell>
          <cell r="C9931" t="str">
            <v>CAIXA AQUATIC PVC RÍGIDO REF. 921.07, C/ ENCAIXE</v>
          </cell>
          <cell r="D9931" t="str">
            <v>UN</v>
          </cell>
          <cell r="E9931">
            <v>98.28</v>
          </cell>
          <cell r="F9931" t="str">
            <v>SEINFRA</v>
          </cell>
        </row>
        <row r="9932">
          <cell r="B9932" t="str">
            <v>C0594</v>
          </cell>
          <cell r="C9932" t="str">
            <v>CAIXA AQUATIC PVC RÍGIDO REF. 921.06 , S/ ENCAIXE</v>
          </cell>
          <cell r="D9932" t="str">
            <v>UN</v>
          </cell>
          <cell r="E9932">
            <v>87.87</v>
          </cell>
          <cell r="F9932" t="str">
            <v>SEINFRA</v>
          </cell>
        </row>
        <row r="9933">
          <cell r="B9933" t="str">
            <v>C3504</v>
          </cell>
          <cell r="C9933" t="str">
            <v>CAIXA ALVENARIA / REBOCO / C/ TAMPA CONCRETO S/ FUNDO DI=30x30x50 cm</v>
          </cell>
          <cell r="D9933" t="str">
            <v>UN</v>
          </cell>
          <cell r="E9933">
            <v>117.61</v>
          </cell>
          <cell r="F9933" t="str">
            <v>SEINFRA</v>
          </cell>
        </row>
        <row r="9934">
          <cell r="B9934" t="str">
            <v>C0591</v>
          </cell>
          <cell r="C9934" t="str">
            <v>CAIXA ALVENARIA/REBOCO C/TAMPA CONCRETO FUNDO BRITA 60x60x60cm</v>
          </cell>
          <cell r="D9934" t="str">
            <v>UN</v>
          </cell>
          <cell r="E9934">
            <v>215.53</v>
          </cell>
          <cell r="F9934" t="str">
            <v>SEINFRA</v>
          </cell>
        </row>
        <row r="9935">
          <cell r="B9935" t="str">
            <v>C0592</v>
          </cell>
          <cell r="C9935" t="str">
            <v>CAIXA ALVENARIA/REBOCO C/TAMPA CONCRETO FUNDO BRITA 80x80x80cm</v>
          </cell>
          <cell r="D9935" t="str">
            <v>UN</v>
          </cell>
          <cell r="E9935">
            <v>328.95</v>
          </cell>
          <cell r="F9935" t="str">
            <v>SEINFRA</v>
          </cell>
        </row>
        <row r="9936">
          <cell r="B9936" t="str">
            <v>C0596</v>
          </cell>
          <cell r="C9936" t="str">
            <v>CAIXA DE ALVENARIA C/ TAMPA SELADA PELA COELCE</v>
          </cell>
          <cell r="D9936" t="str">
            <v>UN</v>
          </cell>
          <cell r="E9936">
            <v>505.78</v>
          </cell>
          <cell r="F9936" t="str">
            <v>SEINFRA</v>
          </cell>
        </row>
        <row r="9937">
          <cell r="B9937" t="str">
            <v>C0595</v>
          </cell>
          <cell r="C9937" t="str">
            <v>CAIXA DE ALUMINIO FUNDIDO (40X40X15)cm, C/TAMPA CEGA</v>
          </cell>
          <cell r="D9937" t="str">
            <v>UN</v>
          </cell>
          <cell r="E9937">
            <v>240.74</v>
          </cell>
          <cell r="F9937" t="str">
            <v>SEINFRA</v>
          </cell>
        </row>
        <row r="9938">
          <cell r="B9938" t="str">
            <v>C3926</v>
          </cell>
          <cell r="C9938" t="str">
            <v>CAIXA DE CONCRETO P/ BASE METÁLICA</v>
          </cell>
          <cell r="D9938" t="str">
            <v>UN</v>
          </cell>
          <cell r="E9938">
            <v>510.67</v>
          </cell>
          <cell r="F9938" t="str">
            <v>SEINFRA</v>
          </cell>
        </row>
        <row r="9939">
          <cell r="B9939" t="str">
            <v>C0598</v>
          </cell>
          <cell r="C9939" t="str">
            <v>CAIXA DE DERIVAÇÃO NO PISO 300X300MM OU 420X420MM</v>
          </cell>
          <cell r="D9939" t="str">
            <v>UN</v>
          </cell>
          <cell r="E9939">
            <v>60.36</v>
          </cell>
          <cell r="F9939" t="str">
            <v>SEINFRA</v>
          </cell>
        </row>
        <row r="9940">
          <cell r="B9940" t="str">
            <v>C4853</v>
          </cell>
          <cell r="C9940" t="str">
            <v>CAIXA DE EQUIPOTENCIALIZAÇÃO DE TERRA</v>
          </cell>
          <cell r="D9940" t="str">
            <v>UN</v>
          </cell>
          <cell r="E9940">
            <v>401.3</v>
          </cell>
          <cell r="F9940" t="str">
            <v>SEINFRA</v>
          </cell>
        </row>
        <row r="9941">
          <cell r="B9941" t="str">
            <v>C4861</v>
          </cell>
          <cell r="C9941" t="str">
            <v>CAIXA DE INSPEÇÃO DE TERRA CILÍNDRICA 300x600mm</v>
          </cell>
          <cell r="D9941" t="str">
            <v>UN</v>
          </cell>
          <cell r="E9941">
            <v>90.39</v>
          </cell>
          <cell r="F9941" t="str">
            <v>SEINFRA</v>
          </cell>
        </row>
        <row r="9942">
          <cell r="B9942" t="str">
            <v>C0620</v>
          </cell>
          <cell r="C9942" t="str">
            <v>CAIXA DE LIGAÇÃO C/TOMADA UNIVERSAL E TOMADA TEL.240X180MM</v>
          </cell>
          <cell r="D9942" t="str">
            <v>UN</v>
          </cell>
          <cell r="E9942">
            <v>123.85</v>
          </cell>
          <cell r="F9942" t="str">
            <v>SEINFRA</v>
          </cell>
        </row>
        <row r="9943">
          <cell r="B9943" t="str">
            <v>C0617</v>
          </cell>
          <cell r="C9943" t="str">
            <v>CAIXA DE LIGAÇÃO C/2 TOMADAS UNIVERSAL E 2 P/TEL.250X250MM</v>
          </cell>
          <cell r="D9943" t="str">
            <v>UN</v>
          </cell>
          <cell r="E9943">
            <v>126.85</v>
          </cell>
          <cell r="F9943" t="str">
            <v>SEINFRA</v>
          </cell>
        </row>
        <row r="9944">
          <cell r="B9944" t="str">
            <v>C0619</v>
          </cell>
          <cell r="C9944" t="str">
            <v>CAIXA DE LIGAÇÃO C/TOMADA P/TELEFONE D=9CM C/MOLDURA 11X11CM</v>
          </cell>
          <cell r="D9944" t="str">
            <v>UN</v>
          </cell>
          <cell r="E9944">
            <v>116.32</v>
          </cell>
          <cell r="F9944" t="str">
            <v>SEINFRA</v>
          </cell>
        </row>
        <row r="9945">
          <cell r="B9945" t="str">
            <v>C0618</v>
          </cell>
          <cell r="C9945" t="str">
            <v>CAIXA DE LIGAÇÃO C/TOMADA DE 3P. D=9CM C/MOLDURA 11X11CM</v>
          </cell>
          <cell r="D9945" t="str">
            <v>UN</v>
          </cell>
          <cell r="E9945">
            <v>118.12</v>
          </cell>
          <cell r="F9945" t="str">
            <v>SEINFRA</v>
          </cell>
        </row>
        <row r="9946">
          <cell r="B9946" t="str">
            <v>C0621</v>
          </cell>
          <cell r="C9946" t="str">
            <v>CAIXA DE LIGAÇÃO EM CHAPA AÇO ESTAMPADA, 3"X3", 4"X2",4"X4"</v>
          </cell>
          <cell r="D9946" t="str">
            <v>UN</v>
          </cell>
          <cell r="E9946">
            <v>6.26</v>
          </cell>
          <cell r="F9946" t="str">
            <v>SEINFRA</v>
          </cell>
        </row>
        <row r="9947">
          <cell r="B9947" t="str">
            <v>C0616</v>
          </cell>
          <cell r="C9947" t="str">
            <v>CAIXA DE LIGAÇÃO EM CHAPA AÇO ESTAMPADA 4"X6", 5"X5"</v>
          </cell>
          <cell r="D9947" t="str">
            <v>UN</v>
          </cell>
          <cell r="E9947">
            <v>12.38</v>
          </cell>
          <cell r="F9947" t="str">
            <v>SEINFRA</v>
          </cell>
        </row>
        <row r="9948">
          <cell r="B9948" t="str">
            <v>C0622</v>
          </cell>
          <cell r="C9948" t="str">
            <v>CAIXA DE LIGAÇÃO PLÁSTICA DE SOBREPOR, SISTEMA "X"</v>
          </cell>
          <cell r="D9948" t="str">
            <v>UN</v>
          </cell>
          <cell r="E9948">
            <v>12.39</v>
          </cell>
          <cell r="F9948" t="str">
            <v>SEINFRA</v>
          </cell>
        </row>
        <row r="9949">
          <cell r="B9949" t="str">
            <v>C4762</v>
          </cell>
          <cell r="C9949" t="str">
            <v>CAIXA DE LIGAÇÃO PVC 4" X 2"</v>
          </cell>
          <cell r="D9949" t="str">
            <v>UN</v>
          </cell>
          <cell r="E9949">
            <v>6.24</v>
          </cell>
          <cell r="F9949" t="str">
            <v>SEINFRA</v>
          </cell>
        </row>
        <row r="9950">
          <cell r="B9950" t="str">
            <v>C4761</v>
          </cell>
          <cell r="C9950" t="str">
            <v>CAIXA DE LIGAÇÃO PVC 4" X 4"</v>
          </cell>
          <cell r="D9950" t="str">
            <v>UN</v>
          </cell>
          <cell r="E9950">
            <v>7.34</v>
          </cell>
          <cell r="F9950" t="str">
            <v>SEINFRA</v>
          </cell>
        </row>
        <row r="9951">
          <cell r="B9951" t="str">
            <v>C4922</v>
          </cell>
          <cell r="C9951" t="str">
            <v>CAIXA DE PISO 4"X2" OU 4"X4", EM ALUMÍNIO</v>
          </cell>
          <cell r="D9951" t="str">
            <v>UN</v>
          </cell>
          <cell r="E9951">
            <v>27.92</v>
          </cell>
          <cell r="F9951" t="str">
            <v>SEINFRA</v>
          </cell>
        </row>
        <row r="9952">
          <cell r="B9952">
            <v>0</v>
          </cell>
          <cell r="C9952">
            <v>0</v>
          </cell>
          <cell r="D9952">
            <v>0</v>
          </cell>
          <cell r="E9952">
            <v>0</v>
          </cell>
          <cell r="F9952" t="str">
            <v>SEINFRA</v>
          </cell>
        </row>
        <row r="9953">
          <cell r="B9953" t="str">
            <v>C0626</v>
          </cell>
          <cell r="C9953" t="str">
            <v>CAIXA DE PASSAGEM COM TAMPA PARAFUSADA 100X100X80mm</v>
          </cell>
          <cell r="D9953" t="str">
            <v>UN</v>
          </cell>
          <cell r="E9953">
            <v>20.45</v>
          </cell>
          <cell r="F9953" t="str">
            <v>SEINFRA</v>
          </cell>
        </row>
        <row r="9954">
          <cell r="B9954" t="str">
            <v>C0627</v>
          </cell>
          <cell r="C9954" t="str">
            <v>CAIXA DE PASSAGEM COM TAMPA PARAFUSADA 150X150X80mm</v>
          </cell>
          <cell r="D9954" t="str">
            <v>UN</v>
          </cell>
          <cell r="E9954">
            <v>34.409999999999997</v>
          </cell>
          <cell r="F9954" t="str">
            <v>SEINFRA</v>
          </cell>
        </row>
        <row r="9955">
          <cell r="B9955" t="str">
            <v>C0628</v>
          </cell>
          <cell r="C9955" t="str">
            <v>CAIXA DE PASSAGEM COM TAMPA PARAFUSADA 200X200X100mm</v>
          </cell>
          <cell r="D9955" t="str">
            <v>UN</v>
          </cell>
          <cell r="E9955">
            <v>59.83</v>
          </cell>
          <cell r="F9955" t="str">
            <v>SEINFRA</v>
          </cell>
        </row>
        <row r="9956">
          <cell r="B9956" t="str">
            <v>C0629</v>
          </cell>
          <cell r="C9956" t="str">
            <v>CAIXA DE PASSAGEM COM TAMPA PARAFUSADA 400X400X150mm</v>
          </cell>
          <cell r="D9956" t="str">
            <v>UN</v>
          </cell>
          <cell r="E9956">
            <v>120.03</v>
          </cell>
          <cell r="F9956" t="str">
            <v>SEINFRA</v>
          </cell>
        </row>
        <row r="9957">
          <cell r="B9957" t="str">
            <v>C0630</v>
          </cell>
          <cell r="C9957" t="str">
            <v>CAIXA DE PASSAGEM COM TAMPA PARAFUSADA 500X500X150mm</v>
          </cell>
          <cell r="D9957" t="str">
            <v>UN</v>
          </cell>
          <cell r="E9957">
            <v>141.72999999999999</v>
          </cell>
          <cell r="F9957" t="str">
            <v>SEINFRA</v>
          </cell>
        </row>
        <row r="9958">
          <cell r="B9958" t="str">
            <v>C0636</v>
          </cell>
          <cell r="C9958" t="str">
            <v>CAIXA DE PASSAGEM EM ALVENARIA - 1/2 TIJOLO COMUM</v>
          </cell>
          <cell r="D9958" t="str">
            <v>M2</v>
          </cell>
          <cell r="E9958">
            <v>113.89</v>
          </cell>
          <cell r="F9958" t="str">
            <v>SEINFRA</v>
          </cell>
        </row>
        <row r="9959">
          <cell r="B9959" t="str">
            <v>C0631</v>
          </cell>
          <cell r="C9959" t="str">
            <v>CAIXA EM ALVENARIA (40X40X60cm) DE 1/2 TIJOLO COMUM, LASTRO DE BRITA E TAMPA DE CONCRETO</v>
          </cell>
          <cell r="D9959" t="str">
            <v>UN</v>
          </cell>
          <cell r="E9959">
            <v>194.87</v>
          </cell>
          <cell r="F9959" t="str">
            <v>SEINFRA</v>
          </cell>
        </row>
        <row r="9960">
          <cell r="B9960">
            <v>0</v>
          </cell>
          <cell r="C9960">
            <v>0</v>
          </cell>
          <cell r="D9960">
            <v>0</v>
          </cell>
          <cell r="E9960">
            <v>0</v>
          </cell>
          <cell r="F9960" t="str">
            <v>SEINFRA</v>
          </cell>
        </row>
        <row r="9961">
          <cell r="B9961" t="str">
            <v>C0632</v>
          </cell>
          <cell r="C9961" t="str">
            <v>CAIXA EM ALVENARIA (60X60X60cm) DE 1/2 TIJOLO COMUM, LASTRO DE BRITA E TAMPA DE CONCRETO</v>
          </cell>
          <cell r="D9961" t="str">
            <v>UN</v>
          </cell>
          <cell r="E9961">
            <v>303.10000000000002</v>
          </cell>
          <cell r="F9961" t="str">
            <v>SEINFRA</v>
          </cell>
        </row>
        <row r="9962">
          <cell r="B9962">
            <v>0</v>
          </cell>
          <cell r="C9962">
            <v>0</v>
          </cell>
          <cell r="D9962">
            <v>0</v>
          </cell>
          <cell r="E9962">
            <v>0</v>
          </cell>
          <cell r="F9962" t="str">
            <v>SEINFRA</v>
          </cell>
        </row>
        <row r="9963">
          <cell r="B9963" t="str">
            <v>C0634</v>
          </cell>
          <cell r="C9963" t="str">
            <v>CAIXA EM ALVENARIA (80X80X60cm) DE 1/2 TIJOLO COMUM, LASTRO DE BRITA E TAMPA DE CONCRETO</v>
          </cell>
          <cell r="D9963" t="str">
            <v>UN</v>
          </cell>
          <cell r="E9963">
            <v>418.37</v>
          </cell>
          <cell r="F9963" t="str">
            <v>SEINFRA</v>
          </cell>
        </row>
        <row r="9964">
          <cell r="B9964">
            <v>0</v>
          </cell>
          <cell r="C9964">
            <v>0</v>
          </cell>
          <cell r="D9964">
            <v>0</v>
          </cell>
          <cell r="E9964">
            <v>0</v>
          </cell>
          <cell r="F9964" t="str">
            <v>SEINFRA</v>
          </cell>
        </row>
        <row r="9965">
          <cell r="B9965" t="str">
            <v>C0635</v>
          </cell>
          <cell r="C9965" t="str">
            <v>CAIXA DE PASSAGEM EM ALVENARIA - 1 TIJOLO COMUM</v>
          </cell>
          <cell r="D9965" t="str">
            <v>M2</v>
          </cell>
          <cell r="E9965">
            <v>175.83</v>
          </cell>
          <cell r="F9965" t="str">
            <v>SEINFRA</v>
          </cell>
        </row>
        <row r="9966">
          <cell r="B9966" t="str">
            <v>C0624</v>
          </cell>
          <cell r="C9966" t="str">
            <v>CAIXA EM ALVENARIA (40X40X60cm) DE 1 TIJOLO COMUM, LASTRO DE BRITA E TAMPA DE CONCRETO</v>
          </cell>
          <cell r="D9966" t="str">
            <v>UN</v>
          </cell>
          <cell r="E9966">
            <v>327.19</v>
          </cell>
          <cell r="F9966" t="str">
            <v>SEINFRA</v>
          </cell>
        </row>
        <row r="9967">
          <cell r="B9967">
            <v>0</v>
          </cell>
          <cell r="C9967">
            <v>0</v>
          </cell>
          <cell r="D9967">
            <v>0</v>
          </cell>
          <cell r="E9967">
            <v>0</v>
          </cell>
          <cell r="F9967" t="str">
            <v>SEINFRA</v>
          </cell>
        </row>
        <row r="9968">
          <cell r="B9968" t="str">
            <v>C0625</v>
          </cell>
          <cell r="C9968" t="str">
            <v>CAIXA EM ALVENARIA (60X60X60cm) DE 1 TIJOLO COMUM, LASTRO DE BRITA E TAMPA DE CONCRETO</v>
          </cell>
          <cell r="D9968" t="str">
            <v>UN</v>
          </cell>
          <cell r="E9968">
            <v>468.18</v>
          </cell>
          <cell r="F9968" t="str">
            <v>SEINFRA</v>
          </cell>
        </row>
        <row r="9969">
          <cell r="B9969">
            <v>0</v>
          </cell>
          <cell r="C9969">
            <v>0</v>
          </cell>
          <cell r="D9969">
            <v>0</v>
          </cell>
          <cell r="E9969">
            <v>0</v>
          </cell>
          <cell r="F9969" t="str">
            <v>SEINFRA</v>
          </cell>
        </row>
        <row r="9970">
          <cell r="B9970" t="str">
            <v>C0633</v>
          </cell>
          <cell r="C9970" t="str">
            <v>CAIXA EM ALVENARIA (80X80X60cm) DE 1 TIJOLO COMUM, LASTRO DE BRITA E TAMPA DE CONCRETO</v>
          </cell>
          <cell r="D9970" t="str">
            <v>UN</v>
          </cell>
          <cell r="E9970">
            <v>610.37</v>
          </cell>
          <cell r="F9970" t="str">
            <v>SEINFRA</v>
          </cell>
        </row>
        <row r="9971">
          <cell r="B9971">
            <v>0</v>
          </cell>
          <cell r="C9971">
            <v>0</v>
          </cell>
          <cell r="D9971">
            <v>0</v>
          </cell>
          <cell r="E9971">
            <v>0</v>
          </cell>
          <cell r="F9971" t="str">
            <v>SEINFRA</v>
          </cell>
        </row>
        <row r="9972">
          <cell r="B9972" t="str">
            <v>C4836</v>
          </cell>
          <cell r="C9972" t="str">
            <v>CAIXA EM ALVENARIA TIJOLO FURADO, ESP. = 10cm ( 30x 30x40cm), FUNDO DE CONCRETO, EXCETO ESCAVAÇÃO E TAMPA</v>
          </cell>
          <cell r="D9972" t="str">
            <v>UN</v>
          </cell>
          <cell r="E9972">
            <v>66.22</v>
          </cell>
          <cell r="F9972" t="str">
            <v>SEINFRA</v>
          </cell>
        </row>
        <row r="9973">
          <cell r="B9973">
            <v>0</v>
          </cell>
          <cell r="C9973">
            <v>0</v>
          </cell>
          <cell r="D9973">
            <v>0</v>
          </cell>
          <cell r="E9973">
            <v>0</v>
          </cell>
          <cell r="F9973" t="str">
            <v>SEINFRA</v>
          </cell>
        </row>
        <row r="9974">
          <cell r="B9974" t="str">
            <v>C4837</v>
          </cell>
          <cell r="C9974" t="str">
            <v xml:space="preserve">CAIXA EM ALVENARIA TIJOLO FURADO, ESP. = 10cm ( 40x 40x60cm), FUNDO DE CONCRETO, EXCETO ESCAVAÇÃO E TAMPA                           </v>
          </cell>
          <cell r="D9974" t="str">
            <v>UN</v>
          </cell>
          <cell r="E9974">
            <v>121.26</v>
          </cell>
          <cell r="F9974" t="str">
            <v>SEINFRA</v>
          </cell>
        </row>
        <row r="9975">
          <cell r="B9975">
            <v>0</v>
          </cell>
          <cell r="C9975">
            <v>0</v>
          </cell>
          <cell r="D9975">
            <v>0</v>
          </cell>
          <cell r="E9975">
            <v>0</v>
          </cell>
          <cell r="F9975" t="str">
            <v>SEINFRA</v>
          </cell>
        </row>
        <row r="9976">
          <cell r="B9976" t="str">
            <v>C4838</v>
          </cell>
          <cell r="C9976" t="str">
            <v xml:space="preserve">CAIXA EM ALVENARIA TIJOLO FURADO, ESP. = 10cm ( 60x 60x60cm), FUNDO DE CONCRETO, EXCETO ESCAVAÇÃO E TAMPA                   </v>
          </cell>
          <cell r="D9976" t="str">
            <v>UN</v>
          </cell>
          <cell r="E9976">
            <v>175.94</v>
          </cell>
          <cell r="F9976" t="str">
            <v>SEINFRA</v>
          </cell>
        </row>
        <row r="9977">
          <cell r="B9977">
            <v>0</v>
          </cell>
          <cell r="C9977">
            <v>0</v>
          </cell>
          <cell r="D9977">
            <v>0</v>
          </cell>
          <cell r="E9977">
            <v>0</v>
          </cell>
          <cell r="F9977" t="str">
            <v>SEINFRA</v>
          </cell>
        </row>
        <row r="9978">
          <cell r="B9978" t="str">
            <v>C4839</v>
          </cell>
          <cell r="C9978" t="str">
            <v>CAIXA EM ALVENARIA TIJOLO FURADO, ESP. = 10cm ( 80x 80x60cm), FUNDO DE CONCRETO, EXCETO ESCAVAÇÃO E TAMPA</v>
          </cell>
          <cell r="D9978" t="str">
            <v>UN</v>
          </cell>
          <cell r="E9978">
            <v>226.52</v>
          </cell>
          <cell r="F9978" t="str">
            <v>SEINFRA</v>
          </cell>
        </row>
        <row r="9979">
          <cell r="B9979">
            <v>0</v>
          </cell>
          <cell r="C9979">
            <v>0</v>
          </cell>
          <cell r="D9979">
            <v>0</v>
          </cell>
          <cell r="E9979">
            <v>0</v>
          </cell>
          <cell r="F9979" t="str">
            <v>SEINFRA</v>
          </cell>
        </row>
        <row r="9980">
          <cell r="B9980" t="str">
            <v>C4840</v>
          </cell>
          <cell r="C9980" t="str">
            <v>CAIXA EM ALVENARIA TIJOLO FURADO, ESP. = 10cm (100x100x80cm), FUNDO DE CONCRETO, EXCETO ESCAVAÇÃO E TAMPA</v>
          </cell>
          <cell r="D9980" t="str">
            <v>UN</v>
          </cell>
          <cell r="E9980">
            <v>361.78</v>
          </cell>
          <cell r="F9980" t="str">
            <v>SEINFRA</v>
          </cell>
        </row>
        <row r="9981">
          <cell r="B9981">
            <v>0</v>
          </cell>
          <cell r="C9981">
            <v>0</v>
          </cell>
          <cell r="D9981">
            <v>0</v>
          </cell>
          <cell r="E9981">
            <v>0</v>
          </cell>
          <cell r="F9981" t="str">
            <v>SEINFRA</v>
          </cell>
        </row>
        <row r="9982">
          <cell r="B9982" t="str">
            <v>C4841</v>
          </cell>
          <cell r="C9982" t="str">
            <v>CAIXA EM ALVENARIA TIJOLO FURADO, ESP. = 10cm ( 30x 30x40cm), LASTRO DE BRITA, EXCETO ESCAVAÇÃO E TAMPA</v>
          </cell>
          <cell r="D9982" t="str">
            <v>UN</v>
          </cell>
          <cell r="E9982">
            <v>62.96</v>
          </cell>
          <cell r="F9982" t="str">
            <v>SEINFRA</v>
          </cell>
        </row>
        <row r="9983">
          <cell r="B9983">
            <v>0</v>
          </cell>
          <cell r="C9983">
            <v>0</v>
          </cell>
          <cell r="D9983">
            <v>0</v>
          </cell>
          <cell r="E9983">
            <v>0</v>
          </cell>
          <cell r="F9983" t="str">
            <v>SEINFRA</v>
          </cell>
        </row>
        <row r="9984">
          <cell r="B9984" t="str">
            <v>C4842</v>
          </cell>
          <cell r="C9984" t="str">
            <v xml:space="preserve">CAIXA EM ALVENARIA TIJOLO FURADO, ESP. = 10cm ( 40x 40x60cm), LASTRO DE BRITA, EXCETO ESCAVAÇÃO E TAMPA   </v>
          </cell>
          <cell r="D9984" t="str">
            <v>UN</v>
          </cell>
          <cell r="E9984">
            <v>114.74</v>
          </cell>
          <cell r="F9984" t="str">
            <v>SEINFRA</v>
          </cell>
        </row>
        <row r="9985">
          <cell r="B9985">
            <v>0</v>
          </cell>
          <cell r="C9985">
            <v>0</v>
          </cell>
          <cell r="D9985">
            <v>0</v>
          </cell>
          <cell r="E9985">
            <v>0</v>
          </cell>
          <cell r="F9985" t="str">
            <v>SEINFRA</v>
          </cell>
        </row>
        <row r="9986">
          <cell r="B9986" t="str">
            <v>C4843</v>
          </cell>
          <cell r="C9986" t="str">
            <v>CAIXA EM ALVENARIA TIJOLO FURADO, ESP. = 10cm ( 60x 60x60cm), LASTRO DE BRITA, EXCETO ESCAVAÇÃO E TAMPA</v>
          </cell>
          <cell r="D9986" t="str">
            <v>UN</v>
          </cell>
          <cell r="E9986">
            <v>162.9</v>
          </cell>
          <cell r="F9986" t="str">
            <v>SEINFRA</v>
          </cell>
        </row>
        <row r="9987">
          <cell r="B9987">
            <v>0</v>
          </cell>
          <cell r="C9987">
            <v>0</v>
          </cell>
          <cell r="D9987">
            <v>0</v>
          </cell>
          <cell r="E9987">
            <v>0</v>
          </cell>
          <cell r="F9987" t="str">
            <v>SEINFRA</v>
          </cell>
        </row>
        <row r="9988">
          <cell r="B9988" t="str">
            <v>C4844</v>
          </cell>
          <cell r="C9988" t="str">
            <v>CAIXA EM ALVENARIA TIJOLO FURADO, ESP. = 10cm ( 80x 80x60cm), LASTRO DE BRITA, EXCETO ESCAVAÇÃO E TAMPA</v>
          </cell>
          <cell r="D9988" t="str">
            <v>UN</v>
          </cell>
          <cell r="E9988">
            <v>210.21</v>
          </cell>
          <cell r="F9988" t="str">
            <v>SEINFRA</v>
          </cell>
        </row>
        <row r="9989">
          <cell r="B9989">
            <v>0</v>
          </cell>
          <cell r="C9989">
            <v>0</v>
          </cell>
          <cell r="D9989">
            <v>0</v>
          </cell>
          <cell r="E9989">
            <v>0</v>
          </cell>
          <cell r="F9989" t="str">
            <v>SEINFRA</v>
          </cell>
        </row>
        <row r="9990">
          <cell r="B9990" t="str">
            <v>C4845</v>
          </cell>
          <cell r="C9990" t="str">
            <v>CAIXA EM ALVENARIA TIJOLO FURADO, ESP. = 10cm (100x100x80cm), LASTRO EM BRITA, EXCETO ESCAVAÇÃO E TAMPA</v>
          </cell>
          <cell r="D9990" t="str">
            <v>UN</v>
          </cell>
          <cell r="E9990">
            <v>335.69</v>
          </cell>
          <cell r="F9990" t="str">
            <v>SEINFRA</v>
          </cell>
        </row>
        <row r="9991">
          <cell r="B9991">
            <v>0</v>
          </cell>
          <cell r="C9991">
            <v>0</v>
          </cell>
          <cell r="D9991">
            <v>0</v>
          </cell>
          <cell r="E9991">
            <v>0</v>
          </cell>
          <cell r="F9991" t="str">
            <v>SEINFRA</v>
          </cell>
        </row>
        <row r="9992">
          <cell r="B9992" t="str">
            <v>C3927</v>
          </cell>
          <cell r="C9992" t="str">
            <v>CAIXA DE PASSAGEM TIPO A P/ BALIZAMENTO NOTURNO (80x80x80cm)</v>
          </cell>
          <cell r="D9992" t="str">
            <v>UN</v>
          </cell>
          <cell r="E9992">
            <v>617.36</v>
          </cell>
          <cell r="F9992" t="str">
            <v>SEINFRA</v>
          </cell>
        </row>
        <row r="9993">
          <cell r="B9993" t="str">
            <v>C3928</v>
          </cell>
          <cell r="C9993" t="str">
            <v>CAIXA DE PASSAGEM TIPO B P/ BALIZAMENTO NOTURNO (150x150x80cm)</v>
          </cell>
          <cell r="D9993" t="str">
            <v>UN</v>
          </cell>
          <cell r="E9993">
            <v>1105.57</v>
          </cell>
          <cell r="F9993" t="str">
            <v>SEINFRA</v>
          </cell>
        </row>
        <row r="9994">
          <cell r="B9994" t="str">
            <v>C0654</v>
          </cell>
          <cell r="C9994" t="str">
            <v>CAIXA PRÉ MOLDADA CONC.P/ AR CONDICIONADO</v>
          </cell>
          <cell r="D9994" t="str">
            <v>UN</v>
          </cell>
          <cell r="E9994">
            <v>150.52000000000001</v>
          </cell>
          <cell r="F9994" t="str">
            <v>SEINFRA</v>
          </cell>
        </row>
        <row r="9995">
          <cell r="B9995" t="str">
            <v>C0856</v>
          </cell>
          <cell r="C9995" t="str">
            <v>CONDULETE DE PVC DE 1/2", TIPO C - E - LL - LR</v>
          </cell>
          <cell r="D9995" t="str">
            <v>UN</v>
          </cell>
          <cell r="E9995">
            <v>14.14</v>
          </cell>
          <cell r="F9995" t="str">
            <v>SEINFRA</v>
          </cell>
        </row>
        <row r="9996">
          <cell r="B9996" t="str">
            <v>C0857</v>
          </cell>
          <cell r="C9996" t="str">
            <v>CONDULETE DE PVC DE 3/4" TIPO C - E - LL - LR</v>
          </cell>
          <cell r="D9996" t="str">
            <v>UN</v>
          </cell>
          <cell r="E9996">
            <v>18.489999999999998</v>
          </cell>
          <cell r="F9996" t="str">
            <v>SEINFRA</v>
          </cell>
        </row>
        <row r="9997">
          <cell r="B9997" t="str">
            <v>C0855</v>
          </cell>
          <cell r="C9997" t="str">
            <v>CONDULETE DE PVC DE 1" TIPO C - E - LL - LR</v>
          </cell>
          <cell r="D9997" t="str">
            <v>UN</v>
          </cell>
          <cell r="E9997">
            <v>25.43</v>
          </cell>
          <cell r="F9997" t="str">
            <v>SEINFRA</v>
          </cell>
        </row>
        <row r="9998">
          <cell r="B9998" t="str">
            <v>C1406</v>
          </cell>
          <cell r="C9998" t="str">
            <v>FORNECIMENTO E INSTALAÇÃO DE BARRAMENTO DE COBRE P/QUADROS</v>
          </cell>
          <cell r="D9998" t="str">
            <v>KG</v>
          </cell>
          <cell r="E9998">
            <v>106.68</v>
          </cell>
          <cell r="F9998" t="str">
            <v>SEINFRA</v>
          </cell>
        </row>
        <row r="9999">
          <cell r="B9999" t="str">
            <v>C3781</v>
          </cell>
          <cell r="C9999" t="str">
            <v>MEDIÇÃO TRIFÁSICA INSTALADA EM MURO - SAÍDA SUBTRRÂNEA</v>
          </cell>
          <cell r="D9999" t="str">
            <v>UN</v>
          </cell>
          <cell r="E9999">
            <v>2173.16</v>
          </cell>
          <cell r="F9999" t="str">
            <v>SEINFRA</v>
          </cell>
        </row>
        <row r="10000">
          <cell r="B10000" t="str">
            <v>C3564</v>
          </cell>
          <cell r="C10000" t="str">
            <v>MUTIRÃO MISTO - CAIXA DE LIGAÇÃO EM CHAPA AÇO ESTAMPADA, 3"X3", 4"X2", 4"X4"</v>
          </cell>
          <cell r="D10000" t="str">
            <v>UN</v>
          </cell>
          <cell r="E10000">
            <v>4.08</v>
          </cell>
          <cell r="F10000" t="str">
            <v>SEINFRA</v>
          </cell>
        </row>
        <row r="10001">
          <cell r="B10001" t="str">
            <v>C3578</v>
          </cell>
          <cell r="C10001" t="str">
            <v>MUTIRÃO MISTO - QUADRO DE MEDIÇÃO PADRÃO COELCE</v>
          </cell>
          <cell r="D10001" t="str">
            <v>UN</v>
          </cell>
          <cell r="E10001">
            <v>62.87</v>
          </cell>
          <cell r="F10001" t="str">
            <v>SEINFRA</v>
          </cell>
        </row>
        <row r="10002">
          <cell r="B10002" t="str">
            <v>C1895</v>
          </cell>
          <cell r="C10002" t="str">
            <v>PETROLET ALUMÍNIO DE 1/2", TIPO T - X - L</v>
          </cell>
          <cell r="D10002" t="str">
            <v>UN</v>
          </cell>
          <cell r="E10002">
            <v>14.52</v>
          </cell>
          <cell r="F10002" t="str">
            <v>SEINFRA</v>
          </cell>
        </row>
        <row r="10003">
          <cell r="B10003" t="str">
            <v>C1890</v>
          </cell>
          <cell r="C10003" t="str">
            <v>PETROLET ALUMÍNIO DE 3/4", TIPO T - X - L</v>
          </cell>
          <cell r="D10003" t="str">
            <v>UN</v>
          </cell>
          <cell r="E10003">
            <v>19.61</v>
          </cell>
          <cell r="F10003" t="str">
            <v>SEINFRA</v>
          </cell>
        </row>
        <row r="10004">
          <cell r="B10004" t="str">
            <v>C1894</v>
          </cell>
          <cell r="C10004" t="str">
            <v>PETROLET ALUMÍNIO DE 1", TIPO T - X - L</v>
          </cell>
          <cell r="D10004" t="str">
            <v>UN</v>
          </cell>
          <cell r="E10004">
            <v>26.64</v>
          </cell>
          <cell r="F10004" t="str">
            <v>SEINFRA</v>
          </cell>
        </row>
        <row r="10005">
          <cell r="B10005" t="str">
            <v>C1893</v>
          </cell>
          <cell r="C10005" t="str">
            <v>PETROLET ALUMÍNIO DE 1 1/4", TIPO T - X - L</v>
          </cell>
          <cell r="D10005" t="str">
            <v>UN</v>
          </cell>
          <cell r="E10005">
            <v>39.03</v>
          </cell>
          <cell r="F10005" t="str">
            <v>SEINFRA</v>
          </cell>
        </row>
        <row r="10006">
          <cell r="B10006" t="str">
            <v>C1892</v>
          </cell>
          <cell r="C10006" t="str">
            <v>PETROLET ALUMÍNIO DE 1 1/2", TIPO T - X - L</v>
          </cell>
          <cell r="D10006" t="str">
            <v>UN</v>
          </cell>
          <cell r="E10006">
            <v>44.03</v>
          </cell>
          <cell r="F10006" t="str">
            <v>SEINFRA</v>
          </cell>
        </row>
        <row r="10007">
          <cell r="B10007" t="str">
            <v>C1896</v>
          </cell>
          <cell r="C10007" t="str">
            <v>PETROLET ALUMÍNIO DE 2", TIPO T - X - L</v>
          </cell>
          <cell r="D10007" t="str">
            <v>UN</v>
          </cell>
          <cell r="E10007">
            <v>60.2</v>
          </cell>
          <cell r="F10007" t="str">
            <v>SEINFRA</v>
          </cell>
        </row>
        <row r="10008">
          <cell r="B10008" t="str">
            <v>C1887</v>
          </cell>
          <cell r="C10008" t="str">
            <v>PETROLET ALUMÍNIO DE 2 1/2", TIPO T - X - L</v>
          </cell>
          <cell r="D10008" t="str">
            <v>UN</v>
          </cell>
          <cell r="E10008">
            <v>102.84</v>
          </cell>
          <cell r="F10008" t="str">
            <v>SEINFRA</v>
          </cell>
        </row>
        <row r="10009">
          <cell r="B10009" t="str">
            <v>C1889</v>
          </cell>
          <cell r="C10009" t="str">
            <v>PETROLET ALUMÍNIO DE 3", TIPO T - X - L</v>
          </cell>
          <cell r="D10009" t="str">
            <v>UN</v>
          </cell>
          <cell r="E10009">
            <v>139.33000000000001</v>
          </cell>
          <cell r="F10009" t="str">
            <v>SEINFRA</v>
          </cell>
        </row>
        <row r="10010">
          <cell r="B10010" t="str">
            <v>C1888</v>
          </cell>
          <cell r="C10010" t="str">
            <v>PETROLET ALUMÍNIO DE 3 1/2", TIPO T - X - L</v>
          </cell>
          <cell r="D10010" t="str">
            <v>UN</v>
          </cell>
          <cell r="E10010">
            <v>151.69999999999999</v>
          </cell>
          <cell r="F10010" t="str">
            <v>SEINFRA</v>
          </cell>
        </row>
        <row r="10011">
          <cell r="B10011" t="str">
            <v>C1891</v>
          </cell>
          <cell r="C10011" t="str">
            <v>PETROLET ALUMÍNIO DE 4", TIPO T - X - L</v>
          </cell>
          <cell r="D10011" t="str">
            <v>UN</v>
          </cell>
          <cell r="E10011">
            <v>240.79</v>
          </cell>
          <cell r="F10011" t="str">
            <v>SEINFRA</v>
          </cell>
        </row>
        <row r="10012">
          <cell r="B10012" t="str">
            <v>C1946</v>
          </cell>
          <cell r="C10012" t="str">
            <v>PONTE DE CRUZAMENTO EM CAIXA DE DERIVAÇÃO</v>
          </cell>
          <cell r="D10012" t="str">
            <v>UN</v>
          </cell>
          <cell r="E10012">
            <v>17.02</v>
          </cell>
          <cell r="F10012" t="str">
            <v>SEINFRA</v>
          </cell>
        </row>
        <row r="10013">
          <cell r="B10013" t="str">
            <v>C2064</v>
          </cell>
          <cell r="C10013" t="str">
            <v>QUADRO ANUNCIADOR DE ENFERMARIA</v>
          </cell>
          <cell r="D10013" t="str">
            <v>UN</v>
          </cell>
          <cell r="E10013">
            <v>132.37</v>
          </cell>
          <cell r="F10013" t="str">
            <v>SEINFRA</v>
          </cell>
        </row>
        <row r="10014">
          <cell r="B10014" t="str">
            <v>C2090</v>
          </cell>
          <cell r="C10014" t="str">
            <v>QUADRO P/ MEDIÇÃO EM POSTE DE CONCRETO</v>
          </cell>
          <cell r="D10014" t="str">
            <v>UN</v>
          </cell>
          <cell r="E10014">
            <v>1174.5999999999999</v>
          </cell>
          <cell r="F10014" t="str">
            <v>SEINFRA</v>
          </cell>
        </row>
        <row r="10015">
          <cell r="B10015" t="str">
            <v>C2092</v>
          </cell>
          <cell r="C10015" t="str">
            <v>QUADRO P/ MEDIÇÃO PRIMÁRIA 15KV</v>
          </cell>
          <cell r="D10015" t="str">
            <v>UN</v>
          </cell>
          <cell r="E10015">
            <v>1138.9000000000001</v>
          </cell>
          <cell r="F10015" t="str">
            <v>SEINFRA</v>
          </cell>
        </row>
        <row r="10016">
          <cell r="B10016" t="str">
            <v>C2091</v>
          </cell>
          <cell r="C10016" t="str">
            <v>QUADRO P/ MEDIÇÃO PRIMÁRIA 15KV HORA-SAZONAL</v>
          </cell>
          <cell r="D10016" t="str">
            <v>UN</v>
          </cell>
          <cell r="E10016">
            <v>1150.46</v>
          </cell>
          <cell r="F10016" t="str">
            <v>SEINFRA</v>
          </cell>
        </row>
        <row r="10017">
          <cell r="B10017" t="str">
            <v>C2065</v>
          </cell>
          <cell r="C10017" t="str">
            <v>QUADRO DE COMANDO DE BOMBAS - COMPLETO</v>
          </cell>
          <cell r="D10017" t="str">
            <v>UN</v>
          </cell>
          <cell r="E10017">
            <v>307.87</v>
          </cell>
          <cell r="F10017" t="str">
            <v>SEINFRA</v>
          </cell>
        </row>
        <row r="10018">
          <cell r="B10018" t="str">
            <v>C2076</v>
          </cell>
          <cell r="C10018" t="str">
            <v>QUADRO DE DISTRIBUIÇÃO EMBUTIR ATE 3 DIVISÕES, S/BARRAMENTO</v>
          </cell>
          <cell r="D10018" t="str">
            <v>UN</v>
          </cell>
          <cell r="E10018">
            <v>65.56</v>
          </cell>
          <cell r="F10018" t="str">
            <v>SEINFRA</v>
          </cell>
        </row>
        <row r="10019">
          <cell r="B10019" t="str">
            <v>C2078</v>
          </cell>
          <cell r="C10019" t="str">
            <v>QUADRO DE DISTRIBUIÇÃO EMBUTIR ATE 6 DIVISÕES, S/BARRAMENTO</v>
          </cell>
          <cell r="D10019" t="str">
            <v>UN</v>
          </cell>
          <cell r="E10019">
            <v>75.48</v>
          </cell>
          <cell r="F10019" t="str">
            <v>SEINFRA</v>
          </cell>
        </row>
        <row r="10020">
          <cell r="B10020" t="str">
            <v>C2066</v>
          </cell>
          <cell r="C10020" t="str">
            <v>QUADRO DE DISTRIBUIÇÃO DE LUZ SOBREPOR ATE 6 DIVISÕES, C/BARRAMENTO</v>
          </cell>
          <cell r="D10020" t="str">
            <v>UN</v>
          </cell>
          <cell r="E10020">
            <v>161.06</v>
          </cell>
          <cell r="F10020" t="str">
            <v>SEINFRA</v>
          </cell>
        </row>
        <row r="10021">
          <cell r="B10021" t="str">
            <v>C2077</v>
          </cell>
          <cell r="C10021" t="str">
            <v>QUADRO DE DISTRIBUIÇÃO DE LUZ EMBUTIR ATE 6 DIVISÕES, C/BARRAMENTO</v>
          </cell>
          <cell r="D10021" t="str">
            <v>UN</v>
          </cell>
          <cell r="E10021">
            <v>161.06</v>
          </cell>
          <cell r="F10021" t="str">
            <v>SEINFRA</v>
          </cell>
        </row>
        <row r="10022">
          <cell r="B10022" t="str">
            <v>C2067</v>
          </cell>
          <cell r="C10022" t="str">
            <v>QUADRO DE DISTRIBUIÇÃO DE LUZ EMBUTIR ATÉ 12 DIVISÕES 207X332X95mm, C/BARRAMENTO</v>
          </cell>
          <cell r="D10022" t="str">
            <v>UN</v>
          </cell>
          <cell r="E10022">
            <v>246.4</v>
          </cell>
          <cell r="F10022" t="str">
            <v>SEINFRA</v>
          </cell>
        </row>
        <row r="10023">
          <cell r="B10023">
            <v>0</v>
          </cell>
          <cell r="C10023">
            <v>0</v>
          </cell>
          <cell r="D10023">
            <v>0</v>
          </cell>
          <cell r="E10023">
            <v>0</v>
          </cell>
          <cell r="F10023" t="str">
            <v>SEINFRA</v>
          </cell>
        </row>
        <row r="10024">
          <cell r="B10024" t="str">
            <v>C2068</v>
          </cell>
          <cell r="C10024" t="str">
            <v>QUADRO DE DISTRIBUIÇÃO DE LUZ EMBUTIR ATÉ 24 DIVISÕES 332X332X95mm, C/BARRAMENTO</v>
          </cell>
          <cell r="D10024" t="str">
            <v>UN</v>
          </cell>
          <cell r="E10024">
            <v>299.94</v>
          </cell>
          <cell r="F10024" t="str">
            <v>SEINFRA</v>
          </cell>
        </row>
        <row r="10025">
          <cell r="B10025">
            <v>0</v>
          </cell>
          <cell r="C10025">
            <v>0</v>
          </cell>
          <cell r="D10025">
            <v>0</v>
          </cell>
          <cell r="E10025">
            <v>0</v>
          </cell>
          <cell r="F10025" t="str">
            <v>SEINFRA</v>
          </cell>
        </row>
        <row r="10026">
          <cell r="B10026" t="str">
            <v>C2069</v>
          </cell>
          <cell r="C10026" t="str">
            <v>QUADRO DE DISTRIBUIÇÃO DE LUZ EMBUTIR ATÉ 36 DIVISÕES 457X332X95mm, C/ BARRAMENTO</v>
          </cell>
          <cell r="D10026" t="str">
            <v>UN</v>
          </cell>
          <cell r="E10026">
            <v>365.99</v>
          </cell>
          <cell r="F10026" t="str">
            <v>SEINFRA</v>
          </cell>
        </row>
        <row r="10027">
          <cell r="B10027">
            <v>0</v>
          </cell>
          <cell r="C10027">
            <v>0</v>
          </cell>
          <cell r="D10027">
            <v>0</v>
          </cell>
          <cell r="E10027">
            <v>0</v>
          </cell>
          <cell r="F10027" t="str">
            <v>SEINFRA</v>
          </cell>
        </row>
        <row r="10028">
          <cell r="B10028" t="str">
            <v>C2071</v>
          </cell>
          <cell r="C10028" t="str">
            <v>QUADRO DE DISTRIBUIÇÃO DE LUZ EMBUTIR ATÉ 72 DIVISÕES 457X646X95mm, C/BARRAMENTO</v>
          </cell>
          <cell r="D10028" t="str">
            <v>UN</v>
          </cell>
          <cell r="E10028">
            <v>621.12</v>
          </cell>
          <cell r="F10028" t="str">
            <v>SEINFRA</v>
          </cell>
        </row>
        <row r="10029">
          <cell r="B10029">
            <v>0</v>
          </cell>
          <cell r="C10029">
            <v>0</v>
          </cell>
          <cell r="D10029">
            <v>0</v>
          </cell>
          <cell r="E10029">
            <v>0</v>
          </cell>
          <cell r="F10029" t="str">
            <v>SEINFRA</v>
          </cell>
        </row>
        <row r="10030">
          <cell r="B10030" t="str">
            <v>C2070</v>
          </cell>
          <cell r="C10030" t="str">
            <v>QUADRO DE DISTRIBUIÇÃO DE LUZ EMBUTIR ATÉ 72 DIVISÕES 457X646X150mm, C/BARRAMENTO</v>
          </cell>
          <cell r="D10030" t="str">
            <v>UN</v>
          </cell>
          <cell r="E10030">
            <v>652.29999999999995</v>
          </cell>
          <cell r="F10030" t="str">
            <v>SEINFRA</v>
          </cell>
        </row>
        <row r="10031">
          <cell r="B10031">
            <v>0</v>
          </cell>
          <cell r="C10031">
            <v>0</v>
          </cell>
          <cell r="D10031">
            <v>0</v>
          </cell>
          <cell r="E10031">
            <v>0</v>
          </cell>
          <cell r="F10031" t="str">
            <v>SEINFRA</v>
          </cell>
        </row>
        <row r="10032">
          <cell r="B10032" t="str">
            <v>C2072</v>
          </cell>
          <cell r="C10032" t="str">
            <v>QUADRO DE DISTRIBUIÇÃO DE LUZ SOBREPOR ATÉ 12 DIVISÕES 255X315X135mm, C/BARRAMENTO</v>
          </cell>
          <cell r="D10032" t="str">
            <v>UN</v>
          </cell>
          <cell r="E10032">
            <v>264.23</v>
          </cell>
          <cell r="F10032" t="str">
            <v>SEINFRA</v>
          </cell>
        </row>
        <row r="10033">
          <cell r="B10033">
            <v>0</v>
          </cell>
          <cell r="C10033">
            <v>0</v>
          </cell>
          <cell r="D10033">
            <v>0</v>
          </cell>
          <cell r="E10033">
            <v>0</v>
          </cell>
          <cell r="F10033" t="str">
            <v>SEINFRA</v>
          </cell>
        </row>
        <row r="10034">
          <cell r="B10034" t="str">
            <v>C2075</v>
          </cell>
          <cell r="C10034" t="str">
            <v>QUADRO DE DISTRIBUIÇÃO DE LUZ.SOBREPOR ATÉ 24 DIVISÕES 450X315X135mm, C/BARRAMENTO</v>
          </cell>
          <cell r="D10034" t="str">
            <v>UN</v>
          </cell>
          <cell r="E10034">
            <v>354.95</v>
          </cell>
          <cell r="F10034" t="str">
            <v>SEINFRA</v>
          </cell>
        </row>
        <row r="10035">
          <cell r="B10035">
            <v>0</v>
          </cell>
          <cell r="C10035">
            <v>0</v>
          </cell>
          <cell r="D10035">
            <v>0</v>
          </cell>
          <cell r="E10035">
            <v>0</v>
          </cell>
          <cell r="F10035" t="str">
            <v>SEINFRA</v>
          </cell>
        </row>
        <row r="10036">
          <cell r="B10036" t="str">
            <v>C2074</v>
          </cell>
          <cell r="C10036" t="str">
            <v>QUADRO DE DISTRIBUIÇÃO DE LUZ.SOBREPOR ATE 64 DIVISÕES 650X440X205mm, C/BARRAMENTO</v>
          </cell>
          <cell r="D10036" t="str">
            <v>UN</v>
          </cell>
          <cell r="E10036">
            <v>619.71</v>
          </cell>
          <cell r="F10036" t="str">
            <v>SEINFRA</v>
          </cell>
        </row>
        <row r="10037">
          <cell r="B10037">
            <v>0</v>
          </cell>
          <cell r="C10037">
            <v>0</v>
          </cell>
          <cell r="D10037">
            <v>0</v>
          </cell>
          <cell r="E10037">
            <v>0</v>
          </cell>
          <cell r="F10037" t="str">
            <v>SEINFRA</v>
          </cell>
        </row>
        <row r="10038">
          <cell r="B10038" t="str">
            <v>C2073</v>
          </cell>
          <cell r="C10038" t="str">
            <v>QUADRO DE DISTRIBUIÇÃO DE LUZ SOBREPOR ATÉ 128 DIVISÕES 650X875X205mm, C/BARRAMENTO</v>
          </cell>
          <cell r="D10038" t="str">
            <v>UN</v>
          </cell>
          <cell r="E10038">
            <v>907.83</v>
          </cell>
          <cell r="F10038" t="str">
            <v>SEINFRA</v>
          </cell>
        </row>
        <row r="10039">
          <cell r="B10039">
            <v>0</v>
          </cell>
          <cell r="C10039">
            <v>0</v>
          </cell>
          <cell r="D10039">
            <v>0</v>
          </cell>
          <cell r="E10039">
            <v>0</v>
          </cell>
          <cell r="F10039" t="str">
            <v>SEINFRA</v>
          </cell>
        </row>
        <row r="10040">
          <cell r="B10040" t="str">
            <v>C2062</v>
          </cell>
          <cell r="C10040" t="str">
            <v>QUADRO DE DISTRIBUIÇÃO GERAL BAIXA TENSÃO, C/ACESSÓRIOS - 1UN DE MEDIÇÃO</v>
          </cell>
          <cell r="D10040" t="str">
            <v>UN</v>
          </cell>
          <cell r="E10040">
            <v>1947.71</v>
          </cell>
          <cell r="F10040" t="str">
            <v>SEINFRA</v>
          </cell>
        </row>
        <row r="10041">
          <cell r="B10041" t="str">
            <v>C2061</v>
          </cell>
          <cell r="C10041" t="str">
            <v>QUADRO DE DISTRIBUIÇÃO GERAL BAIXA TENSÃO, C/ACESSÓRIOS- 3UN DE MEDIÇÃO</v>
          </cell>
          <cell r="D10041" t="str">
            <v>UN</v>
          </cell>
          <cell r="E10041">
            <v>2579.59</v>
          </cell>
          <cell r="F10041" t="str">
            <v>SEINFRA</v>
          </cell>
        </row>
        <row r="10042">
          <cell r="B10042" t="str">
            <v>C2084</v>
          </cell>
          <cell r="C10042" t="str">
            <v>QUADRO DE DISTRIBUIÇÃO, PADRÃO TELEBRÁS 200X200X120mm</v>
          </cell>
          <cell r="D10042" t="str">
            <v>UN</v>
          </cell>
          <cell r="E10042">
            <v>69.23</v>
          </cell>
          <cell r="F10042" t="str">
            <v>SEINFRA</v>
          </cell>
        </row>
        <row r="10043">
          <cell r="B10043" t="str">
            <v>C2085</v>
          </cell>
          <cell r="C10043" t="str">
            <v>QUADRO DE DISTRIBUIÇÃO, PADRÃO TELEBRÁS 400X400X120mm</v>
          </cell>
          <cell r="D10043" t="str">
            <v>UN</v>
          </cell>
          <cell r="E10043">
            <v>118.15</v>
          </cell>
          <cell r="F10043" t="str">
            <v>SEINFRA</v>
          </cell>
        </row>
        <row r="10044">
          <cell r="B10044" t="str">
            <v>C2086</v>
          </cell>
          <cell r="C10044" t="str">
            <v>QUADRO DE DISTRIBUIÇÃO, PADRÃO TELEBRÁS 600X600X120mm</v>
          </cell>
          <cell r="D10044" t="str">
            <v>UN</v>
          </cell>
          <cell r="E10044">
            <v>183.67</v>
          </cell>
          <cell r="F10044" t="str">
            <v>SEINFRA</v>
          </cell>
        </row>
        <row r="10045">
          <cell r="B10045" t="str">
            <v>C2087</v>
          </cell>
          <cell r="C10045" t="str">
            <v>QUADRO DE DISTRIBUIÇÃO, PADRÃO TELEBRÁS 800X800X120mm</v>
          </cell>
          <cell r="D10045" t="str">
            <v>UN</v>
          </cell>
          <cell r="E10045">
            <v>312.92</v>
          </cell>
          <cell r="F10045" t="str">
            <v>SEINFRA</v>
          </cell>
        </row>
        <row r="10046">
          <cell r="B10046" t="str">
            <v>C2080</v>
          </cell>
          <cell r="C10046" t="str">
            <v>QUADRO DE DISTRIBUIÇÃO, PADRÃO TELEBRAS 1200X1000X150mm</v>
          </cell>
          <cell r="D10046" t="str">
            <v>UN</v>
          </cell>
          <cell r="E10046">
            <v>474.07</v>
          </cell>
          <cell r="F10046" t="str">
            <v>SEINFRA</v>
          </cell>
        </row>
        <row r="10047">
          <cell r="B10047" t="str">
            <v>C2081</v>
          </cell>
          <cell r="C10047" t="str">
            <v>QUADRO DE DISTRIBUIÇÃO, PADRÃO TELEBRAS 1200X1200X150mm</v>
          </cell>
          <cell r="D10047" t="str">
            <v>UN</v>
          </cell>
          <cell r="E10047">
            <v>524.07000000000005</v>
          </cell>
          <cell r="F10047" t="str">
            <v>SEINFRA</v>
          </cell>
        </row>
        <row r="10048">
          <cell r="B10048" t="str">
            <v>C2079</v>
          </cell>
          <cell r="C10048" t="str">
            <v>QUADRO DE DISTRIBUIÇÃO PADRÃO TELEBRAS-1200X1500X150mm</v>
          </cell>
          <cell r="D10048" t="str">
            <v>UN</v>
          </cell>
          <cell r="E10048">
            <v>567.92999999999995</v>
          </cell>
          <cell r="F10048" t="str">
            <v>SEINFRA</v>
          </cell>
        </row>
        <row r="10049">
          <cell r="B10049" t="str">
            <v>C2082</v>
          </cell>
          <cell r="C10049" t="str">
            <v>QUADRO DE DISTRIBUIÇÃO, PADRÃO TELEBRAS 1200X1700X150mm</v>
          </cell>
          <cell r="D10049" t="str">
            <v>UN</v>
          </cell>
          <cell r="E10049">
            <v>875.98</v>
          </cell>
          <cell r="F10049" t="str">
            <v>SEINFRA</v>
          </cell>
        </row>
        <row r="10050">
          <cell r="B10050" t="str">
            <v>C2088</v>
          </cell>
          <cell r="C10050" t="str">
            <v>QUADRO DE FORÇA, C/ BARRAMENTO (0.90X1.90X0.60)M</v>
          </cell>
          <cell r="D10050" t="str">
            <v>UN</v>
          </cell>
          <cell r="E10050">
            <v>2761.94</v>
          </cell>
          <cell r="F10050" t="str">
            <v>SEINFRA</v>
          </cell>
        </row>
        <row r="10051">
          <cell r="B10051" t="str">
            <v>C2089</v>
          </cell>
          <cell r="C10051" t="str">
            <v>QUADRO DE FORÇA, C/ BARRAMENTO (1.80X1.90X0.60)M</v>
          </cell>
          <cell r="D10051" t="str">
            <v>UN</v>
          </cell>
          <cell r="E10051">
            <v>5400.04</v>
          </cell>
          <cell r="F10051" t="str">
            <v>SEINFRA</v>
          </cell>
        </row>
        <row r="10052">
          <cell r="B10052" t="str">
            <v>C3925</v>
          </cell>
          <cell r="C10052" t="str">
            <v>QUADRO DE FORÇA P/ 10kW</v>
          </cell>
          <cell r="D10052" t="str">
            <v>UN</v>
          </cell>
          <cell r="E10052">
            <v>9987.43</v>
          </cell>
          <cell r="F10052" t="str">
            <v>SEINFRA</v>
          </cell>
        </row>
        <row r="10053">
          <cell r="B10053" t="str">
            <v>C3579</v>
          </cell>
          <cell r="C10053" t="str">
            <v>QUADRO DE MEDIÇÃO PADRÃO COELCE - PADRÃO POPULAR</v>
          </cell>
          <cell r="D10053" t="str">
            <v>UN</v>
          </cell>
          <cell r="E10053">
            <v>77.39</v>
          </cell>
          <cell r="F10053" t="str">
            <v>SEINFRA</v>
          </cell>
        </row>
        <row r="10054">
          <cell r="B10054" t="str">
            <v>C4052</v>
          </cell>
          <cell r="C10054" t="str">
            <v>QUADRO METÁLICO (600 x 400 x 400)mm - INSTALADO</v>
          </cell>
          <cell r="D10054" t="str">
            <v>UN</v>
          </cell>
          <cell r="E10054">
            <v>1037.9000000000001</v>
          </cell>
          <cell r="F10054" t="str">
            <v>SEINFRA</v>
          </cell>
        </row>
        <row r="10055">
          <cell r="B10055" t="str">
            <v>C2299</v>
          </cell>
          <cell r="C10055" t="str">
            <v xml:space="preserve">TAMPA DE CONCRETO ESP.= 5cm P/CAIXA EM ALVENARIA </v>
          </cell>
          <cell r="D10055" t="str">
            <v>M2</v>
          </cell>
          <cell r="E10055">
            <v>156.07</v>
          </cell>
          <cell r="F10055" t="str">
            <v>SEINFRA</v>
          </cell>
        </row>
        <row r="10056">
          <cell r="B10056" t="str">
            <v>FIOS, CABOS E ACESSÓRIOS</v>
          </cell>
          <cell r="C10056">
            <v>0</v>
          </cell>
          <cell r="D10056">
            <v>0</v>
          </cell>
          <cell r="E10056">
            <v>4322.1400000000003</v>
          </cell>
          <cell r="F10056" t="str">
            <v>SEINFRA</v>
          </cell>
        </row>
        <row r="10057">
          <cell r="B10057" t="str">
            <v>C4038</v>
          </cell>
          <cell r="C10057" t="str">
            <v>ACESSÓRIOS DE BAIXA TENSÃO</v>
          </cell>
          <cell r="D10057" t="str">
            <v>CJ</v>
          </cell>
          <cell r="E10057">
            <v>357.45</v>
          </cell>
          <cell r="F10057" t="str">
            <v>SEINFRA</v>
          </cell>
        </row>
        <row r="10058">
          <cell r="B10058" t="str">
            <v>C0111</v>
          </cell>
          <cell r="C10058" t="str">
            <v>ARAME GALVANIZADO PARA PESCA</v>
          </cell>
          <cell r="D10058" t="str">
            <v>M</v>
          </cell>
          <cell r="E10058">
            <v>2.08</v>
          </cell>
          <cell r="F10058" t="str">
            <v>SEINFRA</v>
          </cell>
        </row>
        <row r="10059">
          <cell r="B10059" t="str">
            <v>C3750</v>
          </cell>
          <cell r="C10059" t="str">
            <v>CABO DE FIBRA ÓPTICA, 01 PAR</v>
          </cell>
          <cell r="D10059" t="str">
            <v>M</v>
          </cell>
          <cell r="E10059">
            <v>5.83</v>
          </cell>
          <cell r="F10059" t="str">
            <v>SEINFRA</v>
          </cell>
        </row>
        <row r="10060">
          <cell r="B10060" t="str">
            <v>C3751</v>
          </cell>
          <cell r="C10060" t="str">
            <v>CABO DE FIBRA ÓPTICA, 02 PARES</v>
          </cell>
          <cell r="D10060" t="str">
            <v>M</v>
          </cell>
          <cell r="E10060">
            <v>6.94</v>
          </cell>
          <cell r="F10060" t="str">
            <v>SEINFRA</v>
          </cell>
        </row>
        <row r="10061">
          <cell r="B10061" t="str">
            <v>C3752</v>
          </cell>
          <cell r="C10061" t="str">
            <v>CABO DE FIBRA ÓPTICA, 03 PARES</v>
          </cell>
          <cell r="D10061" t="str">
            <v>M</v>
          </cell>
          <cell r="E10061">
            <v>7.51</v>
          </cell>
          <cell r="F10061" t="str">
            <v>SEINFRA</v>
          </cell>
        </row>
        <row r="10062">
          <cell r="B10062" t="str">
            <v>C3753</v>
          </cell>
          <cell r="C10062" t="str">
            <v>CABO DE FIBRA ÓPTICA, 04 PARES</v>
          </cell>
          <cell r="D10062" t="str">
            <v>M</v>
          </cell>
          <cell r="E10062">
            <v>7.89</v>
          </cell>
          <cell r="F10062" t="str">
            <v>SEINFRA</v>
          </cell>
        </row>
        <row r="10063">
          <cell r="B10063" t="str">
            <v>C0522</v>
          </cell>
          <cell r="C10063" t="str">
            <v>CABO COBRE NU 6MM2</v>
          </cell>
          <cell r="D10063" t="str">
            <v>M</v>
          </cell>
          <cell r="E10063">
            <v>7.9</v>
          </cell>
          <cell r="F10063" t="str">
            <v>SEINFRA</v>
          </cell>
        </row>
        <row r="10064">
          <cell r="B10064" t="str">
            <v>C0517</v>
          </cell>
          <cell r="C10064" t="str">
            <v>CABO COBRE NU 10MM2</v>
          </cell>
          <cell r="D10064" t="str">
            <v>M</v>
          </cell>
          <cell r="E10064">
            <v>9.36</v>
          </cell>
          <cell r="F10064" t="str">
            <v>SEINFRA</v>
          </cell>
        </row>
        <row r="10065">
          <cell r="B10065" t="str">
            <v>C0518</v>
          </cell>
          <cell r="C10065" t="str">
            <v>CABO COBRE NU 16MM2</v>
          </cell>
          <cell r="D10065" t="str">
            <v>M</v>
          </cell>
          <cell r="E10065">
            <v>12.85</v>
          </cell>
          <cell r="F10065" t="str">
            <v>SEINFRA</v>
          </cell>
        </row>
        <row r="10066">
          <cell r="B10066" t="str">
            <v>C0519</v>
          </cell>
          <cell r="C10066" t="str">
            <v>CABO COBRE NU 25MM2</v>
          </cell>
          <cell r="D10066" t="str">
            <v>M</v>
          </cell>
          <cell r="E10066">
            <v>17.329999999999998</v>
          </cell>
          <cell r="F10066" t="str">
            <v>SEINFRA</v>
          </cell>
        </row>
        <row r="10067">
          <cell r="B10067" t="str">
            <v>C0520</v>
          </cell>
          <cell r="C10067" t="str">
            <v>CABO COBRE NU 35MM2</v>
          </cell>
          <cell r="D10067" t="str">
            <v>M</v>
          </cell>
          <cell r="E10067">
            <v>23.14</v>
          </cell>
          <cell r="F10067" t="str">
            <v>SEINFRA</v>
          </cell>
        </row>
        <row r="10068">
          <cell r="B10068" t="str">
            <v>C0521</v>
          </cell>
          <cell r="C10068" t="str">
            <v>CABO COBRE NU 50MM2</v>
          </cell>
          <cell r="D10068" t="str">
            <v>M</v>
          </cell>
          <cell r="E10068">
            <v>32.81</v>
          </cell>
          <cell r="F10068" t="str">
            <v>SEINFRA</v>
          </cell>
        </row>
        <row r="10069">
          <cell r="B10069" t="str">
            <v>C0523</v>
          </cell>
          <cell r="C10069" t="str">
            <v>CABO COBRE NU 70MM2</v>
          </cell>
          <cell r="D10069" t="str">
            <v>M</v>
          </cell>
          <cell r="E10069">
            <v>43.38</v>
          </cell>
          <cell r="F10069" t="str">
            <v>SEINFRA</v>
          </cell>
        </row>
        <row r="10070">
          <cell r="B10070" t="str">
            <v>C3907</v>
          </cell>
          <cell r="C10070" t="str">
            <v>CABO COBRE NU, FORMAÇÃO 7 FIOS, 10mm²</v>
          </cell>
          <cell r="D10070" t="str">
            <v>M</v>
          </cell>
          <cell r="E10070">
            <v>9.5500000000000007</v>
          </cell>
          <cell r="F10070" t="str">
            <v>SEINFRA</v>
          </cell>
        </row>
        <row r="10071">
          <cell r="B10071" t="str">
            <v>C4558</v>
          </cell>
          <cell r="C10071" t="str">
            <v>CABO CORDPLAST (CABO PP) 3 x 2,50 mm²</v>
          </cell>
          <cell r="D10071" t="str">
            <v>M</v>
          </cell>
          <cell r="E10071">
            <v>7.16</v>
          </cell>
          <cell r="F10071" t="str">
            <v>SEINFRA</v>
          </cell>
        </row>
        <row r="10072">
          <cell r="B10072" t="str">
            <v>C4377</v>
          </cell>
          <cell r="C10072" t="str">
            <v>CABO EM PVC 1000V 2,5 mm²</v>
          </cell>
          <cell r="D10072" t="str">
            <v>M</v>
          </cell>
          <cell r="E10072">
            <v>5.4</v>
          </cell>
          <cell r="F10072" t="str">
            <v>SEINFRA</v>
          </cell>
        </row>
        <row r="10073">
          <cell r="B10073" t="str">
            <v>C0554</v>
          </cell>
          <cell r="C10073" t="str">
            <v>CABO EM PVC 1000V  4MM2</v>
          </cell>
          <cell r="D10073" t="str">
            <v>M</v>
          </cell>
          <cell r="E10073">
            <v>6.74</v>
          </cell>
          <cell r="F10073" t="str">
            <v>SEINFRA</v>
          </cell>
        </row>
        <row r="10074">
          <cell r="B10074" t="str">
            <v>C0556</v>
          </cell>
          <cell r="C10074" t="str">
            <v>CABO EM PVC 1000V  6MM2</v>
          </cell>
          <cell r="D10074" t="str">
            <v>M</v>
          </cell>
          <cell r="E10074">
            <v>7.8</v>
          </cell>
          <cell r="F10074" t="str">
            <v>SEINFRA</v>
          </cell>
        </row>
        <row r="10075">
          <cell r="B10075" t="str">
            <v>C0547</v>
          </cell>
          <cell r="C10075" t="str">
            <v>CABO EM PVC 1000V  10MM2</v>
          </cell>
          <cell r="D10075" t="str">
            <v>M</v>
          </cell>
          <cell r="E10075">
            <v>10.26</v>
          </cell>
          <cell r="F10075" t="str">
            <v>SEINFRA</v>
          </cell>
        </row>
        <row r="10076">
          <cell r="B10076" t="str">
            <v>C0550</v>
          </cell>
          <cell r="C10076" t="str">
            <v>CABO EM PVC 1000V  16MM2</v>
          </cell>
          <cell r="D10076" t="str">
            <v>M</v>
          </cell>
          <cell r="E10076">
            <v>13.96</v>
          </cell>
          <cell r="F10076" t="str">
            <v>SEINFRA</v>
          </cell>
        </row>
        <row r="10077">
          <cell r="B10077" t="str">
            <v>C0553</v>
          </cell>
          <cell r="C10077" t="str">
            <v>CABO EM PVC 1000V  25MM2</v>
          </cell>
          <cell r="D10077" t="str">
            <v>M</v>
          </cell>
          <cell r="E10077">
            <v>18.850000000000001</v>
          </cell>
          <cell r="F10077" t="str">
            <v>SEINFRA</v>
          </cell>
        </row>
        <row r="10078">
          <cell r="B10078" t="str">
            <v>C0558</v>
          </cell>
          <cell r="C10078" t="str">
            <v>CABO EM PVC 1000V  35MM2</v>
          </cell>
          <cell r="D10078" t="str">
            <v>M</v>
          </cell>
          <cell r="E10078">
            <v>25.19</v>
          </cell>
          <cell r="F10078" t="str">
            <v>SEINFRA</v>
          </cell>
        </row>
        <row r="10079">
          <cell r="B10079" t="str">
            <v>C0555</v>
          </cell>
          <cell r="C10079" t="str">
            <v>CABO EM PVC 1000V  50MM2</v>
          </cell>
          <cell r="D10079" t="str">
            <v>M</v>
          </cell>
          <cell r="E10079">
            <v>36.26</v>
          </cell>
          <cell r="F10079" t="str">
            <v>SEINFRA</v>
          </cell>
        </row>
        <row r="10080">
          <cell r="B10080" t="str">
            <v>C0559</v>
          </cell>
          <cell r="C10080" t="str">
            <v>CABO EM PVC 1000V  70MM2</v>
          </cell>
          <cell r="D10080" t="str">
            <v>M</v>
          </cell>
          <cell r="E10080">
            <v>47.31</v>
          </cell>
          <cell r="F10080" t="str">
            <v>SEINFRA</v>
          </cell>
        </row>
        <row r="10081">
          <cell r="B10081" t="str">
            <v>C0557</v>
          </cell>
          <cell r="C10081" t="str">
            <v>CABO EM PVC 1000V  95MM2</v>
          </cell>
          <cell r="D10081" t="str">
            <v>M</v>
          </cell>
          <cell r="E10081">
            <v>59.86</v>
          </cell>
          <cell r="F10081" t="str">
            <v>SEINFRA</v>
          </cell>
        </row>
        <row r="10082">
          <cell r="B10082" t="str">
            <v>C0548</v>
          </cell>
          <cell r="C10082" t="str">
            <v>CABO EM PVC 1000V  120MM2</v>
          </cell>
          <cell r="D10082" t="str">
            <v>M</v>
          </cell>
          <cell r="E10082">
            <v>77.64</v>
          </cell>
          <cell r="F10082" t="str">
            <v>SEINFRA</v>
          </cell>
        </row>
        <row r="10083">
          <cell r="B10083" t="str">
            <v>C0549</v>
          </cell>
          <cell r="C10083" t="str">
            <v>CABO EM PVC 1000V  150MM2</v>
          </cell>
          <cell r="D10083" t="str">
            <v>M</v>
          </cell>
          <cell r="E10083">
            <v>96.2</v>
          </cell>
          <cell r="F10083" t="str">
            <v>SEINFRA</v>
          </cell>
        </row>
        <row r="10084">
          <cell r="B10084" t="str">
            <v>C0551</v>
          </cell>
          <cell r="C10084" t="str">
            <v>CABO EM PVC 1000V  185MM2</v>
          </cell>
          <cell r="D10084" t="str">
            <v>M</v>
          </cell>
          <cell r="E10084">
            <v>119.27</v>
          </cell>
          <cell r="F10084" t="str">
            <v>SEINFRA</v>
          </cell>
        </row>
        <row r="10085">
          <cell r="B10085" t="str">
            <v>C0552</v>
          </cell>
          <cell r="C10085" t="str">
            <v>CABO EM PVC 1000V  240MM2</v>
          </cell>
          <cell r="D10085" t="str">
            <v>M</v>
          </cell>
          <cell r="E10085">
            <v>155.28</v>
          </cell>
          <cell r="F10085" t="str">
            <v>SEINFRA</v>
          </cell>
        </row>
        <row r="10086">
          <cell r="B10086" t="str">
            <v>C4771</v>
          </cell>
          <cell r="C10086" t="str">
            <v>CABO EM PVC 1000V 300MM2</v>
          </cell>
          <cell r="D10086" t="str">
            <v>M</v>
          </cell>
          <cell r="E10086">
            <v>194.28</v>
          </cell>
          <cell r="F10086" t="str">
            <v>SEINFRA</v>
          </cell>
        </row>
        <row r="10087">
          <cell r="B10087" t="str">
            <v>C4818</v>
          </cell>
          <cell r="C10087" t="str">
            <v>CABO EM PVC 1000V 400MM2</v>
          </cell>
          <cell r="D10087" t="str">
            <v>M</v>
          </cell>
          <cell r="E10087">
            <v>254.75</v>
          </cell>
          <cell r="F10087" t="str">
            <v>SEINFRA</v>
          </cell>
        </row>
        <row r="10088">
          <cell r="B10088" t="str">
            <v>C4538</v>
          </cell>
          <cell r="C10088" t="str">
            <v>CABO EM PVC 15000V 35MM2</v>
          </cell>
          <cell r="D10088" t="str">
            <v>M</v>
          </cell>
          <cell r="E10088">
            <v>48.9</v>
          </cell>
          <cell r="F10088" t="str">
            <v>SEINFRA</v>
          </cell>
        </row>
        <row r="10089">
          <cell r="B10089" t="str">
            <v>C4539</v>
          </cell>
          <cell r="C10089" t="str">
            <v>CABO EM PVC 15000V 120MM2</v>
          </cell>
          <cell r="D10089" t="str">
            <v>M</v>
          </cell>
          <cell r="E10089">
            <v>103.16</v>
          </cell>
          <cell r="F10089" t="str">
            <v>SEINFRA</v>
          </cell>
        </row>
        <row r="10090">
          <cell r="B10090" t="str">
            <v>C0540</v>
          </cell>
          <cell r="C10090" t="str">
            <v>CABO ISOLADO PVC 750V 2,5MM2</v>
          </cell>
          <cell r="D10090" t="str">
            <v>M</v>
          </cell>
          <cell r="E10090">
            <v>5.05</v>
          </cell>
          <cell r="F10090" t="str">
            <v>SEINFRA</v>
          </cell>
        </row>
        <row r="10091">
          <cell r="B10091" t="str">
            <v>C0534</v>
          </cell>
          <cell r="C10091" t="str">
            <v>CABO ISOLADO PVC 750V 4MM2</v>
          </cell>
          <cell r="D10091" t="str">
            <v>M</v>
          </cell>
          <cell r="E10091">
            <v>5.99</v>
          </cell>
          <cell r="F10091" t="str">
            <v>SEINFRA</v>
          </cell>
        </row>
        <row r="10092">
          <cell r="B10092" t="str">
            <v>C0537</v>
          </cell>
          <cell r="C10092" t="str">
            <v>CABO ISOLADO PVC 750V 6MM2</v>
          </cell>
          <cell r="D10092" t="str">
            <v>M</v>
          </cell>
          <cell r="E10092">
            <v>7.29</v>
          </cell>
          <cell r="F10092" t="str">
            <v>SEINFRA</v>
          </cell>
        </row>
        <row r="10093">
          <cell r="B10093" t="str">
            <v>C0524</v>
          </cell>
          <cell r="C10093" t="str">
            <v>CABO ISOLADO PVC 750V 10MM2</v>
          </cell>
          <cell r="D10093" t="str">
            <v>M</v>
          </cell>
          <cell r="E10093">
            <v>9.81</v>
          </cell>
          <cell r="F10093" t="str">
            <v>SEINFRA</v>
          </cell>
        </row>
        <row r="10094">
          <cell r="B10094" t="str">
            <v>C0527</v>
          </cell>
          <cell r="C10094" t="str">
            <v>CABO ISOLADO PVC 750V 16MM2</v>
          </cell>
          <cell r="D10094" t="str">
            <v>M</v>
          </cell>
          <cell r="E10094">
            <v>13.27</v>
          </cell>
          <cell r="F10094" t="str">
            <v>SEINFRA</v>
          </cell>
        </row>
        <row r="10095">
          <cell r="B10095" t="str">
            <v>C0530</v>
          </cell>
          <cell r="C10095" t="str">
            <v>CABO ISOLADO PVC 750V 25 MM2</v>
          </cell>
          <cell r="D10095" t="str">
            <v>M</v>
          </cell>
          <cell r="E10095">
            <v>17.809999999999999</v>
          </cell>
          <cell r="F10095" t="str">
            <v>SEINFRA</v>
          </cell>
        </row>
        <row r="10096">
          <cell r="B10096" t="str">
            <v>C0532</v>
          </cell>
          <cell r="C10096" t="str">
            <v>CABO ISOLADO PVC 750V 35MM2</v>
          </cell>
          <cell r="D10096" t="str">
            <v>M</v>
          </cell>
          <cell r="E10096">
            <v>24.45</v>
          </cell>
          <cell r="F10096" t="str">
            <v>SEINFRA</v>
          </cell>
        </row>
        <row r="10097">
          <cell r="B10097" t="str">
            <v>C0536</v>
          </cell>
          <cell r="C10097" t="str">
            <v>CABO ISOLADO PVC 750V 50MM2</v>
          </cell>
          <cell r="D10097" t="str">
            <v>M</v>
          </cell>
          <cell r="E10097">
            <v>31.58</v>
          </cell>
          <cell r="F10097" t="str">
            <v>SEINFRA</v>
          </cell>
        </row>
        <row r="10098">
          <cell r="B10098" t="str">
            <v>C0538</v>
          </cell>
          <cell r="C10098" t="str">
            <v>CABO ISOLADO PVC 750V 70MM2</v>
          </cell>
          <cell r="D10098" t="str">
            <v>M</v>
          </cell>
          <cell r="E10098">
            <v>42.6</v>
          </cell>
          <cell r="F10098" t="str">
            <v>SEINFRA</v>
          </cell>
        </row>
        <row r="10099">
          <cell r="B10099" t="str">
            <v>C0539</v>
          </cell>
          <cell r="C10099" t="str">
            <v>CABO ISOLADO PVC 750V 95MM2</v>
          </cell>
          <cell r="D10099" t="str">
            <v>M</v>
          </cell>
          <cell r="E10099">
            <v>54.21</v>
          </cell>
          <cell r="F10099" t="str">
            <v>SEINFRA</v>
          </cell>
        </row>
        <row r="10100">
          <cell r="B10100" t="str">
            <v>C0525</v>
          </cell>
          <cell r="C10100" t="str">
            <v>CABO ISOLADO PVC 750V 120MM2</v>
          </cell>
          <cell r="D10100" t="str">
            <v>M</v>
          </cell>
          <cell r="E10100">
            <v>72</v>
          </cell>
          <cell r="F10100" t="str">
            <v>SEINFRA</v>
          </cell>
        </row>
        <row r="10101">
          <cell r="B10101" t="str">
            <v>C0526</v>
          </cell>
          <cell r="C10101" t="str">
            <v>CABO ISOLADO PVC 750V 150MM2</v>
          </cell>
          <cell r="D10101" t="str">
            <v>M</v>
          </cell>
          <cell r="E10101">
            <v>88.15</v>
          </cell>
          <cell r="F10101" t="str">
            <v>SEINFRA</v>
          </cell>
        </row>
        <row r="10102">
          <cell r="B10102" t="str">
            <v>C0528</v>
          </cell>
          <cell r="C10102" t="str">
            <v>CABO ISOLADO PVC 750V 185MM2</v>
          </cell>
          <cell r="D10102" t="str">
            <v>M</v>
          </cell>
          <cell r="E10102">
            <v>107.53</v>
          </cell>
          <cell r="F10102" t="str">
            <v>SEINFRA</v>
          </cell>
        </row>
        <row r="10103">
          <cell r="B10103" t="str">
            <v>C0529</v>
          </cell>
          <cell r="C10103" t="str">
            <v>CABO ISOLADO PVC 750V 240MM2</v>
          </cell>
          <cell r="D10103" t="str">
            <v>M</v>
          </cell>
          <cell r="E10103">
            <v>135.78</v>
          </cell>
          <cell r="F10103" t="str">
            <v>SEINFRA</v>
          </cell>
        </row>
        <row r="10104">
          <cell r="B10104" t="str">
            <v>C0531</v>
          </cell>
          <cell r="C10104" t="str">
            <v>CABO ISOLADO PVC 750V 300MM2</v>
          </cell>
          <cell r="D10104" t="str">
            <v>M</v>
          </cell>
          <cell r="E10104">
            <v>173.03</v>
          </cell>
          <cell r="F10104" t="str">
            <v>SEINFRA</v>
          </cell>
        </row>
        <row r="10105">
          <cell r="B10105" t="str">
            <v>C0533</v>
          </cell>
          <cell r="C10105" t="str">
            <v>CABO ISOLADO PVC 750V 400MM2</v>
          </cell>
          <cell r="D10105" t="str">
            <v>M</v>
          </cell>
          <cell r="E10105">
            <v>230.46</v>
          </cell>
          <cell r="F10105" t="str">
            <v>SEINFRA</v>
          </cell>
        </row>
        <row r="10106">
          <cell r="B10106" t="str">
            <v>C0535</v>
          </cell>
          <cell r="C10106" t="str">
            <v>CABO ISOLADO PVC 750V 500MM2</v>
          </cell>
          <cell r="D10106" t="str">
            <v>M</v>
          </cell>
          <cell r="E10106">
            <v>267.72000000000003</v>
          </cell>
          <cell r="F10106" t="str">
            <v>SEINFRA</v>
          </cell>
        </row>
        <row r="10107">
          <cell r="B10107" t="str">
            <v>C0541</v>
          </cell>
          <cell r="C10107" t="str">
            <v>CABO LÓGICO 4 PARES, CATEGORIA 3 - UTP (10 MPBS)</v>
          </cell>
          <cell r="D10107" t="str">
            <v>M</v>
          </cell>
          <cell r="E10107">
            <v>9.3699999999999992</v>
          </cell>
          <cell r="F10107" t="str">
            <v>SEINFRA</v>
          </cell>
        </row>
        <row r="10108">
          <cell r="B10108" t="str">
            <v>C0542</v>
          </cell>
          <cell r="C10108" t="str">
            <v>CABO LÓGICO 4 PARES, CATEGORIA 4 - UTP (20 MPBS)</v>
          </cell>
          <cell r="D10108" t="str">
            <v>M</v>
          </cell>
          <cell r="E10108">
            <v>9.68</v>
          </cell>
          <cell r="F10108" t="str">
            <v>SEINFRA</v>
          </cell>
        </row>
        <row r="10109">
          <cell r="B10109" t="str">
            <v>C0543</v>
          </cell>
          <cell r="C10109" t="str">
            <v>CABO LÓGICO 4 PARES, CATEGORIA 5 - UTP (100 MBPS)</v>
          </cell>
          <cell r="D10109" t="str">
            <v>M</v>
          </cell>
          <cell r="E10109">
            <v>10.039999999999999</v>
          </cell>
          <cell r="F10109" t="str">
            <v>SEINFRA</v>
          </cell>
        </row>
        <row r="10110">
          <cell r="B10110" t="str">
            <v>C4533</v>
          </cell>
          <cell r="C10110" t="str">
            <v>CABO LÓGICO 4 PARES, CATEGORIA 6 - UTP</v>
          </cell>
          <cell r="D10110" t="str">
            <v>M</v>
          </cell>
          <cell r="E10110">
            <v>10.51</v>
          </cell>
          <cell r="F10110" t="str">
            <v>SEINFRA</v>
          </cell>
        </row>
        <row r="10111">
          <cell r="B10111" t="str">
            <v>C4534</v>
          </cell>
          <cell r="C10111" t="str">
            <v>CABO LÓGICO CTP APL-100 - 50</v>
          </cell>
          <cell r="D10111" t="str">
            <v>M</v>
          </cell>
          <cell r="E10111">
            <v>37.799999999999997</v>
          </cell>
          <cell r="F10111" t="str">
            <v>SEINFRA</v>
          </cell>
        </row>
        <row r="10112">
          <cell r="B10112" t="str">
            <v>C0544</v>
          </cell>
          <cell r="C10112" t="str">
            <v>CABO LÓGICO/VÍDEO COAXIAL 5O (OHMS)</v>
          </cell>
          <cell r="D10112" t="str">
            <v>M</v>
          </cell>
          <cell r="E10112">
            <v>9.58</v>
          </cell>
          <cell r="F10112" t="str">
            <v>SEINFRA</v>
          </cell>
        </row>
        <row r="10113">
          <cell r="B10113" t="str">
            <v>C0545</v>
          </cell>
          <cell r="C10113" t="str">
            <v>CABO LÓGICO/VÍDEO COAXIAL 75 (OHMS)</v>
          </cell>
          <cell r="D10113" t="str">
            <v>M</v>
          </cell>
          <cell r="E10113">
            <v>9.85</v>
          </cell>
          <cell r="F10113" t="str">
            <v>SEINFRA</v>
          </cell>
        </row>
        <row r="10114">
          <cell r="B10114" t="str">
            <v>C0546</v>
          </cell>
          <cell r="C10114" t="str">
            <v>CABO LÓGICO/VÍDEO COAXIAL 95 (OHMS)</v>
          </cell>
          <cell r="D10114" t="str">
            <v>M</v>
          </cell>
          <cell r="E10114">
            <v>10.15</v>
          </cell>
          <cell r="F10114" t="str">
            <v>SEINFRA</v>
          </cell>
        </row>
        <row r="10115">
          <cell r="B10115" t="str">
            <v>C4031</v>
          </cell>
          <cell r="C10115" t="str">
            <v>CABO SINGELO ISOLAÇÃO 15 kV, DIÂMETRO 25 mm² - INSTALADO</v>
          </cell>
          <cell r="D10115" t="str">
            <v>M</v>
          </cell>
          <cell r="E10115">
            <v>36.14</v>
          </cell>
          <cell r="F10115" t="str">
            <v>SEINFRA</v>
          </cell>
        </row>
        <row r="10116">
          <cell r="B10116" t="str">
            <v>C0562</v>
          </cell>
          <cell r="C10116" t="str">
            <v>CABO TELEFÔNICO CCI - 1</v>
          </cell>
          <cell r="D10116" t="str">
            <v>M</v>
          </cell>
          <cell r="E10116">
            <v>5.34</v>
          </cell>
          <cell r="F10116" t="str">
            <v>SEINFRA</v>
          </cell>
        </row>
        <row r="10117">
          <cell r="B10117" t="str">
            <v>C0563</v>
          </cell>
          <cell r="C10117" t="str">
            <v>CABO TELEFÔNICO CCI - 2</v>
          </cell>
          <cell r="D10117" t="str">
            <v>M</v>
          </cell>
          <cell r="E10117">
            <v>5.71</v>
          </cell>
          <cell r="F10117" t="str">
            <v>SEINFRA</v>
          </cell>
        </row>
        <row r="10118">
          <cell r="B10118" t="str">
            <v>C0564</v>
          </cell>
          <cell r="C10118" t="str">
            <v>CABO TELEFÔNICO CCI - 3</v>
          </cell>
          <cell r="D10118" t="str">
            <v>M</v>
          </cell>
          <cell r="E10118">
            <v>5.95</v>
          </cell>
          <cell r="F10118" t="str">
            <v>SEINFRA</v>
          </cell>
        </row>
        <row r="10119">
          <cell r="B10119" t="str">
            <v>C0565</v>
          </cell>
          <cell r="C10119" t="str">
            <v>CABO TELEFÔNICO CCI - 4</v>
          </cell>
          <cell r="D10119" t="str">
            <v>M</v>
          </cell>
          <cell r="E10119">
            <v>6.16</v>
          </cell>
          <cell r="F10119" t="str">
            <v>SEINFRA</v>
          </cell>
        </row>
        <row r="10120">
          <cell r="B10120" t="str">
            <v>C0566</v>
          </cell>
          <cell r="C10120" t="str">
            <v>CABO TELEFÔNICO CCI - 5</v>
          </cell>
          <cell r="D10120" t="str">
            <v>M</v>
          </cell>
          <cell r="E10120">
            <v>6.46</v>
          </cell>
          <cell r="F10120" t="str">
            <v>SEINFRA</v>
          </cell>
        </row>
        <row r="10121">
          <cell r="B10121" t="str">
            <v>C0567</v>
          </cell>
          <cell r="C10121" t="str">
            <v>CABO TELEFÔNICO CCI - 6</v>
          </cell>
          <cell r="D10121" t="str">
            <v>M</v>
          </cell>
          <cell r="E10121">
            <v>7.05</v>
          </cell>
          <cell r="F10121" t="str">
            <v>SEINFRA</v>
          </cell>
        </row>
        <row r="10122">
          <cell r="B10122" t="str">
            <v>C0568</v>
          </cell>
          <cell r="C10122" t="str">
            <v>CABO TELEFÔNICO CI 50-10</v>
          </cell>
          <cell r="D10122" t="str">
            <v>M</v>
          </cell>
          <cell r="E10122">
            <v>13.25</v>
          </cell>
          <cell r="F10122" t="str">
            <v>SEINFRA</v>
          </cell>
        </row>
        <row r="10123">
          <cell r="B10123" t="str">
            <v>C0570</v>
          </cell>
          <cell r="C10123" t="str">
            <v>CABO TELEFÔNICO CI 50-20</v>
          </cell>
          <cell r="D10123" t="str">
            <v>M</v>
          </cell>
          <cell r="E10123">
            <v>18.02</v>
          </cell>
          <cell r="F10123" t="str">
            <v>SEINFRA</v>
          </cell>
        </row>
        <row r="10124">
          <cell r="B10124" t="str">
            <v>C0572</v>
          </cell>
          <cell r="C10124" t="str">
            <v>CABO TELEFÔNICO CI 50-30</v>
          </cell>
          <cell r="D10124" t="str">
            <v>M</v>
          </cell>
          <cell r="E10124">
            <v>21.59</v>
          </cell>
          <cell r="F10124" t="str">
            <v>SEINFRA</v>
          </cell>
        </row>
        <row r="10125">
          <cell r="B10125" t="str">
            <v>C0573</v>
          </cell>
          <cell r="C10125" t="str">
            <v>CABO TELEFÔNICO CI 50-50</v>
          </cell>
          <cell r="D10125" t="str">
            <v>M</v>
          </cell>
          <cell r="E10125">
            <v>31.28</v>
          </cell>
          <cell r="F10125" t="str">
            <v>SEINFRA</v>
          </cell>
        </row>
        <row r="10126">
          <cell r="B10126" t="str">
            <v>C0569</v>
          </cell>
          <cell r="C10126" t="str">
            <v>CABO TELEFÔNICO CI 50-100</v>
          </cell>
          <cell r="D10126" t="str">
            <v>M</v>
          </cell>
          <cell r="E10126">
            <v>47.15</v>
          </cell>
          <cell r="F10126" t="str">
            <v>SEINFRA</v>
          </cell>
        </row>
        <row r="10127">
          <cell r="B10127" t="str">
            <v>C0571</v>
          </cell>
          <cell r="C10127" t="str">
            <v>CABO TELEFÔNICO CI 50-200</v>
          </cell>
          <cell r="D10127" t="str">
            <v>M</v>
          </cell>
          <cell r="E10127">
            <v>78.540000000000006</v>
          </cell>
          <cell r="F10127" t="str">
            <v>SEINFRA</v>
          </cell>
        </row>
        <row r="10128">
          <cell r="B10128" t="str">
            <v>C0574</v>
          </cell>
          <cell r="C10128" t="str">
            <v>CABO TELEFÔNICO CTP-APL 10</v>
          </cell>
          <cell r="D10128" t="str">
            <v>M</v>
          </cell>
          <cell r="E10128">
            <v>14.77</v>
          </cell>
          <cell r="F10128" t="str">
            <v>SEINFRA</v>
          </cell>
        </row>
        <row r="10129">
          <cell r="B10129" t="str">
            <v>C0575</v>
          </cell>
          <cell r="C10129" t="str">
            <v>CABO TELEFÔNICO CTP-APL 20</v>
          </cell>
          <cell r="D10129" t="str">
            <v>M</v>
          </cell>
          <cell r="E10129">
            <v>19.66</v>
          </cell>
          <cell r="F10129" t="str">
            <v>SEINFRA</v>
          </cell>
        </row>
        <row r="10130">
          <cell r="B10130" t="str">
            <v>C0578</v>
          </cell>
          <cell r="C10130" t="str">
            <v>CABO TELEFÔNICO CTP-APL 30</v>
          </cell>
          <cell r="D10130" t="str">
            <v>M</v>
          </cell>
          <cell r="E10130">
            <v>23.77</v>
          </cell>
          <cell r="F10130" t="str">
            <v>SEINFRA</v>
          </cell>
        </row>
        <row r="10131">
          <cell r="B10131" t="str">
            <v>C0579</v>
          </cell>
          <cell r="C10131" t="str">
            <v>CABO TELEFÔNICO CTP-APL 50</v>
          </cell>
          <cell r="D10131" t="str">
            <v>M</v>
          </cell>
          <cell r="E10131">
            <v>30.54</v>
          </cell>
          <cell r="F10131" t="str">
            <v>SEINFRA</v>
          </cell>
        </row>
        <row r="10132">
          <cell r="B10132" t="str">
            <v>C0576</v>
          </cell>
          <cell r="C10132" t="str">
            <v>CABO TELEFÔNICO CTP-APL 100</v>
          </cell>
          <cell r="D10132" t="str">
            <v>M</v>
          </cell>
          <cell r="E10132">
            <v>44.71</v>
          </cell>
          <cell r="F10132" t="str">
            <v>SEINFRA</v>
          </cell>
        </row>
        <row r="10133">
          <cell r="B10133" t="str">
            <v>C0577</v>
          </cell>
          <cell r="C10133" t="str">
            <v>CABO TELEFÔNICO CTP-APL 200</v>
          </cell>
          <cell r="D10133" t="str">
            <v>M</v>
          </cell>
          <cell r="E10133">
            <v>53.2</v>
          </cell>
          <cell r="F10133" t="str">
            <v>SEINFRA</v>
          </cell>
        </row>
        <row r="10134">
          <cell r="B10134" t="str">
            <v>C0560</v>
          </cell>
          <cell r="C10134" t="str">
            <v>CABO TELEFÔNICO CCE - 2</v>
          </cell>
          <cell r="D10134" t="str">
            <v>M</v>
          </cell>
          <cell r="E10134">
            <v>6.28</v>
          </cell>
          <cell r="F10134" t="str">
            <v>SEINFRA</v>
          </cell>
        </row>
        <row r="10135">
          <cell r="B10135" t="str">
            <v>C0561</v>
          </cell>
          <cell r="C10135" t="str">
            <v>CABO TELEFÔNICO CCE - 3</v>
          </cell>
          <cell r="D10135" t="str">
            <v>M</v>
          </cell>
          <cell r="E10135">
            <v>6.5</v>
          </cell>
          <cell r="F10135" t="str">
            <v>SEINFRA</v>
          </cell>
        </row>
        <row r="10136">
          <cell r="B10136" t="str">
            <v>C3908</v>
          </cell>
          <cell r="C10136" t="str">
            <v>CABO UNIPOLAR ISOLADO EM EPR 3,6/6kV, 10mm²</v>
          </cell>
          <cell r="D10136" t="str">
            <v>M</v>
          </cell>
          <cell r="E10136">
            <v>36.28</v>
          </cell>
          <cell r="F10136" t="str">
            <v>SEINFRA</v>
          </cell>
        </row>
        <row r="10137">
          <cell r="B10137" t="str">
            <v>C0798</v>
          </cell>
          <cell r="C10137" t="str">
            <v>CLEATS PARA FIAÇÃO APARENTE</v>
          </cell>
          <cell r="D10137" t="str">
            <v>UN</v>
          </cell>
          <cell r="E10137">
            <v>4.25</v>
          </cell>
          <cell r="F10137" t="str">
            <v>SEINFRA</v>
          </cell>
        </row>
        <row r="10138">
          <cell r="B10138" t="str">
            <v>C3565</v>
          </cell>
          <cell r="C10138" t="str">
            <v>CLEATS PARA FIAÇÃO APARENTE (MUTIRÃO MISTO)</v>
          </cell>
          <cell r="D10138" t="str">
            <v>UN</v>
          </cell>
          <cell r="E10138">
            <v>2.8</v>
          </cell>
          <cell r="F10138" t="str">
            <v>SEINFRA</v>
          </cell>
        </row>
        <row r="10139">
          <cell r="B10139" t="str">
            <v>C3911</v>
          </cell>
          <cell r="C10139" t="str">
            <v>CONECTOR DE ATERRAMENTO TIPO K2C17-10mm BURDY</v>
          </cell>
          <cell r="D10139" t="str">
            <v>UN</v>
          </cell>
          <cell r="E10139">
            <v>14.74</v>
          </cell>
          <cell r="F10139" t="str">
            <v>SEINFRA</v>
          </cell>
        </row>
        <row r="10140">
          <cell r="B10140" t="str">
            <v>C0859</v>
          </cell>
          <cell r="C10140" t="str">
            <v>CONECTOR SPLIT - BOLT P/ CABOS ATE 16MM2</v>
          </cell>
          <cell r="D10140" t="str">
            <v>UN</v>
          </cell>
          <cell r="E10140">
            <v>5.77</v>
          </cell>
          <cell r="F10140" t="str">
            <v>SEINFRA</v>
          </cell>
        </row>
        <row r="10141">
          <cell r="B10141" t="str">
            <v>C0860</v>
          </cell>
          <cell r="C10141" t="str">
            <v>CONECTOR SPLIT - BOLT P/ CABOS ATE 35MM2</v>
          </cell>
          <cell r="D10141" t="str">
            <v>UN</v>
          </cell>
          <cell r="E10141">
            <v>8.19</v>
          </cell>
          <cell r="F10141" t="str">
            <v>SEINFRA</v>
          </cell>
        </row>
        <row r="10142">
          <cell r="B10142" t="str">
            <v>C0858</v>
          </cell>
          <cell r="C10142" t="str">
            <v>CONECTOR SPLIT - BOLT P/ CABOS ATE 120MM2</v>
          </cell>
          <cell r="D10142" t="str">
            <v>UN</v>
          </cell>
          <cell r="E10142">
            <v>15.18</v>
          </cell>
          <cell r="F10142" t="str">
            <v>SEINFRA</v>
          </cell>
        </row>
        <row r="10143">
          <cell r="B10143" t="str">
            <v>C0861</v>
          </cell>
          <cell r="C10143" t="str">
            <v>CONECTOR SPLIT - BOLT P/ CABOS ATE 500MM2</v>
          </cell>
          <cell r="D10143" t="str">
            <v>UN</v>
          </cell>
          <cell r="E10143">
            <v>84.63</v>
          </cell>
          <cell r="F10143" t="str">
            <v>SEINFRA</v>
          </cell>
        </row>
        <row r="10144">
          <cell r="B10144" t="str">
            <v>C0869</v>
          </cell>
          <cell r="C10144" t="str">
            <v>CORDOALHA COBRE NÚ 35MM2 E ISOLADORES P/PARA-RAIO</v>
          </cell>
          <cell r="D10144" t="str">
            <v>M</v>
          </cell>
          <cell r="E10144">
            <v>35.86</v>
          </cell>
          <cell r="F10144" t="str">
            <v>SEINFRA</v>
          </cell>
        </row>
        <row r="10145">
          <cell r="B10145" t="str">
            <v>C0870</v>
          </cell>
          <cell r="C10145" t="str">
            <v>CORDOALHA COBRE NÚ 70MM2 E ISOLADORES P/PARA-RAIO</v>
          </cell>
          <cell r="D10145" t="str">
            <v>M</v>
          </cell>
          <cell r="E10145">
            <v>57.74</v>
          </cell>
          <cell r="F10145" t="str">
            <v>SEINFRA</v>
          </cell>
        </row>
        <row r="10146">
          <cell r="B10146" t="str">
            <v>C1369</v>
          </cell>
          <cell r="C10146" t="str">
            <v>FIO ISOLADO PVC P/750V 0.5MM2</v>
          </cell>
          <cell r="D10146" t="str">
            <v>M</v>
          </cell>
          <cell r="E10146">
            <v>2.74</v>
          </cell>
          <cell r="F10146" t="str">
            <v>SEINFRA</v>
          </cell>
        </row>
        <row r="10147">
          <cell r="B10147" t="str">
            <v>C1370</v>
          </cell>
          <cell r="C10147" t="str">
            <v>FIO ISOLADO PVC P/750V 0.75MM2</v>
          </cell>
          <cell r="D10147" t="str">
            <v>M</v>
          </cell>
          <cell r="E10147">
            <v>3.23</v>
          </cell>
          <cell r="F10147" t="str">
            <v>SEINFRA</v>
          </cell>
        </row>
        <row r="10148">
          <cell r="B10148" t="str">
            <v>C1373</v>
          </cell>
          <cell r="C10148" t="str">
            <v>FIO ISOLADO PVC P/750V 1MM2</v>
          </cell>
          <cell r="D10148" t="str">
            <v>M</v>
          </cell>
          <cell r="E10148">
            <v>3.58</v>
          </cell>
          <cell r="F10148" t="str">
            <v>SEINFRA</v>
          </cell>
        </row>
        <row r="10149">
          <cell r="B10149" t="str">
            <v>C1371</v>
          </cell>
          <cell r="C10149" t="str">
            <v>FIO ISOLADO PVC P/750V 1.5 MM2</v>
          </cell>
          <cell r="D10149" t="str">
            <v>M</v>
          </cell>
          <cell r="E10149">
            <v>4.04</v>
          </cell>
          <cell r="F10149" t="str">
            <v>SEINFRA</v>
          </cell>
        </row>
        <row r="10150">
          <cell r="B10150" t="str">
            <v>C1374</v>
          </cell>
          <cell r="C10150" t="str">
            <v>FIO ISOLADO PVC P/750V 2.5 MM2</v>
          </cell>
          <cell r="D10150" t="str">
            <v>M</v>
          </cell>
          <cell r="E10150">
            <v>4.84</v>
          </cell>
          <cell r="F10150" t="str">
            <v>SEINFRA</v>
          </cell>
        </row>
        <row r="10151">
          <cell r="B10151" t="str">
            <v>C1375</v>
          </cell>
          <cell r="C10151" t="str">
            <v>FIO ISOLADO PVC P/750V 4MM2</v>
          </cell>
          <cell r="D10151" t="str">
            <v>M</v>
          </cell>
          <cell r="E10151">
            <v>6.05</v>
          </cell>
          <cell r="F10151" t="str">
            <v>SEINFRA</v>
          </cell>
        </row>
        <row r="10152">
          <cell r="B10152" t="str">
            <v>C1376</v>
          </cell>
          <cell r="C10152" t="str">
            <v>FIO ISOLADO PVC P/750V 6MM2</v>
          </cell>
          <cell r="D10152" t="str">
            <v>M</v>
          </cell>
          <cell r="E10152">
            <v>7.2</v>
          </cell>
          <cell r="F10152" t="str">
            <v>SEINFRA</v>
          </cell>
        </row>
        <row r="10153">
          <cell r="B10153" t="str">
            <v>C1372</v>
          </cell>
          <cell r="C10153" t="str">
            <v>FIO ISOLADO PVC P/750V 10MM2</v>
          </cell>
          <cell r="D10153" t="str">
            <v>M</v>
          </cell>
          <cell r="E10153">
            <v>9.42</v>
          </cell>
          <cell r="F10153" t="str">
            <v>SEINFRA</v>
          </cell>
        </row>
        <row r="10154">
          <cell r="B10154" t="str">
            <v>C1377</v>
          </cell>
          <cell r="C10154" t="str">
            <v>FIO PARALELO ISOLADO, ( 2 X 0,75 )MM2</v>
          </cell>
          <cell r="D10154" t="str">
            <v>M</v>
          </cell>
          <cell r="E10154">
            <v>3.44</v>
          </cell>
          <cell r="F10154" t="str">
            <v>SEINFRA</v>
          </cell>
        </row>
        <row r="10155">
          <cell r="B10155" t="str">
            <v>C1378</v>
          </cell>
          <cell r="C10155" t="str">
            <v>FIO PARALELO ISOLADO, ( 2 X 1,00 )MM2</v>
          </cell>
          <cell r="D10155" t="str">
            <v>M</v>
          </cell>
          <cell r="E10155">
            <v>4.5199999999999996</v>
          </cell>
          <cell r="F10155" t="str">
            <v>SEINFRA</v>
          </cell>
        </row>
        <row r="10156">
          <cell r="B10156" t="str">
            <v>C1379</v>
          </cell>
          <cell r="C10156" t="str">
            <v>FIO PARALELO ISOLADO, ( 2 X 1,50 )MM2</v>
          </cell>
          <cell r="D10156" t="str">
            <v>M</v>
          </cell>
          <cell r="E10156">
            <v>6.65</v>
          </cell>
          <cell r="F10156" t="str">
            <v>SEINFRA</v>
          </cell>
        </row>
        <row r="10157">
          <cell r="B10157" t="str">
            <v>C3572</v>
          </cell>
          <cell r="C10157" t="str">
            <v>HASTE DE FERRO GALVANIZADO 1.20m PARA ATERRAMENTO (MUTIRÃO MISTO)</v>
          </cell>
          <cell r="D10157" t="str">
            <v>UN</v>
          </cell>
          <cell r="E10157">
            <v>20.94</v>
          </cell>
          <cell r="F10157" t="str">
            <v>SEINFRA</v>
          </cell>
        </row>
        <row r="10158">
          <cell r="B10158" t="str">
            <v>C3922</v>
          </cell>
          <cell r="C10158" t="str">
            <v>KIT CONECTOR SN-10, 5kV-20A, CABO 10mm²</v>
          </cell>
          <cell r="D10158" t="str">
            <v>UN</v>
          </cell>
          <cell r="E10158">
            <v>91.32</v>
          </cell>
          <cell r="F10158" t="str">
            <v>SEINFRA</v>
          </cell>
        </row>
        <row r="10159">
          <cell r="B10159" t="str">
            <v>C3570</v>
          </cell>
          <cell r="C10159" t="str">
            <v>MUTIRÃO MISTO - FIO ISOLADO PVC P/750V 1.5MM2</v>
          </cell>
          <cell r="D10159" t="str">
            <v>M</v>
          </cell>
          <cell r="E10159">
            <v>2.59</v>
          </cell>
          <cell r="F10159" t="str">
            <v>SEINFRA</v>
          </cell>
        </row>
        <row r="10160">
          <cell r="B10160" t="str">
            <v>C3563</v>
          </cell>
          <cell r="C10160" t="str">
            <v>MUTIRÃO MISTO - CABO ISOLADO PVC 750V 6MM2</v>
          </cell>
          <cell r="D10160" t="str">
            <v>M</v>
          </cell>
          <cell r="E10160">
            <v>5.4</v>
          </cell>
          <cell r="F10160" t="str">
            <v>SEINFRA</v>
          </cell>
        </row>
        <row r="10161">
          <cell r="B10161" t="str">
            <v>C3571</v>
          </cell>
          <cell r="C10161" t="str">
            <v>MUTIRÃO MISTO - FIO PARALELO ISOLADO, (2X0,75)MM2</v>
          </cell>
          <cell r="D10161" t="str">
            <v>M</v>
          </cell>
          <cell r="E10161">
            <v>2.42</v>
          </cell>
          <cell r="F10161" t="str">
            <v>SEINFRA</v>
          </cell>
        </row>
        <row r="10162">
          <cell r="B10162" t="str">
            <v>C2455</v>
          </cell>
          <cell r="C10162" t="str">
            <v>TERMINAL DE PRESSÃO P/ CABOS ATÉ 16MM2</v>
          </cell>
          <cell r="D10162" t="str">
            <v>UN</v>
          </cell>
          <cell r="E10162">
            <v>9.74</v>
          </cell>
          <cell r="F10162" t="str">
            <v>SEINFRA</v>
          </cell>
        </row>
        <row r="10163">
          <cell r="B10163" t="str">
            <v>C2457</v>
          </cell>
          <cell r="C10163" t="str">
            <v>TERMINAL DE PRESSÃO P/ CABOS ATÉ 35MM2</v>
          </cell>
          <cell r="D10163" t="str">
            <v>UN</v>
          </cell>
          <cell r="E10163">
            <v>14.98</v>
          </cell>
          <cell r="F10163" t="str">
            <v>SEINFRA</v>
          </cell>
        </row>
        <row r="10164">
          <cell r="B10164" t="str">
            <v>C2454</v>
          </cell>
          <cell r="C10164" t="str">
            <v>TERMINAL DE PRESSÃO P/ CABOS ATÉ 120MM2</v>
          </cell>
          <cell r="D10164" t="str">
            <v>UN</v>
          </cell>
          <cell r="E10164">
            <v>20.059999999999999</v>
          </cell>
          <cell r="F10164" t="str">
            <v>SEINFRA</v>
          </cell>
        </row>
        <row r="10165">
          <cell r="B10165" t="str">
            <v>C2456</v>
          </cell>
          <cell r="C10165" t="str">
            <v>TERMINAL DE PRESSÃO P/ CABOS ATÉ 240MM2</v>
          </cell>
          <cell r="D10165" t="str">
            <v>UN</v>
          </cell>
          <cell r="E10165">
            <v>27.13</v>
          </cell>
          <cell r="F10165" t="str">
            <v>SEINFRA</v>
          </cell>
        </row>
        <row r="10166">
          <cell r="B10166" t="str">
            <v>C2458</v>
          </cell>
          <cell r="C10166" t="str">
            <v>TERMINAL DE PRESSÃO P/ CABOS ATÉ 500MM2</v>
          </cell>
          <cell r="D10166" t="str">
            <v>UN</v>
          </cell>
          <cell r="E10166">
            <v>56.4</v>
          </cell>
          <cell r="F10166" t="str">
            <v>SEINFRA</v>
          </cell>
        </row>
        <row r="10167">
          <cell r="B10167" t="str">
            <v>C2459</v>
          </cell>
          <cell r="C10167" t="str">
            <v>TERMINAL DE PRESSÃO P/ VERGALHÕES DE COBRE 3/8"</v>
          </cell>
          <cell r="D10167" t="str">
            <v>UN</v>
          </cell>
          <cell r="E10167">
            <v>26.52</v>
          </cell>
          <cell r="F10167" t="str">
            <v>SEINFRA</v>
          </cell>
        </row>
        <row r="10168">
          <cell r="B10168" t="str">
            <v>C3482</v>
          </cell>
          <cell r="C10168" t="str">
            <v>TERMINAL OLHAL PARA CABO DE 1,50MM2 À 2,50MM2</v>
          </cell>
          <cell r="D10168" t="str">
            <v>UN</v>
          </cell>
          <cell r="E10168">
            <v>3.43</v>
          </cell>
          <cell r="F10168" t="str">
            <v>SEINFRA</v>
          </cell>
        </row>
        <row r="10169">
          <cell r="B10169" t="str">
            <v>C3483</v>
          </cell>
          <cell r="C10169" t="str">
            <v>TERMINAL OLHAL PARA CABO DE 4,00MM2 À 6,00MM2</v>
          </cell>
          <cell r="D10169" t="str">
            <v>UN</v>
          </cell>
          <cell r="E10169">
            <v>3.58</v>
          </cell>
          <cell r="F10169" t="str">
            <v>SEINFRA</v>
          </cell>
        </row>
        <row r="10170">
          <cell r="B10170" t="str">
            <v>C3478</v>
          </cell>
          <cell r="C10170" t="str">
            <v>VERGALHÃO ROSCA TOTAL DE 3/8"</v>
          </cell>
          <cell r="D10170" t="str">
            <v>M</v>
          </cell>
          <cell r="E10170">
            <v>8.41</v>
          </cell>
          <cell r="F10170" t="str">
            <v>SEINFRA</v>
          </cell>
        </row>
        <row r="10171">
          <cell r="B10171" t="str">
            <v>BASES, CHAVES E DISJUNTORES</v>
          </cell>
          <cell r="C10171">
            <v>0</v>
          </cell>
          <cell r="D10171">
            <v>0</v>
          </cell>
          <cell r="E10171">
            <v>137919.41</v>
          </cell>
          <cell r="F10171" t="str">
            <v>SEINFRA</v>
          </cell>
        </row>
        <row r="10172">
          <cell r="B10172" t="str">
            <v>C0380</v>
          </cell>
          <cell r="C10172" t="str">
            <v>BASE DE FUSÍVEL DIAZED EM QUADRO DE DISTRIBUIÇÃO ATÉ 25A</v>
          </cell>
          <cell r="D10172" t="str">
            <v>UN</v>
          </cell>
          <cell r="E10172">
            <v>35.880000000000003</v>
          </cell>
          <cell r="F10172" t="str">
            <v>SEINFRA</v>
          </cell>
        </row>
        <row r="10173">
          <cell r="B10173" t="str">
            <v>C0381</v>
          </cell>
          <cell r="C10173" t="str">
            <v>BASE DE FUSÍVEL DIAZED EM QUADRO DE DISTRIBUIÇÃO ATÉ 63A</v>
          </cell>
          <cell r="D10173" t="str">
            <v>UN</v>
          </cell>
          <cell r="E10173">
            <v>42.64</v>
          </cell>
          <cell r="F10173" t="str">
            <v>SEINFRA</v>
          </cell>
        </row>
        <row r="10174">
          <cell r="B10174" t="str">
            <v>C0382</v>
          </cell>
          <cell r="C10174" t="str">
            <v>BASE DE FUSÍVEL NH 00 EM QUADRO DE DISTRIBUIÇÃO ATÉ 125A</v>
          </cell>
          <cell r="D10174" t="str">
            <v>UN</v>
          </cell>
          <cell r="E10174">
            <v>49.39</v>
          </cell>
          <cell r="F10174" t="str">
            <v>SEINFRA</v>
          </cell>
        </row>
        <row r="10175">
          <cell r="B10175" t="str">
            <v>C0376</v>
          </cell>
          <cell r="C10175" t="str">
            <v>BASE DE FUSÍVEL TIPO 'NH' 1 ATÉ 250A EM QUADRO DE LUZ E FORÇA</v>
          </cell>
          <cell r="D10175" t="str">
            <v>UN</v>
          </cell>
          <cell r="E10175">
            <v>134.81</v>
          </cell>
          <cell r="F10175" t="str">
            <v>SEINFRA</v>
          </cell>
        </row>
        <row r="10176">
          <cell r="B10176" t="str">
            <v>C0377</v>
          </cell>
          <cell r="C10176" t="str">
            <v>BASE DE FUSÍVEL TIPO 'NH' 2 ATÉ 400A EM QUADRO DE LUZ E FORÇA</v>
          </cell>
          <cell r="D10176" t="str">
            <v>UN</v>
          </cell>
          <cell r="E10176">
            <v>148.12</v>
          </cell>
          <cell r="F10176" t="str">
            <v>SEINFRA</v>
          </cell>
        </row>
        <row r="10177">
          <cell r="B10177" t="str">
            <v>C0378</v>
          </cell>
          <cell r="C10177" t="str">
            <v>BASE DE FUSÍVEL TIPO 'NH' 3 ATÉ 630A EM QUADRO DE FORÇA</v>
          </cell>
          <cell r="D10177" t="str">
            <v>UN</v>
          </cell>
          <cell r="E10177">
            <v>221.51</v>
          </cell>
          <cell r="F10177" t="str">
            <v>SEINFRA</v>
          </cell>
        </row>
        <row r="10178">
          <cell r="B10178" t="str">
            <v>C0379</v>
          </cell>
          <cell r="C10178" t="str">
            <v>BASE DE FUSÍVEL TIPO 'NH' 4 ATÉ 1250A EM QUADRO DE FORÇA</v>
          </cell>
          <cell r="D10178" t="str">
            <v>UN</v>
          </cell>
          <cell r="E10178">
            <v>1031.43</v>
          </cell>
          <cell r="F10178" t="str">
            <v>SEINFRA</v>
          </cell>
        </row>
        <row r="10179">
          <cell r="B10179" t="str">
            <v>C4057</v>
          </cell>
          <cell r="C10179" t="str">
            <v>CHAVE PRESSOSTÁTICA 2" - INSTALADO</v>
          </cell>
          <cell r="D10179" t="str">
            <v>UN</v>
          </cell>
          <cell r="E10179">
            <v>391</v>
          </cell>
          <cell r="F10179" t="str">
            <v>SEINFRA</v>
          </cell>
        </row>
        <row r="10180">
          <cell r="B10180" t="str">
            <v>C4769</v>
          </cell>
          <cell r="C10180" t="str">
            <v>CHAVE REVERSORA TRIPOLAR SOB CARGA 630A</v>
          </cell>
          <cell r="D10180" t="str">
            <v>UN</v>
          </cell>
          <cell r="E10180">
            <v>4476.4399999999996</v>
          </cell>
          <cell r="F10180" t="str">
            <v>SEINFRA</v>
          </cell>
        </row>
        <row r="10181">
          <cell r="B10181" t="str">
            <v>C0789</v>
          </cell>
          <cell r="C10181" t="str">
            <v>CHAVE SECCIONADORA TRIPOLAR ACIONAM.FRONTAL ROTATIVO 16A</v>
          </cell>
          <cell r="D10181" t="str">
            <v>UN</v>
          </cell>
          <cell r="E10181">
            <v>150.35</v>
          </cell>
          <cell r="F10181" t="str">
            <v>SEINFRA</v>
          </cell>
        </row>
        <row r="10182">
          <cell r="B10182" t="str">
            <v>C0792</v>
          </cell>
          <cell r="C10182" t="str">
            <v>CHAVE SECCIONADORA TRIPOLAR ACIONAM.FRONTAL ROTATIVO 25A</v>
          </cell>
          <cell r="D10182" t="str">
            <v>UN</v>
          </cell>
          <cell r="E10182">
            <v>177.58</v>
          </cell>
          <cell r="F10182" t="str">
            <v>SEINFRA</v>
          </cell>
        </row>
        <row r="10183">
          <cell r="B10183" t="str">
            <v>C0793</v>
          </cell>
          <cell r="C10183" t="str">
            <v>CHAVE SECCIONADORA TRIPOLAR ACIONAM.FRONTAL ROTATIVO 40A</v>
          </cell>
          <cell r="D10183" t="str">
            <v>UN</v>
          </cell>
          <cell r="E10183">
            <v>277.91000000000003</v>
          </cell>
          <cell r="F10183" t="str">
            <v>SEINFRA</v>
          </cell>
        </row>
        <row r="10184">
          <cell r="B10184" t="str">
            <v>C0794</v>
          </cell>
          <cell r="C10184" t="str">
            <v>CHAVE SECCIONADORA TRIPOLAR ACIONAM.FRONTAL ROTATIVO 63A</v>
          </cell>
          <cell r="D10184" t="str">
            <v>UN</v>
          </cell>
          <cell r="E10184">
            <v>352.83</v>
          </cell>
          <cell r="F10184" t="str">
            <v>SEINFRA</v>
          </cell>
        </row>
        <row r="10185">
          <cell r="B10185" t="str">
            <v>C0787</v>
          </cell>
          <cell r="C10185" t="str">
            <v>CHAVE SECCIONADORA TRIPOLAR ACIONAM.FRONTAL ROTATIVO 100A</v>
          </cell>
          <cell r="D10185" t="str">
            <v>UN</v>
          </cell>
          <cell r="E10185">
            <v>609.66999999999996</v>
          </cell>
          <cell r="F10185" t="str">
            <v>SEINFRA</v>
          </cell>
        </row>
        <row r="10186">
          <cell r="B10186" t="str">
            <v>C0788</v>
          </cell>
          <cell r="C10186" t="str">
            <v>CHAVE SECCIONADORA TRIPOLAR ACIONAM.FRONTAL ROTATIVO 125A</v>
          </cell>
          <cell r="D10186" t="str">
            <v>UN</v>
          </cell>
          <cell r="E10186">
            <v>669.97</v>
          </cell>
          <cell r="F10186" t="str">
            <v>SEINFRA</v>
          </cell>
        </row>
        <row r="10187">
          <cell r="B10187" t="str">
            <v>C0790</v>
          </cell>
          <cell r="C10187" t="str">
            <v>CHAVE SECCIONADORA TRIPOLAR ACIONAM.FRONTAL ROTATIVO 200A</v>
          </cell>
          <cell r="D10187" t="str">
            <v>UN</v>
          </cell>
          <cell r="E10187">
            <v>424.04</v>
          </cell>
          <cell r="F10187" t="str">
            <v>SEINFRA</v>
          </cell>
        </row>
        <row r="10188">
          <cell r="B10188" t="str">
            <v>C0791</v>
          </cell>
          <cell r="C10188" t="str">
            <v>CHAVE SECCIONADORA TRIPOLAR ACIONAM.FRONTAL ROTATIVO 250A</v>
          </cell>
          <cell r="D10188" t="str">
            <v>UN</v>
          </cell>
          <cell r="E10188">
            <v>424.04</v>
          </cell>
          <cell r="F10188" t="str">
            <v>SEINFRA</v>
          </cell>
        </row>
        <row r="10189">
          <cell r="B10189" t="str">
            <v>C0783</v>
          </cell>
          <cell r="C10189" t="str">
            <v>CHAVE SECCIONADORA ACIONAMENTO POR ALAVANCA.MONOPOLAR 40A</v>
          </cell>
          <cell r="D10189" t="str">
            <v>UN</v>
          </cell>
          <cell r="E10189">
            <v>141.38</v>
          </cell>
          <cell r="F10189" t="str">
            <v>SEINFRA</v>
          </cell>
        </row>
        <row r="10190">
          <cell r="B10190" t="str">
            <v>C0785</v>
          </cell>
          <cell r="C10190" t="str">
            <v>CHAVE SECCIONADORA ACIONAMENTO POR ALAVANCA.TRIPOLAR 40A</v>
          </cell>
          <cell r="D10190" t="str">
            <v>UN</v>
          </cell>
          <cell r="E10190">
            <v>170.08</v>
          </cell>
          <cell r="F10190" t="str">
            <v>SEINFRA</v>
          </cell>
        </row>
        <row r="10191">
          <cell r="B10191" t="str">
            <v>C0786</v>
          </cell>
          <cell r="C10191" t="str">
            <v>CHAVE SECCIONADORA ACIONAMENTO POR ALAVANCA.TRIPOLAR 63A</v>
          </cell>
          <cell r="D10191" t="str">
            <v>UN</v>
          </cell>
          <cell r="E10191">
            <v>275.91000000000003</v>
          </cell>
          <cell r="F10191" t="str">
            <v>SEINFRA</v>
          </cell>
        </row>
        <row r="10192">
          <cell r="B10192" t="str">
            <v>C0784</v>
          </cell>
          <cell r="C10192" t="str">
            <v>CHAVE SECCIONADORA ACIONAMENTO POR ALAVANCA.TRIPOLAR 100A</v>
          </cell>
          <cell r="D10192" t="str">
            <v>UN</v>
          </cell>
          <cell r="E10192">
            <v>427.77</v>
          </cell>
          <cell r="F10192" t="str">
            <v>SEINFRA</v>
          </cell>
        </row>
        <row r="10193">
          <cell r="B10193" t="str">
            <v>C4032</v>
          </cell>
          <cell r="C10193" t="str">
            <v>CHAVE SECCIONADORA C/ FUSÍVEL, ABERTURA SOB CARGA, 15 kV, 160 A - INSTALADO</v>
          </cell>
          <cell r="D10193" t="str">
            <v>UN</v>
          </cell>
          <cell r="E10193">
            <v>1445.1</v>
          </cell>
          <cell r="F10193" t="str">
            <v>SEINFRA</v>
          </cell>
        </row>
        <row r="10194">
          <cell r="B10194" t="str">
            <v>C4037</v>
          </cell>
          <cell r="C10194" t="str">
            <v>CHAVE SELETORA DE 3 POSIÇÕES - INSTALADO</v>
          </cell>
          <cell r="D10194" t="str">
            <v>UN</v>
          </cell>
          <cell r="E10194">
            <v>103.5</v>
          </cell>
          <cell r="F10194" t="str">
            <v>SEINFRA</v>
          </cell>
        </row>
        <row r="10195">
          <cell r="B10195" t="str">
            <v>C4036</v>
          </cell>
          <cell r="C10195" t="str">
            <v>CONTACTOR 65A - INSTALADO</v>
          </cell>
          <cell r="D10195" t="str">
            <v>UN</v>
          </cell>
          <cell r="E10195">
            <v>529.29999999999995</v>
          </cell>
          <cell r="F10195" t="str">
            <v>SEINFRA</v>
          </cell>
        </row>
        <row r="10196">
          <cell r="B10196" t="str">
            <v>C0780</v>
          </cell>
          <cell r="C10196" t="str">
            <v>CONTACTOR AUXILIAR 2NA + 2NF</v>
          </cell>
          <cell r="D10196" t="str">
            <v>UN</v>
          </cell>
          <cell r="E10196">
            <v>116.85</v>
          </cell>
          <cell r="F10196" t="str">
            <v>SEINFRA</v>
          </cell>
        </row>
        <row r="10197">
          <cell r="B10197" t="str">
            <v>C1092</v>
          </cell>
          <cell r="C10197" t="str">
            <v>DISJUNTOR MONOPOLAR EM QUADRO DE DISTRIBUIÇÃO 10A</v>
          </cell>
          <cell r="D10197" t="str">
            <v>UN</v>
          </cell>
          <cell r="E10197">
            <v>19.649999999999999</v>
          </cell>
          <cell r="F10197" t="str">
            <v>SEINFRA</v>
          </cell>
        </row>
        <row r="10198">
          <cell r="B10198" t="str">
            <v>C1093</v>
          </cell>
          <cell r="C10198" t="str">
            <v>DISJUNTOR MONOPOLAR EM QUADRO DE DISTRIBUIÇÃO 16A</v>
          </cell>
          <cell r="D10198" t="str">
            <v>UN</v>
          </cell>
          <cell r="E10198">
            <v>19.649999999999999</v>
          </cell>
          <cell r="F10198" t="str">
            <v>SEINFRA</v>
          </cell>
        </row>
        <row r="10199">
          <cell r="B10199" t="str">
            <v>C1095</v>
          </cell>
          <cell r="C10199" t="str">
            <v>DISJUNTOR MONOPOLAR EM QUADRO DE DISTRIBUIÇÃO 20A</v>
          </cell>
          <cell r="D10199" t="str">
            <v>UN</v>
          </cell>
          <cell r="E10199">
            <v>19.649999999999999</v>
          </cell>
          <cell r="F10199" t="str">
            <v>SEINFRA</v>
          </cell>
        </row>
        <row r="10200">
          <cell r="B10200" t="str">
            <v>C1096</v>
          </cell>
          <cell r="C10200" t="str">
            <v>DISJUNTOR MONOPOLAR EM QUADRO DE DISTRIBUIÇÃO 25A</v>
          </cell>
          <cell r="D10200" t="str">
            <v>UN</v>
          </cell>
          <cell r="E10200">
            <v>19.649999999999999</v>
          </cell>
          <cell r="F10200" t="str">
            <v>SEINFRA</v>
          </cell>
        </row>
        <row r="10201">
          <cell r="B10201" t="str">
            <v>C1098</v>
          </cell>
          <cell r="C10201" t="str">
            <v>DISJUNTOR MONOPOLAR EM QUADRO DE DISTRIBUIÇÃO 32A</v>
          </cell>
          <cell r="D10201" t="str">
            <v>UN</v>
          </cell>
          <cell r="E10201">
            <v>26.33</v>
          </cell>
          <cell r="F10201" t="str">
            <v>SEINFRA</v>
          </cell>
        </row>
        <row r="10202">
          <cell r="B10202" t="str">
            <v>C1099</v>
          </cell>
          <cell r="C10202" t="str">
            <v>DISJUNTOR MONOPOLAR EM QUADRO DE DISTRIBUIÇÃO 40A</v>
          </cell>
          <cell r="D10202" t="str">
            <v>UN</v>
          </cell>
          <cell r="E10202">
            <v>26.33</v>
          </cell>
          <cell r="F10202" t="str">
            <v>SEINFRA</v>
          </cell>
        </row>
        <row r="10203">
          <cell r="B10203" t="str">
            <v>C1101</v>
          </cell>
          <cell r="C10203" t="str">
            <v>DISJUNTOR MONOPOLAR EM QUADRO DE DISTRIBUIÇÃO 50A</v>
          </cell>
          <cell r="D10203" t="str">
            <v>UN</v>
          </cell>
          <cell r="E10203">
            <v>26.33</v>
          </cell>
          <cell r="F10203" t="str">
            <v>SEINFRA</v>
          </cell>
        </row>
        <row r="10204">
          <cell r="B10204" t="str">
            <v>C1081</v>
          </cell>
          <cell r="C10204" t="str">
            <v>DISJUNTOR BIPOLAR EM QUADRO DE DISTRIBUICAO 10A</v>
          </cell>
          <cell r="D10204" t="str">
            <v>UN</v>
          </cell>
          <cell r="E10204">
            <v>72.67</v>
          </cell>
          <cell r="F10204" t="str">
            <v>SEINFRA</v>
          </cell>
        </row>
        <row r="10205">
          <cell r="B10205" t="str">
            <v>C1082</v>
          </cell>
          <cell r="C10205" t="str">
            <v>DISJUNTOR BIPOLAR EM QUADRO DE DISTRIBUIÇÃO 16A</v>
          </cell>
          <cell r="D10205" t="str">
            <v>UN</v>
          </cell>
          <cell r="E10205">
            <v>72.67</v>
          </cell>
          <cell r="F10205" t="str">
            <v>SEINFRA</v>
          </cell>
        </row>
        <row r="10206">
          <cell r="B10206" t="str">
            <v>C1084</v>
          </cell>
          <cell r="C10206" t="str">
            <v>DISJUNTOR BIPOLAR EM QUADRO DE DISTRIBUIÇÃO 20A</v>
          </cell>
          <cell r="D10206" t="str">
            <v>UN</v>
          </cell>
          <cell r="E10206">
            <v>72.67</v>
          </cell>
          <cell r="F10206" t="str">
            <v>SEINFRA</v>
          </cell>
        </row>
        <row r="10207">
          <cell r="B10207" t="str">
            <v>C1085</v>
          </cell>
          <cell r="C10207" t="str">
            <v>DISJUNTOR BIPOLAR EM QUADRO DE DISTRIBUIÇÃO 25A</v>
          </cell>
          <cell r="D10207" t="str">
            <v>UN</v>
          </cell>
          <cell r="E10207">
            <v>72.67</v>
          </cell>
          <cell r="F10207" t="str">
            <v>SEINFRA</v>
          </cell>
        </row>
        <row r="10208">
          <cell r="B10208" t="str">
            <v>C1087</v>
          </cell>
          <cell r="C10208" t="str">
            <v>DISJUNTOR BIPOLAR EM QUADRO DE DISTRIBUIÇÃO 32A</v>
          </cell>
          <cell r="D10208" t="str">
            <v>UN</v>
          </cell>
          <cell r="E10208">
            <v>72.67</v>
          </cell>
          <cell r="F10208" t="str">
            <v>SEINFRA</v>
          </cell>
        </row>
        <row r="10209">
          <cell r="B10209" t="str">
            <v>C1088</v>
          </cell>
          <cell r="C10209" t="str">
            <v>DISJUNTOR BIPOLAR EM QUADRO DE DISTRIBUIÇÃO 40A</v>
          </cell>
          <cell r="D10209" t="str">
            <v>UN</v>
          </cell>
          <cell r="E10209">
            <v>72.67</v>
          </cell>
          <cell r="F10209" t="str">
            <v>SEINFRA</v>
          </cell>
        </row>
        <row r="10210">
          <cell r="B10210" t="str">
            <v>C1090</v>
          </cell>
          <cell r="C10210" t="str">
            <v>DISJUNTOR BIPOLAR EM QUADRO DE DISTRIBUIÇÃO 50A</v>
          </cell>
          <cell r="D10210" t="str">
            <v>UN</v>
          </cell>
          <cell r="E10210">
            <v>72.67</v>
          </cell>
          <cell r="F10210" t="str">
            <v>SEINFRA</v>
          </cell>
        </row>
        <row r="10211">
          <cell r="B10211" t="str">
            <v>C4530</v>
          </cell>
          <cell r="C10211" t="str">
            <v>DISJUNTOR DIFERENCIAL DR-16A - 40A, 30mA</v>
          </cell>
          <cell r="D10211" t="str">
            <v>UN</v>
          </cell>
          <cell r="E10211">
            <v>138.97999999999999</v>
          </cell>
          <cell r="F10211" t="str">
            <v>SEINFRA</v>
          </cell>
        </row>
        <row r="10212">
          <cell r="B10212" t="str">
            <v>C4531</v>
          </cell>
          <cell r="C10212" t="str">
            <v>DISJUNTOR DIFERENCIAL DR-80A, 30mA</v>
          </cell>
          <cell r="D10212" t="str">
            <v>UN</v>
          </cell>
          <cell r="E10212">
            <v>237.33</v>
          </cell>
          <cell r="F10212" t="str">
            <v>SEINFRA</v>
          </cell>
        </row>
        <row r="10213">
          <cell r="B10213" t="str">
            <v>C4815</v>
          </cell>
          <cell r="C10213" t="str">
            <v>DISJUNTOR TERMOMAGNÉTICO TRIPOLAR 125 A, COM CAIXA MOLDADA 10 KA</v>
          </cell>
          <cell r="D10213" t="str">
            <v>UN</v>
          </cell>
          <cell r="E10213">
            <v>459.38</v>
          </cell>
          <cell r="F10213" t="str">
            <v>SEINFRA</v>
          </cell>
        </row>
        <row r="10214">
          <cell r="B10214">
            <v>0</v>
          </cell>
          <cell r="C10214">
            <v>0</v>
          </cell>
          <cell r="D10214">
            <v>0</v>
          </cell>
          <cell r="E10214">
            <v>0</v>
          </cell>
          <cell r="F10214" t="str">
            <v>SEINFRA</v>
          </cell>
        </row>
        <row r="10215">
          <cell r="B10215" t="str">
            <v>C4816</v>
          </cell>
          <cell r="C10215" t="str">
            <v>DISJUNTOR TERMOMAGNÉTICO TRIPOLAR 175 A, COM CAIXA MOLDADA 10 KA</v>
          </cell>
          <cell r="D10215" t="str">
            <v>UN</v>
          </cell>
          <cell r="E10215">
            <v>895.38</v>
          </cell>
          <cell r="F10215" t="str">
            <v>SEINFRA</v>
          </cell>
        </row>
        <row r="10216">
          <cell r="B10216">
            <v>0</v>
          </cell>
          <cell r="C10216">
            <v>0</v>
          </cell>
          <cell r="D10216">
            <v>0</v>
          </cell>
          <cell r="E10216">
            <v>0</v>
          </cell>
          <cell r="F10216" t="str">
            <v>SEINFRA</v>
          </cell>
        </row>
        <row r="10217">
          <cell r="B10217" t="str">
            <v>C4817</v>
          </cell>
          <cell r="C10217" t="str">
            <v>DISJUNTOR TERMOMAGNÉTICO TRIPOLAR 250 A, COM CAIXA MOLDADA 10 KA</v>
          </cell>
          <cell r="D10217" t="str">
            <v>UN</v>
          </cell>
          <cell r="E10217">
            <v>1033.8800000000001</v>
          </cell>
          <cell r="F10217" t="str">
            <v>SEINFRA</v>
          </cell>
        </row>
        <row r="10218">
          <cell r="B10218">
            <v>0</v>
          </cell>
          <cell r="C10218">
            <v>0</v>
          </cell>
          <cell r="D10218">
            <v>0</v>
          </cell>
          <cell r="E10218">
            <v>0</v>
          </cell>
          <cell r="F10218" t="str">
            <v>SEINFRA</v>
          </cell>
        </row>
        <row r="10219">
          <cell r="B10219" t="str">
            <v>C4774</v>
          </cell>
          <cell r="C10219" t="str">
            <v>DISJUNTOR TERMOMAGNETICO TRIPOLAR 800A/600V</v>
          </cell>
          <cell r="D10219" t="str">
            <v>UN</v>
          </cell>
          <cell r="E10219">
            <v>3793.82</v>
          </cell>
          <cell r="F10219" t="str">
            <v>SEINFRA</v>
          </cell>
        </row>
        <row r="10220">
          <cell r="B10220" t="str">
            <v>C4934</v>
          </cell>
          <cell r="C10220" t="str">
            <v>DISJUNTOR TÉRMICO E MAGNÉTICO AJUSTAVEIS, TRIPOLAR DE 350 ATE 400A, CAPACIDADE DE INTERRUPCAO DE 35KA</v>
          </cell>
          <cell r="D10220" t="str">
            <v>UN</v>
          </cell>
          <cell r="E10220">
            <v>1601.5</v>
          </cell>
          <cell r="F10220" t="str">
            <v>SEINFRA</v>
          </cell>
        </row>
        <row r="10221">
          <cell r="B10221">
            <v>0</v>
          </cell>
          <cell r="C10221">
            <v>0</v>
          </cell>
          <cell r="D10221">
            <v>0</v>
          </cell>
          <cell r="E10221">
            <v>0</v>
          </cell>
          <cell r="F10221" t="str">
            <v>SEINFRA</v>
          </cell>
        </row>
        <row r="10222">
          <cell r="B10222" t="str">
            <v>C4935</v>
          </cell>
          <cell r="C10222" t="str">
            <v>DISJUNTOR TÉRMICO E MAGNÉTICO AJUSTAVEIS, TRIPOLAR DE 450 ATE 600A, CAPACIDADE DE INTERRUPCAO DE 35KA</v>
          </cell>
          <cell r="D10222" t="str">
            <v>UN</v>
          </cell>
          <cell r="E10222">
            <v>3777.78</v>
          </cell>
          <cell r="F10222" t="str">
            <v>SEINFRA</v>
          </cell>
        </row>
        <row r="10223">
          <cell r="B10223">
            <v>0</v>
          </cell>
          <cell r="C10223">
            <v>0</v>
          </cell>
          <cell r="D10223">
            <v>0</v>
          </cell>
          <cell r="E10223">
            <v>0</v>
          </cell>
          <cell r="F10223" t="str">
            <v>SEINFRA</v>
          </cell>
        </row>
        <row r="10224">
          <cell r="B10224" t="str">
            <v>C1106</v>
          </cell>
          <cell r="C10224" t="str">
            <v>DISJUNTOR TRIPOLAR C/ACIONAMENTO NA PORTA DO Q.D.ATE 16 A</v>
          </cell>
          <cell r="D10224" t="str">
            <v>UN</v>
          </cell>
          <cell r="E10224">
            <v>78.739999999999995</v>
          </cell>
          <cell r="F10224" t="str">
            <v>SEINFRA</v>
          </cell>
        </row>
        <row r="10225">
          <cell r="B10225" t="str">
            <v>C1111</v>
          </cell>
          <cell r="C10225" t="str">
            <v>DISJUNTOR TRIPOLAR C/ACIONAMENTO NA PORTA DO Q.D.ATE 32A</v>
          </cell>
          <cell r="D10225" t="str">
            <v>UN</v>
          </cell>
          <cell r="E10225">
            <v>88.24</v>
          </cell>
          <cell r="F10225" t="str">
            <v>SEINFRA</v>
          </cell>
        </row>
        <row r="10226">
          <cell r="B10226" t="str">
            <v>C1114</v>
          </cell>
          <cell r="C10226" t="str">
            <v>DISJUNTOR TRIPOLAR C/ACIONAMENTO NA PORTA DO Q.D.ATE 63A</v>
          </cell>
          <cell r="D10226" t="str">
            <v>UN</v>
          </cell>
          <cell r="E10226">
            <v>125.55</v>
          </cell>
          <cell r="F10226" t="str">
            <v>SEINFRA</v>
          </cell>
        </row>
        <row r="10227">
          <cell r="B10227" t="str">
            <v>C1104</v>
          </cell>
          <cell r="C10227" t="str">
            <v>DISJUNTOR TRIPOLAR C/ACIONAMENTO NA PORTA DO Q.D.ATE 100A</v>
          </cell>
          <cell r="D10227" t="str">
            <v>UN</v>
          </cell>
          <cell r="E10227">
            <v>208.71</v>
          </cell>
          <cell r="F10227" t="str">
            <v>SEINFRA</v>
          </cell>
        </row>
        <row r="10228">
          <cell r="B10228" t="str">
            <v>C1108</v>
          </cell>
          <cell r="C10228" t="str">
            <v>DISJUNTOR TRIPOLAR C/ACIONAMENTO NA PORTA DO Q.D.ATE 160A</v>
          </cell>
          <cell r="D10228" t="str">
            <v>UN</v>
          </cell>
          <cell r="E10228">
            <v>250.23</v>
          </cell>
          <cell r="F10228" t="str">
            <v>SEINFRA</v>
          </cell>
        </row>
        <row r="10229">
          <cell r="B10229" t="str">
            <v>C1109</v>
          </cell>
          <cell r="C10229" t="str">
            <v>DISJUNTOR TRIPOLAR C/ACIONAMENTO NA PORTA DO Q.D.ATE 250A</v>
          </cell>
          <cell r="D10229" t="str">
            <v>UN</v>
          </cell>
          <cell r="E10229">
            <v>1964.18</v>
          </cell>
          <cell r="F10229" t="str">
            <v>SEINFRA</v>
          </cell>
        </row>
        <row r="10230">
          <cell r="B10230" t="str">
            <v>C1112</v>
          </cell>
          <cell r="C10230" t="str">
            <v>DISJUNTOR TRIPOLAR C/ACIONAMENTO NA PORTA DO Q.D.ATE 400A</v>
          </cell>
          <cell r="D10230" t="str">
            <v>UN</v>
          </cell>
          <cell r="E10230">
            <v>2177.1799999999998</v>
          </cell>
          <cell r="F10230" t="str">
            <v>SEINFRA</v>
          </cell>
        </row>
        <row r="10231">
          <cell r="B10231" t="str">
            <v>C1113</v>
          </cell>
          <cell r="C10231" t="str">
            <v>DISJUNTOR TRIPOLAR C/ACIONAMENTO NA PORTA DO Q.D.ATE 630A</v>
          </cell>
          <cell r="D10231" t="str">
            <v>UN</v>
          </cell>
          <cell r="E10231">
            <v>2997.01</v>
          </cell>
          <cell r="F10231" t="str">
            <v>SEINFRA</v>
          </cell>
        </row>
        <row r="10232">
          <cell r="B10232" t="str">
            <v>C1103</v>
          </cell>
          <cell r="C10232" t="str">
            <v>DISJUNTOR TRIPOLAR C/ACIONAMENTO NA PORTA DO Q.D.ATE 1000A</v>
          </cell>
          <cell r="D10232" t="str">
            <v>UN</v>
          </cell>
          <cell r="E10232">
            <v>12854.24</v>
          </cell>
          <cell r="F10232" t="str">
            <v>SEINFRA</v>
          </cell>
        </row>
        <row r="10233">
          <cell r="B10233" t="str">
            <v>C1105</v>
          </cell>
          <cell r="C10233" t="str">
            <v>DISJUNTOR TRIPOLAR C/ACIONAMENTO NA PORTA DO Q.D.ATE 1250A</v>
          </cell>
          <cell r="D10233" t="str">
            <v>UN</v>
          </cell>
          <cell r="E10233">
            <v>12901.35</v>
          </cell>
          <cell r="F10233" t="str">
            <v>SEINFRA</v>
          </cell>
        </row>
        <row r="10234">
          <cell r="B10234" t="str">
            <v>C1107</v>
          </cell>
          <cell r="C10234" t="str">
            <v>DISJUNTOR TRIPOLAR C/ACIONAMENTO NA PORTA DO Q.D.ATE 1600A</v>
          </cell>
          <cell r="D10234" t="str">
            <v>UN</v>
          </cell>
          <cell r="E10234">
            <v>15659.69</v>
          </cell>
          <cell r="F10234" t="str">
            <v>SEINFRA</v>
          </cell>
        </row>
        <row r="10235">
          <cell r="B10235" t="str">
            <v>C1115</v>
          </cell>
          <cell r="C10235" t="str">
            <v>DISJUNTOR TRIPOLAR C/ACIONAMENTO NA PORTA DO Q.D.ATE 2500A</v>
          </cell>
          <cell r="D10235" t="str">
            <v>UN</v>
          </cell>
          <cell r="E10235">
            <v>28801.78</v>
          </cell>
          <cell r="F10235" t="str">
            <v>SEINFRA</v>
          </cell>
        </row>
        <row r="10236">
          <cell r="B10236" t="str">
            <v>C1110</v>
          </cell>
          <cell r="C10236" t="str">
            <v>DISJUNTOR TRIPOLAR C/ACIONAMENTO NA PORTA DO Q.D.ATE 3150A</v>
          </cell>
          <cell r="D10236" t="str">
            <v>UN</v>
          </cell>
          <cell r="E10236">
            <v>29076.87</v>
          </cell>
          <cell r="F10236" t="str">
            <v>SEINFRA</v>
          </cell>
        </row>
        <row r="10237">
          <cell r="B10237" t="str">
            <v>C1116</v>
          </cell>
          <cell r="C10237" t="str">
            <v>DISJUNTOR TRIPOLAR EM QUADRO DE DISTRIBUIÇÃO 175A</v>
          </cell>
          <cell r="D10237" t="str">
            <v>UN</v>
          </cell>
          <cell r="E10237">
            <v>250.23</v>
          </cell>
          <cell r="F10237" t="str">
            <v>SEINFRA</v>
          </cell>
        </row>
        <row r="10238">
          <cell r="B10238" t="str">
            <v>C1118</v>
          </cell>
          <cell r="C10238" t="str">
            <v>DISJUNTOR TRIPOLAR EM QUADRO DE DISTRIBUIÇÃO 10A</v>
          </cell>
          <cell r="D10238" t="str">
            <v>UN</v>
          </cell>
          <cell r="E10238">
            <v>82.85</v>
          </cell>
          <cell r="F10238" t="str">
            <v>SEINFRA</v>
          </cell>
        </row>
        <row r="10239">
          <cell r="B10239" t="str">
            <v>C1119</v>
          </cell>
          <cell r="C10239" t="str">
            <v>DISJUNTOR TRIPOLAR EM QUADRO DE DISTRIBUIÇÃO 16A</v>
          </cell>
          <cell r="D10239" t="str">
            <v>UN</v>
          </cell>
          <cell r="E10239">
            <v>82.85</v>
          </cell>
          <cell r="F10239" t="str">
            <v>SEINFRA</v>
          </cell>
        </row>
        <row r="10240">
          <cell r="B10240" t="str">
            <v>C1121</v>
          </cell>
          <cell r="C10240" t="str">
            <v>DISJUNTOR TRIPOLAR EM QUADRO DE DISTRIBUIÇÃO 20A</v>
          </cell>
          <cell r="D10240" t="str">
            <v>UN</v>
          </cell>
          <cell r="E10240">
            <v>82.85</v>
          </cell>
          <cell r="F10240" t="str">
            <v>SEINFRA</v>
          </cell>
        </row>
        <row r="10241">
          <cell r="B10241" t="str">
            <v>C1122</v>
          </cell>
          <cell r="C10241" t="str">
            <v>DISJUNTOR TRIPOLAR EM QUADRO DE DISTRIBUIÇÃO 25A</v>
          </cell>
          <cell r="D10241" t="str">
            <v>UN</v>
          </cell>
          <cell r="E10241">
            <v>82.85</v>
          </cell>
          <cell r="F10241" t="str">
            <v>SEINFRA</v>
          </cell>
        </row>
        <row r="10242">
          <cell r="B10242" t="str">
            <v>C1124</v>
          </cell>
          <cell r="C10242" t="str">
            <v>DISJUNTOR TRIPOLAR EM QUADRO DE DISTRIBUIÇÃO 32A</v>
          </cell>
          <cell r="D10242" t="str">
            <v>UN</v>
          </cell>
          <cell r="E10242">
            <v>82.85</v>
          </cell>
          <cell r="F10242" t="str">
            <v>SEINFRA</v>
          </cell>
        </row>
        <row r="10243">
          <cell r="B10243" t="str">
            <v>C1125</v>
          </cell>
          <cell r="C10243" t="str">
            <v>DISJUNTOR TRIPOLAR EM QUADRO DE DISTRIBUIÇÃO 40A</v>
          </cell>
          <cell r="D10243" t="str">
            <v>UN</v>
          </cell>
          <cell r="E10243">
            <v>82.85</v>
          </cell>
          <cell r="F10243" t="str">
            <v>SEINFRA</v>
          </cell>
        </row>
        <row r="10244">
          <cell r="B10244" t="str">
            <v>C1127</v>
          </cell>
          <cell r="C10244" t="str">
            <v>DISJUNTOR TRIPOLAR EM QUADRO DE DISTRIBUIÇÃO 50A</v>
          </cell>
          <cell r="D10244" t="str">
            <v>UN</v>
          </cell>
          <cell r="E10244">
            <v>82.85</v>
          </cell>
          <cell r="F10244" t="str">
            <v>SEINFRA</v>
          </cell>
        </row>
        <row r="10245">
          <cell r="B10245" t="str">
            <v>C1128</v>
          </cell>
          <cell r="C10245" t="str">
            <v>DISJUNTOR TRIPOLAR EM QUADRO DE DISTRIBUIÇÃO 60A</v>
          </cell>
          <cell r="D10245" t="str">
            <v>UN</v>
          </cell>
          <cell r="E10245">
            <v>93.25</v>
          </cell>
          <cell r="F10245" t="str">
            <v>SEINFRA</v>
          </cell>
        </row>
        <row r="10246">
          <cell r="B10246" t="str">
            <v>C1130</v>
          </cell>
          <cell r="C10246" t="str">
            <v>DISJUNTOR TRIPOLAR EM QUADRO DE DISTRIBUIÇÃO 70A</v>
          </cell>
          <cell r="D10246" t="str">
            <v>UN</v>
          </cell>
          <cell r="E10246">
            <v>122.68</v>
          </cell>
          <cell r="F10246" t="str">
            <v>SEINFRA</v>
          </cell>
        </row>
        <row r="10247">
          <cell r="B10247" t="str">
            <v>C1131</v>
          </cell>
          <cell r="C10247" t="str">
            <v>DISJUNTOR TRIPOLAR EM QUADRO DE DISTRIBUIÇÃO 90A</v>
          </cell>
          <cell r="D10247" t="str">
            <v>UN</v>
          </cell>
          <cell r="E10247">
            <v>122.68</v>
          </cell>
          <cell r="F10247" t="str">
            <v>SEINFRA</v>
          </cell>
        </row>
        <row r="10248">
          <cell r="B10248" t="str">
            <v>C1117</v>
          </cell>
          <cell r="C10248" t="str">
            <v>DISJUNTOR TRIPOLAR EM QUADRO DE DISTRIBUIÇÃO 100A</v>
          </cell>
          <cell r="D10248" t="str">
            <v>UN</v>
          </cell>
          <cell r="E10248">
            <v>122.68</v>
          </cell>
          <cell r="F10248" t="str">
            <v>SEINFRA</v>
          </cell>
        </row>
        <row r="10249">
          <cell r="B10249" t="str">
            <v>C4035</v>
          </cell>
          <cell r="C10249" t="str">
            <v>FUSÍVEL NH 100A - INSTALADO</v>
          </cell>
          <cell r="D10249" t="str">
            <v>UN</v>
          </cell>
          <cell r="E10249">
            <v>15.02</v>
          </cell>
          <cell r="F10249" t="str">
            <v>SEINFRA</v>
          </cell>
        </row>
        <row r="10250">
          <cell r="B10250" t="str">
            <v>C3567</v>
          </cell>
          <cell r="C10250" t="str">
            <v>MUTIRÃO MISTO - DISJUNTOR MONOPOLAR EM QUADRO DE DISTRIBUIÇÃO DE 16A</v>
          </cell>
          <cell r="D10250" t="str">
            <v>UN</v>
          </cell>
          <cell r="E10250">
            <v>15.29</v>
          </cell>
          <cell r="F10250" t="str">
            <v>SEINFRA</v>
          </cell>
        </row>
        <row r="10251">
          <cell r="B10251" t="str">
            <v>C2260</v>
          </cell>
          <cell r="C10251" t="str">
            <v>SECCIONADOR FUSÍVEL DIAZED MONOPOLAR ATE 25A</v>
          </cell>
          <cell r="D10251" t="str">
            <v>UN</v>
          </cell>
          <cell r="E10251">
            <v>88.09</v>
          </cell>
          <cell r="F10251" t="str">
            <v>SEINFRA</v>
          </cell>
        </row>
        <row r="10252">
          <cell r="B10252" t="str">
            <v>C2261</v>
          </cell>
          <cell r="C10252" t="str">
            <v>SECCIONADOR FUSÍVEL DIAZED MONOPOLAR ATE 63A</v>
          </cell>
          <cell r="D10252" t="str">
            <v>UN</v>
          </cell>
          <cell r="E10252">
            <v>131.09</v>
          </cell>
          <cell r="F10252" t="str">
            <v>SEINFRA</v>
          </cell>
        </row>
        <row r="10253">
          <cell r="B10253" t="str">
            <v>C2259</v>
          </cell>
          <cell r="C10253" t="str">
            <v>SECCIONADOR FUSÍVEL DIAZED BIPOLAR.ATE 25A</v>
          </cell>
          <cell r="D10253" t="str">
            <v>UN</v>
          </cell>
          <cell r="E10253">
            <v>241.49</v>
          </cell>
          <cell r="F10253" t="str">
            <v>SEINFRA</v>
          </cell>
        </row>
        <row r="10254">
          <cell r="B10254" t="str">
            <v>C2258</v>
          </cell>
          <cell r="C10254" t="str">
            <v>SECCIONADOR FUSÍVEL DIAZED BIPOLAR ATE 63 A</v>
          </cell>
          <cell r="D10254" t="str">
            <v>UN</v>
          </cell>
          <cell r="E10254">
            <v>245.89</v>
          </cell>
          <cell r="F10254" t="str">
            <v>SEINFRA</v>
          </cell>
        </row>
        <row r="10255">
          <cell r="B10255" t="str">
            <v>C2262</v>
          </cell>
          <cell r="C10255" t="str">
            <v>SECCIONADOR FUSÍVEL DIAZED TRIPOLAR ATE 25A, EM QUADRO DISTRIBUIÇÃO</v>
          </cell>
          <cell r="D10255" t="str">
            <v>UN</v>
          </cell>
          <cell r="E10255">
            <v>231.68</v>
          </cell>
          <cell r="F10255" t="str">
            <v>SEINFRA</v>
          </cell>
        </row>
        <row r="10256">
          <cell r="B10256" t="str">
            <v>C2263</v>
          </cell>
          <cell r="C10256" t="str">
            <v>SECCIONADOR FUSÍVEL NH TRIPOLAR MANOBRA C/CARGA.ATE 125A</v>
          </cell>
          <cell r="D10256" t="str">
            <v>UN</v>
          </cell>
          <cell r="E10256">
            <v>275.48</v>
          </cell>
          <cell r="F10256" t="str">
            <v>SEINFRA</v>
          </cell>
        </row>
        <row r="10257">
          <cell r="B10257" t="str">
            <v>C2264</v>
          </cell>
          <cell r="C10257" t="str">
            <v>SECCIONADOR FUSÍVEL NH TRIPOLAR MANOBRA C/CARGA.ATE 250A</v>
          </cell>
          <cell r="D10257" t="str">
            <v>UN</v>
          </cell>
          <cell r="E10257">
            <v>514.30999999999995</v>
          </cell>
          <cell r="F10257" t="str">
            <v>SEINFRA</v>
          </cell>
        </row>
        <row r="10258">
          <cell r="B10258" t="str">
            <v>C2265</v>
          </cell>
          <cell r="C10258" t="str">
            <v>SECCIONADOR FUSÍVEL NH TRIPOLAR MANOBRA S/CARGA.ATE 250A</v>
          </cell>
          <cell r="D10258" t="str">
            <v>UN</v>
          </cell>
          <cell r="E10258">
            <v>514.30999999999995</v>
          </cell>
          <cell r="F10258" t="str">
            <v>SEINFRA</v>
          </cell>
        </row>
        <row r="10259">
          <cell r="B10259" t="str">
            <v>C2266</v>
          </cell>
          <cell r="C10259" t="str">
            <v>SECCIONADOR FUSÍVEL NH TRIPOLAR MANOBRA S/CARGA.ATE 400A</v>
          </cell>
          <cell r="D10259" t="str">
            <v>UN</v>
          </cell>
          <cell r="E10259">
            <v>752.59</v>
          </cell>
          <cell r="F10259" t="str">
            <v>SEINFRA</v>
          </cell>
        </row>
        <row r="10260">
          <cell r="B10260" t="str">
            <v>C2267</v>
          </cell>
          <cell r="C10260" t="str">
            <v>SECCIONADOR FUSÍVEL NH TRIPOLAR MANOBRA S/CARGA.ATE 630A</v>
          </cell>
          <cell r="D10260" t="str">
            <v>UN</v>
          </cell>
          <cell r="E10260">
            <v>987.1</v>
          </cell>
          <cell r="F10260" t="str">
            <v>SEINFRA</v>
          </cell>
        </row>
        <row r="10261">
          <cell r="B10261" t="str">
            <v>TOMADAS / INTERRUPTORES / ESPELHOS</v>
          </cell>
          <cell r="C10261">
            <v>0</v>
          </cell>
          <cell r="D10261">
            <v>0</v>
          </cell>
          <cell r="E10261">
            <v>2197.64</v>
          </cell>
          <cell r="F10261" t="str">
            <v>SEINFRA</v>
          </cell>
        </row>
        <row r="10262">
          <cell r="B10262" t="str">
            <v>C0597</v>
          </cell>
          <cell r="C10262" t="str">
            <v>CAIXA DE AÇO INOXIDÁVEL C/ 8 TOMADAS 2P+T/250V (COMPLETA)</v>
          </cell>
          <cell r="D10262" t="str">
            <v>UN</v>
          </cell>
          <cell r="E10262">
            <v>110.26</v>
          </cell>
          <cell r="F10262" t="str">
            <v>SEINFRA</v>
          </cell>
        </row>
        <row r="10263">
          <cell r="B10263" t="str">
            <v>C0670</v>
          </cell>
          <cell r="C10263" t="str">
            <v>CAMPAINHA TIPO SIRENE ESCOLAR, C/INTERRUPTOR PULSADOR</v>
          </cell>
          <cell r="D10263" t="str">
            <v>UN</v>
          </cell>
          <cell r="E10263">
            <v>166.99</v>
          </cell>
          <cell r="F10263" t="str">
            <v>SEINFRA</v>
          </cell>
        </row>
        <row r="10264">
          <cell r="B10264" t="str">
            <v>C0863</v>
          </cell>
          <cell r="C10264" t="str">
            <v>CONJUNTO ARSTOP COMPLETO (15 A 30A)</v>
          </cell>
          <cell r="D10264" t="str">
            <v>UN</v>
          </cell>
          <cell r="E10264">
            <v>36.299999999999997</v>
          </cell>
          <cell r="F10264" t="str">
            <v>SEINFRA</v>
          </cell>
        </row>
        <row r="10265">
          <cell r="B10265" t="str">
            <v>C1491</v>
          </cell>
          <cell r="C10265" t="str">
            <v>INTERRUPTOR UMA TECLA BIPOLAR PARALELO 20A 250V</v>
          </cell>
          <cell r="D10265" t="str">
            <v>UN</v>
          </cell>
          <cell r="E10265">
            <v>27.61</v>
          </cell>
          <cell r="F10265" t="str">
            <v>SEINFRA</v>
          </cell>
        </row>
        <row r="10266">
          <cell r="B10266" t="str">
            <v>C1492</v>
          </cell>
          <cell r="C10266" t="str">
            <v>INTERRUPTOR UMA TECLA PARALELO 10A 250V</v>
          </cell>
          <cell r="D10266" t="str">
            <v>UN</v>
          </cell>
          <cell r="E10266">
            <v>19.79</v>
          </cell>
          <cell r="F10266" t="str">
            <v>SEINFRA</v>
          </cell>
        </row>
        <row r="10267">
          <cell r="B10267" t="str">
            <v>C1493</v>
          </cell>
          <cell r="C10267" t="str">
            <v>INTERRUPTOR UMA TECLA PARALELO E TOMADA UNIVERSAL 10A 250V</v>
          </cell>
          <cell r="D10267" t="str">
            <v>UN</v>
          </cell>
          <cell r="E10267">
            <v>32.42</v>
          </cell>
          <cell r="F10267" t="str">
            <v>SEINFRA</v>
          </cell>
        </row>
        <row r="10268">
          <cell r="B10268" t="str">
            <v>C1494</v>
          </cell>
          <cell r="C10268" t="str">
            <v>INTERRUPTOR UMA TECLA SIMPLES 10A 250V</v>
          </cell>
          <cell r="D10268" t="str">
            <v>UN</v>
          </cell>
          <cell r="E10268">
            <v>14.44</v>
          </cell>
          <cell r="F10268" t="str">
            <v>SEINFRA</v>
          </cell>
        </row>
        <row r="10269">
          <cell r="B10269" t="str">
            <v>C1498</v>
          </cell>
          <cell r="C10269" t="str">
            <v>INTERRUPTOR.UMA TECLA SIMPLES UMA PARALELA.10A.250V</v>
          </cell>
          <cell r="D10269" t="str">
            <v>UN</v>
          </cell>
          <cell r="E10269">
            <v>31.53</v>
          </cell>
          <cell r="F10269" t="str">
            <v>SEINFRA</v>
          </cell>
        </row>
        <row r="10270">
          <cell r="B10270" t="str">
            <v>C1497</v>
          </cell>
          <cell r="C10270" t="str">
            <v>INTERRUPTOR UMA TECLA SIMPLES UMA P/CAMPAINHA 10A 250V</v>
          </cell>
          <cell r="D10270" t="str">
            <v>UN</v>
          </cell>
          <cell r="E10270">
            <v>22.3</v>
          </cell>
          <cell r="F10270" t="str">
            <v>SEINFRA</v>
          </cell>
        </row>
        <row r="10271">
          <cell r="B10271" t="str">
            <v>C1496</v>
          </cell>
          <cell r="C10271" t="str">
            <v>INTERRUPTOR UMA TECLA SIMPLES E TOMADA UNIVERSAL 10A 250V</v>
          </cell>
          <cell r="D10271" t="str">
            <v>UN</v>
          </cell>
          <cell r="E10271">
            <v>27.91</v>
          </cell>
          <cell r="F10271" t="str">
            <v>SEINFRA</v>
          </cell>
        </row>
        <row r="10272">
          <cell r="B10272" t="str">
            <v>C1495</v>
          </cell>
          <cell r="C10272" t="str">
            <v>INTERRUPTOR UMA TECLA SIMPLES DUAS PARALELO 10A 250V</v>
          </cell>
          <cell r="D10272" t="str">
            <v>UN</v>
          </cell>
          <cell r="E10272">
            <v>47.59</v>
          </cell>
          <cell r="F10272" t="str">
            <v>SEINFRA</v>
          </cell>
        </row>
        <row r="10273">
          <cell r="B10273" t="str">
            <v>C1490</v>
          </cell>
          <cell r="C10273" t="str">
            <v>INTERRUPTOR UMA TECLA 10A - 250V, SISTEMA "X"</v>
          </cell>
          <cell r="D10273" t="str">
            <v>UN</v>
          </cell>
          <cell r="E10273">
            <v>19.39</v>
          </cell>
          <cell r="F10273" t="str">
            <v>SEINFRA</v>
          </cell>
        </row>
        <row r="10274">
          <cell r="B10274" t="str">
            <v>C1481</v>
          </cell>
          <cell r="C10274" t="str">
            <v>INTERRUPTOR DUAS TECLAS PARALELO 10A 250V</v>
          </cell>
          <cell r="D10274" t="str">
            <v>UN</v>
          </cell>
          <cell r="E10274">
            <v>36.36</v>
          </cell>
          <cell r="F10274" t="str">
            <v>SEINFRA</v>
          </cell>
        </row>
        <row r="10275">
          <cell r="B10275" t="str">
            <v>C1482</v>
          </cell>
          <cell r="C10275" t="str">
            <v>INTERRUPTOR DUAS TECLAS PARALELO E TOMADA 10A 250V</v>
          </cell>
          <cell r="D10275" t="str">
            <v>UN</v>
          </cell>
          <cell r="E10275">
            <v>44.77</v>
          </cell>
          <cell r="F10275" t="str">
            <v>SEINFRA</v>
          </cell>
        </row>
        <row r="10276">
          <cell r="B10276" t="str">
            <v>C1479</v>
          </cell>
          <cell r="C10276" t="str">
            <v>INTERRUPTOR DUAS TECLAS SIMPLES 10A 250V</v>
          </cell>
          <cell r="D10276" t="str">
            <v>UN</v>
          </cell>
          <cell r="E10276">
            <v>22.95</v>
          </cell>
          <cell r="F10276" t="str">
            <v>SEINFRA</v>
          </cell>
        </row>
        <row r="10277">
          <cell r="B10277" t="str">
            <v>C1484</v>
          </cell>
          <cell r="C10277" t="str">
            <v>INTERRUPTOR DUAS TECLAS SIMPLES UMA PARALELO 10A 250V</v>
          </cell>
          <cell r="D10277" t="str">
            <v>UN</v>
          </cell>
          <cell r="E10277">
            <v>39.97</v>
          </cell>
          <cell r="F10277" t="str">
            <v>SEINFRA</v>
          </cell>
        </row>
        <row r="10278">
          <cell r="B10278" t="str">
            <v>C1483</v>
          </cell>
          <cell r="C10278" t="str">
            <v>INTERRUPTOR DUAS TECLAS SIMPLES E TOMADA 10A 250V</v>
          </cell>
          <cell r="D10278" t="str">
            <v>UN</v>
          </cell>
          <cell r="E10278">
            <v>40.21</v>
          </cell>
          <cell r="F10278" t="str">
            <v>SEINFRA</v>
          </cell>
        </row>
        <row r="10279">
          <cell r="B10279" t="str">
            <v>C1480</v>
          </cell>
          <cell r="C10279" t="str">
            <v>INTERRUPTOR DUAS TECLAS 10A - 250V, SISTEMA "X"</v>
          </cell>
          <cell r="D10279" t="str">
            <v>UN</v>
          </cell>
          <cell r="E10279">
            <v>23.32</v>
          </cell>
          <cell r="F10279" t="str">
            <v>SEINFRA</v>
          </cell>
        </row>
        <row r="10280">
          <cell r="B10280" t="str">
            <v>C1485</v>
          </cell>
          <cell r="C10280" t="str">
            <v>INTERRUPTOR PULSADOR DE CAMPAINHA 10A 250V</v>
          </cell>
          <cell r="D10280" t="str">
            <v>UN</v>
          </cell>
          <cell r="E10280">
            <v>15.66</v>
          </cell>
          <cell r="F10280" t="str">
            <v>SEINFRA</v>
          </cell>
        </row>
        <row r="10281">
          <cell r="B10281" t="str">
            <v>C1488</v>
          </cell>
          <cell r="C10281" t="str">
            <v>INTERRUPTOR TRES TECLAS PARALELO 10A 250V</v>
          </cell>
          <cell r="D10281" t="str">
            <v>UN</v>
          </cell>
          <cell r="E10281">
            <v>50.19</v>
          </cell>
          <cell r="F10281" t="str">
            <v>SEINFRA</v>
          </cell>
        </row>
        <row r="10282">
          <cell r="B10282" t="str">
            <v>C1489</v>
          </cell>
          <cell r="C10282" t="str">
            <v>INTERRUPTOR TRES TECLAS SIMPLES 10A 250V</v>
          </cell>
          <cell r="D10282" t="str">
            <v>UN</v>
          </cell>
          <cell r="E10282">
            <v>35.03</v>
          </cell>
          <cell r="F10282" t="str">
            <v>SEINFRA</v>
          </cell>
        </row>
        <row r="10283">
          <cell r="B10283" t="str">
            <v>C1486</v>
          </cell>
          <cell r="C10283" t="str">
            <v>INTERRUPTOR TECLA SIMPLES TECLA PARALELO E TOMADA 10A 250V</v>
          </cell>
          <cell r="D10283" t="str">
            <v>UN</v>
          </cell>
          <cell r="E10283">
            <v>44.98</v>
          </cell>
          <cell r="F10283" t="str">
            <v>SEINFRA</v>
          </cell>
        </row>
        <row r="10284">
          <cell r="B10284" t="str">
            <v>C1487</v>
          </cell>
          <cell r="C10284" t="str">
            <v>INTERRUPTOR TIPO CHAMADA ENFERMARIA</v>
          </cell>
          <cell r="D10284" t="str">
            <v>UN</v>
          </cell>
          <cell r="E10284">
            <v>20.87</v>
          </cell>
          <cell r="F10284" t="str">
            <v>SEINFRA</v>
          </cell>
        </row>
        <row r="10285">
          <cell r="B10285" t="str">
            <v>C3573</v>
          </cell>
          <cell r="C10285" t="str">
            <v>MUTIRÃO MISTO - INTERRUPTOR UMA TECLA SIMPLES E TOMADA UNIVERSAL 10A 250V</v>
          </cell>
          <cell r="D10285" t="str">
            <v>UN</v>
          </cell>
          <cell r="E10285">
            <v>22.54</v>
          </cell>
          <cell r="F10285" t="str">
            <v>SEINFRA</v>
          </cell>
        </row>
        <row r="10286">
          <cell r="B10286">
            <v>0</v>
          </cell>
          <cell r="C10286">
            <v>0</v>
          </cell>
          <cell r="D10286">
            <v>0</v>
          </cell>
          <cell r="E10286">
            <v>0</v>
          </cell>
          <cell r="F10286" t="str">
            <v>SEINFRA</v>
          </cell>
        </row>
        <row r="10287">
          <cell r="B10287" t="str">
            <v>C3581</v>
          </cell>
          <cell r="C10287" t="str">
            <v>MUTIRÃO MISTO - SOQUETE DE BAQUELITE</v>
          </cell>
          <cell r="D10287" t="str">
            <v>UN</v>
          </cell>
          <cell r="E10287">
            <v>5.22</v>
          </cell>
          <cell r="F10287" t="str">
            <v>SEINFRA</v>
          </cell>
        </row>
        <row r="10288">
          <cell r="B10288" t="str">
            <v>C1928</v>
          </cell>
          <cell r="C10288" t="str">
            <v>PLACA P/CAIXA ESTAMPADA 4"X2" OU 3"X3"</v>
          </cell>
          <cell r="D10288" t="str">
            <v>UN</v>
          </cell>
          <cell r="E10288">
            <v>4.24</v>
          </cell>
          <cell r="F10288" t="str">
            <v>SEINFRA</v>
          </cell>
        </row>
        <row r="10289">
          <cell r="B10289" t="str">
            <v>C1929</v>
          </cell>
          <cell r="C10289" t="str">
            <v>PLACA P/CAIXA ESTAMPADA 4"X4"</v>
          </cell>
          <cell r="D10289" t="str">
            <v>UN</v>
          </cell>
          <cell r="E10289">
            <v>7.49</v>
          </cell>
          <cell r="F10289" t="str">
            <v>SEINFRA</v>
          </cell>
        </row>
        <row r="10290">
          <cell r="B10290" t="str">
            <v>C1942</v>
          </cell>
          <cell r="C10290" t="str">
            <v>PLUG TRIPOLAR (3P+T) - 32A/380V</v>
          </cell>
          <cell r="D10290" t="str">
            <v>UN</v>
          </cell>
          <cell r="E10290">
            <v>47.08</v>
          </cell>
          <cell r="F10290" t="str">
            <v>SEINFRA</v>
          </cell>
        </row>
        <row r="10291">
          <cell r="B10291" t="str">
            <v>C3580</v>
          </cell>
          <cell r="C10291" t="str">
            <v>SOQUETE DE BAQUELITE - PADRÃO POPULAR</v>
          </cell>
          <cell r="D10291" t="str">
            <v>UN</v>
          </cell>
          <cell r="E10291">
            <v>7.4</v>
          </cell>
          <cell r="F10291" t="str">
            <v>SEINFRA</v>
          </cell>
        </row>
        <row r="10292">
          <cell r="B10292" t="str">
            <v>C2298</v>
          </cell>
          <cell r="C10292" t="str">
            <v>TAMPA CEGA PLÁSTICA, SISTEMA "X"</v>
          </cell>
          <cell r="D10292" t="str">
            <v>UN</v>
          </cell>
          <cell r="E10292">
            <v>10.89</v>
          </cell>
          <cell r="F10292" t="str">
            <v>SEINFRA</v>
          </cell>
        </row>
        <row r="10293">
          <cell r="B10293" t="str">
            <v>C2484</v>
          </cell>
          <cell r="C10293" t="str">
            <v>TOMADA 2 POLOS MAIS TERRA 20A 250V</v>
          </cell>
          <cell r="D10293" t="str">
            <v>UN</v>
          </cell>
          <cell r="E10293">
            <v>16.41</v>
          </cell>
          <cell r="F10293" t="str">
            <v>SEINFRA</v>
          </cell>
        </row>
        <row r="10294">
          <cell r="B10294" t="str">
            <v>C2480</v>
          </cell>
          <cell r="C10294" t="str">
            <v>TOMADA 2 POLOS MAIS TERRA 20A - 250V, SISTEMA "X"</v>
          </cell>
          <cell r="D10294" t="str">
            <v>UN</v>
          </cell>
          <cell r="E10294">
            <v>22.95</v>
          </cell>
          <cell r="F10294" t="str">
            <v>SEINFRA</v>
          </cell>
        </row>
        <row r="10295">
          <cell r="B10295" t="str">
            <v>C2481</v>
          </cell>
          <cell r="C10295" t="str">
            <v>TOMADA C/TRAVA MECÂNICA E PLUG DE EMBUTIR 30A/250V</v>
          </cell>
          <cell r="D10295" t="str">
            <v>UN</v>
          </cell>
          <cell r="E10295">
            <v>61.61</v>
          </cell>
          <cell r="F10295" t="str">
            <v>SEINFRA</v>
          </cell>
        </row>
        <row r="10296">
          <cell r="B10296" t="str">
            <v>C2482</v>
          </cell>
          <cell r="C10296" t="str">
            <v>TOMADA C/TRAVA MECÂNICA E PLUG, DE SOBREPOR 30A/250V</v>
          </cell>
          <cell r="D10296" t="str">
            <v>UN</v>
          </cell>
          <cell r="E10296">
            <v>61.61</v>
          </cell>
          <cell r="F10296" t="str">
            <v>SEINFRA</v>
          </cell>
        </row>
        <row r="10297">
          <cell r="B10297" t="str">
            <v>C4792</v>
          </cell>
          <cell r="C10297" t="str">
            <v>TOMADA DUPLA DE EMBUTIR 2P+T 10A-250V</v>
          </cell>
          <cell r="D10297" t="str">
            <v>UN</v>
          </cell>
          <cell r="E10297">
            <v>21.57</v>
          </cell>
          <cell r="F10297" t="str">
            <v>SEINFRA</v>
          </cell>
        </row>
        <row r="10298">
          <cell r="B10298" t="str">
            <v>C4931</v>
          </cell>
          <cell r="C10298" t="str">
            <v>TOMADA DUPLA DE PISO PARA LÓGICA RJ45, 8 FIOS, CAT-6E, COMPLETA (PLACA/TAMPA EM LATÃO 4"x4", COM 2 CONECTORES, EXCETO CAIXA 4"X4")</v>
          </cell>
          <cell r="D10298" t="str">
            <v xml:space="preserve">UN </v>
          </cell>
          <cell r="E10298">
            <v>86.47</v>
          </cell>
          <cell r="F10298" t="str">
            <v>SEINFRA</v>
          </cell>
        </row>
        <row r="10299">
          <cell r="B10299">
            <v>0</v>
          </cell>
          <cell r="C10299">
            <v>0</v>
          </cell>
          <cell r="D10299">
            <v>0</v>
          </cell>
          <cell r="E10299">
            <v>0</v>
          </cell>
          <cell r="F10299" t="str">
            <v>SEINFRA</v>
          </cell>
        </row>
        <row r="10300">
          <cell r="B10300" t="str">
            <v>C4117</v>
          </cell>
          <cell r="C10300" t="str">
            <v>TOMADA ENERGIZADA TIPO PLUG DE GUITARRA PARA SPOT ORIENTÁVEL DE 50W. EMBUTIDA NO FORRO DE GESSO. DEMANDA TOTAL 60%</v>
          </cell>
          <cell r="D10300" t="str">
            <v>UN</v>
          </cell>
          <cell r="E10300">
            <v>20.420000000000002</v>
          </cell>
          <cell r="F10300" t="str">
            <v>SEINFRA</v>
          </cell>
        </row>
        <row r="10301">
          <cell r="B10301">
            <v>0</v>
          </cell>
          <cell r="C10301">
            <v>0</v>
          </cell>
          <cell r="D10301">
            <v>0</v>
          </cell>
          <cell r="E10301">
            <v>0</v>
          </cell>
          <cell r="F10301" t="str">
            <v>SEINFRA</v>
          </cell>
        </row>
        <row r="10302">
          <cell r="B10302" t="str">
            <v>C2486</v>
          </cell>
          <cell r="C10302" t="str">
            <v>TOMADA P/TELEFONE 4 POLOS PADRÃO TELEBRAS</v>
          </cell>
          <cell r="D10302" t="str">
            <v>UN</v>
          </cell>
          <cell r="E10302">
            <v>25.39</v>
          </cell>
          <cell r="F10302" t="str">
            <v>SEINFRA</v>
          </cell>
        </row>
        <row r="10303">
          <cell r="B10303" t="str">
            <v>C2487</v>
          </cell>
          <cell r="C10303" t="str">
            <v>TOMADA P/TELEFONE 4 POLOS, SISTEMA "X"</v>
          </cell>
          <cell r="D10303" t="str">
            <v>UN</v>
          </cell>
          <cell r="E10303">
            <v>26.04</v>
          </cell>
          <cell r="F10303" t="str">
            <v>SEINFRA</v>
          </cell>
        </row>
        <row r="10304">
          <cell r="B10304" t="str">
            <v>C2488</v>
          </cell>
          <cell r="C10304" t="str">
            <v>TOMADA P/TELEFONE.PINO JACK 1/4"</v>
          </cell>
          <cell r="D10304" t="str">
            <v>UN</v>
          </cell>
          <cell r="E10304">
            <v>20.07</v>
          </cell>
          <cell r="F10304" t="str">
            <v>SEINFRA</v>
          </cell>
        </row>
        <row r="10305">
          <cell r="B10305" t="str">
            <v>C2485</v>
          </cell>
          <cell r="C10305" t="str">
            <v>TOMADA P/ COMPUTADOR, SISTEMA "X"</v>
          </cell>
          <cell r="D10305" t="str">
            <v>UN</v>
          </cell>
          <cell r="E10305">
            <v>24.41</v>
          </cell>
          <cell r="F10305" t="str">
            <v>SEINFRA</v>
          </cell>
        </row>
        <row r="10306">
          <cell r="B10306" t="str">
            <v>C4174</v>
          </cell>
          <cell r="C10306" t="str">
            <v>TOMADA PARA LÓGICA, COM 1 CONECTOR RJ45, 8 FIOS, CAT-5E, COMPLETA PARA CAIXA 4"x4" (NÃO INCLUSA)</v>
          </cell>
          <cell r="D10306" t="str">
            <v>UN</v>
          </cell>
          <cell r="E10306">
            <v>45.92</v>
          </cell>
          <cell r="F10306" t="str">
            <v>SEINFRA</v>
          </cell>
        </row>
        <row r="10307">
          <cell r="B10307">
            <v>0</v>
          </cell>
          <cell r="C10307">
            <v>0</v>
          </cell>
          <cell r="D10307">
            <v>0</v>
          </cell>
          <cell r="E10307">
            <v>0</v>
          </cell>
          <cell r="F10307" t="str">
            <v>SEINFRA</v>
          </cell>
        </row>
        <row r="10308">
          <cell r="B10308" t="str">
            <v>C4920</v>
          </cell>
          <cell r="C10308" t="str">
            <v>TOMADA PARA LÓGICA, COM 2 CONECTORES RJ45, 8 FIOS, CAT-5E, COMPLETA PARA CAIXA 4"x4" (NÃO INCLUSA)</v>
          </cell>
          <cell r="D10308" t="str">
            <v>UN</v>
          </cell>
          <cell r="E10308">
            <v>68.75</v>
          </cell>
          <cell r="F10308" t="str">
            <v>SEINFRA</v>
          </cell>
        </row>
        <row r="10309">
          <cell r="B10309">
            <v>0</v>
          </cell>
          <cell r="C10309">
            <v>0</v>
          </cell>
          <cell r="D10309">
            <v>0</v>
          </cell>
          <cell r="E10309">
            <v>0</v>
          </cell>
          <cell r="F10309" t="str">
            <v>SEINFRA</v>
          </cell>
        </row>
        <row r="10310">
          <cell r="B10310" t="str">
            <v>C4921</v>
          </cell>
          <cell r="C10310" t="str">
            <v>TOMADA PARA LÓGICA, COM 1 CONECTOR RJ45, 8 FIOS, CAT-5E, COMPLETA PARA CAIXA 4"x2" (NÃO INCLUSA)</v>
          </cell>
          <cell r="D10310" t="str">
            <v>UN</v>
          </cell>
          <cell r="E10310">
            <v>41.19</v>
          </cell>
          <cell r="F10310" t="str">
            <v>SEINFRA</v>
          </cell>
        </row>
        <row r="10311">
          <cell r="B10311">
            <v>0</v>
          </cell>
          <cell r="C10311">
            <v>0</v>
          </cell>
          <cell r="D10311">
            <v>0</v>
          </cell>
          <cell r="E10311">
            <v>0</v>
          </cell>
          <cell r="F10311" t="str">
            <v>SEINFRA</v>
          </cell>
        </row>
        <row r="10312">
          <cell r="B10312" t="str">
            <v>C4794</v>
          </cell>
          <cell r="C10312" t="str">
            <v>TOMADA PARA LÓGICA, COM 2 CONECTORES RJ45, 8 FIOS, CAT-5E, COMPLETA PARA CAIXA 4"x2" (NÃO INCLUSA)</v>
          </cell>
          <cell r="D10312" t="str">
            <v>UN</v>
          </cell>
          <cell r="E10312">
            <v>50.45</v>
          </cell>
          <cell r="F10312" t="str">
            <v>SEINFRA</v>
          </cell>
        </row>
        <row r="10313">
          <cell r="B10313">
            <v>0</v>
          </cell>
          <cell r="C10313">
            <v>0</v>
          </cell>
          <cell r="D10313">
            <v>0</v>
          </cell>
          <cell r="E10313">
            <v>0</v>
          </cell>
          <cell r="F10313" t="str">
            <v>SEINFRA</v>
          </cell>
        </row>
        <row r="10314">
          <cell r="B10314" t="str">
            <v>C3486</v>
          </cell>
          <cell r="C10314" t="str">
            <v>TOMADA P/ PISO FÊMEA PARA RJ-11(TELEFÔNICA)</v>
          </cell>
          <cell r="D10314" t="str">
            <v>UN</v>
          </cell>
          <cell r="E10314">
            <v>70.77</v>
          </cell>
          <cell r="F10314" t="str">
            <v>SEINFRA</v>
          </cell>
        </row>
        <row r="10315">
          <cell r="B10315" t="str">
            <v>C4793</v>
          </cell>
          <cell r="C10315" t="str">
            <v xml:space="preserve">TOMADA SIMPLES DE PISO 2P+T 20A-250V C/ PLACA EM LATÃO CAIXA 4"X2" (NÃO INCLUI A CAIXA) </v>
          </cell>
          <cell r="D10315" t="str">
            <v>UN</v>
          </cell>
          <cell r="E10315">
            <v>44.59</v>
          </cell>
          <cell r="F10315" t="str">
            <v>SEINFRA</v>
          </cell>
        </row>
        <row r="10316">
          <cell r="B10316">
            <v>0</v>
          </cell>
          <cell r="C10316">
            <v>0</v>
          </cell>
          <cell r="D10316">
            <v>0</v>
          </cell>
          <cell r="E10316">
            <v>0</v>
          </cell>
          <cell r="F10316" t="str">
            <v>SEINFRA</v>
          </cell>
        </row>
        <row r="10317">
          <cell r="B10317" t="str">
            <v>C4932</v>
          </cell>
          <cell r="C10317" t="str">
            <v>TOMADA SIMPLES DE PISO PARA LÓGICA RJ45, 8 FIOS, CAT-6E, COMPLETA (PLACA/TAMPA EM LATÃO 4"x2", COM 1 CONECTOR, EXCETO CAIXA 4"X2")</v>
          </cell>
          <cell r="D10317" t="str">
            <v>UN</v>
          </cell>
          <cell r="E10317">
            <v>50.58</v>
          </cell>
          <cell r="F10317" t="str">
            <v>SEINFRA</v>
          </cell>
        </row>
        <row r="10318">
          <cell r="B10318">
            <v>0</v>
          </cell>
          <cell r="C10318">
            <v>0</v>
          </cell>
          <cell r="D10318">
            <v>0</v>
          </cell>
          <cell r="E10318">
            <v>0</v>
          </cell>
          <cell r="F10318" t="str">
            <v>SEINFRA</v>
          </cell>
        </row>
        <row r="10319">
          <cell r="B10319" t="str">
            <v>C2490</v>
          </cell>
          <cell r="C10319" t="str">
            <v>TOMADA TRIPOLAR, MAIS TERRA - 25A/250V</v>
          </cell>
          <cell r="D10319" t="str">
            <v>UN</v>
          </cell>
          <cell r="E10319">
            <v>54.51</v>
          </cell>
          <cell r="F10319" t="str">
            <v>SEINFRA</v>
          </cell>
        </row>
        <row r="10320">
          <cell r="B10320" t="str">
            <v>C2491</v>
          </cell>
          <cell r="C10320" t="str">
            <v>TOMADA TRIPOLAR, MAIS TERRA - 30A/250V</v>
          </cell>
          <cell r="D10320" t="str">
            <v>UN</v>
          </cell>
          <cell r="E10320">
            <v>68.290000000000006</v>
          </cell>
          <cell r="F10320" t="str">
            <v>SEINFRA</v>
          </cell>
        </row>
        <row r="10321">
          <cell r="B10321" t="str">
            <v>C2489</v>
          </cell>
          <cell r="C10321" t="str">
            <v>TOMADA TRIPOLAR (3P+T) - 32A/380V</v>
          </cell>
          <cell r="D10321" t="str">
            <v>UN</v>
          </cell>
          <cell r="E10321">
            <v>58.17</v>
          </cell>
          <cell r="F10321" t="str">
            <v>SEINFRA</v>
          </cell>
        </row>
        <row r="10322">
          <cell r="B10322" t="str">
            <v>C2493</v>
          </cell>
          <cell r="C10322" t="str">
            <v>TOMADA UNIVERSAL 10A 250V</v>
          </cell>
          <cell r="D10322" t="str">
            <v>UN</v>
          </cell>
          <cell r="E10322">
            <v>13.81</v>
          </cell>
          <cell r="F10322" t="str">
            <v>SEINFRA</v>
          </cell>
        </row>
        <row r="10323">
          <cell r="B10323" t="str">
            <v>C2492</v>
          </cell>
          <cell r="C10323" t="str">
            <v>TOMADA UNIVERSAL 10A - 250V, SISTEMA "X"</v>
          </cell>
          <cell r="D10323" t="str">
            <v>UN</v>
          </cell>
          <cell r="E10323">
            <v>20.89</v>
          </cell>
          <cell r="F10323" t="str">
            <v>SEINFRA</v>
          </cell>
        </row>
        <row r="10324">
          <cell r="B10324" t="str">
            <v>C2494</v>
          </cell>
          <cell r="C10324" t="str">
            <v>TOMADA VOLTAMP - 30A (MACHO/FÊMEA)</v>
          </cell>
          <cell r="D10324" t="str">
            <v>UN</v>
          </cell>
          <cell r="E10324">
            <v>68.03</v>
          </cell>
          <cell r="F10324" t="str">
            <v>SEINFRA</v>
          </cell>
        </row>
        <row r="10325">
          <cell r="B10325" t="str">
            <v>C2495</v>
          </cell>
          <cell r="C10325" t="str">
            <v>TOMADA VOLTAMP - 60A (MACHO/FÊMEA)</v>
          </cell>
          <cell r="D10325" t="str">
            <v>UN</v>
          </cell>
          <cell r="E10325">
            <v>119.04</v>
          </cell>
          <cell r="F10325" t="str">
            <v>SEINFRA</v>
          </cell>
        </row>
        <row r="10326">
          <cell r="B10326" t="str">
            <v>LUMINÁRIAS INTERNAS / EXTERNAS / ACESSÓRIOS</v>
          </cell>
          <cell r="C10326">
            <v>0</v>
          </cell>
          <cell r="D10326">
            <v>0</v>
          </cell>
          <cell r="E10326">
            <v>28268.97</v>
          </cell>
          <cell r="F10326" t="str">
            <v>SEINFRA</v>
          </cell>
        </row>
        <row r="10327">
          <cell r="B10327" t="str">
            <v>C4371</v>
          </cell>
          <cell r="C10327" t="str">
            <v>ARANDELA BLINDADA</v>
          </cell>
          <cell r="D10327" t="str">
            <v>UN</v>
          </cell>
          <cell r="E10327">
            <v>205.5</v>
          </cell>
          <cell r="F10327" t="str">
            <v>SEINFRA</v>
          </cell>
        </row>
        <row r="10328">
          <cell r="B10328" t="str">
            <v>C4834</v>
          </cell>
          <cell r="C10328" t="str">
            <v>ARANDELA COM SOQUETE E-27, CORPO E GRADE FRONTAL DE PROTEÇÃO EM ALUMÍNIO, DIFUSOR EM VIDRO TRANSPARENTE COM UMA LÂMPADA ELETRÔNICA FLUORESCENTE COMPACTA DE 15W, COMPLETA</v>
          </cell>
          <cell r="D10328" t="str">
            <v>UN</v>
          </cell>
          <cell r="E10328">
            <v>86.37</v>
          </cell>
          <cell r="F10328" t="str">
            <v>SEINFRA</v>
          </cell>
        </row>
        <row r="10329">
          <cell r="B10329">
            <v>0</v>
          </cell>
          <cell r="C10329">
            <v>0</v>
          </cell>
          <cell r="D10329">
            <v>0</v>
          </cell>
          <cell r="E10329">
            <v>0</v>
          </cell>
          <cell r="F10329" t="str">
            <v>SEINFRA</v>
          </cell>
        </row>
        <row r="10330">
          <cell r="B10330" t="str">
            <v>C4828</v>
          </cell>
          <cell r="C10330" t="str">
            <v>ARANDELA DE SOBREPOR CORPO EM ALUMINIO, SOQUETE E-27, DIFUSOR EM VIDRO TEMPERADO FOSCO, COM DUAS LÂMPADAS ELETRÔNICAS COMPACTAS DE 20W COMPLETA</v>
          </cell>
          <cell r="D10330" t="str">
            <v>M2</v>
          </cell>
          <cell r="E10330">
            <v>75.010000000000005</v>
          </cell>
          <cell r="F10330" t="str">
            <v>SEINFRA</v>
          </cell>
        </row>
        <row r="10331">
          <cell r="B10331">
            <v>0</v>
          </cell>
          <cell r="C10331">
            <v>0</v>
          </cell>
          <cell r="D10331">
            <v>0</v>
          </cell>
          <cell r="E10331">
            <v>0</v>
          </cell>
          <cell r="F10331" t="str">
            <v>SEINFRA</v>
          </cell>
        </row>
        <row r="10332">
          <cell r="B10332" t="str">
            <v>C4948</v>
          </cell>
          <cell r="C10332" t="str">
            <v>ARANDELA DE SOBREPOR  CORPO EM ALUMINIO, SOQUETE E-27, DIFUSOR EM VIDRO TEMPERADO FOSCO, COM UMA LAMPADA ELETRÔNICA COMPACTA DE 20W COMPLETA</v>
          </cell>
          <cell r="D10332" t="str">
            <v>UN</v>
          </cell>
          <cell r="E10332">
            <v>68.61</v>
          </cell>
          <cell r="F10332" t="str">
            <v>SEINFRA</v>
          </cell>
        </row>
        <row r="10333">
          <cell r="B10333">
            <v>0</v>
          </cell>
          <cell r="C10333">
            <v>0</v>
          </cell>
          <cell r="D10333">
            <v>0</v>
          </cell>
          <cell r="E10333">
            <v>0</v>
          </cell>
          <cell r="F10333" t="str">
            <v>SEINFRA</v>
          </cell>
        </row>
        <row r="10334">
          <cell r="B10334" t="str">
            <v>C4105</v>
          </cell>
          <cell r="C10334" t="str">
            <v>ARANDELA PARA FLUORESCENTE COMPACTA 18W EM ALUMÍNIO ANODIZADO E PINTADO POR PROCESSO ELETROSTÁTICO COM UM VISOR EM VIDRO FOSCO</v>
          </cell>
          <cell r="D10334" t="str">
            <v>UN</v>
          </cell>
          <cell r="E10334">
            <v>176.79</v>
          </cell>
          <cell r="F10334" t="str">
            <v>SEINFRA</v>
          </cell>
        </row>
        <row r="10335">
          <cell r="B10335">
            <v>0</v>
          </cell>
          <cell r="C10335">
            <v>0</v>
          </cell>
          <cell r="D10335">
            <v>0</v>
          </cell>
          <cell r="E10335">
            <v>0</v>
          </cell>
          <cell r="F10335" t="str">
            <v>SEINFRA</v>
          </cell>
        </row>
        <row r="10336">
          <cell r="B10336" t="str">
            <v>C4106</v>
          </cell>
          <cell r="C10336" t="str">
            <v>ARANDELA PARA FLUORESCENTE COMPACTA 18W EM ALUMÍNIO ANODIZADO E PINTADO POR PROCESSO ELETROSTÁTICO COM DOIS VISORES EM VIDRO FOSCO</v>
          </cell>
          <cell r="D10336" t="str">
            <v>UN</v>
          </cell>
          <cell r="E10336">
            <v>202.68</v>
          </cell>
          <cell r="F10336" t="str">
            <v>SEINFRA</v>
          </cell>
        </row>
        <row r="10337">
          <cell r="B10337">
            <v>0</v>
          </cell>
          <cell r="C10337">
            <v>0</v>
          </cell>
          <cell r="D10337">
            <v>0</v>
          </cell>
          <cell r="E10337">
            <v>0</v>
          </cell>
          <cell r="F10337" t="str">
            <v>SEINFRA</v>
          </cell>
        </row>
        <row r="10338">
          <cell r="B10338" t="str">
            <v>C4107</v>
          </cell>
          <cell r="C10338" t="str">
            <v>ARANDELA PARA LÂMPADA INCANDESCENTE 60W EM ALUMÍNIO ANODIZADO E PINTADO POR PROCESSO ELETROSTÁTICO COM REFLETOR EM ALUMÍNIO ANODIZADO ALTO BRILHO</v>
          </cell>
          <cell r="D10338" t="str">
            <v>UN</v>
          </cell>
          <cell r="E10338">
            <v>128.08000000000001</v>
          </cell>
          <cell r="F10338" t="str">
            <v>SEINFRA</v>
          </cell>
        </row>
        <row r="10339">
          <cell r="B10339">
            <v>0</v>
          </cell>
          <cell r="C10339">
            <v>0</v>
          </cell>
          <cell r="D10339">
            <v>0</v>
          </cell>
          <cell r="E10339">
            <v>0</v>
          </cell>
          <cell r="F10339" t="str">
            <v>SEINFRA</v>
          </cell>
        </row>
        <row r="10340">
          <cell r="B10340" t="str">
            <v>C4801</v>
          </cell>
          <cell r="C10340" t="str">
            <v>BALIZADOR, CORPO DE ALUMÍNIO INJETADO, BORRACHA DE VEDAÇÃO, DIFUSOR EM VIDRO PRENSADO, GRADE FRONTAL DE PROTEÇÃO, COM LAMP. FL. COMPLETA 15W OU 18W</v>
          </cell>
          <cell r="D10340" t="str">
            <v>UN</v>
          </cell>
          <cell r="E10340">
            <v>85.26</v>
          </cell>
          <cell r="F10340" t="str">
            <v>SEINFRA</v>
          </cell>
        </row>
        <row r="10341">
          <cell r="B10341">
            <v>0</v>
          </cell>
          <cell r="C10341">
            <v>0</v>
          </cell>
          <cell r="D10341">
            <v>0</v>
          </cell>
          <cell r="E10341">
            <v>0</v>
          </cell>
          <cell r="F10341" t="str">
            <v>SEINFRA</v>
          </cell>
        </row>
        <row r="10342">
          <cell r="B10342" t="str">
            <v>C4807</v>
          </cell>
          <cell r="C10342" t="str">
            <v>BALIZADOR DE SOBREPOR TIPO TARTARUGA, CORPO EM ALUMÍNIO E GRADE DE PROTEÇÃO, PARA UMA LÂMPADA LED, SOQUETE E27, POTÊNCIA 7W FATOR DE POTÊNCIA MÍNIMO 0,92</v>
          </cell>
          <cell r="D10342" t="str">
            <v>UN</v>
          </cell>
          <cell r="E10342">
            <v>174.11</v>
          </cell>
          <cell r="F10342" t="str">
            <v>SEINFRA</v>
          </cell>
        </row>
        <row r="10343">
          <cell r="B10343">
            <v>0</v>
          </cell>
          <cell r="C10343">
            <v>0</v>
          </cell>
          <cell r="D10343">
            <v>0</v>
          </cell>
          <cell r="E10343">
            <v>0</v>
          </cell>
          <cell r="F10343" t="str">
            <v>SEINFRA</v>
          </cell>
        </row>
        <row r="10344">
          <cell r="B10344" t="str">
            <v>C4808</v>
          </cell>
          <cell r="C10344" t="str">
            <v>BALIZADOR DE SOBREPOR/EMBUTIR, CORPO EM ALUMÍNIO E GRADE DE PROTEÇÃO, PARA UMA LÂMPADA 9LED, SOQUETE E27, POTÊNCIA 1W FATOR DE POTÊNCIA MÍNIMO 0,93</v>
          </cell>
          <cell r="D10344" t="str">
            <v>UN</v>
          </cell>
          <cell r="E10344">
            <v>289.11</v>
          </cell>
          <cell r="F10344" t="str">
            <v>SEINFRA</v>
          </cell>
        </row>
        <row r="10345">
          <cell r="B10345">
            <v>0</v>
          </cell>
          <cell r="C10345">
            <v>0</v>
          </cell>
          <cell r="D10345">
            <v>0</v>
          </cell>
          <cell r="E10345">
            <v>0</v>
          </cell>
          <cell r="F10345" t="str">
            <v>SEINFRA</v>
          </cell>
        </row>
        <row r="10346">
          <cell r="B10346" t="str">
            <v>C3906</v>
          </cell>
          <cell r="C10346" t="str">
            <v>BASE METÁLICA INCL. TUBO GALVANIZADO 2" P/ LUMINÁRIA ELEVADA SN-05</v>
          </cell>
          <cell r="D10346" t="str">
            <v>UN</v>
          </cell>
          <cell r="E10346">
            <v>375.67</v>
          </cell>
          <cell r="F10346" t="str">
            <v>SEINFRA</v>
          </cell>
        </row>
        <row r="10347">
          <cell r="B10347" t="str">
            <v>C1029</v>
          </cell>
          <cell r="C10347" t="str">
            <v>CÉLULA FOTOELÉTRICA P/ LÂMPADA,  ATÉ 250W</v>
          </cell>
          <cell r="D10347" t="str">
            <v>UN</v>
          </cell>
          <cell r="E10347">
            <v>52.47</v>
          </cell>
          <cell r="F10347" t="str">
            <v>SEINFRA</v>
          </cell>
        </row>
        <row r="10348">
          <cell r="B10348" t="str">
            <v>C1030</v>
          </cell>
          <cell r="C10348" t="str">
            <v>CÉLULA FOTOELÉTRICA P/ LÂMPADA, ATÉ 1000W</v>
          </cell>
          <cell r="D10348" t="str">
            <v>UN</v>
          </cell>
          <cell r="E10348">
            <v>52.47</v>
          </cell>
          <cell r="F10348" t="str">
            <v>SEINFRA</v>
          </cell>
        </row>
        <row r="10349">
          <cell r="B10349" t="str">
            <v>C4104</v>
          </cell>
          <cell r="C10349" t="str">
            <v>CLARABÓIA ARTIFICIAL 60X200CM COM DIFUSOR APOIADO NO FORRO E LUMINÁRIA MAIS REATOR ELETRÔNICO APLICADOS NA LAJE PARA 2 FLUORESCENTES 32W COR QUENTE</v>
          </cell>
          <cell r="D10349" t="str">
            <v>UN</v>
          </cell>
          <cell r="E10349">
            <v>142.21</v>
          </cell>
          <cell r="F10349" t="str">
            <v>SEINFRA</v>
          </cell>
        </row>
        <row r="10350">
          <cell r="B10350">
            <v>0</v>
          </cell>
          <cell r="C10350">
            <v>0</v>
          </cell>
          <cell r="D10350">
            <v>0</v>
          </cell>
          <cell r="E10350">
            <v>0</v>
          </cell>
          <cell r="F10350" t="str">
            <v>SEINFRA</v>
          </cell>
        </row>
        <row r="10351">
          <cell r="B10351" t="str">
            <v>C3915</v>
          </cell>
          <cell r="C10351" t="str">
            <v>GLOBO PRISMÁTICO AZUL PARA LUMINÁRIA SN-05 (45W)</v>
          </cell>
          <cell r="D10351" t="str">
            <v>UN</v>
          </cell>
          <cell r="E10351">
            <v>313.02</v>
          </cell>
          <cell r="F10351" t="str">
            <v>SEINFRA</v>
          </cell>
        </row>
        <row r="10352">
          <cell r="B10352" t="str">
            <v>C3917</v>
          </cell>
          <cell r="C10352" t="str">
            <v>GLOBO PRISMÁTICO CLARO / ÂMBAR P/ LUMINÁRIA SN-05 (30W)</v>
          </cell>
          <cell r="D10352" t="str">
            <v>UN</v>
          </cell>
          <cell r="E10352">
            <v>406.72</v>
          </cell>
          <cell r="F10352" t="str">
            <v>SEINFRA</v>
          </cell>
        </row>
        <row r="10353">
          <cell r="B10353" t="str">
            <v>C3916</v>
          </cell>
          <cell r="C10353" t="str">
            <v>GLOBO PRISMÁTICO CLARO PARA LUMINÁRIA SN-05 (30W)</v>
          </cell>
          <cell r="D10353" t="str">
            <v>UN</v>
          </cell>
          <cell r="E10353">
            <v>253.72</v>
          </cell>
          <cell r="F10353" t="str">
            <v>SEINFRA</v>
          </cell>
        </row>
        <row r="10354">
          <cell r="B10354" t="str">
            <v>C3918</v>
          </cell>
          <cell r="C10354" t="str">
            <v>LÂMPADA 30W-6.6A, BASE MÉDIUM PREFOCUS</v>
          </cell>
          <cell r="D10354" t="str">
            <v>UN</v>
          </cell>
          <cell r="E10354">
            <v>131.41999999999999</v>
          </cell>
          <cell r="F10354" t="str">
            <v>SEINFRA</v>
          </cell>
        </row>
        <row r="10355">
          <cell r="B10355" t="str">
            <v>C3919</v>
          </cell>
          <cell r="C10355" t="str">
            <v>LÂMPADA 45W-6.6A, BASE MÉDIUM PREFOCUS</v>
          </cell>
          <cell r="D10355" t="str">
            <v>UN</v>
          </cell>
          <cell r="E10355">
            <v>131.41999999999999</v>
          </cell>
          <cell r="F10355" t="str">
            <v>SEINFRA</v>
          </cell>
        </row>
        <row r="10356">
          <cell r="B10356" t="str">
            <v>C4103</v>
          </cell>
          <cell r="C10356" t="str">
            <v>LÂMPADA FLUORESCENTE 32W/3000K MAIS REATOR ELETRÔNICO FIXADOS SOBRE SANCA</v>
          </cell>
          <cell r="D10356" t="str">
            <v>UN</v>
          </cell>
          <cell r="E10356">
            <v>50.77</v>
          </cell>
          <cell r="F10356" t="str">
            <v>SEINFRA</v>
          </cell>
        </row>
        <row r="10357">
          <cell r="B10357">
            <v>0</v>
          </cell>
          <cell r="C10357">
            <v>0</v>
          </cell>
          <cell r="D10357">
            <v>0</v>
          </cell>
          <cell r="E10357">
            <v>0</v>
          </cell>
          <cell r="F10357" t="str">
            <v>SEINFRA</v>
          </cell>
        </row>
        <row r="10358">
          <cell r="B10358" t="str">
            <v>C1765</v>
          </cell>
          <cell r="C10358" t="str">
            <v>LÂMPADA FLUORESCENTE DE 16W OU 20W (SUBSTITUIÇÃO)</v>
          </cell>
          <cell r="D10358" t="str">
            <v>UN</v>
          </cell>
          <cell r="E10358">
            <v>14.02</v>
          </cell>
          <cell r="F10358" t="str">
            <v>SEINFRA</v>
          </cell>
        </row>
        <row r="10359">
          <cell r="B10359" t="str">
            <v>C1766</v>
          </cell>
          <cell r="C10359" t="str">
            <v>LÂMPADA FLUORESCENTE DE 32W OU 40W (SUBSTITUIÇÃO)</v>
          </cell>
          <cell r="D10359" t="str">
            <v>UN</v>
          </cell>
          <cell r="E10359">
            <v>14.02</v>
          </cell>
          <cell r="F10359" t="str">
            <v>SEINFRA</v>
          </cell>
        </row>
        <row r="10360">
          <cell r="B10360" t="str">
            <v>C1767</v>
          </cell>
          <cell r="C10360" t="str">
            <v>LÂMPADA FLUORESCENTE, TIPO PL, ATE 13W (SUBSTITUIÇÃO)</v>
          </cell>
          <cell r="D10360" t="str">
            <v>UN</v>
          </cell>
          <cell r="E10360">
            <v>16.97</v>
          </cell>
          <cell r="F10360" t="str">
            <v>SEINFRA</v>
          </cell>
        </row>
        <row r="10361">
          <cell r="B10361" t="str">
            <v>C1769</v>
          </cell>
          <cell r="C10361" t="str">
            <v>LÂMPADA INCANDESCENTE  ATE 150W (SUBSTITUIÇÃO)</v>
          </cell>
          <cell r="D10361" t="str">
            <v>UN</v>
          </cell>
          <cell r="E10361">
            <v>7.42</v>
          </cell>
          <cell r="F10361" t="str">
            <v>SEINFRA</v>
          </cell>
        </row>
        <row r="10362">
          <cell r="B10362" t="str">
            <v>C1763</v>
          </cell>
          <cell r="C10362" t="str">
            <v>LÂMPADA  MISTA DE 160  A 500W  (SUBSTITUIÇÃO)</v>
          </cell>
          <cell r="D10362" t="str">
            <v>UN</v>
          </cell>
          <cell r="E10362">
            <v>62.26</v>
          </cell>
          <cell r="F10362" t="str">
            <v>SEINFRA</v>
          </cell>
        </row>
        <row r="10363">
          <cell r="B10363" t="str">
            <v>C1771</v>
          </cell>
          <cell r="C10363" t="str">
            <v>LÂMPADA VAPOR DE MERCÚRIO ATE 250W  (SUBSTITUIÇÃO)</v>
          </cell>
          <cell r="D10363" t="str">
            <v>UN</v>
          </cell>
          <cell r="E10363">
            <v>41.38</v>
          </cell>
          <cell r="F10363" t="str">
            <v>SEINFRA</v>
          </cell>
        </row>
        <row r="10364">
          <cell r="B10364" t="str">
            <v>C1773</v>
          </cell>
          <cell r="C10364" t="str">
            <v>LÂMPADA VAPOR DE MERCÚRIO ATÉ 400W (SUBSTITUIÇÃO)</v>
          </cell>
          <cell r="D10364" t="str">
            <v>UN</v>
          </cell>
          <cell r="E10364">
            <v>54.49</v>
          </cell>
          <cell r="F10364" t="str">
            <v>SEINFRA</v>
          </cell>
        </row>
        <row r="10365">
          <cell r="B10365" t="str">
            <v>C1772</v>
          </cell>
          <cell r="C10365" t="str">
            <v>LÂMPADA VAPOR DE MERCÚRIO ATE 400W (SUBSTITUIÇÃO)</v>
          </cell>
          <cell r="D10365" t="str">
            <v>UN</v>
          </cell>
          <cell r="E10365">
            <v>54.49</v>
          </cell>
          <cell r="F10365" t="str">
            <v>SEINFRA</v>
          </cell>
        </row>
        <row r="10366">
          <cell r="B10366" t="str">
            <v>C1776</v>
          </cell>
          <cell r="C10366" t="str">
            <v>LÂMPADA VAPOR DE SÓDIO ATE 70W  (SUBSTITUIÇÃO)</v>
          </cell>
          <cell r="D10366" t="str">
            <v>UN</v>
          </cell>
          <cell r="E10366">
            <v>36.32</v>
          </cell>
          <cell r="F10366" t="str">
            <v>SEINFRA</v>
          </cell>
        </row>
        <row r="10367">
          <cell r="B10367" t="str">
            <v>C1774</v>
          </cell>
          <cell r="C10367" t="str">
            <v>LÂMPADA VAPOR DE SÓDIO ATE 250W  (SUBSTITUIÇÃO)</v>
          </cell>
          <cell r="D10367" t="str">
            <v>UN</v>
          </cell>
          <cell r="E10367">
            <v>49.72</v>
          </cell>
          <cell r="F10367" t="str">
            <v>SEINFRA</v>
          </cell>
        </row>
        <row r="10368">
          <cell r="B10368" t="str">
            <v>C1775</v>
          </cell>
          <cell r="C10368" t="str">
            <v>LÂMPADA VAPOR DE SÓDIO ATE 400W (SUBSTITUIÇÃO)</v>
          </cell>
          <cell r="D10368" t="str">
            <v>UN</v>
          </cell>
          <cell r="E10368">
            <v>54.82</v>
          </cell>
          <cell r="F10368" t="str">
            <v>SEINFRA</v>
          </cell>
        </row>
        <row r="10369">
          <cell r="B10369" t="str">
            <v>C1777</v>
          </cell>
          <cell r="C10369" t="str">
            <v>LÂMPADA VAPOR METÁLICO ATE 1000W (SUBSTITUIÇÃO)</v>
          </cell>
          <cell r="D10369" t="str">
            <v>UN</v>
          </cell>
          <cell r="E10369">
            <v>411.69</v>
          </cell>
          <cell r="F10369" t="str">
            <v>SEINFRA</v>
          </cell>
        </row>
        <row r="10370">
          <cell r="B10370" t="str">
            <v>C1778</v>
          </cell>
          <cell r="C10370" t="str">
            <v>LÂMPADA VAPOR METÁLICO ATE 2000W (SUBSTITUIÇÃO)</v>
          </cell>
          <cell r="D10370" t="str">
            <v>UN</v>
          </cell>
          <cell r="E10370">
            <v>442.46</v>
          </cell>
          <cell r="F10370" t="str">
            <v>SEINFRA</v>
          </cell>
        </row>
        <row r="10371">
          <cell r="B10371" t="str">
            <v>C4111</v>
          </cell>
          <cell r="C10371" t="str">
            <v>LUMINÁRIA APLICADA NAS LATERAIS DAS PAREDES EXPOSITORAS EM CHAPA DE AÇO PINTADA COM REFLETOR DE ALUMÍNIO ANODIZADO ALTO BRILHO E DIFUSOR EM VIDRO TRANSPARENTE TEMPERADO COM PONTO DE LUZ DE 300W A 2M DO PISO</v>
          </cell>
          <cell r="D10371" t="str">
            <v>UN</v>
          </cell>
          <cell r="E10371">
            <v>295.54000000000002</v>
          </cell>
          <cell r="F10371" t="str">
            <v>SEINFRA</v>
          </cell>
        </row>
        <row r="10372">
          <cell r="B10372">
            <v>0</v>
          </cell>
          <cell r="C10372">
            <v>0</v>
          </cell>
          <cell r="D10372">
            <v>0</v>
          </cell>
          <cell r="E10372">
            <v>0</v>
          </cell>
          <cell r="F10372" t="str">
            <v>SEINFRA</v>
          </cell>
        </row>
        <row r="10373">
          <cell r="B10373" t="str">
            <v>C4945</v>
          </cell>
          <cell r="C10373" t="str">
            <v>LUMINÁRIA CILÍNDRICA DE SOBREPOR COM SOQUETE E-27, ANEL DE ARREMATE EM ALUMÍNIO ANODIZADO E PINTADO POR PROCESSO ELETROSTÁTICO, COM REFLETOR EM ALUMÍNIO ANODIZADO ALTO BRILHO, CONTROLE ANTIOFUSCAMENTO E LÂMPADA FLUORESCENTE ELETRÔNICA COMPACTA 1 X 15W - COMPLETA</v>
          </cell>
          <cell r="D10373" t="str">
            <v>UN</v>
          </cell>
          <cell r="E10373">
            <v>74.790000000000006</v>
          </cell>
          <cell r="F10373" t="str">
            <v>SEINFRA</v>
          </cell>
        </row>
        <row r="10374">
          <cell r="B10374">
            <v>0</v>
          </cell>
          <cell r="C10374">
            <v>0</v>
          </cell>
          <cell r="D10374">
            <v>0</v>
          </cell>
          <cell r="E10374">
            <v>0</v>
          </cell>
          <cell r="F10374" t="str">
            <v>SEINFRA</v>
          </cell>
        </row>
        <row r="10375">
          <cell r="B10375" t="str">
            <v>C4944</v>
          </cell>
          <cell r="C10375" t="str">
            <v>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v>
          </cell>
          <cell r="D10375" t="str">
            <v>UN</v>
          </cell>
          <cell r="E10375">
            <v>85.79</v>
          </cell>
          <cell r="F10375" t="str">
            <v>SEINFRA</v>
          </cell>
        </row>
        <row r="10376">
          <cell r="B10376">
            <v>0</v>
          </cell>
          <cell r="C10376">
            <v>0</v>
          </cell>
          <cell r="D10376">
            <v>0</v>
          </cell>
          <cell r="E10376">
            <v>0</v>
          </cell>
          <cell r="F10376" t="str">
            <v>SEINFRA</v>
          </cell>
        </row>
        <row r="10377">
          <cell r="B10377" t="str">
            <v>C1650</v>
          </cell>
          <cell r="C10377" t="str">
            <v>LUMINÁRIA C/LÂMPADA INCANDESCENTE, A PROVA DE TEMPO, VAPOR, ETC.</v>
          </cell>
          <cell r="D10377" t="str">
            <v>UN</v>
          </cell>
          <cell r="E10377">
            <v>69.819999999999993</v>
          </cell>
          <cell r="F10377" t="str">
            <v>SEINFRA</v>
          </cell>
        </row>
        <row r="10378">
          <cell r="B10378" t="str">
            <v>C1652</v>
          </cell>
          <cell r="C10378" t="str">
            <v>LUMINÁRIA COMPLETA, EMBUTIDA EM LAJE P/ PRESÍDIO</v>
          </cell>
          <cell r="D10378" t="str">
            <v>UN</v>
          </cell>
          <cell r="E10378">
            <v>151.61000000000001</v>
          </cell>
          <cell r="F10378" t="str">
            <v>SEINFRA</v>
          </cell>
        </row>
        <row r="10379">
          <cell r="B10379" t="str">
            <v>C1653</v>
          </cell>
          <cell r="C10379" t="str">
            <v>LUMINÁRIA DE ADVERTENCIA - INTERNA/EXTERNA</v>
          </cell>
          <cell r="D10379" t="str">
            <v>UN</v>
          </cell>
          <cell r="E10379">
            <v>77.91</v>
          </cell>
          <cell r="F10379" t="str">
            <v>SEINFRA</v>
          </cell>
        </row>
        <row r="10380">
          <cell r="B10380" t="str">
            <v>C3627</v>
          </cell>
          <cell r="C10380" t="str">
            <v>LUMINÁRIA DE ALTO RENDIMENTO, CORPO EM ALUMÍNIO FUNDIDO P/ LÂMPADAS VAPOR DE SÓDIO 400W</v>
          </cell>
          <cell r="D10380" t="str">
            <v>UN</v>
          </cell>
          <cell r="E10380">
            <v>582.26</v>
          </cell>
          <cell r="F10380" t="str">
            <v>SEINFRA</v>
          </cell>
        </row>
        <row r="10381">
          <cell r="B10381">
            <v>0</v>
          </cell>
          <cell r="C10381">
            <v>0</v>
          </cell>
          <cell r="D10381">
            <v>0</v>
          </cell>
          <cell r="E10381">
            <v>0</v>
          </cell>
          <cell r="F10381" t="str">
            <v>SEINFRA</v>
          </cell>
        </row>
        <row r="10382">
          <cell r="B10382" t="str">
            <v>C4109</v>
          </cell>
          <cell r="C10382" t="str">
            <v>LUMINÁRIA DE APLICAR EM CHAPA DE AÇO TRATADA E PINTADA EM EPÓXI BRANCO COM REFLETOR PARABÓLICO EM CHAPA DE ALUMÍNIO ANODIZADO ALTO BRILHO PARA LÂMPADA FLUORESCENTE 1X32W COR QUENTE MAIS REATOR AFP-PR</v>
          </cell>
          <cell r="D10382" t="str">
            <v>UN</v>
          </cell>
          <cell r="E10382">
            <v>158.51</v>
          </cell>
          <cell r="F10382" t="str">
            <v>SEINFRA</v>
          </cell>
        </row>
        <row r="10383">
          <cell r="B10383">
            <v>0</v>
          </cell>
          <cell r="C10383">
            <v>0</v>
          </cell>
          <cell r="D10383">
            <v>0</v>
          </cell>
          <cell r="E10383">
            <v>0</v>
          </cell>
          <cell r="F10383" t="str">
            <v>SEINFRA</v>
          </cell>
        </row>
        <row r="10384">
          <cell r="B10384" t="str">
            <v>C4100</v>
          </cell>
          <cell r="C10384" t="str">
            <v>LUMINÁRIA DE EMBUTIR CILÍNDRICA COM ANEL DE ARREMATE EM ALUMÍNIO ANODIZADO E PINTADO POR PROCESSO ELETROSTÁTICO COM REFLETOR EM ALUMÍNIO ANODIZADO ALTO BRILHO COM CONTROLE ANTIOFUSCAMENTO PARA LÂMPADA FLUORESCENTE COMPACTA DE 23W</v>
          </cell>
          <cell r="D10384" t="str">
            <v>UN</v>
          </cell>
          <cell r="E10384">
            <v>151.66999999999999</v>
          </cell>
          <cell r="F10384" t="str">
            <v>SEINFRA</v>
          </cell>
        </row>
        <row r="10385">
          <cell r="B10385">
            <v>0</v>
          </cell>
          <cell r="C10385">
            <v>0</v>
          </cell>
          <cell r="D10385">
            <v>0</v>
          </cell>
          <cell r="E10385">
            <v>0</v>
          </cell>
          <cell r="F10385" t="str">
            <v>SEINFRA</v>
          </cell>
        </row>
        <row r="10386">
          <cell r="B10386" t="str">
            <v>C4811</v>
          </cell>
          <cell r="C10386" t="str">
            <v>LUMINÁRIA DE EMBUTIR CILÍNDRICA COM CORPO EM CHAPA DE AÇO FOSFATIZADA E PINTADA ELETROSTATICAMENTE E REFLETOR REPUXADO EM ALUMÍNIO ANODIZADO, COM VIDRO JATEADO CENTRAL, PARA UMA LÂMPADA FLUORESCENTE COMPACTA 20W, COMPLETA</v>
          </cell>
          <cell r="D10386" t="str">
            <v>UN</v>
          </cell>
          <cell r="E10386">
            <v>114.74</v>
          </cell>
          <cell r="F10386" t="str">
            <v>SEINFRA</v>
          </cell>
        </row>
        <row r="10387">
          <cell r="B10387">
            <v>0</v>
          </cell>
          <cell r="C10387">
            <v>0</v>
          </cell>
          <cell r="D10387">
            <v>0</v>
          </cell>
          <cell r="E10387">
            <v>0</v>
          </cell>
          <cell r="F10387" t="str">
            <v>SEINFRA</v>
          </cell>
        </row>
        <row r="10388">
          <cell r="B10388" t="str">
            <v>C4799</v>
          </cell>
          <cell r="C10388" t="str">
            <v>LUMINÁRIA DE EMBUTIR CILÍNDRICA COM CORPO EM CHAPA DE AÇO FOSFATIZADA E PINTADA ELETROSTATICAMENTE E REFLETOR REPUXADO EM ALUMÍNIO ANODIZADO, COM VIDRO JATEADO CENTRAL PARA DUAS LÂMPADAS FLUORESCENTES COMPACTAS 20W, COMPLETA</v>
          </cell>
          <cell r="D10388" t="str">
            <v>UN</v>
          </cell>
          <cell r="E10388">
            <v>142.75</v>
          </cell>
          <cell r="F10388" t="str">
            <v>SEINFRA</v>
          </cell>
        </row>
        <row r="10389">
          <cell r="B10389">
            <v>0</v>
          </cell>
          <cell r="C10389">
            <v>0</v>
          </cell>
          <cell r="D10389">
            <v>0</v>
          </cell>
          <cell r="E10389">
            <v>0</v>
          </cell>
          <cell r="F10389" t="str">
            <v>SEINFRA</v>
          </cell>
        </row>
        <row r="10390">
          <cell r="B10390" t="str">
            <v>C4101</v>
          </cell>
          <cell r="C10390" t="str">
            <v>LUMINÁRIA DE EMBUTIR COM ANEL DE ARREMATE EM ALUMÍNIO ANODIZADO E PINTADO POR PROCESSO ELETROSTÁTICO COM REFLETOR EM ALUMÍNIO ANODIZADO ALTO BRILHO COM CONTROLE ANTIOFUSCAMENTO PARA LÂMPADA FLUORESCENTE COMPACTA DE 26W</v>
          </cell>
          <cell r="D10390" t="str">
            <v>UN</v>
          </cell>
          <cell r="E10390">
            <v>151.66999999999999</v>
          </cell>
          <cell r="F10390" t="str">
            <v>SEINFRA</v>
          </cell>
        </row>
        <row r="10391">
          <cell r="B10391">
            <v>0</v>
          </cell>
          <cell r="C10391">
            <v>0</v>
          </cell>
          <cell r="D10391">
            <v>0</v>
          </cell>
          <cell r="E10391">
            <v>0</v>
          </cell>
          <cell r="F10391" t="str">
            <v>SEINFRA</v>
          </cell>
        </row>
        <row r="10392">
          <cell r="B10392" t="str">
            <v>C4102</v>
          </cell>
          <cell r="C10392" t="str">
            <v>LUMINÁRIA DE EMBUTIR COM ANEL DE ARREMATE EM ALUMÍNIO ANODIZADO E PINTADO POR PROCESSO ELETROSTÁTICO PARA LÂMPADA DICRÓICA DE 50W</v>
          </cell>
          <cell r="D10392" t="str">
            <v>UN</v>
          </cell>
          <cell r="E10392">
            <v>116.09</v>
          </cell>
          <cell r="F10392" t="str">
            <v>SEINFRA</v>
          </cell>
        </row>
        <row r="10393">
          <cell r="B10393">
            <v>0</v>
          </cell>
          <cell r="C10393">
            <v>0</v>
          </cell>
          <cell r="D10393">
            <v>0</v>
          </cell>
          <cell r="E10393">
            <v>0</v>
          </cell>
          <cell r="F10393" t="str">
            <v>SEINFRA</v>
          </cell>
        </row>
        <row r="10394">
          <cell r="B10394" t="str">
            <v>C4943</v>
          </cell>
          <cell r="C10394" t="str">
            <v>LUMINÁRIA DE EMBUTIR COM CORPO EM CHAPA DE AÇO FOSFATIZADA E PINTADA ELETROSTATICAMENTE, COM REFLETOR E ALETAS PARABÓLICAS EM ALUMÍNIO ANODIZADO, COM 04 LÂMPADAS FLUORESCENTES TUBULARES DE 16W, MONTADA C/02 REATORES ELETRÔNICOS DUPLOS 2X16W - COMPLETA</v>
          </cell>
          <cell r="D10394" t="str">
            <v>UN</v>
          </cell>
          <cell r="E10394">
            <v>200.59</v>
          </cell>
          <cell r="F10394" t="str">
            <v>SEINFRA</v>
          </cell>
        </row>
        <row r="10395">
          <cell r="B10395">
            <v>0</v>
          </cell>
          <cell r="C10395">
            <v>0</v>
          </cell>
          <cell r="D10395">
            <v>0</v>
          </cell>
          <cell r="E10395">
            <v>0</v>
          </cell>
          <cell r="F10395" t="str">
            <v>SEINFRA</v>
          </cell>
        </row>
        <row r="10396">
          <cell r="B10396" t="str">
            <v>C4797</v>
          </cell>
          <cell r="C10396" t="str">
            <v>LUMINÁRIA DE EMBUTIR COM 2 LAMPADAS T8 DE 16W ALETAS PLANAS EM CHAPA DE AÇO PINTADA ELETROSTATICAMENTE REFLETOR EM ALUMÍNIO COMPLETA</v>
          </cell>
          <cell r="D10396" t="str">
            <v>UN</v>
          </cell>
          <cell r="E10396">
            <v>155.88</v>
          </cell>
          <cell r="F10396" t="str">
            <v>SEINFRA</v>
          </cell>
        </row>
        <row r="10397">
          <cell r="B10397">
            <v>0</v>
          </cell>
          <cell r="C10397">
            <v>0</v>
          </cell>
          <cell r="D10397">
            <v>0</v>
          </cell>
          <cell r="E10397">
            <v>0</v>
          </cell>
          <cell r="F10397" t="str">
            <v>SEINFRA</v>
          </cell>
        </row>
        <row r="10398">
          <cell r="B10398" t="str">
            <v>C4540</v>
          </cell>
          <cell r="C10398" t="str">
            <v>LUMINÁRIA DE EMBUTIR CORPO E GRADE DE PROTEÇÃO EM LIGA DE ALUMÍNIO FUNDIDO, REFLETOR EM CHAPA DE ALUMÍNIO ANODIZADO</v>
          </cell>
          <cell r="D10398" t="str">
            <v>UN</v>
          </cell>
          <cell r="E10398">
            <v>133.69</v>
          </cell>
          <cell r="F10398" t="str">
            <v>SEINFRA</v>
          </cell>
        </row>
        <row r="10399">
          <cell r="B10399">
            <v>0</v>
          </cell>
          <cell r="C10399">
            <v>0</v>
          </cell>
          <cell r="D10399">
            <v>0</v>
          </cell>
          <cell r="E10399">
            <v>0</v>
          </cell>
          <cell r="F10399" t="str">
            <v>SEINFRA</v>
          </cell>
        </row>
        <row r="10400">
          <cell r="B10400" t="str">
            <v>C4809</v>
          </cell>
          <cell r="C10400" t="str">
            <v>LUMINÁRIA DE EMBUTIR, EM LED, CORPO EM ALUMÍNIO E REFLETOR EM ALUMÍNIO ANODIZADO DE ALTO BRILHO, POTÊNCIA MINIMA 40W E MAXIMA DE 50W</v>
          </cell>
          <cell r="D10400" t="str">
            <v>UN</v>
          </cell>
          <cell r="E10400">
            <v>416.89</v>
          </cell>
          <cell r="F10400" t="str">
            <v>SEINFRA</v>
          </cell>
        </row>
        <row r="10401">
          <cell r="B10401">
            <v>0</v>
          </cell>
          <cell r="C10401">
            <v>0</v>
          </cell>
          <cell r="D10401">
            <v>0</v>
          </cell>
          <cell r="E10401">
            <v>0</v>
          </cell>
          <cell r="F10401" t="str">
            <v>SEINFRA</v>
          </cell>
        </row>
        <row r="10402">
          <cell r="B10402" t="str">
            <v>C4433</v>
          </cell>
          <cell r="C10402" t="str">
            <v>LUMINÁRIA DE EMBUTIR EM TETO, CIRCULAR, CORPO EM ALUMÍNIO ANODIZADO COM LÂMPADA HQI DE 70W</v>
          </cell>
          <cell r="D10402" t="str">
            <v>UN</v>
          </cell>
          <cell r="E10402">
            <v>154.35</v>
          </cell>
          <cell r="F10402" t="str">
            <v>SEINFRA</v>
          </cell>
        </row>
        <row r="10403">
          <cell r="B10403">
            <v>0</v>
          </cell>
          <cell r="C10403">
            <v>0</v>
          </cell>
          <cell r="D10403">
            <v>0</v>
          </cell>
          <cell r="E10403">
            <v>0</v>
          </cell>
          <cell r="F10403" t="str">
            <v>SEINFRA</v>
          </cell>
        </row>
        <row r="10404">
          <cell r="B10404" t="str">
            <v>C4795</v>
          </cell>
          <cell r="C10404" t="str">
            <v>LUMINÁRIA DE EMBUTIR PARA QUATRO LÂMPADAS FLUORESCENTES TUBULARES T8 DE 16W, CORPO E ALETAS PLANAS EM CHAPA DE AÇO TRATADA E PINTADA, COM ACABAMENTO EM PINTURA NA COR BRANCA, REFLETOR EM ALUMÍNIO ANODIZADO, REATOR ELETRÔNICO 2X(2X16W), FATOR DE POTÊNCIA 0,98, COMPLETA</v>
          </cell>
          <cell r="D10404" t="str">
            <v>UN</v>
          </cell>
          <cell r="E10404">
            <v>249.64</v>
          </cell>
          <cell r="F10404" t="str">
            <v>SEINFRA</v>
          </cell>
        </row>
        <row r="10405">
          <cell r="B10405">
            <v>0</v>
          </cell>
          <cell r="C10405">
            <v>0</v>
          </cell>
          <cell r="D10405">
            <v>0</v>
          </cell>
          <cell r="E10405">
            <v>0</v>
          </cell>
          <cell r="F10405" t="str">
            <v>SEINFRA</v>
          </cell>
        </row>
        <row r="10406">
          <cell r="B10406" t="str">
            <v>C4796</v>
          </cell>
          <cell r="C10406" t="str">
            <v>LUMINÁRIA DE EMBUTIR PARA QUATRO LÂMPADAS FLUORESCENTES TUBULARES T8 DE 16W, CORPO EM CHAPA DE AÇO TRATADA E PINTADA NA COR BRANCA, REFLETOR COM ACABAMENTO ESPECULAR DE ALTO BRILHO, REATOR ELETRÔNICO 2X(2X16)W, FATOR DE POTÊNCIA 0,98, COMPLETA</v>
          </cell>
          <cell r="D10406" t="str">
            <v>UN</v>
          </cell>
          <cell r="E10406">
            <v>242.89</v>
          </cell>
          <cell r="F10406" t="str">
            <v>SEINFRA</v>
          </cell>
        </row>
        <row r="10407">
          <cell r="B10407">
            <v>0</v>
          </cell>
          <cell r="C10407">
            <v>0</v>
          </cell>
          <cell r="D10407">
            <v>0</v>
          </cell>
          <cell r="E10407">
            <v>0</v>
          </cell>
          <cell r="F10407" t="str">
            <v>SEINFRA</v>
          </cell>
        </row>
        <row r="10408">
          <cell r="B10408" t="str">
            <v>C4394</v>
          </cell>
          <cell r="C10408" t="str">
            <v>LUMINÁRIA DE EMERGÊNCIA</v>
          </cell>
          <cell r="D10408" t="str">
            <v>UN</v>
          </cell>
          <cell r="E10408">
            <v>268.42</v>
          </cell>
          <cell r="F10408" t="str">
            <v>SEINFRA</v>
          </cell>
        </row>
        <row r="10409">
          <cell r="B10409" t="str">
            <v>C4412</v>
          </cell>
          <cell r="C10409" t="str">
            <v>LUMINÁRIA DE PISO MÓVEL, CORPO EM ALUMÍNIO, REFLETOR EM ALUMÍNIO ANODIZADO COM PROTETOR DE VIDRO EM GRADE DE ALUMÍNIO</v>
          </cell>
          <cell r="D10409" t="str">
            <v>UN</v>
          </cell>
          <cell r="E10409">
            <v>171.54</v>
          </cell>
          <cell r="F10409" t="str">
            <v>SEINFRA</v>
          </cell>
        </row>
        <row r="10410">
          <cell r="B10410">
            <v>0</v>
          </cell>
          <cell r="C10410">
            <v>0</v>
          </cell>
          <cell r="D10410">
            <v>0</v>
          </cell>
          <cell r="E10410">
            <v>0</v>
          </cell>
          <cell r="F10410" t="str">
            <v>SEINFRA</v>
          </cell>
        </row>
        <row r="10411">
          <cell r="B10411" t="str">
            <v>C4798</v>
          </cell>
          <cell r="C10411" t="str">
            <v>LUMINÁRIA DE SOBREPOR  COM CORPO EM CHAPA DE AÇO TRATADA E PINTADA NA COR BRANCA, REFLETOR C/ ACABAMENTO ESPECULAR DE ALTO BRILHO, P/ DUAS LÃMPADAS FLUORESCENTES TUBULARES T8 DE 16W, REATOR ELETRÔNICO P/2X16W, FP DO CJ. 33W E FATOR DE POTÊNCIA 0,98, COMPLETA</v>
          </cell>
          <cell r="D10411" t="str">
            <v>UN</v>
          </cell>
          <cell r="E10411">
            <v>108.39</v>
          </cell>
          <cell r="F10411" t="str">
            <v>SEINFRA</v>
          </cell>
        </row>
        <row r="10412">
          <cell r="B10412">
            <v>0</v>
          </cell>
          <cell r="C10412">
            <v>0</v>
          </cell>
          <cell r="D10412">
            <v>0</v>
          </cell>
          <cell r="E10412">
            <v>0</v>
          </cell>
          <cell r="F10412" t="str">
            <v>SEINFRA</v>
          </cell>
        </row>
        <row r="10413">
          <cell r="B10413" t="str">
            <v>C4802</v>
          </cell>
          <cell r="C10413" t="str">
            <v>LUMINÁRIA DE SOBREPOR/EMBUTIR RETANGULAR EM PA(POLYAMIDE) COM REFLETOR EM PMMA OPTICO PARA 2 LED'S TUBULARES T5 DE 20W, TONALIDADE 5000K, COR BRANCA, GRAU DE PROTEÇÃO IP20 E 1 LED DRIVER - COMPLETA</v>
          </cell>
          <cell r="D10413" t="str">
            <v>UN</v>
          </cell>
          <cell r="E10413">
            <v>483.89</v>
          </cell>
          <cell r="F10413" t="str">
            <v>SEINFRA</v>
          </cell>
        </row>
        <row r="10414">
          <cell r="B10414">
            <v>0</v>
          </cell>
          <cell r="C10414">
            <v>0</v>
          </cell>
          <cell r="D10414">
            <v>0</v>
          </cell>
          <cell r="E10414">
            <v>0</v>
          </cell>
          <cell r="F10414" t="str">
            <v>SEINFRA</v>
          </cell>
        </row>
        <row r="10415">
          <cell r="B10415" t="str">
            <v>C4800</v>
          </cell>
          <cell r="C10415" t="str">
            <v>LUMINÁRIA DE SOBREPOR CILÍNDRICA COM CORPO EM CHAPA DE AÇO FOSFATIZADA E PINTADA ELETROSTATICAMENTE E REFLETOR REPUXADO EM ALUMÍNIO ANODIZADO, COM VIDRO JATEADO CENTRAL PARA DUAS LÂMPADAS FLUORESCENTES COMPACTAS 20W, COMPLETA</v>
          </cell>
          <cell r="D10415" t="str">
            <v>UN</v>
          </cell>
          <cell r="E10415">
            <v>110.62</v>
          </cell>
          <cell r="F10415" t="str">
            <v>SEINFRA</v>
          </cell>
        </row>
        <row r="10416">
          <cell r="B10416">
            <v>0</v>
          </cell>
          <cell r="C10416">
            <v>0</v>
          </cell>
          <cell r="D10416">
            <v>0</v>
          </cell>
          <cell r="E10416">
            <v>0</v>
          </cell>
          <cell r="F10416" t="str">
            <v>SEINFRA</v>
          </cell>
        </row>
        <row r="10417">
          <cell r="B10417" t="str">
            <v>C4946</v>
          </cell>
          <cell r="C10417" t="str">
            <v>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v>
          </cell>
          <cell r="D10417" t="str">
            <v>UN</v>
          </cell>
          <cell r="E10417">
            <v>162.19</v>
          </cell>
          <cell r="F10417" t="str">
            <v>SEINFRA</v>
          </cell>
        </row>
        <row r="10418">
          <cell r="B10418">
            <v>0</v>
          </cell>
          <cell r="C10418">
            <v>0</v>
          </cell>
          <cell r="D10418">
            <v>0</v>
          </cell>
          <cell r="E10418">
            <v>0</v>
          </cell>
          <cell r="F10418" t="str">
            <v>SEINFRA</v>
          </cell>
        </row>
        <row r="10419">
          <cell r="B10419" t="str">
            <v>C4803</v>
          </cell>
          <cell r="C10419" t="str">
            <v>LUMINÁRIA DE SOBREPOR/EMBUTIR RETANGULAR EM PA(POLYAMIDE) COM REFLETOR EM PMMA OPTICO PARA 4 LED'S TUBULARES T5 DE 20W, TONALIDADE 5000K, COR BRANCA, GRAU DE PROTEÇÃO IP20 E 1 LED DRIVER - COMPLETA</v>
          </cell>
          <cell r="D10419" t="str">
            <v>UN</v>
          </cell>
          <cell r="E10419">
            <v>483.89</v>
          </cell>
          <cell r="F10419" t="str">
            <v>SEINFRA</v>
          </cell>
        </row>
        <row r="10420">
          <cell r="B10420">
            <v>0</v>
          </cell>
          <cell r="C10420">
            <v>0</v>
          </cell>
          <cell r="D10420">
            <v>0</v>
          </cell>
          <cell r="E10420">
            <v>0</v>
          </cell>
          <cell r="F10420" t="str">
            <v>SEINFRA</v>
          </cell>
        </row>
        <row r="10421">
          <cell r="B10421" t="str">
            <v>C4804</v>
          </cell>
          <cell r="C10421" t="str">
            <v>LUMINÁRIA DE SOBREPOR/EMBUTIR RETANGULAR EM ALUMÍNIO LACADO (ANODIZADO) COM REFLETOR EM ALUMÍNIO ESPELHO, PARA 2 LED'S TUBULAR T5 DE 10W, TONALIDADE 5000K, COR BRANCA, GRAU DE PROTEÇÃO IP20 E 1 LED DRIVER - COMPLETA</v>
          </cell>
          <cell r="D10421" t="str">
            <v>UN</v>
          </cell>
          <cell r="E10421">
            <v>483.89</v>
          </cell>
          <cell r="F10421" t="str">
            <v>SEINFRA</v>
          </cell>
        </row>
        <row r="10422">
          <cell r="B10422">
            <v>0</v>
          </cell>
          <cell r="C10422">
            <v>0</v>
          </cell>
          <cell r="D10422">
            <v>0</v>
          </cell>
          <cell r="E10422">
            <v>0</v>
          </cell>
          <cell r="F10422" t="str">
            <v>SEINFRA</v>
          </cell>
        </row>
        <row r="10423">
          <cell r="B10423" t="str">
            <v>C3628</v>
          </cell>
          <cell r="C10423" t="str">
            <v>LUMINÁRIA DECORATIVA, CORPO EM ALUMÍNIO FUNDIDO P/ LÂMPADAS VAPOR DE SÓDIO 250W</v>
          </cell>
          <cell r="D10423" t="str">
            <v>UN</v>
          </cell>
          <cell r="E10423">
            <v>477.72</v>
          </cell>
          <cell r="F10423" t="str">
            <v>SEINFRA</v>
          </cell>
        </row>
        <row r="10424">
          <cell r="B10424">
            <v>0</v>
          </cell>
          <cell r="C10424">
            <v>0</v>
          </cell>
          <cell r="D10424">
            <v>0</v>
          </cell>
          <cell r="E10424">
            <v>0</v>
          </cell>
          <cell r="F10424" t="str">
            <v>SEINFRA</v>
          </cell>
        </row>
        <row r="10425">
          <cell r="B10425" t="str">
            <v>C3924</v>
          </cell>
          <cell r="C10425" t="str">
            <v>LUMINÁRIA ELEVADA MÉDIA INTENSIDADE SN-05</v>
          </cell>
          <cell r="D10425" t="str">
            <v>UN</v>
          </cell>
          <cell r="E10425">
            <v>379.71</v>
          </cell>
          <cell r="F10425" t="str">
            <v>SEINFRA</v>
          </cell>
        </row>
        <row r="10426">
          <cell r="B10426" t="str">
            <v>C1659</v>
          </cell>
          <cell r="C10426" t="str">
            <v>LUMINÁRIA FECHADA, BRAÇO, LENTE DE VIDRO E LÂMPADA DE VAPOR DE MERCÚRIO 250W</v>
          </cell>
          <cell r="D10426" t="str">
            <v>UN</v>
          </cell>
          <cell r="E10426">
            <v>348.72</v>
          </cell>
          <cell r="F10426" t="str">
            <v>SEINFRA</v>
          </cell>
        </row>
        <row r="10427">
          <cell r="B10427">
            <v>0</v>
          </cell>
          <cell r="C10427">
            <v>0</v>
          </cell>
          <cell r="D10427">
            <v>0</v>
          </cell>
          <cell r="E10427">
            <v>0</v>
          </cell>
          <cell r="F10427" t="str">
            <v>SEINFRA</v>
          </cell>
        </row>
        <row r="10428">
          <cell r="B10428" t="str">
            <v>C1658</v>
          </cell>
          <cell r="C10428" t="str">
            <v>LUMINÁRIA FECHADA, BRAÇO LENTE VIDRO C/ LÂMPADA DE VAPOR DE MERCÚRIO 400W</v>
          </cell>
          <cell r="D10428" t="str">
            <v>UN</v>
          </cell>
          <cell r="E10428">
            <v>374.29</v>
          </cell>
          <cell r="F10428" t="str">
            <v>SEINFRA</v>
          </cell>
        </row>
        <row r="10429">
          <cell r="B10429">
            <v>0</v>
          </cell>
          <cell r="C10429">
            <v>0</v>
          </cell>
          <cell r="D10429">
            <v>0</v>
          </cell>
          <cell r="E10429">
            <v>0</v>
          </cell>
          <cell r="F10429" t="str">
            <v>SEINFRA</v>
          </cell>
        </row>
        <row r="10430">
          <cell r="B10430" t="str">
            <v>C1660</v>
          </cell>
          <cell r="C10430" t="str">
            <v>LUMINÁRIA FECHADA, BRAÇO, LENTE VIDRO E LÂMPADA DE VAPOR DE SÓDIO 360W</v>
          </cell>
          <cell r="D10430" t="str">
            <v>UN</v>
          </cell>
          <cell r="E10430">
            <v>405.84</v>
          </cell>
          <cell r="F10430" t="str">
            <v>SEINFRA</v>
          </cell>
        </row>
        <row r="10431">
          <cell r="B10431" t="str">
            <v>C1662</v>
          </cell>
          <cell r="C10431" t="str">
            <v>LUMINÁRIA FLUORESCENTE COMPLETA (1 X 16)W</v>
          </cell>
          <cell r="D10431" t="str">
            <v>UN</v>
          </cell>
          <cell r="E10431">
            <v>74.8</v>
          </cell>
          <cell r="F10431" t="str">
            <v>SEINFRA</v>
          </cell>
        </row>
        <row r="10432">
          <cell r="B10432" t="str">
            <v>C1637</v>
          </cell>
          <cell r="C10432" t="str">
            <v>LUMINÁRIA FLUORESCENTE COMPLETA (1 X 32)W</v>
          </cell>
          <cell r="D10432" t="str">
            <v>UN</v>
          </cell>
          <cell r="E10432">
            <v>91.21</v>
          </cell>
          <cell r="F10432" t="str">
            <v>SEINFRA</v>
          </cell>
        </row>
        <row r="10433">
          <cell r="B10433" t="str">
            <v>C1661</v>
          </cell>
          <cell r="C10433" t="str">
            <v>LUMINÁRIA FLUORESCENTE COMPLETA ( 2 X 16 )W</v>
          </cell>
          <cell r="D10433" t="str">
            <v>UN</v>
          </cell>
          <cell r="E10433">
            <v>97.05</v>
          </cell>
          <cell r="F10433" t="str">
            <v>SEINFRA</v>
          </cell>
        </row>
        <row r="10434">
          <cell r="B10434" t="str">
            <v>C1638</v>
          </cell>
          <cell r="C10434" t="str">
            <v>LUMINÁRIA FLUORESCENTE COMPLETA (2 X 32)W</v>
          </cell>
          <cell r="D10434" t="str">
            <v>UN</v>
          </cell>
          <cell r="E10434">
            <v>130.47999999999999</v>
          </cell>
          <cell r="F10434" t="str">
            <v>SEINFRA</v>
          </cell>
        </row>
        <row r="10435">
          <cell r="B10435" t="str">
            <v>C1639</v>
          </cell>
          <cell r="C10435" t="str">
            <v>LUMINÁRIA FLUORESCENTE COMPLETA (4 X 16)W</v>
          </cell>
          <cell r="D10435" t="str">
            <v>UN</v>
          </cell>
          <cell r="E10435">
            <v>195.25</v>
          </cell>
          <cell r="F10435" t="str">
            <v>SEINFRA</v>
          </cell>
        </row>
        <row r="10436">
          <cell r="B10436" t="str">
            <v>C1636</v>
          </cell>
          <cell r="C10436" t="str">
            <v>LUMINÁRIA FLUORESCENTE COMPLETA ( 4 X 32 )W</v>
          </cell>
          <cell r="D10436" t="str">
            <v>UN</v>
          </cell>
          <cell r="E10436">
            <v>239.46</v>
          </cell>
          <cell r="F10436" t="str">
            <v>SEINFRA</v>
          </cell>
        </row>
        <row r="10437">
          <cell r="B10437" t="str">
            <v>C1640</v>
          </cell>
          <cell r="C10437" t="str">
            <v>LUMINÁRIA FLUORESCENTE COMPLETA C/1 LÂMPADA DE 20W</v>
          </cell>
          <cell r="D10437" t="str">
            <v>UN</v>
          </cell>
          <cell r="E10437">
            <v>61.83</v>
          </cell>
          <cell r="F10437" t="str">
            <v>SEINFRA</v>
          </cell>
        </row>
        <row r="10438">
          <cell r="B10438" t="str">
            <v>C1663</v>
          </cell>
          <cell r="C10438" t="str">
            <v>LUMINÁRIA FLUORESCENTE COMPLETA C/ 1 LÂMPADA 40W</v>
          </cell>
          <cell r="D10438" t="str">
            <v>UN</v>
          </cell>
          <cell r="E10438">
            <v>62.71</v>
          </cell>
          <cell r="F10438" t="str">
            <v>SEINFRA</v>
          </cell>
        </row>
        <row r="10439">
          <cell r="B10439" t="str">
            <v>C1665</v>
          </cell>
          <cell r="C10439" t="str">
            <v>LUMINÁRIA FLUORESCENTE COMPLETA C/2 LÂMPADAS DE 20W</v>
          </cell>
          <cell r="D10439" t="str">
            <v>UN</v>
          </cell>
          <cell r="E10439">
            <v>81.849999999999994</v>
          </cell>
          <cell r="F10439" t="str">
            <v>SEINFRA</v>
          </cell>
        </row>
        <row r="10440">
          <cell r="B10440" t="str">
            <v>C1666</v>
          </cell>
          <cell r="C10440" t="str">
            <v>LUMINÁRIA FLUORESCENTE COMPLETA C/2 LÂMPADAS DE 40W</v>
          </cell>
          <cell r="D10440" t="str">
            <v>UN</v>
          </cell>
          <cell r="E10440">
            <v>93.62</v>
          </cell>
          <cell r="F10440" t="str">
            <v>SEINFRA</v>
          </cell>
        </row>
        <row r="10441">
          <cell r="B10441" t="str">
            <v>C1667</v>
          </cell>
          <cell r="C10441" t="str">
            <v>LUMINÁRIA FLUORESCENTE COMPLETA C/2 LÂMPADAS DE 65W</v>
          </cell>
          <cell r="D10441" t="str">
            <v>UN</v>
          </cell>
          <cell r="E10441">
            <v>167.32</v>
          </cell>
          <cell r="F10441" t="str">
            <v>SEINFRA</v>
          </cell>
        </row>
        <row r="10442">
          <cell r="B10442" t="str">
            <v>C1664</v>
          </cell>
          <cell r="C10442" t="str">
            <v>LUMINÁRIA FLUORESCENTE COMPLETA C/ 3 LÂMPADAS 40W</v>
          </cell>
          <cell r="D10442" t="str">
            <v>UN</v>
          </cell>
          <cell r="E10442">
            <v>113.64</v>
          </cell>
          <cell r="F10442" t="str">
            <v>SEINFRA</v>
          </cell>
        </row>
        <row r="10443">
          <cell r="B10443" t="str">
            <v>C1641</v>
          </cell>
          <cell r="C10443" t="str">
            <v>LUMINÁRIA FLUORESCENTE COMPLETA C/4 LÂMPADAS DE 20W</v>
          </cell>
          <cell r="D10443" t="str">
            <v>UN</v>
          </cell>
          <cell r="E10443">
            <v>136.22</v>
          </cell>
          <cell r="F10443" t="str">
            <v>SEINFRA</v>
          </cell>
        </row>
        <row r="10444">
          <cell r="B10444" t="str">
            <v>C1642</v>
          </cell>
          <cell r="C10444" t="str">
            <v>LUMINÁRIA FLUORESCENTE COMPLETA C/4 LÂMPADAS DE 40W</v>
          </cell>
          <cell r="D10444" t="str">
            <v>UN</v>
          </cell>
          <cell r="E10444">
            <v>168.96</v>
          </cell>
          <cell r="F10444" t="str">
            <v>SEINFRA</v>
          </cell>
        </row>
        <row r="10445">
          <cell r="B10445" t="str">
            <v>C4947</v>
          </cell>
          <cell r="C10445" t="str">
            <v>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v>
          </cell>
          <cell r="D10445" t="str">
            <v>UN</v>
          </cell>
          <cell r="E10445">
            <v>200.09</v>
          </cell>
          <cell r="F10445" t="str">
            <v>SEINFRA</v>
          </cell>
        </row>
        <row r="10446">
          <cell r="B10446">
            <v>0</v>
          </cell>
          <cell r="C10446">
            <v>0</v>
          </cell>
          <cell r="D10446">
            <v>0</v>
          </cell>
          <cell r="E10446">
            <v>0</v>
          </cell>
          <cell r="F10446" t="str">
            <v>SEINFRA</v>
          </cell>
        </row>
        <row r="10447">
          <cell r="B10447" t="str">
            <v>C1668</v>
          </cell>
          <cell r="C10447" t="str">
            <v>LUMINÁRIA P/MUROS FECHADA  C/ LÂMPADA</v>
          </cell>
          <cell r="D10447" t="str">
            <v>UN</v>
          </cell>
          <cell r="E10447">
            <v>89.1</v>
          </cell>
          <cell r="F10447" t="str">
            <v>SEINFRA</v>
          </cell>
        </row>
        <row r="10448">
          <cell r="B10448" t="str">
            <v>C1669</v>
          </cell>
          <cell r="C10448" t="str">
            <v>LUMINÁRIA PAREDE,TIPO ARANDELA C/ LÂMPADA INCANDESCENTE</v>
          </cell>
          <cell r="D10448" t="str">
            <v>UN</v>
          </cell>
          <cell r="E10448">
            <v>54.77</v>
          </cell>
          <cell r="F10448" t="str">
            <v>SEINFRA</v>
          </cell>
        </row>
        <row r="10449">
          <cell r="B10449" t="str">
            <v>C4806</v>
          </cell>
          <cell r="C10449" t="str">
            <v>LUMINÁRIA PENDENTE EM LED, CORPO EM ALUMÍNIO, POTÊNCIA MÍNIMA 200W E MÁXIMA 210W</v>
          </cell>
          <cell r="D10449" t="str">
            <v>UN</v>
          </cell>
          <cell r="E10449">
            <v>755.18</v>
          </cell>
          <cell r="F10449" t="str">
            <v>SEINFRA</v>
          </cell>
        </row>
        <row r="10450">
          <cell r="B10450">
            <v>0</v>
          </cell>
          <cell r="C10450">
            <v>0</v>
          </cell>
          <cell r="D10450">
            <v>0</v>
          </cell>
          <cell r="E10450">
            <v>0</v>
          </cell>
          <cell r="F10450" t="str">
            <v>SEINFRA</v>
          </cell>
        </row>
        <row r="10451">
          <cell r="B10451" t="str">
            <v>C4805</v>
          </cell>
          <cell r="C10451" t="str">
            <v>LUMINÁRIA PENDENTE EM LED, FACHO DE LUZ FECHADO (&lt;60°), CORPO EM ALUMÍNIO E REFLETOR EM ALUMÍNIO ANODIZADO DE ALTO BRILHO, POTENCIA MÍNIMA 90W E MÁXIMA 100W - COMPLETA</v>
          </cell>
          <cell r="D10451" t="str">
            <v>UN</v>
          </cell>
          <cell r="E10451">
            <v>495.18</v>
          </cell>
          <cell r="F10451" t="str">
            <v>SEINFRA</v>
          </cell>
        </row>
        <row r="10452">
          <cell r="B10452">
            <v>0</v>
          </cell>
          <cell r="C10452">
            <v>0</v>
          </cell>
          <cell r="D10452">
            <v>0</v>
          </cell>
          <cell r="E10452">
            <v>0</v>
          </cell>
          <cell r="F10452" t="str">
            <v>SEINFRA</v>
          </cell>
        </row>
        <row r="10453">
          <cell r="B10453" t="str">
            <v>C4956</v>
          </cell>
          <cell r="C10453" t="str">
            <v>LUMINÁRIA PENDENTE PARA FACHO ABERTO, COM PORTA-LÂMPADA EM CERÂMICA, DIFUSOR EM VIDRO TEMPERADO, COM UMA LÂMPADA MULTIVAPOR METÁLICO 150W, COM REATOR E IGNITOR, COMPLETA</v>
          </cell>
          <cell r="D10453" t="str">
            <v>UN</v>
          </cell>
          <cell r="E10453">
            <v>184.79</v>
          </cell>
          <cell r="F10453" t="str">
            <v>SEINFRA</v>
          </cell>
        </row>
        <row r="10454">
          <cell r="B10454">
            <v>0</v>
          </cell>
          <cell r="C10454">
            <v>0</v>
          </cell>
          <cell r="D10454">
            <v>0</v>
          </cell>
          <cell r="E10454">
            <v>0</v>
          </cell>
          <cell r="F10454" t="str">
            <v>SEINFRA</v>
          </cell>
        </row>
        <row r="10455">
          <cell r="B10455" t="str">
            <v>C4108</v>
          </cell>
          <cell r="C10455" t="str">
            <v>LUMINÁRIA QUADRADA EMBUTIDA NA PAREDE PARA LÂMPADA FLUORESCENTE COMPACTA 2X26W EM ALUMÍNIO FUNDIDO E PINTADO POR PROCESSO ELETROSTÁTICO COM REFLETOR EM ALUMÍNIO ANODIZADO ALTO BRILHO E DIFUSOR EM VIDRO TRANPARENTE PRISMÁTICO</v>
          </cell>
          <cell r="D10455" t="str">
            <v>UN</v>
          </cell>
          <cell r="E10455">
            <v>439.4</v>
          </cell>
          <cell r="F10455" t="str">
            <v>SEINFRA</v>
          </cell>
        </row>
        <row r="10456">
          <cell r="B10456">
            <v>0</v>
          </cell>
          <cell r="C10456">
            <v>0</v>
          </cell>
          <cell r="D10456">
            <v>0</v>
          </cell>
          <cell r="E10456">
            <v>0</v>
          </cell>
          <cell r="F10456" t="str">
            <v>SEINFRA</v>
          </cell>
        </row>
        <row r="10457">
          <cell r="B10457" t="str">
            <v>C1671</v>
          </cell>
          <cell r="C10457" t="str">
            <v>LUMINÁRIA REFLETORA COM LÂMPADA HALÓGENA DICROICA 50W</v>
          </cell>
          <cell r="D10457" t="str">
            <v>UN</v>
          </cell>
          <cell r="E10457">
            <v>44.45</v>
          </cell>
          <cell r="F10457" t="str">
            <v>SEINFRA</v>
          </cell>
        </row>
        <row r="10458">
          <cell r="B10458" t="str">
            <v>C1670</v>
          </cell>
          <cell r="C10458" t="str">
            <v>LUMINÁRIA REFLETORA COM LÂMPADA HALÓGENA DICROICA 75W</v>
          </cell>
          <cell r="D10458" t="str">
            <v>UN</v>
          </cell>
          <cell r="E10458">
            <v>63.42</v>
          </cell>
          <cell r="F10458" t="str">
            <v>SEINFRA</v>
          </cell>
        </row>
        <row r="10459">
          <cell r="B10459" t="str">
            <v>C1672</v>
          </cell>
          <cell r="C10459" t="str">
            <v>LUMINÁRIA REFLETORA INTERNA SIMPLES C/OU S/VIDRO</v>
          </cell>
          <cell r="D10459" t="str">
            <v>UN</v>
          </cell>
          <cell r="E10459">
            <v>119.44</v>
          </cell>
          <cell r="F10459" t="str">
            <v>SEINFRA</v>
          </cell>
        </row>
        <row r="10460">
          <cell r="B10460" t="str">
            <v>C1643</v>
          </cell>
          <cell r="C10460" t="str">
            <v>LUMINÁRIA REFLETORA.INTERNA.SIMPLES C/LÂMPADA MERCÚRIO</v>
          </cell>
          <cell r="D10460" t="str">
            <v>UN</v>
          </cell>
          <cell r="E10460">
            <v>125.96</v>
          </cell>
          <cell r="F10460" t="str">
            <v>SEINFRA</v>
          </cell>
        </row>
        <row r="10461">
          <cell r="B10461" t="str">
            <v>C4957</v>
          </cell>
          <cell r="C10461" t="str">
            <v xml:space="preserve">LUMINÁRIA TIPO BALIZADOR DE EMBUTIR COM SOQUETE E-27 PARA LÂMPADA FLUORESCENTE ELETRÔNICA COMPACTA DE 9W </v>
          </cell>
          <cell r="D10461" t="str">
            <v>UN</v>
          </cell>
          <cell r="E10461">
            <v>55.69</v>
          </cell>
          <cell r="F10461" t="str">
            <v>SEINFRA</v>
          </cell>
        </row>
        <row r="10462">
          <cell r="B10462">
            <v>0</v>
          </cell>
          <cell r="C10462">
            <v>0</v>
          </cell>
          <cell r="D10462">
            <v>0</v>
          </cell>
          <cell r="E10462">
            <v>0</v>
          </cell>
          <cell r="F10462" t="str">
            <v>SEINFRA</v>
          </cell>
        </row>
        <row r="10463">
          <cell r="B10463" t="str">
            <v>C1673</v>
          </cell>
          <cell r="C10463" t="str">
            <v>LUMINÁRIA TIPO GLOBO PLÁSTICO C/ LÂMPADA INCANDESCENTE</v>
          </cell>
          <cell r="D10463" t="str">
            <v>UN</v>
          </cell>
          <cell r="E10463">
            <v>43.37</v>
          </cell>
          <cell r="F10463" t="str">
            <v>SEINFRA</v>
          </cell>
        </row>
        <row r="10464">
          <cell r="B10464" t="str">
            <v>C1674</v>
          </cell>
          <cell r="C10464" t="str">
            <v>LUMINÁRIA TIPO GLOBO VIDRO C/ LAMPADA INCANDESCENTE</v>
          </cell>
          <cell r="D10464" t="str">
            <v>UN</v>
          </cell>
          <cell r="E10464">
            <v>63.97</v>
          </cell>
          <cell r="F10464" t="str">
            <v>SEINFRA</v>
          </cell>
        </row>
        <row r="10465">
          <cell r="B10465" t="str">
            <v>C1675</v>
          </cell>
          <cell r="C10465" t="str">
            <v>LUMINÁRIA TIPO GLOBO VIDRO C/ LÂMPADA MISTA, ATÉ 160W</v>
          </cell>
          <cell r="D10465" t="str">
            <v>UN</v>
          </cell>
          <cell r="E10465">
            <v>84.59</v>
          </cell>
          <cell r="F10465" t="str">
            <v>SEINFRA</v>
          </cell>
        </row>
        <row r="10466">
          <cell r="B10466" t="str">
            <v>C1676</v>
          </cell>
          <cell r="C10466" t="str">
            <v>LUMINÁRIA TIPO GLOBO VIDRO C/ LÂMPADA MISTA, ATÉ 500W</v>
          </cell>
          <cell r="D10466" t="str">
            <v>UN</v>
          </cell>
          <cell r="E10466">
            <v>118.81</v>
          </cell>
          <cell r="F10466" t="str">
            <v>SEINFRA</v>
          </cell>
        </row>
        <row r="10467">
          <cell r="B10467" t="str">
            <v>C1677</v>
          </cell>
          <cell r="C10467" t="str">
            <v>LUMINÁRIA TIPO SPOT DIRECIONAL C/ BRAÇO E C/ LÂMPADA INCANDESCENTE</v>
          </cell>
          <cell r="D10467" t="str">
            <v>UN</v>
          </cell>
          <cell r="E10467">
            <v>65.27</v>
          </cell>
          <cell r="F10467" t="str">
            <v>SEINFRA</v>
          </cell>
        </row>
        <row r="10468">
          <cell r="B10468" t="str">
            <v>C1678</v>
          </cell>
          <cell r="C10468" t="str">
            <v>LUMINÁRIA TIPO SPOT SIMPLES C/ LÂMPADA INCANDESCENTE</v>
          </cell>
          <cell r="D10468" t="str">
            <v>UN</v>
          </cell>
          <cell r="E10468">
            <v>39.17</v>
          </cell>
          <cell r="F10468" t="str">
            <v>SEINFRA</v>
          </cell>
        </row>
        <row r="10469">
          <cell r="B10469" t="str">
            <v>C1875</v>
          </cell>
          <cell r="C10469" t="str">
            <v>PENDENTE OU PLAFONIER C/GLOBO LEITOSO C/ 1 LÂMPADA DE 60W</v>
          </cell>
          <cell r="D10469" t="str">
            <v>UN</v>
          </cell>
          <cell r="E10469">
            <v>40.200000000000003</v>
          </cell>
          <cell r="F10469" t="str">
            <v>SEINFRA</v>
          </cell>
        </row>
        <row r="10470">
          <cell r="B10470" t="str">
            <v>C3921</v>
          </cell>
          <cell r="C10470" t="str">
            <v>PLACA SUPORTE P/ LUMINÁRIA SN-05</v>
          </cell>
          <cell r="D10470" t="str">
            <v>UN</v>
          </cell>
          <cell r="E10470">
            <v>277.10000000000002</v>
          </cell>
          <cell r="F10470" t="str">
            <v>SEINFRA</v>
          </cell>
        </row>
        <row r="10471">
          <cell r="B10471" t="str">
            <v>C2009</v>
          </cell>
          <cell r="C10471" t="str">
            <v>POSTE DE FERRO P/ JARDIM H=2.80M, C/GLOBO E LÂMPADA VAPOR DE SÓDIO 70W</v>
          </cell>
          <cell r="D10471" t="str">
            <v>UN</v>
          </cell>
          <cell r="E10471">
            <v>432</v>
          </cell>
          <cell r="F10471" t="str">
            <v>SEINFRA</v>
          </cell>
        </row>
        <row r="10472">
          <cell r="B10472" t="str">
            <v>C2010</v>
          </cell>
          <cell r="C10472" t="str">
            <v>POSTE DE FERRO P/JARDIM H=2.80M, C/GLOBO DE VIDRO, S/ LÂMPADA</v>
          </cell>
          <cell r="D10472" t="str">
            <v>UN</v>
          </cell>
          <cell r="E10472">
            <v>322.13</v>
          </cell>
          <cell r="F10472" t="str">
            <v>SEINFRA</v>
          </cell>
        </row>
        <row r="10473">
          <cell r="B10473" t="str">
            <v>C3625</v>
          </cell>
          <cell r="C10473" t="str">
            <v>POSTE METÁLICO CÔNICO RETO FLANGEADO H=10.0m P/02 LUMINÁRIAS DECORATIVAS</v>
          </cell>
          <cell r="D10473" t="str">
            <v>UN</v>
          </cell>
          <cell r="E10473">
            <v>1267.97</v>
          </cell>
          <cell r="F10473" t="str">
            <v>SEINFRA</v>
          </cell>
        </row>
        <row r="10474">
          <cell r="B10474">
            <v>0</v>
          </cell>
          <cell r="C10474">
            <v>0</v>
          </cell>
          <cell r="D10474">
            <v>0</v>
          </cell>
          <cell r="E10474">
            <v>0</v>
          </cell>
          <cell r="F10474" t="str">
            <v>SEINFRA</v>
          </cell>
        </row>
        <row r="10475">
          <cell r="B10475" t="str">
            <v>C3626</v>
          </cell>
          <cell r="C10475" t="str">
            <v>POSTE METÁLICO DECORATIVO CÔNICO RETO FLANGEADO H=4.0m P/01 OU 02 LUMINÁRIAS DECORATIVAS</v>
          </cell>
          <cell r="D10475" t="str">
            <v>UN</v>
          </cell>
          <cell r="E10475">
            <v>1044.6300000000001</v>
          </cell>
          <cell r="F10475" t="str">
            <v>SEINFRA</v>
          </cell>
        </row>
        <row r="10476">
          <cell r="B10476">
            <v>0</v>
          </cell>
          <cell r="C10476">
            <v>0</v>
          </cell>
          <cell r="D10476">
            <v>0</v>
          </cell>
          <cell r="E10476">
            <v>0</v>
          </cell>
          <cell r="F10476" t="str">
            <v>SEINFRA</v>
          </cell>
        </row>
        <row r="10477">
          <cell r="B10477" t="str">
            <v>C2050</v>
          </cell>
          <cell r="C10477" t="str">
            <v>PROJETOR C/ LÂMPADA VAPOR DE  MERCÚRIO DE 250W, COMPLETA (SEM FOTOCÉLULA)</v>
          </cell>
          <cell r="D10477" t="str">
            <v>UN</v>
          </cell>
          <cell r="E10477">
            <v>257.2</v>
          </cell>
          <cell r="F10477" t="str">
            <v>SEINFRA</v>
          </cell>
        </row>
        <row r="10478">
          <cell r="B10478">
            <v>0</v>
          </cell>
          <cell r="C10478">
            <v>0</v>
          </cell>
          <cell r="D10478">
            <v>0</v>
          </cell>
          <cell r="E10478">
            <v>0</v>
          </cell>
          <cell r="F10478" t="str">
            <v>SEINFRA</v>
          </cell>
        </row>
        <row r="10479">
          <cell r="B10479" t="str">
            <v>C2049</v>
          </cell>
          <cell r="C10479" t="str">
            <v>PROJETOR C/ LÂMPADA HALÓGENA DUPLO ENVELOPE DE 500W</v>
          </cell>
          <cell r="D10479" t="str">
            <v>UN</v>
          </cell>
          <cell r="E10479">
            <v>189.65</v>
          </cell>
          <cell r="F10479" t="str">
            <v>SEINFRA</v>
          </cell>
        </row>
        <row r="10480">
          <cell r="B10480" t="str">
            <v>C2048</v>
          </cell>
          <cell r="C10480" t="str">
            <v>PROJETOR C/ LÂMPADA DE VAPOR DE MERCÚRIO DE 250W, C/FOTOCÉLULA</v>
          </cell>
          <cell r="D10480" t="str">
            <v>UN</v>
          </cell>
          <cell r="E10480">
            <v>283.60000000000002</v>
          </cell>
          <cell r="F10480" t="str">
            <v>SEINFRA</v>
          </cell>
        </row>
        <row r="10481">
          <cell r="B10481" t="str">
            <v>C2051</v>
          </cell>
          <cell r="C10481" t="str">
            <v>PROJETOR C/ LÂMPADA VAPOR METÁLICO 1000W  C/FOTOCÉLULA</v>
          </cell>
          <cell r="D10481" t="str">
            <v>UN</v>
          </cell>
          <cell r="E10481">
            <v>989.9</v>
          </cell>
          <cell r="F10481" t="str">
            <v>SEINFRA</v>
          </cell>
        </row>
        <row r="10482">
          <cell r="B10482" t="str">
            <v>C2054</v>
          </cell>
          <cell r="C10482" t="str">
            <v>PROJETOR C/ LÂMPADA DE VAPOR DE MERCÚRIO 250W, C/FOTOCÉLULA</v>
          </cell>
          <cell r="D10482" t="str">
            <v>UN</v>
          </cell>
          <cell r="E10482">
            <v>283.60000000000002</v>
          </cell>
          <cell r="F10482" t="str">
            <v>SEINFRA</v>
          </cell>
        </row>
        <row r="10483">
          <cell r="B10483" t="str">
            <v>C2047</v>
          </cell>
          <cell r="C10483" t="str">
            <v>PROJETOR EM ALUMÍNIO, C/ LÂMPADA FLUORESCENTE ATÉ PL-13W</v>
          </cell>
          <cell r="D10483" t="str">
            <v>UN</v>
          </cell>
          <cell r="E10483">
            <v>118.7</v>
          </cell>
          <cell r="F10483" t="str">
            <v>SEINFRA</v>
          </cell>
        </row>
        <row r="10484">
          <cell r="B10484" t="str">
            <v>C2044</v>
          </cell>
          <cell r="C10484" t="str">
            <v>PROJETOR EM ALUMÍNIO, C/ LÂMPADA FLUORESCENTE ATÉ PL-18W</v>
          </cell>
          <cell r="D10484" t="str">
            <v>UN</v>
          </cell>
          <cell r="E10484">
            <v>119.45</v>
          </cell>
          <cell r="F10484" t="str">
            <v>SEINFRA</v>
          </cell>
        </row>
        <row r="10485">
          <cell r="B10485" t="str">
            <v>C4915</v>
          </cell>
          <cell r="C10485" t="str">
            <v>PROJETOR EM ALUMÍNIO, C/ LÂMPADA DE VAPOR METÁLICO DE 250W, S/FOTOCÉLULA</v>
          </cell>
          <cell r="D10485" t="str">
            <v>UN</v>
          </cell>
          <cell r="E10485">
            <v>296.92</v>
          </cell>
          <cell r="F10485" t="str">
            <v>SEINFRA</v>
          </cell>
        </row>
        <row r="10486">
          <cell r="B10486" t="str">
            <v>C2045</v>
          </cell>
          <cell r="C10486" t="str">
            <v>PROJETOR EM ALUMÍNIO, C/ LÂMPADA DE VAPOR METÁLICO E FOTOCÉLULA ATÉ 400W</v>
          </cell>
          <cell r="D10486" t="str">
            <v>UN</v>
          </cell>
          <cell r="E10486">
            <v>341.05</v>
          </cell>
          <cell r="F10486" t="str">
            <v>SEINFRA</v>
          </cell>
        </row>
        <row r="10487">
          <cell r="B10487">
            <v>0</v>
          </cell>
          <cell r="C10487">
            <v>0</v>
          </cell>
          <cell r="D10487">
            <v>0</v>
          </cell>
          <cell r="E10487">
            <v>0</v>
          </cell>
          <cell r="F10487" t="str">
            <v>SEINFRA</v>
          </cell>
        </row>
        <row r="10488">
          <cell r="B10488" t="str">
            <v>C2046</v>
          </cell>
          <cell r="C10488" t="str">
            <v>PROJETOR EM ALUMÍNIO, C/ LÂMPADA DE VAPOR METÁLICO E FOTOCÉLULA ATÉ 1000W</v>
          </cell>
          <cell r="D10488" t="str">
            <v>UN</v>
          </cell>
          <cell r="E10488">
            <v>1042.3599999999999</v>
          </cell>
          <cell r="F10488" t="str">
            <v>SEINFRA</v>
          </cell>
        </row>
        <row r="10489">
          <cell r="B10489">
            <v>0</v>
          </cell>
          <cell r="C10489">
            <v>0</v>
          </cell>
          <cell r="D10489">
            <v>0</v>
          </cell>
          <cell r="E10489">
            <v>0</v>
          </cell>
          <cell r="F10489" t="str">
            <v>SEINFRA</v>
          </cell>
        </row>
        <row r="10490">
          <cell r="B10490" t="str">
            <v>C4115</v>
          </cell>
          <cell r="C10490" t="str">
            <v>PROJETOR EM ALUMÍNIO POLIDO COM REFLETOR EM ALUMÍNIO ANODIZADO E DIFUSOR EM VIDRO PLANO TEMPERADO TRANSPARENTE DIÂMETRO = 40CM PARA LÂMPADA VAPOR METÁLICO 400W C/ REATOR E IGNITOR</v>
          </cell>
          <cell r="D10490" t="str">
            <v>UN</v>
          </cell>
          <cell r="E10490">
            <v>696.68</v>
          </cell>
          <cell r="F10490" t="str">
            <v>SEINFRA</v>
          </cell>
        </row>
        <row r="10491">
          <cell r="B10491">
            <v>0</v>
          </cell>
          <cell r="C10491">
            <v>0</v>
          </cell>
          <cell r="D10491">
            <v>0</v>
          </cell>
          <cell r="E10491">
            <v>0</v>
          </cell>
          <cell r="F10491" t="str">
            <v>SEINFRA</v>
          </cell>
        </row>
        <row r="10492">
          <cell r="B10492" t="str">
            <v>C4112</v>
          </cell>
          <cell r="C10492" t="str">
            <v>PROJETOR EMBUTIDO NO FORRO EM CHAPA DE AÇO PINTADA COM REFLETOR DE ALUMÍNIO ANODIZADO ALTO BRILHO E DIFUSOR EM VIDRO TRANSPARENTE TEMPERADO PARA LÂMPADA DE VAPOR METÁLICO 400W C/ REATOR E IGNITOR</v>
          </cell>
          <cell r="D10492" t="str">
            <v>UN</v>
          </cell>
          <cell r="E10492">
            <v>422.63</v>
          </cell>
          <cell r="F10492" t="str">
            <v>SEINFRA</v>
          </cell>
        </row>
        <row r="10493">
          <cell r="B10493">
            <v>0</v>
          </cell>
          <cell r="C10493">
            <v>0</v>
          </cell>
          <cell r="D10493">
            <v>0</v>
          </cell>
          <cell r="E10493">
            <v>0</v>
          </cell>
          <cell r="F10493" t="str">
            <v>SEINFRA</v>
          </cell>
        </row>
        <row r="10494">
          <cell r="B10494" t="str">
            <v>C4810</v>
          </cell>
          <cell r="C10494" t="str">
            <v>PROJETOR, EM LED (TEMPERATURA DE COR 4000K), CORPO EM ALUMÍNIO, LENTE EM ACRÍLICO E VEDAÇÃO EM SILICONE, GRAU DE PROTEÇÃO IP65, POTÊNCIA MÍNIMA 60W E MÁXIMA 70W, FLUXO LUMINOSO MÍNIMO 5.000LM, FATOR DE POTÊNCIA MÍNIMO 0,92</v>
          </cell>
          <cell r="D10494" t="str">
            <v>UN</v>
          </cell>
          <cell r="E10494">
            <v>446.17</v>
          </cell>
          <cell r="F10494" t="str">
            <v>SEINFRA</v>
          </cell>
        </row>
        <row r="10495">
          <cell r="B10495">
            <v>0</v>
          </cell>
          <cell r="C10495">
            <v>0</v>
          </cell>
          <cell r="D10495">
            <v>0</v>
          </cell>
          <cell r="E10495">
            <v>0</v>
          </cell>
          <cell r="F10495" t="str">
            <v>SEINFRA</v>
          </cell>
        </row>
        <row r="10496">
          <cell r="B10496" t="str">
            <v>C2053</v>
          </cell>
          <cell r="C10496" t="str">
            <v>PROJETOR EXTERNO C/ LÂMPADA DE VAPOR DE MERCÚRIO DE 400W, S/ FOTOCÉLULA</v>
          </cell>
          <cell r="D10496" t="str">
            <v>UN</v>
          </cell>
          <cell r="E10496">
            <v>282.77</v>
          </cell>
          <cell r="F10496" t="str">
            <v>SEINFRA</v>
          </cell>
        </row>
        <row r="10497">
          <cell r="B10497">
            <v>0</v>
          </cell>
          <cell r="C10497">
            <v>0</v>
          </cell>
          <cell r="D10497">
            <v>0</v>
          </cell>
          <cell r="E10497">
            <v>0</v>
          </cell>
          <cell r="F10497" t="str">
            <v>SEINFRA</v>
          </cell>
        </row>
        <row r="10498">
          <cell r="B10498" t="str">
            <v>C3912</v>
          </cell>
          <cell r="C10498" t="str">
            <v>PROLONGAMENTO P/ BASE METÁLICA EXISTENTE</v>
          </cell>
          <cell r="D10498" t="str">
            <v>UN</v>
          </cell>
          <cell r="E10498">
            <v>566.04999999999995</v>
          </cell>
          <cell r="F10498" t="str">
            <v>SEINFRA</v>
          </cell>
        </row>
        <row r="10499">
          <cell r="B10499" t="str">
            <v>C2105</v>
          </cell>
          <cell r="C10499" t="str">
            <v>REATOR AFP-220V, SIMPLES P/ LÂMPADA FLUORESCENTE (SUBSTITUIÇÃO)</v>
          </cell>
          <cell r="D10499" t="str">
            <v>UN</v>
          </cell>
          <cell r="E10499">
            <v>32.74</v>
          </cell>
          <cell r="F10499" t="str">
            <v>SEINFRA</v>
          </cell>
        </row>
        <row r="10500">
          <cell r="B10500" t="str">
            <v>C2104</v>
          </cell>
          <cell r="C10500" t="str">
            <v>REATOR AFP-220V, DUPLO P/ LÂMPADA FLUORESCENTE (SUBSTITUIÇÃO)</v>
          </cell>
          <cell r="D10500" t="str">
            <v>UN</v>
          </cell>
          <cell r="E10500">
            <v>41.84</v>
          </cell>
          <cell r="F10500" t="str">
            <v>SEINFRA</v>
          </cell>
        </row>
        <row r="10501">
          <cell r="B10501" t="str">
            <v>C2106</v>
          </cell>
          <cell r="C10501" t="str">
            <v>REATOR DE PARTIDA P/ LÂMPADA VAPOR DE MERCÚRIO ATÉ 1000W</v>
          </cell>
          <cell r="D10501" t="str">
            <v>UN</v>
          </cell>
          <cell r="E10501">
            <v>212.59</v>
          </cell>
          <cell r="F10501" t="str">
            <v>SEINFRA</v>
          </cell>
        </row>
        <row r="10502">
          <cell r="B10502" t="str">
            <v>C4110</v>
          </cell>
          <cell r="C10502" t="str">
            <v>SISTEMA DE ILUMINAÇÃO COM LED BRANCO PARA FIXAÇÃO LATERAL EM LINHA COM DISPERSÃO A 90 GRAUS E SUPORTE DE ALUMÍNIO, ALIMENTAÇÃO POR DRIVER REMOTO EM CORRENTE CONTÍNUA</v>
          </cell>
          <cell r="D10502" t="str">
            <v>M</v>
          </cell>
          <cell r="E10502">
            <v>645.87</v>
          </cell>
          <cell r="F10502" t="str">
            <v>SEINFRA</v>
          </cell>
        </row>
        <row r="10503">
          <cell r="B10503">
            <v>0</v>
          </cell>
          <cell r="C10503">
            <v>0</v>
          </cell>
          <cell r="D10503">
            <v>0</v>
          </cell>
          <cell r="E10503">
            <v>0</v>
          </cell>
          <cell r="F10503" t="str">
            <v>SEINFRA</v>
          </cell>
        </row>
        <row r="10504">
          <cell r="B10504" t="str">
            <v>C4113</v>
          </cell>
          <cell r="C10504" t="str">
            <v>SPOT ORIENTÁVEL PARA PLUG DE GUITARRA. PARA LÂMPADAS DICRÓICAS DIVERSAS</v>
          </cell>
          <cell r="D10504" t="str">
            <v>UN</v>
          </cell>
          <cell r="E10504">
            <v>150.41</v>
          </cell>
          <cell r="F10504" t="str">
            <v>SEINFRA</v>
          </cell>
        </row>
        <row r="10505">
          <cell r="B10505" t="str">
            <v>C4116</v>
          </cell>
          <cell r="C10505" t="str">
            <v>TRANSFORMADOR PARA LEDS</v>
          </cell>
          <cell r="D10505" t="str">
            <v>UN</v>
          </cell>
          <cell r="E10505">
            <v>60.05</v>
          </cell>
          <cell r="F10505" t="str">
            <v>SEINFRA</v>
          </cell>
        </row>
        <row r="10506">
          <cell r="B10506" t="str">
            <v>LUMINÁRIAS EXTERNAS EM POSTES DE CONCRETO</v>
          </cell>
          <cell r="C10506">
            <v>0</v>
          </cell>
          <cell r="D10506">
            <v>0</v>
          </cell>
          <cell r="E10506">
            <v>40464.800000000003</v>
          </cell>
          <cell r="F10506" t="str">
            <v>SEINFRA</v>
          </cell>
        </row>
        <row r="10507">
          <cell r="B10507" t="str">
            <v>C4791</v>
          </cell>
          <cell r="C10507" t="str">
            <v>LUMINÁRIA 1 PÉTALA EM POSTE DE CONCRETO CIRCULAR H=12M, ALTURA LIVRE 10,20M, LÂMPADA VAPOR METÁLICO DE 150W, INCLUSIVE O POSTE</v>
          </cell>
          <cell r="D10507" t="str">
            <v>UN</v>
          </cell>
          <cell r="E10507">
            <v>2352.37</v>
          </cell>
          <cell r="F10507" t="str">
            <v>SEINFRA</v>
          </cell>
        </row>
        <row r="10508">
          <cell r="B10508">
            <v>0</v>
          </cell>
          <cell r="C10508">
            <v>0</v>
          </cell>
          <cell r="D10508">
            <v>0</v>
          </cell>
          <cell r="E10508">
            <v>0</v>
          </cell>
          <cell r="F10508" t="str">
            <v>SEINFRA</v>
          </cell>
        </row>
        <row r="10509">
          <cell r="B10509" t="str">
            <v>C4980</v>
          </cell>
          <cell r="C10509" t="str">
            <v>LUMINÁRIA 1 PÉTALA EM POSTE DE CONCRETO CIRCULAR H=12M, ALTURA LIVRE 10,20M, LÂMPADA VAPOR METÁLICO DE 400W, INCLUSIVE O POSTE</v>
          </cell>
          <cell r="D10509" t="str">
            <v>UN</v>
          </cell>
          <cell r="E10509">
            <v>2417.63</v>
          </cell>
          <cell r="F10509" t="str">
            <v>SEINFRA</v>
          </cell>
        </row>
        <row r="10510">
          <cell r="B10510">
            <v>0</v>
          </cell>
          <cell r="C10510">
            <v>0</v>
          </cell>
          <cell r="D10510">
            <v>0</v>
          </cell>
          <cell r="E10510">
            <v>0</v>
          </cell>
          <cell r="F10510" t="str">
            <v>SEINFRA</v>
          </cell>
        </row>
        <row r="10511">
          <cell r="B10511" t="str">
            <v>C4981</v>
          </cell>
          <cell r="C10511" t="str">
            <v>LUMINÁRIA 2 PÉTALAS EM POSTE DE CONCRETO CIRCULAR H=12M, ALTURA LIVRE 10,20M, LÂMPADA VAPOR METÁLICO DE 400W, INCLUSIVE O POSTE</v>
          </cell>
          <cell r="D10511" t="str">
            <v>UN</v>
          </cell>
          <cell r="E10511">
            <v>2905.33</v>
          </cell>
          <cell r="F10511" t="str">
            <v>SEINFRA</v>
          </cell>
        </row>
        <row r="10512">
          <cell r="B10512">
            <v>0</v>
          </cell>
          <cell r="C10512">
            <v>0</v>
          </cell>
          <cell r="D10512">
            <v>0</v>
          </cell>
          <cell r="E10512">
            <v>0</v>
          </cell>
          <cell r="F10512" t="str">
            <v>SEINFRA</v>
          </cell>
        </row>
        <row r="10513">
          <cell r="B10513" t="str">
            <v>C4982</v>
          </cell>
          <cell r="C10513" t="str">
            <v>LUMINÁRIA 3 PÉTALAS EM POSTE DE CONCRETO CIRCULAR H=12M, ALTURA LIVRE 10,20M, LÂMPADA VAPOR METÁLICO DE 400W, INCLUSIVE O POSTE</v>
          </cell>
          <cell r="D10513" t="str">
            <v>UN</v>
          </cell>
          <cell r="E10513">
            <v>3437.76</v>
          </cell>
          <cell r="F10513" t="str">
            <v>SEINFRA</v>
          </cell>
        </row>
        <row r="10514">
          <cell r="B10514">
            <v>0</v>
          </cell>
          <cell r="C10514">
            <v>0</v>
          </cell>
          <cell r="D10514">
            <v>0</v>
          </cell>
          <cell r="E10514">
            <v>0</v>
          </cell>
          <cell r="F10514" t="str">
            <v>SEINFRA</v>
          </cell>
        </row>
        <row r="10515">
          <cell r="B10515" t="str">
            <v>C4983</v>
          </cell>
          <cell r="C10515" t="str">
            <v>LUMINÁRIA 4 PÉTALAS EM POSTE DE CONCRETO CIRCULAR H=12M, ALTURA LIVRE 10,20M, LÂMPADA VAPOR METÁLICO DE 400W, INCLUSIVE O POSTE</v>
          </cell>
          <cell r="D10515" t="str">
            <v>UN</v>
          </cell>
          <cell r="E10515">
            <v>3997.72</v>
          </cell>
          <cell r="F10515" t="str">
            <v>SEINFRA</v>
          </cell>
        </row>
        <row r="10516">
          <cell r="B10516">
            <v>0</v>
          </cell>
          <cell r="C10516">
            <v>0</v>
          </cell>
          <cell r="D10516">
            <v>0</v>
          </cell>
          <cell r="E10516">
            <v>0</v>
          </cell>
          <cell r="F10516" t="str">
            <v>SEINFRA</v>
          </cell>
        </row>
        <row r="10517">
          <cell r="B10517" t="str">
            <v>C5035</v>
          </cell>
          <cell r="C10517" t="str">
            <v>LUMINÁRIA 4 PÉTALAS EM POSTE DE CONCRETO CIRCULAR H=14M, ALTURA LIVRE 12M, LÂMPADA VAPOR METÁLICO DE 400W, INCLUSIVE O POSTE</v>
          </cell>
          <cell r="D10517" t="str">
            <v>UN</v>
          </cell>
          <cell r="E10517">
            <v>3199.69</v>
          </cell>
          <cell r="F10517" t="str">
            <v>SEINFRA</v>
          </cell>
        </row>
        <row r="10518">
          <cell r="B10518">
            <v>0</v>
          </cell>
          <cell r="C10518">
            <v>0</v>
          </cell>
          <cell r="D10518">
            <v>0</v>
          </cell>
          <cell r="E10518">
            <v>0</v>
          </cell>
          <cell r="F10518" t="str">
            <v>SEINFRA</v>
          </cell>
        </row>
        <row r="10519">
          <cell r="B10519" t="str">
            <v>C4870</v>
          </cell>
          <cell r="C10519" t="str">
            <v>LUMINÁRIA FECHADA (1 UNIDADE) EM POSTE DE CONCRETO CIRCULAR H= 9,0M, ALTURA LIVRE  7,5M, LÂMPADA DE VAPOR METÁLICO DE 150W, INCLUSIVE O POSTE</v>
          </cell>
          <cell r="D10519" t="str">
            <v>UN</v>
          </cell>
          <cell r="E10519">
            <v>1494.32</v>
          </cell>
          <cell r="F10519" t="str">
            <v>SEINFRA</v>
          </cell>
        </row>
        <row r="10520">
          <cell r="B10520">
            <v>0</v>
          </cell>
          <cell r="C10520">
            <v>0</v>
          </cell>
          <cell r="D10520">
            <v>0</v>
          </cell>
          <cell r="E10520">
            <v>0</v>
          </cell>
          <cell r="F10520" t="str">
            <v>SEINFRA</v>
          </cell>
        </row>
        <row r="10521">
          <cell r="B10521" t="str">
            <v>C4977</v>
          </cell>
          <cell r="C10521" t="str">
            <v>LUMINÁRIA FECHADA (2 UNIDADES) EM POSTE DE CONCRETO CIRCULAR H= 9,0M, ALTURA LIVRE  7,5M, LÂMPADA DE VAPOR METÁLICO DE 250W, INCLUSIVE O POSTE</v>
          </cell>
          <cell r="D10521" t="str">
            <v>UN</v>
          </cell>
          <cell r="E10521">
            <v>2026.09</v>
          </cell>
          <cell r="F10521" t="str">
            <v>SEINFRA</v>
          </cell>
        </row>
        <row r="10522">
          <cell r="B10522">
            <v>0</v>
          </cell>
          <cell r="C10522">
            <v>0</v>
          </cell>
          <cell r="D10522">
            <v>0</v>
          </cell>
          <cell r="E10522">
            <v>0</v>
          </cell>
          <cell r="F10522" t="str">
            <v>SEINFRA</v>
          </cell>
        </row>
        <row r="10523">
          <cell r="B10523" t="str">
            <v>C4978</v>
          </cell>
          <cell r="C10523" t="str">
            <v>LUMINÁRIA FECHADA (1 UNIDADE) EM POSTE DE CONCRETO CIRCULAR H= 9,0M, ALTURA LIVRE  7,5M, LÂMPADA DE VAPOR METÁLICO DE 250W, INCLUSIVE O POSTE</v>
          </cell>
          <cell r="D10523" t="str">
            <v>UN</v>
          </cell>
          <cell r="E10523">
            <v>1610.54</v>
          </cell>
          <cell r="F10523" t="str">
            <v>SEINFRA</v>
          </cell>
        </row>
        <row r="10524">
          <cell r="B10524">
            <v>0</v>
          </cell>
          <cell r="C10524">
            <v>0</v>
          </cell>
          <cell r="D10524">
            <v>0</v>
          </cell>
          <cell r="E10524">
            <v>0</v>
          </cell>
          <cell r="F10524" t="str">
            <v>SEINFRA</v>
          </cell>
        </row>
        <row r="10525">
          <cell r="B10525" t="str">
            <v>C4871</v>
          </cell>
          <cell r="C10525" t="str">
            <v>LUMINÁRIA FECHADA (2 UNIDADES) EM POSTE DE CONCRETO CIRCULAR H= 9,0M, ALTURA LIVRE  7,5M, LÂMPADA DE VAPOR METÁLICO DE 150W, INCLUSIVE O POSTE</v>
          </cell>
          <cell r="D10525" t="str">
            <v>UN</v>
          </cell>
          <cell r="E10525">
            <v>1904.63</v>
          </cell>
          <cell r="F10525" t="str">
            <v>SEINFRA</v>
          </cell>
        </row>
        <row r="10526">
          <cell r="B10526">
            <v>0</v>
          </cell>
          <cell r="C10526">
            <v>0</v>
          </cell>
          <cell r="D10526">
            <v>0</v>
          </cell>
          <cell r="E10526">
            <v>0</v>
          </cell>
          <cell r="F10526" t="str">
            <v>SEINFRA</v>
          </cell>
        </row>
        <row r="10527">
          <cell r="B10527" t="str">
            <v>C5032</v>
          </cell>
          <cell r="C10527" t="str">
            <v>PROJETOR (1 UNIDADE) EM POSTE DE CONCRETO CIRCULAR H= 8M, ALTURA LIVRE 6,60M, LÂMPADA DE VAPOR METÁLICO DE 150W, INCLUSIVE O POSTE</v>
          </cell>
          <cell r="D10527" t="str">
            <v>UN</v>
          </cell>
          <cell r="E10527">
            <v>1134.18</v>
          </cell>
          <cell r="F10527" t="str">
            <v>SEINFRA</v>
          </cell>
        </row>
        <row r="10528">
          <cell r="B10528">
            <v>0</v>
          </cell>
          <cell r="C10528">
            <v>0</v>
          </cell>
          <cell r="D10528">
            <v>0</v>
          </cell>
          <cell r="E10528">
            <v>0</v>
          </cell>
          <cell r="F10528" t="str">
            <v>SEINFRA</v>
          </cell>
        </row>
        <row r="10529">
          <cell r="B10529" t="str">
            <v>C5031</v>
          </cell>
          <cell r="C10529" t="str">
            <v>PROJETOR (2 UNIDADES) EM POSTE DE CONCRETO CIRCULAR H= 8M, ALTURA LIVRE 6,60M, LÂMPADA DE VAPOR METÁLICO DE 150W, INCLUSIVE O POSTE</v>
          </cell>
          <cell r="D10529" t="str">
            <v>UN</v>
          </cell>
          <cell r="E10529">
            <v>1380.22</v>
          </cell>
          <cell r="F10529" t="str">
            <v>SEINFRA</v>
          </cell>
        </row>
        <row r="10530">
          <cell r="B10530">
            <v>0</v>
          </cell>
          <cell r="C10530">
            <v>0</v>
          </cell>
          <cell r="D10530">
            <v>0</v>
          </cell>
          <cell r="E10530">
            <v>0</v>
          </cell>
          <cell r="F10530" t="str">
            <v>SEINFRA</v>
          </cell>
        </row>
        <row r="10531">
          <cell r="B10531" t="str">
            <v>C4984</v>
          </cell>
          <cell r="C10531" t="str">
            <v>PROJETOR (1 UNIDADE) EM POSTE DE CONCRETO CIRCULAR H=10M, ALTURA LIVRE  8,40M, LÂMPADA DE VAPOR DE MERCÚRIO DE 250W, INCLUSIVE O POSTE</v>
          </cell>
          <cell r="D10531" t="str">
            <v>UN</v>
          </cell>
          <cell r="E10531">
            <v>1400.75</v>
          </cell>
          <cell r="F10531" t="str">
            <v>SEINFRA</v>
          </cell>
        </row>
        <row r="10532">
          <cell r="B10532">
            <v>0</v>
          </cell>
          <cell r="C10532">
            <v>0</v>
          </cell>
          <cell r="D10532">
            <v>0</v>
          </cell>
          <cell r="E10532">
            <v>0</v>
          </cell>
          <cell r="F10532" t="str">
            <v>SEINFRA</v>
          </cell>
        </row>
        <row r="10533">
          <cell r="B10533" t="str">
            <v>C4985</v>
          </cell>
          <cell r="C10533" t="str">
            <v>PROJETOR (1 UNIDADE) EM POSTE DE CONCRETO CIRCULAR H=10M, ALTURA LIVRE  8,40M, LÂMPADA DE VAPOR DE MERCÚRIO DE 400W, INCLUSIVE O POSTE</v>
          </cell>
          <cell r="D10533" t="str">
            <v>UN</v>
          </cell>
          <cell r="E10533">
            <v>1426.32</v>
          </cell>
          <cell r="F10533" t="str">
            <v>SEINFRA</v>
          </cell>
        </row>
        <row r="10534">
          <cell r="B10534">
            <v>0</v>
          </cell>
          <cell r="C10534">
            <v>0</v>
          </cell>
          <cell r="D10534">
            <v>0</v>
          </cell>
          <cell r="E10534">
            <v>0</v>
          </cell>
          <cell r="F10534" t="str">
            <v>SEINFRA</v>
          </cell>
        </row>
        <row r="10535">
          <cell r="B10535" t="str">
            <v>C4986</v>
          </cell>
          <cell r="C10535" t="str">
            <v>PROJETOR (2 UNIDADES) EM POSTE DE CONCRETO CIRCULAR H=10M, ALTURA LIVRE  8,40M, LÂMPADA DE VAPOR DE MERCÚRIO DE 250W, INCLUSIVE O POSTE</v>
          </cell>
          <cell r="D10535" t="str">
            <v>UN</v>
          </cell>
          <cell r="E10535">
            <v>1661.35</v>
          </cell>
          <cell r="F10535" t="str">
            <v>SEINFRA</v>
          </cell>
        </row>
        <row r="10536">
          <cell r="B10536">
            <v>0</v>
          </cell>
          <cell r="C10536">
            <v>0</v>
          </cell>
          <cell r="D10536">
            <v>0</v>
          </cell>
          <cell r="E10536">
            <v>0</v>
          </cell>
          <cell r="F10536" t="str">
            <v>SEINFRA</v>
          </cell>
        </row>
        <row r="10537">
          <cell r="B10537" t="str">
            <v>C4987</v>
          </cell>
          <cell r="C10537" t="str">
            <v>PROJETOR (2 UNIDADES) EM POSTE DE CONCRETO CIRCULAR H=10M, ALTURA LIVRE  8,40M, LÂMPADA DE VAPOR DE MERCÚRIO DE 400W, INCLUSIVE O POSTE</v>
          </cell>
          <cell r="D10537" t="str">
            <v>UN</v>
          </cell>
          <cell r="E10537">
            <v>1712.49</v>
          </cell>
          <cell r="F10537" t="str">
            <v>SEINFRA</v>
          </cell>
        </row>
        <row r="10538">
          <cell r="B10538">
            <v>0</v>
          </cell>
          <cell r="C10538">
            <v>0</v>
          </cell>
          <cell r="D10538">
            <v>0</v>
          </cell>
          <cell r="E10538">
            <v>0</v>
          </cell>
          <cell r="F10538" t="str">
            <v>SEINFRA</v>
          </cell>
        </row>
        <row r="10539">
          <cell r="B10539" t="str">
            <v>C4988</v>
          </cell>
          <cell r="C10539" t="str">
            <v>PROJETOR (3 UNIDADES) EM POSTE DE CONCRETO CIRCULAR H=10M, ALTURA LIVRE  8,40M, LÂMPADA DE VAPOR DE MERCÚRIO DE 400W, INCLUSIVE O POSTE</v>
          </cell>
          <cell r="D10539" t="str">
            <v>UN</v>
          </cell>
          <cell r="E10539">
            <v>2006.45</v>
          </cell>
          <cell r="F10539" t="str">
            <v>SEINFRA</v>
          </cell>
        </row>
        <row r="10540">
          <cell r="B10540">
            <v>0</v>
          </cell>
          <cell r="C10540">
            <v>0</v>
          </cell>
          <cell r="D10540">
            <v>0</v>
          </cell>
          <cell r="E10540">
            <v>0</v>
          </cell>
          <cell r="F10540" t="str">
            <v>SEINFRA</v>
          </cell>
        </row>
        <row r="10541">
          <cell r="B10541" t="str">
            <v>C5034</v>
          </cell>
          <cell r="C10541" t="str">
            <v>PROJETOR (3 UNIDADES) EM POSTE DE CONCRETO CIRCULAR H=10M, ALTURA LIVRE 8,40M, LÂMPADA DE VAPOR METÁLICO DE 400W, INCLUSIVE O POSTE</v>
          </cell>
          <cell r="D10541" t="str">
            <v>UN</v>
          </cell>
          <cell r="E10541">
            <v>2091.39</v>
          </cell>
          <cell r="F10541" t="str">
            <v>SEINFRA</v>
          </cell>
        </row>
        <row r="10542">
          <cell r="B10542">
            <v>0</v>
          </cell>
          <cell r="C10542">
            <v>0</v>
          </cell>
          <cell r="D10542">
            <v>0</v>
          </cell>
          <cell r="E10542">
            <v>0</v>
          </cell>
          <cell r="F10542" t="str">
            <v>SEINFRA</v>
          </cell>
        </row>
        <row r="10543">
          <cell r="B10543" t="str">
            <v>C4989</v>
          </cell>
          <cell r="C10543" t="str">
            <v>PROJETOR (4 UNIDADES) EM POSTE DE CONCRETO CIRCULAR H=10M, ALTURA LIVRE  8,40M, LÂMPADA DE VAPOR DE MERCÚRIO DE 400W, INCLUSIVE O POSTE</v>
          </cell>
          <cell r="D10543" t="str">
            <v>UN</v>
          </cell>
          <cell r="E10543">
            <v>2305.5700000000002</v>
          </cell>
          <cell r="F10543" t="str">
            <v>SEINFRA</v>
          </cell>
        </row>
        <row r="10544">
          <cell r="B10544">
            <v>0</v>
          </cell>
          <cell r="C10544">
            <v>0</v>
          </cell>
          <cell r="D10544">
            <v>0</v>
          </cell>
          <cell r="E10544">
            <v>0</v>
          </cell>
          <cell r="F10544" t="str">
            <v>SEINFRA</v>
          </cell>
        </row>
        <row r="10545">
          <cell r="B10545" t="str">
            <v>APARELHOS ELÉTRICOS</v>
          </cell>
          <cell r="C10545">
            <v>0</v>
          </cell>
          <cell r="D10545">
            <v>0</v>
          </cell>
          <cell r="E10545">
            <v>220116.63</v>
          </cell>
          <cell r="F10545" t="str">
            <v>SEINFRA</v>
          </cell>
        </row>
        <row r="10546">
          <cell r="B10546" t="str">
            <v>C0081</v>
          </cell>
          <cell r="C10546" t="str">
            <v>AMPERÍMETRO (72X72)MM, ESC. 0-250A</v>
          </cell>
          <cell r="D10546" t="str">
            <v>UN</v>
          </cell>
          <cell r="E10546">
            <v>122.25</v>
          </cell>
          <cell r="F10546" t="str">
            <v>SEINFRA</v>
          </cell>
        </row>
        <row r="10547">
          <cell r="B10547" t="str">
            <v>C0082</v>
          </cell>
          <cell r="C10547" t="str">
            <v>AMPERÍMETRO (96X96)MM, ESC. 0-500A</v>
          </cell>
          <cell r="D10547" t="str">
            <v>UN</v>
          </cell>
          <cell r="E10547">
            <v>154.96</v>
          </cell>
          <cell r="F10547" t="str">
            <v>SEINFRA</v>
          </cell>
        </row>
        <row r="10548">
          <cell r="B10548" t="str">
            <v>C0080</v>
          </cell>
          <cell r="C10548" t="str">
            <v>AMPERÍMETRO (144X144)MM, ESC. 0-1000A</v>
          </cell>
          <cell r="D10548" t="str">
            <v>UN</v>
          </cell>
          <cell r="E10548">
            <v>226.65</v>
          </cell>
          <cell r="F10548" t="str">
            <v>SEINFRA</v>
          </cell>
        </row>
        <row r="10549">
          <cell r="B10549" t="str">
            <v>C0101</v>
          </cell>
          <cell r="C10549" t="str">
            <v>AQUECEDOR CENTRAL ELETROAUTOMATICO 220V-5060 A 7480W</v>
          </cell>
          <cell r="D10549" t="str">
            <v>UN</v>
          </cell>
          <cell r="E10549">
            <v>921.44</v>
          </cell>
          <cell r="F10549" t="str">
            <v>SEINFRA</v>
          </cell>
        </row>
        <row r="10550">
          <cell r="B10550" t="str">
            <v>C0102</v>
          </cell>
          <cell r="C10550" t="str">
            <v>AQUECEDOR ELÉTRICO CAP.50  A 250L. 110/220V</v>
          </cell>
          <cell r="D10550" t="str">
            <v>UN</v>
          </cell>
          <cell r="E10550">
            <v>3916.4</v>
          </cell>
          <cell r="F10550" t="str">
            <v>SEINFRA</v>
          </cell>
        </row>
        <row r="10551">
          <cell r="B10551" t="str">
            <v>C0103</v>
          </cell>
          <cell r="C10551" t="str">
            <v>AQUECEDOR INDIVIDUAL ELETROAUTOMATICO 220V - 4840 W</v>
          </cell>
          <cell r="D10551" t="str">
            <v>UN</v>
          </cell>
          <cell r="E10551">
            <v>19.649999999999999</v>
          </cell>
          <cell r="F10551" t="str">
            <v>SEINFRA</v>
          </cell>
        </row>
        <row r="10552">
          <cell r="B10552" t="str">
            <v>C0465</v>
          </cell>
          <cell r="C10552" t="str">
            <v>BOTOEIRA EM ALUMÍNIO FUNDIDO "LIGA - DESLIGA"</v>
          </cell>
          <cell r="D10552" t="str">
            <v>UN</v>
          </cell>
          <cell r="E10552">
            <v>123</v>
          </cell>
          <cell r="F10552" t="str">
            <v>SEINFRA</v>
          </cell>
        </row>
        <row r="10553">
          <cell r="B10553" t="str">
            <v>C1286</v>
          </cell>
          <cell r="C10553" t="str">
            <v>ESTABILIZADOR DE TENSÃO/CORRENTE DE 1KVA</v>
          </cell>
          <cell r="D10553" t="str">
            <v>UN</v>
          </cell>
          <cell r="E10553">
            <v>188.7</v>
          </cell>
          <cell r="F10553" t="str">
            <v>SEINFRA</v>
          </cell>
        </row>
        <row r="10554">
          <cell r="B10554" t="str">
            <v>C1287</v>
          </cell>
          <cell r="C10554" t="str">
            <v>ESTABILIZADOR DE TENSÃO/CORRENTE DE 3KVA</v>
          </cell>
          <cell r="D10554" t="str">
            <v>UN</v>
          </cell>
          <cell r="E10554">
            <v>287.92</v>
          </cell>
          <cell r="F10554" t="str">
            <v>SEINFRA</v>
          </cell>
        </row>
        <row r="10555">
          <cell r="B10555" t="str">
            <v>C1288</v>
          </cell>
          <cell r="C10555" t="str">
            <v>ESTABILIZADOR DE TENSÃO/CORRENTE DE 5KVA</v>
          </cell>
          <cell r="D10555" t="str">
            <v>UN</v>
          </cell>
          <cell r="E10555">
            <v>479.69</v>
          </cell>
          <cell r="F10555" t="str">
            <v>SEINFRA</v>
          </cell>
        </row>
        <row r="10556">
          <cell r="B10556" t="str">
            <v>C1289</v>
          </cell>
          <cell r="C10556" t="str">
            <v>ESTABILIZADOR DE TENSÃO/CORRENTE DE 7.5KVA</v>
          </cell>
          <cell r="D10556" t="str">
            <v>UN</v>
          </cell>
          <cell r="E10556">
            <v>794.07</v>
          </cell>
          <cell r="F10556" t="str">
            <v>SEINFRA</v>
          </cell>
        </row>
        <row r="10557">
          <cell r="B10557" t="str">
            <v>C1285</v>
          </cell>
          <cell r="C10557" t="str">
            <v>ESTABILIZADOR DE TENSÃO/CORRENTE DE 10KVA</v>
          </cell>
          <cell r="D10557" t="str">
            <v>UN</v>
          </cell>
          <cell r="E10557">
            <v>1279.1099999999999</v>
          </cell>
          <cell r="F10557" t="str">
            <v>SEINFRA</v>
          </cell>
        </row>
        <row r="10558">
          <cell r="B10558" t="str">
            <v>C1354</v>
          </cell>
          <cell r="C10558" t="str">
            <v>EXAUSTOR ELETROMECÂNICO INDUSTRIAL D= 400MM</v>
          </cell>
          <cell r="D10558" t="str">
            <v>UN</v>
          </cell>
          <cell r="E10558">
            <v>1483.39</v>
          </cell>
          <cell r="F10558" t="str">
            <v>SEINFRA</v>
          </cell>
        </row>
        <row r="10559">
          <cell r="B10559" t="str">
            <v>C1477</v>
          </cell>
          <cell r="C10559" t="str">
            <v>INSTALAÇÃO DE EXAUSTOR ELÉTRICO TIPO DOMICILIAR</v>
          </cell>
          <cell r="D10559" t="str">
            <v>UN</v>
          </cell>
          <cell r="E10559">
            <v>227.85</v>
          </cell>
          <cell r="F10559" t="str">
            <v>SEINFRA</v>
          </cell>
        </row>
        <row r="10560">
          <cell r="B10560" t="str">
            <v>C2276</v>
          </cell>
          <cell r="C10560" t="str">
            <v>SINALIZADOR P/ ENTRADA E SAÍDA DE VEÍCULOS</v>
          </cell>
          <cell r="D10560" t="str">
            <v>UN</v>
          </cell>
          <cell r="E10560">
            <v>235.01</v>
          </cell>
          <cell r="F10560" t="str">
            <v>SEINFRA</v>
          </cell>
        </row>
        <row r="10561">
          <cell r="B10561" t="str">
            <v>C2512</v>
          </cell>
          <cell r="C10561" t="str">
            <v>TRANSFORMADOR 2KVA MONOFASICO 220V/110V</v>
          </cell>
          <cell r="D10561" t="str">
            <v>UN</v>
          </cell>
          <cell r="E10561">
            <v>226.09</v>
          </cell>
          <cell r="F10561" t="str">
            <v>SEINFRA</v>
          </cell>
        </row>
        <row r="10562">
          <cell r="B10562" t="str">
            <v>C2517</v>
          </cell>
          <cell r="C10562" t="str">
            <v>TRANSFORMADOR DE CORRENTE EM QD - FAIXA 50 A 250/5A</v>
          </cell>
          <cell r="D10562" t="str">
            <v>UN</v>
          </cell>
          <cell r="E10562">
            <v>122.32</v>
          </cell>
          <cell r="F10562" t="str">
            <v>SEINFRA</v>
          </cell>
        </row>
        <row r="10563">
          <cell r="B10563" t="str">
            <v>C2518</v>
          </cell>
          <cell r="C10563" t="str">
            <v>TRANSFORMADOR DE CORRENTE EM QD - FAIXA 200 A 400/5A</v>
          </cell>
          <cell r="D10563" t="str">
            <v>UN</v>
          </cell>
          <cell r="E10563">
            <v>124.37</v>
          </cell>
          <cell r="F10563" t="str">
            <v>SEINFRA</v>
          </cell>
        </row>
        <row r="10564">
          <cell r="B10564" t="str">
            <v>C2519</v>
          </cell>
          <cell r="C10564" t="str">
            <v>TRANSFORMADOR DE CORRENTE EM QD - FAIXA 400 A 800/5A</v>
          </cell>
          <cell r="D10564" t="str">
            <v>UN</v>
          </cell>
          <cell r="E10564">
            <v>131.16999999999999</v>
          </cell>
          <cell r="F10564" t="str">
            <v>SEINFRA</v>
          </cell>
        </row>
        <row r="10565">
          <cell r="B10565" t="str">
            <v>C2520</v>
          </cell>
          <cell r="C10565" t="str">
            <v>TRANSFORMADOR DE CORRENTE EM QD - FAIXA 1000 A 1500/5A</v>
          </cell>
          <cell r="D10565" t="str">
            <v>UN</v>
          </cell>
          <cell r="E10565">
            <v>148.79</v>
          </cell>
          <cell r="F10565" t="str">
            <v>SEINFRA</v>
          </cell>
        </row>
        <row r="10566">
          <cell r="B10566" t="str">
            <v>C4059</v>
          </cell>
          <cell r="C10566" t="str">
            <v>TRANSFORMADOR DE CORRENTE 15 KV - INSTALADO</v>
          </cell>
          <cell r="D10566" t="str">
            <v>UN</v>
          </cell>
          <cell r="E10566">
            <v>835.55</v>
          </cell>
          <cell r="F10566" t="str">
            <v>SEINFRA</v>
          </cell>
        </row>
        <row r="10567">
          <cell r="B10567" t="str">
            <v>C4404</v>
          </cell>
          <cell r="C10567" t="str">
            <v>TRANSFORMADOR DE FORÇA À SECO 750 KVA/13.800-380/220V (FORNECIMENTO E MONTAGEM)</v>
          </cell>
          <cell r="D10567" t="str">
            <v>UN</v>
          </cell>
          <cell r="E10567">
            <v>52185.760000000002</v>
          </cell>
          <cell r="F10567" t="str">
            <v>SEINFRA</v>
          </cell>
        </row>
        <row r="10568">
          <cell r="B10568">
            <v>0</v>
          </cell>
          <cell r="C10568">
            <v>0</v>
          </cell>
          <cell r="D10568">
            <v>0</v>
          </cell>
          <cell r="E10568">
            <v>0</v>
          </cell>
          <cell r="F10568" t="str">
            <v>SEINFRA</v>
          </cell>
        </row>
        <row r="10569">
          <cell r="B10569" t="str">
            <v>C4405</v>
          </cell>
          <cell r="C10569" t="str">
            <v>TRANSFORMADOR DE FORÇA À SECO 2.500 KVA/13.800-440/240V (FORNECIMENTO E MONTAGEM)</v>
          </cell>
          <cell r="D10569" t="str">
            <v>UN</v>
          </cell>
          <cell r="E10569">
            <v>119592.36</v>
          </cell>
          <cell r="F10569" t="str">
            <v>SEINFRA</v>
          </cell>
        </row>
        <row r="10570">
          <cell r="B10570">
            <v>0</v>
          </cell>
          <cell r="C10570">
            <v>0</v>
          </cell>
          <cell r="D10570">
            <v>0</v>
          </cell>
          <cell r="E10570">
            <v>0</v>
          </cell>
          <cell r="F10570" t="str">
            <v>SEINFRA</v>
          </cell>
        </row>
        <row r="10571">
          <cell r="B10571" t="str">
            <v>C0832</v>
          </cell>
          <cell r="C10571" t="str">
            <v>TRANSFORMADOR DE POTENCIAL 115 VAC 400 VA</v>
          </cell>
          <cell r="D10571" t="str">
            <v>UN</v>
          </cell>
          <cell r="E10571">
            <v>775.87</v>
          </cell>
          <cell r="F10571" t="str">
            <v>SEINFRA</v>
          </cell>
        </row>
        <row r="10572">
          <cell r="B10572" t="str">
            <v>C4060</v>
          </cell>
          <cell r="C10572" t="str">
            <v>TRANSFORMADOR DE POTÊNCIA 15 KV - INSTALADO</v>
          </cell>
          <cell r="D10572" t="str">
            <v>UN</v>
          </cell>
          <cell r="E10572">
            <v>1161.4100000000001</v>
          </cell>
          <cell r="F10572" t="str">
            <v>SEINFRA</v>
          </cell>
        </row>
        <row r="10573">
          <cell r="B10573" t="str">
            <v>C2524</v>
          </cell>
          <cell r="C10573" t="str">
            <v>TRANSFORMADOR P/CABINE PRIMÁRIA 500KVA-15KV</v>
          </cell>
          <cell r="D10573" t="str">
            <v>UN</v>
          </cell>
          <cell r="E10573">
            <v>33355.47</v>
          </cell>
          <cell r="F10573" t="str">
            <v>SEINFRA</v>
          </cell>
        </row>
        <row r="10574">
          <cell r="B10574" t="str">
            <v>C2663</v>
          </cell>
          <cell r="C10574" t="str">
            <v>VENTILADOR DE TETO C/ ALETAS DE MADEIRA</v>
          </cell>
          <cell r="D10574" t="str">
            <v>UN</v>
          </cell>
          <cell r="E10574">
            <v>211.07</v>
          </cell>
          <cell r="F10574" t="str">
            <v>SEINFRA</v>
          </cell>
        </row>
        <row r="10575">
          <cell r="B10575" t="str">
            <v>C2664</v>
          </cell>
          <cell r="C10575" t="str">
            <v>VENTILADOR DE TETO METÁLICO</v>
          </cell>
          <cell r="D10575" t="str">
            <v>UN</v>
          </cell>
          <cell r="E10575">
            <v>201.07</v>
          </cell>
          <cell r="F10575" t="str">
            <v>SEINFRA</v>
          </cell>
        </row>
        <row r="10576">
          <cell r="B10576" t="str">
            <v>C2682</v>
          </cell>
          <cell r="C10576" t="str">
            <v>VOLTÍMETRO (72X72)MM, ESC. 0-500V</v>
          </cell>
          <cell r="D10576" t="str">
            <v>UN</v>
          </cell>
          <cell r="E10576">
            <v>162.47</v>
          </cell>
          <cell r="F10576" t="str">
            <v>SEINFRA</v>
          </cell>
        </row>
        <row r="10577">
          <cell r="B10577" t="str">
            <v>C2683</v>
          </cell>
          <cell r="C10577" t="str">
            <v>VOLTÍMETRO (96X96)MM, ESC. 0-500V</v>
          </cell>
          <cell r="D10577" t="str">
            <v>UN</v>
          </cell>
          <cell r="E10577">
            <v>191.24</v>
          </cell>
          <cell r="F10577" t="str">
            <v>SEINFRA</v>
          </cell>
        </row>
        <row r="10578">
          <cell r="B10578" t="str">
            <v>C2681</v>
          </cell>
          <cell r="C10578" t="str">
            <v>VOLTÍMETRO (144X144)MM, ESC. 0-500V</v>
          </cell>
          <cell r="D10578" t="str">
            <v>UN</v>
          </cell>
          <cell r="E10578">
            <v>231.53</v>
          </cell>
          <cell r="F10578" t="str">
            <v>SEINFRA</v>
          </cell>
        </row>
        <row r="10579">
          <cell r="B10579" t="str">
            <v>EQUIPAMENTOS</v>
          </cell>
          <cell r="C10579">
            <v>0</v>
          </cell>
          <cell r="D10579">
            <v>0</v>
          </cell>
          <cell r="E10579">
            <v>2313484.5699999998</v>
          </cell>
          <cell r="F10579" t="str">
            <v>SEINFRA</v>
          </cell>
        </row>
        <row r="10580">
          <cell r="B10580" t="str">
            <v>C4372</v>
          </cell>
          <cell r="C10580" t="str">
            <v>BALANÇA ELETRÔNICA C/ PLATAFORMA 18x3, CAP. 80 TON. (FORN./MONTAGEM)</v>
          </cell>
          <cell r="D10580" t="str">
            <v>UN</v>
          </cell>
          <cell r="E10580">
            <v>110105.21</v>
          </cell>
          <cell r="F10580" t="str">
            <v>SEINFRA</v>
          </cell>
        </row>
        <row r="10581">
          <cell r="B10581" t="str">
            <v>C4184</v>
          </cell>
          <cell r="C10581" t="str">
            <v>GRUPO GERADOR 951/1000 KVA, COM QUADRO AUTOMÁTICO</v>
          </cell>
          <cell r="D10581" t="str">
            <v>UN</v>
          </cell>
          <cell r="E10581">
            <v>387632</v>
          </cell>
          <cell r="F10581" t="str">
            <v>SEINFRA</v>
          </cell>
        </row>
        <row r="10582">
          <cell r="B10582" t="str">
            <v>C4063</v>
          </cell>
          <cell r="C10582" t="str">
            <v>GRUPO GERADOR 781/950 KVA C/ QUADRO AUTOMÁTICO</v>
          </cell>
          <cell r="D10582" t="str">
            <v>UN</v>
          </cell>
          <cell r="E10582">
            <v>352632</v>
          </cell>
          <cell r="F10582" t="str">
            <v>SEINFRA</v>
          </cell>
        </row>
        <row r="10583">
          <cell r="B10583" t="str">
            <v>C4062</v>
          </cell>
          <cell r="C10583" t="str">
            <v>GRUPO GERADOR 636/780 KVA C/ QUADRO AUTOMÁTICO</v>
          </cell>
          <cell r="D10583" t="str">
            <v>UN</v>
          </cell>
          <cell r="E10583">
            <v>291053</v>
          </cell>
          <cell r="F10583" t="str">
            <v>SEINFRA</v>
          </cell>
        </row>
        <row r="10584">
          <cell r="B10584" t="str">
            <v>C3668</v>
          </cell>
          <cell r="C10584" t="str">
            <v>GRUPO GERADOR 501/635 KVA, COM QUADRO AUTOMÁTICO</v>
          </cell>
          <cell r="D10584" t="str">
            <v>UN</v>
          </cell>
          <cell r="E10584">
            <v>167584</v>
          </cell>
          <cell r="F10584" t="str">
            <v>SEINFRA</v>
          </cell>
        </row>
        <row r="10585">
          <cell r="B10585" t="str">
            <v>C4061</v>
          </cell>
          <cell r="C10585" t="str">
            <v>GRUPO GERADOR 451/500 KVA COM QUADRO AUTOMÁTICO</v>
          </cell>
          <cell r="D10585" t="str">
            <v>UN</v>
          </cell>
          <cell r="E10585">
            <v>126346.5</v>
          </cell>
          <cell r="F10585" t="str">
            <v>SEINFRA</v>
          </cell>
        </row>
        <row r="10586">
          <cell r="B10586" t="str">
            <v>C4183</v>
          </cell>
          <cell r="C10586" t="str">
            <v>GRUPO GERADOR 386/450 KVA, COM QUADRO AUTOMÁTICO</v>
          </cell>
          <cell r="D10586" t="str">
            <v>UN</v>
          </cell>
          <cell r="E10586">
            <v>120504.5</v>
          </cell>
          <cell r="F10586" t="str">
            <v>SEINFRA</v>
          </cell>
        </row>
        <row r="10587">
          <cell r="B10587" t="str">
            <v>C3667</v>
          </cell>
          <cell r="C10587" t="str">
            <v>GRUPO GERADOR 361/385 KVA, COM QUADRO AUTOMÁTICO</v>
          </cell>
          <cell r="D10587" t="str">
            <v>UN</v>
          </cell>
          <cell r="E10587">
            <v>106567</v>
          </cell>
          <cell r="F10587" t="str">
            <v>SEINFRA</v>
          </cell>
        </row>
        <row r="10588">
          <cell r="B10588" t="str">
            <v>C3666</v>
          </cell>
          <cell r="C10588" t="str">
            <v>GRUPO GERADOR 291/360 KVA, COM QUADRO AUTOMÁTICO</v>
          </cell>
          <cell r="D10588" t="str">
            <v>UN</v>
          </cell>
          <cell r="E10588">
            <v>96305</v>
          </cell>
          <cell r="F10588" t="str">
            <v>SEINFRA</v>
          </cell>
        </row>
        <row r="10589">
          <cell r="B10589" t="str">
            <v>C1443</v>
          </cell>
          <cell r="C10589" t="str">
            <v>GRUPO GERADOR 261/290 KVA, C/ QUADRO AUTOMÁTICO</v>
          </cell>
          <cell r="D10589" t="str">
            <v>UN</v>
          </cell>
          <cell r="E10589">
            <v>86693</v>
          </cell>
          <cell r="F10589" t="str">
            <v>SEINFRA</v>
          </cell>
        </row>
        <row r="10590">
          <cell r="B10590" t="str">
            <v>C3664</v>
          </cell>
          <cell r="C10590" t="str">
            <v>GRUPO GERADOR 236/260 KVA, COM QUADRO AUTOMÁTICO</v>
          </cell>
          <cell r="D10590" t="str">
            <v>UN</v>
          </cell>
          <cell r="E10590">
            <v>76690.5</v>
          </cell>
          <cell r="F10590" t="str">
            <v>SEINFRA</v>
          </cell>
        </row>
        <row r="10591">
          <cell r="B10591" t="str">
            <v>C4182</v>
          </cell>
          <cell r="C10591" t="str">
            <v>GRUPO GERADOR 216/235 KVA, COM QUADRO AUTOMÁTICO</v>
          </cell>
          <cell r="D10591" t="str">
            <v>UN</v>
          </cell>
          <cell r="E10591">
            <v>73650.5</v>
          </cell>
          <cell r="F10591" t="str">
            <v>SEINFRA</v>
          </cell>
        </row>
        <row r="10592">
          <cell r="B10592" t="str">
            <v>C3663</v>
          </cell>
          <cell r="C10592" t="str">
            <v>GRUPO GERADOR 171/215  KVA, COM QUADRO AUTOMÁTICO</v>
          </cell>
          <cell r="D10592" t="str">
            <v>UN</v>
          </cell>
          <cell r="E10592">
            <v>73074.42</v>
          </cell>
          <cell r="F10592" t="str">
            <v>SEINFRA</v>
          </cell>
        </row>
        <row r="10593">
          <cell r="B10593" t="str">
            <v>C1441</v>
          </cell>
          <cell r="C10593" t="str">
            <v>GRUPO GERADOR 141/170 KVA, C/ QUADRO AUTOMÁTICO</v>
          </cell>
          <cell r="D10593" t="str">
            <v>UN</v>
          </cell>
          <cell r="E10593">
            <v>60868.5</v>
          </cell>
          <cell r="F10593" t="str">
            <v>SEINFRA</v>
          </cell>
        </row>
        <row r="10594">
          <cell r="B10594" t="str">
            <v>C3661</v>
          </cell>
          <cell r="C10594" t="str">
            <v>GRUPO GERADOR 121/140  KVA, COM QUADRO AUTOMÁTICO</v>
          </cell>
          <cell r="D10594" t="str">
            <v>UN</v>
          </cell>
          <cell r="E10594">
            <v>52176</v>
          </cell>
          <cell r="F10594" t="str">
            <v>SEINFRA</v>
          </cell>
        </row>
        <row r="10595">
          <cell r="B10595" t="str">
            <v>C1440</v>
          </cell>
          <cell r="C10595" t="str">
            <v>GRUPO GERADOR 86/120 KVA, C/ QUADRO AUTOMÁTICO</v>
          </cell>
          <cell r="D10595" t="str">
            <v>UN</v>
          </cell>
          <cell r="E10595">
            <v>48256</v>
          </cell>
          <cell r="F10595" t="str">
            <v>SEINFRA</v>
          </cell>
        </row>
        <row r="10596">
          <cell r="B10596" t="str">
            <v>C1444</v>
          </cell>
          <cell r="C10596" t="str">
            <v>GRUPO GERADOR 56/85 KVA, C/ QUADRO AUTOMÁTICO</v>
          </cell>
          <cell r="D10596" t="str">
            <v>UN</v>
          </cell>
          <cell r="E10596">
            <v>42911.5</v>
          </cell>
          <cell r="F10596" t="str">
            <v>SEINFRA</v>
          </cell>
        </row>
        <row r="10597">
          <cell r="B10597" t="str">
            <v>C3660</v>
          </cell>
          <cell r="C10597" t="str">
            <v>GRUPO GERADOR 45/55 KVA, COM QUADRO AUTOMÁTICO</v>
          </cell>
          <cell r="D10597" t="str">
            <v>UN</v>
          </cell>
          <cell r="E10597">
            <v>40434.94</v>
          </cell>
          <cell r="F10597" t="str">
            <v>SEINFRA</v>
          </cell>
        </row>
        <row r="10598">
          <cell r="B10598" t="str">
            <v>POSTES P/ ENERGIA E COMUNICAÇÃO</v>
          </cell>
          <cell r="C10598">
            <v>0</v>
          </cell>
          <cell r="D10598">
            <v>0</v>
          </cell>
          <cell r="E10598">
            <v>19325.150000000001</v>
          </cell>
          <cell r="F10598" t="str">
            <v>SEINFRA</v>
          </cell>
        </row>
        <row r="10599">
          <cell r="B10599" t="str">
            <v>C3576</v>
          </cell>
          <cell r="C10599" t="str">
            <v>MUTIRÃO MISTO - MINI POSTE H=1.50m REX MONO E ROLDANA</v>
          </cell>
          <cell r="D10599" t="str">
            <v>UN</v>
          </cell>
          <cell r="E10599">
            <v>28.53</v>
          </cell>
          <cell r="F10599" t="str">
            <v>SEINFRA</v>
          </cell>
        </row>
        <row r="10600">
          <cell r="B10600" t="str">
            <v>C2000</v>
          </cell>
          <cell r="C10600" t="str">
            <v>POSTE C/ACESSÓRIOS ATÉ  A ENTRADA DA SUBESTAÇÃO ABRIGADA</v>
          </cell>
          <cell r="D10600" t="str">
            <v>UN</v>
          </cell>
          <cell r="E10600">
            <v>12541.48</v>
          </cell>
          <cell r="F10600" t="str">
            <v>SEINFRA</v>
          </cell>
        </row>
        <row r="10601">
          <cell r="B10601" t="str">
            <v>C2012</v>
          </cell>
          <cell r="C10601" t="str">
            <v>POSTE P/EDIFICAÇÕES POTÊNCIA INSTALADA ATÉ 5KW</v>
          </cell>
          <cell r="D10601" t="str">
            <v>UN</v>
          </cell>
          <cell r="E10601">
            <v>581.96</v>
          </cell>
          <cell r="F10601" t="str">
            <v>SEINFRA</v>
          </cell>
        </row>
        <row r="10602">
          <cell r="B10602" t="str">
            <v>C2017</v>
          </cell>
          <cell r="C10602" t="str">
            <v>POSTE P/EDIFICAÇÕES POTÊNCIA INSTALADA DE 5,01 À 10KW</v>
          </cell>
          <cell r="D10602" t="str">
            <v>UN</v>
          </cell>
          <cell r="E10602">
            <v>663.74</v>
          </cell>
          <cell r="F10602" t="str">
            <v>SEINFRA</v>
          </cell>
        </row>
        <row r="10603">
          <cell r="B10603" t="str">
            <v>C2013</v>
          </cell>
          <cell r="C10603" t="str">
            <v>POSTE P/EDIFICAÇÕES POTÊNCIA INSTALADA DE 10,01 À 15KW</v>
          </cell>
          <cell r="D10603" t="str">
            <v>UN</v>
          </cell>
          <cell r="E10603">
            <v>880.27</v>
          </cell>
          <cell r="F10603" t="str">
            <v>SEINFRA</v>
          </cell>
        </row>
        <row r="10604">
          <cell r="B10604" t="str">
            <v>C2014</v>
          </cell>
          <cell r="C10604" t="str">
            <v>POSTE P/EDIFICAÇÕES POTÊNCIA INSTALADA DE 15,01 À 20KW</v>
          </cell>
          <cell r="D10604" t="str">
            <v>UN</v>
          </cell>
          <cell r="E10604">
            <v>992.13</v>
          </cell>
          <cell r="F10604" t="str">
            <v>SEINFRA</v>
          </cell>
        </row>
        <row r="10605">
          <cell r="B10605" t="str">
            <v>C2015</v>
          </cell>
          <cell r="C10605" t="str">
            <v>POSTE P/EDIFICAÇÕES POTÊNCIA INSTALADA DE 20,01 À 25 KW</v>
          </cell>
          <cell r="D10605" t="str">
            <v>UN</v>
          </cell>
          <cell r="E10605">
            <v>1645.28</v>
          </cell>
          <cell r="F10605" t="str">
            <v>SEINFRA</v>
          </cell>
        </row>
        <row r="10606">
          <cell r="B10606" t="str">
            <v>C2016</v>
          </cell>
          <cell r="C10606" t="str">
            <v>POSTE P/EDIFICAÇÕES POTÊNCIA INSTALADA DE 25,01 À 30 KW</v>
          </cell>
          <cell r="D10606" t="str">
            <v>UN</v>
          </cell>
          <cell r="E10606">
            <v>1991.76</v>
          </cell>
          <cell r="F10606" t="str">
            <v>SEINFRA</v>
          </cell>
        </row>
        <row r="10607">
          <cell r="B10607" t="str">
            <v>POSTES EM CONCRETO</v>
          </cell>
          <cell r="C10607">
            <v>0</v>
          </cell>
          <cell r="D10607">
            <v>0</v>
          </cell>
          <cell r="E10607">
            <v>25437.02</v>
          </cell>
          <cell r="F10607" t="str">
            <v>SEINFRA</v>
          </cell>
        </row>
        <row r="10608">
          <cell r="B10608" t="str">
            <v>C4958</v>
          </cell>
          <cell r="C10608" t="str">
            <v>POSTE DE CONCRETO CIRCULAR, RESISTÊNCIA NOMINAL 200KG, H= 7,00M, PESO APROXIMADO 670 KG</v>
          </cell>
          <cell r="D10608" t="str">
            <v>UN</v>
          </cell>
          <cell r="E10608">
            <v>672.31</v>
          </cell>
          <cell r="F10608" t="str">
            <v>SEINFRA</v>
          </cell>
        </row>
        <row r="10609">
          <cell r="B10609">
            <v>0</v>
          </cell>
          <cell r="C10609">
            <v>0</v>
          </cell>
          <cell r="D10609">
            <v>0</v>
          </cell>
          <cell r="E10609">
            <v>0</v>
          </cell>
          <cell r="F10609" t="str">
            <v>SEINFRA</v>
          </cell>
        </row>
        <row r="10610">
          <cell r="B10610" t="str">
            <v>C5030</v>
          </cell>
          <cell r="C10610" t="str">
            <v>POSTE DE CONCRETO CIRCULAR, RESISTÊNCIA NOMINAL 200KG, H= 8,00M, PESO APROXIMADO 570 KG</v>
          </cell>
          <cell r="D10610" t="str">
            <v>UN</v>
          </cell>
          <cell r="E10610">
            <v>774.88</v>
          </cell>
          <cell r="F10610" t="str">
            <v>SEINFRA</v>
          </cell>
        </row>
        <row r="10611">
          <cell r="B10611">
            <v>0</v>
          </cell>
          <cell r="C10611">
            <v>0</v>
          </cell>
          <cell r="D10611">
            <v>0</v>
          </cell>
          <cell r="E10611">
            <v>0</v>
          </cell>
          <cell r="F10611" t="str">
            <v>SEINFRA</v>
          </cell>
        </row>
        <row r="10612">
          <cell r="B10612" t="str">
            <v>C4959</v>
          </cell>
          <cell r="C10612" t="str">
            <v>POSTE DE CONCRETO CIRCULAR, RESISTÊNCIA NOMINAL 200KG, H= 9,00M, PESO APROXIMADO 670 KG</v>
          </cell>
          <cell r="D10612" t="str">
            <v>UN</v>
          </cell>
          <cell r="E10612">
            <v>882.44</v>
          </cell>
          <cell r="F10612" t="str">
            <v>SEINFRA</v>
          </cell>
        </row>
        <row r="10613">
          <cell r="B10613">
            <v>0</v>
          </cell>
          <cell r="C10613">
            <v>0</v>
          </cell>
          <cell r="D10613">
            <v>0</v>
          </cell>
          <cell r="E10613">
            <v>0</v>
          </cell>
          <cell r="F10613" t="str">
            <v>SEINFRA</v>
          </cell>
        </row>
        <row r="10614">
          <cell r="B10614" t="str">
            <v>C5033</v>
          </cell>
          <cell r="C10614" t="str">
            <v>POSTE DE CONCRETO CIRCULAR, RESISTÊNCIA NOMINAL 200KG, H=10,00M, PESO APROXIMADO DE 790 KG</v>
          </cell>
          <cell r="D10614" t="str">
            <v>UN</v>
          </cell>
          <cell r="E10614">
            <v>1020.51</v>
          </cell>
          <cell r="F10614" t="str">
            <v>SEINFRA</v>
          </cell>
        </row>
        <row r="10615">
          <cell r="B10615">
            <v>0</v>
          </cell>
          <cell r="C10615">
            <v>0</v>
          </cell>
          <cell r="D10615">
            <v>0</v>
          </cell>
          <cell r="E10615">
            <v>0</v>
          </cell>
          <cell r="F10615" t="str">
            <v>SEINFRA</v>
          </cell>
        </row>
        <row r="10616">
          <cell r="B10616" t="str">
            <v>C4960</v>
          </cell>
          <cell r="C10616" t="str">
            <v>POSTE DE CONCRETO CIRCULAR, RESISTÊNCIA NOMINAL 200KG, H=11,00M, PESO APROXIMADO 910KG</v>
          </cell>
          <cell r="D10616" t="str">
            <v>UN</v>
          </cell>
          <cell r="E10616">
            <v>1163.98</v>
          </cell>
          <cell r="F10616" t="str">
            <v>SEINFRA</v>
          </cell>
        </row>
        <row r="10617">
          <cell r="B10617">
            <v>0</v>
          </cell>
          <cell r="C10617">
            <v>0</v>
          </cell>
          <cell r="D10617">
            <v>0</v>
          </cell>
          <cell r="E10617">
            <v>0</v>
          </cell>
          <cell r="F10617" t="str">
            <v>SEINFRA</v>
          </cell>
        </row>
        <row r="10618">
          <cell r="B10618" t="str">
            <v>C4961</v>
          </cell>
          <cell r="C10618" t="str">
            <v>POSTE DE CONCRETO CIRCULAR, RESISTÊNCIA NOMINAL 300KG, H= 7,00M, PESO APROXIMADO 500KG</v>
          </cell>
          <cell r="D10618" t="str">
            <v>UN</v>
          </cell>
          <cell r="E10618">
            <v>766.25</v>
          </cell>
          <cell r="F10618" t="str">
            <v>SEINFRA</v>
          </cell>
        </row>
        <row r="10619">
          <cell r="B10619">
            <v>0</v>
          </cell>
          <cell r="C10619">
            <v>0</v>
          </cell>
          <cell r="D10619">
            <v>0</v>
          </cell>
          <cell r="E10619">
            <v>0</v>
          </cell>
          <cell r="F10619" t="str">
            <v>SEINFRA</v>
          </cell>
        </row>
        <row r="10620">
          <cell r="B10620" t="str">
            <v>C4962</v>
          </cell>
          <cell r="C10620" t="str">
            <v>POSTE DE CONCRETO CIRCULAR, RESISTÊNCIA NOMINAL 300KG, H= 9,00M, PESO APROXIMADO 710KG</v>
          </cell>
          <cell r="D10620" t="str">
            <v>UN</v>
          </cell>
          <cell r="E10620">
            <v>943.96</v>
          </cell>
          <cell r="F10620" t="str">
            <v>SEINFRA</v>
          </cell>
        </row>
        <row r="10621">
          <cell r="B10621">
            <v>0</v>
          </cell>
          <cell r="C10621">
            <v>0</v>
          </cell>
          <cell r="D10621">
            <v>0</v>
          </cell>
          <cell r="E10621">
            <v>0</v>
          </cell>
          <cell r="F10621" t="str">
            <v>SEINFRA</v>
          </cell>
        </row>
        <row r="10622">
          <cell r="B10622" t="str">
            <v>C4963</v>
          </cell>
          <cell r="C10622" t="str">
            <v>POSTE DE CONCRETO CIRCULAR, RESISTÊNCIA NOMINAL 300KG, H=11,00M, PESO APROXIMADO 950KG</v>
          </cell>
          <cell r="D10622" t="str">
            <v>UN</v>
          </cell>
          <cell r="E10622">
            <v>1166.98</v>
          </cell>
          <cell r="F10622" t="str">
            <v>SEINFRA</v>
          </cell>
        </row>
        <row r="10623">
          <cell r="B10623">
            <v>0</v>
          </cell>
          <cell r="C10623">
            <v>0</v>
          </cell>
          <cell r="D10623">
            <v>0</v>
          </cell>
          <cell r="E10623">
            <v>0</v>
          </cell>
          <cell r="F10623" t="str">
            <v>SEINFRA</v>
          </cell>
        </row>
        <row r="10624">
          <cell r="B10624" t="str">
            <v>C4964</v>
          </cell>
          <cell r="C10624" t="str">
            <v>POSTE DE CONCRETO CIRCULAR, RESISTÊNCIA NOMINAL 400KG, H= 9,00M, PESO APROXIMADO 740KG</v>
          </cell>
          <cell r="D10624" t="str">
            <v>UN</v>
          </cell>
          <cell r="E10624">
            <v>1108.32</v>
          </cell>
          <cell r="F10624" t="str">
            <v>SEINFRA</v>
          </cell>
        </row>
        <row r="10625">
          <cell r="B10625">
            <v>0</v>
          </cell>
          <cell r="C10625">
            <v>0</v>
          </cell>
          <cell r="D10625">
            <v>0</v>
          </cell>
          <cell r="E10625">
            <v>0</v>
          </cell>
          <cell r="F10625" t="str">
            <v>SEINFRA</v>
          </cell>
        </row>
        <row r="10626">
          <cell r="B10626" t="str">
            <v>C4965</v>
          </cell>
          <cell r="C10626" t="str">
            <v>POSTE DE CONCRETO CIRCULAR, RESISTÊNCIA NOMINAL 400KG, H=11,00M, PESO APROXIMADO 990KG</v>
          </cell>
          <cell r="D10626" t="str">
            <v>UN</v>
          </cell>
          <cell r="E10626">
            <v>1377.92</v>
          </cell>
          <cell r="F10626" t="str">
            <v>SEINFRA</v>
          </cell>
        </row>
        <row r="10627">
          <cell r="B10627">
            <v>0</v>
          </cell>
          <cell r="C10627">
            <v>0</v>
          </cell>
          <cell r="D10627">
            <v>0</v>
          </cell>
          <cell r="E10627">
            <v>0</v>
          </cell>
          <cell r="F10627" t="str">
            <v>SEINFRA</v>
          </cell>
        </row>
        <row r="10628">
          <cell r="B10628" t="str">
            <v>C4979</v>
          </cell>
          <cell r="C10628" t="str">
            <v>POSTE DE CONCRETO CIRCULAR, RESISTÊNCIA NOMINAL 400KG, H=12,00M, PESO APROXIMADO 1.130KG</v>
          </cell>
          <cell r="D10628" t="str">
            <v>UN</v>
          </cell>
          <cell r="E10628">
            <v>1727.36</v>
          </cell>
          <cell r="F10628" t="str">
            <v>SEINFRA</v>
          </cell>
        </row>
        <row r="10629">
          <cell r="B10629">
            <v>0</v>
          </cell>
          <cell r="C10629">
            <v>0</v>
          </cell>
          <cell r="D10629">
            <v>0</v>
          </cell>
          <cell r="E10629">
            <v>0</v>
          </cell>
          <cell r="F10629" t="str">
            <v>SEINFRA</v>
          </cell>
        </row>
        <row r="10630">
          <cell r="B10630" t="str">
            <v>C4966</v>
          </cell>
          <cell r="C10630" t="str">
            <v>POSTE DE CONCRETO CIRCULAR, RESISTÊNCIA NOMINAL 400KG, H=14,00M, PESO APROXIMADO 1.430KG</v>
          </cell>
          <cell r="D10630" t="str">
            <v>UN</v>
          </cell>
          <cell r="E10630">
            <v>2110.71</v>
          </cell>
          <cell r="F10630" t="str">
            <v>SEINFRA</v>
          </cell>
        </row>
        <row r="10631">
          <cell r="B10631">
            <v>0</v>
          </cell>
          <cell r="C10631">
            <v>0</v>
          </cell>
          <cell r="D10631">
            <v>0</v>
          </cell>
          <cell r="E10631">
            <v>0</v>
          </cell>
          <cell r="F10631" t="str">
            <v>SEINFRA</v>
          </cell>
        </row>
        <row r="10632">
          <cell r="B10632" t="str">
            <v>C4976</v>
          </cell>
          <cell r="C10632" t="str">
            <v>POSTE DE CONCRETO DUPLO T, RESISTÊNCIA NOMINAL 150KG, H= 9,00M, PESO APROXIMADO 470KG</v>
          </cell>
          <cell r="D10632" t="str">
            <v>UN</v>
          </cell>
          <cell r="E10632">
            <v>766.66</v>
          </cell>
          <cell r="F10632" t="str">
            <v>SEINFRA</v>
          </cell>
        </row>
        <row r="10633">
          <cell r="B10633">
            <v>0</v>
          </cell>
          <cell r="C10633">
            <v>0</v>
          </cell>
          <cell r="D10633">
            <v>0</v>
          </cell>
          <cell r="E10633">
            <v>0</v>
          </cell>
          <cell r="F10633" t="str">
            <v>SEINFRA</v>
          </cell>
        </row>
        <row r="10634">
          <cell r="B10634" t="str">
            <v>C4967</v>
          </cell>
          <cell r="C10634" t="str">
            <v>POSTE DE CONCRETO DUPLO T, RESISTÊNCIA NOMINAL 200KG, H= 8,00M, PESO APROXIMADO 400KG</v>
          </cell>
          <cell r="D10634" t="str">
            <v>UN</v>
          </cell>
          <cell r="E10634">
            <v>643.4</v>
          </cell>
          <cell r="F10634" t="str">
            <v>SEINFRA</v>
          </cell>
        </row>
        <row r="10635">
          <cell r="B10635">
            <v>0</v>
          </cell>
          <cell r="C10635">
            <v>0</v>
          </cell>
          <cell r="D10635">
            <v>0</v>
          </cell>
          <cell r="E10635">
            <v>0</v>
          </cell>
          <cell r="F10635" t="str">
            <v>SEINFRA</v>
          </cell>
        </row>
        <row r="10636">
          <cell r="B10636" t="str">
            <v>C4968</v>
          </cell>
          <cell r="C10636" t="str">
            <v>POSTE DE CONCRETO DUPLO T, RESISTÊNCIA NOMINAL 200KG, H= 9,00M, PESO APROXIMADO 470KG</v>
          </cell>
          <cell r="D10636" t="str">
            <v>UN</v>
          </cell>
          <cell r="E10636">
            <v>766.66</v>
          </cell>
          <cell r="F10636" t="str">
            <v>SEINFRA</v>
          </cell>
        </row>
        <row r="10637">
          <cell r="B10637">
            <v>0</v>
          </cell>
          <cell r="C10637">
            <v>0</v>
          </cell>
          <cell r="D10637">
            <v>0</v>
          </cell>
          <cell r="E10637">
            <v>0</v>
          </cell>
          <cell r="F10637" t="str">
            <v>SEINFRA</v>
          </cell>
        </row>
        <row r="10638">
          <cell r="B10638" t="str">
            <v>C4969</v>
          </cell>
          <cell r="C10638" t="str">
            <v>POSTE DE CONCRETO DUPLO T, RESISTÊNCIA NOMINAL 200KG, H=11,000M, PESO APROXIMADO 640KG</v>
          </cell>
          <cell r="D10638" t="str">
            <v>UN</v>
          </cell>
          <cell r="E10638">
            <v>959.86</v>
          </cell>
          <cell r="F10638" t="str">
            <v>SEINFRA</v>
          </cell>
        </row>
        <row r="10639">
          <cell r="B10639">
            <v>0</v>
          </cell>
          <cell r="C10639">
            <v>0</v>
          </cell>
          <cell r="D10639">
            <v>0</v>
          </cell>
          <cell r="E10639">
            <v>0</v>
          </cell>
          <cell r="F10639" t="str">
            <v>SEINFRA</v>
          </cell>
        </row>
        <row r="10640">
          <cell r="B10640" t="str">
            <v>C4970</v>
          </cell>
          <cell r="C10640" t="str">
            <v>POSTE DE CONCRETO DUPLO T, RESISTÊNCIA NOMINAL 300KG, H= 9,00M, PESO APROXIMADO 845KG</v>
          </cell>
          <cell r="D10640" t="str">
            <v>UN</v>
          </cell>
          <cell r="E10640">
            <v>914.05</v>
          </cell>
          <cell r="F10640" t="str">
            <v>SEINFRA</v>
          </cell>
        </row>
        <row r="10641">
          <cell r="B10641">
            <v>0</v>
          </cell>
          <cell r="C10641">
            <v>0</v>
          </cell>
          <cell r="D10641">
            <v>0</v>
          </cell>
          <cell r="E10641">
            <v>0</v>
          </cell>
          <cell r="F10641" t="str">
            <v>SEINFRA</v>
          </cell>
        </row>
        <row r="10642">
          <cell r="B10642" t="str">
            <v>C4971</v>
          </cell>
          <cell r="C10642" t="str">
            <v>POSTE DE CONCRETO DUPLO T, RESISTÊNCIA NOMINAL 300KG, H=10,00M, PESO APROXIMADO 993KG</v>
          </cell>
          <cell r="D10642" t="str">
            <v>UN</v>
          </cell>
          <cell r="E10642">
            <v>1059.74</v>
          </cell>
          <cell r="F10642" t="str">
            <v>SEINFRA</v>
          </cell>
        </row>
        <row r="10643">
          <cell r="B10643">
            <v>0</v>
          </cell>
          <cell r="C10643">
            <v>0</v>
          </cell>
          <cell r="D10643">
            <v>0</v>
          </cell>
          <cell r="E10643">
            <v>0</v>
          </cell>
          <cell r="F10643" t="str">
            <v>SEINFRA</v>
          </cell>
        </row>
        <row r="10644">
          <cell r="B10644" t="str">
            <v>C4972</v>
          </cell>
          <cell r="C10644" t="str">
            <v>POSTE DE CONCRETO DUPLO T, RESISTÊNCIA NOMINAL 300KG, H=12,00M, PESO APROXIMADO 1.330KG</v>
          </cell>
          <cell r="D10644" t="str">
            <v>UN</v>
          </cell>
          <cell r="E10644">
            <v>1345</v>
          </cell>
          <cell r="F10644" t="str">
            <v>SEINFRA</v>
          </cell>
        </row>
        <row r="10645">
          <cell r="B10645">
            <v>0</v>
          </cell>
          <cell r="C10645">
            <v>0</v>
          </cell>
          <cell r="D10645">
            <v>0</v>
          </cell>
          <cell r="E10645">
            <v>0</v>
          </cell>
          <cell r="F10645" t="str">
            <v>SEINFRA</v>
          </cell>
        </row>
        <row r="10646">
          <cell r="B10646" t="str">
            <v>C4973</v>
          </cell>
          <cell r="C10646" t="str">
            <v>POSTE DE CONCRETO DUPLO T, RESISTÊNCIA NOMINAL 400KG, H=12,00M, PESO APROXIMADO 1.3307KG</v>
          </cell>
          <cell r="D10646" t="str">
            <v>UN</v>
          </cell>
          <cell r="E10646">
            <v>1385.41</v>
          </cell>
          <cell r="F10646" t="str">
            <v>SEINFRA</v>
          </cell>
        </row>
        <row r="10647">
          <cell r="B10647">
            <v>0</v>
          </cell>
          <cell r="C10647">
            <v>0</v>
          </cell>
          <cell r="D10647">
            <v>0</v>
          </cell>
          <cell r="E10647">
            <v>0</v>
          </cell>
          <cell r="F10647" t="str">
            <v>SEINFRA</v>
          </cell>
        </row>
        <row r="10648">
          <cell r="B10648" t="str">
            <v>C4974</v>
          </cell>
          <cell r="C10648" t="str">
            <v>POSTE DE CONCRETO DUPLO T, RESISTÊNCIA NOMINAL 600KG, H=12,00M, PESO APROXIMADO 1.330KG</v>
          </cell>
          <cell r="D10648" t="str">
            <v>UN</v>
          </cell>
          <cell r="E10648">
            <v>1419.42</v>
          </cell>
          <cell r="F10648" t="str">
            <v>SEINFRA</v>
          </cell>
        </row>
        <row r="10649">
          <cell r="B10649">
            <v>0</v>
          </cell>
          <cell r="C10649">
            <v>0</v>
          </cell>
          <cell r="D10649">
            <v>0</v>
          </cell>
          <cell r="E10649">
            <v>0</v>
          </cell>
          <cell r="F10649" t="str">
            <v>SEINFRA</v>
          </cell>
        </row>
        <row r="10650">
          <cell r="B10650" t="str">
            <v>C4975</v>
          </cell>
          <cell r="C10650" t="str">
            <v>POSTE DE CONCRETO DUPLO T, RESISTÊNCIA NOMINAL 1000KG, H=12,00M, PESO APROXIMADO 1.585KG</v>
          </cell>
          <cell r="D10650" t="str">
            <v>UN</v>
          </cell>
          <cell r="E10650">
            <v>2461.1999999999998</v>
          </cell>
          <cell r="F10650" t="str">
            <v>SEINFRA</v>
          </cell>
        </row>
        <row r="10651">
          <cell r="B10651">
            <v>0</v>
          </cell>
          <cell r="C10651">
            <v>0</v>
          </cell>
          <cell r="D10651">
            <v>0</v>
          </cell>
          <cell r="E10651">
            <v>0</v>
          </cell>
          <cell r="F10651" t="str">
            <v>SEINFRA</v>
          </cell>
        </row>
        <row r="10652">
          <cell r="B10652" t="str">
            <v>SUBESTAÇÃO DE DISTRIBUIÇÃO  AÉREA - CLASSE 15 kV</v>
          </cell>
          <cell r="C10652">
            <v>0</v>
          </cell>
          <cell r="D10652">
            <v>0</v>
          </cell>
          <cell r="E10652">
            <v>202895.65</v>
          </cell>
          <cell r="F10652" t="str">
            <v>SEINFRA</v>
          </cell>
        </row>
        <row r="10653">
          <cell r="B10653" t="str">
            <v>C4936</v>
          </cell>
          <cell r="C10653" t="str">
            <v>SUBESTAÇÃO AÉREA DE 15 KVA/13.800-380/220V COM QUADRO DE MEDIÇÃO E PROTEÇÃO GERAL,INCLUSIVE MALHA DE ATERRAMENTO</v>
          </cell>
          <cell r="D10653" t="str">
            <v>UN</v>
          </cell>
          <cell r="E10653">
            <v>15685</v>
          </cell>
          <cell r="F10653" t="str">
            <v>SEINFRA</v>
          </cell>
        </row>
        <row r="10654">
          <cell r="B10654">
            <v>0</v>
          </cell>
          <cell r="C10654">
            <v>0</v>
          </cell>
          <cell r="D10654">
            <v>0</v>
          </cell>
          <cell r="E10654">
            <v>0</v>
          </cell>
          <cell r="F10654" t="str">
            <v>SEINFRA</v>
          </cell>
        </row>
        <row r="10655">
          <cell r="B10655" t="str">
            <v>C4937</v>
          </cell>
          <cell r="C10655" t="str">
            <v>SUBESTAÇÃO AÉREA DE 30 KVA/13.800-380/220V COM QUADRO DE MEDIÇÃO E PROTEÇÃO GERAL, INCLUSIVE MALHA DE ATERRAMENTO</v>
          </cell>
          <cell r="D10655" t="str">
            <v>UN</v>
          </cell>
          <cell r="E10655">
            <v>16704.060000000001</v>
          </cell>
          <cell r="F10655" t="str">
            <v>SEINFRA</v>
          </cell>
        </row>
        <row r="10656">
          <cell r="B10656">
            <v>0</v>
          </cell>
          <cell r="C10656">
            <v>0</v>
          </cell>
          <cell r="D10656">
            <v>0</v>
          </cell>
          <cell r="E10656">
            <v>0</v>
          </cell>
          <cell r="F10656" t="str">
            <v>SEINFRA</v>
          </cell>
        </row>
        <row r="10657">
          <cell r="B10657" t="str">
            <v>C4938</v>
          </cell>
          <cell r="C10657" t="str">
            <v>SUBESTAÇÃO AÉREA DE 45 KVA/13.800-380/220V COM QUADRO DE MEDIÇÃO E PROTEÇÃO GERAL, INCLUSIVE MALHA DE ATERRAMENTO</v>
          </cell>
          <cell r="D10657" t="str">
            <v>UN</v>
          </cell>
          <cell r="E10657">
            <v>17789.45</v>
          </cell>
          <cell r="F10657" t="str">
            <v>SEINFRA</v>
          </cell>
        </row>
        <row r="10658">
          <cell r="B10658">
            <v>0</v>
          </cell>
          <cell r="C10658">
            <v>0</v>
          </cell>
          <cell r="D10658">
            <v>0</v>
          </cell>
          <cell r="E10658">
            <v>0</v>
          </cell>
          <cell r="F10658" t="str">
            <v>SEINFRA</v>
          </cell>
        </row>
        <row r="10659">
          <cell r="B10659" t="str">
            <v>C4939</v>
          </cell>
          <cell r="C10659" t="str">
            <v>SUBESTAÇÃO AÉREA DE 75 KVA/13.800-380/220V COM QUADRO DE MEDIÇÃO E PROTEÇÃO GERAL, INCLUSIVE MALHA DE ATERRAMENTO</v>
          </cell>
          <cell r="D10659" t="str">
            <v>UN</v>
          </cell>
          <cell r="E10659">
            <v>21050.720000000001</v>
          </cell>
          <cell r="F10659" t="str">
            <v>SEINFRA</v>
          </cell>
        </row>
        <row r="10660">
          <cell r="B10660">
            <v>0</v>
          </cell>
          <cell r="C10660">
            <v>0</v>
          </cell>
          <cell r="D10660">
            <v>0</v>
          </cell>
          <cell r="E10660">
            <v>0</v>
          </cell>
          <cell r="F10660" t="str">
            <v>SEINFRA</v>
          </cell>
        </row>
        <row r="10661">
          <cell r="B10661" t="str">
            <v>C4940</v>
          </cell>
          <cell r="C10661" t="str">
            <v>SUBESTAÇÃO AÉREA DE 112,5 KVA/13.800-380/220V COM QUADRO DE MEDIÇÃO E PROTEÇÃO GERAL, INCLUSIVE MALHA DE ATERRAMENTO</v>
          </cell>
          <cell r="D10661" t="str">
            <v>UN</v>
          </cell>
          <cell r="E10661">
            <v>23683.55</v>
          </cell>
          <cell r="F10661" t="str">
            <v>SEINFRA</v>
          </cell>
        </row>
        <row r="10662">
          <cell r="B10662">
            <v>0</v>
          </cell>
          <cell r="C10662">
            <v>0</v>
          </cell>
          <cell r="D10662">
            <v>0</v>
          </cell>
          <cell r="E10662">
            <v>0</v>
          </cell>
          <cell r="F10662" t="str">
            <v>SEINFRA</v>
          </cell>
        </row>
        <row r="10663">
          <cell r="B10663" t="str">
            <v>C4941</v>
          </cell>
          <cell r="C10663" t="str">
            <v>SUBESTAÇÃO AÉREA DE 150 KVA/13.800-380/220V COM QUADRO DE MEDIÇÃO E PROTEÇÃO GERAL, INCLUSIVE MALHA DE ATERRAMENTO</v>
          </cell>
          <cell r="D10663" t="str">
            <v>UN</v>
          </cell>
          <cell r="E10663">
            <v>28729.88</v>
          </cell>
          <cell r="F10663" t="str">
            <v>SEINFRA</v>
          </cell>
        </row>
        <row r="10664">
          <cell r="B10664">
            <v>0</v>
          </cell>
          <cell r="C10664">
            <v>0</v>
          </cell>
          <cell r="D10664">
            <v>0</v>
          </cell>
          <cell r="E10664">
            <v>0</v>
          </cell>
          <cell r="F10664" t="str">
            <v>SEINFRA</v>
          </cell>
        </row>
        <row r="10665">
          <cell r="B10665" t="str">
            <v>C4942</v>
          </cell>
          <cell r="C10665" t="str">
            <v>SUBESTAÇÃO AÉREA DE 225 KVA/13.800-380/220V COM QUADRO DE MEDIÇÃO E PROTEÇÃO GERAL, INCLUSIVE MALHA DE ATERRAMENTO</v>
          </cell>
          <cell r="D10665" t="str">
            <v>UN</v>
          </cell>
          <cell r="E10665">
            <v>34755.96</v>
          </cell>
          <cell r="F10665" t="str">
            <v>SEINFRA</v>
          </cell>
        </row>
        <row r="10666">
          <cell r="B10666">
            <v>0</v>
          </cell>
          <cell r="C10666">
            <v>0</v>
          </cell>
          <cell r="D10666">
            <v>0</v>
          </cell>
          <cell r="E10666">
            <v>0</v>
          </cell>
          <cell r="F10666" t="str">
            <v>SEINFRA</v>
          </cell>
        </row>
        <row r="10667">
          <cell r="B10667" t="str">
            <v>C4758</v>
          </cell>
          <cell r="C10667" t="str">
            <v>SUBESTAÇÃO AÉREA DE 300 KVA/13.800-380/220V COM QUADRO DE MEDIÇÃO E PROTEÇÃO GERAL, INCLUSIVE MALHA DE ATERRAMENTO</v>
          </cell>
          <cell r="D10667" t="str">
            <v>UN</v>
          </cell>
          <cell r="E10667">
            <v>44497.03</v>
          </cell>
          <cell r="F10667" t="str">
            <v>SEINFRA</v>
          </cell>
        </row>
        <row r="10668">
          <cell r="B10668">
            <v>0</v>
          </cell>
          <cell r="C10668">
            <v>0</v>
          </cell>
          <cell r="D10668">
            <v>0</v>
          </cell>
          <cell r="E10668">
            <v>0</v>
          </cell>
          <cell r="F10668" t="str">
            <v>SEINFRA</v>
          </cell>
        </row>
        <row r="10669">
          <cell r="B10669" t="str">
            <v>SERVIÇOS AUXILIARES DE TELEFONIA, SOM, LÓGICA E SISTEMAS DE CONTROLE</v>
          </cell>
          <cell r="C10669">
            <v>0</v>
          </cell>
          <cell r="D10669">
            <v>0</v>
          </cell>
          <cell r="E10669">
            <v>534488.61</v>
          </cell>
          <cell r="F10669" t="str">
            <v>SEINFRA</v>
          </cell>
        </row>
        <row r="10670">
          <cell r="B10670" t="str">
            <v>C4532</v>
          </cell>
          <cell r="C10670" t="str">
            <v>ADAPTER CABLE, CATEGORIA "6" DE 2,50m</v>
          </cell>
          <cell r="D10670" t="str">
            <v>UN</v>
          </cell>
          <cell r="E10670">
            <v>14.05</v>
          </cell>
          <cell r="F10670" t="str">
            <v>SEINFRA</v>
          </cell>
        </row>
        <row r="10671">
          <cell r="B10671" t="str">
            <v>C4042</v>
          </cell>
          <cell r="C10671" t="str">
            <v>ALARME SONORO/VISUAL, SIRENE 120 dB, COM ACIONADOR MANUAL, ALIMENTAÇÃO 220 VAC - INSTALADO</v>
          </cell>
          <cell r="D10671" t="str">
            <v>UN</v>
          </cell>
          <cell r="E10671">
            <v>224.4</v>
          </cell>
          <cell r="F10671" t="str">
            <v>SEINFRA</v>
          </cell>
        </row>
        <row r="10672">
          <cell r="B10672">
            <v>0</v>
          </cell>
          <cell r="C10672">
            <v>0</v>
          </cell>
          <cell r="D10672">
            <v>0</v>
          </cell>
          <cell r="E10672">
            <v>0</v>
          </cell>
          <cell r="F10672" t="str">
            <v>SEINFRA</v>
          </cell>
        </row>
        <row r="10673">
          <cell r="B10673" t="str">
            <v>C0093</v>
          </cell>
          <cell r="C10673" t="str">
            <v>APARELHO SINALIZADOR DE OBSTÁCULOS C/CÉLULA FOTOELÉTRICA</v>
          </cell>
          <cell r="D10673" t="str">
            <v>UN</v>
          </cell>
          <cell r="E10673">
            <v>105.89</v>
          </cell>
          <cell r="F10673" t="str">
            <v>SEINFRA</v>
          </cell>
        </row>
        <row r="10674">
          <cell r="B10674" t="str">
            <v>C4567</v>
          </cell>
          <cell r="C10674" t="str">
            <v>BANDEJA MÓVEL, PADRÃO 19"</v>
          </cell>
          <cell r="D10674" t="str">
            <v>UN</v>
          </cell>
          <cell r="E10674">
            <v>52.95</v>
          </cell>
          <cell r="F10674" t="str">
            <v>SEINFRA</v>
          </cell>
        </row>
        <row r="10675">
          <cell r="B10675" t="str">
            <v>C0390</v>
          </cell>
          <cell r="C10675" t="str">
            <v>BLOCO TELEFÔNICO DE LIGAÇÃO INTERNA BLI - 10</v>
          </cell>
          <cell r="D10675" t="str">
            <v>UN</v>
          </cell>
          <cell r="E10675">
            <v>12.38</v>
          </cell>
          <cell r="F10675" t="str">
            <v>SEINFRA</v>
          </cell>
        </row>
        <row r="10676">
          <cell r="B10676" t="str">
            <v>C4566</v>
          </cell>
          <cell r="C10676" t="str">
            <v>BLOCO IDC-100 PARES INTERNO, IDC-IDC, PADRÃO 19"</v>
          </cell>
          <cell r="D10676" t="str">
            <v>UN</v>
          </cell>
          <cell r="E10676">
            <v>311.86</v>
          </cell>
          <cell r="F10676" t="str">
            <v>SEINFRA</v>
          </cell>
        </row>
        <row r="10677">
          <cell r="B10677" t="str">
            <v>C3973</v>
          </cell>
          <cell r="C10677" t="str">
            <v>CÂMERA FIXA - CFTV - INSTALADA/PROGRAMADA</v>
          </cell>
          <cell r="D10677" t="str">
            <v>UN</v>
          </cell>
          <cell r="E10677">
            <v>751.4</v>
          </cell>
          <cell r="F10677" t="str">
            <v>SEINFRA</v>
          </cell>
        </row>
        <row r="10678">
          <cell r="B10678" t="str">
            <v>C4043</v>
          </cell>
          <cell r="C10678" t="str">
            <v xml:space="preserve">COMPUTADOR PENTIUM 4 , 2,80 GHz, 512 K CACHE, HD 40 GB, 128 MB DDR SDRAM, INCLUINDO PLACA </v>
          </cell>
          <cell r="D10678" t="str">
            <v>UN</v>
          </cell>
          <cell r="E10678">
            <v>2771.72</v>
          </cell>
          <cell r="F10678" t="str">
            <v>SEINFRA</v>
          </cell>
        </row>
        <row r="10679">
          <cell r="B10679">
            <v>0</v>
          </cell>
          <cell r="C10679">
            <v>0</v>
          </cell>
          <cell r="D10679">
            <v>0</v>
          </cell>
          <cell r="E10679">
            <v>0</v>
          </cell>
          <cell r="F10679" t="str">
            <v>SEINFRA</v>
          </cell>
        </row>
        <row r="10680">
          <cell r="B10680" t="str">
            <v>C4058</v>
          </cell>
          <cell r="C10680" t="str">
            <v>CENTRAL DE CONTROLE P/ SEGURANÇA COMPLETA - INSTALADO</v>
          </cell>
          <cell r="D10680" t="str">
            <v>UN</v>
          </cell>
          <cell r="E10680">
            <v>3843.53</v>
          </cell>
          <cell r="F10680" t="str">
            <v>SEINFRA</v>
          </cell>
        </row>
        <row r="10681">
          <cell r="B10681" t="str">
            <v>C4024</v>
          </cell>
          <cell r="C10681" t="str">
            <v>CENTRAL DE TELEFONIA C/ 50 RAMAIS E 10 LINHAS TRONCO</v>
          </cell>
          <cell r="D10681" t="str">
            <v>UN</v>
          </cell>
          <cell r="E10681">
            <v>4506</v>
          </cell>
          <cell r="F10681" t="str">
            <v>SEINFRA</v>
          </cell>
        </row>
        <row r="10682">
          <cell r="B10682" t="str">
            <v>C4004</v>
          </cell>
          <cell r="C10682" t="str">
            <v>CONTROLADOR LÓGICO PROGRAMÁVEL MODULAR</v>
          </cell>
          <cell r="D10682" t="str">
            <v>UN</v>
          </cell>
          <cell r="E10682">
            <v>23524.38</v>
          </cell>
          <cell r="F10682" t="str">
            <v>SEINFRA</v>
          </cell>
        </row>
        <row r="10683">
          <cell r="B10683" t="str">
            <v>C4051</v>
          </cell>
          <cell r="C10683" t="str">
            <v>CONTROLE TIPO JOYSTICK PARA CÂMERA MÓVEL C/ DISPLAY E TECLADO INCORPORADO - INSTALADO</v>
          </cell>
          <cell r="D10683" t="str">
            <v>UN</v>
          </cell>
          <cell r="E10683">
            <v>3775.79</v>
          </cell>
          <cell r="F10683" t="str">
            <v>SEINFRA</v>
          </cell>
        </row>
        <row r="10684">
          <cell r="B10684">
            <v>0</v>
          </cell>
          <cell r="C10684">
            <v>0</v>
          </cell>
          <cell r="D10684">
            <v>0</v>
          </cell>
          <cell r="E10684">
            <v>0</v>
          </cell>
          <cell r="F10684" t="str">
            <v>SEINFRA</v>
          </cell>
        </row>
        <row r="10685">
          <cell r="B10685" t="str">
            <v>C4176</v>
          </cell>
          <cell r="C10685" t="str">
            <v>CONJUNTO DE CONVERSORES (EMISSOR E RECEPTOR) DE UTP/COAXIAL COM TERMINAIS DE CONEXÃO, CAIXAS DE PROTEÇÃO E FONTE DE ALIMENTAÇÃO</v>
          </cell>
          <cell r="D10685" t="str">
            <v>UN</v>
          </cell>
          <cell r="E10685">
            <v>893.6</v>
          </cell>
          <cell r="F10685" t="str">
            <v>SEINFRA</v>
          </cell>
        </row>
        <row r="10686">
          <cell r="B10686">
            <v>0</v>
          </cell>
          <cell r="C10686">
            <v>0</v>
          </cell>
          <cell r="D10686">
            <v>0</v>
          </cell>
          <cell r="E10686">
            <v>0</v>
          </cell>
          <cell r="F10686" t="str">
            <v>SEINFRA</v>
          </cell>
        </row>
        <row r="10687">
          <cell r="B10687" t="str">
            <v>C4177</v>
          </cell>
          <cell r="C10687" t="str">
            <v>DETECTOR TERMO-VELOCIMÉTRICO, MONTAGEM DE TETO, C/ BASE ALIMENTAÇÃO 220 VAC, OPERAÇÃO EM REDE - INSTALADO</v>
          </cell>
          <cell r="D10687" t="str">
            <v>UN</v>
          </cell>
          <cell r="E10687">
            <v>253.85</v>
          </cell>
          <cell r="F10687" t="str">
            <v>SEINFRA</v>
          </cell>
        </row>
        <row r="10688">
          <cell r="B10688">
            <v>0</v>
          </cell>
          <cell r="C10688">
            <v>0</v>
          </cell>
          <cell r="D10688">
            <v>0</v>
          </cell>
          <cell r="E10688">
            <v>0</v>
          </cell>
          <cell r="F10688" t="str">
            <v>SEINFRA</v>
          </cell>
        </row>
        <row r="10689">
          <cell r="B10689" t="str">
            <v>C4041</v>
          </cell>
          <cell r="C10689" t="str">
            <v>DETETOR IÔNICO DE FUMAÇA, MONTAGEM DE TETO, C/ BASE ALIMENTAÇÃO 220VAC, UMA SAÍDA DIGITAL - INSTALADO</v>
          </cell>
          <cell r="D10689" t="str">
            <v>UN</v>
          </cell>
          <cell r="E10689">
            <v>214</v>
          </cell>
          <cell r="F10689" t="str">
            <v>SEINFRA</v>
          </cell>
        </row>
        <row r="10690">
          <cell r="B10690">
            <v>0</v>
          </cell>
          <cell r="C10690">
            <v>0</v>
          </cell>
          <cell r="D10690">
            <v>0</v>
          </cell>
          <cell r="E10690">
            <v>0</v>
          </cell>
          <cell r="F10690" t="str">
            <v>SEINFRA</v>
          </cell>
        </row>
        <row r="10691">
          <cell r="B10691" t="str">
            <v>C3765</v>
          </cell>
          <cell r="C10691" t="str">
            <v>DISTRIBUIDOR INTERNO ÓPTICO PARA 24 FIBRAS</v>
          </cell>
          <cell r="D10691" t="str">
            <v>UN</v>
          </cell>
          <cell r="E10691">
            <v>1164</v>
          </cell>
          <cell r="F10691" t="str">
            <v>SEINFRA</v>
          </cell>
        </row>
        <row r="10692">
          <cell r="B10692" t="str">
            <v>C4564</v>
          </cell>
          <cell r="C10692" t="str">
            <v>DISTRIBUIDOR INTERNO ÓPTICO - D.I.O. PARA 12 FIBRAS MONO-MODO, COM CONCETORES ST, PADRÃO 19"</v>
          </cell>
          <cell r="D10692" t="str">
            <v>UN</v>
          </cell>
          <cell r="E10692">
            <v>493.92</v>
          </cell>
          <cell r="F10692" t="str">
            <v>SEINFRA</v>
          </cell>
        </row>
        <row r="10693">
          <cell r="B10693">
            <v>0</v>
          </cell>
          <cell r="C10693">
            <v>0</v>
          </cell>
          <cell r="D10693">
            <v>0</v>
          </cell>
          <cell r="E10693">
            <v>0</v>
          </cell>
          <cell r="F10693" t="str">
            <v>SEINFRA</v>
          </cell>
        </row>
        <row r="10694">
          <cell r="B10694" t="str">
            <v>C4565</v>
          </cell>
          <cell r="C10694" t="str">
            <v>DISTRIBUIDOR INTERNO ÓPTICO - D.I.O. PARA 24 FIBRAS MONO-MODO, COM CONECTORES ST, PADRÃO 19"</v>
          </cell>
          <cell r="D10694" t="str">
            <v>UN</v>
          </cell>
          <cell r="E10694">
            <v>827.27</v>
          </cell>
          <cell r="F10694" t="str">
            <v>SEINFRA</v>
          </cell>
        </row>
        <row r="10695">
          <cell r="B10695">
            <v>0</v>
          </cell>
          <cell r="C10695">
            <v>0</v>
          </cell>
          <cell r="D10695">
            <v>0</v>
          </cell>
          <cell r="E10695">
            <v>0</v>
          </cell>
          <cell r="F10695" t="str">
            <v>SEINFRA</v>
          </cell>
        </row>
        <row r="10696">
          <cell r="B10696" t="str">
            <v>C4050</v>
          </cell>
          <cell r="C10696" t="str">
            <v>GRAVADOR DE VÍDEO, TIPO TIME HOPSE, 960 HORAS - INSTALADO</v>
          </cell>
          <cell r="D10696" t="str">
            <v>UN</v>
          </cell>
          <cell r="E10696">
            <v>1628.3</v>
          </cell>
          <cell r="F10696" t="str">
            <v>SEINFRA</v>
          </cell>
        </row>
        <row r="10697">
          <cell r="B10697" t="str">
            <v>C3760</v>
          </cell>
          <cell r="C10697" t="str">
            <v>HUB TIPO 24 PORTAS</v>
          </cell>
          <cell r="D10697" t="str">
            <v>UN</v>
          </cell>
          <cell r="E10697">
            <v>2166</v>
          </cell>
          <cell r="F10697" t="str">
            <v>SEINFRA</v>
          </cell>
        </row>
        <row r="10698">
          <cell r="B10698" t="str">
            <v>C4181</v>
          </cell>
          <cell r="C10698" t="str">
            <v>MÓDULO PARA COMUNICAÇÃO EM REDE RS 485 PROTOCOLO MODBUS RTU</v>
          </cell>
          <cell r="D10698" t="str">
            <v>UN</v>
          </cell>
          <cell r="E10698">
            <v>2293.86</v>
          </cell>
          <cell r="F10698" t="str">
            <v>SEINFRA</v>
          </cell>
        </row>
        <row r="10699">
          <cell r="B10699" t="str">
            <v>C4048</v>
          </cell>
          <cell r="C10699" t="str">
            <v>MONITOR INDUSTRIAL DE VÍDEO COLORIDO, DIGITAL, TELA 19", PORTA PARALELA - INSTALADO</v>
          </cell>
          <cell r="D10699" t="str">
            <v>UN</v>
          </cell>
          <cell r="E10699">
            <v>1430.46</v>
          </cell>
          <cell r="F10699" t="str">
            <v>SEINFRA</v>
          </cell>
        </row>
        <row r="10700">
          <cell r="B10700">
            <v>0</v>
          </cell>
          <cell r="C10700">
            <v>0</v>
          </cell>
          <cell r="D10700">
            <v>0</v>
          </cell>
          <cell r="E10700">
            <v>0</v>
          </cell>
          <cell r="F10700" t="str">
            <v>SEINFRA</v>
          </cell>
        </row>
        <row r="10701">
          <cell r="B10701" t="str">
            <v>C4049</v>
          </cell>
          <cell r="C10701" t="str">
            <v>MONITOR INDUSTRIAL DE VÍDEO COLORIDO, VÍDEO COMPOSTO, 2 CANAIS DE ENTRADA E 1 DE SAÍDA, DIMENSÕES 14 - INSTALADO</v>
          </cell>
          <cell r="D10701" t="str">
            <v>UN</v>
          </cell>
          <cell r="E10701">
            <v>816.76</v>
          </cell>
          <cell r="F10701" t="str">
            <v>SEINFRA</v>
          </cell>
        </row>
        <row r="10702">
          <cell r="B10702">
            <v>0</v>
          </cell>
          <cell r="C10702">
            <v>0</v>
          </cell>
          <cell r="D10702">
            <v>0</v>
          </cell>
          <cell r="E10702">
            <v>0</v>
          </cell>
          <cell r="F10702" t="str">
            <v>SEINFRA</v>
          </cell>
        </row>
        <row r="10703">
          <cell r="B10703" t="str">
            <v>C4033</v>
          </cell>
          <cell r="C10703" t="str">
            <v>NO-BREAK TRIFÁSICO, 380/380 VAC-LL, 60 Hz, 2000VA, BATERIAS INCORPORADAS, AUTO-PORTANTE EM GABINETE IP-44 - INSTALADO</v>
          </cell>
          <cell r="D10703" t="str">
            <v>CJ</v>
          </cell>
          <cell r="E10703">
            <v>917.1</v>
          </cell>
          <cell r="F10703" t="str">
            <v>SEINFRA</v>
          </cell>
        </row>
        <row r="10704">
          <cell r="B10704">
            <v>0</v>
          </cell>
          <cell r="C10704">
            <v>0</v>
          </cell>
          <cell r="D10704">
            <v>0</v>
          </cell>
          <cell r="E10704">
            <v>0</v>
          </cell>
          <cell r="F10704" t="str">
            <v>SEINFRA</v>
          </cell>
        </row>
        <row r="10705">
          <cell r="B10705" t="str">
            <v>C4568</v>
          </cell>
          <cell r="C10705" t="str">
            <v>ORGANIZADOR DE CABOS HORIZONTAL, ABERTO, PADRÃO RACK 19"</v>
          </cell>
          <cell r="D10705" t="str">
            <v>UN</v>
          </cell>
          <cell r="E10705">
            <v>43.22</v>
          </cell>
          <cell r="F10705" t="str">
            <v>SEINFRA</v>
          </cell>
        </row>
        <row r="10706">
          <cell r="B10706" t="str">
            <v>C4876</v>
          </cell>
          <cell r="C10706" t="str">
            <v>PAINEL ELETRICO C/1 SOFT START 7,5CV, 380V/60Hz - MONTAGEM COM SUPERVISÃO DE ENGENHEIRO</v>
          </cell>
          <cell r="D10706" t="str">
            <v>UN</v>
          </cell>
          <cell r="E10706">
            <v>15182.12</v>
          </cell>
          <cell r="F10706" t="str">
            <v>SEINFRA</v>
          </cell>
        </row>
        <row r="10707">
          <cell r="B10707">
            <v>0</v>
          </cell>
          <cell r="C10707">
            <v>0</v>
          </cell>
          <cell r="D10707">
            <v>0</v>
          </cell>
          <cell r="E10707">
            <v>0</v>
          </cell>
          <cell r="F10707" t="str">
            <v>SEINFRA</v>
          </cell>
        </row>
        <row r="10708">
          <cell r="B10708" t="str">
            <v>C4877</v>
          </cell>
          <cell r="C10708" t="str">
            <v>PAINEL ELETRICO C/1 SOFT START 10CV, 380V/60Hz - MONTAGEM COM SUPERVISÃO DE ENGENHEIRO</v>
          </cell>
          <cell r="D10708" t="str">
            <v>UN</v>
          </cell>
          <cell r="E10708">
            <v>15421.68</v>
          </cell>
          <cell r="F10708" t="str">
            <v>SEINFRA</v>
          </cell>
        </row>
        <row r="10709">
          <cell r="B10709">
            <v>0</v>
          </cell>
          <cell r="C10709">
            <v>0</v>
          </cell>
          <cell r="D10709">
            <v>0</v>
          </cell>
          <cell r="E10709">
            <v>0</v>
          </cell>
          <cell r="F10709" t="str">
            <v>SEINFRA</v>
          </cell>
        </row>
        <row r="10710">
          <cell r="B10710" t="str">
            <v>C4878</v>
          </cell>
          <cell r="C10710" t="str">
            <v>PAINEL ELETRICO C/1 SOFT START 12,5CV, 380/60Hz - MONTAGEM COM SUPERVISÃO DE ENGENHEIRO</v>
          </cell>
          <cell r="D10710" t="str">
            <v>UN</v>
          </cell>
          <cell r="E10710">
            <v>16212.44</v>
          </cell>
          <cell r="F10710" t="str">
            <v>SEINFRA</v>
          </cell>
        </row>
        <row r="10711">
          <cell r="B10711">
            <v>0</v>
          </cell>
          <cell r="C10711">
            <v>0</v>
          </cell>
          <cell r="D10711">
            <v>0</v>
          </cell>
          <cell r="E10711">
            <v>0</v>
          </cell>
          <cell r="F10711" t="str">
            <v>SEINFRA</v>
          </cell>
        </row>
        <row r="10712">
          <cell r="B10712" t="str">
            <v>C4879</v>
          </cell>
          <cell r="C10712" t="str">
            <v>PAINEL ELETRICO C/1 SOFT START 20CV, 380/60Hz - MONTAGEM COM SUPERVISÃO DE ENGENHEIRO</v>
          </cell>
          <cell r="D10712" t="str">
            <v>UN</v>
          </cell>
          <cell r="E10712">
            <v>15614.6</v>
          </cell>
          <cell r="F10712" t="str">
            <v>SEINFRA</v>
          </cell>
        </row>
        <row r="10713">
          <cell r="B10713">
            <v>0</v>
          </cell>
          <cell r="C10713">
            <v>0</v>
          </cell>
          <cell r="D10713">
            <v>0</v>
          </cell>
          <cell r="E10713">
            <v>0</v>
          </cell>
          <cell r="F10713" t="str">
            <v>SEINFRA</v>
          </cell>
        </row>
        <row r="10714">
          <cell r="B10714" t="str">
            <v>C4880</v>
          </cell>
          <cell r="C10714" t="str">
            <v>PAINEL ELETRICO C/1 SOFT START 25CV, 380/60Hz - MONTAGEM COM SUPERVISÃO DE ENGENHEIRO</v>
          </cell>
          <cell r="D10714" t="str">
            <v>UN</v>
          </cell>
          <cell r="E10714">
            <v>16123.4</v>
          </cell>
          <cell r="F10714" t="str">
            <v>SEINFRA</v>
          </cell>
        </row>
        <row r="10715">
          <cell r="B10715">
            <v>0</v>
          </cell>
          <cell r="C10715">
            <v>0</v>
          </cell>
          <cell r="D10715">
            <v>0</v>
          </cell>
          <cell r="E10715">
            <v>0</v>
          </cell>
          <cell r="F10715" t="str">
            <v>SEINFRA</v>
          </cell>
        </row>
        <row r="10716">
          <cell r="B10716" t="str">
            <v>C4881</v>
          </cell>
          <cell r="C10716" t="str">
            <v>PAINEL ELETRICO C/1 SOFT START 30CV, 380V/60Hz - MONTAGEM COM SUPERVISÃO DE ENGENHEIRO</v>
          </cell>
          <cell r="D10716" t="str">
            <v>UN</v>
          </cell>
          <cell r="E10716">
            <v>16937.48</v>
          </cell>
          <cell r="F10716" t="str">
            <v>SEINFRA</v>
          </cell>
        </row>
        <row r="10717">
          <cell r="B10717">
            <v>0</v>
          </cell>
          <cell r="C10717">
            <v>0</v>
          </cell>
          <cell r="D10717">
            <v>0</v>
          </cell>
          <cell r="E10717">
            <v>0</v>
          </cell>
          <cell r="F10717" t="str">
            <v>SEINFRA</v>
          </cell>
        </row>
        <row r="10718">
          <cell r="B10718" t="str">
            <v>C4882</v>
          </cell>
          <cell r="C10718" t="str">
            <v>PAINEL ELETRICO C/1 SOFT START 40CV, 380V/60Hz - MONTAGEM COM SUPERVISÃO DE ENGENHEIRO</v>
          </cell>
          <cell r="D10718" t="str">
            <v>UN</v>
          </cell>
          <cell r="E10718">
            <v>17509.88</v>
          </cell>
          <cell r="F10718" t="str">
            <v>SEINFRA</v>
          </cell>
        </row>
        <row r="10719">
          <cell r="B10719">
            <v>0</v>
          </cell>
          <cell r="C10719">
            <v>0</v>
          </cell>
          <cell r="D10719">
            <v>0</v>
          </cell>
          <cell r="E10719">
            <v>0</v>
          </cell>
          <cell r="F10719" t="str">
            <v>SEINFRA</v>
          </cell>
        </row>
        <row r="10720">
          <cell r="B10720" t="str">
            <v>C4883</v>
          </cell>
          <cell r="C10720" t="str">
            <v>PAINEL ELETRICO C/1 SOFT START 50CV, 380V/60Hz - MONTAGEM COM SUPERVISÃO DE ENGENHEIRO</v>
          </cell>
          <cell r="D10720" t="str">
            <v>UN</v>
          </cell>
          <cell r="E10720">
            <v>17726.12</v>
          </cell>
          <cell r="F10720" t="str">
            <v>SEINFRA</v>
          </cell>
        </row>
        <row r="10721">
          <cell r="B10721">
            <v>0</v>
          </cell>
          <cell r="C10721">
            <v>0</v>
          </cell>
          <cell r="D10721">
            <v>0</v>
          </cell>
          <cell r="E10721">
            <v>0</v>
          </cell>
          <cell r="F10721" t="str">
            <v>SEINFRA</v>
          </cell>
        </row>
        <row r="10722">
          <cell r="B10722" t="str">
            <v>C4884</v>
          </cell>
          <cell r="C10722" t="str">
            <v>PAINEL ELETRICO C/2 SOFT START 7,5CV, 380V/60Hz - MONTAGEM COM SUPERVISÃO DE ENGENHEIRO</v>
          </cell>
          <cell r="D10722" t="str">
            <v>UN</v>
          </cell>
          <cell r="E10722">
            <v>17638.7</v>
          </cell>
          <cell r="F10722" t="str">
            <v>SEINFRA</v>
          </cell>
        </row>
        <row r="10723">
          <cell r="B10723">
            <v>0</v>
          </cell>
          <cell r="C10723">
            <v>0</v>
          </cell>
          <cell r="D10723">
            <v>0</v>
          </cell>
          <cell r="E10723">
            <v>0</v>
          </cell>
          <cell r="F10723" t="str">
            <v>SEINFRA</v>
          </cell>
        </row>
        <row r="10724">
          <cell r="B10724" t="str">
            <v>C4885</v>
          </cell>
          <cell r="C10724" t="str">
            <v>PAINEL ELETRICO C/2 SOFT START 10CV, 380V/60Hz - MONTAGEM COM SUPERVISÃO DE ENGENHEIRO</v>
          </cell>
          <cell r="D10724" t="str">
            <v>UN</v>
          </cell>
          <cell r="E10724">
            <v>17853.32</v>
          </cell>
          <cell r="F10724" t="str">
            <v>SEINFRA</v>
          </cell>
        </row>
        <row r="10725">
          <cell r="B10725">
            <v>0</v>
          </cell>
          <cell r="C10725">
            <v>0</v>
          </cell>
          <cell r="D10725">
            <v>0</v>
          </cell>
          <cell r="E10725">
            <v>0</v>
          </cell>
          <cell r="F10725" t="str">
            <v>SEINFRA</v>
          </cell>
        </row>
        <row r="10726">
          <cell r="B10726" t="str">
            <v>C4886</v>
          </cell>
          <cell r="C10726" t="str">
            <v>PAINEL ELETRICO C/2 SOFT START 12,5CV, 380V/60Hz - MONTAGEM COM SUPERVISÃO DE ENGENHEIRO</v>
          </cell>
          <cell r="D10726" t="str">
            <v>UN</v>
          </cell>
          <cell r="E10726">
            <v>18222.2</v>
          </cell>
          <cell r="F10726" t="str">
            <v>SEINFRA</v>
          </cell>
        </row>
        <row r="10727">
          <cell r="B10727">
            <v>0</v>
          </cell>
          <cell r="C10727">
            <v>0</v>
          </cell>
          <cell r="D10727">
            <v>0</v>
          </cell>
          <cell r="E10727">
            <v>0</v>
          </cell>
          <cell r="F10727" t="str">
            <v>SEINFRA</v>
          </cell>
        </row>
        <row r="10728">
          <cell r="B10728" t="str">
            <v>C4887</v>
          </cell>
          <cell r="C10728" t="str">
            <v>PAINEL ELETRICO C/2 SOFT START 15CV, 380V/60Hz - MONTAGEM COM SUPERVISÃO DE ENGENHEIRO</v>
          </cell>
          <cell r="D10728" t="str">
            <v>UN</v>
          </cell>
          <cell r="E10728">
            <v>18718.28</v>
          </cell>
          <cell r="F10728" t="str">
            <v>SEINFRA</v>
          </cell>
        </row>
        <row r="10729">
          <cell r="B10729">
            <v>0</v>
          </cell>
          <cell r="C10729">
            <v>0</v>
          </cell>
          <cell r="D10729">
            <v>0</v>
          </cell>
          <cell r="E10729">
            <v>0</v>
          </cell>
          <cell r="F10729" t="str">
            <v>SEINFRA</v>
          </cell>
        </row>
        <row r="10730">
          <cell r="B10730" t="str">
            <v>C4888</v>
          </cell>
          <cell r="C10730" t="str">
            <v>PAINEL ELETRICO C/2 SOFT START 20CV, 380V/60Hz - MONTAGEM COM SUPERVISÃO DE ENGENHEIRO</v>
          </cell>
          <cell r="D10730" t="str">
            <v>UN</v>
          </cell>
          <cell r="E10730">
            <v>19138.04</v>
          </cell>
          <cell r="F10730" t="str">
            <v>SEINFRA</v>
          </cell>
        </row>
        <row r="10731">
          <cell r="B10731">
            <v>0</v>
          </cell>
          <cell r="C10731">
            <v>0</v>
          </cell>
          <cell r="D10731">
            <v>0</v>
          </cell>
          <cell r="E10731">
            <v>0</v>
          </cell>
          <cell r="F10731" t="str">
            <v>SEINFRA</v>
          </cell>
        </row>
        <row r="10732">
          <cell r="B10732" t="str">
            <v>C4889</v>
          </cell>
          <cell r="C10732" t="str">
            <v>PAINEL ELETRICO C/2 SOFT START 25CV, 380V/60Hz - MONTAGEM COM SUPERVISÃO DE ENGENHEIRO</v>
          </cell>
          <cell r="D10732" t="str">
            <v>UN</v>
          </cell>
          <cell r="E10732">
            <v>19341.560000000001</v>
          </cell>
          <cell r="F10732" t="str">
            <v>SEINFRA</v>
          </cell>
        </row>
        <row r="10733">
          <cell r="B10733">
            <v>0</v>
          </cell>
          <cell r="C10733">
            <v>0</v>
          </cell>
          <cell r="D10733">
            <v>0</v>
          </cell>
          <cell r="E10733">
            <v>0</v>
          </cell>
          <cell r="F10733" t="str">
            <v>SEINFRA</v>
          </cell>
        </row>
        <row r="10734">
          <cell r="B10734" t="str">
            <v>C4890</v>
          </cell>
          <cell r="C10734" t="str">
            <v>PAINEL ELÉTRICO C/2 SOFT START 30CV, 380V/60HZ - MONTAGEM COM SUPERVISÃO DE ENGENHEIRO</v>
          </cell>
          <cell r="D10734" t="str">
            <v>UN</v>
          </cell>
          <cell r="E10734">
            <v>19456.04</v>
          </cell>
          <cell r="F10734" t="str">
            <v>SEINFRA</v>
          </cell>
        </row>
        <row r="10735">
          <cell r="B10735">
            <v>0</v>
          </cell>
          <cell r="C10735">
            <v>0</v>
          </cell>
          <cell r="D10735">
            <v>0</v>
          </cell>
          <cell r="E10735">
            <v>0</v>
          </cell>
          <cell r="F10735" t="str">
            <v>SEINFRA</v>
          </cell>
        </row>
        <row r="10736">
          <cell r="B10736" t="str">
            <v>C4891</v>
          </cell>
          <cell r="C10736" t="str">
            <v>PAINEL ELÉTRICO C/2 SOFT START 35CV, 380 V/60HZ - MONTAGEM COM SUPERVISÃO DE ENGENHEIRO</v>
          </cell>
          <cell r="D10736" t="str">
            <v>UN</v>
          </cell>
          <cell r="E10736">
            <v>20029.21</v>
          </cell>
          <cell r="F10736" t="str">
            <v>SEINFRA</v>
          </cell>
        </row>
        <row r="10737">
          <cell r="B10737">
            <v>0</v>
          </cell>
          <cell r="C10737">
            <v>0</v>
          </cell>
          <cell r="D10737">
            <v>0</v>
          </cell>
          <cell r="E10737">
            <v>0</v>
          </cell>
          <cell r="F10737" t="str">
            <v>SEINFRA</v>
          </cell>
        </row>
        <row r="10738">
          <cell r="B10738" t="str">
            <v>C4892</v>
          </cell>
          <cell r="C10738" t="str">
            <v>PAINEL ELÉTRICO C/2 SOFT START 40CV, 380V/60HZ - MONTAGEM COM SUPERVISÃO DE ENGENHEIRO</v>
          </cell>
          <cell r="D10738" t="str">
            <v>UN</v>
          </cell>
          <cell r="E10738">
            <v>20359.16</v>
          </cell>
          <cell r="F10738" t="str">
            <v>SEINFRA</v>
          </cell>
        </row>
        <row r="10739">
          <cell r="B10739">
            <v>0</v>
          </cell>
          <cell r="C10739">
            <v>0</v>
          </cell>
          <cell r="D10739">
            <v>0</v>
          </cell>
          <cell r="E10739">
            <v>0</v>
          </cell>
          <cell r="F10739" t="str">
            <v>SEINFRA</v>
          </cell>
        </row>
        <row r="10740">
          <cell r="B10740" t="str">
            <v>C4893</v>
          </cell>
          <cell r="C10740" t="str">
            <v>PAINEL ELETRICO C/2 SOFT START 50CV, 380V/60Hz - MONTAGEM COM SUPERVISÃO DE ENGENHEIRO</v>
          </cell>
          <cell r="D10740" t="str">
            <v>UN</v>
          </cell>
          <cell r="E10740">
            <v>22610.6</v>
          </cell>
          <cell r="F10740" t="str">
            <v>SEINFRA</v>
          </cell>
        </row>
        <row r="10741">
          <cell r="B10741">
            <v>0</v>
          </cell>
          <cell r="C10741">
            <v>0</v>
          </cell>
          <cell r="D10741">
            <v>0</v>
          </cell>
          <cell r="E10741">
            <v>0</v>
          </cell>
          <cell r="F10741" t="str">
            <v>SEINFRA</v>
          </cell>
        </row>
        <row r="10742">
          <cell r="B10742" t="str">
            <v>C4894</v>
          </cell>
          <cell r="C10742" t="str">
            <v>PAINEL ELETRICO C/2 SOFT START 60CV, 380V/60Hz - MONTAGEM COM SUPERVISÃO DE ENGENHEIRO</v>
          </cell>
          <cell r="D10742" t="str">
            <v>UN</v>
          </cell>
          <cell r="E10742">
            <v>24162.44</v>
          </cell>
          <cell r="F10742" t="str">
            <v>SEINFRA</v>
          </cell>
        </row>
        <row r="10743">
          <cell r="B10743">
            <v>0</v>
          </cell>
          <cell r="C10743">
            <v>0</v>
          </cell>
          <cell r="D10743">
            <v>0</v>
          </cell>
          <cell r="E10743">
            <v>0</v>
          </cell>
          <cell r="F10743" t="str">
            <v>SEINFRA</v>
          </cell>
        </row>
        <row r="10744">
          <cell r="B10744" t="str">
            <v>C3768</v>
          </cell>
          <cell r="C10744" t="str">
            <v>PATCH PANEL 24 PORTAS, CATEGORIA "5" FURUKAWA</v>
          </cell>
          <cell r="D10744" t="str">
            <v>UN</v>
          </cell>
          <cell r="E10744">
            <v>528.79999999999995</v>
          </cell>
          <cell r="F10744" t="str">
            <v>SEINFRA</v>
          </cell>
        </row>
        <row r="10745">
          <cell r="B10745" t="str">
            <v>C3770</v>
          </cell>
          <cell r="C10745" t="str">
            <v>PATCH CABLE EXTRA-FLEXÍVEL RJ-45/RJ-45 DE 1,50m</v>
          </cell>
          <cell r="D10745" t="str">
            <v>UN</v>
          </cell>
          <cell r="E10745">
            <v>11.87</v>
          </cell>
          <cell r="F10745" t="str">
            <v>SEINFRA</v>
          </cell>
        </row>
        <row r="10746">
          <cell r="B10746" t="str">
            <v>C4526</v>
          </cell>
          <cell r="C10746" t="str">
            <v>PATCH CABLE EXTRA-FLEXÍVEL RJ-45/RJ-45 DE 2,50m</v>
          </cell>
          <cell r="D10746" t="str">
            <v>UN</v>
          </cell>
          <cell r="E10746">
            <v>16.25</v>
          </cell>
          <cell r="F10746" t="str">
            <v>SEINFRA</v>
          </cell>
        </row>
        <row r="10747">
          <cell r="B10747" t="str">
            <v>C3764</v>
          </cell>
          <cell r="C10747" t="str">
            <v>RACK FECHADO 24 U'S, 670mm, PROFUNDIDADE PADRÃO 19"</v>
          </cell>
          <cell r="D10747" t="str">
            <v>UN</v>
          </cell>
          <cell r="E10747">
            <v>2250.7199999999998</v>
          </cell>
          <cell r="F10747" t="str">
            <v>SEINFRA</v>
          </cell>
        </row>
        <row r="10748">
          <cell r="B10748" t="str">
            <v>C3763</v>
          </cell>
          <cell r="C10748" t="str">
            <v>RACK FECHADO 36 U'S, 670mm, PROFUNDIDADE PADRÃO 19"</v>
          </cell>
          <cell r="D10748" t="str">
            <v>UN</v>
          </cell>
          <cell r="E10748">
            <v>2378.56</v>
          </cell>
          <cell r="F10748" t="str">
            <v>SEINFRA</v>
          </cell>
        </row>
        <row r="10749">
          <cell r="B10749" t="str">
            <v>C3762</v>
          </cell>
          <cell r="C10749" t="str">
            <v>RACK FECHADO 44 U'S, 670mm, PROFUNDIDADE PADRÃO 19"</v>
          </cell>
          <cell r="D10749" t="str">
            <v>UN</v>
          </cell>
          <cell r="E10749">
            <v>2748.83</v>
          </cell>
          <cell r="F10749" t="str">
            <v>SEINFRA</v>
          </cell>
        </row>
        <row r="10750">
          <cell r="B10750" t="str">
            <v>C4569</v>
          </cell>
          <cell r="C10750" t="str">
            <v>RÉGUA DE TOMADAS ELÉTRICAS, COM 08 TOMADAS, PADRÃO RACK 19"</v>
          </cell>
          <cell r="D10750" t="str">
            <v>UN</v>
          </cell>
          <cell r="E10750">
            <v>97</v>
          </cell>
          <cell r="F10750" t="str">
            <v>SEINFRA</v>
          </cell>
        </row>
        <row r="10751">
          <cell r="B10751" t="str">
            <v>C4895</v>
          </cell>
          <cell r="C10751" t="str">
            <v>RELÉ DE NÍVEL COM 2 ELETRODOS CONTATOS DE 10A - 250V</v>
          </cell>
          <cell r="D10751" t="str">
            <v>UN</v>
          </cell>
          <cell r="E10751">
            <v>134.47999999999999</v>
          </cell>
          <cell r="F10751" t="str">
            <v>SEINFRA</v>
          </cell>
        </row>
        <row r="10752">
          <cell r="B10752" t="str">
            <v>C4896</v>
          </cell>
          <cell r="C10752" t="str">
            <v>RELÉ DE NÍVEL COM 3 ELETRODOS CONTATOS DE 10A - 250V</v>
          </cell>
          <cell r="D10752" t="str">
            <v>UN</v>
          </cell>
          <cell r="E10752">
            <v>148.32</v>
          </cell>
          <cell r="F10752" t="str">
            <v>SEINFRA</v>
          </cell>
        </row>
        <row r="10753">
          <cell r="B10753" t="str">
            <v>C4563</v>
          </cell>
          <cell r="C10753" t="str">
            <v>ROTEADOR AUTO-GERENCIÁVEL P/ COMUNICAÇÃO DE DADOS, PARA FIBRA ÓPTICA MONO-MODO, COM CONECTORES ST - PADRÃO RACK 19"</v>
          </cell>
          <cell r="D10753" t="str">
            <v>UN</v>
          </cell>
          <cell r="E10753">
            <v>5451.74</v>
          </cell>
          <cell r="F10753" t="str">
            <v>SEINFRA</v>
          </cell>
        </row>
        <row r="10754">
          <cell r="B10754">
            <v>0</v>
          </cell>
          <cell r="C10754">
            <v>0</v>
          </cell>
          <cell r="D10754">
            <v>0</v>
          </cell>
          <cell r="E10754">
            <v>0</v>
          </cell>
          <cell r="F10754" t="str">
            <v>SEINFRA</v>
          </cell>
        </row>
        <row r="10755">
          <cell r="B10755" t="str">
            <v>C4044</v>
          </cell>
          <cell r="C10755" t="str">
            <v>SENSOR DE INTRUSÃO MICRO-PROCESSADOR, TIPO MULTIFEIXES, MONTAGEM DE PAREDE, ALIMENTAÇÃO 220 VAC, UMA - INSTALADO</v>
          </cell>
          <cell r="D10755" t="str">
            <v>UN</v>
          </cell>
          <cell r="E10755">
            <v>113.95</v>
          </cell>
          <cell r="F10755" t="str">
            <v>SEINFRA</v>
          </cell>
        </row>
        <row r="10756">
          <cell r="B10756">
            <v>0</v>
          </cell>
          <cell r="C10756">
            <v>0</v>
          </cell>
          <cell r="D10756">
            <v>0</v>
          </cell>
          <cell r="E10756">
            <v>0</v>
          </cell>
          <cell r="F10756" t="str">
            <v>SEINFRA</v>
          </cell>
        </row>
        <row r="10757">
          <cell r="B10757" t="str">
            <v>C4055</v>
          </cell>
          <cell r="C10757" t="str">
            <v>SENSOR INFRA-VERMELHO ATIVO/PASSIVO FEIXE DUPLO DISTÂNCIA MÁXIMA 100m - INSTALADO</v>
          </cell>
          <cell r="D10757" t="str">
            <v>UN</v>
          </cell>
          <cell r="E10757">
            <v>617.64</v>
          </cell>
          <cell r="F10757" t="str">
            <v>SEINFRA</v>
          </cell>
        </row>
        <row r="10758">
          <cell r="B10758">
            <v>0</v>
          </cell>
          <cell r="C10758">
            <v>0</v>
          </cell>
          <cell r="D10758">
            <v>0</v>
          </cell>
          <cell r="E10758">
            <v>0</v>
          </cell>
          <cell r="F10758" t="str">
            <v>SEINFRA</v>
          </cell>
        </row>
        <row r="10759">
          <cell r="B10759" t="str">
            <v>C4019</v>
          </cell>
          <cell r="C10759"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10759" t="str">
            <v>CJ</v>
          </cell>
          <cell r="E10759">
            <v>83945.22</v>
          </cell>
          <cell r="F10759" t="str">
            <v>SEINFRA</v>
          </cell>
        </row>
        <row r="10760">
          <cell r="B10760">
            <v>0</v>
          </cell>
          <cell r="C10760">
            <v>0</v>
          </cell>
          <cell r="D10760">
            <v>0</v>
          </cell>
          <cell r="E10760">
            <v>0</v>
          </cell>
          <cell r="F10760" t="str">
            <v>SEINFRA</v>
          </cell>
        </row>
        <row r="10761">
          <cell r="B10761" t="str">
            <v>C4398</v>
          </cell>
          <cell r="C10761" t="str">
            <v>SOFTWARE DE GERENCIAMENTO DE PESAGEM (INSTALADO)</v>
          </cell>
          <cell r="D10761" t="str">
            <v>UN</v>
          </cell>
          <cell r="E10761">
            <v>2740.48</v>
          </cell>
          <cell r="F10761" t="str">
            <v>SEINFRA</v>
          </cell>
        </row>
        <row r="10762">
          <cell r="B10762" t="str">
            <v>C4180</v>
          </cell>
          <cell r="C10762" t="str">
            <v>SOFTWARE DE GERENCIAMENTO E CADASTRAMENTO COM BANCO DE DADOS, INTERFACE AMIGÁVEL, PLATAFORMA WINDOWS</v>
          </cell>
          <cell r="D10762" t="str">
            <v>UN</v>
          </cell>
          <cell r="E10762">
            <v>6912.16</v>
          </cell>
          <cell r="F10762" t="str">
            <v>SEINFRA</v>
          </cell>
        </row>
        <row r="10763">
          <cell r="B10763">
            <v>0</v>
          </cell>
          <cell r="C10763">
            <v>0</v>
          </cell>
          <cell r="D10763">
            <v>0</v>
          </cell>
          <cell r="E10763">
            <v>0</v>
          </cell>
          <cell r="F10763" t="str">
            <v>SEINFRA</v>
          </cell>
        </row>
        <row r="10764">
          <cell r="B10764" t="str">
            <v>C4178</v>
          </cell>
          <cell r="C10764" t="str">
            <v>SOFTWARE DE MONITORAÇÃO E CONTROLE SOBRE PLATAFORMA WINDOWS, PROTOCOLO DE COMUNICAÇÃO ABERTO, MÓDULO GRÁFICO PARA CRIAÇÃO DE TELAS</v>
          </cell>
          <cell r="D10764" t="str">
            <v>UN</v>
          </cell>
          <cell r="E10764">
            <v>6912.16</v>
          </cell>
          <cell r="F10764" t="str">
            <v>SEINFRA</v>
          </cell>
        </row>
        <row r="10765">
          <cell r="B10765">
            <v>0</v>
          </cell>
          <cell r="C10765">
            <v>0</v>
          </cell>
          <cell r="D10765">
            <v>0</v>
          </cell>
          <cell r="E10765">
            <v>0</v>
          </cell>
          <cell r="F10765" t="str">
            <v>SEINFRA</v>
          </cell>
        </row>
        <row r="10766">
          <cell r="B10766" t="str">
            <v>C4179</v>
          </cell>
          <cell r="C10766" t="str">
            <v>SOFTWARE DE MONITORAÇÃO E CONTROLE SOBRE PLATAFORMA WINDOWS, PROTOCOLO DE COMUNICAÇÃO ABERTO</v>
          </cell>
          <cell r="D10766" t="str">
            <v>UN</v>
          </cell>
          <cell r="E10766">
            <v>1789.21</v>
          </cell>
          <cell r="F10766" t="str">
            <v>SEINFRA</v>
          </cell>
        </row>
        <row r="10767">
          <cell r="B10767">
            <v>0</v>
          </cell>
          <cell r="C10767">
            <v>0</v>
          </cell>
          <cell r="D10767">
            <v>0</v>
          </cell>
          <cell r="E10767">
            <v>0</v>
          </cell>
          <cell r="F10767" t="str">
            <v>SEINFRA</v>
          </cell>
        </row>
        <row r="10768">
          <cell r="B10768" t="str">
            <v>C4054</v>
          </cell>
          <cell r="C10768" t="str">
            <v>SOFTWARE DE PROGRAMAÇÃO DE PLCs RSLOGIX 500, CD - INSTALADO</v>
          </cell>
          <cell r="D10768" t="str">
            <v>UN</v>
          </cell>
          <cell r="E10768">
            <v>4795.8599999999997</v>
          </cell>
          <cell r="F10768" t="str">
            <v>SEINFRA</v>
          </cell>
        </row>
        <row r="10769">
          <cell r="B10769" t="str">
            <v>C4040</v>
          </cell>
          <cell r="C10769" t="str">
            <v>SOFTWARE SUPERVISÓRIO RS VIEW 32 VERSÃO RUNTIME 150 COM GERENCIADOR DE COMUNICAÇÕES RSLINX - INSTALADO</v>
          </cell>
          <cell r="D10769" t="str">
            <v>UN</v>
          </cell>
          <cell r="E10769">
            <v>4316.2700000000004</v>
          </cell>
          <cell r="F10769" t="str">
            <v>SEINFRA</v>
          </cell>
        </row>
        <row r="10770">
          <cell r="B10770">
            <v>0</v>
          </cell>
          <cell r="C10770">
            <v>0</v>
          </cell>
          <cell r="D10770">
            <v>0</v>
          </cell>
          <cell r="E10770">
            <v>0</v>
          </cell>
          <cell r="F10770" t="str">
            <v>SEINFRA</v>
          </cell>
        </row>
        <row r="10771">
          <cell r="B10771" t="str">
            <v>C4175</v>
          </cell>
          <cell r="C10771" t="str">
            <v>SWITCHER AUTO-GERENCIÁVEL P/ COMUNICACÃO DE DADOS COM 24 PORTAS EM CONECTORES RJ 45, 10/100 KBPS E DUAS PORTAS 10/100/1000 KBPS - PADRÃO RACK 19"</v>
          </cell>
          <cell r="D10771" t="str">
            <v>UN</v>
          </cell>
          <cell r="E10771">
            <v>5413.51</v>
          </cell>
          <cell r="F10771" t="str">
            <v>SEINFRA</v>
          </cell>
        </row>
        <row r="10772">
          <cell r="B10772">
            <v>0</v>
          </cell>
          <cell r="C10772">
            <v>0</v>
          </cell>
          <cell r="D10772">
            <v>0</v>
          </cell>
          <cell r="E10772">
            <v>0</v>
          </cell>
          <cell r="F10772" t="str">
            <v>SEINFRA</v>
          </cell>
        </row>
        <row r="10773">
          <cell r="B10773" t="str">
            <v>C4056</v>
          </cell>
          <cell r="C10773" t="str">
            <v>TRANSMISSOR ELETRÔNICO DE PRESSÃO TIPO INSERÇÃO, COM INDICADOR INCORPORADO, GERAÇÃO DE SINAL PROPORC - INSTALADO</v>
          </cell>
          <cell r="D10773" t="str">
            <v>UN</v>
          </cell>
          <cell r="E10773">
            <v>1871.62</v>
          </cell>
          <cell r="F10773" t="str">
            <v>SEINFRA</v>
          </cell>
        </row>
        <row r="10774">
          <cell r="B10774">
            <v>0</v>
          </cell>
          <cell r="C10774">
            <v>0</v>
          </cell>
          <cell r="D10774">
            <v>0</v>
          </cell>
          <cell r="E10774">
            <v>0</v>
          </cell>
          <cell r="F10774" t="str">
            <v>SEINFRA</v>
          </cell>
        </row>
        <row r="10775">
          <cell r="B10775" t="str">
            <v>OUTROS ELEMENTOS</v>
          </cell>
          <cell r="C10775">
            <v>0</v>
          </cell>
          <cell r="D10775">
            <v>0</v>
          </cell>
          <cell r="E10775">
            <v>60860.95</v>
          </cell>
          <cell r="F10775" t="str">
            <v>SEINFRA</v>
          </cell>
        </row>
        <row r="10776">
          <cell r="B10776" t="str">
            <v>C0327</v>
          </cell>
          <cell r="C10776" t="str">
            <v>ATERRAMENTO COMPLETO C/ 3 HASTES COPPERWELD P/PÁRA-RAIOS</v>
          </cell>
          <cell r="D10776" t="str">
            <v>CJ</v>
          </cell>
          <cell r="E10776">
            <v>701.68</v>
          </cell>
          <cell r="F10776" t="str">
            <v>SEINFRA</v>
          </cell>
        </row>
        <row r="10777">
          <cell r="B10777" t="str">
            <v>C0326</v>
          </cell>
          <cell r="C10777" t="str">
            <v>ATERRAMENTO COMPLETO C/ HASTE COPPERWELD 3/4"X 2.40M</v>
          </cell>
          <cell r="D10777" t="str">
            <v>UN</v>
          </cell>
          <cell r="E10777">
            <v>210.19</v>
          </cell>
          <cell r="F10777" t="str">
            <v>SEINFRA</v>
          </cell>
        </row>
        <row r="10778">
          <cell r="B10778" t="str">
            <v>C0325</v>
          </cell>
          <cell r="C10778" t="str">
            <v>ATERRAMENTO COMPLETO C/ HASTE COPPERWELD 3/4" X 3.0M</v>
          </cell>
          <cell r="D10778" t="str">
            <v>UN</v>
          </cell>
          <cell r="E10778">
            <v>214.84</v>
          </cell>
          <cell r="F10778" t="str">
            <v>SEINFRA</v>
          </cell>
        </row>
        <row r="10779">
          <cell r="B10779" t="str">
            <v>C4765</v>
          </cell>
          <cell r="C10779" t="str">
            <v xml:space="preserve">ATERRAMENTO COMPLETO C/ HASTE COPPERWELD 5/8"X 2.40M                              </v>
          </cell>
          <cell r="D10779" t="str">
            <v>UN</v>
          </cell>
          <cell r="E10779">
            <v>210.97</v>
          </cell>
          <cell r="F10779" t="str">
            <v>SEINFRA</v>
          </cell>
        </row>
        <row r="10780">
          <cell r="B10780" t="str">
            <v>C4562</v>
          </cell>
          <cell r="C10780" t="str">
            <v>DISPOSITIVO DE PROTEÇÃO CONTRA SURTOS DE TENSÃO - DPS's - 40 KA/440V</v>
          </cell>
          <cell r="D10780" t="str">
            <v>UN</v>
          </cell>
          <cell r="E10780">
            <v>119.1</v>
          </cell>
          <cell r="F10780" t="str">
            <v>SEINFRA</v>
          </cell>
        </row>
        <row r="10781">
          <cell r="B10781" t="str">
            <v>C1152</v>
          </cell>
          <cell r="C10781" t="str">
            <v>DUTO DE ALONGAMENTO PARA EXAUSTOR EÓLICO</v>
          </cell>
          <cell r="D10781" t="str">
            <v>M</v>
          </cell>
          <cell r="E10781">
            <v>110.86</v>
          </cell>
          <cell r="F10781" t="str">
            <v>SEINFRA</v>
          </cell>
        </row>
        <row r="10782">
          <cell r="B10782" t="str">
            <v>C1419</v>
          </cell>
          <cell r="C10782" t="str">
            <v>FURAÇÃO DE FORRO EM LAJE - E. EÓLICO</v>
          </cell>
          <cell r="D10782" t="str">
            <v>UN</v>
          </cell>
          <cell r="E10782">
            <v>124.91</v>
          </cell>
          <cell r="F10782" t="str">
            <v>SEINFRA</v>
          </cell>
        </row>
        <row r="10783">
          <cell r="B10783" t="str">
            <v>C4933</v>
          </cell>
          <cell r="C10783" t="str">
            <v xml:space="preserve">HASTE DE ATERRAMENTO COPPERWELD 5/8"X 2.40M                                        </v>
          </cell>
          <cell r="D10783" t="str">
            <v>UN</v>
          </cell>
          <cell r="E10783">
            <v>92.25</v>
          </cell>
          <cell r="F10783" t="str">
            <v>SEINFRA</v>
          </cell>
        </row>
        <row r="10784">
          <cell r="B10784">
            <v>0</v>
          </cell>
          <cell r="C10784">
            <v>0</v>
          </cell>
          <cell r="D10784">
            <v>0</v>
          </cell>
          <cell r="E10784">
            <v>0</v>
          </cell>
          <cell r="F10784" t="str">
            <v>SEINFRA</v>
          </cell>
        </row>
        <row r="10785">
          <cell r="B10785" t="str">
            <v>C4767</v>
          </cell>
          <cell r="C10785" t="str">
            <v>HASTE DE TERRA EM AÇO COBREADO, COM SEÇÃO CIRCULAR MÍNIMA DE 13X2000MM</v>
          </cell>
          <cell r="D10785" t="str">
            <v>UN</v>
          </cell>
          <cell r="E10785">
            <v>79.39</v>
          </cell>
          <cell r="F10785" t="str">
            <v>SEINFRA</v>
          </cell>
        </row>
        <row r="10786">
          <cell r="B10786" t="str">
            <v>C3575</v>
          </cell>
          <cell r="C10786" t="str">
            <v>HASTE DE FERRO GALVANIZADO 1.20m PARA ATERRAMENTO - PADRÃO POPULAR</v>
          </cell>
          <cell r="D10786" t="str">
            <v>UN</v>
          </cell>
          <cell r="E10786">
            <v>28.2</v>
          </cell>
          <cell r="F10786" t="str">
            <v>SEINFRA</v>
          </cell>
        </row>
        <row r="10787">
          <cell r="B10787" t="str">
            <v>C3910</v>
          </cell>
          <cell r="C10787" t="str">
            <v>HASTE DE TERRA 5/8"x3,00m GCW 19L30</v>
          </cell>
          <cell r="D10787" t="str">
            <v>UN</v>
          </cell>
          <cell r="E10787">
            <v>97.49</v>
          </cell>
          <cell r="F10787" t="str">
            <v>SEINFRA</v>
          </cell>
        </row>
        <row r="10788">
          <cell r="B10788" t="str">
            <v>C4208</v>
          </cell>
          <cell r="C10788" t="str">
            <v>PÁRA-RAIO TIPO FRANKLIN C/ SINALIZADOR (FORNECIMENTO E MONTAGEM)</v>
          </cell>
          <cell r="D10788" t="str">
            <v>UN</v>
          </cell>
          <cell r="E10788">
            <v>2106.23</v>
          </cell>
          <cell r="F10788" t="str">
            <v>SEINFRA</v>
          </cell>
        </row>
        <row r="10789">
          <cell r="B10789" t="str">
            <v>C1790</v>
          </cell>
          <cell r="C10789" t="str">
            <v>MASTRO SIMPLES DE FERRO GALV. P/PÁRA-RAIO H=3M, D=40 OU 50MM</v>
          </cell>
          <cell r="D10789" t="str">
            <v>UN</v>
          </cell>
          <cell r="E10789">
            <v>595.53</v>
          </cell>
          <cell r="F10789" t="str">
            <v>SEINFRA</v>
          </cell>
        </row>
        <row r="10790">
          <cell r="B10790" t="str">
            <v>C4203</v>
          </cell>
          <cell r="C10790" t="str">
            <v>MEDIÇÃO TRIFÁSICA INSTALADA EM MURO - SAÍDA SUBTERRÂNEA</v>
          </cell>
          <cell r="D10790" t="str">
            <v>UN</v>
          </cell>
          <cell r="E10790">
            <v>2007.56</v>
          </cell>
          <cell r="F10790" t="str">
            <v>SEINFRA</v>
          </cell>
        </row>
        <row r="10791">
          <cell r="B10791" t="str">
            <v>C4561</v>
          </cell>
          <cell r="C10791" t="str">
            <v>MÓDULO DE EMERGÊNCIA PARA LUMINÁRIA COMUM</v>
          </cell>
          <cell r="D10791" t="str">
            <v>UN</v>
          </cell>
          <cell r="E10791">
            <v>88.09</v>
          </cell>
          <cell r="F10791" t="str">
            <v>SEINFRA</v>
          </cell>
        </row>
        <row r="10792">
          <cell r="B10792" t="str">
            <v>C3577</v>
          </cell>
          <cell r="C10792" t="str">
            <v>MINI POSTE H=1.50m REX MONO E ROLDANA - PADRÃO POPULAR</v>
          </cell>
          <cell r="D10792" t="str">
            <v>UN</v>
          </cell>
          <cell r="E10792">
            <v>35.79</v>
          </cell>
          <cell r="F10792" t="str">
            <v>SEINFRA</v>
          </cell>
        </row>
        <row r="10793">
          <cell r="B10793" t="str">
            <v>C3453</v>
          </cell>
          <cell r="C10793" t="str">
            <v>MONTAGEM DAS INSTALAÇÕES ELÉTRICAS, ELEVATÓRIA VAZÃO ATÉ 10 l/s</v>
          </cell>
          <cell r="D10793" t="str">
            <v>UN</v>
          </cell>
          <cell r="E10793">
            <v>2004.16</v>
          </cell>
          <cell r="F10793" t="str">
            <v>SEINFRA</v>
          </cell>
        </row>
        <row r="10794">
          <cell r="B10794" t="str">
            <v>C3452</v>
          </cell>
          <cell r="C10794" t="str">
            <v>MONTAGEM DAS INSTALAÇÕES ELÉTRICAS, ELEVATÓRIA VAZÃO 10,01 a 20 l/s</v>
          </cell>
          <cell r="D10794" t="str">
            <v>UN</v>
          </cell>
          <cell r="E10794">
            <v>3006.24</v>
          </cell>
          <cell r="F10794" t="str">
            <v>SEINFRA</v>
          </cell>
        </row>
        <row r="10795">
          <cell r="B10795" t="str">
            <v>C3454</v>
          </cell>
          <cell r="C10795" t="str">
            <v>MONTAGEM DAS INSTALAÇÕES ELÉTRICAS, ELEVATÓRIA VAZÃO 20,01 a 40 l/s</v>
          </cell>
          <cell r="D10795" t="str">
            <v>UN</v>
          </cell>
          <cell r="E10795">
            <v>5267.52</v>
          </cell>
          <cell r="F10795" t="str">
            <v>SEINFRA</v>
          </cell>
        </row>
        <row r="10796">
          <cell r="B10796" t="str">
            <v>C3455</v>
          </cell>
          <cell r="C10796" t="str">
            <v>MONTAGEM DAS INSTALAÇÕES ELÉTRICAS, ELEVATÓRIA VAZÃO 40,01 a 60 l/s</v>
          </cell>
          <cell r="D10796" t="str">
            <v>UN</v>
          </cell>
          <cell r="E10796">
            <v>10286.719999999999</v>
          </cell>
          <cell r="F10796" t="str">
            <v>SEINFRA</v>
          </cell>
        </row>
        <row r="10797">
          <cell r="B10797" t="str">
            <v>C3456</v>
          </cell>
          <cell r="C10797" t="str">
            <v>MONTAGEM DAS INSTALAÇÕES ELÉTRICAS, ELEVATÓRIA VAZÃO 60,01 a 90 l/s</v>
          </cell>
          <cell r="D10797" t="str">
            <v>UN</v>
          </cell>
          <cell r="E10797">
            <v>14809.28</v>
          </cell>
          <cell r="F10797" t="str">
            <v>SEINFRA</v>
          </cell>
        </row>
        <row r="10798">
          <cell r="B10798" t="str">
            <v>C4599</v>
          </cell>
          <cell r="C10798" t="str">
            <v>MONTAGEM DE PAINEL ELÉTRICO C/ 02 SOFT-STARTER 7,5 CV</v>
          </cell>
          <cell r="D10798" t="str">
            <v>UN</v>
          </cell>
          <cell r="E10798">
            <v>3184.5</v>
          </cell>
          <cell r="F10798" t="str">
            <v>SEINFRA</v>
          </cell>
        </row>
        <row r="10799">
          <cell r="B10799" t="str">
            <v>C2059</v>
          </cell>
          <cell r="C10799" t="str">
            <v>PÁRA-RAIOS TIPO CRISTAL VALVER</v>
          </cell>
          <cell r="D10799" t="str">
            <v>UN</v>
          </cell>
          <cell r="E10799">
            <v>251.09</v>
          </cell>
          <cell r="F10799" t="str">
            <v>SEINFRA</v>
          </cell>
        </row>
        <row r="10800">
          <cell r="B10800" t="str">
            <v>C2060</v>
          </cell>
          <cell r="C10800" t="str">
            <v>PARA-RAIOS TIPO FRANKLIN</v>
          </cell>
          <cell r="D10800" t="str">
            <v>UN</v>
          </cell>
          <cell r="E10800">
            <v>88.81</v>
          </cell>
          <cell r="F10800" t="str">
            <v>SEINFRA</v>
          </cell>
        </row>
        <row r="10801">
          <cell r="B10801" t="str">
            <v>C3929</v>
          </cell>
          <cell r="C10801" t="str">
            <v>POÇO DE ATERRAMENTO DIAM. = 0,60 m P/ BALIZAMENTO NOTURNO</v>
          </cell>
          <cell r="D10801" t="str">
            <v>UN</v>
          </cell>
          <cell r="E10801">
            <v>626.71</v>
          </cell>
          <cell r="F10801" t="str">
            <v>SEINFRA</v>
          </cell>
        </row>
        <row r="10802">
          <cell r="B10802" t="str">
            <v>C1947</v>
          </cell>
          <cell r="C10802" t="str">
            <v>PONTO ELÉTRICO, MATERIAL E EXECUÇÃO</v>
          </cell>
          <cell r="D10802" t="str">
            <v>PT</v>
          </cell>
          <cell r="E10802">
            <v>197.35</v>
          </cell>
          <cell r="F10802" t="str">
            <v>SEINFRA</v>
          </cell>
        </row>
        <row r="10803">
          <cell r="B10803" t="str">
            <v>C1949</v>
          </cell>
          <cell r="C10803" t="str">
            <v>PONTO LÓGICO, MATERIAL E EXECUÇÃO</v>
          </cell>
          <cell r="D10803" t="str">
            <v>PT</v>
          </cell>
          <cell r="E10803">
            <v>152.56</v>
          </cell>
          <cell r="F10803" t="str">
            <v>SEINFRA</v>
          </cell>
        </row>
        <row r="10804">
          <cell r="B10804" t="str">
            <v>C3679</v>
          </cell>
          <cell r="C10804" t="str">
            <v>PONTO PARA SISTEMA DE SOM, MATERIAL E EXECUÇÃO</v>
          </cell>
          <cell r="D10804" t="str">
            <v>PT</v>
          </cell>
          <cell r="E10804">
            <v>316.89</v>
          </cell>
          <cell r="F10804" t="str">
            <v>SEINFRA</v>
          </cell>
        </row>
        <row r="10805">
          <cell r="B10805" t="str">
            <v>C1951</v>
          </cell>
          <cell r="C10805" t="str">
            <v>PONTO TELEFÔNICO, MATERIAL E EXECUÇÃO</v>
          </cell>
          <cell r="D10805" t="str">
            <v>PT</v>
          </cell>
          <cell r="E10805">
            <v>171.03</v>
          </cell>
          <cell r="F10805" t="str">
            <v>SEINFRA</v>
          </cell>
        </row>
        <row r="10806">
          <cell r="B10806" t="str">
            <v>C2056</v>
          </cell>
          <cell r="C10806" t="str">
            <v>PROTEÇÃO DA  CORDOALHA DOS PÁRA-RAIOS C/TUBO PVC RIGIDOS 50MM (2") X3.00M</v>
          </cell>
          <cell r="D10806" t="str">
            <v>UN</v>
          </cell>
          <cell r="E10806">
            <v>151.47</v>
          </cell>
          <cell r="F10806" t="str">
            <v>SEINFRA</v>
          </cell>
        </row>
        <row r="10807">
          <cell r="B10807" t="str">
            <v>C4214</v>
          </cell>
          <cell r="C10807" t="str">
            <v>RAMAL TRIFÁSICO BAIXA TENSÃO POR VÃO DE 100m</v>
          </cell>
          <cell r="D10807" t="str">
            <v>UN</v>
          </cell>
          <cell r="E10807">
            <v>6546.27</v>
          </cell>
          <cell r="F10807" t="str">
            <v>SEINFRA</v>
          </cell>
        </row>
        <row r="10808">
          <cell r="B10808" t="str">
            <v>C3909</v>
          </cell>
          <cell r="C10808" t="str">
            <v>SOLDA EXOTÉRMICA</v>
          </cell>
          <cell r="D10808" t="str">
            <v>UN</v>
          </cell>
          <cell r="E10808">
            <v>36.83</v>
          </cell>
          <cell r="F10808" t="str">
            <v>SEINFRA</v>
          </cell>
        </row>
        <row r="10809">
          <cell r="B10809" t="str">
            <v>C4215</v>
          </cell>
          <cell r="C10809" t="str">
            <v>SUBSTITUIÇÃO DE TRAFO DE 30 Kva PARA 45 Kva</v>
          </cell>
          <cell r="D10809" t="str">
            <v>UN</v>
          </cell>
          <cell r="E10809">
            <v>6874.58</v>
          </cell>
          <cell r="F10809" t="str">
            <v>SEINFRA</v>
          </cell>
        </row>
        <row r="10810">
          <cell r="B10810" t="str">
            <v>C2424</v>
          </cell>
          <cell r="C10810" t="str">
            <v>TELA PARA ALONGAMENTO DE FORRO - E. EÓLICO</v>
          </cell>
          <cell r="D10810" t="str">
            <v>UN</v>
          </cell>
          <cell r="E10810">
            <v>65.86</v>
          </cell>
          <cell r="F10810" t="str">
            <v>SEINFRA</v>
          </cell>
        </row>
        <row r="10811">
          <cell r="B10811" t="str">
            <v>PINTURA</v>
          </cell>
          <cell r="C10811">
            <v>0</v>
          </cell>
          <cell r="D10811">
            <v>0</v>
          </cell>
          <cell r="E10811">
            <v>2218.71</v>
          </cell>
          <cell r="F10811" t="str">
            <v>SEINFRA</v>
          </cell>
        </row>
        <row r="10812">
          <cell r="B10812" t="str">
            <v>PAREDES E FORROS</v>
          </cell>
          <cell r="C10812">
            <v>0</v>
          </cell>
          <cell r="D10812">
            <v>0</v>
          </cell>
          <cell r="E10812">
            <v>656.17</v>
          </cell>
          <cell r="F10812" t="str">
            <v>SEINFRA</v>
          </cell>
        </row>
        <row r="10813">
          <cell r="B10813" t="str">
            <v>C3487</v>
          </cell>
          <cell r="C10813" t="str">
            <v>APLICAÇÃO DE LIQUIBRILHO SOBRE PINTURAS, DUAS DEMÃOS</v>
          </cell>
          <cell r="D10813" t="str">
            <v>M2</v>
          </cell>
          <cell r="E10813">
            <v>14.97</v>
          </cell>
          <cell r="F10813" t="str">
            <v>SEINFRA</v>
          </cell>
        </row>
        <row r="10814">
          <cell r="B10814" t="str">
            <v>C0588</v>
          </cell>
          <cell r="C10814" t="str">
            <v>CAIAÇÃO EM DUAS DEMÃOS COM SUPERCAL</v>
          </cell>
          <cell r="D10814" t="str">
            <v>M2</v>
          </cell>
          <cell r="E10814">
            <v>3.9</v>
          </cell>
          <cell r="F10814" t="str">
            <v>SEINFRA</v>
          </cell>
        </row>
        <row r="10815">
          <cell r="B10815" t="str">
            <v>C0589</v>
          </cell>
          <cell r="C10815" t="str">
            <v>CAIAÇÃO EM TRES DEMÃOS EM PAREDES</v>
          </cell>
          <cell r="D10815" t="str">
            <v>M2</v>
          </cell>
          <cell r="E10815">
            <v>5.85</v>
          </cell>
          <cell r="F10815" t="str">
            <v>SEINFRA</v>
          </cell>
        </row>
        <row r="10816">
          <cell r="B10816" t="str">
            <v>C0866</v>
          </cell>
          <cell r="C10816" t="str">
            <v>CONSERVADO "P" IMPERMEÁVEL, 2 DEMÃOS (PAREDES INTERNAS)</v>
          </cell>
          <cell r="D10816" t="str">
            <v>M2</v>
          </cell>
          <cell r="E10816">
            <v>12.02</v>
          </cell>
          <cell r="F10816" t="str">
            <v>SEINFRA</v>
          </cell>
        </row>
        <row r="10817">
          <cell r="B10817" t="str">
            <v>C0867</v>
          </cell>
          <cell r="C10817" t="str">
            <v>CONSERVADO "P" IMPERMEÁVEL, 3 DEMÃOS (PAREDES EXTERNAS)</v>
          </cell>
          <cell r="D10817" t="str">
            <v>M2</v>
          </cell>
          <cell r="E10817">
            <v>18.989999999999998</v>
          </cell>
          <cell r="F10817" t="str">
            <v>SEINFRA</v>
          </cell>
        </row>
        <row r="10818">
          <cell r="B10818" t="str">
            <v>C1207</v>
          </cell>
          <cell r="C10818" t="str">
            <v>EMASSAMENTO DE PAREDES EXTERNAS 2 DEMÃOS C/MASSA ACRÍLICA</v>
          </cell>
          <cell r="D10818" t="str">
            <v>M2</v>
          </cell>
          <cell r="E10818">
            <v>12.96</v>
          </cell>
          <cell r="F10818" t="str">
            <v>SEINFRA</v>
          </cell>
        </row>
        <row r="10819">
          <cell r="B10819" t="str">
            <v>C1208</v>
          </cell>
          <cell r="C10819" t="str">
            <v>EMASSAMENTO DE PAREDES INTERNAS 2 DEMÃOS C/MASSA DE PVA</v>
          </cell>
          <cell r="D10819" t="str">
            <v>M2</v>
          </cell>
          <cell r="E10819">
            <v>12.16</v>
          </cell>
          <cell r="F10819" t="str">
            <v>SEINFRA</v>
          </cell>
        </row>
        <row r="10820">
          <cell r="B10820" t="str">
            <v>C1209</v>
          </cell>
          <cell r="C10820" t="str">
            <v>EMASSAMENTO DE PAREDES INTERNAS 2 DEMÃOS C/MASSA A ÓLEO</v>
          </cell>
          <cell r="D10820" t="str">
            <v>M2</v>
          </cell>
          <cell r="E10820">
            <v>14.57</v>
          </cell>
          <cell r="F10820" t="str">
            <v>SEINFRA</v>
          </cell>
        </row>
        <row r="10821">
          <cell r="B10821" t="str">
            <v>C1233</v>
          </cell>
          <cell r="C10821" t="str">
            <v>EMULSÃO DE PAREDES INTERNAS OU CONCRETO 2 DEMÃOS DE RESINA ACRÍLICA</v>
          </cell>
          <cell r="D10821" t="str">
            <v>M2</v>
          </cell>
          <cell r="E10821">
            <v>12.18</v>
          </cell>
          <cell r="F10821" t="str">
            <v>SEINFRA</v>
          </cell>
        </row>
        <row r="10822">
          <cell r="B10822" t="str">
            <v>C1234</v>
          </cell>
          <cell r="C10822" t="str">
            <v>EMULSÃO DE PAREDES EXTERNAS 2 DEMÃOS EM RESINA ACRÍLICA</v>
          </cell>
          <cell r="D10822" t="str">
            <v>M2</v>
          </cell>
          <cell r="E10822">
            <v>26.59</v>
          </cell>
          <cell r="F10822" t="str">
            <v>SEINFRA</v>
          </cell>
        </row>
        <row r="10823">
          <cell r="B10823" t="str">
            <v>C4167</v>
          </cell>
          <cell r="C10823" t="str">
            <v>LATEX ACRÍLICO TRÊS DEMÃOS EM PAREDES INTERNAS S/ MASSA</v>
          </cell>
          <cell r="D10823" t="str">
            <v>M2</v>
          </cell>
          <cell r="E10823">
            <v>20.39</v>
          </cell>
          <cell r="F10823" t="str">
            <v>SEINFRA</v>
          </cell>
        </row>
        <row r="10824">
          <cell r="B10824" t="str">
            <v>C1614</v>
          </cell>
          <cell r="C10824" t="str">
            <v>LATEX DUAS DEMÃOS EM PAREDES EXTERNAS S/MASSA</v>
          </cell>
          <cell r="D10824" t="str">
            <v>M2</v>
          </cell>
          <cell r="E10824">
            <v>17.88</v>
          </cell>
          <cell r="F10824" t="str">
            <v>SEINFRA</v>
          </cell>
        </row>
        <row r="10825">
          <cell r="B10825" t="str">
            <v>C1615</v>
          </cell>
          <cell r="C10825" t="str">
            <v>LATEX DUAS DEMÃOS EM PAREDES INTERNAS S/MASSA</v>
          </cell>
          <cell r="D10825" t="str">
            <v>M2</v>
          </cell>
          <cell r="E10825">
            <v>16.3</v>
          </cell>
          <cell r="F10825" t="str">
            <v>SEINFRA</v>
          </cell>
        </row>
        <row r="10826">
          <cell r="B10826" t="str">
            <v>C1616</v>
          </cell>
          <cell r="C10826" t="str">
            <v>LATEX TRÊS DEMÃOS EM PAREDES EXTERNAS S/MASSA</v>
          </cell>
          <cell r="D10826" t="str">
            <v>M2</v>
          </cell>
          <cell r="E10826">
            <v>21.58</v>
          </cell>
          <cell r="F10826" t="str">
            <v>SEINFRA</v>
          </cell>
        </row>
        <row r="10827">
          <cell r="B10827" t="str">
            <v>C1617</v>
          </cell>
          <cell r="C10827" t="str">
            <v>LATEX TRÊS DEMÃOS EM PAREDES INTERNAS S/MASSA</v>
          </cell>
          <cell r="D10827" t="str">
            <v>M2</v>
          </cell>
          <cell r="E10827">
            <v>19.84</v>
          </cell>
          <cell r="F10827" t="str">
            <v>SEINFRA</v>
          </cell>
        </row>
        <row r="10828">
          <cell r="B10828" t="str">
            <v>C3550</v>
          </cell>
          <cell r="C10828" t="str">
            <v>MUTIRÃO MISTO - PINTURA HIDRACOR</v>
          </cell>
          <cell r="D10828" t="str">
            <v>M2</v>
          </cell>
          <cell r="E10828">
            <v>7.31</v>
          </cell>
          <cell r="F10828" t="str">
            <v>SEINFRA</v>
          </cell>
        </row>
        <row r="10829">
          <cell r="B10829" t="str">
            <v>C1905</v>
          </cell>
          <cell r="C10829" t="str">
            <v>PINTURA C/ EMASSAMENTO E LIXAMENTO EM PAREDE INTERNA, À BASE EPÓXI</v>
          </cell>
          <cell r="D10829" t="str">
            <v>M2</v>
          </cell>
          <cell r="E10829">
            <v>98.46</v>
          </cell>
          <cell r="F10829" t="str">
            <v>SEINFRA</v>
          </cell>
        </row>
        <row r="10830">
          <cell r="B10830" t="str">
            <v>C3098</v>
          </cell>
          <cell r="C10830" t="str">
            <v>PINTURA COM NATA DE CIMENTO EM DUAS DEMÃOS</v>
          </cell>
          <cell r="D10830" t="str">
            <v>M2</v>
          </cell>
          <cell r="E10830">
            <v>5.84</v>
          </cell>
          <cell r="F10830" t="str">
            <v>SEINFRA</v>
          </cell>
        </row>
        <row r="10831">
          <cell r="B10831" t="str">
            <v>C3022</v>
          </cell>
          <cell r="C10831" t="str">
            <v>PINTURA ESMALTE SINTÉTICO EM PAREDES</v>
          </cell>
          <cell r="D10831" t="str">
            <v>M2</v>
          </cell>
          <cell r="E10831">
            <v>18.62</v>
          </cell>
          <cell r="F10831" t="str">
            <v>SEINFRA</v>
          </cell>
        </row>
        <row r="10832">
          <cell r="B10832" t="str">
            <v>C2898</v>
          </cell>
          <cell r="C10832" t="str">
            <v>PINTURA HIDRACOR</v>
          </cell>
          <cell r="D10832" t="str">
            <v>M2</v>
          </cell>
          <cell r="E10832">
            <v>9.2899999999999991</v>
          </cell>
          <cell r="F10832" t="str">
            <v>SEINFRA</v>
          </cell>
        </row>
        <row r="10833">
          <cell r="B10833" t="str">
            <v>C4072</v>
          </cell>
          <cell r="C10833" t="str">
            <v>PINTURA IMPERMEÁVEL EM PAREDE C/ SIKA 107, DUAS DEMÃOS</v>
          </cell>
          <cell r="D10833" t="str">
            <v>M2</v>
          </cell>
          <cell r="E10833">
            <v>10.62</v>
          </cell>
          <cell r="F10833" t="str">
            <v>SEINFRA</v>
          </cell>
        </row>
        <row r="10834">
          <cell r="B10834" t="str">
            <v>C2232</v>
          </cell>
          <cell r="C10834" t="str">
            <v xml:space="preserve">REVESTIMENTO TEXTURIZADO EM PAREDES INTERNA/EXTERNA C/DESEMPENADEIRA  </v>
          </cell>
          <cell r="D10834" t="str">
            <v>M2</v>
          </cell>
          <cell r="E10834">
            <v>35.07</v>
          </cell>
          <cell r="F10834" t="str">
            <v>SEINFRA</v>
          </cell>
        </row>
        <row r="10835">
          <cell r="B10835" t="str">
            <v>C2233</v>
          </cell>
          <cell r="C10835" t="str">
            <v>REVESTIMENTO TEXTURIZADO EM PAREDES INTERNA/EXTERNA C/ROLO</v>
          </cell>
          <cell r="D10835" t="str">
            <v>M2</v>
          </cell>
          <cell r="E10835">
            <v>21.65</v>
          </cell>
          <cell r="F10835" t="str">
            <v>SEINFRA</v>
          </cell>
        </row>
        <row r="10836">
          <cell r="B10836" t="str">
            <v>C2274</v>
          </cell>
          <cell r="C10836" t="str">
            <v>SILICONE UMA DEMÃO EM PAREDES DE TIJOLOS</v>
          </cell>
          <cell r="D10836" t="str">
            <v>M2</v>
          </cell>
          <cell r="E10836">
            <v>19.73</v>
          </cell>
          <cell r="F10836" t="str">
            <v>SEINFRA</v>
          </cell>
        </row>
        <row r="10837">
          <cell r="B10837" t="str">
            <v>C2644</v>
          </cell>
          <cell r="C10837" t="str">
            <v>TÊMPERA SIMPLES MÉDIA INTERNA</v>
          </cell>
          <cell r="D10837" t="str">
            <v>M2</v>
          </cell>
          <cell r="E10837">
            <v>16.62</v>
          </cell>
          <cell r="F10837" t="str">
            <v>SEINFRA</v>
          </cell>
        </row>
        <row r="10838">
          <cell r="B10838" t="str">
            <v>C2461</v>
          </cell>
          <cell r="C10838" t="str">
            <v>TEXTURA ACRÍLICA 1 DEMÃO EM PAREDES EXTERNAS</v>
          </cell>
          <cell r="D10838" t="str">
            <v>M2</v>
          </cell>
          <cell r="E10838">
            <v>12.54</v>
          </cell>
          <cell r="F10838" t="str">
            <v>SEINFRA</v>
          </cell>
        </row>
        <row r="10839">
          <cell r="B10839" t="str">
            <v>C2462</v>
          </cell>
          <cell r="C10839" t="str">
            <v>TEXTURA ACRÍLICA 1 DEMÃO EM PAREDES INTERNAS</v>
          </cell>
          <cell r="D10839" t="str">
            <v>M2</v>
          </cell>
          <cell r="E10839">
            <v>13.82</v>
          </cell>
          <cell r="F10839" t="str">
            <v>SEINFRA</v>
          </cell>
        </row>
        <row r="10840">
          <cell r="B10840" t="str">
            <v>C2464</v>
          </cell>
          <cell r="C10840" t="str">
            <v>TINTA À ÓLEO EM PAREDES INTERNAS DUAS DEMÃOS S/MASSA</v>
          </cell>
          <cell r="D10840" t="str">
            <v>M2</v>
          </cell>
          <cell r="E10840">
            <v>18.21</v>
          </cell>
          <cell r="F10840" t="str">
            <v>SEINFRA</v>
          </cell>
        </row>
        <row r="10841">
          <cell r="B10841" t="str">
            <v>C2465</v>
          </cell>
          <cell r="C10841" t="str">
            <v>TINTA À ÓLEO EM PAREDES INTERNAS TRÊS DEMÃOS S/MASSA</v>
          </cell>
          <cell r="D10841" t="str">
            <v>M2</v>
          </cell>
          <cell r="E10841">
            <v>22.01</v>
          </cell>
          <cell r="F10841" t="str">
            <v>SEINFRA</v>
          </cell>
        </row>
        <row r="10842">
          <cell r="B10842" t="str">
            <v>C2471</v>
          </cell>
          <cell r="C10842" t="str">
            <v>TINTA CERÂMICA DUAS DEMÃOS</v>
          </cell>
          <cell r="D10842" t="str">
            <v>M2</v>
          </cell>
          <cell r="E10842">
            <v>15.87</v>
          </cell>
          <cell r="F10842" t="str">
            <v>SEINFRA</v>
          </cell>
        </row>
        <row r="10843">
          <cell r="B10843" t="str">
            <v>C2476</v>
          </cell>
          <cell r="C10843" t="str">
            <v>TINTA EPÓXI EM PAREDES, C/ SELADOR E EMASSAMENTO ACRÍLICO</v>
          </cell>
          <cell r="D10843" t="str">
            <v>M2</v>
          </cell>
          <cell r="E10843">
            <v>90.66</v>
          </cell>
          <cell r="F10843" t="str">
            <v>SEINFRA</v>
          </cell>
        </row>
        <row r="10844">
          <cell r="B10844" t="str">
            <v>C2477</v>
          </cell>
          <cell r="C10844" t="str">
            <v>TINTA IMPERMEÁVEL MINERAL EM PÓ 3 DEMÃOS EM PAREDES EXTERNAS</v>
          </cell>
          <cell r="D10844" t="str">
            <v>M2</v>
          </cell>
          <cell r="E10844">
            <v>9.68</v>
          </cell>
          <cell r="F10844" t="str">
            <v>SEINFRA</v>
          </cell>
        </row>
        <row r="10845">
          <cell r="B10845" t="str">
            <v>PISO</v>
          </cell>
          <cell r="C10845">
            <v>0</v>
          </cell>
          <cell r="D10845">
            <v>0</v>
          </cell>
          <cell r="E10845">
            <v>258.08</v>
          </cell>
          <cell r="F10845" t="str">
            <v>SEINFRA</v>
          </cell>
        </row>
        <row r="10846">
          <cell r="B10846" t="str">
            <v>C1039</v>
          </cell>
          <cell r="C10846" t="str">
            <v>DEMARCAÇÃO DE PISO À BASE DE EMULSÃO ACRÍLICA</v>
          </cell>
          <cell r="D10846" t="str">
            <v>M</v>
          </cell>
          <cell r="E10846">
            <v>25.51</v>
          </cell>
          <cell r="F10846" t="str">
            <v>SEINFRA</v>
          </cell>
        </row>
        <row r="10847">
          <cell r="B10847" t="str">
            <v>C1040</v>
          </cell>
          <cell r="C10847" t="str">
            <v>DEMARCAÇÃO DE QUADRA ESPORTIVA C/TINTA ACRÍLICA</v>
          </cell>
          <cell r="D10847" t="str">
            <v>M</v>
          </cell>
          <cell r="E10847">
            <v>25.45</v>
          </cell>
          <cell r="F10847" t="str">
            <v>SEINFRA</v>
          </cell>
        </row>
        <row r="10848">
          <cell r="B10848" t="str">
            <v>C1041</v>
          </cell>
          <cell r="C10848" t="str">
            <v>DEMARCAÇÃO DE QUADRA TIPO ESCOLAR C/TINTA ACRÍLICA</v>
          </cell>
          <cell r="D10848" t="str">
            <v>M</v>
          </cell>
          <cell r="E10848">
            <v>11.55</v>
          </cell>
          <cell r="F10848" t="str">
            <v>SEINFRA</v>
          </cell>
        </row>
        <row r="10849">
          <cell r="B10849" t="str">
            <v>C1907</v>
          </cell>
          <cell r="C10849" t="str">
            <v>PINTURA DE PISO INTERNO/EXTERNO. C/TINTA BASE RESINA ACRÍLICA-QUARTZO.2 DEMÃOS</v>
          </cell>
          <cell r="D10849" t="str">
            <v>M2</v>
          </cell>
          <cell r="E10849">
            <v>16.920000000000002</v>
          </cell>
          <cell r="F10849" t="str">
            <v>SEINFRA</v>
          </cell>
        </row>
        <row r="10850">
          <cell r="B10850">
            <v>0</v>
          </cell>
          <cell r="C10850">
            <v>0</v>
          </cell>
          <cell r="D10850">
            <v>0</v>
          </cell>
          <cell r="E10850">
            <v>0</v>
          </cell>
          <cell r="F10850" t="str">
            <v>SEINFRA</v>
          </cell>
        </row>
        <row r="10851">
          <cell r="B10851" t="str">
            <v>C1910</v>
          </cell>
          <cell r="C10851" t="str">
            <v>PINTURA P/PISO À BASE LATEX ACRÍLICO, TIPO "NOVACOR"</v>
          </cell>
          <cell r="D10851" t="str">
            <v>M2</v>
          </cell>
          <cell r="E10851">
            <v>18.760000000000002</v>
          </cell>
          <cell r="F10851" t="str">
            <v>SEINFRA</v>
          </cell>
        </row>
        <row r="10852">
          <cell r="B10852" t="str">
            <v>C2466</v>
          </cell>
          <cell r="C10852" t="str">
            <v>TINTA ACRÍLICA 2 DEMÃOS C/ ROLO DE LÃ</v>
          </cell>
          <cell r="D10852" t="str">
            <v>M2</v>
          </cell>
          <cell r="E10852">
            <v>30.86</v>
          </cell>
          <cell r="F10852" t="str">
            <v>SEINFRA</v>
          </cell>
        </row>
        <row r="10853">
          <cell r="B10853" t="str">
            <v>C2470</v>
          </cell>
          <cell r="C10853" t="str">
            <v>TINTA CERÂMICA DE ACABAMENTO, DUAS DEMÃOS</v>
          </cell>
          <cell r="D10853" t="str">
            <v>M2</v>
          </cell>
          <cell r="E10853">
            <v>16.09</v>
          </cell>
          <cell r="F10853" t="str">
            <v>SEINFRA</v>
          </cell>
        </row>
        <row r="10854">
          <cell r="B10854" t="str">
            <v>C2472</v>
          </cell>
          <cell r="C10854" t="str">
            <v>TINTA DE BASE ASFÁLTICA 2 DEMÃOS C/BROXA</v>
          </cell>
          <cell r="D10854" t="str">
            <v>M2</v>
          </cell>
          <cell r="E10854">
            <v>11.65</v>
          </cell>
          <cell r="F10854" t="str">
            <v>SEINFRA</v>
          </cell>
        </row>
        <row r="10855">
          <cell r="B10855" t="str">
            <v>C2475</v>
          </cell>
          <cell r="C10855" t="str">
            <v>TINTA EPOXI EM PISOS, C/ SELADOR E EMASSAMENTO ACRÍLICO</v>
          </cell>
          <cell r="D10855" t="str">
            <v>M2</v>
          </cell>
          <cell r="E10855">
            <v>101.29</v>
          </cell>
          <cell r="F10855" t="str">
            <v>SEINFRA</v>
          </cell>
        </row>
        <row r="10856">
          <cell r="B10856" t="str">
            <v>ESQUADRIAS DE MADEIRA</v>
          </cell>
          <cell r="C10856">
            <v>0</v>
          </cell>
          <cell r="D10856">
            <v>0</v>
          </cell>
          <cell r="E10856">
            <v>123.47</v>
          </cell>
          <cell r="F10856" t="str">
            <v>SEINFRA</v>
          </cell>
        </row>
        <row r="10857">
          <cell r="B10857" t="str">
            <v>C1206</v>
          </cell>
          <cell r="C10857" t="str">
            <v>EMASSAMENTO DE ESQUADRIAS DE MADEIRA P/TINTA ÓLEO OU ESMALTE 2 DEMÃOS</v>
          </cell>
          <cell r="D10857" t="str">
            <v>M2</v>
          </cell>
          <cell r="E10857">
            <v>14.31</v>
          </cell>
          <cell r="F10857" t="str">
            <v>SEINFRA</v>
          </cell>
        </row>
        <row r="10858">
          <cell r="B10858" t="str">
            <v>C1280</v>
          </cell>
          <cell r="C10858" t="str">
            <v>ESMALTE DUAS DEMÃOS EM ESQUADRIAS DE MADEIRA</v>
          </cell>
          <cell r="D10858" t="str">
            <v>M2</v>
          </cell>
          <cell r="E10858">
            <v>17.670000000000002</v>
          </cell>
          <cell r="F10858" t="str">
            <v>SEINFRA</v>
          </cell>
        </row>
        <row r="10859">
          <cell r="B10859" t="str">
            <v>C3551</v>
          </cell>
          <cell r="C10859" t="str">
            <v>MUTIRÃO MISTO - ESMALTE DUAS DEMÃOS EM ESQUADRIAS DE MADEIRA</v>
          </cell>
          <cell r="D10859" t="str">
            <v>M2</v>
          </cell>
          <cell r="E10859">
            <v>12.59</v>
          </cell>
          <cell r="F10859" t="str">
            <v>SEINFRA</v>
          </cell>
        </row>
        <row r="10860">
          <cell r="B10860" t="str">
            <v>C1876</v>
          </cell>
          <cell r="C10860" t="str">
            <v>PENTOX  2 DEMÃOS APLICADO EM MADEIRAS</v>
          </cell>
          <cell r="D10860" t="str">
            <v>M2</v>
          </cell>
          <cell r="E10860">
            <v>15.61</v>
          </cell>
          <cell r="F10860" t="str">
            <v>SEINFRA</v>
          </cell>
        </row>
        <row r="10861">
          <cell r="B10861" t="str">
            <v>C2897</v>
          </cell>
          <cell r="C10861" t="str">
            <v>PINTURA COM SELADOR EM MADEIRA</v>
          </cell>
          <cell r="D10861" t="str">
            <v>M2</v>
          </cell>
          <cell r="E10861">
            <v>5.75</v>
          </cell>
          <cell r="F10861" t="str">
            <v>SEINFRA</v>
          </cell>
        </row>
        <row r="10862">
          <cell r="B10862" t="str">
            <v>C2468</v>
          </cell>
          <cell r="C10862" t="str">
            <v>TINTA ANTIFLAMA TRÊS DEMÃOS EM ESQUADRIAS DE MADEIRA</v>
          </cell>
          <cell r="D10862" t="str">
            <v>M2</v>
          </cell>
          <cell r="E10862">
            <v>38.86</v>
          </cell>
          <cell r="F10862" t="str">
            <v>SEINFRA</v>
          </cell>
        </row>
        <row r="10863">
          <cell r="B10863" t="str">
            <v>C2667</v>
          </cell>
          <cell r="C10863" t="str">
            <v>VERNIZ 3 DEMÃOS EM ESQUADRIAS DE MADEIRA</v>
          </cell>
          <cell r="D10863" t="str">
            <v>M2</v>
          </cell>
          <cell r="E10863">
            <v>18.68</v>
          </cell>
          <cell r="F10863" t="str">
            <v>SEINFRA</v>
          </cell>
        </row>
        <row r="10864">
          <cell r="B10864" t="str">
            <v>SUPERFÍCIES METÁLICAS</v>
          </cell>
          <cell r="C10864">
            <v>0</v>
          </cell>
          <cell r="D10864">
            <v>0</v>
          </cell>
          <cell r="E10864">
            <v>511.54</v>
          </cell>
          <cell r="F10864" t="str">
            <v>SEINFRA</v>
          </cell>
        </row>
        <row r="10865">
          <cell r="B10865" t="str">
            <v>C0044</v>
          </cell>
          <cell r="C10865" t="str">
            <v>ALUMÍNIO SINTÉTICO EM ESTRUTURA DE AÇO CARBONO 50 MICRA C/REVÓLVER</v>
          </cell>
          <cell r="D10865" t="str">
            <v>M2</v>
          </cell>
          <cell r="E10865">
            <v>7.38</v>
          </cell>
          <cell r="F10865" t="str">
            <v>SEINFRA</v>
          </cell>
        </row>
        <row r="10866">
          <cell r="B10866" t="str">
            <v>C0045</v>
          </cell>
          <cell r="C10866" t="str">
            <v>ALUMÍNIO SINTÉTICO EM ESTRUTURA DE AÇO CARBONO 50 MICRA C/TRINCHA</v>
          </cell>
          <cell r="D10866" t="str">
            <v>M2</v>
          </cell>
          <cell r="E10866">
            <v>13.71</v>
          </cell>
          <cell r="F10866" t="str">
            <v>SEINFRA</v>
          </cell>
        </row>
        <row r="10867">
          <cell r="B10867" t="str">
            <v>C0463</v>
          </cell>
          <cell r="C10867" t="str">
            <v>BORRACHA CLORADA EM ESTRUTURA  DE  AÇO CARBONO 50 MICRA C/REVÓLVER</v>
          </cell>
          <cell r="D10867" t="str">
            <v>M2</v>
          </cell>
          <cell r="E10867">
            <v>14.5</v>
          </cell>
          <cell r="F10867" t="str">
            <v>SEINFRA</v>
          </cell>
        </row>
        <row r="10868">
          <cell r="B10868" t="str">
            <v>C0464</v>
          </cell>
          <cell r="C10868" t="str">
            <v>BORRACHA CLORADA EM ESTRUTURA DE AÇO CARBONO 50 MICRA C/TRINCHA</v>
          </cell>
          <cell r="D10868" t="str">
            <v>M2</v>
          </cell>
          <cell r="E10868">
            <v>18.579999999999998</v>
          </cell>
          <cell r="F10868" t="str">
            <v>SEINFRA</v>
          </cell>
        </row>
        <row r="10869">
          <cell r="B10869" t="str">
            <v>C1279</v>
          </cell>
          <cell r="C10869" t="str">
            <v>ESMALTE DUAS DEMÃOS EM ESQUADRIAS DE FERRO</v>
          </cell>
          <cell r="D10869" t="str">
            <v>M2</v>
          </cell>
          <cell r="E10869">
            <v>32.549999999999997</v>
          </cell>
          <cell r="F10869" t="str">
            <v>SEINFRA</v>
          </cell>
        </row>
        <row r="10870">
          <cell r="B10870" t="str">
            <v>C1281</v>
          </cell>
          <cell r="C10870" t="str">
            <v>ESMALTE SINTÉTICO EM ESTRUTURA DE AÇO CARBONO 50 MICRA C/REVÓLVER</v>
          </cell>
          <cell r="D10870" t="str">
            <v>M2</v>
          </cell>
          <cell r="E10870">
            <v>7.9</v>
          </cell>
          <cell r="F10870" t="str">
            <v>SEINFRA</v>
          </cell>
        </row>
        <row r="10871">
          <cell r="B10871" t="str">
            <v>C1282</v>
          </cell>
          <cell r="C10871" t="str">
            <v>ESMALTE SINTÉTICO EM ESTRUTURA DE AÇO CARBONO 50 MICRA C/TRINCHA</v>
          </cell>
          <cell r="D10871" t="str">
            <v>M2</v>
          </cell>
          <cell r="E10871">
            <v>14.15</v>
          </cell>
          <cell r="F10871" t="str">
            <v>SEINFRA</v>
          </cell>
        </row>
        <row r="10872">
          <cell r="B10872" t="str">
            <v>C1428</v>
          </cell>
          <cell r="C10872" t="str">
            <v>GRAFITE DUAS DEMÃOS EM ESQUADRIAS DE FERRO</v>
          </cell>
          <cell r="D10872" t="str">
            <v>M2</v>
          </cell>
          <cell r="E10872">
            <v>33.78</v>
          </cell>
          <cell r="F10872" t="str">
            <v>SEINFRA</v>
          </cell>
        </row>
        <row r="10873">
          <cell r="B10873" t="str">
            <v>C1520</v>
          </cell>
          <cell r="C10873" t="str">
            <v>JATEAMENTO AO METAL BRANCO EM ESTRUTURAS DE AÇO CARBONO</v>
          </cell>
          <cell r="D10873" t="str">
            <v>M2</v>
          </cell>
          <cell r="E10873">
            <v>61.26</v>
          </cell>
          <cell r="F10873" t="str">
            <v>SEINFRA</v>
          </cell>
        </row>
        <row r="10874">
          <cell r="B10874" t="str">
            <v>C1521</v>
          </cell>
          <cell r="C10874" t="str">
            <v>JATEAMENTO AO METAL QUASE BRANCO EM ESTRUTURA DE AÇO CARBONO</v>
          </cell>
          <cell r="D10874" t="str">
            <v>M2</v>
          </cell>
          <cell r="E10874">
            <v>21.77</v>
          </cell>
          <cell r="F10874" t="str">
            <v>SEINFRA</v>
          </cell>
        </row>
        <row r="10875">
          <cell r="B10875" t="str">
            <v>C1522</v>
          </cell>
          <cell r="C10875" t="str">
            <v>JATEAMENTO COMERCIAL EM ESTRUTURA DE AÇO CARBONO</v>
          </cell>
          <cell r="D10875" t="str">
            <v>M2</v>
          </cell>
          <cell r="E10875">
            <v>25.72</v>
          </cell>
          <cell r="F10875" t="str">
            <v>SEINFRA</v>
          </cell>
        </row>
        <row r="10876">
          <cell r="B10876" t="str">
            <v>C3425</v>
          </cell>
          <cell r="C10876" t="str">
            <v>PINTURA A ÓLEO PARA FERRO FUNDIDO</v>
          </cell>
          <cell r="D10876" t="str">
            <v>M2</v>
          </cell>
          <cell r="E10876">
            <v>15.85</v>
          </cell>
          <cell r="F10876" t="str">
            <v>SEINFRA</v>
          </cell>
        </row>
        <row r="10877">
          <cell r="B10877" t="str">
            <v>C1911</v>
          </cell>
          <cell r="C10877" t="str">
            <v>PINTURA PARA ESTRUTURA DE ALUMÍNIO</v>
          </cell>
          <cell r="D10877" t="str">
            <v>M2</v>
          </cell>
          <cell r="E10877">
            <v>13.46</v>
          </cell>
          <cell r="F10877" t="str">
            <v>SEINFRA</v>
          </cell>
        </row>
        <row r="10878">
          <cell r="B10878" t="str">
            <v>C2040</v>
          </cell>
          <cell r="C10878" t="str">
            <v>PINTURA C/ PRIMER EPOXI EM ESTRUTURA DE AÇO CARBONO 25 MICRA C/REVÓLVER</v>
          </cell>
          <cell r="D10878" t="str">
            <v>M2</v>
          </cell>
          <cell r="E10878">
            <v>10.25</v>
          </cell>
          <cell r="F10878" t="str">
            <v>SEINFRA</v>
          </cell>
        </row>
        <row r="10879">
          <cell r="B10879" t="str">
            <v>C2473</v>
          </cell>
          <cell r="C10879" t="str">
            <v>PINTURA C/ TINTA EPOXI EM ESTRUTURA DE AÇO CARBONO 50 MICRA C/REVÓLVER</v>
          </cell>
          <cell r="D10879" t="str">
            <v>M2</v>
          </cell>
          <cell r="E10879">
            <v>15.71</v>
          </cell>
          <cell r="F10879" t="str">
            <v>SEINFRA</v>
          </cell>
        </row>
        <row r="10880">
          <cell r="B10880" t="str">
            <v>C4309</v>
          </cell>
          <cell r="C10880" t="str">
            <v>PINTURA POLIURETANO EM 02 (DUAS) DEMÃOS SOBRE TUBULAÇÃO</v>
          </cell>
          <cell r="D10880" t="str">
            <v>M2</v>
          </cell>
          <cell r="E10880">
            <v>16.73</v>
          </cell>
          <cell r="F10880" t="str">
            <v>SEINFRA</v>
          </cell>
        </row>
        <row r="10881">
          <cell r="B10881" t="str">
            <v>C4409</v>
          </cell>
          <cell r="C10881" t="str">
            <v>PINTURA POLIURETANO EM ESTRUTURAS DE AÇO CARBONO, 65 MICRA C/ REVOLVER</v>
          </cell>
          <cell r="D10881" t="str">
            <v>M2</v>
          </cell>
          <cell r="E10881">
            <v>10.46</v>
          </cell>
          <cell r="F10881" t="str">
            <v>SEINFRA</v>
          </cell>
        </row>
        <row r="10882">
          <cell r="B10882" t="str">
            <v>C2036</v>
          </cell>
          <cell r="C10882" t="str">
            <v>PRIMER À BASE DE BORRACHA CLORADA. EM ESTRUTURA DE AÇO 25 MICRA C/REVÓLVER</v>
          </cell>
          <cell r="D10882" t="str">
            <v>M2</v>
          </cell>
          <cell r="E10882">
            <v>8.7899999999999991</v>
          </cell>
          <cell r="F10882" t="str">
            <v>SEINFRA</v>
          </cell>
        </row>
        <row r="10883">
          <cell r="B10883">
            <v>0</v>
          </cell>
          <cell r="C10883">
            <v>0</v>
          </cell>
          <cell r="D10883">
            <v>0</v>
          </cell>
          <cell r="E10883">
            <v>0</v>
          </cell>
          <cell r="F10883" t="str">
            <v>SEINFRA</v>
          </cell>
        </row>
        <row r="10884">
          <cell r="B10884" t="str">
            <v>C2037</v>
          </cell>
          <cell r="C10884" t="str">
            <v>PRIMER À BASE DE BORRACHA CLORADA. EM ESTRUTURA DE. AÇO 25 MICRA C/TRINCHA</v>
          </cell>
          <cell r="D10884" t="str">
            <v>M2</v>
          </cell>
          <cell r="E10884">
            <v>9.94</v>
          </cell>
          <cell r="F10884" t="str">
            <v>SEINFRA</v>
          </cell>
        </row>
        <row r="10885">
          <cell r="B10885">
            <v>0</v>
          </cell>
          <cell r="C10885">
            <v>0</v>
          </cell>
          <cell r="D10885">
            <v>0</v>
          </cell>
          <cell r="E10885">
            <v>0</v>
          </cell>
          <cell r="F10885" t="str">
            <v>SEINFRA</v>
          </cell>
        </row>
        <row r="10886">
          <cell r="B10886" t="str">
            <v>C2038</v>
          </cell>
          <cell r="C10886" t="str">
            <v>PRIMER EM ESTRUTURA DE AÇO CARBONO 25 MICRA C/REVÓLVER</v>
          </cell>
          <cell r="D10886" t="str">
            <v>M2</v>
          </cell>
          <cell r="E10886">
            <v>5.86</v>
          </cell>
          <cell r="F10886" t="str">
            <v>SEINFRA</v>
          </cell>
        </row>
        <row r="10887">
          <cell r="B10887" t="str">
            <v>C2039</v>
          </cell>
          <cell r="C10887" t="str">
            <v>PRIMER EM ESTRUTURA DE AÇO CARBONO 25 MICRA C/TRINCHA</v>
          </cell>
          <cell r="D10887" t="str">
            <v>M2</v>
          </cell>
          <cell r="E10887">
            <v>8.32</v>
          </cell>
          <cell r="F10887" t="str">
            <v>SEINFRA</v>
          </cell>
        </row>
        <row r="10888">
          <cell r="B10888" t="str">
            <v>C2041</v>
          </cell>
          <cell r="C10888" t="str">
            <v>PRIMER EPOXI EM ESTRUTURA DE AÇO CARBONO 25 MICRA C/TRINCHA</v>
          </cell>
          <cell r="D10888" t="str">
            <v>M2</v>
          </cell>
          <cell r="E10888">
            <v>11.06</v>
          </cell>
          <cell r="F10888" t="str">
            <v>SEINFRA</v>
          </cell>
        </row>
        <row r="10889">
          <cell r="B10889" t="str">
            <v>C2042</v>
          </cell>
          <cell r="C10889" t="str">
            <v>PRIMER SINTÉTICO EM ESTRUTURA DE AÇO CARBONO 25 MICRA C/REVÓLVER</v>
          </cell>
          <cell r="D10889" t="str">
            <v>M2</v>
          </cell>
          <cell r="E10889">
            <v>7.41</v>
          </cell>
          <cell r="F10889" t="str">
            <v>SEINFRA</v>
          </cell>
        </row>
        <row r="10890">
          <cell r="B10890" t="str">
            <v>C2043</v>
          </cell>
          <cell r="C10890" t="str">
            <v>PRIMER SINTÉTICO EM ESTRUTURA DE AÇO CARBONO 25 MICRA C/TRINCHA</v>
          </cell>
          <cell r="D10890" t="str">
            <v>M2</v>
          </cell>
          <cell r="E10890">
            <v>11.89</v>
          </cell>
          <cell r="F10890" t="str">
            <v>SEINFRA</v>
          </cell>
        </row>
        <row r="10891">
          <cell r="B10891" t="str">
            <v>C2467</v>
          </cell>
          <cell r="C10891" t="str">
            <v>TINTA ANTIFLAMA 2 DEMÃOS E PRIMER EM ESQUADRIAS DE FERRO</v>
          </cell>
          <cell r="D10891" t="str">
            <v>M2</v>
          </cell>
          <cell r="E10891">
            <v>57.86</v>
          </cell>
          <cell r="F10891" t="str">
            <v>SEINFRA</v>
          </cell>
        </row>
        <row r="10892">
          <cell r="B10892" t="str">
            <v>C2469</v>
          </cell>
          <cell r="C10892" t="str">
            <v>TINTA AUTOMOTIVA 2 DEMÃOS EM METÁLICOS</v>
          </cell>
          <cell r="D10892" t="str">
            <v>M2</v>
          </cell>
          <cell r="E10892">
            <v>37.15</v>
          </cell>
          <cell r="F10892" t="str">
            <v>SEINFRA</v>
          </cell>
        </row>
        <row r="10893">
          <cell r="B10893" t="str">
            <v>C2474</v>
          </cell>
          <cell r="C10893" t="str">
            <v>TINTA EPOXI EM ESTRUTURA DE AÇO CARBONO 50 MICRA C/TRINCHA</v>
          </cell>
          <cell r="D10893" t="str">
            <v>M2</v>
          </cell>
          <cell r="E10893">
            <v>19.510000000000002</v>
          </cell>
          <cell r="F10893" t="str">
            <v>SEINFRA</v>
          </cell>
        </row>
        <row r="10894">
          <cell r="B10894" t="str">
            <v>SUPERFÍCIES DE CONCRETO</v>
          </cell>
          <cell r="C10894">
            <v>0</v>
          </cell>
          <cell r="D10894">
            <v>0</v>
          </cell>
          <cell r="E10894">
            <v>163.31</v>
          </cell>
          <cell r="F10894" t="str">
            <v>SEINFRA</v>
          </cell>
        </row>
        <row r="10895">
          <cell r="B10895" t="str">
            <v>C1235</v>
          </cell>
          <cell r="C10895" t="str">
            <v>EMULSÃO DE RESINAS ACRÍLICAS EM CONCRETO - 2 DEMÃOS</v>
          </cell>
          <cell r="D10895" t="str">
            <v>M2</v>
          </cell>
          <cell r="E10895">
            <v>28.67</v>
          </cell>
          <cell r="F10895" t="str">
            <v>SEINFRA</v>
          </cell>
        </row>
        <row r="10896">
          <cell r="B10896" t="str">
            <v>C4714</v>
          </cell>
          <cell r="C10896" t="str">
            <v>PINTURA DE LOGOTIPOS COM TINTA À ÓLEO EM CONCRETO</v>
          </cell>
          <cell r="D10896" t="str">
            <v>M2</v>
          </cell>
          <cell r="E10896">
            <v>68.069999999999993</v>
          </cell>
          <cell r="F10896" t="str">
            <v>SEINFRA</v>
          </cell>
        </row>
        <row r="10897">
          <cell r="B10897" t="str">
            <v>C2187</v>
          </cell>
          <cell r="C10897" t="str">
            <v>REGULARIZAÇÃO DE SUPERFÍCIE DE CONCRETO  APARENTE - 2 DEMÃOS</v>
          </cell>
          <cell r="D10897" t="str">
            <v>M2</v>
          </cell>
          <cell r="E10897">
            <v>8.6300000000000008</v>
          </cell>
          <cell r="F10897" t="str">
            <v>SEINFRA</v>
          </cell>
        </row>
        <row r="10898">
          <cell r="B10898" t="str">
            <v>C2273</v>
          </cell>
          <cell r="C10898" t="str">
            <v>SILICONE EM PAREDES DE CONCRETO OU TIJOLO CERÂMICO - 1 DEMÃO</v>
          </cell>
          <cell r="D10898" t="str">
            <v>M2</v>
          </cell>
          <cell r="E10898">
            <v>11.04</v>
          </cell>
          <cell r="F10898" t="str">
            <v>SEINFRA</v>
          </cell>
        </row>
        <row r="10899">
          <cell r="B10899" t="str">
            <v>C2542</v>
          </cell>
          <cell r="C10899" t="str">
            <v>TRATAMENTO DE SUPERFÍCIE DE CONCRETO APARENTE</v>
          </cell>
          <cell r="D10899" t="str">
            <v>M2</v>
          </cell>
          <cell r="E10899">
            <v>13.96</v>
          </cell>
          <cell r="F10899" t="str">
            <v>SEINFRA</v>
          </cell>
        </row>
        <row r="10900">
          <cell r="B10900" t="str">
            <v>C2668</v>
          </cell>
          <cell r="C10900" t="str">
            <v>VERNIZ ACRÍLICO EM PAREDES DE CONCRETO - 2 DEMÃOS</v>
          </cell>
          <cell r="D10900" t="str">
            <v>M2</v>
          </cell>
          <cell r="E10900">
            <v>9.1</v>
          </cell>
          <cell r="F10900" t="str">
            <v>SEINFRA</v>
          </cell>
        </row>
        <row r="10901">
          <cell r="B10901" t="str">
            <v>C2669</v>
          </cell>
          <cell r="C10901" t="str">
            <v>VERNIZ POLIURETANO SOBRE PRIMER EM PAREDE CONCRETO - 3 DEMÃOS</v>
          </cell>
          <cell r="D10901" t="str">
            <v>M2</v>
          </cell>
          <cell r="E10901">
            <v>23.84</v>
          </cell>
          <cell r="F10901" t="str">
            <v>SEINFRA</v>
          </cell>
        </row>
        <row r="10902">
          <cell r="B10902" t="str">
            <v>OUTROS ELEMENTOS</v>
          </cell>
          <cell r="C10902">
            <v>0</v>
          </cell>
          <cell r="D10902">
            <v>0</v>
          </cell>
          <cell r="E10902">
            <v>506.14</v>
          </cell>
          <cell r="F10902" t="str">
            <v>SEINFRA</v>
          </cell>
        </row>
        <row r="10903">
          <cell r="B10903" t="str">
            <v>C4025</v>
          </cell>
          <cell r="C10903" t="str">
            <v>DESENHOS INSERIDOS NO PASSEIO DE CONCRETO</v>
          </cell>
          <cell r="D10903" t="str">
            <v>M2</v>
          </cell>
          <cell r="E10903">
            <v>51.88</v>
          </cell>
          <cell r="F10903" t="str">
            <v>SEINFRA</v>
          </cell>
        </row>
        <row r="10904">
          <cell r="B10904" t="str">
            <v>C1613</v>
          </cell>
          <cell r="C10904" t="str">
            <v>LATEX ACRÍLICO 2 DEMÃOS EM TELHAS DE FIBROCIMENTO</v>
          </cell>
          <cell r="D10904" t="str">
            <v>M2</v>
          </cell>
          <cell r="E10904">
            <v>18.61</v>
          </cell>
          <cell r="F10904" t="str">
            <v>SEINFRA</v>
          </cell>
        </row>
        <row r="10905">
          <cell r="B10905" t="str">
            <v>C1620</v>
          </cell>
          <cell r="C10905" t="str">
            <v>LETREIRO - LETRA EM CAIXA DE ZINCO, H= 20CM</v>
          </cell>
          <cell r="D10905" t="str">
            <v>UN</v>
          </cell>
          <cell r="E10905">
            <v>82.85</v>
          </cell>
          <cell r="F10905" t="str">
            <v>SEINFRA</v>
          </cell>
        </row>
        <row r="10906">
          <cell r="B10906" t="str">
            <v>C1621</v>
          </cell>
          <cell r="C10906" t="str">
            <v>LETREIRO - LETRA EM PAREDES</v>
          </cell>
          <cell r="D10906" t="str">
            <v>UN</v>
          </cell>
          <cell r="E10906">
            <v>13.75</v>
          </cell>
          <cell r="F10906" t="str">
            <v>SEINFRA</v>
          </cell>
        </row>
        <row r="10907">
          <cell r="B10907" t="str">
            <v>C1906</v>
          </cell>
          <cell r="C10907" t="str">
            <v>PINTURA C/ EMASSAMENTO P/ QUADRO-VERDE</v>
          </cell>
          <cell r="D10907" t="str">
            <v>M2</v>
          </cell>
          <cell r="E10907">
            <v>35.31</v>
          </cell>
          <cell r="F10907" t="str">
            <v>SEINFRA</v>
          </cell>
        </row>
        <row r="10908">
          <cell r="B10908" t="str">
            <v>C1908</v>
          </cell>
          <cell r="C10908" t="str">
            <v>PINTURA EXTERNA DE RUFOS, CALHAS E CONDUTORES C/ESMALTE SINTÉTICO</v>
          </cell>
          <cell r="D10908" t="str">
            <v>M</v>
          </cell>
          <cell r="E10908">
            <v>14.35</v>
          </cell>
          <cell r="F10908" t="str">
            <v>SEINFRA</v>
          </cell>
        </row>
        <row r="10909">
          <cell r="B10909" t="str">
            <v>C1909</v>
          </cell>
          <cell r="C10909" t="str">
            <v>PINTURA EXTERNA DE RUFOS E  INTERNA DE CALHAS C/TINTA BETUMINOSA 1 DEMÃO</v>
          </cell>
          <cell r="D10909" t="str">
            <v>M2</v>
          </cell>
          <cell r="E10909">
            <v>9.5500000000000007</v>
          </cell>
          <cell r="F10909" t="str">
            <v>SEINFRA</v>
          </cell>
        </row>
        <row r="10910">
          <cell r="B10910" t="str">
            <v>C2899</v>
          </cell>
          <cell r="C10910" t="str">
            <v>PINTURA LOGOTIPO CAGECE - PROJETO PADRÃO</v>
          </cell>
          <cell r="D10910" t="str">
            <v>UN</v>
          </cell>
          <cell r="E10910">
            <v>232.15</v>
          </cell>
          <cell r="F10910" t="str">
            <v>SEINFRA</v>
          </cell>
        </row>
        <row r="10911">
          <cell r="B10911" t="str">
            <v>C4164</v>
          </cell>
          <cell r="C10911" t="str">
            <v>TRATAMENTO EM VIDROS, ANTI-ADERÊNCIA DE PÓ, MARESIA, ETC.</v>
          </cell>
          <cell r="D10911" t="str">
            <v>M2</v>
          </cell>
          <cell r="E10911">
            <v>47.69</v>
          </cell>
          <cell r="F10911" t="str">
            <v>SEINFRA</v>
          </cell>
        </row>
        <row r="10912">
          <cell r="B10912" t="str">
            <v>PAVIMENTAÇÃO DO SISTEMA VIÁRIO</v>
          </cell>
          <cell r="C10912">
            <v>0</v>
          </cell>
          <cell r="D10912">
            <v>0</v>
          </cell>
          <cell r="E10912">
            <v>2646.97</v>
          </cell>
          <cell r="F10912" t="str">
            <v>SEINFRA</v>
          </cell>
        </row>
        <row r="10913">
          <cell r="B10913" t="str">
            <v>REGULARIZAÇÃO DO SUB-LEITO</v>
          </cell>
          <cell r="C10913">
            <v>0</v>
          </cell>
          <cell r="D10913">
            <v>0</v>
          </cell>
          <cell r="E10913">
            <v>1.9</v>
          </cell>
          <cell r="F10913" t="str">
            <v>SEINFRA</v>
          </cell>
        </row>
        <row r="10914">
          <cell r="B10914" t="str">
            <v>C3233</v>
          </cell>
          <cell r="C10914" t="str">
            <v>REGULARIZAÇÃO DO SUB-LEITO</v>
          </cell>
          <cell r="D10914" t="str">
            <v>M2</v>
          </cell>
          <cell r="E10914">
            <v>1.9</v>
          </cell>
          <cell r="F10914" t="str">
            <v>SEINFRA</v>
          </cell>
        </row>
        <row r="10915">
          <cell r="B10915" t="str">
            <v>REFORÇO, SUB-BASE E BASE</v>
          </cell>
          <cell r="C10915">
            <v>0</v>
          </cell>
          <cell r="D10915">
            <v>0</v>
          </cell>
          <cell r="E10915">
            <v>872.09</v>
          </cell>
          <cell r="F10915" t="str">
            <v>SEINFRA</v>
          </cell>
        </row>
        <row r="10916">
          <cell r="B10916" t="str">
            <v>C3132</v>
          </cell>
          <cell r="C10916" t="str">
            <v>BASE DE BRITA GRADUADA (S/TRANSP)</v>
          </cell>
          <cell r="D10916" t="str">
            <v>M3</v>
          </cell>
          <cell r="E10916">
            <v>107.02</v>
          </cell>
          <cell r="F10916" t="str">
            <v>SEINFRA</v>
          </cell>
        </row>
        <row r="10917">
          <cell r="B10917" t="str">
            <v>C3133</v>
          </cell>
          <cell r="C10917" t="str">
            <v>BASE MACADAME HIDRÁULICO C/ENCHIMENTO DE AREIA (S/TRANSP)</v>
          </cell>
          <cell r="D10917" t="str">
            <v>M3</v>
          </cell>
          <cell r="E10917">
            <v>90.43</v>
          </cell>
          <cell r="F10917" t="str">
            <v>SEINFRA</v>
          </cell>
        </row>
        <row r="10918">
          <cell r="B10918" t="str">
            <v>C3134</v>
          </cell>
          <cell r="C10918" t="str">
            <v>BASE SOLO BRITA COM 20% DE BRITA (S/TRANSP)</v>
          </cell>
          <cell r="D10918" t="str">
            <v>M3</v>
          </cell>
          <cell r="E10918">
            <v>45.55</v>
          </cell>
          <cell r="F10918" t="str">
            <v>SEINFRA</v>
          </cell>
        </row>
        <row r="10919">
          <cell r="B10919" t="str">
            <v>C3135</v>
          </cell>
          <cell r="C10919" t="str">
            <v>BASE SOLO BRITA COM 30% DE BRITA (S/TRANSP)</v>
          </cell>
          <cell r="D10919" t="str">
            <v>M3</v>
          </cell>
          <cell r="E10919">
            <v>55.19</v>
          </cell>
          <cell r="F10919" t="str">
            <v>SEINFRA</v>
          </cell>
        </row>
        <row r="10920">
          <cell r="B10920" t="str">
            <v>C3136</v>
          </cell>
          <cell r="C10920" t="str">
            <v>BASE SOLO BRITA COM 40% DE BRITA (S/TRANSP)</v>
          </cell>
          <cell r="D10920" t="str">
            <v>M3</v>
          </cell>
          <cell r="E10920">
            <v>64.77</v>
          </cell>
          <cell r="F10920" t="str">
            <v>SEINFRA</v>
          </cell>
        </row>
        <row r="10921">
          <cell r="B10921" t="str">
            <v>C3137</v>
          </cell>
          <cell r="C10921" t="str">
            <v>BASE SOLO BRITA COM 50% DE BRITA (S/TRANSP)</v>
          </cell>
          <cell r="D10921" t="str">
            <v>M3</v>
          </cell>
          <cell r="E10921">
            <v>74.42</v>
          </cell>
          <cell r="F10921" t="str">
            <v>SEINFRA</v>
          </cell>
        </row>
        <row r="10922">
          <cell r="B10922" t="str">
            <v>C3138</v>
          </cell>
          <cell r="C10922" t="str">
            <v>BASE SOLO BRITA COM 60% DE BRITA (S/TRANSP)</v>
          </cell>
          <cell r="D10922" t="str">
            <v>M3</v>
          </cell>
          <cell r="E10922">
            <v>83.99</v>
          </cell>
          <cell r="F10922" t="str">
            <v>SEINFRA</v>
          </cell>
        </row>
        <row r="10923">
          <cell r="B10923" t="str">
            <v>C3217</v>
          </cell>
          <cell r="C10923" t="str">
            <v>ESTABILIZAÇÃO GRANULOMÉTRICA DE SOLOS S/ MISTURA DE MATERIAIS (S/TRANSP)</v>
          </cell>
          <cell r="D10923" t="str">
            <v>M3</v>
          </cell>
          <cell r="E10923">
            <v>19.39</v>
          </cell>
          <cell r="F10923" t="str">
            <v>SEINFRA</v>
          </cell>
        </row>
        <row r="10924">
          <cell r="B10924" t="str">
            <v>C3216</v>
          </cell>
          <cell r="C10924" t="str">
            <v>ESTABILIZAÇÃO GRANULOMÉTRICA DE SOLOS C/ MISTURA DE MATERIAIS (S/TRANSP)</v>
          </cell>
          <cell r="D10924" t="str">
            <v>M3</v>
          </cell>
          <cell r="E10924">
            <v>23.31</v>
          </cell>
          <cell r="F10924" t="str">
            <v>SEINFRA</v>
          </cell>
        </row>
        <row r="10925">
          <cell r="B10925" t="str">
            <v>C3215</v>
          </cell>
          <cell r="C10925" t="str">
            <v>ESTABILIZACÂO SOLO BETUME MISTURADO NA PISTA (S/TRANSP)</v>
          </cell>
          <cell r="D10925" t="str">
            <v>M3</v>
          </cell>
          <cell r="E10925">
            <v>29.25</v>
          </cell>
          <cell r="F10925" t="str">
            <v>SEINFRA</v>
          </cell>
        </row>
        <row r="10926">
          <cell r="B10926" t="str">
            <v>C3930</v>
          </cell>
          <cell r="C10926" t="str">
            <v>SUB BASE/BASE DE SOLO CAL (3%) (S/TRANSP)</v>
          </cell>
          <cell r="D10926" t="str">
            <v>M3</v>
          </cell>
          <cell r="E10926">
            <v>75.13</v>
          </cell>
          <cell r="F10926" t="str">
            <v>SEINFRA</v>
          </cell>
        </row>
        <row r="10927">
          <cell r="B10927" t="str">
            <v>C3931</v>
          </cell>
          <cell r="C10927" t="str">
            <v>SUB BASE/BASE DE SOLO CAL (4%) (S/TRANSP)</v>
          </cell>
          <cell r="D10927" t="str">
            <v>M3</v>
          </cell>
          <cell r="E10927">
            <v>92.92</v>
          </cell>
          <cell r="F10927" t="str">
            <v>SEINFRA</v>
          </cell>
        </row>
        <row r="10928">
          <cell r="B10928" t="str">
            <v>C3968</v>
          </cell>
          <cell r="C10928" t="str">
            <v>SUB BASE/BASE DE SOLO CAL (5%) (S/TRANSP)</v>
          </cell>
          <cell r="D10928" t="str">
            <v>M3</v>
          </cell>
          <cell r="E10928">
            <v>110.72</v>
          </cell>
          <cell r="F10928" t="str">
            <v>SEINFRA</v>
          </cell>
        </row>
        <row r="10929">
          <cell r="B10929" t="str">
            <v>RECOMPOSIÇÃO DE SUB BASE E BASE</v>
          </cell>
          <cell r="C10929">
            <v>0</v>
          </cell>
          <cell r="D10929">
            <v>0</v>
          </cell>
          <cell r="E10929">
            <v>495.27</v>
          </cell>
          <cell r="F10929" t="str">
            <v>SEINFRA</v>
          </cell>
        </row>
        <row r="10930">
          <cell r="B10930" t="str">
            <v>C3163</v>
          </cell>
          <cell r="C10930" t="str">
            <v>ESCAVAÇÃO E CARGA DE MATERIAL ADICIONAL DE JAZIDA P/ RECOMPOSIÇÃO DE SUB-BASE/BASE/REVESTIMENTO PRIMÁRIO</v>
          </cell>
          <cell r="D10930" t="str">
            <v>M3</v>
          </cell>
          <cell r="E10930">
            <v>3.83</v>
          </cell>
          <cell r="F10930" t="str">
            <v>SEINFRA</v>
          </cell>
        </row>
        <row r="10931">
          <cell r="B10931">
            <v>0</v>
          </cell>
          <cell r="C10931">
            <v>0</v>
          </cell>
          <cell r="D10931">
            <v>0</v>
          </cell>
          <cell r="E10931">
            <v>0</v>
          </cell>
          <cell r="F10931" t="str">
            <v>SEINFRA</v>
          </cell>
        </row>
        <row r="10932">
          <cell r="B10932" t="str">
            <v>C3164</v>
          </cell>
          <cell r="C10932" t="str">
            <v>ESCARIFICAÇÃO P/APROVEITAMENTO DE SUB-BASE/BASE/REVESTIMENTO PRIMÁRIO</v>
          </cell>
          <cell r="D10932" t="str">
            <v>M3</v>
          </cell>
          <cell r="E10932">
            <v>4.8499999999999996</v>
          </cell>
          <cell r="F10932" t="str">
            <v>SEINFRA</v>
          </cell>
        </row>
        <row r="10933">
          <cell r="B10933" t="str">
            <v>C4549</v>
          </cell>
          <cell r="C10933" t="str">
            <v>RECICLAGEM DE BASE E REVESTIMENTO SEM ADIÇÃO DE MATERIAL</v>
          </cell>
          <cell r="D10933" t="str">
            <v>M3</v>
          </cell>
          <cell r="E10933">
            <v>51.05</v>
          </cell>
          <cell r="F10933" t="str">
            <v>SEINFRA</v>
          </cell>
        </row>
        <row r="10934">
          <cell r="B10934" t="str">
            <v>C4235</v>
          </cell>
          <cell r="C10934" t="str">
            <v>RECICLAGEM DE BASE E REVESTIMENTO COM ADIÇÃO DE BRITA NA TAXA DE 86 Kg/m² (S/ TRANSP.)</v>
          </cell>
          <cell r="D10934" t="str">
            <v>M3</v>
          </cell>
          <cell r="E10934">
            <v>63.21</v>
          </cell>
          <cell r="F10934" t="str">
            <v>SEINFRA</v>
          </cell>
        </row>
        <row r="10935">
          <cell r="B10935">
            <v>0</v>
          </cell>
          <cell r="C10935">
            <v>0</v>
          </cell>
          <cell r="D10935">
            <v>0</v>
          </cell>
          <cell r="E10935">
            <v>0</v>
          </cell>
          <cell r="F10935" t="str">
            <v>SEINFRA</v>
          </cell>
        </row>
        <row r="10936">
          <cell r="B10936" t="str">
            <v>C4236</v>
          </cell>
          <cell r="C10936" t="str">
            <v>RECICLAGEM DE BASE E REVESTIMENTO COM ADIÇÃO DE BRITA NA TAXA DE 129 Kg/m² (S/ TRANSP.)</v>
          </cell>
          <cell r="D10936" t="str">
            <v>M3</v>
          </cell>
          <cell r="E10936">
            <v>73.489999999999995</v>
          </cell>
          <cell r="F10936" t="str">
            <v>SEINFRA</v>
          </cell>
        </row>
        <row r="10937">
          <cell r="B10937">
            <v>0</v>
          </cell>
          <cell r="C10937">
            <v>0</v>
          </cell>
          <cell r="D10937">
            <v>0</v>
          </cell>
          <cell r="E10937">
            <v>0</v>
          </cell>
          <cell r="F10937" t="str">
            <v>SEINFRA</v>
          </cell>
        </row>
        <row r="10938">
          <cell r="B10938" t="str">
            <v>C4237</v>
          </cell>
          <cell r="C10938" t="str">
            <v>RECICLAGEM DE BASE E REVESTIMENTO COM ADIÇÃO DE BRITA NA TAXA DE 172 Kg/m² (S/ TRANSP.)</v>
          </cell>
          <cell r="D10938" t="str">
            <v>M3</v>
          </cell>
          <cell r="E10938">
            <v>83.71</v>
          </cell>
          <cell r="F10938" t="str">
            <v>SEINFRA</v>
          </cell>
        </row>
        <row r="10939">
          <cell r="B10939">
            <v>0</v>
          </cell>
          <cell r="C10939">
            <v>0</v>
          </cell>
          <cell r="D10939">
            <v>0</v>
          </cell>
          <cell r="E10939">
            <v>0</v>
          </cell>
          <cell r="F10939" t="str">
            <v>SEINFRA</v>
          </cell>
        </row>
        <row r="10940">
          <cell r="B10940" t="str">
            <v>C4238</v>
          </cell>
          <cell r="C10940" t="str">
            <v>RECICLAGEM DE BASE E REVESTIMENTO COM ADIÇÃO DE BRITA NA TAXA DE 215 Kg/m² (S/ TRANSP.)</v>
          </cell>
          <cell r="D10940" t="str">
            <v>M3</v>
          </cell>
          <cell r="E10940">
            <v>93.99</v>
          </cell>
          <cell r="F10940" t="str">
            <v>SEINFRA</v>
          </cell>
        </row>
        <row r="10941">
          <cell r="B10941">
            <v>0</v>
          </cell>
          <cell r="C10941">
            <v>0</v>
          </cell>
          <cell r="D10941">
            <v>0</v>
          </cell>
          <cell r="E10941">
            <v>0</v>
          </cell>
          <cell r="F10941" t="str">
            <v>SEINFRA</v>
          </cell>
        </row>
        <row r="10942">
          <cell r="B10942" t="str">
            <v>C4239</v>
          </cell>
          <cell r="C10942" t="str">
            <v>RECICLAGEM DE BASE E REVESTIMENTO COM ADIÇÃO DE BRITA NA TAXA DE 258 Kg/m² (S/ TRANSP.)</v>
          </cell>
          <cell r="D10942" t="str">
            <v>M3</v>
          </cell>
          <cell r="E10942">
            <v>104.21</v>
          </cell>
          <cell r="F10942" t="str">
            <v>SEINFRA</v>
          </cell>
        </row>
        <row r="10943">
          <cell r="B10943">
            <v>0</v>
          </cell>
          <cell r="C10943">
            <v>0</v>
          </cell>
          <cell r="D10943">
            <v>0</v>
          </cell>
          <cell r="E10943">
            <v>0</v>
          </cell>
          <cell r="F10943" t="str">
            <v>SEINFRA</v>
          </cell>
        </row>
        <row r="10944">
          <cell r="B10944" t="str">
            <v>C3231</v>
          </cell>
          <cell r="C10944" t="str">
            <v>RECOMPOSIÇÃO DE  SUB-BASE/BASE SOLO ESTABILIZADO GRANULOMETRICAMENTE (S/TRANSP)</v>
          </cell>
          <cell r="D10944" t="str">
            <v>M3</v>
          </cell>
          <cell r="E10944">
            <v>16.93</v>
          </cell>
          <cell r="F10944" t="str">
            <v>SEINFRA</v>
          </cell>
        </row>
        <row r="10945">
          <cell r="B10945">
            <v>0</v>
          </cell>
          <cell r="C10945">
            <v>0</v>
          </cell>
          <cell r="D10945">
            <v>0</v>
          </cell>
          <cell r="E10945">
            <v>0</v>
          </cell>
          <cell r="F10945" t="str">
            <v>SEINFRA</v>
          </cell>
        </row>
        <row r="10946">
          <cell r="B10946" t="str">
            <v>IMPRIMAÇÃO</v>
          </cell>
          <cell r="C10946">
            <v>0</v>
          </cell>
          <cell r="D10946">
            <v>0</v>
          </cell>
          <cell r="E10946">
            <v>0.34</v>
          </cell>
          <cell r="F10946" t="str">
            <v>SEINFRA</v>
          </cell>
        </row>
        <row r="10947">
          <cell r="B10947" t="str">
            <v>C3221</v>
          </cell>
          <cell r="C10947" t="str">
            <v>IMPRIMAÇÃO - EXECUÇÃO (S/TRANSP)</v>
          </cell>
          <cell r="D10947" t="str">
            <v>M2</v>
          </cell>
          <cell r="E10947">
            <v>0.34</v>
          </cell>
          <cell r="F10947" t="str">
            <v>SEINFRA</v>
          </cell>
        </row>
        <row r="10948">
          <cell r="B10948" t="str">
            <v>PINTURA DE LIGAÇÃO</v>
          </cell>
          <cell r="C10948">
            <v>0</v>
          </cell>
          <cell r="D10948">
            <v>0</v>
          </cell>
          <cell r="E10948">
            <v>0.2</v>
          </cell>
          <cell r="F10948" t="str">
            <v>SEINFRA</v>
          </cell>
        </row>
        <row r="10949">
          <cell r="B10949" t="str">
            <v>C3228</v>
          </cell>
          <cell r="C10949" t="str">
            <v>PINTURA DE LIGAÇÃO - EXECUÇÃO (S/TRANSP)</v>
          </cell>
          <cell r="D10949" t="str">
            <v>M2</v>
          </cell>
          <cell r="E10949">
            <v>0.2</v>
          </cell>
          <cell r="F10949" t="str">
            <v>SEINFRA</v>
          </cell>
        </row>
        <row r="10950">
          <cell r="B10950" t="str">
            <v>MISTURAS BETUMINOSAS À QUENTE</v>
          </cell>
          <cell r="C10950">
            <v>0</v>
          </cell>
          <cell r="D10950">
            <v>0</v>
          </cell>
          <cell r="E10950">
            <v>516.29</v>
          </cell>
          <cell r="F10950" t="str">
            <v>SEINFRA</v>
          </cell>
        </row>
        <row r="10951">
          <cell r="B10951" t="str">
            <v>C3126</v>
          </cell>
          <cell r="C10951" t="str">
            <v>AREIA ASFALTO USINADA À QUENTE C/ESPALHAMENTO DE MOTONIVELADORA (S/TRANSP)</v>
          </cell>
          <cell r="D10951" t="str">
            <v>M3</v>
          </cell>
          <cell r="E10951">
            <v>92.94</v>
          </cell>
          <cell r="F10951" t="str">
            <v>SEINFRA</v>
          </cell>
        </row>
        <row r="10952">
          <cell r="B10952">
            <v>0</v>
          </cell>
          <cell r="C10952">
            <v>0</v>
          </cell>
          <cell r="D10952">
            <v>0</v>
          </cell>
          <cell r="E10952">
            <v>0</v>
          </cell>
          <cell r="F10952" t="str">
            <v>SEINFRA</v>
          </cell>
        </row>
        <row r="10953">
          <cell r="B10953" t="str">
            <v>C3128</v>
          </cell>
          <cell r="C10953" t="str">
            <v>AREIA ASFALTO USINADA À QUENTE - AAUQ (S/TRANSP)</v>
          </cell>
          <cell r="D10953" t="str">
            <v>M3</v>
          </cell>
          <cell r="E10953">
            <v>95.57</v>
          </cell>
          <cell r="F10953" t="str">
            <v>SEINFRA</v>
          </cell>
        </row>
        <row r="10954">
          <cell r="B10954" t="str">
            <v>C3155</v>
          </cell>
          <cell r="C10954" t="str">
            <v>CONCRETO BETUMINOSO USINADO À QUENTE - CBUQ (S/TRANSP)</v>
          </cell>
          <cell r="D10954" t="str">
            <v>M3</v>
          </cell>
          <cell r="E10954">
            <v>151.12</v>
          </cell>
          <cell r="F10954" t="str">
            <v>SEINFRA</v>
          </cell>
        </row>
        <row r="10955">
          <cell r="B10955" t="str">
            <v>C3230</v>
          </cell>
          <cell r="C10955" t="str">
            <v>PRÉ MISTURADO À QUENTE - PMQ (S/TRANSP)</v>
          </cell>
          <cell r="D10955" t="str">
            <v>M3</v>
          </cell>
          <cell r="E10955">
            <v>176.66</v>
          </cell>
          <cell r="F10955" t="str">
            <v>SEINFRA</v>
          </cell>
        </row>
        <row r="10956">
          <cell r="B10956" t="str">
            <v>MISTURAS BETUMINOSAS À FRIO</v>
          </cell>
          <cell r="C10956">
            <v>0</v>
          </cell>
          <cell r="D10956">
            <v>0</v>
          </cell>
          <cell r="E10956">
            <v>209.9</v>
          </cell>
          <cell r="F10956" t="str">
            <v>SEINFRA</v>
          </cell>
        </row>
        <row r="10957">
          <cell r="B10957" t="str">
            <v>C3127</v>
          </cell>
          <cell r="C10957" t="str">
            <v>AREIA ASFALTO USINADA À FRIO - AAUF (S/TRANSP)</v>
          </cell>
          <cell r="D10957" t="str">
            <v>M3</v>
          </cell>
          <cell r="E10957">
            <v>68.81</v>
          </cell>
          <cell r="F10957" t="str">
            <v>SEINFRA</v>
          </cell>
        </row>
        <row r="10958">
          <cell r="B10958" t="str">
            <v>C3229</v>
          </cell>
          <cell r="C10958" t="str">
            <v>PRÉ MISTURADO À FRIO - PMF (S/TRANSP)</v>
          </cell>
          <cell r="D10958" t="str">
            <v>M3</v>
          </cell>
          <cell r="E10958">
            <v>141.09</v>
          </cell>
          <cell r="F10958" t="str">
            <v>SEINFRA</v>
          </cell>
        </row>
        <row r="10959">
          <cell r="B10959" t="str">
            <v>REVESTIMENTO EM PEDRA</v>
          </cell>
          <cell r="C10959">
            <v>0</v>
          </cell>
          <cell r="D10959">
            <v>0</v>
          </cell>
          <cell r="E10959">
            <v>350.9</v>
          </cell>
          <cell r="F10959" t="str">
            <v>SEINFRA</v>
          </cell>
        </row>
        <row r="10960">
          <cell r="B10960" t="str">
            <v>C3010</v>
          </cell>
          <cell r="C10960" t="str">
            <v>PAVIMENTAÇÃO BRIPAR INCLUSIVE COMPACTAÇÃO (S/TRANSP)</v>
          </cell>
          <cell r="D10960" t="str">
            <v>M2</v>
          </cell>
          <cell r="E10960">
            <v>74.3</v>
          </cell>
          <cell r="F10960" t="str">
            <v>SEINFRA</v>
          </cell>
        </row>
        <row r="10961">
          <cell r="B10961" t="str">
            <v>C2893</v>
          </cell>
          <cell r="C10961" t="str">
            <v>PAVIMENTAÇÃO EM PARALELEPÍPEDO C/ REJUNTAMENTO (AGREGADO ADQUIRIDO)</v>
          </cell>
          <cell r="D10961" t="str">
            <v>M2</v>
          </cell>
          <cell r="E10961">
            <v>62.87</v>
          </cell>
          <cell r="F10961" t="str">
            <v>SEINFRA</v>
          </cell>
        </row>
        <row r="10962">
          <cell r="B10962" t="str">
            <v>C3107</v>
          </cell>
          <cell r="C10962" t="str">
            <v>PAVIMENTAÇÃO EM PARALELEPÍPEDO C/ REJUNTAMENTO (AGREGADO PRODUZIDO) (S/TRANSP)</v>
          </cell>
          <cell r="D10962" t="str">
            <v>M2</v>
          </cell>
          <cell r="E10962">
            <v>55.95</v>
          </cell>
          <cell r="F10962" t="str">
            <v>SEINFRA</v>
          </cell>
        </row>
        <row r="10963">
          <cell r="B10963">
            <v>0</v>
          </cell>
          <cell r="C10963">
            <v>0</v>
          </cell>
          <cell r="D10963">
            <v>0</v>
          </cell>
          <cell r="E10963">
            <v>0</v>
          </cell>
          <cell r="F10963" t="str">
            <v>SEINFRA</v>
          </cell>
        </row>
        <row r="10964">
          <cell r="B10964" t="str">
            <v>C2894</v>
          </cell>
          <cell r="C10964" t="str">
            <v>PAVIMENTAÇÃO EM PARALELEPÍPEDO S/ REJUNTAMENTO (AGREGADO ADQUIRIDO)</v>
          </cell>
          <cell r="D10964" t="str">
            <v>M2</v>
          </cell>
          <cell r="E10964">
            <v>56.98</v>
          </cell>
          <cell r="F10964" t="str">
            <v>SEINFRA</v>
          </cell>
        </row>
        <row r="10965">
          <cell r="B10965" t="str">
            <v>C2895</v>
          </cell>
          <cell r="C10965" t="str">
            <v>PAVIMENTAÇÃO EM PEDRA TOSCA C/ REJUNTAMENTO (AGREGADO ADQUIRIDO)</v>
          </cell>
          <cell r="D10965" t="str">
            <v>M2</v>
          </cell>
          <cell r="E10965">
            <v>47.75</v>
          </cell>
          <cell r="F10965" t="str">
            <v>SEINFRA</v>
          </cell>
        </row>
        <row r="10966">
          <cell r="B10966" t="str">
            <v>C3348</v>
          </cell>
          <cell r="C10966" t="str">
            <v>PAVIMENTAÇÃO EM PEDRA TOSCA S/ REJUNTAMENTO (AGREGADO PRODUZIDO)</v>
          </cell>
          <cell r="D10966" t="str">
            <v>M2</v>
          </cell>
          <cell r="E10966">
            <v>20.87</v>
          </cell>
          <cell r="F10966" t="str">
            <v>SEINFRA</v>
          </cell>
        </row>
        <row r="10967">
          <cell r="B10967" t="str">
            <v>C2896</v>
          </cell>
          <cell r="C10967" t="str">
            <v>PAVIMENTAÇÃO EM PEDRA TOSCA S/ REJUNTAMENTO (AGREGADO ADQUIRIDO)</v>
          </cell>
          <cell r="D10967" t="str">
            <v>M2</v>
          </cell>
          <cell r="E10967">
            <v>32.18</v>
          </cell>
          <cell r="F10967" t="str">
            <v>SEINFRA</v>
          </cell>
        </row>
        <row r="10968">
          <cell r="B10968" t="str">
            <v>REVESTIMENTO PRIMÁRIO</v>
          </cell>
          <cell r="C10968">
            <v>0</v>
          </cell>
          <cell r="D10968">
            <v>0</v>
          </cell>
          <cell r="E10968">
            <v>177.58</v>
          </cell>
          <cell r="F10968" t="str">
            <v>SEINFRA</v>
          </cell>
        </row>
        <row r="10969">
          <cell r="B10969" t="str">
            <v>C2944</v>
          </cell>
          <cell r="C10969" t="str">
            <v>REVESTIMENTO DE BRITA COM AGREGADO ADQUIRIDO</v>
          </cell>
          <cell r="D10969" t="str">
            <v>M3</v>
          </cell>
          <cell r="E10969">
            <v>91.25</v>
          </cell>
          <cell r="F10969" t="str">
            <v>SEINFRA</v>
          </cell>
        </row>
        <row r="10970">
          <cell r="B10970" t="str">
            <v>C2945</v>
          </cell>
          <cell r="C10970" t="str">
            <v>REVESTIMENTO DE PEDRISCO COM AGREGADO ADQUIRIDO</v>
          </cell>
          <cell r="D10970" t="str">
            <v>M3</v>
          </cell>
          <cell r="E10970">
            <v>77.349999999999994</v>
          </cell>
          <cell r="F10970" t="str">
            <v>SEINFRA</v>
          </cell>
        </row>
        <row r="10971">
          <cell r="B10971" t="str">
            <v>C3234</v>
          </cell>
          <cell r="C10971" t="str">
            <v>REVESTIMENTO COM SOLO (PIÇARRA) (S/TRANSP)</v>
          </cell>
          <cell r="D10971" t="str">
            <v>M3</v>
          </cell>
          <cell r="E10971">
            <v>8.98</v>
          </cell>
          <cell r="F10971" t="str">
            <v>SEINFRA</v>
          </cell>
        </row>
        <row r="10972">
          <cell r="B10972" t="str">
            <v>TRATAMENTOS SUPERFICIAIS</v>
          </cell>
          <cell r="C10972">
            <v>0</v>
          </cell>
          <cell r="D10972">
            <v>0</v>
          </cell>
          <cell r="E10972">
            <v>22.5</v>
          </cell>
          <cell r="F10972" t="str">
            <v>SEINFRA</v>
          </cell>
        </row>
        <row r="10973">
          <cell r="B10973" t="str">
            <v>C3125</v>
          </cell>
          <cell r="C10973" t="str">
            <v>APLICAÇÃO DE EMULSÃO ASFÁLTICA C/ÁGUA EM TRATAMENTO SUPERFICIAL (S/TRANSP)</v>
          </cell>
          <cell r="D10973" t="str">
            <v>M2</v>
          </cell>
          <cell r="E10973">
            <v>0.25</v>
          </cell>
          <cell r="F10973" t="str">
            <v>SEINFRA</v>
          </cell>
        </row>
        <row r="10974">
          <cell r="B10974">
            <v>0</v>
          </cell>
          <cell r="C10974">
            <v>0</v>
          </cell>
          <cell r="D10974">
            <v>0</v>
          </cell>
          <cell r="E10974">
            <v>0</v>
          </cell>
          <cell r="F10974" t="str">
            <v>SEINFRA</v>
          </cell>
        </row>
        <row r="10975">
          <cell r="B10975" t="str">
            <v>C3242</v>
          </cell>
          <cell r="C10975" t="str">
            <v>TRATAMENTO SUPERFICIAL SIMPLES (S/TRANSP)</v>
          </cell>
          <cell r="D10975" t="str">
            <v>M2</v>
          </cell>
          <cell r="E10975">
            <v>1.77</v>
          </cell>
          <cell r="F10975" t="str">
            <v>SEINFRA</v>
          </cell>
        </row>
        <row r="10976">
          <cell r="B10976" t="str">
            <v>C3240</v>
          </cell>
          <cell r="C10976" t="str">
            <v>TRATAMENTO SUPERFICIAL DUPLO (S/TRANSP)</v>
          </cell>
          <cell r="D10976" t="str">
            <v>M2</v>
          </cell>
          <cell r="E10976">
            <v>5.3</v>
          </cell>
          <cell r="F10976" t="str">
            <v>SEINFRA</v>
          </cell>
        </row>
        <row r="10977">
          <cell r="B10977" t="str">
            <v>C3241</v>
          </cell>
          <cell r="C10977" t="str">
            <v>TRATAMENTO SUPERFICIAL DUPLO C/CAPA SELANTE (S/TRANSP)</v>
          </cell>
          <cell r="D10977" t="str">
            <v>M2</v>
          </cell>
          <cell r="E10977">
            <v>6.63</v>
          </cell>
          <cell r="F10977" t="str">
            <v>SEINFRA</v>
          </cell>
        </row>
        <row r="10978">
          <cell r="B10978" t="str">
            <v>C3243</v>
          </cell>
          <cell r="C10978" t="str">
            <v>TRATAMENTO SUPERFICIAL TRIPLO (S/TRANSP)</v>
          </cell>
          <cell r="D10978" t="str">
            <v>M2</v>
          </cell>
          <cell r="E10978">
            <v>8.5500000000000007</v>
          </cell>
          <cell r="F10978" t="str">
            <v>SEINFRA</v>
          </cell>
        </row>
        <row r="10979">
          <cell r="B10979" t="str">
            <v>CONSERVAÇÃO DO SISTEMA VIÁRIO</v>
          </cell>
          <cell r="C10979">
            <v>0</v>
          </cell>
          <cell r="D10979">
            <v>0</v>
          </cell>
          <cell r="E10979">
            <v>80927.33</v>
          </cell>
          <cell r="F10979" t="str">
            <v>SEINFRA</v>
          </cell>
        </row>
        <row r="10980">
          <cell r="B10980" t="str">
            <v>FERROVIÁRIA</v>
          </cell>
          <cell r="C10980">
            <v>0</v>
          </cell>
          <cell r="D10980">
            <v>0</v>
          </cell>
          <cell r="E10980">
            <v>75925.740000000005</v>
          </cell>
          <cell r="F10980" t="str">
            <v>SEINFRA</v>
          </cell>
        </row>
        <row r="10981">
          <cell r="B10981" t="str">
            <v>C4337</v>
          </cell>
          <cell r="C10981" t="str">
            <v>ACABAMENTO MANUAL DO PERFIL DO LASTRO DE BRITA APÓS O NIVELAMENTO, INCLUSIVE COMPACTAÇÃO DA SUPERFÍCIE, BITOLA MÉTRICA, VIA SINGELA</v>
          </cell>
          <cell r="D10981" t="str">
            <v>M</v>
          </cell>
          <cell r="E10981">
            <v>4.43</v>
          </cell>
          <cell r="F10981" t="str">
            <v>SEINFRA</v>
          </cell>
        </row>
        <row r="10982">
          <cell r="B10982">
            <v>0</v>
          </cell>
          <cell r="C10982">
            <v>0</v>
          </cell>
          <cell r="D10982">
            <v>0</v>
          </cell>
          <cell r="E10982">
            <v>0</v>
          </cell>
          <cell r="F10982" t="str">
            <v>SEINFRA</v>
          </cell>
        </row>
        <row r="10983">
          <cell r="B10983" t="str">
            <v>C4335</v>
          </cell>
          <cell r="C10983" t="str">
            <v>ALARGAMENTO DE CORTE, MANUAL</v>
          </cell>
          <cell r="D10983" t="str">
            <v>M3</v>
          </cell>
          <cell r="E10983">
            <v>41.3</v>
          </cell>
          <cell r="F10983" t="str">
            <v>SEINFRA</v>
          </cell>
        </row>
        <row r="10984">
          <cell r="B10984" t="str">
            <v>C4357</v>
          </cell>
          <cell r="C10984" t="str">
            <v>APLICAÇÃO DE RETENSORES</v>
          </cell>
          <cell r="D10984" t="str">
            <v>UN</v>
          </cell>
          <cell r="E10984">
            <v>0.74</v>
          </cell>
          <cell r="F10984" t="str">
            <v>SEINFRA</v>
          </cell>
        </row>
        <row r="10985">
          <cell r="B10985" t="str">
            <v>C4359</v>
          </cell>
          <cell r="C10985" t="str">
            <v>ASSENTAMENTO DE MARCO QUILOMÉTRICO OU MECTOMÉTRICO</v>
          </cell>
          <cell r="D10985" t="str">
            <v>UN</v>
          </cell>
          <cell r="E10985">
            <v>22.13</v>
          </cell>
          <cell r="F10985" t="str">
            <v>SEINFRA</v>
          </cell>
        </row>
        <row r="10986">
          <cell r="B10986" t="str">
            <v>C4227</v>
          </cell>
          <cell r="C10986" t="str">
            <v>CARGA MANUAL DE ACESSÓRIOS METÁLICOS E MATERIAIS DIVERSOS COM ARRUMAÇÃO DA CARGA EM VAGÕES OU CAMINHÕES, BITOLA MÉTRICA</v>
          </cell>
          <cell r="D10986" t="str">
            <v>T</v>
          </cell>
          <cell r="E10986">
            <v>23.9</v>
          </cell>
          <cell r="F10986" t="str">
            <v>SEINFRA</v>
          </cell>
        </row>
        <row r="10987">
          <cell r="B10987">
            <v>0</v>
          </cell>
          <cell r="C10987">
            <v>0</v>
          </cell>
          <cell r="D10987">
            <v>0</v>
          </cell>
          <cell r="E10987">
            <v>0</v>
          </cell>
          <cell r="F10987" t="str">
            <v>SEINFRA</v>
          </cell>
        </row>
        <row r="10988">
          <cell r="B10988" t="str">
            <v>C4367</v>
          </cell>
          <cell r="C10988" t="str">
            <v>CARGA MANUAL DE DORMENTE DE CONCRETO COM ARRUMAÇÃO DA CARGA EM VAGÕES OU CAMINHÕES, BITOLA MÉTRICA</v>
          </cell>
          <cell r="D10988" t="str">
            <v>UN</v>
          </cell>
          <cell r="E10988">
            <v>5.0199999999999996</v>
          </cell>
          <cell r="F10988" t="str">
            <v>SEINFRA</v>
          </cell>
        </row>
        <row r="10989">
          <cell r="B10989">
            <v>0</v>
          </cell>
          <cell r="C10989">
            <v>0</v>
          </cell>
          <cell r="D10989">
            <v>0</v>
          </cell>
          <cell r="E10989">
            <v>0</v>
          </cell>
          <cell r="F10989" t="str">
            <v>SEINFRA</v>
          </cell>
        </row>
        <row r="10990">
          <cell r="B10990" t="str">
            <v>C4225</v>
          </cell>
          <cell r="C10990" t="str">
            <v>CARGA MANUAL DE DORMENTES DE CONCRETO COM ARRUMAÇÃO DA CARGA EM VAGÕES OU CAMINHÕES - BITOLA MÉTRICA</v>
          </cell>
          <cell r="D10990" t="str">
            <v>T</v>
          </cell>
          <cell r="E10990">
            <v>25.08</v>
          </cell>
          <cell r="F10990" t="str">
            <v>SEINFRA</v>
          </cell>
        </row>
        <row r="10991">
          <cell r="B10991">
            <v>0</v>
          </cell>
          <cell r="C10991">
            <v>0</v>
          </cell>
          <cell r="D10991">
            <v>0</v>
          </cell>
          <cell r="E10991">
            <v>0</v>
          </cell>
          <cell r="F10991" t="str">
            <v>SEINFRA</v>
          </cell>
        </row>
        <row r="10992">
          <cell r="B10992" t="str">
            <v>C4224</v>
          </cell>
          <cell r="C10992" t="str">
            <v>CARGA MANUAL DE DORMENTES DE MADEIRA COM ARRUMAÇÃO DA CARGA EM VAGÕES OU CAMINHÕES - BITOLA MÉTRICA</v>
          </cell>
          <cell r="D10992" t="str">
            <v>UN</v>
          </cell>
          <cell r="E10992">
            <v>2.8</v>
          </cell>
          <cell r="F10992" t="str">
            <v>SEINFRA</v>
          </cell>
        </row>
        <row r="10993">
          <cell r="B10993">
            <v>0</v>
          </cell>
          <cell r="C10993">
            <v>0</v>
          </cell>
          <cell r="D10993">
            <v>0</v>
          </cell>
          <cell r="E10993">
            <v>0</v>
          </cell>
          <cell r="F10993" t="str">
            <v>SEINFRA</v>
          </cell>
        </row>
        <row r="10994">
          <cell r="B10994" t="str">
            <v>C4228</v>
          </cell>
          <cell r="C10994" t="str">
            <v>CARGA MANUAL DE DORMENTES ESPECIAIS PARA AMV COM ARRUMAÇÃO DA CARGA EM VAGÕES OU CAMINHÕES, BITOLA MÉTRICA</v>
          </cell>
          <cell r="D10994" t="str">
            <v>UN</v>
          </cell>
          <cell r="E10994">
            <v>3.25</v>
          </cell>
          <cell r="F10994" t="str">
            <v>SEINFRA</v>
          </cell>
        </row>
        <row r="10995">
          <cell r="B10995">
            <v>0</v>
          </cell>
          <cell r="C10995">
            <v>0</v>
          </cell>
          <cell r="D10995">
            <v>0</v>
          </cell>
          <cell r="E10995">
            <v>0</v>
          </cell>
          <cell r="F10995" t="str">
            <v>SEINFRA</v>
          </cell>
        </row>
        <row r="10996">
          <cell r="B10996" t="str">
            <v>C4226</v>
          </cell>
          <cell r="C10996" t="str">
            <v>CARGA MANUAL DE TRILHOS COM ARRUMAÇÃO DA CARGA EM VAGÕES OU CAMINHÕES</v>
          </cell>
          <cell r="D10996" t="str">
            <v>T</v>
          </cell>
          <cell r="E10996">
            <v>28.03</v>
          </cell>
          <cell r="F10996" t="str">
            <v>SEINFRA</v>
          </cell>
        </row>
        <row r="10997">
          <cell r="B10997">
            <v>0</v>
          </cell>
          <cell r="C10997">
            <v>0</v>
          </cell>
          <cell r="D10997">
            <v>0</v>
          </cell>
          <cell r="E10997">
            <v>0</v>
          </cell>
          <cell r="F10997" t="str">
            <v>SEINFRA</v>
          </cell>
        </row>
        <row r="10998">
          <cell r="B10998" t="str">
            <v>C4349</v>
          </cell>
          <cell r="C10998" t="str">
            <v>CONSERVAÇÃO MANUAL DE JUNTAS COM DESMONTAGEM - TALAS COM 6 FUROS - INCLUINDO: DESMONTAGEM, LIMPEZA, INSPEÇÃO VISUAL PARA DETECÇÃO DE DEFEITOS NAS EXTREMIDADES DOS TRILHOS E TALA, FIXAÇÃO, LUBRIFICAÇÃO E REMONTAGEM</v>
          </cell>
          <cell r="D10998" t="str">
            <v>UN</v>
          </cell>
          <cell r="E10998">
            <v>12.98</v>
          </cell>
          <cell r="F10998" t="str">
            <v>SEINFRA</v>
          </cell>
        </row>
        <row r="10999">
          <cell r="B10999">
            <v>0</v>
          </cell>
          <cell r="C10999">
            <v>0</v>
          </cell>
          <cell r="D10999">
            <v>0</v>
          </cell>
          <cell r="E10999">
            <v>0</v>
          </cell>
          <cell r="F10999" t="str">
            <v>SEINFRA</v>
          </cell>
        </row>
        <row r="11000">
          <cell r="B11000" t="str">
            <v>C4348</v>
          </cell>
          <cell r="C11000" t="str">
            <v>CONSERVAÇÃO MANUAL DE JUNTAS SEM DESMONTAGEM</v>
          </cell>
          <cell r="D11000" t="str">
            <v>UN</v>
          </cell>
          <cell r="E11000">
            <v>0.59</v>
          </cell>
          <cell r="F11000" t="str">
            <v>SEINFRA</v>
          </cell>
        </row>
        <row r="11001">
          <cell r="B11001" t="str">
            <v>C4352</v>
          </cell>
          <cell r="C11001" t="str">
            <v>CONSOLIDAÇÃO MANUAL DA FIXAÇÃO ELÁSTICA - SUBSTITUIÇÃO OU REPOSICIONAMENTO DE PEÇAS DA FIXAÇÃO DOS DORMENTES DE CONCRETO (SEM FORNECIMENTO)</v>
          </cell>
          <cell r="D11001" t="str">
            <v>UN</v>
          </cell>
          <cell r="E11001">
            <v>1.33</v>
          </cell>
          <cell r="F11001" t="str">
            <v>SEINFRA</v>
          </cell>
        </row>
        <row r="11002">
          <cell r="B11002">
            <v>0</v>
          </cell>
          <cell r="C11002">
            <v>0</v>
          </cell>
          <cell r="D11002">
            <v>0</v>
          </cell>
          <cell r="E11002">
            <v>0</v>
          </cell>
          <cell r="F11002" t="str">
            <v>SEINFRA</v>
          </cell>
        </row>
        <row r="11003">
          <cell r="B11003" t="str">
            <v>C4351</v>
          </cell>
          <cell r="C11003" t="str">
            <v>CONSOLIDAÇÃO MANUAL DA FIXAÇÃO RÍGIDA (PREGO OU TIREFÃO) COM OU SEM SUBSTITUIÇÃO</v>
          </cell>
          <cell r="D11003" t="str">
            <v>UN</v>
          </cell>
          <cell r="E11003">
            <v>1.33</v>
          </cell>
          <cell r="F11003" t="str">
            <v>SEINFRA</v>
          </cell>
        </row>
        <row r="11004">
          <cell r="B11004">
            <v>0</v>
          </cell>
          <cell r="C11004">
            <v>0</v>
          </cell>
          <cell r="D11004">
            <v>0</v>
          </cell>
          <cell r="E11004">
            <v>0</v>
          </cell>
          <cell r="F11004" t="str">
            <v>SEINFRA</v>
          </cell>
        </row>
        <row r="11005">
          <cell r="B11005" t="str">
            <v>C4341</v>
          </cell>
          <cell r="C11005" t="str">
            <v>CONSOLIDAÇÃO MANUAL DAS FIXAÇÕES DE AMV COM ABERTURA MENOR OU IGUAL A 1:10, BITOLA MÉTRICA</v>
          </cell>
          <cell r="D11005" t="str">
            <v>UN</v>
          </cell>
          <cell r="E11005">
            <v>663.79</v>
          </cell>
          <cell r="F11005" t="str">
            <v>SEINFRA</v>
          </cell>
        </row>
        <row r="11006">
          <cell r="B11006">
            <v>0</v>
          </cell>
          <cell r="C11006">
            <v>0</v>
          </cell>
          <cell r="D11006">
            <v>0</v>
          </cell>
          <cell r="E11006">
            <v>0</v>
          </cell>
          <cell r="F11006" t="str">
            <v>SEINFRA</v>
          </cell>
        </row>
        <row r="11007">
          <cell r="B11007" t="str">
            <v>C4342</v>
          </cell>
          <cell r="C11007" t="str">
            <v>CONSOLIDAÇÃO MANUAL DAS FIXAÇÕES DE AMV COM ABERTURA MAIOR QUE 1:10, BITOLA MÉTRICA</v>
          </cell>
          <cell r="D11007" t="str">
            <v>UN</v>
          </cell>
          <cell r="E11007">
            <v>516.28</v>
          </cell>
          <cell r="F11007" t="str">
            <v>SEINFRA</v>
          </cell>
        </row>
        <row r="11008">
          <cell r="B11008">
            <v>0</v>
          </cell>
          <cell r="C11008">
            <v>0</v>
          </cell>
          <cell r="D11008">
            <v>0</v>
          </cell>
          <cell r="E11008">
            <v>0</v>
          </cell>
          <cell r="F11008" t="str">
            <v>SEINFRA</v>
          </cell>
        </row>
        <row r="11009">
          <cell r="B11009" t="str">
            <v>C4358</v>
          </cell>
          <cell r="C11009" t="str">
            <v>CORREÇÃO MANUAL DE BITOLA</v>
          </cell>
          <cell r="D11009" t="str">
            <v>M</v>
          </cell>
          <cell r="E11009">
            <v>5.9</v>
          </cell>
          <cell r="F11009" t="str">
            <v>SEINFRA</v>
          </cell>
        </row>
        <row r="11010">
          <cell r="B11010" t="str">
            <v>C4220</v>
          </cell>
          <cell r="C11010" t="str">
            <v>DEMOLIÇÃO MANUAL DE AMV COM ABERTURA DE 1:8 COM MATERIAL METÁLICO TIPO ATÉ TR 45, BITOLA MÉTRICA COM SEPARAÇÃO E EMPILHAMENTO DOS MATERIAIS</v>
          </cell>
          <cell r="D11010" t="str">
            <v>UN</v>
          </cell>
          <cell r="E11010">
            <v>1770.1</v>
          </cell>
          <cell r="F11010" t="str">
            <v>SEINFRA</v>
          </cell>
        </row>
        <row r="11011">
          <cell r="B11011">
            <v>0</v>
          </cell>
          <cell r="C11011">
            <v>0</v>
          </cell>
          <cell r="D11011">
            <v>0</v>
          </cell>
          <cell r="E11011">
            <v>0</v>
          </cell>
          <cell r="F11011" t="str">
            <v>SEINFRA</v>
          </cell>
        </row>
        <row r="11012">
          <cell r="B11012" t="str">
            <v>C4221</v>
          </cell>
          <cell r="C11012" t="str">
            <v>DEMOLIÇÃO MANUAL DE AMV COM ABERTURA DE 1:10 COM MATERIAL METÁLICO TIPO ATÉ TR 45, BITOLA MÉTRICA COM SEPARAÇÃO E EMPILHAMENTO DOS MATERIAIS</v>
          </cell>
          <cell r="D11012" t="str">
            <v>UN</v>
          </cell>
          <cell r="E11012">
            <v>2035.61</v>
          </cell>
          <cell r="F11012" t="str">
            <v>SEINFRA</v>
          </cell>
        </row>
        <row r="11013">
          <cell r="B11013">
            <v>0</v>
          </cell>
          <cell r="C11013">
            <v>0</v>
          </cell>
          <cell r="D11013">
            <v>0</v>
          </cell>
          <cell r="E11013">
            <v>0</v>
          </cell>
          <cell r="F11013" t="str">
            <v>SEINFRA</v>
          </cell>
        </row>
        <row r="11014">
          <cell r="B11014" t="str">
            <v>C4222</v>
          </cell>
          <cell r="C11014" t="str">
            <v>DEMOLIÇÃO MANUAL DE AMV COM ABERTURA DE 1:14 COM MATERIAL METÁLICO TIPO ATÉ TR 45, BITOLA MÉTRICA COM SEPARAÇÃO E EMPILHAMENTO DOS MATERIAIS</v>
          </cell>
          <cell r="D11014" t="str">
            <v>UN</v>
          </cell>
          <cell r="E11014">
            <v>2340.9499999999998</v>
          </cell>
          <cell r="F11014" t="str">
            <v>SEINFRA</v>
          </cell>
        </row>
        <row r="11015">
          <cell r="B11015">
            <v>0</v>
          </cell>
          <cell r="C11015">
            <v>0</v>
          </cell>
          <cell r="D11015">
            <v>0</v>
          </cell>
          <cell r="E11015">
            <v>0</v>
          </cell>
          <cell r="F11015" t="str">
            <v>SEINFRA</v>
          </cell>
        </row>
        <row r="11016">
          <cell r="B11016" t="str">
            <v>C4219</v>
          </cell>
          <cell r="C11016" t="str">
            <v>DEMOLIÇÃO MANUAL DE LINHA, BITOLA MÉTRICA, DE MATERIAL METÁLICO ATÉ 45 Kg/m INCLUSIVE SEPARAÇÃO E EMPILHAMENTO DO MATERIAL</v>
          </cell>
          <cell r="D11016" t="str">
            <v>KM</v>
          </cell>
          <cell r="E11016">
            <v>26551.439999999999</v>
          </cell>
          <cell r="F11016" t="str">
            <v>SEINFRA</v>
          </cell>
        </row>
        <row r="11017">
          <cell r="B11017">
            <v>0</v>
          </cell>
          <cell r="C11017">
            <v>0</v>
          </cell>
          <cell r="D11017">
            <v>0</v>
          </cell>
          <cell r="E11017">
            <v>0</v>
          </cell>
          <cell r="F11017" t="str">
            <v>SEINFRA</v>
          </cell>
        </row>
        <row r="11018">
          <cell r="B11018" t="str">
            <v>C4232</v>
          </cell>
          <cell r="C11018" t="str">
            <v>DESCARGA MANUAL DE ACESSÓRIOS METÁLICOS E MATERIAIS DIVERSOS DE VAGÕES OU CAMINHÕES COM EMPILHAMENTO, BITOLA MÉTRICA</v>
          </cell>
          <cell r="D11018" t="str">
            <v>T</v>
          </cell>
          <cell r="E11018">
            <v>20.36</v>
          </cell>
          <cell r="F11018" t="str">
            <v>SEINFRA</v>
          </cell>
        </row>
        <row r="11019">
          <cell r="B11019">
            <v>0</v>
          </cell>
          <cell r="C11019">
            <v>0</v>
          </cell>
          <cell r="D11019">
            <v>0</v>
          </cell>
          <cell r="E11019">
            <v>0</v>
          </cell>
          <cell r="F11019" t="str">
            <v>SEINFRA</v>
          </cell>
        </row>
        <row r="11020">
          <cell r="B11020" t="str">
            <v>C4230</v>
          </cell>
          <cell r="C11020" t="str">
            <v>DESCARGA MANUAL DE DORMENTES DE CONCRETO EM VAGÕES OU CAMINHÕES, COM EMPILHAMENTO - BITOLA MÉTRICA</v>
          </cell>
          <cell r="D11020" t="str">
            <v>T</v>
          </cell>
          <cell r="E11020">
            <v>22.13</v>
          </cell>
          <cell r="F11020" t="str">
            <v>SEINFRA</v>
          </cell>
        </row>
        <row r="11021">
          <cell r="B11021">
            <v>0</v>
          </cell>
          <cell r="C11021">
            <v>0</v>
          </cell>
          <cell r="D11021">
            <v>0</v>
          </cell>
          <cell r="E11021">
            <v>0</v>
          </cell>
          <cell r="F11021" t="str">
            <v>SEINFRA</v>
          </cell>
        </row>
        <row r="11022">
          <cell r="B11022" t="str">
            <v>C4229</v>
          </cell>
          <cell r="C11022" t="str">
            <v>DESCARGA MANUAL DE DORMENTES DE MADEIRAS EM VAGÕES OU CAMINHÕES, COM EMPILHAMENTO - BITOLA MÉTRICA</v>
          </cell>
          <cell r="D11022" t="str">
            <v>UN</v>
          </cell>
          <cell r="E11022">
            <v>2.36</v>
          </cell>
          <cell r="F11022" t="str">
            <v>SEINFRA</v>
          </cell>
        </row>
        <row r="11023">
          <cell r="B11023">
            <v>0</v>
          </cell>
          <cell r="C11023">
            <v>0</v>
          </cell>
          <cell r="D11023">
            <v>0</v>
          </cell>
          <cell r="E11023">
            <v>0</v>
          </cell>
          <cell r="F11023" t="str">
            <v>SEINFRA</v>
          </cell>
        </row>
        <row r="11024">
          <cell r="B11024" t="str">
            <v>C4231</v>
          </cell>
          <cell r="C11024" t="str">
            <v>DESCARGA MANUAL DE TRILHOS DE VAGÕES OU CAMINHÕES, COM EMPILHAMENTO - BITOLA MÉTRICA</v>
          </cell>
          <cell r="D11024" t="str">
            <v>T</v>
          </cell>
          <cell r="E11024">
            <v>23.6</v>
          </cell>
          <cell r="F11024" t="str">
            <v>SEINFRA</v>
          </cell>
        </row>
        <row r="11025">
          <cell r="B11025">
            <v>0</v>
          </cell>
          <cell r="C11025">
            <v>0</v>
          </cell>
          <cell r="D11025">
            <v>0</v>
          </cell>
          <cell r="E11025">
            <v>0</v>
          </cell>
          <cell r="F11025" t="str">
            <v>SEINFRA</v>
          </cell>
        </row>
        <row r="11026">
          <cell r="B11026" t="str">
            <v>C4338</v>
          </cell>
          <cell r="C11026" t="str">
            <v>DESGUARNECIMENTO MANUAL DA VIA SINGELA PELA RETIRADA DO LASTRO ATÉ A FACE INFERIOR DO DORMENTE, BITOLA MÉTRICA</v>
          </cell>
          <cell r="D11026" t="str">
            <v>M</v>
          </cell>
          <cell r="E11026">
            <v>19.18</v>
          </cell>
          <cell r="F11026" t="str">
            <v>SEINFRA</v>
          </cell>
        </row>
        <row r="11027">
          <cell r="B11027">
            <v>0</v>
          </cell>
          <cell r="C11027">
            <v>0</v>
          </cell>
          <cell r="D11027">
            <v>0</v>
          </cell>
          <cell r="E11027">
            <v>0</v>
          </cell>
          <cell r="F11027" t="str">
            <v>SEINFRA</v>
          </cell>
        </row>
        <row r="11028">
          <cell r="B11028" t="str">
            <v>C4223</v>
          </cell>
          <cell r="C11028" t="str">
            <v>DESMONTAGEM MANUAL DE CONTRA-TRILHO, ATÉ TR 45 INCLUINDO A RETIRADA DO CONTRA-TRILHO, DAS FIXAÇÕES E EMPILHAMENTO AO LADO DA LINHA</v>
          </cell>
          <cell r="D11028" t="str">
            <v>M</v>
          </cell>
          <cell r="E11028">
            <v>7.67</v>
          </cell>
          <cell r="F11028" t="str">
            <v>SEINFRA</v>
          </cell>
        </row>
        <row r="11029">
          <cell r="B11029">
            <v>0</v>
          </cell>
          <cell r="C11029">
            <v>0</v>
          </cell>
          <cell r="D11029">
            <v>0</v>
          </cell>
          <cell r="E11029">
            <v>0</v>
          </cell>
          <cell r="F11029" t="str">
            <v>SEINFRA</v>
          </cell>
        </row>
        <row r="11030">
          <cell r="B11030" t="str">
            <v>C4360</v>
          </cell>
          <cell r="C11030" t="str">
            <v>FURAÇÃO MANUAL DE DORMENTE DE MADEIRA PARA APLICAÇÃO DAS FIXAÇÕES</v>
          </cell>
          <cell r="D11030" t="str">
            <v>UN</v>
          </cell>
          <cell r="E11030">
            <v>0.74</v>
          </cell>
          <cell r="F11030" t="str">
            <v>SEINFRA</v>
          </cell>
        </row>
        <row r="11031">
          <cell r="B11031" t="str">
            <v>C4369</v>
          </cell>
          <cell r="C11031" t="str">
            <v>LASTRAMENTO MANUAL DA VIA COM FORNECIMENTO DE MATERIAL</v>
          </cell>
          <cell r="D11031" t="str">
            <v>M3</v>
          </cell>
          <cell r="E11031">
            <v>122.35</v>
          </cell>
          <cell r="F11031" t="str">
            <v>SEINFRA</v>
          </cell>
        </row>
        <row r="11032">
          <cell r="B11032" t="str">
            <v>C4368</v>
          </cell>
          <cell r="C11032" t="str">
            <v>LASTRAMENTO MANUAL DA VIA SEM FORNECIMENTO DE MATERIAL</v>
          </cell>
          <cell r="D11032" t="str">
            <v>M3</v>
          </cell>
          <cell r="E11032">
            <v>7.67</v>
          </cell>
          <cell r="F11032" t="str">
            <v>SEINFRA</v>
          </cell>
        </row>
        <row r="11033">
          <cell r="B11033" t="str">
            <v>C4233</v>
          </cell>
          <cell r="C11033" t="str">
            <v>LASTREAMENTO MANUAL, COM TERRA, EM VIA SINGELA, SEM FORNECIMENTO DO MATERIAL, ESTANDO ESTE NA MARGEM DA LINHA, COMPREENDENDO O RESGUARNECIMENTO (COLOCAÇÃO DO LASTRO), NIVELAMENTO, ALINHAMENTO, SOCARIA E ACABAMENTO - BITOLA MÉTRICA</v>
          </cell>
          <cell r="D11033" t="str">
            <v>KM</v>
          </cell>
          <cell r="E11033">
            <v>19913.580000000002</v>
          </cell>
          <cell r="F11033" t="str">
            <v>SEINFRA</v>
          </cell>
        </row>
        <row r="11034">
          <cell r="B11034">
            <v>0</v>
          </cell>
          <cell r="C11034">
            <v>0</v>
          </cell>
          <cell r="D11034">
            <v>0</v>
          </cell>
          <cell r="E11034">
            <v>0</v>
          </cell>
          <cell r="F11034" t="str">
            <v>SEINFRA</v>
          </cell>
        </row>
        <row r="11035">
          <cell r="B11035" t="str">
            <v>C4234</v>
          </cell>
          <cell r="C11035" t="str">
            <v>LASTREAMENTO MANUAL, COM TERRA, EM VIA SINGELA, SEM FORNECIMENTO DO MATERIAL, ESTANDO ESTE NA MARGEM DA LINHA, COMPREENDENDO O RESGUARNECIMENTO (COLOCAÇÃO DO LASTRO), SOCARIA E ACABAMENTO - BITOLA MÉTRICA</v>
          </cell>
          <cell r="D11035" t="str">
            <v>KM</v>
          </cell>
          <cell r="E11035">
            <v>15930.86</v>
          </cell>
          <cell r="F11035" t="str">
            <v>SEINFRA</v>
          </cell>
        </row>
        <row r="11036">
          <cell r="B11036">
            <v>0</v>
          </cell>
          <cell r="C11036">
            <v>0</v>
          </cell>
          <cell r="D11036">
            <v>0</v>
          </cell>
          <cell r="E11036">
            <v>0</v>
          </cell>
          <cell r="F11036" t="str">
            <v>SEINFRA</v>
          </cell>
        </row>
        <row r="11037">
          <cell r="B11037" t="str">
            <v>C4334</v>
          </cell>
          <cell r="C11037" t="str">
            <v>LIMPEZA DE CORTE, MANUAL</v>
          </cell>
          <cell r="D11037" t="str">
            <v>M3</v>
          </cell>
          <cell r="E11037">
            <v>36.880000000000003</v>
          </cell>
          <cell r="F11037" t="str">
            <v>SEINFRA</v>
          </cell>
        </row>
        <row r="11038">
          <cell r="B11038" t="str">
            <v>C4363</v>
          </cell>
          <cell r="C11038" t="str">
            <v>LIMPEZA DE VALETAS REVESTIDAS COM CONCRETO</v>
          </cell>
          <cell r="D11038" t="str">
            <v>M</v>
          </cell>
          <cell r="E11038">
            <v>3.69</v>
          </cell>
          <cell r="F11038" t="str">
            <v>SEINFRA</v>
          </cell>
        </row>
        <row r="11039">
          <cell r="B11039" t="str">
            <v>C4365</v>
          </cell>
          <cell r="C11039" t="str">
            <v>LIMPEZA MANUAL DE LASTRO</v>
          </cell>
          <cell r="D11039" t="str">
            <v>M</v>
          </cell>
          <cell r="E11039">
            <v>16.23</v>
          </cell>
          <cell r="F11039" t="str">
            <v>SEINFRA</v>
          </cell>
        </row>
        <row r="11040">
          <cell r="B11040" t="str">
            <v>C4339</v>
          </cell>
          <cell r="C11040" t="str">
            <v>LIMPEZA MANUAL DE LASTRO DE BRITA, POR METRO LINEAR DE LINHA, COMPREENDENDO TODAS AS OPERAÇÕES INCLUSIVE RESGUARNECIMENTO E ACABAMENTO DO PERFIL DO LASTRO, BITOLA MÉTRICA</v>
          </cell>
          <cell r="D11040" t="str">
            <v>M</v>
          </cell>
          <cell r="E11040">
            <v>24.78</v>
          </cell>
          <cell r="F11040" t="str">
            <v>SEINFRA</v>
          </cell>
        </row>
        <row r="11041">
          <cell r="B11041">
            <v>0</v>
          </cell>
          <cell r="C11041">
            <v>0</v>
          </cell>
          <cell r="D11041">
            <v>0</v>
          </cell>
          <cell r="E11041">
            <v>0</v>
          </cell>
          <cell r="F11041" t="str">
            <v>SEINFRA</v>
          </cell>
        </row>
        <row r="11042">
          <cell r="B11042" t="str">
            <v>C4364</v>
          </cell>
          <cell r="C11042" t="str">
            <v>LIMPEZA DE BUEIRO, INCLUINDO A RETIRADA DOS ENTULHOS BEM COMO A ROÇADA E LIMPEZA GERAL DAS BOCAS</v>
          </cell>
          <cell r="D11042" t="str">
            <v>M</v>
          </cell>
          <cell r="E11042">
            <v>14.75</v>
          </cell>
          <cell r="F11042" t="str">
            <v>SEINFRA</v>
          </cell>
        </row>
        <row r="11043">
          <cell r="B11043">
            <v>0</v>
          </cell>
          <cell r="C11043">
            <v>0</v>
          </cell>
          <cell r="D11043">
            <v>0</v>
          </cell>
          <cell r="E11043">
            <v>0</v>
          </cell>
          <cell r="F11043" t="str">
            <v>SEINFRA</v>
          </cell>
        </row>
        <row r="11044">
          <cell r="B11044" t="str">
            <v>C4344</v>
          </cell>
          <cell r="C11044" t="str">
            <v>NIVELAMENTO MANUAL DA VIA COMPREENDENDO ALINHAMENTO, SOCARIA E ACABAMENTO DO LASTRO DE TERRA, BITOLA MÉTRICA</v>
          </cell>
          <cell r="D11044" t="str">
            <v>M</v>
          </cell>
          <cell r="E11044">
            <v>12.54</v>
          </cell>
          <cell r="F11044" t="str">
            <v>SEINFRA</v>
          </cell>
        </row>
        <row r="11045">
          <cell r="B11045">
            <v>0</v>
          </cell>
          <cell r="C11045">
            <v>0</v>
          </cell>
          <cell r="D11045">
            <v>0</v>
          </cell>
          <cell r="E11045">
            <v>0</v>
          </cell>
          <cell r="F11045" t="str">
            <v>SEINFRA</v>
          </cell>
        </row>
        <row r="11046">
          <cell r="B11046" t="str">
            <v>C4343</v>
          </cell>
          <cell r="C11046" t="str">
            <v>NIVELAMENTO MANUAL DE VIA COMPREENDENDO SOCARIA E RECOMPOSIÇÃO DO LASTRO DE BRITA, BITOLA MÉTRICA</v>
          </cell>
          <cell r="D11046" t="str">
            <v>M</v>
          </cell>
          <cell r="E11046">
            <v>14.75</v>
          </cell>
          <cell r="F11046" t="str">
            <v>SEINFRA</v>
          </cell>
        </row>
        <row r="11047">
          <cell r="B11047">
            <v>0</v>
          </cell>
          <cell r="C11047">
            <v>0</v>
          </cell>
          <cell r="D11047">
            <v>0</v>
          </cell>
          <cell r="E11047">
            <v>0</v>
          </cell>
          <cell r="F11047" t="str">
            <v>SEINFRA</v>
          </cell>
        </row>
        <row r="11048">
          <cell r="B11048" t="str">
            <v>C4347</v>
          </cell>
          <cell r="C11048" t="str">
            <v>NIVELAMENTO MANUAL DE JUNTA COMPREENDENDO SOCARIA, REAPERTO E RECOMPOSIÇÃO DO LASTRO, BITOLA MÉTRICA</v>
          </cell>
          <cell r="D11048" t="str">
            <v>UN</v>
          </cell>
          <cell r="E11048">
            <v>14.75</v>
          </cell>
          <cell r="F11048" t="str">
            <v>SEINFRA</v>
          </cell>
        </row>
        <row r="11049">
          <cell r="B11049">
            <v>0</v>
          </cell>
          <cell r="C11049">
            <v>0</v>
          </cell>
          <cell r="D11049">
            <v>0</v>
          </cell>
          <cell r="E11049">
            <v>0</v>
          </cell>
          <cell r="F11049" t="str">
            <v>SEINFRA</v>
          </cell>
        </row>
        <row r="11050">
          <cell r="B11050" t="str">
            <v>C4356</v>
          </cell>
          <cell r="C11050" t="str">
            <v>PUXAMENTO MANUAL DA LINHA, POR FRAÇÃO DE ATÉ 20 cm, COMPREENDENDO REAPERTO DA FIXAÇÃO, DESGUARNECIMENTO PARCIAL DO OMBRO DO LASTRO, PUXAMENTO, RECOLOCAÇÃO DO LASTRO E ACABAMENTO, BITOLA MÉTRICA</v>
          </cell>
          <cell r="D11050" t="str">
            <v>M</v>
          </cell>
          <cell r="E11050">
            <v>13.28</v>
          </cell>
          <cell r="F11050" t="str">
            <v>SEINFRA</v>
          </cell>
        </row>
        <row r="11051">
          <cell r="B11051">
            <v>0</v>
          </cell>
          <cell r="C11051">
            <v>0</v>
          </cell>
          <cell r="D11051">
            <v>0</v>
          </cell>
          <cell r="E11051">
            <v>0</v>
          </cell>
          <cell r="F11051" t="str">
            <v>SEINFRA</v>
          </cell>
        </row>
        <row r="11052">
          <cell r="B11052" t="str">
            <v>C4333</v>
          </cell>
          <cell r="C11052" t="str">
            <v>REFORÇO DE ATERRO, MANUAL</v>
          </cell>
          <cell r="D11052" t="str">
            <v>M3</v>
          </cell>
          <cell r="E11052">
            <v>29.5</v>
          </cell>
          <cell r="F11052" t="str">
            <v>SEINFRA</v>
          </cell>
        </row>
        <row r="11053">
          <cell r="B11053" t="str">
            <v>C4340</v>
          </cell>
          <cell r="C11053" t="str">
            <v>REFORÇO MANUAL DE LASTRO EM LINHAS E AMVs, SEM FORNECIMENTO INCLUSIVE ACABAMENTO DO PERFIL DO LASTRO, BITOLA MÉTRICA</v>
          </cell>
          <cell r="D11053" t="str">
            <v>M3</v>
          </cell>
          <cell r="E11053">
            <v>14.75</v>
          </cell>
          <cell r="F11053" t="str">
            <v>SEINFRA</v>
          </cell>
        </row>
        <row r="11054">
          <cell r="B11054">
            <v>0</v>
          </cell>
          <cell r="C11054">
            <v>0</v>
          </cell>
          <cell r="D11054">
            <v>0</v>
          </cell>
          <cell r="E11054">
            <v>0</v>
          </cell>
          <cell r="F11054" t="str">
            <v>SEINFRA</v>
          </cell>
        </row>
        <row r="11055">
          <cell r="B11055" t="str">
            <v>C4350</v>
          </cell>
          <cell r="C11055" t="str">
            <v>REGULAGEM MANUAL DE FOLGAS NAS JUNTAS - TALAS COM 6 FUROS (TRILHOS DE 18 METROS). USO DE 91,24% DOS Hh/UN PARA TALA DE 4 FUROS</v>
          </cell>
          <cell r="D11055" t="str">
            <v>UN</v>
          </cell>
          <cell r="E11055">
            <v>37.020000000000003</v>
          </cell>
          <cell r="F11055" t="str">
            <v>SEINFRA</v>
          </cell>
        </row>
        <row r="11056">
          <cell r="B11056">
            <v>0</v>
          </cell>
          <cell r="C11056">
            <v>0</v>
          </cell>
          <cell r="D11056">
            <v>0</v>
          </cell>
          <cell r="E11056">
            <v>0</v>
          </cell>
          <cell r="F11056" t="str">
            <v>SEINFRA</v>
          </cell>
        </row>
        <row r="11057">
          <cell r="B11057" t="str">
            <v>C4336</v>
          </cell>
          <cell r="C11057" t="str">
            <v>REGULARIZAÇÃO DE BANQUETA DE PLATAFORMA, MANUAL</v>
          </cell>
          <cell r="D11057" t="str">
            <v>M3</v>
          </cell>
          <cell r="E11057">
            <v>14.75</v>
          </cell>
          <cell r="F11057" t="str">
            <v>SEINFRA</v>
          </cell>
        </row>
        <row r="11058">
          <cell r="B11058" t="str">
            <v>C4366</v>
          </cell>
          <cell r="C11058" t="str">
            <v>REGULARIZAÇÃO FINAL DO LASTRO, APÓS O NIVELAMENTO, INCLUINDO PERFILAMENTO E COMPACTAÇÃO MANUAL DO LASTRO</v>
          </cell>
          <cell r="D11058" t="str">
            <v>KM</v>
          </cell>
          <cell r="E11058">
            <v>4425.24</v>
          </cell>
          <cell r="F11058" t="str">
            <v>SEINFRA</v>
          </cell>
        </row>
        <row r="11059">
          <cell r="B11059">
            <v>0</v>
          </cell>
          <cell r="C11059">
            <v>0</v>
          </cell>
          <cell r="D11059">
            <v>0</v>
          </cell>
          <cell r="E11059">
            <v>0</v>
          </cell>
          <cell r="F11059" t="str">
            <v>SEINFRA</v>
          </cell>
        </row>
        <row r="11060">
          <cell r="B11060" t="str">
            <v>C4354</v>
          </cell>
          <cell r="C11060" t="str">
            <v>REPOSICIONAMENTO, REAPERTO OU REBATIMENTO DAS FIXAÇÕES EM LINHAS COM 2 FIXAÇÕES POR FILA DE TRILHO, MANUAL</v>
          </cell>
          <cell r="D11060" t="str">
            <v>M</v>
          </cell>
          <cell r="E11060">
            <v>0.74</v>
          </cell>
          <cell r="F11060" t="str">
            <v>SEINFRA</v>
          </cell>
        </row>
        <row r="11061">
          <cell r="B11061">
            <v>0</v>
          </cell>
          <cell r="C11061">
            <v>0</v>
          </cell>
          <cell r="D11061">
            <v>0</v>
          </cell>
          <cell r="E11061">
            <v>0</v>
          </cell>
          <cell r="F11061" t="str">
            <v>SEINFRA</v>
          </cell>
        </row>
        <row r="11062">
          <cell r="B11062" t="str">
            <v>C4187</v>
          </cell>
          <cell r="C11062" t="str">
            <v>ROÇO MANUAL DE FAIXA FERROVIÁRIA</v>
          </cell>
          <cell r="D11062" t="str">
            <v>M2</v>
          </cell>
          <cell r="E11062">
            <v>0.3</v>
          </cell>
          <cell r="F11062" t="str">
            <v>SEINFRA</v>
          </cell>
        </row>
        <row r="11063">
          <cell r="B11063" t="str">
            <v>C4345</v>
          </cell>
          <cell r="C11063" t="str">
            <v>SOLDAGEM ELÉTRICA EM ESTALEIRO TR-37</v>
          </cell>
          <cell r="D11063" t="str">
            <v>UN</v>
          </cell>
          <cell r="E11063">
            <v>118.01</v>
          </cell>
          <cell r="F11063" t="str">
            <v>SEINFRA</v>
          </cell>
        </row>
        <row r="11064">
          <cell r="B11064" t="str">
            <v>C4346</v>
          </cell>
          <cell r="C11064" t="str">
            <v>SOLDAGEM ELÉTRICA EM ESTALEIRO TR-45</v>
          </cell>
          <cell r="D11064" t="str">
            <v>UN</v>
          </cell>
          <cell r="E11064">
            <v>118.01</v>
          </cell>
          <cell r="F11064" t="str">
            <v>SEINFRA</v>
          </cell>
        </row>
        <row r="11065">
          <cell r="B11065" t="str">
            <v>C4362</v>
          </cell>
          <cell r="C11065" t="str">
            <v>SUBSTITUIÇÃO DO LASTRO EM AMV COM ABERTURA MENOR OU IGUAL A 1:10, BITOLA MÉTRICA, MANUAL</v>
          </cell>
          <cell r="D11065" t="str">
            <v>AMV</v>
          </cell>
          <cell r="E11065">
            <v>885.05</v>
          </cell>
          <cell r="F11065" t="str">
            <v>SEINFRA</v>
          </cell>
        </row>
        <row r="11066">
          <cell r="B11066">
            <v>0</v>
          </cell>
          <cell r="C11066">
            <v>0</v>
          </cell>
          <cell r="D11066">
            <v>0</v>
          </cell>
          <cell r="E11066">
            <v>0</v>
          </cell>
          <cell r="F11066" t="str">
            <v>SEINFRA</v>
          </cell>
        </row>
        <row r="11067">
          <cell r="B11067" t="str">
            <v>C4353</v>
          </cell>
          <cell r="C11067" t="str">
            <v>SUBSTITUIÇÃO, OU COMPLEMENTAÇÃO OU REPOSICIONAMENTO MANUAL DE FIXAÇÕES DE DORMENTES DE CONCRETO (SEM FORNECIMENTO)</v>
          </cell>
          <cell r="D11067" t="str">
            <v>UN</v>
          </cell>
          <cell r="E11067">
            <v>2.8</v>
          </cell>
          <cell r="F11067" t="str">
            <v>SEINFRA</v>
          </cell>
        </row>
        <row r="11068">
          <cell r="B11068">
            <v>0</v>
          </cell>
          <cell r="C11068">
            <v>0</v>
          </cell>
          <cell r="D11068">
            <v>0</v>
          </cell>
          <cell r="E11068">
            <v>0</v>
          </cell>
          <cell r="F11068" t="str">
            <v>SEINFRA</v>
          </cell>
        </row>
        <row r="11069">
          <cell r="B11069" t="str">
            <v>C4361</v>
          </cell>
          <cell r="C11069" t="str">
            <v>TARUGAMENTO DE DORMENTES</v>
          </cell>
          <cell r="D11069" t="str">
            <v>UN</v>
          </cell>
          <cell r="E11069">
            <v>0.44</v>
          </cell>
          <cell r="F11069" t="str">
            <v>SEINFRA</v>
          </cell>
        </row>
        <row r="11070">
          <cell r="B11070" t="str">
            <v>RODOVIÁRIA</v>
          </cell>
          <cell r="C11070">
            <v>0</v>
          </cell>
          <cell r="D11070">
            <v>0</v>
          </cell>
          <cell r="E11070">
            <v>4691.8599999999997</v>
          </cell>
          <cell r="F11070" t="str">
            <v>SEINFRA</v>
          </cell>
        </row>
        <row r="11071">
          <cell r="B11071" t="str">
            <v>C4546</v>
          </cell>
          <cell r="C11071" t="str">
            <v>APLICAÇÃO DE REJUVENESCEDOR PDC/REJUVASEAC BR</v>
          </cell>
          <cell r="D11071" t="str">
            <v>M2</v>
          </cell>
          <cell r="E11071">
            <v>11.6</v>
          </cell>
          <cell r="F11071" t="str">
            <v>SEINFRA</v>
          </cell>
        </row>
        <row r="11072">
          <cell r="B11072" t="str">
            <v>C3905</v>
          </cell>
          <cell r="C11072" t="str">
            <v>BRITA PRA BASE DE REMENDO PROFUNDO</v>
          </cell>
          <cell r="D11072" t="str">
            <v>M3</v>
          </cell>
          <cell r="E11072">
            <v>122.8</v>
          </cell>
          <cell r="F11072" t="str">
            <v>SEINFRA</v>
          </cell>
        </row>
        <row r="11073">
          <cell r="B11073" t="str">
            <v>C3954</v>
          </cell>
          <cell r="C11073" t="str">
            <v>CAPINA MANUAL</v>
          </cell>
          <cell r="D11073" t="str">
            <v>M2</v>
          </cell>
          <cell r="E11073">
            <v>0.53</v>
          </cell>
          <cell r="F11073" t="str">
            <v>SEINFRA</v>
          </cell>
        </row>
        <row r="11074">
          <cell r="B11074" t="str">
            <v>C3884</v>
          </cell>
          <cell r="C11074" t="str">
            <v>CAPA SELANTE C/ PEDRISCO (S/TRANSP)</v>
          </cell>
          <cell r="D11074" t="str">
            <v>M2</v>
          </cell>
          <cell r="E11074">
            <v>0.97</v>
          </cell>
          <cell r="F11074" t="str">
            <v>SEINFRA</v>
          </cell>
        </row>
        <row r="11075">
          <cell r="B11075" t="str">
            <v>C3891</v>
          </cell>
          <cell r="C11075" t="str">
            <v>COMBATE À EXSUDAÇÃO COM AREIA</v>
          </cell>
          <cell r="D11075" t="str">
            <v>M2</v>
          </cell>
          <cell r="E11075">
            <v>0.74</v>
          </cell>
          <cell r="F11075" t="str">
            <v>SEINFRA</v>
          </cell>
        </row>
        <row r="11076">
          <cell r="B11076" t="str">
            <v>C3140</v>
          </cell>
          <cell r="C11076" t="str">
            <v>CAPA SELANTE COM AREIA ( S/TRANSP)</v>
          </cell>
          <cell r="D11076" t="str">
            <v>M2</v>
          </cell>
          <cell r="E11076">
            <v>0.53</v>
          </cell>
          <cell r="F11076" t="str">
            <v>SEINFRA</v>
          </cell>
        </row>
        <row r="11077">
          <cell r="B11077" t="str">
            <v>C3892</v>
          </cell>
          <cell r="C11077" t="str">
            <v>COMBATE À EXSUDAÇÃO COM PEDRISCO</v>
          </cell>
          <cell r="D11077" t="str">
            <v>M2</v>
          </cell>
          <cell r="E11077">
            <v>0.95</v>
          </cell>
          <cell r="F11077" t="str">
            <v>SEINFRA</v>
          </cell>
        </row>
        <row r="11078">
          <cell r="B11078" t="str">
            <v>C3945</v>
          </cell>
          <cell r="C11078" t="str">
            <v>CORREÇÃO DE DEFEITOS (ESPALHAMENTO MANUAL E COMPACTAÇÃO DE MISTURA  BETUMINOSA)</v>
          </cell>
          <cell r="D11078" t="str">
            <v>M3</v>
          </cell>
          <cell r="E11078">
            <v>161.41</v>
          </cell>
          <cell r="F11078" t="str">
            <v>SEINFRA</v>
          </cell>
        </row>
        <row r="11079">
          <cell r="B11079">
            <v>0</v>
          </cell>
          <cell r="C11079">
            <v>0</v>
          </cell>
          <cell r="D11079">
            <v>0</v>
          </cell>
          <cell r="E11079">
            <v>0</v>
          </cell>
          <cell r="F11079" t="str">
            <v>SEINFRA</v>
          </cell>
        </row>
        <row r="11080">
          <cell r="B11080" t="str">
            <v>C3904</v>
          </cell>
          <cell r="C11080" t="str">
            <v>CORTE E LIMPEZA DE ÁREAS GRAMADAS</v>
          </cell>
          <cell r="D11080" t="str">
            <v>M2</v>
          </cell>
          <cell r="E11080">
            <v>0.11</v>
          </cell>
          <cell r="F11080" t="str">
            <v>SEINFRA</v>
          </cell>
        </row>
        <row r="11081">
          <cell r="B11081" t="str">
            <v>C3895</v>
          </cell>
          <cell r="C11081" t="str">
            <v>ENCHIMENTO E COMPACTAÇÃO DA MISTURA BETUMINOSA EM TAPA BURACO</v>
          </cell>
          <cell r="D11081" t="str">
            <v>M3</v>
          </cell>
          <cell r="E11081">
            <v>351.16</v>
          </cell>
          <cell r="F11081" t="str">
            <v>SEINFRA</v>
          </cell>
        </row>
        <row r="11082">
          <cell r="B11082" t="str">
            <v>C3940</v>
          </cell>
          <cell r="C11082" t="str">
            <v>ESPALHAMENTO E COMPACTAÇÃO DE MISTURA BETUMINOSA PRÉ MISTURADA À FRIO</v>
          </cell>
          <cell r="D11082" t="str">
            <v>M3</v>
          </cell>
          <cell r="E11082">
            <v>29.13</v>
          </cell>
          <cell r="F11082" t="str">
            <v>SEINFRA</v>
          </cell>
        </row>
        <row r="11083">
          <cell r="B11083">
            <v>0</v>
          </cell>
          <cell r="C11083">
            <v>0</v>
          </cell>
          <cell r="D11083">
            <v>0</v>
          </cell>
          <cell r="E11083">
            <v>0</v>
          </cell>
          <cell r="F11083" t="str">
            <v>SEINFRA</v>
          </cell>
        </row>
        <row r="11084">
          <cell r="B11084" t="str">
            <v>C3942</v>
          </cell>
          <cell r="C11084" t="str">
            <v>ESPALHAMENTO E COMPACTAÇÃO  DE MISTURA BETUMINOSA PRÉ MISTURADA À QUENTE</v>
          </cell>
          <cell r="D11084" t="str">
            <v>M3</v>
          </cell>
          <cell r="E11084">
            <v>23.18</v>
          </cell>
          <cell r="F11084" t="str">
            <v>SEINFRA</v>
          </cell>
        </row>
        <row r="11085">
          <cell r="B11085">
            <v>0</v>
          </cell>
          <cell r="C11085">
            <v>0</v>
          </cell>
          <cell r="D11085">
            <v>0</v>
          </cell>
          <cell r="E11085">
            <v>0</v>
          </cell>
          <cell r="F11085" t="str">
            <v>SEINFRA</v>
          </cell>
        </row>
        <row r="11086">
          <cell r="B11086" t="str">
            <v>C3937</v>
          </cell>
          <cell r="C11086" t="str">
            <v>ESPALHAMENTO E COMPACTAÇÃO DE MISTURA DE AREIA ASFALTO USINADA À QUENTE</v>
          </cell>
          <cell r="D11086" t="str">
            <v>M3</v>
          </cell>
          <cell r="E11086">
            <v>23.18</v>
          </cell>
          <cell r="F11086" t="str">
            <v>SEINFRA</v>
          </cell>
        </row>
        <row r="11087">
          <cell r="B11087">
            <v>0</v>
          </cell>
          <cell r="C11087">
            <v>0</v>
          </cell>
          <cell r="D11087">
            <v>0</v>
          </cell>
          <cell r="E11087">
            <v>0</v>
          </cell>
          <cell r="F11087" t="str">
            <v>SEINFRA</v>
          </cell>
        </row>
        <row r="11088">
          <cell r="B11088" t="str">
            <v>C3935</v>
          </cell>
          <cell r="C11088" t="str">
            <v>ESPALHAMENTO E COMPACTAÇÃO DE MISTURA DE AREIA ASFALTO USINADO À FRIO</v>
          </cell>
          <cell r="D11088" t="str">
            <v>M3</v>
          </cell>
          <cell r="E11088">
            <v>28.79</v>
          </cell>
          <cell r="F11088" t="str">
            <v>SEINFRA</v>
          </cell>
        </row>
        <row r="11089">
          <cell r="B11089" t="str">
            <v>C4547</v>
          </cell>
          <cell r="C11089" t="str">
            <v>FRESAGEM CONTÍNUA DE REVESTIMENTO BETUMINOSO</v>
          </cell>
          <cell r="D11089" t="str">
            <v>M3</v>
          </cell>
          <cell r="E11089">
            <v>82.6</v>
          </cell>
          <cell r="F11089" t="str">
            <v>SEINFRA</v>
          </cell>
        </row>
        <row r="11090">
          <cell r="B11090" t="str">
            <v>C4548</v>
          </cell>
          <cell r="C11090" t="str">
            <v>FRESAGEM DESCONTÍNUA DE REVESTIMENTO BETUMINOSO</v>
          </cell>
          <cell r="D11090" t="str">
            <v>M3</v>
          </cell>
          <cell r="E11090">
            <v>111.95</v>
          </cell>
          <cell r="F11090" t="str">
            <v>SEINFRA</v>
          </cell>
        </row>
        <row r="11091">
          <cell r="B11091" t="str">
            <v>C3222</v>
          </cell>
          <cell r="C11091" t="str">
            <v>LAMA ASFALTICA FAIXA 1 (2MM)-6KG/M2 (S/TRANSP)</v>
          </cell>
          <cell r="D11091" t="str">
            <v>M2</v>
          </cell>
          <cell r="E11091">
            <v>1.1000000000000001</v>
          </cell>
          <cell r="F11091" t="str">
            <v>SEINFRA</v>
          </cell>
        </row>
        <row r="11092">
          <cell r="B11092" t="str">
            <v>C3223</v>
          </cell>
          <cell r="C11092" t="str">
            <v>LAMA ASFALTICA FAIXA 2 (4MM)-8KG/M2 (S/TRANSP)</v>
          </cell>
          <cell r="D11092" t="str">
            <v>M2</v>
          </cell>
          <cell r="E11092">
            <v>1.4</v>
          </cell>
          <cell r="F11092" t="str">
            <v>SEINFRA</v>
          </cell>
        </row>
        <row r="11093">
          <cell r="B11093" t="str">
            <v>C4543</v>
          </cell>
          <cell r="C11093" t="str">
            <v>LAMA ASFÁLTICA FAIXA 3 (6mm) - 10 Kg/m² (S/TRANSP)</v>
          </cell>
          <cell r="D11093" t="str">
            <v>M2</v>
          </cell>
          <cell r="E11093">
            <v>1.81</v>
          </cell>
          <cell r="F11093" t="str">
            <v>SEINFRA</v>
          </cell>
        </row>
        <row r="11094">
          <cell r="B11094" t="str">
            <v>C4544</v>
          </cell>
          <cell r="C11094" t="str">
            <v>MICRO-REVESTIMENTO ASFÁLTICO (1 CAMADA) - 14 Kg/m²</v>
          </cell>
          <cell r="D11094" t="str">
            <v>M2</v>
          </cell>
          <cell r="E11094">
            <v>2.0099999999999998</v>
          </cell>
          <cell r="F11094" t="str">
            <v>SEINFRA</v>
          </cell>
        </row>
        <row r="11095">
          <cell r="B11095" t="str">
            <v>C4545</v>
          </cell>
          <cell r="C11095" t="str">
            <v>MICRO-REVESTIMENTO ASFÁLTICO (2 CAMADAS) - 25 Kg/m²</v>
          </cell>
          <cell r="D11095" t="str">
            <v>M2</v>
          </cell>
          <cell r="E11095">
            <v>3.88</v>
          </cell>
          <cell r="F11095" t="str">
            <v>SEINFRA</v>
          </cell>
        </row>
        <row r="11096">
          <cell r="B11096" t="str">
            <v>C3092</v>
          </cell>
          <cell r="C11096" t="str">
            <v>LIMPEZA DE BUEIRO</v>
          </cell>
          <cell r="D11096" t="str">
            <v>M3</v>
          </cell>
          <cell r="E11096">
            <v>15.78</v>
          </cell>
          <cell r="F11096" t="str">
            <v>SEINFRA</v>
          </cell>
        </row>
        <row r="11097">
          <cell r="B11097" t="str">
            <v>C3894</v>
          </cell>
          <cell r="C11097" t="str">
            <v>LIMPEZA DE DESCIDA D'ÁGUA</v>
          </cell>
          <cell r="D11097" t="str">
            <v>M</v>
          </cell>
          <cell r="E11097">
            <v>0.97</v>
          </cell>
          <cell r="F11097" t="str">
            <v>SEINFRA</v>
          </cell>
        </row>
        <row r="11098">
          <cell r="B11098" t="str">
            <v>C3896</v>
          </cell>
          <cell r="C11098" t="str">
            <v>LIMPEZA DE PLACA DE SINALIZAÇÃO</v>
          </cell>
          <cell r="D11098" t="str">
            <v>M2</v>
          </cell>
          <cell r="E11098">
            <v>6.29</v>
          </cell>
          <cell r="F11098" t="str">
            <v>SEINFRA</v>
          </cell>
        </row>
        <row r="11099">
          <cell r="B11099" t="str">
            <v>C3093</v>
          </cell>
          <cell r="C11099" t="str">
            <v>LIMPEZA DE PONTE</v>
          </cell>
          <cell r="D11099" t="str">
            <v>M</v>
          </cell>
          <cell r="E11099">
            <v>5.55</v>
          </cell>
          <cell r="F11099" t="str">
            <v>SEINFRA</v>
          </cell>
        </row>
        <row r="11100">
          <cell r="B11100" t="str">
            <v>C3094</v>
          </cell>
          <cell r="C11100" t="str">
            <v>LIMPEZA DE SARJETA E MEIO-FIO</v>
          </cell>
          <cell r="D11100" t="str">
            <v>M</v>
          </cell>
          <cell r="E11100">
            <v>0.48</v>
          </cell>
          <cell r="F11100" t="str">
            <v>SEINFRA</v>
          </cell>
        </row>
        <row r="11101">
          <cell r="B11101" t="str">
            <v>C3893</v>
          </cell>
          <cell r="C11101" t="str">
            <v>LIMPEZA DE VALETA DE DRENAGEM</v>
          </cell>
          <cell r="D11101" t="str">
            <v>M</v>
          </cell>
          <cell r="E11101">
            <v>2.9</v>
          </cell>
          <cell r="F11101" t="str">
            <v>SEINFRA</v>
          </cell>
        </row>
        <row r="11102">
          <cell r="B11102" t="str">
            <v>C3096</v>
          </cell>
          <cell r="C11102" t="str">
            <v>LIMPEZA DE VALETA DE CORTE</v>
          </cell>
          <cell r="D11102" t="str">
            <v>M</v>
          </cell>
          <cell r="E11102">
            <v>0.72</v>
          </cell>
          <cell r="F11102" t="str">
            <v>SEINFRA</v>
          </cell>
        </row>
        <row r="11103">
          <cell r="B11103" t="str">
            <v>C3938</v>
          </cell>
          <cell r="C11103" t="str">
            <v>MISTURA BETUMINOSA PRÉ MISTURADA À FRIO EM BETONEIRA (S/TRANSP)</v>
          </cell>
          <cell r="D11103" t="str">
            <v>M3</v>
          </cell>
          <cell r="E11103">
            <v>136.44999999999999</v>
          </cell>
          <cell r="F11103" t="str">
            <v>SEINFRA</v>
          </cell>
        </row>
        <row r="11104">
          <cell r="B11104" t="str">
            <v>C3939</v>
          </cell>
          <cell r="C11104" t="str">
            <v>MISTURA BETUMINOSA PRÉ MISTURADA USINADA À FRIO (S/TRANSP)</v>
          </cell>
          <cell r="D11104" t="str">
            <v>M3</v>
          </cell>
          <cell r="E11104">
            <v>119.5</v>
          </cell>
          <cell r="F11104" t="str">
            <v>SEINFRA</v>
          </cell>
        </row>
        <row r="11105">
          <cell r="B11105" t="str">
            <v>C3941</v>
          </cell>
          <cell r="C11105" t="str">
            <v>MISTURA BETUMINOSA PRÉ MISTURADA USINADA À QUENTE (S/TRANSP)</v>
          </cell>
          <cell r="D11105" t="str">
            <v>M3</v>
          </cell>
          <cell r="E11105">
            <v>156.93</v>
          </cell>
          <cell r="F11105" t="str">
            <v>SEINFRA</v>
          </cell>
        </row>
        <row r="11106">
          <cell r="B11106" t="str">
            <v>C3936</v>
          </cell>
          <cell r="C11106" t="str">
            <v>MISTURA DE AREIA ASFALTO USINADA À QUENTE (S/TRANSP)</v>
          </cell>
          <cell r="D11106" t="str">
            <v>M3</v>
          </cell>
          <cell r="E11106">
            <v>69.86</v>
          </cell>
          <cell r="F11106" t="str">
            <v>SEINFRA</v>
          </cell>
        </row>
        <row r="11107">
          <cell r="B11107" t="str">
            <v>C3885</v>
          </cell>
          <cell r="C11107" t="str">
            <v xml:space="preserve"> MISTURA DE AREIA ASFALTO À FRIO EM BETONEIRA (S/TRANSP)</v>
          </cell>
          <cell r="D11107" t="str">
            <v>M3</v>
          </cell>
          <cell r="E11107">
            <v>50.66</v>
          </cell>
          <cell r="F11107" t="str">
            <v>SEINFRA</v>
          </cell>
        </row>
        <row r="11108">
          <cell r="B11108" t="str">
            <v>C3934</v>
          </cell>
          <cell r="C11108" t="str">
            <v>MISTURA DE AREIA ASFALTO USINADA À FRIO (S/TRANSP)</v>
          </cell>
          <cell r="D11108" t="str">
            <v>M3</v>
          </cell>
          <cell r="E11108">
            <v>33.72</v>
          </cell>
          <cell r="F11108" t="str">
            <v>SEINFRA</v>
          </cell>
        </row>
        <row r="11109">
          <cell r="B11109" t="str">
            <v>C3889</v>
          </cell>
          <cell r="C11109" t="str">
            <v>PENEIRAMENTO MANUAL</v>
          </cell>
          <cell r="D11109" t="str">
            <v>M3</v>
          </cell>
          <cell r="E11109">
            <v>26.05</v>
          </cell>
          <cell r="F11109" t="str">
            <v>SEINFRA</v>
          </cell>
        </row>
        <row r="11110">
          <cell r="B11110" t="str">
            <v>C0096</v>
          </cell>
          <cell r="C11110" t="str">
            <v>REATERRO APILOADO</v>
          </cell>
          <cell r="D11110" t="str">
            <v>M3</v>
          </cell>
          <cell r="E11110">
            <v>35.590000000000003</v>
          </cell>
          <cell r="F11110" t="str">
            <v>SEINFRA</v>
          </cell>
        </row>
        <row r="11111">
          <cell r="B11111" t="str">
            <v>C3890</v>
          </cell>
          <cell r="C11111" t="str">
            <v>REATERRO E COMPACTAÇÃO DE BUEIRO</v>
          </cell>
          <cell r="D11111" t="str">
            <v>M3</v>
          </cell>
          <cell r="E11111">
            <v>31.01</v>
          </cell>
          <cell r="F11111" t="str">
            <v>SEINFRA</v>
          </cell>
        </row>
        <row r="11112">
          <cell r="B11112" t="str">
            <v>C3101</v>
          </cell>
          <cell r="C11112" t="str">
            <v>RECOMPOSIÇÃO DE PAVIMENTAÇÃO EM PARALELEPÍPEDO C/REAPROVEITAMENTO</v>
          </cell>
          <cell r="D11112" t="str">
            <v>M2</v>
          </cell>
          <cell r="E11112">
            <v>17.61</v>
          </cell>
          <cell r="F11112" t="str">
            <v>SEINFRA</v>
          </cell>
        </row>
        <row r="11113">
          <cell r="B11113" t="str">
            <v>C3100</v>
          </cell>
          <cell r="C11113" t="str">
            <v>RECOMPOSIÇÃO DE PAVIMENTAÇÃO EM PEDRA TOSCA  C/REAPROVEITAMENTO</v>
          </cell>
          <cell r="D11113" t="str">
            <v>M2</v>
          </cell>
          <cell r="E11113">
            <v>12.85</v>
          </cell>
          <cell r="F11113" t="str">
            <v>SEINFRA</v>
          </cell>
        </row>
        <row r="11114">
          <cell r="B11114" t="str">
            <v>C3897</v>
          </cell>
          <cell r="C11114" t="str">
            <v>RECOMPOSIÇÃO DE PLACA DE SINALIZAÇÃO</v>
          </cell>
          <cell r="D11114" t="str">
            <v>M2</v>
          </cell>
          <cell r="E11114">
            <v>26.6</v>
          </cell>
          <cell r="F11114" t="str">
            <v>SEINFRA</v>
          </cell>
        </row>
        <row r="11115">
          <cell r="B11115" t="str">
            <v>C3883</v>
          </cell>
          <cell r="C11115" t="str">
            <v>RECOMPOSIÇÃO DE REVESTIMENTO PRIMÁRIO</v>
          </cell>
          <cell r="D11115" t="str">
            <v>M3</v>
          </cell>
          <cell r="E11115">
            <v>7.18</v>
          </cell>
          <cell r="F11115" t="str">
            <v>SEINFRA</v>
          </cell>
        </row>
        <row r="11116">
          <cell r="B11116" t="str">
            <v>C3952</v>
          </cell>
          <cell r="C11116" t="str">
            <v>RECOMPOSIÇÃO MANUAL DE ATERRO</v>
          </cell>
          <cell r="D11116" t="str">
            <v>M3</v>
          </cell>
          <cell r="E11116">
            <v>115.17</v>
          </cell>
          <cell r="F11116" t="str">
            <v>SEINFRA</v>
          </cell>
        </row>
        <row r="11117">
          <cell r="B11117" t="str">
            <v>C3953</v>
          </cell>
          <cell r="C11117" t="str">
            <v>RECOMPOSIÇÃO MECANIZADA DE ATERRO</v>
          </cell>
          <cell r="D11117" t="str">
            <v>M3</v>
          </cell>
          <cell r="E11117">
            <v>16.72</v>
          </cell>
          <cell r="F11117" t="str">
            <v>SEINFRA</v>
          </cell>
        </row>
        <row r="11118">
          <cell r="B11118" t="str">
            <v>C3947</v>
          </cell>
          <cell r="C11118" t="str">
            <v>RECOMPOSIÇÃO PARCIAL DE CERCA (SUBSTITUIÇÃO DE ESTACA DE CONCRETO)</v>
          </cell>
          <cell r="D11118" t="str">
            <v>UN</v>
          </cell>
          <cell r="E11118">
            <v>44.02</v>
          </cell>
          <cell r="F11118" t="str">
            <v>SEINFRA</v>
          </cell>
        </row>
        <row r="11119">
          <cell r="B11119" t="str">
            <v>C3948</v>
          </cell>
          <cell r="C11119" t="str">
            <v>RECOMPOSIÇÃO PARCIAL DE CERCA DE ESTACAS DE CONCRETO (SUBSTITUIÇÃO DE ARAME FARPADO)</v>
          </cell>
          <cell r="D11119" t="str">
            <v>M</v>
          </cell>
          <cell r="E11119">
            <v>2.12</v>
          </cell>
          <cell r="F11119" t="str">
            <v>SEINFRA</v>
          </cell>
        </row>
        <row r="11120">
          <cell r="B11120">
            <v>0</v>
          </cell>
          <cell r="C11120">
            <v>0</v>
          </cell>
          <cell r="D11120">
            <v>0</v>
          </cell>
          <cell r="E11120">
            <v>0</v>
          </cell>
          <cell r="F11120" t="str">
            <v>SEINFRA</v>
          </cell>
        </row>
        <row r="11121">
          <cell r="B11121" t="str">
            <v>C3951</v>
          </cell>
          <cell r="C11121" t="str">
            <v>RECOMPOSIÇÃO PARCIAL DE CERCA DE ESTACAS DE MADEIRA(SUBSTITUIÇÃO DE ARAME FARPADO)</v>
          </cell>
          <cell r="D11121" t="str">
            <v>M</v>
          </cell>
          <cell r="E11121">
            <v>1.67</v>
          </cell>
          <cell r="F11121" t="str">
            <v>SEINFRA</v>
          </cell>
        </row>
        <row r="11122">
          <cell r="B11122">
            <v>0</v>
          </cell>
          <cell r="C11122">
            <v>0</v>
          </cell>
          <cell r="D11122">
            <v>0</v>
          </cell>
          <cell r="E11122">
            <v>0</v>
          </cell>
          <cell r="F11122" t="str">
            <v>SEINFRA</v>
          </cell>
        </row>
        <row r="11123">
          <cell r="B11123" t="str">
            <v>C3946</v>
          </cell>
          <cell r="C11123" t="str">
            <v>RECOMPOSIÇÃO PARCIAL DE CERCA (SUBSTITUIÇÃO DE MOURÕES DE CONCRETO)</v>
          </cell>
          <cell r="D11123" t="str">
            <v>UN</v>
          </cell>
          <cell r="E11123">
            <v>104.02</v>
          </cell>
          <cell r="F11123" t="str">
            <v>SEINFRA</v>
          </cell>
        </row>
        <row r="11124">
          <cell r="B11124" t="str">
            <v>C3232</v>
          </cell>
          <cell r="C11124" t="str">
            <v>RECONFORMAÇÃO/PATROLAGEM DA PLATAFORMA</v>
          </cell>
          <cell r="D11124" t="str">
            <v>M2</v>
          </cell>
          <cell r="E11124">
            <v>0.06</v>
          </cell>
          <cell r="F11124" t="str">
            <v>SEINFRA</v>
          </cell>
        </row>
        <row r="11125">
          <cell r="B11125" t="str">
            <v>C3943</v>
          </cell>
          <cell r="C11125" t="str">
            <v>REMENDO PROFUNDO COM DEMOLIÇÃO MANUAL(ENCHIMENTO E COMPACTAÇÃO DO MATERIAL DE BASE E MISTURA BETUMINOSA)</v>
          </cell>
          <cell r="D11125" t="str">
            <v>M3</v>
          </cell>
          <cell r="E11125">
            <v>346.95</v>
          </cell>
          <cell r="F11125" t="str">
            <v>SEINFRA</v>
          </cell>
        </row>
        <row r="11126">
          <cell r="B11126">
            <v>0</v>
          </cell>
          <cell r="C11126">
            <v>0</v>
          </cell>
          <cell r="D11126">
            <v>0</v>
          </cell>
          <cell r="E11126">
            <v>0</v>
          </cell>
          <cell r="F11126" t="str">
            <v>SEINFRA</v>
          </cell>
        </row>
        <row r="11127">
          <cell r="B11127" t="str">
            <v>C3944</v>
          </cell>
          <cell r="C11127" t="str">
            <v>REMENDO PROFUNDO COM DEMOLIÇÃO MECANIZADA (ENCHIMENTO E COMPACTAÇÃO DO MATERIAL DE BASE E MISTURA BETUMINOSA)</v>
          </cell>
          <cell r="D11127" t="str">
            <v>M3</v>
          </cell>
          <cell r="E11127">
            <v>244.86</v>
          </cell>
          <cell r="F11127" t="str">
            <v>SEINFRA</v>
          </cell>
        </row>
        <row r="11128">
          <cell r="B11128">
            <v>0</v>
          </cell>
          <cell r="C11128">
            <v>0</v>
          </cell>
          <cell r="D11128">
            <v>0</v>
          </cell>
          <cell r="E11128">
            <v>0</v>
          </cell>
          <cell r="F11128" t="str">
            <v>SEINFRA</v>
          </cell>
        </row>
        <row r="11129">
          <cell r="B11129" t="str">
            <v>C3902</v>
          </cell>
          <cell r="C11129" t="str">
            <v>REMOÇÃO DE MATACÕES</v>
          </cell>
          <cell r="D11129" t="str">
            <v>M3</v>
          </cell>
          <cell r="E11129">
            <v>99.87</v>
          </cell>
          <cell r="F11129" t="str">
            <v>SEINFRA</v>
          </cell>
        </row>
        <row r="11130">
          <cell r="B11130" t="str">
            <v>C3888</v>
          </cell>
          <cell r="C11130" t="str">
            <v>REMOÇÃO MANUAL DA CAMADA GRANULAR DO PAVIMENTO</v>
          </cell>
          <cell r="D11130" t="str">
            <v>M3</v>
          </cell>
          <cell r="E11130">
            <v>92.1</v>
          </cell>
          <cell r="F11130" t="str">
            <v>SEINFRA</v>
          </cell>
        </row>
        <row r="11131">
          <cell r="B11131" t="str">
            <v>C3899</v>
          </cell>
          <cell r="C11131" t="str">
            <v>REMOÇÃO MANUAL DE BARREIRA EM ROCHA</v>
          </cell>
          <cell r="D11131" t="str">
            <v>M3</v>
          </cell>
          <cell r="E11131">
            <v>33.24</v>
          </cell>
          <cell r="F11131" t="str">
            <v>SEINFRA</v>
          </cell>
        </row>
        <row r="11132">
          <cell r="B11132" t="str">
            <v>C3898</v>
          </cell>
          <cell r="C11132" t="str">
            <v>REMOÇÃO MANUAL DE BARREIRA EM SOLO</v>
          </cell>
          <cell r="D11132" t="str">
            <v>M3</v>
          </cell>
          <cell r="E11132">
            <v>22.16</v>
          </cell>
          <cell r="F11132" t="str">
            <v>SEINFRA</v>
          </cell>
        </row>
        <row r="11133">
          <cell r="B11133" t="str">
            <v>C3886</v>
          </cell>
          <cell r="C11133" t="str">
            <v>REMOÇÃO MANUAL DE REVESTIMENTO BETUMINOSO</v>
          </cell>
          <cell r="D11133" t="str">
            <v>M3</v>
          </cell>
          <cell r="E11133">
            <v>144.94</v>
          </cell>
          <cell r="F11133" t="str">
            <v>SEINFRA</v>
          </cell>
        </row>
        <row r="11134">
          <cell r="B11134" t="str">
            <v>C3887</v>
          </cell>
          <cell r="C11134" t="str">
            <v>REMOÇÃO MECANIZADA DA CAMADA GRANULAR DO PAVIMENTO</v>
          </cell>
          <cell r="D11134" t="str">
            <v>M3</v>
          </cell>
          <cell r="E11134">
            <v>6.89</v>
          </cell>
          <cell r="F11134" t="str">
            <v>SEINFRA</v>
          </cell>
        </row>
        <row r="11135">
          <cell r="B11135" t="str">
            <v>C3901</v>
          </cell>
          <cell r="C11135" t="str">
            <v>REMOÇÃO MECANIZADA DE BARREIRA EM ROCHA</v>
          </cell>
          <cell r="D11135" t="str">
            <v>M3</v>
          </cell>
          <cell r="E11135">
            <v>8.23</v>
          </cell>
          <cell r="F11135" t="str">
            <v>SEINFRA</v>
          </cell>
        </row>
        <row r="11136">
          <cell r="B11136" t="str">
            <v>C3900</v>
          </cell>
          <cell r="C11136" t="str">
            <v>REMOÇÃO MECANIZADA DE BARREIRA EM SOLO</v>
          </cell>
          <cell r="D11136" t="str">
            <v>M3</v>
          </cell>
          <cell r="E11136">
            <v>5.37</v>
          </cell>
          <cell r="F11136" t="str">
            <v>SEINFRA</v>
          </cell>
        </row>
        <row r="11137">
          <cell r="B11137" t="str">
            <v>C3159</v>
          </cell>
          <cell r="C11137" t="str">
            <v>REMOÇÃO MECANIZADA DE REVESTIMENTO BETUMINOSO</v>
          </cell>
          <cell r="D11137" t="str">
            <v>M3</v>
          </cell>
          <cell r="E11137">
            <v>15.06</v>
          </cell>
          <cell r="F11137" t="str">
            <v>SEINFRA</v>
          </cell>
        </row>
        <row r="11138">
          <cell r="B11138" t="str">
            <v>C3109</v>
          </cell>
          <cell r="C11138" t="str">
            <v>ROÇADA MANUAL</v>
          </cell>
          <cell r="D11138" t="str">
            <v>HA</v>
          </cell>
          <cell r="E11138">
            <v>1314.83</v>
          </cell>
          <cell r="F11138" t="str">
            <v>SEINFRA</v>
          </cell>
        </row>
        <row r="11139">
          <cell r="B11139" t="str">
            <v>C3903</v>
          </cell>
          <cell r="C11139" t="str">
            <v>ROÇADA MECANIZADA</v>
          </cell>
          <cell r="D11139" t="str">
            <v>HA</v>
          </cell>
          <cell r="E11139">
            <v>303.19</v>
          </cell>
          <cell r="F11139" t="str">
            <v>SEINFRA</v>
          </cell>
        </row>
        <row r="11140">
          <cell r="B11140" t="str">
            <v>C3115</v>
          </cell>
          <cell r="C11140" t="str">
            <v>SELAGEM DE TRINCA : S/TRANSP</v>
          </cell>
          <cell r="D11140" t="str">
            <v>L</v>
          </cell>
          <cell r="E11140">
            <v>2.41</v>
          </cell>
          <cell r="F11140" t="str">
            <v>SEINFRA</v>
          </cell>
        </row>
        <row r="11141">
          <cell r="B11141" t="str">
            <v>C3932</v>
          </cell>
          <cell r="C11141" t="str">
            <v>SOLO BRITA PARA BASE DE REMENDO PROFUNDO (S/TRANSP)</v>
          </cell>
          <cell r="D11141" t="str">
            <v>M3</v>
          </cell>
          <cell r="E11141">
            <v>44.83</v>
          </cell>
          <cell r="F11141" t="str">
            <v>SEINFRA</v>
          </cell>
        </row>
        <row r="11142">
          <cell r="B11142" t="str">
            <v>C3933</v>
          </cell>
          <cell r="C11142" t="str">
            <v>SOLO PARA BASE DE REMENDO PROFUNDO (S/TRANSP)</v>
          </cell>
          <cell r="D11142" t="str">
            <v>M3</v>
          </cell>
          <cell r="E11142">
            <v>6.63</v>
          </cell>
          <cell r="F11142" t="str">
            <v>SEINFRA</v>
          </cell>
        </row>
        <row r="11143">
          <cell r="B11143" t="str">
            <v>URBANA</v>
          </cell>
          <cell r="C11143">
            <v>0</v>
          </cell>
          <cell r="D11143">
            <v>0</v>
          </cell>
          <cell r="E11143">
            <v>309.73</v>
          </cell>
          <cell r="F11143" t="str">
            <v>SEINFRA</v>
          </cell>
        </row>
        <row r="11144">
          <cell r="B11144" t="str">
            <v>C2925</v>
          </cell>
          <cell r="C11144" t="str">
            <v>RECOMPOSIÇÃO DE CAPA EM AREIA ASFÁLTICA (AAUQ), ESP.= 5cm</v>
          </cell>
          <cell r="D11144" t="str">
            <v>M2</v>
          </cell>
          <cell r="E11144">
            <v>44.1</v>
          </cell>
          <cell r="F11144" t="str">
            <v>SEINFRA</v>
          </cell>
        </row>
        <row r="11145">
          <cell r="B11145" t="str">
            <v>C2926</v>
          </cell>
          <cell r="C11145" t="str">
            <v>RECOMPOSIÇÃO DE CAPA EM CONCRETO ASFÁLTICO (CBUQ), ESP.= 5cm</v>
          </cell>
          <cell r="D11145" t="str">
            <v>M2</v>
          </cell>
          <cell r="E11145">
            <v>42.32</v>
          </cell>
          <cell r="F11145" t="str">
            <v>SEINFRA</v>
          </cell>
        </row>
        <row r="11146">
          <cell r="B11146" t="str">
            <v>C2135</v>
          </cell>
          <cell r="C11146" t="str">
            <v>RECOMPOSIÇÃO DE GUIAS DE CONCRETO</v>
          </cell>
          <cell r="D11146" t="str">
            <v>M</v>
          </cell>
          <cell r="E11146">
            <v>27.43</v>
          </cell>
          <cell r="F11146" t="str">
            <v>SEINFRA</v>
          </cell>
        </row>
        <row r="11147">
          <cell r="B11147" t="str">
            <v>C2927</v>
          </cell>
          <cell r="C11147" t="str">
            <v>RECOMPOSIÇÃO DE MEIO FIO EM CONCRETO</v>
          </cell>
          <cell r="D11147" t="str">
            <v>M</v>
          </cell>
          <cell r="E11147">
            <v>14.77</v>
          </cell>
          <cell r="F11147" t="str">
            <v>SEINFRA</v>
          </cell>
        </row>
        <row r="11148">
          <cell r="B11148" t="str">
            <v>C2928</v>
          </cell>
          <cell r="C11148" t="str">
            <v>RECOMPOSIÇÃO DE MEIO FIO EM PEDRA GRANITICA</v>
          </cell>
          <cell r="D11148" t="str">
            <v>M</v>
          </cell>
          <cell r="E11148">
            <v>14.46</v>
          </cell>
          <cell r="F11148" t="str">
            <v>SEINFRA</v>
          </cell>
        </row>
        <row r="11149">
          <cell r="B11149" t="str">
            <v>C3036</v>
          </cell>
          <cell r="C11149" t="str">
            <v>RECOMPOSIÇÃO DE PAVIMENTAÇÃO C/BLOKRET REAPROVEITADO</v>
          </cell>
          <cell r="D11149" t="str">
            <v>M2</v>
          </cell>
          <cell r="E11149">
            <v>13.2</v>
          </cell>
          <cell r="F11149" t="str">
            <v>SEINFRA</v>
          </cell>
        </row>
        <row r="11150">
          <cell r="B11150" t="str">
            <v>C2136</v>
          </cell>
          <cell r="C11150" t="str">
            <v>RECOMPOSIÇÃO DE PAVIMENTAÇÃO DE PRÉ- MOLDADO S/ COXIM DE AREIA</v>
          </cell>
          <cell r="D11150" t="str">
            <v>M2</v>
          </cell>
          <cell r="E11150">
            <v>25.84</v>
          </cell>
          <cell r="F11150" t="str">
            <v>SEINFRA</v>
          </cell>
        </row>
        <row r="11151">
          <cell r="B11151" t="str">
            <v>C2929</v>
          </cell>
          <cell r="C11151" t="str">
            <v>RECOMPOSIÇÃO DE PAVIMENTAÇÃO EM PARALELEPÍPEDO C/REJUNTAMENTO</v>
          </cell>
          <cell r="D11151" t="str">
            <v>M2</v>
          </cell>
          <cell r="E11151">
            <v>37.07</v>
          </cell>
          <cell r="F11151" t="str">
            <v>SEINFRA</v>
          </cell>
        </row>
        <row r="11152">
          <cell r="B11152" t="str">
            <v>C2930</v>
          </cell>
          <cell r="C11152" t="str">
            <v>RECOMPOSIÇÃO DE PAVIMENTAÇÃO EM PARALELEPÍPEDO S/REJUNTAMENTO</v>
          </cell>
          <cell r="D11152" t="str">
            <v>M2</v>
          </cell>
          <cell r="E11152">
            <v>25</v>
          </cell>
          <cell r="F11152" t="str">
            <v>SEINFRA</v>
          </cell>
        </row>
        <row r="11153">
          <cell r="B11153" t="str">
            <v>C2931</v>
          </cell>
          <cell r="C11153" t="str">
            <v>RECOMPOSIÇÃO DE PAVIMENTAÇÃO EM PEDRA PORTUGUESA</v>
          </cell>
          <cell r="D11153" t="str">
            <v>M2</v>
          </cell>
          <cell r="E11153">
            <v>28.39</v>
          </cell>
          <cell r="F11153" t="str">
            <v>SEINFRA</v>
          </cell>
        </row>
        <row r="11154">
          <cell r="B11154" t="str">
            <v>C2932</v>
          </cell>
          <cell r="C11154" t="str">
            <v>RECOMPOSIÇÃO DE PAVIMENTAÇÃO EM PEDRA TOSCA C/REJUNTAMENTO</v>
          </cell>
          <cell r="D11154" t="str">
            <v>M2</v>
          </cell>
          <cell r="E11154">
            <v>22.37</v>
          </cell>
          <cell r="F11154" t="str">
            <v>SEINFRA</v>
          </cell>
        </row>
        <row r="11155">
          <cell r="B11155" t="str">
            <v>C2933</v>
          </cell>
          <cell r="C11155" t="str">
            <v>RECOMPOSIÇÃO DE PAVIMENTAÇÃO EM PEDRA TOSCA S/REJUNTAMENTO</v>
          </cell>
          <cell r="D11155" t="str">
            <v>M2</v>
          </cell>
          <cell r="E11155">
            <v>14.78</v>
          </cell>
          <cell r="F11155" t="str">
            <v>SEINFRA</v>
          </cell>
        </row>
        <row r="11156">
          <cell r="B11156" t="str">
            <v>OBRAS PORTUÁRIAS</v>
          </cell>
          <cell r="C11156">
            <v>0</v>
          </cell>
          <cell r="D11156">
            <v>0</v>
          </cell>
          <cell r="E11156">
            <v>127139.17</v>
          </cell>
          <cell r="F11156" t="str">
            <v>SEINFRA</v>
          </cell>
        </row>
        <row r="11157">
          <cell r="B11157" t="str">
            <v>FUNDAÇÕES</v>
          </cell>
          <cell r="C11157">
            <v>0</v>
          </cell>
          <cell r="D11157">
            <v>0</v>
          </cell>
          <cell r="E11157">
            <v>36400.83</v>
          </cell>
          <cell r="F11157" t="str">
            <v>SEINFRA</v>
          </cell>
        </row>
        <row r="11158">
          <cell r="B11158" t="str">
            <v>C4664</v>
          </cell>
          <cell r="C11158" t="str">
            <v>CONFECÇÃO DE CAMISA METÁLICA COM CHAPA DE AÇO</v>
          </cell>
          <cell r="D11158" t="str">
            <v>T</v>
          </cell>
          <cell r="E11158">
            <v>7006.96</v>
          </cell>
          <cell r="F11158" t="str">
            <v>SEINFRA</v>
          </cell>
        </row>
        <row r="11159">
          <cell r="B11159" t="str">
            <v>C4319</v>
          </cell>
          <cell r="C11159" t="str">
            <v>CRAVAÇÃO DE ESTACA PRÉ-MOLDADA C/ UTILIZAÇÃO DE PLATAFORMA</v>
          </cell>
          <cell r="D11159" t="str">
            <v>M</v>
          </cell>
          <cell r="E11159">
            <v>839.85</v>
          </cell>
          <cell r="F11159" t="str">
            <v>SEINFRA</v>
          </cell>
        </row>
        <row r="11160">
          <cell r="B11160" t="str">
            <v>C4296</v>
          </cell>
          <cell r="C11160" t="str">
            <v>CRAVAÇÃO DE CAMISA METÁLICA Ø 1,00 m, C/ UTILIZAÇÃO DE PLATAFORMAS</v>
          </cell>
          <cell r="D11160" t="str">
            <v>M</v>
          </cell>
          <cell r="E11160">
            <v>450.49</v>
          </cell>
          <cell r="F11160" t="str">
            <v>SEINFRA</v>
          </cell>
        </row>
        <row r="11161">
          <cell r="B11161" t="str">
            <v>C4144</v>
          </cell>
          <cell r="C11161" t="str">
            <v>ESCAVAÇÃO EM ROCHA ALTERADA D= 0,93m</v>
          </cell>
          <cell r="D11161" t="str">
            <v>M3</v>
          </cell>
          <cell r="E11161">
            <v>793.26</v>
          </cell>
          <cell r="F11161" t="str">
            <v>SEINFRA</v>
          </cell>
        </row>
        <row r="11162">
          <cell r="B11162" t="str">
            <v>C4145</v>
          </cell>
          <cell r="C11162" t="str">
            <v>ESCAVAÇÃO EM ROCHA SÃ D= 0,93m</v>
          </cell>
          <cell r="D11162" t="str">
            <v>M3</v>
          </cell>
          <cell r="E11162">
            <v>3249.3</v>
          </cell>
          <cell r="F11162" t="str">
            <v>SEINFRA</v>
          </cell>
        </row>
        <row r="11163">
          <cell r="B11163" t="str">
            <v>C4143</v>
          </cell>
          <cell r="C11163" t="str">
            <v>ESCAVAÇÃO EM SOLO D= 0,93m</v>
          </cell>
          <cell r="D11163" t="str">
            <v>M3</v>
          </cell>
          <cell r="E11163">
            <v>493.11</v>
          </cell>
          <cell r="F11163" t="str">
            <v>SEINFRA</v>
          </cell>
        </row>
        <row r="11164">
          <cell r="B11164" t="str">
            <v>C4298</v>
          </cell>
          <cell r="C11164" t="str">
            <v>ESCAVAÇÃO EM ROCHA ALTERADA DIÂMETRO 0,93m C/ UTILIZAÇÃO DE PLATAFORMAS</v>
          </cell>
          <cell r="D11164" t="str">
            <v>M3</v>
          </cell>
          <cell r="E11164">
            <v>2002.64</v>
          </cell>
          <cell r="F11164" t="str">
            <v>SEINFRA</v>
          </cell>
        </row>
        <row r="11165">
          <cell r="B11165">
            <v>0</v>
          </cell>
          <cell r="C11165">
            <v>0</v>
          </cell>
          <cell r="D11165">
            <v>0</v>
          </cell>
          <cell r="E11165">
            <v>0</v>
          </cell>
          <cell r="F11165" t="str">
            <v>SEINFRA</v>
          </cell>
        </row>
        <row r="11166">
          <cell r="B11166" t="str">
            <v>C4299</v>
          </cell>
          <cell r="C11166" t="str">
            <v>ESCAVAÇÃO EM ROCHA SÃ DIÂMETRO 0,93m C/ UTILIZAÇÃO DE PLATAFORMAS</v>
          </cell>
          <cell r="D11166" t="str">
            <v>M3</v>
          </cell>
          <cell r="E11166">
            <v>5819.99</v>
          </cell>
          <cell r="F11166" t="str">
            <v>SEINFRA</v>
          </cell>
        </row>
        <row r="11167">
          <cell r="B11167" t="str">
            <v>C4300</v>
          </cell>
          <cell r="C11167" t="str">
            <v>ESCAVAÇÃO EM SOLO DIÂMETRO 0,93m C/ UTILIZAÇÃO DE PLATAFORMAS</v>
          </cell>
          <cell r="D11167" t="str">
            <v>M3</v>
          </cell>
          <cell r="E11167">
            <v>1012.92</v>
          </cell>
          <cell r="F11167" t="str">
            <v>SEINFRA</v>
          </cell>
        </row>
        <row r="11168">
          <cell r="B11168" t="str">
            <v>C3983</v>
          </cell>
          <cell r="C11168" t="str">
            <v>FABRICAÇÃO E FORNECIMENTO DE ACESSÓRIOS METÁLICOS PARA ESTACA DE CONCRETO (PONTEIRA E ANEL)</v>
          </cell>
          <cell r="D11168" t="str">
            <v>T</v>
          </cell>
          <cell r="E11168">
            <v>12943.76</v>
          </cell>
          <cell r="F11168" t="str">
            <v>SEINFRA</v>
          </cell>
        </row>
        <row r="11169">
          <cell r="B11169">
            <v>0</v>
          </cell>
          <cell r="C11169">
            <v>0</v>
          </cell>
          <cell r="D11169">
            <v>0</v>
          </cell>
          <cell r="E11169">
            <v>0</v>
          </cell>
          <cell r="F11169" t="str">
            <v>SEINFRA</v>
          </cell>
        </row>
        <row r="11170">
          <cell r="B11170" t="str">
            <v>C4310</v>
          </cell>
          <cell r="C11170" t="str">
            <v>POSICIONAMENTO, OPERAÇÃO E REMOÇÃO DE CAMISA METÁLICA C/ UTILIZAÇÃO DE PLATAFORMAS</v>
          </cell>
          <cell r="D11170" t="str">
            <v>UN</v>
          </cell>
          <cell r="E11170">
            <v>1788.55</v>
          </cell>
          <cell r="F11170" t="str">
            <v>SEINFRA</v>
          </cell>
        </row>
        <row r="11171">
          <cell r="B11171">
            <v>0</v>
          </cell>
          <cell r="C11171">
            <v>0</v>
          </cell>
          <cell r="D11171">
            <v>0</v>
          </cell>
          <cell r="E11171">
            <v>0</v>
          </cell>
          <cell r="F11171" t="str">
            <v>SEINFRA</v>
          </cell>
        </row>
        <row r="11172">
          <cell r="B11172" t="str">
            <v>ESTRUTURAS</v>
          </cell>
          <cell r="C11172">
            <v>0</v>
          </cell>
          <cell r="D11172">
            <v>0</v>
          </cell>
          <cell r="E11172">
            <v>90561.2</v>
          </cell>
          <cell r="F11172" t="str">
            <v>SEINFRA</v>
          </cell>
        </row>
        <row r="11173">
          <cell r="B11173" t="str">
            <v>C4324</v>
          </cell>
          <cell r="C11173" t="str">
            <v>ACESSÓRIOS P/ TRILHOS A-100</v>
          </cell>
          <cell r="D11173" t="str">
            <v>KG</v>
          </cell>
          <cell r="E11173">
            <v>8.07</v>
          </cell>
          <cell r="F11173" t="str">
            <v>SEINFRA</v>
          </cell>
        </row>
        <row r="11174">
          <cell r="B11174" t="str">
            <v>C4322</v>
          </cell>
          <cell r="C11174" t="str">
            <v>CABEÇOS DE AMARRAÇÃO P/ 1500 KN</v>
          </cell>
          <cell r="D11174" t="str">
            <v>UN</v>
          </cell>
          <cell r="E11174">
            <v>14867.97</v>
          </cell>
          <cell r="F11174" t="str">
            <v>SEINFRA</v>
          </cell>
        </row>
        <row r="11175">
          <cell r="B11175" t="str">
            <v>C4146</v>
          </cell>
          <cell r="C11175" t="str">
            <v>CARGA E TRANSP. DE ESTACA PRÉ-MOLDADA DO ESTOQUE AO LOCAL DE APLICAÇÃO, INCLUSIVE ASSENTAMENTO</v>
          </cell>
          <cell r="D11175" t="str">
            <v>M</v>
          </cell>
          <cell r="E11175">
            <v>140.04</v>
          </cell>
          <cell r="F11175" t="str">
            <v>SEINFRA</v>
          </cell>
        </row>
        <row r="11176">
          <cell r="B11176">
            <v>0</v>
          </cell>
          <cell r="C11176">
            <v>0</v>
          </cell>
          <cell r="D11176">
            <v>0</v>
          </cell>
          <cell r="E11176">
            <v>0</v>
          </cell>
          <cell r="F11176" t="str">
            <v>SEINFRA</v>
          </cell>
        </row>
        <row r="11177">
          <cell r="B11177" t="str">
            <v>C4318</v>
          </cell>
          <cell r="C11177" t="str">
            <v>CARGA E TRANSPORTE DE ESTACA PRÉ-MOLDADA DO ESTOQUE AO LOCAL DE APLICAÇÃO C/ UTILIZAÇÃO DE PLATAFORMAS, INCLUSIVE ASSENTAMENTO</v>
          </cell>
          <cell r="D11177" t="str">
            <v>M</v>
          </cell>
          <cell r="E11177">
            <v>320.74</v>
          </cell>
          <cell r="F11177" t="str">
            <v>SEINFRA</v>
          </cell>
        </row>
        <row r="11178">
          <cell r="B11178">
            <v>0</v>
          </cell>
          <cell r="C11178">
            <v>0</v>
          </cell>
          <cell r="D11178">
            <v>0</v>
          </cell>
          <cell r="E11178">
            <v>0</v>
          </cell>
          <cell r="F11178" t="str">
            <v>SEINFRA</v>
          </cell>
        </row>
        <row r="11179">
          <cell r="B11179" t="str">
            <v>C4153</v>
          </cell>
          <cell r="C11179" t="str">
            <v>CARGA E TRANSP. DE PEÇAS PRÉ-MOLDADAS DO ESTOQUE AO LOCAL DE APLICAÇÃO, INCLUSIVE ASSENTAMENTO</v>
          </cell>
          <cell r="D11179" t="str">
            <v>M3</v>
          </cell>
          <cell r="E11179">
            <v>94.87</v>
          </cell>
          <cell r="F11179" t="str">
            <v>SEINFRA</v>
          </cell>
        </row>
        <row r="11180">
          <cell r="B11180">
            <v>0</v>
          </cell>
          <cell r="C11180">
            <v>0</v>
          </cell>
          <cell r="D11180">
            <v>0</v>
          </cell>
          <cell r="E11180">
            <v>0</v>
          </cell>
          <cell r="F11180" t="str">
            <v>SEINFRA</v>
          </cell>
        </row>
        <row r="11181">
          <cell r="B11181" t="str">
            <v>C4290</v>
          </cell>
          <cell r="C11181" t="str">
            <v>CARGA E TRANSPORTE DE PEÇAS PRÉ-MOLDADAS, INCLUSIVE ASSENTAMENTO C/ UTILIZAÇÃO DE PLATAFORMAS</v>
          </cell>
          <cell r="D11181" t="str">
            <v>M3</v>
          </cell>
          <cell r="E11181">
            <v>245.05</v>
          </cell>
          <cell r="F11181" t="str">
            <v>SEINFRA</v>
          </cell>
        </row>
        <row r="11182">
          <cell r="B11182">
            <v>0</v>
          </cell>
          <cell r="C11182">
            <v>0</v>
          </cell>
          <cell r="D11182">
            <v>0</v>
          </cell>
          <cell r="E11182">
            <v>0</v>
          </cell>
          <cell r="F11182" t="str">
            <v>SEINFRA</v>
          </cell>
        </row>
        <row r="11183">
          <cell r="B11183" t="str">
            <v>C4712</v>
          </cell>
          <cell r="C11183" t="str">
            <v>CARGA/DESCARGA DE ABRIGO PREMOLDADO (PARADA DE ÔNIBUS), INCLUSIVE ASSENTAMENTO</v>
          </cell>
          <cell r="D11183" t="str">
            <v>UN</v>
          </cell>
          <cell r="E11183">
            <v>409.68</v>
          </cell>
          <cell r="F11183" t="str">
            <v>SEINFRA</v>
          </cell>
        </row>
        <row r="11184">
          <cell r="B11184">
            <v>0</v>
          </cell>
          <cell r="C11184">
            <v>0</v>
          </cell>
          <cell r="D11184">
            <v>0</v>
          </cell>
          <cell r="E11184">
            <v>0</v>
          </cell>
          <cell r="F11184" t="str">
            <v>SEINFRA</v>
          </cell>
        </row>
        <row r="11185">
          <cell r="B11185" t="str">
            <v>C4136</v>
          </cell>
          <cell r="C11185" t="str">
            <v>CONFECÇÃO DE ESTRUTURA METÁLICA P/ CONTRAVENTAMENTO DE ESTACAS</v>
          </cell>
          <cell r="D11185" t="str">
            <v>T</v>
          </cell>
          <cell r="E11185">
            <v>11541.42</v>
          </cell>
          <cell r="F11185" t="str">
            <v>SEINFRA</v>
          </cell>
        </row>
        <row r="11186">
          <cell r="B11186" t="str">
            <v>C4321</v>
          </cell>
          <cell r="C11186" t="str">
            <v>DEFENSAS E=600 KNm R=1200 KN</v>
          </cell>
          <cell r="D11186" t="str">
            <v>UN</v>
          </cell>
          <cell r="E11186">
            <v>50075.03</v>
          </cell>
          <cell r="F11186" t="str">
            <v>SEINFRA</v>
          </cell>
        </row>
        <row r="11187">
          <cell r="B11187" t="str">
            <v>C4295</v>
          </cell>
          <cell r="C11187" t="str">
            <v>FORNECIMENTO E MONTAGEM DE CONTRAVENTAMENTO METÁLICO DE ESTACAS</v>
          </cell>
          <cell r="D11187" t="str">
            <v>T</v>
          </cell>
          <cell r="E11187">
            <v>12005.91</v>
          </cell>
          <cell r="F11187" t="str">
            <v>SEINFRA</v>
          </cell>
        </row>
        <row r="11188">
          <cell r="B11188" t="str">
            <v>C4311</v>
          </cell>
          <cell r="C11188" t="str">
            <v>POSICIONAMENTO, OPERAÇÃO E REMOÇÃO DE CONTRAVENTAMENTO METÁLICO DE ESTACAS C/ PLATAFORMAS</v>
          </cell>
          <cell r="D11188" t="str">
            <v>T</v>
          </cell>
          <cell r="E11188">
            <v>845.76</v>
          </cell>
          <cell r="F11188" t="str">
            <v>SEINFRA</v>
          </cell>
        </row>
        <row r="11189">
          <cell r="B11189">
            <v>0</v>
          </cell>
          <cell r="C11189">
            <v>0</v>
          </cell>
          <cell r="D11189">
            <v>0</v>
          </cell>
          <cell r="E11189">
            <v>0</v>
          </cell>
          <cell r="F11189" t="str">
            <v>SEINFRA</v>
          </cell>
        </row>
        <row r="11190">
          <cell r="B11190" t="str">
            <v>C4323</v>
          </cell>
          <cell r="C11190" t="str">
            <v>TRILHOS A-100</v>
          </cell>
          <cell r="D11190" t="str">
            <v>KG</v>
          </cell>
          <cell r="E11190">
            <v>6.66</v>
          </cell>
          <cell r="F11190" t="str">
            <v>SEINFRA</v>
          </cell>
        </row>
        <row r="11191">
          <cell r="B11191" t="str">
            <v>QUEBRA-MAR / ENROCAMENTO</v>
          </cell>
          <cell r="C11191">
            <v>0</v>
          </cell>
          <cell r="D11191">
            <v>0</v>
          </cell>
          <cell r="E11191">
            <v>131.77000000000001</v>
          </cell>
          <cell r="F11191" t="str">
            <v>SEINFRA</v>
          </cell>
        </row>
        <row r="11192">
          <cell r="B11192" t="str">
            <v>C4288</v>
          </cell>
          <cell r="C11192" t="str">
            <v>CARGA E ARRUMAÇÃO DE PEDRAS (0,001 T ATÉ 1,00 T), INCLUSIVE LANÇAMENTO</v>
          </cell>
          <cell r="D11192" t="str">
            <v>M3</v>
          </cell>
          <cell r="E11192">
            <v>9.9600000000000009</v>
          </cell>
          <cell r="F11192" t="str">
            <v>SEINFRA</v>
          </cell>
        </row>
        <row r="11193">
          <cell r="B11193" t="str">
            <v>C4287</v>
          </cell>
          <cell r="C11193" t="str">
            <v>CARGA E ARRUMAÇÃO DE PEDRAS (1,00 T ATÉ 6,00 T), INCLUSIVE LANÇAMENTO</v>
          </cell>
          <cell r="D11193" t="str">
            <v>M3</v>
          </cell>
          <cell r="E11193">
            <v>12.55</v>
          </cell>
          <cell r="F11193" t="str">
            <v>SEINFRA</v>
          </cell>
        </row>
        <row r="11194">
          <cell r="B11194" t="str">
            <v>C1097</v>
          </cell>
          <cell r="C11194" t="str">
            <v>CARGA E ARRUMAÇÃO DE PEDRAS COM GUINDASTE MUNIDO DE CAÇAMBA METÁLICA</v>
          </cell>
          <cell r="D11194" t="str">
            <v>M3</v>
          </cell>
          <cell r="E11194">
            <v>18.7</v>
          </cell>
          <cell r="F11194" t="str">
            <v>SEINFRA</v>
          </cell>
        </row>
        <row r="11195">
          <cell r="B11195" t="str">
            <v>C4289</v>
          </cell>
          <cell r="C11195" t="str">
            <v>CARGA E LANÇAMENTO DE BRITA P/ REVESTIMENTO, INCLUSIVE ESPALHAMENTO</v>
          </cell>
          <cell r="D11195" t="str">
            <v>M3</v>
          </cell>
          <cell r="E11195">
            <v>16.670000000000002</v>
          </cell>
          <cell r="F11195" t="str">
            <v>SEINFRA</v>
          </cell>
        </row>
        <row r="11196">
          <cell r="B11196" t="str">
            <v>C4306</v>
          </cell>
          <cell r="C11196" t="str">
            <v>LAVRA, SELEÇÃO E ESTOQUE DE PEDRAS (1,00 T ATÉ 4,00 T)</v>
          </cell>
          <cell r="D11196" t="str">
            <v>M3</v>
          </cell>
          <cell r="E11196">
            <v>24.29</v>
          </cell>
          <cell r="F11196" t="str">
            <v>SEINFRA</v>
          </cell>
        </row>
        <row r="11197">
          <cell r="B11197" t="str">
            <v>C4307</v>
          </cell>
          <cell r="C11197" t="str">
            <v>LAVRA, SELEÇÃO E ESTOQUE DE PEDRAS (1,00 T ATÉ 6,00 T)</v>
          </cell>
          <cell r="D11197" t="str">
            <v>M3</v>
          </cell>
          <cell r="E11197">
            <v>25.82</v>
          </cell>
          <cell r="F11197" t="str">
            <v>SEINFRA</v>
          </cell>
        </row>
        <row r="11198">
          <cell r="B11198" t="str">
            <v>C4308</v>
          </cell>
          <cell r="C11198" t="str">
            <v>LAVRA, SELEÇÃO E ESTOQUE DE PEDRAS (0,0001 T ATÉ 1,00 T)</v>
          </cell>
          <cell r="D11198" t="str">
            <v>M3</v>
          </cell>
          <cell r="E11198">
            <v>23.78</v>
          </cell>
          <cell r="F11198" t="str">
            <v>SEINFRA</v>
          </cell>
        </row>
        <row r="11199">
          <cell r="B11199" t="str">
            <v>C4332</v>
          </cell>
          <cell r="C11199" t="str">
            <v>TRANSPORTE DE PEDRAS ATÉ 1,0 T EM RODOVIA PAVIMENTADA (Y = 1,30X + 2,43)</v>
          </cell>
          <cell r="D11199" t="str">
            <v>M3</v>
          </cell>
          <cell r="E11199">
            <v>0</v>
          </cell>
          <cell r="F11199" t="str">
            <v>SEINFRA</v>
          </cell>
        </row>
        <row r="11200">
          <cell r="B11200" t="str">
            <v>C4413</v>
          </cell>
          <cell r="C11200" t="str">
            <v>TRANSPORTE DE PEDRA ATÉ 1,0 T EM TRECHO NÃO PAVIMENTADO (Y = 2,16X + 2,43)</v>
          </cell>
          <cell r="D11200" t="str">
            <v>M3</v>
          </cell>
          <cell r="E11200">
            <v>0</v>
          </cell>
          <cell r="F11200" t="str">
            <v>SEINFRA</v>
          </cell>
        </row>
        <row r="11201">
          <cell r="B11201" t="str">
            <v>C4313</v>
          </cell>
          <cell r="C11201" t="str">
            <v>TRANSPORTE DE PEDRAS DE 1,0 T ATÉ 6,0 T EM RODOVIA PAVIMENTADA (Y = 1,57X + 3,93)</v>
          </cell>
          <cell r="D11201" t="str">
            <v>M3</v>
          </cell>
          <cell r="E11201">
            <v>0</v>
          </cell>
          <cell r="F11201" t="str">
            <v>SEINFRA</v>
          </cell>
        </row>
        <row r="11202">
          <cell r="B11202">
            <v>0</v>
          </cell>
          <cell r="C11202">
            <v>0</v>
          </cell>
          <cell r="D11202">
            <v>0</v>
          </cell>
          <cell r="E11202">
            <v>0</v>
          </cell>
          <cell r="F11202" t="str">
            <v>SEINFRA</v>
          </cell>
        </row>
        <row r="11203">
          <cell r="B11203" t="str">
            <v>C4414</v>
          </cell>
          <cell r="C11203" t="str">
            <v>TRANSPORTE DE PEDRA DE 1,00 T ATÉ 6,00 T EM TRECHO NÃO PAVIMENTADO (Y = 2,62X + 3,93)</v>
          </cell>
          <cell r="D11203" t="str">
            <v>M3</v>
          </cell>
          <cell r="E11203">
            <v>0</v>
          </cell>
          <cell r="F11203" t="str">
            <v>SEINFRA</v>
          </cell>
        </row>
        <row r="11204">
          <cell r="B11204">
            <v>0</v>
          </cell>
          <cell r="C11204">
            <v>0</v>
          </cell>
          <cell r="D11204">
            <v>0</v>
          </cell>
          <cell r="E11204">
            <v>0</v>
          </cell>
          <cell r="F11204" t="str">
            <v>SEINFRA</v>
          </cell>
        </row>
        <row r="11205">
          <cell r="B11205" t="str">
            <v>DRAGAGEM</v>
          </cell>
          <cell r="C11205">
            <v>0</v>
          </cell>
          <cell r="D11205">
            <v>0</v>
          </cell>
          <cell r="E11205">
            <v>45.37</v>
          </cell>
          <cell r="F11205" t="str">
            <v>SEINFRA</v>
          </cell>
        </row>
        <row r="11206">
          <cell r="B11206" t="str">
            <v>C4315</v>
          </cell>
          <cell r="C11206" t="str">
            <v>ATERRO HIDRÁULICO, INCLUINDO DRAGAGEM, ESPALHAMENTO NIVELADO E MOBILIZAÇÃO/DESMOBILIZAÇÃO DA DRAGA</v>
          </cell>
          <cell r="D11206" t="str">
            <v>M3</v>
          </cell>
          <cell r="E11206">
            <v>24.13</v>
          </cell>
          <cell r="F11206" t="str">
            <v>SEINFRA</v>
          </cell>
        </row>
        <row r="11207">
          <cell r="B11207">
            <v>0</v>
          </cell>
          <cell r="C11207">
            <v>0</v>
          </cell>
          <cell r="D11207">
            <v>0</v>
          </cell>
          <cell r="E11207">
            <v>0</v>
          </cell>
          <cell r="F11207" t="str">
            <v>SEINFRA</v>
          </cell>
        </row>
        <row r="11208">
          <cell r="B11208" t="str">
            <v>C4283</v>
          </cell>
          <cell r="C11208" t="str">
            <v>DRAGAGEM INCLUINDO MOBILIZAÇÃO/DESMOBILIZAÇÃO DA DRAGA</v>
          </cell>
          <cell r="D11208" t="str">
            <v>M3</v>
          </cell>
          <cell r="E11208">
            <v>21.24</v>
          </cell>
          <cell r="F11208" t="str">
            <v>SEINFRA</v>
          </cell>
        </row>
        <row r="11209">
          <cell r="B11209" t="str">
            <v>TRANSPORTES PARA OBRAS RODOVIÁRIAS</v>
          </cell>
          <cell r="C11209">
            <v>0</v>
          </cell>
          <cell r="D11209">
            <v>0</v>
          </cell>
          <cell r="E11209">
            <v>0</v>
          </cell>
          <cell r="F11209" t="str">
            <v>SEINFRA</v>
          </cell>
        </row>
        <row r="11210">
          <cell r="B11210" t="str">
            <v>LOCAL</v>
          </cell>
          <cell r="C11210">
            <v>0</v>
          </cell>
          <cell r="D11210">
            <v>0</v>
          </cell>
          <cell r="E11210">
            <v>0</v>
          </cell>
          <cell r="F11210" t="str">
            <v>SEINFRA</v>
          </cell>
        </row>
        <row r="11211">
          <cell r="B11211" t="str">
            <v>C3143</v>
          </cell>
          <cell r="C11211" t="str">
            <v>TRANSPORTE LOCAL C/ DMT ATÉ 4,00 KM (Y = 0,85X + 0,89)</v>
          </cell>
          <cell r="D11211" t="str">
            <v>T</v>
          </cell>
          <cell r="E11211">
            <v>0</v>
          </cell>
          <cell r="F11211" t="str">
            <v>SEINFRA</v>
          </cell>
        </row>
        <row r="11212">
          <cell r="B11212" t="str">
            <v>C3144</v>
          </cell>
          <cell r="C11212" t="str">
            <v>TRANSPORTE LOCAL COM DMT ENTRE 4,01 Km E 30,00 Km (Y = 0,61X + 0,89)</v>
          </cell>
          <cell r="D11212" t="str">
            <v>T</v>
          </cell>
          <cell r="E11212">
            <v>0</v>
          </cell>
          <cell r="F11212" t="str">
            <v>SEINFRA</v>
          </cell>
        </row>
        <row r="11213">
          <cell r="B11213" t="str">
            <v>C4161</v>
          </cell>
          <cell r="C11213" t="str">
            <v>TRANSPORTE LOCAL C/ DMT SUPERIOR A 30,00 Km (Y = 0,47X + 0,89)</v>
          </cell>
          <cell r="D11213" t="str">
            <v>T</v>
          </cell>
          <cell r="E11213">
            <v>0</v>
          </cell>
          <cell r="F11213" t="str">
            <v>SEINFRA</v>
          </cell>
        </row>
        <row r="11214">
          <cell r="B11214" t="str">
            <v>C3157</v>
          </cell>
          <cell r="C11214" t="str">
            <v>TRANSPORTE  LOCAL D'ÁGUA P/SERVIÇOS DE PAVIMENTAÇÃO C/ DMT SUPERIOR A 7,00 Km (Y = 0,85X)</v>
          </cell>
          <cell r="D11214" t="str">
            <v>T</v>
          </cell>
          <cell r="E11214">
            <v>0</v>
          </cell>
          <cell r="F11214" t="str">
            <v>SEINFRA</v>
          </cell>
        </row>
        <row r="11215">
          <cell r="B11215">
            <v>0</v>
          </cell>
          <cell r="C11215">
            <v>0</v>
          </cell>
          <cell r="D11215">
            <v>0</v>
          </cell>
          <cell r="E11215">
            <v>0</v>
          </cell>
          <cell r="F11215" t="str">
            <v>SEINFRA</v>
          </cell>
        </row>
        <row r="11216">
          <cell r="B11216" t="str">
            <v>C3312</v>
          </cell>
          <cell r="C11216" t="str">
            <v>TRANSPORTE  LOCAL  DE BRITA P/ TRATAMENTOS SUPERFICIAIS (Y = 0,71X + 3,55)</v>
          </cell>
          <cell r="D11216" t="str">
            <v>T</v>
          </cell>
          <cell r="E11216">
            <v>0</v>
          </cell>
          <cell r="F11216" t="str">
            <v>SEINFRA</v>
          </cell>
        </row>
        <row r="11217">
          <cell r="B11217" t="str">
            <v>C3224</v>
          </cell>
          <cell r="C11217" t="str">
            <v>TRANSPORTE LOCAL DE LIGANTES BETUMINOSOS C/DMT SUPERIOR A 15,00 Km (Y = 1,49X)</v>
          </cell>
          <cell r="D11217" t="str">
            <v>T</v>
          </cell>
          <cell r="E11217">
            <v>0</v>
          </cell>
          <cell r="F11217" t="str">
            <v>SEINFRA</v>
          </cell>
        </row>
        <row r="11218">
          <cell r="B11218">
            <v>0</v>
          </cell>
          <cell r="C11218">
            <v>0</v>
          </cell>
          <cell r="D11218">
            <v>0</v>
          </cell>
          <cell r="E11218">
            <v>0</v>
          </cell>
          <cell r="F11218" t="str">
            <v>SEINFRA</v>
          </cell>
        </row>
        <row r="11219">
          <cell r="B11219" t="str">
            <v>C3225</v>
          </cell>
          <cell r="C11219" t="str">
            <v>TRANSPORTE LOCAL DE MISTURA BETUMINOSA À FRIO (Y = 0,71X + 2,13)</v>
          </cell>
          <cell r="D11219" t="str">
            <v>T</v>
          </cell>
          <cell r="E11219">
            <v>0</v>
          </cell>
          <cell r="F11219" t="str">
            <v>SEINFRA</v>
          </cell>
        </row>
        <row r="11220">
          <cell r="B11220" t="str">
            <v>C3226</v>
          </cell>
          <cell r="C11220" t="str">
            <v>TRANSPORTE LOCAL DE MISTURA BETUMINOSA À QUENTE (Y = 0,71X + 2,66)</v>
          </cell>
          <cell r="D11220" t="str">
            <v>T</v>
          </cell>
          <cell r="E11220">
            <v>0</v>
          </cell>
          <cell r="F11220" t="str">
            <v>SEINFRA</v>
          </cell>
        </row>
        <row r="11221">
          <cell r="B11221" t="str">
            <v>COMERCIAL</v>
          </cell>
          <cell r="C11221">
            <v>0</v>
          </cell>
          <cell r="D11221">
            <v>0</v>
          </cell>
          <cell r="E11221">
            <v>0</v>
          </cell>
          <cell r="F11221" t="str">
            <v>SEINFRA</v>
          </cell>
        </row>
        <row r="11222">
          <cell r="B11222" t="str">
            <v>C3311</v>
          </cell>
          <cell r="C11222" t="str">
            <v>TRANSPORTE COMERCIAL EM RODOVIA PAVIMENTADA (Y = 0,32X)</v>
          </cell>
          <cell r="D11222" t="str">
            <v>T</v>
          </cell>
          <cell r="E11222">
            <v>0</v>
          </cell>
          <cell r="F11222" t="str">
            <v>SEINFRA</v>
          </cell>
        </row>
        <row r="11223">
          <cell r="B11223" t="str">
            <v>C3310</v>
          </cell>
          <cell r="C11223" t="str">
            <v>TRANSPORTE COMERCIAL EM RODOVIA NÃO PAVIMENTADA (Y = 0,40X)</v>
          </cell>
          <cell r="D11223" t="str">
            <v>T</v>
          </cell>
          <cell r="E11223">
            <v>0</v>
          </cell>
          <cell r="F11223" t="str">
            <v>SEINFRA</v>
          </cell>
        </row>
        <row r="11224">
          <cell r="B11224" t="str">
            <v>MATERIAL BETUMINOSO</v>
          </cell>
          <cell r="C11224">
            <v>0</v>
          </cell>
          <cell r="D11224">
            <v>0</v>
          </cell>
          <cell r="E11224">
            <v>0</v>
          </cell>
          <cell r="F11224" t="str">
            <v>SEINFRA</v>
          </cell>
        </row>
        <row r="11225">
          <cell r="B11225" t="str">
            <v>I0001</v>
          </cell>
          <cell r="C11225" t="str">
            <v>TRANSPORTE COMERCIAL DE MATERIAL BETUMINOSO À FRIO (Y = 0,39X + 37,98)</v>
          </cell>
          <cell r="D11225" t="str">
            <v>T</v>
          </cell>
          <cell r="E11225">
            <v>0</v>
          </cell>
          <cell r="F11225" t="str">
            <v>SEINFRA</v>
          </cell>
        </row>
        <row r="11226">
          <cell r="B11226" t="str">
            <v>I0002</v>
          </cell>
          <cell r="C11226" t="str">
            <v>TRANSPORTE COMERCIAL DE MATERIAL BETUMINOSO À QUENTE (Y = 0,41X + 42,23)</v>
          </cell>
          <cell r="D11226" t="str">
            <v>T</v>
          </cell>
          <cell r="E11226">
            <v>0</v>
          </cell>
          <cell r="F11226" t="str">
            <v>SEINFRA</v>
          </cell>
        </row>
        <row r="11227">
          <cell r="B11227" t="str">
            <v>SINALIZAÇÃO DO SISTEMA VIÁRIO</v>
          </cell>
          <cell r="C11227">
            <v>0</v>
          </cell>
          <cell r="D11227">
            <v>0</v>
          </cell>
          <cell r="E11227">
            <v>215003.3</v>
          </cell>
          <cell r="F11227" t="str">
            <v>SEINFRA</v>
          </cell>
        </row>
        <row r="11228">
          <cell r="B11228" t="str">
            <v>SINALIZAÇÃO HORIZONTAL</v>
          </cell>
          <cell r="C11228">
            <v>0</v>
          </cell>
          <cell r="D11228">
            <v>0</v>
          </cell>
          <cell r="E11228">
            <v>3253.7</v>
          </cell>
          <cell r="F11228" t="str">
            <v>SEINFRA</v>
          </cell>
        </row>
        <row r="11229">
          <cell r="B11229" t="str">
            <v>C0354</v>
          </cell>
          <cell r="C11229" t="str">
            <v>BALIZADOR EM PVC RÍGIDO D=3" C/ENCHIMENTO DE CONCRETO</v>
          </cell>
          <cell r="D11229" t="str">
            <v>UN</v>
          </cell>
          <cell r="E11229">
            <v>131.84</v>
          </cell>
          <cell r="F11229" t="str">
            <v>SEINFRA</v>
          </cell>
        </row>
        <row r="11230">
          <cell r="B11230" t="str">
            <v>C3219</v>
          </cell>
          <cell r="C11230" t="str">
            <v>FAIXA.HORIZONTAL/TINTA REFLETIVA/RESINA ACRÍLICA À BASE D'ÁGUA</v>
          </cell>
          <cell r="D11230" t="str">
            <v>M2</v>
          </cell>
          <cell r="E11230">
            <v>13.99</v>
          </cell>
          <cell r="F11230" t="str">
            <v>SEINFRA</v>
          </cell>
        </row>
        <row r="11231">
          <cell r="B11231" t="str">
            <v>C3220</v>
          </cell>
          <cell r="C11231" t="str">
            <v>FAIXA.HORIZONTAL/TINTA REFLETIVA/RESINA ACRÍLICA</v>
          </cell>
          <cell r="D11231" t="str">
            <v>M2</v>
          </cell>
          <cell r="E11231">
            <v>20.65</v>
          </cell>
          <cell r="F11231" t="str">
            <v>SEINFRA</v>
          </cell>
        </row>
        <row r="11232">
          <cell r="B11232" t="str">
            <v>C3616</v>
          </cell>
          <cell r="C11232" t="str">
            <v>SEGREGADOR DE TRÁFEGO TIPO JABOTI: FORNECIMENTO E APLICAÇÃO</v>
          </cell>
          <cell r="D11232" t="str">
            <v>UN</v>
          </cell>
          <cell r="E11232">
            <v>109.75</v>
          </cell>
          <cell r="F11232" t="str">
            <v>SEINFRA</v>
          </cell>
        </row>
        <row r="11233">
          <cell r="B11233" t="str">
            <v>C3236</v>
          </cell>
          <cell r="C11233" t="str">
            <v>SÍMBOLOS NO PAVIMENTO/RESINA ACRÍLICA</v>
          </cell>
          <cell r="D11233" t="str">
            <v>M2</v>
          </cell>
          <cell r="E11233">
            <v>25.22</v>
          </cell>
          <cell r="F11233" t="str">
            <v>SEINFRA</v>
          </cell>
        </row>
        <row r="11234">
          <cell r="B11234" t="str">
            <v>C3237</v>
          </cell>
          <cell r="C11234" t="str">
            <v>SÍMBOLOS NO PAVIMENTO/RESINA ACRÍLICA À BASE D'ÁGUA</v>
          </cell>
          <cell r="D11234" t="str">
            <v>M2</v>
          </cell>
          <cell r="E11234">
            <v>17.93</v>
          </cell>
          <cell r="F11234" t="str">
            <v>SEINFRA</v>
          </cell>
        </row>
        <row r="11235">
          <cell r="B11235" t="str">
            <v>C3116</v>
          </cell>
          <cell r="C11235" t="str">
            <v>SONORIZADOR PRÉ-MOLDADO DE CONCRETO (30MPA) L=9,00M</v>
          </cell>
          <cell r="D11235" t="str">
            <v>UN</v>
          </cell>
          <cell r="E11235">
            <v>2779.28</v>
          </cell>
          <cell r="F11235" t="str">
            <v>SEINFRA</v>
          </cell>
        </row>
        <row r="11236">
          <cell r="B11236" t="str">
            <v>C3117</v>
          </cell>
          <cell r="C11236" t="str">
            <v>TACHA REFLETIVA MONODIRECIONAL : FORNECIMENTO/APLICAÇÃO</v>
          </cell>
          <cell r="D11236" t="str">
            <v>UN</v>
          </cell>
          <cell r="E11236">
            <v>17.48</v>
          </cell>
          <cell r="F11236" t="str">
            <v>SEINFRA</v>
          </cell>
        </row>
        <row r="11237">
          <cell r="B11237" t="str">
            <v>C4527</v>
          </cell>
          <cell r="C11237" t="str">
            <v>TACHA REFLETIVA BIDIRECIONAL: FORNECIMENTO/APLICAÇÃO</v>
          </cell>
          <cell r="D11237" t="str">
            <v>UN</v>
          </cell>
          <cell r="E11237">
            <v>18.760000000000002</v>
          </cell>
          <cell r="F11237" t="str">
            <v>SEINFRA</v>
          </cell>
        </row>
        <row r="11238">
          <cell r="B11238" t="str">
            <v>C3118</v>
          </cell>
          <cell r="C11238" t="str">
            <v>TACHÃO REFLETIVO MONODIRECIONAL: FORNECIMENTO/APLICAÇÃO</v>
          </cell>
          <cell r="D11238" t="str">
            <v>UN</v>
          </cell>
          <cell r="E11238">
            <v>40.65</v>
          </cell>
          <cell r="F11238" t="str">
            <v>SEINFRA</v>
          </cell>
        </row>
        <row r="11239">
          <cell r="B11239" t="str">
            <v>C4528</v>
          </cell>
          <cell r="C11239" t="str">
            <v>TACHÃO REFLETIVO BIDIRECIONAL: FORNECIMENTO/APLICAÇÃO</v>
          </cell>
          <cell r="D11239" t="str">
            <v>UN</v>
          </cell>
          <cell r="E11239">
            <v>43.33</v>
          </cell>
          <cell r="F11239" t="str">
            <v>SEINFRA</v>
          </cell>
        </row>
        <row r="11240">
          <cell r="B11240" t="str">
            <v>C3119</v>
          </cell>
          <cell r="C11240" t="str">
            <v>TARTARUGAS: FORNECIMENTO/APLICAÇÃO</v>
          </cell>
          <cell r="D11240" t="str">
            <v>UN</v>
          </cell>
          <cell r="E11240">
            <v>34.82</v>
          </cell>
          <cell r="F11240" t="str">
            <v>SEINFRA</v>
          </cell>
        </row>
        <row r="11241">
          <cell r="B11241" t="str">
            <v>SINALIZAÇÃO VERTICAL</v>
          </cell>
          <cell r="C11241">
            <v>0</v>
          </cell>
          <cell r="D11241">
            <v>0</v>
          </cell>
          <cell r="E11241">
            <v>36884.660000000003</v>
          </cell>
          <cell r="F11241" t="str">
            <v>SEINFRA</v>
          </cell>
        </row>
        <row r="11242">
          <cell r="B11242" t="str">
            <v>C3158</v>
          </cell>
          <cell r="C11242" t="str">
            <v>DEFENSAS METÁLICAS SEMI-MALEÁVEIS SIMPLES</v>
          </cell>
          <cell r="D11242" t="str">
            <v>M</v>
          </cell>
          <cell r="E11242">
            <v>371.07</v>
          </cell>
          <cell r="F11242" t="str">
            <v>SEINFRA</v>
          </cell>
        </row>
        <row r="11243">
          <cell r="B11243" t="str">
            <v>C3321</v>
          </cell>
          <cell r="C11243" t="str">
            <v>MARCO DE REFERÊNCIA DO SISTEMA RODOVIÁRIO ESTADUAL (S.R.E) EM CONCRETO</v>
          </cell>
          <cell r="D11243" t="str">
            <v>UN</v>
          </cell>
          <cell r="E11243">
            <v>74.12</v>
          </cell>
          <cell r="F11243" t="str">
            <v>SEINFRA</v>
          </cell>
        </row>
        <row r="11244">
          <cell r="B11244" t="str">
            <v>C3370</v>
          </cell>
          <cell r="C11244" t="str">
            <v>MARCO QUILOMÉTRICO REFLETIVO EM AÇO GALVANIZADO</v>
          </cell>
          <cell r="D11244" t="str">
            <v>M2</v>
          </cell>
          <cell r="E11244">
            <v>660.29</v>
          </cell>
          <cell r="F11244" t="str">
            <v>SEINFRA</v>
          </cell>
        </row>
        <row r="11245">
          <cell r="B11245" t="str">
            <v>C3286</v>
          </cell>
          <cell r="C11245" t="str">
            <v>MARCO QUILOMÉTRICO REFLETIVO EM AÇO GALVANIZADO C/PELÍCULA ANTI-PICHANTE</v>
          </cell>
          <cell r="D11245" t="str">
            <v>M2</v>
          </cell>
          <cell r="E11245">
            <v>703.35</v>
          </cell>
          <cell r="F11245" t="str">
            <v>SEINFRA</v>
          </cell>
        </row>
        <row r="11246">
          <cell r="B11246">
            <v>0</v>
          </cell>
          <cell r="C11246">
            <v>0</v>
          </cell>
          <cell r="D11246">
            <v>0</v>
          </cell>
          <cell r="E11246">
            <v>0</v>
          </cell>
          <cell r="F11246" t="str">
            <v>SEINFRA</v>
          </cell>
        </row>
        <row r="11247">
          <cell r="B11247" t="str">
            <v>C3371</v>
          </cell>
          <cell r="C11247" t="str">
            <v>MARCO QUILOMÉTRICO REFLETIVO EM ALUMÍNIO</v>
          </cell>
          <cell r="D11247" t="str">
            <v>M2</v>
          </cell>
          <cell r="E11247">
            <v>744.92</v>
          </cell>
          <cell r="F11247" t="str">
            <v>SEINFRA</v>
          </cell>
        </row>
        <row r="11248">
          <cell r="B11248" t="str">
            <v>C3285</v>
          </cell>
          <cell r="C11248" t="str">
            <v>MARCO QUILOMÉTRICO REFLETIVO EM ALUMÍNIO C/PELÍCULA ANTI-PICHANTE</v>
          </cell>
          <cell r="D11248" t="str">
            <v>M2</v>
          </cell>
          <cell r="E11248">
            <v>844.42</v>
          </cell>
          <cell r="F11248" t="str">
            <v>SEINFRA</v>
          </cell>
        </row>
        <row r="11249">
          <cell r="B11249" t="str">
            <v>C3372</v>
          </cell>
          <cell r="C11249" t="str">
            <v>MARCO QUILOMÉTRICO REFLETIVO EM POLIÉSTER C/ FIBRA DE VIDRO</v>
          </cell>
          <cell r="D11249" t="str">
            <v>M2</v>
          </cell>
          <cell r="E11249">
            <v>1108.6199999999999</v>
          </cell>
          <cell r="F11249" t="str">
            <v>SEINFRA</v>
          </cell>
        </row>
        <row r="11250">
          <cell r="B11250" t="str">
            <v>C3287</v>
          </cell>
          <cell r="C11250" t="str">
            <v>MARCO QUILOMÉTRICO REFLETIVO EM POLIÉSTER C/FIBRA DE VIDRO C/PELÍCULA ANTI-PICHANTE</v>
          </cell>
          <cell r="D11250" t="str">
            <v>M2</v>
          </cell>
          <cell r="E11250">
            <v>1148.6199999999999</v>
          </cell>
          <cell r="F11250" t="str">
            <v>SEINFRA</v>
          </cell>
        </row>
        <row r="11251">
          <cell r="B11251">
            <v>0</v>
          </cell>
          <cell r="C11251">
            <v>0</v>
          </cell>
          <cell r="D11251">
            <v>0</v>
          </cell>
          <cell r="E11251">
            <v>0</v>
          </cell>
          <cell r="F11251" t="str">
            <v>SEINFRA</v>
          </cell>
        </row>
        <row r="11252">
          <cell r="B11252" t="str">
            <v>C3362</v>
          </cell>
          <cell r="C11252" t="str">
            <v>PAINEL REFLETIVO EM AÇO GALVANIZADO</v>
          </cell>
          <cell r="D11252" t="str">
            <v>M2</v>
          </cell>
          <cell r="E11252">
            <v>595.44000000000005</v>
          </cell>
          <cell r="F11252" t="str">
            <v>SEINFRA</v>
          </cell>
        </row>
        <row r="11253">
          <cell r="B11253" t="str">
            <v>C3291</v>
          </cell>
          <cell r="C11253" t="str">
            <v>PAINEL REFLETIVO EM AÇO GALVANIZADO C/PELÍCULA ANTI-PICHANTE</v>
          </cell>
          <cell r="D11253" t="str">
            <v>M2</v>
          </cell>
          <cell r="E11253">
            <v>638.5</v>
          </cell>
          <cell r="F11253" t="str">
            <v>SEINFRA</v>
          </cell>
        </row>
        <row r="11254">
          <cell r="B11254" t="str">
            <v>C3363</v>
          </cell>
          <cell r="C11254" t="str">
            <v>PAINEL REFLETIVO EM ALUMÍNIO</v>
          </cell>
          <cell r="D11254" t="str">
            <v>M2</v>
          </cell>
          <cell r="E11254">
            <v>680.07</v>
          </cell>
          <cell r="F11254" t="str">
            <v>SEINFRA</v>
          </cell>
        </row>
        <row r="11255">
          <cell r="B11255" t="str">
            <v>C3290</v>
          </cell>
          <cell r="C11255" t="str">
            <v>PAINEL REFLETIVO EM ALUMÍNIO C/PELÍCULA ANTI-PICHANTE</v>
          </cell>
          <cell r="D11255" t="str">
            <v>M2</v>
          </cell>
          <cell r="E11255">
            <v>779.57</v>
          </cell>
          <cell r="F11255" t="str">
            <v>SEINFRA</v>
          </cell>
        </row>
        <row r="11256">
          <cell r="B11256" t="str">
            <v>C3374</v>
          </cell>
          <cell r="C11256" t="str">
            <v>PAINEL REFLETIVO EM POLIÉSTER COM FIBRA DE VIDRO</v>
          </cell>
          <cell r="D11256" t="str">
            <v>M2</v>
          </cell>
          <cell r="E11256">
            <v>1045.05</v>
          </cell>
          <cell r="F11256" t="str">
            <v>SEINFRA</v>
          </cell>
        </row>
        <row r="11257">
          <cell r="B11257" t="str">
            <v>C3292</v>
          </cell>
          <cell r="C11257" t="str">
            <v>PAINEL REFLETIVO EM POLIÉSTER COM FIBRA DE VIDRO C/PELÍCULA ANTI-PICHANTE</v>
          </cell>
          <cell r="D11257" t="str">
            <v>M2</v>
          </cell>
          <cell r="E11257">
            <v>1083.77</v>
          </cell>
          <cell r="F11257" t="str">
            <v>SEINFRA</v>
          </cell>
        </row>
        <row r="11258">
          <cell r="B11258" t="str">
            <v>C3364</v>
          </cell>
          <cell r="C11258" t="str">
            <v>PAINEL SEMI-REFLETIVO EM AÇO GALVANIZADO</v>
          </cell>
          <cell r="D11258" t="str">
            <v>M2</v>
          </cell>
          <cell r="E11258">
            <v>427.66</v>
          </cell>
          <cell r="F11258" t="str">
            <v>SEINFRA</v>
          </cell>
        </row>
        <row r="11259">
          <cell r="B11259" t="str">
            <v>C3294</v>
          </cell>
          <cell r="C11259" t="str">
            <v>PAINEL SEMI-REFLETIVO EM AÇO GALVANIZADO C/PELÍCULA ANTI-PICHANTE</v>
          </cell>
          <cell r="D11259" t="str">
            <v>M2</v>
          </cell>
          <cell r="E11259">
            <v>467.77</v>
          </cell>
          <cell r="F11259" t="str">
            <v>SEINFRA</v>
          </cell>
        </row>
        <row r="11260">
          <cell r="B11260" t="str">
            <v>C3365</v>
          </cell>
          <cell r="C11260" t="str">
            <v>PAINEL SEMI-REFLETIVO EM ALUMÍNIO</v>
          </cell>
          <cell r="D11260" t="str">
            <v>M2</v>
          </cell>
          <cell r="E11260">
            <v>639.11</v>
          </cell>
          <cell r="F11260" t="str">
            <v>SEINFRA</v>
          </cell>
        </row>
        <row r="11261">
          <cell r="B11261" t="str">
            <v>C3293</v>
          </cell>
          <cell r="C11261" t="str">
            <v>PAINEL SEMI-REFLETIVO EM ALUMÍNIO C/PELÍCULA ANTI-PICHANTE</v>
          </cell>
          <cell r="D11261" t="str">
            <v>M2</v>
          </cell>
          <cell r="E11261">
            <v>683.03</v>
          </cell>
          <cell r="F11261" t="str">
            <v>SEINFRA</v>
          </cell>
        </row>
        <row r="11262">
          <cell r="B11262" t="str">
            <v>C3366</v>
          </cell>
          <cell r="C11262" t="str">
            <v>PAINEL SEMI-REFLETIVO EM POLIÉSTER COM FIBRA DE VIDRO</v>
          </cell>
          <cell r="D11262" t="str">
            <v>M2</v>
          </cell>
          <cell r="E11262">
            <v>916.95</v>
          </cell>
          <cell r="F11262" t="str">
            <v>SEINFRA</v>
          </cell>
        </row>
        <row r="11263">
          <cell r="B11263" t="str">
            <v>C3295</v>
          </cell>
          <cell r="C11263" t="str">
            <v>PAINEL SEMI-REFLETIVO EM POLIÉSTER COM FIBRA DE VIDRO C/PELÍCULA ANTI-PICHANTE</v>
          </cell>
          <cell r="D11263" t="str">
            <v>M2</v>
          </cell>
          <cell r="E11263">
            <v>956.99</v>
          </cell>
          <cell r="F11263" t="str">
            <v>SEINFRA</v>
          </cell>
        </row>
        <row r="11264">
          <cell r="B11264">
            <v>0</v>
          </cell>
          <cell r="C11264">
            <v>0</v>
          </cell>
          <cell r="D11264">
            <v>0</v>
          </cell>
          <cell r="E11264">
            <v>0</v>
          </cell>
          <cell r="F11264" t="str">
            <v>SEINFRA</v>
          </cell>
        </row>
        <row r="11265">
          <cell r="B11265" t="str">
            <v>C3353</v>
          </cell>
          <cell r="C11265" t="str">
            <v>PLACA DE REGULAMENTAÇÃO/ADVERTÊNCIA REFLETIVA EM ACO GALVANIZADO</v>
          </cell>
          <cell r="D11265" t="str">
            <v>M2</v>
          </cell>
          <cell r="E11265">
            <v>660.17</v>
          </cell>
          <cell r="F11265" t="str">
            <v>SEINFRA</v>
          </cell>
        </row>
        <row r="11266">
          <cell r="B11266" t="str">
            <v>C3297</v>
          </cell>
          <cell r="C11266" t="str">
            <v>PLACA DE REGULAMENTAÇÃO/ADVERTÊNCIA REFLETIVA EM AÇO GALVANIZADO C/PELÍCULA ANTI-PICHANTE</v>
          </cell>
          <cell r="D11266" t="str">
            <v>M2</v>
          </cell>
          <cell r="E11266">
            <v>703.23</v>
          </cell>
          <cell r="F11266" t="str">
            <v>SEINFRA</v>
          </cell>
        </row>
        <row r="11267">
          <cell r="B11267">
            <v>0</v>
          </cell>
          <cell r="C11267">
            <v>0</v>
          </cell>
          <cell r="D11267">
            <v>0</v>
          </cell>
          <cell r="E11267">
            <v>0</v>
          </cell>
          <cell r="F11267" t="str">
            <v>SEINFRA</v>
          </cell>
        </row>
        <row r="11268">
          <cell r="B11268" t="str">
            <v>C3354</v>
          </cell>
          <cell r="C11268" t="str">
            <v>PLACA DE REGULAMENTAÇÃO/ADVERTÊNCIA REFLETIVA EM ALUMÍNIO</v>
          </cell>
          <cell r="D11268" t="str">
            <v>M2</v>
          </cell>
          <cell r="E11268">
            <v>744.8</v>
          </cell>
          <cell r="F11268" t="str">
            <v>SEINFRA</v>
          </cell>
        </row>
        <row r="11269">
          <cell r="B11269" t="str">
            <v>C3296</v>
          </cell>
          <cell r="C11269" t="str">
            <v>PLACA DE REGULAMENTAÇÃO/ADVERTÊNCIA REFLETIVA EM ALUMÍNIO C/PELÍCULA ANTI-PICHANTE</v>
          </cell>
          <cell r="D11269" t="str">
            <v>M2</v>
          </cell>
          <cell r="E11269">
            <v>844.3</v>
          </cell>
          <cell r="F11269" t="str">
            <v>SEINFRA</v>
          </cell>
        </row>
        <row r="11270">
          <cell r="B11270">
            <v>0</v>
          </cell>
          <cell r="C11270">
            <v>0</v>
          </cell>
          <cell r="D11270">
            <v>0</v>
          </cell>
          <cell r="E11270">
            <v>0</v>
          </cell>
          <cell r="F11270" t="str">
            <v>SEINFRA</v>
          </cell>
        </row>
        <row r="11271">
          <cell r="B11271" t="str">
            <v>C3355</v>
          </cell>
          <cell r="C11271" t="str">
            <v>PLACA DE REGULAMENTAÇÃO/ADVERTÊNCIA REFLETIVA EM POLIÉSTER COM FIBRA DE VIDRO</v>
          </cell>
          <cell r="D11271" t="str">
            <v>M2</v>
          </cell>
          <cell r="E11271">
            <v>1108.5</v>
          </cell>
          <cell r="F11271" t="str">
            <v>SEINFRA</v>
          </cell>
        </row>
        <row r="11272">
          <cell r="B11272">
            <v>0</v>
          </cell>
          <cell r="C11272">
            <v>0</v>
          </cell>
          <cell r="D11272">
            <v>0</v>
          </cell>
          <cell r="E11272">
            <v>0</v>
          </cell>
          <cell r="F11272" t="str">
            <v>SEINFRA</v>
          </cell>
        </row>
        <row r="11273">
          <cell r="B11273" t="str">
            <v>C3298</v>
          </cell>
          <cell r="C11273" t="str">
            <v>PLACA DE REGULAMENTAÇÃO/ADVERTÊNCIA REFLETIVA EM POLIÉSTER COM FIBRA DE VIDRO C/PELÍCULA ANTI-PICHANTE</v>
          </cell>
          <cell r="D11273" t="str">
            <v>M2</v>
          </cell>
          <cell r="E11273">
            <v>1148.5</v>
          </cell>
          <cell r="F11273" t="str">
            <v>SEINFRA</v>
          </cell>
        </row>
        <row r="11274">
          <cell r="B11274">
            <v>0</v>
          </cell>
          <cell r="C11274">
            <v>0</v>
          </cell>
          <cell r="D11274">
            <v>0</v>
          </cell>
          <cell r="E11274">
            <v>0</v>
          </cell>
          <cell r="F11274" t="str">
            <v>SEINFRA</v>
          </cell>
        </row>
        <row r="11275">
          <cell r="B11275" t="str">
            <v>C3367</v>
          </cell>
          <cell r="C11275" t="str">
            <v>PLACA DE SINALIZAÇÃO DE OBRA EM AÇO GALVANIZADO</v>
          </cell>
          <cell r="D11275" t="str">
            <v>M2</v>
          </cell>
          <cell r="E11275">
            <v>660.11</v>
          </cell>
          <cell r="F11275" t="str">
            <v>SEINFRA</v>
          </cell>
        </row>
        <row r="11276">
          <cell r="B11276" t="str">
            <v>C3299</v>
          </cell>
          <cell r="C11276" t="str">
            <v>PLACA DE SINALIZAÇÃO DE OBRA EM AÇO GALVANIZADO C/PELÍCULA ANTI-PICHANTE</v>
          </cell>
          <cell r="D11276" t="str">
            <v>M2</v>
          </cell>
          <cell r="E11276">
            <v>703.17</v>
          </cell>
          <cell r="F11276" t="str">
            <v>SEINFRA</v>
          </cell>
        </row>
        <row r="11277">
          <cell r="B11277" t="str">
            <v>C3368</v>
          </cell>
          <cell r="C11277" t="str">
            <v>PLACA DE SINALIZAÇÃO DE OBRA REFLETIVA EM ALUMÍNIO</v>
          </cell>
          <cell r="D11277" t="str">
            <v>M2</v>
          </cell>
          <cell r="E11277">
            <v>744.74</v>
          </cell>
          <cell r="F11277" t="str">
            <v>SEINFRA</v>
          </cell>
        </row>
        <row r="11278">
          <cell r="B11278" t="str">
            <v>C3300</v>
          </cell>
          <cell r="C11278" t="str">
            <v>PLACA DE SINALIZAÇÃO DE OBRA REFLETIVA EM ALUMÍNIO C/PELÍCULA ANTI-PICHANTE</v>
          </cell>
          <cell r="D11278" t="str">
            <v>M2</v>
          </cell>
          <cell r="E11278">
            <v>844.24</v>
          </cell>
          <cell r="F11278" t="str">
            <v>SEINFRA</v>
          </cell>
        </row>
        <row r="11279">
          <cell r="B11279">
            <v>0</v>
          </cell>
          <cell r="C11279">
            <v>0</v>
          </cell>
          <cell r="D11279">
            <v>0</v>
          </cell>
          <cell r="E11279">
            <v>0</v>
          </cell>
          <cell r="F11279" t="str">
            <v>SEINFRA</v>
          </cell>
        </row>
        <row r="11280">
          <cell r="B11280" t="str">
            <v>C3369</v>
          </cell>
          <cell r="C11280" t="str">
            <v>PLACA DE SINALIZAÇÃO DE OBRA REFLETIVA EM POLIÉSTER C/ FIBRA DE VIDRO</v>
          </cell>
          <cell r="D11280" t="str">
            <v>M2</v>
          </cell>
          <cell r="E11280">
            <v>1108.44</v>
          </cell>
          <cell r="F11280" t="str">
            <v>SEINFRA</v>
          </cell>
        </row>
        <row r="11281">
          <cell r="B11281" t="str">
            <v>C3301</v>
          </cell>
          <cell r="C11281" t="str">
            <v>PLACA DE SINALIZAÇÃO DE OBRA REFLETIVA EM POLIÉSTER C/FIBRA DE VIDRO C/PELÍCULA ANTI-PICHANTE</v>
          </cell>
          <cell r="D11281" t="str">
            <v>M2</v>
          </cell>
          <cell r="E11281">
            <v>1148.44</v>
          </cell>
          <cell r="F11281" t="str">
            <v>SEINFRA</v>
          </cell>
        </row>
        <row r="11282">
          <cell r="B11282">
            <v>0</v>
          </cell>
          <cell r="C11282">
            <v>0</v>
          </cell>
          <cell r="D11282">
            <v>0</v>
          </cell>
          <cell r="E11282">
            <v>0</v>
          </cell>
          <cell r="F11282" t="str">
            <v>SEINFRA</v>
          </cell>
        </row>
        <row r="11283">
          <cell r="B11283" t="str">
            <v>C4550</v>
          </cell>
          <cell r="C11283" t="str">
            <v>PLACA DE SINALIZAÇÃO REFLETIVA COM REAPROVEITAMENTO DE CHAPA DE AÇO</v>
          </cell>
          <cell r="D11283" t="str">
            <v>M2</v>
          </cell>
          <cell r="E11283">
            <v>275.44</v>
          </cell>
          <cell r="F11283" t="str">
            <v>SEINFRA</v>
          </cell>
        </row>
        <row r="11284">
          <cell r="B11284" t="str">
            <v>C4551</v>
          </cell>
          <cell r="C11284" t="str">
            <v>PLACA DE SINALIZAÇÃO SEMI-REFLETIVA COM REAPROVEITAMENTO DE CHAPA DE AÇO</v>
          </cell>
          <cell r="D11284" t="str">
            <v>M2</v>
          </cell>
          <cell r="E11284">
            <v>241.32</v>
          </cell>
          <cell r="F11284" t="str">
            <v>SEINFRA</v>
          </cell>
        </row>
        <row r="11285">
          <cell r="B11285">
            <v>0</v>
          </cell>
          <cell r="C11285">
            <v>0</v>
          </cell>
          <cell r="D11285">
            <v>0</v>
          </cell>
          <cell r="E11285">
            <v>0</v>
          </cell>
          <cell r="F11285" t="str">
            <v>SEINFRA</v>
          </cell>
        </row>
        <row r="11286">
          <cell r="B11286" t="str">
            <v>C3629</v>
          </cell>
          <cell r="C11286" t="str">
            <v>PLACA EM CHAPA GALVANIZADA C/ESTRUTURA INTERNA EM METALON PINTADA, IMPRESSÃO EM VINIL 02 FACES, ABRAÇADEIRAS</v>
          </cell>
          <cell r="D11286" t="str">
            <v>M2</v>
          </cell>
          <cell r="E11286">
            <v>635.87</v>
          </cell>
          <cell r="F11286" t="str">
            <v>SEINFRA</v>
          </cell>
        </row>
        <row r="11287">
          <cell r="B11287">
            <v>0</v>
          </cell>
          <cell r="C11287">
            <v>0</v>
          </cell>
          <cell r="D11287">
            <v>0</v>
          </cell>
          <cell r="E11287">
            <v>0</v>
          </cell>
          <cell r="F11287" t="str">
            <v>SEINFRA</v>
          </cell>
        </row>
        <row r="11288">
          <cell r="B11288" t="str">
            <v>C3356</v>
          </cell>
          <cell r="C11288" t="str">
            <v>PLACA INDICATIVA/EDUCATIVA/SERVIÇOS REFLETIVA EM AÇO GALVANIZADO</v>
          </cell>
          <cell r="D11288" t="str">
            <v>M2</v>
          </cell>
          <cell r="E11288">
            <v>748.06</v>
          </cell>
          <cell r="F11288" t="str">
            <v>SEINFRA</v>
          </cell>
        </row>
        <row r="11289">
          <cell r="B11289" t="str">
            <v>C3303</v>
          </cell>
          <cell r="C11289" t="str">
            <v>PLACA INDICATIVA/EDUCATIVA/SERVIÇOS REFLETIVA EM AÇO GALVANIZADO C/PELÍCULA ANTI-PICHANTE</v>
          </cell>
          <cell r="D11289" t="str">
            <v>M2</v>
          </cell>
          <cell r="E11289">
            <v>791.12</v>
          </cell>
          <cell r="F11289" t="str">
            <v>SEINFRA</v>
          </cell>
        </row>
        <row r="11290">
          <cell r="B11290">
            <v>0</v>
          </cell>
          <cell r="C11290">
            <v>0</v>
          </cell>
          <cell r="D11290">
            <v>0</v>
          </cell>
          <cell r="E11290">
            <v>0</v>
          </cell>
          <cell r="F11290" t="str">
            <v>SEINFRA</v>
          </cell>
        </row>
        <row r="11291">
          <cell r="B11291" t="str">
            <v>C3357</v>
          </cell>
          <cell r="C11291" t="str">
            <v>PLACA INDICATIVA/EDUCATIVA/SERVIÇOS REFLETIVA EM ALUMÍNIO</v>
          </cell>
          <cell r="D11291" t="str">
            <v>M2</v>
          </cell>
          <cell r="E11291">
            <v>832.69</v>
          </cell>
          <cell r="F11291" t="str">
            <v>SEINFRA</v>
          </cell>
        </row>
        <row r="11292">
          <cell r="B11292" t="str">
            <v>C3302</v>
          </cell>
          <cell r="C11292" t="str">
            <v>PLACA INDICATIVA/EDUCATIVA/SERVIÇOS REFLETIVA EM ALUMÍNIO C/PELÍCULA ANTI-PICHANTE</v>
          </cell>
          <cell r="D11292" t="str">
            <v>M2</v>
          </cell>
          <cell r="E11292">
            <v>932.19</v>
          </cell>
          <cell r="F11292" t="str">
            <v>SEINFRA</v>
          </cell>
        </row>
        <row r="11293">
          <cell r="B11293">
            <v>0</v>
          </cell>
          <cell r="C11293">
            <v>0</v>
          </cell>
          <cell r="D11293">
            <v>0</v>
          </cell>
          <cell r="E11293">
            <v>0</v>
          </cell>
          <cell r="F11293" t="str">
            <v>SEINFRA</v>
          </cell>
        </row>
        <row r="11294">
          <cell r="B11294" t="str">
            <v>C3358</v>
          </cell>
          <cell r="C11294" t="str">
            <v>PLACA INDICATIVA/EDUCATIVA/SERVIÇOS REFLETIVA EM POLIÉSTER COM FIBRA DE VIDRO</v>
          </cell>
          <cell r="D11294" t="str">
            <v>M2</v>
          </cell>
          <cell r="E11294">
            <v>1196.3900000000001</v>
          </cell>
          <cell r="F11294" t="str">
            <v>SEINFRA</v>
          </cell>
        </row>
        <row r="11295">
          <cell r="B11295">
            <v>0</v>
          </cell>
          <cell r="C11295">
            <v>0</v>
          </cell>
          <cell r="D11295">
            <v>0</v>
          </cell>
          <cell r="E11295">
            <v>0</v>
          </cell>
          <cell r="F11295" t="str">
            <v>SEINFRA</v>
          </cell>
        </row>
        <row r="11296">
          <cell r="B11296" t="str">
            <v>C3304</v>
          </cell>
          <cell r="C11296" t="str">
            <v>PLACA INDICATIVA/EDUCATIVA/SERVIÇOS REFLETIVA EM POLIÉSTER COM FIBRA DE VIDRO C/PELÍCULA ANTI-PICHANTE</v>
          </cell>
          <cell r="D11296" t="str">
            <v>M2</v>
          </cell>
          <cell r="E11296">
            <v>1236.3900000000001</v>
          </cell>
          <cell r="F11296" t="str">
            <v>SEINFRA</v>
          </cell>
        </row>
        <row r="11297">
          <cell r="B11297">
            <v>0</v>
          </cell>
          <cell r="C11297">
            <v>0</v>
          </cell>
          <cell r="D11297">
            <v>0</v>
          </cell>
          <cell r="E11297">
            <v>0</v>
          </cell>
          <cell r="F11297" t="str">
            <v>SEINFRA</v>
          </cell>
        </row>
        <row r="11298">
          <cell r="B11298" t="str">
            <v>C3359</v>
          </cell>
          <cell r="C11298" t="str">
            <v>PLACA INDICATIVA/EDUCATIVA/SERVIÇOS SEMI-REFLETIVA EM AÇO GALVANIZADO</v>
          </cell>
          <cell r="D11298" t="str">
            <v>M2</v>
          </cell>
          <cell r="E11298">
            <v>580.28</v>
          </cell>
          <cell r="F11298" t="str">
            <v>SEINFRA</v>
          </cell>
        </row>
        <row r="11299">
          <cell r="B11299" t="str">
            <v>C3307</v>
          </cell>
          <cell r="C11299" t="str">
            <v>PLACA INDICATIVA/EDUCATIVA/SERVIÇOS SEMI-REFLETIVA EM AÇO GALVANIZADO C/PELÍCULA ANTI-PICHANTE</v>
          </cell>
          <cell r="D11299" t="str">
            <v>M2</v>
          </cell>
          <cell r="E11299">
            <v>620.39</v>
          </cell>
          <cell r="F11299" t="str">
            <v>SEINFRA</v>
          </cell>
        </row>
        <row r="11300">
          <cell r="B11300">
            <v>0</v>
          </cell>
          <cell r="C11300">
            <v>0</v>
          </cell>
          <cell r="D11300">
            <v>0</v>
          </cell>
          <cell r="E11300">
            <v>0</v>
          </cell>
          <cell r="F11300" t="str">
            <v>SEINFRA</v>
          </cell>
        </row>
        <row r="11301">
          <cell r="B11301" t="str">
            <v>C3360</v>
          </cell>
          <cell r="C11301" t="str">
            <v>PLACA INDICATIVA/EDUCATIVA/SERVIÇOS SEMI-REFLETIVA EM ALUMÍNIO</v>
          </cell>
          <cell r="D11301" t="str">
            <v>M2</v>
          </cell>
          <cell r="E11301">
            <v>791.73</v>
          </cell>
          <cell r="F11301" t="str">
            <v>SEINFRA</v>
          </cell>
        </row>
        <row r="11302">
          <cell r="B11302" t="str">
            <v>C3306</v>
          </cell>
          <cell r="C11302" t="str">
            <v>PLACA INDICATIVA/EDUCATIVA/SERVIÇOS SEMI-REFLETIVA EM ALUMÍNIO C/PELÍCULA ANTI-PICHANTE</v>
          </cell>
          <cell r="D11302" t="str">
            <v>M2</v>
          </cell>
          <cell r="E11302">
            <v>835.65</v>
          </cell>
          <cell r="F11302" t="str">
            <v>SEINFRA</v>
          </cell>
        </row>
        <row r="11303">
          <cell r="B11303">
            <v>0</v>
          </cell>
          <cell r="C11303">
            <v>0</v>
          </cell>
          <cell r="D11303">
            <v>0</v>
          </cell>
          <cell r="E11303">
            <v>0</v>
          </cell>
          <cell r="F11303" t="str">
            <v>SEINFRA</v>
          </cell>
        </row>
        <row r="11304">
          <cell r="B11304" t="str">
            <v>C3361</v>
          </cell>
          <cell r="C11304" t="str">
            <v>PLACA INDICATIVA/EDUCATIVA/SERVIÇOS SEMI-REFLETIVA EM POLIÉSTER C/ FIBRA DE VIDRO</v>
          </cell>
          <cell r="D11304" t="str">
            <v>M2</v>
          </cell>
          <cell r="E11304">
            <v>1069.57</v>
          </cell>
          <cell r="F11304" t="str">
            <v>SEINFRA</v>
          </cell>
        </row>
        <row r="11305">
          <cell r="B11305">
            <v>0</v>
          </cell>
          <cell r="C11305">
            <v>0</v>
          </cell>
          <cell r="D11305">
            <v>0</v>
          </cell>
          <cell r="E11305">
            <v>0</v>
          </cell>
          <cell r="F11305" t="str">
            <v>SEINFRA</v>
          </cell>
        </row>
        <row r="11306">
          <cell r="B11306" t="str">
            <v>C3305</v>
          </cell>
          <cell r="C11306" t="str">
            <v>PLACA INDICATIVA/EDUCATIVA/SERVIÇOS SEMI-REFLETIVA EM POLIÉSTER C/FIBRA DE VIDRO C/PELÍCULA ANTI-PICHANTE</v>
          </cell>
          <cell r="D11306" t="str">
            <v>M2</v>
          </cell>
          <cell r="E11306">
            <v>1109.6099999999999</v>
          </cell>
          <cell r="F11306" t="str">
            <v>SEINFRA</v>
          </cell>
        </row>
        <row r="11307">
          <cell r="B11307">
            <v>0</v>
          </cell>
          <cell r="C11307">
            <v>0</v>
          </cell>
          <cell r="D11307">
            <v>0</v>
          </cell>
          <cell r="E11307">
            <v>0</v>
          </cell>
          <cell r="F11307" t="str">
            <v>SEINFRA</v>
          </cell>
        </row>
        <row r="11308">
          <cell r="B11308" t="str">
            <v>PÓRTICOS E SEMI-PÓRTICOS METÁLICOS</v>
          </cell>
          <cell r="C11308">
            <v>0</v>
          </cell>
          <cell r="D11308">
            <v>0</v>
          </cell>
          <cell r="E11308">
            <v>174864.94</v>
          </cell>
          <cell r="F11308" t="str">
            <v>SEINFRA</v>
          </cell>
        </row>
        <row r="11309">
          <cell r="B11309" t="str">
            <v>C5002</v>
          </cell>
          <cell r="C11309" t="str">
            <v>PÓRTICO METÁLICO C/ VÃO DE 12,50M, VENTO 35M/S ÁREA DE EXPOSIÇÃO ATÉ 18,75M2 (SEM PLACA/PAINEL) - FORNECIMENTO E MONTAGEM</v>
          </cell>
          <cell r="D11309" t="str">
            <v>UN</v>
          </cell>
          <cell r="E11309">
            <v>41738.49</v>
          </cell>
          <cell r="F11309" t="str">
            <v>SEINFRA</v>
          </cell>
        </row>
        <row r="11310">
          <cell r="B11310">
            <v>0</v>
          </cell>
          <cell r="C11310">
            <v>0</v>
          </cell>
          <cell r="D11310">
            <v>0</v>
          </cell>
          <cell r="E11310">
            <v>0</v>
          </cell>
          <cell r="F11310" t="str">
            <v>SEINFRA</v>
          </cell>
        </row>
        <row r="11311">
          <cell r="B11311" t="str">
            <v>C5003</v>
          </cell>
          <cell r="C11311" t="str">
            <v>PÓRTICO METÁLICO C/ VÃO DE 24,80M, VENTO 35M/S ÁREA DE EXPOSIÇÃO ATÉ 37,20M2 (SEM PLACA/PAINEL) - FORNECIMENTO E MONTAGEM</v>
          </cell>
          <cell r="D11311" t="str">
            <v>UN</v>
          </cell>
          <cell r="E11311">
            <v>58681.23</v>
          </cell>
          <cell r="F11311" t="str">
            <v>SEINFRA</v>
          </cell>
        </row>
        <row r="11312">
          <cell r="B11312">
            <v>0</v>
          </cell>
          <cell r="C11312">
            <v>0</v>
          </cell>
          <cell r="D11312">
            <v>0</v>
          </cell>
          <cell r="E11312">
            <v>0</v>
          </cell>
          <cell r="F11312" t="str">
            <v>SEINFRA</v>
          </cell>
        </row>
        <row r="11313">
          <cell r="B11313" t="str">
            <v>C5004</v>
          </cell>
          <cell r="C11313" t="str">
            <v>SEMI-PÓRTICO METÁLICO SIMPLES C/ VÃO DE 2,70M, VENTO 35M/S ÁREA DE EXPOSIÇÃO ATÉ 4,05M2 (SEM PLACA/PAINEL) - FORNECIMENTO E MONTAGEM</v>
          </cell>
          <cell r="D11313" t="str">
            <v>UN</v>
          </cell>
          <cell r="E11313">
            <v>16735.009999999998</v>
          </cell>
          <cell r="F11313" t="str">
            <v>SEINFRA</v>
          </cell>
        </row>
        <row r="11314">
          <cell r="B11314">
            <v>0</v>
          </cell>
          <cell r="C11314">
            <v>0</v>
          </cell>
          <cell r="D11314">
            <v>0</v>
          </cell>
          <cell r="E11314">
            <v>0</v>
          </cell>
          <cell r="F11314" t="str">
            <v>SEINFRA</v>
          </cell>
        </row>
        <row r="11315">
          <cell r="B11315" t="str">
            <v>C5005</v>
          </cell>
          <cell r="C11315" t="str">
            <v>SEMI-PÓRTICO METÁLICO SIMPLES C/ VÃO DE 7,20M, VENTO 35M/S ÁREA DE EXPOSIÇÃO ATÉ 10,65M2 (SEM PLACA/PAINEL) - FORNECIMENTO E MONTAGEM</v>
          </cell>
          <cell r="D11315" t="str">
            <v>UN</v>
          </cell>
          <cell r="E11315">
            <v>22184.43</v>
          </cell>
          <cell r="F11315" t="str">
            <v>SEINFRA</v>
          </cell>
        </row>
        <row r="11316">
          <cell r="B11316">
            <v>0</v>
          </cell>
          <cell r="C11316">
            <v>0</v>
          </cell>
          <cell r="D11316">
            <v>0</v>
          </cell>
          <cell r="E11316">
            <v>0</v>
          </cell>
          <cell r="F11316" t="str">
            <v>SEINFRA</v>
          </cell>
        </row>
        <row r="11317">
          <cell r="B11317" t="str">
            <v>C5006</v>
          </cell>
          <cell r="C11317" t="str">
            <v>SEMI-PÓRTICO METÁLICO DUPLO C/ VÃO DE 2 X 7,20M, VENTO 35M/S ÁREA DE EXPOSIÇÃO ATÉ 2 X 10,80M2 (SEM PLACA/PAINEL) - FORNECIMENTO E MONTAGEM</v>
          </cell>
          <cell r="D11317" t="str">
            <v>UN</v>
          </cell>
          <cell r="E11317">
            <v>35525.78</v>
          </cell>
          <cell r="F11317" t="str">
            <v>SEINFRA</v>
          </cell>
        </row>
        <row r="11318">
          <cell r="B11318">
            <v>0</v>
          </cell>
          <cell r="C11318">
            <v>0</v>
          </cell>
          <cell r="D11318">
            <v>0</v>
          </cell>
          <cell r="E11318">
            <v>0</v>
          </cell>
          <cell r="F11318" t="str">
            <v>SEINFRA</v>
          </cell>
        </row>
        <row r="11319">
          <cell r="B11319" t="str">
            <v>URBANIZAÇÃO/PAISAGISMO</v>
          </cell>
          <cell r="C11319">
            <v>0</v>
          </cell>
          <cell r="D11319">
            <v>0</v>
          </cell>
          <cell r="E11319">
            <v>134711.07999999999</v>
          </cell>
          <cell r="F11319" t="str">
            <v>SEINFRA</v>
          </cell>
        </row>
        <row r="11320">
          <cell r="B11320" t="str">
            <v>URBANIZAÇÃO</v>
          </cell>
          <cell r="C11320">
            <v>0</v>
          </cell>
          <cell r="D11320">
            <v>0</v>
          </cell>
          <cell r="E11320">
            <v>80448.38</v>
          </cell>
          <cell r="F11320" t="str">
            <v>SEINFRA</v>
          </cell>
        </row>
        <row r="11321">
          <cell r="B11321" t="str">
            <v>C0004</v>
          </cell>
          <cell r="C11321" t="str">
            <v>ABRIGO PRÉ-MOLDADO EM CONCRETO (PARADA DE ÔNIBUS)</v>
          </cell>
          <cell r="D11321" t="str">
            <v>UN</v>
          </cell>
          <cell r="E11321">
            <v>4685</v>
          </cell>
          <cell r="F11321" t="str">
            <v>SEINFRA</v>
          </cell>
        </row>
        <row r="11322">
          <cell r="B11322" t="str">
            <v>C4715</v>
          </cell>
          <cell r="C11322" t="str">
            <v>ABRIGO PRÉ-MOLDADO P/ PARADA DE ÔNIBUS, C=4,00M, L=1,50M (5,7 T) S/ TRANSPORTE</v>
          </cell>
          <cell r="D11322" t="str">
            <v>UN</v>
          </cell>
          <cell r="E11322">
            <v>7416.35</v>
          </cell>
          <cell r="F11322" t="str">
            <v>SEINFRA</v>
          </cell>
        </row>
        <row r="11323">
          <cell r="B11323">
            <v>0</v>
          </cell>
          <cell r="C11323">
            <v>0</v>
          </cell>
          <cell r="D11323">
            <v>0</v>
          </cell>
          <cell r="E11323">
            <v>0</v>
          </cell>
          <cell r="F11323" t="str">
            <v>SEINFRA</v>
          </cell>
        </row>
        <row r="11324">
          <cell r="B11324" t="str">
            <v>C0114</v>
          </cell>
          <cell r="C11324" t="str">
            <v>AREIA FINA E PIÇARRA 1:1</v>
          </cell>
          <cell r="D11324" t="str">
            <v>M3</v>
          </cell>
          <cell r="E11324">
            <v>97.08</v>
          </cell>
          <cell r="F11324" t="str">
            <v>SEINFRA</v>
          </cell>
        </row>
        <row r="11325">
          <cell r="B11325" t="str">
            <v>C3641</v>
          </cell>
          <cell r="C11325" t="str">
            <v>BALANÇO ANDORINHA C/02 CADEIRAS, CONFECÇÃO EM TUBO VAPOR E PINTURA ESMALTE SINTÉTICO</v>
          </cell>
          <cell r="D11325" t="str">
            <v>UN</v>
          </cell>
          <cell r="E11325">
            <v>497.01</v>
          </cell>
          <cell r="F11325" t="str">
            <v>SEINFRA</v>
          </cell>
        </row>
        <row r="11326">
          <cell r="B11326">
            <v>0</v>
          </cell>
          <cell r="C11326">
            <v>0</v>
          </cell>
          <cell r="D11326">
            <v>0</v>
          </cell>
          <cell r="E11326">
            <v>0</v>
          </cell>
          <cell r="F11326" t="str">
            <v>SEINFRA</v>
          </cell>
        </row>
        <row r="11327">
          <cell r="B11327" t="str">
            <v>C0352</v>
          </cell>
          <cell r="C11327" t="str">
            <v>BALANÇO ANDORINHA C/03 CADEIRAS, CONFECÇÃO EM TUBO VAPOR E PINTURA ESMALTE SINTÉTICO</v>
          </cell>
          <cell r="D11327" t="str">
            <v>UN</v>
          </cell>
          <cell r="E11327">
            <v>644.58000000000004</v>
          </cell>
          <cell r="F11327" t="str">
            <v>SEINFRA</v>
          </cell>
        </row>
        <row r="11328">
          <cell r="B11328">
            <v>0</v>
          </cell>
          <cell r="C11328">
            <v>0</v>
          </cell>
          <cell r="D11328">
            <v>0</v>
          </cell>
          <cell r="E11328">
            <v>0</v>
          </cell>
          <cell r="F11328" t="str">
            <v>SEINFRA</v>
          </cell>
        </row>
        <row r="11329">
          <cell r="B11329" t="str">
            <v>C3611</v>
          </cell>
          <cell r="C11329" t="str">
            <v>BANCO DE MADEIRA C/ASSENTO FIXADO EM CONCRETO E ENCOSTO FIXADO EM TUBO DE AÇO GALVANIZADO 3" (MÓDULO DE 2,60m)</v>
          </cell>
          <cell r="D11329" t="str">
            <v>UN</v>
          </cell>
          <cell r="E11329">
            <v>846.31</v>
          </cell>
          <cell r="F11329" t="str">
            <v>SEINFRA</v>
          </cell>
        </row>
        <row r="11330">
          <cell r="B11330">
            <v>0</v>
          </cell>
          <cell r="C11330">
            <v>0</v>
          </cell>
          <cell r="D11330">
            <v>0</v>
          </cell>
          <cell r="E11330">
            <v>0</v>
          </cell>
          <cell r="F11330" t="str">
            <v>SEINFRA</v>
          </cell>
        </row>
        <row r="11331">
          <cell r="B11331" t="str">
            <v>C0360</v>
          </cell>
          <cell r="C11331" t="str">
            <v>BANCO DE MADEIRA C/ESTRUTURA DE FERRO - L= 3.00m</v>
          </cell>
          <cell r="D11331" t="str">
            <v>UN</v>
          </cell>
          <cell r="E11331">
            <v>840</v>
          </cell>
          <cell r="F11331" t="str">
            <v>SEINFRA</v>
          </cell>
        </row>
        <row r="11332">
          <cell r="B11332" t="str">
            <v>C0361</v>
          </cell>
          <cell r="C11332" t="str">
            <v>BANCO EM ALVENARIA, TAMPO EM CONCRETO, C/ENCOSTO H=80cm (PINTADO)</v>
          </cell>
          <cell r="D11332" t="str">
            <v>M</v>
          </cell>
          <cell r="E11332">
            <v>142.76</v>
          </cell>
          <cell r="F11332" t="str">
            <v>SEINFRA</v>
          </cell>
        </row>
        <row r="11333">
          <cell r="B11333" t="str">
            <v>C3439</v>
          </cell>
          <cell r="C11333" t="str">
            <v>BANCO EM "U" S/ ENCOSTO E C/ TIJOLO APARENTE</v>
          </cell>
          <cell r="D11333" t="str">
            <v>M</v>
          </cell>
          <cell r="E11333">
            <v>236.17</v>
          </cell>
          <cell r="F11333" t="str">
            <v>SEINFRA</v>
          </cell>
        </row>
        <row r="11334">
          <cell r="B11334" t="str">
            <v>C3440</v>
          </cell>
          <cell r="C11334" t="str">
            <v>BANCO EM "U" S/ ENCOSTO PADRÃO</v>
          </cell>
          <cell r="D11334" t="str">
            <v>M</v>
          </cell>
          <cell r="E11334">
            <v>244.81</v>
          </cell>
          <cell r="F11334" t="str">
            <v>SEINFRA</v>
          </cell>
        </row>
        <row r="11335">
          <cell r="B11335" t="str">
            <v>C0462</v>
          </cell>
          <cell r="C11335" t="str">
            <v>BORBOLETA C/ CONTADOR DE ACESSO</v>
          </cell>
          <cell r="D11335" t="str">
            <v>UN</v>
          </cell>
          <cell r="E11335">
            <v>2080.37</v>
          </cell>
          <cell r="F11335" t="str">
            <v>SEINFRA</v>
          </cell>
        </row>
        <row r="11336">
          <cell r="B11336" t="str">
            <v>C0926</v>
          </cell>
          <cell r="C11336" t="str">
            <v>CARROSSEL DE RODA</v>
          </cell>
          <cell r="D11336" t="str">
            <v>UN</v>
          </cell>
          <cell r="E11336">
            <v>821</v>
          </cell>
          <cell r="F11336" t="str">
            <v>SEINFRA</v>
          </cell>
        </row>
        <row r="11337">
          <cell r="B11337" t="str">
            <v>C3642</v>
          </cell>
          <cell r="C11337" t="str">
            <v>CARROSSEL ESPECIAL C/ 04 CADEIRAS, CONFECÇÃO EM TUBO VAPOR E PINTURA ESMALTE SINTÉTICO</v>
          </cell>
          <cell r="D11337" t="str">
            <v>UN</v>
          </cell>
          <cell r="E11337">
            <v>693.09</v>
          </cell>
          <cell r="F11337" t="str">
            <v>SEINFRA</v>
          </cell>
        </row>
        <row r="11338">
          <cell r="B11338">
            <v>0</v>
          </cell>
          <cell r="C11338">
            <v>0</v>
          </cell>
          <cell r="D11338">
            <v>0</v>
          </cell>
          <cell r="E11338">
            <v>0</v>
          </cell>
          <cell r="F11338" t="str">
            <v>SEINFRA</v>
          </cell>
        </row>
        <row r="11339">
          <cell r="B11339" t="str">
            <v>C3643</v>
          </cell>
          <cell r="C11339" t="str">
            <v>CARROSSEL TIPO OLA, CONFECÇÃO EM TUBO VAPOR E PINTURA ESMALTE SINTÉTICO</v>
          </cell>
          <cell r="D11339" t="str">
            <v>UN</v>
          </cell>
          <cell r="E11339">
            <v>876.83</v>
          </cell>
          <cell r="F11339" t="str">
            <v>SEINFRA</v>
          </cell>
        </row>
        <row r="11340">
          <cell r="B11340">
            <v>0</v>
          </cell>
          <cell r="C11340">
            <v>0</v>
          </cell>
          <cell r="D11340">
            <v>0</v>
          </cell>
          <cell r="E11340">
            <v>0</v>
          </cell>
          <cell r="F11340" t="str">
            <v>SEINFRA</v>
          </cell>
        </row>
        <row r="11341">
          <cell r="B11341" t="str">
            <v>C0864</v>
          </cell>
          <cell r="C11341" t="str">
            <v>CONJUNTO DE MASTRO P/ TRÊS BANDEIRAS E PEDESTAL</v>
          </cell>
          <cell r="D11341" t="str">
            <v>UN</v>
          </cell>
          <cell r="E11341">
            <v>2315.21</v>
          </cell>
          <cell r="F11341" t="str">
            <v>SEINFRA</v>
          </cell>
        </row>
        <row r="11342">
          <cell r="B11342" t="str">
            <v>C0865</v>
          </cell>
          <cell r="C11342" t="str">
            <v>CONJUNTO DE TABELAS P/ BASQUETE</v>
          </cell>
          <cell r="D11342" t="str">
            <v>CJ</v>
          </cell>
          <cell r="E11342">
            <v>406.97</v>
          </cell>
          <cell r="F11342" t="str">
            <v>SEINFRA</v>
          </cell>
        </row>
        <row r="11343">
          <cell r="B11343" t="str">
            <v>C0925</v>
          </cell>
          <cell r="C11343" t="str">
            <v>CORRIMÃO EM TUBO GALVANIZADO DE 2"</v>
          </cell>
          <cell r="D11343" t="str">
            <v>M</v>
          </cell>
          <cell r="E11343">
            <v>67.47</v>
          </cell>
          <cell r="F11343" t="str">
            <v>SEINFRA</v>
          </cell>
        </row>
        <row r="11344">
          <cell r="B11344" t="str">
            <v>C3644</v>
          </cell>
          <cell r="C11344" t="str">
            <v>EQUIPAMENTO GINASIUM, CONFECÇÃO EM TUBO VAPOR E PINTURA ESMALTE SINTÉTICO</v>
          </cell>
          <cell r="D11344" t="str">
            <v>UN</v>
          </cell>
          <cell r="E11344">
            <v>860.91</v>
          </cell>
          <cell r="F11344" t="str">
            <v>SEINFRA</v>
          </cell>
        </row>
        <row r="11345">
          <cell r="B11345">
            <v>0</v>
          </cell>
          <cell r="C11345">
            <v>0</v>
          </cell>
          <cell r="D11345">
            <v>0</v>
          </cell>
          <cell r="E11345">
            <v>0</v>
          </cell>
          <cell r="F11345" t="str">
            <v>SEINFRA</v>
          </cell>
        </row>
        <row r="11346">
          <cell r="B11346" t="str">
            <v>C2995</v>
          </cell>
          <cell r="C11346" t="str">
            <v>ESCADA HORIZONTAL E VERTICAL, CONFECÇÃO  EM TUBO VAPOR E PINTURA ESMALTE SINTÉTICO</v>
          </cell>
          <cell r="D11346" t="str">
            <v>UN</v>
          </cell>
          <cell r="E11346">
            <v>497.01</v>
          </cell>
          <cell r="F11346" t="str">
            <v>SEINFRA</v>
          </cell>
        </row>
        <row r="11347">
          <cell r="B11347">
            <v>0</v>
          </cell>
          <cell r="C11347">
            <v>0</v>
          </cell>
          <cell r="D11347">
            <v>0</v>
          </cell>
          <cell r="E11347">
            <v>0</v>
          </cell>
          <cell r="F11347" t="str">
            <v>SEINFRA</v>
          </cell>
        </row>
        <row r="11348">
          <cell r="B11348" t="str">
            <v>C2997</v>
          </cell>
          <cell r="C11348" t="str">
            <v>ESCORREGADOR GRANDE, CONFECÇÃO EM TUBO VAPOR E PINTURA ESMALTE SINTÉTICO</v>
          </cell>
          <cell r="D11348" t="str">
            <v>UN</v>
          </cell>
          <cell r="E11348">
            <v>691.08</v>
          </cell>
          <cell r="F11348" t="str">
            <v>SEINFRA</v>
          </cell>
        </row>
        <row r="11349">
          <cell r="B11349">
            <v>0</v>
          </cell>
          <cell r="C11349">
            <v>0</v>
          </cell>
          <cell r="D11349">
            <v>0</v>
          </cell>
          <cell r="E11349">
            <v>0</v>
          </cell>
          <cell r="F11349" t="str">
            <v>SEINFRA</v>
          </cell>
        </row>
        <row r="11350">
          <cell r="B11350" t="str">
            <v>C3645</v>
          </cell>
          <cell r="C11350" t="str">
            <v>ESCORREGADOR PEQUENO, CONFECÇÃO EM TUBO VAPOR E PINTURA ESMALTE SINTÉTICO</v>
          </cell>
          <cell r="D11350" t="str">
            <v>UN</v>
          </cell>
          <cell r="E11350">
            <v>575.58000000000004</v>
          </cell>
          <cell r="F11350" t="str">
            <v>SEINFRA</v>
          </cell>
        </row>
        <row r="11351">
          <cell r="B11351">
            <v>0</v>
          </cell>
          <cell r="C11351">
            <v>0</v>
          </cell>
          <cell r="D11351">
            <v>0</v>
          </cell>
          <cell r="E11351">
            <v>0</v>
          </cell>
          <cell r="F11351" t="str">
            <v>SEINFRA</v>
          </cell>
        </row>
        <row r="11352">
          <cell r="B11352" t="str">
            <v>C1347</v>
          </cell>
          <cell r="C11352" t="str">
            <v>ESTRUTURA METÁLICA C/ TABELAS DE BASQUETE</v>
          </cell>
          <cell r="D11352" t="str">
            <v>CJ</v>
          </cell>
          <cell r="E11352">
            <v>2144.85</v>
          </cell>
          <cell r="F11352" t="str">
            <v>SEINFRA</v>
          </cell>
        </row>
        <row r="11353">
          <cell r="B11353" t="str">
            <v>C1348</v>
          </cell>
          <cell r="C11353" t="str">
            <v>ESTRUTURA METÁLICA DE TRAVES DE FUTEBOL DE CAMPO OFICIAL</v>
          </cell>
          <cell r="D11353" t="str">
            <v>CJ</v>
          </cell>
          <cell r="E11353">
            <v>2177.7199999999998</v>
          </cell>
          <cell r="F11353" t="str">
            <v>SEINFRA</v>
          </cell>
        </row>
        <row r="11354">
          <cell r="B11354" t="str">
            <v>C1349</v>
          </cell>
          <cell r="C11354" t="str">
            <v>ESTRUTURA METÁLICA DE TRAVES DE FUTSAL</v>
          </cell>
          <cell r="D11354" t="str">
            <v>CJ</v>
          </cell>
          <cell r="E11354">
            <v>882.35</v>
          </cell>
          <cell r="F11354" t="str">
            <v>SEINFRA</v>
          </cell>
        </row>
        <row r="11355">
          <cell r="B11355" t="str">
            <v>C1350</v>
          </cell>
          <cell r="C11355" t="str">
            <v>ESTRUTURA METÁLICA EM RODÍZIOS, C/ TABELAS DE BASQUETE</v>
          </cell>
          <cell r="D11355" t="str">
            <v>CJ</v>
          </cell>
          <cell r="E11355">
            <v>4481.0200000000004</v>
          </cell>
          <cell r="F11355" t="str">
            <v>SEINFRA</v>
          </cell>
        </row>
        <row r="11356">
          <cell r="B11356" t="str">
            <v>C1351</v>
          </cell>
          <cell r="C11356" t="str">
            <v>ESTRUTURA METÁLICA P/ REDE DE VOLEY</v>
          </cell>
          <cell r="D11356" t="str">
            <v>CJ</v>
          </cell>
          <cell r="E11356">
            <v>355.39</v>
          </cell>
          <cell r="F11356" t="str">
            <v>SEINFRA</v>
          </cell>
        </row>
        <row r="11357">
          <cell r="B11357" t="str">
            <v>C3646</v>
          </cell>
          <cell r="C11357" t="str">
            <v>GAIOLA LABIRINTO, CONFECÇÃO EM TUBO VAPOR E PINTURA ESMALTE SINTÉTICO</v>
          </cell>
          <cell r="D11357" t="str">
            <v>UN</v>
          </cell>
          <cell r="E11357">
            <v>699.9</v>
          </cell>
          <cell r="F11357" t="str">
            <v>SEINFRA</v>
          </cell>
        </row>
        <row r="11358">
          <cell r="B11358" t="str">
            <v>C3647</v>
          </cell>
          <cell r="C11358" t="str">
            <v>GANGORRA C/ 02 PRANCHAS, CONFECÇÃO EM TUBO VAPOR E PINTURA ESMALTE SINTÉTICO</v>
          </cell>
          <cell r="D11358" t="str">
            <v>UN</v>
          </cell>
          <cell r="E11358">
            <v>785.83</v>
          </cell>
          <cell r="F11358" t="str">
            <v>SEINFRA</v>
          </cell>
        </row>
        <row r="11359">
          <cell r="B11359">
            <v>0</v>
          </cell>
          <cell r="C11359">
            <v>0</v>
          </cell>
          <cell r="D11359">
            <v>0</v>
          </cell>
          <cell r="E11359">
            <v>0</v>
          </cell>
          <cell r="F11359" t="str">
            <v>SEINFRA</v>
          </cell>
        </row>
        <row r="11360">
          <cell r="B11360" t="str">
            <v>C3000</v>
          </cell>
          <cell r="C11360" t="str">
            <v>GANGORRA C/ 03 PRANCHAS, CONFECÇÃO EM TUBO VAPOR E PINTURA ESMALTE SINTÉTICO</v>
          </cell>
          <cell r="D11360" t="str">
            <v>UN</v>
          </cell>
          <cell r="E11360">
            <v>864.33</v>
          </cell>
          <cell r="F11360" t="str">
            <v>SEINFRA</v>
          </cell>
        </row>
        <row r="11361">
          <cell r="B11361">
            <v>0</v>
          </cell>
          <cell r="C11361">
            <v>0</v>
          </cell>
          <cell r="D11361">
            <v>0</v>
          </cell>
          <cell r="E11361">
            <v>0</v>
          </cell>
          <cell r="F11361" t="str">
            <v>SEINFRA</v>
          </cell>
        </row>
        <row r="11362">
          <cell r="B11362" t="str">
            <v>C3526</v>
          </cell>
          <cell r="C11362" t="str">
            <v>LIMPEZA MANUAL DE AGUAPÉS EM LAGOAS</v>
          </cell>
          <cell r="D11362" t="str">
            <v>M2</v>
          </cell>
          <cell r="E11362">
            <v>2.64</v>
          </cell>
          <cell r="F11362" t="str">
            <v>SEINFRA</v>
          </cell>
        </row>
        <row r="11363">
          <cell r="B11363" t="str">
            <v>C3527</v>
          </cell>
          <cell r="C11363" t="str">
            <v>LIMPEZA MECANIZADA DE AGUAPÉS EM LAGOAS</v>
          </cell>
          <cell r="D11363" t="str">
            <v>M2</v>
          </cell>
          <cell r="E11363">
            <v>2.37</v>
          </cell>
          <cell r="F11363" t="str">
            <v>SEINFRA</v>
          </cell>
        </row>
        <row r="11364">
          <cell r="B11364" t="str">
            <v>C3451</v>
          </cell>
          <cell r="C11364" t="str">
            <v>LIXEIRA EM FIBRA DE VIDRO CAP.=40L e DIAM.=35cm</v>
          </cell>
          <cell r="D11364" t="str">
            <v>UN</v>
          </cell>
          <cell r="E11364">
            <v>280.82</v>
          </cell>
          <cell r="F11364" t="str">
            <v>SEINFRA</v>
          </cell>
        </row>
        <row r="11365">
          <cell r="B11365" t="str">
            <v>C4570</v>
          </cell>
          <cell r="C11365" t="str">
            <v>TOTEM RODOVIÁRIO - PADRÃO DER</v>
          </cell>
          <cell r="D11365" t="str">
            <v>UN</v>
          </cell>
          <cell r="E11365">
            <v>42079.4</v>
          </cell>
          <cell r="F11365" t="str">
            <v>SEINFRA</v>
          </cell>
        </row>
        <row r="11366">
          <cell r="B11366" t="str">
            <v>C3060</v>
          </cell>
          <cell r="C11366" t="str">
            <v>TRAVE DE MADEIRA (3X2)m  P/FUTEBOL DE CAMPO</v>
          </cell>
          <cell r="D11366" t="str">
            <v>UN</v>
          </cell>
          <cell r="E11366">
            <v>156.18</v>
          </cell>
          <cell r="F11366" t="str">
            <v>SEINFRA</v>
          </cell>
        </row>
        <row r="11367">
          <cell r="B11367" t="str">
            <v>PAISAGISMO</v>
          </cell>
          <cell r="C11367">
            <v>0</v>
          </cell>
          <cell r="D11367">
            <v>0</v>
          </cell>
          <cell r="E11367">
            <v>54224.72</v>
          </cell>
          <cell r="F11367" t="str">
            <v>SEINFRA</v>
          </cell>
        </row>
        <row r="11368">
          <cell r="B11368" t="str">
            <v>C0112</v>
          </cell>
          <cell r="C11368" t="str">
            <v>ARBUSTOS ORNAMENTAIS EM GERAL. C/ ALTURA MÍNIMA DE 50CM</v>
          </cell>
          <cell r="D11368" t="str">
            <v>UN</v>
          </cell>
          <cell r="E11368">
            <v>34.520000000000003</v>
          </cell>
          <cell r="F11368" t="str">
            <v>SEINFRA</v>
          </cell>
        </row>
        <row r="11369">
          <cell r="B11369" t="str">
            <v>C0113</v>
          </cell>
          <cell r="C11369" t="str">
            <v>ARBUSTOS ORNAMENTAIS EM GERAL INCLUSIVE CONSERVAÇÃO P/ 60 DIAS</v>
          </cell>
          <cell r="D11369" t="str">
            <v>M2</v>
          </cell>
          <cell r="E11369">
            <v>53.88</v>
          </cell>
          <cell r="F11369" t="str">
            <v>SEINFRA</v>
          </cell>
        </row>
        <row r="11370">
          <cell r="B11370" t="str">
            <v>C3061</v>
          </cell>
          <cell r="C11370" t="str">
            <v>ÁRVORE C/ TUTOR E ADUBO</v>
          </cell>
          <cell r="D11370" t="str">
            <v>UN</v>
          </cell>
          <cell r="E11370">
            <v>81.180000000000007</v>
          </cell>
          <cell r="F11370" t="str">
            <v>SEINFRA</v>
          </cell>
        </row>
        <row r="11371">
          <cell r="B11371" t="str">
            <v>C3062</v>
          </cell>
          <cell r="C11371" t="str">
            <v>ÁRVORE C/ TUTOR, GRADE, ADUBO E CAVA</v>
          </cell>
          <cell r="D11371" t="str">
            <v>UN</v>
          </cell>
          <cell r="E11371">
            <v>118.58</v>
          </cell>
          <cell r="F11371" t="str">
            <v>SEINFRA</v>
          </cell>
        </row>
        <row r="11372">
          <cell r="B11372" t="str">
            <v>C0229</v>
          </cell>
          <cell r="C11372" t="str">
            <v>ÁRVORES ORNAMENTAIS EM GERAL. C/ ALTURA  MÉDIA DE 2.50M.EXCETO PALMÁCEAS</v>
          </cell>
          <cell r="D11372" t="str">
            <v>UN</v>
          </cell>
          <cell r="E11372">
            <v>47.45</v>
          </cell>
          <cell r="F11372" t="str">
            <v>SEINFRA</v>
          </cell>
        </row>
        <row r="11373">
          <cell r="B11373">
            <v>0</v>
          </cell>
          <cell r="C11373">
            <v>0</v>
          </cell>
          <cell r="D11373">
            <v>0</v>
          </cell>
          <cell r="E11373">
            <v>0</v>
          </cell>
          <cell r="F11373" t="str">
            <v>SEINFRA</v>
          </cell>
        </row>
        <row r="11374">
          <cell r="B11374" t="str">
            <v>C0230</v>
          </cell>
          <cell r="C11374" t="str">
            <v>ÁRVORES ORNAMENTAIS EM GERAL.INCLUSIVE CONSERVAÇÃO</v>
          </cell>
          <cell r="D11374" t="str">
            <v>M2</v>
          </cell>
          <cell r="E11374">
            <v>129.49</v>
          </cell>
          <cell r="F11374" t="str">
            <v>SEINFRA</v>
          </cell>
        </row>
        <row r="11375">
          <cell r="B11375" t="str">
            <v>C1080</v>
          </cell>
          <cell r="C11375" t="str">
            <v>DESPRAGUEJAMENTO DE ÁREAS GRAMADAS</v>
          </cell>
          <cell r="D11375" t="str">
            <v>M2</v>
          </cell>
          <cell r="E11375">
            <v>7.0000000000000007E-2</v>
          </cell>
          <cell r="F11375" t="str">
            <v>SEINFRA</v>
          </cell>
        </row>
        <row r="11376">
          <cell r="B11376" t="str">
            <v>C1253</v>
          </cell>
          <cell r="C11376" t="str">
            <v>ESCAVAÇÃO, CARGA E TRANSPORTE DE TERRA RETIRADA DE CAVA ABERTA P/ PLANTIO .ATÉ 5KM</v>
          </cell>
          <cell r="D11376" t="str">
            <v>M3</v>
          </cell>
          <cell r="E11376">
            <v>99.31</v>
          </cell>
          <cell r="F11376" t="str">
            <v>SEINFRA</v>
          </cell>
        </row>
        <row r="11377">
          <cell r="B11377">
            <v>0</v>
          </cell>
          <cell r="C11377">
            <v>0</v>
          </cell>
          <cell r="D11377">
            <v>0</v>
          </cell>
          <cell r="E11377">
            <v>0</v>
          </cell>
          <cell r="F11377" t="str">
            <v>SEINFRA</v>
          </cell>
        </row>
        <row r="11378">
          <cell r="B11378" t="str">
            <v>C3443</v>
          </cell>
          <cell r="C11378" t="str">
            <v>GRAMA CAPIM DE BURRO / PAPUAN</v>
          </cell>
          <cell r="D11378" t="str">
            <v>M2</v>
          </cell>
          <cell r="E11378">
            <v>9.9</v>
          </cell>
          <cell r="F11378" t="str">
            <v>SEINFRA</v>
          </cell>
        </row>
        <row r="11379">
          <cell r="B11379" t="str">
            <v>C1429</v>
          </cell>
          <cell r="C11379" t="str">
            <v>GRAMA EM ÁREAS EXTERNAS, INCLUSIVE MATERIAL</v>
          </cell>
          <cell r="D11379" t="str">
            <v>M2</v>
          </cell>
          <cell r="E11379">
            <v>9.74</v>
          </cell>
          <cell r="F11379" t="str">
            <v>SEINFRA</v>
          </cell>
        </row>
        <row r="11380">
          <cell r="B11380" t="str">
            <v>C1430</v>
          </cell>
          <cell r="C11380" t="str">
            <v>GRAMA EM PLACAS E=6 CM FORNECIMENTO E PLANTIO</v>
          </cell>
          <cell r="D11380" t="str">
            <v>M2</v>
          </cell>
          <cell r="E11380">
            <v>13.77</v>
          </cell>
          <cell r="F11380" t="str">
            <v>SEINFRA</v>
          </cell>
        </row>
        <row r="11381">
          <cell r="B11381" t="str">
            <v>C1431</v>
          </cell>
          <cell r="C11381" t="str">
            <v>GRAMA EM PLACAS.INCLUSIVE CONSERVAÇÃO</v>
          </cell>
          <cell r="D11381" t="str">
            <v>M2</v>
          </cell>
          <cell r="E11381">
            <v>15.51</v>
          </cell>
          <cell r="F11381" t="str">
            <v>SEINFRA</v>
          </cell>
        </row>
        <row r="11382">
          <cell r="B11382" t="str">
            <v>C3426</v>
          </cell>
          <cell r="C11382" t="str">
            <v>GRAMA PARA TALUDE DE LAGOA, CONSERVAÇÃO ATÉ 45 DIAS</v>
          </cell>
          <cell r="D11382" t="str">
            <v>M2</v>
          </cell>
          <cell r="E11382">
            <v>4.46</v>
          </cell>
          <cell r="F11382" t="str">
            <v>SEINFRA</v>
          </cell>
        </row>
        <row r="11383">
          <cell r="B11383" t="str">
            <v>C4849</v>
          </cell>
          <cell r="C11383" t="str">
            <v>GRAMA SINTÉTICA ESPORTIVA PARA FUTEBOL EM POLIETILENO, COM ALTURA MINIMA DE 50MM (FORNECIMENTO E COLOCAÇÃO)</v>
          </cell>
          <cell r="D11383" t="str">
            <v>M2</v>
          </cell>
          <cell r="E11383">
            <v>120.67</v>
          </cell>
          <cell r="F11383" t="str">
            <v>SEINFRA</v>
          </cell>
        </row>
        <row r="11384">
          <cell r="B11384">
            <v>0</v>
          </cell>
          <cell r="C11384">
            <v>0</v>
          </cell>
          <cell r="D11384">
            <v>0</v>
          </cell>
          <cell r="E11384">
            <v>0</v>
          </cell>
          <cell r="F11384" t="str">
            <v>SEINFRA</v>
          </cell>
        </row>
        <row r="11385">
          <cell r="B11385" t="str">
            <v>C1452</v>
          </cell>
          <cell r="C11385" t="str">
            <v>HERBÁCEAS ORNAMENTAIS EM GERAL</v>
          </cell>
          <cell r="D11385" t="str">
            <v>M2</v>
          </cell>
          <cell r="E11385">
            <v>170.33</v>
          </cell>
          <cell r="F11385" t="str">
            <v>SEINFRA</v>
          </cell>
        </row>
        <row r="11386">
          <cell r="B11386" t="str">
            <v>C1453</v>
          </cell>
          <cell r="C11386" t="str">
            <v>HERBÁCEAS ORNAMENTAIS EM GERAL.INCLUSIVE CONSERVAÇÃO P/ 60 DIAS</v>
          </cell>
          <cell r="D11386" t="str">
            <v>M2</v>
          </cell>
          <cell r="E11386">
            <v>216.19</v>
          </cell>
          <cell r="F11386" t="str">
            <v>SEINFRA</v>
          </cell>
        </row>
        <row r="11387">
          <cell r="B11387" t="str">
            <v>C1454</v>
          </cell>
          <cell r="C11387" t="str">
            <v>HERBICIDA ESTERILIZANTE DE SOLO</v>
          </cell>
          <cell r="D11387" t="str">
            <v>M2</v>
          </cell>
          <cell r="E11387">
            <v>2.3199999999999998</v>
          </cell>
          <cell r="F11387" t="str">
            <v>SEINFRA</v>
          </cell>
        </row>
        <row r="11388">
          <cell r="B11388" t="str">
            <v>C1455</v>
          </cell>
          <cell r="C11388" t="str">
            <v>HERBICIDA ESTERILIZANTE DE SOLO</v>
          </cell>
          <cell r="D11388" t="str">
            <v>HA</v>
          </cell>
          <cell r="E11388">
            <v>1290.8599999999999</v>
          </cell>
          <cell r="F11388" t="str">
            <v>SEINFRA</v>
          </cell>
        </row>
        <row r="11389">
          <cell r="B11389" t="str">
            <v>C1457</v>
          </cell>
          <cell r="C11389" t="str">
            <v>HIDROSSEMEADURA DE TERRENOS</v>
          </cell>
          <cell r="D11389" t="str">
            <v>HA</v>
          </cell>
          <cell r="E11389">
            <v>21405.91</v>
          </cell>
          <cell r="F11389" t="str">
            <v>SEINFRA</v>
          </cell>
        </row>
        <row r="11390">
          <cell r="B11390" t="str">
            <v>C1499</v>
          </cell>
          <cell r="C11390" t="str">
            <v>IRRIGAÇÃO DIÁRIA DE ÁREA PLANTADA</v>
          </cell>
          <cell r="D11390" t="str">
            <v>M2</v>
          </cell>
          <cell r="E11390">
            <v>0.21</v>
          </cell>
          <cell r="F11390" t="str">
            <v>SEINFRA</v>
          </cell>
        </row>
        <row r="11391">
          <cell r="B11391" t="str">
            <v>C1612</v>
          </cell>
          <cell r="C11391" t="str">
            <v>LASTRO URBANIZADO C/ SEIXO ROLADO</v>
          </cell>
          <cell r="D11391" t="str">
            <v>M2</v>
          </cell>
          <cell r="E11391">
            <v>50.39</v>
          </cell>
          <cell r="F11391" t="str">
            <v>SEINFRA</v>
          </cell>
        </row>
        <row r="11392">
          <cell r="B11392" t="str">
            <v>C1788</v>
          </cell>
          <cell r="C11392" t="str">
            <v>MANUTENÇÃO C/ COBERTURA DE TERRA VEGETAL P/ ÁREAS GRAMADAS</v>
          </cell>
          <cell r="D11392" t="str">
            <v>HA</v>
          </cell>
          <cell r="E11392">
            <v>16050.36</v>
          </cell>
          <cell r="F11392" t="str">
            <v>SEINFRA</v>
          </cell>
        </row>
        <row r="11393">
          <cell r="B11393" t="str">
            <v>C1789</v>
          </cell>
          <cell r="C11393" t="str">
            <v>MANUTENÇÃO C/ CORTE E REFILAMENTO DE ÁREAS GRAMADAS C/MICROTRATOR</v>
          </cell>
          <cell r="D11393" t="str">
            <v>HA</v>
          </cell>
          <cell r="E11393">
            <v>1888.2</v>
          </cell>
          <cell r="F11393" t="str">
            <v>SEINFRA</v>
          </cell>
        </row>
        <row r="11394">
          <cell r="B11394" t="str">
            <v>C1781</v>
          </cell>
          <cell r="C11394" t="str">
            <v>MANUTENÇÃO CORTE.REFILAMENTO DE ÁREAS GRAMADAS C/ 25% DE OBSTÁCULOS</v>
          </cell>
          <cell r="D11394" t="str">
            <v>HA</v>
          </cell>
          <cell r="E11394">
            <v>1616.21</v>
          </cell>
          <cell r="F11394" t="str">
            <v>SEINFRA</v>
          </cell>
        </row>
        <row r="11395">
          <cell r="B11395" t="str">
            <v>C1782</v>
          </cell>
          <cell r="C11395" t="str">
            <v>MANUTENÇÃO, CORTE E REFILAMENTO DE ÁREAS GRAMADAS C/ROÇADEIRA TRACIONADA</v>
          </cell>
          <cell r="D11395" t="str">
            <v>HA</v>
          </cell>
          <cell r="E11395">
            <v>1656.8</v>
          </cell>
          <cell r="F11395" t="str">
            <v>SEINFRA</v>
          </cell>
        </row>
        <row r="11396">
          <cell r="B11396">
            <v>0</v>
          </cell>
          <cell r="C11396">
            <v>0</v>
          </cell>
          <cell r="D11396">
            <v>0</v>
          </cell>
          <cell r="E11396">
            <v>0</v>
          </cell>
          <cell r="F11396" t="str">
            <v>SEINFRA</v>
          </cell>
        </row>
        <row r="11397">
          <cell r="B11397" t="str">
            <v>C1783</v>
          </cell>
          <cell r="C11397" t="str">
            <v>MANUTENÇÃO MENSAL DE ÁREA PLANTADA C/ LIMPEZA DIÁRIA</v>
          </cell>
          <cell r="D11397" t="str">
            <v>M2</v>
          </cell>
          <cell r="E11397">
            <v>0.13</v>
          </cell>
          <cell r="F11397" t="str">
            <v>SEINFRA</v>
          </cell>
        </row>
        <row r="11398">
          <cell r="B11398" t="str">
            <v>C1787</v>
          </cell>
          <cell r="C11398" t="str">
            <v>MANUTENÇÃO MENSAL DE ÁREAS VERDES - IRRIGAÇÃO</v>
          </cell>
          <cell r="D11398" t="str">
            <v>HA</v>
          </cell>
          <cell r="E11398">
            <v>7747.6</v>
          </cell>
          <cell r="F11398" t="str">
            <v>SEINFRA</v>
          </cell>
        </row>
        <row r="11399">
          <cell r="B11399" t="str">
            <v>C1786</v>
          </cell>
          <cell r="C11399" t="str">
            <v>MANUTENÇÃO MENSAL DE ÁREAS VERDES - LIMPEZA GERAL E DIÁRIA</v>
          </cell>
          <cell r="D11399" t="str">
            <v>HA</v>
          </cell>
          <cell r="E11399">
            <v>1281.1400000000001</v>
          </cell>
          <cell r="F11399" t="str">
            <v>SEINFRA</v>
          </cell>
        </row>
        <row r="11400">
          <cell r="B11400" t="str">
            <v>C1784</v>
          </cell>
          <cell r="C11400" t="str">
            <v>MANUTENÇÃO MENSAL DE CANTEIROS C/ ATÉ 7.000 M2</v>
          </cell>
          <cell r="D11400" t="str">
            <v>M2</v>
          </cell>
          <cell r="E11400">
            <v>1.34</v>
          </cell>
          <cell r="F11400" t="str">
            <v>SEINFRA</v>
          </cell>
        </row>
        <row r="11401">
          <cell r="B11401" t="str">
            <v>C1785</v>
          </cell>
          <cell r="C11401" t="str">
            <v>MANUTENÇÃO MENSAL P/PODA E LIMPEZA DE ARBUSTOS</v>
          </cell>
          <cell r="D11401" t="str">
            <v>M2</v>
          </cell>
          <cell r="E11401">
            <v>7.0000000000000007E-2</v>
          </cell>
          <cell r="F11401" t="str">
            <v>SEINFRA</v>
          </cell>
        </row>
        <row r="11402">
          <cell r="B11402" t="str">
            <v>C2035</v>
          </cell>
          <cell r="C11402" t="str">
            <v>PREPARO E SUBSTITUIÇÃO DE TERRA P/PLANTAÇÃO</v>
          </cell>
          <cell r="D11402" t="str">
            <v>M3</v>
          </cell>
          <cell r="E11402">
            <v>102.3</v>
          </cell>
          <cell r="F11402" t="str">
            <v>SEINFRA</v>
          </cell>
        </row>
        <row r="11403">
          <cell r="B11403" t="str">
            <v>C2235</v>
          </cell>
          <cell r="C11403" t="str">
            <v>REVOLVIMENTO MECÂNICO DE TERRA PROFUNDIDADE 20-30cm</v>
          </cell>
          <cell r="D11403" t="str">
            <v>M2</v>
          </cell>
          <cell r="E11403">
            <v>0.39</v>
          </cell>
          <cell r="F11403" t="str">
            <v>SEINFRA</v>
          </cell>
        </row>
        <row r="11404">
          <cell r="B11404" t="str">
            <v>C2238</v>
          </cell>
          <cell r="C11404" t="str">
            <v>ROÇADO MANUAL INCLUSIVE RASTELAMENTO P/ HERBÁCEAS</v>
          </cell>
          <cell r="D11404" t="str">
            <v>M2</v>
          </cell>
          <cell r="E11404">
            <v>1.08</v>
          </cell>
          <cell r="F11404" t="str">
            <v>SEINFRA</v>
          </cell>
        </row>
        <row r="11405">
          <cell r="B11405" t="str">
            <v>C2534</v>
          </cell>
          <cell r="C11405" t="str">
            <v>TRANSPORTE DE TERRA FÉRTIL.P/PLANTIO DE HERBÁCEAS/ÁRVORES ORNAMENTAIS</v>
          </cell>
          <cell r="D11405" t="str">
            <v>M3</v>
          </cell>
          <cell r="E11405">
            <v>4.3600000000000003</v>
          </cell>
          <cell r="F11405" t="str">
            <v>SEINFRA</v>
          </cell>
        </row>
        <row r="11406">
          <cell r="B11406" t="str">
            <v>PROTEÇÃO AMBIENTAL</v>
          </cell>
          <cell r="C11406">
            <v>0</v>
          </cell>
          <cell r="D11406">
            <v>0</v>
          </cell>
          <cell r="E11406">
            <v>37.979999999999997</v>
          </cell>
          <cell r="F11406" t="str">
            <v>SEINFRA</v>
          </cell>
        </row>
        <row r="11407">
          <cell r="B11407" t="str">
            <v>C3259</v>
          </cell>
          <cell r="C11407" t="str">
            <v>CARGA E TRANSPORTE ATÉ 5KM DE REVESTIMENTO BETUMINOSO DEMOLIDO</v>
          </cell>
          <cell r="D11407" t="str">
            <v>M3</v>
          </cell>
          <cell r="E11407">
            <v>26.02</v>
          </cell>
          <cell r="F11407" t="str">
            <v>SEINFRA</v>
          </cell>
        </row>
        <row r="11408">
          <cell r="B11408" t="str">
            <v>C3277</v>
          </cell>
          <cell r="C11408" t="str">
            <v>ESCARIFICAÇÃO DE JAZIDAS/EMPRÉSTIMOS/CAMINHOS DE SERVIÇOS</v>
          </cell>
          <cell r="D11408" t="str">
            <v>M3</v>
          </cell>
          <cell r="E11408">
            <v>1.73</v>
          </cell>
          <cell r="F11408" t="str">
            <v>SEINFRA</v>
          </cell>
        </row>
        <row r="11409">
          <cell r="B11409" t="str">
            <v>C3279</v>
          </cell>
          <cell r="C11409" t="str">
            <v>ESCAVAÇÃO COM ESTOCAGEM DE MATERIAL EXPURGADO (TERRA VEGETAL)</v>
          </cell>
          <cell r="D11409" t="str">
            <v>M3</v>
          </cell>
          <cell r="E11409">
            <v>4.53</v>
          </cell>
          <cell r="F11409" t="str">
            <v>SEINFRA</v>
          </cell>
        </row>
        <row r="11410">
          <cell r="B11410" t="str">
            <v>C3283</v>
          </cell>
          <cell r="C11410" t="str">
            <v>ESPALHAMENTO DO MATERIAL EXPURGADO (TERRA VEGETAL)</v>
          </cell>
          <cell r="D11410" t="str">
            <v>M3</v>
          </cell>
          <cell r="E11410">
            <v>3.41</v>
          </cell>
          <cell r="F11410" t="str">
            <v>SEINFRA</v>
          </cell>
        </row>
        <row r="11411">
          <cell r="B11411" t="str">
            <v>C3308</v>
          </cell>
          <cell r="C11411" t="str">
            <v>RECONFORMAÇÃO DA FAIXA DE DOMÍNIO, EMPRÉSTIMOS, JAZIDAS E TALUDES</v>
          </cell>
          <cell r="D11411" t="str">
            <v>M2</v>
          </cell>
          <cell r="E11411">
            <v>0.18</v>
          </cell>
          <cell r="F11411" t="str">
            <v>SEINFRA</v>
          </cell>
        </row>
        <row r="11412">
          <cell r="B11412" t="str">
            <v>C3108</v>
          </cell>
          <cell r="C11412" t="str">
            <v>REVESTIMENTO VEGETAL DE TALUDES</v>
          </cell>
          <cell r="D11412" t="str">
            <v>M2</v>
          </cell>
          <cell r="E11412">
            <v>2.11</v>
          </cell>
          <cell r="F11412" t="str">
            <v>SEINFRA</v>
          </cell>
        </row>
        <row r="11413">
          <cell r="B11413" t="str">
            <v>MUROS E FECHAMENTOS</v>
          </cell>
          <cell r="C11413">
            <v>0</v>
          </cell>
          <cell r="D11413">
            <v>0</v>
          </cell>
          <cell r="E11413">
            <v>22138.76</v>
          </cell>
          <cell r="F11413" t="str">
            <v>SEINFRA</v>
          </cell>
        </row>
        <row r="11414">
          <cell r="B11414" t="str">
            <v>MUROS</v>
          </cell>
          <cell r="C11414">
            <v>0</v>
          </cell>
          <cell r="D11414">
            <v>0</v>
          </cell>
          <cell r="E11414">
            <v>2384</v>
          </cell>
          <cell r="F11414" t="str">
            <v>SEINFRA</v>
          </cell>
        </row>
        <row r="11415">
          <cell r="B11415" t="str">
            <v>C1803</v>
          </cell>
          <cell r="C11415" t="str">
            <v>MURETA C/TIJOLO MACIÇO, REBOCADA, INCL. FUNDAÇÕES</v>
          </cell>
          <cell r="D11415" t="str">
            <v>M2</v>
          </cell>
          <cell r="E11415">
            <v>249.58</v>
          </cell>
          <cell r="F11415" t="str">
            <v>SEINFRA</v>
          </cell>
        </row>
        <row r="11416">
          <cell r="B11416" t="str">
            <v>C1804</v>
          </cell>
          <cell r="C11416" t="str">
            <v>MURO DIVISÓRIO C/BLOCOS DE CONCRETO 14x19x39 CM, H=1.80M, SOBRE SAPATA CORRIDA DE CONCRETO FCK = 13,5 MPa E PILARES DE CONCRETO</v>
          </cell>
          <cell r="D11416" t="str">
            <v>M</v>
          </cell>
          <cell r="E11416">
            <v>180.66</v>
          </cell>
          <cell r="F11416" t="str">
            <v>SEINFRA</v>
          </cell>
        </row>
        <row r="11417">
          <cell r="B11417">
            <v>0</v>
          </cell>
          <cell r="C11417">
            <v>0</v>
          </cell>
          <cell r="D11417">
            <v>0</v>
          </cell>
          <cell r="E11417">
            <v>0</v>
          </cell>
          <cell r="F11417" t="str">
            <v>SEINFRA</v>
          </cell>
        </row>
        <row r="11418">
          <cell r="B11418" t="str">
            <v>C1805</v>
          </cell>
          <cell r="C11418" t="str">
            <v>MURO DIVISÓRIO C/ BLOCOS DE CONCRETO 14x19x39 CM, H=1,80 M, SOBRE SAPATA CORRIDA, C/ PILARETES E CINTA DE AMARRAÇÃO DE CONCRETO C/ PINGADEIRAS</v>
          </cell>
          <cell r="D11418" t="str">
            <v>M</v>
          </cell>
          <cell r="E11418">
            <v>259.26</v>
          </cell>
          <cell r="F11418" t="str">
            <v>SEINFRA</v>
          </cell>
        </row>
        <row r="11419">
          <cell r="B11419">
            <v>0</v>
          </cell>
          <cell r="C11419">
            <v>0</v>
          </cell>
          <cell r="D11419">
            <v>0</v>
          </cell>
          <cell r="E11419">
            <v>0</v>
          </cell>
          <cell r="F11419" t="str">
            <v>SEINFRA</v>
          </cell>
        </row>
        <row r="11420">
          <cell r="B11420" t="str">
            <v>C2887</v>
          </cell>
          <cell r="C11420" t="str">
            <v>MURO EM ALVENARIA C/FUNDAÇÃO, REBOCO 2 FACES, ALTURA ÚTIL 1.80M</v>
          </cell>
          <cell r="D11420" t="str">
            <v>M</v>
          </cell>
          <cell r="E11420">
            <v>311.13</v>
          </cell>
          <cell r="F11420" t="str">
            <v>SEINFRA</v>
          </cell>
        </row>
        <row r="11421">
          <cell r="B11421" t="str">
            <v>C1806</v>
          </cell>
          <cell r="C11421" t="str">
            <v>MURO C/MOURÕES E PLACAS PRÉ-FABRICADAS DE CONCRETO H=2.00M</v>
          </cell>
          <cell r="D11421" t="str">
            <v>M</v>
          </cell>
          <cell r="E11421">
            <v>207.75</v>
          </cell>
          <cell r="F11421" t="str">
            <v>SEINFRA</v>
          </cell>
        </row>
        <row r="11422">
          <cell r="B11422" t="str">
            <v>C1807</v>
          </cell>
          <cell r="C11422" t="str">
            <v>MURO CONTORNO DE ALVENARIA E CONCRETO (PILAR+CINTA) REBOCADO, COM PINTURA</v>
          </cell>
          <cell r="D11422" t="str">
            <v>M2</v>
          </cell>
          <cell r="E11422">
            <v>222.45</v>
          </cell>
          <cell r="F11422" t="str">
            <v>SEINFRA</v>
          </cell>
        </row>
        <row r="11423">
          <cell r="B11423">
            <v>0</v>
          </cell>
          <cell r="C11423">
            <v>0</v>
          </cell>
          <cell r="D11423">
            <v>0</v>
          </cell>
          <cell r="E11423">
            <v>0</v>
          </cell>
          <cell r="F11423" t="str">
            <v>SEINFRA</v>
          </cell>
        </row>
        <row r="11424">
          <cell r="B11424" t="str">
            <v>C4912</v>
          </cell>
          <cell r="C11424" t="str">
            <v>MURO CONTORNO DE ALVENARIA E CONCRETO (PILAR+CINTA), REBOCADO, SEM PINTURA</v>
          </cell>
          <cell r="D11424" t="str">
            <v>M2</v>
          </cell>
          <cell r="E11424">
            <v>201.56</v>
          </cell>
          <cell r="F11424" t="str">
            <v>SEINFRA</v>
          </cell>
        </row>
        <row r="11425">
          <cell r="B11425">
            <v>0</v>
          </cell>
          <cell r="C11425">
            <v>0</v>
          </cell>
          <cell r="D11425">
            <v>0</v>
          </cell>
          <cell r="E11425">
            <v>0</v>
          </cell>
          <cell r="F11425" t="str">
            <v>SEINFRA</v>
          </cell>
        </row>
        <row r="11426">
          <cell r="B11426" t="str">
            <v>C4600</v>
          </cell>
          <cell r="C11426" t="str">
            <v>MURO DE ALVENARIA COM FUNDAÇÃO, REBOCO 2 FACES, ALT. ÚTIL 1,80m COM CERCA DE PROTEÇÃO EM "V" COM ARAME FARPADO</v>
          </cell>
          <cell r="D11426" t="str">
            <v>M</v>
          </cell>
          <cell r="E11426">
            <v>318.75</v>
          </cell>
          <cell r="F11426" t="str">
            <v>SEINFRA</v>
          </cell>
        </row>
        <row r="11427">
          <cell r="B11427">
            <v>0</v>
          </cell>
          <cell r="C11427">
            <v>0</v>
          </cell>
          <cell r="D11427">
            <v>0</v>
          </cell>
          <cell r="E11427">
            <v>0</v>
          </cell>
          <cell r="F11427" t="str">
            <v>SEINFRA</v>
          </cell>
        </row>
        <row r="11428">
          <cell r="B11428" t="str">
            <v>C4859</v>
          </cell>
          <cell r="C11428" t="str">
            <v>MURO DE ALVENARIA COM FUNDAÇÃO, REBOCO 2 FACES, ALT. ÚTIL 2,50 m COM CERCA DE PROTEÇÃO TIPO CONCERTINA</v>
          </cell>
          <cell r="D11428" t="str">
            <v>M</v>
          </cell>
          <cell r="E11428">
            <v>432.86</v>
          </cell>
          <cell r="F11428" t="str">
            <v>SEINFRA</v>
          </cell>
        </row>
        <row r="11429">
          <cell r="B11429">
            <v>0</v>
          </cell>
          <cell r="C11429">
            <v>0</v>
          </cell>
          <cell r="D11429">
            <v>0</v>
          </cell>
          <cell r="E11429">
            <v>0</v>
          </cell>
          <cell r="F11429" t="str">
            <v>SEINFRA</v>
          </cell>
        </row>
        <row r="11430">
          <cell r="B11430" t="str">
            <v>ALAMBRADOS</v>
          </cell>
          <cell r="C11430">
            <v>0</v>
          </cell>
          <cell r="D11430">
            <v>0</v>
          </cell>
          <cell r="E11430">
            <v>1356.04</v>
          </cell>
          <cell r="F11430" t="str">
            <v>SEINFRA</v>
          </cell>
        </row>
        <row r="11431">
          <cell r="B11431" t="str">
            <v>C3736</v>
          </cell>
          <cell r="C11431" t="str">
            <v>ALAMBRADO C/ TELA DE ALUMÍNIO FIO ESP.=1.5 MM E MALHA DE (4X4)MM</v>
          </cell>
          <cell r="D11431" t="str">
            <v>M2</v>
          </cell>
          <cell r="E11431">
            <v>89.73</v>
          </cell>
          <cell r="F11431" t="str">
            <v>SEINFRA</v>
          </cell>
        </row>
        <row r="11432">
          <cell r="B11432" t="str">
            <v>C0036</v>
          </cell>
          <cell r="C11432" t="str">
            <v>ALAMBRADO C/TELA DE ARAME GALVANIZADO.. ALTURA 2M</v>
          </cell>
          <cell r="D11432" t="str">
            <v>M</v>
          </cell>
          <cell r="E11432">
            <v>104.51</v>
          </cell>
          <cell r="F11432" t="str">
            <v>SEINFRA</v>
          </cell>
        </row>
        <row r="11433">
          <cell r="B11433" t="str">
            <v>C3436</v>
          </cell>
          <cell r="C11433" t="str">
            <v>ALAMBRADO C/TELA DE NYLON FIO ESP.=3MM E MALHA DE (5 X 5)CM</v>
          </cell>
          <cell r="D11433" t="str">
            <v>M2</v>
          </cell>
          <cell r="E11433">
            <v>48.6</v>
          </cell>
          <cell r="F11433" t="str">
            <v>SEINFRA</v>
          </cell>
        </row>
        <row r="11434">
          <cell r="B11434" t="str">
            <v>C3680</v>
          </cell>
          <cell r="C11434" t="str">
            <v>ALAMBRADO C/ TELA DE PVC FIO 10 MALHA DE 2"X2"</v>
          </cell>
          <cell r="D11434" t="str">
            <v>M2</v>
          </cell>
          <cell r="E11434">
            <v>81.650000000000006</v>
          </cell>
          <cell r="F11434" t="str">
            <v>SEINFRA</v>
          </cell>
        </row>
        <row r="11435">
          <cell r="B11435" t="str">
            <v>C0037</v>
          </cell>
          <cell r="C11435" t="str">
            <v>ALAMBRADO C/TELA GALVANIZADA SOLDADA ALTURA 2M</v>
          </cell>
          <cell r="D11435" t="str">
            <v>M</v>
          </cell>
          <cell r="E11435">
            <v>76.7</v>
          </cell>
          <cell r="F11435" t="str">
            <v>SEINFRA</v>
          </cell>
        </row>
        <row r="11436">
          <cell r="B11436" t="str">
            <v>C0035</v>
          </cell>
          <cell r="C11436" t="str">
            <v>ALAMBRADO C/ TUBO DE AÇO GALVANIZADO 2", INCLUSIVE PINTURA</v>
          </cell>
          <cell r="D11436" t="str">
            <v>M2</v>
          </cell>
          <cell r="E11436">
            <v>187.28</v>
          </cell>
          <cell r="F11436" t="str">
            <v>SEINFRA</v>
          </cell>
        </row>
        <row r="11437">
          <cell r="B11437" t="str">
            <v>C0038</v>
          </cell>
          <cell r="C11437" t="str">
            <v>ALAMBRADO C/TUBO DE AÇO GALVANIZADO 4", INCLUSIVE PINTURA</v>
          </cell>
          <cell r="D11437" t="str">
            <v>M2</v>
          </cell>
          <cell r="E11437">
            <v>335.83</v>
          </cell>
          <cell r="F11437" t="str">
            <v>SEINFRA</v>
          </cell>
        </row>
        <row r="11438">
          <cell r="B11438" t="str">
            <v>C0039</v>
          </cell>
          <cell r="C11438" t="str">
            <v>ALAMBRADO P/QUADRA ESPORTIVA ALTURA 1M</v>
          </cell>
          <cell r="D11438" t="str">
            <v>M</v>
          </cell>
          <cell r="E11438">
            <v>148.19999999999999</v>
          </cell>
          <cell r="F11438" t="str">
            <v>SEINFRA</v>
          </cell>
        </row>
        <row r="11439">
          <cell r="B11439" t="str">
            <v>C0040</v>
          </cell>
          <cell r="C11439" t="str">
            <v>ALAMBRADO P/QUADRA ESPORTIVA ALTURA 4M</v>
          </cell>
          <cell r="D11439" t="str">
            <v>M</v>
          </cell>
          <cell r="E11439">
            <v>283.54000000000002</v>
          </cell>
          <cell r="F11439" t="str">
            <v>SEINFRA</v>
          </cell>
        </row>
        <row r="11440">
          <cell r="B11440" t="str">
            <v>CERCAS</v>
          </cell>
          <cell r="C11440">
            <v>0</v>
          </cell>
          <cell r="D11440">
            <v>0</v>
          </cell>
          <cell r="E11440">
            <v>2595.73</v>
          </cell>
          <cell r="F11440" t="str">
            <v>SEINFRA</v>
          </cell>
        </row>
        <row r="11441">
          <cell r="B11441" t="str">
            <v>C0733</v>
          </cell>
          <cell r="C11441" t="str">
            <v>CERCA DE ARAME FARPADO 7 FIOS,MURETA C/ ALTURA DE 0,70M - FUNDAÇÃO E REBOCO NAS 2 FACES</v>
          </cell>
          <cell r="D11441" t="str">
            <v>M</v>
          </cell>
          <cell r="E11441">
            <v>219.21</v>
          </cell>
          <cell r="F11441" t="str">
            <v>SEINFRA</v>
          </cell>
        </row>
        <row r="11442">
          <cell r="B11442">
            <v>0</v>
          </cell>
          <cell r="C11442">
            <v>0</v>
          </cell>
          <cell r="D11442">
            <v>0</v>
          </cell>
          <cell r="E11442">
            <v>0</v>
          </cell>
          <cell r="F11442" t="str">
            <v>SEINFRA</v>
          </cell>
        </row>
        <row r="11443">
          <cell r="B11443" t="str">
            <v>C0742</v>
          </cell>
          <cell r="C11443" t="str">
            <v>CERCA DE ARAME FARPADO -  ESTACA PONTA VIRADA, C/11 FIOS</v>
          </cell>
          <cell r="D11443" t="str">
            <v>M</v>
          </cell>
          <cell r="E11443">
            <v>75.05</v>
          </cell>
          <cell r="F11443" t="str">
            <v>SEINFRA</v>
          </cell>
        </row>
        <row r="11444">
          <cell r="B11444" t="str">
            <v>C0735</v>
          </cell>
          <cell r="C11444" t="str">
            <v>CERCA C/ ESTACAS DE CONCRETO ARMADO (2,20 X 0,10 X 0,10M)E MOURÃO DE CONCRETO ARMADO (2,20 X 0,15 X 0,15M) - 4 FIOS DE ARAME FARPADO</v>
          </cell>
          <cell r="D11444" t="str">
            <v>M</v>
          </cell>
          <cell r="E11444">
            <v>29.17</v>
          </cell>
          <cell r="F11444" t="str">
            <v>SEINFRA</v>
          </cell>
        </row>
        <row r="11445">
          <cell r="B11445">
            <v>0</v>
          </cell>
          <cell r="C11445">
            <v>0</v>
          </cell>
          <cell r="D11445">
            <v>0</v>
          </cell>
          <cell r="E11445">
            <v>0</v>
          </cell>
          <cell r="F11445" t="str">
            <v>SEINFRA</v>
          </cell>
        </row>
        <row r="11446">
          <cell r="B11446" t="str">
            <v>C0743</v>
          </cell>
          <cell r="C11446" t="str">
            <v>CERCA C/ ESTACAS DE CONCRETO ARMADO (2,20 X 0,10 X 0,10M) E MOURÃO DE CONCRETO ARMADO (2,20 X 0,15 X 0,15M) - 6 FIOS DE ARAME FARPADO</v>
          </cell>
          <cell r="D11446" t="str">
            <v>M</v>
          </cell>
          <cell r="E11446">
            <v>37.36</v>
          </cell>
          <cell r="F11446" t="str">
            <v>SEINFRA</v>
          </cell>
        </row>
        <row r="11447">
          <cell r="B11447">
            <v>0</v>
          </cell>
          <cell r="C11447">
            <v>0</v>
          </cell>
          <cell r="D11447">
            <v>0</v>
          </cell>
          <cell r="E11447">
            <v>0</v>
          </cell>
          <cell r="F11447" t="str">
            <v>SEINFRA</v>
          </cell>
        </row>
        <row r="11448">
          <cell r="B11448" t="str">
            <v>C0736</v>
          </cell>
          <cell r="C11448" t="str">
            <v>CERCA C/ ESTACAS DE CONCRETO ARMADO (2,20 X 0,10 X 0,10M) E MOURÃO DE CONCRETO ARMADO (2,20 X 0,15 X 0,15M) - 8 FIOS DE ARAME FARPADO</v>
          </cell>
          <cell r="D11448" t="str">
            <v>M</v>
          </cell>
          <cell r="E11448">
            <v>45.54</v>
          </cell>
          <cell r="F11448" t="str">
            <v>SEINFRA</v>
          </cell>
        </row>
        <row r="11449">
          <cell r="B11449">
            <v>0</v>
          </cell>
          <cell r="C11449">
            <v>0</v>
          </cell>
          <cell r="D11449">
            <v>0</v>
          </cell>
          <cell r="E11449">
            <v>0</v>
          </cell>
          <cell r="F11449" t="str">
            <v>SEINFRA</v>
          </cell>
        </row>
        <row r="11450">
          <cell r="B11450" t="str">
            <v>C0740</v>
          </cell>
          <cell r="C11450" t="str">
            <v>CERCA DE MADEIRA C/ ARAME GALVANIZADO</v>
          </cell>
          <cell r="D11450" t="str">
            <v>M2</v>
          </cell>
          <cell r="E11450">
            <v>99.09</v>
          </cell>
          <cell r="F11450" t="str">
            <v>SEINFRA</v>
          </cell>
        </row>
        <row r="11451">
          <cell r="B11451" t="str">
            <v>C0741</v>
          </cell>
          <cell r="C11451" t="str">
            <v>CERCA DE MADEIRA C/ TRAVESSAS DE MADEIRA</v>
          </cell>
          <cell r="D11451" t="str">
            <v>M2</v>
          </cell>
          <cell r="E11451">
            <v>172.69</v>
          </cell>
          <cell r="F11451" t="str">
            <v>SEINFRA</v>
          </cell>
        </row>
        <row r="11452">
          <cell r="B11452" t="str">
            <v>C4858</v>
          </cell>
          <cell r="C11452" t="str">
            <v>CERCA DE PROTEÇÃO EM "V" COM ARAME FARPADO</v>
          </cell>
          <cell r="D11452" t="str">
            <v>M</v>
          </cell>
          <cell r="E11452">
            <v>19.989999999999998</v>
          </cell>
          <cell r="F11452" t="str">
            <v>SEINFRA</v>
          </cell>
        </row>
        <row r="11453">
          <cell r="B11453" t="str">
            <v>C4731</v>
          </cell>
          <cell r="C11453" t="str">
            <v>CERCA COM ESTACAS DE MADEIRA ROLIÇA, D=10CM (DE 7 ATÉ 11CM), DISTANTES A 1,50M E MOURÕES ROLIÇOS, D=12CM (DE 10 ATÉ 15CM), DISTANTES A 50,00M - 4 FIOS DE ARAME FARPADO</v>
          </cell>
          <cell r="D11453" t="str">
            <v>M</v>
          </cell>
          <cell r="E11453">
            <v>14.87</v>
          </cell>
          <cell r="F11453" t="str">
            <v>SEINFRA</v>
          </cell>
        </row>
        <row r="11454">
          <cell r="B11454">
            <v>0</v>
          </cell>
          <cell r="C11454">
            <v>0</v>
          </cell>
          <cell r="D11454">
            <v>0</v>
          </cell>
          <cell r="E11454">
            <v>0</v>
          </cell>
          <cell r="F11454" t="str">
            <v>SEINFRA</v>
          </cell>
        </row>
        <row r="11455">
          <cell r="B11455" t="str">
            <v>C4732</v>
          </cell>
          <cell r="C11455" t="str">
            <v>CERCA COM ESTACAS DE MADEIRA ROLIÇA, D=10CM (DE 7 ATÉ 11CM), DISTANTES A 1,50M E MOURÕES ROLIÇOS, D=12CM (DE 10 ATÉ 15CM), DISTANTES A 50,00M - 6 FIOS DE ARAME FARPADO</v>
          </cell>
          <cell r="D11455" t="str">
            <v>M</v>
          </cell>
          <cell r="E11455">
            <v>17.75</v>
          </cell>
          <cell r="F11455" t="str">
            <v>SEINFRA</v>
          </cell>
        </row>
        <row r="11456">
          <cell r="B11456">
            <v>0</v>
          </cell>
          <cell r="C11456">
            <v>0</v>
          </cell>
          <cell r="D11456">
            <v>0</v>
          </cell>
          <cell r="E11456">
            <v>0</v>
          </cell>
          <cell r="F11456" t="str">
            <v>SEINFRA</v>
          </cell>
        </row>
        <row r="11457">
          <cell r="B11457" t="str">
            <v>C4733</v>
          </cell>
          <cell r="C11457" t="str">
            <v>CERCA COM ESTACAS DE MADEIRA ROLIÇA, D=10CM (DE 7 ATÉ 11CM), DISTANTES A 1,50M E MOURÕES ROLIÇOS, D=12CM (DE 10 ATÉ 15CM), DISTANTES A 50,00M - 8 FIOS DE ARAME FARPADO</v>
          </cell>
          <cell r="D11457" t="str">
            <v>M</v>
          </cell>
          <cell r="E11457">
            <v>21.95</v>
          </cell>
          <cell r="F11457" t="str">
            <v>SEINFRA</v>
          </cell>
        </row>
        <row r="11458">
          <cell r="B11458">
            <v>0</v>
          </cell>
          <cell r="C11458">
            <v>0</v>
          </cell>
          <cell r="D11458">
            <v>0</v>
          </cell>
          <cell r="E11458">
            <v>0</v>
          </cell>
          <cell r="F11458" t="str">
            <v>SEINFRA</v>
          </cell>
        </row>
        <row r="11459">
          <cell r="B11459" t="str">
            <v>C4725</v>
          </cell>
          <cell r="C11459"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11459" t="str">
            <v>M</v>
          </cell>
          <cell r="E11459">
            <v>323.64999999999998</v>
          </cell>
          <cell r="F11459" t="str">
            <v>SEINFRA</v>
          </cell>
        </row>
        <row r="11460">
          <cell r="B11460">
            <v>0</v>
          </cell>
          <cell r="C11460">
            <v>0</v>
          </cell>
          <cell r="D11460">
            <v>0</v>
          </cell>
          <cell r="E11460">
            <v>0</v>
          </cell>
          <cell r="F11460" t="str">
            <v>SEINFRA</v>
          </cell>
        </row>
        <row r="11461">
          <cell r="B11461" t="str">
            <v>C4726</v>
          </cell>
          <cell r="C11461"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11461" t="str">
            <v>M</v>
          </cell>
          <cell r="E11461">
            <v>268.45</v>
          </cell>
          <cell r="F11461" t="str">
            <v>SEINFRA</v>
          </cell>
        </row>
        <row r="11462">
          <cell r="B11462">
            <v>0</v>
          </cell>
          <cell r="C11462">
            <v>0</v>
          </cell>
          <cell r="D11462">
            <v>0</v>
          </cell>
          <cell r="E11462">
            <v>0</v>
          </cell>
          <cell r="F11462" t="str">
            <v>SEINFRA</v>
          </cell>
        </row>
        <row r="11463">
          <cell r="B11463" t="str">
            <v>C4727</v>
          </cell>
          <cell r="C11463"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11463" t="str">
            <v>M</v>
          </cell>
          <cell r="E11463">
            <v>214.55</v>
          </cell>
          <cell r="F11463" t="str">
            <v>SEINFRA</v>
          </cell>
        </row>
        <row r="11464">
          <cell r="B11464">
            <v>0</v>
          </cell>
          <cell r="C11464">
            <v>0</v>
          </cell>
          <cell r="D11464">
            <v>0</v>
          </cell>
          <cell r="E11464">
            <v>0</v>
          </cell>
          <cell r="F11464" t="str">
            <v>SEINFRA</v>
          </cell>
        </row>
        <row r="11465">
          <cell r="B11465" t="str">
            <v>C4852</v>
          </cell>
          <cell r="C11465" t="str">
            <v>CERCA/GRADIL NYLOFOR H=1,03M, MALHA 5 X 20CM - FIO 5,00MM, COM FIXADORES DE POLIAMIDA EM POSTE 40 x 60 MM CHUMBADOS EM BASE DE CONCRETO (EXCLUSIVE ESTA) , REVESTIDOS EM POLIESTER POR PROCESSO DE PINTURA ELETROSTÁTICA (GRADIL E POSTE), NAS CORES VERDE OU BRANCA - FORNECIMENTO E INSTALAÇÃO</v>
          </cell>
          <cell r="D11465" t="str">
            <v>M</v>
          </cell>
          <cell r="E11465">
            <v>153.87</v>
          </cell>
          <cell r="F11465" t="str">
            <v>SEINFRA</v>
          </cell>
        </row>
        <row r="11466">
          <cell r="B11466">
            <v>0</v>
          </cell>
          <cell r="C11466">
            <v>0</v>
          </cell>
          <cell r="D11466">
            <v>0</v>
          </cell>
          <cell r="E11466">
            <v>0</v>
          </cell>
          <cell r="F11466" t="str">
            <v>SEINFRA</v>
          </cell>
        </row>
        <row r="11467">
          <cell r="B11467" t="str">
            <v>C4728</v>
          </cell>
          <cell r="C11467"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11467" t="str">
            <v>M</v>
          </cell>
          <cell r="E11467">
            <v>286.45</v>
          </cell>
          <cell r="F11467" t="str">
            <v>SEINFRA</v>
          </cell>
        </row>
        <row r="11468">
          <cell r="B11468">
            <v>0</v>
          </cell>
          <cell r="C11468">
            <v>0</v>
          </cell>
          <cell r="D11468">
            <v>0</v>
          </cell>
          <cell r="E11468">
            <v>0</v>
          </cell>
          <cell r="F11468" t="str">
            <v>SEINFRA</v>
          </cell>
        </row>
        <row r="11469">
          <cell r="B11469" t="str">
            <v>C4729</v>
          </cell>
          <cell r="C11469"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11469" t="str">
            <v>M</v>
          </cell>
          <cell r="E11469">
            <v>230.45</v>
          </cell>
          <cell r="F11469" t="str">
            <v>SEINFRA</v>
          </cell>
        </row>
        <row r="11470">
          <cell r="B11470">
            <v>0</v>
          </cell>
          <cell r="C11470">
            <v>0</v>
          </cell>
          <cell r="D11470">
            <v>0</v>
          </cell>
          <cell r="E11470">
            <v>0</v>
          </cell>
          <cell r="F11470" t="str">
            <v>SEINFRA</v>
          </cell>
        </row>
        <row r="11471">
          <cell r="B11471" t="str">
            <v>C4730</v>
          </cell>
          <cell r="C11471"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11471" t="str">
            <v>M</v>
          </cell>
          <cell r="E11471">
            <v>190.15</v>
          </cell>
          <cell r="F11471" t="str">
            <v>SEINFRA</v>
          </cell>
        </row>
        <row r="11472">
          <cell r="B11472">
            <v>0</v>
          </cell>
          <cell r="C11472">
            <v>0</v>
          </cell>
          <cell r="D11472">
            <v>0</v>
          </cell>
          <cell r="E11472">
            <v>0</v>
          </cell>
          <cell r="F11472" t="str">
            <v>SEINFRA</v>
          </cell>
        </row>
        <row r="11473">
          <cell r="B11473" t="str">
            <v>C4851</v>
          </cell>
          <cell r="C11473" t="str">
            <v>CERCA/GRADIL NYLOFOR H=1,03M, MALHA 5 X 20CM - FIO 4,30MM, COM FIXADORES DE POLIAMIDA EM POSTE 40 x 60 MM CHUMBADOS EM BASE DE CONCRETO (EXCLUSIVE ESTA) , REVESTIDOS EM POLIESTER POR PROCESSO DE PINTURA ELETROSTÁTICA (GRADIL E POSTE), NAS CORES VERDE OU BRANCA - FORNECIMENTO E INSTALAÇÃO</v>
          </cell>
          <cell r="D11473" t="str">
            <v>M</v>
          </cell>
          <cell r="E11473">
            <v>136.72</v>
          </cell>
          <cell r="F11473" t="str">
            <v>SEINFRA</v>
          </cell>
        </row>
        <row r="11474">
          <cell r="B11474">
            <v>0</v>
          </cell>
          <cell r="C11474">
            <v>0</v>
          </cell>
          <cell r="D11474">
            <v>0</v>
          </cell>
          <cell r="E11474">
            <v>0</v>
          </cell>
          <cell r="F11474" t="str">
            <v>SEINFRA</v>
          </cell>
        </row>
        <row r="11475">
          <cell r="B11475" t="str">
            <v>C4734</v>
          </cell>
          <cell r="C11475" t="str">
            <v>RECOMPOSIÇÃO PARCIAL DE CERCA - SUBSTITUIÇÃO ESTACA DE MADEIRA ROLIÇA D=10CM (DE 7 ATÉ 11CM)</v>
          </cell>
          <cell r="D11475" t="str">
            <v>UN</v>
          </cell>
          <cell r="E11475">
            <v>12.91</v>
          </cell>
          <cell r="F11475" t="str">
            <v>SEINFRA</v>
          </cell>
        </row>
        <row r="11476">
          <cell r="B11476">
            <v>0</v>
          </cell>
          <cell r="C11476">
            <v>0</v>
          </cell>
          <cell r="D11476">
            <v>0</v>
          </cell>
          <cell r="E11476">
            <v>0</v>
          </cell>
          <cell r="F11476" t="str">
            <v>SEINFRA</v>
          </cell>
        </row>
        <row r="11477">
          <cell r="B11477" t="str">
            <v>C4735</v>
          </cell>
          <cell r="C11477" t="str">
            <v>RECOMPOSIÇÃO PARCIAL DE CERCA - SUBSTITUIÇÃO MOURÃO DE MADEIRA ROLIÇA D=12CM (DE 10 ATÉ 15CM)</v>
          </cell>
          <cell r="D11477" t="str">
            <v>UN</v>
          </cell>
          <cell r="E11477">
            <v>13.2</v>
          </cell>
          <cell r="F11477" t="str">
            <v>SEINFRA</v>
          </cell>
        </row>
        <row r="11478">
          <cell r="B11478">
            <v>0</v>
          </cell>
          <cell r="C11478">
            <v>0</v>
          </cell>
          <cell r="D11478">
            <v>0</v>
          </cell>
          <cell r="E11478">
            <v>0</v>
          </cell>
          <cell r="F11478" t="str">
            <v>SEINFRA</v>
          </cell>
        </row>
        <row r="11479">
          <cell r="B11479" t="str">
            <v>C4736</v>
          </cell>
          <cell r="C11479" t="str">
            <v>REMOÇÃO E RECOLOCAÇÃO DE CERCA DE MADEIRA - ESTACA D=10CM ( DE 7 ATÉ 11CM), E MOURÃO D=12CM(DE 10 ATÉ 15CM) - 4 FIOS DE ARAME</v>
          </cell>
          <cell r="D11479" t="str">
            <v>M</v>
          </cell>
          <cell r="E11479">
            <v>12.67</v>
          </cell>
          <cell r="F11479" t="str">
            <v>SEINFRA</v>
          </cell>
        </row>
        <row r="11480">
          <cell r="B11480">
            <v>0</v>
          </cell>
          <cell r="C11480">
            <v>0</v>
          </cell>
          <cell r="D11480">
            <v>0</v>
          </cell>
          <cell r="E11480">
            <v>0</v>
          </cell>
          <cell r="F11480" t="str">
            <v>SEINFRA</v>
          </cell>
        </row>
        <row r="11481">
          <cell r="B11481" t="str">
            <v>DISPOSITIVOS DE PROTEÇÃO E ACESSO</v>
          </cell>
          <cell r="C11481">
            <v>0</v>
          </cell>
          <cell r="D11481">
            <v>0</v>
          </cell>
          <cell r="E11481">
            <v>15463.32</v>
          </cell>
          <cell r="F11481" t="str">
            <v>SEINFRA</v>
          </cell>
        </row>
        <row r="11482">
          <cell r="B11482" t="str">
            <v>C1251</v>
          </cell>
          <cell r="C11482" t="str">
            <v>ESCADA DE MARINHEIRO,C/TUBO GALVANIZADO 3/4",H=VAR</v>
          </cell>
          <cell r="D11482" t="str">
            <v>M</v>
          </cell>
          <cell r="E11482">
            <v>216.94</v>
          </cell>
          <cell r="F11482" t="str">
            <v>SEINFRA</v>
          </cell>
        </row>
        <row r="11483">
          <cell r="B11483" t="str">
            <v>C2775</v>
          </cell>
          <cell r="C11483" t="str">
            <v>ESCADA DE MARINHEIRO, DEGRAUS FERRO REDONDO 3/4"</v>
          </cell>
          <cell r="D11483" t="str">
            <v>M</v>
          </cell>
          <cell r="E11483">
            <v>109.45</v>
          </cell>
          <cell r="F11483" t="str">
            <v>SEINFRA</v>
          </cell>
        </row>
        <row r="11484">
          <cell r="B11484" t="str">
            <v>C2774</v>
          </cell>
          <cell r="C11484" t="str">
            <v>ESCADA DE MARINHEIRO, DEGRAUS FERRO REDONDO 1/2"</v>
          </cell>
          <cell r="D11484" t="str">
            <v>M</v>
          </cell>
          <cell r="E11484">
            <v>62.58</v>
          </cell>
          <cell r="F11484" t="str">
            <v>SEINFRA</v>
          </cell>
        </row>
        <row r="11485">
          <cell r="B11485" t="str">
            <v>C2773</v>
          </cell>
          <cell r="C11485" t="str">
            <v>ESCADA DE MARINHEIRO, DEGRAUS FERRO REDONDO 1"</v>
          </cell>
          <cell r="D11485" t="str">
            <v>M</v>
          </cell>
          <cell r="E11485">
            <v>136.04</v>
          </cell>
          <cell r="F11485" t="str">
            <v>SEINFRA</v>
          </cell>
        </row>
        <row r="11486">
          <cell r="B11486" t="str">
            <v>C2768</v>
          </cell>
          <cell r="C11486" t="str">
            <v>ESCADA DE MARINHEIRO EM FERRO CHATO C/PROTEÇÃO</v>
          </cell>
          <cell r="D11486" t="str">
            <v>M</v>
          </cell>
          <cell r="E11486">
            <v>541.70000000000005</v>
          </cell>
          <cell r="F11486" t="str">
            <v>SEINFRA</v>
          </cell>
        </row>
        <row r="11487">
          <cell r="B11487" t="str">
            <v>C2769</v>
          </cell>
          <cell r="C11487" t="str">
            <v>ESCADA DE MARINHEIRO EM FERRO CHATO S/PROTEÇÃO</v>
          </cell>
          <cell r="D11487" t="str">
            <v>M</v>
          </cell>
          <cell r="E11487">
            <v>226.24</v>
          </cell>
          <cell r="F11487" t="str">
            <v>SEINFRA</v>
          </cell>
        </row>
        <row r="11488">
          <cell r="B11488" t="str">
            <v>C2776</v>
          </cell>
          <cell r="C11488" t="str">
            <v>ESCADA DE MARINHEIRO EM FERRO REDONDO 1"</v>
          </cell>
          <cell r="D11488" t="str">
            <v>M</v>
          </cell>
          <cell r="E11488">
            <v>139.33000000000001</v>
          </cell>
          <cell r="F11488" t="str">
            <v>SEINFRA</v>
          </cell>
        </row>
        <row r="11489">
          <cell r="B11489" t="str">
            <v>C4748</v>
          </cell>
          <cell r="C11489" t="str">
            <v>ESCADA DE MARINHEIRO EM FIBRA DE VIDRO PULTRUDADA, PERFIL QUADRADO, PINTURA PROTETORA CONTRA RAIOS UV, COM GUARDA CORPO</v>
          </cell>
          <cell r="D11489" t="str">
            <v>M</v>
          </cell>
          <cell r="E11489">
            <v>1741.87</v>
          </cell>
          <cell r="F11489" t="str">
            <v>SEINFRA</v>
          </cell>
        </row>
        <row r="11490">
          <cell r="B11490">
            <v>0</v>
          </cell>
          <cell r="C11490">
            <v>0</v>
          </cell>
          <cell r="D11490">
            <v>0</v>
          </cell>
          <cell r="E11490">
            <v>0</v>
          </cell>
          <cell r="F11490" t="str">
            <v>SEINFRA</v>
          </cell>
        </row>
        <row r="11491">
          <cell r="B11491" t="str">
            <v>C4749</v>
          </cell>
          <cell r="C11491" t="str">
            <v>ESCADA DE MARINHEIRO EM FIBRA DE VIDRO PULTRUDADA, PERFIL QUADRADO, PINTURA PROTETORA CONTRA RAIOS UV, SEM GUARDA CORPO</v>
          </cell>
          <cell r="D11491" t="str">
            <v>M</v>
          </cell>
          <cell r="E11491">
            <v>1344.12</v>
          </cell>
          <cell r="F11491" t="str">
            <v>SEINFRA</v>
          </cell>
        </row>
        <row r="11492">
          <cell r="B11492">
            <v>0</v>
          </cell>
          <cell r="C11492">
            <v>0</v>
          </cell>
          <cell r="D11492">
            <v>0</v>
          </cell>
          <cell r="E11492">
            <v>0</v>
          </cell>
          <cell r="F11492" t="str">
            <v>SEINFRA</v>
          </cell>
        </row>
        <row r="11493">
          <cell r="B11493" t="str">
            <v>C2770</v>
          </cell>
          <cell r="C11493" t="str">
            <v>ESCADA DE MARINHEIRO TIPO PISCINA EM FERRO CHATO</v>
          </cell>
          <cell r="D11493" t="str">
            <v>M</v>
          </cell>
          <cell r="E11493">
            <v>282.32</v>
          </cell>
          <cell r="F11493" t="str">
            <v>SEINFRA</v>
          </cell>
        </row>
        <row r="11494">
          <cell r="B11494" t="str">
            <v>C2772</v>
          </cell>
          <cell r="C11494" t="str">
            <v>ESCADA DE MARINHEIRO TIPO PISCINA, FERRO REDONDO 1"</v>
          </cell>
          <cell r="D11494" t="str">
            <v>M</v>
          </cell>
          <cell r="E11494">
            <v>142.43</v>
          </cell>
          <cell r="F11494" t="str">
            <v>SEINFRA</v>
          </cell>
        </row>
        <row r="11495">
          <cell r="B11495" t="str">
            <v>C2771</v>
          </cell>
          <cell r="C11495" t="str">
            <v xml:space="preserve">ESCADA DE MARINHEIRO TIPO PISCINA, TUBO GALVANIZADO 1" </v>
          </cell>
          <cell r="D11495" t="str">
            <v>M</v>
          </cell>
          <cell r="E11495">
            <v>154.09</v>
          </cell>
          <cell r="F11495" t="str">
            <v>SEINFRA</v>
          </cell>
        </row>
        <row r="11496">
          <cell r="B11496" t="str">
            <v>C1252</v>
          </cell>
          <cell r="C11496" t="str">
            <v>ESCADA HELICOIDAL,PRÉ-MOLDADA CONCRETO,D=1,0M</v>
          </cell>
          <cell r="D11496" t="str">
            <v>M</v>
          </cell>
          <cell r="E11496">
            <v>717.96</v>
          </cell>
          <cell r="F11496" t="str">
            <v>SEINFRA</v>
          </cell>
        </row>
        <row r="11497">
          <cell r="B11497" t="str">
            <v>C4383</v>
          </cell>
          <cell r="C11497" t="str">
            <v>ESCADA PRÉ-MOLDADA EM CONCRETO Ø = 1,80m - h = 3,50m - FORNECIMENTO / MONTAGEM</v>
          </cell>
          <cell r="D11497" t="str">
            <v>UN</v>
          </cell>
          <cell r="E11497">
            <v>2863.42</v>
          </cell>
          <cell r="F11497" t="str">
            <v>SEINFRA</v>
          </cell>
        </row>
        <row r="11498">
          <cell r="B11498">
            <v>0</v>
          </cell>
          <cell r="C11498">
            <v>0</v>
          </cell>
          <cell r="D11498">
            <v>0</v>
          </cell>
          <cell r="E11498">
            <v>0</v>
          </cell>
          <cell r="F11498" t="str">
            <v>SEINFRA</v>
          </cell>
        </row>
        <row r="11499">
          <cell r="B11499" t="str">
            <v>C2814</v>
          </cell>
          <cell r="C11499" t="str">
            <v>ESTRADO DE MADEIRA COM BARROTE 3x3"</v>
          </cell>
          <cell r="D11499" t="str">
            <v>M2</v>
          </cell>
          <cell r="E11499">
            <v>76.97</v>
          </cell>
          <cell r="F11499" t="str">
            <v>SEINFRA</v>
          </cell>
        </row>
        <row r="11500">
          <cell r="B11500" t="str">
            <v>C4386</v>
          </cell>
          <cell r="C11500" t="str">
            <v>ESTRUTURA PRÉ-FABRICADA EM AÇO GALVANIZADO PARA ESCADA - FORNECIMENTO E MONTAGEM</v>
          </cell>
          <cell r="D11500" t="str">
            <v>KG</v>
          </cell>
          <cell r="E11500">
            <v>28.43</v>
          </cell>
          <cell r="F11500" t="str">
            <v>SEINFRA</v>
          </cell>
        </row>
        <row r="11501">
          <cell r="B11501">
            <v>0</v>
          </cell>
          <cell r="C11501">
            <v>0</v>
          </cell>
          <cell r="D11501">
            <v>0</v>
          </cell>
          <cell r="E11501">
            <v>0</v>
          </cell>
          <cell r="F11501" t="str">
            <v>SEINFRA</v>
          </cell>
        </row>
        <row r="11502">
          <cell r="B11502" t="str">
            <v>C3505</v>
          </cell>
          <cell r="C11502" t="str">
            <v>GUARDA CORPO C/ CORRIMÃO EM TUBO DE AÇO GALVANIZADO 3/4"</v>
          </cell>
          <cell r="D11502" t="str">
            <v>M</v>
          </cell>
          <cell r="E11502">
            <v>81.069999999999993</v>
          </cell>
          <cell r="F11502" t="str">
            <v>SEINFRA</v>
          </cell>
        </row>
        <row r="11503">
          <cell r="B11503" t="str">
            <v>C3506</v>
          </cell>
          <cell r="C11503" t="str">
            <v>GUARDA CORPO C/ CORRIMÃO EM TUBO DE AÇO GALVANIZADO 2"</v>
          </cell>
          <cell r="D11503" t="str">
            <v>M</v>
          </cell>
          <cell r="E11503">
            <v>200.95</v>
          </cell>
          <cell r="F11503" t="str">
            <v>SEINFRA</v>
          </cell>
        </row>
        <row r="11504">
          <cell r="B11504" t="str">
            <v>C4755</v>
          </cell>
          <cell r="C11504" t="str">
            <v xml:space="preserve">GUARDA CORPO C/ CORRIMÃO EM TUBO SUPERIOR DE AÇO GALVANIZADO 3" 80MM                                 </v>
          </cell>
          <cell r="D11504" t="str">
            <v>M</v>
          </cell>
          <cell r="E11504">
            <v>302.18</v>
          </cell>
          <cell r="F11504" t="str">
            <v>SEINFRA</v>
          </cell>
        </row>
        <row r="11505">
          <cell r="B11505">
            <v>0</v>
          </cell>
          <cell r="C11505">
            <v>0</v>
          </cell>
          <cell r="D11505">
            <v>0</v>
          </cell>
          <cell r="E11505">
            <v>0</v>
          </cell>
          <cell r="F11505" t="str">
            <v>SEINFRA</v>
          </cell>
        </row>
        <row r="11506">
          <cell r="B11506" t="str">
            <v>C4747</v>
          </cell>
          <cell r="C11506" t="str">
            <v>GUARDA CORPO EM FIBRA DE VIDRO C/ PERFIS PULTRUDADOS PINTADOS EM ESMALTE PU ACRÍLICO E SISTEMA DE ANCORAGEM EM AÇO INOXIDÁVEL AISI304 - H=1,10M</v>
          </cell>
          <cell r="D11506" t="str">
            <v>M</v>
          </cell>
          <cell r="E11506">
            <v>514.17999999999995</v>
          </cell>
          <cell r="F11506" t="str">
            <v>SEINFRA</v>
          </cell>
        </row>
        <row r="11507">
          <cell r="B11507">
            <v>0</v>
          </cell>
          <cell r="C11507">
            <v>0</v>
          </cell>
          <cell r="D11507">
            <v>0</v>
          </cell>
          <cell r="E11507">
            <v>0</v>
          </cell>
          <cell r="F11507" t="str">
            <v>SEINFRA</v>
          </cell>
        </row>
        <row r="11508">
          <cell r="B11508" t="str">
            <v>C4829</v>
          </cell>
          <cell r="C11508" t="str">
            <v>GUARDA CORPO TIPO GRADIL EM TUBO DE AÇO GALVANIZADO, H = 1,10m, COM BARRAS VERTICAIS A CADA 0,11m DE 1" (25,4mm) E BARRA VERTICAL A CADA M DE 11/2" (38mm), UM TUBO HORIZONTAL SUPERIOR DE 3" (80mm) E UM TUBO HORIZONTAL INFERIOR DE 11/2" (38mm)</v>
          </cell>
          <cell r="D11508" t="str">
            <v>M</v>
          </cell>
          <cell r="E11508">
            <v>434.14</v>
          </cell>
          <cell r="F11508" t="str">
            <v>SEINFRA</v>
          </cell>
        </row>
        <row r="11509">
          <cell r="B11509">
            <v>0</v>
          </cell>
          <cell r="C11509">
            <v>0</v>
          </cell>
          <cell r="D11509">
            <v>0</v>
          </cell>
          <cell r="E11509">
            <v>0</v>
          </cell>
          <cell r="F11509" t="str">
            <v>SEINFRA</v>
          </cell>
        </row>
        <row r="11510">
          <cell r="B11510" t="str">
            <v>C2972</v>
          </cell>
          <cell r="C11510" t="str">
            <v>TAMPA CHAPA 1/4" ANTI-DERRAPANTE 50x70cm,C/ CANTONEIRA ARTICULADA</v>
          </cell>
          <cell r="D11510" t="str">
            <v>UN</v>
          </cell>
          <cell r="E11510">
            <v>317.25</v>
          </cell>
          <cell r="F11510" t="str">
            <v>SEINFRA</v>
          </cell>
        </row>
        <row r="11511">
          <cell r="B11511" t="str">
            <v>C2970</v>
          </cell>
          <cell r="C11511" t="str">
            <v>TAMPA CHAPA 1/4" ANTI-DERRAPANTE 70x70CM,C/ CANTONEIRA ARTICULADA</v>
          </cell>
          <cell r="D11511" t="str">
            <v>UN</v>
          </cell>
          <cell r="E11511">
            <v>385.46</v>
          </cell>
          <cell r="F11511" t="str">
            <v>SEINFRA</v>
          </cell>
        </row>
        <row r="11512">
          <cell r="B11512" t="str">
            <v>C2969</v>
          </cell>
          <cell r="C11512" t="str">
            <v>TAMPA CHAPA 1/4" ANTI-DERRAPANTE 70x130CM, C/CANTONEIRA ARTICULADA</v>
          </cell>
          <cell r="D11512" t="str">
            <v>UN</v>
          </cell>
          <cell r="E11512">
            <v>610.65</v>
          </cell>
          <cell r="F11512" t="str">
            <v>SEINFRA</v>
          </cell>
        </row>
        <row r="11513">
          <cell r="B11513" t="str">
            <v>C2971</v>
          </cell>
          <cell r="C11513" t="str">
            <v>TAMPA CHAPA 1/4"ANTI DERRAPANTE 80x150CM,C/ CANTONEIRA ARTICULADA</v>
          </cell>
          <cell r="D11513" t="str">
            <v>UN</v>
          </cell>
          <cell r="E11513">
            <v>740.46</v>
          </cell>
          <cell r="F11513" t="str">
            <v>SEINFRA</v>
          </cell>
        </row>
        <row r="11514">
          <cell r="B11514" t="str">
            <v>C2974</v>
          </cell>
          <cell r="C11514" t="str">
            <v>TAMPA DE INSPEÇÃO CORREDIÇA EM CHAPA DE AÇO  GALVANIZADA E=1/16", 125 X 70CM -  PADRÃO CAGECE</v>
          </cell>
          <cell r="D11514" t="str">
            <v>UN</v>
          </cell>
          <cell r="E11514">
            <v>332.92</v>
          </cell>
          <cell r="F11514" t="str">
            <v>SEINFRA</v>
          </cell>
        </row>
        <row r="11515">
          <cell r="B11515">
            <v>0</v>
          </cell>
          <cell r="C11515">
            <v>0</v>
          </cell>
          <cell r="D11515">
            <v>0</v>
          </cell>
          <cell r="E11515">
            <v>0</v>
          </cell>
          <cell r="F11515" t="str">
            <v>SEINFRA</v>
          </cell>
        </row>
        <row r="11516">
          <cell r="B11516" t="str">
            <v>C2973</v>
          </cell>
          <cell r="C11516" t="str">
            <v>TAMPA DE INSPEÇÃO EM CHAPA DE AÇO GALVANIZADO E=3/16" P/ RESERVATÓRIO, PADRÃO CAGECE</v>
          </cell>
          <cell r="D11516" t="str">
            <v>UN</v>
          </cell>
          <cell r="E11516">
            <v>509.17</v>
          </cell>
          <cell r="F11516" t="str">
            <v>SEINFRA</v>
          </cell>
        </row>
        <row r="11517">
          <cell r="B11517">
            <v>0</v>
          </cell>
          <cell r="C11517">
            <v>0</v>
          </cell>
          <cell r="D11517">
            <v>0</v>
          </cell>
          <cell r="E11517">
            <v>0</v>
          </cell>
          <cell r="F11517" t="str">
            <v>SEINFRA</v>
          </cell>
        </row>
        <row r="11518">
          <cell r="B11518" t="str">
            <v>C2975</v>
          </cell>
          <cell r="C11518" t="str">
            <v>TAMPA DE INSPEÇÃO REMOVÍVEL EM CHAPA DE AÇO GALVANIZADO E=1/16", 70 X 70CM - PADRÃO  CAGECE</v>
          </cell>
          <cell r="D11518" t="str">
            <v>UN</v>
          </cell>
          <cell r="E11518">
            <v>135.91999999999999</v>
          </cell>
          <cell r="F11518" t="str">
            <v>SEINFRA</v>
          </cell>
        </row>
        <row r="11519">
          <cell r="B11519">
            <v>0</v>
          </cell>
          <cell r="C11519">
            <v>0</v>
          </cell>
          <cell r="D11519">
            <v>0</v>
          </cell>
          <cell r="E11519">
            <v>0</v>
          </cell>
          <cell r="F11519" t="str">
            <v>SEINFRA</v>
          </cell>
        </row>
        <row r="11520">
          <cell r="B11520" t="str">
            <v>C2976</v>
          </cell>
          <cell r="C11520" t="str">
            <v>TAMPA DE INSPEÇÃO REMOVÍVEL EM CHAPA DE AÇO GALVANIZADO E=1/16", 90 X 70CM PADRÃO CAGECE</v>
          </cell>
          <cell r="D11520" t="str">
            <v>UN</v>
          </cell>
          <cell r="E11520">
            <v>183.15</v>
          </cell>
          <cell r="F11520" t="str">
            <v>SEINFRA</v>
          </cell>
        </row>
        <row r="11521">
          <cell r="B11521">
            <v>0</v>
          </cell>
          <cell r="C11521">
            <v>0</v>
          </cell>
          <cell r="D11521">
            <v>0</v>
          </cell>
          <cell r="E11521">
            <v>0</v>
          </cell>
          <cell r="F11521" t="str">
            <v>SEINFRA</v>
          </cell>
        </row>
        <row r="11522">
          <cell r="B11522" t="str">
            <v>C4751</v>
          </cell>
          <cell r="C11522" t="str">
            <v>TAMPA EM FIBRA DE VIDRO, PERFIS PULTRUDADOS ("I" DE 18MM X 25MM) E COBERTURA SUPERFICIAL DE CHAPA PLANA ESP. 3MM, C/ ANTI-DERRAPANTE</v>
          </cell>
          <cell r="D11522" t="str">
            <v>M2</v>
          </cell>
          <cell r="E11522">
            <v>938.56</v>
          </cell>
          <cell r="F11522" t="str">
            <v>SEINFRA</v>
          </cell>
        </row>
        <row r="11523">
          <cell r="B11523">
            <v>0</v>
          </cell>
          <cell r="C11523">
            <v>0</v>
          </cell>
          <cell r="D11523">
            <v>0</v>
          </cell>
          <cell r="E11523">
            <v>0</v>
          </cell>
          <cell r="F11523" t="str">
            <v>SEINFRA</v>
          </cell>
        </row>
        <row r="11524">
          <cell r="B11524" t="str">
            <v>C4750</v>
          </cell>
          <cell r="C11524" t="str">
            <v>TAMPA EM FIBRA DE VIDRO, PERFIS PULTRUDADOS ("I" DE 18MM X 25MM) E COBERTURA SUPERFICIAL DE CHAPA PLANA ESP. 4MM, C/ ANTI-DERRAPANTE</v>
          </cell>
          <cell r="D11524" t="str">
            <v>M2</v>
          </cell>
          <cell r="E11524">
            <v>993.38</v>
          </cell>
          <cell r="F11524" t="str">
            <v>SEINFRA</v>
          </cell>
        </row>
        <row r="11525">
          <cell r="B11525">
            <v>0</v>
          </cell>
          <cell r="C11525">
            <v>0</v>
          </cell>
          <cell r="D11525">
            <v>0</v>
          </cell>
          <cell r="E11525">
            <v>0</v>
          </cell>
          <cell r="F11525" t="str">
            <v>SEINFRA</v>
          </cell>
        </row>
        <row r="11526">
          <cell r="B11526" t="str">
            <v>OUTROS ELEMENTOS</v>
          </cell>
          <cell r="C11526">
            <v>0</v>
          </cell>
          <cell r="D11526">
            <v>0</v>
          </cell>
          <cell r="E11526">
            <v>339.67</v>
          </cell>
          <cell r="F11526" t="str">
            <v>SEINFRA</v>
          </cell>
        </row>
        <row r="11527">
          <cell r="B11527" t="str">
            <v>C1275</v>
          </cell>
          <cell r="C11527" t="str">
            <v>ESFERA PRÉ-MOLDADA DE CONCRETO, DIAMETRO 25 CM</v>
          </cell>
          <cell r="D11527" t="str">
            <v>UN</v>
          </cell>
          <cell r="E11527">
            <v>31.66</v>
          </cell>
          <cell r="F11527" t="str">
            <v>SEINFRA</v>
          </cell>
        </row>
        <row r="11528">
          <cell r="B11528" t="str">
            <v>C1276</v>
          </cell>
          <cell r="C11528" t="str">
            <v>ESFERA PRÉ-MOLDADA DE CONCRETO, DIAMETRO 40 CM</v>
          </cell>
          <cell r="D11528" t="str">
            <v>UN</v>
          </cell>
          <cell r="E11528">
            <v>46.09</v>
          </cell>
          <cell r="F11528" t="str">
            <v>SEINFRA</v>
          </cell>
        </row>
        <row r="11529">
          <cell r="B11529" t="str">
            <v>C4860</v>
          </cell>
          <cell r="C11529" t="str">
            <v>FORNECIMENTO E COLOCAÇÃO DE CONCERTINAS EM ESPIRAL D=450mm</v>
          </cell>
          <cell r="D11529" t="str">
            <v>M</v>
          </cell>
          <cell r="E11529">
            <v>23.23</v>
          </cell>
          <cell r="F11529" t="str">
            <v>SEINFRA</v>
          </cell>
        </row>
        <row r="11530">
          <cell r="B11530" t="str">
            <v>C1423</v>
          </cell>
          <cell r="C11530" t="str">
            <v>GARRA METÁLICA (PEGA LADRÃO) P/ MUROS</v>
          </cell>
          <cell r="D11530" t="str">
            <v>M</v>
          </cell>
          <cell r="E11530">
            <v>30.92</v>
          </cell>
          <cell r="F11530" t="str">
            <v>SEINFRA</v>
          </cell>
        </row>
        <row r="11531">
          <cell r="B11531" t="str">
            <v>C1830</v>
          </cell>
          <cell r="C11531" t="str">
            <v>OURIÇO P/ ALAMBRADO DE PRESÍDIO</v>
          </cell>
          <cell r="D11531" t="str">
            <v>M</v>
          </cell>
          <cell r="E11531">
            <v>69.97</v>
          </cell>
          <cell r="F11531" t="str">
            <v>SEINFRA</v>
          </cell>
        </row>
        <row r="11532">
          <cell r="B11532" t="str">
            <v>C1829</v>
          </cell>
          <cell r="C11532" t="str">
            <v>OURIÇO P/ MURALHA DE PRESÍDIO</v>
          </cell>
          <cell r="D11532" t="str">
            <v>M</v>
          </cell>
          <cell r="E11532">
            <v>62.27</v>
          </cell>
          <cell r="F11532" t="str">
            <v>SEINFRA</v>
          </cell>
        </row>
        <row r="11533">
          <cell r="B11533" t="str">
            <v>C1945</v>
          </cell>
          <cell r="C11533" t="str">
            <v>PONTA DE LANÇA METÁLICA EM EXTREMIDADES</v>
          </cell>
          <cell r="D11533" t="str">
            <v>M</v>
          </cell>
          <cell r="E11533">
            <v>75.53</v>
          </cell>
          <cell r="F11533" t="str">
            <v>SEINFRA</v>
          </cell>
        </row>
        <row r="11534">
          <cell r="B11534" t="str">
            <v>SISTEMA DE AR CONDICIONADO</v>
          </cell>
          <cell r="C11534">
            <v>0</v>
          </cell>
          <cell r="D11534">
            <v>0</v>
          </cell>
          <cell r="E11534">
            <v>50860.51</v>
          </cell>
          <cell r="F11534" t="str">
            <v>SEINFRA</v>
          </cell>
        </row>
        <row r="11535">
          <cell r="B11535" t="str">
            <v>EM EDIFICAÇÕES</v>
          </cell>
          <cell r="C11535">
            <v>0</v>
          </cell>
          <cell r="D11535">
            <v>0</v>
          </cell>
          <cell r="E11535">
            <v>50021.19</v>
          </cell>
          <cell r="F11535" t="str">
            <v>SEINFRA</v>
          </cell>
        </row>
        <row r="11536">
          <cell r="B11536" t="str">
            <v>C3866</v>
          </cell>
          <cell r="C11536" t="str">
            <v>APARELHO DE JANELA CAP. 7.500 BTU (FORNECIMENTO E MONTAGEM)</v>
          </cell>
          <cell r="D11536" t="str">
            <v>UN</v>
          </cell>
          <cell r="E11536">
            <v>1148</v>
          </cell>
          <cell r="F11536" t="str">
            <v>SEINFRA</v>
          </cell>
        </row>
        <row r="11537">
          <cell r="B11537" t="str">
            <v>C3867</v>
          </cell>
          <cell r="C11537" t="str">
            <v>APARELHO DE JANELA CAP. 10.000 BTU (FORNECIMENTO E MONTAGEM)</v>
          </cell>
          <cell r="D11537" t="str">
            <v>UN</v>
          </cell>
          <cell r="E11537">
            <v>1248</v>
          </cell>
          <cell r="F11537" t="str">
            <v>SEINFRA</v>
          </cell>
        </row>
        <row r="11538">
          <cell r="B11538" t="str">
            <v>C3868</v>
          </cell>
          <cell r="C11538" t="str">
            <v>APARELHO DE JANELA CAP. 12.000 BTU (FORNECIMENTO E MONTAGEM)</v>
          </cell>
          <cell r="D11538" t="str">
            <v>UN</v>
          </cell>
          <cell r="E11538">
            <v>1348</v>
          </cell>
          <cell r="F11538" t="str">
            <v>SEINFRA</v>
          </cell>
        </row>
        <row r="11539">
          <cell r="B11539" t="str">
            <v>C3870</v>
          </cell>
          <cell r="C11539" t="str">
            <v>APARELHO DE JANELA CAP. 18.000 BTU (FORNECIMENTO E MONTAGEM)</v>
          </cell>
          <cell r="D11539" t="str">
            <v>UN</v>
          </cell>
          <cell r="E11539">
            <v>1870</v>
          </cell>
          <cell r="F11539" t="str">
            <v>SEINFRA</v>
          </cell>
        </row>
        <row r="11540">
          <cell r="B11540" t="str">
            <v>C3871</v>
          </cell>
          <cell r="C11540" t="str">
            <v>APARELHO DE JANELA CAP. 21.000 BTU (FORNECIMENTO E MONTAGEM)</v>
          </cell>
          <cell r="D11540" t="str">
            <v>UN</v>
          </cell>
          <cell r="E11540">
            <v>2201</v>
          </cell>
          <cell r="F11540" t="str">
            <v>SEINFRA</v>
          </cell>
        </row>
        <row r="11541">
          <cell r="B11541" t="str">
            <v>C3872</v>
          </cell>
          <cell r="C11541" t="str">
            <v>APARELHO DE JANELA CAP. 30.000 BTU (FORNECIMENTO E MONTAGEM)</v>
          </cell>
          <cell r="D11541" t="str">
            <v>UN</v>
          </cell>
          <cell r="E11541">
            <v>3138.85</v>
          </cell>
          <cell r="F11541" t="str">
            <v>SEINFRA</v>
          </cell>
        </row>
        <row r="11542">
          <cell r="B11542" t="str">
            <v>C4121</v>
          </cell>
          <cell r="C11542" t="str">
            <v>DIFUSOR LINEAR DE INSUFLAMENTO, EM ALUMÍNIO, COM REGISTROS ETC.</v>
          </cell>
          <cell r="D11542" t="str">
            <v>M</v>
          </cell>
          <cell r="E11542">
            <v>200.21</v>
          </cell>
          <cell r="F11542" t="str">
            <v>SEINFRA</v>
          </cell>
        </row>
        <row r="11543">
          <cell r="B11543" t="str">
            <v>C3873</v>
          </cell>
          <cell r="C11543" t="str">
            <v>GRELHA DE INSUFLAMENTO/RETORNO, EM ALUMÍNIO ATÉ 0,25 M2 (FORNECIMENTO E MONTAGEM)</v>
          </cell>
          <cell r="D11543" t="str">
            <v>UN</v>
          </cell>
          <cell r="E11543">
            <v>124.67</v>
          </cell>
          <cell r="F11543" t="str">
            <v>SEINFRA</v>
          </cell>
        </row>
        <row r="11544">
          <cell r="B11544">
            <v>0</v>
          </cell>
          <cell r="C11544">
            <v>0</v>
          </cell>
          <cell r="D11544">
            <v>0</v>
          </cell>
          <cell r="E11544">
            <v>0</v>
          </cell>
          <cell r="F11544" t="str">
            <v>SEINFRA</v>
          </cell>
        </row>
        <row r="11545">
          <cell r="B11545" t="str">
            <v>C3874</v>
          </cell>
          <cell r="C11545" t="str">
            <v>GRELHA DE INSUFLAMENTO/RETORNO, EM ALUMÍNIO DE 0,26 M2 À 0,49 M2 (FORNECIMENTO E MONTAGEM)</v>
          </cell>
          <cell r="D11545" t="str">
            <v>UN</v>
          </cell>
          <cell r="E11545">
            <v>185.17</v>
          </cell>
          <cell r="F11545" t="str">
            <v>SEINFRA</v>
          </cell>
        </row>
        <row r="11546">
          <cell r="B11546">
            <v>0</v>
          </cell>
          <cell r="C11546">
            <v>0</v>
          </cell>
          <cell r="D11546">
            <v>0</v>
          </cell>
          <cell r="E11546">
            <v>0</v>
          </cell>
          <cell r="F11546" t="str">
            <v>SEINFRA</v>
          </cell>
        </row>
        <row r="11547">
          <cell r="B11547" t="str">
            <v>C3875</v>
          </cell>
          <cell r="C11547" t="str">
            <v>GRELHA DE INSUFLAMENTO/RETORNO, EM ALUMÍNIO DE 0,50 M2 À 0,64 M2 (FORNECIMENTO E MONTAGEM)</v>
          </cell>
          <cell r="D11547" t="str">
            <v>UN</v>
          </cell>
          <cell r="E11547">
            <v>220</v>
          </cell>
          <cell r="F11547" t="str">
            <v>SEINFRA</v>
          </cell>
        </row>
        <row r="11548">
          <cell r="B11548">
            <v>0</v>
          </cell>
          <cell r="C11548">
            <v>0</v>
          </cell>
          <cell r="D11548">
            <v>0</v>
          </cell>
          <cell r="E11548">
            <v>0</v>
          </cell>
          <cell r="F11548" t="str">
            <v>SEINFRA</v>
          </cell>
        </row>
        <row r="11549">
          <cell r="B11549" t="str">
            <v>C3876</v>
          </cell>
          <cell r="C11549" t="str">
            <v>GRELHA DE INSUFLAMENTO/RETORNO, EM ALUMÍNIO DE 0,65 M2 À 0,81M2 (FORNECIMENTO E MONTAGEM)</v>
          </cell>
          <cell r="D11549" t="str">
            <v>UN</v>
          </cell>
          <cell r="E11549">
            <v>274.43</v>
          </cell>
          <cell r="F11549" t="str">
            <v>SEINFRA</v>
          </cell>
        </row>
        <row r="11550">
          <cell r="B11550">
            <v>0</v>
          </cell>
          <cell r="C11550">
            <v>0</v>
          </cell>
          <cell r="D11550">
            <v>0</v>
          </cell>
          <cell r="E11550">
            <v>0</v>
          </cell>
          <cell r="F11550" t="str">
            <v>SEINFRA</v>
          </cell>
        </row>
        <row r="11551">
          <cell r="B11551" t="str">
            <v>C3877</v>
          </cell>
          <cell r="C11551" t="str">
            <v>GRELHA DE INSUFLAMENTO/RETORNO, EM ALUMÍNIO DE 0,82 M2 À 1,00 M2 (FORNECIMENTO E MONTAGEM)</v>
          </cell>
          <cell r="D11551" t="str">
            <v>UN</v>
          </cell>
          <cell r="E11551">
            <v>332.77</v>
          </cell>
          <cell r="F11551" t="str">
            <v>SEINFRA</v>
          </cell>
        </row>
        <row r="11552">
          <cell r="B11552">
            <v>0</v>
          </cell>
          <cell r="C11552">
            <v>0</v>
          </cell>
          <cell r="D11552">
            <v>0</v>
          </cell>
          <cell r="E11552">
            <v>0</v>
          </cell>
          <cell r="F11552" t="str">
            <v>SEINFRA</v>
          </cell>
        </row>
        <row r="11553">
          <cell r="B11553" t="str">
            <v>C4123</v>
          </cell>
          <cell r="C11553" t="str">
            <v>REDE DE INSUFLAMENTO/RETORNO C/ DUTOS EM CHAPA GALVANIZADA, DEFLETORES, CHAVEAMENTOS, FIXAÇÕES, ISOLAMENTO TÉRMICO EM CHAPAS DE ISOPOR AUTO-EXTINGUÍVEL, DUTOS FLEXÍVEIS DE LIGAÇÃO ETC.</v>
          </cell>
          <cell r="D11553" t="str">
            <v>KG</v>
          </cell>
          <cell r="E11553">
            <v>10.91</v>
          </cell>
          <cell r="F11553" t="str">
            <v>SEINFRA</v>
          </cell>
        </row>
        <row r="11554">
          <cell r="B11554">
            <v>0</v>
          </cell>
          <cell r="C11554">
            <v>0</v>
          </cell>
          <cell r="D11554">
            <v>0</v>
          </cell>
          <cell r="E11554">
            <v>0</v>
          </cell>
          <cell r="F11554" t="str">
            <v>SEINFRA</v>
          </cell>
        </row>
        <row r="11555">
          <cell r="B11555" t="str">
            <v>C4119</v>
          </cell>
          <cell r="C11555" t="str">
            <v>REDE DE INSUFLAMENTO/RETORNO, C/ DUTOS EM CHAPA GALVANIZADA, DEFLETORES, CHAVEAMENTOS, FIXAÇÕES, ISOLAMENTO TÉRMICO EM MANTAS DE LÃ DE ROCHA OU VIDRO, DUTOS FLEXÍVEIS DE LIGAÇÃO ETC.</v>
          </cell>
          <cell r="D11555" t="str">
            <v>KG</v>
          </cell>
          <cell r="E11555">
            <v>14.09</v>
          </cell>
          <cell r="F11555" t="str">
            <v>SEINFRA</v>
          </cell>
        </row>
        <row r="11556">
          <cell r="B11556">
            <v>0</v>
          </cell>
          <cell r="C11556">
            <v>0</v>
          </cell>
          <cell r="D11556">
            <v>0</v>
          </cell>
          <cell r="E11556">
            <v>0</v>
          </cell>
          <cell r="F11556" t="str">
            <v>SEINFRA</v>
          </cell>
        </row>
        <row r="11557">
          <cell r="B11557" t="str">
            <v>C3734</v>
          </cell>
          <cell r="C11557" t="str">
            <v>REMANEJAMENTO DE CONDENSADORES DE MINICENTRAIS DE AR CONDICIONADO, INCLUSIVE PONTO DE FORÇA E RECARGA DE GAS</v>
          </cell>
          <cell r="D11557" t="str">
            <v>UN</v>
          </cell>
          <cell r="E11557">
            <v>1081.52</v>
          </cell>
          <cell r="F11557" t="str">
            <v>SEINFRA</v>
          </cell>
        </row>
        <row r="11558">
          <cell r="B11558">
            <v>0</v>
          </cell>
          <cell r="C11558">
            <v>0</v>
          </cell>
          <cell r="D11558">
            <v>0</v>
          </cell>
          <cell r="E11558">
            <v>0</v>
          </cell>
          <cell r="F11558" t="str">
            <v>SEINFRA</v>
          </cell>
        </row>
        <row r="11559">
          <cell r="B11559" t="str">
            <v>C3878</v>
          </cell>
          <cell r="C11559" t="str">
            <v>REMANEJAMENTO DE GRELHA DE INSUFLAMENTO/RETORNO, ATÉ 0,25 M2</v>
          </cell>
          <cell r="D11559" t="str">
            <v>UN</v>
          </cell>
          <cell r="E11559">
            <v>28.21</v>
          </cell>
          <cell r="F11559" t="str">
            <v>SEINFRA</v>
          </cell>
        </row>
        <row r="11560">
          <cell r="B11560" t="str">
            <v>C3879</v>
          </cell>
          <cell r="C11560" t="str">
            <v>REMANEJAMENTO DE GRELHA DE INSUFLAMENTO/RETORNO, DE 0,26 M2 À 0,49 M2</v>
          </cell>
          <cell r="D11560" t="str">
            <v>UN</v>
          </cell>
          <cell r="E11560">
            <v>57.24</v>
          </cell>
          <cell r="F11560" t="str">
            <v>SEINFRA</v>
          </cell>
        </row>
        <row r="11561">
          <cell r="B11561" t="str">
            <v>C3880</v>
          </cell>
          <cell r="C11561" t="str">
            <v>REMANEJAMENTO DE GRELHA DE INSUFLAMENTO/RETORNO, DE 0,50 M2 À 0,64 M2</v>
          </cell>
          <cell r="D11561" t="str">
            <v>UN</v>
          </cell>
          <cell r="E11561">
            <v>70.55</v>
          </cell>
          <cell r="F11561" t="str">
            <v>SEINFRA</v>
          </cell>
        </row>
        <row r="11562">
          <cell r="B11562" t="str">
            <v>C3881</v>
          </cell>
          <cell r="C11562" t="str">
            <v>REMANEJAMENTO DE GRELHA DE INSUFLAMENTO/RETORNO, DE 0,65 M2 À 0,81 M2</v>
          </cell>
          <cell r="D11562" t="str">
            <v>UN</v>
          </cell>
          <cell r="E11562">
            <v>89.33</v>
          </cell>
          <cell r="F11562" t="str">
            <v>SEINFRA</v>
          </cell>
        </row>
        <row r="11563">
          <cell r="B11563" t="str">
            <v>C3882</v>
          </cell>
          <cell r="C11563" t="str">
            <v>REMANEJAMENTO DE GRELHA DE INSUFLAMENTO/RETORNO, DE 0,82 M2 À 1,00 M2</v>
          </cell>
          <cell r="D11563" t="str">
            <v>UN</v>
          </cell>
          <cell r="E11563">
            <v>109.72</v>
          </cell>
          <cell r="F11563" t="str">
            <v>SEINFRA</v>
          </cell>
        </row>
        <row r="11564">
          <cell r="B11564" t="str">
            <v>C2269</v>
          </cell>
          <cell r="C11564" t="str">
            <v>SERVIÇO DE HIGIENIZAÇÃO E TRATAMENTO DE SISTEMA DE AR-CONDICIONADO</v>
          </cell>
          <cell r="D11564" t="str">
            <v>M</v>
          </cell>
          <cell r="E11564">
            <v>143</v>
          </cell>
          <cell r="F11564" t="str">
            <v>SEINFRA</v>
          </cell>
        </row>
        <row r="11565">
          <cell r="B11565" t="str">
            <v>C4122</v>
          </cell>
          <cell r="C11565" t="str">
            <v>SISTEMA DE AR CONDICIONADO EXPOSIÇÃO DIRETA, C/ "FAN COILS" ("SELF CONTAINED"  OU C/ UNIDADE REMOTA), TUBULAÇÃO</v>
          </cell>
          <cell r="D11565" t="str">
            <v>TR</v>
          </cell>
          <cell r="E11565">
            <v>3738.99</v>
          </cell>
          <cell r="F11565" t="str">
            <v>SEINFRA</v>
          </cell>
        </row>
        <row r="11566">
          <cell r="B11566">
            <v>0</v>
          </cell>
          <cell r="C11566">
            <v>0</v>
          </cell>
          <cell r="D11566">
            <v>0</v>
          </cell>
          <cell r="E11566">
            <v>0</v>
          </cell>
          <cell r="F11566" t="str">
            <v>SEINFRA</v>
          </cell>
        </row>
        <row r="11567">
          <cell r="B11567" t="str">
            <v>C4118</v>
          </cell>
          <cell r="C11567" t="str">
            <v>SISTEMA DE AR-CONDICIONADO EXPOSIÇÃO INDIRETA, C/ "CHILLERS", TORRES, REDES HIDRÁULICAS (TUBULAÇÕES</v>
          </cell>
          <cell r="D11567" t="str">
            <v>TR</v>
          </cell>
          <cell r="E11567">
            <v>5590.88</v>
          </cell>
          <cell r="F11567" t="str">
            <v>SEINFRA</v>
          </cell>
        </row>
        <row r="11568">
          <cell r="B11568">
            <v>0</v>
          </cell>
          <cell r="C11568">
            <v>0</v>
          </cell>
          <cell r="D11568">
            <v>0</v>
          </cell>
          <cell r="E11568">
            <v>0</v>
          </cell>
          <cell r="F11568" t="str">
            <v>SEINFRA</v>
          </cell>
        </row>
        <row r="11569">
          <cell r="B11569" t="str">
            <v>C3860</v>
          </cell>
          <cell r="C11569" t="str">
            <v>SPLIT SYSTEM COMPLETO C/ CONTROLE REMOTO - CAP. 1,00 TR (FORNECIMENTO E MONTAGEM)</v>
          </cell>
          <cell r="D11569" t="str">
            <v>UN</v>
          </cell>
          <cell r="E11569">
            <v>2488.66</v>
          </cell>
          <cell r="F11569" t="str">
            <v>SEINFRA</v>
          </cell>
        </row>
        <row r="11570">
          <cell r="B11570">
            <v>0</v>
          </cell>
          <cell r="C11570">
            <v>0</v>
          </cell>
          <cell r="D11570">
            <v>0</v>
          </cell>
          <cell r="E11570">
            <v>0</v>
          </cell>
          <cell r="F11570" t="str">
            <v>SEINFRA</v>
          </cell>
        </row>
        <row r="11571">
          <cell r="B11571" t="str">
            <v>C3861</v>
          </cell>
          <cell r="C11571" t="str">
            <v>SPLIT SYSTEM COMPLETO C/ CONTROLE REMOTO - CAP. 1,50 TR (FORNECIMENTO E MONTAGEM)</v>
          </cell>
          <cell r="D11571" t="str">
            <v>UN</v>
          </cell>
          <cell r="E11571">
            <v>3272.25</v>
          </cell>
          <cell r="F11571" t="str">
            <v>SEINFRA</v>
          </cell>
        </row>
        <row r="11572">
          <cell r="B11572">
            <v>0</v>
          </cell>
          <cell r="C11572">
            <v>0</v>
          </cell>
          <cell r="D11572">
            <v>0</v>
          </cell>
          <cell r="E11572">
            <v>0</v>
          </cell>
          <cell r="F11572" t="str">
            <v>SEINFRA</v>
          </cell>
        </row>
        <row r="11573">
          <cell r="B11573" t="str">
            <v>C3862</v>
          </cell>
          <cell r="C11573" t="str">
            <v>SPLIT SYSTEM COMPLETO C/ CONTROLE REMOTO - CAP. 2,00 TR (FORNECIMENTO E MONTAGEM)</v>
          </cell>
          <cell r="D11573" t="str">
            <v>UN</v>
          </cell>
          <cell r="E11573">
            <v>3637.7</v>
          </cell>
          <cell r="F11573" t="str">
            <v>SEINFRA</v>
          </cell>
        </row>
        <row r="11574">
          <cell r="B11574">
            <v>0</v>
          </cell>
          <cell r="C11574">
            <v>0</v>
          </cell>
          <cell r="D11574">
            <v>0</v>
          </cell>
          <cell r="E11574">
            <v>0</v>
          </cell>
          <cell r="F11574" t="str">
            <v>SEINFRA</v>
          </cell>
        </row>
        <row r="11575">
          <cell r="B11575" t="str">
            <v>C3863</v>
          </cell>
          <cell r="C11575" t="str">
            <v>SPLIT SYSTEM COMPLETO C/ CONTROLE REMOTO - CAP. 2,50 TR (FORNECIMENTO E MONTAGEM)</v>
          </cell>
          <cell r="D11575" t="str">
            <v>UN</v>
          </cell>
          <cell r="E11575">
            <v>5197.04</v>
          </cell>
          <cell r="F11575" t="str">
            <v>SEINFRA</v>
          </cell>
        </row>
        <row r="11576">
          <cell r="B11576">
            <v>0</v>
          </cell>
          <cell r="C11576">
            <v>0</v>
          </cell>
          <cell r="D11576">
            <v>0</v>
          </cell>
          <cell r="E11576">
            <v>0</v>
          </cell>
          <cell r="F11576" t="str">
            <v>SEINFRA</v>
          </cell>
        </row>
        <row r="11577">
          <cell r="B11577" t="str">
            <v>C3864</v>
          </cell>
          <cell r="C11577" t="str">
            <v>SPLIT SYSTEM COMPLETO C/ CONTROLE REMOTO - CAP. 3,00 TR (FORNECIMENTO E MONTAGEM)</v>
          </cell>
          <cell r="D11577" t="str">
            <v>UN</v>
          </cell>
          <cell r="E11577">
            <v>5550</v>
          </cell>
          <cell r="F11577" t="str">
            <v>SEINFRA</v>
          </cell>
        </row>
        <row r="11578">
          <cell r="B11578">
            <v>0</v>
          </cell>
          <cell r="C11578">
            <v>0</v>
          </cell>
          <cell r="D11578">
            <v>0</v>
          </cell>
          <cell r="E11578">
            <v>0</v>
          </cell>
          <cell r="F11578" t="str">
            <v>SEINFRA</v>
          </cell>
        </row>
        <row r="11579">
          <cell r="B11579" t="str">
            <v>C3865</v>
          </cell>
          <cell r="C11579" t="str">
            <v>SPLIT SYSTEM COMPLETO C/ CONTROLE REMOTO - CAP. 4,00 TR (FORNECIMENTO E MONTAGEM)</v>
          </cell>
          <cell r="D11579" t="str">
            <v>UN</v>
          </cell>
          <cell r="E11579">
            <v>6650</v>
          </cell>
          <cell r="F11579" t="str">
            <v>SEINFRA</v>
          </cell>
        </row>
        <row r="11580">
          <cell r="B11580">
            <v>0</v>
          </cell>
          <cell r="C11580">
            <v>0</v>
          </cell>
          <cell r="D11580">
            <v>0</v>
          </cell>
          <cell r="E11580">
            <v>0</v>
          </cell>
          <cell r="F11580" t="str">
            <v>SEINFRA</v>
          </cell>
        </row>
        <row r="11581">
          <cell r="B11581" t="str">
            <v>REDE FRIGORÍGENA</v>
          </cell>
          <cell r="C11581">
            <v>0</v>
          </cell>
          <cell r="D11581">
            <v>0</v>
          </cell>
          <cell r="E11581">
            <v>839.32</v>
          </cell>
          <cell r="F11581" t="str">
            <v>SEINFRA</v>
          </cell>
        </row>
        <row r="11582">
          <cell r="B11582" t="str">
            <v>C4776</v>
          </cell>
          <cell r="C11582" t="str">
            <v>REDE FRIGORÍGENA C/ TUBO DE COBRE 1/4" FLEXÍVEL, ISOLADO COM BORRACHA ELASTOMÉRICA, SUSTENTAÇÃO, SOLDA E LIMPEZA</v>
          </cell>
          <cell r="D11582" t="str">
            <v>M</v>
          </cell>
          <cell r="E11582">
            <v>29.26</v>
          </cell>
          <cell r="F11582" t="str">
            <v>SEINFRA</v>
          </cell>
        </row>
        <row r="11583">
          <cell r="B11583">
            <v>0</v>
          </cell>
          <cell r="C11583">
            <v>0</v>
          </cell>
          <cell r="D11583">
            <v>0</v>
          </cell>
          <cell r="E11583">
            <v>0</v>
          </cell>
          <cell r="F11583" t="str">
            <v>SEINFRA</v>
          </cell>
        </row>
        <row r="11584">
          <cell r="B11584" t="str">
            <v>C4777</v>
          </cell>
          <cell r="C11584" t="str">
            <v xml:space="preserve">REDE FRIGORÍGENA C/ TUBO DE COBRE 3/8" FLEXÍVEL, ISOLADO COM BORRACHA ELASTOMÉRICA, SUSTENTAÇÃO, SOLDA E LIMPEZA </v>
          </cell>
          <cell r="D11584" t="str">
            <v>M</v>
          </cell>
          <cell r="E11584">
            <v>30.31</v>
          </cell>
          <cell r="F11584" t="str">
            <v>SEINFRA</v>
          </cell>
        </row>
        <row r="11585">
          <cell r="B11585">
            <v>0</v>
          </cell>
          <cell r="C11585">
            <v>0</v>
          </cell>
          <cell r="D11585">
            <v>0</v>
          </cell>
          <cell r="E11585">
            <v>0</v>
          </cell>
          <cell r="F11585" t="str">
            <v>SEINFRA</v>
          </cell>
        </row>
        <row r="11586">
          <cell r="B11586" t="str">
            <v>C4778</v>
          </cell>
          <cell r="C11586" t="str">
            <v>REDE FRIGORÍGENA C/ TUBO DE COBRE 1/2" FLEXÍVEL, ISOLADO COM BORRACHA ELASTOMÉRICA, SUSTENTAÇÃO, SOLDA E LIMPEZA</v>
          </cell>
          <cell r="D11586" t="str">
            <v>M</v>
          </cell>
          <cell r="E11586">
            <v>37.57</v>
          </cell>
          <cell r="F11586" t="str">
            <v>SEINFRA</v>
          </cell>
        </row>
        <row r="11587">
          <cell r="B11587">
            <v>0</v>
          </cell>
          <cell r="C11587">
            <v>0</v>
          </cell>
          <cell r="D11587">
            <v>0</v>
          </cell>
          <cell r="E11587">
            <v>0</v>
          </cell>
          <cell r="F11587" t="str">
            <v>SEINFRA</v>
          </cell>
        </row>
        <row r="11588">
          <cell r="B11588" t="str">
            <v>C4779</v>
          </cell>
          <cell r="C11588" t="str">
            <v>REDE FRIGORÍGENA C/ TUBO DE COBRE 5/8" FLEXÍVEL, ISOLADO COM BORRACHA ELASTOMÉRICA, SUSTENTAÇÃO, SOLDA E LIMPEZA</v>
          </cell>
          <cell r="D11588" t="str">
            <v>M</v>
          </cell>
          <cell r="E11588">
            <v>43.47</v>
          </cell>
          <cell r="F11588" t="str">
            <v>SEINFRA</v>
          </cell>
        </row>
        <row r="11589">
          <cell r="B11589">
            <v>0</v>
          </cell>
          <cell r="C11589">
            <v>0</v>
          </cell>
          <cell r="D11589">
            <v>0</v>
          </cell>
          <cell r="E11589">
            <v>0</v>
          </cell>
          <cell r="F11589" t="str">
            <v>SEINFRA</v>
          </cell>
        </row>
        <row r="11590">
          <cell r="B11590" t="str">
            <v>C4780</v>
          </cell>
          <cell r="C11590" t="str">
            <v>REDE FRIGORÍGENA C/ TUBO DE COBRE 3/4" FLEXÍVEL, ISOLADO COM BORRACHA ELASTOMÉRICA, SUSTENTAÇÃO, SOLDA E LIMPEZA</v>
          </cell>
          <cell r="D11590" t="str">
            <v>M</v>
          </cell>
          <cell r="E11590">
            <v>50.04</v>
          </cell>
          <cell r="F11590" t="str">
            <v>SEINFRA</v>
          </cell>
        </row>
        <row r="11591">
          <cell r="B11591">
            <v>0</v>
          </cell>
          <cell r="C11591">
            <v>0</v>
          </cell>
          <cell r="D11591">
            <v>0</v>
          </cell>
          <cell r="E11591">
            <v>0</v>
          </cell>
          <cell r="F11591" t="str">
            <v>SEINFRA</v>
          </cell>
        </row>
        <row r="11592">
          <cell r="B11592" t="str">
            <v>C4781</v>
          </cell>
          <cell r="C11592" t="str">
            <v>REDE FRIGORÍGENA C/ TUBO DE COBRE 7/8" FLEXÍVEL, ISOLADO COM BORRACHA ELASTOMÉRICA, SUSTENTAÇÃO, SOLDA E LIMPEZA</v>
          </cell>
          <cell r="D11592" t="str">
            <v>M</v>
          </cell>
          <cell r="E11592">
            <v>59.99</v>
          </cell>
          <cell r="F11592" t="str">
            <v>SEINFRA</v>
          </cell>
        </row>
        <row r="11593">
          <cell r="B11593">
            <v>0</v>
          </cell>
          <cell r="C11593">
            <v>0</v>
          </cell>
          <cell r="D11593">
            <v>0</v>
          </cell>
          <cell r="E11593">
            <v>0</v>
          </cell>
          <cell r="F11593" t="str">
            <v>SEINFRA</v>
          </cell>
        </row>
        <row r="11594">
          <cell r="B11594" t="str">
            <v>C4784</v>
          </cell>
          <cell r="C11594" t="str">
            <v>REDE FRIGORÍGENA C/ TUBO DE COBRE 1", ISOLADO COM BORRACHA ELASTOMÉRICA, SUSTENTAÇÃO, SOLDA E LIMPEZA</v>
          </cell>
          <cell r="D11594" t="str">
            <v>M</v>
          </cell>
          <cell r="E11594">
            <v>72.67</v>
          </cell>
          <cell r="F11594" t="str">
            <v>SEINFRA</v>
          </cell>
        </row>
        <row r="11595">
          <cell r="B11595">
            <v>0</v>
          </cell>
          <cell r="C11595">
            <v>0</v>
          </cell>
          <cell r="D11595">
            <v>0</v>
          </cell>
          <cell r="E11595">
            <v>0</v>
          </cell>
          <cell r="F11595" t="str">
            <v>SEINFRA</v>
          </cell>
        </row>
        <row r="11596">
          <cell r="B11596" t="str">
            <v>C4785</v>
          </cell>
          <cell r="C11596" t="str">
            <v>REDE FRIGORÍGENA C/ TUBO DE COBRE 1 1/8", ISOLADO COM BORRACHA ELASTOMÉRICA, SUSTENTAÇÃO, SOLDA E LIMPEZA</v>
          </cell>
          <cell r="D11596" t="str">
            <v>M</v>
          </cell>
          <cell r="E11596">
            <v>74.33</v>
          </cell>
          <cell r="F11596" t="str">
            <v>SEINFRA</v>
          </cell>
        </row>
        <row r="11597">
          <cell r="B11597">
            <v>0</v>
          </cell>
          <cell r="C11597">
            <v>0</v>
          </cell>
          <cell r="D11597">
            <v>0</v>
          </cell>
          <cell r="E11597">
            <v>0</v>
          </cell>
          <cell r="F11597" t="str">
            <v>SEINFRA</v>
          </cell>
        </row>
        <row r="11598">
          <cell r="B11598" t="str">
            <v>C4786</v>
          </cell>
          <cell r="C11598" t="str">
            <v>REDE FRIGORÍGENA C/ TUBO DE COBRE 1 1/4", ISOLADO COM BORRACHA ELASTOMÉRICA, SUSTENTAÇÃO, SOLDA E LIMPEZA</v>
          </cell>
          <cell r="D11598" t="str">
            <v>M</v>
          </cell>
          <cell r="E11598">
            <v>100.73</v>
          </cell>
          <cell r="F11598" t="str">
            <v>SEINFRA</v>
          </cell>
        </row>
        <row r="11599">
          <cell r="B11599">
            <v>0</v>
          </cell>
          <cell r="C11599">
            <v>0</v>
          </cell>
          <cell r="D11599">
            <v>0</v>
          </cell>
          <cell r="E11599">
            <v>0</v>
          </cell>
          <cell r="F11599" t="str">
            <v>SEINFRA</v>
          </cell>
        </row>
        <row r="11600">
          <cell r="B11600" t="str">
            <v>C4787</v>
          </cell>
          <cell r="C11600" t="str">
            <v>REDE FRIGORÍGENA C/ TUBO DE COBRE 1 3/8", ISOLADO COM BORRACHA ELASTOMÉRICA, SUSTENTAÇÃO, SOLDA E LIMPEZA</v>
          </cell>
          <cell r="D11600" t="str">
            <v>M</v>
          </cell>
          <cell r="E11600">
            <v>102.08</v>
          </cell>
          <cell r="F11600" t="str">
            <v>SEINFRA</v>
          </cell>
        </row>
        <row r="11601">
          <cell r="B11601">
            <v>0</v>
          </cell>
          <cell r="C11601">
            <v>0</v>
          </cell>
          <cell r="D11601">
            <v>0</v>
          </cell>
          <cell r="E11601">
            <v>0</v>
          </cell>
          <cell r="F11601" t="str">
            <v>SEINFRA</v>
          </cell>
        </row>
        <row r="11602">
          <cell r="B11602" t="str">
            <v>C4788</v>
          </cell>
          <cell r="C11602" t="str">
            <v>REDE FRIGORÍGENA C/ TUBO DE COBRE 1 1/2", ISOLADO COM BORRACHA ELASTOMÉRICA, SUSTENTAÇÃO, SOLDA E LIMPEZA</v>
          </cell>
          <cell r="D11602" t="str">
            <v>M</v>
          </cell>
          <cell r="E11602">
            <v>118.29</v>
          </cell>
          <cell r="F11602" t="str">
            <v>SEINFRA</v>
          </cell>
        </row>
        <row r="11603">
          <cell r="B11603">
            <v>0</v>
          </cell>
          <cell r="C11603">
            <v>0</v>
          </cell>
          <cell r="D11603">
            <v>0</v>
          </cell>
          <cell r="E11603">
            <v>0</v>
          </cell>
          <cell r="F11603" t="str">
            <v>SEINFRA</v>
          </cell>
        </row>
        <row r="11604">
          <cell r="B11604" t="str">
            <v>C4789</v>
          </cell>
          <cell r="C11604" t="str">
            <v>REDE FRIGORÍGENA C/ TUBO DE COBRE 1 5/8", ISOLADO COM BORRACHA ELASTOMÉRICA, SUSTENTAÇÃO, SOLDA E LIMPEZA</v>
          </cell>
          <cell r="D11604" t="str">
            <v>M</v>
          </cell>
          <cell r="E11604">
            <v>120.59</v>
          </cell>
          <cell r="F11604" t="str">
            <v>SEINFRA</v>
          </cell>
        </row>
        <row r="11605">
          <cell r="B11605">
            <v>0</v>
          </cell>
          <cell r="C11605">
            <v>0</v>
          </cell>
          <cell r="D11605">
            <v>0</v>
          </cell>
          <cell r="E11605">
            <v>0</v>
          </cell>
          <cell r="F11605" t="str">
            <v>SEINFRA</v>
          </cell>
        </row>
        <row r="11606">
          <cell r="B11606" t="str">
            <v>ALUGUEL DE EQUIPAMENTOS</v>
          </cell>
          <cell r="C11606">
            <v>0</v>
          </cell>
          <cell r="D11606">
            <v>0</v>
          </cell>
          <cell r="E11606">
            <v>1833.12</v>
          </cell>
          <cell r="F11606" t="str">
            <v>SEINFRA</v>
          </cell>
        </row>
        <row r="11607">
          <cell r="B11607" t="str">
            <v>HORA TRABALHADA</v>
          </cell>
          <cell r="C11607">
            <v>0</v>
          </cell>
          <cell r="D11607">
            <v>0</v>
          </cell>
          <cell r="E11607">
            <v>1822.33</v>
          </cell>
          <cell r="F11607" t="str">
            <v>SEINFRA</v>
          </cell>
        </row>
        <row r="11608">
          <cell r="B11608" t="str">
            <v>C3256</v>
          </cell>
          <cell r="C11608" t="str">
            <v>CAMINHÃO DISTRIBUIDOR DE LIGANTE (ALUGUEL)</v>
          </cell>
          <cell r="D11608" t="str">
            <v>H</v>
          </cell>
          <cell r="E11608">
            <v>152.74</v>
          </cell>
          <cell r="F11608" t="str">
            <v>SEINFRA</v>
          </cell>
        </row>
        <row r="11609">
          <cell r="B11609" t="str">
            <v>C3257</v>
          </cell>
          <cell r="C11609" t="str">
            <v>CAMINHÃO TANQUE 6.000 l (ALUGUEL)</v>
          </cell>
          <cell r="D11609" t="str">
            <v>H</v>
          </cell>
          <cell r="E11609">
            <v>83.19</v>
          </cell>
          <cell r="F11609" t="str">
            <v>SEINFRA</v>
          </cell>
        </row>
        <row r="11610">
          <cell r="B11610" t="str">
            <v>C3258</v>
          </cell>
          <cell r="C11610" t="str">
            <v>CAMINHÃO TANQUE 8.000 l (ALUGUEL)</v>
          </cell>
          <cell r="D11610" t="str">
            <v>H</v>
          </cell>
          <cell r="E11610">
            <v>96.11</v>
          </cell>
          <cell r="F11610" t="str">
            <v>SEINFRA</v>
          </cell>
        </row>
        <row r="11611">
          <cell r="B11611" t="str">
            <v>C3260</v>
          </cell>
          <cell r="C11611" t="str">
            <v>CARREGADEIRA DE PNEUS 1,70 M3 (ALUGUEL)</v>
          </cell>
          <cell r="D11611" t="str">
            <v>H</v>
          </cell>
          <cell r="E11611">
            <v>116.71</v>
          </cell>
          <cell r="F11611" t="str">
            <v>SEINFRA</v>
          </cell>
        </row>
        <row r="11612">
          <cell r="B11612" t="str">
            <v>C3261</v>
          </cell>
          <cell r="C11612" t="str">
            <v>CARREGADEIRA DE PNEUS 3,00 M3 (ALUGUEL)</v>
          </cell>
          <cell r="D11612" t="str">
            <v>H</v>
          </cell>
          <cell r="E11612">
            <v>191.97</v>
          </cell>
          <cell r="F11612" t="str">
            <v>SEINFRA</v>
          </cell>
        </row>
        <row r="11613">
          <cell r="B11613" t="str">
            <v>C3264</v>
          </cell>
          <cell r="C11613" t="str">
            <v>COMPACTADOR DE PNEUS AUTOPROPELIDO (ALUGUEL)</v>
          </cell>
          <cell r="D11613" t="str">
            <v>H</v>
          </cell>
          <cell r="E11613">
            <v>118.61</v>
          </cell>
          <cell r="F11613" t="str">
            <v>SEINFRA</v>
          </cell>
        </row>
        <row r="11614">
          <cell r="B11614" t="str">
            <v>C3265</v>
          </cell>
          <cell r="C11614" t="str">
            <v>COMPACTADOR LISO TANDEM AUTOPROPELIDO (ALUGUEL)</v>
          </cell>
          <cell r="D11614" t="str">
            <v>H</v>
          </cell>
          <cell r="E11614">
            <v>60.04</v>
          </cell>
          <cell r="F11614" t="str">
            <v>SEINFRA</v>
          </cell>
        </row>
        <row r="11615">
          <cell r="B11615" t="str">
            <v>C3266</v>
          </cell>
          <cell r="C11615" t="str">
            <v>COMPACTADOR LISO VIBRATÓRIO AUTOPROPELIDO (ALUGUEL)</v>
          </cell>
          <cell r="D11615" t="str">
            <v>H</v>
          </cell>
          <cell r="E11615">
            <v>115.71</v>
          </cell>
          <cell r="F11615" t="str">
            <v>SEINFRA</v>
          </cell>
        </row>
        <row r="11616">
          <cell r="B11616" t="str">
            <v>C3267</v>
          </cell>
          <cell r="C11616" t="str">
            <v>COMPACTADOR PÉ DE CARNEIRO VIBRATÓRIO AUTOPROPELIDO (ALUGUEL)</v>
          </cell>
          <cell r="D11616" t="str">
            <v>H</v>
          </cell>
          <cell r="E11616">
            <v>118.01</v>
          </cell>
          <cell r="F11616" t="str">
            <v>SEINFRA</v>
          </cell>
        </row>
        <row r="11617">
          <cell r="B11617" t="str">
            <v>C3278</v>
          </cell>
          <cell r="C11617" t="str">
            <v>ESCAVADEIRA HIDRÁULICA (ALUGUEL)</v>
          </cell>
          <cell r="D11617" t="str">
            <v>H</v>
          </cell>
          <cell r="E11617">
            <v>154.72</v>
          </cell>
          <cell r="F11617" t="str">
            <v>SEINFRA</v>
          </cell>
        </row>
        <row r="11618">
          <cell r="B11618" t="str">
            <v>C3288</v>
          </cell>
          <cell r="C11618" t="str">
            <v>MOTONIVELADORA (ALUGUEL)</v>
          </cell>
          <cell r="D11618" t="str">
            <v>H</v>
          </cell>
          <cell r="E11618">
            <v>149.77000000000001</v>
          </cell>
          <cell r="F11618" t="str">
            <v>SEINFRA</v>
          </cell>
        </row>
        <row r="11619">
          <cell r="B11619" t="str">
            <v>C3309</v>
          </cell>
          <cell r="C11619" t="str">
            <v>RETROESCAVADEIRA DE PNEUS (ALUGUEL)</v>
          </cell>
          <cell r="D11619" t="str">
            <v>H</v>
          </cell>
          <cell r="E11619">
            <v>73.400000000000006</v>
          </cell>
          <cell r="F11619" t="str">
            <v>SEINFRA</v>
          </cell>
        </row>
        <row r="11620">
          <cell r="B11620" t="str">
            <v>C3313</v>
          </cell>
          <cell r="C11620" t="str">
            <v>TRATOR DE ESTEIRAS COM LÂMINA E ESCARIFICADOR (ALUGUEL)</v>
          </cell>
          <cell r="D11620" t="str">
            <v>H</v>
          </cell>
          <cell r="E11620">
            <v>172.78</v>
          </cell>
          <cell r="F11620" t="str">
            <v>SEINFRA</v>
          </cell>
        </row>
        <row r="11621">
          <cell r="B11621" t="str">
            <v>C3314</v>
          </cell>
          <cell r="C11621" t="str">
            <v>TRATOR DE PNEUS (ALUGUEL)</v>
          </cell>
          <cell r="D11621" t="str">
            <v>H</v>
          </cell>
          <cell r="E11621">
            <v>67.52</v>
          </cell>
          <cell r="F11621" t="str">
            <v>SEINFRA</v>
          </cell>
        </row>
        <row r="11622">
          <cell r="B11622" t="str">
            <v>C3317</v>
          </cell>
          <cell r="C11622" t="str">
            <v>VIBRO ACABADORA DE MISTURAS BETUMINOSAS (ALUGUEL)</v>
          </cell>
          <cell r="D11622" t="str">
            <v>H</v>
          </cell>
          <cell r="E11622">
            <v>151.05000000000001</v>
          </cell>
          <cell r="F11622" t="str">
            <v>SEINFRA</v>
          </cell>
        </row>
        <row r="11623">
          <cell r="B11623" t="str">
            <v>KM RODADO</v>
          </cell>
          <cell r="C11623">
            <v>0</v>
          </cell>
          <cell r="D11623">
            <v>0</v>
          </cell>
          <cell r="E11623">
            <v>10.79</v>
          </cell>
          <cell r="F11623" t="str">
            <v>SEINFRA</v>
          </cell>
        </row>
        <row r="11624">
          <cell r="B11624" t="str">
            <v>C3255</v>
          </cell>
          <cell r="C11624" t="str">
            <v>CAMINHÃO BASCULANTE 6 M3</v>
          </cell>
          <cell r="D11624" t="str">
            <v>KM</v>
          </cell>
          <cell r="E11624">
            <v>1.49</v>
          </cell>
          <cell r="F11624" t="str">
            <v>SEINFRA</v>
          </cell>
        </row>
        <row r="11625">
          <cell r="B11625" t="str">
            <v>C3254</v>
          </cell>
          <cell r="C11625" t="str">
            <v>CAMINHÃO BASCULANTE 12 M3</v>
          </cell>
          <cell r="D11625" t="str">
            <v>KM</v>
          </cell>
          <cell r="E11625">
            <v>1.79</v>
          </cell>
          <cell r="F11625" t="str">
            <v>SEINFRA</v>
          </cell>
        </row>
        <row r="11626">
          <cell r="B11626" t="str">
            <v>C3262</v>
          </cell>
          <cell r="C11626" t="str">
            <v>CAVALO MECÂNICO COM PRANCHA DE 2 EIXOS</v>
          </cell>
          <cell r="D11626" t="str">
            <v>KM</v>
          </cell>
          <cell r="E11626">
            <v>3.38</v>
          </cell>
          <cell r="F11626" t="str">
            <v>SEINFRA</v>
          </cell>
        </row>
        <row r="11627">
          <cell r="B11627" t="str">
            <v>C3263</v>
          </cell>
          <cell r="C11627" t="str">
            <v>CAVALO MECÂNICO COM PRANCHA DE 3 EIXOS</v>
          </cell>
          <cell r="D11627" t="str">
            <v>KM</v>
          </cell>
          <cell r="E11627">
            <v>4.1399999999999997</v>
          </cell>
          <cell r="F11627" t="str">
            <v>SEINFRA</v>
          </cell>
        </row>
        <row r="11628">
          <cell r="B11628" t="str">
            <v>ACESSIBILIDADE À EDIFICAÇÕES E ESPAÇOS</v>
          </cell>
          <cell r="C11628">
            <v>0</v>
          </cell>
          <cell r="D11628">
            <v>0</v>
          </cell>
          <cell r="E11628">
            <v>7429.33</v>
          </cell>
          <cell r="F11628" t="str">
            <v>SEINFRA</v>
          </cell>
        </row>
        <row r="11629">
          <cell r="B11629" t="str">
            <v>SERVIÇOS PRELIMINARES</v>
          </cell>
          <cell r="C11629">
            <v>0</v>
          </cell>
          <cell r="D11629">
            <v>0</v>
          </cell>
          <cell r="E11629">
            <v>84.45</v>
          </cell>
          <cell r="F11629" t="str">
            <v>SEINFRA</v>
          </cell>
        </row>
        <row r="11630">
          <cell r="B11630" t="str">
            <v>C4618</v>
          </cell>
          <cell r="C11630" t="str">
            <v>DEMOLIÇÃO DE INSTALAÇÃO HIDRÁULICA - TUBOS E CONEXÕES</v>
          </cell>
          <cell r="D11630" t="str">
            <v>PT</v>
          </cell>
          <cell r="E11630">
            <v>27.68</v>
          </cell>
          <cell r="F11630" t="str">
            <v>SEINFRA</v>
          </cell>
        </row>
        <row r="11631">
          <cell r="B11631" t="str">
            <v>C4619</v>
          </cell>
          <cell r="C11631" t="str">
            <v>DEMOLIÇÃO DE INSTALAÇÃO SANITÁRIA - TUBOS E CONEXÕES</v>
          </cell>
          <cell r="D11631" t="str">
            <v>PT</v>
          </cell>
          <cell r="E11631">
            <v>26.81</v>
          </cell>
          <cell r="F11631" t="str">
            <v>SEINFRA</v>
          </cell>
        </row>
        <row r="11632">
          <cell r="B11632" t="str">
            <v>C4639</v>
          </cell>
          <cell r="C11632" t="str">
            <v>RETIRADA DE GUARDA-CORPO EM TUBOS C/ PEÇAS E CONEXÕES FERRO GALVANIZADO (SEM REAPROVEITAMENTO) DN ATÉ 60mm</v>
          </cell>
          <cell r="D11632" t="str">
            <v>M</v>
          </cell>
          <cell r="E11632">
            <v>22.46</v>
          </cell>
          <cell r="F11632" t="str">
            <v>SEINFRA</v>
          </cell>
        </row>
        <row r="11633">
          <cell r="B11633">
            <v>0</v>
          </cell>
          <cell r="C11633">
            <v>0</v>
          </cell>
          <cell r="D11633">
            <v>0</v>
          </cell>
          <cell r="E11633">
            <v>0</v>
          </cell>
          <cell r="F11633" t="str">
            <v>SEINFRA</v>
          </cell>
        </row>
        <row r="11634">
          <cell r="B11634" t="str">
            <v>C4640</v>
          </cell>
          <cell r="C11634" t="str">
            <v>RETIRADA DE GUIAS PRE-FABRICADAS DE CONCRETO</v>
          </cell>
          <cell r="D11634" t="str">
            <v>M</v>
          </cell>
          <cell r="E11634">
            <v>7.5</v>
          </cell>
          <cell r="F11634" t="str">
            <v>SEINFRA</v>
          </cell>
        </row>
        <row r="11635">
          <cell r="B11635" t="str">
            <v>ESQUADRIAS E FERRAGENS</v>
          </cell>
          <cell r="C11635">
            <v>0</v>
          </cell>
          <cell r="D11635">
            <v>0</v>
          </cell>
          <cell r="E11635">
            <v>1642.32</v>
          </cell>
          <cell r="F11635" t="str">
            <v>SEINFRA</v>
          </cell>
        </row>
        <row r="11636">
          <cell r="B11636" t="str">
            <v>C4621</v>
          </cell>
          <cell r="C11636" t="str">
            <v>BATEDOR PARA PORTA EM CHAPA DE ALUMÍNIO TIPO XADREZ LAVRADA ESP. 3mm C/ FIXAÇÃO SOBRE MADEIRA LISA OU REVESTIMENTO MELAMÍNICO COM FITA DUPLA FACE</v>
          </cell>
          <cell r="D11636" t="str">
            <v>M2</v>
          </cell>
          <cell r="E11636">
            <v>154.88999999999999</v>
          </cell>
          <cell r="F11636" t="str">
            <v>SEINFRA</v>
          </cell>
        </row>
        <row r="11637">
          <cell r="B11637">
            <v>0</v>
          </cell>
          <cell r="C11637">
            <v>0</v>
          </cell>
          <cell r="D11637">
            <v>0</v>
          </cell>
          <cell r="E11637">
            <v>0</v>
          </cell>
          <cell r="F11637" t="str">
            <v>SEINFRA</v>
          </cell>
        </row>
        <row r="11638">
          <cell r="B11638" t="str">
            <v>C4643</v>
          </cell>
          <cell r="C11638" t="str">
            <v>INSTALAÇÃO DE BARRA ANTI-PÂNICO C/ TRAVA EM AÇO INOX DIÂM. 1 1/2</v>
          </cell>
          <cell r="D11638" t="str">
            <v>CJ</v>
          </cell>
          <cell r="E11638">
            <v>1139.0999999999999</v>
          </cell>
          <cell r="F11638" t="str">
            <v>SEINFRA</v>
          </cell>
        </row>
        <row r="11639">
          <cell r="B11639" t="str">
            <v>C4638</v>
          </cell>
          <cell r="C11639" t="str">
            <v>PUXADOR HORIZONTAL/VERTICAL PARA PORTA</v>
          </cell>
          <cell r="D11639" t="str">
            <v>M</v>
          </cell>
          <cell r="E11639">
            <v>224.97</v>
          </cell>
          <cell r="F11639" t="str">
            <v>SEINFRA</v>
          </cell>
        </row>
        <row r="11640">
          <cell r="B11640" t="str">
            <v>C4647</v>
          </cell>
          <cell r="C11640" t="str">
            <v>RETIRADA DE DISPOSITIVO DE PRESSÃO DAS PORTAS</v>
          </cell>
          <cell r="D11640" t="str">
            <v>UN</v>
          </cell>
          <cell r="E11640">
            <v>24.26</v>
          </cell>
          <cell r="F11640" t="str">
            <v>SEINFRA</v>
          </cell>
        </row>
        <row r="11641">
          <cell r="B11641" t="str">
            <v>C4637</v>
          </cell>
          <cell r="C11641" t="str">
            <v>RETIRADA COM SUBSTITUIÇÃO DE MAÇANETA EXISTENTE POR TIPO ALAVANCA</v>
          </cell>
          <cell r="D11641" t="str">
            <v>UN</v>
          </cell>
          <cell r="E11641">
            <v>99.1</v>
          </cell>
          <cell r="F11641" t="str">
            <v>SEINFRA</v>
          </cell>
        </row>
        <row r="11642">
          <cell r="B11642" t="str">
            <v>INSTALAÇÕES, LOUÇAS E ACESSÓRIOS</v>
          </cell>
          <cell r="C11642">
            <v>0</v>
          </cell>
          <cell r="D11642">
            <v>0</v>
          </cell>
          <cell r="E11642">
            <v>3490.51</v>
          </cell>
          <cell r="F11642" t="str">
            <v>SEINFRA</v>
          </cell>
        </row>
        <row r="11643">
          <cell r="B11643" t="str">
            <v>C4642</v>
          </cell>
          <cell r="C11643" t="str">
            <v>ASSENTO / BANCO - ARTICULÁVEL PARA BANHO DE DEFICIENTE</v>
          </cell>
          <cell r="D11643" t="str">
            <v>UN</v>
          </cell>
          <cell r="E11643">
            <v>552.59</v>
          </cell>
          <cell r="F11643" t="str">
            <v>SEINFRA</v>
          </cell>
        </row>
        <row r="11644">
          <cell r="B11644" t="str">
            <v>C4635</v>
          </cell>
          <cell r="C11644" t="str">
            <v>BACIA SANITÁRIA PARA CADEIRANTES C/ ASSENTO (ABERTURA FRONTAL)</v>
          </cell>
          <cell r="D11644" t="str">
            <v>UN</v>
          </cell>
          <cell r="E11644">
            <v>915.98</v>
          </cell>
          <cell r="F11644" t="str">
            <v>SEINFRA</v>
          </cell>
        </row>
        <row r="11645">
          <cell r="B11645" t="str">
            <v>C4634</v>
          </cell>
          <cell r="C11645" t="str">
            <v>BASE EM GRANITO COM MAPA TÁTIL</v>
          </cell>
          <cell r="D11645" t="str">
            <v>UN</v>
          </cell>
          <cell r="E11645">
            <v>1175.3599999999999</v>
          </cell>
          <cell r="F11645" t="str">
            <v>SEINFRA</v>
          </cell>
        </row>
        <row r="11646">
          <cell r="B11646" t="str">
            <v>C4636</v>
          </cell>
          <cell r="C11646" t="str">
            <v>LAVATÓRIO DE LOUÇA BRANCA C/ COLUNA SUSPENSA E ACESSÓRIOS</v>
          </cell>
          <cell r="D11646" t="str">
            <v>UN</v>
          </cell>
          <cell r="E11646">
            <v>421.48</v>
          </cell>
          <cell r="F11646" t="str">
            <v>SEINFRA</v>
          </cell>
        </row>
        <row r="11647">
          <cell r="B11647" t="str">
            <v>C4630</v>
          </cell>
          <cell r="C11647" t="str">
            <v>REINSTALAÇÃO DE PONTO HIDRÁULICO, MATERIAL E EXECUÇÃO</v>
          </cell>
          <cell r="D11647" t="str">
            <v>PT</v>
          </cell>
          <cell r="E11647">
            <v>88.17</v>
          </cell>
          <cell r="F11647" t="str">
            <v>SEINFRA</v>
          </cell>
        </row>
        <row r="11648">
          <cell r="B11648" t="str">
            <v>C4631</v>
          </cell>
          <cell r="C11648" t="str">
            <v>REINSTALAÇÃO DE PONTO SANITÁRIO, MATERIAL E EXECUÇÃO</v>
          </cell>
          <cell r="D11648" t="str">
            <v>PT</v>
          </cell>
          <cell r="E11648">
            <v>94.97</v>
          </cell>
          <cell r="F11648" t="str">
            <v>SEINFRA</v>
          </cell>
        </row>
        <row r="11649">
          <cell r="B11649" t="str">
            <v>C4632</v>
          </cell>
          <cell r="C11649" t="str">
            <v>REMANEJAMENTO DE BACIA SANITÁRIA</v>
          </cell>
          <cell r="D11649" t="str">
            <v>UN</v>
          </cell>
          <cell r="E11649">
            <v>124.98</v>
          </cell>
          <cell r="F11649" t="str">
            <v>SEINFRA</v>
          </cell>
        </row>
        <row r="11650">
          <cell r="B11650" t="str">
            <v>C4633</v>
          </cell>
          <cell r="C11650" t="str">
            <v>REMANEJAMENTO DE BANCADA DE GRANITO</v>
          </cell>
          <cell r="D11650" t="str">
            <v>M2</v>
          </cell>
          <cell r="E11650">
            <v>116.98</v>
          </cell>
          <cell r="F11650" t="str">
            <v>SEINFRA</v>
          </cell>
        </row>
        <row r="11651">
          <cell r="B11651" t="str">
            <v>PISOS</v>
          </cell>
          <cell r="C11651">
            <v>0</v>
          </cell>
          <cell r="D11651">
            <v>0</v>
          </cell>
          <cell r="E11651">
            <v>370.04</v>
          </cell>
          <cell r="F11651" t="str">
            <v>SEINFRA</v>
          </cell>
        </row>
        <row r="11652">
          <cell r="B11652" t="str">
            <v>C4625</v>
          </cell>
          <cell r="C11652" t="str">
            <v>BASE EM PREMOLDADO DE CONCRETO COM ADITIVO IMPERMEABILIZANTE P/ INSTALAÇÃO DE BACIA SANITÁRIA</v>
          </cell>
          <cell r="D11652" t="str">
            <v>UN</v>
          </cell>
          <cell r="E11652">
            <v>61.62</v>
          </cell>
          <cell r="F11652" t="str">
            <v>SEINFRA</v>
          </cell>
        </row>
        <row r="11653">
          <cell r="B11653">
            <v>0</v>
          </cell>
          <cell r="C11653">
            <v>0</v>
          </cell>
          <cell r="D11653">
            <v>0</v>
          </cell>
          <cell r="E11653">
            <v>0</v>
          </cell>
          <cell r="F11653" t="str">
            <v>SEINFRA</v>
          </cell>
        </row>
        <row r="11654">
          <cell r="B11654" t="str">
            <v>C4622</v>
          </cell>
          <cell r="C11654" t="str">
            <v>FITA ADESIVA ANTIDERRAPANTE E FOSFORESCENTE</v>
          </cell>
          <cell r="D11654" t="str">
            <v>UN</v>
          </cell>
          <cell r="E11654">
            <v>38.26</v>
          </cell>
          <cell r="F11654" t="str">
            <v>SEINFRA</v>
          </cell>
        </row>
        <row r="11655">
          <cell r="B11655" t="str">
            <v>C4623</v>
          </cell>
          <cell r="C11655" t="str">
            <v>PISO PODOTÁTIL INTERNO EM BORRACHA 30x30cm ASSENTAMENTO COM COLA VINIL (FORNECIMENTO E ASSENTAMENTO)</v>
          </cell>
          <cell r="D11655" t="str">
            <v>M2</v>
          </cell>
          <cell r="E11655">
            <v>170.53</v>
          </cell>
          <cell r="F11655" t="str">
            <v>SEINFRA</v>
          </cell>
        </row>
        <row r="11656">
          <cell r="B11656">
            <v>0</v>
          </cell>
          <cell r="C11656">
            <v>0</v>
          </cell>
          <cell r="D11656">
            <v>0</v>
          </cell>
          <cell r="E11656">
            <v>0</v>
          </cell>
          <cell r="F11656" t="str">
            <v>SEINFRA</v>
          </cell>
        </row>
        <row r="11657">
          <cell r="B11657" t="str">
            <v>C4624</v>
          </cell>
          <cell r="C11657" t="str">
            <v>PISO PODOTÁTIL EXTERNO EM PMC ESP. 3CM, ASSENTADO COM ARGAMASSA (FORNECIMENTO E ASSENTAMENTO)</v>
          </cell>
          <cell r="D11657" t="str">
            <v>M2</v>
          </cell>
          <cell r="E11657">
            <v>99.63</v>
          </cell>
          <cell r="F11657" t="str">
            <v>SEINFRA</v>
          </cell>
        </row>
        <row r="11658">
          <cell r="B11658">
            <v>0</v>
          </cell>
          <cell r="C11658">
            <v>0</v>
          </cell>
          <cell r="D11658">
            <v>0</v>
          </cell>
          <cell r="E11658">
            <v>0</v>
          </cell>
          <cell r="F11658" t="str">
            <v>SEINFRA</v>
          </cell>
        </row>
        <row r="11659">
          <cell r="B11659" t="str">
            <v>SINALIZAÇÃO</v>
          </cell>
          <cell r="C11659">
            <v>0</v>
          </cell>
          <cell r="D11659">
            <v>0</v>
          </cell>
          <cell r="E11659">
            <v>586.39</v>
          </cell>
          <cell r="F11659" t="str">
            <v>SEINFRA</v>
          </cell>
        </row>
        <row r="11660">
          <cell r="B11660" t="str">
            <v>C4850</v>
          </cell>
          <cell r="C11660" t="str">
            <v>PLACA EM ACRÍLICO ADESIVADA PARA SINALIZAÇÃO COM INDICAÇÃO DE ROTA DE FUGA 26X13CM</v>
          </cell>
          <cell r="D11660" t="str">
            <v>M</v>
          </cell>
          <cell r="E11660">
            <v>8.99</v>
          </cell>
          <cell r="F11660" t="str">
            <v>SEINFRA</v>
          </cell>
        </row>
        <row r="11661">
          <cell r="B11661">
            <v>0</v>
          </cell>
          <cell r="C11661">
            <v>0</v>
          </cell>
          <cell r="D11661">
            <v>0</v>
          </cell>
          <cell r="E11661">
            <v>0</v>
          </cell>
          <cell r="F11661" t="str">
            <v>SEINFRA</v>
          </cell>
        </row>
        <row r="11662">
          <cell r="B11662" t="str">
            <v>C4626</v>
          </cell>
          <cell r="C11662" t="str">
            <v>PLACA EM ALUMÍNIO 15x30cm C/ VINIL APLICADO EM 1 FACE E FIXAÇÃO COM FITA DUPLA FACE (FORNECIMENTO E MONTAGEM)</v>
          </cell>
          <cell r="D11662" t="str">
            <v>UN</v>
          </cell>
          <cell r="E11662">
            <v>14.88</v>
          </cell>
          <cell r="F11662" t="str">
            <v>SEINFRA</v>
          </cell>
        </row>
        <row r="11663">
          <cell r="B11663">
            <v>0</v>
          </cell>
          <cell r="C11663">
            <v>0</v>
          </cell>
          <cell r="D11663">
            <v>0</v>
          </cell>
          <cell r="E11663">
            <v>0</v>
          </cell>
          <cell r="F11663" t="str">
            <v>SEINFRA</v>
          </cell>
        </row>
        <row r="11664">
          <cell r="B11664" t="str">
            <v>C4627</v>
          </cell>
          <cell r="C11664" t="str">
            <v>PLACA EM ALUMÍNIO 20x20cm C/ VINIL APLICADO EM 1 FACE E FIXAÇÃO COM FITA DUPLA FACE (FORNECIMENTO E MONTAGEM)</v>
          </cell>
          <cell r="D11664" t="str">
            <v>UN</v>
          </cell>
          <cell r="E11664">
            <v>13.07</v>
          </cell>
          <cell r="F11664" t="str">
            <v>SEINFRA</v>
          </cell>
        </row>
        <row r="11665">
          <cell r="B11665">
            <v>0</v>
          </cell>
          <cell r="C11665">
            <v>0</v>
          </cell>
          <cell r="D11665">
            <v>0</v>
          </cell>
          <cell r="E11665">
            <v>0</v>
          </cell>
          <cell r="F11665" t="str">
            <v>SEINFRA</v>
          </cell>
        </row>
        <row r="11666">
          <cell r="B11666" t="str">
            <v>C4628</v>
          </cell>
          <cell r="C11666" t="str">
            <v>PLACA EM ALUMÍNIO 20x25cm C/ VINIL APLICADO EM 1 FACE E FIXAÇÃO COM FITA DUPLA FACE (FORNECIMENTO E MONTAGEM)</v>
          </cell>
          <cell r="D11666" t="str">
            <v>UN</v>
          </cell>
          <cell r="E11666">
            <v>16.170000000000002</v>
          </cell>
          <cell r="F11666" t="str">
            <v>SEINFRA</v>
          </cell>
        </row>
        <row r="11667">
          <cell r="B11667">
            <v>0</v>
          </cell>
          <cell r="C11667">
            <v>0</v>
          </cell>
          <cell r="D11667">
            <v>0</v>
          </cell>
          <cell r="E11667">
            <v>0</v>
          </cell>
          <cell r="F11667" t="str">
            <v>SEINFRA</v>
          </cell>
        </row>
        <row r="11668">
          <cell r="B11668" t="str">
            <v>C4629</v>
          </cell>
          <cell r="C11668" t="str">
            <v>PLACA EM AÇO GALVANIZADO C/ APLICAÇÃO EM 1 FACE EM VINIL E FUNDO C/ PINTURA EM ESMALTE SINTÉTICO PRETO FOSCO (FORNECIMENTO E MONTAGEM)</v>
          </cell>
          <cell r="D11668" t="str">
            <v>M2</v>
          </cell>
          <cell r="E11668">
            <v>417.02</v>
          </cell>
          <cell r="F11668" t="str">
            <v>SEINFRA</v>
          </cell>
        </row>
        <row r="11669">
          <cell r="B11669">
            <v>0</v>
          </cell>
          <cell r="C11669">
            <v>0</v>
          </cell>
          <cell r="D11669">
            <v>0</v>
          </cell>
          <cell r="E11669">
            <v>0</v>
          </cell>
          <cell r="F11669" t="str">
            <v>SEINFRA</v>
          </cell>
        </row>
        <row r="11670">
          <cell r="B11670" t="str">
            <v>C4648</v>
          </cell>
          <cell r="C11670" t="str">
            <v>PLACAS COM BRAILLE PARA SINALIZAÇÃO TÁTIL</v>
          </cell>
          <cell r="D11670" t="str">
            <v>UN</v>
          </cell>
          <cell r="E11670">
            <v>61.52</v>
          </cell>
          <cell r="F11670" t="str">
            <v>SEINFRA</v>
          </cell>
        </row>
        <row r="11671">
          <cell r="B11671" t="str">
            <v>C4641</v>
          </cell>
          <cell r="C11671" t="str">
            <v>SÍMBOLO INTERNACIONAL DE ACESSO - SIA - 15x15cm</v>
          </cell>
          <cell r="D11671" t="str">
            <v>UN</v>
          </cell>
          <cell r="E11671">
            <v>16.010000000000002</v>
          </cell>
          <cell r="F11671" t="str">
            <v>SEINFRA</v>
          </cell>
        </row>
        <row r="11672">
          <cell r="B11672" t="str">
            <v>C4649</v>
          </cell>
          <cell r="C11672" t="str">
            <v>SINALIZAÇÃO PARA EXTINTOR</v>
          </cell>
          <cell r="D11672" t="str">
            <v>UN</v>
          </cell>
          <cell r="E11672">
            <v>38.729999999999997</v>
          </cell>
          <cell r="F11672" t="str">
            <v>SEINFRA</v>
          </cell>
        </row>
        <row r="11673">
          <cell r="B11673" t="str">
            <v>DIVERSOS</v>
          </cell>
          <cell r="C11673">
            <v>0</v>
          </cell>
          <cell r="D11673">
            <v>0</v>
          </cell>
          <cell r="E11673">
            <v>1255.6199999999999</v>
          </cell>
          <cell r="F11673" t="str">
            <v>SEINFRA</v>
          </cell>
        </row>
        <row r="11674">
          <cell r="B11674" t="str">
            <v>C4646</v>
          </cell>
          <cell r="C11674" t="str">
            <v>CORRIMÃO DUPLA ALTURA EM AÇO INOX DIAM 1 1/2</v>
          </cell>
          <cell r="D11674" t="str">
            <v>M</v>
          </cell>
          <cell r="E11674">
            <v>172.7</v>
          </cell>
          <cell r="F11674" t="str">
            <v>SEINFRA</v>
          </cell>
        </row>
        <row r="11675">
          <cell r="B11675" t="str">
            <v>C4644</v>
          </cell>
          <cell r="C11675" t="str">
            <v>FORNECIMENTO E MONTAGEM DE BOTÕES EM BRAILLE COM SINALIZAÇÃO SONORA</v>
          </cell>
          <cell r="D11675" t="str">
            <v>CJ</v>
          </cell>
          <cell r="E11675">
            <v>958.56</v>
          </cell>
          <cell r="F11675" t="str">
            <v>SEINFRA</v>
          </cell>
        </row>
        <row r="11676">
          <cell r="B11676" t="str">
            <v>C4620</v>
          </cell>
          <cell r="C11676" t="str">
            <v>GUIA DE BALIZAMENTO EM ALVENARIA ESP.=10cm ALTURA ATÉ 15cm COMPLETAMENTE EXECUTADA E ACABAMENTO EM TEXTURA ACRÍLICA E TOPO EM CHAPIM EM PMC</v>
          </cell>
          <cell r="D11676" t="str">
            <v>M</v>
          </cell>
          <cell r="E11676">
            <v>124.36</v>
          </cell>
          <cell r="F11676" t="str">
            <v>SEINFRA</v>
          </cell>
        </row>
        <row r="11677">
          <cell r="B11677">
            <v>0</v>
          </cell>
          <cell r="C11677">
            <v>0</v>
          </cell>
          <cell r="D11677">
            <v>0</v>
          </cell>
          <cell r="E11677">
            <v>0</v>
          </cell>
          <cell r="F11677" t="str">
            <v>SEINFRA</v>
          </cell>
        </row>
        <row r="11678">
          <cell r="B11678" t="str">
            <v>SERVIÇOS DIVERSOS</v>
          </cell>
          <cell r="C11678">
            <v>0</v>
          </cell>
          <cell r="D11678">
            <v>0</v>
          </cell>
          <cell r="E11678">
            <v>153.91</v>
          </cell>
          <cell r="F11678" t="str">
            <v>SEINFRA</v>
          </cell>
        </row>
        <row r="11679">
          <cell r="B11679" t="str">
            <v>INDENIZAÇÕES</v>
          </cell>
          <cell r="C11679">
            <v>0</v>
          </cell>
          <cell r="D11679">
            <v>0</v>
          </cell>
          <cell r="E11679">
            <v>1.1200000000000001</v>
          </cell>
          <cell r="F11679" t="str">
            <v>SEINFRA</v>
          </cell>
        </row>
        <row r="11680">
          <cell r="B11680" t="str">
            <v>C2840</v>
          </cell>
          <cell r="C11680" t="str">
            <v>INDENIZAÇÃO DE JAZIDA</v>
          </cell>
          <cell r="D11680" t="str">
            <v>M3</v>
          </cell>
          <cell r="E11680">
            <v>1.1200000000000001</v>
          </cell>
          <cell r="F11680" t="str">
            <v>SEINFRA</v>
          </cell>
        </row>
        <row r="11681">
          <cell r="B11681" t="str">
            <v>LIMPEZA FINAL</v>
          </cell>
          <cell r="C11681">
            <v>0</v>
          </cell>
          <cell r="D11681">
            <v>0</v>
          </cell>
          <cell r="E11681">
            <v>152.79</v>
          </cell>
          <cell r="F11681" t="str">
            <v>SEINFRA</v>
          </cell>
        </row>
        <row r="11682">
          <cell r="B11682" t="str">
            <v>C1078</v>
          </cell>
          <cell r="C11682" t="str">
            <v>DESCUPINIZAÇÃO C/ MATERIAL INSETICIDA</v>
          </cell>
          <cell r="D11682" t="str">
            <v>M2</v>
          </cell>
          <cell r="E11682">
            <v>9.01</v>
          </cell>
          <cell r="F11682" t="str">
            <v>SEINFRA</v>
          </cell>
        </row>
        <row r="11683">
          <cell r="B11683" t="str">
            <v>C3605</v>
          </cell>
          <cell r="C11683" t="str">
            <v>LIMPEZA DA UNIDADE CASA TIPO "T 01" - PADRÃO POPULAR</v>
          </cell>
          <cell r="D11683" t="str">
            <v>UN</v>
          </cell>
          <cell r="E11683">
            <v>105.68</v>
          </cell>
          <cell r="F11683" t="str">
            <v>SEINFRA</v>
          </cell>
        </row>
        <row r="11684">
          <cell r="B11684" t="str">
            <v>C3447</v>
          </cell>
          <cell r="C11684" t="str">
            <v>LIMPEZA DE PISO EM ÁREA URBANIZADA</v>
          </cell>
          <cell r="D11684" t="str">
            <v>M2</v>
          </cell>
          <cell r="E11684">
            <v>0.99</v>
          </cell>
          <cell r="F11684" t="str">
            <v>SEINFRA</v>
          </cell>
        </row>
        <row r="11685">
          <cell r="B11685" t="str">
            <v>C1625</v>
          </cell>
          <cell r="C11685" t="str">
            <v>LIMPEZA DE PISOS E REVESTIMENTOS</v>
          </cell>
          <cell r="D11685" t="str">
            <v>M2</v>
          </cell>
          <cell r="E11685">
            <v>6.43</v>
          </cell>
          <cell r="F11685" t="str">
            <v>SEINFRA</v>
          </cell>
        </row>
        <row r="11686">
          <cell r="B11686" t="str">
            <v>C1626</v>
          </cell>
          <cell r="C11686" t="str">
            <v>LIMPEZA DE REVESTIMENTOS CERÂMICOS</v>
          </cell>
          <cell r="D11686" t="str">
            <v>M2</v>
          </cell>
          <cell r="E11686">
            <v>5.83</v>
          </cell>
          <cell r="F11686" t="str">
            <v>SEINFRA</v>
          </cell>
        </row>
        <row r="11687">
          <cell r="B11687" t="str">
            <v>C1627</v>
          </cell>
          <cell r="C11687" t="str">
            <v>LIMPEZA DE VIDROS</v>
          </cell>
          <cell r="D11687" t="str">
            <v>M2</v>
          </cell>
          <cell r="E11687">
            <v>7.93</v>
          </cell>
          <cell r="F11687" t="str">
            <v>SEINFRA</v>
          </cell>
        </row>
        <row r="11688">
          <cell r="B11688" t="str">
            <v>C1628</v>
          </cell>
          <cell r="C11688" t="str">
            <v>LIMPEZA GERAL</v>
          </cell>
          <cell r="D11688" t="str">
            <v>M2</v>
          </cell>
          <cell r="E11688">
            <v>9.25</v>
          </cell>
          <cell r="F11688" t="str">
            <v>SEINFRA</v>
          </cell>
        </row>
        <row r="11689">
          <cell r="B11689" t="str">
            <v>C1629</v>
          </cell>
          <cell r="C11689" t="str">
            <v>LIMPEZA, RETIRADA DO PAPEL E LAVAGEM DE MOSAICO VIDROSO</v>
          </cell>
          <cell r="D11689" t="str">
            <v>M2</v>
          </cell>
          <cell r="E11689">
            <v>7.67</v>
          </cell>
          <cell r="F11689" t="str">
            <v>SEINFRA</v>
          </cell>
        </row>
        <row r="11690">
          <cell r="B11690">
            <v>0</v>
          </cell>
          <cell r="C11690">
            <v>0</v>
          </cell>
          <cell r="D11690">
            <v>0</v>
          </cell>
          <cell r="E11690">
            <v>0</v>
          </cell>
          <cell r="F11690" t="str">
            <v>COMPOSIÇÃO - MAIO/2020</v>
          </cell>
        </row>
        <row r="11691">
          <cell r="B11691" t="str">
            <v>CP-01</v>
          </cell>
          <cell r="C11691" t="str">
            <v>PISO PODOTÁTIL EXTERNO EM CONCRETO 25x25 CM (ALERTA E DIRECIONAL) COM ESP. 3CM E ASSENTADO COM ARGAMASSA (FORNECIMENTO E ASSENTAMENTO)</v>
          </cell>
          <cell r="D11691" t="str">
            <v>M2</v>
          </cell>
          <cell r="E11691">
            <v>85.13</v>
          </cell>
          <cell r="F11691" t="str">
            <v>COMPOSIÇÃO</v>
          </cell>
        </row>
        <row r="11692">
          <cell r="B11692" t="str">
            <v>CP-02</v>
          </cell>
          <cell r="C11692" t="str">
            <v>ESCAVACAO E CARGA DE MATERIAL ARGILOSO, UTILIZANDO TRATOR DE ESTEIRAS DE 110 A 160HP COM LAMINA, PESO OPERACIONAL * 13T  E PA CARREGADEIRA COM 170 HP.</v>
          </cell>
          <cell r="D11692" t="str">
            <v>M3</v>
          </cell>
          <cell r="E11692">
            <v>17.04</v>
          </cell>
          <cell r="F11692" t="str">
            <v>COMPOSIÇÃO</v>
          </cell>
        </row>
        <row r="11693">
          <cell r="B11693" t="str">
            <v>CP-03</v>
          </cell>
          <cell r="C11693" t="str">
            <v xml:space="preserve">LIGAÇÃO PROVISÓRIA DE ÁGUA </v>
          </cell>
          <cell r="D11693" t="str">
            <v>UND</v>
          </cell>
          <cell r="E11693">
            <v>1808.8</v>
          </cell>
          <cell r="F11693" t="str">
            <v>COMPOSIÇÃO</v>
          </cell>
        </row>
        <row r="11694">
          <cell r="B11694" t="str">
            <v>CP-04</v>
          </cell>
          <cell r="C11694" t="str">
            <v>FOSSA/SUMIDOURO PROVISÓRIA PARA BARRACÃO</v>
          </cell>
          <cell r="D11694" t="str">
            <v>UND</v>
          </cell>
          <cell r="E11694">
            <v>1647.14</v>
          </cell>
          <cell r="F11694" t="str">
            <v>COMPOSIÇÃO</v>
          </cell>
        </row>
        <row r="11695">
          <cell r="B11695" t="str">
            <v>CP-05</v>
          </cell>
          <cell r="C11695" t="str">
            <v>EXECUÇÃO DE ESCRITÓRIO EM CANTEIRO DE OBRA EM CHAPA DE MADEIRA COMPENSADA.</v>
          </cell>
          <cell r="D11695" t="str">
            <v>M2</v>
          </cell>
          <cell r="E11695">
            <v>153.13</v>
          </cell>
          <cell r="F11695" t="str">
            <v>COMPOSIÇÃO</v>
          </cell>
        </row>
        <row r="11696">
          <cell r="B11696" t="str">
            <v>CP-06</v>
          </cell>
          <cell r="C11696" t="str">
            <v>EXECUÇÃO DE ALMOXARIFADO EM CANTEIRO DE OBRA EM CHAPA DE MADEIRA COMPENSADA, INCLUSO PRATELEIRAS.</v>
          </cell>
          <cell r="D11696" t="str">
            <v>M2</v>
          </cell>
          <cell r="E11696">
            <v>184.95</v>
          </cell>
          <cell r="F11696" t="str">
            <v>COMPOSIÇÃO</v>
          </cell>
        </row>
        <row r="11697">
          <cell r="B11697" t="str">
            <v>CP-07</v>
          </cell>
          <cell r="C11697" t="str">
            <v>EXECUÇÃO DE DEPÓSITO EM CANTEIRO DE OBRA EM CHAPA DE MADEIRA COMPENSADA, INCLUSO PRATELEIRAS.</v>
          </cell>
          <cell r="D11697" t="str">
            <v>M2</v>
          </cell>
          <cell r="E11697">
            <v>177.82</v>
          </cell>
          <cell r="F11697" t="str">
            <v>COMPOSIÇÃO</v>
          </cell>
        </row>
        <row r="11698">
          <cell r="B11698" t="str">
            <v>CP-08</v>
          </cell>
          <cell r="C11698" t="str">
            <v>EXECUÇÃO DE REFEITÓRIO EM CANTEIRO DE OBRA EM CHAPA DE MADEIRA COMPENSADA.</v>
          </cell>
          <cell r="D11698" t="str">
            <v>M2</v>
          </cell>
          <cell r="E11698">
            <v>191.21</v>
          </cell>
          <cell r="F11698" t="str">
            <v>COMPOSIÇÃO</v>
          </cell>
        </row>
        <row r="11699">
          <cell r="B11699" t="str">
            <v>CP-09</v>
          </cell>
          <cell r="C11699" t="str">
            <v>EXECUÇÃO DE SANITÁRIO EM CANTEIRO DE OBRA EM CHAPA DE MADEIRA COMPENSADA.</v>
          </cell>
          <cell r="D11699" t="str">
            <v>M2</v>
          </cell>
          <cell r="E11699">
            <v>219.52</v>
          </cell>
          <cell r="F11699" t="str">
            <v>COMPOSIÇÃO</v>
          </cell>
        </row>
        <row r="11700">
          <cell r="B11700" t="str">
            <v>CP-10</v>
          </cell>
          <cell r="C11700" t="str">
            <v>CUMEEIRA DE ALUMINIO EM PERFIL ONDULADA (0,4X1,00 M2) COM 20 CM DE CADA LADO, E=0,8MM</v>
          </cell>
          <cell r="D11700" t="str">
            <v>M</v>
          </cell>
          <cell r="E11700">
            <v>45.61</v>
          </cell>
          <cell r="F11700" t="str">
            <v>COMPOSIÇÃO</v>
          </cell>
        </row>
        <row r="11701">
          <cell r="B11701" t="str">
            <v>CP-11</v>
          </cell>
          <cell r="C11701" t="str">
            <v>FORRO ACÚSTICO EM PLACAS DE FIBRA MINERAL C/PERFIL "T" EM ALUMÍNIO - FORNECIMENTO E MONTAGEM</v>
          </cell>
          <cell r="D11701" t="str">
            <v>M2</v>
          </cell>
          <cell r="E11701">
            <v>90.12</v>
          </cell>
          <cell r="F11701" t="str">
            <v>COMPOSIÇÃO</v>
          </cell>
        </row>
        <row r="11702">
          <cell r="B11702" t="str">
            <v>CP-12</v>
          </cell>
          <cell r="C11702" t="str">
            <v>REVESTIMENTO CERÂMICO PARA PAREDES INTERNAS COM PEI IV E AC-II NAS DIMENSÕES DE 30x40 CM, APLICADAS EM AMBIENTES DE ÁREA MAIOR QUE 5 M² NA ALTURA INTEIRA DAS PAREDES.</v>
          </cell>
          <cell r="D11702" t="str">
            <v>M2</v>
          </cell>
          <cell r="E11702">
            <v>46.58</v>
          </cell>
          <cell r="F11702" t="str">
            <v>COMPOSIÇÃO</v>
          </cell>
        </row>
        <row r="11703">
          <cell r="B11703" t="str">
            <v>CP-13</v>
          </cell>
          <cell r="C11703" t="str">
            <v>REVESTIMENTO CERÂMICO PARA PAREDES INTERNAS COM PEI IV E AC-II NAS DIMENSÕES DE 30x40 CM, APLICADAS EM AMBIENTES DE ÁREA MAIOR QUE 5 M²  A MEIA ALTURA DAS PAREDES.</v>
          </cell>
          <cell r="D11703" t="str">
            <v>M2</v>
          </cell>
          <cell r="E11703">
            <v>53.25</v>
          </cell>
          <cell r="F11703" t="str">
            <v>COMPOSIÇÃO</v>
          </cell>
        </row>
        <row r="11704">
          <cell r="B11704" t="str">
            <v>CP-14</v>
          </cell>
          <cell r="C11704" t="str">
            <v>REVESTIMENTO CERÂMICO PARA PAREDES INTERNAS COM PEI IV E AC-II NAS DIMENSÕES DE 10X10 CM, DECORATIVAS. (AZUL, AMARELO, BRANCO E VERMELHO)</v>
          </cell>
          <cell r="D11704" t="str">
            <v>M2</v>
          </cell>
          <cell r="E11704">
            <v>50.76</v>
          </cell>
          <cell r="F11704" t="str">
            <v>COMPOSIÇÃO</v>
          </cell>
        </row>
        <row r="11705">
          <cell r="B11705" t="str">
            <v>CP-15</v>
          </cell>
          <cell r="C11705" t="str">
            <v>RODA MEIO DE MADEIRA COM LARGURA DE 10 CM</v>
          </cell>
          <cell r="D11705" t="str">
            <v>M</v>
          </cell>
          <cell r="E11705">
            <v>15.44</v>
          </cell>
          <cell r="F11705" t="str">
            <v>COMPOSIÇÃO</v>
          </cell>
        </row>
        <row r="11706">
          <cell r="B11706" t="str">
            <v>CP-16</v>
          </cell>
          <cell r="C11706" t="str">
            <v xml:space="preserve">CHAPA DE AÇO GALVANIZADO, E= 3 MM, RESISTENTE A IMPACTOS NA PROTEÇÃO DE PORTAS - FORNECIMENTO E INSTALAÇÃO </v>
          </cell>
          <cell r="D11706" t="str">
            <v>M2</v>
          </cell>
          <cell r="E11706">
            <v>120.65</v>
          </cell>
          <cell r="F11706" t="str">
            <v>COMPOSIÇÃO</v>
          </cell>
        </row>
        <row r="11707">
          <cell r="B11707" t="str">
            <v>CP-17</v>
          </cell>
          <cell r="C11707" t="str">
            <v>PORTA DE MADEIRA - PM2 - 80X210, COM VENEZIANA, INCLUSO FERRAGENS, DOBRADIÇAS, FECHADURAS, ALIZAR E ADUELAS</v>
          </cell>
          <cell r="D11707" t="str">
            <v>UND</v>
          </cell>
          <cell r="E11707">
            <v>657.07</v>
          </cell>
          <cell r="F11707" t="str">
            <v>COMPOSIÇÃO</v>
          </cell>
        </row>
        <row r="11708">
          <cell r="B11708" t="str">
            <v>CP-18</v>
          </cell>
          <cell r="C11708" t="str">
            <v>PORTA DE MADEIRA - PM3 - 82X210, INCLUSO FERRAGENS, DOBRADIÇAS, FECHADURAS, ALIZAR E ADUELAS</v>
          </cell>
          <cell r="D11708" t="str">
            <v>UND</v>
          </cell>
          <cell r="E11708">
            <v>608.75</v>
          </cell>
          <cell r="F11708" t="str">
            <v>COMPOSIÇÃO</v>
          </cell>
        </row>
        <row r="11709">
          <cell r="B11709" t="str">
            <v>CP-19</v>
          </cell>
          <cell r="C11709" t="str">
            <v>BARRA DE APOIO, RETA, FIXA NAS PAREDES E PISO, EM AÇO INOX, DIÂMETRO MÍNIMO 3 CM (FORNECIMENTO E INSTALAÇÃO)</v>
          </cell>
          <cell r="D11709" t="str">
            <v>M</v>
          </cell>
          <cell r="E11709">
            <v>126.56</v>
          </cell>
          <cell r="F11709" t="str">
            <v>COMPOSIÇÃO</v>
          </cell>
        </row>
        <row r="11710">
          <cell r="B11710" t="str">
            <v>CP-20</v>
          </cell>
          <cell r="C11710" t="str">
            <v>PORTA DE MADEIRA MDF - PM6 - 60X100, INCLUSO FERRAGENS, PARAFUSOS E DOBRADIÇAS</v>
          </cell>
          <cell r="D11710" t="str">
            <v>UND</v>
          </cell>
          <cell r="E11710">
            <v>192.9</v>
          </cell>
          <cell r="F11710" t="str">
            <v>COMPOSIÇÃO</v>
          </cell>
        </row>
        <row r="11711">
          <cell r="B11711" t="str">
            <v>CP-21</v>
          </cell>
          <cell r="C11711" t="str">
            <v>PORTA DE CORRER DE ALUMÍNIO COM VIDRO TEMPERADO DE 8MM, INCLUSO FECHADURA E PUXADOR EMBUTIDO, ESTRUTURA COMPLETA</v>
          </cell>
          <cell r="D11711" t="str">
            <v>M2</v>
          </cell>
          <cell r="E11711">
            <v>339.76</v>
          </cell>
          <cell r="F11711" t="str">
            <v>COMPOSIÇÃO</v>
          </cell>
        </row>
        <row r="11712">
          <cell r="B11712" t="str">
            <v>CP-22</v>
          </cell>
          <cell r="C11712" t="str">
            <v xml:space="preserve">PORTA DE VIDRO TEMPERADO COM ESPESSURA DE 10MM, PORTA PV1 -175X230 CM,  INCLUSIVE ACESSORIOS E ESTRUTURA COMPLETA </v>
          </cell>
          <cell r="D11712" t="str">
            <v>UND</v>
          </cell>
          <cell r="E11712">
            <v>2381.6799999999998</v>
          </cell>
          <cell r="F11712" t="str">
            <v>COMPOSIÇÃO</v>
          </cell>
        </row>
        <row r="11713">
          <cell r="B11713" t="str">
            <v>CP-23</v>
          </cell>
          <cell r="C11713" t="str">
            <v xml:space="preserve">PORTA DE VIDRO TEMPERADO COM ESPESSURA DE 10MM COM BANDEIRA FIXA, PORTA PV2 - 285x265 CM,  INCLUSIVE ACESSORIOS E ESTRUTURA COMPLETA </v>
          </cell>
          <cell r="D11713" t="str">
            <v>UND</v>
          </cell>
          <cell r="E11713">
            <v>3229.62</v>
          </cell>
          <cell r="F11713" t="str">
            <v>COMPOSIÇÃO</v>
          </cell>
        </row>
        <row r="11714">
          <cell r="B11714" t="str">
            <v>CP-24</v>
          </cell>
          <cell r="C11714" t="str">
            <v>TELA METÁLICO DE AÇO GALVANIZADO</v>
          </cell>
          <cell r="D11714" t="str">
            <v>M2</v>
          </cell>
          <cell r="E11714">
            <v>85.4</v>
          </cell>
          <cell r="F11714" t="str">
            <v>COMPOSIÇÃO</v>
          </cell>
        </row>
        <row r="11715">
          <cell r="B11715" t="str">
            <v>CP-25</v>
          </cell>
          <cell r="C11715" t="str">
            <v>TELA DE NYLON TIPO MOSQUETEIRO COM ESTRUTURA DE ALUMÍNIO</v>
          </cell>
          <cell r="D11715" t="str">
            <v>M2</v>
          </cell>
          <cell r="E11715">
            <v>127.06</v>
          </cell>
          <cell r="F11715" t="str">
            <v>COMPOSIÇÃO</v>
          </cell>
        </row>
        <row r="11716">
          <cell r="B11716" t="str">
            <v>CP-26</v>
          </cell>
          <cell r="C11716" t="str">
            <v>VIDRO JATEADO TEMPERADO DE 10MM (FORNECIMENTO E INSTALAÇÃO)</v>
          </cell>
          <cell r="D11716" t="str">
            <v>M2</v>
          </cell>
          <cell r="E11716">
            <v>254.85</v>
          </cell>
          <cell r="F11716" t="str">
            <v>COMPOSIÇÃO</v>
          </cell>
        </row>
        <row r="11717">
          <cell r="B11717" t="str">
            <v>CP-27</v>
          </cell>
          <cell r="C11717" t="str">
            <v>DIVISÓRIA DE GRANITO CINZA POLIDO TIPO ANDORINHA E=20 MM</v>
          </cell>
          <cell r="D11717" t="str">
            <v>M2</v>
          </cell>
          <cell r="E11717">
            <v>709.05</v>
          </cell>
          <cell r="F11717" t="str">
            <v>COMPOSIÇÃO</v>
          </cell>
        </row>
        <row r="11718">
          <cell r="B11718" t="str">
            <v>CP-28</v>
          </cell>
          <cell r="C11718" t="str">
            <v>ADAPTADOR COM FLANGE E ANEL DE VEDAÇÃO, PVC, SOLDÁVEL, DN  20 MM X 1/2 , INSTALADO EM RESERVAÇÃO DE ÁGUA DE EDIFICAÇÃO QUE POSSUA RESERVATÓRIO DE FIBRA/FIBROCIMENTO/METÁLICO - FORNECIMENTO E INSTALAÇÃO</v>
          </cell>
          <cell r="D11718" t="str">
            <v>UND</v>
          </cell>
          <cell r="E11718">
            <v>12.29</v>
          </cell>
          <cell r="F11718" t="str">
            <v>COMPOSIÇÃO</v>
          </cell>
        </row>
        <row r="11719">
          <cell r="B11719" t="str">
            <v>CP-29</v>
          </cell>
          <cell r="C11719" t="str">
            <v>BUCHA DE REDUÇÃO CURTA DE PVC RÍGIDO SOLDÁVEL, MARROM, DIÂM = 60 x 50mm - FORNECIMENTO E INSTALAÇÃO.</v>
          </cell>
          <cell r="D11719" t="str">
            <v>UND</v>
          </cell>
          <cell r="E11719">
            <v>8.5299999999999994</v>
          </cell>
          <cell r="F11719" t="str">
            <v>COMPOSIÇÃO</v>
          </cell>
        </row>
        <row r="11720">
          <cell r="B11720" t="str">
            <v>CP-30</v>
          </cell>
          <cell r="C11720" t="str">
            <v>BUCHA DE REDUÇÃO CURTA DE PVC RÍGIDO SOLDÁVEL, MARROM, DIÂM = 75 x 60mm - FORNECIMENTO E INSTALAÇÃO.</v>
          </cell>
          <cell r="D11720" t="str">
            <v>UND</v>
          </cell>
          <cell r="E11720">
            <v>16.37</v>
          </cell>
          <cell r="F11720" t="str">
            <v>COMPOSIÇÃO</v>
          </cell>
        </row>
        <row r="11721">
          <cell r="B11721" t="str">
            <v>CP-31</v>
          </cell>
          <cell r="C11721" t="str">
            <v>BUCHA DE REDUÇÃO CURTA DE PVC RÍGIDO SOLDÁVEL, MARROM, DIÂM = 85 x 75mm - FORNECIMENTO E INSTALAÇÃO.</v>
          </cell>
          <cell r="D11721" t="str">
            <v>UND</v>
          </cell>
          <cell r="E11721">
            <v>14.3</v>
          </cell>
          <cell r="F11721" t="str">
            <v>COMPOSIÇÃO</v>
          </cell>
        </row>
        <row r="11722">
          <cell r="B11722" t="str">
            <v>CP-32</v>
          </cell>
          <cell r="C11722" t="str">
            <v>BUCHA DE REDUÇÃO CURTA DE PVC RÍGIDO SOLDÁVEL, MARROM, DIÂM = 110 x 85mm - FORNECIMENTO E INSTALAÇÃO.</v>
          </cell>
          <cell r="D11722" t="str">
            <v>UND</v>
          </cell>
          <cell r="E11722">
            <v>58.29</v>
          </cell>
          <cell r="F11722" t="str">
            <v>COMPOSIÇÃO</v>
          </cell>
        </row>
        <row r="11723">
          <cell r="B11723" t="str">
            <v>CP-33</v>
          </cell>
          <cell r="C11723" t="str">
            <v>BUCHA DE REDUCAO DE PVC, SOLDAVEL, LONGA, COM 50 X 25 MM, PARA AGUA FRIA PREDIAL - FORNECIMENTO E INSTALAÇÃO.</v>
          </cell>
          <cell r="D11723" t="str">
            <v>UND</v>
          </cell>
          <cell r="E11723">
            <v>7.64</v>
          </cell>
          <cell r="F11723" t="str">
            <v>COMPOSIÇÃO</v>
          </cell>
        </row>
        <row r="11724">
          <cell r="B11724" t="str">
            <v>CP-34</v>
          </cell>
          <cell r="C11724" t="str">
            <v>BUCHA DE REDUCAO DE PVC, SOLDAVEL, LONGA, COM 50 X 32 MM, PARA AGUA FRIA PREDIAL - FORNECIMENTO E INSTALAÇÃO.</v>
          </cell>
          <cell r="D11724" t="str">
            <v>UND</v>
          </cell>
          <cell r="E11724">
            <v>8.44</v>
          </cell>
          <cell r="F11724" t="str">
            <v>COMPOSIÇÃO</v>
          </cell>
        </row>
        <row r="11725">
          <cell r="B11725" t="str">
            <v>CP-35</v>
          </cell>
          <cell r="C11725" t="str">
            <v>BUCHA DE REDUCAO DE PVC, SOLDAVEL, LONGA, COM 60 X 25 MM, PARA AGUA FRIA PREDIAL - FORNECIMENTO E INSTALAÇÃO.</v>
          </cell>
          <cell r="D11725" t="str">
            <v>UND</v>
          </cell>
          <cell r="E11725">
            <v>11.12</v>
          </cell>
          <cell r="F11725" t="str">
            <v>COMPOSIÇÃO</v>
          </cell>
        </row>
        <row r="11726">
          <cell r="B11726" t="str">
            <v>CP-36</v>
          </cell>
          <cell r="C11726" t="str">
            <v>BUCHA DE REDUCAO DE PVC, SOLDAVEL, LONGA, COM 75 X 50 MM, PARA AGUA FRIA PREDIAL - FORNECIMENTO E INSTALAÇÃO.</v>
          </cell>
          <cell r="D11726" t="str">
            <v>UND</v>
          </cell>
          <cell r="E11726">
            <v>16.68</v>
          </cell>
          <cell r="F11726" t="str">
            <v>COMPOSIÇÃO</v>
          </cell>
        </row>
        <row r="11727">
          <cell r="B11727" t="str">
            <v>CP-37</v>
          </cell>
          <cell r="C11727" t="str">
            <v>BUCHA DE REDUCAO DE PVC, SOLDAVEL, LONGA, COM 85 X 60 MM, PARA AGUA FRIA PREDIAL - FORNECIMENTO E INSTALAÇÃO.</v>
          </cell>
          <cell r="D11727" t="str">
            <v>UND</v>
          </cell>
          <cell r="E11727">
            <v>18.95</v>
          </cell>
          <cell r="F11727" t="str">
            <v>COMPOSIÇÃO</v>
          </cell>
        </row>
        <row r="11728">
          <cell r="B11728" t="str">
            <v>CP-38</v>
          </cell>
          <cell r="C11728" t="str">
            <v>JOELHO DE REDUÇÃO, 90 GRAUS, CPVC, SOLDÁVEL, DN 32MM X 25MM, INSTALADO EM RAMAL OU SUB-RAMAL DE ÁGUA - FORNECIMENTO E INSTALAÇÃO.</v>
          </cell>
          <cell r="D11728" t="str">
            <v>UND</v>
          </cell>
          <cell r="E11728">
            <v>8.11</v>
          </cell>
          <cell r="F11728" t="str">
            <v>COMPOSIÇÃO</v>
          </cell>
        </row>
        <row r="11729">
          <cell r="B11729" t="str">
            <v>CP-39</v>
          </cell>
          <cell r="C11729" t="str">
            <v>JOELHO PVC, SOLDAVEL COM ROSCA, 90 GRAUS, 20 MM X 1/2", PARA AGUA FRIA PREDIAL - FORNECIMENTO E INSTALAÇÃO.</v>
          </cell>
          <cell r="D11729" t="str">
            <v>UND</v>
          </cell>
          <cell r="E11729">
            <v>4.8899999999999997</v>
          </cell>
          <cell r="F11729" t="str">
            <v>COMPOSIÇÃO</v>
          </cell>
        </row>
        <row r="11730">
          <cell r="B11730" t="str">
            <v>CP-40</v>
          </cell>
          <cell r="C11730" t="str">
            <v>TE DE REDUCAO, PVC, SOLDAVEL, 90 GRAUS, 50 MM X 32 MM, PARA AGUA FRIA PREDIAL - FORNECIMENTO E INSTALAÇÃO.</v>
          </cell>
          <cell r="D11730" t="str">
            <v>UND</v>
          </cell>
          <cell r="E11730">
            <v>17.559999999999999</v>
          </cell>
          <cell r="F11730" t="str">
            <v>COMPOSIÇÃO</v>
          </cell>
        </row>
        <row r="11731">
          <cell r="B11731" t="str">
            <v>CP-41</v>
          </cell>
          <cell r="C11731" t="str">
            <v>TE DE REDUCAO, PVC, SOLDAVEL, 90 GRAUS, MARROM D = 75 MM X 60 MM, PARA AGUA FRIA PREDIAL - FORNECIMENTO E INSTALAÇÃO.</v>
          </cell>
          <cell r="D11731" t="str">
            <v>UND</v>
          </cell>
          <cell r="E11731">
            <v>67.05</v>
          </cell>
          <cell r="F11731" t="str">
            <v>COMPOSIÇÃO</v>
          </cell>
        </row>
        <row r="11732">
          <cell r="B11732" t="str">
            <v>CP-42</v>
          </cell>
          <cell r="C11732" t="str">
            <v>TE DE REDUCAO, PVC, SOLDAVEL, 90 GRAUS, MARROM D = 85 MM X 75 MM, PARA AGUA FRIA PREDIAL - FORNECIMENTO E INSTALAÇÃO.</v>
          </cell>
          <cell r="D11732" t="str">
            <v>UND</v>
          </cell>
          <cell r="E11732">
            <v>48.59</v>
          </cell>
          <cell r="F11732" t="str">
            <v>COMPOSIÇÃO</v>
          </cell>
        </row>
        <row r="11733">
          <cell r="B11733" t="str">
            <v>CP-43</v>
          </cell>
          <cell r="C11733" t="str">
            <v>TUBO DE LIGAÇÃO EM PVC PARA VASO SANITÁRIO, ACABAMENTO CROMADO, CIPLA OU SIMILAR - FORNECIMENTO E INSTALAÇÃO.</v>
          </cell>
          <cell r="D11733" t="str">
            <v>UND</v>
          </cell>
          <cell r="E11733">
            <v>15.25</v>
          </cell>
          <cell r="F11733" t="str">
            <v>COMPOSIÇÃO</v>
          </cell>
        </row>
        <row r="11734">
          <cell r="B11734" t="str">
            <v>CP-44</v>
          </cell>
          <cell r="C11734" t="str">
            <v>REGISTRO DE ESFERA PVC, COM BORBOLETA, COM ROSCA EXTERNA, DE 1/2" - FORNECIMENTO E INSTALAÇÃO</v>
          </cell>
          <cell r="D11734" t="str">
            <v>UND</v>
          </cell>
          <cell r="E11734">
            <v>19.84</v>
          </cell>
          <cell r="F11734" t="str">
            <v>COMPOSIÇÃO</v>
          </cell>
        </row>
        <row r="11735">
          <cell r="B11735" t="str">
            <v>CP-45</v>
          </cell>
          <cell r="C11735" t="str">
            <v xml:space="preserve">REVESTIMENTO CERÂMICO PARA PISO ANTIDERRAPANTE (PEI V) NAS DIMENSÕES DE 40X40 CM APLICADA EM AMBIENTES DE ÁREA MENOR QUE 5 M2. </v>
          </cell>
          <cell r="D11735" t="str">
            <v>M2</v>
          </cell>
          <cell r="E11735">
            <v>45.66</v>
          </cell>
          <cell r="F11735" t="str">
            <v>COMPOSIÇÃO</v>
          </cell>
        </row>
        <row r="11736">
          <cell r="B11736" t="str">
            <v>CP-46</v>
          </cell>
          <cell r="C11736" t="str">
            <v xml:space="preserve">REVESTIMENTO CERÂMICO PARA PISO ANTIDERRAPANTE (PEI V) NAS DIMENSÕES DE 40X40 CM APLICADA EM AMBIENTES DE ÁREA ENTRE 5 M2 E 10 M2. </v>
          </cell>
          <cell r="D11736" t="str">
            <v>M2</v>
          </cell>
          <cell r="E11736">
            <v>37.020000000000003</v>
          </cell>
          <cell r="F11736" t="str">
            <v>COMPOSIÇÃO</v>
          </cell>
        </row>
        <row r="11737">
          <cell r="B11737" t="str">
            <v>CP-47</v>
          </cell>
          <cell r="C11737" t="str">
            <v xml:space="preserve">REVESTIMENTO CERÂMICO PARA PISO ANTIDERRAPANTE (PEI V) NAS DIMENSÕES DE 40X40 CM APLICADA EM AMBIENTES DE ÁREA MAIOR QUE 10 M2. </v>
          </cell>
          <cell r="D11737" t="str">
            <v>M2</v>
          </cell>
          <cell r="E11737">
            <v>31.33</v>
          </cell>
          <cell r="F11737" t="str">
            <v>COMPOSIÇÃO</v>
          </cell>
        </row>
        <row r="11738">
          <cell r="B11738" t="str">
            <v>CP-48</v>
          </cell>
          <cell r="C11738" t="str">
            <v xml:space="preserve">REVESTIMENTO CERÂMICO PARA PISO ANTIDERRAPANTE (PEI V) NAS DIMENSÕES DE 60X60 CM APLICADA EM AMBIENTES DE ÁREA MENOR QUE 5 M2. </v>
          </cell>
          <cell r="D11738" t="str">
            <v>M2</v>
          </cell>
          <cell r="E11738">
            <v>71.44</v>
          </cell>
          <cell r="F11738" t="str">
            <v>COMPOSIÇÃO</v>
          </cell>
        </row>
        <row r="11739">
          <cell r="B11739" t="str">
            <v>CP-49</v>
          </cell>
          <cell r="C11739" t="str">
            <v xml:space="preserve">REVESTIMENTO CERÂMICO PARA PISO ANTIDERRAPANTE (PEI V) NAS DIMENSÕES DE 60X60 CM APLICADA EM AMBIENTES DE ÁREA ENTRE 5 E 10 M2. </v>
          </cell>
          <cell r="D11739" t="str">
            <v>M2</v>
          </cell>
          <cell r="E11739">
            <v>61.24</v>
          </cell>
          <cell r="F11739" t="str">
            <v>COMPOSIÇÃO</v>
          </cell>
        </row>
        <row r="11740">
          <cell r="B11740" t="str">
            <v>CP-50</v>
          </cell>
          <cell r="C11740" t="str">
            <v xml:space="preserve">REVESTIMENTO CERÂMICO PARA PISO ANTIDERRAPANTE (PEI V) NAS DIMENSÕES DE 60X60 CM APLICADA EM AMBIENTES DE ÁREA MAIOR QUE 10 M2. </v>
          </cell>
          <cell r="D11740" t="str">
            <v>M2</v>
          </cell>
          <cell r="E11740">
            <v>54.62</v>
          </cell>
          <cell r="F11740" t="str">
            <v>COMPOSIÇÃO</v>
          </cell>
        </row>
        <row r="11741">
          <cell r="B11741" t="str">
            <v>CP-51</v>
          </cell>
          <cell r="C11741" t="str">
            <v xml:space="preserve">PISO VINÍLICO SEMI-FLEXÍVEL EM PLACAS, PADRÃO LISO, ESPESSURA 2,0 MM, FIXADO COM COLA. </v>
          </cell>
          <cell r="D11741" t="str">
            <v>M2</v>
          </cell>
          <cell r="E11741">
            <v>79.13</v>
          </cell>
          <cell r="F11741" t="str">
            <v>COMPOSIÇÃO</v>
          </cell>
        </row>
        <row r="11742">
          <cell r="B11742" t="str">
            <v>CP-52</v>
          </cell>
          <cell r="C11742" t="str">
            <v>COLCHÃO DE AREIA COM ALTURA DE 20 CM</v>
          </cell>
          <cell r="D11742" t="str">
            <v>M3</v>
          </cell>
          <cell r="E11742">
            <v>107.65</v>
          </cell>
          <cell r="F11742" t="str">
            <v>COMPOSIÇÃO</v>
          </cell>
        </row>
        <row r="11743">
          <cell r="B11743" t="str">
            <v>CP-53</v>
          </cell>
          <cell r="C11743" t="str">
            <v>RODAPÉ VINILICO H=5CM</v>
          </cell>
          <cell r="D11743" t="str">
            <v>M</v>
          </cell>
          <cell r="E11743">
            <v>21.68</v>
          </cell>
          <cell r="F11743" t="str">
            <v>COMPOSIÇÃO</v>
          </cell>
        </row>
        <row r="11744">
          <cell r="B11744" t="str">
            <v>CP-54</v>
          </cell>
          <cell r="C11744" t="str">
            <v>CHAPA DE AÇO CARBONO PERFURADA, GALVONIZADA, E=1,5 MM, SOLDADA EM PERFIL METÁLICO 5X5CM , INCLUSIVE PORTA</v>
          </cell>
          <cell r="D11744" t="str">
            <v>M2</v>
          </cell>
          <cell r="E11744">
            <v>261.91000000000003</v>
          </cell>
          <cell r="F11744" t="str">
            <v>COMPOSIÇÃO</v>
          </cell>
        </row>
        <row r="11745">
          <cell r="B11745" t="str">
            <v>CP-55</v>
          </cell>
          <cell r="C11745" t="str">
            <v>JUNCAO DE REDUCAO, PVC SOLDAVEL, 100 X 50 MM, SERIE NORMAL PARA ESGOTO PREDIAL - FORNECIMENTO E INSTALAÇÃO.</v>
          </cell>
          <cell r="D11745" t="str">
            <v>UND</v>
          </cell>
          <cell r="E11745">
            <v>19.18</v>
          </cell>
          <cell r="F11745" t="str">
            <v>COMPOSIÇÃO</v>
          </cell>
        </row>
        <row r="11746">
          <cell r="B11746" t="str">
            <v>CP-56</v>
          </cell>
          <cell r="C11746" t="str">
            <v>JUNCAO DE REDUCAO, PVC SOLDAVEL, 100 X 75 MM, SERIE NORMAL PARA ESGOTO PREDIAL - FORNECIMENTO E INSTALAÇÃO.</v>
          </cell>
          <cell r="D11746" t="str">
            <v>UND</v>
          </cell>
          <cell r="E11746">
            <v>26.68</v>
          </cell>
          <cell r="F11746" t="str">
            <v>COMPOSIÇÃO</v>
          </cell>
        </row>
        <row r="11747">
          <cell r="B11747" t="str">
            <v>CP-57</v>
          </cell>
          <cell r="C11747" t="str">
            <v>REDUCAO EXCENTRICA PVC PARA ESGOTO PREDIAL DN 100 X 50MM - FORNECIMENTO E INSTALAÇÃO.</v>
          </cell>
          <cell r="D11747" t="str">
            <v>UND</v>
          </cell>
          <cell r="E11747">
            <v>9.5299999999999994</v>
          </cell>
          <cell r="F11747" t="str">
            <v>COMPOSIÇÃO</v>
          </cell>
        </row>
        <row r="11748">
          <cell r="B11748" t="str">
            <v>CP-58</v>
          </cell>
          <cell r="C11748" t="str">
            <v>CAIXA SIFONADA 150X150X50cm COM GRELHA - PADRÃO POPULAR-FORNECIMENTO E INSTALAÇÃO.</v>
          </cell>
          <cell r="D11748" t="str">
            <v>UND</v>
          </cell>
          <cell r="E11748">
            <v>49.23</v>
          </cell>
          <cell r="F11748" t="str">
            <v>COMPOSIÇÃO</v>
          </cell>
        </row>
        <row r="11749">
          <cell r="B11749" t="str">
            <v>CP-59</v>
          </cell>
          <cell r="C11749" t="str">
            <v>RALO FOFO SEMIESFERICO, 1OO MM, PARA LAJES/ CALHAS - FORNECIMENTO E INSTALAÇÃO.</v>
          </cell>
          <cell r="D11749" t="str">
            <v>UND</v>
          </cell>
          <cell r="E11749">
            <v>31.52</v>
          </cell>
          <cell r="F11749" t="str">
            <v>COMPOSIÇÃO</v>
          </cell>
        </row>
        <row r="11750">
          <cell r="B11750" t="str">
            <v>CP-60</v>
          </cell>
          <cell r="C11750" t="str">
            <v>QUADRO DE MEDIÇÃO TRIFÁSICA EM NORIL COM LENTE PARA LEITURA.</v>
          </cell>
          <cell r="D11750" t="str">
            <v>UND</v>
          </cell>
          <cell r="E11750">
            <v>257.77</v>
          </cell>
          <cell r="F11750" t="str">
            <v>COMPOSIÇÃO</v>
          </cell>
        </row>
        <row r="11751">
          <cell r="B11751" t="str">
            <v>CP-61</v>
          </cell>
          <cell r="C11751" t="str">
            <v>DISPOSITIVO DR, 2 POLOS, SENSIBILIDADE DE 30 MA, CORRENTE DE 100 A, TIPO AC - FORNECIMENTO E INSTALAÇÃO.</v>
          </cell>
          <cell r="D11751" t="str">
            <v>UND</v>
          </cell>
          <cell r="E11751">
            <v>268.81</v>
          </cell>
          <cell r="F11751" t="str">
            <v>COMPOSIÇÃO</v>
          </cell>
        </row>
        <row r="11752">
          <cell r="B11752" t="str">
            <v>CP-62</v>
          </cell>
          <cell r="C11752" t="str">
            <v>DISPOSITIVO DR, 2 POLOS, SENSIBILIDADE DE 30 MA, CORRENTE DE 25 A, TIPO AC - FORNECIMENTO E INSTALAÇÃO.</v>
          </cell>
          <cell r="D11752" t="str">
            <v>UND</v>
          </cell>
          <cell r="E11752">
            <v>144.43</v>
          </cell>
          <cell r="F11752" t="str">
            <v>COMPOSIÇÃO</v>
          </cell>
        </row>
        <row r="11753">
          <cell r="B11753" t="str">
            <v>CP-63</v>
          </cell>
          <cell r="C11753" t="str">
            <v>DISPOSITIVO DR, 2 POLOS, SENSIBILIDADE DE 30 MA, CORRENTE DE 63 A, TIPO AC - FORNECIMENTO E INSTALAÇÃO.</v>
          </cell>
          <cell r="D11753" t="str">
            <v>UND</v>
          </cell>
          <cell r="E11753">
            <v>155.52000000000001</v>
          </cell>
          <cell r="F11753" t="str">
            <v>COMPOSIÇÃO</v>
          </cell>
        </row>
        <row r="11754">
          <cell r="B11754" t="str">
            <v>CP-64</v>
          </cell>
          <cell r="C11754" t="str">
            <v>DISPOSITIVO DR, 2 POLOS, SENSIBILIDADE DE 30 MA, CORRENTE DE 80 A, TIPO AC - FORNECIMENTO E INSTALAÇÃO.</v>
          </cell>
          <cell r="D11754" t="str">
            <v>UND</v>
          </cell>
          <cell r="E11754">
            <v>251.79</v>
          </cell>
          <cell r="F11754" t="str">
            <v>COMPOSIÇÃO</v>
          </cell>
        </row>
        <row r="11755">
          <cell r="B11755" t="str">
            <v>CP-65</v>
          </cell>
          <cell r="C11755" t="str">
            <v>DISPOSITIVO DPS CLASSE II, 1 POLO, TENSAO MAXIMA DE 175 V, CORRENTE MAXIMA DE *45* KA (TIPO AC) - FORNECIMENTO E INSTALAÇÃO</v>
          </cell>
          <cell r="D11755" t="str">
            <v>UND</v>
          </cell>
          <cell r="E11755">
            <v>106.72</v>
          </cell>
          <cell r="F11755" t="str">
            <v>COMPOSIÇÃO</v>
          </cell>
        </row>
        <row r="11756">
          <cell r="B11756" t="str">
            <v>CP-66</v>
          </cell>
          <cell r="C11756" t="str">
            <v>DISPOSITIVO DPS CLASSE II, 1 POLO, TENSAO MAXIMA DE 175 V, CORRENTE MAXIMA DE *90* KA (TIPO AC) - FORNECIMENTO E INSTALAÇÃO</v>
          </cell>
          <cell r="D11756" t="str">
            <v>UND</v>
          </cell>
          <cell r="E11756">
            <v>174.92</v>
          </cell>
          <cell r="F11756" t="str">
            <v>COMPOSIÇÃO</v>
          </cell>
        </row>
        <row r="11757">
          <cell r="B11757" t="str">
            <v>CP-67</v>
          </cell>
          <cell r="C11757" t="str">
            <v>ELETRODUTO EM FERRO GALVANIZADO PESADO SEM COSTURA 2" x 3 M - FORNECIMENTO E INSTALAÇÃO.</v>
          </cell>
          <cell r="D11757" t="str">
            <v>M</v>
          </cell>
          <cell r="E11757">
            <v>152.69999999999999</v>
          </cell>
          <cell r="F11757" t="str">
            <v>COMPOSIÇÃO</v>
          </cell>
        </row>
        <row r="11758">
          <cell r="B11758" t="str">
            <v>CP-68</v>
          </cell>
          <cell r="C11758" t="str">
            <v>ELETRODUTO EM FERRO GALVANIZADO PESADO SEM COSTURA 2 1/2" x 3 M - FORNECIMENTO E INSTALAÇÃO.</v>
          </cell>
          <cell r="D11758" t="str">
            <v>M</v>
          </cell>
          <cell r="E11758">
            <v>207.49</v>
          </cell>
          <cell r="F11758" t="str">
            <v>COMPOSIÇÃO</v>
          </cell>
        </row>
        <row r="11759">
          <cell r="B11759" t="str">
            <v>CP-69</v>
          </cell>
          <cell r="C11759" t="str">
            <v>ELETRODUTO EM FERRO GALVANIZADO PESADO SEM COSTURA 3" x 3 M - FORNECIMENTO E INSTALAÇÃO.</v>
          </cell>
          <cell r="D11759" t="str">
            <v>M</v>
          </cell>
          <cell r="E11759">
            <v>324.58</v>
          </cell>
          <cell r="F11759" t="str">
            <v>COMPOSIÇÃO</v>
          </cell>
        </row>
        <row r="11760">
          <cell r="B11760" t="str">
            <v>CP-70</v>
          </cell>
          <cell r="C11760" t="str">
            <v>FORNECIMENTO E INSTALAÇÃO DE ELETROCALHA METÁLICA 50 X 50 X 3000 MM (REF. VALEMAM OU SIMILAR)</v>
          </cell>
          <cell r="D11760" t="str">
            <v>M</v>
          </cell>
          <cell r="E11760">
            <v>34.83</v>
          </cell>
          <cell r="F11760" t="str">
            <v>COMPOSIÇÃO</v>
          </cell>
        </row>
        <row r="11761">
          <cell r="B11761" t="str">
            <v>CP-71</v>
          </cell>
          <cell r="C11761" t="str">
            <v>FORNECIMENTO E INSTALAÇÃO DE ELETROCALHA METÁLICA 75 X 50 X 3000 MM (REF.  VL. 3.01 GE 75/50 VALEMAM OU SIMILAR)</v>
          </cell>
          <cell r="D11761" t="str">
            <v>M</v>
          </cell>
          <cell r="E11761">
            <v>49.71</v>
          </cell>
          <cell r="F11761" t="str">
            <v>COMPOSIÇÃO</v>
          </cell>
        </row>
        <row r="11762">
          <cell r="B11762" t="str">
            <v>CP-72</v>
          </cell>
          <cell r="C11762" t="str">
            <v>FORNECIMENTO E INSTALAÇÃO DE ELETROCALHA METÁLICA 75 X 75 X 3000 MM (REF.  VL. 3.01 GE 75/50 VALEMAM OU SIMILAR)</v>
          </cell>
          <cell r="D11762" t="str">
            <v>M</v>
          </cell>
          <cell r="E11762">
            <v>21.09</v>
          </cell>
          <cell r="F11762" t="str">
            <v>COMPOSIÇÃO</v>
          </cell>
        </row>
        <row r="11763">
          <cell r="B11763" t="str">
            <v>CP-73</v>
          </cell>
          <cell r="C11763" t="str">
            <v>FORNECIMENTO E INSTALAÇÃO DE ELETROCALHA METÁLICA PERFURADA 100 X 50 X 3000 MM (REF. MOPA OU SIMILAR)</v>
          </cell>
          <cell r="D11763" t="str">
            <v>M</v>
          </cell>
          <cell r="E11763">
            <v>25.24</v>
          </cell>
          <cell r="F11763" t="str">
            <v>COMPOSIÇÃO</v>
          </cell>
        </row>
        <row r="11764">
          <cell r="B11764" t="str">
            <v>CP-74</v>
          </cell>
          <cell r="C11764" t="str">
            <v>FORNECIMENTO E INSTALAÇÃO DE ELETROCALHA METÁLICA PERFURADA 100 X 100 X 3000 MM (REF. MOPA OU SIMILAR)</v>
          </cell>
          <cell r="D11764" t="str">
            <v>M</v>
          </cell>
          <cell r="E11764">
            <v>71.709999999999994</v>
          </cell>
          <cell r="F11764" t="str">
            <v>COMPOSIÇÃO</v>
          </cell>
        </row>
        <row r="11765">
          <cell r="B11765" t="str">
            <v>CP-75</v>
          </cell>
          <cell r="C11765" t="str">
            <v>FORNECIMENTO E INSTALAÇÃO DE ELETROCALHA METÁLICA 150 X 50 X 3000 MM (REF.  VL. 3.01 GE 75/50 VALEMAM OU SIMILAR)</v>
          </cell>
          <cell r="D11765" t="str">
            <v>M</v>
          </cell>
          <cell r="E11765">
            <v>62.54</v>
          </cell>
          <cell r="F11765" t="str">
            <v>COMPOSIÇÃO</v>
          </cell>
        </row>
        <row r="11766">
          <cell r="B11766" t="str">
            <v>CP-76</v>
          </cell>
          <cell r="C11766" t="str">
            <v>FORNECIMENTO E INSTALAÇÃO DE ELETROCALHA METÁLICA PERFURADA 200 X 50 X 3000 MM (REF. MOPA OU SIMILAR)</v>
          </cell>
          <cell r="D11766" t="str">
            <v>M</v>
          </cell>
          <cell r="E11766">
            <v>69.77</v>
          </cell>
          <cell r="F11766" t="str">
            <v>COMPOSIÇÃO</v>
          </cell>
        </row>
        <row r="11767">
          <cell r="B11767" t="str">
            <v>CP-77</v>
          </cell>
          <cell r="C11767" t="str">
            <v>TALA PLANA PERFURADA 50 MM PARA ELETROCALHA METÁLICA (REF.: MOPA OU SIMILAR).</v>
          </cell>
          <cell r="D11767" t="str">
            <v>UN</v>
          </cell>
          <cell r="E11767">
            <v>4.25</v>
          </cell>
          <cell r="F11767" t="str">
            <v>COMPOSIÇÃO</v>
          </cell>
        </row>
        <row r="11768">
          <cell r="B11768" t="str">
            <v>CP-78</v>
          </cell>
          <cell r="C11768" t="str">
            <v>TALA PLANA PERFURADA 75 MM PARA ELETROCALHA METÁLICA (REF.: MOPA OU SIMILAR).</v>
          </cell>
          <cell r="D11768" t="str">
            <v>UN</v>
          </cell>
          <cell r="E11768">
            <v>4.95</v>
          </cell>
          <cell r="F11768" t="str">
            <v>COMPOSIÇÃO</v>
          </cell>
        </row>
        <row r="11769">
          <cell r="B11769" t="str">
            <v>CP-79</v>
          </cell>
          <cell r="C11769" t="str">
            <v>TALA PLANA PERFURADA 100 MM PARA ELETROCALHA METÁLICA (REF.: MOPA OU SIMILAR).</v>
          </cell>
          <cell r="D11769" t="str">
            <v>UN</v>
          </cell>
          <cell r="E11769">
            <v>4.95</v>
          </cell>
          <cell r="F11769" t="str">
            <v>COMPOSIÇÃO</v>
          </cell>
        </row>
        <row r="11770">
          <cell r="B11770" t="str">
            <v>CP-80</v>
          </cell>
          <cell r="C11770" t="str">
            <v>LUMINÁRIA FLUORESCENTE 2 X 40W, REF. A-10, ABALUX OU SIMILAR, COMPLETA - FORNECIMENTO E INSTALAÇÃO.</v>
          </cell>
          <cell r="D11770" t="str">
            <v>UN</v>
          </cell>
          <cell r="E11770">
            <v>223.26</v>
          </cell>
          <cell r="F11770" t="str">
            <v>COMPOSIÇÃO</v>
          </cell>
        </row>
        <row r="11771">
          <cell r="B11771" t="str">
            <v>CP-81</v>
          </cell>
          <cell r="C11771" t="str">
            <v>LUMINÁRIA FLUORESCENTE 2 X 20W, REF. A-10, ABALUX OU SIMILAR, COMPLETA - FORNECIMENTO E INSTALAÇÃO.</v>
          </cell>
          <cell r="D11771" t="str">
            <v>UN</v>
          </cell>
          <cell r="E11771">
            <v>157.35</v>
          </cell>
          <cell r="F11771" t="str">
            <v>COMPOSIÇÃO</v>
          </cell>
        </row>
        <row r="11772">
          <cell r="B11772" t="str">
            <v>CP-82</v>
          </cell>
          <cell r="C11772" t="str">
            <v>LUMINÁRIA DE PISO MÓVEL, CORPO EM ALUMÍNIO, REFLETOR EM ALUMÍNIO ANODIZADO COM PROTETOR DE VIDRO EM GRADE DE ALUMÍNIO - FORNECIMENTO E INSTALAÇÃO</v>
          </cell>
          <cell r="D11772" t="str">
            <v>UN</v>
          </cell>
          <cell r="E11772">
            <v>170.18</v>
          </cell>
          <cell r="F11772" t="str">
            <v>COMPOSIÇÃO</v>
          </cell>
        </row>
        <row r="11773">
          <cell r="B11773" t="str">
            <v>CP-83</v>
          </cell>
          <cell r="C11773" t="str">
            <v>LUMINÁRIA DE EMBUTIR CORPO E GRADE DE PROTEÇÃO EM LIGA DE ALUMÍNIO FUNDIDO, REFLETOR EM CHAPA DE ALUMÍNIO ANODIZADO - FORNECIMENTO E INSTALAÇÃO</v>
          </cell>
          <cell r="D11773" t="str">
            <v>UN</v>
          </cell>
          <cell r="E11773">
            <v>132.33000000000001</v>
          </cell>
          <cell r="F11773" t="str">
            <v>COMPOSIÇÃO</v>
          </cell>
        </row>
        <row r="11774">
          <cell r="B11774" t="str">
            <v>CP-84</v>
          </cell>
          <cell r="C11774" t="str">
            <v>PROJETOR DE ALUMÍNIO, C/ LÂMPADA DE VAPOR METÁLICO E FOTOCÉLULA ATÉ 400W - FORNECIMENTO E INSTALAÇÃO</v>
          </cell>
          <cell r="D11774" t="str">
            <v>UN</v>
          </cell>
          <cell r="E11774">
            <v>339.25</v>
          </cell>
          <cell r="F11774" t="str">
            <v>COMPOSIÇÃO</v>
          </cell>
        </row>
        <row r="11775">
          <cell r="B11775" t="str">
            <v>CP-85</v>
          </cell>
          <cell r="C11775" t="str">
            <v>FORNECIMENTO E ASSENTAMENTO DE NIPLE DUPLO DE FERRO GALVANIZADO DE 2 1/2''.</v>
          </cell>
          <cell r="D11775" t="str">
            <v>UN</v>
          </cell>
          <cell r="E11775">
            <v>44.56</v>
          </cell>
          <cell r="F11775" t="str">
            <v>COMPOSIÇÃO</v>
          </cell>
        </row>
        <row r="11776">
          <cell r="B11776" t="str">
            <v>CP-86</v>
          </cell>
          <cell r="C11776" t="str">
            <v>FORNECIMENTO E INSTALAÇÃO DE ADAPTADOR STORZ PARA ENGATE RÁPIDO 2 1/2'' X 2 1/2'' COM TAMPÃO E CORRENTE (INCÊNDIO)</v>
          </cell>
          <cell r="D11776" t="str">
            <v>UN</v>
          </cell>
          <cell r="E11776">
            <v>255.56</v>
          </cell>
          <cell r="F11776" t="str">
            <v>COMPOSIÇÃO</v>
          </cell>
        </row>
        <row r="11777">
          <cell r="B11777" t="str">
            <v>CP-87</v>
          </cell>
          <cell r="C11777" t="str">
            <v>CAIXA DE INCENDIO/ABRIGO PARA MANGUEIRA, DE SOBREPOR/EXTERNA, COM 90 X 60 X 17 CM, EM CHAPA DE ACO, PORTA COM VENTILACAO, VISOR COM A INSCRICAO - FORNECIMENTO E INSTALAÇÃO.</v>
          </cell>
          <cell r="D11777" t="str">
            <v>UN</v>
          </cell>
          <cell r="E11777">
            <v>798.18</v>
          </cell>
          <cell r="F11777" t="str">
            <v>COMPOSIÇÃO</v>
          </cell>
        </row>
        <row r="11778">
          <cell r="B11778" t="str">
            <v>CP-88</v>
          </cell>
          <cell r="C11778" t="str">
            <v>VÁLVULA DE RETENÇÃO VERTICAL, DE BRONZE, ROSCÁVEL, 2. 1/2" - FORNECIMENTO E INSTALAÇÃO. AF_01/2019</v>
          </cell>
          <cell r="D11778" t="str">
            <v>UN</v>
          </cell>
          <cell r="E11778">
            <v>230.57</v>
          </cell>
          <cell r="F11778" t="str">
            <v>COMPOSIÇÃO</v>
          </cell>
        </row>
        <row r="11779">
          <cell r="B11779" t="str">
            <v>CP-89</v>
          </cell>
          <cell r="C11779" t="str">
            <v>PLACA DE SINALIZACAO DE SEGURANCA CONTRA INCENDIO, FOTOLUMINESCENTE, QUADRADA, *20 X 20* CM, EM PVC *2* MM ANTI-CHAMAS (SIMBOLOS, CORES E PICTOGRAMAS CONFORME NBR 13434)</v>
          </cell>
          <cell r="D11779" t="str">
            <v>UN</v>
          </cell>
          <cell r="E11779">
            <v>26.57</v>
          </cell>
          <cell r="F11779" t="str">
            <v>COMPOSIÇÃO</v>
          </cell>
        </row>
        <row r="11780">
          <cell r="B11780" t="str">
            <v>CP-90</v>
          </cell>
          <cell r="C11780" t="str">
            <v>PORTÃO EM TELA ARAME DE AÇO GALVANIZADO COM PERFIL DE 6X4CM, FIO DE 5,10MM E MALHA DE 5X20 CM, UMA OU DUAS FOLHAS, INCLUSO FERRAGENS</v>
          </cell>
          <cell r="D11780" t="str">
            <v>M2</v>
          </cell>
          <cell r="E11780">
            <v>591.1</v>
          </cell>
          <cell r="F11780" t="str">
            <v>COMPOSIÇÃO</v>
          </cell>
        </row>
        <row r="11781">
          <cell r="B11781" t="str">
            <v>CP-91</v>
          </cell>
          <cell r="C11781" t="str">
            <v>TELA ARAME DE AÇO GALVANIZADO COM PERFIL DE 6X4CM, FIO DE 5,10MM E MALHA DE 5X20 CM, INCLUSO FERRAGENS</v>
          </cell>
          <cell r="D11781" t="str">
            <v>M2</v>
          </cell>
          <cell r="E11781">
            <v>613.08000000000004</v>
          </cell>
          <cell r="F11781" t="str">
            <v>COMPOSIÇÃO</v>
          </cell>
        </row>
        <row r="11782">
          <cell r="B11782" t="str">
            <v>CP-92</v>
          </cell>
          <cell r="C11782" t="str">
            <v>BOX DE VIDRO TEMPERADO INCOLOR DE 10MM (FORNECIMENTO E INSTALAÇÃO)</v>
          </cell>
          <cell r="D11782" t="str">
            <v>M2</v>
          </cell>
          <cell r="E11782">
            <v>254.85</v>
          </cell>
          <cell r="F11782" t="str">
            <v>COMPOSIÇÃO</v>
          </cell>
        </row>
        <row r="11783">
          <cell r="B11783" t="str">
            <v>CP-93</v>
          </cell>
          <cell r="C11783" t="str">
            <v>PLACA DE SINALIZAÇÃO EM PVC COD 12 E 13 - (250X125) - FORNECIMENTO E INSTALAÇÃO.</v>
          </cell>
          <cell r="D11783" t="str">
            <v>UN</v>
          </cell>
          <cell r="E11783">
            <v>16.8</v>
          </cell>
          <cell r="F11783" t="str">
            <v>COMPOSIÇÃO</v>
          </cell>
        </row>
        <row r="11784">
          <cell r="B11784" t="str">
            <v>CP-94</v>
          </cell>
          <cell r="C11784" t="str">
            <v>PLACA DE SINALIZAÇÃO EM PVC COD 23 - (200X200) EXTINTOR DE INCÊNDIO - FORNECIMENTO E INSTALAÇÃO.</v>
          </cell>
          <cell r="D11784" t="str">
            <v>UN</v>
          </cell>
          <cell r="E11784">
            <v>13.56</v>
          </cell>
          <cell r="F11784" t="str">
            <v>COMPOSIÇÃO</v>
          </cell>
        </row>
        <row r="11785">
          <cell r="B11785" t="str">
            <v>CP-95</v>
          </cell>
          <cell r="C11785" t="str">
            <v>COIFA EM AÇO INOX ESCOVADO G-220 AISI 304 LIGA 18.8, TIPO PAREDE, COM FILTROS INERCIAS, CALHA COLETORA DE GORDURA E LUMINÁRIA, DIMENSÕES:LARG.=1500 X PROF.=1000 X ALT.=450MM - FORNECIMENTO E INSTALAÇÃO.</v>
          </cell>
          <cell r="D11785" t="str">
            <v>UN</v>
          </cell>
          <cell r="E11785">
            <v>3994.35</v>
          </cell>
          <cell r="F11785" t="str">
            <v>COMPOSIÇÃO</v>
          </cell>
        </row>
        <row r="11786">
          <cell r="B11786" t="str">
            <v>CP-96</v>
          </cell>
          <cell r="C11786" t="str">
            <v>DUTO EM CHAPA GALVANIZADA Nº 18 COM DIAM=300MM, P/SISTEMA EXAUSTÃO - FORNECIMENTO E INSTALAÇÃO.</v>
          </cell>
          <cell r="D11786" t="str">
            <v>M</v>
          </cell>
          <cell r="E11786">
            <v>288.72000000000003</v>
          </cell>
          <cell r="F11786" t="str">
            <v>COMPOSIÇÃO</v>
          </cell>
        </row>
        <row r="11787">
          <cell r="B11787" t="str">
            <v>CP-97</v>
          </cell>
          <cell r="C11787" t="str">
            <v>CHAPÉU CHINÊS Ø 25CM PARA EXAUSTÃO DE AQUECEDOR - FORNECIMENTO E INSTALAÇÃO.</v>
          </cell>
          <cell r="D11787" t="str">
            <v>UN</v>
          </cell>
          <cell r="E11787">
            <v>433.35</v>
          </cell>
          <cell r="F11787" t="str">
            <v>COMPOSIÇÃO</v>
          </cell>
        </row>
        <row r="11788">
          <cell r="B11788" t="str">
            <v>CP-98</v>
          </cell>
          <cell r="C11788" t="str">
            <v>VERGALHÃO ROSCA TOTAL DE 3/8" - M - FORNECIMENTO E INSTALAÇÃO.</v>
          </cell>
          <cell r="D11788" t="str">
            <v>M</v>
          </cell>
          <cell r="E11788">
            <v>9.36</v>
          </cell>
          <cell r="F11788" t="str">
            <v>COMPOSIÇÃO</v>
          </cell>
        </row>
        <row r="11789">
          <cell r="B11789" t="str">
            <v>CP-99</v>
          </cell>
          <cell r="C11789" t="str">
            <v>CONECTOR SPLIT - BOLT P/ CABOS ATE 35MM2 - FORNECIMENTO E INSTALAÇÃO.</v>
          </cell>
          <cell r="D11789" t="str">
            <v>UN</v>
          </cell>
          <cell r="E11789">
            <v>9.5</v>
          </cell>
          <cell r="F11789" t="str">
            <v>COMPOSIÇÃO</v>
          </cell>
        </row>
        <row r="11790">
          <cell r="B11790" t="str">
            <v>CP-100</v>
          </cell>
          <cell r="C11790" t="str">
            <v>CAIXA DE EQUALIZAÇÃO P/ATERRAMENTO 20X20X10CM DE SOBREPOR P/11 TERMINAIS DE PRESSÃO C/BARRAMENTO - FORNECIMENTO E INSTALAÇÃO.</v>
          </cell>
          <cell r="D11790" t="str">
            <v>UN</v>
          </cell>
          <cell r="E11790">
            <v>255.61</v>
          </cell>
          <cell r="F11790" t="str">
            <v>COMPOSIÇÃO</v>
          </cell>
        </row>
        <row r="11791">
          <cell r="B11791" t="str">
            <v>CP-101</v>
          </cell>
          <cell r="C11791" t="str">
            <v>ASSENTO PLÁSTICO, UNIVERSAL, BRANCO, PARA VASO SANITÁRIO, TIPO CONVENCIONAL (FORNECIMENTO E INSTALAÇÃO)</v>
          </cell>
          <cell r="D11791" t="str">
            <v>UN</v>
          </cell>
          <cell r="E11791">
            <v>36.22</v>
          </cell>
          <cell r="F11791" t="str">
            <v>COMPOSIÇÃO</v>
          </cell>
        </row>
        <row r="11792">
          <cell r="B11792" t="str">
            <v>CP-102</v>
          </cell>
          <cell r="C11792" t="str">
            <v>DUCHA P/ WC CROMADO - FORNECIMENTO E INSTALAÇÃO.</v>
          </cell>
          <cell r="D11792" t="str">
            <v>UN</v>
          </cell>
          <cell r="E11792">
            <v>99.99</v>
          </cell>
          <cell r="F11792" t="str">
            <v>COMPOSIÇÃO</v>
          </cell>
        </row>
        <row r="11793">
          <cell r="B11793" t="str">
            <v>CP-103</v>
          </cell>
          <cell r="C11793" t="str">
            <v>FORNECIMENTO E INSTALAÇÃO DE SWITCH 24 PORTAS 10/100 MPBS + 2P10-100-1000 BT</v>
          </cell>
          <cell r="D11793" t="str">
            <v>UN</v>
          </cell>
          <cell r="E11793">
            <v>1260.8399999999999</v>
          </cell>
          <cell r="F11793" t="str">
            <v>COMPOSIÇÃO</v>
          </cell>
        </row>
        <row r="11794">
          <cell r="B11794" t="str">
            <v>CP-104</v>
          </cell>
          <cell r="C11794" t="str">
            <v>GUIA FRONTAL PARA CABOS - FORNECIMENTO E INSTALAÇÃO.</v>
          </cell>
          <cell r="D11794" t="str">
            <v>UN</v>
          </cell>
          <cell r="E11794">
            <v>15.56</v>
          </cell>
          <cell r="F11794" t="str">
            <v>COMPOSIÇÃO</v>
          </cell>
        </row>
        <row r="11795">
          <cell r="B11795" t="str">
            <v>CP-105</v>
          </cell>
          <cell r="C11795" t="str">
            <v>FORNECIMENTO E MONTAGEM DE GUIA DE CABOS FECHADO DE CORPO DE AÇO SAE 1020, PROF=40MM</v>
          </cell>
          <cell r="D11795" t="str">
            <v>UN</v>
          </cell>
          <cell r="E11795">
            <v>21.06</v>
          </cell>
          <cell r="F11795" t="str">
            <v>COMPOSIÇÃO</v>
          </cell>
        </row>
        <row r="11796">
          <cell r="B11796" t="str">
            <v>CP-106</v>
          </cell>
          <cell r="C11796" t="str">
            <v>ORGANIZADOR DE CABOS HORIZONTAL, ABERTO, PADRÃO RACK 19" - FORNECIMENTO E INSTALAÇÃO.</v>
          </cell>
          <cell r="D11796" t="str">
            <v>UN</v>
          </cell>
          <cell r="E11796">
            <v>43.05</v>
          </cell>
          <cell r="F11796" t="str">
            <v>COMPOSIÇÃO</v>
          </cell>
        </row>
        <row r="11797">
          <cell r="B11797" t="str">
            <v>CP-107</v>
          </cell>
          <cell r="C11797" t="str">
            <v>BANDEJA MÓVEL, PADRÃO 19" - FORNECIMENTO E INSTALAÇÃO.</v>
          </cell>
          <cell r="D11797" t="str">
            <v>UN</v>
          </cell>
          <cell r="E11797">
            <v>52.27</v>
          </cell>
          <cell r="F11797" t="str">
            <v>COMPOSIÇÃO</v>
          </cell>
        </row>
        <row r="11798">
          <cell r="B11798" t="str">
            <v>CP-108</v>
          </cell>
          <cell r="C11798" t="str">
            <v>FORNECIMENTO E INSTALAÇÃO DE MINI RACK DE PAREDE 19" X 8U X 450MM</v>
          </cell>
          <cell r="D11798" t="str">
            <v>UN</v>
          </cell>
          <cell r="E11798">
            <v>646.79</v>
          </cell>
          <cell r="F11798" t="str">
            <v>COMPOSIÇÃO</v>
          </cell>
        </row>
        <row r="11799">
          <cell r="B11799" t="str">
            <v>CP-109</v>
          </cell>
          <cell r="C11799" t="str">
            <v>CABO COAXIAL RG-6 - FORNECIMENTO E INSTALAÇÃO.</v>
          </cell>
          <cell r="D11799" t="str">
            <v>M</v>
          </cell>
          <cell r="E11799">
            <v>4.88</v>
          </cell>
          <cell r="F11799" t="str">
            <v>COMPOSIÇÃO</v>
          </cell>
        </row>
        <row r="11800">
          <cell r="B11800" t="str">
            <v>CP-110</v>
          </cell>
          <cell r="C11800" t="str">
            <v>FORNECIMENTO E INSTALAÇÃO DE PATCH CORDS CAT.6 C/2,50M.</v>
          </cell>
          <cell r="D11800" t="str">
            <v>UN</v>
          </cell>
          <cell r="E11800">
            <v>23.15</v>
          </cell>
          <cell r="F11800" t="str">
            <v>COMPOSIÇÃO</v>
          </cell>
        </row>
        <row r="11801">
          <cell r="B11801" t="str">
            <v>CP-111</v>
          </cell>
          <cell r="C11801" t="str">
            <v>TORNEIRA ELÉTRICA DE PAREDE, BICA ALTA, 5500 W (110/220 V) - FORNECIMENTO E INSTALAÇÃO.</v>
          </cell>
          <cell r="D11801" t="str">
            <v>UN</v>
          </cell>
          <cell r="E11801">
            <v>149.08000000000001</v>
          </cell>
          <cell r="F11801" t="str">
            <v>COMPOSIÇÃO</v>
          </cell>
        </row>
        <row r="11802">
          <cell r="B11802" t="str">
            <v>CP-112</v>
          </cell>
          <cell r="C11802" t="str">
            <v>BANCO ARTICULADO PARA BANHO, EM ACO INOX POLIDO, 70* CM X 45* CM</v>
          </cell>
          <cell r="D11802" t="str">
            <v>UN</v>
          </cell>
          <cell r="E11802">
            <v>635.70000000000005</v>
          </cell>
          <cell r="F11802" t="str">
            <v>COMPOSIÇÃO</v>
          </cell>
        </row>
        <row r="11803">
          <cell r="B11803" t="str">
            <v>CP-113</v>
          </cell>
          <cell r="C11803" t="str">
            <v>PONTO EMBUTIDO TOMADA P/ TV A CABO, C/ ELETRODUTO CONDULETE PVC RÍGIDO Ø 3/4" S/ FIAÇÃO, EXCLUSIVE TOMADA - FORNECIMENTO E INSTALAÇÃO</v>
          </cell>
          <cell r="D11803" t="str">
            <v>UN</v>
          </cell>
          <cell r="E11803">
            <v>165.94</v>
          </cell>
          <cell r="F11803" t="str">
            <v>COMPOSIÇÃO</v>
          </cell>
        </row>
        <row r="11804">
          <cell r="B11804" t="str">
            <v>CP-114</v>
          </cell>
          <cell r="C11804" t="str">
            <v>CENTRAL PABX, CAPACIDADE 8 LINHAS E 24 RAMAIS, MOD. CORP 8000, INTELBRÁS OU SIMILAR - FORNECIMENTO E INSTALAÇÃO</v>
          </cell>
          <cell r="D11804" t="str">
            <v>UN</v>
          </cell>
          <cell r="E11804">
            <v>4315.5</v>
          </cell>
          <cell r="F11804" t="str">
            <v>COMPOSIÇÃO</v>
          </cell>
        </row>
        <row r="11805">
          <cell r="B11805" t="str">
            <v>CP-115</v>
          </cell>
          <cell r="C11805" t="str">
            <v>BANCADA, BANCOS E PRATELEIRAS DE GRANITO CINZA POLIDO, ANDORINHA, INCLUSIVE RODOBANCADA E TESTEIRA E=2 CMM(FORNECIMENTO E INSTALAÇÃO)</v>
          </cell>
          <cell r="D11805" t="str">
            <v>M2</v>
          </cell>
          <cell r="E11805">
            <v>326.52999999999997</v>
          </cell>
          <cell r="F11805" t="str">
            <v>COMPOSIÇÃO</v>
          </cell>
        </row>
        <row r="11806">
          <cell r="B11806" t="str">
            <v>CP-116</v>
          </cell>
          <cell r="C11806" t="str">
            <v>PRATELEIRAS/ENCAMINHO DE MDF COM DUAS FACES LAMINADO MELAMÍNICO BRANCO, E=2 CM, (FORNECIMENTO E INSTALAÇÃO)</v>
          </cell>
          <cell r="D11806" t="str">
            <v>M2</v>
          </cell>
          <cell r="E11806">
            <v>67.709999999999994</v>
          </cell>
          <cell r="F11806" t="str">
            <v>COMPOSIÇÃO</v>
          </cell>
        </row>
        <row r="11807">
          <cell r="B11807" t="str">
            <v>CP-117</v>
          </cell>
          <cell r="C11807" t="str">
            <v>DUTO PERFURADO - ELETROCALHA CHAPA DE AÇO (50X25 MM) - FORNECIMENTO E INSTALAÇÃO</v>
          </cell>
          <cell r="D11807" t="str">
            <v>M</v>
          </cell>
          <cell r="E11807">
            <v>45.61</v>
          </cell>
          <cell r="F11807" t="str">
            <v>COMPOSIÇÃO</v>
          </cell>
        </row>
        <row r="11808">
          <cell r="B11808" t="str">
            <v>CP-118</v>
          </cell>
          <cell r="C11808" t="str">
            <v>CAIXILHO FIXO, DE ALUMINIO, COM TELA DE METAL FIO 12 MALHA 3X3CM - FORNECIMENTO E INSTALAÇÃO</v>
          </cell>
          <cell r="D11808" t="str">
            <v>M2</v>
          </cell>
          <cell r="E11808">
            <v>249.63</v>
          </cell>
          <cell r="F11808" t="str">
            <v>COMPOSIÇÃO</v>
          </cell>
        </row>
        <row r="11809">
          <cell r="B11809" t="str">
            <v>CP-119</v>
          </cell>
          <cell r="C11809" t="str">
            <v>ENVELOPAMENTO DE CONCRETO P/ PROTEÇÃO DE TUBO (3 CM) - EXECUÇÃO</v>
          </cell>
          <cell r="D11809" t="str">
            <v>M</v>
          </cell>
          <cell r="E11809">
            <v>14.02</v>
          </cell>
          <cell r="F11809" t="str">
            <v>COMPOSIÇÃO</v>
          </cell>
        </row>
        <row r="11810">
          <cell r="B11810" t="str">
            <v>CP-120</v>
          </cell>
          <cell r="C11810" t="str">
            <v>FITA ANTICORROSIVA PARA TUBULAÇÃO DE COBRE 50 MM X 30 M - FORNECIMENTO E INSTALAÇÃO</v>
          </cell>
          <cell r="D11810" t="str">
            <v>M</v>
          </cell>
          <cell r="E11810">
            <v>9.5399999999999991</v>
          </cell>
          <cell r="F11810" t="str">
            <v>COMPOSIÇÃO</v>
          </cell>
        </row>
        <row r="11811">
          <cell r="B11811" t="str">
            <v>CP-121</v>
          </cell>
          <cell r="C11811" t="str">
            <v>VÁLVULA DE ESFERA 3/4" BRONZE NPT - FORNECIMENTO E INSTALAÇÃO</v>
          </cell>
          <cell r="D11811" t="str">
            <v>UN</v>
          </cell>
          <cell r="E11811">
            <v>39.1</v>
          </cell>
          <cell r="F11811" t="str">
            <v>COMPOSIÇÃO</v>
          </cell>
        </row>
        <row r="11812">
          <cell r="B11812" t="str">
            <v>CP-122</v>
          </cell>
          <cell r="C11812" t="str">
            <v>TE DE REDUCAO DE FERRO GALVANIZADO, COM ROSCA BSP, DE 3/4" X 1/2" - FORNECIMENTO E INSTALAÇÃO</v>
          </cell>
          <cell r="D11812" t="str">
            <v>UN</v>
          </cell>
          <cell r="E11812">
            <v>14.71</v>
          </cell>
          <cell r="F11812" t="str">
            <v>COMPOSIÇÃO</v>
          </cell>
        </row>
        <row r="11813">
          <cell r="B11813" t="str">
            <v>CP-123</v>
          </cell>
          <cell r="C11813" t="str">
            <v>BUCHA DE REDUCAO DE FERRO GALVANIZADO, COM ROSCA BSP, DE 1/2" X 1/4" - FORNECIMENTO E INSTALAÇÃO</v>
          </cell>
          <cell r="D11813" t="str">
            <v>UN</v>
          </cell>
          <cell r="E11813">
            <v>9.75</v>
          </cell>
          <cell r="F11813" t="str">
            <v>COMPOSIÇÃO</v>
          </cell>
        </row>
        <row r="11814">
          <cell r="B11814" t="str">
            <v>CP-124</v>
          </cell>
          <cell r="C11814" t="str">
            <v>LUVA DE REDUCAO DE FERRO GALVANIZADO, COM ROSCA BSP, DE 1/4" X 1/2" - FORNECIMENTO E INSTALAÇÃO</v>
          </cell>
          <cell r="D11814" t="str">
            <v>UN</v>
          </cell>
          <cell r="E11814">
            <v>15.05</v>
          </cell>
          <cell r="F11814" t="str">
            <v>COMPOSIÇÃO</v>
          </cell>
        </row>
        <row r="11815">
          <cell r="B11815" t="str">
            <v>CP-125</v>
          </cell>
          <cell r="C11815" t="str">
            <v>REGULADOR DE ALTA PRESSÃO, D = 28 MM, TIPO FISHER, CLASSE 300, 1° ESTÁGIO (INSTALAÇÃO DE GÁS) - FORNECIMENTO E INSTALAÇÃO</v>
          </cell>
          <cell r="D11815" t="str">
            <v>UN</v>
          </cell>
          <cell r="E11815">
            <v>505.66</v>
          </cell>
          <cell r="F11815" t="str">
            <v>COMPOSIÇÃO</v>
          </cell>
        </row>
        <row r="11816">
          <cell r="B11816" t="str">
            <v>CP-126</v>
          </cell>
          <cell r="C11816" t="str">
            <v>MANOMETRO 0 A 300 PSI (0 A 10 KGF/CM2), D = 63 MM, CONEXÃO DE 1/4" BSP - FORNECIMENTO E INSTALAÇÃO</v>
          </cell>
          <cell r="D11816" t="str">
            <v>UN</v>
          </cell>
          <cell r="E11816">
            <v>103.62</v>
          </cell>
          <cell r="F11816" t="str">
            <v>COMPOSIÇÃO</v>
          </cell>
        </row>
        <row r="11817">
          <cell r="B11817" t="str">
            <v>CP-127</v>
          </cell>
          <cell r="C11817" t="str">
            <v>MANGUEIRA CRISTAL TRANÇADA, PVC COM REFORÇO, COM PRESSÃO DE TRABALHO (PT) 250 LBS/POL2, DE 3/4" X *2,8* MM - FORNECIMENTO E INSTALAÇÃO</v>
          </cell>
          <cell r="D11817" t="str">
            <v>M</v>
          </cell>
          <cell r="E11817">
            <v>10.65</v>
          </cell>
          <cell r="F11817" t="str">
            <v>COMPOSIÇÃO</v>
          </cell>
        </row>
        <row r="11818">
          <cell r="B11818" t="str">
            <v>CP-128</v>
          </cell>
          <cell r="C11818" t="str">
            <v>PEITORIL EM GRANITO CINZA POLIDO, ANDORINHA, E=2CM (FORNECIMENTO E INSTALAÇÃO)</v>
          </cell>
          <cell r="D11818" t="str">
            <v>M</v>
          </cell>
          <cell r="E11818">
            <v>88.28</v>
          </cell>
          <cell r="F11818" t="str">
            <v>COMPOSIÇÃO</v>
          </cell>
        </row>
        <row r="11819">
          <cell r="B11819" t="str">
            <v>CP-129</v>
          </cell>
          <cell r="C11819" t="str">
            <v>REGULADOR DE GÁS DE 2° ESTÁGIO DE 7KG/H (INSTALAÇÃO DE GÁS) - FORNECIMENTO E INSTALAÇÃO</v>
          </cell>
          <cell r="D11819" t="str">
            <v>UN</v>
          </cell>
          <cell r="E11819">
            <v>41.15</v>
          </cell>
          <cell r="F11819" t="str">
            <v>COMPOSIÇÃO</v>
          </cell>
        </row>
        <row r="11820">
          <cell r="B11820" t="str">
            <v>CP-130</v>
          </cell>
          <cell r="C11820" t="str">
            <v>PLACA DE SINALIZAÇÃO DE SEGURANÇA, FOTOLUMINESCENTE, QUADRADA, *20 X 20* CM, EM PVC *2* MM ANTI-CHAMAS, LEGENDA "PROIBIDO FUMAR" - FORNECIMENTO E INSTALAÇÃO</v>
          </cell>
          <cell r="D11820" t="str">
            <v>UN</v>
          </cell>
          <cell r="E11820">
            <v>26.57</v>
          </cell>
          <cell r="F11820" t="str">
            <v>COMPOSIÇÃO</v>
          </cell>
        </row>
        <row r="11821">
          <cell r="B11821" t="str">
            <v>CP-131</v>
          </cell>
          <cell r="C11821" t="str">
            <v>CONJUNTO DE MASTRO P/ TRÊS BANDEIRAS E PEDESTAL</v>
          </cell>
          <cell r="D11821" t="str">
            <v>UND</v>
          </cell>
          <cell r="E11821">
            <v>2205.27</v>
          </cell>
          <cell r="F11821" t="str">
            <v>COMPOSIÇÃO</v>
          </cell>
        </row>
        <row r="11822">
          <cell r="B11822" t="str">
            <v>CP-132</v>
          </cell>
          <cell r="C11822" t="str">
            <v>PLACA DE SINALIZAÇÃO DE SEGURANÇA, FOTOLUMINESCENTE, RETANGULAR, *20 X 40* CM, EM PVC *2* MM ANTI-CHAMAS, LEGENDA "PERIGO INFLAMÁVEL" - FORNECIMENTO E INSTALAÇÃO</v>
          </cell>
          <cell r="D11822" t="str">
            <v>UN</v>
          </cell>
          <cell r="E11822">
            <v>41.08</v>
          </cell>
          <cell r="F11822" t="str">
            <v>COMPOSIÇÃO</v>
          </cell>
        </row>
        <row r="11823">
          <cell r="B11823" t="str">
            <v>CP-133</v>
          </cell>
          <cell r="C11823" t="str">
            <v>ALÇAPÃO EM CHAPA DE AÇO, INCLUSO DOBRADIÇA, PORTA CADEADO, CADEADO E PUXADOR - FORNECIMENTO E INSTALAÇÃO</v>
          </cell>
          <cell r="D11823" t="str">
            <v>M2</v>
          </cell>
          <cell r="E11823">
            <v>254.86</v>
          </cell>
          <cell r="F11823" t="str">
            <v>COMPOSIÇÃO</v>
          </cell>
        </row>
        <row r="11824">
          <cell r="B11824" t="str">
            <v>CP-134</v>
          </cell>
          <cell r="C11824" t="str">
            <v>GUARDA CORPO DE TUBO DE AÇO GALVANIZADO - FORNECIMENTO E INSTALAÇÃO</v>
          </cell>
          <cell r="D11824" t="str">
            <v>M</v>
          </cell>
          <cell r="E11824">
            <v>168.69</v>
          </cell>
          <cell r="F11824" t="str">
            <v>COMPOSIÇÃO</v>
          </cell>
        </row>
        <row r="11825">
          <cell r="B11825" t="str">
            <v>CP-135</v>
          </cell>
          <cell r="C11825" t="str">
            <v>ANCORAGEM PASSIVA PARA CORDOALHA COM 7 FIOS DE 12,7 MM, D = 1/2" - EXECUÇÃO</v>
          </cell>
          <cell r="D11825" t="str">
            <v>UN</v>
          </cell>
          <cell r="E11825">
            <v>272.35000000000002</v>
          </cell>
          <cell r="F11825" t="str">
            <v>COMPOSIÇÃO</v>
          </cell>
        </row>
        <row r="11826">
          <cell r="B11826" t="str">
            <v>CP-136</v>
          </cell>
          <cell r="C11826" t="str">
            <v>PINTURA EPÓXI, UMA DEMÃO</v>
          </cell>
          <cell r="D11826" t="str">
            <v>M2</v>
          </cell>
          <cell r="E11826">
            <v>20.77</v>
          </cell>
          <cell r="F11826" t="str">
            <v>COMPOSIÇÃO</v>
          </cell>
        </row>
        <row r="11827">
          <cell r="B11827" t="str">
            <v>CP-137</v>
          </cell>
          <cell r="C11827" t="str">
            <v xml:space="preserve"> PINTURA POLIURETANO EM ESTRUTURAS DE AÇO CARBONO, 65 MICRA C/ REVOLVER</v>
          </cell>
          <cell r="D11827" t="str">
            <v>M2</v>
          </cell>
          <cell r="E11827">
            <v>10.78</v>
          </cell>
          <cell r="F11827" t="str">
            <v>COMPOSIÇÃO</v>
          </cell>
        </row>
        <row r="11828">
          <cell r="B11828" t="str">
            <v>CP-138</v>
          </cell>
          <cell r="C11828" t="str">
            <v>JATEAMENTO AO METAL BRANCO EM ESTRUTURAS DE AÇO CARBONO</v>
          </cell>
          <cell r="D11828" t="str">
            <v>M2</v>
          </cell>
          <cell r="E11828">
            <v>22.37</v>
          </cell>
          <cell r="F11828" t="str">
            <v>COMPOSIÇÃO</v>
          </cell>
        </row>
        <row r="11829">
          <cell r="B11829" t="str">
            <v>CP-139</v>
          </cell>
          <cell r="C11829" t="str">
            <v>CHAPA DE AÇO FINA A QUENTE BITOLA MSG 3/16", E= 4,75 MM, CHANFRADO, INCLUSO SERVIÇO DE SOLDA - FORNECIMENTO E EXECUÇÃO</v>
          </cell>
          <cell r="D11829" t="str">
            <v>M2</v>
          </cell>
          <cell r="E11829">
            <v>200.38</v>
          </cell>
          <cell r="F11829" t="str">
            <v>COMPOSIÇÃO</v>
          </cell>
        </row>
        <row r="11830">
          <cell r="B11830" t="str">
            <v>CP-140</v>
          </cell>
          <cell r="C11830" t="str">
            <v>CHAPA DE AÇO FINA A QUENTE, E= 3,00 MM, CHANFRADO, INCLUSO SERVIÇO DE SOLDA - FORNECIMENTO E EXECUÇÃO</v>
          </cell>
          <cell r="D11830" t="str">
            <v>M2</v>
          </cell>
          <cell r="E11830">
            <v>199.65</v>
          </cell>
          <cell r="F11830" t="str">
            <v>COMPOSIÇÃO</v>
          </cell>
        </row>
        <row r="11831">
          <cell r="B11831" t="str">
            <v>CP-141</v>
          </cell>
          <cell r="C11831" t="str">
            <v>CHAPA DE AÇO FINA A QUENTE BITOLA MSG 13, E= 2,25 MM, CHANFRADO, INCLUSO SERVIÇO DE SOLDA - FORNECIMENTO E EXECUÇÃO</v>
          </cell>
          <cell r="D11831" t="str">
            <v>M2</v>
          </cell>
          <cell r="E11831">
            <v>111.36</v>
          </cell>
          <cell r="F11831" t="str">
            <v>COMPOSIÇÃO</v>
          </cell>
        </row>
        <row r="11832">
          <cell r="B11832" t="str">
            <v>CP-001</v>
          </cell>
          <cell r="C11832" t="str">
            <v>BARRA LISA TRACO 1:3 (CIMENTO E AREIA MEDIA), ESPESSURA 1,0CM, PREPARO MANUAL DA ARGAMASSA</v>
          </cell>
          <cell r="D11832" t="str">
            <v>M2</v>
          </cell>
          <cell r="E11832">
            <v>33.51</v>
          </cell>
          <cell r="F11832" t="str">
            <v>COMPOSIÇÃO</v>
          </cell>
        </row>
        <row r="11833">
          <cell r="B11833" t="str">
            <v>CP-142</v>
          </cell>
          <cell r="C11833" t="str">
            <v>EMBASAMENTO C/PEDRA ARGAMASSADA UTILIZANDO ARG. CIM/AREIA 1:4 - FORNECIMENTO E EXECUÇÃO</v>
          </cell>
          <cell r="D11833" t="str">
            <v>M3</v>
          </cell>
          <cell r="E11833">
            <v>364.22</v>
          </cell>
          <cell r="F11833" t="str">
            <v>COMPOSIÇÃO</v>
          </cell>
        </row>
        <row r="11834">
          <cell r="B11834" t="str">
            <v>CP-143</v>
          </cell>
          <cell r="C11834" t="str">
            <v>IMPERMEABILIZAÇÃO DE ESTRUTURAS ENTERRADAS, COM TINTA ASFÁLTICA, DUAS DEMÃOS.</v>
          </cell>
          <cell r="D11834" t="str">
            <v>M2</v>
          </cell>
          <cell r="E11834">
            <v>8.48</v>
          </cell>
          <cell r="F11834" t="str">
            <v>COMPOSIÇÃO</v>
          </cell>
        </row>
        <row r="11835">
          <cell r="B11835" t="str">
            <v>CP-144</v>
          </cell>
          <cell r="C11835" t="str">
            <v>CORTE E ATERRO COMPENSADO</v>
          </cell>
          <cell r="D11835" t="str">
            <v>M3</v>
          </cell>
          <cell r="E11835">
            <v>4.67</v>
          </cell>
          <cell r="F11835" t="str">
            <v>COMPOSIÇÃO</v>
          </cell>
        </row>
        <row r="11836">
          <cell r="B11836" t="str">
            <v>CP-145</v>
          </cell>
          <cell r="C11836" t="str">
            <v>COMPACTAÇÃO MECANICA, SEM CONTROLE DO GC (C/COMPACTADOR PLACA 400 KG)</v>
          </cell>
          <cell r="D11836" t="str">
            <v>M3</v>
          </cell>
          <cell r="E11836">
            <v>4.37</v>
          </cell>
          <cell r="F11836" t="str">
            <v>COMPOSIÇÃO</v>
          </cell>
        </row>
        <row r="11837">
          <cell r="B11837" t="str">
            <v>CP-146</v>
          </cell>
          <cell r="C11837" t="str">
            <v>PLACA DE OBRA EM CHAPA DE ACO GALVANIZADO - FORNECIMENTO E INSTALAÇÃO</v>
          </cell>
          <cell r="D11837" t="str">
            <v>M2</v>
          </cell>
          <cell r="E11837">
            <v>376.26</v>
          </cell>
          <cell r="F11837" t="str">
            <v>COMPOSIÇÃO</v>
          </cell>
        </row>
        <row r="11838">
          <cell r="B11838" t="str">
            <v>CP-147</v>
          </cell>
          <cell r="C11838" t="str">
            <v>INSTALAÇÃO PROVISÓRIA DE ENERGIA ELÉTRICA ÁEREA, TRIFÁSICA, COM POSTE GALVANIZADO; INCLUSIVE CABEAMENTO, CAIXA DE PROTEÇÃO PARA MEDIDOR E ATERRAMENTO</v>
          </cell>
          <cell r="D11838" t="str">
            <v>UN</v>
          </cell>
          <cell r="E11838">
            <v>1470.98</v>
          </cell>
          <cell r="F11838" t="str">
            <v>COMPOSIÇÃO</v>
          </cell>
        </row>
        <row r="11839">
          <cell r="B11839" t="str">
            <v>CP-148</v>
          </cell>
          <cell r="C11839" t="str">
            <v>CHAPIM DE CONCRETO APARENTE COM ACABAMENTO DESEMPENADO, FORMA DE COMPENSADO PLASTIFICADO (MADEIRIT) DE 14 X 10 CM, FUNDIDO NO LOCAL</v>
          </cell>
          <cell r="D11839" t="str">
            <v>M</v>
          </cell>
          <cell r="E11839">
            <v>25.38</v>
          </cell>
          <cell r="F11839" t="str">
            <v>COMPOSIÇÃO</v>
          </cell>
        </row>
        <row r="11840">
          <cell r="B11840" t="str">
            <v>CP-149</v>
          </cell>
          <cell r="C11840" t="str">
            <v>PINTURA EPÓXI, DUAS DEMÃOS</v>
          </cell>
          <cell r="D11840" t="str">
            <v>M2</v>
          </cell>
          <cell r="E11840">
            <v>41.57</v>
          </cell>
          <cell r="F11840" t="str">
            <v>COMPOSIÇÃO</v>
          </cell>
        </row>
        <row r="11841">
          <cell r="B11841" t="str">
            <v>CP-150</v>
          </cell>
          <cell r="C11841" t="str">
            <v>PINTURA ESMALTE ALTO BRILHO, DUAS DEMÃOS, SOBRE SUPERFÍCIE METALICA</v>
          </cell>
          <cell r="D11841" t="str">
            <v>M2</v>
          </cell>
          <cell r="E11841">
            <v>22.44</v>
          </cell>
          <cell r="F11841" t="str">
            <v>COMPOSIÇÃO</v>
          </cell>
        </row>
        <row r="11842">
          <cell r="B11842" t="str">
            <v>CP-151</v>
          </cell>
          <cell r="C11842" t="str">
            <v>VASO SANITÁRIO INFANTIL SIFONADO, PARA VALVULA DE DESCARGA, EM LOUCA BRANCA, COM ACESSORIOS, INCLUSIVE ASSENTO PLASTICO, BOLSA DE BORRACHA PARA LIGACAO, TUBO PVC LIGACAO - FORNECIMENTO E INSTALAÇÃO</v>
          </cell>
          <cell r="D11842" t="str">
            <v>UN</v>
          </cell>
          <cell r="E11842">
            <v>410.74</v>
          </cell>
          <cell r="F11842" t="str">
            <v>COMPOSIÇÃO</v>
          </cell>
        </row>
        <row r="11843">
          <cell r="B11843" t="str">
            <v>CP-152</v>
          </cell>
          <cell r="C11843" t="str">
            <v>GRELHA DE FERRO FUNDIDO PARA CANALETA LARG = 15CM, FORNECIMENTO E ASSENTAMENTO</v>
          </cell>
          <cell r="D11843" t="str">
            <v>M</v>
          </cell>
          <cell r="E11843">
            <v>139.59</v>
          </cell>
          <cell r="F11843" t="str">
            <v>COMPOSIÇÃO</v>
          </cell>
        </row>
        <row r="11844">
          <cell r="B11844" t="str">
            <v>CP-153</v>
          </cell>
          <cell r="C11844" t="str">
            <v>REGISTRO/VALVULA GLOBO ANGULAR 45 GRAUS EM LATAO PARA HIDRANTES DE INCÊNDIO PREDIAL DN 2. 1/2, COM VOLANTE, CLASSE DE PRESSAO DE ATE 200 PSI - FORNECIMENTO E INSTALAÇÃO</v>
          </cell>
          <cell r="D11844" t="str">
            <v>UN</v>
          </cell>
          <cell r="E11844">
            <v>262.99</v>
          </cell>
          <cell r="F11844" t="str">
            <v>COMPOSIÇÃO</v>
          </cell>
        </row>
        <row r="11845">
          <cell r="B11845" t="str">
            <v>CP-154</v>
          </cell>
          <cell r="C11845" t="str">
            <v>TERMINAL OU CONECTOR DE PRESSAO - PARA CABO 50MM2 - FORNECIMENTO E INSTALACAO</v>
          </cell>
          <cell r="D11845" t="str">
            <v>UN</v>
          </cell>
          <cell r="E11845">
            <v>19.63</v>
          </cell>
          <cell r="F11845" t="str">
            <v>COMPOSIÇÃO</v>
          </cell>
        </row>
        <row r="11846">
          <cell r="B11846" t="str">
            <v>CP-155</v>
          </cell>
          <cell r="C11846" t="str">
            <v>MÃO FRANCESA EM BARRA DE FERRO CHATO RETANGULAR 2" X 1/4", REFORÇACADA, 40 X 30 CM</v>
          </cell>
          <cell r="D11846" t="str">
            <v>UN</v>
          </cell>
          <cell r="E11846">
            <v>20.29</v>
          </cell>
          <cell r="F11846" t="str">
            <v>COMPOSIÇÃO</v>
          </cell>
        </row>
        <row r="11847">
          <cell r="B11847" t="str">
            <v>CP-156</v>
          </cell>
          <cell r="C11847" t="str">
            <v>ARMACAO EM TELA DE ACO SOLDADA NERVURADA Q-92, ACO CA-60, 4,2MM, MALHA 15 X 15CM</v>
          </cell>
          <cell r="D11847" t="str">
            <v>M2</v>
          </cell>
          <cell r="E11847">
            <v>10.029999999999999</v>
          </cell>
          <cell r="F11847" t="str">
            <v>COMPOSIÇÃO</v>
          </cell>
        </row>
        <row r="11848">
          <cell r="B11848" t="str">
            <v>CP-157</v>
          </cell>
          <cell r="C11848" t="str">
            <v>SOLEIRA EM GRANITO, COMPRIMENTO = 100,0 CM, LARGURA VARIÁVEL, ESPESSURA 2,0 CM - FORNECIMENTO E EXECUÇÃO</v>
          </cell>
          <cell r="D11848" t="str">
            <v>M2</v>
          </cell>
          <cell r="E11848">
            <v>521.71</v>
          </cell>
          <cell r="F11848" t="str">
            <v>COMPOSIÇÃO</v>
          </cell>
        </row>
      </sheetData>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00B050"/>
    <pageSetUpPr fitToPage="1"/>
  </sheetPr>
  <dimension ref="A1:S153"/>
  <sheetViews>
    <sheetView tabSelected="1" showWhiteSpace="0" view="pageBreakPreview" zoomScale="80" zoomScaleNormal="80" zoomScaleSheetLayoutView="80" workbookViewId="0">
      <selection activeCell="J134" sqref="J134"/>
    </sheetView>
  </sheetViews>
  <sheetFormatPr defaultColWidth="9.109375" defaultRowHeight="13.8"/>
  <cols>
    <col min="1" max="1" width="8.33203125" style="29" bestFit="1" customWidth="1"/>
    <col min="2" max="2" width="11" style="29" bestFit="1" customWidth="1"/>
    <col min="3" max="3" width="15.88671875" style="29" bestFit="1" customWidth="1"/>
    <col min="4" max="4" width="57.5546875" style="29" bestFit="1" customWidth="1"/>
    <col min="5" max="5" width="11.6640625" style="29" bestFit="1" customWidth="1"/>
    <col min="6" max="6" width="15.44140625" style="29" bestFit="1" customWidth="1"/>
    <col min="7" max="7" width="20" style="29" bestFit="1" customWidth="1"/>
    <col min="8" max="8" width="14.44140625" style="29" customWidth="1"/>
    <col min="9" max="9" width="19.88671875" style="29" bestFit="1" customWidth="1"/>
    <col min="10" max="10" width="10" style="30" bestFit="1" customWidth="1"/>
    <col min="11" max="11" width="9.109375" style="29"/>
    <col min="12" max="12" width="12.5546875" style="29" bestFit="1" customWidth="1"/>
    <col min="13" max="13" width="12.33203125" style="29" bestFit="1" customWidth="1"/>
    <col min="14" max="14" width="11.5546875" style="29" bestFit="1" customWidth="1"/>
    <col min="15" max="15" width="12.33203125" style="29" bestFit="1" customWidth="1"/>
    <col min="16" max="16384" width="9.109375" style="29"/>
  </cols>
  <sheetData>
    <row r="1" spans="1:13" ht="24" customHeight="1">
      <c r="A1" s="311" t="s">
        <v>472</v>
      </c>
      <c r="B1" s="312"/>
      <c r="C1" s="312"/>
      <c r="D1" s="312"/>
      <c r="E1" s="312"/>
      <c r="F1" s="312"/>
      <c r="G1" s="312"/>
      <c r="H1" s="312"/>
      <c r="I1" s="312"/>
      <c r="J1" s="313"/>
      <c r="K1" s="94"/>
    </row>
    <row r="2" spans="1:13" ht="17.25" customHeight="1">
      <c r="A2" s="314" t="s">
        <v>478</v>
      </c>
      <c r="B2" s="315"/>
      <c r="C2" s="315"/>
      <c r="D2" s="315"/>
      <c r="E2" s="315"/>
      <c r="F2" s="315"/>
      <c r="G2" s="315"/>
      <c r="H2" s="315"/>
      <c r="I2" s="315"/>
      <c r="J2" s="316"/>
      <c r="K2" s="93"/>
    </row>
    <row r="3" spans="1:13" ht="15" customHeight="1">
      <c r="A3" s="317" t="s">
        <v>477</v>
      </c>
      <c r="B3" s="318"/>
      <c r="C3" s="221"/>
      <c r="D3" s="220" t="s">
        <v>476</v>
      </c>
      <c r="E3" s="225"/>
      <c r="F3" s="221"/>
      <c r="G3" s="225"/>
      <c r="H3" s="225"/>
      <c r="I3" s="221"/>
      <c r="J3" s="89"/>
    </row>
    <row r="4" spans="1:13" ht="15" customHeight="1">
      <c r="A4" s="88"/>
      <c r="B4" s="92"/>
      <c r="C4" s="92"/>
      <c r="D4" s="224" t="s">
        <v>475</v>
      </c>
      <c r="E4" s="224"/>
      <c r="F4" s="137"/>
      <c r="G4" s="224"/>
      <c r="H4" s="142"/>
      <c r="I4" s="91"/>
      <c r="J4" s="90"/>
    </row>
    <row r="5" spans="1:13" ht="15" customHeight="1">
      <c r="A5" s="86"/>
      <c r="B5"/>
      <c r="C5" s="230"/>
      <c r="D5" s="222"/>
      <c r="E5" s="226"/>
      <c r="F5" s="223"/>
      <c r="G5" s="227"/>
      <c r="H5" s="227"/>
      <c r="I5"/>
      <c r="J5" s="85"/>
    </row>
    <row r="6" spans="1:13" ht="14.4">
      <c r="A6" s="84" t="s">
        <v>474</v>
      </c>
      <c r="B6" s="221"/>
      <c r="C6" s="221"/>
      <c r="D6" s="83" t="s">
        <v>473</v>
      </c>
      <c r="E6" s="225"/>
      <c r="F6" s="221"/>
      <c r="G6" s="225"/>
      <c r="H6" s="225"/>
      <c r="I6" s="221"/>
      <c r="J6" s="89"/>
    </row>
    <row r="7" spans="1:13" ht="15" customHeight="1">
      <c r="A7" s="88"/>
      <c r="B7" s="87"/>
      <c r="C7" s="87"/>
      <c r="D7" s="224" t="s">
        <v>472</v>
      </c>
      <c r="E7" s="142"/>
      <c r="F7" s="91"/>
      <c r="G7" s="142"/>
      <c r="H7" s="142"/>
      <c r="I7" s="91"/>
      <c r="J7" s="90"/>
    </row>
    <row r="8" spans="1:13" ht="15" customHeight="1">
      <c r="A8" s="86"/>
      <c r="B8" s="221"/>
      <c r="C8" s="221"/>
      <c r="D8" s="83"/>
      <c r="E8" s="225"/>
      <c r="F8" s="221"/>
      <c r="G8" s="225"/>
      <c r="H8" s="225"/>
      <c r="I8" s="221"/>
      <c r="J8" s="85"/>
    </row>
    <row r="9" spans="1:13" ht="15" customHeight="1">
      <c r="A9" s="84" t="s">
        <v>471</v>
      </c>
      <c r="B9" s="221"/>
      <c r="C9" s="221"/>
      <c r="D9" s="83" t="s">
        <v>470</v>
      </c>
      <c r="E9" s="325" t="s">
        <v>469</v>
      </c>
      <c r="F9" s="326"/>
      <c r="G9" s="228" t="s">
        <v>468</v>
      </c>
      <c r="H9" s="327" t="s">
        <v>467</v>
      </c>
      <c r="I9" s="328"/>
      <c r="J9" s="329"/>
    </row>
    <row r="10" spans="1:13" ht="54.75" customHeight="1">
      <c r="A10" s="82"/>
      <c r="B10" s="91"/>
      <c r="C10" s="91"/>
      <c r="D10" s="81" t="s">
        <v>466</v>
      </c>
      <c r="E10" s="330">
        <v>0.2616</v>
      </c>
      <c r="F10" s="331"/>
      <c r="G10" s="229">
        <f>I146</f>
        <v>633386.58000000007</v>
      </c>
      <c r="H10" s="308" t="s">
        <v>465</v>
      </c>
      <c r="I10" s="309"/>
      <c r="J10" s="310"/>
    </row>
    <row r="11" spans="1:13" ht="18.75" customHeight="1">
      <c r="A11" s="319" t="s">
        <v>464</v>
      </c>
      <c r="B11" s="320"/>
      <c r="C11" s="320"/>
      <c r="D11" s="320"/>
      <c r="E11" s="320"/>
      <c r="F11" s="320"/>
      <c r="G11" s="320"/>
      <c r="H11" s="320"/>
      <c r="I11" s="320"/>
      <c r="J11" s="321"/>
    </row>
    <row r="12" spans="1:13" ht="9" hidden="1" customHeight="1">
      <c r="A12" s="322"/>
      <c r="B12" s="323"/>
      <c r="C12" s="323"/>
      <c r="D12" s="323"/>
      <c r="E12" s="323"/>
      <c r="F12" s="323"/>
      <c r="G12" s="323"/>
      <c r="H12" s="323"/>
      <c r="I12" s="323"/>
      <c r="J12" s="324"/>
    </row>
    <row r="13" spans="1:13" s="80" customFormat="1" ht="27.75" customHeight="1">
      <c r="A13" s="288" t="s">
        <v>463</v>
      </c>
      <c r="B13" s="289" t="s">
        <v>462</v>
      </c>
      <c r="C13" s="289" t="s">
        <v>461</v>
      </c>
      <c r="D13" s="290" t="s">
        <v>460</v>
      </c>
      <c r="E13" s="290" t="s">
        <v>459</v>
      </c>
      <c r="F13" s="290" t="s">
        <v>458</v>
      </c>
      <c r="G13" s="290" t="s">
        <v>457</v>
      </c>
      <c r="H13" s="290" t="s">
        <v>456</v>
      </c>
      <c r="I13" s="290" t="s">
        <v>455</v>
      </c>
      <c r="J13" s="291" t="s">
        <v>454</v>
      </c>
    </row>
    <row r="14" spans="1:13">
      <c r="A14" s="79" t="s">
        <v>12</v>
      </c>
      <c r="B14" s="78"/>
      <c r="C14" s="76"/>
      <c r="D14" s="76" t="s">
        <v>113</v>
      </c>
      <c r="E14" s="76"/>
      <c r="F14" s="77"/>
      <c r="G14" s="76"/>
      <c r="H14" s="76"/>
      <c r="I14" s="75">
        <f>SUM(I15:I18)</f>
        <v>28684.739999999998</v>
      </c>
      <c r="J14" s="39">
        <f>I14/$G$10</f>
        <v>4.5287887217313624E-2</v>
      </c>
      <c r="M14" s="74"/>
    </row>
    <row r="15" spans="1:13" ht="39.6">
      <c r="A15" s="38" t="s">
        <v>0</v>
      </c>
      <c r="B15" s="36">
        <v>103689</v>
      </c>
      <c r="C15" s="36" t="s">
        <v>254</v>
      </c>
      <c r="D15" s="37" t="s">
        <v>597</v>
      </c>
      <c r="E15" s="36" t="s">
        <v>252</v>
      </c>
      <c r="F15" s="293">
        <v>6</v>
      </c>
      <c r="G15" s="35">
        <v>312.68</v>
      </c>
      <c r="H15" s="34">
        <f>TRUNC(G15+G15*$E$10,2)</f>
        <v>394.47</v>
      </c>
      <c r="I15" s="73">
        <f>ROUND(H15*F15,2)</f>
        <v>2366.8200000000002</v>
      </c>
      <c r="J15" s="72">
        <f>I15/$G$10</f>
        <v>3.7367700465014589E-3</v>
      </c>
    </row>
    <row r="16" spans="1:13" ht="26.4">
      <c r="A16" s="38" t="s">
        <v>9</v>
      </c>
      <c r="B16" s="36" t="s">
        <v>453</v>
      </c>
      <c r="C16" s="36" t="s">
        <v>254</v>
      </c>
      <c r="D16" s="37" t="s">
        <v>667</v>
      </c>
      <c r="E16" s="36" t="s">
        <v>252</v>
      </c>
      <c r="F16" s="293">
        <v>204.62</v>
      </c>
      <c r="G16" s="35">
        <v>70.8</v>
      </c>
      <c r="H16" s="34">
        <f>TRUNC(G16+G16*$E$10,2)</f>
        <v>89.32</v>
      </c>
      <c r="I16" s="73">
        <f>ROUND(H16*F16,2)</f>
        <v>18276.66</v>
      </c>
      <c r="J16" s="72">
        <f>I16/$G$10</f>
        <v>2.8855458225843681E-2</v>
      </c>
    </row>
    <row r="17" spans="1:10" ht="26.4">
      <c r="A17" s="38" t="s">
        <v>10</v>
      </c>
      <c r="B17" s="36" t="s">
        <v>452</v>
      </c>
      <c r="C17" s="36" t="s">
        <v>254</v>
      </c>
      <c r="D17" s="37" t="s">
        <v>451</v>
      </c>
      <c r="E17" s="36" t="s">
        <v>252</v>
      </c>
      <c r="F17" s="293">
        <v>1689.34</v>
      </c>
      <c r="G17" s="35">
        <v>3.11</v>
      </c>
      <c r="H17" s="34">
        <f>TRUNC(G17+G17*$E$10,2)</f>
        <v>3.92</v>
      </c>
      <c r="I17" s="73">
        <f>ROUND(H17*F17,2)</f>
        <v>6622.21</v>
      </c>
      <c r="J17" s="72">
        <f>I17/$G$10</f>
        <v>1.0455242041913801E-2</v>
      </c>
    </row>
    <row r="18" spans="1:10">
      <c r="A18" s="57" t="s">
        <v>11</v>
      </c>
      <c r="B18" s="55" t="s">
        <v>450</v>
      </c>
      <c r="C18" s="55" t="s">
        <v>250</v>
      </c>
      <c r="D18" s="56" t="s">
        <v>449</v>
      </c>
      <c r="E18" s="55" t="s">
        <v>252</v>
      </c>
      <c r="F18" s="294">
        <v>1689.34</v>
      </c>
      <c r="G18" s="54">
        <v>0.67</v>
      </c>
      <c r="H18" s="53">
        <f>TRUNC(G18+G18*$E$10,2)</f>
        <v>0.84</v>
      </c>
      <c r="I18" s="33">
        <f>ROUND(H18*F18,2)</f>
        <v>1419.05</v>
      </c>
      <c r="J18" s="72">
        <f>I18/$G$10</f>
        <v>2.2404169030546869E-3</v>
      </c>
    </row>
    <row r="19" spans="1:10">
      <c r="A19" s="52"/>
      <c r="B19" s="50"/>
      <c r="C19" s="51"/>
      <c r="D19" s="51"/>
      <c r="E19" s="50"/>
      <c r="F19" s="295"/>
      <c r="G19" s="49"/>
      <c r="H19" s="71"/>
      <c r="I19" s="47"/>
      <c r="J19" s="46"/>
    </row>
    <row r="20" spans="1:10">
      <c r="A20" s="45" t="s">
        <v>13</v>
      </c>
      <c r="B20" s="44"/>
      <c r="C20" s="43"/>
      <c r="D20" s="43" t="s">
        <v>138</v>
      </c>
      <c r="E20" s="43"/>
      <c r="F20" s="296"/>
      <c r="G20" s="42"/>
      <c r="H20" s="41"/>
      <c r="I20" s="40">
        <f>SUM(I21:I29)</f>
        <v>7631.93</v>
      </c>
      <c r="J20" s="39">
        <f>I20/$G$10</f>
        <v>1.2049402751791803E-2</v>
      </c>
    </row>
    <row r="21" spans="1:10" ht="26.4">
      <c r="A21" s="38" t="s">
        <v>14</v>
      </c>
      <c r="B21" s="36" t="s">
        <v>448</v>
      </c>
      <c r="C21" s="36" t="s">
        <v>254</v>
      </c>
      <c r="D21" s="37" t="s">
        <v>447</v>
      </c>
      <c r="E21" s="36" t="s">
        <v>379</v>
      </c>
      <c r="F21" s="293">
        <v>35.28</v>
      </c>
      <c r="G21" s="35">
        <v>56.1</v>
      </c>
      <c r="H21" s="34">
        <f t="shared" ref="H21:H29" si="0">TRUNC(G21+G21*$E$10,2)</f>
        <v>70.77</v>
      </c>
      <c r="I21" s="33">
        <f t="shared" ref="I21:I29" si="1">ROUND(H21*F21,2)</f>
        <v>2496.77</v>
      </c>
      <c r="J21" s="72">
        <f t="shared" ref="J21:J29" si="2">I21/$G$10</f>
        <v>3.9419370078854522E-3</v>
      </c>
    </row>
    <row r="22" spans="1:10">
      <c r="A22" s="38" t="s">
        <v>15</v>
      </c>
      <c r="B22" s="36" t="s">
        <v>446</v>
      </c>
      <c r="C22" s="36" t="s">
        <v>250</v>
      </c>
      <c r="D22" s="37" t="s">
        <v>445</v>
      </c>
      <c r="E22" s="36" t="s">
        <v>273</v>
      </c>
      <c r="F22" s="293">
        <v>117.49</v>
      </c>
      <c r="G22" s="35">
        <v>10.58</v>
      </c>
      <c r="H22" s="34">
        <f t="shared" si="0"/>
        <v>13.34</v>
      </c>
      <c r="I22" s="33">
        <f t="shared" si="1"/>
        <v>1567.32</v>
      </c>
      <c r="J22" s="72">
        <f t="shared" si="2"/>
        <v>2.4745077484906609E-3</v>
      </c>
    </row>
    <row r="23" spans="1:10" ht="39.6">
      <c r="A23" s="38" t="s">
        <v>135</v>
      </c>
      <c r="B23" s="36" t="s">
        <v>444</v>
      </c>
      <c r="C23" s="36" t="s">
        <v>254</v>
      </c>
      <c r="D23" s="37" t="s">
        <v>443</v>
      </c>
      <c r="E23" s="36" t="s">
        <v>252</v>
      </c>
      <c r="F23" s="293">
        <v>70.02</v>
      </c>
      <c r="G23" s="35">
        <v>3.5</v>
      </c>
      <c r="H23" s="34">
        <f t="shared" si="0"/>
        <v>4.41</v>
      </c>
      <c r="I23" s="33">
        <f t="shared" si="1"/>
        <v>308.79000000000002</v>
      </c>
      <c r="J23" s="72">
        <f t="shared" si="2"/>
        <v>4.875221701097614E-4</v>
      </c>
    </row>
    <row r="24" spans="1:10" ht="26.4">
      <c r="A24" s="38" t="s">
        <v>139</v>
      </c>
      <c r="B24" s="36" t="s">
        <v>442</v>
      </c>
      <c r="C24" s="36" t="s">
        <v>254</v>
      </c>
      <c r="D24" s="37" t="s">
        <v>441</v>
      </c>
      <c r="E24" s="36" t="s">
        <v>252</v>
      </c>
      <c r="F24" s="293">
        <v>70.02</v>
      </c>
      <c r="G24" s="35">
        <v>7.56</v>
      </c>
      <c r="H24" s="34">
        <f t="shared" si="0"/>
        <v>9.5299999999999994</v>
      </c>
      <c r="I24" s="33">
        <f t="shared" si="1"/>
        <v>667.29</v>
      </c>
      <c r="J24" s="72">
        <f t="shared" si="2"/>
        <v>1.0535272155592558E-3</v>
      </c>
    </row>
    <row r="25" spans="1:10" ht="39.6">
      <c r="A25" s="38" t="s">
        <v>140</v>
      </c>
      <c r="B25" s="36" t="s">
        <v>440</v>
      </c>
      <c r="C25" s="36" t="s">
        <v>254</v>
      </c>
      <c r="D25" s="37" t="s">
        <v>439</v>
      </c>
      <c r="E25" s="36" t="s">
        <v>256</v>
      </c>
      <c r="F25" s="293">
        <v>6</v>
      </c>
      <c r="G25" s="35">
        <v>67.25</v>
      </c>
      <c r="H25" s="34">
        <f t="shared" si="0"/>
        <v>84.84</v>
      </c>
      <c r="I25" s="33">
        <f t="shared" si="1"/>
        <v>509.04</v>
      </c>
      <c r="J25" s="72">
        <f t="shared" si="2"/>
        <v>8.0367980009933267E-4</v>
      </c>
    </row>
    <row r="26" spans="1:10" ht="39.6">
      <c r="A26" s="38" t="s">
        <v>144</v>
      </c>
      <c r="B26" s="36" t="s">
        <v>438</v>
      </c>
      <c r="C26" s="36" t="s">
        <v>254</v>
      </c>
      <c r="D26" s="37" t="s">
        <v>437</v>
      </c>
      <c r="E26" s="36" t="s">
        <v>256</v>
      </c>
      <c r="F26" s="293">
        <v>6</v>
      </c>
      <c r="G26" s="35">
        <v>91.18</v>
      </c>
      <c r="H26" s="34">
        <f t="shared" si="0"/>
        <v>115.03</v>
      </c>
      <c r="I26" s="33">
        <f t="shared" si="1"/>
        <v>690.18</v>
      </c>
      <c r="J26" s="72">
        <f t="shared" si="2"/>
        <v>1.0896662824779141E-3</v>
      </c>
    </row>
    <row r="27" spans="1:10" ht="26.4">
      <c r="A27" s="38" t="s">
        <v>169</v>
      </c>
      <c r="B27" s="36" t="s">
        <v>436</v>
      </c>
      <c r="C27" s="36" t="s">
        <v>254</v>
      </c>
      <c r="D27" s="37" t="s">
        <v>435</v>
      </c>
      <c r="E27" s="36" t="s">
        <v>379</v>
      </c>
      <c r="F27" s="293">
        <v>1.76</v>
      </c>
      <c r="G27" s="35">
        <v>197.44</v>
      </c>
      <c r="H27" s="34">
        <f t="shared" si="0"/>
        <v>249.09</v>
      </c>
      <c r="I27" s="33">
        <f t="shared" si="1"/>
        <v>438.4</v>
      </c>
      <c r="J27" s="72">
        <f t="shared" si="2"/>
        <v>6.9215233451899142E-4</v>
      </c>
    </row>
    <row r="28" spans="1:10" ht="52.8">
      <c r="A28" s="38" t="s">
        <v>170</v>
      </c>
      <c r="B28" s="36" t="s">
        <v>434</v>
      </c>
      <c r="C28" s="36" t="s">
        <v>254</v>
      </c>
      <c r="D28" s="37" t="s">
        <v>433</v>
      </c>
      <c r="E28" s="36" t="s">
        <v>379</v>
      </c>
      <c r="F28" s="293">
        <v>52.83</v>
      </c>
      <c r="G28" s="35">
        <v>9.2899999999999991</v>
      </c>
      <c r="H28" s="34">
        <f t="shared" si="0"/>
        <v>11.72</v>
      </c>
      <c r="I28" s="73">
        <f t="shared" si="1"/>
        <v>619.16999999999996</v>
      </c>
      <c r="J28" s="72">
        <f t="shared" si="2"/>
        <v>9.775546554838593E-4</v>
      </c>
    </row>
    <row r="29" spans="1:10" ht="39.6">
      <c r="A29" s="38" t="s">
        <v>173</v>
      </c>
      <c r="B29" s="55" t="s">
        <v>432</v>
      </c>
      <c r="C29" s="55" t="s">
        <v>254</v>
      </c>
      <c r="D29" s="56" t="s">
        <v>431</v>
      </c>
      <c r="E29" s="55" t="s">
        <v>430</v>
      </c>
      <c r="F29" s="294">
        <v>105.67</v>
      </c>
      <c r="G29" s="54">
        <v>2.52</v>
      </c>
      <c r="H29" s="53">
        <f t="shared" si="0"/>
        <v>3.17</v>
      </c>
      <c r="I29" s="33">
        <f t="shared" si="1"/>
        <v>334.97</v>
      </c>
      <c r="J29" s="72">
        <f t="shared" si="2"/>
        <v>5.2885553716657528E-4</v>
      </c>
    </row>
    <row r="30" spans="1:10">
      <c r="A30" s="52"/>
      <c r="B30" s="50"/>
      <c r="C30" s="50"/>
      <c r="D30" s="51"/>
      <c r="E30" s="50"/>
      <c r="F30" s="295"/>
      <c r="G30" s="49"/>
      <c r="H30" s="48"/>
      <c r="I30" s="47"/>
      <c r="J30" s="46"/>
    </row>
    <row r="31" spans="1:10">
      <c r="A31" s="45" t="s">
        <v>16</v>
      </c>
      <c r="B31" s="44"/>
      <c r="C31" s="44"/>
      <c r="D31" s="43" t="s">
        <v>112</v>
      </c>
      <c r="E31" s="43"/>
      <c r="F31" s="296"/>
      <c r="G31" s="42"/>
      <c r="H31" s="41"/>
      <c r="I31" s="40">
        <f>SUM(I32:I36)</f>
        <v>68392.040000000008</v>
      </c>
      <c r="J31" s="39">
        <f>I31/$G$10</f>
        <v>0.1079783534409586</v>
      </c>
    </row>
    <row r="32" spans="1:10" ht="26.4">
      <c r="A32" s="38" t="s">
        <v>17</v>
      </c>
      <c r="B32" s="36" t="s">
        <v>429</v>
      </c>
      <c r="C32" s="36" t="s">
        <v>254</v>
      </c>
      <c r="D32" s="37" t="s">
        <v>428</v>
      </c>
      <c r="E32" s="36" t="s">
        <v>379</v>
      </c>
      <c r="F32" s="293">
        <v>29.3</v>
      </c>
      <c r="G32" s="35">
        <v>84.18</v>
      </c>
      <c r="H32" s="34">
        <f>TRUNC(G32+G32*$E$10,2)</f>
        <v>106.2</v>
      </c>
      <c r="I32" s="33">
        <f>ROUND(H32*F32,2)</f>
        <v>3111.66</v>
      </c>
      <c r="J32" s="72">
        <f t="shared" ref="J32:J36" si="3">I32/$G$10</f>
        <v>4.9127343367458137E-3</v>
      </c>
    </row>
    <row r="33" spans="1:19">
      <c r="A33" s="38" t="s">
        <v>19</v>
      </c>
      <c r="B33" s="36" t="s">
        <v>427</v>
      </c>
      <c r="C33" s="36" t="s">
        <v>254</v>
      </c>
      <c r="D33" s="37" t="s">
        <v>426</v>
      </c>
      <c r="E33" s="36" t="s">
        <v>379</v>
      </c>
      <c r="F33" s="293">
        <v>15.73</v>
      </c>
      <c r="G33" s="35">
        <v>51.04</v>
      </c>
      <c r="H33" s="34">
        <f>TRUNC(G33+G33*$E$10,2)</f>
        <v>64.39</v>
      </c>
      <c r="I33" s="33">
        <f>ROUND(H33*F33,2)</f>
        <v>1012.85</v>
      </c>
      <c r="J33" s="72">
        <f t="shared" si="3"/>
        <v>1.5991023996750925E-3</v>
      </c>
    </row>
    <row r="34" spans="1:19" s="30" customFormat="1" ht="26.4">
      <c r="A34" s="38" t="s">
        <v>20</v>
      </c>
      <c r="B34" s="36" t="s">
        <v>425</v>
      </c>
      <c r="C34" s="36" t="s">
        <v>254</v>
      </c>
      <c r="D34" s="37" t="s">
        <v>424</v>
      </c>
      <c r="E34" s="36" t="s">
        <v>252</v>
      </c>
      <c r="F34" s="293">
        <v>987.9</v>
      </c>
      <c r="G34" s="35">
        <v>2.7</v>
      </c>
      <c r="H34" s="34">
        <f>TRUNC(G34+G34*$E$10,2)</f>
        <v>3.4</v>
      </c>
      <c r="I34" s="33">
        <f>ROUND(H34*F34,2)</f>
        <v>3358.86</v>
      </c>
      <c r="J34" s="72">
        <f t="shared" si="3"/>
        <v>5.303017313691742E-3</v>
      </c>
      <c r="K34" s="29"/>
      <c r="L34" s="29"/>
      <c r="M34" s="29"/>
      <c r="N34" s="29"/>
      <c r="O34" s="29"/>
      <c r="P34" s="29"/>
      <c r="Q34" s="29"/>
      <c r="R34" s="29"/>
      <c r="S34" s="29"/>
    </row>
    <row r="35" spans="1:19" s="30" customFormat="1">
      <c r="A35" s="38" t="s">
        <v>26</v>
      </c>
      <c r="B35" s="36" t="s">
        <v>423</v>
      </c>
      <c r="C35" s="36" t="s">
        <v>250</v>
      </c>
      <c r="D35" s="37" t="s">
        <v>422</v>
      </c>
      <c r="E35" s="36" t="s">
        <v>252</v>
      </c>
      <c r="F35" s="293">
        <v>390.21</v>
      </c>
      <c r="G35" s="35">
        <v>5.63</v>
      </c>
      <c r="H35" s="34">
        <f>TRUNC(G35+G35*$E$10,2)</f>
        <v>7.1</v>
      </c>
      <c r="I35" s="33">
        <f>ROUND(H35*F35,2)</f>
        <v>2770.49</v>
      </c>
      <c r="J35" s="72">
        <f t="shared" si="3"/>
        <v>4.3740901488629573E-3</v>
      </c>
      <c r="K35" s="29"/>
      <c r="L35" s="29"/>
      <c r="M35" s="29"/>
      <c r="N35" s="29"/>
      <c r="O35" s="29"/>
      <c r="P35" s="29"/>
      <c r="Q35" s="29"/>
      <c r="R35" s="29"/>
      <c r="S35" s="29"/>
    </row>
    <row r="36" spans="1:19" s="30" customFormat="1" ht="26.4">
      <c r="A36" s="38" t="s">
        <v>28</v>
      </c>
      <c r="B36" s="55" t="s">
        <v>421</v>
      </c>
      <c r="C36" s="55" t="s">
        <v>291</v>
      </c>
      <c r="D36" s="56" t="s">
        <v>420</v>
      </c>
      <c r="E36" s="55" t="s">
        <v>379</v>
      </c>
      <c r="F36" s="294">
        <v>413.53</v>
      </c>
      <c r="G36" s="54">
        <v>111.44</v>
      </c>
      <c r="H36" s="53">
        <f>TRUNC(G36+G36*$E$10,2)</f>
        <v>140.59</v>
      </c>
      <c r="I36" s="33">
        <f>ROUND(H36*F36,2)</f>
        <v>58138.18</v>
      </c>
      <c r="J36" s="72">
        <f t="shared" si="3"/>
        <v>9.1789409241982978E-2</v>
      </c>
      <c r="K36" s="29"/>
      <c r="L36" s="29"/>
      <c r="M36" s="29"/>
      <c r="N36" s="29"/>
      <c r="O36" s="29"/>
      <c r="P36" s="29"/>
      <c r="Q36" s="29"/>
      <c r="R36" s="29"/>
      <c r="S36" s="29"/>
    </row>
    <row r="37" spans="1:19" s="30" customFormat="1">
      <c r="A37" s="52"/>
      <c r="B37" s="50"/>
      <c r="C37" s="50"/>
      <c r="D37" s="51"/>
      <c r="E37" s="50"/>
      <c r="F37" s="295"/>
      <c r="G37" s="49"/>
      <c r="H37" s="48"/>
      <c r="I37" s="47"/>
      <c r="J37" s="46"/>
      <c r="K37" s="29"/>
      <c r="L37" s="29"/>
      <c r="M37" s="29"/>
      <c r="N37" s="29"/>
      <c r="O37" s="29"/>
      <c r="P37" s="29"/>
      <c r="Q37" s="29"/>
      <c r="R37" s="29"/>
      <c r="S37" s="29"/>
    </row>
    <row r="38" spans="1:19" s="30" customFormat="1">
      <c r="A38" s="45" t="s">
        <v>29</v>
      </c>
      <c r="B38" s="44"/>
      <c r="C38" s="44"/>
      <c r="D38" s="43" t="s">
        <v>49</v>
      </c>
      <c r="E38" s="43"/>
      <c r="F38" s="296"/>
      <c r="G38" s="42"/>
      <c r="H38" s="41"/>
      <c r="I38" s="40">
        <f>SUM(I39,I46,I58,I65)</f>
        <v>43399.86</v>
      </c>
      <c r="J38" s="39">
        <f>I38/$G$10</f>
        <v>6.8520333979921064E-2</v>
      </c>
      <c r="K38" s="29"/>
      <c r="L38" s="29"/>
      <c r="M38" s="29"/>
      <c r="N38" s="29"/>
      <c r="O38" s="29"/>
      <c r="P38" s="29"/>
      <c r="Q38" s="29"/>
      <c r="R38" s="29"/>
      <c r="S38" s="29"/>
    </row>
    <row r="39" spans="1:19" s="30" customFormat="1">
      <c r="A39" s="70" t="s">
        <v>50</v>
      </c>
      <c r="B39" s="69"/>
      <c r="C39" s="69"/>
      <c r="D39" s="68" t="s">
        <v>419</v>
      </c>
      <c r="E39" s="68"/>
      <c r="F39" s="297"/>
      <c r="G39" s="67"/>
      <c r="H39" s="66"/>
      <c r="I39" s="65">
        <f>SUM(I40:I44)</f>
        <v>7524.13</v>
      </c>
      <c r="J39" s="58">
        <f>I39/$G$10</f>
        <v>1.187920653449904E-2</v>
      </c>
      <c r="K39" s="29"/>
      <c r="L39" s="29"/>
      <c r="M39" s="29"/>
      <c r="N39" s="29"/>
      <c r="O39" s="29"/>
      <c r="P39" s="29"/>
      <c r="Q39" s="29"/>
      <c r="R39" s="29"/>
      <c r="S39" s="29"/>
    </row>
    <row r="40" spans="1:19" s="30" customFormat="1" ht="39.6">
      <c r="A40" s="38" t="s">
        <v>51</v>
      </c>
      <c r="B40" s="36" t="s">
        <v>416</v>
      </c>
      <c r="C40" s="36" t="s">
        <v>254</v>
      </c>
      <c r="D40" s="37" t="s">
        <v>415</v>
      </c>
      <c r="E40" s="36" t="s">
        <v>252</v>
      </c>
      <c r="F40" s="293">
        <v>9.36</v>
      </c>
      <c r="G40" s="35">
        <v>33.03</v>
      </c>
      <c r="H40" s="34">
        <f>TRUNC(G40+G40*$E$10,2)</f>
        <v>41.67</v>
      </c>
      <c r="I40" s="33">
        <f>ROUND(H40*F40,2)</f>
        <v>390.03</v>
      </c>
      <c r="J40" s="72">
        <f t="shared" ref="J40:J44" si="4">I40/$G$10</f>
        <v>6.1578507078568026E-4</v>
      </c>
      <c r="K40" s="29"/>
      <c r="L40" s="29"/>
      <c r="M40" s="29"/>
      <c r="N40" s="29"/>
      <c r="O40" s="29"/>
      <c r="P40" s="29"/>
      <c r="Q40" s="29"/>
      <c r="R40" s="29"/>
      <c r="S40" s="29"/>
    </row>
    <row r="41" spans="1:19" s="30" customFormat="1" ht="39.6">
      <c r="A41" s="38" t="s">
        <v>54</v>
      </c>
      <c r="B41" s="36" t="s">
        <v>418</v>
      </c>
      <c r="C41" s="36" t="s">
        <v>254</v>
      </c>
      <c r="D41" s="37" t="s">
        <v>417</v>
      </c>
      <c r="E41" s="36" t="s">
        <v>252</v>
      </c>
      <c r="F41" s="293">
        <v>12.48</v>
      </c>
      <c r="G41" s="35">
        <v>159.99</v>
      </c>
      <c r="H41" s="34">
        <f>TRUNC(G41+G41*$E$10,2)</f>
        <v>201.84</v>
      </c>
      <c r="I41" s="33">
        <f>ROUND(H41*F41,2)</f>
        <v>2518.96</v>
      </c>
      <c r="J41" s="72">
        <f t="shared" si="4"/>
        <v>3.9769709045619495E-3</v>
      </c>
      <c r="K41" s="29"/>
      <c r="L41" s="29"/>
      <c r="M41" s="29"/>
      <c r="N41" s="29"/>
      <c r="O41" s="29"/>
      <c r="P41" s="29"/>
      <c r="Q41" s="29"/>
      <c r="R41" s="29"/>
      <c r="S41" s="29"/>
    </row>
    <row r="42" spans="1:19" s="30" customFormat="1" ht="26.4">
      <c r="A42" s="38" t="s">
        <v>56</v>
      </c>
      <c r="B42" s="36" t="s">
        <v>410</v>
      </c>
      <c r="C42" s="36" t="s">
        <v>254</v>
      </c>
      <c r="D42" s="37" t="s">
        <v>409</v>
      </c>
      <c r="E42" s="36" t="s">
        <v>400</v>
      </c>
      <c r="F42" s="293">
        <v>96.46</v>
      </c>
      <c r="G42" s="35">
        <v>14.86</v>
      </c>
      <c r="H42" s="34">
        <f>TRUNC(G42+G42*$E$10,2)</f>
        <v>18.739999999999998</v>
      </c>
      <c r="I42" s="33">
        <f>ROUND(H42*F42,2)</f>
        <v>1807.66</v>
      </c>
      <c r="J42" s="72">
        <f t="shared" si="4"/>
        <v>2.8539600570634126E-3</v>
      </c>
      <c r="K42" s="29"/>
      <c r="L42" s="29"/>
      <c r="M42" s="29"/>
      <c r="N42" s="29"/>
      <c r="O42" s="29"/>
      <c r="P42" s="29"/>
      <c r="Q42" s="29"/>
      <c r="R42" s="29"/>
      <c r="S42" s="29"/>
    </row>
    <row r="43" spans="1:19" s="30" customFormat="1" ht="39.6">
      <c r="A43" s="38" t="s">
        <v>58</v>
      </c>
      <c r="B43" s="36" t="s">
        <v>397</v>
      </c>
      <c r="C43" s="36" t="s">
        <v>254</v>
      </c>
      <c r="D43" s="37" t="s">
        <v>396</v>
      </c>
      <c r="E43" s="36" t="s">
        <v>379</v>
      </c>
      <c r="F43" s="293">
        <v>2.81</v>
      </c>
      <c r="G43" s="35">
        <v>503.44</v>
      </c>
      <c r="H43" s="34">
        <f>TRUNC(G43+G43*$E$10,2)</f>
        <v>635.13</v>
      </c>
      <c r="I43" s="33">
        <f>ROUND(H43*F43,2)</f>
        <v>1784.72</v>
      </c>
      <c r="J43" s="72">
        <f t="shared" si="4"/>
        <v>2.8177420494131717E-3</v>
      </c>
      <c r="K43" s="29"/>
      <c r="L43" s="29"/>
      <c r="M43" s="29"/>
      <c r="N43" s="29"/>
      <c r="O43" s="29"/>
      <c r="P43" s="29"/>
      <c r="Q43" s="29"/>
      <c r="R43" s="29"/>
      <c r="S43" s="29"/>
    </row>
    <row r="44" spans="1:19" s="30" customFormat="1" ht="26.4">
      <c r="A44" s="38" t="s">
        <v>60</v>
      </c>
      <c r="B44" s="36" t="s">
        <v>395</v>
      </c>
      <c r="C44" s="36" t="s">
        <v>254</v>
      </c>
      <c r="D44" s="37" t="s">
        <v>394</v>
      </c>
      <c r="E44" s="36" t="s">
        <v>379</v>
      </c>
      <c r="F44" s="293">
        <v>2.81</v>
      </c>
      <c r="G44" s="35">
        <v>288.5</v>
      </c>
      <c r="H44" s="34">
        <f>TRUNC(G44+G44*$E$10,2)</f>
        <v>363.97</v>
      </c>
      <c r="I44" s="73">
        <f>ROUND(H44*F44,2)</f>
        <v>1022.76</v>
      </c>
      <c r="J44" s="72">
        <f t="shared" si="4"/>
        <v>1.6147484526748261E-3</v>
      </c>
      <c r="K44" s="29"/>
      <c r="L44" s="29"/>
      <c r="M44" s="29"/>
      <c r="N44" s="29"/>
      <c r="O44" s="29"/>
      <c r="P44" s="29"/>
      <c r="Q44" s="29"/>
      <c r="R44" s="29"/>
      <c r="S44" s="29"/>
    </row>
    <row r="45" spans="1:19" s="30" customFormat="1">
      <c r="A45" s="52"/>
      <c r="B45" s="50"/>
      <c r="C45" s="50"/>
      <c r="D45" s="51"/>
      <c r="E45" s="50"/>
      <c r="F45" s="295"/>
      <c r="G45" s="49"/>
      <c r="H45" s="48"/>
      <c r="I45" s="47"/>
      <c r="J45" s="46"/>
      <c r="K45" s="29"/>
      <c r="L45" s="29"/>
      <c r="M45" s="29"/>
      <c r="N45" s="29"/>
      <c r="O45" s="29"/>
      <c r="P45" s="29"/>
      <c r="Q45" s="29"/>
      <c r="R45" s="29"/>
      <c r="S45" s="29"/>
    </row>
    <row r="46" spans="1:19" s="30" customFormat="1">
      <c r="A46" s="64" t="s">
        <v>61</v>
      </c>
      <c r="B46" s="63"/>
      <c r="C46" s="63"/>
      <c r="D46" s="62" t="s">
        <v>62</v>
      </c>
      <c r="E46" s="62"/>
      <c r="F46" s="298"/>
      <c r="G46" s="61"/>
      <c r="H46" s="60"/>
      <c r="I46" s="59">
        <f>SUM(I47:I56)</f>
        <v>20781.809999999998</v>
      </c>
      <c r="J46" s="58">
        <f>I46/$G$10</f>
        <v>3.2810625700342426E-2</v>
      </c>
      <c r="K46" s="29"/>
      <c r="L46" s="29"/>
      <c r="M46" s="29"/>
      <c r="N46" s="29"/>
      <c r="O46" s="29"/>
      <c r="P46" s="29"/>
      <c r="Q46" s="29"/>
      <c r="R46" s="29"/>
      <c r="S46" s="29"/>
    </row>
    <row r="47" spans="1:19" s="30" customFormat="1" ht="39.6">
      <c r="A47" s="38" t="s">
        <v>63</v>
      </c>
      <c r="B47" s="36" t="s">
        <v>416</v>
      </c>
      <c r="C47" s="36" t="s">
        <v>254</v>
      </c>
      <c r="D47" s="37" t="s">
        <v>415</v>
      </c>
      <c r="E47" s="36" t="s">
        <v>252</v>
      </c>
      <c r="F47" s="293">
        <v>5.88</v>
      </c>
      <c r="G47" s="35">
        <v>33.03</v>
      </c>
      <c r="H47" s="34">
        <f t="shared" ref="H47:H56" si="5">TRUNC(G47+G47*$E$10,2)</f>
        <v>41.67</v>
      </c>
      <c r="I47" s="33">
        <f t="shared" ref="I47:I56" si="6">ROUND(H47*F47,2)</f>
        <v>245.02</v>
      </c>
      <c r="J47" s="72">
        <f t="shared" ref="J47:J56" si="7">I47/$G$10</f>
        <v>3.8684116104891261E-4</v>
      </c>
      <c r="K47" s="29"/>
      <c r="L47" s="29"/>
      <c r="M47" s="29"/>
      <c r="N47" s="29"/>
      <c r="O47" s="29"/>
      <c r="P47" s="29"/>
      <c r="Q47" s="29"/>
      <c r="R47" s="29"/>
      <c r="S47" s="29"/>
    </row>
    <row r="48" spans="1:19" s="30" customFormat="1" ht="39.6">
      <c r="A48" s="38" t="s">
        <v>67</v>
      </c>
      <c r="B48" s="36" t="s">
        <v>414</v>
      </c>
      <c r="C48" s="36" t="s">
        <v>254</v>
      </c>
      <c r="D48" s="37" t="s">
        <v>413</v>
      </c>
      <c r="E48" s="36" t="s">
        <v>252</v>
      </c>
      <c r="F48" s="293">
        <v>32.65</v>
      </c>
      <c r="G48" s="35">
        <v>83.5</v>
      </c>
      <c r="H48" s="34">
        <f t="shared" si="5"/>
        <v>105.34</v>
      </c>
      <c r="I48" s="33">
        <f t="shared" si="6"/>
        <v>3439.35</v>
      </c>
      <c r="J48" s="72">
        <f t="shared" si="7"/>
        <v>5.4300961033939173E-3</v>
      </c>
      <c r="K48" s="29"/>
      <c r="L48" s="29"/>
      <c r="M48" s="29"/>
      <c r="N48" s="29"/>
      <c r="O48" s="29"/>
      <c r="P48" s="29"/>
      <c r="Q48" s="29"/>
      <c r="R48" s="29"/>
      <c r="S48" s="29"/>
    </row>
    <row r="49" spans="1:19" s="30" customFormat="1" ht="39.6">
      <c r="A49" s="38" t="s">
        <v>69</v>
      </c>
      <c r="B49" s="36" t="s">
        <v>412</v>
      </c>
      <c r="C49" s="36" t="s">
        <v>254</v>
      </c>
      <c r="D49" s="37" t="s">
        <v>411</v>
      </c>
      <c r="E49" s="36" t="s">
        <v>252</v>
      </c>
      <c r="F49" s="293">
        <v>19.260000000000002</v>
      </c>
      <c r="G49" s="35">
        <v>150.47</v>
      </c>
      <c r="H49" s="34">
        <f t="shared" si="5"/>
        <v>189.83</v>
      </c>
      <c r="I49" s="33">
        <f t="shared" si="6"/>
        <v>3656.13</v>
      </c>
      <c r="J49" s="72">
        <f t="shared" si="7"/>
        <v>5.7723515392448001E-3</v>
      </c>
      <c r="K49" s="29"/>
      <c r="L49" s="29"/>
      <c r="M49" s="29"/>
      <c r="N49" s="29"/>
      <c r="O49" s="29"/>
      <c r="P49" s="29"/>
      <c r="Q49" s="29"/>
      <c r="R49" s="29"/>
      <c r="S49" s="29"/>
    </row>
    <row r="50" spans="1:19" s="30" customFormat="1" ht="26.4">
      <c r="A50" s="38" t="s">
        <v>71</v>
      </c>
      <c r="B50" s="36" t="s">
        <v>410</v>
      </c>
      <c r="C50" s="36" t="s">
        <v>254</v>
      </c>
      <c r="D50" s="37" t="s">
        <v>409</v>
      </c>
      <c r="E50" s="36" t="s">
        <v>400</v>
      </c>
      <c r="F50" s="293">
        <v>184.77</v>
      </c>
      <c r="G50" s="35">
        <v>14.86</v>
      </c>
      <c r="H50" s="34">
        <f t="shared" si="5"/>
        <v>18.739999999999998</v>
      </c>
      <c r="I50" s="33">
        <f t="shared" si="6"/>
        <v>3462.59</v>
      </c>
      <c r="J50" s="72">
        <f t="shared" si="7"/>
        <v>5.4667877554336556E-3</v>
      </c>
      <c r="K50" s="29"/>
      <c r="L50" s="29"/>
      <c r="M50" s="29"/>
      <c r="N50" s="29"/>
      <c r="O50" s="29"/>
      <c r="P50" s="29"/>
      <c r="Q50" s="29"/>
      <c r="R50" s="29"/>
      <c r="S50" s="29"/>
    </row>
    <row r="51" spans="1:19" ht="39.6">
      <c r="A51" s="38" t="s">
        <v>74</v>
      </c>
      <c r="B51" s="36" t="s">
        <v>404</v>
      </c>
      <c r="C51" s="36" t="s">
        <v>254</v>
      </c>
      <c r="D51" s="37" t="s">
        <v>403</v>
      </c>
      <c r="E51" s="36" t="s">
        <v>400</v>
      </c>
      <c r="F51" s="293">
        <v>184.77</v>
      </c>
      <c r="G51" s="35">
        <v>13.06</v>
      </c>
      <c r="H51" s="34">
        <f t="shared" si="5"/>
        <v>16.47</v>
      </c>
      <c r="I51" s="33">
        <f t="shared" si="6"/>
        <v>3043.16</v>
      </c>
      <c r="J51" s="72">
        <f t="shared" si="7"/>
        <v>4.8045855344772213E-3</v>
      </c>
    </row>
    <row r="52" spans="1:19" ht="26.4">
      <c r="A52" s="38" t="s">
        <v>76</v>
      </c>
      <c r="B52" s="36" t="s">
        <v>408</v>
      </c>
      <c r="C52" s="36" t="s">
        <v>254</v>
      </c>
      <c r="D52" s="37" t="s">
        <v>407</v>
      </c>
      <c r="E52" s="36" t="s">
        <v>400</v>
      </c>
      <c r="F52" s="293">
        <v>43.03</v>
      </c>
      <c r="G52" s="35">
        <v>19.18</v>
      </c>
      <c r="H52" s="34">
        <f t="shared" si="5"/>
        <v>24.19</v>
      </c>
      <c r="I52" s="33">
        <f t="shared" si="6"/>
        <v>1040.9000000000001</v>
      </c>
      <c r="J52" s="72">
        <f t="shared" si="7"/>
        <v>1.6433881500931074E-3</v>
      </c>
    </row>
    <row r="53" spans="1:19" ht="39.6">
      <c r="A53" s="38" t="s">
        <v>77</v>
      </c>
      <c r="B53" s="36" t="s">
        <v>402</v>
      </c>
      <c r="C53" s="36" t="s">
        <v>254</v>
      </c>
      <c r="D53" s="37" t="s">
        <v>401</v>
      </c>
      <c r="E53" s="36" t="s">
        <v>400</v>
      </c>
      <c r="F53" s="293">
        <v>43.03</v>
      </c>
      <c r="G53" s="35">
        <v>15.71</v>
      </c>
      <c r="H53" s="34">
        <f t="shared" si="5"/>
        <v>19.809999999999999</v>
      </c>
      <c r="I53" s="33">
        <f t="shared" si="6"/>
        <v>852.42</v>
      </c>
      <c r="J53" s="72">
        <f t="shared" si="7"/>
        <v>1.3458131683181539E-3</v>
      </c>
    </row>
    <row r="54" spans="1:19" ht="39.6">
      <c r="A54" s="38" t="s">
        <v>80</v>
      </c>
      <c r="B54" s="36" t="s">
        <v>397</v>
      </c>
      <c r="C54" s="36" t="s">
        <v>254</v>
      </c>
      <c r="D54" s="37" t="s">
        <v>396</v>
      </c>
      <c r="E54" s="36" t="s">
        <v>379</v>
      </c>
      <c r="F54" s="293">
        <v>2.94</v>
      </c>
      <c r="G54" s="35">
        <v>503.44</v>
      </c>
      <c r="H54" s="34">
        <f t="shared" si="5"/>
        <v>635.13</v>
      </c>
      <c r="I54" s="33">
        <f t="shared" si="6"/>
        <v>1867.28</v>
      </c>
      <c r="J54" s="72">
        <f t="shared" si="7"/>
        <v>2.9480889854028793E-3</v>
      </c>
    </row>
    <row r="55" spans="1:19" ht="26.4">
      <c r="A55" s="38" t="s">
        <v>83</v>
      </c>
      <c r="B55" s="36" t="s">
        <v>395</v>
      </c>
      <c r="C55" s="36" t="s">
        <v>254</v>
      </c>
      <c r="D55" s="37" t="s">
        <v>394</v>
      </c>
      <c r="E55" s="36" t="s">
        <v>379</v>
      </c>
      <c r="F55" s="293">
        <v>2.94</v>
      </c>
      <c r="G55" s="35">
        <v>288.5</v>
      </c>
      <c r="H55" s="34">
        <f t="shared" si="5"/>
        <v>363.97</v>
      </c>
      <c r="I55" s="33">
        <f t="shared" si="6"/>
        <v>1070.07</v>
      </c>
      <c r="J55" s="72">
        <f t="shared" si="7"/>
        <v>1.6894421728985793E-3</v>
      </c>
    </row>
    <row r="56" spans="1:19" ht="26.4">
      <c r="A56" s="38" t="s">
        <v>84</v>
      </c>
      <c r="B56" s="55" t="s">
        <v>406</v>
      </c>
      <c r="C56" s="55" t="s">
        <v>254</v>
      </c>
      <c r="D56" s="56" t="s">
        <v>405</v>
      </c>
      <c r="E56" s="55" t="s">
        <v>252</v>
      </c>
      <c r="F56" s="294">
        <v>38.53</v>
      </c>
      <c r="G56" s="54">
        <v>43.31</v>
      </c>
      <c r="H56" s="53">
        <f t="shared" si="5"/>
        <v>54.63</v>
      </c>
      <c r="I56" s="33">
        <f t="shared" si="6"/>
        <v>2104.89</v>
      </c>
      <c r="J56" s="72">
        <f t="shared" si="7"/>
        <v>3.323231130031204E-3</v>
      </c>
    </row>
    <row r="57" spans="1:19">
      <c r="A57" s="52"/>
      <c r="B57" s="50"/>
      <c r="C57" s="50"/>
      <c r="D57" s="51"/>
      <c r="E57" s="50"/>
      <c r="F57" s="295"/>
      <c r="G57" s="49"/>
      <c r="H57" s="48"/>
      <c r="I57" s="47"/>
      <c r="J57" s="46"/>
    </row>
    <row r="58" spans="1:19">
      <c r="A58" s="64" t="s">
        <v>87</v>
      </c>
      <c r="B58" s="63"/>
      <c r="C58" s="63"/>
      <c r="D58" s="62" t="s">
        <v>86</v>
      </c>
      <c r="E58" s="62"/>
      <c r="F58" s="298"/>
      <c r="G58" s="61"/>
      <c r="H58" s="60"/>
      <c r="I58" s="59">
        <f>SUM(I59:I63)</f>
        <v>14633.750000000002</v>
      </c>
      <c r="J58" s="58">
        <f>I58/$G$10</f>
        <v>2.3103978616029409E-2</v>
      </c>
    </row>
    <row r="59" spans="1:19" ht="39.6">
      <c r="A59" s="38" t="s">
        <v>88</v>
      </c>
      <c r="B59" s="36" t="s">
        <v>404</v>
      </c>
      <c r="C59" s="36" t="s">
        <v>254</v>
      </c>
      <c r="D59" s="37" t="s">
        <v>403</v>
      </c>
      <c r="E59" s="36" t="s">
        <v>400</v>
      </c>
      <c r="F59" s="293">
        <v>317.63</v>
      </c>
      <c r="G59" s="35">
        <v>13.06</v>
      </c>
      <c r="H59" s="34">
        <f>TRUNC(G59+G59*$E$10,2)</f>
        <v>16.47</v>
      </c>
      <c r="I59" s="73">
        <f>ROUND(H59*F59,2)</f>
        <v>5231.37</v>
      </c>
      <c r="J59" s="72">
        <f t="shared" ref="J59:J63" si="8">I59/$G$10</f>
        <v>8.2593634996181945E-3</v>
      </c>
    </row>
    <row r="60" spans="1:19" ht="39.6">
      <c r="A60" s="38" t="s">
        <v>94</v>
      </c>
      <c r="B60" s="36" t="s">
        <v>402</v>
      </c>
      <c r="C60" s="36" t="s">
        <v>254</v>
      </c>
      <c r="D60" s="37" t="s">
        <v>401</v>
      </c>
      <c r="E60" s="36" t="s">
        <v>400</v>
      </c>
      <c r="F60" s="293">
        <v>82.01</v>
      </c>
      <c r="G60" s="35">
        <v>15.71</v>
      </c>
      <c r="H60" s="34">
        <f>TRUNC(G60+G60*$E$10,2)</f>
        <v>19.809999999999999</v>
      </c>
      <c r="I60" s="33">
        <f>ROUND(H60*F60,2)</f>
        <v>1624.62</v>
      </c>
      <c r="J60" s="72">
        <f t="shared" si="8"/>
        <v>2.5649738268846804E-3</v>
      </c>
    </row>
    <row r="61" spans="1:19" ht="52.8">
      <c r="A61" s="38" t="s">
        <v>97</v>
      </c>
      <c r="B61" s="36" t="s">
        <v>399</v>
      </c>
      <c r="C61" s="36" t="s">
        <v>254</v>
      </c>
      <c r="D61" s="37" t="s">
        <v>398</v>
      </c>
      <c r="E61" s="36" t="s">
        <v>252</v>
      </c>
      <c r="F61" s="293">
        <v>52.78</v>
      </c>
      <c r="G61" s="35">
        <v>89.5</v>
      </c>
      <c r="H61" s="34">
        <f>TRUNC(G61+G61*$E$10,2)</f>
        <v>112.91</v>
      </c>
      <c r="I61" s="33">
        <f>ROUND(H61*F61,2)</f>
        <v>5959.39</v>
      </c>
      <c r="J61" s="72">
        <f t="shared" si="8"/>
        <v>9.4087721277580586E-3</v>
      </c>
    </row>
    <row r="62" spans="1:19" ht="39.6">
      <c r="A62" s="38" t="s">
        <v>100</v>
      </c>
      <c r="B62" s="36" t="s">
        <v>397</v>
      </c>
      <c r="C62" s="36" t="s">
        <v>254</v>
      </c>
      <c r="D62" s="37" t="s">
        <v>396</v>
      </c>
      <c r="E62" s="36" t="s">
        <v>379</v>
      </c>
      <c r="F62" s="293">
        <v>1.82</v>
      </c>
      <c r="G62" s="35">
        <v>503.44</v>
      </c>
      <c r="H62" s="34">
        <f>TRUNC(G62+G62*$E$10,2)</f>
        <v>635.13</v>
      </c>
      <c r="I62" s="33">
        <f>ROUND(H62*F62,2)</f>
        <v>1155.94</v>
      </c>
      <c r="J62" s="72">
        <f t="shared" si="8"/>
        <v>1.8250149853190763E-3</v>
      </c>
    </row>
    <row r="63" spans="1:19" ht="26.4">
      <c r="A63" s="38" t="s">
        <v>103</v>
      </c>
      <c r="B63" s="55" t="s">
        <v>395</v>
      </c>
      <c r="C63" s="55" t="s">
        <v>254</v>
      </c>
      <c r="D63" s="56" t="s">
        <v>394</v>
      </c>
      <c r="E63" s="55" t="s">
        <v>379</v>
      </c>
      <c r="F63" s="294">
        <v>1.82</v>
      </c>
      <c r="G63" s="54">
        <v>288.5</v>
      </c>
      <c r="H63" s="53">
        <f>TRUNC(G63+G63*$E$10,2)</f>
        <v>363.97</v>
      </c>
      <c r="I63" s="33">
        <f>ROUND(H63*F63,2)</f>
        <v>662.43</v>
      </c>
      <c r="J63" s="72">
        <f t="shared" si="8"/>
        <v>1.0458541764493967E-3</v>
      </c>
    </row>
    <row r="64" spans="1:19">
      <c r="A64" s="52"/>
      <c r="B64" s="50"/>
      <c r="C64" s="50"/>
      <c r="D64" s="51"/>
      <c r="E64" s="50"/>
      <c r="F64" s="295"/>
      <c r="G64" s="49"/>
      <c r="H64" s="48"/>
      <c r="I64" s="47"/>
      <c r="J64" s="46"/>
    </row>
    <row r="65" spans="1:10">
      <c r="A65" s="64" t="s">
        <v>178</v>
      </c>
      <c r="B65" s="63"/>
      <c r="C65" s="63"/>
      <c r="D65" s="62" t="s">
        <v>179</v>
      </c>
      <c r="E65" s="62"/>
      <c r="F65" s="298"/>
      <c r="G65" s="61"/>
      <c r="H65" s="60"/>
      <c r="I65" s="59">
        <f>SUM(I66)</f>
        <v>460.17</v>
      </c>
      <c r="J65" s="58">
        <f>I65/$G$10</f>
        <v>7.2652312905019227E-4</v>
      </c>
    </row>
    <row r="66" spans="1:10">
      <c r="A66" s="57" t="s">
        <v>181</v>
      </c>
      <c r="B66" s="55" t="s">
        <v>393</v>
      </c>
      <c r="C66" s="55" t="s">
        <v>291</v>
      </c>
      <c r="D66" s="56" t="s">
        <v>392</v>
      </c>
      <c r="E66" s="55" t="s">
        <v>252</v>
      </c>
      <c r="F66" s="294">
        <v>3</v>
      </c>
      <c r="G66" s="54">
        <v>121.59</v>
      </c>
      <c r="H66" s="53">
        <f>TRUNC(G66+G66*$E$10,2)</f>
        <v>153.38999999999999</v>
      </c>
      <c r="I66" s="33">
        <f>ROUND(H66*F66,2)</f>
        <v>460.17</v>
      </c>
      <c r="J66" s="72">
        <f t="shared" ref="J66" si="9">I66/$G$10</f>
        <v>7.2652312905019227E-4</v>
      </c>
    </row>
    <row r="67" spans="1:10">
      <c r="A67" s="52"/>
      <c r="B67" s="50"/>
      <c r="C67" s="50"/>
      <c r="D67" s="51"/>
      <c r="E67" s="50"/>
      <c r="F67" s="295"/>
      <c r="G67" s="49"/>
      <c r="H67" s="48"/>
      <c r="I67" s="47"/>
      <c r="J67" s="46"/>
    </row>
    <row r="68" spans="1:10">
      <c r="A68" s="45" t="s">
        <v>30</v>
      </c>
      <c r="B68" s="44"/>
      <c r="C68" s="44"/>
      <c r="D68" s="43" t="s">
        <v>127</v>
      </c>
      <c r="E68" s="43"/>
      <c r="F68" s="296"/>
      <c r="G68" s="42"/>
      <c r="H68" s="41"/>
      <c r="I68" s="40">
        <f>SUM(I69:I70)</f>
        <v>31745.019999999997</v>
      </c>
      <c r="J68" s="39">
        <f>I68/$G$10</f>
        <v>5.0119502058284839E-2</v>
      </c>
    </row>
    <row r="69" spans="1:10" ht="52.8">
      <c r="A69" s="38" t="s">
        <v>31</v>
      </c>
      <c r="B69" s="36" t="s">
        <v>391</v>
      </c>
      <c r="C69" s="36" t="s">
        <v>254</v>
      </c>
      <c r="D69" s="37" t="s">
        <v>390</v>
      </c>
      <c r="E69" s="36" t="s">
        <v>252</v>
      </c>
      <c r="F69" s="293">
        <v>175.12</v>
      </c>
      <c r="G69" s="35">
        <v>80.98</v>
      </c>
      <c r="H69" s="34">
        <f>TRUNC(G69+G69*$E$10,2)</f>
        <v>102.16</v>
      </c>
      <c r="I69" s="33">
        <f>ROUND(H69*F69,2)</f>
        <v>17890.259999999998</v>
      </c>
      <c r="J69" s="72">
        <f t="shared" ref="J69:J70" si="10">I69/$G$10</f>
        <v>2.8245404252170918E-2</v>
      </c>
    </row>
    <row r="70" spans="1:10" ht="39.6">
      <c r="A70" s="38" t="s">
        <v>150</v>
      </c>
      <c r="B70" s="55" t="s">
        <v>389</v>
      </c>
      <c r="C70" s="55" t="s">
        <v>254</v>
      </c>
      <c r="D70" s="56" t="s">
        <v>388</v>
      </c>
      <c r="E70" s="55" t="s">
        <v>379</v>
      </c>
      <c r="F70" s="294">
        <v>19.43</v>
      </c>
      <c r="G70" s="54">
        <v>565.21</v>
      </c>
      <c r="H70" s="53">
        <f>TRUNC(G70+G70*$E$10,2)</f>
        <v>713.06</v>
      </c>
      <c r="I70" s="33">
        <f>ROUND(H70*F70,2)</f>
        <v>13854.76</v>
      </c>
      <c r="J70" s="72">
        <f t="shared" si="10"/>
        <v>2.1874097806113921E-2</v>
      </c>
    </row>
    <row r="71" spans="1:10">
      <c r="A71" s="52"/>
      <c r="B71" s="50"/>
      <c r="C71" s="50"/>
      <c r="D71" s="51"/>
      <c r="E71" s="50"/>
      <c r="F71" s="295"/>
      <c r="G71" s="49"/>
      <c r="H71" s="48"/>
      <c r="I71" s="47"/>
      <c r="J71" s="46"/>
    </row>
    <row r="72" spans="1:10">
      <c r="A72" s="45" t="s">
        <v>32</v>
      </c>
      <c r="B72" s="44"/>
      <c r="C72" s="44"/>
      <c r="D72" s="43" t="s">
        <v>105</v>
      </c>
      <c r="E72" s="43"/>
      <c r="F72" s="296"/>
      <c r="G72" s="42"/>
      <c r="H72" s="41"/>
      <c r="I72" s="40">
        <f>SUM(I73:I81)</f>
        <v>235566.64</v>
      </c>
      <c r="J72" s="39">
        <f>I72/$G$10</f>
        <v>0.37191605796257948</v>
      </c>
    </row>
    <row r="73" spans="1:10" ht="66">
      <c r="A73" s="38" t="s">
        <v>106</v>
      </c>
      <c r="B73" s="36" t="s">
        <v>387</v>
      </c>
      <c r="C73" s="36" t="s">
        <v>254</v>
      </c>
      <c r="D73" s="37" t="s">
        <v>386</v>
      </c>
      <c r="E73" s="36" t="s">
        <v>270</v>
      </c>
      <c r="F73" s="293">
        <v>117.49</v>
      </c>
      <c r="G73" s="35">
        <v>63.8</v>
      </c>
      <c r="H73" s="34">
        <f t="shared" ref="H73:H81" si="11">TRUNC(G73+G73*$E$10,2)</f>
        <v>80.489999999999995</v>
      </c>
      <c r="I73" s="33">
        <f t="shared" ref="I73:I81" si="12">ROUND(H73*F73,2)</f>
        <v>9456.77</v>
      </c>
      <c r="J73" s="72">
        <f t="shared" ref="J73:J81" si="13">I73/$G$10</f>
        <v>1.4930486844227106E-2</v>
      </c>
    </row>
    <row r="74" spans="1:10" ht="39.6">
      <c r="A74" s="38" t="s">
        <v>107</v>
      </c>
      <c r="B74" s="36" t="s">
        <v>385</v>
      </c>
      <c r="C74" s="36" t="s">
        <v>254</v>
      </c>
      <c r="D74" s="37" t="s">
        <v>384</v>
      </c>
      <c r="E74" s="36" t="s">
        <v>252</v>
      </c>
      <c r="F74" s="293">
        <v>504.91</v>
      </c>
      <c r="G74" s="35">
        <v>71.66</v>
      </c>
      <c r="H74" s="34">
        <f t="shared" si="11"/>
        <v>90.4</v>
      </c>
      <c r="I74" s="33">
        <f t="shared" si="12"/>
        <v>45643.86</v>
      </c>
      <c r="J74" s="72">
        <f t="shared" si="13"/>
        <v>7.2063194013362253E-2</v>
      </c>
    </row>
    <row r="75" spans="1:10" ht="39.6">
      <c r="A75" s="38" t="s">
        <v>108</v>
      </c>
      <c r="B75" s="36" t="s">
        <v>383</v>
      </c>
      <c r="C75" s="36" t="s">
        <v>254</v>
      </c>
      <c r="D75" s="37" t="s">
        <v>382</v>
      </c>
      <c r="E75" s="36" t="s">
        <v>252</v>
      </c>
      <c r="F75" s="293">
        <v>359.83</v>
      </c>
      <c r="G75" s="35">
        <v>78.760000000000005</v>
      </c>
      <c r="H75" s="34">
        <f t="shared" si="11"/>
        <v>99.36</v>
      </c>
      <c r="I75" s="33">
        <f t="shared" si="12"/>
        <v>35752.71</v>
      </c>
      <c r="J75" s="72">
        <f t="shared" si="13"/>
        <v>5.6446901669435424E-2</v>
      </c>
    </row>
    <row r="76" spans="1:10">
      <c r="A76" s="38" t="s">
        <v>109</v>
      </c>
      <c r="B76" s="36" t="s">
        <v>381</v>
      </c>
      <c r="C76" s="36" t="s">
        <v>250</v>
      </c>
      <c r="D76" s="37" t="s">
        <v>380</v>
      </c>
      <c r="E76" s="36" t="s">
        <v>379</v>
      </c>
      <c r="F76" s="293">
        <v>28.89</v>
      </c>
      <c r="G76" s="35">
        <v>164.41</v>
      </c>
      <c r="H76" s="34">
        <f t="shared" si="11"/>
        <v>207.41</v>
      </c>
      <c r="I76" s="33">
        <f t="shared" si="12"/>
        <v>5992.07</v>
      </c>
      <c r="J76" s="72">
        <f t="shared" si="13"/>
        <v>9.4603677899206505E-3</v>
      </c>
    </row>
    <row r="77" spans="1:10" ht="52.8">
      <c r="A77" s="38" t="s">
        <v>110</v>
      </c>
      <c r="B77" s="36" t="s">
        <v>378</v>
      </c>
      <c r="C77" s="36" t="s">
        <v>254</v>
      </c>
      <c r="D77" s="37" t="s">
        <v>377</v>
      </c>
      <c r="E77" s="36" t="s">
        <v>252</v>
      </c>
      <c r="F77" s="293">
        <v>276.25</v>
      </c>
      <c r="G77" s="35">
        <v>6.71</v>
      </c>
      <c r="H77" s="34">
        <f t="shared" si="11"/>
        <v>8.4600000000000009</v>
      </c>
      <c r="I77" s="33">
        <f t="shared" si="12"/>
        <v>2337.08</v>
      </c>
      <c r="J77" s="72">
        <f t="shared" si="13"/>
        <v>3.6898160993559409E-3</v>
      </c>
    </row>
    <row r="78" spans="1:10" ht="52.8">
      <c r="A78" s="38" t="s">
        <v>111</v>
      </c>
      <c r="B78" s="36" t="s">
        <v>376</v>
      </c>
      <c r="C78" s="36" t="s">
        <v>254</v>
      </c>
      <c r="D78" s="37" t="s">
        <v>375</v>
      </c>
      <c r="E78" s="36" t="s">
        <v>252</v>
      </c>
      <c r="F78" s="293">
        <v>276.25</v>
      </c>
      <c r="G78" s="35">
        <v>61.49</v>
      </c>
      <c r="H78" s="34">
        <f t="shared" si="11"/>
        <v>77.569999999999993</v>
      </c>
      <c r="I78" s="33">
        <f t="shared" si="12"/>
        <v>21428.71</v>
      </c>
      <c r="J78" s="72">
        <f t="shared" si="13"/>
        <v>3.3831960885562173E-2</v>
      </c>
    </row>
    <row r="79" spans="1:10" ht="39.6">
      <c r="A79" s="38" t="s">
        <v>114</v>
      </c>
      <c r="B79" s="36" t="s">
        <v>374</v>
      </c>
      <c r="C79" s="36" t="s">
        <v>250</v>
      </c>
      <c r="D79" s="37" t="s">
        <v>373</v>
      </c>
      <c r="E79" s="36" t="s">
        <v>252</v>
      </c>
      <c r="F79" s="293">
        <v>529.98</v>
      </c>
      <c r="G79" s="35">
        <v>139.1</v>
      </c>
      <c r="H79" s="34">
        <f t="shared" si="11"/>
        <v>175.48</v>
      </c>
      <c r="I79" s="33">
        <f t="shared" si="12"/>
        <v>93000.89</v>
      </c>
      <c r="J79" s="72">
        <f t="shared" si="13"/>
        <v>0.14683116588924253</v>
      </c>
    </row>
    <row r="80" spans="1:10" ht="26.4">
      <c r="A80" s="38" t="s">
        <v>115</v>
      </c>
      <c r="B80" s="36" t="s">
        <v>372</v>
      </c>
      <c r="C80" s="36" t="s">
        <v>254</v>
      </c>
      <c r="D80" s="37" t="s">
        <v>371</v>
      </c>
      <c r="E80" s="36" t="s">
        <v>252</v>
      </c>
      <c r="F80" s="293">
        <v>291.91000000000003</v>
      </c>
      <c r="G80" s="35">
        <v>19.059999999999999</v>
      </c>
      <c r="H80" s="34">
        <f t="shared" si="11"/>
        <v>24.04</v>
      </c>
      <c r="I80" s="33">
        <f t="shared" si="12"/>
        <v>7017.52</v>
      </c>
      <c r="J80" s="72">
        <f t="shared" si="13"/>
        <v>1.1079363253954639E-2</v>
      </c>
    </row>
    <row r="81" spans="1:10" ht="52.8">
      <c r="A81" s="38" t="s">
        <v>182</v>
      </c>
      <c r="B81" s="36" t="s">
        <v>370</v>
      </c>
      <c r="C81" s="36" t="s">
        <v>254</v>
      </c>
      <c r="D81" s="37" t="s">
        <v>369</v>
      </c>
      <c r="E81" s="36" t="s">
        <v>252</v>
      </c>
      <c r="F81" s="293">
        <v>291.91000000000003</v>
      </c>
      <c r="G81" s="35">
        <v>40.56</v>
      </c>
      <c r="H81" s="34">
        <f t="shared" si="11"/>
        <v>51.17</v>
      </c>
      <c r="I81" s="73">
        <f t="shared" si="12"/>
        <v>14937.03</v>
      </c>
      <c r="J81" s="72">
        <f t="shared" si="13"/>
        <v>2.358280151751873E-2</v>
      </c>
    </row>
    <row r="82" spans="1:10">
      <c r="A82" s="52"/>
      <c r="B82" s="50"/>
      <c r="C82" s="50"/>
      <c r="D82" s="51"/>
      <c r="E82" s="50"/>
      <c r="F82" s="295"/>
      <c r="G82" s="49"/>
      <c r="H82" s="48"/>
      <c r="I82" s="47"/>
      <c r="J82" s="46"/>
    </row>
    <row r="83" spans="1:10">
      <c r="A83" s="45" t="s">
        <v>33</v>
      </c>
      <c r="B83" s="44"/>
      <c r="C83" s="44"/>
      <c r="D83" s="43" t="s">
        <v>116</v>
      </c>
      <c r="E83" s="43"/>
      <c r="F83" s="296"/>
      <c r="G83" s="42"/>
      <c r="H83" s="41"/>
      <c r="I83" s="40">
        <f>SUM(I84:I111)</f>
        <v>81078.460000000006</v>
      </c>
      <c r="J83" s="39">
        <f>I83/$G$10</f>
        <v>0.12800785896032088</v>
      </c>
    </row>
    <row r="84" spans="1:10" ht="39.6">
      <c r="A84" s="38" t="s">
        <v>505</v>
      </c>
      <c r="B84" s="36" t="s">
        <v>368</v>
      </c>
      <c r="C84" s="36" t="s">
        <v>254</v>
      </c>
      <c r="D84" s="37" t="s">
        <v>367</v>
      </c>
      <c r="E84" s="36" t="s">
        <v>256</v>
      </c>
      <c r="F84" s="293">
        <v>1</v>
      </c>
      <c r="G84" s="35">
        <v>12</v>
      </c>
      <c r="H84" s="34">
        <f t="shared" ref="H84:H111" si="14">TRUNC(G84+G84*$E$10,2)</f>
        <v>15.13</v>
      </c>
      <c r="I84" s="33">
        <f t="shared" ref="I84:I111" si="15">ROUND(H84*F84,2)</f>
        <v>15.13</v>
      </c>
      <c r="J84" s="72">
        <f t="shared" ref="J84:J111" si="16">I84/$G$10</f>
        <v>2.388746537698983E-5</v>
      </c>
    </row>
    <row r="85" spans="1:10" ht="26.4">
      <c r="A85" s="38" t="s">
        <v>506</v>
      </c>
      <c r="B85" s="36" t="s">
        <v>366</v>
      </c>
      <c r="C85" s="36" t="s">
        <v>254</v>
      </c>
      <c r="D85" s="37" t="s">
        <v>365</v>
      </c>
      <c r="E85" s="36" t="s">
        <v>256</v>
      </c>
      <c r="F85" s="293">
        <v>22</v>
      </c>
      <c r="G85" s="35">
        <v>16.88</v>
      </c>
      <c r="H85" s="34">
        <f t="shared" si="14"/>
        <v>21.29</v>
      </c>
      <c r="I85" s="33">
        <f t="shared" si="15"/>
        <v>468.38</v>
      </c>
      <c r="J85" s="72">
        <f t="shared" si="16"/>
        <v>7.3948519717610683E-4</v>
      </c>
    </row>
    <row r="86" spans="1:10" ht="39.6">
      <c r="A86" s="38" t="s">
        <v>507</v>
      </c>
      <c r="B86" s="36" t="s">
        <v>364</v>
      </c>
      <c r="C86" s="36" t="s">
        <v>254</v>
      </c>
      <c r="D86" s="37" t="s">
        <v>363</v>
      </c>
      <c r="E86" s="36" t="s">
        <v>256</v>
      </c>
      <c r="F86" s="293">
        <v>1</v>
      </c>
      <c r="G86" s="35">
        <v>16.75</v>
      </c>
      <c r="H86" s="34">
        <f t="shared" si="14"/>
        <v>21.13</v>
      </c>
      <c r="I86" s="33">
        <f t="shared" si="15"/>
        <v>21.13</v>
      </c>
      <c r="J86" s="72">
        <f t="shared" si="16"/>
        <v>3.3360353166939526E-5</v>
      </c>
    </row>
    <row r="87" spans="1:10">
      <c r="A87" s="38" t="s">
        <v>508</v>
      </c>
      <c r="B87" s="36" t="s">
        <v>362</v>
      </c>
      <c r="C87" s="36" t="s">
        <v>250</v>
      </c>
      <c r="D87" s="37" t="s">
        <v>361</v>
      </c>
      <c r="E87" s="36" t="s">
        <v>248</v>
      </c>
      <c r="F87" s="293">
        <v>4</v>
      </c>
      <c r="G87" s="35">
        <v>7.55</v>
      </c>
      <c r="H87" s="34">
        <f t="shared" si="14"/>
        <v>9.52</v>
      </c>
      <c r="I87" s="33">
        <f t="shared" si="15"/>
        <v>38.08</v>
      </c>
      <c r="J87" s="72">
        <f t="shared" si="16"/>
        <v>6.0121261173547432E-5</v>
      </c>
    </row>
    <row r="88" spans="1:10" ht="39.6">
      <c r="A88" s="38" t="s">
        <v>509</v>
      </c>
      <c r="B88" s="36" t="s">
        <v>360</v>
      </c>
      <c r="C88" s="36" t="s">
        <v>254</v>
      </c>
      <c r="D88" s="37" t="s">
        <v>359</v>
      </c>
      <c r="E88" s="36" t="s">
        <v>270</v>
      </c>
      <c r="F88" s="293">
        <v>1137.4000000000001</v>
      </c>
      <c r="G88" s="35">
        <v>2.75</v>
      </c>
      <c r="H88" s="34">
        <f t="shared" si="14"/>
        <v>3.46</v>
      </c>
      <c r="I88" s="33">
        <f t="shared" si="15"/>
        <v>3935.4</v>
      </c>
      <c r="J88" s="72">
        <f t="shared" si="16"/>
        <v>6.213267101428009E-3</v>
      </c>
    </row>
    <row r="89" spans="1:10" ht="39.6">
      <c r="A89" s="38" t="s">
        <v>510</v>
      </c>
      <c r="B89" s="36" t="s">
        <v>358</v>
      </c>
      <c r="C89" s="36" t="s">
        <v>254</v>
      </c>
      <c r="D89" s="37" t="s">
        <v>357</v>
      </c>
      <c r="E89" s="36" t="s">
        <v>270</v>
      </c>
      <c r="F89" s="293">
        <v>678.7</v>
      </c>
      <c r="G89" s="35">
        <v>4.3899999999999997</v>
      </c>
      <c r="H89" s="34">
        <f t="shared" si="14"/>
        <v>5.53</v>
      </c>
      <c r="I89" s="33">
        <f t="shared" si="15"/>
        <v>3753.21</v>
      </c>
      <c r="J89" s="72">
        <f t="shared" si="16"/>
        <v>5.9256228636861861E-3</v>
      </c>
    </row>
    <row r="90" spans="1:10" ht="39.6">
      <c r="A90" s="38" t="s">
        <v>511</v>
      </c>
      <c r="B90" s="36" t="s">
        <v>356</v>
      </c>
      <c r="C90" s="36" t="s">
        <v>254</v>
      </c>
      <c r="D90" s="37" t="s">
        <v>355</v>
      </c>
      <c r="E90" s="36" t="s">
        <v>270</v>
      </c>
      <c r="F90" s="293">
        <v>5.6</v>
      </c>
      <c r="G90" s="35">
        <v>6.45</v>
      </c>
      <c r="H90" s="34">
        <f t="shared" si="14"/>
        <v>8.1300000000000008</v>
      </c>
      <c r="I90" s="33">
        <f t="shared" si="15"/>
        <v>45.53</v>
      </c>
      <c r="J90" s="72">
        <f t="shared" si="16"/>
        <v>7.1883430179401652E-5</v>
      </c>
    </row>
    <row r="91" spans="1:10" ht="39.6">
      <c r="A91" s="38" t="s">
        <v>512</v>
      </c>
      <c r="B91" s="36" t="s">
        <v>354</v>
      </c>
      <c r="C91" s="36" t="s">
        <v>254</v>
      </c>
      <c r="D91" s="37" t="s">
        <v>353</v>
      </c>
      <c r="E91" s="36" t="s">
        <v>256</v>
      </c>
      <c r="F91" s="293">
        <v>1</v>
      </c>
      <c r="G91" s="35">
        <v>574.37</v>
      </c>
      <c r="H91" s="34">
        <f t="shared" si="14"/>
        <v>724.62</v>
      </c>
      <c r="I91" s="33">
        <f t="shared" si="15"/>
        <v>724.62</v>
      </c>
      <c r="J91" s="72">
        <f t="shared" si="16"/>
        <v>1.1440406583922253E-3</v>
      </c>
    </row>
    <row r="92" spans="1:10" ht="26.4">
      <c r="A92" s="38" t="s">
        <v>513</v>
      </c>
      <c r="B92" s="36" t="s">
        <v>352</v>
      </c>
      <c r="C92" s="36" t="s">
        <v>254</v>
      </c>
      <c r="D92" s="37" t="s">
        <v>351</v>
      </c>
      <c r="E92" s="36" t="s">
        <v>256</v>
      </c>
      <c r="F92" s="293">
        <v>1</v>
      </c>
      <c r="G92" s="35">
        <v>83.83</v>
      </c>
      <c r="H92" s="34">
        <f t="shared" si="14"/>
        <v>105.75</v>
      </c>
      <c r="I92" s="33">
        <f t="shared" si="15"/>
        <v>105.75</v>
      </c>
      <c r="J92" s="72">
        <f t="shared" si="16"/>
        <v>1.6695964729786347E-4</v>
      </c>
    </row>
    <row r="93" spans="1:10" ht="26.4">
      <c r="A93" s="38" t="s">
        <v>514</v>
      </c>
      <c r="B93" s="36" t="s">
        <v>350</v>
      </c>
      <c r="C93" s="36" t="s">
        <v>254</v>
      </c>
      <c r="D93" s="37" t="s">
        <v>349</v>
      </c>
      <c r="E93" s="36" t="s">
        <v>256</v>
      </c>
      <c r="F93" s="293">
        <v>4</v>
      </c>
      <c r="G93" s="35">
        <v>13.39</v>
      </c>
      <c r="H93" s="34">
        <f t="shared" si="14"/>
        <v>16.89</v>
      </c>
      <c r="I93" s="33">
        <f t="shared" si="15"/>
        <v>67.56</v>
      </c>
      <c r="J93" s="72">
        <f t="shared" si="16"/>
        <v>1.0666471651483364E-4</v>
      </c>
    </row>
    <row r="94" spans="1:10" ht="26.4">
      <c r="A94" s="38" t="s">
        <v>515</v>
      </c>
      <c r="B94" s="36" t="s">
        <v>348</v>
      </c>
      <c r="C94" s="36" t="s">
        <v>254</v>
      </c>
      <c r="D94" s="37" t="s">
        <v>347</v>
      </c>
      <c r="E94" s="36" t="s">
        <v>256</v>
      </c>
      <c r="F94" s="293">
        <v>1</v>
      </c>
      <c r="G94" s="35">
        <v>14</v>
      </c>
      <c r="H94" s="34">
        <f t="shared" si="14"/>
        <v>17.66</v>
      </c>
      <c r="I94" s="33">
        <f t="shared" si="15"/>
        <v>17.66</v>
      </c>
      <c r="J94" s="72">
        <f t="shared" si="16"/>
        <v>2.7881866395085286E-5</v>
      </c>
    </row>
    <row r="95" spans="1:10" ht="39.6">
      <c r="A95" s="38" t="s">
        <v>516</v>
      </c>
      <c r="B95" s="36" t="s">
        <v>346</v>
      </c>
      <c r="C95" s="36" t="s">
        <v>254</v>
      </c>
      <c r="D95" s="37" t="s">
        <v>345</v>
      </c>
      <c r="E95" s="36" t="s">
        <v>270</v>
      </c>
      <c r="F95" s="293">
        <v>1</v>
      </c>
      <c r="G95" s="35">
        <v>9.5500000000000007</v>
      </c>
      <c r="H95" s="34">
        <f t="shared" si="14"/>
        <v>12.04</v>
      </c>
      <c r="I95" s="33">
        <f t="shared" si="15"/>
        <v>12.04</v>
      </c>
      <c r="J95" s="72">
        <f t="shared" si="16"/>
        <v>1.9008928165165733E-5</v>
      </c>
    </row>
    <row r="96" spans="1:10" ht="39.6">
      <c r="A96" s="38" t="s">
        <v>517</v>
      </c>
      <c r="B96" s="36" t="s">
        <v>344</v>
      </c>
      <c r="C96" s="36" t="s">
        <v>254</v>
      </c>
      <c r="D96" s="37" t="s">
        <v>343</v>
      </c>
      <c r="E96" s="36" t="s">
        <v>270</v>
      </c>
      <c r="F96" s="293">
        <v>12.5</v>
      </c>
      <c r="G96" s="35">
        <v>11.32</v>
      </c>
      <c r="H96" s="34">
        <f t="shared" si="14"/>
        <v>14.28</v>
      </c>
      <c r="I96" s="33">
        <f t="shared" si="15"/>
        <v>178.5</v>
      </c>
      <c r="J96" s="72">
        <f t="shared" si="16"/>
        <v>2.818184117510036E-4</v>
      </c>
    </row>
    <row r="97" spans="1:10" ht="39.6">
      <c r="A97" s="38" t="s">
        <v>518</v>
      </c>
      <c r="B97" s="36" t="s">
        <v>342</v>
      </c>
      <c r="C97" s="36" t="s">
        <v>254</v>
      </c>
      <c r="D97" s="37" t="s">
        <v>341</v>
      </c>
      <c r="E97" s="36" t="s">
        <v>270</v>
      </c>
      <c r="F97" s="293">
        <v>106</v>
      </c>
      <c r="G97" s="35">
        <v>14.81</v>
      </c>
      <c r="H97" s="34">
        <f t="shared" si="14"/>
        <v>18.68</v>
      </c>
      <c r="I97" s="33">
        <f t="shared" si="15"/>
        <v>1980.08</v>
      </c>
      <c r="J97" s="72">
        <f t="shared" si="16"/>
        <v>3.1261792758539336E-3</v>
      </c>
    </row>
    <row r="98" spans="1:10" ht="39.6">
      <c r="A98" s="38" t="s">
        <v>519</v>
      </c>
      <c r="B98" s="36" t="s">
        <v>340</v>
      </c>
      <c r="C98" s="36" t="s">
        <v>254</v>
      </c>
      <c r="D98" s="37" t="s">
        <v>339</v>
      </c>
      <c r="E98" s="36" t="s">
        <v>270</v>
      </c>
      <c r="F98" s="293">
        <v>266.5</v>
      </c>
      <c r="G98" s="35">
        <v>26.98</v>
      </c>
      <c r="H98" s="34">
        <f t="shared" si="14"/>
        <v>34.03</v>
      </c>
      <c r="I98" s="33">
        <f t="shared" si="15"/>
        <v>9069</v>
      </c>
      <c r="J98" s="72">
        <f t="shared" si="16"/>
        <v>1.4318269894508972E-2</v>
      </c>
    </row>
    <row r="99" spans="1:10" ht="39.6">
      <c r="A99" s="38" t="s">
        <v>520</v>
      </c>
      <c r="B99" s="36" t="s">
        <v>338</v>
      </c>
      <c r="C99" s="36" t="s">
        <v>254</v>
      </c>
      <c r="D99" s="37" t="s">
        <v>337</v>
      </c>
      <c r="E99" s="36" t="s">
        <v>270</v>
      </c>
      <c r="F99" s="293">
        <v>20.3</v>
      </c>
      <c r="G99" s="35">
        <v>30.59</v>
      </c>
      <c r="H99" s="34">
        <f t="shared" si="14"/>
        <v>38.590000000000003</v>
      </c>
      <c r="I99" s="33">
        <f t="shared" si="15"/>
        <v>783.38</v>
      </c>
      <c r="J99" s="72">
        <f t="shared" si="16"/>
        <v>1.2368118061484661E-3</v>
      </c>
    </row>
    <row r="100" spans="1:10" ht="39.6">
      <c r="A100" s="38" t="s">
        <v>521</v>
      </c>
      <c r="B100" s="36" t="s">
        <v>336</v>
      </c>
      <c r="C100" s="36" t="s">
        <v>254</v>
      </c>
      <c r="D100" s="37" t="s">
        <v>335</v>
      </c>
      <c r="E100" s="36" t="s">
        <v>270</v>
      </c>
      <c r="F100" s="293">
        <v>33.299999999999997</v>
      </c>
      <c r="G100" s="35">
        <v>40.71</v>
      </c>
      <c r="H100" s="34">
        <f t="shared" si="14"/>
        <v>51.35</v>
      </c>
      <c r="I100" s="33">
        <f t="shared" si="15"/>
        <v>1709.96</v>
      </c>
      <c r="J100" s="72">
        <f t="shared" si="16"/>
        <v>2.6997098675503985E-3</v>
      </c>
    </row>
    <row r="101" spans="1:10" ht="26.4">
      <c r="A101" s="38" t="s">
        <v>522</v>
      </c>
      <c r="B101" s="36" t="s">
        <v>334</v>
      </c>
      <c r="C101" s="36" t="s">
        <v>254</v>
      </c>
      <c r="D101" s="37" t="s">
        <v>333</v>
      </c>
      <c r="E101" s="36" t="s">
        <v>256</v>
      </c>
      <c r="F101" s="293">
        <v>22</v>
      </c>
      <c r="G101" s="35">
        <v>650.9</v>
      </c>
      <c r="H101" s="34">
        <f t="shared" si="14"/>
        <v>821.17</v>
      </c>
      <c r="I101" s="33">
        <f t="shared" si="15"/>
        <v>18065.740000000002</v>
      </c>
      <c r="J101" s="72">
        <f t="shared" si="16"/>
        <v>2.8522454643734318E-2</v>
      </c>
    </row>
    <row r="102" spans="1:10" ht="26.4">
      <c r="A102" s="38" t="s">
        <v>36</v>
      </c>
      <c r="B102" s="36" t="s">
        <v>332</v>
      </c>
      <c r="C102" s="36" t="s">
        <v>331</v>
      </c>
      <c r="D102" s="37" t="s">
        <v>330</v>
      </c>
      <c r="E102" s="36" t="s">
        <v>270</v>
      </c>
      <c r="F102" s="293">
        <v>94.64</v>
      </c>
      <c r="G102" s="35">
        <v>78.59</v>
      </c>
      <c r="H102" s="34">
        <f t="shared" si="14"/>
        <v>99.14</v>
      </c>
      <c r="I102" s="33">
        <f t="shared" si="15"/>
        <v>9382.61</v>
      </c>
      <c r="J102" s="72">
        <f t="shared" si="16"/>
        <v>1.4813401951143328E-2</v>
      </c>
    </row>
    <row r="103" spans="1:10">
      <c r="A103" s="38" t="s">
        <v>523</v>
      </c>
      <c r="B103" s="36" t="s">
        <v>329</v>
      </c>
      <c r="C103" s="36" t="s">
        <v>250</v>
      </c>
      <c r="D103" s="37" t="s">
        <v>328</v>
      </c>
      <c r="E103" s="36" t="s">
        <v>248</v>
      </c>
      <c r="F103" s="293">
        <v>25</v>
      </c>
      <c r="G103" s="35">
        <v>92.74</v>
      </c>
      <c r="H103" s="34">
        <f t="shared" si="14"/>
        <v>117</v>
      </c>
      <c r="I103" s="33">
        <f t="shared" si="15"/>
        <v>2925</v>
      </c>
      <c r="J103" s="72">
        <f t="shared" si="16"/>
        <v>4.6180327976004789E-3</v>
      </c>
    </row>
    <row r="104" spans="1:10" ht="39.6">
      <c r="A104" s="36" t="s">
        <v>524</v>
      </c>
      <c r="B104" s="36" t="s">
        <v>327</v>
      </c>
      <c r="C104" s="36" t="s">
        <v>250</v>
      </c>
      <c r="D104" s="37" t="s">
        <v>326</v>
      </c>
      <c r="E104" s="36" t="s">
        <v>248</v>
      </c>
      <c r="F104" s="293">
        <v>11</v>
      </c>
      <c r="G104" s="35">
        <v>1658.91</v>
      </c>
      <c r="H104" s="34">
        <f t="shared" si="14"/>
        <v>2092.88</v>
      </c>
      <c r="I104" s="73">
        <f t="shared" si="15"/>
        <v>23021.68</v>
      </c>
      <c r="J104" s="72">
        <f t="shared" si="16"/>
        <v>3.634696522935487E-2</v>
      </c>
    </row>
    <row r="105" spans="1:10" ht="26.4">
      <c r="A105" s="36" t="s">
        <v>525</v>
      </c>
      <c r="B105" s="36" t="s">
        <v>325</v>
      </c>
      <c r="C105" s="36" t="s">
        <v>250</v>
      </c>
      <c r="D105" s="37" t="s">
        <v>324</v>
      </c>
      <c r="E105" s="36" t="s">
        <v>248</v>
      </c>
      <c r="F105" s="293">
        <v>9</v>
      </c>
      <c r="G105" s="35">
        <v>88.19</v>
      </c>
      <c r="H105" s="34">
        <f t="shared" si="14"/>
        <v>111.26</v>
      </c>
      <c r="I105" s="73">
        <f t="shared" si="15"/>
        <v>1001.34</v>
      </c>
      <c r="J105" s="72">
        <f t="shared" si="16"/>
        <v>1.5809302432647056E-3</v>
      </c>
    </row>
    <row r="106" spans="1:10">
      <c r="A106" s="36" t="s">
        <v>526</v>
      </c>
      <c r="B106" s="36" t="s">
        <v>323</v>
      </c>
      <c r="C106" s="36" t="s">
        <v>250</v>
      </c>
      <c r="D106" s="37" t="s">
        <v>322</v>
      </c>
      <c r="E106" s="36" t="s">
        <v>248</v>
      </c>
      <c r="F106" s="293">
        <v>1</v>
      </c>
      <c r="G106" s="35">
        <v>490.67</v>
      </c>
      <c r="H106" s="34">
        <f t="shared" si="14"/>
        <v>619.02</v>
      </c>
      <c r="I106" s="73">
        <f t="shared" si="15"/>
        <v>619.02</v>
      </c>
      <c r="J106" s="72">
        <f t="shared" si="16"/>
        <v>9.7731783328911057E-4</v>
      </c>
    </row>
    <row r="107" spans="1:10">
      <c r="A107" s="36" t="s">
        <v>527</v>
      </c>
      <c r="B107" s="36" t="s">
        <v>321</v>
      </c>
      <c r="C107" s="36" t="s">
        <v>250</v>
      </c>
      <c r="D107" s="37" t="s">
        <v>320</v>
      </c>
      <c r="E107" s="36" t="s">
        <v>248</v>
      </c>
      <c r="F107" s="293">
        <v>1</v>
      </c>
      <c r="G107" s="35">
        <v>87.55</v>
      </c>
      <c r="H107" s="34">
        <f t="shared" si="14"/>
        <v>110.45</v>
      </c>
      <c r="I107" s="73">
        <f t="shared" si="15"/>
        <v>110.45</v>
      </c>
      <c r="J107" s="72">
        <f t="shared" si="16"/>
        <v>1.7438007606665742E-4</v>
      </c>
    </row>
    <row r="108" spans="1:10" ht="39.6">
      <c r="A108" s="38" t="s">
        <v>528</v>
      </c>
      <c r="B108" s="36" t="s">
        <v>319</v>
      </c>
      <c r="C108" s="36" t="s">
        <v>254</v>
      </c>
      <c r="D108" s="37" t="s">
        <v>318</v>
      </c>
      <c r="E108" s="36" t="s">
        <v>256</v>
      </c>
      <c r="F108" s="293">
        <v>1</v>
      </c>
      <c r="G108" s="35">
        <v>29.19</v>
      </c>
      <c r="H108" s="34">
        <f t="shared" si="14"/>
        <v>36.82</v>
      </c>
      <c r="I108" s="33">
        <f t="shared" si="15"/>
        <v>36.82</v>
      </c>
      <c r="J108" s="72">
        <f t="shared" si="16"/>
        <v>5.8131954737657994E-5</v>
      </c>
    </row>
    <row r="109" spans="1:10" ht="39.6">
      <c r="A109" s="38" t="s">
        <v>529</v>
      </c>
      <c r="B109" s="36" t="s">
        <v>317</v>
      </c>
      <c r="C109" s="36" t="s">
        <v>254</v>
      </c>
      <c r="D109" s="37" t="s">
        <v>316</v>
      </c>
      <c r="E109" s="36" t="s">
        <v>256</v>
      </c>
      <c r="F109" s="293">
        <v>11</v>
      </c>
      <c r="G109" s="35">
        <v>155.4</v>
      </c>
      <c r="H109" s="34">
        <f t="shared" si="14"/>
        <v>196.05</v>
      </c>
      <c r="I109" s="33">
        <f t="shared" si="15"/>
        <v>2156.5500000000002</v>
      </c>
      <c r="J109" s="72">
        <f t="shared" si="16"/>
        <v>3.4047926939026717E-3</v>
      </c>
    </row>
    <row r="110" spans="1:10" ht="52.8">
      <c r="A110" s="38" t="s">
        <v>530</v>
      </c>
      <c r="B110" s="36" t="s">
        <v>315</v>
      </c>
      <c r="C110" s="36" t="s">
        <v>254</v>
      </c>
      <c r="D110" s="37" t="s">
        <v>314</v>
      </c>
      <c r="E110" s="36" t="s">
        <v>256</v>
      </c>
      <c r="F110" s="293">
        <v>1</v>
      </c>
      <c r="G110" s="35">
        <v>516.75</v>
      </c>
      <c r="H110" s="34">
        <f t="shared" si="14"/>
        <v>651.92999999999995</v>
      </c>
      <c r="I110" s="33">
        <f t="shared" si="15"/>
        <v>651.92999999999995</v>
      </c>
      <c r="J110" s="72">
        <f t="shared" si="16"/>
        <v>1.0292766228169846E-3</v>
      </c>
    </row>
    <row r="111" spans="1:10" ht="26.4">
      <c r="A111" s="38" t="s">
        <v>531</v>
      </c>
      <c r="B111" s="55" t="s">
        <v>313</v>
      </c>
      <c r="C111" s="55" t="s">
        <v>254</v>
      </c>
      <c r="D111" s="56" t="s">
        <v>312</v>
      </c>
      <c r="E111" s="55" t="s">
        <v>256</v>
      </c>
      <c r="F111" s="294">
        <v>1</v>
      </c>
      <c r="G111" s="54">
        <v>144.19</v>
      </c>
      <c r="H111" s="53">
        <f t="shared" si="14"/>
        <v>181.91</v>
      </c>
      <c r="I111" s="33">
        <f t="shared" si="15"/>
        <v>181.91</v>
      </c>
      <c r="J111" s="72">
        <f t="shared" si="16"/>
        <v>2.8720216964495831E-4</v>
      </c>
    </row>
    <row r="112" spans="1:10">
      <c r="A112" s="52"/>
      <c r="B112" s="50"/>
      <c r="C112" s="50"/>
      <c r="D112" s="51"/>
      <c r="E112" s="50"/>
      <c r="F112" s="295"/>
      <c r="G112" s="49"/>
      <c r="H112" s="48"/>
      <c r="I112" s="47"/>
      <c r="J112" s="46"/>
    </row>
    <row r="113" spans="1:10">
      <c r="A113" s="45" t="s">
        <v>117</v>
      </c>
      <c r="B113" s="44"/>
      <c r="C113" s="44"/>
      <c r="D113" s="43" t="s">
        <v>118</v>
      </c>
      <c r="E113" s="43"/>
      <c r="F113" s="296"/>
      <c r="G113" s="42"/>
      <c r="H113" s="41"/>
      <c r="I113" s="40">
        <f>SUM(I114:I125)</f>
        <v>56988.69</v>
      </c>
      <c r="J113" s="39">
        <f>I113/$G$10</f>
        <v>8.9974577611038109E-2</v>
      </c>
    </row>
    <row r="114" spans="1:10" ht="39.6">
      <c r="A114" s="38" t="s">
        <v>185</v>
      </c>
      <c r="B114" s="36" t="s">
        <v>311</v>
      </c>
      <c r="C114" s="36" t="s">
        <v>254</v>
      </c>
      <c r="D114" s="37" t="s">
        <v>310</v>
      </c>
      <c r="E114" s="36" t="s">
        <v>252</v>
      </c>
      <c r="F114" s="293">
        <v>376.85</v>
      </c>
      <c r="G114" s="35">
        <v>49.68</v>
      </c>
      <c r="H114" s="34">
        <f t="shared" ref="H114:H125" si="17">TRUNC(G114+G114*$E$10,2)</f>
        <v>62.67</v>
      </c>
      <c r="I114" s="33">
        <f t="shared" ref="I114:I125" si="18">ROUND(H114*F114,2)</f>
        <v>23617.19</v>
      </c>
      <c r="J114" s="72">
        <f t="shared" ref="J114:J125" si="19">I114/$G$10</f>
        <v>3.7287165130653693E-2</v>
      </c>
    </row>
    <row r="115" spans="1:10" ht="39.6">
      <c r="A115" s="38" t="s">
        <v>190</v>
      </c>
      <c r="B115" s="36" t="s">
        <v>309</v>
      </c>
      <c r="C115" s="36" t="s">
        <v>254</v>
      </c>
      <c r="D115" s="37" t="s">
        <v>308</v>
      </c>
      <c r="E115" s="36" t="s">
        <v>256</v>
      </c>
      <c r="F115" s="293">
        <v>3</v>
      </c>
      <c r="G115" s="35">
        <v>1441.09</v>
      </c>
      <c r="H115" s="34">
        <f t="shared" si="17"/>
        <v>1818.07</v>
      </c>
      <c r="I115" s="33">
        <f t="shared" si="18"/>
        <v>5454.21</v>
      </c>
      <c r="J115" s="72">
        <f t="shared" si="19"/>
        <v>8.6111865521369263E-3</v>
      </c>
    </row>
    <row r="116" spans="1:10">
      <c r="A116" s="38" t="s">
        <v>191</v>
      </c>
      <c r="B116" s="36" t="s">
        <v>307</v>
      </c>
      <c r="C116" s="36" t="s">
        <v>306</v>
      </c>
      <c r="D116" s="37" t="s">
        <v>305</v>
      </c>
      <c r="E116" s="36" t="s">
        <v>256</v>
      </c>
      <c r="F116" s="293">
        <v>2</v>
      </c>
      <c r="G116" s="35">
        <v>3890.35</v>
      </c>
      <c r="H116" s="34">
        <f t="shared" si="17"/>
        <v>4908.0600000000004</v>
      </c>
      <c r="I116" s="33">
        <f t="shared" si="18"/>
        <v>9816.1200000000008</v>
      </c>
      <c r="J116" s="72">
        <f t="shared" si="19"/>
        <v>1.549783388211351E-2</v>
      </c>
    </row>
    <row r="117" spans="1:10" ht="52.8">
      <c r="A117" s="38" t="s">
        <v>193</v>
      </c>
      <c r="B117" s="36" t="s">
        <v>304</v>
      </c>
      <c r="C117" s="36" t="s">
        <v>250</v>
      </c>
      <c r="D117" s="37" t="s">
        <v>303</v>
      </c>
      <c r="E117" s="36" t="s">
        <v>248</v>
      </c>
      <c r="F117" s="293">
        <v>1</v>
      </c>
      <c r="G117" s="35">
        <v>1841.47</v>
      </c>
      <c r="H117" s="34">
        <f t="shared" si="17"/>
        <v>2323.19</v>
      </c>
      <c r="I117" s="33">
        <f t="shared" si="18"/>
        <v>2323.19</v>
      </c>
      <c r="J117" s="72">
        <f t="shared" si="19"/>
        <v>3.6678863641222076E-3</v>
      </c>
    </row>
    <row r="118" spans="1:10" ht="26.4">
      <c r="A118" s="38" t="s">
        <v>195</v>
      </c>
      <c r="B118" s="36" t="s">
        <v>302</v>
      </c>
      <c r="C118" s="36" t="s">
        <v>250</v>
      </c>
      <c r="D118" s="37" t="s">
        <v>301</v>
      </c>
      <c r="E118" s="36" t="s">
        <v>248</v>
      </c>
      <c r="F118" s="293">
        <v>2</v>
      </c>
      <c r="G118" s="35">
        <v>150.66</v>
      </c>
      <c r="H118" s="34">
        <f t="shared" si="17"/>
        <v>190.07</v>
      </c>
      <c r="I118" s="33">
        <f t="shared" si="18"/>
        <v>380.14</v>
      </c>
      <c r="J118" s="72">
        <f t="shared" si="19"/>
        <v>6.0017059407857986E-4</v>
      </c>
    </row>
    <row r="119" spans="1:10">
      <c r="A119" s="38" t="s">
        <v>196</v>
      </c>
      <c r="B119" s="36" t="s">
        <v>300</v>
      </c>
      <c r="C119" s="36" t="s">
        <v>250</v>
      </c>
      <c r="D119" s="37" t="s">
        <v>299</v>
      </c>
      <c r="E119" s="36" t="s">
        <v>248</v>
      </c>
      <c r="F119" s="293">
        <v>4</v>
      </c>
      <c r="G119" s="35">
        <v>39.49</v>
      </c>
      <c r="H119" s="34">
        <f t="shared" si="17"/>
        <v>49.82</v>
      </c>
      <c r="I119" s="33">
        <f t="shared" si="18"/>
        <v>199.28</v>
      </c>
      <c r="J119" s="72">
        <f t="shared" si="19"/>
        <v>3.1462617979686271E-4</v>
      </c>
    </row>
    <row r="120" spans="1:10" ht="39.6">
      <c r="A120" s="38" t="s">
        <v>532</v>
      </c>
      <c r="B120" s="36" t="s">
        <v>298</v>
      </c>
      <c r="C120" s="36" t="s">
        <v>254</v>
      </c>
      <c r="D120" s="37" t="s">
        <v>297</v>
      </c>
      <c r="E120" s="36" t="s">
        <v>270</v>
      </c>
      <c r="F120" s="293">
        <v>180</v>
      </c>
      <c r="G120" s="35">
        <v>30.72</v>
      </c>
      <c r="H120" s="34">
        <f t="shared" si="17"/>
        <v>38.75</v>
      </c>
      <c r="I120" s="73">
        <f t="shared" si="18"/>
        <v>6975</v>
      </c>
      <c r="J120" s="72">
        <f t="shared" si="19"/>
        <v>1.1012232055816527E-2</v>
      </c>
    </row>
    <row r="121" spans="1:10" ht="39.6">
      <c r="A121" s="38" t="s">
        <v>533</v>
      </c>
      <c r="B121" s="36" t="s">
        <v>296</v>
      </c>
      <c r="C121" s="36" t="s">
        <v>254</v>
      </c>
      <c r="D121" s="37" t="s">
        <v>295</v>
      </c>
      <c r="E121" s="36" t="s">
        <v>256</v>
      </c>
      <c r="F121" s="293">
        <v>10</v>
      </c>
      <c r="G121" s="35">
        <v>19.02</v>
      </c>
      <c r="H121" s="34">
        <f t="shared" si="17"/>
        <v>23.99</v>
      </c>
      <c r="I121" s="33">
        <f t="shared" si="18"/>
        <v>239.9</v>
      </c>
      <c r="J121" s="72">
        <f t="shared" si="19"/>
        <v>3.7875763013482222E-4</v>
      </c>
    </row>
    <row r="122" spans="1:10" ht="39.6">
      <c r="A122" s="38" t="s">
        <v>534</v>
      </c>
      <c r="B122" s="36" t="s">
        <v>294</v>
      </c>
      <c r="C122" s="36" t="s">
        <v>254</v>
      </c>
      <c r="D122" s="37" t="s">
        <v>293</v>
      </c>
      <c r="E122" s="36" t="s">
        <v>256</v>
      </c>
      <c r="F122" s="293">
        <v>28</v>
      </c>
      <c r="G122" s="35">
        <v>29.13</v>
      </c>
      <c r="H122" s="34">
        <f t="shared" si="17"/>
        <v>36.75</v>
      </c>
      <c r="I122" s="33">
        <f t="shared" si="18"/>
        <v>1029</v>
      </c>
      <c r="J122" s="72">
        <f t="shared" si="19"/>
        <v>1.6246002559763737E-3</v>
      </c>
    </row>
    <row r="123" spans="1:10">
      <c r="A123" s="38" t="s">
        <v>535</v>
      </c>
      <c r="B123" s="36" t="s">
        <v>292</v>
      </c>
      <c r="C123" s="36" t="s">
        <v>291</v>
      </c>
      <c r="D123" s="37" t="s">
        <v>290</v>
      </c>
      <c r="E123" s="36" t="s">
        <v>256</v>
      </c>
      <c r="F123" s="293">
        <v>25</v>
      </c>
      <c r="G123" s="35">
        <v>16.41</v>
      </c>
      <c r="H123" s="34">
        <f t="shared" si="17"/>
        <v>20.7</v>
      </c>
      <c r="I123" s="33">
        <f t="shared" si="18"/>
        <v>517.5</v>
      </c>
      <c r="J123" s="72">
        <f t="shared" si="19"/>
        <v>8.1703657188316164E-4</v>
      </c>
    </row>
    <row r="124" spans="1:10" ht="26.4">
      <c r="A124" s="38" t="s">
        <v>536</v>
      </c>
      <c r="B124" s="36" t="s">
        <v>289</v>
      </c>
      <c r="C124" s="36" t="s">
        <v>254</v>
      </c>
      <c r="D124" s="37" t="s">
        <v>288</v>
      </c>
      <c r="E124" s="36" t="s">
        <v>256</v>
      </c>
      <c r="F124" s="293">
        <v>18</v>
      </c>
      <c r="G124" s="35">
        <v>41.71</v>
      </c>
      <c r="H124" s="34">
        <f t="shared" si="17"/>
        <v>52.62</v>
      </c>
      <c r="I124" s="33">
        <f t="shared" si="18"/>
        <v>947.16</v>
      </c>
      <c r="J124" s="72">
        <f t="shared" si="19"/>
        <v>1.4953900665214597E-3</v>
      </c>
    </row>
    <row r="125" spans="1:10" ht="26.4">
      <c r="A125" s="38" t="s">
        <v>537</v>
      </c>
      <c r="B125" s="55" t="s">
        <v>596</v>
      </c>
      <c r="C125" s="55" t="s">
        <v>266</v>
      </c>
      <c r="D125" s="56" t="s">
        <v>595</v>
      </c>
      <c r="E125" s="55" t="s">
        <v>256</v>
      </c>
      <c r="F125" s="294">
        <v>18</v>
      </c>
      <c r="G125" s="54">
        <v>241.76</v>
      </c>
      <c r="H125" s="53">
        <f t="shared" si="17"/>
        <v>305</v>
      </c>
      <c r="I125" s="33">
        <f t="shared" si="18"/>
        <v>5490</v>
      </c>
      <c r="J125" s="72">
        <f t="shared" si="19"/>
        <v>8.6676923278039761E-3</v>
      </c>
    </row>
    <row r="126" spans="1:10">
      <c r="A126" s="52"/>
      <c r="B126" s="50"/>
      <c r="C126" s="50"/>
      <c r="D126" s="51"/>
      <c r="E126" s="50"/>
      <c r="F126" s="295"/>
      <c r="G126" s="49"/>
      <c r="H126" s="48"/>
      <c r="I126" s="47"/>
      <c r="J126" s="46"/>
    </row>
    <row r="127" spans="1:10">
      <c r="A127" s="45" t="s">
        <v>484</v>
      </c>
      <c r="B127" s="44"/>
      <c r="C127" s="44"/>
      <c r="D127" s="43" t="s">
        <v>119</v>
      </c>
      <c r="E127" s="43"/>
      <c r="F127" s="296"/>
      <c r="G127" s="42"/>
      <c r="H127" s="41"/>
      <c r="I127" s="40">
        <f>SUM(I128:I134)</f>
        <v>59458.69</v>
      </c>
      <c r="J127" s="39">
        <f>I127/$G$10</f>
        <v>9.3874249751234068E-2</v>
      </c>
    </row>
    <row r="128" spans="1:10" ht="26.4">
      <c r="A128" s="38" t="s">
        <v>120</v>
      </c>
      <c r="B128" s="36" t="s">
        <v>287</v>
      </c>
      <c r="C128" s="36" t="s">
        <v>254</v>
      </c>
      <c r="D128" s="37" t="s">
        <v>286</v>
      </c>
      <c r="E128" s="36" t="s">
        <v>252</v>
      </c>
      <c r="F128" s="293">
        <v>390.21</v>
      </c>
      <c r="G128" s="35">
        <v>21.09</v>
      </c>
      <c r="H128" s="34">
        <f t="shared" ref="H128:H134" si="20">TRUNC(G128+G128*$E$10,2)</f>
        <v>26.6</v>
      </c>
      <c r="I128" s="33">
        <f t="shared" ref="I128:I134" si="21">ROUND(H128*F128,2)</f>
        <v>10379.59</v>
      </c>
      <c r="J128" s="72">
        <f t="shared" ref="J128:J134" si="22">I128/$G$10</f>
        <v>1.6387448562614003E-2</v>
      </c>
    </row>
    <row r="129" spans="1:10" ht="26.4">
      <c r="A129" s="38" t="s">
        <v>121</v>
      </c>
      <c r="B129" s="36" t="s">
        <v>285</v>
      </c>
      <c r="C129" s="36" t="s">
        <v>250</v>
      </c>
      <c r="D129" s="37" t="s">
        <v>284</v>
      </c>
      <c r="E129" s="36" t="s">
        <v>248</v>
      </c>
      <c r="F129" s="293">
        <v>3</v>
      </c>
      <c r="G129" s="35">
        <v>82.09</v>
      </c>
      <c r="H129" s="34">
        <f t="shared" si="20"/>
        <v>103.56</v>
      </c>
      <c r="I129" s="33">
        <f t="shared" si="21"/>
        <v>310.68</v>
      </c>
      <c r="J129" s="72">
        <f t="shared" si="22"/>
        <v>4.9050612976359552E-4</v>
      </c>
    </row>
    <row r="130" spans="1:10" ht="26.4">
      <c r="A130" s="38" t="s">
        <v>123</v>
      </c>
      <c r="B130" s="36" t="s">
        <v>283</v>
      </c>
      <c r="C130" s="36" t="s">
        <v>250</v>
      </c>
      <c r="D130" s="37" t="s">
        <v>282</v>
      </c>
      <c r="E130" s="36" t="s">
        <v>248</v>
      </c>
      <c r="F130" s="293">
        <v>4</v>
      </c>
      <c r="G130" s="35">
        <v>933.86</v>
      </c>
      <c r="H130" s="34">
        <f t="shared" si="20"/>
        <v>1178.1500000000001</v>
      </c>
      <c r="I130" s="33">
        <f t="shared" si="21"/>
        <v>4712.6000000000004</v>
      </c>
      <c r="J130" s="72">
        <f t="shared" si="22"/>
        <v>7.4403218331528269E-3</v>
      </c>
    </row>
    <row r="131" spans="1:10">
      <c r="A131" s="38" t="s">
        <v>124</v>
      </c>
      <c r="B131" s="36" t="s">
        <v>281</v>
      </c>
      <c r="C131" s="36" t="s">
        <v>250</v>
      </c>
      <c r="D131" s="37" t="s">
        <v>280</v>
      </c>
      <c r="E131" s="36" t="s">
        <v>248</v>
      </c>
      <c r="F131" s="293">
        <v>3</v>
      </c>
      <c r="G131" s="35">
        <v>132.85</v>
      </c>
      <c r="H131" s="34">
        <f t="shared" si="20"/>
        <v>167.6</v>
      </c>
      <c r="I131" s="33">
        <f t="shared" si="21"/>
        <v>502.8</v>
      </c>
      <c r="J131" s="72">
        <f t="shared" si="22"/>
        <v>7.9382799679778493E-4</v>
      </c>
    </row>
    <row r="132" spans="1:10">
      <c r="A132" s="38" t="s">
        <v>125</v>
      </c>
      <c r="B132" s="36" t="s">
        <v>279</v>
      </c>
      <c r="C132" s="36" t="s">
        <v>250</v>
      </c>
      <c r="D132" s="37" t="s">
        <v>278</v>
      </c>
      <c r="E132" s="36" t="s">
        <v>248</v>
      </c>
      <c r="F132" s="293">
        <v>4</v>
      </c>
      <c r="G132" s="35">
        <v>35.42</v>
      </c>
      <c r="H132" s="34">
        <f t="shared" si="20"/>
        <v>44.68</v>
      </c>
      <c r="I132" s="33">
        <f t="shared" si="21"/>
        <v>178.72</v>
      </c>
      <c r="J132" s="72">
        <f t="shared" si="22"/>
        <v>2.8216575096996841E-4</v>
      </c>
    </row>
    <row r="133" spans="1:10" ht="26.4">
      <c r="A133" s="38" t="s">
        <v>148</v>
      </c>
      <c r="B133" s="36" t="s">
        <v>277</v>
      </c>
      <c r="C133" s="36" t="s">
        <v>250</v>
      </c>
      <c r="D133" s="37" t="s">
        <v>276</v>
      </c>
      <c r="E133" s="36" t="s">
        <v>248</v>
      </c>
      <c r="F133" s="293">
        <v>4</v>
      </c>
      <c r="G133" s="35">
        <v>20.11</v>
      </c>
      <c r="H133" s="34">
        <f t="shared" si="20"/>
        <v>25.37</v>
      </c>
      <c r="I133" s="33">
        <f t="shared" si="21"/>
        <v>101.48</v>
      </c>
      <c r="J133" s="72">
        <f t="shared" si="22"/>
        <v>1.6021810882068261E-4</v>
      </c>
    </row>
    <row r="134" spans="1:10" ht="39.6">
      <c r="A134" s="38" t="s">
        <v>177</v>
      </c>
      <c r="B134" s="55" t="s">
        <v>275</v>
      </c>
      <c r="C134" s="55" t="s">
        <v>266</v>
      </c>
      <c r="D134" s="56" t="s">
        <v>274</v>
      </c>
      <c r="E134" s="55" t="s">
        <v>273</v>
      </c>
      <c r="F134" s="294">
        <v>42.12</v>
      </c>
      <c r="G134" s="54">
        <v>814.34</v>
      </c>
      <c r="H134" s="53">
        <f t="shared" si="20"/>
        <v>1027.3699999999999</v>
      </c>
      <c r="I134" s="33">
        <f t="shared" si="21"/>
        <v>43272.82</v>
      </c>
      <c r="J134" s="72">
        <f t="shared" si="22"/>
        <v>6.8319761369115203E-2</v>
      </c>
    </row>
    <row r="135" spans="1:10">
      <c r="A135" s="52"/>
      <c r="B135" s="50"/>
      <c r="C135" s="50"/>
      <c r="D135" s="51"/>
      <c r="E135" s="50"/>
      <c r="F135" s="295"/>
      <c r="G135" s="49"/>
      <c r="H135" s="48"/>
      <c r="I135" s="47"/>
      <c r="J135" s="46"/>
    </row>
    <row r="136" spans="1:10">
      <c r="A136" s="45" t="s">
        <v>483</v>
      </c>
      <c r="B136" s="44"/>
      <c r="C136" s="44"/>
      <c r="D136" s="43" t="s">
        <v>126</v>
      </c>
      <c r="E136" s="43"/>
      <c r="F136" s="296"/>
      <c r="G136" s="42"/>
      <c r="H136" s="41"/>
      <c r="I136" s="40">
        <f>SUM(I137:I144)</f>
        <v>20440.510000000002</v>
      </c>
      <c r="J136" s="39">
        <f>I136/$G$10</f>
        <v>3.2271776266557466E-2</v>
      </c>
    </row>
    <row r="137" spans="1:10" ht="26.4">
      <c r="A137" s="38" t="s">
        <v>538</v>
      </c>
      <c r="B137" s="36" t="s">
        <v>272</v>
      </c>
      <c r="C137" s="36" t="s">
        <v>254</v>
      </c>
      <c r="D137" s="37" t="s">
        <v>271</v>
      </c>
      <c r="E137" s="36" t="s">
        <v>270</v>
      </c>
      <c r="F137" s="293">
        <v>117.49</v>
      </c>
      <c r="G137" s="35">
        <v>1.61</v>
      </c>
      <c r="H137" s="34">
        <f t="shared" ref="H137:H144" si="23">TRUNC(G137+G137*$E$10,2)</f>
        <v>2.0299999999999998</v>
      </c>
      <c r="I137" s="73">
        <f t="shared" ref="I137:I144" si="24">ROUND(H137*F137,2)</f>
        <v>238.5</v>
      </c>
      <c r="J137" s="72">
        <f t="shared" ref="J137:J144" si="25">I137/$G$10</f>
        <v>3.765472896505006E-4</v>
      </c>
    </row>
    <row r="138" spans="1:10" ht="26.4">
      <c r="A138" s="38" t="s">
        <v>539</v>
      </c>
      <c r="B138" s="36" t="s">
        <v>269</v>
      </c>
      <c r="C138" s="36" t="s">
        <v>250</v>
      </c>
      <c r="D138" s="37" t="s">
        <v>268</v>
      </c>
      <c r="E138" s="36" t="s">
        <v>248</v>
      </c>
      <c r="F138" s="293">
        <v>2</v>
      </c>
      <c r="G138" s="35">
        <v>682.04</v>
      </c>
      <c r="H138" s="34">
        <f t="shared" si="23"/>
        <v>860.46</v>
      </c>
      <c r="I138" s="33">
        <f t="shared" si="24"/>
        <v>1720.92</v>
      </c>
      <c r="J138" s="72">
        <f t="shared" si="25"/>
        <v>2.7170136759133733E-3</v>
      </c>
    </row>
    <row r="139" spans="1:10" ht="52.8">
      <c r="A139" s="38" t="s">
        <v>540</v>
      </c>
      <c r="B139" s="36" t="s">
        <v>267</v>
      </c>
      <c r="C139" s="36" t="s">
        <v>266</v>
      </c>
      <c r="D139" s="37" t="s">
        <v>265</v>
      </c>
      <c r="E139" s="36" t="s">
        <v>264</v>
      </c>
      <c r="F139" s="293">
        <v>2</v>
      </c>
      <c r="G139" s="35">
        <v>340.23</v>
      </c>
      <c r="H139" s="34">
        <f t="shared" si="23"/>
        <v>429.23</v>
      </c>
      <c r="I139" s="33">
        <f t="shared" si="24"/>
        <v>858.46</v>
      </c>
      <c r="J139" s="72">
        <f t="shared" si="25"/>
        <v>1.3553492086933701E-3</v>
      </c>
    </row>
    <row r="140" spans="1:10" ht="39.6">
      <c r="A140" s="38" t="s">
        <v>159</v>
      </c>
      <c r="B140" s="36" t="s">
        <v>263</v>
      </c>
      <c r="C140" s="36" t="s">
        <v>250</v>
      </c>
      <c r="D140" s="37" t="s">
        <v>262</v>
      </c>
      <c r="E140" s="36" t="s">
        <v>252</v>
      </c>
      <c r="F140" s="293">
        <v>0.28999999999999998</v>
      </c>
      <c r="G140" s="35">
        <v>476.57</v>
      </c>
      <c r="H140" s="34">
        <f t="shared" si="23"/>
        <v>601.24</v>
      </c>
      <c r="I140" s="33">
        <f t="shared" si="24"/>
        <v>174.36</v>
      </c>
      <c r="J140" s="72">
        <f t="shared" si="25"/>
        <v>2.7528211917593834E-4</v>
      </c>
    </row>
    <row r="141" spans="1:10" ht="39.6">
      <c r="A141" s="38" t="s">
        <v>161</v>
      </c>
      <c r="B141" s="36" t="s">
        <v>261</v>
      </c>
      <c r="C141" s="36" t="s">
        <v>254</v>
      </c>
      <c r="D141" s="37" t="s">
        <v>260</v>
      </c>
      <c r="E141" s="36" t="s">
        <v>252</v>
      </c>
      <c r="F141" s="293">
        <v>0.28999999999999998</v>
      </c>
      <c r="G141" s="35">
        <v>43.21</v>
      </c>
      <c r="H141" s="34">
        <f t="shared" si="23"/>
        <v>54.51</v>
      </c>
      <c r="I141" s="33">
        <f t="shared" si="24"/>
        <v>15.81</v>
      </c>
      <c r="J141" s="72">
        <f t="shared" si="25"/>
        <v>2.4961059326517461E-5</v>
      </c>
    </row>
    <row r="142" spans="1:10" ht="39.6">
      <c r="A142" s="38" t="s">
        <v>541</v>
      </c>
      <c r="B142" s="36" t="s">
        <v>259</v>
      </c>
      <c r="C142" s="36" t="s">
        <v>258</v>
      </c>
      <c r="D142" s="37" t="s">
        <v>257</v>
      </c>
      <c r="E142" s="36" t="s">
        <v>256</v>
      </c>
      <c r="F142" s="293">
        <v>1</v>
      </c>
      <c r="G142" s="35">
        <v>8454.15</v>
      </c>
      <c r="H142" s="34">
        <f t="shared" si="23"/>
        <v>10665.75</v>
      </c>
      <c r="I142" s="33">
        <f t="shared" si="24"/>
        <v>10665.75</v>
      </c>
      <c r="J142" s="72">
        <f t="shared" si="25"/>
        <v>1.6839242157609336E-2</v>
      </c>
    </row>
    <row r="143" spans="1:10" ht="26.4">
      <c r="A143" s="38" t="s">
        <v>542</v>
      </c>
      <c r="B143" s="36" t="s">
        <v>255</v>
      </c>
      <c r="C143" s="36" t="s">
        <v>254</v>
      </c>
      <c r="D143" s="37" t="s">
        <v>253</v>
      </c>
      <c r="E143" s="36" t="s">
        <v>252</v>
      </c>
      <c r="F143" s="293">
        <v>1689.43</v>
      </c>
      <c r="G143" s="35">
        <v>1.91</v>
      </c>
      <c r="H143" s="34">
        <f t="shared" si="23"/>
        <v>2.4</v>
      </c>
      <c r="I143" s="33">
        <f t="shared" si="24"/>
        <v>4054.63</v>
      </c>
      <c r="J143" s="72">
        <f t="shared" si="25"/>
        <v>6.401509169960626E-3</v>
      </c>
    </row>
    <row r="144" spans="1:10" ht="66">
      <c r="A144" s="38" t="s">
        <v>543</v>
      </c>
      <c r="B144" s="36" t="s">
        <v>251</v>
      </c>
      <c r="C144" s="36" t="s">
        <v>250</v>
      </c>
      <c r="D144" s="37" t="s">
        <v>249</v>
      </c>
      <c r="E144" s="36" t="s">
        <v>248</v>
      </c>
      <c r="F144" s="293">
        <v>1</v>
      </c>
      <c r="G144" s="35">
        <v>2149.7199999999998</v>
      </c>
      <c r="H144" s="34">
        <f t="shared" si="23"/>
        <v>2712.08</v>
      </c>
      <c r="I144" s="33">
        <f t="shared" si="24"/>
        <v>2712.08</v>
      </c>
      <c r="J144" s="72">
        <f t="shared" si="25"/>
        <v>4.2818715862277977E-3</v>
      </c>
    </row>
    <row r="145" spans="1:10">
      <c r="A145" s="299"/>
      <c r="B145" s="300"/>
      <c r="C145" s="300"/>
      <c r="D145" s="300"/>
      <c r="E145" s="300"/>
      <c r="F145" s="300"/>
      <c r="G145" s="300"/>
      <c r="H145" s="300"/>
      <c r="I145" s="300"/>
      <c r="J145" s="301"/>
    </row>
    <row r="146" spans="1:10">
      <c r="A146" s="302" t="s">
        <v>247</v>
      </c>
      <c r="B146" s="303"/>
      <c r="C146" s="303"/>
      <c r="D146" s="303"/>
      <c r="E146" s="303"/>
      <c r="F146" s="303"/>
      <c r="G146" s="303"/>
      <c r="H146" s="304"/>
      <c r="I146" s="32">
        <f>SUM(I14,I20,I31,I38,I68,I72,I83,I113,I127,I136,)</f>
        <v>633386.58000000007</v>
      </c>
      <c r="J146" s="31">
        <f>I146/$G$10</f>
        <v>1</v>
      </c>
    </row>
    <row r="147" spans="1:10">
      <c r="A147" s="305"/>
      <c r="B147" s="306"/>
      <c r="C147" s="306"/>
      <c r="D147" s="306"/>
      <c r="E147" s="306"/>
      <c r="F147" s="306"/>
      <c r="G147" s="306"/>
      <c r="H147" s="306"/>
      <c r="I147" s="306"/>
      <c r="J147" s="307"/>
    </row>
    <row r="148" spans="1:10">
      <c r="A148" s="286"/>
      <c r="B148" s="286"/>
      <c r="C148" s="286"/>
      <c r="D148" s="286"/>
      <c r="E148" s="286"/>
      <c r="F148" s="286"/>
      <c r="G148" s="286"/>
      <c r="H148" s="286"/>
      <c r="I148" s="286"/>
      <c r="J148" s="287"/>
    </row>
    <row r="149" spans="1:10">
      <c r="A149" s="286"/>
      <c r="B149" s="286"/>
      <c r="C149" s="286"/>
      <c r="D149" s="286"/>
      <c r="E149" s="286"/>
      <c r="F149" s="286"/>
      <c r="G149" s="286"/>
      <c r="H149" s="286"/>
      <c r="I149" s="286"/>
      <c r="J149" s="287"/>
    </row>
    <row r="150" spans="1:10">
      <c r="A150" s="286"/>
      <c r="B150" s="286"/>
      <c r="C150" s="286"/>
      <c r="D150" s="286"/>
      <c r="E150" s="286"/>
      <c r="F150" s="286"/>
      <c r="G150" s="286"/>
      <c r="H150" s="286"/>
      <c r="I150" s="286"/>
      <c r="J150" s="287"/>
    </row>
    <row r="151" spans="1:10">
      <c r="A151" s="286"/>
      <c r="B151" s="286"/>
      <c r="C151" s="286"/>
      <c r="D151" s="286"/>
      <c r="E151" s="286"/>
      <c r="F151" s="286"/>
      <c r="G151" s="286"/>
      <c r="H151" s="286"/>
      <c r="I151" s="286"/>
      <c r="J151" s="287"/>
    </row>
    <row r="152" spans="1:10">
      <c r="A152" s="286"/>
      <c r="B152" s="286"/>
      <c r="C152" s="286"/>
      <c r="D152" s="286"/>
      <c r="E152" s="286"/>
      <c r="F152" s="286"/>
      <c r="G152" s="286"/>
      <c r="H152" s="286"/>
      <c r="I152" s="286"/>
      <c r="J152" s="287"/>
    </row>
    <row r="153" spans="1:10">
      <c r="A153" s="286"/>
      <c r="B153" s="286"/>
      <c r="C153" s="286"/>
      <c r="D153" s="286"/>
      <c r="E153" s="286"/>
      <c r="F153" s="286"/>
      <c r="G153" s="286"/>
      <c r="H153" s="286"/>
      <c r="I153" s="286"/>
      <c r="J153" s="287"/>
    </row>
  </sheetData>
  <mergeCells count="11">
    <mergeCell ref="A145:J145"/>
    <mergeCell ref="A146:H146"/>
    <mergeCell ref="A147:J147"/>
    <mergeCell ref="H10:J10"/>
    <mergeCell ref="A1:J1"/>
    <mergeCell ref="A2:J2"/>
    <mergeCell ref="A3:B3"/>
    <mergeCell ref="A11:J12"/>
    <mergeCell ref="E9:F9"/>
    <mergeCell ref="H9:J9"/>
    <mergeCell ref="E10:F10"/>
  </mergeCells>
  <phoneticPr fontId="37" type="noConversion"/>
  <conditionalFormatting sqref="C3 E3:I3 A3:A4 D3:D4 B6:C6 E6:I6 A6:A7 D6:D7 D8:I8 B8:C9 H9 D9:E10 G9:G10 A9:A11">
    <cfRule type="cellIs" dxfId="7" priority="1" stopIfTrue="1" operator="equal">
      <formula>0</formula>
    </cfRule>
  </conditionalFormatting>
  <pageMargins left="0.25" right="0.25" top="0.75" bottom="0.75" header="0.3" footer="0.3"/>
  <pageSetup paperSize="9" scale="77" fitToHeight="0" orientation="landscape" horizontalDpi="360" verticalDpi="360" r:id="rId1"/>
  <headerFooter>
    <oddFooter>&amp;CPágina &amp;P de &amp;N</oddFooter>
  </headerFooter>
  <drawing r:id="rId2"/>
</worksheet>
</file>

<file path=xl/worksheets/sheet2.xml><?xml version="1.0" encoding="utf-8"?>
<worksheet xmlns="http://schemas.openxmlformats.org/spreadsheetml/2006/main" xmlns:r="http://schemas.openxmlformats.org/officeDocument/2006/relationships">
  <sheetPr>
    <tabColor theme="4"/>
    <pageSetUpPr fitToPage="1"/>
  </sheetPr>
  <dimension ref="A1:S982"/>
  <sheetViews>
    <sheetView view="pageBreakPreview" zoomScale="80" zoomScaleNormal="70" zoomScaleSheetLayoutView="80" zoomScalePageLayoutView="53" workbookViewId="0">
      <selection activeCell="O6" sqref="O6"/>
    </sheetView>
  </sheetViews>
  <sheetFormatPr defaultRowHeight="14.4"/>
  <cols>
    <col min="1" max="1" width="9.109375" style="3"/>
    <col min="2" max="2" width="50.5546875" customWidth="1"/>
    <col min="3" max="3" width="8.6640625" customWidth="1"/>
    <col min="4" max="4" width="10.6640625" customWidth="1"/>
    <col min="5" max="5" width="6.33203125" bestFit="1" customWidth="1"/>
    <col min="6" max="6" width="9.5546875" bestFit="1" customWidth="1"/>
    <col min="7" max="7" width="5.6640625" bestFit="1" customWidth="1"/>
    <col min="8" max="8" width="9.44140625" bestFit="1" customWidth="1"/>
    <col min="9" max="9" width="8.88671875" bestFit="1" customWidth="1"/>
    <col min="10" max="10" width="11.33203125" bestFit="1" customWidth="1"/>
    <col min="11" max="11" width="12.44140625" bestFit="1" customWidth="1"/>
    <col min="12" max="12" width="9.44140625" bestFit="1" customWidth="1"/>
    <col min="13" max="13" width="11.88671875" bestFit="1" customWidth="1"/>
  </cols>
  <sheetData>
    <row r="1" spans="1:13" ht="15" customHeight="1">
      <c r="A1" s="335"/>
      <c r="B1" s="336"/>
      <c r="C1" s="336"/>
      <c r="D1" s="336"/>
      <c r="E1" s="336"/>
      <c r="F1" s="336"/>
      <c r="G1" s="336"/>
      <c r="H1" s="336"/>
      <c r="I1" s="336"/>
      <c r="J1" s="336"/>
      <c r="K1" s="336"/>
      <c r="L1" s="336"/>
      <c r="M1" s="337"/>
    </row>
    <row r="2" spans="1:13" ht="15" customHeight="1">
      <c r="A2" s="314"/>
      <c r="B2" s="315"/>
      <c r="C2" s="315"/>
      <c r="D2" s="315"/>
      <c r="E2" s="315"/>
      <c r="F2" s="315"/>
      <c r="G2" s="315"/>
      <c r="H2" s="315"/>
      <c r="I2" s="315"/>
      <c r="J2" s="315"/>
      <c r="K2" s="315"/>
      <c r="L2" s="315"/>
      <c r="M2" s="316"/>
    </row>
    <row r="3" spans="1:13" ht="15" customHeight="1">
      <c r="A3" s="314"/>
      <c r="B3" s="315"/>
      <c r="C3" s="315"/>
      <c r="D3" s="315"/>
      <c r="E3" s="315"/>
      <c r="F3" s="315"/>
      <c r="G3" s="315"/>
      <c r="H3" s="315"/>
      <c r="I3" s="315"/>
      <c r="J3" s="315"/>
      <c r="K3" s="315"/>
      <c r="L3" s="315"/>
      <c r="M3" s="316"/>
    </row>
    <row r="4" spans="1:13" ht="15" customHeight="1">
      <c r="A4" s="314"/>
      <c r="B4" s="315"/>
      <c r="C4" s="315"/>
      <c r="D4" s="315"/>
      <c r="E4" s="315"/>
      <c r="F4" s="315"/>
      <c r="G4" s="315"/>
      <c r="H4" s="315"/>
      <c r="I4" s="315"/>
      <c r="J4" s="315"/>
      <c r="K4" s="315"/>
      <c r="L4" s="315"/>
      <c r="M4" s="316"/>
    </row>
    <row r="5" spans="1:13" ht="70.5" customHeight="1">
      <c r="A5" s="314"/>
      <c r="B5" s="315"/>
      <c r="C5" s="315"/>
      <c r="D5" s="315"/>
      <c r="E5" s="315"/>
      <c r="F5" s="315"/>
      <c r="G5" s="315"/>
      <c r="H5" s="315"/>
      <c r="I5" s="315"/>
      <c r="J5" s="315"/>
      <c r="K5" s="315"/>
      <c r="L5" s="315"/>
      <c r="M5" s="316"/>
    </row>
    <row r="6" spans="1:13" ht="17.399999999999999">
      <c r="A6" s="332" t="s">
        <v>472</v>
      </c>
      <c r="B6" s="333"/>
      <c r="C6" s="333"/>
      <c r="D6" s="333"/>
      <c r="E6" s="333"/>
      <c r="F6" s="333"/>
      <c r="G6" s="333"/>
      <c r="H6" s="333"/>
      <c r="I6" s="333"/>
      <c r="J6" s="333"/>
      <c r="K6" s="333"/>
      <c r="L6" s="333"/>
      <c r="M6" s="334"/>
    </row>
    <row r="7" spans="1:13" ht="17.399999999999999">
      <c r="A7" s="332" t="s">
        <v>478</v>
      </c>
      <c r="B7" s="333"/>
      <c r="C7" s="333"/>
      <c r="D7" s="333"/>
      <c r="E7" s="333"/>
      <c r="F7" s="333"/>
      <c r="G7" s="333"/>
      <c r="H7" s="333"/>
      <c r="I7" s="333"/>
      <c r="J7" s="333"/>
      <c r="K7" s="333"/>
      <c r="L7" s="333"/>
      <c r="M7" s="334"/>
    </row>
    <row r="8" spans="1:13">
      <c r="A8" s="151" t="s">
        <v>549</v>
      </c>
      <c r="B8" s="172"/>
      <c r="C8" s="172"/>
      <c r="D8" s="150" t="s">
        <v>550</v>
      </c>
      <c r="E8" s="173"/>
      <c r="F8" s="173"/>
      <c r="G8" s="173"/>
      <c r="H8" s="173"/>
      <c r="I8" s="146"/>
      <c r="J8" s="146"/>
      <c r="K8" s="146"/>
      <c r="L8" s="146"/>
      <c r="M8" s="152"/>
    </row>
    <row r="9" spans="1:13" ht="15" customHeight="1">
      <c r="A9" s="82"/>
      <c r="B9" s="91"/>
      <c r="C9" s="137"/>
      <c r="D9" s="142" t="s">
        <v>475</v>
      </c>
      <c r="E9" s="137"/>
      <c r="F9" s="137"/>
      <c r="G9" s="137"/>
      <c r="H9" s="137"/>
      <c r="I9" s="137"/>
      <c r="J9" s="137"/>
      <c r="K9" s="137"/>
      <c r="L9" s="137"/>
      <c r="M9" s="138"/>
    </row>
    <row r="10" spans="1:13">
      <c r="A10" s="145"/>
      <c r="B10" s="146"/>
      <c r="C10" s="167"/>
      <c r="D10" s="149"/>
      <c r="E10" s="167"/>
      <c r="F10" s="146"/>
      <c r="G10" s="146"/>
      <c r="H10" s="146"/>
      <c r="I10" s="146"/>
      <c r="J10" s="146"/>
      <c r="K10" s="146"/>
      <c r="L10" s="146"/>
      <c r="M10" s="152"/>
    </row>
    <row r="11" spans="1:13">
      <c r="A11" s="147" t="s">
        <v>474</v>
      </c>
      <c r="B11" s="173"/>
      <c r="C11" s="173"/>
      <c r="D11" s="148" t="s">
        <v>551</v>
      </c>
      <c r="E11" s="173"/>
      <c r="F11" s="173"/>
      <c r="G11" s="173"/>
      <c r="H11" s="173"/>
      <c r="I11" s="146"/>
      <c r="J11" s="146"/>
      <c r="K11" s="146"/>
      <c r="L11" s="146"/>
      <c r="M11" s="152"/>
    </row>
    <row r="12" spans="1:13">
      <c r="A12" s="82"/>
      <c r="B12" s="143"/>
      <c r="C12" s="91"/>
      <c r="D12" s="142" t="s">
        <v>472</v>
      </c>
      <c r="E12" s="91"/>
      <c r="F12" s="91"/>
      <c r="G12" s="91"/>
      <c r="H12" s="91"/>
      <c r="I12" s="91"/>
      <c r="J12" s="91"/>
      <c r="K12" s="91"/>
      <c r="L12" s="91"/>
      <c r="M12" s="90"/>
    </row>
    <row r="13" spans="1:13">
      <c r="A13" s="145"/>
      <c r="B13" s="173"/>
      <c r="C13" s="173"/>
      <c r="D13" s="148"/>
      <c r="E13" s="173"/>
      <c r="F13" s="173"/>
      <c r="G13" s="173"/>
      <c r="H13" s="173"/>
      <c r="I13" s="146"/>
      <c r="J13" s="146"/>
      <c r="K13" s="146"/>
      <c r="L13" s="146"/>
      <c r="M13" s="152"/>
    </row>
    <row r="14" spans="1:13">
      <c r="A14" s="147" t="s">
        <v>471</v>
      </c>
      <c r="B14" s="173"/>
      <c r="C14" s="172"/>
      <c r="D14" s="150" t="s">
        <v>552</v>
      </c>
      <c r="E14" s="172"/>
      <c r="F14" s="172"/>
      <c r="G14" s="172"/>
      <c r="H14" s="172"/>
      <c r="I14" s="172"/>
      <c r="J14" s="146"/>
      <c r="K14" s="146"/>
      <c r="L14" s="146"/>
      <c r="M14" s="152"/>
    </row>
    <row r="15" spans="1:13">
      <c r="A15" s="82"/>
      <c r="B15" s="91"/>
      <c r="C15" s="91"/>
      <c r="D15" s="142" t="s">
        <v>547</v>
      </c>
      <c r="E15" s="91"/>
      <c r="F15" s="91"/>
      <c r="G15" s="91"/>
      <c r="H15" s="91"/>
      <c r="I15" s="91"/>
      <c r="J15" s="91"/>
      <c r="K15" s="91"/>
      <c r="L15" s="91"/>
      <c r="M15" s="90"/>
    </row>
    <row r="16" spans="1:13">
      <c r="A16" s="82"/>
      <c r="B16" s="91"/>
      <c r="C16" s="91"/>
      <c r="D16" s="142"/>
      <c r="E16" s="91"/>
      <c r="F16" s="91"/>
      <c r="G16" s="91"/>
      <c r="H16" s="91"/>
      <c r="I16" s="91"/>
      <c r="J16" s="91"/>
      <c r="K16" s="91"/>
      <c r="L16" s="91"/>
      <c r="M16" s="90"/>
    </row>
    <row r="17" spans="1:19" ht="32.25" customHeight="1">
      <c r="A17" s="153" t="s">
        <v>503</v>
      </c>
      <c r="B17" s="139" t="s">
        <v>18</v>
      </c>
      <c r="C17" s="139" t="s">
        <v>546</v>
      </c>
      <c r="D17" s="139" t="s">
        <v>1</v>
      </c>
      <c r="E17" s="140" t="s">
        <v>2</v>
      </c>
      <c r="F17" s="140" t="s">
        <v>3</v>
      </c>
      <c r="G17" s="140" t="s">
        <v>4</v>
      </c>
      <c r="H17" s="140" t="s">
        <v>5</v>
      </c>
      <c r="I17" s="141" t="s">
        <v>6</v>
      </c>
      <c r="J17" s="141" t="s">
        <v>53</v>
      </c>
      <c r="K17" s="144" t="s">
        <v>146</v>
      </c>
      <c r="L17" s="141" t="s">
        <v>7</v>
      </c>
      <c r="M17" s="154" t="s">
        <v>8</v>
      </c>
      <c r="P17" s="338"/>
      <c r="Q17" s="338"/>
      <c r="R17" s="338"/>
      <c r="S17" s="338"/>
    </row>
    <row r="18" spans="1:19">
      <c r="A18" s="155" t="s">
        <v>12</v>
      </c>
      <c r="B18" s="76" t="str">
        <f>VLOOKUP(A18,'Planilha Orçamentária'!$A$14:$J$147,4,0)</f>
        <v>SERVIÇOS PRELIMINARES</v>
      </c>
      <c r="C18" s="78"/>
      <c r="D18" s="123"/>
      <c r="E18" s="124"/>
      <c r="F18" s="124"/>
      <c r="G18" s="124"/>
      <c r="H18" s="124"/>
      <c r="I18" s="125"/>
      <c r="J18" s="125"/>
      <c r="K18" s="125"/>
      <c r="L18" s="125"/>
      <c r="M18" s="156"/>
    </row>
    <row r="19" spans="1:19" s="146" customFormat="1" ht="43.2">
      <c r="A19" s="158" t="s">
        <v>0</v>
      </c>
      <c r="B19" s="163" t="str">
        <f>VLOOKUP(A19,'Planilha Orçamentária'!$A$14:$J$147,4,0)</f>
        <v>FORNECIMENTO E INSTALAÇÃO DE PLACA DE OBRA COM CHAPA GALVANIZADA E ESTRUTURA DE MADEIRA. AF_03/2022_PS</v>
      </c>
      <c r="C19" s="189" t="str">
        <f>VLOOKUP(A19,'Planilha Orçamentária'!$A$14:$J$147,5,0)</f>
        <v>m²</v>
      </c>
      <c r="D19" s="202"/>
      <c r="E19" s="203"/>
      <c r="F19" s="203"/>
      <c r="G19" s="203"/>
      <c r="H19" s="203"/>
      <c r="I19" s="202"/>
      <c r="J19" s="202"/>
      <c r="K19" s="202"/>
      <c r="L19" s="202"/>
      <c r="M19" s="204">
        <f>M21</f>
        <v>6</v>
      </c>
    </row>
    <row r="20" spans="1:19">
      <c r="A20" s="157"/>
      <c r="B20" s="127" t="s">
        <v>504</v>
      </c>
      <c r="C20" s="127"/>
      <c r="D20" s="184">
        <v>3</v>
      </c>
      <c r="E20" s="184"/>
      <c r="F20" s="184">
        <v>2</v>
      </c>
      <c r="G20" s="184"/>
      <c r="H20" s="184"/>
      <c r="I20" s="184"/>
      <c r="J20" s="184"/>
      <c r="K20" s="184"/>
      <c r="L20" s="184"/>
      <c r="M20" s="185">
        <f>PRODUCT(D20:L20)</f>
        <v>6</v>
      </c>
    </row>
    <row r="21" spans="1:19">
      <c r="A21" s="157"/>
      <c r="B21" s="160" t="s">
        <v>482</v>
      </c>
      <c r="C21" s="160"/>
      <c r="D21" s="186"/>
      <c r="E21" s="186"/>
      <c r="F21" s="186"/>
      <c r="G21" s="186"/>
      <c r="H21" s="186"/>
      <c r="I21" s="186"/>
      <c r="J21" s="186"/>
      <c r="K21" s="186"/>
      <c r="L21" s="186"/>
      <c r="M21" s="187">
        <f>SUM(M20)</f>
        <v>6</v>
      </c>
    </row>
    <row r="22" spans="1:19">
      <c r="A22" s="157"/>
      <c r="B22" s="128"/>
      <c r="C22" s="128"/>
      <c r="D22" s="184"/>
      <c r="E22" s="184"/>
      <c r="F22" s="184"/>
      <c r="G22" s="184"/>
      <c r="H22" s="184"/>
      <c r="I22" s="184"/>
      <c r="J22" s="184"/>
      <c r="K22" s="184"/>
      <c r="L22" s="184"/>
      <c r="M22" s="185"/>
    </row>
    <row r="23" spans="1:19" s="146" customFormat="1" ht="28.8">
      <c r="A23" s="164" t="s">
        <v>9</v>
      </c>
      <c r="B23" s="163" t="str">
        <f>VLOOKUP(A23,'Planilha Orçamentária'!$A$14:$J$147,4,0)</f>
        <v>TAPUME COM TELHA METÁLICA. AF_05/2018 (REAPROVEITAMENTO 5 VEZES)</v>
      </c>
      <c r="C23" s="190" t="str">
        <f>VLOOKUP(A23,'Planilha Orçamentária'!$A$14:$J$147,5,0)</f>
        <v>m²</v>
      </c>
      <c r="D23" s="191"/>
      <c r="E23" s="191"/>
      <c r="F23" s="191"/>
      <c r="G23" s="191"/>
      <c r="H23" s="191"/>
      <c r="I23" s="191"/>
      <c r="J23" s="191"/>
      <c r="K23" s="191"/>
      <c r="L23" s="191"/>
      <c r="M23" s="205">
        <f>M25</f>
        <v>204.62400000000002</v>
      </c>
    </row>
    <row r="24" spans="1:19">
      <c r="A24" s="157"/>
      <c r="B24" s="127" t="s">
        <v>544</v>
      </c>
      <c r="C24" s="127"/>
      <c r="D24" s="184">
        <v>113.68</v>
      </c>
      <c r="E24" s="192"/>
      <c r="F24" s="184">
        <v>1.8</v>
      </c>
      <c r="G24" s="184"/>
      <c r="H24" s="184"/>
      <c r="I24" s="184"/>
      <c r="J24" s="184"/>
      <c r="K24" s="184"/>
      <c r="L24" s="184"/>
      <c r="M24" s="185">
        <f>PRODUCT(D24:L24)</f>
        <v>204.62400000000002</v>
      </c>
    </row>
    <row r="25" spans="1:19">
      <c r="A25" s="157"/>
      <c r="B25" s="160" t="s">
        <v>482</v>
      </c>
      <c r="C25" s="160"/>
      <c r="D25" s="186"/>
      <c r="E25" s="186"/>
      <c r="F25" s="186"/>
      <c r="G25" s="186"/>
      <c r="H25" s="186"/>
      <c r="I25" s="186"/>
      <c r="J25" s="186"/>
      <c r="K25" s="186"/>
      <c r="L25" s="186"/>
      <c r="M25" s="187">
        <f>SUM(M24)</f>
        <v>204.62400000000002</v>
      </c>
    </row>
    <row r="26" spans="1:19">
      <c r="A26" s="157"/>
      <c r="B26" s="128"/>
      <c r="C26" s="128"/>
      <c r="D26" s="184"/>
      <c r="E26" s="192"/>
      <c r="F26" s="184"/>
      <c r="G26" s="184"/>
      <c r="H26" s="184"/>
      <c r="I26" s="184"/>
      <c r="J26" s="184"/>
      <c r="K26" s="184"/>
      <c r="L26" s="184"/>
      <c r="M26" s="185"/>
    </row>
    <row r="27" spans="1:19" s="146" customFormat="1" ht="28.8">
      <c r="A27" s="158" t="s">
        <v>10</v>
      </c>
      <c r="B27" s="163" t="str">
        <f>VLOOKUP(A27,'Planilha Orçamentária'!$A$14:$J$147,4,0)</f>
        <v>LIMPEZA MANUAL DE VEGETAÇÃO EM TERRENO COM ENXADA.AF_05/2018</v>
      </c>
      <c r="C27" s="190" t="str">
        <f>VLOOKUP(A27,'Planilha Orçamentária'!$A$14:$J$147,5,0)</f>
        <v>m²</v>
      </c>
      <c r="D27" s="193"/>
      <c r="E27" s="194"/>
      <c r="F27" s="193"/>
      <c r="G27" s="193"/>
      <c r="H27" s="193"/>
      <c r="I27" s="193"/>
      <c r="J27" s="193"/>
      <c r="K27" s="193"/>
      <c r="L27" s="193"/>
      <c r="M27" s="195">
        <f>M29</f>
        <v>1689.34</v>
      </c>
    </row>
    <row r="28" spans="1:19">
      <c r="A28" s="157"/>
      <c r="B28" s="132" t="s">
        <v>553</v>
      </c>
      <c r="C28" s="128"/>
      <c r="D28" s="184"/>
      <c r="E28" s="192"/>
      <c r="F28" s="184"/>
      <c r="G28" s="184"/>
      <c r="H28" s="184">
        <v>1689.34</v>
      </c>
      <c r="I28" s="184"/>
      <c r="J28" s="184"/>
      <c r="K28" s="184"/>
      <c r="L28" s="184"/>
      <c r="M28" s="185">
        <f>PRODUCT(D28:L28)</f>
        <v>1689.34</v>
      </c>
    </row>
    <row r="29" spans="1:19">
      <c r="A29" s="157"/>
      <c r="B29" s="160" t="s">
        <v>482</v>
      </c>
      <c r="C29" s="160"/>
      <c r="D29" s="186"/>
      <c r="E29" s="186"/>
      <c r="F29" s="186"/>
      <c r="G29" s="186"/>
      <c r="H29" s="186"/>
      <c r="I29" s="186"/>
      <c r="J29" s="186"/>
      <c r="K29" s="186"/>
      <c r="L29" s="186"/>
      <c r="M29" s="187">
        <f>SUM(M28)</f>
        <v>1689.34</v>
      </c>
    </row>
    <row r="30" spans="1:19">
      <c r="A30" s="157"/>
      <c r="B30" s="128"/>
      <c r="C30" s="128"/>
      <c r="D30" s="184"/>
      <c r="E30" s="192"/>
      <c r="F30" s="184"/>
      <c r="G30" s="184"/>
      <c r="H30" s="184"/>
      <c r="I30" s="184"/>
      <c r="J30" s="184"/>
      <c r="K30" s="184"/>
      <c r="L30" s="184"/>
      <c r="M30" s="185"/>
    </row>
    <row r="31" spans="1:19" s="146" customFormat="1">
      <c r="A31" s="158" t="s">
        <v>11</v>
      </c>
      <c r="B31" s="161" t="str">
        <f>VLOOKUP(A31,'Planilha Orçamentária'!$A$14:$J$147,4,0)</f>
        <v>Locação de praças com piquetes de madeira</v>
      </c>
      <c r="C31" s="190" t="str">
        <f>VLOOKUP(A31,'Planilha Orçamentária'!$A$14:$J$147,5,0)</f>
        <v>m²</v>
      </c>
      <c r="D31" s="193"/>
      <c r="E31" s="194"/>
      <c r="F31" s="193"/>
      <c r="G31" s="193"/>
      <c r="H31" s="193"/>
      <c r="I31" s="193"/>
      <c r="J31" s="193"/>
      <c r="K31" s="193"/>
      <c r="L31" s="193"/>
      <c r="M31" s="195">
        <f>M33</f>
        <v>1689.34</v>
      </c>
    </row>
    <row r="32" spans="1:19">
      <c r="A32" s="157"/>
      <c r="B32" s="127" t="s">
        <v>554</v>
      </c>
      <c r="C32" s="128"/>
      <c r="D32" s="184"/>
      <c r="E32" s="192"/>
      <c r="F32" s="184"/>
      <c r="G32" s="184"/>
      <c r="H32" s="184">
        <v>1689.34</v>
      </c>
      <c r="I32" s="184"/>
      <c r="J32" s="184"/>
      <c r="K32" s="184"/>
      <c r="L32" s="184"/>
      <c r="M32" s="185">
        <f>PRODUCT(D32:L32)</f>
        <v>1689.34</v>
      </c>
    </row>
    <row r="33" spans="1:13">
      <c r="A33" s="157"/>
      <c r="B33" s="160" t="s">
        <v>482</v>
      </c>
      <c r="C33" s="160"/>
      <c r="D33" s="186"/>
      <c r="E33" s="186"/>
      <c r="F33" s="186"/>
      <c r="G33" s="186"/>
      <c r="H33" s="186"/>
      <c r="I33" s="186"/>
      <c r="J33" s="186"/>
      <c r="K33" s="186"/>
      <c r="L33" s="186"/>
      <c r="M33" s="187">
        <f>SUM(M32)</f>
        <v>1689.34</v>
      </c>
    </row>
    <row r="34" spans="1:13">
      <c r="A34" s="157"/>
      <c r="B34" s="128"/>
      <c r="C34" s="128"/>
      <c r="D34" s="184"/>
      <c r="E34" s="192"/>
      <c r="F34" s="184"/>
      <c r="G34" s="184"/>
      <c r="H34" s="184"/>
      <c r="I34" s="184"/>
      <c r="J34" s="184"/>
      <c r="K34" s="184"/>
      <c r="L34" s="184"/>
      <c r="M34" s="185"/>
    </row>
    <row r="35" spans="1:13">
      <c r="A35" s="155" t="s">
        <v>13</v>
      </c>
      <c r="B35" s="76" t="str">
        <f>VLOOKUP(A35,'Planilha Orçamentária'!$A$14:$J$147,4,0)</f>
        <v>DEMOLIÇÕES E RETIRADAS</v>
      </c>
      <c r="C35" s="206"/>
      <c r="D35" s="207"/>
      <c r="E35" s="208"/>
      <c r="F35" s="208"/>
      <c r="G35" s="208"/>
      <c r="H35" s="208"/>
      <c r="I35" s="207"/>
      <c r="J35" s="207"/>
      <c r="K35" s="207"/>
      <c r="L35" s="207"/>
      <c r="M35" s="209"/>
    </row>
    <row r="36" spans="1:13" s="146" customFormat="1" ht="28.8">
      <c r="A36" s="158" t="s">
        <v>14</v>
      </c>
      <c r="B36" s="161" t="str">
        <f>VLOOKUP(A36,'Planilha Orçamentária'!$A$14:$J$147,4,0)</f>
        <v>DEMOLIÇÃO DE ALVENARIA DE BLOCO FURADO, DE FORMA MANUAL, SEM REAPROVEITAMENTO. AF_09/2023</v>
      </c>
      <c r="C36" s="190" t="str">
        <f>VLOOKUP(A36,'Planilha Orçamentária'!$A$14:$J$147,5,0)</f>
        <v>m³</v>
      </c>
      <c r="D36" s="193"/>
      <c r="E36" s="194"/>
      <c r="F36" s="193"/>
      <c r="G36" s="193"/>
      <c r="H36" s="193"/>
      <c r="I36" s="193"/>
      <c r="J36" s="193"/>
      <c r="K36" s="193"/>
      <c r="L36" s="193"/>
      <c r="M36" s="195">
        <f>M42</f>
        <v>35.284099999999995</v>
      </c>
    </row>
    <row r="37" spans="1:13">
      <c r="A37" s="157"/>
      <c r="B37" s="127" t="s">
        <v>132</v>
      </c>
      <c r="C37" s="127"/>
      <c r="D37" s="184"/>
      <c r="E37" s="184">
        <v>0.15</v>
      </c>
      <c r="F37" s="184">
        <v>3</v>
      </c>
      <c r="G37" s="184"/>
      <c r="H37" s="184"/>
      <c r="I37" s="184"/>
      <c r="J37" s="184">
        <v>30</v>
      </c>
      <c r="K37" s="184"/>
      <c r="L37" s="184"/>
      <c r="M37" s="185">
        <f>PRODUCT(D37:L37)</f>
        <v>13.499999999999998</v>
      </c>
    </row>
    <row r="38" spans="1:13">
      <c r="A38" s="157"/>
      <c r="B38" s="127" t="s">
        <v>133</v>
      </c>
      <c r="C38" s="127"/>
      <c r="D38" s="184"/>
      <c r="E38" s="184">
        <v>0.15</v>
      </c>
      <c r="F38" s="184">
        <v>2.4</v>
      </c>
      <c r="G38" s="184"/>
      <c r="H38" s="184"/>
      <c r="I38" s="184"/>
      <c r="J38" s="184">
        <v>15.26</v>
      </c>
      <c r="K38" s="184"/>
      <c r="L38" s="184"/>
      <c r="M38" s="185">
        <f>PRODUCT(D38:L38)</f>
        <v>5.4935999999999998</v>
      </c>
    </row>
    <row r="39" spans="1:13">
      <c r="A39" s="157"/>
      <c r="B39" s="127" t="s">
        <v>136</v>
      </c>
      <c r="C39" s="127"/>
      <c r="D39" s="184"/>
      <c r="E39" s="184">
        <v>0.15</v>
      </c>
      <c r="F39" s="184">
        <v>2.7</v>
      </c>
      <c r="G39" s="184"/>
      <c r="H39" s="184"/>
      <c r="I39" s="184"/>
      <c r="J39" s="184">
        <v>9.3000000000000007</v>
      </c>
      <c r="K39" s="184"/>
      <c r="L39" s="184"/>
      <c r="M39" s="185">
        <f t="shared" ref="M39:M40" si="0">PRODUCT(D39:L39)</f>
        <v>3.7665000000000006</v>
      </c>
    </row>
    <row r="40" spans="1:13">
      <c r="A40" s="157"/>
      <c r="B40" s="127" t="s">
        <v>137</v>
      </c>
      <c r="C40" s="127"/>
      <c r="D40" s="184"/>
      <c r="E40" s="184">
        <v>0.15</v>
      </c>
      <c r="F40" s="184">
        <v>2.4</v>
      </c>
      <c r="G40" s="184"/>
      <c r="H40" s="184"/>
      <c r="I40" s="184"/>
      <c r="J40" s="184">
        <v>4.4000000000000004</v>
      </c>
      <c r="K40" s="184"/>
      <c r="L40" s="184"/>
      <c r="M40" s="185">
        <f t="shared" si="0"/>
        <v>1.5840000000000001</v>
      </c>
    </row>
    <row r="41" spans="1:13">
      <c r="A41" s="157"/>
      <c r="B41" s="127" t="s">
        <v>134</v>
      </c>
      <c r="C41" s="127"/>
      <c r="D41" s="184"/>
      <c r="E41" s="184"/>
      <c r="F41" s="184">
        <v>2</v>
      </c>
      <c r="G41" s="184"/>
      <c r="H41" s="184">
        <v>5.47</v>
      </c>
      <c r="I41" s="184"/>
      <c r="J41" s="184"/>
      <c r="K41" s="184"/>
      <c r="L41" s="184"/>
      <c r="M41" s="185">
        <f>PRODUCT(D41:L41)</f>
        <v>10.94</v>
      </c>
    </row>
    <row r="42" spans="1:13">
      <c r="A42" s="157"/>
      <c r="B42" s="160" t="s">
        <v>482</v>
      </c>
      <c r="C42" s="160"/>
      <c r="D42" s="186"/>
      <c r="E42" s="186"/>
      <c r="F42" s="186"/>
      <c r="G42" s="186"/>
      <c r="H42" s="186"/>
      <c r="I42" s="186"/>
      <c r="J42" s="186"/>
      <c r="K42" s="186"/>
      <c r="L42" s="186"/>
      <c r="M42" s="187">
        <f>SUM(M37:M41)</f>
        <v>35.284099999999995</v>
      </c>
    </row>
    <row r="43" spans="1:13">
      <c r="A43" s="157"/>
      <c r="B43" s="128"/>
      <c r="C43" s="128"/>
      <c r="D43" s="184"/>
      <c r="E43" s="192"/>
      <c r="F43" s="184"/>
      <c r="G43" s="184"/>
      <c r="H43" s="184"/>
      <c r="I43" s="184"/>
      <c r="J43" s="184"/>
      <c r="K43" s="184"/>
      <c r="L43" s="184"/>
      <c r="M43" s="185"/>
    </row>
    <row r="44" spans="1:13" s="146" customFormat="1">
      <c r="A44" s="158" t="s">
        <v>15</v>
      </c>
      <c r="B44" s="162" t="str">
        <f>VLOOKUP(A44,'Planilha Orçamentária'!$A$14:$J$147,4,0)</f>
        <v>Demolição de meio-fio granítico ou pre-moldado</v>
      </c>
      <c r="C44" s="190" t="str">
        <f>VLOOKUP(A44,'Planilha Orçamentária'!$A$14:$J$147,5,0)</f>
        <v>m</v>
      </c>
      <c r="D44" s="193"/>
      <c r="E44" s="194"/>
      <c r="F44" s="193"/>
      <c r="G44" s="193"/>
      <c r="H44" s="193"/>
      <c r="I44" s="193"/>
      <c r="J44" s="193"/>
      <c r="K44" s="193"/>
      <c r="L44" s="193"/>
      <c r="M44" s="195">
        <f>M46</f>
        <v>117.49</v>
      </c>
    </row>
    <row r="45" spans="1:13">
      <c r="A45" s="157"/>
      <c r="B45" s="127" t="s">
        <v>131</v>
      </c>
      <c r="C45" s="127"/>
      <c r="D45" s="184">
        <v>117.49</v>
      </c>
      <c r="E45" s="192"/>
      <c r="F45" s="184"/>
      <c r="G45" s="184"/>
      <c r="H45" s="184"/>
      <c r="I45" s="184"/>
      <c r="J45" s="184"/>
      <c r="K45" s="184"/>
      <c r="L45" s="184"/>
      <c r="M45" s="185">
        <f>PRODUCT(D45:L45)</f>
        <v>117.49</v>
      </c>
    </row>
    <row r="46" spans="1:13">
      <c r="A46" s="157"/>
      <c r="B46" s="160" t="s">
        <v>482</v>
      </c>
      <c r="C46" s="160"/>
      <c r="D46" s="186"/>
      <c r="E46" s="186"/>
      <c r="F46" s="186"/>
      <c r="G46" s="186"/>
      <c r="H46" s="186"/>
      <c r="I46" s="186"/>
      <c r="J46" s="186"/>
      <c r="K46" s="186"/>
      <c r="L46" s="186"/>
      <c r="M46" s="187">
        <f>SUM(M45)</f>
        <v>117.49</v>
      </c>
    </row>
    <row r="47" spans="1:13">
      <c r="A47" s="157"/>
      <c r="B47" s="127"/>
      <c r="C47" s="127"/>
      <c r="D47" s="184"/>
      <c r="E47" s="192"/>
      <c r="F47" s="184"/>
      <c r="G47" s="184"/>
      <c r="H47" s="184"/>
      <c r="I47" s="184"/>
      <c r="J47" s="184"/>
      <c r="K47" s="184"/>
      <c r="L47" s="184"/>
      <c r="M47" s="185"/>
    </row>
    <row r="48" spans="1:13" s="146" customFormat="1" ht="43.2">
      <c r="A48" s="158" t="s">
        <v>135</v>
      </c>
      <c r="B48" s="161" t="str">
        <f>VLOOKUP(A48,'Planilha Orçamentária'!$A$14:$J$147,4,0)</f>
        <v>REMOÇÃO DE TELHAS DE FIBROCIMENTO METÁLICA E CERÂMICA, DE FORMA MANUAL, SEM REAPROVEITAMENTO. AF_09/2023</v>
      </c>
      <c r="C48" s="190" t="str">
        <f>VLOOKUP(A48,'Planilha Orçamentária'!$A$14:$J$147,5,0)</f>
        <v>m²</v>
      </c>
      <c r="D48" s="193"/>
      <c r="E48" s="194"/>
      <c r="F48" s="193"/>
      <c r="G48" s="193"/>
      <c r="H48" s="193"/>
      <c r="I48" s="193"/>
      <c r="J48" s="193"/>
      <c r="K48" s="193"/>
      <c r="L48" s="193"/>
      <c r="M48" s="195">
        <f>M51</f>
        <v>70.022600000000011</v>
      </c>
    </row>
    <row r="49" spans="1:13">
      <c r="A49" s="157"/>
      <c r="B49" s="127" t="s">
        <v>132</v>
      </c>
      <c r="C49" s="127"/>
      <c r="D49" s="184">
        <v>10.3</v>
      </c>
      <c r="E49" s="184">
        <v>5.3</v>
      </c>
      <c r="F49" s="184"/>
      <c r="G49" s="184"/>
      <c r="H49" s="184"/>
      <c r="I49" s="184"/>
      <c r="J49" s="184"/>
      <c r="K49" s="184"/>
      <c r="L49" s="184"/>
      <c r="M49" s="185">
        <f>PRODUCT(D49:L49)</f>
        <v>54.59</v>
      </c>
    </row>
    <row r="50" spans="1:13">
      <c r="A50" s="157"/>
      <c r="B50" s="127" t="s">
        <v>133</v>
      </c>
      <c r="C50" s="127"/>
      <c r="D50" s="184">
        <v>5.34</v>
      </c>
      <c r="E50" s="184">
        <v>2.89</v>
      </c>
      <c r="F50" s="184"/>
      <c r="G50" s="184"/>
      <c r="H50" s="184"/>
      <c r="I50" s="184"/>
      <c r="J50" s="184"/>
      <c r="K50" s="184"/>
      <c r="L50" s="184"/>
      <c r="M50" s="185">
        <f>PRODUCT(D50:L50)</f>
        <v>15.432600000000001</v>
      </c>
    </row>
    <row r="51" spans="1:13">
      <c r="A51" s="157"/>
      <c r="B51" s="160" t="s">
        <v>482</v>
      </c>
      <c r="C51" s="160"/>
      <c r="D51" s="186"/>
      <c r="E51" s="186"/>
      <c r="F51" s="186"/>
      <c r="G51" s="186"/>
      <c r="H51" s="186"/>
      <c r="I51" s="186"/>
      <c r="J51" s="186"/>
      <c r="K51" s="186"/>
      <c r="L51" s="186"/>
      <c r="M51" s="187">
        <f>SUM(M49:M50)</f>
        <v>70.022600000000011</v>
      </c>
    </row>
    <row r="52" spans="1:13">
      <c r="A52" s="157"/>
      <c r="B52" s="127"/>
      <c r="C52" s="127"/>
      <c r="D52" s="184"/>
      <c r="E52" s="192"/>
      <c r="F52" s="184"/>
      <c r="G52" s="184"/>
      <c r="H52" s="184"/>
      <c r="I52" s="184"/>
      <c r="J52" s="184"/>
      <c r="K52" s="184"/>
      <c r="L52" s="184"/>
      <c r="M52" s="185"/>
    </row>
    <row r="53" spans="1:13" ht="28.8">
      <c r="A53" s="158" t="s">
        <v>139</v>
      </c>
      <c r="B53" s="161" t="str">
        <f>VLOOKUP(A53,'Planilha Orçamentária'!$A$14:$J$147,4,0)</f>
        <v>REMOÇÃO DE TRAMA DE MADEIRA PARA COBERTURA, DE FORMA MANUAL, SEM REAPROVEITAMENTO. AF_09/2023</v>
      </c>
      <c r="C53" s="190" t="str">
        <f>VLOOKUP(A53,'Planilha Orçamentária'!$A$14:$J$147,5,0)</f>
        <v>m²</v>
      </c>
      <c r="D53" s="193"/>
      <c r="E53" s="194"/>
      <c r="F53" s="193"/>
      <c r="G53" s="193"/>
      <c r="H53" s="193"/>
      <c r="I53" s="193"/>
      <c r="J53" s="193"/>
      <c r="K53" s="193"/>
      <c r="L53" s="193"/>
      <c r="M53" s="195">
        <f>M56</f>
        <v>70.022600000000011</v>
      </c>
    </row>
    <row r="54" spans="1:13">
      <c r="A54" s="157"/>
      <c r="B54" s="127" t="s">
        <v>132</v>
      </c>
      <c r="C54" s="127"/>
      <c r="D54" s="184">
        <v>10.3</v>
      </c>
      <c r="E54" s="184">
        <v>5.3</v>
      </c>
      <c r="F54" s="184"/>
      <c r="G54" s="184"/>
      <c r="H54" s="184"/>
      <c r="I54" s="184"/>
      <c r="J54" s="184"/>
      <c r="K54" s="184"/>
      <c r="L54" s="184"/>
      <c r="M54" s="185">
        <f>PRODUCT(D54:L54)</f>
        <v>54.59</v>
      </c>
    </row>
    <row r="55" spans="1:13">
      <c r="A55" s="157"/>
      <c r="B55" s="127" t="s">
        <v>133</v>
      </c>
      <c r="C55" s="127"/>
      <c r="D55" s="184">
        <v>5.34</v>
      </c>
      <c r="E55" s="184">
        <v>2.89</v>
      </c>
      <c r="F55" s="184"/>
      <c r="G55" s="184"/>
      <c r="H55" s="184"/>
      <c r="I55" s="184"/>
      <c r="J55" s="184"/>
      <c r="K55" s="184"/>
      <c r="L55" s="184"/>
      <c r="M55" s="185">
        <f>PRODUCT(D55:L55)</f>
        <v>15.432600000000001</v>
      </c>
    </row>
    <row r="56" spans="1:13">
      <c r="A56" s="157"/>
      <c r="B56" s="160" t="s">
        <v>482</v>
      </c>
      <c r="C56" s="160"/>
      <c r="D56" s="186"/>
      <c r="E56" s="186"/>
      <c r="F56" s="186"/>
      <c r="G56" s="186"/>
      <c r="H56" s="186"/>
      <c r="I56" s="186"/>
      <c r="J56" s="186"/>
      <c r="K56" s="186"/>
      <c r="L56" s="186"/>
      <c r="M56" s="187">
        <f>SUM(M54:M55)</f>
        <v>70.022600000000011</v>
      </c>
    </row>
    <row r="57" spans="1:13">
      <c r="A57" s="157"/>
      <c r="B57" s="127"/>
      <c r="C57" s="127"/>
      <c r="D57" s="196"/>
      <c r="E57" s="196"/>
      <c r="F57" s="196"/>
      <c r="G57" s="196"/>
      <c r="H57" s="196"/>
      <c r="I57" s="196"/>
      <c r="J57" s="196"/>
      <c r="K57" s="196"/>
      <c r="L57" s="196"/>
      <c r="M57" s="185"/>
    </row>
    <row r="58" spans="1:13" ht="43.2">
      <c r="A58" s="158" t="s">
        <v>140</v>
      </c>
      <c r="B58" s="161" t="str">
        <f>VLOOKUP(A58,'Planilha Orçamentária'!$A$14:$J$147,4,0)</f>
        <v>CORTE RASO E RECORTE DE ÁRVORE COM DIÂMETRO DE TRONCO MAIOR OU IGUAL A 0,20 M E MENOR QUE 0,40 M.AF_05/2018</v>
      </c>
      <c r="C58" s="190" t="str">
        <f>VLOOKUP(A58,'Planilha Orçamentária'!$A$14:$J$147,5,0)</f>
        <v>UN</v>
      </c>
      <c r="D58" s="193"/>
      <c r="E58" s="194"/>
      <c r="F58" s="193"/>
      <c r="G58" s="193"/>
      <c r="H58" s="193"/>
      <c r="I58" s="193"/>
      <c r="J58" s="193"/>
      <c r="K58" s="193"/>
      <c r="L58" s="193"/>
      <c r="M58" s="195">
        <f>M60</f>
        <v>6</v>
      </c>
    </row>
    <row r="59" spans="1:13">
      <c r="A59" s="157"/>
      <c r="B59" s="127" t="s">
        <v>171</v>
      </c>
      <c r="C59" s="127"/>
      <c r="D59" s="196"/>
      <c r="E59" s="196"/>
      <c r="F59" s="196"/>
      <c r="G59" s="196"/>
      <c r="H59" s="196"/>
      <c r="I59" s="196"/>
      <c r="J59" s="196"/>
      <c r="K59" s="196"/>
      <c r="L59" s="184">
        <v>6</v>
      </c>
      <c r="M59" s="185">
        <f>PRODUCT(D59:L59)</f>
        <v>6</v>
      </c>
    </row>
    <row r="60" spans="1:13">
      <c r="A60" s="157"/>
      <c r="B60" s="160" t="s">
        <v>482</v>
      </c>
      <c r="C60" s="160"/>
      <c r="D60" s="186"/>
      <c r="E60" s="186"/>
      <c r="F60" s="186"/>
      <c r="G60" s="186"/>
      <c r="H60" s="186"/>
      <c r="I60" s="186"/>
      <c r="J60" s="186"/>
      <c r="K60" s="186"/>
      <c r="L60" s="186"/>
      <c r="M60" s="187">
        <f>SUM(M59)</f>
        <v>6</v>
      </c>
    </row>
    <row r="61" spans="1:13">
      <c r="A61" s="157"/>
      <c r="B61" s="127"/>
      <c r="C61" s="127"/>
      <c r="D61" s="196"/>
      <c r="E61" s="196"/>
      <c r="F61" s="196"/>
      <c r="G61" s="196"/>
      <c r="H61" s="196"/>
      <c r="I61" s="196"/>
      <c r="J61" s="196"/>
      <c r="K61" s="196"/>
      <c r="L61" s="196"/>
      <c r="M61" s="185"/>
    </row>
    <row r="62" spans="1:13" ht="43.2">
      <c r="A62" s="158" t="s">
        <v>144</v>
      </c>
      <c r="B62" s="161" t="str">
        <f>VLOOKUP(A62,'Planilha Orçamentária'!$A$14:$J$147,4,0)</f>
        <v>REMOÇÃO DE RAÍZES REMANESCENTES DE TRONCO DE ÁRVORE COM DIÂMETRO MAIOR OU IGUAL A 0,20 M E MENOR QUE 0,40 M.AF_05/2018</v>
      </c>
      <c r="C62" s="190" t="str">
        <f>VLOOKUP(A62,'Planilha Orçamentária'!$A$14:$J$147,5,0)</f>
        <v>UN</v>
      </c>
      <c r="D62" s="193"/>
      <c r="E62" s="194"/>
      <c r="F62" s="193"/>
      <c r="G62" s="193"/>
      <c r="H62" s="193"/>
      <c r="I62" s="193"/>
      <c r="J62" s="193"/>
      <c r="K62" s="193"/>
      <c r="L62" s="193"/>
      <c r="M62" s="195">
        <f>M64</f>
        <v>6</v>
      </c>
    </row>
    <row r="63" spans="1:13">
      <c r="A63" s="157"/>
      <c r="B63" s="127" t="s">
        <v>172</v>
      </c>
      <c r="C63" s="127"/>
      <c r="D63" s="196"/>
      <c r="E63" s="196"/>
      <c r="F63" s="196"/>
      <c r="G63" s="196"/>
      <c r="H63" s="196"/>
      <c r="I63" s="196"/>
      <c r="J63" s="196"/>
      <c r="K63" s="196"/>
      <c r="L63" s="184">
        <v>6</v>
      </c>
      <c r="M63" s="185">
        <f>PRODUCT(D63:L63)</f>
        <v>6</v>
      </c>
    </row>
    <row r="64" spans="1:13">
      <c r="A64" s="157"/>
      <c r="B64" s="160" t="s">
        <v>482</v>
      </c>
      <c r="C64" s="160"/>
      <c r="D64" s="186"/>
      <c r="E64" s="186"/>
      <c r="F64" s="186"/>
      <c r="G64" s="186"/>
      <c r="H64" s="186"/>
      <c r="I64" s="186"/>
      <c r="J64" s="186"/>
      <c r="K64" s="186"/>
      <c r="L64" s="186"/>
      <c r="M64" s="187">
        <f>SUM(M63)</f>
        <v>6</v>
      </c>
    </row>
    <row r="65" spans="1:13">
      <c r="A65" s="157"/>
      <c r="B65" s="127"/>
      <c r="C65" s="127"/>
      <c r="D65" s="196"/>
      <c r="E65" s="196"/>
      <c r="F65" s="196"/>
      <c r="G65" s="196"/>
      <c r="H65" s="196"/>
      <c r="I65" s="196"/>
      <c r="J65" s="196"/>
      <c r="K65" s="196"/>
      <c r="L65" s="196"/>
      <c r="M65" s="185"/>
    </row>
    <row r="66" spans="1:13" ht="28.8">
      <c r="A66" s="158" t="s">
        <v>169</v>
      </c>
      <c r="B66" s="161" t="str">
        <f>VLOOKUP(A66,'Planilha Orçamentária'!$A$14:$J$147,4,0)</f>
        <v>DEMOLIÇÃO DE PISO DE CONCRETO SIMPLES, DE FORMA MANUAL, SEM REAPROVEITAMENTO. AF_09/2023</v>
      </c>
      <c r="C66" s="190" t="str">
        <f>VLOOKUP(A66,'Planilha Orçamentária'!$A$14:$J$147,5,0)</f>
        <v>m³</v>
      </c>
      <c r="D66" s="193"/>
      <c r="E66" s="194"/>
      <c r="F66" s="193"/>
      <c r="G66" s="193"/>
      <c r="H66" s="193"/>
      <c r="I66" s="193"/>
      <c r="J66" s="193"/>
      <c r="K66" s="193"/>
      <c r="L66" s="193"/>
      <c r="M66" s="195">
        <f>M68</f>
        <v>1.7600000000000002</v>
      </c>
    </row>
    <row r="67" spans="1:13">
      <c r="A67" s="157"/>
      <c r="B67" s="127" t="s">
        <v>174</v>
      </c>
      <c r="C67" s="127"/>
      <c r="D67" s="184">
        <v>11</v>
      </c>
      <c r="E67" s="184">
        <v>0.4</v>
      </c>
      <c r="F67" s="184">
        <v>0.4</v>
      </c>
      <c r="G67" s="184"/>
      <c r="H67" s="184"/>
      <c r="I67" s="184"/>
      <c r="J67" s="184"/>
      <c r="K67" s="184"/>
      <c r="L67" s="184"/>
      <c r="M67" s="185">
        <f>PRODUCT(D67:L67)</f>
        <v>1.7600000000000002</v>
      </c>
    </row>
    <row r="68" spans="1:13">
      <c r="A68" s="157"/>
      <c r="B68" s="160" t="s">
        <v>482</v>
      </c>
      <c r="C68" s="160"/>
      <c r="D68" s="186"/>
      <c r="E68" s="186"/>
      <c r="F68" s="186"/>
      <c r="G68" s="186"/>
      <c r="H68" s="186"/>
      <c r="I68" s="186"/>
      <c r="J68" s="186"/>
      <c r="K68" s="186"/>
      <c r="L68" s="186"/>
      <c r="M68" s="187">
        <f>SUM(M67)</f>
        <v>1.7600000000000002</v>
      </c>
    </row>
    <row r="69" spans="1:13">
      <c r="A69" s="157"/>
      <c r="B69" s="127"/>
      <c r="C69" s="127"/>
      <c r="D69" s="184"/>
      <c r="E69" s="192"/>
      <c r="F69" s="184"/>
      <c r="G69" s="184"/>
      <c r="H69" s="184"/>
      <c r="I69" s="184"/>
      <c r="J69" s="184"/>
      <c r="K69" s="184"/>
      <c r="L69" s="184"/>
      <c r="M69" s="185"/>
    </row>
    <row r="70" spans="1:13" ht="57.6">
      <c r="A70" s="158" t="s">
        <v>170</v>
      </c>
      <c r="B70" s="161" t="str">
        <f>VLOOKUP(A70,'Planilha Orçamentária'!$A$14:$J$147,4,0)</f>
        <v>CARGA, MANOBRA E DESCARGA DE ENTULHO EM CAMINHÃO BASCULANTE 10 M³ - CARGA COM ESCAVADEIRA HIDRÁULICA  (CAÇAMBA DE 0,80 M³ / 111 HP) E DESCARGA LIVRE (UNIDADE: M3). AF_07/2020</v>
      </c>
      <c r="C70" s="190" t="str">
        <f>VLOOKUP(A70,'Planilha Orçamentária'!$A$14:$J$147,5,0)</f>
        <v>m³</v>
      </c>
      <c r="D70" s="193"/>
      <c r="E70" s="194"/>
      <c r="F70" s="193"/>
      <c r="G70" s="193"/>
      <c r="H70" s="193"/>
      <c r="I70" s="193"/>
      <c r="J70" s="193"/>
      <c r="K70" s="193"/>
      <c r="L70" s="193"/>
      <c r="M70" s="195">
        <f>M76</f>
        <v>52.834539999999997</v>
      </c>
    </row>
    <row r="71" spans="1:13">
      <c r="A71" s="157"/>
      <c r="B71" s="127" t="s">
        <v>141</v>
      </c>
      <c r="C71" s="127"/>
      <c r="D71" s="184"/>
      <c r="E71" s="192"/>
      <c r="F71" s="184"/>
      <c r="G71" s="184"/>
      <c r="H71" s="184"/>
      <c r="I71" s="184">
        <f>M42</f>
        <v>35.284099999999995</v>
      </c>
      <c r="J71" s="184"/>
      <c r="K71" s="184"/>
      <c r="L71" s="184"/>
      <c r="M71" s="185">
        <f>PRODUCT(D71:L71)</f>
        <v>35.284099999999995</v>
      </c>
    </row>
    <row r="72" spans="1:13">
      <c r="A72" s="157"/>
      <c r="B72" s="127" t="s">
        <v>142</v>
      </c>
      <c r="C72" s="127"/>
      <c r="D72" s="184">
        <f>M45</f>
        <v>117.49</v>
      </c>
      <c r="E72" s="197">
        <v>0.15</v>
      </c>
      <c r="F72" s="184">
        <v>0.3</v>
      </c>
      <c r="G72" s="184"/>
      <c r="H72" s="184"/>
      <c r="I72" s="184"/>
      <c r="J72" s="184"/>
      <c r="K72" s="184"/>
      <c r="L72" s="184"/>
      <c r="M72" s="185">
        <f>PRODUCT(D72:L72)</f>
        <v>5.2870499999999998</v>
      </c>
    </row>
    <row r="73" spans="1:13">
      <c r="A73" s="157"/>
      <c r="B73" s="127" t="s">
        <v>143</v>
      </c>
      <c r="C73" s="127"/>
      <c r="D73" s="184"/>
      <c r="E73" s="184">
        <v>0.05</v>
      </c>
      <c r="F73" s="184"/>
      <c r="G73" s="184"/>
      <c r="H73" s="184">
        <f>M51</f>
        <v>70.022600000000011</v>
      </c>
      <c r="I73" s="184"/>
      <c r="J73" s="184"/>
      <c r="K73" s="184"/>
      <c r="L73" s="184"/>
      <c r="M73" s="185">
        <f t="shared" ref="M73:M75" si="1">PRODUCT(D73:L73)</f>
        <v>3.5011300000000007</v>
      </c>
    </row>
    <row r="74" spans="1:13">
      <c r="A74" s="157"/>
      <c r="B74" s="127" t="s">
        <v>175</v>
      </c>
      <c r="C74" s="127"/>
      <c r="D74" s="184"/>
      <c r="E74" s="197">
        <v>0.1</v>
      </c>
      <c r="F74" s="184"/>
      <c r="G74" s="184"/>
      <c r="H74" s="184">
        <f>M56</f>
        <v>70.022600000000011</v>
      </c>
      <c r="I74" s="184"/>
      <c r="J74" s="184"/>
      <c r="K74" s="184"/>
      <c r="L74" s="184"/>
      <c r="M74" s="185">
        <f t="shared" si="1"/>
        <v>7.0022600000000015</v>
      </c>
    </row>
    <row r="75" spans="1:13">
      <c r="A75" s="157"/>
      <c r="B75" s="127" t="s">
        <v>176</v>
      </c>
      <c r="C75" s="127"/>
      <c r="D75" s="184"/>
      <c r="E75" s="197"/>
      <c r="F75" s="184"/>
      <c r="G75" s="184"/>
      <c r="H75" s="184"/>
      <c r="I75" s="184">
        <f>M67</f>
        <v>1.7600000000000002</v>
      </c>
      <c r="J75" s="184"/>
      <c r="K75" s="184"/>
      <c r="L75" s="184"/>
      <c r="M75" s="185">
        <f t="shared" si="1"/>
        <v>1.7600000000000002</v>
      </c>
    </row>
    <row r="76" spans="1:13">
      <c r="A76" s="157"/>
      <c r="B76" s="160" t="s">
        <v>482</v>
      </c>
      <c r="C76" s="160"/>
      <c r="D76" s="186"/>
      <c r="E76" s="186"/>
      <c r="F76" s="186"/>
      <c r="G76" s="186"/>
      <c r="H76" s="186"/>
      <c r="I76" s="186"/>
      <c r="J76" s="186"/>
      <c r="K76" s="186"/>
      <c r="L76" s="186"/>
      <c r="M76" s="187">
        <f>SUM(M71:M75)</f>
        <v>52.834539999999997</v>
      </c>
    </row>
    <row r="77" spans="1:13">
      <c r="A77" s="157"/>
      <c r="B77" s="127"/>
      <c r="C77" s="127"/>
      <c r="D77" s="184"/>
      <c r="E77" s="192"/>
      <c r="F77" s="184"/>
      <c r="G77" s="184"/>
      <c r="H77" s="184"/>
      <c r="I77" s="184"/>
      <c r="J77" s="184"/>
      <c r="K77" s="184"/>
      <c r="L77" s="184"/>
      <c r="M77" s="185"/>
    </row>
    <row r="78" spans="1:13" ht="43.2">
      <c r="A78" s="164" t="s">
        <v>173</v>
      </c>
      <c r="B78" s="161" t="str">
        <f>VLOOKUP(A78,'Planilha Orçamentária'!$A$14:$J$147,4,0)</f>
        <v>TRANSPORTE COM CAMINHÃO BASCULANTE DE 10 M³, EM VIA URBANA PAVIMENTADA, DMT ATÉ 30 KM (UNIDADE: M3XKM). AF_07/2020</v>
      </c>
      <c r="C78" s="190" t="str">
        <f>VLOOKUP(A78,'Planilha Orçamentária'!$A$14:$J$147,5,0)</f>
        <v>M3XKM</v>
      </c>
      <c r="D78" s="193"/>
      <c r="E78" s="194"/>
      <c r="F78" s="193"/>
      <c r="G78" s="193"/>
      <c r="H78" s="193"/>
      <c r="I78" s="193"/>
      <c r="J78" s="193"/>
      <c r="K78" s="193"/>
      <c r="L78" s="193"/>
      <c r="M78" s="195">
        <f>M80</f>
        <v>105.66907999999999</v>
      </c>
    </row>
    <row r="79" spans="1:13">
      <c r="A79" s="157"/>
      <c r="B79" s="127" t="s">
        <v>145</v>
      </c>
      <c r="C79" s="127"/>
      <c r="D79" s="184"/>
      <c r="E79" s="192"/>
      <c r="F79" s="184"/>
      <c r="G79" s="184"/>
      <c r="H79" s="184"/>
      <c r="I79" s="184">
        <f>M76</f>
        <v>52.834539999999997</v>
      </c>
      <c r="J79" s="184"/>
      <c r="K79" s="184">
        <v>2</v>
      </c>
      <c r="L79" s="184"/>
      <c r="M79" s="185">
        <f t="shared" ref="M79" si="2">PRODUCT(D79:L79)</f>
        <v>105.66907999999999</v>
      </c>
    </row>
    <row r="80" spans="1:13">
      <c r="A80" s="157"/>
      <c r="B80" s="160" t="s">
        <v>482</v>
      </c>
      <c r="C80" s="160"/>
      <c r="D80" s="186"/>
      <c r="E80" s="186"/>
      <c r="F80" s="186"/>
      <c r="G80" s="186"/>
      <c r="H80" s="186"/>
      <c r="I80" s="186"/>
      <c r="J80" s="186"/>
      <c r="K80" s="186"/>
      <c r="L80" s="186"/>
      <c r="M80" s="187">
        <f>SUM(M79)</f>
        <v>105.66907999999999</v>
      </c>
    </row>
    <row r="81" spans="1:15">
      <c r="A81" s="157"/>
      <c r="B81" s="127"/>
      <c r="C81" s="127"/>
      <c r="D81" s="184"/>
      <c r="E81" s="192"/>
      <c r="F81" s="184"/>
      <c r="G81" s="184"/>
      <c r="H81" s="184"/>
      <c r="I81" s="184"/>
      <c r="J81" s="184"/>
      <c r="K81" s="184"/>
      <c r="L81" s="184"/>
      <c r="M81" s="185"/>
    </row>
    <row r="82" spans="1:15">
      <c r="A82" s="155" t="s">
        <v>16</v>
      </c>
      <c r="B82" s="76" t="str">
        <f>VLOOKUP(A82,'Planilha Orçamentária'!$A$14:$J$147,4,0)</f>
        <v>MOVIMENTAÇÃO DE TERRA</v>
      </c>
      <c r="C82" s="206"/>
      <c r="D82" s="207"/>
      <c r="E82" s="208"/>
      <c r="F82" s="208"/>
      <c r="G82" s="208"/>
      <c r="H82" s="208"/>
      <c r="I82" s="207"/>
      <c r="J82" s="207"/>
      <c r="K82" s="207"/>
      <c r="L82" s="207"/>
      <c r="M82" s="209"/>
    </row>
    <row r="83" spans="1:15" ht="28.8">
      <c r="A83" s="164" t="s">
        <v>17</v>
      </c>
      <c r="B83" s="161" t="str">
        <f>VLOOKUP(A83,'Planilha Orçamentária'!$A$14:$J$147,4,0)</f>
        <v>ESCAVAÇÃO MANUAL DE VALA COM PROFUNDIDADE MENOR OU IGUAL A 1,30 M. AF_02/2021</v>
      </c>
      <c r="C83" s="190" t="str">
        <f>VLOOKUP(A83,'Planilha Orçamentária'!$A$14:$J$147,5,0)</f>
        <v>m³</v>
      </c>
      <c r="D83" s="193"/>
      <c r="E83" s="194"/>
      <c r="F83" s="193"/>
      <c r="G83" s="193"/>
      <c r="H83" s="193"/>
      <c r="I83" s="193"/>
      <c r="J83" s="193"/>
      <c r="K83" s="193"/>
      <c r="L83" s="193"/>
      <c r="M83" s="195">
        <f>M97</f>
        <v>29.298049999999996</v>
      </c>
    </row>
    <row r="84" spans="1:15">
      <c r="A84" s="157"/>
      <c r="B84" s="127" t="s">
        <v>23</v>
      </c>
      <c r="C84" s="127"/>
      <c r="D84" s="184">
        <v>117.49</v>
      </c>
      <c r="E84" s="184">
        <v>0.2</v>
      </c>
      <c r="F84" s="184">
        <v>0.35</v>
      </c>
      <c r="G84" s="184"/>
      <c r="H84" s="184"/>
      <c r="I84" s="184"/>
      <c r="J84" s="184"/>
      <c r="K84" s="184"/>
      <c r="L84" s="184"/>
      <c r="M84" s="185">
        <f>PRODUCT(D84:L84)</f>
        <v>8.2242999999999995</v>
      </c>
    </row>
    <row r="85" spans="1:15">
      <c r="A85" s="157"/>
      <c r="B85" s="127" t="s">
        <v>164</v>
      </c>
      <c r="C85" s="127"/>
      <c r="D85" s="184">
        <v>2</v>
      </c>
      <c r="E85" s="184">
        <v>2</v>
      </c>
      <c r="F85" s="184">
        <v>1</v>
      </c>
      <c r="G85" s="184"/>
      <c r="H85" s="184"/>
      <c r="I85" s="184"/>
      <c r="J85" s="184"/>
      <c r="K85" s="184"/>
      <c r="L85" s="184"/>
      <c r="M85" s="185">
        <f>PRODUCT(D85:L85)</f>
        <v>4</v>
      </c>
    </row>
    <row r="86" spans="1:15">
      <c r="A86" s="157"/>
      <c r="B86" s="128" t="s">
        <v>37</v>
      </c>
      <c r="C86" s="128"/>
      <c r="D86" s="184"/>
      <c r="E86" s="184"/>
      <c r="F86" s="184"/>
      <c r="G86" s="184"/>
      <c r="H86" s="184"/>
      <c r="I86" s="184"/>
      <c r="J86" s="184"/>
      <c r="K86" s="184"/>
      <c r="L86" s="184"/>
      <c r="M86" s="185"/>
    </row>
    <row r="87" spans="1:15" ht="28.8">
      <c r="A87" s="157"/>
      <c r="B87" s="129" t="s">
        <v>39</v>
      </c>
      <c r="C87" s="129"/>
      <c r="D87" s="184">
        <v>0.75</v>
      </c>
      <c r="E87" s="184">
        <v>0.75</v>
      </c>
      <c r="F87" s="184">
        <v>1</v>
      </c>
      <c r="G87" s="184"/>
      <c r="H87" s="184"/>
      <c r="I87" s="184"/>
      <c r="J87" s="184"/>
      <c r="K87" s="184"/>
      <c r="L87" s="184">
        <v>12</v>
      </c>
      <c r="M87" s="185">
        <f>PRODUCT(D87:L87)</f>
        <v>6.75</v>
      </c>
    </row>
    <row r="88" spans="1:15">
      <c r="A88" s="157"/>
      <c r="B88" s="127" t="s">
        <v>40</v>
      </c>
      <c r="C88" s="127"/>
      <c r="D88" s="184">
        <v>0.75</v>
      </c>
      <c r="E88" s="184">
        <v>0.75</v>
      </c>
      <c r="F88" s="184">
        <v>1</v>
      </c>
      <c r="G88" s="184"/>
      <c r="H88" s="184"/>
      <c r="I88" s="184"/>
      <c r="J88" s="184"/>
      <c r="K88" s="184"/>
      <c r="L88" s="184">
        <v>2</v>
      </c>
      <c r="M88" s="185">
        <f>PRODUCT(D88:L88)</f>
        <v>1.125</v>
      </c>
      <c r="O88" s="2">
        <f>SUM(M87:M89)</f>
        <v>14.625</v>
      </c>
    </row>
    <row r="89" spans="1:15" ht="43.2">
      <c r="A89" s="157"/>
      <c r="B89" s="129" t="s">
        <v>41</v>
      </c>
      <c r="C89" s="129"/>
      <c r="D89" s="184">
        <v>0.75</v>
      </c>
      <c r="E89" s="184">
        <v>0.75</v>
      </c>
      <c r="F89" s="184">
        <v>1</v>
      </c>
      <c r="G89" s="184"/>
      <c r="H89" s="184"/>
      <c r="I89" s="184"/>
      <c r="J89" s="184"/>
      <c r="K89" s="184"/>
      <c r="L89" s="184">
        <v>12</v>
      </c>
      <c r="M89" s="185">
        <f>PRODUCT(D89:L89)</f>
        <v>6.75</v>
      </c>
    </row>
    <row r="90" spans="1:15">
      <c r="A90" s="157"/>
      <c r="B90" s="128" t="s">
        <v>38</v>
      </c>
      <c r="C90" s="128"/>
      <c r="D90" s="184"/>
      <c r="E90" s="184"/>
      <c r="F90" s="184"/>
      <c r="G90" s="184"/>
      <c r="H90" s="184"/>
      <c r="I90" s="184"/>
      <c r="J90" s="184"/>
      <c r="K90" s="184"/>
      <c r="L90" s="184"/>
      <c r="M90" s="185"/>
    </row>
    <row r="91" spans="1:15">
      <c r="A91" s="157"/>
      <c r="B91" s="127" t="s">
        <v>42</v>
      </c>
      <c r="C91" s="127"/>
      <c r="D91" s="184">
        <v>3</v>
      </c>
      <c r="E91" s="184">
        <v>0.15</v>
      </c>
      <c r="F91" s="184">
        <v>0.25</v>
      </c>
      <c r="G91" s="184"/>
      <c r="H91" s="184"/>
      <c r="I91" s="184"/>
      <c r="J91" s="184"/>
      <c r="K91" s="184"/>
      <c r="L91" s="184">
        <v>8</v>
      </c>
      <c r="M91" s="185">
        <f t="shared" ref="M91:M96" si="3">PRODUCT(D91:L91)</f>
        <v>0.89999999999999991</v>
      </c>
    </row>
    <row r="92" spans="1:15">
      <c r="A92" s="157"/>
      <c r="B92" s="127" t="s">
        <v>43</v>
      </c>
      <c r="C92" s="127"/>
      <c r="D92" s="184">
        <v>1.9</v>
      </c>
      <c r="E92" s="184">
        <v>0.15</v>
      </c>
      <c r="F92" s="184">
        <v>0.25</v>
      </c>
      <c r="G92" s="184"/>
      <c r="H92" s="184"/>
      <c r="I92" s="184"/>
      <c r="J92" s="184"/>
      <c r="K92" s="184"/>
      <c r="L92" s="184">
        <v>2</v>
      </c>
      <c r="M92" s="185">
        <f t="shared" si="3"/>
        <v>0.14249999999999999</v>
      </c>
    </row>
    <row r="93" spans="1:15">
      <c r="A93" s="157"/>
      <c r="B93" s="127" t="s">
        <v>44</v>
      </c>
      <c r="C93" s="127"/>
      <c r="D93" s="184">
        <v>2.5</v>
      </c>
      <c r="E93" s="184">
        <v>0.15</v>
      </c>
      <c r="F93" s="184">
        <v>0.25</v>
      </c>
      <c r="G93" s="184"/>
      <c r="H93" s="184"/>
      <c r="I93" s="184"/>
      <c r="J93" s="184"/>
      <c r="K93" s="184"/>
      <c r="L93" s="184">
        <v>2</v>
      </c>
      <c r="M93" s="185">
        <f t="shared" si="3"/>
        <v>0.1875</v>
      </c>
      <c r="O93" s="2">
        <f>SUM(M91:M96)</f>
        <v>2.4487499999999995</v>
      </c>
    </row>
    <row r="94" spans="1:15">
      <c r="A94" s="157"/>
      <c r="B94" s="127" t="s">
        <v>45</v>
      </c>
      <c r="C94" s="127"/>
      <c r="D94" s="184">
        <v>2.2999999999999998</v>
      </c>
      <c r="E94" s="184">
        <v>0.15</v>
      </c>
      <c r="F94" s="184">
        <v>0.25</v>
      </c>
      <c r="G94" s="184"/>
      <c r="H94" s="184"/>
      <c r="I94" s="184"/>
      <c r="J94" s="184"/>
      <c r="K94" s="184"/>
      <c r="L94" s="184">
        <v>1</v>
      </c>
      <c r="M94" s="185">
        <f t="shared" si="3"/>
        <v>8.6249999999999993E-2</v>
      </c>
    </row>
    <row r="95" spans="1:15">
      <c r="A95" s="157"/>
      <c r="B95" s="127" t="s">
        <v>46</v>
      </c>
      <c r="C95" s="127"/>
      <c r="D95" s="184">
        <v>3</v>
      </c>
      <c r="E95" s="184">
        <v>0.15</v>
      </c>
      <c r="F95" s="184">
        <v>0.25</v>
      </c>
      <c r="G95" s="184"/>
      <c r="H95" s="184"/>
      <c r="I95" s="184"/>
      <c r="J95" s="184"/>
      <c r="K95" s="184"/>
      <c r="L95" s="184">
        <v>8</v>
      </c>
      <c r="M95" s="185">
        <f t="shared" si="3"/>
        <v>0.89999999999999991</v>
      </c>
    </row>
    <row r="96" spans="1:15">
      <c r="A96" s="157"/>
      <c r="B96" s="127" t="s">
        <v>47</v>
      </c>
      <c r="C96" s="127"/>
      <c r="D96" s="184">
        <v>3.1</v>
      </c>
      <c r="E96" s="184">
        <v>0.15</v>
      </c>
      <c r="F96" s="184">
        <v>0.25</v>
      </c>
      <c r="G96" s="184"/>
      <c r="H96" s="184"/>
      <c r="I96" s="184"/>
      <c r="J96" s="184"/>
      <c r="K96" s="184"/>
      <c r="L96" s="184">
        <v>2</v>
      </c>
      <c r="M96" s="185">
        <f t="shared" si="3"/>
        <v>0.23249999999999998</v>
      </c>
    </row>
    <row r="97" spans="1:13">
      <c r="A97" s="157"/>
      <c r="B97" s="160" t="s">
        <v>482</v>
      </c>
      <c r="C97" s="160"/>
      <c r="D97" s="186"/>
      <c r="E97" s="186"/>
      <c r="F97" s="186"/>
      <c r="G97" s="186"/>
      <c r="H97" s="186"/>
      <c r="I97" s="186"/>
      <c r="J97" s="186"/>
      <c r="K97" s="186"/>
      <c r="L97" s="186"/>
      <c r="M97" s="187">
        <f>SUM(M84:M96)</f>
        <v>29.298049999999996</v>
      </c>
    </row>
    <row r="98" spans="1:13">
      <c r="A98" s="157"/>
      <c r="B98" s="128"/>
      <c r="C98" s="128"/>
      <c r="D98" s="184"/>
      <c r="E98" s="184"/>
      <c r="F98" s="184"/>
      <c r="G98" s="184"/>
      <c r="H98" s="184"/>
      <c r="I98" s="184"/>
      <c r="J98" s="184"/>
      <c r="K98" s="184"/>
      <c r="L98" s="184"/>
      <c r="M98" s="185"/>
    </row>
    <row r="99" spans="1:13" ht="28.8">
      <c r="A99" s="164" t="s">
        <v>19</v>
      </c>
      <c r="B99" s="161" t="str">
        <f>VLOOKUP(A99,'Planilha Orçamentária'!$A$14:$J$147,4,0)</f>
        <v>REATERRO MANUAL APILOADO COM SOQUETE. AF_10/2017</v>
      </c>
      <c r="C99" s="190" t="str">
        <f>VLOOKUP(A99,'Planilha Orçamentária'!$A$14:$J$147,5,0)</f>
        <v>m³</v>
      </c>
      <c r="D99" s="193"/>
      <c r="E99" s="194"/>
      <c r="F99" s="193"/>
      <c r="G99" s="193"/>
      <c r="H99" s="193"/>
      <c r="I99" s="193"/>
      <c r="J99" s="193"/>
      <c r="K99" s="193"/>
      <c r="L99" s="193"/>
      <c r="M99" s="195">
        <f>M106</f>
        <v>15.733749999999999</v>
      </c>
    </row>
    <row r="100" spans="1:13">
      <c r="A100" s="157"/>
      <c r="B100" s="127" t="s">
        <v>48</v>
      </c>
      <c r="C100" s="127"/>
      <c r="D100" s="184"/>
      <c r="E100" s="184"/>
      <c r="F100" s="184"/>
      <c r="G100" s="184">
        <v>1</v>
      </c>
      <c r="H100" s="184"/>
      <c r="I100" s="184">
        <f>M84</f>
        <v>8.2242999999999995</v>
      </c>
      <c r="J100" s="184"/>
      <c r="K100" s="184"/>
      <c r="L100" s="184"/>
      <c r="M100" s="185">
        <f>PRODUCT(D100:L100)</f>
        <v>8.2242999999999995</v>
      </c>
    </row>
    <row r="101" spans="1:13">
      <c r="A101" s="157"/>
      <c r="B101" s="127" t="s">
        <v>64</v>
      </c>
      <c r="C101" s="127"/>
      <c r="D101" s="184"/>
      <c r="E101" s="184"/>
      <c r="F101" s="184"/>
      <c r="G101" s="184">
        <v>1</v>
      </c>
      <c r="H101" s="184"/>
      <c r="I101" s="184">
        <f>O88</f>
        <v>14.625</v>
      </c>
      <c r="J101" s="184"/>
      <c r="K101" s="184"/>
      <c r="L101" s="184"/>
      <c r="M101" s="185">
        <f t="shared" ref="M101:M102" si="4">PRODUCT(D101:L101)</f>
        <v>14.625</v>
      </c>
    </row>
    <row r="102" spans="1:13">
      <c r="A102" s="157"/>
      <c r="B102" s="127" t="s">
        <v>65</v>
      </c>
      <c r="C102" s="127"/>
      <c r="D102" s="184"/>
      <c r="E102" s="184"/>
      <c r="F102" s="184"/>
      <c r="G102" s="184">
        <v>1</v>
      </c>
      <c r="H102" s="184"/>
      <c r="I102" s="184">
        <f>O93</f>
        <v>2.4487499999999995</v>
      </c>
      <c r="J102" s="184"/>
      <c r="K102" s="184"/>
      <c r="L102" s="184"/>
      <c r="M102" s="185">
        <f t="shared" si="4"/>
        <v>2.4487499999999995</v>
      </c>
    </row>
    <row r="103" spans="1:13">
      <c r="A103" s="157"/>
      <c r="B103" s="127" t="s">
        <v>22</v>
      </c>
      <c r="C103" s="127"/>
      <c r="D103" s="184">
        <v>117.49</v>
      </c>
      <c r="E103" s="184">
        <v>0.15</v>
      </c>
      <c r="F103" s="184">
        <v>0.3</v>
      </c>
      <c r="G103" s="184">
        <v>-1</v>
      </c>
      <c r="H103" s="184"/>
      <c r="I103" s="184"/>
      <c r="J103" s="184"/>
      <c r="K103" s="184"/>
      <c r="L103" s="184"/>
      <c r="M103" s="185">
        <f>PRODUCT(D103:L103)</f>
        <v>-5.2870499999999998</v>
      </c>
    </row>
    <row r="104" spans="1:13">
      <c r="A104" s="157"/>
      <c r="B104" s="127" t="s">
        <v>66</v>
      </c>
      <c r="C104" s="127"/>
      <c r="D104" s="184"/>
      <c r="E104" s="184"/>
      <c r="F104" s="184"/>
      <c r="G104" s="184">
        <v>-1</v>
      </c>
      <c r="H104" s="184"/>
      <c r="I104" s="184">
        <f>M161</f>
        <v>2.8079999999999998</v>
      </c>
      <c r="J104" s="184"/>
      <c r="K104" s="184"/>
      <c r="L104" s="184"/>
      <c r="M104" s="185">
        <f>PRODUCT(D104:L104)</f>
        <v>-2.8079999999999998</v>
      </c>
    </row>
    <row r="105" spans="1:13">
      <c r="A105" s="157"/>
      <c r="B105" s="127" t="s">
        <v>104</v>
      </c>
      <c r="C105" s="127"/>
      <c r="D105" s="184"/>
      <c r="E105" s="184"/>
      <c r="F105" s="184"/>
      <c r="G105" s="184">
        <v>-1</v>
      </c>
      <c r="H105" s="184"/>
      <c r="I105" s="184">
        <f>O238</f>
        <v>1.4692499999999999</v>
      </c>
      <c r="J105" s="184"/>
      <c r="K105" s="184"/>
      <c r="L105" s="184"/>
      <c r="M105" s="185">
        <f>PRODUCT(D105:L105)</f>
        <v>-1.4692499999999999</v>
      </c>
    </row>
    <row r="106" spans="1:13">
      <c r="A106" s="157"/>
      <c r="B106" s="160" t="s">
        <v>482</v>
      </c>
      <c r="C106" s="160"/>
      <c r="D106" s="186"/>
      <c r="E106" s="186"/>
      <c r="F106" s="186"/>
      <c r="G106" s="186"/>
      <c r="H106" s="186"/>
      <c r="I106" s="186"/>
      <c r="J106" s="186"/>
      <c r="K106" s="186"/>
      <c r="L106" s="186"/>
      <c r="M106" s="187">
        <f>SUM(M100:M105)</f>
        <v>15.733749999999999</v>
      </c>
    </row>
    <row r="107" spans="1:13">
      <c r="A107" s="157"/>
      <c r="B107" s="127"/>
      <c r="C107" s="127"/>
      <c r="D107" s="196"/>
      <c r="E107" s="196"/>
      <c r="F107" s="196"/>
      <c r="G107" s="196"/>
      <c r="H107" s="196"/>
      <c r="I107" s="196"/>
      <c r="J107" s="196"/>
      <c r="K107" s="196"/>
      <c r="L107" s="196"/>
      <c r="M107" s="185"/>
    </row>
    <row r="108" spans="1:13" ht="28.8">
      <c r="A108" s="164" t="s">
        <v>20</v>
      </c>
      <c r="B108" s="161" t="str">
        <f>VLOOKUP(A108,'Planilha Orçamentária'!$A$14:$J$147,4,0)</f>
        <v>REGULARIZAÇÃO E COMPACTAÇÃO DE SUBLEITO DE SOLO  PREDOMINANTEMENTE ARGILOSO. AF_11/2019</v>
      </c>
      <c r="C108" s="190" t="str">
        <f>VLOOKUP(A108,'Planilha Orçamentária'!$A$14:$J$147,5,0)</f>
        <v>m²</v>
      </c>
      <c r="D108" s="193"/>
      <c r="E108" s="194"/>
      <c r="F108" s="193"/>
      <c r="G108" s="193"/>
      <c r="H108" s="193"/>
      <c r="I108" s="193"/>
      <c r="J108" s="193"/>
      <c r="K108" s="193"/>
      <c r="L108" s="193"/>
      <c r="M108" s="195">
        <f>M112</f>
        <v>987.90000000000009</v>
      </c>
    </row>
    <row r="109" spans="1:13">
      <c r="A109" s="157"/>
      <c r="B109" s="127" t="s">
        <v>21</v>
      </c>
      <c r="C109" s="127"/>
      <c r="D109" s="184"/>
      <c r="E109" s="184"/>
      <c r="F109" s="184"/>
      <c r="G109" s="184"/>
      <c r="H109" s="184">
        <v>494.84</v>
      </c>
      <c r="I109" s="184"/>
      <c r="J109" s="184"/>
      <c r="K109" s="184"/>
      <c r="L109" s="184"/>
      <c r="M109" s="185">
        <f>PRODUCT(D109:L109)</f>
        <v>494.84</v>
      </c>
    </row>
    <row r="110" spans="1:13">
      <c r="A110" s="157"/>
      <c r="B110" s="127" t="s">
        <v>24</v>
      </c>
      <c r="C110" s="127"/>
      <c r="D110" s="184"/>
      <c r="E110" s="184"/>
      <c r="F110" s="184"/>
      <c r="G110" s="184"/>
      <c r="H110" s="184">
        <v>348.63</v>
      </c>
      <c r="I110" s="184"/>
      <c r="J110" s="184"/>
      <c r="K110" s="184"/>
      <c r="L110" s="184"/>
      <c r="M110" s="185">
        <f>PRODUCT(D110:L110)</f>
        <v>348.63</v>
      </c>
    </row>
    <row r="111" spans="1:13">
      <c r="A111" s="157"/>
      <c r="B111" s="127" t="s">
        <v>25</v>
      </c>
      <c r="C111" s="127"/>
      <c r="D111" s="184"/>
      <c r="E111" s="184"/>
      <c r="F111" s="184"/>
      <c r="G111" s="184"/>
      <c r="H111" s="184">
        <v>144.43</v>
      </c>
      <c r="I111" s="184"/>
      <c r="J111" s="184"/>
      <c r="K111" s="184"/>
      <c r="L111" s="184"/>
      <c r="M111" s="185">
        <f>PRODUCT(D111:L111)</f>
        <v>144.43</v>
      </c>
    </row>
    <row r="112" spans="1:13">
      <c r="A112" s="157"/>
      <c r="B112" s="160" t="s">
        <v>482</v>
      </c>
      <c r="C112" s="160"/>
      <c r="D112" s="186"/>
      <c r="E112" s="186"/>
      <c r="F112" s="186"/>
      <c r="G112" s="186"/>
      <c r="H112" s="186"/>
      <c r="I112" s="186"/>
      <c r="J112" s="186"/>
      <c r="K112" s="186"/>
      <c r="L112" s="186"/>
      <c r="M112" s="187">
        <f>SUM(M109:M111)</f>
        <v>987.90000000000009</v>
      </c>
    </row>
    <row r="113" spans="1:13">
      <c r="A113" s="157"/>
      <c r="B113" s="128"/>
      <c r="C113" s="128"/>
      <c r="D113" s="184"/>
      <c r="E113" s="184"/>
      <c r="F113" s="184"/>
      <c r="G113" s="184"/>
      <c r="H113" s="184"/>
      <c r="I113" s="184"/>
      <c r="J113" s="184"/>
      <c r="K113" s="184"/>
      <c r="L113" s="184"/>
      <c r="M113" s="185"/>
    </row>
    <row r="114" spans="1:13">
      <c r="A114" s="158" t="s">
        <v>26</v>
      </c>
      <c r="B114" s="161" t="str">
        <f>VLOOKUP(A114,'Planilha Orçamentária'!$A$14:$J$147,4,0)</f>
        <v>Regularização Manual</v>
      </c>
      <c r="C114" s="190" t="str">
        <f>VLOOKUP(A114,'Planilha Orçamentária'!$A$14:$J$147,5,0)</f>
        <v>m²</v>
      </c>
      <c r="D114" s="193"/>
      <c r="E114" s="194"/>
      <c r="F114" s="193"/>
      <c r="G114" s="193"/>
      <c r="H114" s="193"/>
      <c r="I114" s="193"/>
      <c r="J114" s="193"/>
      <c r="K114" s="193"/>
      <c r="L114" s="193"/>
      <c r="M114" s="195">
        <f>M116</f>
        <v>390.21</v>
      </c>
    </row>
    <row r="115" spans="1:13">
      <c r="A115" s="157"/>
      <c r="B115" s="127" t="s">
        <v>27</v>
      </c>
      <c r="C115" s="127"/>
      <c r="D115" s="184"/>
      <c r="E115" s="184"/>
      <c r="F115" s="184"/>
      <c r="G115" s="184"/>
      <c r="H115" s="184">
        <v>390.21</v>
      </c>
      <c r="I115" s="184"/>
      <c r="J115" s="184"/>
      <c r="K115" s="184"/>
      <c r="L115" s="184"/>
      <c r="M115" s="185">
        <f t="shared" ref="M115" si="5">PRODUCT(D115:L115)</f>
        <v>390.21</v>
      </c>
    </row>
    <row r="116" spans="1:13">
      <c r="A116" s="157"/>
      <c r="B116" s="160" t="s">
        <v>482</v>
      </c>
      <c r="C116" s="160"/>
      <c r="D116" s="186"/>
      <c r="E116" s="186"/>
      <c r="F116" s="186"/>
      <c r="G116" s="186"/>
      <c r="H116" s="186"/>
      <c r="I116" s="186"/>
      <c r="J116" s="186"/>
      <c r="K116" s="186"/>
      <c r="L116" s="186"/>
      <c r="M116" s="187">
        <f>SUM(M115)</f>
        <v>390.21</v>
      </c>
    </row>
    <row r="117" spans="1:13">
      <c r="A117" s="157"/>
      <c r="B117" s="127"/>
      <c r="C117" s="127"/>
      <c r="D117" s="184"/>
      <c r="E117" s="184"/>
      <c r="F117" s="184"/>
      <c r="G117" s="184"/>
      <c r="H117" s="184"/>
      <c r="I117" s="184"/>
      <c r="J117" s="184"/>
      <c r="K117" s="184"/>
      <c r="L117" s="184"/>
      <c r="M117" s="185"/>
    </row>
    <row r="118" spans="1:13" ht="28.8">
      <c r="A118" s="158" t="s">
        <v>28</v>
      </c>
      <c r="B118" s="161" t="str">
        <f>VLOOKUP(A118,'Planilha Orçamentária'!$A$14:$J$147,4,0)</f>
        <v>ATERRO C/COMPACTAÇÃO MANUAL S/CONTROLE, MAT. C/AQUISIÇÃO</v>
      </c>
      <c r="C118" s="190" t="str">
        <f>VLOOKUP(A118,'Planilha Orçamentária'!$A$14:$J$147,5,0)</f>
        <v>m³</v>
      </c>
      <c r="D118" s="193"/>
      <c r="E118" s="194"/>
      <c r="F118" s="193"/>
      <c r="G118" s="193"/>
      <c r="H118" s="193"/>
      <c r="I118" s="193"/>
      <c r="J118" s="193"/>
      <c r="K118" s="193"/>
      <c r="L118" s="193"/>
      <c r="M118" s="195">
        <f>M124</f>
        <v>413.53300000000002</v>
      </c>
    </row>
    <row r="119" spans="1:13">
      <c r="A119" s="157"/>
      <c r="B119" s="127" t="s">
        <v>21</v>
      </c>
      <c r="C119" s="127"/>
      <c r="D119" s="184"/>
      <c r="E119" s="184"/>
      <c r="F119" s="184">
        <v>0.3</v>
      </c>
      <c r="G119" s="184"/>
      <c r="H119" s="184">
        <v>494.84</v>
      </c>
      <c r="I119" s="184"/>
      <c r="J119" s="184"/>
      <c r="K119" s="184"/>
      <c r="L119" s="184"/>
      <c r="M119" s="185">
        <f t="shared" ref="M119:M123" si="6">PRODUCT(D119:L119)</f>
        <v>148.452</v>
      </c>
    </row>
    <row r="120" spans="1:13">
      <c r="A120" s="157"/>
      <c r="B120" s="127" t="s">
        <v>24</v>
      </c>
      <c r="C120" s="127"/>
      <c r="D120" s="184"/>
      <c r="E120" s="184"/>
      <c r="F120" s="184">
        <v>0.3</v>
      </c>
      <c r="G120" s="184"/>
      <c r="H120" s="184">
        <v>348.63</v>
      </c>
      <c r="I120" s="184"/>
      <c r="J120" s="184"/>
      <c r="K120" s="184"/>
      <c r="L120" s="184"/>
      <c r="M120" s="185">
        <f t="shared" si="6"/>
        <v>104.589</v>
      </c>
    </row>
    <row r="121" spans="1:13">
      <c r="A121" s="157"/>
      <c r="B121" s="127" t="s">
        <v>25</v>
      </c>
      <c r="C121" s="127"/>
      <c r="D121" s="184"/>
      <c r="E121" s="184"/>
      <c r="F121" s="184">
        <v>0.3</v>
      </c>
      <c r="G121" s="184"/>
      <c r="H121" s="184">
        <v>144.43</v>
      </c>
      <c r="I121" s="184"/>
      <c r="J121" s="184"/>
      <c r="K121" s="184"/>
      <c r="L121" s="184"/>
      <c r="M121" s="185">
        <f t="shared" si="6"/>
        <v>43.329000000000001</v>
      </c>
    </row>
    <row r="122" spans="1:13">
      <c r="A122" s="157"/>
      <c r="B122" s="127" t="s">
        <v>27</v>
      </c>
      <c r="C122" s="127"/>
      <c r="D122" s="184"/>
      <c r="E122" s="184"/>
      <c r="F122" s="184">
        <v>0.3</v>
      </c>
      <c r="G122" s="184"/>
      <c r="H122" s="184">
        <v>390.21</v>
      </c>
      <c r="I122" s="184"/>
      <c r="J122" s="184"/>
      <c r="K122" s="184"/>
      <c r="L122" s="184"/>
      <c r="M122" s="185">
        <f t="shared" si="6"/>
        <v>117.06299999999999</v>
      </c>
    </row>
    <row r="123" spans="1:13">
      <c r="A123" s="157"/>
      <c r="B123" s="127" t="s">
        <v>184</v>
      </c>
      <c r="C123" s="127"/>
      <c r="D123" s="184">
        <v>1</v>
      </c>
      <c r="E123" s="184">
        <v>1</v>
      </c>
      <c r="F123" s="184">
        <v>0.1</v>
      </c>
      <c r="G123" s="184"/>
      <c r="H123" s="184"/>
      <c r="I123" s="184"/>
      <c r="J123" s="184"/>
      <c r="K123" s="184"/>
      <c r="L123" s="184"/>
      <c r="M123" s="185">
        <f t="shared" si="6"/>
        <v>0.1</v>
      </c>
    </row>
    <row r="124" spans="1:13">
      <c r="A124" s="157"/>
      <c r="B124" s="160" t="s">
        <v>482</v>
      </c>
      <c r="C124" s="160"/>
      <c r="D124" s="186"/>
      <c r="E124" s="186"/>
      <c r="F124" s="186"/>
      <c r="G124" s="186"/>
      <c r="H124" s="186"/>
      <c r="I124" s="186"/>
      <c r="J124" s="186"/>
      <c r="K124" s="186"/>
      <c r="L124" s="186"/>
      <c r="M124" s="187">
        <f>SUM(M119:M123)</f>
        <v>413.53300000000002</v>
      </c>
    </row>
    <row r="125" spans="1:13">
      <c r="A125" s="157"/>
      <c r="B125" s="127"/>
      <c r="C125" s="127"/>
      <c r="D125" s="196"/>
      <c r="E125" s="196"/>
      <c r="F125" s="196"/>
      <c r="G125" s="196"/>
      <c r="H125" s="196"/>
      <c r="I125" s="196"/>
      <c r="J125" s="196"/>
      <c r="K125" s="196"/>
      <c r="L125" s="196"/>
      <c r="M125" s="185"/>
    </row>
    <row r="126" spans="1:13">
      <c r="A126" s="155" t="s">
        <v>29</v>
      </c>
      <c r="B126" s="76" t="str">
        <f>VLOOKUP(A126,'Planilha Orçamentária'!$A$14:$J$147,4,0)</f>
        <v>ESTRUTURAS</v>
      </c>
      <c r="C126" s="206"/>
      <c r="D126" s="207"/>
      <c r="E126" s="208"/>
      <c r="F126" s="208"/>
      <c r="G126" s="208"/>
      <c r="H126" s="208"/>
      <c r="I126" s="207"/>
      <c r="J126" s="207"/>
      <c r="K126" s="207"/>
      <c r="L126" s="207"/>
      <c r="M126" s="209"/>
    </row>
    <row r="127" spans="1:13">
      <c r="A127" s="174" t="s">
        <v>50</v>
      </c>
      <c r="B127" s="68" t="str">
        <f>VLOOKUP(A127,'Planilha Orçamentária'!$A$14:$J$147,4,0)</f>
        <v>FUNDAÇÕES (SAPATAS)</v>
      </c>
      <c r="C127" s="210"/>
      <c r="D127" s="211"/>
      <c r="E127" s="212"/>
      <c r="F127" s="212"/>
      <c r="G127" s="212"/>
      <c r="H127" s="212"/>
      <c r="I127" s="211"/>
      <c r="J127" s="211"/>
      <c r="K127" s="211"/>
      <c r="L127" s="211"/>
      <c r="M127" s="213"/>
    </row>
    <row r="128" spans="1:13" ht="43.2">
      <c r="A128" s="158" t="s">
        <v>51</v>
      </c>
      <c r="B128" s="161" t="str">
        <f>VLOOKUP(A128,'Planilha Orçamentária'!$A$14:$J$147,4,0)</f>
        <v>LASTRO DE CONCRETO MAGRO, APLICADO EM BLOCOS DE COROAMENTO OU SAPATAS, ESPESSURA DE 5 CM. AF_08/2017</v>
      </c>
      <c r="C128" s="190" t="str">
        <f>VLOOKUP(A128,'Planilha Orçamentária'!$A$14:$J$147,5,0)</f>
        <v>m²</v>
      </c>
      <c r="D128" s="193"/>
      <c r="E128" s="194"/>
      <c r="F128" s="193"/>
      <c r="G128" s="193"/>
      <c r="H128" s="193"/>
      <c r="I128" s="193"/>
      <c r="J128" s="193"/>
      <c r="K128" s="193"/>
      <c r="L128" s="193"/>
      <c r="M128" s="195">
        <f>M133</f>
        <v>9.36</v>
      </c>
    </row>
    <row r="129" spans="1:13">
      <c r="A129" s="157"/>
      <c r="B129" s="128" t="s">
        <v>52</v>
      </c>
      <c r="C129" s="128"/>
      <c r="D129" s="184"/>
      <c r="E129" s="184"/>
      <c r="F129" s="184"/>
      <c r="G129" s="184"/>
      <c r="H129" s="184"/>
      <c r="I129" s="184"/>
      <c r="J129" s="184"/>
      <c r="K129" s="184"/>
      <c r="L129" s="184"/>
      <c r="M129" s="185"/>
    </row>
    <row r="130" spans="1:13" ht="28.8">
      <c r="A130" s="157"/>
      <c r="B130" s="129" t="s">
        <v>39</v>
      </c>
      <c r="C130" s="129"/>
      <c r="D130" s="184">
        <v>0.6</v>
      </c>
      <c r="E130" s="184">
        <v>0.6</v>
      </c>
      <c r="F130" s="184"/>
      <c r="G130" s="184"/>
      <c r="H130" s="184"/>
      <c r="I130" s="184"/>
      <c r="J130" s="184"/>
      <c r="K130" s="184"/>
      <c r="L130" s="184">
        <v>12</v>
      </c>
      <c r="M130" s="185">
        <f t="shared" ref="M130:M132" si="7">PRODUCT(D130:L130)</f>
        <v>4.32</v>
      </c>
    </row>
    <row r="131" spans="1:13">
      <c r="A131" s="157"/>
      <c r="B131" s="127" t="s">
        <v>40</v>
      </c>
      <c r="C131" s="127"/>
      <c r="D131" s="184">
        <v>0.6</v>
      </c>
      <c r="E131" s="184">
        <v>0.6</v>
      </c>
      <c r="F131" s="184"/>
      <c r="G131" s="184"/>
      <c r="H131" s="184"/>
      <c r="I131" s="184"/>
      <c r="J131" s="184"/>
      <c r="K131" s="184"/>
      <c r="L131" s="184">
        <v>2</v>
      </c>
      <c r="M131" s="185">
        <f t="shared" si="7"/>
        <v>0.72</v>
      </c>
    </row>
    <row r="132" spans="1:13" ht="43.2">
      <c r="A132" s="157"/>
      <c r="B132" s="129" t="s">
        <v>41</v>
      </c>
      <c r="C132" s="129"/>
      <c r="D132" s="184">
        <v>0.6</v>
      </c>
      <c r="E132" s="184">
        <v>0.6</v>
      </c>
      <c r="F132" s="184"/>
      <c r="G132" s="184"/>
      <c r="H132" s="184"/>
      <c r="I132" s="184"/>
      <c r="J132" s="184"/>
      <c r="K132" s="184"/>
      <c r="L132" s="184">
        <v>12</v>
      </c>
      <c r="M132" s="185">
        <f t="shared" si="7"/>
        <v>4.32</v>
      </c>
    </row>
    <row r="133" spans="1:13">
      <c r="A133" s="157"/>
      <c r="B133" s="160" t="s">
        <v>482</v>
      </c>
      <c r="C133" s="160"/>
      <c r="D133" s="186"/>
      <c r="E133" s="186"/>
      <c r="F133" s="186"/>
      <c r="G133" s="186"/>
      <c r="H133" s="186"/>
      <c r="I133" s="186"/>
      <c r="J133" s="186"/>
      <c r="K133" s="186"/>
      <c r="L133" s="186"/>
      <c r="M133" s="187">
        <f>SUM(M130:M132)</f>
        <v>9.36</v>
      </c>
    </row>
    <row r="134" spans="1:13">
      <c r="A134" s="157"/>
      <c r="B134" s="128"/>
      <c r="C134" s="128"/>
      <c r="D134" s="184"/>
      <c r="E134" s="184"/>
      <c r="F134" s="184"/>
      <c r="G134" s="184"/>
      <c r="H134" s="184"/>
      <c r="I134" s="184"/>
      <c r="J134" s="184"/>
      <c r="K134" s="184"/>
      <c r="L134" s="184"/>
      <c r="M134" s="185"/>
    </row>
    <row r="135" spans="1:13" ht="43.2">
      <c r="A135" s="158" t="s">
        <v>54</v>
      </c>
      <c r="B135" s="161" t="str">
        <f>VLOOKUP(A135,'Planilha Orçamentária'!$A$14:$J$147,4,0)</f>
        <v>FABRICAÇÃO, MONTAGEM E DESMONTAGEM DE FÔRMA PARA SAPATA, EM MADEIRA SERRADA, E=25 MM, 4 UTILIZAÇÕES. AF_06/2017</v>
      </c>
      <c r="C135" s="190" t="str">
        <f>VLOOKUP(A135,'Planilha Orçamentária'!$A$14:$J$147,5,0)</f>
        <v>m²</v>
      </c>
      <c r="D135" s="193"/>
      <c r="E135" s="194"/>
      <c r="F135" s="193"/>
      <c r="G135" s="193"/>
      <c r="H135" s="193"/>
      <c r="I135" s="193"/>
      <c r="J135" s="193"/>
      <c r="K135" s="193"/>
      <c r="L135" s="193"/>
      <c r="M135" s="195">
        <f>M140</f>
        <v>12.48</v>
      </c>
    </row>
    <row r="136" spans="1:13">
      <c r="A136" s="157"/>
      <c r="B136" s="128" t="s">
        <v>55</v>
      </c>
      <c r="C136" s="128"/>
      <c r="D136" s="184"/>
      <c r="E136" s="184"/>
      <c r="F136" s="184"/>
      <c r="G136" s="184"/>
      <c r="H136" s="184"/>
      <c r="I136" s="184"/>
      <c r="J136" s="184"/>
      <c r="K136" s="184"/>
      <c r="L136" s="184"/>
      <c r="M136" s="185"/>
    </row>
    <row r="137" spans="1:13" ht="28.8">
      <c r="A137" s="157"/>
      <c r="B137" s="129" t="s">
        <v>39</v>
      </c>
      <c r="C137" s="129"/>
      <c r="D137" s="184"/>
      <c r="E137" s="184"/>
      <c r="F137" s="184">
        <v>0.2</v>
      </c>
      <c r="G137" s="184"/>
      <c r="H137" s="184"/>
      <c r="I137" s="184"/>
      <c r="J137" s="184">
        <v>2.4</v>
      </c>
      <c r="K137" s="184"/>
      <c r="L137" s="184">
        <v>12</v>
      </c>
      <c r="M137" s="185">
        <f t="shared" ref="M137:M139" si="8">PRODUCT(D137:L137)</f>
        <v>5.76</v>
      </c>
    </row>
    <row r="138" spans="1:13">
      <c r="A138" s="157"/>
      <c r="B138" s="127" t="s">
        <v>40</v>
      </c>
      <c r="C138" s="127"/>
      <c r="D138" s="184"/>
      <c r="E138" s="184"/>
      <c r="F138" s="184">
        <v>0.2</v>
      </c>
      <c r="G138" s="184"/>
      <c r="H138" s="184"/>
      <c r="I138" s="184"/>
      <c r="J138" s="184">
        <v>2.4</v>
      </c>
      <c r="K138" s="184"/>
      <c r="L138" s="184">
        <v>2</v>
      </c>
      <c r="M138" s="185">
        <f t="shared" si="8"/>
        <v>0.96</v>
      </c>
    </row>
    <row r="139" spans="1:13" ht="43.2">
      <c r="A139" s="157"/>
      <c r="B139" s="129" t="s">
        <v>41</v>
      </c>
      <c r="C139" s="129"/>
      <c r="D139" s="184"/>
      <c r="E139" s="184"/>
      <c r="F139" s="184">
        <v>0.2</v>
      </c>
      <c r="G139" s="184"/>
      <c r="H139" s="184"/>
      <c r="I139" s="184"/>
      <c r="J139" s="184">
        <v>2.4</v>
      </c>
      <c r="K139" s="184"/>
      <c r="L139" s="184">
        <v>12</v>
      </c>
      <c r="M139" s="185">
        <f t="shared" si="8"/>
        <v>5.76</v>
      </c>
    </row>
    <row r="140" spans="1:13">
      <c r="A140" s="157"/>
      <c r="B140" s="160" t="s">
        <v>482</v>
      </c>
      <c r="C140" s="160"/>
      <c r="D140" s="186"/>
      <c r="E140" s="186"/>
      <c r="F140" s="186"/>
      <c r="G140" s="186"/>
      <c r="H140" s="186"/>
      <c r="I140" s="186"/>
      <c r="J140" s="186"/>
      <c r="K140" s="186"/>
      <c r="L140" s="186"/>
      <c r="M140" s="187">
        <f>SUM(M137:M139)</f>
        <v>12.48</v>
      </c>
    </row>
    <row r="141" spans="1:13">
      <c r="A141" s="157"/>
      <c r="B141" s="128"/>
      <c r="C141" s="128"/>
      <c r="D141" s="184"/>
      <c r="E141" s="184"/>
      <c r="F141" s="184"/>
      <c r="G141" s="184"/>
      <c r="H141" s="184"/>
      <c r="I141" s="184"/>
      <c r="J141" s="184"/>
      <c r="K141" s="184"/>
      <c r="L141" s="184"/>
      <c r="M141" s="185"/>
    </row>
    <row r="142" spans="1:13" ht="43.2">
      <c r="A142" s="158" t="s">
        <v>56</v>
      </c>
      <c r="B142" s="161" t="str">
        <f>VLOOKUP(A142,'Planilha Orçamentária'!$A$14:$J$147,4,0)</f>
        <v>ARMAÇÃO DE BLOCO, VIGA BALDRAME OU SAPATA UTILIZANDO AÇO CA-50 DE 10 MM - MONTAGEM. AF_06/2017</v>
      </c>
      <c r="C142" s="190" t="str">
        <f>VLOOKUP(A142,'Planilha Orçamentária'!$A$14:$J$147,5,0)</f>
        <v>KG</v>
      </c>
      <c r="D142" s="193"/>
      <c r="E142" s="194"/>
      <c r="F142" s="193"/>
      <c r="G142" s="193"/>
      <c r="H142" s="193"/>
      <c r="I142" s="193"/>
      <c r="J142" s="193"/>
      <c r="K142" s="193"/>
      <c r="L142" s="193"/>
      <c r="M142" s="195">
        <f>M147</f>
        <v>97.407024000000007</v>
      </c>
    </row>
    <row r="143" spans="1:13">
      <c r="A143" s="157"/>
      <c r="B143" s="128" t="s">
        <v>57</v>
      </c>
      <c r="C143" s="128"/>
      <c r="D143" s="184"/>
      <c r="E143" s="184"/>
      <c r="F143" s="184"/>
      <c r="G143" s="184"/>
      <c r="H143" s="184"/>
      <c r="I143" s="184"/>
      <c r="J143" s="184"/>
      <c r="K143" s="184"/>
      <c r="L143" s="184"/>
      <c r="M143" s="185"/>
    </row>
    <row r="144" spans="1:13" ht="28.8">
      <c r="A144" s="157"/>
      <c r="B144" s="129" t="s">
        <v>39</v>
      </c>
      <c r="C144" s="129"/>
      <c r="D144" s="184">
        <v>0.69</v>
      </c>
      <c r="E144" s="184"/>
      <c r="F144" s="184"/>
      <c r="G144" s="184">
        <v>1.1000000000000001</v>
      </c>
      <c r="H144" s="184"/>
      <c r="I144" s="184"/>
      <c r="J144" s="184"/>
      <c r="K144" s="184">
        <v>0.61699999999999999</v>
      </c>
      <c r="L144" s="184">
        <f>8*12</f>
        <v>96</v>
      </c>
      <c r="M144" s="185">
        <f t="shared" ref="M144:M146" si="9">PRODUCT(D144:L144)</f>
        <v>44.957087999999999</v>
      </c>
    </row>
    <row r="145" spans="1:13">
      <c r="A145" s="157"/>
      <c r="B145" s="127" t="s">
        <v>40</v>
      </c>
      <c r="C145" s="127"/>
      <c r="D145" s="184">
        <v>0.69</v>
      </c>
      <c r="E145" s="184"/>
      <c r="F145" s="184"/>
      <c r="G145" s="184">
        <v>1.1000000000000001</v>
      </c>
      <c r="H145" s="184"/>
      <c r="I145" s="184"/>
      <c r="J145" s="184"/>
      <c r="K145" s="184">
        <v>0.61699999999999999</v>
      </c>
      <c r="L145" s="184">
        <f>8*2</f>
        <v>16</v>
      </c>
      <c r="M145" s="185">
        <f t="shared" si="9"/>
        <v>7.4928480000000004</v>
      </c>
    </row>
    <row r="146" spans="1:13" ht="43.2">
      <c r="A146" s="157"/>
      <c r="B146" s="129" t="s">
        <v>41</v>
      </c>
      <c r="C146" s="129"/>
      <c r="D146" s="184">
        <v>0.69</v>
      </c>
      <c r="E146" s="184"/>
      <c r="F146" s="184"/>
      <c r="G146" s="184">
        <v>1.1000000000000001</v>
      </c>
      <c r="H146" s="184"/>
      <c r="I146" s="184"/>
      <c r="J146" s="184"/>
      <c r="K146" s="184">
        <v>0.61699999999999999</v>
      </c>
      <c r="L146" s="184">
        <f>8*12</f>
        <v>96</v>
      </c>
      <c r="M146" s="185">
        <f t="shared" si="9"/>
        <v>44.957087999999999</v>
      </c>
    </row>
    <row r="147" spans="1:13">
      <c r="A147" s="157"/>
      <c r="B147" s="160" t="s">
        <v>482</v>
      </c>
      <c r="C147" s="160"/>
      <c r="D147" s="186"/>
      <c r="E147" s="186"/>
      <c r="F147" s="186"/>
      <c r="G147" s="186"/>
      <c r="H147" s="186"/>
      <c r="I147" s="186"/>
      <c r="J147" s="186"/>
      <c r="K147" s="186"/>
      <c r="L147" s="186"/>
      <c r="M147" s="187">
        <f>SUM(M144:M146)</f>
        <v>97.407024000000007</v>
      </c>
    </row>
    <row r="148" spans="1:13">
      <c r="A148" s="157"/>
      <c r="B148" s="128"/>
      <c r="C148" s="128"/>
      <c r="D148" s="184"/>
      <c r="E148" s="184"/>
      <c r="F148" s="184"/>
      <c r="G148" s="184"/>
      <c r="H148" s="184"/>
      <c r="I148" s="184"/>
      <c r="J148" s="184"/>
      <c r="K148" s="184"/>
      <c r="L148" s="184"/>
      <c r="M148" s="185"/>
    </row>
    <row r="149" spans="1:13" ht="43.2">
      <c r="A149" s="158" t="s">
        <v>58</v>
      </c>
      <c r="B149" s="161" t="str">
        <f>VLOOKUP(A149,'Planilha Orçamentária'!$A$14:$J$147,4,0)</f>
        <v>CONCRETO FCK = 25MPA, TRAÇO 1:2,3:2,7 (EM MASSA SECA DE CIMENTO/ AREIA MÉDIA/ BRITA 1) - PREPARO MECÂNICO COM BETONEIRA 400 L. AF_05/2021</v>
      </c>
      <c r="C149" s="190" t="str">
        <f>VLOOKUP(A149,'Planilha Orçamentária'!$A$14:$J$147,5,0)</f>
        <v>m³</v>
      </c>
      <c r="D149" s="193"/>
      <c r="E149" s="194"/>
      <c r="F149" s="193"/>
      <c r="G149" s="193"/>
      <c r="H149" s="193"/>
      <c r="I149" s="193"/>
      <c r="J149" s="193"/>
      <c r="K149" s="193"/>
      <c r="L149" s="193"/>
      <c r="M149" s="195">
        <f>M154</f>
        <v>2.8079999999999998</v>
      </c>
    </row>
    <row r="150" spans="1:13">
      <c r="A150" s="157"/>
      <c r="B150" s="128" t="s">
        <v>59</v>
      </c>
      <c r="C150" s="128"/>
      <c r="D150" s="184"/>
      <c r="E150" s="184"/>
      <c r="F150" s="184"/>
      <c r="G150" s="184"/>
      <c r="H150" s="184"/>
      <c r="I150" s="184"/>
      <c r="J150" s="184"/>
      <c r="K150" s="184"/>
      <c r="L150" s="184"/>
      <c r="M150" s="185"/>
    </row>
    <row r="151" spans="1:13" ht="28.8">
      <c r="A151" s="157"/>
      <c r="B151" s="129" t="s">
        <v>39</v>
      </c>
      <c r="C151" s="129"/>
      <c r="D151" s="184">
        <v>0.6</v>
      </c>
      <c r="E151" s="184">
        <v>0.6</v>
      </c>
      <c r="F151" s="184">
        <v>0.3</v>
      </c>
      <c r="G151" s="184"/>
      <c r="H151" s="184"/>
      <c r="I151" s="184"/>
      <c r="J151" s="184"/>
      <c r="K151" s="184"/>
      <c r="L151" s="184">
        <v>12</v>
      </c>
      <c r="M151" s="185">
        <f t="shared" ref="M151:M153" si="10">PRODUCT(D151:L151)</f>
        <v>1.296</v>
      </c>
    </row>
    <row r="152" spans="1:13">
      <c r="A152" s="157"/>
      <c r="B152" s="127" t="s">
        <v>40</v>
      </c>
      <c r="C152" s="127"/>
      <c r="D152" s="184">
        <v>0.6</v>
      </c>
      <c r="E152" s="184">
        <v>0.6</v>
      </c>
      <c r="F152" s="184">
        <v>0.3</v>
      </c>
      <c r="G152" s="184"/>
      <c r="H152" s="184"/>
      <c r="I152" s="184"/>
      <c r="J152" s="184"/>
      <c r="K152" s="184"/>
      <c r="L152" s="184">
        <v>2</v>
      </c>
      <c r="M152" s="185">
        <f t="shared" si="10"/>
        <v>0.216</v>
      </c>
    </row>
    <row r="153" spans="1:13" ht="43.2">
      <c r="A153" s="157"/>
      <c r="B153" s="129" t="s">
        <v>41</v>
      </c>
      <c r="C153" s="129"/>
      <c r="D153" s="184">
        <v>0.6</v>
      </c>
      <c r="E153" s="184">
        <v>0.6</v>
      </c>
      <c r="F153" s="184">
        <v>0.3</v>
      </c>
      <c r="G153" s="184"/>
      <c r="H153" s="184"/>
      <c r="I153" s="184"/>
      <c r="J153" s="184"/>
      <c r="K153" s="184"/>
      <c r="L153" s="184">
        <v>12</v>
      </c>
      <c r="M153" s="185">
        <f t="shared" si="10"/>
        <v>1.296</v>
      </c>
    </row>
    <row r="154" spans="1:13">
      <c r="A154" s="157"/>
      <c r="B154" s="160" t="s">
        <v>482</v>
      </c>
      <c r="C154" s="160"/>
      <c r="D154" s="186"/>
      <c r="E154" s="186"/>
      <c r="F154" s="186"/>
      <c r="G154" s="186"/>
      <c r="H154" s="186"/>
      <c r="I154" s="186"/>
      <c r="J154" s="186"/>
      <c r="K154" s="186"/>
      <c r="L154" s="186"/>
      <c r="M154" s="187">
        <f>SUM(M151:M153)</f>
        <v>2.8079999999999998</v>
      </c>
    </row>
    <row r="155" spans="1:13">
      <c r="A155" s="157"/>
      <c r="B155" s="128"/>
      <c r="C155" s="128"/>
      <c r="D155" s="184"/>
      <c r="E155" s="184"/>
      <c r="F155" s="184"/>
      <c r="G155" s="184"/>
      <c r="H155" s="184"/>
      <c r="I155" s="184"/>
      <c r="J155" s="184"/>
      <c r="K155" s="184"/>
      <c r="L155" s="184"/>
      <c r="M155" s="185"/>
    </row>
    <row r="156" spans="1:13" ht="43.2">
      <c r="A156" s="158" t="s">
        <v>60</v>
      </c>
      <c r="B156" s="161" t="str">
        <f>VLOOKUP(A156,'Planilha Orçamentária'!$A$14:$J$147,4,0)</f>
        <v>LANÇAMENTO COM USO DE BALDES, ADENSAMENTO E ACABAMENTO DE CONCRETO EM ESTRUTURAS. AF_02/2022</v>
      </c>
      <c r="C156" s="190" t="str">
        <f>VLOOKUP(A156,'Planilha Orçamentária'!$A$14:$J$147,5,0)</f>
        <v>m³</v>
      </c>
      <c r="D156" s="193"/>
      <c r="E156" s="194"/>
      <c r="F156" s="193"/>
      <c r="G156" s="193"/>
      <c r="H156" s="193"/>
      <c r="I156" s="193"/>
      <c r="J156" s="193"/>
      <c r="K156" s="193"/>
      <c r="L156" s="193"/>
      <c r="M156" s="195">
        <f>M161</f>
        <v>2.8079999999999998</v>
      </c>
    </row>
    <row r="157" spans="1:13">
      <c r="A157" s="157"/>
      <c r="B157" s="128" t="s">
        <v>82</v>
      </c>
      <c r="C157" s="128"/>
      <c r="D157" s="184"/>
      <c r="E157" s="184"/>
      <c r="F157" s="184"/>
      <c r="G157" s="184"/>
      <c r="H157" s="184"/>
      <c r="I157" s="184"/>
      <c r="J157" s="184"/>
      <c r="K157" s="184"/>
      <c r="L157" s="184"/>
      <c r="M157" s="185"/>
    </row>
    <row r="158" spans="1:13" ht="28.8">
      <c r="A158" s="157"/>
      <c r="B158" s="129" t="s">
        <v>39</v>
      </c>
      <c r="C158" s="129"/>
      <c r="D158" s="184">
        <v>0.6</v>
      </c>
      <c r="E158" s="184">
        <v>0.6</v>
      </c>
      <c r="F158" s="184">
        <v>0.3</v>
      </c>
      <c r="G158" s="184"/>
      <c r="H158" s="184"/>
      <c r="I158" s="184"/>
      <c r="J158" s="184"/>
      <c r="K158" s="184"/>
      <c r="L158" s="184">
        <v>12</v>
      </c>
      <c r="M158" s="185">
        <f t="shared" ref="M158:M160" si="11">PRODUCT(D158:L158)</f>
        <v>1.296</v>
      </c>
    </row>
    <row r="159" spans="1:13">
      <c r="A159" s="157"/>
      <c r="B159" s="127" t="s">
        <v>40</v>
      </c>
      <c r="C159" s="127"/>
      <c r="D159" s="184">
        <v>0.6</v>
      </c>
      <c r="E159" s="184">
        <v>0.6</v>
      </c>
      <c r="F159" s="184">
        <v>0.3</v>
      </c>
      <c r="G159" s="184"/>
      <c r="H159" s="184"/>
      <c r="I159" s="184"/>
      <c r="J159" s="184"/>
      <c r="K159" s="184"/>
      <c r="L159" s="184">
        <v>2</v>
      </c>
      <c r="M159" s="185">
        <f t="shared" si="11"/>
        <v>0.216</v>
      </c>
    </row>
    <row r="160" spans="1:13" ht="43.2">
      <c r="A160" s="157"/>
      <c r="B160" s="129" t="s">
        <v>41</v>
      </c>
      <c r="C160" s="129"/>
      <c r="D160" s="184">
        <v>0.6</v>
      </c>
      <c r="E160" s="184">
        <v>0.6</v>
      </c>
      <c r="F160" s="184">
        <v>0.3</v>
      </c>
      <c r="G160" s="184"/>
      <c r="H160" s="184"/>
      <c r="I160" s="184"/>
      <c r="J160" s="184"/>
      <c r="K160" s="184"/>
      <c r="L160" s="184">
        <v>12</v>
      </c>
      <c r="M160" s="185">
        <f t="shared" si="11"/>
        <v>1.296</v>
      </c>
    </row>
    <row r="161" spans="1:13">
      <c r="A161" s="157"/>
      <c r="B161" s="160" t="s">
        <v>482</v>
      </c>
      <c r="C161" s="160"/>
      <c r="D161" s="186"/>
      <c r="E161" s="186"/>
      <c r="F161" s="186"/>
      <c r="G161" s="186"/>
      <c r="H161" s="186"/>
      <c r="I161" s="186"/>
      <c r="J161" s="186"/>
      <c r="K161" s="186"/>
      <c r="L161" s="186"/>
      <c r="M161" s="187">
        <f>SUM(M158:M160)</f>
        <v>2.8079999999999998</v>
      </c>
    </row>
    <row r="162" spans="1:13">
      <c r="A162" s="157"/>
      <c r="B162" s="128"/>
      <c r="C162" s="128"/>
      <c r="D162" s="184"/>
      <c r="E162" s="184"/>
      <c r="F162" s="184"/>
      <c r="G162" s="184"/>
      <c r="H162" s="184"/>
      <c r="I162" s="184"/>
      <c r="J162" s="184"/>
      <c r="K162" s="184"/>
      <c r="L162" s="184"/>
      <c r="M162" s="185"/>
    </row>
    <row r="163" spans="1:13">
      <c r="A163" s="174" t="s">
        <v>61</v>
      </c>
      <c r="B163" s="68" t="str">
        <f>VLOOKUP(A163,'Planilha Orçamentária'!$A$14:$J$147,4,0)</f>
        <v>VIGAS (INFERIOR E SUPERIOR)</v>
      </c>
      <c r="C163" s="210"/>
      <c r="D163" s="211"/>
      <c r="E163" s="212"/>
      <c r="F163" s="212"/>
      <c r="G163" s="212"/>
      <c r="H163" s="212"/>
      <c r="I163" s="211"/>
      <c r="J163" s="211"/>
      <c r="K163" s="211"/>
      <c r="L163" s="211"/>
      <c r="M163" s="213"/>
    </row>
    <row r="164" spans="1:13" ht="43.2">
      <c r="A164" s="158" t="s">
        <v>63</v>
      </c>
      <c r="B164" s="161" t="str">
        <f>VLOOKUP(A164,'Planilha Orçamentária'!$A$14:$J$147,4,0)</f>
        <v>LASTRO DE CONCRETO MAGRO, APLICADO EM BLOCOS DE COROAMENTO OU SAPATAS, ESPESSURA DE 5 CM. AF_08/2017</v>
      </c>
      <c r="C164" s="190" t="str">
        <f>VLOOKUP(A164,'Planilha Orçamentária'!$A$14:$J$147,5,0)</f>
        <v>m²</v>
      </c>
      <c r="D164" s="193"/>
      <c r="E164" s="194"/>
      <c r="F164" s="193"/>
      <c r="G164" s="193"/>
      <c r="H164" s="193"/>
      <c r="I164" s="193"/>
      <c r="J164" s="193"/>
      <c r="K164" s="193"/>
      <c r="L164" s="193"/>
      <c r="M164" s="195">
        <f>M172</f>
        <v>5.8769999999999998</v>
      </c>
    </row>
    <row r="165" spans="1:13">
      <c r="A165" s="157"/>
      <c r="B165" s="128" t="s">
        <v>52</v>
      </c>
      <c r="C165" s="128"/>
      <c r="D165" s="184"/>
      <c r="E165" s="184"/>
      <c r="F165" s="184"/>
      <c r="G165" s="184"/>
      <c r="H165" s="184"/>
      <c r="I165" s="184"/>
      <c r="J165" s="184"/>
      <c r="K165" s="184"/>
      <c r="L165" s="184"/>
      <c r="M165" s="185"/>
    </row>
    <row r="166" spans="1:13">
      <c r="A166" s="157"/>
      <c r="B166" s="127" t="s">
        <v>42</v>
      </c>
      <c r="C166" s="127"/>
      <c r="D166" s="184">
        <v>3</v>
      </c>
      <c r="E166" s="184">
        <v>0.09</v>
      </c>
      <c r="F166" s="184"/>
      <c r="G166" s="184"/>
      <c r="H166" s="184"/>
      <c r="I166" s="184"/>
      <c r="J166" s="184"/>
      <c r="K166" s="184"/>
      <c r="L166" s="184">
        <v>8</v>
      </c>
      <c r="M166" s="185">
        <f t="shared" ref="M166:M171" si="12">PRODUCT(D166:L166)</f>
        <v>2.16</v>
      </c>
    </row>
    <row r="167" spans="1:13">
      <c r="A167" s="157"/>
      <c r="B167" s="127" t="s">
        <v>43</v>
      </c>
      <c r="C167" s="127"/>
      <c r="D167" s="184">
        <v>1.9</v>
      </c>
      <c r="E167" s="184">
        <v>0.09</v>
      </c>
      <c r="F167" s="184"/>
      <c r="G167" s="184"/>
      <c r="H167" s="184"/>
      <c r="I167" s="184"/>
      <c r="J167" s="184"/>
      <c r="K167" s="184"/>
      <c r="L167" s="184">
        <v>2</v>
      </c>
      <c r="M167" s="185">
        <f t="shared" si="12"/>
        <v>0.34199999999999997</v>
      </c>
    </row>
    <row r="168" spans="1:13">
      <c r="A168" s="157"/>
      <c r="B168" s="127" t="s">
        <v>44</v>
      </c>
      <c r="C168" s="127"/>
      <c r="D168" s="184">
        <v>2.5</v>
      </c>
      <c r="E168" s="184">
        <v>0.09</v>
      </c>
      <c r="F168" s="184"/>
      <c r="G168" s="184"/>
      <c r="H168" s="184"/>
      <c r="I168" s="184"/>
      <c r="J168" s="184"/>
      <c r="K168" s="184"/>
      <c r="L168" s="184">
        <v>2</v>
      </c>
      <c r="M168" s="185">
        <f t="shared" si="12"/>
        <v>0.44999999999999996</v>
      </c>
    </row>
    <row r="169" spans="1:13">
      <c r="A169" s="157"/>
      <c r="B169" s="127" t="s">
        <v>45</v>
      </c>
      <c r="C169" s="127"/>
      <c r="D169" s="184">
        <v>2.2999999999999998</v>
      </c>
      <c r="E169" s="184">
        <v>0.09</v>
      </c>
      <c r="F169" s="184"/>
      <c r="G169" s="184"/>
      <c r="H169" s="184"/>
      <c r="I169" s="184"/>
      <c r="J169" s="184"/>
      <c r="K169" s="184"/>
      <c r="L169" s="184">
        <v>1</v>
      </c>
      <c r="M169" s="185">
        <f t="shared" si="12"/>
        <v>0.20699999999999999</v>
      </c>
    </row>
    <row r="170" spans="1:13">
      <c r="A170" s="157"/>
      <c r="B170" s="127" t="s">
        <v>46</v>
      </c>
      <c r="C170" s="127"/>
      <c r="D170" s="184">
        <v>3</v>
      </c>
      <c r="E170" s="184">
        <v>0.09</v>
      </c>
      <c r="F170" s="184"/>
      <c r="G170" s="184"/>
      <c r="H170" s="184"/>
      <c r="I170" s="184"/>
      <c r="J170" s="184"/>
      <c r="K170" s="184"/>
      <c r="L170" s="184">
        <v>8</v>
      </c>
      <c r="M170" s="185">
        <f t="shared" si="12"/>
        <v>2.16</v>
      </c>
    </row>
    <row r="171" spans="1:13">
      <c r="A171" s="157"/>
      <c r="B171" s="127" t="s">
        <v>47</v>
      </c>
      <c r="C171" s="127"/>
      <c r="D171" s="184">
        <v>3.1</v>
      </c>
      <c r="E171" s="184">
        <v>0.09</v>
      </c>
      <c r="F171" s="184"/>
      <c r="G171" s="184"/>
      <c r="H171" s="184"/>
      <c r="I171" s="184"/>
      <c r="J171" s="184"/>
      <c r="K171" s="184"/>
      <c r="L171" s="184">
        <v>2</v>
      </c>
      <c r="M171" s="185">
        <f t="shared" si="12"/>
        <v>0.55799999999999994</v>
      </c>
    </row>
    <row r="172" spans="1:13">
      <c r="A172" s="157"/>
      <c r="B172" s="160" t="s">
        <v>482</v>
      </c>
      <c r="C172" s="160"/>
      <c r="D172" s="186"/>
      <c r="E172" s="186"/>
      <c r="F172" s="186"/>
      <c r="G172" s="186"/>
      <c r="H172" s="186"/>
      <c r="I172" s="186"/>
      <c r="J172" s="186"/>
      <c r="K172" s="186"/>
      <c r="L172" s="186"/>
      <c r="M172" s="187">
        <f>SUM(M166:M171)</f>
        <v>5.8769999999999998</v>
      </c>
    </row>
    <row r="173" spans="1:13">
      <c r="A173" s="157"/>
      <c r="B173" s="127"/>
      <c r="C173" s="127"/>
      <c r="D173" s="196"/>
      <c r="E173" s="196"/>
      <c r="F173" s="196"/>
      <c r="G173" s="196"/>
      <c r="H173" s="196"/>
      <c r="I173" s="196"/>
      <c r="J173" s="196"/>
      <c r="K173" s="196"/>
      <c r="L173" s="196"/>
      <c r="M173" s="185"/>
    </row>
    <row r="174" spans="1:13" ht="43.2">
      <c r="A174" s="158" t="s">
        <v>67</v>
      </c>
      <c r="B174" s="161" t="str">
        <f>VLOOKUP(A174,'Planilha Orçamentária'!$A$14:$J$147,4,0)</f>
        <v>FABRICAÇÃO, MONTAGEM E DESMONTAGEM DE FÔRMA PARA VIGA BALDRAME, EM MADEIRA SERRADA, E=25 MM, 4 UTILIZAÇÕES. AF_06/2017</v>
      </c>
      <c r="C174" s="190" t="str">
        <f>VLOOKUP(A174,'Planilha Orçamentária'!$A$14:$J$147,5,0)</f>
        <v>m²</v>
      </c>
      <c r="D174" s="193"/>
      <c r="E174" s="194"/>
      <c r="F174" s="193"/>
      <c r="G174" s="193"/>
      <c r="H174" s="193"/>
      <c r="I174" s="193"/>
      <c r="J174" s="193"/>
      <c r="K174" s="193"/>
      <c r="L174" s="193"/>
      <c r="M174" s="195">
        <f>M182</f>
        <v>32.65</v>
      </c>
    </row>
    <row r="175" spans="1:13">
      <c r="A175" s="157"/>
      <c r="B175" s="130" t="s">
        <v>68</v>
      </c>
      <c r="C175" s="130"/>
      <c r="D175" s="184"/>
      <c r="E175" s="184"/>
      <c r="F175" s="184"/>
      <c r="G175" s="184"/>
      <c r="H175" s="184"/>
      <c r="I175" s="184"/>
      <c r="J175" s="184"/>
      <c r="K175" s="184"/>
      <c r="L175" s="184"/>
      <c r="M175" s="185"/>
    </row>
    <row r="176" spans="1:13">
      <c r="A176" s="157"/>
      <c r="B176" s="127" t="s">
        <v>42</v>
      </c>
      <c r="C176" s="127"/>
      <c r="D176" s="184">
        <v>3</v>
      </c>
      <c r="E176" s="184"/>
      <c r="F176" s="184">
        <f>0.25*2</f>
        <v>0.5</v>
      </c>
      <c r="G176" s="184"/>
      <c r="H176" s="184"/>
      <c r="I176" s="184"/>
      <c r="J176" s="184"/>
      <c r="K176" s="184"/>
      <c r="L176" s="184">
        <v>8</v>
      </c>
      <c r="M176" s="185">
        <f t="shared" ref="M176:M181" si="13">PRODUCT(D176:L176)</f>
        <v>12</v>
      </c>
    </row>
    <row r="177" spans="1:13">
      <c r="A177" s="157"/>
      <c r="B177" s="127" t="s">
        <v>43</v>
      </c>
      <c r="C177" s="127"/>
      <c r="D177" s="184">
        <v>1.9</v>
      </c>
      <c r="E177" s="184"/>
      <c r="F177" s="184">
        <f t="shared" ref="F177:F181" si="14">0.25*2</f>
        <v>0.5</v>
      </c>
      <c r="G177" s="184"/>
      <c r="H177" s="184"/>
      <c r="I177" s="184"/>
      <c r="J177" s="184"/>
      <c r="K177" s="184"/>
      <c r="L177" s="184">
        <v>2</v>
      </c>
      <c r="M177" s="185">
        <f t="shared" si="13"/>
        <v>1.9</v>
      </c>
    </row>
    <row r="178" spans="1:13">
      <c r="A178" s="157"/>
      <c r="B178" s="127" t="s">
        <v>44</v>
      </c>
      <c r="C178" s="127"/>
      <c r="D178" s="184">
        <v>2.5</v>
      </c>
      <c r="E178" s="184"/>
      <c r="F178" s="184">
        <f t="shared" si="14"/>
        <v>0.5</v>
      </c>
      <c r="G178" s="184"/>
      <c r="H178" s="184"/>
      <c r="I178" s="184"/>
      <c r="J178" s="184"/>
      <c r="K178" s="184"/>
      <c r="L178" s="184">
        <v>2</v>
      </c>
      <c r="M178" s="185">
        <f t="shared" si="13"/>
        <v>2.5</v>
      </c>
    </row>
    <row r="179" spans="1:13">
      <c r="A179" s="157"/>
      <c r="B179" s="127" t="s">
        <v>45</v>
      </c>
      <c r="C179" s="127"/>
      <c r="D179" s="184">
        <v>2.2999999999999998</v>
      </c>
      <c r="E179" s="184"/>
      <c r="F179" s="184">
        <f t="shared" si="14"/>
        <v>0.5</v>
      </c>
      <c r="G179" s="184"/>
      <c r="H179" s="184"/>
      <c r="I179" s="184"/>
      <c r="J179" s="184"/>
      <c r="K179" s="184"/>
      <c r="L179" s="184">
        <v>1</v>
      </c>
      <c r="M179" s="185">
        <f t="shared" si="13"/>
        <v>1.1499999999999999</v>
      </c>
    </row>
    <row r="180" spans="1:13">
      <c r="A180" s="157"/>
      <c r="B180" s="127" t="s">
        <v>46</v>
      </c>
      <c r="C180" s="127"/>
      <c r="D180" s="184">
        <v>3</v>
      </c>
      <c r="E180" s="184"/>
      <c r="F180" s="184">
        <f t="shared" si="14"/>
        <v>0.5</v>
      </c>
      <c r="G180" s="184"/>
      <c r="H180" s="184"/>
      <c r="I180" s="184"/>
      <c r="J180" s="184"/>
      <c r="K180" s="184"/>
      <c r="L180" s="184">
        <v>8</v>
      </c>
      <c r="M180" s="185">
        <f t="shared" si="13"/>
        <v>12</v>
      </c>
    </row>
    <row r="181" spans="1:13">
      <c r="A181" s="157"/>
      <c r="B181" s="127" t="s">
        <v>47</v>
      </c>
      <c r="C181" s="127"/>
      <c r="D181" s="184">
        <v>3.1</v>
      </c>
      <c r="E181" s="184"/>
      <c r="F181" s="184">
        <f t="shared" si="14"/>
        <v>0.5</v>
      </c>
      <c r="G181" s="184"/>
      <c r="H181" s="184"/>
      <c r="I181" s="184"/>
      <c r="J181" s="184"/>
      <c r="K181" s="184"/>
      <c r="L181" s="184">
        <v>2</v>
      </c>
      <c r="M181" s="185">
        <f t="shared" si="13"/>
        <v>3.1</v>
      </c>
    </row>
    <row r="182" spans="1:13">
      <c r="A182" s="157"/>
      <c r="B182" s="160" t="s">
        <v>482</v>
      </c>
      <c r="C182" s="160"/>
      <c r="D182" s="186"/>
      <c r="E182" s="186"/>
      <c r="F182" s="186"/>
      <c r="G182" s="186"/>
      <c r="H182" s="186"/>
      <c r="I182" s="186"/>
      <c r="J182" s="186"/>
      <c r="K182" s="186"/>
      <c r="L182" s="186"/>
      <c r="M182" s="187">
        <f>SUM(M176:M181)</f>
        <v>32.65</v>
      </c>
    </row>
    <row r="183" spans="1:13">
      <c r="A183" s="157"/>
      <c r="B183" s="128"/>
      <c r="C183" s="128"/>
      <c r="D183" s="184"/>
      <c r="E183" s="184"/>
      <c r="F183" s="184"/>
      <c r="G183" s="184"/>
      <c r="H183" s="184"/>
      <c r="I183" s="184"/>
      <c r="J183" s="184"/>
      <c r="K183" s="184"/>
      <c r="L183" s="184"/>
      <c r="M183" s="185"/>
    </row>
    <row r="184" spans="1:13" ht="57.6">
      <c r="A184" s="158" t="s">
        <v>69</v>
      </c>
      <c r="B184" s="161" t="str">
        <f>VLOOKUP(A184,'Planilha Orçamentária'!$A$14:$J$147,4,0)</f>
        <v>MONTAGEM E DESMONTAGEM DE FÔRMA DE VIGA, ESCORAMENTO METÁLICO, PÉ-DIREITO SIMPLES, EM CHAPA DE MADEIRA RESINADA, 4 UTILIZAÇÕES. AF_09/2020</v>
      </c>
      <c r="C184" s="190" t="str">
        <f>VLOOKUP(A184,'Planilha Orçamentária'!$A$14:$J$147,5,0)</f>
        <v>m²</v>
      </c>
      <c r="D184" s="193"/>
      <c r="E184" s="194"/>
      <c r="F184" s="193"/>
      <c r="G184" s="193"/>
      <c r="H184" s="193"/>
      <c r="I184" s="193"/>
      <c r="J184" s="193"/>
      <c r="K184" s="193"/>
      <c r="L184" s="193"/>
      <c r="M184" s="195">
        <f>M192</f>
        <v>19.263500000000001</v>
      </c>
    </row>
    <row r="185" spans="1:13">
      <c r="A185" s="157"/>
      <c r="B185" s="130" t="s">
        <v>70</v>
      </c>
      <c r="C185" s="130"/>
      <c r="D185" s="184"/>
      <c r="E185" s="184"/>
      <c r="F185" s="184"/>
      <c r="G185" s="184"/>
      <c r="H185" s="184"/>
      <c r="I185" s="184"/>
      <c r="J185" s="184"/>
      <c r="K185" s="184"/>
      <c r="L185" s="184"/>
      <c r="M185" s="185"/>
    </row>
    <row r="186" spans="1:13">
      <c r="A186" s="157"/>
      <c r="B186" s="127" t="s">
        <v>42</v>
      </c>
      <c r="C186" s="127"/>
      <c r="D186" s="184">
        <v>3</v>
      </c>
      <c r="E186" s="184"/>
      <c r="F186" s="184"/>
      <c r="G186" s="184">
        <v>0.5</v>
      </c>
      <c r="H186" s="184"/>
      <c r="I186" s="184"/>
      <c r="J186" s="184">
        <f>0.25+0.25+0.09</f>
        <v>0.59</v>
      </c>
      <c r="K186" s="184"/>
      <c r="L186" s="184">
        <v>8</v>
      </c>
      <c r="M186" s="185">
        <f t="shared" ref="M186:M191" si="15">PRODUCT(D186:L186)</f>
        <v>7.08</v>
      </c>
    </row>
    <row r="187" spans="1:13">
      <c r="A187" s="157"/>
      <c r="B187" s="127" t="s">
        <v>43</v>
      </c>
      <c r="C187" s="127"/>
      <c r="D187" s="184">
        <v>1.9</v>
      </c>
      <c r="E187" s="184"/>
      <c r="F187" s="184"/>
      <c r="G187" s="184">
        <v>0.5</v>
      </c>
      <c r="H187" s="184"/>
      <c r="I187" s="184"/>
      <c r="J187" s="184">
        <f t="shared" ref="J187:J191" si="16">0.25+0.25+0.09</f>
        <v>0.59</v>
      </c>
      <c r="K187" s="184"/>
      <c r="L187" s="184">
        <v>2</v>
      </c>
      <c r="M187" s="185">
        <f t="shared" si="15"/>
        <v>1.121</v>
      </c>
    </row>
    <row r="188" spans="1:13">
      <c r="A188" s="157"/>
      <c r="B188" s="127" t="s">
        <v>44</v>
      </c>
      <c r="C188" s="127"/>
      <c r="D188" s="184">
        <v>2.5</v>
      </c>
      <c r="E188" s="184"/>
      <c r="F188" s="184"/>
      <c r="G188" s="184">
        <v>0.5</v>
      </c>
      <c r="H188" s="184"/>
      <c r="I188" s="184"/>
      <c r="J188" s="184">
        <f t="shared" si="16"/>
        <v>0.59</v>
      </c>
      <c r="K188" s="184"/>
      <c r="L188" s="184">
        <v>2</v>
      </c>
      <c r="M188" s="185">
        <f t="shared" si="15"/>
        <v>1.4749999999999999</v>
      </c>
    </row>
    <row r="189" spans="1:13">
      <c r="A189" s="157"/>
      <c r="B189" s="127" t="s">
        <v>45</v>
      </c>
      <c r="C189" s="127"/>
      <c r="D189" s="184">
        <v>2.2999999999999998</v>
      </c>
      <c r="E189" s="184"/>
      <c r="F189" s="184"/>
      <c r="G189" s="184">
        <v>0.5</v>
      </c>
      <c r="H189" s="184"/>
      <c r="I189" s="184"/>
      <c r="J189" s="184">
        <f t="shared" si="16"/>
        <v>0.59</v>
      </c>
      <c r="K189" s="184"/>
      <c r="L189" s="184">
        <v>1</v>
      </c>
      <c r="M189" s="185">
        <f t="shared" si="15"/>
        <v>0.67849999999999988</v>
      </c>
    </row>
    <row r="190" spans="1:13">
      <c r="A190" s="157"/>
      <c r="B190" s="127" t="s">
        <v>46</v>
      </c>
      <c r="C190" s="127"/>
      <c r="D190" s="184">
        <v>3</v>
      </c>
      <c r="E190" s="184"/>
      <c r="F190" s="184"/>
      <c r="G190" s="184">
        <v>0.5</v>
      </c>
      <c r="H190" s="184"/>
      <c r="I190" s="184"/>
      <c r="J190" s="184">
        <f t="shared" si="16"/>
        <v>0.59</v>
      </c>
      <c r="K190" s="184"/>
      <c r="L190" s="184">
        <v>8</v>
      </c>
      <c r="M190" s="185">
        <f t="shared" si="15"/>
        <v>7.08</v>
      </c>
    </row>
    <row r="191" spans="1:13">
      <c r="A191" s="157"/>
      <c r="B191" s="127" t="s">
        <v>47</v>
      </c>
      <c r="C191" s="127"/>
      <c r="D191" s="184">
        <v>3.1</v>
      </c>
      <c r="E191" s="184"/>
      <c r="F191" s="184"/>
      <c r="G191" s="184">
        <v>0.5</v>
      </c>
      <c r="H191" s="184"/>
      <c r="I191" s="184"/>
      <c r="J191" s="184">
        <f t="shared" si="16"/>
        <v>0.59</v>
      </c>
      <c r="K191" s="184"/>
      <c r="L191" s="184">
        <v>2</v>
      </c>
      <c r="M191" s="185">
        <f t="shared" si="15"/>
        <v>1.829</v>
      </c>
    </row>
    <row r="192" spans="1:13">
      <c r="A192" s="157"/>
      <c r="B192" s="160" t="s">
        <v>482</v>
      </c>
      <c r="C192" s="160"/>
      <c r="D192" s="186"/>
      <c r="E192" s="186"/>
      <c r="F192" s="186"/>
      <c r="G192" s="186"/>
      <c r="H192" s="186"/>
      <c r="I192" s="186"/>
      <c r="J192" s="186"/>
      <c r="K192" s="186"/>
      <c r="L192" s="186"/>
      <c r="M192" s="187">
        <f>SUM(M186:M191)</f>
        <v>19.263500000000001</v>
      </c>
    </row>
    <row r="193" spans="1:13">
      <c r="A193" s="157"/>
      <c r="B193" s="128"/>
      <c r="C193" s="128"/>
      <c r="D193" s="184"/>
      <c r="E193" s="184"/>
      <c r="F193" s="184"/>
      <c r="G193" s="184"/>
      <c r="H193" s="184"/>
      <c r="I193" s="184"/>
      <c r="J193" s="184"/>
      <c r="K193" s="184"/>
      <c r="L193" s="184"/>
      <c r="M193" s="185"/>
    </row>
    <row r="194" spans="1:13" ht="43.2">
      <c r="A194" s="158" t="s">
        <v>71</v>
      </c>
      <c r="B194" s="161" t="str">
        <f>VLOOKUP(A194,'Planilha Orçamentária'!$A$14:$J$147,4,0)</f>
        <v>ARMAÇÃO DE BLOCO, VIGA BALDRAME OU SAPATA UTILIZANDO AÇO CA-50 DE 10 MM - MONTAGEM. AF_06/2017</v>
      </c>
      <c r="C194" s="190" t="str">
        <f>VLOOKUP(A194,'Planilha Orçamentária'!$A$14:$J$147,5,0)</f>
        <v>KG</v>
      </c>
      <c r="D194" s="193"/>
      <c r="E194" s="194"/>
      <c r="F194" s="193"/>
      <c r="G194" s="193"/>
      <c r="H194" s="193"/>
      <c r="I194" s="193"/>
      <c r="J194" s="193"/>
      <c r="K194" s="193"/>
      <c r="L194" s="193"/>
      <c r="M194" s="195">
        <f>M202</f>
        <v>184.76928800000002</v>
      </c>
    </row>
    <row r="195" spans="1:13">
      <c r="A195" s="157"/>
      <c r="B195" s="128" t="s">
        <v>72</v>
      </c>
      <c r="C195" s="128"/>
      <c r="D195" s="184"/>
      <c r="E195" s="184"/>
      <c r="F195" s="184"/>
      <c r="G195" s="184"/>
      <c r="H195" s="184"/>
      <c r="I195" s="184"/>
      <c r="J195" s="184"/>
      <c r="K195" s="184"/>
      <c r="L195" s="184"/>
      <c r="M195" s="185"/>
    </row>
    <row r="196" spans="1:13">
      <c r="A196" s="157"/>
      <c r="B196" s="127" t="s">
        <v>42</v>
      </c>
      <c r="C196" s="127"/>
      <c r="D196" s="184">
        <f>3+0.12</f>
        <v>3.12</v>
      </c>
      <c r="E196" s="184"/>
      <c r="F196" s="184"/>
      <c r="G196" s="184">
        <v>1.1000000000000001</v>
      </c>
      <c r="H196" s="184"/>
      <c r="I196" s="184"/>
      <c r="J196" s="184"/>
      <c r="K196" s="184">
        <v>0.61699999999999999</v>
      </c>
      <c r="L196" s="184">
        <f>4*8</f>
        <v>32</v>
      </c>
      <c r="M196" s="185">
        <f t="shared" ref="M196:M201" si="17">PRODUCT(D196:L196)</f>
        <v>67.761408000000003</v>
      </c>
    </row>
    <row r="197" spans="1:13">
      <c r="A197" s="157"/>
      <c r="B197" s="127" t="s">
        <v>43</v>
      </c>
      <c r="C197" s="127"/>
      <c r="D197" s="184">
        <f>1.9+0.12</f>
        <v>2.02</v>
      </c>
      <c r="E197" s="184"/>
      <c r="F197" s="184"/>
      <c r="G197" s="184">
        <v>1.1000000000000001</v>
      </c>
      <c r="H197" s="184"/>
      <c r="I197" s="184"/>
      <c r="J197" s="184"/>
      <c r="K197" s="184">
        <v>0.61699999999999999</v>
      </c>
      <c r="L197" s="184">
        <f>4*2</f>
        <v>8</v>
      </c>
      <c r="M197" s="185">
        <f t="shared" si="17"/>
        <v>10.967792000000001</v>
      </c>
    </row>
    <row r="198" spans="1:13">
      <c r="A198" s="157"/>
      <c r="B198" s="127" t="s">
        <v>44</v>
      </c>
      <c r="C198" s="127"/>
      <c r="D198" s="184">
        <f>2.5+0.12</f>
        <v>2.62</v>
      </c>
      <c r="E198" s="184"/>
      <c r="F198" s="184"/>
      <c r="G198" s="184">
        <v>1.1000000000000001</v>
      </c>
      <c r="H198" s="184"/>
      <c r="I198" s="184"/>
      <c r="J198" s="184"/>
      <c r="K198" s="184">
        <v>0.61699999999999999</v>
      </c>
      <c r="L198" s="184">
        <f>4*2</f>
        <v>8</v>
      </c>
      <c r="M198" s="185">
        <f t="shared" si="17"/>
        <v>14.225552000000002</v>
      </c>
    </row>
    <row r="199" spans="1:13">
      <c r="A199" s="157"/>
      <c r="B199" s="127" t="s">
        <v>45</v>
      </c>
      <c r="C199" s="127"/>
      <c r="D199" s="184">
        <f>2.3+0.12</f>
        <v>2.42</v>
      </c>
      <c r="E199" s="184"/>
      <c r="F199" s="184"/>
      <c r="G199" s="184">
        <v>1.1000000000000001</v>
      </c>
      <c r="H199" s="184"/>
      <c r="I199" s="184"/>
      <c r="J199" s="184"/>
      <c r="K199" s="184">
        <v>0.61699999999999999</v>
      </c>
      <c r="L199" s="184">
        <f>4*1</f>
        <v>4</v>
      </c>
      <c r="M199" s="185">
        <f t="shared" si="17"/>
        <v>6.5698159999999994</v>
      </c>
    </row>
    <row r="200" spans="1:13">
      <c r="A200" s="157"/>
      <c r="B200" s="127" t="s">
        <v>46</v>
      </c>
      <c r="C200" s="127"/>
      <c r="D200" s="184">
        <f>3+0.12</f>
        <v>3.12</v>
      </c>
      <c r="E200" s="184"/>
      <c r="F200" s="184"/>
      <c r="G200" s="184">
        <v>1.1000000000000001</v>
      </c>
      <c r="H200" s="184"/>
      <c r="I200" s="184"/>
      <c r="J200" s="184"/>
      <c r="K200" s="184">
        <v>0.61699999999999999</v>
      </c>
      <c r="L200" s="184">
        <f>4*8</f>
        <v>32</v>
      </c>
      <c r="M200" s="185">
        <f t="shared" si="17"/>
        <v>67.761408000000003</v>
      </c>
    </row>
    <row r="201" spans="1:13">
      <c r="A201" s="157"/>
      <c r="B201" s="127" t="s">
        <v>47</v>
      </c>
      <c r="C201" s="127"/>
      <c r="D201" s="184">
        <f>3.1+0.12</f>
        <v>3.22</v>
      </c>
      <c r="E201" s="184"/>
      <c r="F201" s="184"/>
      <c r="G201" s="184">
        <v>1.1000000000000001</v>
      </c>
      <c r="H201" s="184"/>
      <c r="I201" s="184"/>
      <c r="J201" s="184"/>
      <c r="K201" s="184">
        <v>0.61699999999999999</v>
      </c>
      <c r="L201" s="184">
        <f>4*2</f>
        <v>8</v>
      </c>
      <c r="M201" s="185">
        <f t="shared" si="17"/>
        <v>17.483312000000002</v>
      </c>
    </row>
    <row r="202" spans="1:13">
      <c r="A202" s="157"/>
      <c r="B202" s="160" t="s">
        <v>482</v>
      </c>
      <c r="C202" s="160"/>
      <c r="D202" s="186"/>
      <c r="E202" s="186"/>
      <c r="F202" s="186"/>
      <c r="G202" s="186"/>
      <c r="H202" s="186"/>
      <c r="I202" s="186"/>
      <c r="J202" s="186"/>
      <c r="K202" s="186"/>
      <c r="L202" s="186"/>
      <c r="M202" s="187">
        <f>SUM(M196:M201)</f>
        <v>184.76928800000002</v>
      </c>
    </row>
    <row r="203" spans="1:13">
      <c r="A203" s="157"/>
      <c r="B203" s="128"/>
      <c r="C203" s="128"/>
      <c r="D203" s="184"/>
      <c r="E203" s="184"/>
      <c r="F203" s="184"/>
      <c r="G203" s="184"/>
      <c r="H203" s="184"/>
      <c r="I203" s="184"/>
      <c r="J203" s="184"/>
      <c r="K203" s="184"/>
      <c r="L203" s="184"/>
      <c r="M203" s="185"/>
    </row>
    <row r="204" spans="1:13" ht="43.2">
      <c r="A204" s="158" t="s">
        <v>74</v>
      </c>
      <c r="B204" s="161" t="str">
        <f>VLOOKUP(A204,'Planilha Orçamentária'!$A$14:$J$147,4,0)</f>
        <v>ARMAÇÃO DE PILAR OU VIGA DE ESTRUTURA CONVENCIONAL DE CONCRETO ARMADO UTILIZANDO AÇO CA-50 DE 10,0 MM - MONTAGEM. AF_06/2022</v>
      </c>
      <c r="C204" s="190" t="str">
        <f>VLOOKUP(A204,'Planilha Orçamentária'!$A$14:$J$147,5,0)</f>
        <v>KG</v>
      </c>
      <c r="D204" s="193"/>
      <c r="E204" s="194"/>
      <c r="F204" s="193"/>
      <c r="G204" s="193"/>
      <c r="H204" s="193"/>
      <c r="I204" s="193"/>
      <c r="J204" s="193"/>
      <c r="K204" s="193"/>
      <c r="L204" s="193"/>
      <c r="M204" s="195">
        <f>M212</f>
        <v>184.76928800000002</v>
      </c>
    </row>
    <row r="205" spans="1:13">
      <c r="A205" s="157"/>
      <c r="B205" s="128" t="s">
        <v>73</v>
      </c>
      <c r="C205" s="128"/>
      <c r="D205" s="184"/>
      <c r="E205" s="184"/>
      <c r="F205" s="184"/>
      <c r="G205" s="184"/>
      <c r="H205" s="184"/>
      <c r="I205" s="184"/>
      <c r="J205" s="184"/>
      <c r="K205" s="184"/>
      <c r="L205" s="184"/>
      <c r="M205" s="185"/>
    </row>
    <row r="206" spans="1:13">
      <c r="A206" s="157"/>
      <c r="B206" s="127" t="s">
        <v>42</v>
      </c>
      <c r="C206" s="127"/>
      <c r="D206" s="184">
        <f>3+0.12</f>
        <v>3.12</v>
      </c>
      <c r="E206" s="184"/>
      <c r="F206" s="184"/>
      <c r="G206" s="184">
        <v>1.1000000000000001</v>
      </c>
      <c r="H206" s="184"/>
      <c r="I206" s="184"/>
      <c r="J206" s="184"/>
      <c r="K206" s="184">
        <v>0.61699999999999999</v>
      </c>
      <c r="L206" s="184">
        <f>4*8</f>
        <v>32</v>
      </c>
      <c r="M206" s="185">
        <f t="shared" ref="M206:M211" si="18">PRODUCT(D206:L206)</f>
        <v>67.761408000000003</v>
      </c>
    </row>
    <row r="207" spans="1:13">
      <c r="A207" s="157"/>
      <c r="B207" s="127" t="s">
        <v>43</v>
      </c>
      <c r="C207" s="127"/>
      <c r="D207" s="184">
        <f>1.9+0.12</f>
        <v>2.02</v>
      </c>
      <c r="E207" s="184"/>
      <c r="F207" s="184"/>
      <c r="G207" s="184">
        <v>1.1000000000000001</v>
      </c>
      <c r="H207" s="184"/>
      <c r="I207" s="184"/>
      <c r="J207" s="184"/>
      <c r="K207" s="184">
        <v>0.61699999999999999</v>
      </c>
      <c r="L207" s="184">
        <f>4*2</f>
        <v>8</v>
      </c>
      <c r="M207" s="185">
        <f t="shared" si="18"/>
        <v>10.967792000000001</v>
      </c>
    </row>
    <row r="208" spans="1:13">
      <c r="A208" s="157"/>
      <c r="B208" s="127" t="s">
        <v>44</v>
      </c>
      <c r="C208" s="127"/>
      <c r="D208" s="184">
        <f>2.5+0.12</f>
        <v>2.62</v>
      </c>
      <c r="E208" s="184"/>
      <c r="F208" s="184"/>
      <c r="G208" s="184">
        <v>1.1000000000000001</v>
      </c>
      <c r="H208" s="184"/>
      <c r="I208" s="184"/>
      <c r="J208" s="184"/>
      <c r="K208" s="184">
        <v>0.61699999999999999</v>
      </c>
      <c r="L208" s="184">
        <f>4*2</f>
        <v>8</v>
      </c>
      <c r="M208" s="185">
        <f t="shared" si="18"/>
        <v>14.225552000000002</v>
      </c>
    </row>
    <row r="209" spans="1:14">
      <c r="A209" s="157"/>
      <c r="B209" s="127" t="s">
        <v>45</v>
      </c>
      <c r="C209" s="127"/>
      <c r="D209" s="184">
        <f>2.3+0.12</f>
        <v>2.42</v>
      </c>
      <c r="E209" s="184"/>
      <c r="F209" s="184"/>
      <c r="G209" s="184">
        <v>1.1000000000000001</v>
      </c>
      <c r="H209" s="184"/>
      <c r="I209" s="184"/>
      <c r="J209" s="184"/>
      <c r="K209" s="184">
        <v>0.61699999999999999</v>
      </c>
      <c r="L209" s="184">
        <f>4*1</f>
        <v>4</v>
      </c>
      <c r="M209" s="185">
        <f t="shared" si="18"/>
        <v>6.5698159999999994</v>
      </c>
    </row>
    <row r="210" spans="1:14">
      <c r="A210" s="157"/>
      <c r="B210" s="127" t="s">
        <v>46</v>
      </c>
      <c r="C210" s="127"/>
      <c r="D210" s="184">
        <f>3+0.12</f>
        <v>3.12</v>
      </c>
      <c r="E210" s="184"/>
      <c r="F210" s="184"/>
      <c r="G210" s="184">
        <v>1.1000000000000001</v>
      </c>
      <c r="H210" s="184"/>
      <c r="I210" s="184"/>
      <c r="J210" s="184"/>
      <c r="K210" s="184">
        <v>0.61699999999999999</v>
      </c>
      <c r="L210" s="184">
        <f>4*8</f>
        <v>32</v>
      </c>
      <c r="M210" s="185">
        <f t="shared" si="18"/>
        <v>67.761408000000003</v>
      </c>
    </row>
    <row r="211" spans="1:14">
      <c r="A211" s="157"/>
      <c r="B211" s="127" t="s">
        <v>47</v>
      </c>
      <c r="C211" s="127"/>
      <c r="D211" s="184">
        <f>3.1+0.12</f>
        <v>3.22</v>
      </c>
      <c r="E211" s="184"/>
      <c r="F211" s="184"/>
      <c r="G211" s="184">
        <v>1.1000000000000001</v>
      </c>
      <c r="H211" s="184"/>
      <c r="I211" s="184"/>
      <c r="J211" s="184"/>
      <c r="K211" s="184">
        <v>0.61699999999999999</v>
      </c>
      <c r="L211" s="184">
        <f>4*2</f>
        <v>8</v>
      </c>
      <c r="M211" s="185">
        <f t="shared" si="18"/>
        <v>17.483312000000002</v>
      </c>
    </row>
    <row r="212" spans="1:14">
      <c r="A212" s="157"/>
      <c r="B212" s="160" t="s">
        <v>482</v>
      </c>
      <c r="C212" s="160"/>
      <c r="D212" s="186"/>
      <c r="E212" s="186"/>
      <c r="F212" s="186"/>
      <c r="G212" s="186"/>
      <c r="H212" s="186"/>
      <c r="I212" s="186"/>
      <c r="J212" s="186"/>
      <c r="K212" s="186"/>
      <c r="L212" s="186"/>
      <c r="M212" s="187">
        <f>SUM(M206:M211)</f>
        <v>184.76928800000002</v>
      </c>
    </row>
    <row r="213" spans="1:14">
      <c r="A213" s="157"/>
      <c r="B213" s="127"/>
      <c r="C213" s="127"/>
      <c r="D213" s="196"/>
      <c r="E213" s="196"/>
      <c r="F213" s="196"/>
      <c r="G213" s="196"/>
      <c r="H213" s="196"/>
      <c r="I213" s="196"/>
      <c r="J213" s="196"/>
      <c r="K213" s="196"/>
      <c r="L213" s="196"/>
      <c r="M213" s="185"/>
    </row>
    <row r="214" spans="1:14" ht="43.2">
      <c r="A214" s="158" t="s">
        <v>76</v>
      </c>
      <c r="B214" s="161" t="str">
        <f>VLOOKUP(A214,'Planilha Orçamentária'!$A$14:$J$147,4,0)</f>
        <v>ARMAÇÃO DE BLOCO, VIGA BALDRAME E SAPATA UTILIZANDO AÇO CA-60 DE 5 MM - MONTAGEM. AF_06/2017</v>
      </c>
      <c r="C214" s="190" t="str">
        <f>VLOOKUP(A214,'Planilha Orçamentária'!$A$14:$J$147,5,0)</f>
        <v>KG</v>
      </c>
      <c r="D214" s="193"/>
      <c r="E214" s="194"/>
      <c r="F214" s="193"/>
      <c r="G214" s="193"/>
      <c r="H214" s="193"/>
      <c r="I214" s="193"/>
      <c r="J214" s="193"/>
      <c r="K214" s="193"/>
      <c r="L214" s="193"/>
      <c r="M214" s="195">
        <f>M222</f>
        <v>43.034376000000002</v>
      </c>
    </row>
    <row r="215" spans="1:14">
      <c r="A215" s="157"/>
      <c r="B215" s="128" t="s">
        <v>75</v>
      </c>
      <c r="C215" s="128"/>
      <c r="D215" s="184"/>
      <c r="E215" s="184"/>
      <c r="F215" s="184"/>
      <c r="G215" s="184"/>
      <c r="H215" s="184"/>
      <c r="I215" s="184"/>
      <c r="J215" s="184"/>
      <c r="K215" s="184"/>
      <c r="L215" s="184"/>
      <c r="M215" s="185"/>
    </row>
    <row r="216" spans="1:14">
      <c r="A216" s="157"/>
      <c r="B216" s="127" t="s">
        <v>42</v>
      </c>
      <c r="C216" s="127"/>
      <c r="D216" s="184">
        <v>0.57999999999999996</v>
      </c>
      <c r="E216" s="184"/>
      <c r="F216" s="184"/>
      <c r="G216" s="184">
        <v>1.1000000000000001</v>
      </c>
      <c r="H216" s="184"/>
      <c r="I216" s="184"/>
      <c r="J216" s="184"/>
      <c r="K216" s="184">
        <v>0.154</v>
      </c>
      <c r="L216" s="184">
        <f>20*8</f>
        <v>160</v>
      </c>
      <c r="M216" s="185">
        <f t="shared" ref="M216:M221" si="19">PRODUCT(D216:L216)</f>
        <v>15.720320000000001</v>
      </c>
      <c r="N216" s="1"/>
    </row>
    <row r="217" spans="1:14">
      <c r="A217" s="157"/>
      <c r="B217" s="127" t="s">
        <v>43</v>
      </c>
      <c r="C217" s="127"/>
      <c r="D217" s="184">
        <v>0.57999999999999996</v>
      </c>
      <c r="E217" s="184"/>
      <c r="F217" s="184"/>
      <c r="G217" s="184">
        <v>1.1000000000000001</v>
      </c>
      <c r="H217" s="184"/>
      <c r="I217" s="184"/>
      <c r="J217" s="184"/>
      <c r="K217" s="184">
        <v>0.154</v>
      </c>
      <c r="L217" s="184">
        <f>13*2</f>
        <v>26</v>
      </c>
      <c r="M217" s="185">
        <f t="shared" si="19"/>
        <v>2.5545520000000002</v>
      </c>
      <c r="N217" s="1"/>
    </row>
    <row r="218" spans="1:14">
      <c r="A218" s="157"/>
      <c r="B218" s="127" t="s">
        <v>44</v>
      </c>
      <c r="C218" s="127"/>
      <c r="D218" s="184">
        <v>0.57999999999999996</v>
      </c>
      <c r="E218" s="184"/>
      <c r="F218" s="184"/>
      <c r="G218" s="184">
        <v>1.1000000000000001</v>
      </c>
      <c r="H218" s="184"/>
      <c r="I218" s="184"/>
      <c r="J218" s="184"/>
      <c r="K218" s="184">
        <v>0.154</v>
      </c>
      <c r="L218" s="184">
        <f>17*2</f>
        <v>34</v>
      </c>
      <c r="M218" s="185">
        <f t="shared" si="19"/>
        <v>3.3405680000000002</v>
      </c>
      <c r="N218" s="1"/>
    </row>
    <row r="219" spans="1:14">
      <c r="A219" s="157"/>
      <c r="B219" s="127" t="s">
        <v>45</v>
      </c>
      <c r="C219" s="127"/>
      <c r="D219" s="184">
        <v>0.57999999999999996</v>
      </c>
      <c r="E219" s="184"/>
      <c r="F219" s="184"/>
      <c r="G219" s="184">
        <v>1.1000000000000001</v>
      </c>
      <c r="H219" s="184"/>
      <c r="I219" s="184"/>
      <c r="J219" s="184"/>
      <c r="K219" s="184">
        <v>0.154</v>
      </c>
      <c r="L219" s="184">
        <f>16*1</f>
        <v>16</v>
      </c>
      <c r="M219" s="185">
        <f t="shared" si="19"/>
        <v>1.5720320000000001</v>
      </c>
      <c r="N219" s="1"/>
    </row>
    <row r="220" spans="1:14">
      <c r="A220" s="157"/>
      <c r="B220" s="127" t="s">
        <v>46</v>
      </c>
      <c r="C220" s="127"/>
      <c r="D220" s="184">
        <v>0.57999999999999996</v>
      </c>
      <c r="E220" s="184"/>
      <c r="F220" s="184"/>
      <c r="G220" s="184">
        <v>1.1000000000000001</v>
      </c>
      <c r="H220" s="184"/>
      <c r="I220" s="184"/>
      <c r="J220" s="184"/>
      <c r="K220" s="184">
        <v>0.154</v>
      </c>
      <c r="L220" s="184">
        <f>20*8</f>
        <v>160</v>
      </c>
      <c r="M220" s="185">
        <f t="shared" si="19"/>
        <v>15.720320000000001</v>
      </c>
      <c r="N220" s="1"/>
    </row>
    <row r="221" spans="1:14">
      <c r="A221" s="157"/>
      <c r="B221" s="127" t="s">
        <v>47</v>
      </c>
      <c r="C221" s="127"/>
      <c r="D221" s="184">
        <v>0.57999999999999996</v>
      </c>
      <c r="E221" s="184"/>
      <c r="F221" s="184"/>
      <c r="G221" s="184">
        <v>1.1000000000000001</v>
      </c>
      <c r="H221" s="184"/>
      <c r="I221" s="184"/>
      <c r="J221" s="184"/>
      <c r="K221" s="184">
        <v>0.154</v>
      </c>
      <c r="L221" s="184">
        <f>21*2</f>
        <v>42</v>
      </c>
      <c r="M221" s="185">
        <f t="shared" si="19"/>
        <v>4.1265840000000003</v>
      </c>
      <c r="N221" s="1"/>
    </row>
    <row r="222" spans="1:14">
      <c r="A222" s="157"/>
      <c r="B222" s="160" t="s">
        <v>482</v>
      </c>
      <c r="C222" s="160"/>
      <c r="D222" s="186"/>
      <c r="E222" s="186"/>
      <c r="F222" s="186"/>
      <c r="G222" s="186"/>
      <c r="H222" s="186"/>
      <c r="I222" s="186"/>
      <c r="J222" s="186"/>
      <c r="K222" s="186"/>
      <c r="L222" s="186"/>
      <c r="M222" s="187">
        <f>SUM(M216:M221)</f>
        <v>43.034376000000002</v>
      </c>
    </row>
    <row r="223" spans="1:14">
      <c r="A223" s="157"/>
      <c r="B223" s="127"/>
      <c r="C223" s="127"/>
      <c r="D223" s="196"/>
      <c r="E223" s="196"/>
      <c r="F223" s="196"/>
      <c r="G223" s="196"/>
      <c r="H223" s="196"/>
      <c r="I223" s="196"/>
      <c r="J223" s="196"/>
      <c r="K223" s="196"/>
      <c r="L223" s="196"/>
      <c r="M223" s="185"/>
    </row>
    <row r="224" spans="1:14" ht="43.2">
      <c r="A224" s="158" t="s">
        <v>77</v>
      </c>
      <c r="B224" s="161" t="str">
        <f>VLOOKUP(A224,'Planilha Orçamentária'!$A$14:$J$147,4,0)</f>
        <v>ARMAÇÃO DE PILAR OU VIGA DE ESTRUTURA CONVENCIONAL DE CONCRETO ARMADO UTILIZANDO AÇO CA-60 DE 5,0 MM - MONTAGEM. AF_06/2022</v>
      </c>
      <c r="C224" s="190" t="str">
        <f>VLOOKUP(A224,'Planilha Orçamentária'!$A$14:$J$147,5,0)</f>
        <v>KG</v>
      </c>
      <c r="D224" s="193"/>
      <c r="E224" s="194"/>
      <c r="F224" s="193"/>
      <c r="G224" s="193"/>
      <c r="H224" s="193"/>
      <c r="I224" s="193"/>
      <c r="J224" s="193"/>
      <c r="K224" s="193"/>
      <c r="L224" s="193"/>
      <c r="M224" s="195">
        <f>M232</f>
        <v>43.034376000000002</v>
      </c>
    </row>
    <row r="225" spans="1:15">
      <c r="A225" s="157"/>
      <c r="B225" s="128" t="s">
        <v>78</v>
      </c>
      <c r="C225" s="128"/>
      <c r="D225" s="184"/>
      <c r="E225" s="184"/>
      <c r="F225" s="184"/>
      <c r="G225" s="184"/>
      <c r="H225" s="184"/>
      <c r="I225" s="184"/>
      <c r="J225" s="184"/>
      <c r="K225" s="184"/>
      <c r="L225" s="184"/>
      <c r="M225" s="185"/>
    </row>
    <row r="226" spans="1:15">
      <c r="A226" s="157"/>
      <c r="B226" s="127" t="s">
        <v>42</v>
      </c>
      <c r="C226" s="127"/>
      <c r="D226" s="184">
        <v>0.57999999999999996</v>
      </c>
      <c r="E226" s="184"/>
      <c r="F226" s="184"/>
      <c r="G226" s="184">
        <v>1.1000000000000001</v>
      </c>
      <c r="H226" s="184"/>
      <c r="I226" s="184"/>
      <c r="J226" s="184"/>
      <c r="K226" s="184">
        <v>0.154</v>
      </c>
      <c r="L226" s="184">
        <f>20*8</f>
        <v>160</v>
      </c>
      <c r="M226" s="185">
        <f t="shared" ref="M226:M231" si="20">PRODUCT(D226:L226)</f>
        <v>15.720320000000001</v>
      </c>
    </row>
    <row r="227" spans="1:15">
      <c r="A227" s="157"/>
      <c r="B227" s="127" t="s">
        <v>43</v>
      </c>
      <c r="C227" s="127"/>
      <c r="D227" s="184">
        <v>0.57999999999999996</v>
      </c>
      <c r="E227" s="184"/>
      <c r="F227" s="184"/>
      <c r="G227" s="184">
        <v>1.1000000000000001</v>
      </c>
      <c r="H227" s="184"/>
      <c r="I227" s="184"/>
      <c r="J227" s="184"/>
      <c r="K227" s="184">
        <v>0.154</v>
      </c>
      <c r="L227" s="184">
        <f>13*2</f>
        <v>26</v>
      </c>
      <c r="M227" s="185">
        <f t="shared" si="20"/>
        <v>2.5545520000000002</v>
      </c>
    </row>
    <row r="228" spans="1:15">
      <c r="A228" s="157"/>
      <c r="B228" s="127" t="s">
        <v>44</v>
      </c>
      <c r="C228" s="127"/>
      <c r="D228" s="184">
        <v>0.57999999999999996</v>
      </c>
      <c r="E228" s="184"/>
      <c r="F228" s="184"/>
      <c r="G228" s="184">
        <v>1.1000000000000001</v>
      </c>
      <c r="H228" s="184"/>
      <c r="I228" s="184"/>
      <c r="J228" s="184"/>
      <c r="K228" s="184">
        <v>0.154</v>
      </c>
      <c r="L228" s="184">
        <f>17*2</f>
        <v>34</v>
      </c>
      <c r="M228" s="185">
        <f t="shared" si="20"/>
        <v>3.3405680000000002</v>
      </c>
    </row>
    <row r="229" spans="1:15">
      <c r="A229" s="157"/>
      <c r="B229" s="127" t="s">
        <v>45</v>
      </c>
      <c r="C229" s="127"/>
      <c r="D229" s="184">
        <v>0.57999999999999996</v>
      </c>
      <c r="E229" s="184"/>
      <c r="F229" s="184"/>
      <c r="G229" s="184">
        <v>1.1000000000000001</v>
      </c>
      <c r="H229" s="184"/>
      <c r="I229" s="184"/>
      <c r="J229" s="184"/>
      <c r="K229" s="184">
        <v>0.154</v>
      </c>
      <c r="L229" s="184">
        <f>16*1</f>
        <v>16</v>
      </c>
      <c r="M229" s="185">
        <f t="shared" si="20"/>
        <v>1.5720320000000001</v>
      </c>
    </row>
    <row r="230" spans="1:15">
      <c r="A230" s="157"/>
      <c r="B230" s="127" t="s">
        <v>46</v>
      </c>
      <c r="C230" s="127"/>
      <c r="D230" s="184">
        <v>0.57999999999999996</v>
      </c>
      <c r="E230" s="184"/>
      <c r="F230" s="184"/>
      <c r="G230" s="184">
        <v>1.1000000000000001</v>
      </c>
      <c r="H230" s="184"/>
      <c r="I230" s="184"/>
      <c r="J230" s="184"/>
      <c r="K230" s="184">
        <v>0.154</v>
      </c>
      <c r="L230" s="184">
        <f>20*8</f>
        <v>160</v>
      </c>
      <c r="M230" s="185">
        <f t="shared" si="20"/>
        <v>15.720320000000001</v>
      </c>
    </row>
    <row r="231" spans="1:15">
      <c r="A231" s="157"/>
      <c r="B231" s="127" t="s">
        <v>47</v>
      </c>
      <c r="C231" s="127"/>
      <c r="D231" s="184">
        <v>0.57999999999999996</v>
      </c>
      <c r="E231" s="184"/>
      <c r="F231" s="184"/>
      <c r="G231" s="184">
        <v>1.1000000000000001</v>
      </c>
      <c r="H231" s="184"/>
      <c r="I231" s="184"/>
      <c r="J231" s="184"/>
      <c r="K231" s="184">
        <v>0.154</v>
      </c>
      <c r="L231" s="184">
        <f>21*2</f>
        <v>42</v>
      </c>
      <c r="M231" s="185">
        <f t="shared" si="20"/>
        <v>4.1265840000000003</v>
      </c>
    </row>
    <row r="232" spans="1:15">
      <c r="A232" s="157"/>
      <c r="B232" s="160" t="s">
        <v>482</v>
      </c>
      <c r="C232" s="160"/>
      <c r="D232" s="186"/>
      <c r="E232" s="186"/>
      <c r="F232" s="186"/>
      <c r="G232" s="186"/>
      <c r="H232" s="186"/>
      <c r="I232" s="186"/>
      <c r="J232" s="186"/>
      <c r="K232" s="186"/>
      <c r="L232" s="186"/>
      <c r="M232" s="187">
        <f>SUM(M226:M231)</f>
        <v>43.034376000000002</v>
      </c>
    </row>
    <row r="233" spans="1:15">
      <c r="A233" s="157"/>
      <c r="B233" s="127"/>
      <c r="C233" s="127"/>
      <c r="D233" s="196"/>
      <c r="E233" s="196"/>
      <c r="F233" s="196"/>
      <c r="G233" s="196"/>
      <c r="H233" s="196"/>
      <c r="I233" s="196"/>
      <c r="J233" s="196"/>
      <c r="K233" s="196"/>
      <c r="L233" s="196"/>
      <c r="M233" s="185"/>
    </row>
    <row r="234" spans="1:15" ht="43.2">
      <c r="A234" s="158" t="s">
        <v>80</v>
      </c>
      <c r="B234" s="161" t="str">
        <f>VLOOKUP(A234,'Planilha Orçamentária'!$A$14:$J$147,4,0)</f>
        <v>CONCRETO FCK = 25MPA, TRAÇO 1:2,3:2,7 (EM MASSA SECA DE CIMENTO/ AREIA MÉDIA/ BRITA 1) - PREPARO MECÂNICO COM BETONEIRA 400 L. AF_05/2021</v>
      </c>
      <c r="C234" s="190" t="str">
        <f>VLOOKUP(A234,'Planilha Orçamentária'!$A$14:$J$147,5,0)</f>
        <v>m³</v>
      </c>
      <c r="D234" s="193"/>
      <c r="E234" s="194"/>
      <c r="F234" s="193"/>
      <c r="G234" s="193"/>
      <c r="H234" s="193"/>
      <c r="I234" s="193"/>
      <c r="J234" s="193"/>
      <c r="K234" s="193"/>
      <c r="L234" s="193"/>
      <c r="M234" s="195">
        <f>M249</f>
        <v>2.9384999999999999</v>
      </c>
    </row>
    <row r="235" spans="1:15">
      <c r="A235" s="157"/>
      <c r="B235" s="128" t="s">
        <v>79</v>
      </c>
      <c r="C235" s="128"/>
      <c r="D235" s="184"/>
      <c r="E235" s="184"/>
      <c r="F235" s="184"/>
      <c r="G235" s="184"/>
      <c r="H235" s="184"/>
      <c r="I235" s="184"/>
      <c r="J235" s="184"/>
      <c r="K235" s="184"/>
      <c r="L235" s="184"/>
      <c r="M235" s="185"/>
    </row>
    <row r="236" spans="1:15">
      <c r="A236" s="157"/>
      <c r="B236" s="127" t="s">
        <v>42</v>
      </c>
      <c r="C236" s="127"/>
      <c r="D236" s="184">
        <v>3</v>
      </c>
      <c r="E236" s="184">
        <v>0.09</v>
      </c>
      <c r="F236" s="184">
        <v>0.25</v>
      </c>
      <c r="G236" s="184"/>
      <c r="H236" s="184"/>
      <c r="I236" s="184"/>
      <c r="J236" s="184"/>
      <c r="K236" s="184"/>
      <c r="L236" s="184">
        <v>8</v>
      </c>
      <c r="M236" s="185">
        <f t="shared" ref="M236:M241" si="21">PRODUCT(D236:L236)</f>
        <v>0.54</v>
      </c>
    </row>
    <row r="237" spans="1:15">
      <c r="A237" s="157"/>
      <c r="B237" s="127" t="s">
        <v>43</v>
      </c>
      <c r="C237" s="127"/>
      <c r="D237" s="184">
        <v>1.9</v>
      </c>
      <c r="E237" s="184">
        <v>0.09</v>
      </c>
      <c r="F237" s="184">
        <v>0.25</v>
      </c>
      <c r="G237" s="184"/>
      <c r="H237" s="184"/>
      <c r="I237" s="184"/>
      <c r="J237" s="184"/>
      <c r="K237" s="184"/>
      <c r="L237" s="184">
        <v>2</v>
      </c>
      <c r="M237" s="185">
        <f t="shared" si="21"/>
        <v>8.5499999999999993E-2</v>
      </c>
    </row>
    <row r="238" spans="1:15">
      <c r="A238" s="157"/>
      <c r="B238" s="127" t="s">
        <v>44</v>
      </c>
      <c r="C238" s="127"/>
      <c r="D238" s="184">
        <v>2.5</v>
      </c>
      <c r="E238" s="184">
        <v>0.09</v>
      </c>
      <c r="F238" s="184">
        <v>0.25</v>
      </c>
      <c r="G238" s="184"/>
      <c r="H238" s="184"/>
      <c r="I238" s="184"/>
      <c r="J238" s="184"/>
      <c r="K238" s="184"/>
      <c r="L238" s="184">
        <v>2</v>
      </c>
      <c r="M238" s="185">
        <f t="shared" si="21"/>
        <v>0.11249999999999999</v>
      </c>
      <c r="O238" s="2">
        <f>SUM(M236:M241)</f>
        <v>1.4692499999999999</v>
      </c>
    </row>
    <row r="239" spans="1:15">
      <c r="A239" s="157"/>
      <c r="B239" s="127" t="s">
        <v>45</v>
      </c>
      <c r="C239" s="127"/>
      <c r="D239" s="184">
        <v>2.2999999999999998</v>
      </c>
      <c r="E239" s="184">
        <v>0.09</v>
      </c>
      <c r="F239" s="184">
        <v>0.25</v>
      </c>
      <c r="G239" s="184"/>
      <c r="H239" s="184"/>
      <c r="I239" s="184"/>
      <c r="J239" s="184"/>
      <c r="K239" s="184"/>
      <c r="L239" s="184">
        <v>1</v>
      </c>
      <c r="M239" s="185">
        <f t="shared" si="21"/>
        <v>5.1749999999999997E-2</v>
      </c>
    </row>
    <row r="240" spans="1:15">
      <c r="A240" s="157"/>
      <c r="B240" s="127" t="s">
        <v>46</v>
      </c>
      <c r="C240" s="127"/>
      <c r="D240" s="184">
        <v>3</v>
      </c>
      <c r="E240" s="184">
        <v>0.09</v>
      </c>
      <c r="F240" s="184">
        <v>0.25</v>
      </c>
      <c r="G240" s="184"/>
      <c r="H240" s="184"/>
      <c r="I240" s="184"/>
      <c r="J240" s="184"/>
      <c r="K240" s="184"/>
      <c r="L240" s="184">
        <v>8</v>
      </c>
      <c r="M240" s="185">
        <f t="shared" si="21"/>
        <v>0.54</v>
      </c>
    </row>
    <row r="241" spans="1:13">
      <c r="A241" s="157"/>
      <c r="B241" s="127" t="s">
        <v>47</v>
      </c>
      <c r="C241" s="127"/>
      <c r="D241" s="184">
        <v>3.1</v>
      </c>
      <c r="E241" s="184">
        <v>0.09</v>
      </c>
      <c r="F241" s="184">
        <v>0.25</v>
      </c>
      <c r="G241" s="184"/>
      <c r="H241" s="184"/>
      <c r="I241" s="184"/>
      <c r="J241" s="184"/>
      <c r="K241" s="184"/>
      <c r="L241" s="184">
        <v>2</v>
      </c>
      <c r="M241" s="185">
        <f t="shared" si="21"/>
        <v>0.13949999999999999</v>
      </c>
    </row>
    <row r="242" spans="1:13">
      <c r="A242" s="157"/>
      <c r="B242" s="128" t="s">
        <v>81</v>
      </c>
      <c r="C242" s="128"/>
      <c r="D242" s="196"/>
      <c r="E242" s="196"/>
      <c r="F242" s="196"/>
      <c r="G242" s="196"/>
      <c r="H242" s="196"/>
      <c r="I242" s="196"/>
      <c r="J242" s="196"/>
      <c r="K242" s="196"/>
      <c r="L242" s="196"/>
      <c r="M242" s="185"/>
    </row>
    <row r="243" spans="1:13">
      <c r="A243" s="157"/>
      <c r="B243" s="127" t="s">
        <v>42</v>
      </c>
      <c r="C243" s="127"/>
      <c r="D243" s="184">
        <v>3</v>
      </c>
      <c r="E243" s="184">
        <v>0.09</v>
      </c>
      <c r="F243" s="184">
        <v>0.25</v>
      </c>
      <c r="G243" s="184"/>
      <c r="H243" s="184"/>
      <c r="I243" s="184"/>
      <c r="J243" s="184"/>
      <c r="K243" s="184"/>
      <c r="L243" s="184">
        <v>8</v>
      </c>
      <c r="M243" s="185">
        <f t="shared" ref="M243:M248" si="22">PRODUCT(D243:L243)</f>
        <v>0.54</v>
      </c>
    </row>
    <row r="244" spans="1:13">
      <c r="A244" s="157"/>
      <c r="B244" s="127" t="s">
        <v>43</v>
      </c>
      <c r="C244" s="127"/>
      <c r="D244" s="184">
        <v>1.9</v>
      </c>
      <c r="E244" s="184">
        <v>0.09</v>
      </c>
      <c r="F244" s="184">
        <v>0.25</v>
      </c>
      <c r="G244" s="184"/>
      <c r="H244" s="184"/>
      <c r="I244" s="184"/>
      <c r="J244" s="184"/>
      <c r="K244" s="184"/>
      <c r="L244" s="184">
        <v>2</v>
      </c>
      <c r="M244" s="185">
        <f t="shared" si="22"/>
        <v>8.5499999999999993E-2</v>
      </c>
    </row>
    <row r="245" spans="1:13">
      <c r="A245" s="157"/>
      <c r="B245" s="127" t="s">
        <v>44</v>
      </c>
      <c r="C245" s="127"/>
      <c r="D245" s="184">
        <v>2.5</v>
      </c>
      <c r="E245" s="184">
        <v>0.09</v>
      </c>
      <c r="F245" s="184">
        <v>0.25</v>
      </c>
      <c r="G245" s="184"/>
      <c r="H245" s="184"/>
      <c r="I245" s="184"/>
      <c r="J245" s="184"/>
      <c r="K245" s="184"/>
      <c r="L245" s="184">
        <v>2</v>
      </c>
      <c r="M245" s="185">
        <f t="shared" si="22"/>
        <v>0.11249999999999999</v>
      </c>
    </row>
    <row r="246" spans="1:13">
      <c r="A246" s="157"/>
      <c r="B246" s="127" t="s">
        <v>45</v>
      </c>
      <c r="C246" s="127"/>
      <c r="D246" s="184">
        <v>2.2999999999999998</v>
      </c>
      <c r="E246" s="184">
        <v>0.09</v>
      </c>
      <c r="F246" s="184">
        <v>0.25</v>
      </c>
      <c r="G246" s="184"/>
      <c r="H246" s="184"/>
      <c r="I246" s="184"/>
      <c r="J246" s="184"/>
      <c r="K246" s="184"/>
      <c r="L246" s="184">
        <v>1</v>
      </c>
      <c r="M246" s="185">
        <f t="shared" si="22"/>
        <v>5.1749999999999997E-2</v>
      </c>
    </row>
    <row r="247" spans="1:13">
      <c r="A247" s="157"/>
      <c r="B247" s="127" t="s">
        <v>46</v>
      </c>
      <c r="C247" s="127"/>
      <c r="D247" s="184">
        <v>3</v>
      </c>
      <c r="E247" s="184">
        <v>0.09</v>
      </c>
      <c r="F247" s="184">
        <v>0.25</v>
      </c>
      <c r="G247" s="184"/>
      <c r="H247" s="184"/>
      <c r="I247" s="184"/>
      <c r="J247" s="184"/>
      <c r="K247" s="184"/>
      <c r="L247" s="184">
        <v>8</v>
      </c>
      <c r="M247" s="185">
        <f t="shared" si="22"/>
        <v>0.54</v>
      </c>
    </row>
    <row r="248" spans="1:13">
      <c r="A248" s="157"/>
      <c r="B248" s="127" t="s">
        <v>47</v>
      </c>
      <c r="C248" s="127"/>
      <c r="D248" s="184">
        <v>3.1</v>
      </c>
      <c r="E248" s="184">
        <v>0.09</v>
      </c>
      <c r="F248" s="184">
        <v>0.25</v>
      </c>
      <c r="G248" s="184"/>
      <c r="H248" s="184"/>
      <c r="I248" s="184"/>
      <c r="J248" s="184"/>
      <c r="K248" s="184"/>
      <c r="L248" s="184">
        <v>2</v>
      </c>
      <c r="M248" s="185">
        <f t="shared" si="22"/>
        <v>0.13949999999999999</v>
      </c>
    </row>
    <row r="249" spans="1:13">
      <c r="A249" s="157"/>
      <c r="B249" s="160" t="s">
        <v>482</v>
      </c>
      <c r="C249" s="160"/>
      <c r="D249" s="186"/>
      <c r="E249" s="186"/>
      <c r="F249" s="186"/>
      <c r="G249" s="186"/>
      <c r="H249" s="186"/>
      <c r="I249" s="186"/>
      <c r="J249" s="186"/>
      <c r="K249" s="186"/>
      <c r="L249" s="186"/>
      <c r="M249" s="187">
        <f>SUM(M236:M248)</f>
        <v>2.9384999999999999</v>
      </c>
    </row>
    <row r="250" spans="1:13">
      <c r="A250" s="157"/>
      <c r="B250" s="127"/>
      <c r="C250" s="127"/>
      <c r="D250" s="196"/>
      <c r="E250" s="196"/>
      <c r="F250" s="196"/>
      <c r="G250" s="196"/>
      <c r="H250" s="196"/>
      <c r="I250" s="196"/>
      <c r="J250" s="196"/>
      <c r="K250" s="196"/>
      <c r="L250" s="196"/>
      <c r="M250" s="185"/>
    </row>
    <row r="251" spans="1:13" ht="43.2">
      <c r="A251" s="158" t="s">
        <v>83</v>
      </c>
      <c r="B251" s="161" t="str">
        <f>VLOOKUP(A251,'Planilha Orçamentária'!$A$14:$J$147,4,0)</f>
        <v>LANÇAMENTO COM USO DE BALDES, ADENSAMENTO E ACABAMENTO DE CONCRETO EM ESTRUTURAS. AF_02/2022</v>
      </c>
      <c r="C251" s="190" t="str">
        <f>VLOOKUP(A251,'Planilha Orçamentária'!$A$14:$J$147,5,0)</f>
        <v>m³</v>
      </c>
      <c r="D251" s="193"/>
      <c r="E251" s="194"/>
      <c r="F251" s="193"/>
      <c r="G251" s="193"/>
      <c r="H251" s="193"/>
      <c r="I251" s="193"/>
      <c r="J251" s="193"/>
      <c r="K251" s="193"/>
      <c r="L251" s="193"/>
      <c r="M251" s="195">
        <f>M253</f>
        <v>2.9384999999999999</v>
      </c>
    </row>
    <row r="252" spans="1:13">
      <c r="A252" s="157"/>
      <c r="B252" s="128" t="s">
        <v>82</v>
      </c>
      <c r="C252" s="128"/>
      <c r="D252" s="196"/>
      <c r="E252" s="196"/>
      <c r="F252" s="196"/>
      <c r="G252" s="196"/>
      <c r="H252" s="196"/>
      <c r="I252" s="196">
        <f>M249</f>
        <v>2.9384999999999999</v>
      </c>
      <c r="J252" s="196"/>
      <c r="K252" s="196"/>
      <c r="L252" s="196"/>
      <c r="M252" s="185">
        <f>PRODUCT(D252:L252)</f>
        <v>2.9384999999999999</v>
      </c>
    </row>
    <row r="253" spans="1:13">
      <c r="A253" s="157"/>
      <c r="B253" s="160" t="s">
        <v>482</v>
      </c>
      <c r="C253" s="160"/>
      <c r="D253" s="186"/>
      <c r="E253" s="186"/>
      <c r="F253" s="186"/>
      <c r="G253" s="186"/>
      <c r="H253" s="186"/>
      <c r="I253" s="186"/>
      <c r="J253" s="186"/>
      <c r="K253" s="186"/>
      <c r="L253" s="186"/>
      <c r="M253" s="187">
        <f>SUM(M252)</f>
        <v>2.9384999999999999</v>
      </c>
    </row>
    <row r="254" spans="1:13">
      <c r="A254" s="157"/>
      <c r="B254" s="127"/>
      <c r="C254" s="127"/>
      <c r="D254" s="196"/>
      <c r="E254" s="196"/>
      <c r="F254" s="196"/>
      <c r="G254" s="196"/>
      <c r="H254" s="196"/>
      <c r="I254" s="196"/>
      <c r="J254" s="196"/>
      <c r="K254" s="196"/>
      <c r="L254" s="196"/>
      <c r="M254" s="185"/>
    </row>
    <row r="255" spans="1:13" ht="28.8">
      <c r="A255" s="158" t="s">
        <v>84</v>
      </c>
      <c r="B255" s="161" t="str">
        <f>VLOOKUP(A255,'Planilha Orçamentária'!$A$14:$J$147,4,0)</f>
        <v>IMPERMEABILIZAÇÃO DE SUPERFÍCIE COM EMULSÃO ASFÁLTICA, 2 DEMÃOS. AF_09/2023</v>
      </c>
      <c r="C255" s="190" t="str">
        <f>VLOOKUP(A255,'Planilha Orçamentária'!$A$14:$J$147,5,0)</f>
        <v>m²</v>
      </c>
      <c r="D255" s="193"/>
      <c r="E255" s="194"/>
      <c r="F255" s="193"/>
      <c r="G255" s="193"/>
      <c r="H255" s="193"/>
      <c r="I255" s="193"/>
      <c r="J255" s="193"/>
      <c r="K255" s="193"/>
      <c r="L255" s="193"/>
      <c r="M255" s="195">
        <f>M263</f>
        <v>38.527000000000001</v>
      </c>
    </row>
    <row r="256" spans="1:13">
      <c r="A256" s="157"/>
      <c r="B256" s="130" t="s">
        <v>85</v>
      </c>
      <c r="C256" s="130"/>
      <c r="D256" s="196"/>
      <c r="E256" s="196"/>
      <c r="F256" s="196"/>
      <c r="G256" s="196"/>
      <c r="H256" s="196"/>
      <c r="I256" s="196"/>
      <c r="J256" s="196"/>
      <c r="K256" s="196"/>
      <c r="L256" s="196"/>
      <c r="M256" s="185"/>
    </row>
    <row r="257" spans="1:13">
      <c r="A257" s="157"/>
      <c r="B257" s="127" t="s">
        <v>42</v>
      </c>
      <c r="C257" s="127"/>
      <c r="D257" s="184">
        <v>3</v>
      </c>
      <c r="E257" s="184"/>
      <c r="F257" s="184"/>
      <c r="G257" s="184"/>
      <c r="H257" s="184"/>
      <c r="I257" s="184"/>
      <c r="J257" s="184">
        <v>0.59</v>
      </c>
      <c r="K257" s="184"/>
      <c r="L257" s="184">
        <v>8</v>
      </c>
      <c r="M257" s="185">
        <f t="shared" ref="M257:M262" si="23">PRODUCT(D257:L257)</f>
        <v>14.16</v>
      </c>
    </row>
    <row r="258" spans="1:13">
      <c r="A258" s="157"/>
      <c r="B258" s="127" t="s">
        <v>43</v>
      </c>
      <c r="C258" s="127"/>
      <c r="D258" s="184">
        <v>1.9</v>
      </c>
      <c r="E258" s="184"/>
      <c r="F258" s="184"/>
      <c r="G258" s="184"/>
      <c r="H258" s="184"/>
      <c r="I258" s="184"/>
      <c r="J258" s="184">
        <v>0.59</v>
      </c>
      <c r="K258" s="184"/>
      <c r="L258" s="184">
        <v>2</v>
      </c>
      <c r="M258" s="185">
        <f t="shared" si="23"/>
        <v>2.242</v>
      </c>
    </row>
    <row r="259" spans="1:13">
      <c r="A259" s="157"/>
      <c r="B259" s="127" t="s">
        <v>44</v>
      </c>
      <c r="C259" s="127"/>
      <c r="D259" s="184">
        <v>2.5</v>
      </c>
      <c r="E259" s="184"/>
      <c r="F259" s="184"/>
      <c r="G259" s="184"/>
      <c r="H259" s="184"/>
      <c r="I259" s="184"/>
      <c r="J259" s="184">
        <v>0.59</v>
      </c>
      <c r="K259" s="184"/>
      <c r="L259" s="184">
        <v>2</v>
      </c>
      <c r="M259" s="185">
        <f t="shared" si="23"/>
        <v>2.9499999999999997</v>
      </c>
    </row>
    <row r="260" spans="1:13">
      <c r="A260" s="157"/>
      <c r="B260" s="127" t="s">
        <v>45</v>
      </c>
      <c r="C260" s="127"/>
      <c r="D260" s="184">
        <v>2.2999999999999998</v>
      </c>
      <c r="E260" s="184"/>
      <c r="F260" s="184"/>
      <c r="G260" s="184"/>
      <c r="H260" s="184"/>
      <c r="I260" s="184"/>
      <c r="J260" s="184">
        <v>0.59</v>
      </c>
      <c r="K260" s="184"/>
      <c r="L260" s="184">
        <v>1</v>
      </c>
      <c r="M260" s="185">
        <f t="shared" si="23"/>
        <v>1.3569999999999998</v>
      </c>
    </row>
    <row r="261" spans="1:13">
      <c r="A261" s="157"/>
      <c r="B261" s="127" t="s">
        <v>46</v>
      </c>
      <c r="C261" s="127"/>
      <c r="D261" s="184">
        <v>3</v>
      </c>
      <c r="E261" s="184"/>
      <c r="F261" s="184"/>
      <c r="G261" s="184"/>
      <c r="H261" s="184"/>
      <c r="I261" s="184"/>
      <c r="J261" s="184">
        <v>0.59</v>
      </c>
      <c r="K261" s="184"/>
      <c r="L261" s="184">
        <v>8</v>
      </c>
      <c r="M261" s="185">
        <f t="shared" si="23"/>
        <v>14.16</v>
      </c>
    </row>
    <row r="262" spans="1:13">
      <c r="A262" s="157"/>
      <c r="B262" s="127" t="s">
        <v>47</v>
      </c>
      <c r="C262" s="127"/>
      <c r="D262" s="184">
        <v>3.1</v>
      </c>
      <c r="E262" s="184"/>
      <c r="F262" s="184"/>
      <c r="G262" s="184"/>
      <c r="H262" s="184"/>
      <c r="I262" s="184"/>
      <c r="J262" s="184">
        <v>0.59</v>
      </c>
      <c r="K262" s="184"/>
      <c r="L262" s="184">
        <v>2</v>
      </c>
      <c r="M262" s="185">
        <f t="shared" si="23"/>
        <v>3.6579999999999999</v>
      </c>
    </row>
    <row r="263" spans="1:13">
      <c r="A263" s="157"/>
      <c r="B263" s="160" t="s">
        <v>482</v>
      </c>
      <c r="C263" s="160"/>
      <c r="D263" s="186"/>
      <c r="E263" s="186"/>
      <c r="F263" s="186"/>
      <c r="G263" s="186"/>
      <c r="H263" s="186"/>
      <c r="I263" s="186"/>
      <c r="J263" s="186"/>
      <c r="K263" s="186"/>
      <c r="L263" s="186"/>
      <c r="M263" s="187">
        <f>SUM(M257:M262)</f>
        <v>38.527000000000001</v>
      </c>
    </row>
    <row r="264" spans="1:13">
      <c r="A264" s="157"/>
      <c r="B264" s="127"/>
      <c r="C264" s="127"/>
      <c r="D264" s="196"/>
      <c r="E264" s="196"/>
      <c r="F264" s="196"/>
      <c r="G264" s="196"/>
      <c r="H264" s="196"/>
      <c r="I264" s="196"/>
      <c r="J264" s="196"/>
      <c r="K264" s="196"/>
      <c r="L264" s="196"/>
      <c r="M264" s="185"/>
    </row>
    <row r="265" spans="1:13">
      <c r="A265" s="174" t="s">
        <v>87</v>
      </c>
      <c r="B265" s="68" t="str">
        <f>VLOOKUP(A265,'Planilha Orçamentária'!$A$14:$J$147,4,0)</f>
        <v>PILARES</v>
      </c>
      <c r="C265" s="210"/>
      <c r="D265" s="211"/>
      <c r="E265" s="212"/>
      <c r="F265" s="212"/>
      <c r="G265" s="212"/>
      <c r="H265" s="212"/>
      <c r="I265" s="211"/>
      <c r="J265" s="211"/>
      <c r="K265" s="211"/>
      <c r="L265" s="211"/>
      <c r="M265" s="213"/>
    </row>
    <row r="266" spans="1:13" ht="43.2">
      <c r="A266" s="158" t="s">
        <v>88</v>
      </c>
      <c r="B266" s="161" t="str">
        <f>VLOOKUP(A266,'Planilha Orçamentária'!$A$14:$J$147,4,0)</f>
        <v>ARMAÇÃO DE PILAR OU VIGA DE ESTRUTURA CONVENCIONAL DE CONCRETO ARMADO UTILIZANDO AÇO CA-50 DE 10,0 MM - MONTAGEM. AF_06/2022</v>
      </c>
      <c r="C266" s="190" t="str">
        <f>VLOOKUP(A266,'Planilha Orçamentária'!$A$14:$J$147,5,0)</f>
        <v>KG</v>
      </c>
      <c r="D266" s="193"/>
      <c r="E266" s="194"/>
      <c r="F266" s="193"/>
      <c r="G266" s="193"/>
      <c r="H266" s="193"/>
      <c r="I266" s="193"/>
      <c r="J266" s="193"/>
      <c r="K266" s="193"/>
      <c r="L266" s="193"/>
      <c r="M266" s="195">
        <f>M275</f>
        <v>317.63160000000005</v>
      </c>
    </row>
    <row r="267" spans="1:13">
      <c r="A267" s="157"/>
      <c r="B267" s="128" t="s">
        <v>89</v>
      </c>
      <c r="C267" s="128"/>
      <c r="D267" s="196"/>
      <c r="E267" s="196"/>
      <c r="F267" s="196"/>
      <c r="G267" s="196"/>
      <c r="H267" s="196"/>
      <c r="I267" s="196"/>
      <c r="J267" s="196"/>
      <c r="K267" s="196"/>
      <c r="L267" s="196"/>
      <c r="M267" s="185"/>
    </row>
    <row r="268" spans="1:13" ht="28.8">
      <c r="A268" s="157"/>
      <c r="B268" s="129" t="s">
        <v>90</v>
      </c>
      <c r="C268" s="129"/>
      <c r="D268" s="184">
        <v>2</v>
      </c>
      <c r="E268" s="184"/>
      <c r="F268" s="184"/>
      <c r="G268" s="184">
        <v>1.1000000000000001</v>
      </c>
      <c r="H268" s="184"/>
      <c r="I268" s="184"/>
      <c r="J268" s="184"/>
      <c r="K268" s="184">
        <v>0.61699999999999999</v>
      </c>
      <c r="L268" s="184">
        <f>4*12</f>
        <v>48</v>
      </c>
      <c r="M268" s="185">
        <f>PRODUCT(D268:L268)</f>
        <v>65.155200000000008</v>
      </c>
    </row>
    <row r="269" spans="1:13">
      <c r="A269" s="157"/>
      <c r="B269" s="127" t="s">
        <v>91</v>
      </c>
      <c r="C269" s="127"/>
      <c r="D269" s="184">
        <v>2</v>
      </c>
      <c r="E269" s="184"/>
      <c r="F269" s="184"/>
      <c r="G269" s="184">
        <v>1.1000000000000001</v>
      </c>
      <c r="H269" s="184"/>
      <c r="I269" s="184"/>
      <c r="J269" s="184"/>
      <c r="K269" s="184">
        <v>0.61699999999999999</v>
      </c>
      <c r="L269" s="184">
        <f>4*2</f>
        <v>8</v>
      </c>
      <c r="M269" s="185">
        <f t="shared" ref="M269:M274" si="24">PRODUCT(D269:L269)</f>
        <v>10.859200000000001</v>
      </c>
    </row>
    <row r="270" spans="1:13" ht="43.2">
      <c r="A270" s="157"/>
      <c r="B270" s="129" t="s">
        <v>92</v>
      </c>
      <c r="C270" s="129"/>
      <c r="D270" s="184">
        <v>2</v>
      </c>
      <c r="E270" s="184"/>
      <c r="F270" s="184"/>
      <c r="G270" s="184">
        <v>1.1000000000000001</v>
      </c>
      <c r="H270" s="184"/>
      <c r="I270" s="184"/>
      <c r="J270" s="184"/>
      <c r="K270" s="184">
        <v>0.61699999999999999</v>
      </c>
      <c r="L270" s="184">
        <f>4*12</f>
        <v>48</v>
      </c>
      <c r="M270" s="185">
        <f t="shared" si="24"/>
        <v>65.155200000000008</v>
      </c>
    </row>
    <row r="271" spans="1:13">
      <c r="A271" s="157"/>
      <c r="B271" s="128" t="s">
        <v>93</v>
      </c>
      <c r="C271" s="128"/>
      <c r="D271" s="196"/>
      <c r="E271" s="196"/>
      <c r="F271" s="196"/>
      <c r="G271" s="196"/>
      <c r="H271" s="196"/>
      <c r="I271" s="196"/>
      <c r="J271" s="196"/>
      <c r="K271" s="196"/>
      <c r="L271" s="196"/>
      <c r="M271" s="185"/>
    </row>
    <row r="272" spans="1:13" ht="28.8">
      <c r="A272" s="157"/>
      <c r="B272" s="129" t="s">
        <v>90</v>
      </c>
      <c r="C272" s="129"/>
      <c r="D272" s="184">
        <v>2.5</v>
      </c>
      <c r="E272" s="184"/>
      <c r="F272" s="184"/>
      <c r="G272" s="184">
        <v>1.1000000000000001</v>
      </c>
      <c r="H272" s="184"/>
      <c r="I272" s="184"/>
      <c r="J272" s="184"/>
      <c r="K272" s="184">
        <v>0.61699999999999999</v>
      </c>
      <c r="L272" s="184">
        <f>4*12</f>
        <v>48</v>
      </c>
      <c r="M272" s="185">
        <f t="shared" si="24"/>
        <v>81.444000000000003</v>
      </c>
    </row>
    <row r="273" spans="1:13">
      <c r="A273" s="157"/>
      <c r="B273" s="127" t="s">
        <v>91</v>
      </c>
      <c r="C273" s="127"/>
      <c r="D273" s="184">
        <v>2.5</v>
      </c>
      <c r="E273" s="184"/>
      <c r="F273" s="184"/>
      <c r="G273" s="184">
        <v>1.1000000000000001</v>
      </c>
      <c r="H273" s="184"/>
      <c r="I273" s="184"/>
      <c r="J273" s="184"/>
      <c r="K273" s="184">
        <v>0.61699999999999999</v>
      </c>
      <c r="L273" s="184">
        <f>4*2</f>
        <v>8</v>
      </c>
      <c r="M273" s="185">
        <f t="shared" si="24"/>
        <v>13.574</v>
      </c>
    </row>
    <row r="274" spans="1:13" ht="43.2">
      <c r="A274" s="157"/>
      <c r="B274" s="129" t="s">
        <v>92</v>
      </c>
      <c r="C274" s="129"/>
      <c r="D274" s="184">
        <v>2.5</v>
      </c>
      <c r="E274" s="184"/>
      <c r="F274" s="184"/>
      <c r="G274" s="184">
        <v>1.1000000000000001</v>
      </c>
      <c r="H274" s="184"/>
      <c r="I274" s="184"/>
      <c r="J274" s="184"/>
      <c r="K274" s="184">
        <v>0.61699999999999999</v>
      </c>
      <c r="L274" s="184">
        <f>4*12</f>
        <v>48</v>
      </c>
      <c r="M274" s="185">
        <f t="shared" si="24"/>
        <v>81.444000000000003</v>
      </c>
    </row>
    <row r="275" spans="1:13">
      <c r="A275" s="157"/>
      <c r="B275" s="160" t="s">
        <v>482</v>
      </c>
      <c r="C275" s="160"/>
      <c r="D275" s="186"/>
      <c r="E275" s="186"/>
      <c r="F275" s="186"/>
      <c r="G275" s="186"/>
      <c r="H275" s="186"/>
      <c r="I275" s="186"/>
      <c r="J275" s="186"/>
      <c r="K275" s="186"/>
      <c r="L275" s="186"/>
      <c r="M275" s="187">
        <f>SUM(M268:M274)</f>
        <v>317.63160000000005</v>
      </c>
    </row>
    <row r="276" spans="1:13">
      <c r="A276" s="157"/>
      <c r="B276" s="127"/>
      <c r="C276" s="127"/>
      <c r="D276" s="196"/>
      <c r="E276" s="196"/>
      <c r="F276" s="196"/>
      <c r="G276" s="196"/>
      <c r="H276" s="196"/>
      <c r="I276" s="196"/>
      <c r="J276" s="196"/>
      <c r="K276" s="196"/>
      <c r="L276" s="196"/>
      <c r="M276" s="185"/>
    </row>
    <row r="277" spans="1:13" ht="43.2">
      <c r="A277" s="158" t="s">
        <v>94</v>
      </c>
      <c r="B277" s="161" t="str">
        <f>VLOOKUP(A277,'Planilha Orçamentária'!$A$14:$J$147,4,0)</f>
        <v>ARMAÇÃO DE PILAR OU VIGA DE ESTRUTURA CONVENCIONAL DE CONCRETO ARMADO UTILIZANDO AÇO CA-60 DE 5,0 MM - MONTAGEM. AF_06/2022</v>
      </c>
      <c r="C277" s="190" t="str">
        <f>VLOOKUP(A277,'Planilha Orçamentária'!$A$14:$J$147,5,0)</f>
        <v>KG</v>
      </c>
      <c r="D277" s="193"/>
      <c r="E277" s="194"/>
      <c r="F277" s="193"/>
      <c r="G277" s="193"/>
      <c r="H277" s="193"/>
      <c r="I277" s="193"/>
      <c r="J277" s="193"/>
      <c r="K277" s="193"/>
      <c r="L277" s="193"/>
      <c r="M277" s="195">
        <f>M286</f>
        <v>82.009928000000002</v>
      </c>
    </row>
    <row r="278" spans="1:13">
      <c r="A278" s="157"/>
      <c r="B278" s="128" t="s">
        <v>95</v>
      </c>
      <c r="C278" s="128"/>
      <c r="D278" s="196"/>
      <c r="E278" s="196"/>
      <c r="F278" s="196"/>
      <c r="G278" s="196"/>
      <c r="H278" s="196"/>
      <c r="I278" s="196"/>
      <c r="J278" s="196"/>
      <c r="K278" s="196"/>
      <c r="L278" s="196"/>
      <c r="M278" s="185"/>
    </row>
    <row r="279" spans="1:13" ht="28.8">
      <c r="A279" s="157"/>
      <c r="B279" s="129" t="s">
        <v>90</v>
      </c>
      <c r="C279" s="129"/>
      <c r="D279" s="184">
        <v>0.49</v>
      </c>
      <c r="E279" s="184"/>
      <c r="F279" s="184"/>
      <c r="G279" s="184">
        <v>1.1000000000000001</v>
      </c>
      <c r="H279" s="184"/>
      <c r="I279" s="184"/>
      <c r="J279" s="184"/>
      <c r="K279" s="184">
        <v>0.154</v>
      </c>
      <c r="L279" s="184">
        <f>17*12</f>
        <v>204</v>
      </c>
      <c r="M279" s="185">
        <f>PRODUCT(D279:L279)</f>
        <v>16.933224000000003</v>
      </c>
    </row>
    <row r="280" spans="1:13">
      <c r="A280" s="157"/>
      <c r="B280" s="127" t="s">
        <v>91</v>
      </c>
      <c r="C280" s="127"/>
      <c r="D280" s="184">
        <v>0.49</v>
      </c>
      <c r="E280" s="184"/>
      <c r="F280" s="184"/>
      <c r="G280" s="184">
        <v>1.1000000000000001</v>
      </c>
      <c r="H280" s="184"/>
      <c r="I280" s="184"/>
      <c r="J280" s="184"/>
      <c r="K280" s="184">
        <v>0.154</v>
      </c>
      <c r="L280" s="184">
        <f>17*2</f>
        <v>34</v>
      </c>
      <c r="M280" s="185">
        <f t="shared" ref="M280:M281" si="25">PRODUCT(D280:L280)</f>
        <v>2.8222040000000002</v>
      </c>
    </row>
    <row r="281" spans="1:13" ht="43.2">
      <c r="A281" s="157"/>
      <c r="B281" s="129" t="s">
        <v>92</v>
      </c>
      <c r="C281" s="129"/>
      <c r="D281" s="184">
        <v>0.49</v>
      </c>
      <c r="E281" s="184"/>
      <c r="F281" s="184"/>
      <c r="G281" s="184">
        <v>1.1000000000000001</v>
      </c>
      <c r="H281" s="184"/>
      <c r="I281" s="184"/>
      <c r="J281" s="184"/>
      <c r="K281" s="184">
        <v>0.154</v>
      </c>
      <c r="L281" s="184">
        <f>17*12</f>
        <v>204</v>
      </c>
      <c r="M281" s="185">
        <f t="shared" si="25"/>
        <v>16.933224000000003</v>
      </c>
    </row>
    <row r="282" spans="1:13">
      <c r="A282" s="157"/>
      <c r="B282" s="128" t="s">
        <v>96</v>
      </c>
      <c r="C282" s="128"/>
      <c r="D282" s="196"/>
      <c r="E282" s="196"/>
      <c r="F282" s="196"/>
      <c r="G282" s="196"/>
      <c r="H282" s="196"/>
      <c r="I282" s="196"/>
      <c r="J282" s="196"/>
      <c r="K282" s="184"/>
      <c r="L282" s="196"/>
      <c r="M282" s="185"/>
    </row>
    <row r="283" spans="1:13" ht="28.8">
      <c r="A283" s="157"/>
      <c r="B283" s="129" t="s">
        <v>90</v>
      </c>
      <c r="C283" s="129"/>
      <c r="D283" s="184">
        <v>0.49</v>
      </c>
      <c r="E283" s="184"/>
      <c r="F283" s="184"/>
      <c r="G283" s="184">
        <v>1.1000000000000001</v>
      </c>
      <c r="H283" s="184"/>
      <c r="I283" s="184"/>
      <c r="J283" s="184"/>
      <c r="K283" s="184">
        <v>0.154</v>
      </c>
      <c r="L283" s="184">
        <f>21*12</f>
        <v>252</v>
      </c>
      <c r="M283" s="185">
        <f t="shared" ref="M283:M285" si="26">PRODUCT(D283:L283)</f>
        <v>20.917512000000002</v>
      </c>
    </row>
    <row r="284" spans="1:13">
      <c r="A284" s="157"/>
      <c r="B284" s="127" t="s">
        <v>91</v>
      </c>
      <c r="C284" s="127"/>
      <c r="D284" s="184">
        <v>0.49</v>
      </c>
      <c r="E284" s="184"/>
      <c r="F284" s="184"/>
      <c r="G284" s="184">
        <v>1.1000000000000001</v>
      </c>
      <c r="H284" s="184"/>
      <c r="I284" s="184"/>
      <c r="J284" s="184"/>
      <c r="K284" s="184">
        <v>0.154</v>
      </c>
      <c r="L284" s="184">
        <f>21*2</f>
        <v>42</v>
      </c>
      <c r="M284" s="185">
        <f t="shared" si="26"/>
        <v>3.4862520000000004</v>
      </c>
    </row>
    <row r="285" spans="1:13" ht="43.2">
      <c r="A285" s="157"/>
      <c r="B285" s="129" t="s">
        <v>92</v>
      </c>
      <c r="C285" s="129"/>
      <c r="D285" s="184">
        <v>0.49</v>
      </c>
      <c r="E285" s="184"/>
      <c r="F285" s="184"/>
      <c r="G285" s="184">
        <v>1.1000000000000001</v>
      </c>
      <c r="H285" s="184"/>
      <c r="I285" s="184"/>
      <c r="J285" s="184"/>
      <c r="K285" s="184">
        <v>0.154</v>
      </c>
      <c r="L285" s="184">
        <f>21*12</f>
        <v>252</v>
      </c>
      <c r="M285" s="185">
        <f t="shared" si="26"/>
        <v>20.917512000000002</v>
      </c>
    </row>
    <row r="286" spans="1:13">
      <c r="A286" s="157"/>
      <c r="B286" s="160" t="s">
        <v>482</v>
      </c>
      <c r="C286" s="160"/>
      <c r="D286" s="186"/>
      <c r="E286" s="186"/>
      <c r="F286" s="186"/>
      <c r="G286" s="186"/>
      <c r="H286" s="186"/>
      <c r="I286" s="186"/>
      <c r="J286" s="186"/>
      <c r="K286" s="186"/>
      <c r="L286" s="186"/>
      <c r="M286" s="187">
        <f>SUM(M279:M285)</f>
        <v>82.009928000000002</v>
      </c>
    </row>
    <row r="287" spans="1:13">
      <c r="A287" s="157"/>
      <c r="B287" s="127"/>
      <c r="C287" s="127"/>
      <c r="D287" s="196"/>
      <c r="E287" s="196"/>
      <c r="F287" s="196"/>
      <c r="G287" s="196"/>
      <c r="H287" s="196"/>
      <c r="I287" s="196"/>
      <c r="J287" s="196"/>
      <c r="K287" s="196"/>
      <c r="L287" s="196"/>
      <c r="M287" s="185"/>
    </row>
    <row r="288" spans="1:13" ht="57.6">
      <c r="A288" s="158" t="s">
        <v>97</v>
      </c>
      <c r="B288" s="161" t="str">
        <f>VLOOKUP(A288,'Planilha Orçamentária'!$A$14:$J$147,4,0)</f>
        <v>MONTAGEM E DESMONTAGEM DE FÔRMA DE PILARES RETANGULARES E ESTRUTURAS SIMILARES, PÉ-DIREITO SIMPLES, EM CHAPA DE MADEIRA COMPENSADA RESINADA, 4 UTILIZAÇÕES. AF_09/2020</v>
      </c>
      <c r="C288" s="190" t="str">
        <f>VLOOKUP(A288,'Planilha Orçamentária'!$A$14:$J$147,5,0)</f>
        <v>m²</v>
      </c>
      <c r="D288" s="193"/>
      <c r="E288" s="194"/>
      <c r="F288" s="193"/>
      <c r="G288" s="193"/>
      <c r="H288" s="193"/>
      <c r="I288" s="193"/>
      <c r="J288" s="193"/>
      <c r="K288" s="193"/>
      <c r="L288" s="193"/>
      <c r="M288" s="195">
        <f>M297</f>
        <v>52.779999999999994</v>
      </c>
    </row>
    <row r="289" spans="1:13">
      <c r="A289" s="157"/>
      <c r="B289" s="130" t="s">
        <v>98</v>
      </c>
      <c r="C289" s="130"/>
      <c r="D289" s="196"/>
      <c r="E289" s="196"/>
      <c r="F289" s="196"/>
      <c r="G289" s="196"/>
      <c r="H289" s="196"/>
      <c r="I289" s="196"/>
      <c r="J289" s="196"/>
      <c r="K289" s="196"/>
      <c r="L289" s="196"/>
      <c r="M289" s="185"/>
    </row>
    <row r="290" spans="1:13" ht="28.8">
      <c r="A290" s="157"/>
      <c r="B290" s="129" t="s">
        <v>90</v>
      </c>
      <c r="C290" s="129"/>
      <c r="D290" s="184"/>
      <c r="E290" s="184"/>
      <c r="F290" s="184">
        <v>1</v>
      </c>
      <c r="G290" s="184"/>
      <c r="H290" s="184"/>
      <c r="I290" s="184"/>
      <c r="J290" s="184">
        <v>0.57999999999999996</v>
      </c>
      <c r="K290" s="184"/>
      <c r="L290" s="184">
        <v>12</v>
      </c>
      <c r="M290" s="185">
        <f>PRODUCT(D290:L290)</f>
        <v>6.9599999999999991</v>
      </c>
    </row>
    <row r="291" spans="1:13">
      <c r="A291" s="157"/>
      <c r="B291" s="127" t="s">
        <v>91</v>
      </c>
      <c r="C291" s="127"/>
      <c r="D291" s="184"/>
      <c r="E291" s="184"/>
      <c r="F291" s="184">
        <v>1</v>
      </c>
      <c r="G291" s="184"/>
      <c r="H291" s="184"/>
      <c r="I291" s="184"/>
      <c r="J291" s="184">
        <v>0.57999999999999996</v>
      </c>
      <c r="K291" s="184"/>
      <c r="L291" s="184">
        <v>2</v>
      </c>
      <c r="M291" s="185">
        <f t="shared" ref="M291:M292" si="27">PRODUCT(D291:L291)</f>
        <v>1.1599999999999999</v>
      </c>
    </row>
    <row r="292" spans="1:13" ht="43.2">
      <c r="A292" s="157"/>
      <c r="B292" s="129" t="s">
        <v>92</v>
      </c>
      <c r="C292" s="129"/>
      <c r="D292" s="184"/>
      <c r="E292" s="184"/>
      <c r="F292" s="184">
        <v>1</v>
      </c>
      <c r="G292" s="184"/>
      <c r="H292" s="184"/>
      <c r="I292" s="184"/>
      <c r="J292" s="184">
        <v>0.57999999999999996</v>
      </c>
      <c r="K292" s="184"/>
      <c r="L292" s="184">
        <v>12</v>
      </c>
      <c r="M292" s="185">
        <f t="shared" si="27"/>
        <v>6.9599999999999991</v>
      </c>
    </row>
    <row r="293" spans="1:13">
      <c r="A293" s="157"/>
      <c r="B293" s="128" t="s">
        <v>99</v>
      </c>
      <c r="C293" s="128"/>
      <c r="D293" s="196"/>
      <c r="E293" s="196"/>
      <c r="F293" s="196"/>
      <c r="G293" s="196"/>
      <c r="H293" s="196"/>
      <c r="I293" s="196"/>
      <c r="J293" s="184"/>
      <c r="K293" s="184"/>
      <c r="L293" s="196"/>
      <c r="M293" s="185"/>
    </row>
    <row r="294" spans="1:13" ht="28.8">
      <c r="A294" s="157"/>
      <c r="B294" s="129" t="s">
        <v>90</v>
      </c>
      <c r="C294" s="129"/>
      <c r="D294" s="184"/>
      <c r="E294" s="184"/>
      <c r="F294" s="184">
        <v>2.5</v>
      </c>
      <c r="G294" s="184"/>
      <c r="H294" s="184"/>
      <c r="I294" s="184"/>
      <c r="J294" s="184">
        <v>0.57999999999999996</v>
      </c>
      <c r="K294" s="184"/>
      <c r="L294" s="184">
        <v>12</v>
      </c>
      <c r="M294" s="185">
        <f t="shared" ref="M294:M296" si="28">PRODUCT(D294:L294)</f>
        <v>17.399999999999999</v>
      </c>
    </row>
    <row r="295" spans="1:13">
      <c r="A295" s="157"/>
      <c r="B295" s="127" t="s">
        <v>91</v>
      </c>
      <c r="C295" s="127"/>
      <c r="D295" s="184"/>
      <c r="E295" s="184"/>
      <c r="F295" s="184">
        <v>2.5</v>
      </c>
      <c r="G295" s="184"/>
      <c r="H295" s="184"/>
      <c r="I295" s="184"/>
      <c r="J295" s="184">
        <v>0.57999999999999996</v>
      </c>
      <c r="K295" s="184"/>
      <c r="L295" s="184">
        <v>2</v>
      </c>
      <c r="M295" s="185">
        <f t="shared" si="28"/>
        <v>2.9</v>
      </c>
    </row>
    <row r="296" spans="1:13" ht="43.2">
      <c r="A296" s="157"/>
      <c r="B296" s="129" t="s">
        <v>92</v>
      </c>
      <c r="C296" s="129"/>
      <c r="D296" s="184"/>
      <c r="E296" s="184"/>
      <c r="F296" s="184">
        <v>2.5</v>
      </c>
      <c r="G296" s="184"/>
      <c r="H296" s="184"/>
      <c r="I296" s="184"/>
      <c r="J296" s="184">
        <v>0.57999999999999996</v>
      </c>
      <c r="K296" s="184"/>
      <c r="L296" s="184">
        <v>12</v>
      </c>
      <c r="M296" s="185">
        <f t="shared" si="28"/>
        <v>17.399999999999999</v>
      </c>
    </row>
    <row r="297" spans="1:13">
      <c r="A297" s="157"/>
      <c r="B297" s="160" t="s">
        <v>482</v>
      </c>
      <c r="C297" s="160"/>
      <c r="D297" s="186"/>
      <c r="E297" s="186"/>
      <c r="F297" s="186"/>
      <c r="G297" s="186"/>
      <c r="H297" s="186"/>
      <c r="I297" s="186"/>
      <c r="J297" s="186"/>
      <c r="K297" s="186"/>
      <c r="L297" s="186"/>
      <c r="M297" s="187">
        <f>SUM(M290:M296)</f>
        <v>52.779999999999994</v>
      </c>
    </row>
    <row r="298" spans="1:13">
      <c r="A298" s="157"/>
      <c r="B298" s="127"/>
      <c r="C298" s="127"/>
      <c r="D298" s="196"/>
      <c r="E298" s="196"/>
      <c r="F298" s="196"/>
      <c r="G298" s="196"/>
      <c r="H298" s="196"/>
      <c r="I298" s="196"/>
      <c r="J298" s="196"/>
      <c r="K298" s="196"/>
      <c r="L298" s="196"/>
      <c r="M298" s="185"/>
    </row>
    <row r="299" spans="1:13" ht="43.2">
      <c r="A299" s="158" t="s">
        <v>100</v>
      </c>
      <c r="B299" s="161" t="str">
        <f>VLOOKUP(A299,'Planilha Orçamentária'!$A$14:$J$147,4,0)</f>
        <v>CONCRETO FCK = 25MPA, TRAÇO 1:2,3:2,7 (EM MASSA SECA DE CIMENTO/ AREIA MÉDIA/ BRITA 1) - PREPARO MECÂNICO COM BETONEIRA 400 L. AF_05/2021</v>
      </c>
      <c r="C299" s="190" t="str">
        <f>VLOOKUP(A299,'Planilha Orçamentária'!$A$14:$J$147,5,0)</f>
        <v>m³</v>
      </c>
      <c r="D299" s="193"/>
      <c r="E299" s="194"/>
      <c r="F299" s="193"/>
      <c r="G299" s="193"/>
      <c r="H299" s="193"/>
      <c r="I299" s="193"/>
      <c r="J299" s="193"/>
      <c r="K299" s="193"/>
      <c r="L299" s="193"/>
      <c r="M299" s="195">
        <f>M308</f>
        <v>1.8200000000000003</v>
      </c>
    </row>
    <row r="300" spans="1:13">
      <c r="A300" s="157"/>
      <c r="B300" s="130" t="s">
        <v>101</v>
      </c>
      <c r="C300" s="130"/>
      <c r="D300" s="196"/>
      <c r="E300" s="196"/>
      <c r="F300" s="196"/>
      <c r="G300" s="196"/>
      <c r="H300" s="196"/>
      <c r="I300" s="196"/>
      <c r="J300" s="196"/>
      <c r="K300" s="196"/>
      <c r="L300" s="196"/>
      <c r="M300" s="185"/>
    </row>
    <row r="301" spans="1:13" ht="28.8">
      <c r="A301" s="157"/>
      <c r="B301" s="129" t="s">
        <v>90</v>
      </c>
      <c r="C301" s="129"/>
      <c r="D301" s="184"/>
      <c r="E301" s="184"/>
      <c r="F301" s="184">
        <v>1</v>
      </c>
      <c r="G301" s="184"/>
      <c r="H301" s="184">
        <v>0.02</v>
      </c>
      <c r="I301" s="184"/>
      <c r="J301" s="184"/>
      <c r="K301" s="184"/>
      <c r="L301" s="184">
        <v>12</v>
      </c>
      <c r="M301" s="185">
        <f>PRODUCT(D301:L301)</f>
        <v>0.24</v>
      </c>
    </row>
    <row r="302" spans="1:13">
      <c r="A302" s="157"/>
      <c r="B302" s="127" t="s">
        <v>91</v>
      </c>
      <c r="C302" s="127"/>
      <c r="D302" s="184"/>
      <c r="E302" s="184"/>
      <c r="F302" s="184">
        <v>1</v>
      </c>
      <c r="G302" s="184"/>
      <c r="H302" s="184">
        <v>0.02</v>
      </c>
      <c r="I302" s="184"/>
      <c r="J302" s="184"/>
      <c r="K302" s="184"/>
      <c r="L302" s="184">
        <v>2</v>
      </c>
      <c r="M302" s="185">
        <f t="shared" ref="M302:M303" si="29">PRODUCT(D302:L302)</f>
        <v>0.04</v>
      </c>
    </row>
    <row r="303" spans="1:13" ht="43.2">
      <c r="A303" s="157"/>
      <c r="B303" s="129" t="s">
        <v>92</v>
      </c>
      <c r="C303" s="129"/>
      <c r="D303" s="184"/>
      <c r="E303" s="184"/>
      <c r="F303" s="184">
        <v>1</v>
      </c>
      <c r="G303" s="184"/>
      <c r="H303" s="184">
        <v>0.02</v>
      </c>
      <c r="I303" s="184"/>
      <c r="J303" s="184"/>
      <c r="K303" s="184"/>
      <c r="L303" s="184">
        <v>12</v>
      </c>
      <c r="M303" s="185">
        <f t="shared" si="29"/>
        <v>0.24</v>
      </c>
    </row>
    <row r="304" spans="1:13">
      <c r="A304" s="157"/>
      <c r="B304" s="128" t="s">
        <v>102</v>
      </c>
      <c r="C304" s="128"/>
      <c r="D304" s="196"/>
      <c r="E304" s="196"/>
      <c r="F304" s="196"/>
      <c r="G304" s="196"/>
      <c r="H304" s="184"/>
      <c r="I304" s="196"/>
      <c r="J304" s="184"/>
      <c r="K304" s="184"/>
      <c r="L304" s="196"/>
      <c r="M304" s="185"/>
    </row>
    <row r="305" spans="1:13" ht="28.8">
      <c r="A305" s="157"/>
      <c r="B305" s="129" t="s">
        <v>90</v>
      </c>
      <c r="C305" s="129"/>
      <c r="D305" s="184"/>
      <c r="E305" s="184"/>
      <c r="F305" s="184">
        <v>2.5</v>
      </c>
      <c r="G305" s="184"/>
      <c r="H305" s="184">
        <v>0.02</v>
      </c>
      <c r="I305" s="184"/>
      <c r="J305" s="184"/>
      <c r="K305" s="184"/>
      <c r="L305" s="184">
        <v>12</v>
      </c>
      <c r="M305" s="185">
        <f t="shared" ref="M305:M307" si="30">PRODUCT(D305:L305)</f>
        <v>0.60000000000000009</v>
      </c>
    </row>
    <row r="306" spans="1:13">
      <c r="A306" s="157"/>
      <c r="B306" s="127" t="s">
        <v>91</v>
      </c>
      <c r="C306" s="127"/>
      <c r="D306" s="184"/>
      <c r="E306" s="184"/>
      <c r="F306" s="184">
        <v>2.5</v>
      </c>
      <c r="G306" s="184"/>
      <c r="H306" s="184">
        <v>0.02</v>
      </c>
      <c r="I306" s="184"/>
      <c r="J306" s="184"/>
      <c r="K306" s="184"/>
      <c r="L306" s="184">
        <v>2</v>
      </c>
      <c r="M306" s="185">
        <f t="shared" si="30"/>
        <v>0.1</v>
      </c>
    </row>
    <row r="307" spans="1:13" ht="43.2">
      <c r="A307" s="157"/>
      <c r="B307" s="129" t="s">
        <v>92</v>
      </c>
      <c r="C307" s="129"/>
      <c r="D307" s="184"/>
      <c r="E307" s="184"/>
      <c r="F307" s="184">
        <v>2.5</v>
      </c>
      <c r="G307" s="184"/>
      <c r="H307" s="184">
        <v>0.02</v>
      </c>
      <c r="I307" s="184"/>
      <c r="J307" s="184"/>
      <c r="K307" s="184"/>
      <c r="L307" s="184">
        <v>12</v>
      </c>
      <c r="M307" s="185">
        <f t="shared" si="30"/>
        <v>0.60000000000000009</v>
      </c>
    </row>
    <row r="308" spans="1:13">
      <c r="A308" s="157"/>
      <c r="B308" s="160" t="s">
        <v>482</v>
      </c>
      <c r="C308" s="160"/>
      <c r="D308" s="186"/>
      <c r="E308" s="186"/>
      <c r="F308" s="186"/>
      <c r="G308" s="186"/>
      <c r="H308" s="186"/>
      <c r="I308" s="186"/>
      <c r="J308" s="186"/>
      <c r="K308" s="186"/>
      <c r="L308" s="186"/>
      <c r="M308" s="187">
        <f>SUM(M301:M307)</f>
        <v>1.8200000000000003</v>
      </c>
    </row>
    <row r="309" spans="1:13">
      <c r="A309" s="157"/>
      <c r="B309" s="127"/>
      <c r="C309" s="127"/>
      <c r="D309" s="196"/>
      <c r="E309" s="196"/>
      <c r="F309" s="196"/>
      <c r="G309" s="196"/>
      <c r="H309" s="196"/>
      <c r="I309" s="196"/>
      <c r="J309" s="196"/>
      <c r="K309" s="196"/>
      <c r="L309" s="196"/>
      <c r="M309" s="185"/>
    </row>
    <row r="310" spans="1:13" ht="43.2">
      <c r="A310" s="158" t="s">
        <v>103</v>
      </c>
      <c r="B310" s="161" t="str">
        <f>VLOOKUP(A310,'Planilha Orçamentária'!$A$14:$J$147,4,0)</f>
        <v>LANÇAMENTO COM USO DE BALDES, ADENSAMENTO E ACABAMENTO DE CONCRETO EM ESTRUTURAS. AF_02/2022</v>
      </c>
      <c r="C310" s="190" t="str">
        <f>VLOOKUP(A310,'Planilha Orçamentária'!$A$14:$J$147,5,0)</f>
        <v>m³</v>
      </c>
      <c r="D310" s="193"/>
      <c r="E310" s="194"/>
      <c r="F310" s="193"/>
      <c r="G310" s="193"/>
      <c r="H310" s="193"/>
      <c r="I310" s="193"/>
      <c r="J310" s="193"/>
      <c r="K310" s="193"/>
      <c r="L310" s="193"/>
      <c r="M310" s="195">
        <f>M312</f>
        <v>1.8200000000000003</v>
      </c>
    </row>
    <row r="311" spans="1:13">
      <c r="A311" s="157"/>
      <c r="B311" s="127" t="s">
        <v>82</v>
      </c>
      <c r="C311" s="128"/>
      <c r="D311" s="196"/>
      <c r="E311" s="196"/>
      <c r="F311" s="196"/>
      <c r="G311" s="196"/>
      <c r="H311" s="196"/>
      <c r="I311" s="184">
        <f>M308</f>
        <v>1.8200000000000003</v>
      </c>
      <c r="J311" s="196"/>
      <c r="K311" s="196"/>
      <c r="L311" s="196"/>
      <c r="M311" s="185">
        <f>PRODUCT(D311:L311)</f>
        <v>1.8200000000000003</v>
      </c>
    </row>
    <row r="312" spans="1:13">
      <c r="A312" s="157"/>
      <c r="B312" s="160" t="s">
        <v>482</v>
      </c>
      <c r="C312" s="160"/>
      <c r="D312" s="186"/>
      <c r="E312" s="186"/>
      <c r="F312" s="186"/>
      <c r="G312" s="186"/>
      <c r="H312" s="186"/>
      <c r="I312" s="186"/>
      <c r="J312" s="186"/>
      <c r="K312" s="186"/>
      <c r="L312" s="186"/>
      <c r="M312" s="187">
        <f>SUM(M311)</f>
        <v>1.8200000000000003</v>
      </c>
    </row>
    <row r="313" spans="1:13">
      <c r="A313" s="157"/>
      <c r="B313" s="128"/>
      <c r="C313" s="128"/>
      <c r="D313" s="196"/>
      <c r="E313" s="196"/>
      <c r="F313" s="196"/>
      <c r="G313" s="196"/>
      <c r="H313" s="196"/>
      <c r="I313" s="184"/>
      <c r="J313" s="196"/>
      <c r="K313" s="196"/>
      <c r="L313" s="196"/>
      <c r="M313" s="185"/>
    </row>
    <row r="314" spans="1:13">
      <c r="A314" s="174" t="s">
        <v>178</v>
      </c>
      <c r="B314" s="68" t="str">
        <f>VLOOKUP(A314,'Planilha Orçamentária'!$A$14:$J$147,4,0)</f>
        <v>LAJE</v>
      </c>
      <c r="C314" s="210"/>
      <c r="D314" s="211"/>
      <c r="E314" s="212"/>
      <c r="F314" s="212"/>
      <c r="G314" s="212"/>
      <c r="H314" s="212"/>
      <c r="I314" s="211"/>
      <c r="J314" s="211"/>
      <c r="K314" s="211"/>
      <c r="L314" s="211"/>
      <c r="M314" s="213"/>
    </row>
    <row r="315" spans="1:13">
      <c r="A315" s="158" t="s">
        <v>181</v>
      </c>
      <c r="B315" s="161" t="str">
        <f>VLOOKUP(A315,'Planilha Orçamentária'!$A$14:$J$147,4,0)</f>
        <v>LAJE PRÉ-FABRICADA P/ PISO - VÃO ATÉ 2 m</v>
      </c>
      <c r="C315" s="190" t="str">
        <f>VLOOKUP(A315,'Planilha Orçamentária'!$A$14:$J$147,5,0)</f>
        <v>m²</v>
      </c>
      <c r="D315" s="193"/>
      <c r="E315" s="194"/>
      <c r="F315" s="193"/>
      <c r="G315" s="193"/>
      <c r="H315" s="193"/>
      <c r="I315" s="193"/>
      <c r="J315" s="193"/>
      <c r="K315" s="193"/>
      <c r="L315" s="193"/>
      <c r="M315" s="195">
        <f>M317</f>
        <v>3</v>
      </c>
    </row>
    <row r="316" spans="1:13">
      <c r="A316" s="157"/>
      <c r="B316" s="127" t="s">
        <v>180</v>
      </c>
      <c r="C316" s="127"/>
      <c r="D316" s="184">
        <v>1</v>
      </c>
      <c r="E316" s="184">
        <v>1</v>
      </c>
      <c r="F316" s="196"/>
      <c r="G316" s="196"/>
      <c r="H316" s="196"/>
      <c r="I316" s="184"/>
      <c r="J316" s="196"/>
      <c r="K316" s="196"/>
      <c r="L316" s="184">
        <v>3</v>
      </c>
      <c r="M316" s="185">
        <f>PRODUCT(D316:L316)</f>
        <v>3</v>
      </c>
    </row>
    <row r="317" spans="1:13">
      <c r="A317" s="157"/>
      <c r="B317" s="160" t="s">
        <v>482</v>
      </c>
      <c r="C317" s="160"/>
      <c r="D317" s="186"/>
      <c r="E317" s="186"/>
      <c r="F317" s="186"/>
      <c r="G317" s="186"/>
      <c r="H317" s="186"/>
      <c r="I317" s="186"/>
      <c r="J317" s="186"/>
      <c r="K317" s="186"/>
      <c r="L317" s="186"/>
      <c r="M317" s="187">
        <f>SUM(M316)</f>
        <v>3</v>
      </c>
    </row>
    <row r="318" spans="1:13">
      <c r="A318" s="157"/>
      <c r="B318" s="127"/>
      <c r="C318" s="127"/>
      <c r="D318" s="196"/>
      <c r="E318" s="196"/>
      <c r="F318" s="196"/>
      <c r="G318" s="196"/>
      <c r="H318" s="196"/>
      <c r="I318" s="196"/>
      <c r="J318" s="196"/>
      <c r="K318" s="196"/>
      <c r="L318" s="196"/>
      <c r="M318" s="185"/>
    </row>
    <row r="319" spans="1:13">
      <c r="A319" s="155" t="s">
        <v>30</v>
      </c>
      <c r="B319" s="76" t="str">
        <f>VLOOKUP(A319,'Planilha Orçamentária'!$A$14:$J$147,4,0)</f>
        <v>SISTEMA DE VEDAÇÃO</v>
      </c>
      <c r="C319" s="206"/>
      <c r="D319" s="207"/>
      <c r="E319" s="208"/>
      <c r="F319" s="208"/>
      <c r="G319" s="208"/>
      <c r="H319" s="208"/>
      <c r="I319" s="207"/>
      <c r="J319" s="207"/>
      <c r="K319" s="207"/>
      <c r="L319" s="207"/>
      <c r="M319" s="209"/>
    </row>
    <row r="320" spans="1:13" s="165" customFormat="1" ht="57.6">
      <c r="A320" s="164" t="s">
        <v>31</v>
      </c>
      <c r="B320" s="161" t="str">
        <f>VLOOKUP(A320,'Planilha Orçamentária'!$A$14:$J$147,4,0)</f>
        <v>ALVENARIA DE VEDAÇÃO DE BLOCOS CERÂMICOS FURADOS NA HORIZONTAL DE 9X19X19 CM (ESPESSURA 9 CM) E ARGAMASSA DE ASSENTAMENTO COM PREPARO EM BETONEIRA. AF_12/2021</v>
      </c>
      <c r="C320" s="190" t="str">
        <f>VLOOKUP(A320,'Planilha Orçamentária'!$A$14:$J$147,5,0)</f>
        <v>m²</v>
      </c>
      <c r="D320" s="191"/>
      <c r="E320" s="198"/>
      <c r="F320" s="191"/>
      <c r="G320" s="191"/>
      <c r="H320" s="191"/>
      <c r="I320" s="191"/>
      <c r="J320" s="191"/>
      <c r="K320" s="191"/>
      <c r="L320" s="191"/>
      <c r="M320" s="199">
        <f>M322</f>
        <v>175.12</v>
      </c>
    </row>
    <row r="321" spans="1:13">
      <c r="A321" s="157"/>
      <c r="B321" s="127" t="s">
        <v>128</v>
      </c>
      <c r="C321" s="127"/>
      <c r="D321" s="184"/>
      <c r="E321" s="184"/>
      <c r="F321" s="184"/>
      <c r="G321" s="184"/>
      <c r="H321" s="184">
        <v>175.12</v>
      </c>
      <c r="I321" s="184"/>
      <c r="J321" s="184"/>
      <c r="K321" s="184"/>
      <c r="L321" s="184"/>
      <c r="M321" s="185">
        <f t="shared" ref="M321:M327" si="31">PRODUCT(D321:L321)</f>
        <v>175.12</v>
      </c>
    </row>
    <row r="322" spans="1:13">
      <c r="A322" s="157"/>
      <c r="B322" s="160" t="s">
        <v>482</v>
      </c>
      <c r="C322" s="160"/>
      <c r="D322" s="186"/>
      <c r="E322" s="186"/>
      <c r="F322" s="186"/>
      <c r="G322" s="186"/>
      <c r="H322" s="186"/>
      <c r="I322" s="186"/>
      <c r="J322" s="186"/>
      <c r="K322" s="186"/>
      <c r="L322" s="186"/>
      <c r="M322" s="187">
        <f>SUM(M321)</f>
        <v>175.12</v>
      </c>
    </row>
    <row r="323" spans="1:13">
      <c r="A323" s="157"/>
      <c r="B323" s="127"/>
      <c r="C323" s="127"/>
      <c r="D323" s="196"/>
      <c r="E323" s="196"/>
      <c r="F323" s="196"/>
      <c r="G323" s="196"/>
      <c r="H323" s="196"/>
      <c r="I323" s="196"/>
      <c r="J323" s="196"/>
      <c r="K323" s="196"/>
      <c r="L323" s="196"/>
      <c r="M323" s="185"/>
    </row>
    <row r="324" spans="1:13" s="165" customFormat="1" ht="57.6">
      <c r="A324" s="164" t="s">
        <v>150</v>
      </c>
      <c r="B324" s="161" t="str">
        <f>VLOOKUP(A324,'Planilha Orçamentária'!$A$14:$J$147,4,0)</f>
        <v>ALVENARIA DE EMBASAMENTO COM BLOCO ESTRUTURAL DE CERÂMICA, DE 14X19X29CM E ARGAMASSA DE ASSENTAMENTO COM PREPARO EM BETONEIRA. AF_05/2020</v>
      </c>
      <c r="C324" s="190" t="str">
        <f>VLOOKUP(A324,'Planilha Orçamentária'!$A$14:$J$147,5,0)</f>
        <v>m³</v>
      </c>
      <c r="D324" s="191"/>
      <c r="E324" s="198"/>
      <c r="F324" s="191"/>
      <c r="G324" s="191"/>
      <c r="H324" s="191"/>
      <c r="I324" s="191"/>
      <c r="J324" s="191"/>
      <c r="K324" s="191"/>
      <c r="L324" s="191"/>
      <c r="M324" s="199">
        <f>M328</f>
        <v>19.4344</v>
      </c>
    </row>
    <row r="325" spans="1:13" ht="33.75" customHeight="1">
      <c r="A325" s="157"/>
      <c r="B325" s="131" t="s">
        <v>151</v>
      </c>
      <c r="C325" s="131"/>
      <c r="D325" s="184"/>
      <c r="E325" s="184">
        <v>0.2</v>
      </c>
      <c r="F325" s="184">
        <v>0.4</v>
      </c>
      <c r="G325" s="184"/>
      <c r="H325" s="184"/>
      <c r="I325" s="184"/>
      <c r="J325" s="184">
        <v>174.63</v>
      </c>
      <c r="K325" s="184"/>
      <c r="L325" s="184"/>
      <c r="M325" s="185">
        <f t="shared" si="31"/>
        <v>13.970400000000001</v>
      </c>
    </row>
    <row r="326" spans="1:13" ht="28.5" customHeight="1">
      <c r="A326" s="157"/>
      <c r="B326" s="131" t="s">
        <v>152</v>
      </c>
      <c r="C326" s="131"/>
      <c r="D326" s="184"/>
      <c r="E326" s="184">
        <v>0.2</v>
      </c>
      <c r="F326" s="184">
        <v>0.4</v>
      </c>
      <c r="G326" s="184"/>
      <c r="H326" s="184"/>
      <c r="I326" s="184"/>
      <c r="J326" s="184">
        <v>45.2</v>
      </c>
      <c r="K326" s="184"/>
      <c r="L326" s="184"/>
      <c r="M326" s="185">
        <f t="shared" si="31"/>
        <v>3.616000000000001</v>
      </c>
    </row>
    <row r="327" spans="1:13">
      <c r="A327" s="157"/>
      <c r="B327" s="132" t="s">
        <v>166</v>
      </c>
      <c r="C327" s="132"/>
      <c r="D327" s="184"/>
      <c r="E327" s="184">
        <v>0.14000000000000001</v>
      </c>
      <c r="F327" s="184">
        <v>1.1000000000000001</v>
      </c>
      <c r="G327" s="184"/>
      <c r="H327" s="184"/>
      <c r="I327" s="184"/>
      <c r="J327" s="184">
        <v>4</v>
      </c>
      <c r="K327" s="184"/>
      <c r="L327" s="184">
        <v>3</v>
      </c>
      <c r="M327" s="185">
        <f t="shared" si="31"/>
        <v>1.8480000000000003</v>
      </c>
    </row>
    <row r="328" spans="1:13">
      <c r="A328" s="157"/>
      <c r="B328" s="160" t="s">
        <v>482</v>
      </c>
      <c r="C328" s="160"/>
      <c r="D328" s="186"/>
      <c r="E328" s="186"/>
      <c r="F328" s="186"/>
      <c r="G328" s="186"/>
      <c r="H328" s="186"/>
      <c r="I328" s="186"/>
      <c r="J328" s="186"/>
      <c r="K328" s="186"/>
      <c r="L328" s="186"/>
      <c r="M328" s="187">
        <f>SUM(M325:M327)</f>
        <v>19.4344</v>
      </c>
    </row>
    <row r="329" spans="1:13">
      <c r="A329" s="157"/>
      <c r="B329" s="127"/>
      <c r="C329" s="127"/>
      <c r="D329" s="196"/>
      <c r="E329" s="196"/>
      <c r="F329" s="196"/>
      <c r="G329" s="196"/>
      <c r="H329" s="196"/>
      <c r="I329" s="196"/>
      <c r="J329" s="196"/>
      <c r="K329" s="196"/>
      <c r="L329" s="196"/>
      <c r="M329" s="185"/>
    </row>
    <row r="330" spans="1:13">
      <c r="A330" s="155" t="s">
        <v>32</v>
      </c>
      <c r="B330" s="76" t="str">
        <f>VLOOKUP(A330,'Planilha Orçamentária'!$A$14:$J$147,4,0)</f>
        <v>PISOS E REVESTIMENTOS</v>
      </c>
      <c r="C330" s="206"/>
      <c r="D330" s="207"/>
      <c r="E330" s="208"/>
      <c r="F330" s="208"/>
      <c r="G330" s="208"/>
      <c r="H330" s="208"/>
      <c r="I330" s="207"/>
      <c r="J330" s="207"/>
      <c r="K330" s="207"/>
      <c r="L330" s="207"/>
      <c r="M330" s="209"/>
    </row>
    <row r="331" spans="1:13" s="165" customFormat="1" ht="72">
      <c r="A331" s="164" t="s">
        <v>106</v>
      </c>
      <c r="B331" s="161" t="str">
        <f>VLOOKUP(A331,'Planilha Orçamentária'!$A$14:$J$147,4,0)</f>
        <v>ASSENTAMENTO DE GUIA (MEIO-FIO) EM TRECHO CURVO, CONFECCIONADA EM CONCRETO PRÉ-FABRICADO, DIMENSÕES 100X15X13X30 CM (COMPRIMENTO X BASE INFERIOR X BASE SUPERIOR X ALTURA), PARA VIAS URBANAS (USO VIÁRIO). AF_06/2016</v>
      </c>
      <c r="C331" s="190" t="str">
        <f>VLOOKUP(A331,'Planilha Orçamentária'!$A$14:$J$147,5,0)</f>
        <v>M</v>
      </c>
      <c r="D331" s="191"/>
      <c r="E331" s="198"/>
      <c r="F331" s="191"/>
      <c r="G331" s="191"/>
      <c r="H331" s="191"/>
      <c r="I331" s="191"/>
      <c r="J331" s="191"/>
      <c r="K331" s="191"/>
      <c r="L331" s="191"/>
      <c r="M331" s="199">
        <f>M333</f>
        <v>117.49</v>
      </c>
    </row>
    <row r="332" spans="1:13">
      <c r="A332" s="157"/>
      <c r="B332" s="127" t="s">
        <v>34</v>
      </c>
      <c r="C332" s="127"/>
      <c r="D332" s="184">
        <v>117.49</v>
      </c>
      <c r="E332" s="184"/>
      <c r="F332" s="184"/>
      <c r="G332" s="184"/>
      <c r="H332" s="184"/>
      <c r="I332" s="184"/>
      <c r="J332" s="184"/>
      <c r="K332" s="184"/>
      <c r="L332" s="184"/>
      <c r="M332" s="185">
        <f t="shared" ref="M332" si="32">PRODUCT(D332:L332)</f>
        <v>117.49</v>
      </c>
    </row>
    <row r="333" spans="1:13">
      <c r="A333" s="157"/>
      <c r="B333" s="160" t="s">
        <v>482</v>
      </c>
      <c r="C333" s="160"/>
      <c r="D333" s="186"/>
      <c r="E333" s="186"/>
      <c r="F333" s="186"/>
      <c r="G333" s="186"/>
      <c r="H333" s="186"/>
      <c r="I333" s="186"/>
      <c r="J333" s="186"/>
      <c r="K333" s="186"/>
      <c r="L333" s="186"/>
      <c r="M333" s="187">
        <f>SUM(M332)</f>
        <v>117.49</v>
      </c>
    </row>
    <row r="334" spans="1:13">
      <c r="A334" s="157"/>
      <c r="B334" s="127"/>
      <c r="C334" s="127"/>
      <c r="D334" s="184"/>
      <c r="E334" s="184"/>
      <c r="F334" s="184"/>
      <c r="G334" s="184"/>
      <c r="H334" s="184"/>
      <c r="I334" s="184"/>
      <c r="J334" s="184"/>
      <c r="K334" s="184"/>
      <c r="L334" s="184"/>
      <c r="M334" s="185"/>
    </row>
    <row r="335" spans="1:13" s="165" customFormat="1" ht="43.2">
      <c r="A335" s="164" t="s">
        <v>107</v>
      </c>
      <c r="B335" s="161" t="str">
        <f>VLOOKUP(A335,'Planilha Orçamentária'!$A$14:$J$147,4,0)</f>
        <v>EXECUÇÃO DE PASSEIO EM PISO INTERTRAVADO, COM BLOCO RETANGULAR COR NATURAL DE 20 X 10 CM, ESPESSURA 6 CM. AF_10/2022</v>
      </c>
      <c r="C335" s="190" t="str">
        <f>VLOOKUP(A335,'Planilha Orçamentária'!$A$14:$J$147,5,0)</f>
        <v>m²</v>
      </c>
      <c r="D335" s="191"/>
      <c r="E335" s="198"/>
      <c r="F335" s="191"/>
      <c r="G335" s="191"/>
      <c r="H335" s="191"/>
      <c r="I335" s="191"/>
      <c r="J335" s="191"/>
      <c r="K335" s="191"/>
      <c r="L335" s="191"/>
      <c r="M335" s="199">
        <f>M339</f>
        <v>504.90599999999995</v>
      </c>
    </row>
    <row r="336" spans="1:13">
      <c r="A336" s="157"/>
      <c r="B336" s="127" t="s">
        <v>147</v>
      </c>
      <c r="C336" s="127"/>
      <c r="D336" s="184"/>
      <c r="E336" s="184"/>
      <c r="F336" s="184"/>
      <c r="G336" s="184"/>
      <c r="H336" s="184">
        <v>494.84</v>
      </c>
      <c r="I336" s="184"/>
      <c r="J336" s="184"/>
      <c r="K336" s="184"/>
      <c r="L336" s="184"/>
      <c r="M336" s="185">
        <f t="shared" ref="M336:M355" si="33">PRODUCT(D336:L336)</f>
        <v>494.84</v>
      </c>
    </row>
    <row r="337" spans="1:13">
      <c r="A337" s="157"/>
      <c r="B337" s="131" t="s">
        <v>198</v>
      </c>
      <c r="C337" s="131"/>
      <c r="D337" s="184">
        <v>84.74</v>
      </c>
      <c r="E337" s="184"/>
      <c r="F337" s="184">
        <v>0.1</v>
      </c>
      <c r="G337" s="184"/>
      <c r="H337" s="184"/>
      <c r="I337" s="184"/>
      <c r="J337" s="184"/>
      <c r="K337" s="184"/>
      <c r="L337" s="184"/>
      <c r="M337" s="185">
        <f t="shared" si="33"/>
        <v>8.4740000000000002</v>
      </c>
    </row>
    <row r="338" spans="1:13">
      <c r="A338" s="157"/>
      <c r="B338" s="131" t="s">
        <v>199</v>
      </c>
      <c r="C338" s="131"/>
      <c r="D338" s="184">
        <v>15.92</v>
      </c>
      <c r="E338" s="184"/>
      <c r="F338" s="184">
        <v>0.1</v>
      </c>
      <c r="G338" s="184"/>
      <c r="H338" s="184"/>
      <c r="I338" s="184"/>
      <c r="J338" s="184"/>
      <c r="K338" s="184"/>
      <c r="L338" s="184"/>
      <c r="M338" s="185">
        <f t="shared" si="33"/>
        <v>1.5920000000000001</v>
      </c>
    </row>
    <row r="339" spans="1:13">
      <c r="A339" s="157"/>
      <c r="B339" s="160" t="s">
        <v>482</v>
      </c>
      <c r="C339" s="160"/>
      <c r="D339" s="186"/>
      <c r="E339" s="186"/>
      <c r="F339" s="186"/>
      <c r="G339" s="186"/>
      <c r="H339" s="186"/>
      <c r="I339" s="186"/>
      <c r="J339" s="186"/>
      <c r="K339" s="186"/>
      <c r="L339" s="186"/>
      <c r="M339" s="187">
        <f>SUM(M336:M338)</f>
        <v>504.90599999999995</v>
      </c>
    </row>
    <row r="340" spans="1:13">
      <c r="A340" s="157"/>
      <c r="B340" s="127"/>
      <c r="C340" s="127"/>
      <c r="D340" s="184"/>
      <c r="E340" s="184"/>
      <c r="F340" s="184"/>
      <c r="G340" s="184"/>
      <c r="H340" s="184"/>
      <c r="I340" s="184"/>
      <c r="J340" s="184"/>
      <c r="K340" s="184"/>
      <c r="L340" s="184"/>
      <c r="M340" s="185"/>
    </row>
    <row r="341" spans="1:13" s="165" customFormat="1" ht="43.2">
      <c r="A341" s="164" t="s">
        <v>108</v>
      </c>
      <c r="B341" s="161" t="str">
        <f>VLOOKUP(A341,'Planilha Orçamentária'!$A$14:$J$147,4,0)</f>
        <v>EXECUÇÃO DE PASSEIO EM PISO INTERTRAVADO, COM BLOCO RETANGULAR COLORIDO DE 20 X 10 CM, ESPESSURA 6 CM. AF_10/2022</v>
      </c>
      <c r="C341" s="190" t="str">
        <f>VLOOKUP(A341,'Planilha Orçamentária'!$A$14:$J$147,5,0)</f>
        <v>m²</v>
      </c>
      <c r="D341" s="191"/>
      <c r="E341" s="198"/>
      <c r="F341" s="191"/>
      <c r="G341" s="191"/>
      <c r="H341" s="191"/>
      <c r="I341" s="191"/>
      <c r="J341" s="191"/>
      <c r="K341" s="191"/>
      <c r="L341" s="191"/>
      <c r="M341" s="199">
        <f>M345</f>
        <v>359.83</v>
      </c>
    </row>
    <row r="342" spans="1:13">
      <c r="A342" s="157"/>
      <c r="B342" s="127" t="s">
        <v>163</v>
      </c>
      <c r="C342" s="127"/>
      <c r="D342" s="184"/>
      <c r="E342" s="184"/>
      <c r="F342" s="184"/>
      <c r="G342" s="184"/>
      <c r="H342" s="184">
        <v>348.63</v>
      </c>
      <c r="I342" s="184"/>
      <c r="J342" s="184"/>
      <c r="K342" s="184"/>
      <c r="L342" s="184"/>
      <c r="M342" s="185">
        <f t="shared" si="33"/>
        <v>348.63</v>
      </c>
    </row>
    <row r="343" spans="1:13">
      <c r="A343" s="157"/>
      <c r="B343" s="131" t="s">
        <v>198</v>
      </c>
      <c r="C343" s="131"/>
      <c r="D343" s="184">
        <v>90</v>
      </c>
      <c r="E343" s="184"/>
      <c r="F343" s="184">
        <v>0.1</v>
      </c>
      <c r="G343" s="184"/>
      <c r="H343" s="184"/>
      <c r="I343" s="184"/>
      <c r="J343" s="184"/>
      <c r="K343" s="184"/>
      <c r="L343" s="184"/>
      <c r="M343" s="185">
        <f t="shared" si="33"/>
        <v>9</v>
      </c>
    </row>
    <row r="344" spans="1:13">
      <c r="A344" s="157"/>
      <c r="B344" s="131" t="s">
        <v>199</v>
      </c>
      <c r="C344" s="131"/>
      <c r="D344" s="184">
        <v>22</v>
      </c>
      <c r="E344" s="184"/>
      <c r="F344" s="184">
        <v>0.1</v>
      </c>
      <c r="G344" s="184"/>
      <c r="H344" s="184"/>
      <c r="I344" s="184"/>
      <c r="J344" s="184"/>
      <c r="K344" s="184"/>
      <c r="L344" s="184"/>
      <c r="M344" s="185">
        <f t="shared" si="33"/>
        <v>2.2000000000000002</v>
      </c>
    </row>
    <row r="345" spans="1:13">
      <c r="A345" s="157"/>
      <c r="B345" s="160" t="s">
        <v>482</v>
      </c>
      <c r="C345" s="160"/>
      <c r="D345" s="186"/>
      <c r="E345" s="186"/>
      <c r="F345" s="186"/>
      <c r="G345" s="186"/>
      <c r="H345" s="186"/>
      <c r="I345" s="186"/>
      <c r="J345" s="186"/>
      <c r="K345" s="186"/>
      <c r="L345" s="186"/>
      <c r="M345" s="187">
        <f>SUM(M342:M344)</f>
        <v>359.83</v>
      </c>
    </row>
    <row r="346" spans="1:13">
      <c r="A346" s="157"/>
      <c r="B346" s="127"/>
      <c r="C346" s="127"/>
      <c r="D346" s="184"/>
      <c r="E346" s="184"/>
      <c r="F346" s="184"/>
      <c r="G346" s="184"/>
      <c r="H346" s="184"/>
      <c r="I346" s="184"/>
      <c r="J346" s="184"/>
      <c r="K346" s="184"/>
      <c r="L346" s="184"/>
      <c r="M346" s="185"/>
    </row>
    <row r="347" spans="1:13" s="165" customFormat="1">
      <c r="A347" s="164" t="s">
        <v>109</v>
      </c>
      <c r="B347" s="161" t="str">
        <f>VLOOKUP(A347,'Planilha Orçamentária'!$A$14:$J$147,4,0)</f>
        <v>Colchão de areia</v>
      </c>
      <c r="C347" s="190" t="str">
        <f>VLOOKUP(A347,'Planilha Orçamentária'!$A$14:$J$147,5,0)</f>
        <v>m³</v>
      </c>
      <c r="D347" s="191"/>
      <c r="E347" s="198"/>
      <c r="F347" s="191"/>
      <c r="G347" s="191"/>
      <c r="H347" s="191"/>
      <c r="I347" s="191"/>
      <c r="J347" s="191"/>
      <c r="K347" s="191"/>
      <c r="L347" s="191"/>
      <c r="M347" s="199">
        <f>M349</f>
        <v>28.886000000000003</v>
      </c>
    </row>
    <row r="348" spans="1:13">
      <c r="A348" s="157"/>
      <c r="B348" s="127" t="s">
        <v>35</v>
      </c>
      <c r="C348" s="127"/>
      <c r="D348" s="184"/>
      <c r="E348" s="184"/>
      <c r="F348" s="184"/>
      <c r="G348" s="184">
        <v>0.2</v>
      </c>
      <c r="H348" s="184">
        <v>144.43</v>
      </c>
      <c r="I348" s="184"/>
      <c r="J348" s="184"/>
      <c r="K348" s="184"/>
      <c r="L348" s="184"/>
      <c r="M348" s="185">
        <f t="shared" si="33"/>
        <v>28.886000000000003</v>
      </c>
    </row>
    <row r="349" spans="1:13">
      <c r="A349" s="157"/>
      <c r="B349" s="160" t="s">
        <v>482</v>
      </c>
      <c r="C349" s="160"/>
      <c r="D349" s="186"/>
      <c r="E349" s="186"/>
      <c r="F349" s="186"/>
      <c r="G349" s="186"/>
      <c r="H349" s="186"/>
      <c r="I349" s="186"/>
      <c r="J349" s="186"/>
      <c r="K349" s="186"/>
      <c r="L349" s="186"/>
      <c r="M349" s="187">
        <f>SUM(M348)</f>
        <v>28.886000000000003</v>
      </c>
    </row>
    <row r="350" spans="1:13">
      <c r="A350" s="157"/>
      <c r="B350" s="128"/>
      <c r="C350" s="128"/>
      <c r="D350" s="184"/>
      <c r="E350" s="184"/>
      <c r="F350" s="184"/>
      <c r="G350" s="184"/>
      <c r="H350" s="184"/>
      <c r="I350" s="184"/>
      <c r="J350" s="184"/>
      <c r="K350" s="184"/>
      <c r="L350" s="184"/>
      <c r="M350" s="185"/>
    </row>
    <row r="351" spans="1:13" s="165" customFormat="1" ht="57.6">
      <c r="A351" s="164" t="s">
        <v>110</v>
      </c>
      <c r="B351" s="161" t="str">
        <f>VLOOKUP(A351,'Planilha Orçamentária'!$A$14:$J$147,4,0)</f>
        <v>CHAPISCO APLICADO EM ALVENARIA (SEM PRESENÇA DE VÃOS) E ESTRUTURAS DE CONCRETO DE FACHADA, COM COLHER DE PEDREIRO.  ARGAMASSA TRAÇO 1:3 COM PREPARO EM BETONEIRA 400L. AF_10/2022</v>
      </c>
      <c r="C351" s="190" t="str">
        <f>VLOOKUP(A351,'Planilha Orçamentária'!$A$14:$J$147,5,0)</f>
        <v>m²</v>
      </c>
      <c r="D351" s="191"/>
      <c r="E351" s="198"/>
      <c r="F351" s="191"/>
      <c r="G351" s="191"/>
      <c r="H351" s="191"/>
      <c r="I351" s="191"/>
      <c r="J351" s="191"/>
      <c r="K351" s="191"/>
      <c r="L351" s="191"/>
      <c r="M351" s="199">
        <f>M356</f>
        <v>276.25200000000001</v>
      </c>
    </row>
    <row r="352" spans="1:13">
      <c r="A352" s="157"/>
      <c r="B352" s="127" t="s">
        <v>130</v>
      </c>
      <c r="C352" s="127"/>
      <c r="D352" s="184"/>
      <c r="E352" s="184"/>
      <c r="F352" s="184"/>
      <c r="G352" s="184"/>
      <c r="H352" s="184">
        <v>175.12</v>
      </c>
      <c r="I352" s="184"/>
      <c r="J352" s="184"/>
      <c r="K352" s="184"/>
      <c r="L352" s="184"/>
      <c r="M352" s="185">
        <f t="shared" si="33"/>
        <v>175.12</v>
      </c>
    </row>
    <row r="353" spans="1:13" ht="28.8">
      <c r="A353" s="157"/>
      <c r="B353" s="131" t="s">
        <v>154</v>
      </c>
      <c r="C353" s="131"/>
      <c r="D353" s="184">
        <v>174.63</v>
      </c>
      <c r="E353" s="184"/>
      <c r="F353" s="184">
        <v>0.4</v>
      </c>
      <c r="G353" s="184"/>
      <c r="H353" s="184"/>
      <c r="I353" s="184"/>
      <c r="J353" s="184"/>
      <c r="K353" s="184"/>
      <c r="L353" s="184"/>
      <c r="M353" s="185">
        <f t="shared" si="33"/>
        <v>69.852000000000004</v>
      </c>
    </row>
    <row r="354" spans="1:13" ht="36" customHeight="1">
      <c r="A354" s="157"/>
      <c r="B354" s="131" t="s">
        <v>153</v>
      </c>
      <c r="C354" s="131"/>
      <c r="D354" s="184">
        <v>45.2</v>
      </c>
      <c r="E354" s="184"/>
      <c r="F354" s="184">
        <v>0.4</v>
      </c>
      <c r="G354" s="184"/>
      <c r="H354" s="184"/>
      <c r="I354" s="184"/>
      <c r="J354" s="184"/>
      <c r="K354" s="184"/>
      <c r="L354" s="184"/>
      <c r="M354" s="185">
        <f t="shared" si="33"/>
        <v>18.080000000000002</v>
      </c>
    </row>
    <row r="355" spans="1:13" ht="14.25" customHeight="1">
      <c r="A355" s="157"/>
      <c r="B355" s="132" t="s">
        <v>167</v>
      </c>
      <c r="C355" s="132"/>
      <c r="D355" s="184"/>
      <c r="E355" s="184"/>
      <c r="F355" s="184">
        <v>1.1000000000000001</v>
      </c>
      <c r="G355" s="184"/>
      <c r="H355" s="184"/>
      <c r="I355" s="184"/>
      <c r="J355" s="184">
        <v>4</v>
      </c>
      <c r="K355" s="184"/>
      <c r="L355" s="184">
        <v>3</v>
      </c>
      <c r="M355" s="185">
        <f t="shared" si="33"/>
        <v>13.200000000000001</v>
      </c>
    </row>
    <row r="356" spans="1:13">
      <c r="A356" s="157"/>
      <c r="B356" s="160" t="s">
        <v>482</v>
      </c>
      <c r="C356" s="160"/>
      <c r="D356" s="186"/>
      <c r="E356" s="186"/>
      <c r="F356" s="186"/>
      <c r="G356" s="186"/>
      <c r="H356" s="186"/>
      <c r="I356" s="186"/>
      <c r="J356" s="186"/>
      <c r="K356" s="186"/>
      <c r="L356" s="186"/>
      <c r="M356" s="187">
        <f>SUM(M352:M355)</f>
        <v>276.25200000000001</v>
      </c>
    </row>
    <row r="357" spans="1:13">
      <c r="A357" s="157"/>
      <c r="B357" s="127"/>
      <c r="C357" s="127"/>
      <c r="D357" s="184"/>
      <c r="E357" s="184"/>
      <c r="F357" s="184"/>
      <c r="G357" s="184"/>
      <c r="H357" s="184"/>
      <c r="I357" s="184"/>
      <c r="J357" s="184"/>
      <c r="K357" s="184"/>
      <c r="L357" s="184"/>
      <c r="M357" s="185"/>
    </row>
    <row r="358" spans="1:13" s="165" customFormat="1" ht="57.6">
      <c r="A358" s="164" t="s">
        <v>111</v>
      </c>
      <c r="B358" s="161" t="str">
        <f>VLOOKUP(A358,'Planilha Orçamentária'!$A$14:$J$147,4,0)</f>
        <v>EMBOÇO OU MASSA ÚNICA EM ARGAMASSA TRAÇO 1:2:8, PREPARO MANUAL, APLICADA MANUALMENTE EM PANOS CEGOS DE FACHADA (SEM PRESENÇA DE VÃOS), ESPESSURA DE 35 MM. AF_08/2022</v>
      </c>
      <c r="C358" s="190" t="str">
        <f>VLOOKUP(A358,'Planilha Orçamentária'!$A$14:$J$147,5,0)</f>
        <v>m²</v>
      </c>
      <c r="D358" s="191"/>
      <c r="E358" s="198"/>
      <c r="F358" s="191"/>
      <c r="G358" s="191"/>
      <c r="H358" s="191"/>
      <c r="I358" s="191"/>
      <c r="J358" s="191"/>
      <c r="K358" s="191"/>
      <c r="L358" s="191"/>
      <c r="M358" s="199">
        <f>M363</f>
        <v>276.25200000000001</v>
      </c>
    </row>
    <row r="359" spans="1:13">
      <c r="A359" s="157"/>
      <c r="B359" s="127" t="s">
        <v>129</v>
      </c>
      <c r="C359" s="127"/>
      <c r="D359" s="184"/>
      <c r="E359" s="184"/>
      <c r="F359" s="184"/>
      <c r="G359" s="184"/>
      <c r="H359" s="184">
        <v>175.12</v>
      </c>
      <c r="I359" s="184"/>
      <c r="J359" s="184"/>
      <c r="K359" s="184"/>
      <c r="L359" s="184"/>
      <c r="M359" s="185">
        <f t="shared" ref="M359:M362" si="34">PRODUCT(D359:L359)</f>
        <v>175.12</v>
      </c>
    </row>
    <row r="360" spans="1:13" ht="28.8">
      <c r="A360" s="157"/>
      <c r="B360" s="131" t="s">
        <v>155</v>
      </c>
      <c r="C360" s="131"/>
      <c r="D360" s="184">
        <v>174.63</v>
      </c>
      <c r="E360" s="184"/>
      <c r="F360" s="184">
        <v>0.4</v>
      </c>
      <c r="G360" s="184"/>
      <c r="H360" s="184"/>
      <c r="I360" s="184"/>
      <c r="J360" s="184"/>
      <c r="K360" s="184"/>
      <c r="L360" s="184"/>
      <c r="M360" s="185">
        <f t="shared" si="34"/>
        <v>69.852000000000004</v>
      </c>
    </row>
    <row r="361" spans="1:13" ht="28.8">
      <c r="A361" s="157"/>
      <c r="B361" s="131" t="s">
        <v>156</v>
      </c>
      <c r="C361" s="131"/>
      <c r="D361" s="184">
        <v>45.2</v>
      </c>
      <c r="E361" s="184"/>
      <c r="F361" s="184">
        <v>0.4</v>
      </c>
      <c r="G361" s="184"/>
      <c r="H361" s="184"/>
      <c r="I361" s="184"/>
      <c r="J361" s="184"/>
      <c r="K361" s="184"/>
      <c r="L361" s="184"/>
      <c r="M361" s="185">
        <f t="shared" si="34"/>
        <v>18.080000000000002</v>
      </c>
    </row>
    <row r="362" spans="1:13">
      <c r="A362" s="157"/>
      <c r="B362" s="132" t="s">
        <v>168</v>
      </c>
      <c r="C362" s="132"/>
      <c r="D362" s="184"/>
      <c r="E362" s="184"/>
      <c r="F362" s="184">
        <v>1.1000000000000001</v>
      </c>
      <c r="G362" s="184"/>
      <c r="H362" s="184"/>
      <c r="I362" s="184"/>
      <c r="J362" s="184">
        <v>4</v>
      </c>
      <c r="K362" s="184"/>
      <c r="L362" s="184">
        <v>3</v>
      </c>
      <c r="M362" s="185">
        <f t="shared" si="34"/>
        <v>13.200000000000001</v>
      </c>
    </row>
    <row r="363" spans="1:13">
      <c r="A363" s="157"/>
      <c r="B363" s="160" t="s">
        <v>482</v>
      </c>
      <c r="C363" s="160"/>
      <c r="D363" s="186"/>
      <c r="E363" s="186"/>
      <c r="F363" s="186"/>
      <c r="G363" s="186"/>
      <c r="H363" s="186"/>
      <c r="I363" s="186"/>
      <c r="J363" s="186"/>
      <c r="K363" s="186"/>
      <c r="L363" s="186"/>
      <c r="M363" s="187">
        <f>SUM(M359:M362)</f>
        <v>276.25200000000001</v>
      </c>
    </row>
    <row r="364" spans="1:13">
      <c r="A364" s="157"/>
      <c r="B364" s="127"/>
      <c r="C364" s="127"/>
      <c r="D364" s="184"/>
      <c r="E364" s="184"/>
      <c r="F364" s="184"/>
      <c r="G364" s="184"/>
      <c r="H364" s="184"/>
      <c r="I364" s="184"/>
      <c r="J364" s="184"/>
      <c r="K364" s="184"/>
      <c r="L364" s="184"/>
      <c r="M364" s="185"/>
    </row>
    <row r="365" spans="1:13" s="165" customFormat="1" ht="43.2">
      <c r="A365" s="164" t="s">
        <v>114</v>
      </c>
      <c r="B365" s="161" t="str">
        <f>VLOOKUP(A365,'Planilha Orçamentária'!$A$14:$J$147,4,0)</f>
        <v>Fornecimento, corte e aparelhamento de pedra calcárea, inclusive faceamento liso e polido, esp = 8,0 cm, considerando 50% de perda</v>
      </c>
      <c r="C365" s="190" t="str">
        <f>VLOOKUP(A365,'Planilha Orçamentária'!$A$14:$J$147,5,0)</f>
        <v>m²</v>
      </c>
      <c r="D365" s="191"/>
      <c r="E365" s="198"/>
      <c r="F365" s="191"/>
      <c r="G365" s="191"/>
      <c r="H365" s="191"/>
      <c r="I365" s="191"/>
      <c r="J365" s="191"/>
      <c r="K365" s="191"/>
      <c r="L365" s="191"/>
      <c r="M365" s="199">
        <f>M371</f>
        <v>529.97900000000004</v>
      </c>
    </row>
    <row r="366" spans="1:13">
      <c r="A366" s="157"/>
      <c r="B366" s="127" t="s">
        <v>200</v>
      </c>
      <c r="C366" s="127"/>
      <c r="D366" s="184"/>
      <c r="E366" s="184"/>
      <c r="F366" s="184"/>
      <c r="G366" s="184"/>
      <c r="H366" s="184">
        <v>175.12</v>
      </c>
      <c r="I366" s="184"/>
      <c r="J366" s="184"/>
      <c r="K366" s="184"/>
      <c r="L366" s="184"/>
      <c r="M366" s="185">
        <f t="shared" ref="M366:M374" si="35">PRODUCT(D366:L366)</f>
        <v>175.12</v>
      </c>
    </row>
    <row r="367" spans="1:13">
      <c r="A367" s="157"/>
      <c r="B367" s="131" t="s">
        <v>201</v>
      </c>
      <c r="C367" s="131"/>
      <c r="D367" s="184">
        <v>174.63</v>
      </c>
      <c r="E367" s="184"/>
      <c r="F367" s="184">
        <v>0.3</v>
      </c>
      <c r="G367" s="184"/>
      <c r="H367" s="184"/>
      <c r="I367" s="184"/>
      <c r="J367" s="184"/>
      <c r="K367" s="184"/>
      <c r="L367" s="184"/>
      <c r="M367" s="185">
        <f t="shared" si="35"/>
        <v>52.388999999999996</v>
      </c>
    </row>
    <row r="368" spans="1:13">
      <c r="A368" s="157"/>
      <c r="B368" s="131" t="s">
        <v>202</v>
      </c>
      <c r="C368" s="131"/>
      <c r="D368" s="184">
        <v>45.2</v>
      </c>
      <c r="E368" s="184"/>
      <c r="F368" s="184">
        <v>0.3</v>
      </c>
      <c r="G368" s="184"/>
      <c r="H368" s="184"/>
      <c r="I368" s="184"/>
      <c r="J368" s="184"/>
      <c r="K368" s="184"/>
      <c r="L368" s="184"/>
      <c r="M368" s="185">
        <f t="shared" si="35"/>
        <v>13.56</v>
      </c>
    </row>
    <row r="369" spans="1:13">
      <c r="A369" s="157"/>
      <c r="B369" s="131" t="s">
        <v>157</v>
      </c>
      <c r="C369" s="131"/>
      <c r="D369" s="184"/>
      <c r="E369" s="184"/>
      <c r="F369" s="184"/>
      <c r="G369" s="184"/>
      <c r="H369" s="184">
        <v>229</v>
      </c>
      <c r="I369" s="184"/>
      <c r="J369" s="184"/>
      <c r="K369" s="184"/>
      <c r="L369" s="184"/>
      <c r="M369" s="185">
        <f t="shared" si="35"/>
        <v>229</v>
      </c>
    </row>
    <row r="370" spans="1:13">
      <c r="A370" s="157"/>
      <c r="B370" s="131" t="s">
        <v>158</v>
      </c>
      <c r="C370" s="131"/>
      <c r="D370" s="184"/>
      <c r="E370" s="184"/>
      <c r="F370" s="184"/>
      <c r="G370" s="184"/>
      <c r="H370" s="184">
        <v>59.91</v>
      </c>
      <c r="I370" s="184"/>
      <c r="J370" s="184"/>
      <c r="K370" s="184"/>
      <c r="L370" s="184"/>
      <c r="M370" s="185">
        <f t="shared" si="35"/>
        <v>59.91</v>
      </c>
    </row>
    <row r="371" spans="1:13">
      <c r="A371" s="157"/>
      <c r="B371" s="160" t="s">
        <v>482</v>
      </c>
      <c r="C371" s="160"/>
      <c r="D371" s="186"/>
      <c r="E371" s="186"/>
      <c r="F371" s="186"/>
      <c r="G371" s="186"/>
      <c r="H371" s="186"/>
      <c r="I371" s="186"/>
      <c r="J371" s="186"/>
      <c r="K371" s="186"/>
      <c r="L371" s="186"/>
      <c r="M371" s="187">
        <f>SUM(M366:M370)</f>
        <v>529.97900000000004</v>
      </c>
    </row>
    <row r="372" spans="1:13">
      <c r="A372" s="157"/>
      <c r="B372" s="128"/>
      <c r="C372" s="128"/>
      <c r="D372" s="184"/>
      <c r="E372" s="184"/>
      <c r="F372" s="184"/>
      <c r="G372" s="184"/>
      <c r="H372" s="184"/>
      <c r="I372" s="184"/>
      <c r="J372" s="184"/>
      <c r="K372" s="184"/>
      <c r="L372" s="184"/>
      <c r="M372" s="185"/>
    </row>
    <row r="373" spans="1:13" s="165" customFormat="1" ht="43.2">
      <c r="A373" s="164" t="s">
        <v>115</v>
      </c>
      <c r="B373" s="161" t="str">
        <f>VLOOKUP(A373,'Planilha Orçamentária'!$A$14:$J$147,4,0)</f>
        <v>LASTRO DE CONCRETO MAGRO, APLICADO EM PISOS, LAJES SOBRE SOLO OU RADIERS, ESPESSURA DE 3 CM. AF_07/2016</v>
      </c>
      <c r="C373" s="190" t="str">
        <f>VLOOKUP(A373,'Planilha Orçamentária'!$A$14:$J$147,5,0)</f>
        <v>m²</v>
      </c>
      <c r="D373" s="191"/>
      <c r="E373" s="198"/>
      <c r="F373" s="191"/>
      <c r="G373" s="191"/>
      <c r="H373" s="191"/>
      <c r="I373" s="191"/>
      <c r="J373" s="191"/>
      <c r="K373" s="191"/>
      <c r="L373" s="191"/>
      <c r="M373" s="199">
        <f>M377</f>
        <v>291.90999999999997</v>
      </c>
    </row>
    <row r="374" spans="1:13">
      <c r="A374" s="157"/>
      <c r="B374" s="127" t="s">
        <v>165</v>
      </c>
      <c r="C374" s="127"/>
      <c r="D374" s="184">
        <v>1</v>
      </c>
      <c r="E374" s="184">
        <v>1</v>
      </c>
      <c r="F374" s="184"/>
      <c r="G374" s="184"/>
      <c r="H374" s="184"/>
      <c r="I374" s="184"/>
      <c r="J374" s="184"/>
      <c r="K374" s="184"/>
      <c r="L374" s="184">
        <v>3</v>
      </c>
      <c r="M374" s="185">
        <f t="shared" si="35"/>
        <v>3</v>
      </c>
    </row>
    <row r="375" spans="1:13">
      <c r="A375" s="157"/>
      <c r="B375" s="131" t="s">
        <v>203</v>
      </c>
      <c r="C375" s="131"/>
      <c r="D375" s="184"/>
      <c r="E375" s="184"/>
      <c r="F375" s="184"/>
      <c r="G375" s="184"/>
      <c r="H375" s="184">
        <v>229</v>
      </c>
      <c r="I375" s="184"/>
      <c r="J375" s="184"/>
      <c r="K375" s="184"/>
      <c r="L375" s="184"/>
      <c r="M375" s="185">
        <f t="shared" ref="M375:M376" si="36">PRODUCT(D375:L375)</f>
        <v>229</v>
      </c>
    </row>
    <row r="376" spans="1:13">
      <c r="A376" s="157"/>
      <c r="B376" s="131" t="s">
        <v>204</v>
      </c>
      <c r="C376" s="131"/>
      <c r="D376" s="184"/>
      <c r="E376" s="184"/>
      <c r="F376" s="184"/>
      <c r="G376" s="184"/>
      <c r="H376" s="184">
        <v>59.91</v>
      </c>
      <c r="I376" s="184"/>
      <c r="J376" s="184"/>
      <c r="K376" s="184"/>
      <c r="L376" s="184"/>
      <c r="M376" s="185">
        <f t="shared" si="36"/>
        <v>59.91</v>
      </c>
    </row>
    <row r="377" spans="1:13">
      <c r="A377" s="157"/>
      <c r="B377" s="160" t="s">
        <v>482</v>
      </c>
      <c r="C377" s="160"/>
      <c r="D377" s="186"/>
      <c r="E377" s="186"/>
      <c r="F377" s="186"/>
      <c r="G377" s="186"/>
      <c r="H377" s="186"/>
      <c r="I377" s="186"/>
      <c r="J377" s="186"/>
      <c r="K377" s="186"/>
      <c r="L377" s="186"/>
      <c r="M377" s="187">
        <f>SUM(M374:M376)</f>
        <v>291.90999999999997</v>
      </c>
    </row>
    <row r="378" spans="1:13">
      <c r="A378" s="157"/>
      <c r="B378" s="127"/>
      <c r="C378" s="127"/>
      <c r="D378" s="184"/>
      <c r="E378" s="184"/>
      <c r="F378" s="184"/>
      <c r="G378" s="184"/>
      <c r="H378" s="184"/>
      <c r="I378" s="184"/>
      <c r="J378" s="184"/>
      <c r="K378" s="184"/>
      <c r="L378" s="184"/>
      <c r="M378" s="185"/>
    </row>
    <row r="379" spans="1:13" s="165" customFormat="1" ht="72">
      <c r="A379" s="164" t="s">
        <v>182</v>
      </c>
      <c r="B379" s="161" t="str">
        <f>VLOOKUP(A379,'Planilha Orçamentária'!$A$14:$J$147,4,0)</f>
        <v>CONTRAPISO EM ARGAMASSA TRAÇO 1:4 (CIMENTO E AREIA), PREPARO MECÂNICO COM BETONEIRA 400 L, APLICADO EM ÁREAS SECAS SOBRE LAJE, ADERIDO, ACABAMENTO NÃO REFORÇADO, ESPESSURA 3CM. AF_07/2021</v>
      </c>
      <c r="C379" s="190" t="str">
        <f>VLOOKUP(A379,'Planilha Orçamentária'!$A$14:$J$147,5,0)</f>
        <v>m²</v>
      </c>
      <c r="D379" s="191"/>
      <c r="E379" s="198"/>
      <c r="F379" s="191"/>
      <c r="G379" s="191"/>
      <c r="H379" s="191"/>
      <c r="I379" s="191"/>
      <c r="J379" s="191"/>
      <c r="K379" s="191"/>
      <c r="L379" s="191"/>
      <c r="M379" s="199">
        <f>M383</f>
        <v>291.90999999999997</v>
      </c>
    </row>
    <row r="380" spans="1:13">
      <c r="A380" s="157"/>
      <c r="B380" s="127" t="s">
        <v>183</v>
      </c>
      <c r="C380" s="127"/>
      <c r="D380" s="184">
        <v>1</v>
      </c>
      <c r="E380" s="184">
        <v>1</v>
      </c>
      <c r="F380" s="184"/>
      <c r="G380" s="184"/>
      <c r="H380" s="184"/>
      <c r="I380" s="184"/>
      <c r="J380" s="184"/>
      <c r="K380" s="184"/>
      <c r="L380" s="184">
        <v>3</v>
      </c>
      <c r="M380" s="185">
        <f t="shared" ref="M380:M382" si="37">PRODUCT(D380:L380)</f>
        <v>3</v>
      </c>
    </row>
    <row r="381" spans="1:13">
      <c r="A381" s="157"/>
      <c r="B381" s="131" t="s">
        <v>203</v>
      </c>
      <c r="C381" s="131"/>
      <c r="D381" s="184"/>
      <c r="E381" s="184"/>
      <c r="F381" s="184"/>
      <c r="G381" s="184"/>
      <c r="H381" s="184">
        <v>229</v>
      </c>
      <c r="I381" s="184"/>
      <c r="J381" s="184"/>
      <c r="K381" s="184"/>
      <c r="L381" s="184"/>
      <c r="M381" s="185">
        <f t="shared" si="37"/>
        <v>229</v>
      </c>
    </row>
    <row r="382" spans="1:13">
      <c r="A382" s="157"/>
      <c r="B382" s="131" t="s">
        <v>204</v>
      </c>
      <c r="C382" s="131"/>
      <c r="D382" s="184"/>
      <c r="E382" s="184"/>
      <c r="F382" s="184"/>
      <c r="G382" s="184"/>
      <c r="H382" s="184">
        <v>59.91</v>
      </c>
      <c r="I382" s="184"/>
      <c r="J382" s="184"/>
      <c r="K382" s="184"/>
      <c r="L382" s="184"/>
      <c r="M382" s="185">
        <f t="shared" si="37"/>
        <v>59.91</v>
      </c>
    </row>
    <row r="383" spans="1:13">
      <c r="A383" s="157"/>
      <c r="B383" s="160" t="s">
        <v>482</v>
      </c>
      <c r="C383" s="160"/>
      <c r="D383" s="186"/>
      <c r="E383" s="186"/>
      <c r="F383" s="186"/>
      <c r="G383" s="186"/>
      <c r="H383" s="186"/>
      <c r="I383" s="186"/>
      <c r="J383" s="186"/>
      <c r="K383" s="186"/>
      <c r="L383" s="186"/>
      <c r="M383" s="187">
        <f>SUM(M380:M382)</f>
        <v>291.90999999999997</v>
      </c>
    </row>
    <row r="384" spans="1:13">
      <c r="A384" s="157"/>
      <c r="B384" s="128"/>
      <c r="C384" s="128"/>
      <c r="D384" s="184"/>
      <c r="E384" s="184"/>
      <c r="F384" s="184"/>
      <c r="G384" s="184"/>
      <c r="H384" s="184"/>
      <c r="I384" s="184"/>
      <c r="J384" s="184"/>
      <c r="K384" s="184"/>
      <c r="L384" s="184"/>
      <c r="M384" s="185"/>
    </row>
    <row r="385" spans="1:13">
      <c r="A385" s="155" t="s">
        <v>33</v>
      </c>
      <c r="B385" s="76" t="str">
        <f>VLOOKUP(A385,'Planilha Orçamentária'!$A$14:$J$147,4,0)</f>
        <v>INSTALAÇÕES ELÉTRICAS</v>
      </c>
      <c r="C385" s="214"/>
      <c r="D385" s="207"/>
      <c r="E385" s="208"/>
      <c r="F385" s="208"/>
      <c r="G385" s="208"/>
      <c r="H385" s="208"/>
      <c r="I385" s="207"/>
      <c r="J385" s="207"/>
      <c r="K385" s="207"/>
      <c r="L385" s="207"/>
      <c r="M385" s="209"/>
    </row>
    <row r="386" spans="1:13" ht="43.2">
      <c r="A386" s="158" t="s">
        <v>505</v>
      </c>
      <c r="B386" s="163" t="str">
        <f>VLOOKUP(A386,'Planilha Orçamentária'!$A$14:$J$147,4,0)</f>
        <v>CAIXA RETANGULAR 4" X 2" BAIXA (0,30 M DO PISO), PVC, INSTALADA EM PAREDE - FORNECIMENTO E INSTALAÇÃO. AF_03/2023</v>
      </c>
      <c r="C386" s="190" t="str">
        <f>VLOOKUP(A386,'Planilha Orçamentária'!$A$14:$J$147,5,0)</f>
        <v>UN</v>
      </c>
      <c r="D386" s="215"/>
      <c r="E386" s="216"/>
      <c r="F386" s="216"/>
      <c r="G386" s="216"/>
      <c r="H386" s="216"/>
      <c r="I386" s="215"/>
      <c r="J386" s="215"/>
      <c r="K386" s="215"/>
      <c r="L386" s="215"/>
      <c r="M386" s="204">
        <f>M388</f>
        <v>1</v>
      </c>
    </row>
    <row r="387" spans="1:13">
      <c r="A387" s="158"/>
      <c r="B387" s="166" t="s">
        <v>545</v>
      </c>
      <c r="C387" s="218"/>
      <c r="D387" s="202"/>
      <c r="E387" s="203"/>
      <c r="F387" s="203"/>
      <c r="G387" s="203"/>
      <c r="H387" s="203"/>
      <c r="I387" s="202"/>
      <c r="J387" s="202"/>
      <c r="K387" s="202"/>
      <c r="L387" s="202">
        <v>1</v>
      </c>
      <c r="M387" s="204">
        <f>PRODUCT(D387:L387)</f>
        <v>1</v>
      </c>
    </row>
    <row r="388" spans="1:13">
      <c r="A388" s="157"/>
      <c r="B388" s="160" t="s">
        <v>482</v>
      </c>
      <c r="C388" s="160"/>
      <c r="D388" s="186"/>
      <c r="E388" s="186"/>
      <c r="F388" s="186"/>
      <c r="G388" s="186"/>
      <c r="H388" s="186"/>
      <c r="I388" s="186"/>
      <c r="J388" s="186"/>
      <c r="K388" s="186"/>
      <c r="L388" s="186"/>
      <c r="M388" s="187">
        <f>SUM(M387)</f>
        <v>1</v>
      </c>
    </row>
    <row r="389" spans="1:13">
      <c r="A389" s="159"/>
      <c r="B389" s="133"/>
      <c r="C389" s="219"/>
      <c r="D389" s="215"/>
      <c r="E389" s="216"/>
      <c r="F389" s="216"/>
      <c r="G389" s="216"/>
      <c r="H389" s="216"/>
      <c r="I389" s="215"/>
      <c r="J389" s="215"/>
      <c r="K389" s="215"/>
      <c r="L389" s="215"/>
      <c r="M389" s="217"/>
    </row>
    <row r="390" spans="1:13" ht="28.8">
      <c r="A390" s="157" t="s">
        <v>506</v>
      </c>
      <c r="B390" s="163" t="str">
        <f>VLOOKUP(A390,'Planilha Orçamentária'!$A$14:$J$147,4,0)</f>
        <v>CAIXA OCTOGONAL 3" X 3", PVC, INSTALADA EM LAJE - FORNECIMENTO E INSTALAÇÃO. AF_03/2023</v>
      </c>
      <c r="C390" s="190" t="str">
        <f>VLOOKUP(A390,'Planilha Orçamentária'!$A$14:$J$147,5,0)</f>
        <v>UN</v>
      </c>
      <c r="D390" s="184"/>
      <c r="E390" s="184"/>
      <c r="F390" s="184"/>
      <c r="G390" s="184"/>
      <c r="H390" s="184"/>
      <c r="I390" s="184"/>
      <c r="J390" s="184"/>
      <c r="K390" s="184"/>
      <c r="L390" s="184"/>
      <c r="M390" s="185">
        <f>M392</f>
        <v>22</v>
      </c>
    </row>
    <row r="391" spans="1:13">
      <c r="A391" s="157"/>
      <c r="B391" s="127" t="s">
        <v>555</v>
      </c>
      <c r="C391" s="128"/>
      <c r="D391" s="184"/>
      <c r="E391" s="184"/>
      <c r="F391" s="184"/>
      <c r="G391" s="184"/>
      <c r="H391" s="184"/>
      <c r="I391" s="184"/>
      <c r="J391" s="184"/>
      <c r="K391" s="184"/>
      <c r="L391" s="184">
        <v>22</v>
      </c>
      <c r="M391" s="204">
        <f>PRODUCT(D391:L391)</f>
        <v>22</v>
      </c>
    </row>
    <row r="392" spans="1:13">
      <c r="A392" s="157"/>
      <c r="B392" s="160" t="s">
        <v>482</v>
      </c>
      <c r="C392" s="160"/>
      <c r="D392" s="186"/>
      <c r="E392" s="186"/>
      <c r="F392" s="186"/>
      <c r="G392" s="186"/>
      <c r="H392" s="186"/>
      <c r="I392" s="186"/>
      <c r="J392" s="186"/>
      <c r="K392" s="186"/>
      <c r="L392" s="186"/>
      <c r="M392" s="187">
        <f>SUM(M391)</f>
        <v>22</v>
      </c>
    </row>
    <row r="393" spans="1:13">
      <c r="A393" s="159"/>
      <c r="B393" s="133"/>
      <c r="C393" s="219"/>
      <c r="D393" s="215"/>
      <c r="E393" s="216"/>
      <c r="F393" s="216"/>
      <c r="G393" s="216"/>
      <c r="H393" s="216"/>
      <c r="I393" s="215"/>
      <c r="J393" s="215"/>
      <c r="K393" s="215"/>
      <c r="L393" s="215"/>
      <c r="M393" s="217"/>
    </row>
    <row r="394" spans="1:13" ht="43.2">
      <c r="A394" s="158" t="s">
        <v>507</v>
      </c>
      <c r="B394" s="163" t="str">
        <f>VLOOKUP(A394,'Planilha Orçamentária'!$A$14:$J$147,4,0)</f>
        <v>CURVA 180 GRAUS PARA ELETRODUTO, PVC, ROSCÁVEL, DN 25 MM (3/4"), PARA CIRCUITOS TERMINAIS, INSTALADA EM FORRO - FORNECIMENTO E INSTALAÇÃO. AF_03/2023</v>
      </c>
      <c r="C394" s="190" t="str">
        <f>VLOOKUP(A394,'Planilha Orçamentária'!$A$14:$J$147,5,0)</f>
        <v>UN</v>
      </c>
      <c r="D394" s="215"/>
      <c r="E394" s="216"/>
      <c r="F394" s="216"/>
      <c r="G394" s="216"/>
      <c r="H394" s="216"/>
      <c r="I394" s="215"/>
      <c r="J394" s="215"/>
      <c r="K394" s="215"/>
      <c r="L394" s="215"/>
      <c r="M394" s="204">
        <f>M396</f>
        <v>1</v>
      </c>
    </row>
    <row r="395" spans="1:13">
      <c r="A395" s="158"/>
      <c r="B395" s="166" t="s">
        <v>556</v>
      </c>
      <c r="C395" s="218"/>
      <c r="D395" s="202"/>
      <c r="E395" s="203"/>
      <c r="F395" s="203"/>
      <c r="G395" s="203"/>
      <c r="H395" s="203"/>
      <c r="I395" s="202"/>
      <c r="J395" s="202"/>
      <c r="K395" s="202"/>
      <c r="L395" s="202">
        <v>1</v>
      </c>
      <c r="M395" s="204">
        <f>PRODUCT(D395:L395)</f>
        <v>1</v>
      </c>
    </row>
    <row r="396" spans="1:13">
      <c r="A396" s="157"/>
      <c r="B396" s="160" t="s">
        <v>482</v>
      </c>
      <c r="C396" s="160"/>
      <c r="D396" s="186"/>
      <c r="E396" s="186"/>
      <c r="F396" s="186"/>
      <c r="G396" s="186"/>
      <c r="H396" s="186"/>
      <c r="I396" s="186"/>
      <c r="J396" s="186"/>
      <c r="K396" s="186"/>
      <c r="L396" s="186"/>
      <c r="M396" s="187">
        <f>SUM(M395)</f>
        <v>1</v>
      </c>
    </row>
    <row r="397" spans="1:13">
      <c r="A397" s="159"/>
      <c r="B397" s="133"/>
      <c r="C397" s="219"/>
      <c r="D397" s="215"/>
      <c r="E397" s="216"/>
      <c r="F397" s="216"/>
      <c r="G397" s="216"/>
      <c r="H397" s="216"/>
      <c r="I397" s="215"/>
      <c r="J397" s="215"/>
      <c r="K397" s="215"/>
      <c r="L397" s="215"/>
      <c r="M397" s="217"/>
    </row>
    <row r="398" spans="1:13">
      <c r="A398" s="158" t="s">
        <v>508</v>
      </c>
      <c r="B398" s="163" t="str">
        <f>VLOOKUP(A398,'Planilha Orçamentária'!$A$14:$J$147,4,0)</f>
        <v>Luva de pvc rígido roscável  diâm = 3/4"</v>
      </c>
      <c r="C398" s="190" t="str">
        <f>VLOOKUP(A398,'Planilha Orçamentária'!$A$14:$J$147,5,0)</f>
        <v>un</v>
      </c>
      <c r="D398" s="215"/>
      <c r="E398" s="216"/>
      <c r="F398" s="216"/>
      <c r="G398" s="216"/>
      <c r="H398" s="216"/>
      <c r="I398" s="215"/>
      <c r="J398" s="215"/>
      <c r="K398" s="215"/>
      <c r="L398" s="215"/>
      <c r="M398" s="204">
        <f>M400</f>
        <v>4</v>
      </c>
    </row>
    <row r="399" spans="1:13">
      <c r="A399" s="158"/>
      <c r="B399" s="166" t="s">
        <v>557</v>
      </c>
      <c r="C399" s="218"/>
      <c r="D399" s="202"/>
      <c r="E399" s="203"/>
      <c r="F399" s="203"/>
      <c r="G399" s="203"/>
      <c r="H399" s="203"/>
      <c r="I399" s="202"/>
      <c r="J399" s="202"/>
      <c r="K399" s="202"/>
      <c r="L399" s="202">
        <v>4</v>
      </c>
      <c r="M399" s="204">
        <f>PRODUCT(D399:L399)</f>
        <v>4</v>
      </c>
    </row>
    <row r="400" spans="1:13">
      <c r="A400" s="157"/>
      <c r="B400" s="160" t="s">
        <v>482</v>
      </c>
      <c r="C400" s="160"/>
      <c r="D400" s="186"/>
      <c r="E400" s="186"/>
      <c r="F400" s="186"/>
      <c r="G400" s="186"/>
      <c r="H400" s="186"/>
      <c r="I400" s="186"/>
      <c r="J400" s="186"/>
      <c r="K400" s="186"/>
      <c r="L400" s="186"/>
      <c r="M400" s="187">
        <f>SUM(M399)</f>
        <v>4</v>
      </c>
    </row>
    <row r="401" spans="1:13">
      <c r="A401" s="159"/>
      <c r="B401" s="133"/>
      <c r="C401" s="219"/>
      <c r="D401" s="215"/>
      <c r="E401" s="216"/>
      <c r="F401" s="216"/>
      <c r="G401" s="216"/>
      <c r="H401" s="216"/>
      <c r="I401" s="215"/>
      <c r="J401" s="215"/>
      <c r="K401" s="215"/>
      <c r="L401" s="215"/>
      <c r="M401" s="217"/>
    </row>
    <row r="402" spans="1:13" ht="43.2">
      <c r="A402" s="158" t="s">
        <v>509</v>
      </c>
      <c r="B402" s="163" t="str">
        <f>VLOOKUP(A402,'Planilha Orçamentária'!$A$14:$J$147,4,0)</f>
        <v>CABO DE COBRE FLEXÍVEL ISOLADO, 1,5 MM², ANTI-CHAMA 450/750 V, PARA CIRCUITOS TERMINAIS - FORNECIMENTO E INSTALAÇÃO. AF_03/2023</v>
      </c>
      <c r="C402" s="190" t="str">
        <f>VLOOKUP(A402,'Planilha Orçamentária'!$A$14:$J$147,5,0)</f>
        <v>M</v>
      </c>
      <c r="D402" s="215"/>
      <c r="E402" s="216"/>
      <c r="F402" s="216"/>
      <c r="G402" s="216"/>
      <c r="H402" s="216"/>
      <c r="I402" s="215"/>
      <c r="J402" s="215"/>
      <c r="K402" s="215"/>
      <c r="L402" s="215"/>
      <c r="M402" s="204">
        <f>M404</f>
        <v>1137.4000000000001</v>
      </c>
    </row>
    <row r="403" spans="1:13">
      <c r="A403" s="158"/>
      <c r="B403" s="166" t="s">
        <v>558</v>
      </c>
      <c r="C403" s="218"/>
      <c r="D403" s="202">
        <v>1137.4000000000001</v>
      </c>
      <c r="E403" s="203"/>
      <c r="F403" s="203"/>
      <c r="G403" s="203"/>
      <c r="H403" s="203"/>
      <c r="I403" s="202"/>
      <c r="J403" s="202"/>
      <c r="K403" s="202"/>
      <c r="L403" s="202"/>
      <c r="M403" s="204">
        <f>PRODUCT(D403:L403)</f>
        <v>1137.4000000000001</v>
      </c>
    </row>
    <row r="404" spans="1:13">
      <c r="A404" s="157"/>
      <c r="B404" s="160" t="s">
        <v>482</v>
      </c>
      <c r="C404" s="160"/>
      <c r="D404" s="186"/>
      <c r="E404" s="186"/>
      <c r="F404" s="186"/>
      <c r="G404" s="186"/>
      <c r="H404" s="186"/>
      <c r="I404" s="186"/>
      <c r="J404" s="186"/>
      <c r="K404" s="186"/>
      <c r="L404" s="186"/>
      <c r="M404" s="187">
        <f>SUM(M403)</f>
        <v>1137.4000000000001</v>
      </c>
    </row>
    <row r="405" spans="1:13">
      <c r="A405" s="159"/>
      <c r="B405" s="133"/>
      <c r="C405" s="219"/>
      <c r="D405" s="215"/>
      <c r="E405" s="216"/>
      <c r="F405" s="216"/>
      <c r="G405" s="216"/>
      <c r="H405" s="216"/>
      <c r="I405" s="215"/>
      <c r="J405" s="215"/>
      <c r="K405" s="215"/>
      <c r="L405" s="215"/>
      <c r="M405" s="217"/>
    </row>
    <row r="406" spans="1:13" ht="43.2">
      <c r="A406" s="158" t="s">
        <v>510</v>
      </c>
      <c r="B406" s="163" t="str">
        <f>VLOOKUP(A406,'Planilha Orçamentária'!$A$14:$J$147,4,0)</f>
        <v>CABO DE COBRE FLEXÍVEL ISOLADO, 2,5 MM², ANTI-CHAMA 0,6/1,0 KV, PARA CIRCUITOS TERMINAIS - FORNECIMENTO E INSTALAÇÃO. AF_03/2023</v>
      </c>
      <c r="C406" s="190" t="str">
        <f>VLOOKUP(A406,'Planilha Orçamentária'!$A$14:$J$147,5,0)</f>
        <v>M</v>
      </c>
      <c r="D406" s="215"/>
      <c r="E406" s="216"/>
      <c r="F406" s="216"/>
      <c r="G406" s="216"/>
      <c r="H406" s="216"/>
      <c r="I406" s="215"/>
      <c r="J406" s="215"/>
      <c r="K406" s="215"/>
      <c r="L406" s="215"/>
      <c r="M406" s="204">
        <f>M408</f>
        <v>678.7</v>
      </c>
    </row>
    <row r="407" spans="1:13">
      <c r="A407" s="158"/>
      <c r="B407" s="166" t="s">
        <v>559</v>
      </c>
      <c r="C407" s="218"/>
      <c r="D407" s="202">
        <v>678.7</v>
      </c>
      <c r="E407" s="203"/>
      <c r="F407" s="203"/>
      <c r="G407" s="203"/>
      <c r="H407" s="203"/>
      <c r="I407" s="202"/>
      <c r="J407" s="202"/>
      <c r="K407" s="202"/>
      <c r="L407" s="202"/>
      <c r="M407" s="204">
        <f>PRODUCT(D407:L407)</f>
        <v>678.7</v>
      </c>
    </row>
    <row r="408" spans="1:13">
      <c r="A408" s="157"/>
      <c r="B408" s="160" t="s">
        <v>482</v>
      </c>
      <c r="C408" s="160"/>
      <c r="D408" s="186"/>
      <c r="E408" s="186"/>
      <c r="F408" s="186"/>
      <c r="G408" s="186"/>
      <c r="H408" s="186"/>
      <c r="I408" s="186"/>
      <c r="J408" s="186"/>
      <c r="K408" s="186"/>
      <c r="L408" s="186"/>
      <c r="M408" s="187">
        <f>SUM(M407)</f>
        <v>678.7</v>
      </c>
    </row>
    <row r="409" spans="1:13">
      <c r="A409" s="159"/>
      <c r="B409" s="133"/>
      <c r="C409" s="219"/>
      <c r="D409" s="215"/>
      <c r="E409" s="216"/>
      <c r="F409" s="216"/>
      <c r="G409" s="216"/>
      <c r="H409" s="216"/>
      <c r="I409" s="215"/>
      <c r="J409" s="215"/>
      <c r="K409" s="215"/>
      <c r="L409" s="215"/>
      <c r="M409" s="217"/>
    </row>
    <row r="410" spans="1:13" ht="43.2">
      <c r="A410" s="158" t="s">
        <v>511</v>
      </c>
      <c r="B410" s="163" t="str">
        <f>VLOOKUP(A410,'Planilha Orçamentária'!$A$14:$J$147,4,0)</f>
        <v>CABO DE COBRE FLEXÍVEL ISOLADO, 4 MM², ANTI-CHAMA 0,6/1,0 KV, PARA CIRCUITOS TERMINAIS - FORNECIMENTO E INSTALAÇÃO. AF_03/2023</v>
      </c>
      <c r="C410" s="190" t="str">
        <f>VLOOKUP(A410,'Planilha Orçamentária'!$A$14:$J$147,5,0)</f>
        <v>M</v>
      </c>
      <c r="D410" s="215"/>
      <c r="E410" s="216"/>
      <c r="F410" s="216"/>
      <c r="G410" s="216"/>
      <c r="H410" s="216"/>
      <c r="I410" s="215"/>
      <c r="J410" s="215"/>
      <c r="K410" s="215"/>
      <c r="L410" s="215"/>
      <c r="M410" s="204">
        <f>M412</f>
        <v>5.6</v>
      </c>
    </row>
    <row r="411" spans="1:13">
      <c r="A411" s="158"/>
      <c r="B411" s="166" t="s">
        <v>560</v>
      </c>
      <c r="C411" s="218"/>
      <c r="D411" s="202">
        <v>5.6</v>
      </c>
      <c r="E411" s="203"/>
      <c r="F411" s="203"/>
      <c r="G411" s="203"/>
      <c r="H411" s="203"/>
      <c r="I411" s="202"/>
      <c r="J411" s="202"/>
      <c r="K411" s="202"/>
      <c r="L411" s="202"/>
      <c r="M411" s="204">
        <f>PRODUCT(D411:L411)</f>
        <v>5.6</v>
      </c>
    </row>
    <row r="412" spans="1:13">
      <c r="A412" s="157"/>
      <c r="B412" s="160" t="s">
        <v>482</v>
      </c>
      <c r="C412" s="160"/>
      <c r="D412" s="186"/>
      <c r="E412" s="186"/>
      <c r="F412" s="186"/>
      <c r="G412" s="186"/>
      <c r="H412" s="186"/>
      <c r="I412" s="186"/>
      <c r="J412" s="186"/>
      <c r="K412" s="186"/>
      <c r="L412" s="186"/>
      <c r="M412" s="187">
        <f>SUM(M411)</f>
        <v>5.6</v>
      </c>
    </row>
    <row r="413" spans="1:13">
      <c r="A413" s="159"/>
      <c r="B413" s="133"/>
      <c r="C413" s="219"/>
      <c r="D413" s="215"/>
      <c r="E413" s="216"/>
      <c r="F413" s="216"/>
      <c r="G413" s="216"/>
      <c r="H413" s="216"/>
      <c r="I413" s="215"/>
      <c r="J413" s="215"/>
      <c r="K413" s="215"/>
      <c r="L413" s="215"/>
      <c r="M413" s="217"/>
    </row>
    <row r="414" spans="1:13" ht="43.2">
      <c r="A414" s="158" t="s">
        <v>512</v>
      </c>
      <c r="B414" s="163" t="str">
        <f>VLOOKUP(A414,'Planilha Orçamentária'!$A$14:$J$147,4,0)</f>
        <v>CAIXA ENTERRADA ELÉTRICA RETANGULAR, EM ALVENARIA COM BLOCOS DE CONCRETO, FUNDO COM BRITA, DIMENSÕES INTERNAS: 1X1X0,6 M. AF_12/2020</v>
      </c>
      <c r="C414" s="190" t="str">
        <f>VLOOKUP(A414,'Planilha Orçamentária'!$A$14:$J$147,5,0)</f>
        <v>UN</v>
      </c>
      <c r="D414" s="215"/>
      <c r="E414" s="216"/>
      <c r="F414" s="216"/>
      <c r="G414" s="216"/>
      <c r="H414" s="216"/>
      <c r="I414" s="215"/>
      <c r="J414" s="215"/>
      <c r="K414" s="215"/>
      <c r="L414" s="215"/>
      <c r="M414" s="204">
        <f>M416</f>
        <v>1</v>
      </c>
    </row>
    <row r="415" spans="1:13">
      <c r="A415" s="158"/>
      <c r="B415" s="166" t="s">
        <v>561</v>
      </c>
      <c r="C415" s="218"/>
      <c r="D415" s="202"/>
      <c r="E415" s="203"/>
      <c r="F415" s="203"/>
      <c r="G415" s="203"/>
      <c r="H415" s="203"/>
      <c r="I415" s="202"/>
      <c r="J415" s="202"/>
      <c r="K415" s="202"/>
      <c r="L415" s="202">
        <v>1</v>
      </c>
      <c r="M415" s="204">
        <f>PRODUCT(D415:L415)</f>
        <v>1</v>
      </c>
    </row>
    <row r="416" spans="1:13">
      <c r="A416" s="157"/>
      <c r="B416" s="160" t="s">
        <v>482</v>
      </c>
      <c r="C416" s="160"/>
      <c r="D416" s="186"/>
      <c r="E416" s="186"/>
      <c r="F416" s="186"/>
      <c r="G416" s="186"/>
      <c r="H416" s="186"/>
      <c r="I416" s="186"/>
      <c r="J416" s="186"/>
      <c r="K416" s="186"/>
      <c r="L416" s="186"/>
      <c r="M416" s="187">
        <f>SUM(M415)</f>
        <v>1</v>
      </c>
    </row>
    <row r="417" spans="1:13">
      <c r="A417" s="159"/>
      <c r="B417" s="133"/>
      <c r="C417" s="219"/>
      <c r="D417" s="215"/>
      <c r="E417" s="216"/>
      <c r="F417" s="216"/>
      <c r="G417" s="216"/>
      <c r="H417" s="216"/>
      <c r="I417" s="215"/>
      <c r="J417" s="215"/>
      <c r="K417" s="215"/>
      <c r="L417" s="215"/>
      <c r="M417" s="217"/>
    </row>
    <row r="418" spans="1:13" ht="28.8">
      <c r="A418" s="158" t="s">
        <v>513</v>
      </c>
      <c r="B418" s="163" t="str">
        <f>VLOOKUP(A418,'Planilha Orçamentária'!$A$14:$J$147,4,0)</f>
        <v>DISJUNTOR TRIPOLAR TIPO DIN, CORRENTE NOMINAL DE 16A - FORNECIMENTO E INSTALAÇÃO. AF_10/2020</v>
      </c>
      <c r="C418" s="190" t="str">
        <f>VLOOKUP(A418,'Planilha Orçamentária'!$A$14:$J$147,5,0)</f>
        <v>UN</v>
      </c>
      <c r="D418" s="215"/>
      <c r="E418" s="216"/>
      <c r="F418" s="216"/>
      <c r="G418" s="216"/>
      <c r="H418" s="216"/>
      <c r="I418" s="215"/>
      <c r="J418" s="215"/>
      <c r="K418" s="215"/>
      <c r="L418" s="215"/>
      <c r="M418" s="204">
        <f>M420</f>
        <v>1</v>
      </c>
    </row>
    <row r="419" spans="1:13">
      <c r="A419" s="158"/>
      <c r="B419" s="166" t="s">
        <v>562</v>
      </c>
      <c r="C419" s="218"/>
      <c r="D419" s="202"/>
      <c r="E419" s="203"/>
      <c r="F419" s="203"/>
      <c r="G419" s="203"/>
      <c r="H419" s="203"/>
      <c r="I419" s="202"/>
      <c r="J419" s="202"/>
      <c r="K419" s="202"/>
      <c r="L419" s="202">
        <v>1</v>
      </c>
      <c r="M419" s="204">
        <f>PRODUCT(D419:L419)</f>
        <v>1</v>
      </c>
    </row>
    <row r="420" spans="1:13">
      <c r="A420" s="157"/>
      <c r="B420" s="160" t="s">
        <v>482</v>
      </c>
      <c r="C420" s="160"/>
      <c r="D420" s="186"/>
      <c r="E420" s="186"/>
      <c r="F420" s="186"/>
      <c r="G420" s="186"/>
      <c r="H420" s="186"/>
      <c r="I420" s="186"/>
      <c r="J420" s="186"/>
      <c r="K420" s="186"/>
      <c r="L420" s="186"/>
      <c r="M420" s="187">
        <f>SUM(M419)</f>
        <v>1</v>
      </c>
    </row>
    <row r="421" spans="1:13">
      <c r="A421" s="159"/>
      <c r="B421" s="133"/>
      <c r="C421" s="219"/>
      <c r="D421" s="215"/>
      <c r="E421" s="216"/>
      <c r="F421" s="216"/>
      <c r="G421" s="216"/>
      <c r="H421" s="216"/>
      <c r="I421" s="215"/>
      <c r="J421" s="215"/>
      <c r="K421" s="215"/>
      <c r="L421" s="215"/>
      <c r="M421" s="217"/>
    </row>
    <row r="422" spans="1:13" ht="28.8">
      <c r="A422" s="158" t="s">
        <v>514</v>
      </c>
      <c r="B422" s="163" t="str">
        <f>VLOOKUP(A422,'Planilha Orçamentária'!$A$14:$J$147,4,0)</f>
        <v>DISJUNTOR MONOPOLAR TIPO DIN, CORRENTE NOMINAL DE 10A - FORNECIMENTO E INSTALAÇÃO. AF_10/2020</v>
      </c>
      <c r="C422" s="190" t="str">
        <f>VLOOKUP(A422,'Planilha Orçamentária'!$A$14:$J$147,5,0)</f>
        <v>UN</v>
      </c>
      <c r="D422" s="215"/>
      <c r="E422" s="216"/>
      <c r="F422" s="216"/>
      <c r="G422" s="216"/>
      <c r="H422" s="216"/>
      <c r="I422" s="215"/>
      <c r="J422" s="215"/>
      <c r="K422" s="215"/>
      <c r="L422" s="215"/>
      <c r="M422" s="204">
        <f>M424</f>
        <v>4</v>
      </c>
    </row>
    <row r="423" spans="1:13">
      <c r="A423" s="158"/>
      <c r="B423" s="166" t="s">
        <v>563</v>
      </c>
      <c r="C423" s="218"/>
      <c r="D423" s="202"/>
      <c r="E423" s="203"/>
      <c r="F423" s="203"/>
      <c r="G423" s="203"/>
      <c r="H423" s="203"/>
      <c r="I423" s="202"/>
      <c r="J423" s="202"/>
      <c r="K423" s="202"/>
      <c r="L423" s="202">
        <v>4</v>
      </c>
      <c r="M423" s="204">
        <f>PRODUCT(D423:L423)</f>
        <v>4</v>
      </c>
    </row>
    <row r="424" spans="1:13">
      <c r="A424" s="157"/>
      <c r="B424" s="160" t="s">
        <v>482</v>
      </c>
      <c r="C424" s="160"/>
      <c r="D424" s="186"/>
      <c r="E424" s="186"/>
      <c r="F424" s="186"/>
      <c r="G424" s="186"/>
      <c r="H424" s="186"/>
      <c r="I424" s="186"/>
      <c r="J424" s="186"/>
      <c r="K424" s="186"/>
      <c r="L424" s="186"/>
      <c r="M424" s="187">
        <f>SUM(M423)</f>
        <v>4</v>
      </c>
    </row>
    <row r="425" spans="1:13">
      <c r="A425" s="159"/>
      <c r="B425" s="133"/>
      <c r="C425" s="219"/>
      <c r="D425" s="215"/>
      <c r="E425" s="216"/>
      <c r="F425" s="216"/>
      <c r="G425" s="216"/>
      <c r="H425" s="216"/>
      <c r="I425" s="215"/>
      <c r="J425" s="215"/>
      <c r="K425" s="215"/>
      <c r="L425" s="215"/>
      <c r="M425" s="217"/>
    </row>
    <row r="426" spans="1:13" ht="28.8">
      <c r="A426" s="158" t="s">
        <v>515</v>
      </c>
      <c r="B426" s="163" t="str">
        <f>VLOOKUP(A426,'Planilha Orçamentária'!$A$14:$J$147,4,0)</f>
        <v>DISJUNTOR MONOPOLAR TIPO DIN, CORRENTE NOMINAL DE 16A - FORNECIMENTO E INSTALAÇÃO. AF_10/2020</v>
      </c>
      <c r="C426" s="190" t="str">
        <f>VLOOKUP(A426,'Planilha Orçamentária'!$A$14:$J$147,5,0)</f>
        <v>UN</v>
      </c>
      <c r="D426" s="215"/>
      <c r="E426" s="216"/>
      <c r="F426" s="216"/>
      <c r="G426" s="216"/>
      <c r="H426" s="216"/>
      <c r="I426" s="215"/>
      <c r="J426" s="215"/>
      <c r="K426" s="215"/>
      <c r="L426" s="215"/>
      <c r="M426" s="204">
        <f>M428</f>
        <v>1</v>
      </c>
    </row>
    <row r="427" spans="1:13">
      <c r="A427" s="158"/>
      <c r="B427" s="166" t="s">
        <v>564</v>
      </c>
      <c r="C427" s="218"/>
      <c r="D427" s="202"/>
      <c r="E427" s="203"/>
      <c r="F427" s="203"/>
      <c r="G427" s="203"/>
      <c r="H427" s="203"/>
      <c r="I427" s="202"/>
      <c r="J427" s="202"/>
      <c r="K427" s="202"/>
      <c r="L427" s="202">
        <v>1</v>
      </c>
      <c r="M427" s="204">
        <f>PRODUCT(D427:L427)</f>
        <v>1</v>
      </c>
    </row>
    <row r="428" spans="1:13">
      <c r="A428" s="157"/>
      <c r="B428" s="160" t="s">
        <v>482</v>
      </c>
      <c r="C428" s="160"/>
      <c r="D428" s="186"/>
      <c r="E428" s="186"/>
      <c r="F428" s="186"/>
      <c r="G428" s="186"/>
      <c r="H428" s="186"/>
      <c r="I428" s="186"/>
      <c r="J428" s="186"/>
      <c r="K428" s="186"/>
      <c r="L428" s="186"/>
      <c r="M428" s="187">
        <f>SUM(M427)</f>
        <v>1</v>
      </c>
    </row>
    <row r="429" spans="1:13">
      <c r="A429" s="159"/>
      <c r="B429" s="133"/>
      <c r="C429" s="219"/>
      <c r="D429" s="215"/>
      <c r="E429" s="216"/>
      <c r="F429" s="216"/>
      <c r="G429" s="216"/>
      <c r="H429" s="216"/>
      <c r="I429" s="215"/>
      <c r="J429" s="215"/>
      <c r="K429" s="215"/>
      <c r="L429" s="215"/>
      <c r="M429" s="217"/>
    </row>
    <row r="430" spans="1:13" ht="43.2">
      <c r="A430" s="158" t="s">
        <v>516</v>
      </c>
      <c r="B430" s="163" t="str">
        <f>VLOOKUP(A430,'Planilha Orçamentária'!$A$14:$J$147,4,0)</f>
        <v>ELETRODUTO RÍGIDO ROSCÁVEL, PVC, DN 20 MM (1/2"), PARA CIRCUITOS TERMINAIS, INSTALADO EM FORRO - FORNECIMENTO E INSTALAÇÃO. AF_03/2023</v>
      </c>
      <c r="C430" s="190" t="str">
        <f>VLOOKUP(A430,'Planilha Orçamentária'!$A$14:$J$147,5,0)</f>
        <v>M</v>
      </c>
      <c r="D430" s="215"/>
      <c r="E430" s="216"/>
      <c r="F430" s="216"/>
      <c r="G430" s="216"/>
      <c r="H430" s="216"/>
      <c r="I430" s="215"/>
      <c r="J430" s="215"/>
      <c r="K430" s="215"/>
      <c r="L430" s="215"/>
      <c r="M430" s="204">
        <f>M432</f>
        <v>1</v>
      </c>
    </row>
    <row r="431" spans="1:13">
      <c r="A431" s="158"/>
      <c r="B431" s="166" t="s">
        <v>565</v>
      </c>
      <c r="C431" s="218"/>
      <c r="D431" s="202">
        <v>1</v>
      </c>
      <c r="E431" s="203"/>
      <c r="F431" s="203"/>
      <c r="G431" s="203"/>
      <c r="H431" s="203"/>
      <c r="I431" s="202"/>
      <c r="J431" s="202"/>
      <c r="K431" s="202"/>
      <c r="L431" s="202"/>
      <c r="M431" s="204">
        <f>PRODUCT(D431:L431)</f>
        <v>1</v>
      </c>
    </row>
    <row r="432" spans="1:13">
      <c r="A432" s="157"/>
      <c r="B432" s="160" t="s">
        <v>482</v>
      </c>
      <c r="C432" s="160"/>
      <c r="D432" s="186"/>
      <c r="E432" s="186"/>
      <c r="F432" s="186"/>
      <c r="G432" s="186"/>
      <c r="H432" s="186"/>
      <c r="I432" s="186"/>
      <c r="J432" s="186"/>
      <c r="K432" s="186"/>
      <c r="L432" s="186"/>
      <c r="M432" s="187">
        <f>SUM(M431)</f>
        <v>1</v>
      </c>
    </row>
    <row r="433" spans="1:13">
      <c r="A433" s="159"/>
      <c r="B433" s="133"/>
      <c r="C433" s="219"/>
      <c r="D433" s="215"/>
      <c r="E433" s="216"/>
      <c r="F433" s="216"/>
      <c r="G433" s="216"/>
      <c r="H433" s="216"/>
      <c r="I433" s="215"/>
      <c r="J433" s="215"/>
      <c r="K433" s="215"/>
      <c r="L433" s="215"/>
      <c r="M433" s="217"/>
    </row>
    <row r="434" spans="1:13" ht="43.2">
      <c r="A434" s="158" t="s">
        <v>517</v>
      </c>
      <c r="B434" s="163" t="str">
        <f>VLOOKUP(A434,'Planilha Orçamentária'!$A$14:$J$147,4,0)</f>
        <v>ELETRODUTO RÍGIDO ROSCÁVEL, PVC, DN 25 MM (3/4"), PARA CIRCUITOS TERMINAIS, INSTALADO EM FORRO - FORNECIMENTO E INSTALAÇÃO. AF_03/2023</v>
      </c>
      <c r="C434" s="190" t="str">
        <f>VLOOKUP(A434,'Planilha Orçamentária'!$A$14:$J$147,5,0)</f>
        <v>M</v>
      </c>
      <c r="D434" s="215"/>
      <c r="E434" s="216"/>
      <c r="F434" s="216"/>
      <c r="G434" s="216"/>
      <c r="H434" s="216"/>
      <c r="I434" s="215"/>
      <c r="J434" s="215"/>
      <c r="K434" s="215"/>
      <c r="L434" s="215"/>
      <c r="M434" s="204">
        <f>M436</f>
        <v>12.5</v>
      </c>
    </row>
    <row r="435" spans="1:13">
      <c r="A435" s="158"/>
      <c r="B435" s="166" t="s">
        <v>566</v>
      </c>
      <c r="C435" s="218"/>
      <c r="D435" s="202">
        <v>12.5</v>
      </c>
      <c r="E435" s="203"/>
      <c r="F435" s="203"/>
      <c r="G435" s="203"/>
      <c r="H435" s="203"/>
      <c r="I435" s="202"/>
      <c r="J435" s="202"/>
      <c r="K435" s="202"/>
      <c r="L435" s="202"/>
      <c r="M435" s="204">
        <f>PRODUCT(D435:L435)</f>
        <v>12.5</v>
      </c>
    </row>
    <row r="436" spans="1:13">
      <c r="A436" s="157"/>
      <c r="B436" s="160" t="s">
        <v>482</v>
      </c>
      <c r="C436" s="160"/>
      <c r="D436" s="186"/>
      <c r="E436" s="186"/>
      <c r="F436" s="186"/>
      <c r="G436" s="186"/>
      <c r="H436" s="186"/>
      <c r="I436" s="186"/>
      <c r="J436" s="186"/>
      <c r="K436" s="186"/>
      <c r="L436" s="186"/>
      <c r="M436" s="187">
        <f>SUM(M435)</f>
        <v>12.5</v>
      </c>
    </row>
    <row r="437" spans="1:13">
      <c r="A437" s="159"/>
      <c r="B437" s="133"/>
      <c r="C437" s="219"/>
      <c r="D437" s="215"/>
      <c r="E437" s="216"/>
      <c r="F437" s="216"/>
      <c r="G437" s="216"/>
      <c r="H437" s="216"/>
      <c r="I437" s="215"/>
      <c r="J437" s="215"/>
      <c r="K437" s="215"/>
      <c r="L437" s="215"/>
      <c r="M437" s="217"/>
    </row>
    <row r="438" spans="1:13" ht="43.2">
      <c r="A438" s="158" t="s">
        <v>518</v>
      </c>
      <c r="B438" s="163" t="str">
        <f>VLOOKUP(A438,'Planilha Orçamentária'!$A$14:$J$147,4,0)</f>
        <v>ELETRODUTO FLEXÍVEL CORRUGADO, PEAD, DN 50 (1 1/2"), PARA REDE ENTERRADA DE DISTRIBUIÇÃO DE ENERGIA ELÉTRICA - FORNECIMENTO E INSTALAÇÃO. AF_12/2021</v>
      </c>
      <c r="C438" s="190" t="str">
        <f>VLOOKUP(A438,'Planilha Orçamentária'!$A$14:$J$147,5,0)</f>
        <v>M</v>
      </c>
      <c r="D438" s="215"/>
      <c r="E438" s="216"/>
      <c r="F438" s="216"/>
      <c r="G438" s="216"/>
      <c r="H438" s="216"/>
      <c r="I438" s="215"/>
      <c r="J438" s="215"/>
      <c r="K438" s="215"/>
      <c r="L438" s="215"/>
      <c r="M438" s="204">
        <f>M440</f>
        <v>106</v>
      </c>
    </row>
    <row r="439" spans="1:13">
      <c r="A439" s="158"/>
      <c r="B439" s="166" t="s">
        <v>567</v>
      </c>
      <c r="C439" s="218"/>
      <c r="D439" s="202">
        <v>106</v>
      </c>
      <c r="E439" s="203"/>
      <c r="F439" s="203"/>
      <c r="G439" s="203"/>
      <c r="H439" s="203"/>
      <c r="I439" s="202"/>
      <c r="J439" s="202"/>
      <c r="K439" s="202"/>
      <c r="L439" s="202"/>
      <c r="M439" s="204">
        <f>PRODUCT(D439:L439)</f>
        <v>106</v>
      </c>
    </row>
    <row r="440" spans="1:13">
      <c r="A440" s="157"/>
      <c r="B440" s="160" t="s">
        <v>482</v>
      </c>
      <c r="C440" s="160"/>
      <c r="D440" s="186"/>
      <c r="E440" s="186"/>
      <c r="F440" s="186"/>
      <c r="G440" s="186"/>
      <c r="H440" s="186"/>
      <c r="I440" s="186"/>
      <c r="J440" s="186"/>
      <c r="K440" s="186"/>
      <c r="L440" s="186"/>
      <c r="M440" s="187">
        <f>SUM(M439)</f>
        <v>106</v>
      </c>
    </row>
    <row r="441" spans="1:13">
      <c r="A441" s="159"/>
      <c r="B441" s="133"/>
      <c r="C441" s="219"/>
      <c r="D441" s="215"/>
      <c r="E441" s="216"/>
      <c r="F441" s="216"/>
      <c r="G441" s="216"/>
      <c r="H441" s="216"/>
      <c r="I441" s="215"/>
      <c r="J441" s="215"/>
      <c r="K441" s="215"/>
      <c r="L441" s="215"/>
      <c r="M441" s="217"/>
    </row>
    <row r="442" spans="1:13" ht="43.2">
      <c r="A442" s="158" t="s">
        <v>519</v>
      </c>
      <c r="B442" s="163" t="str">
        <f>VLOOKUP(A442,'Planilha Orçamentária'!$A$14:$J$147,4,0)</f>
        <v>ELETRODUTO FLEXÍVEL CORRUGADO, PEAD, DN 40 MM (1 1/4"), PARA CIRCUITOS TERMINAIS, INSTALADO EM FORRO - FORNECIMENTO E INSTALAÇÃO. AF_03/2023</v>
      </c>
      <c r="C442" s="190" t="str">
        <f>VLOOKUP(A442,'Planilha Orçamentária'!$A$14:$J$147,5,0)</f>
        <v>M</v>
      </c>
      <c r="D442" s="215"/>
      <c r="E442" s="216"/>
      <c r="F442" s="216"/>
      <c r="G442" s="216"/>
      <c r="H442" s="216"/>
      <c r="I442" s="215"/>
      <c r="J442" s="215"/>
      <c r="K442" s="215"/>
      <c r="L442" s="215"/>
      <c r="M442" s="204">
        <f>M444</f>
        <v>266.5</v>
      </c>
    </row>
    <row r="443" spans="1:13">
      <c r="A443" s="158"/>
      <c r="B443" s="166" t="s">
        <v>568</v>
      </c>
      <c r="C443" s="218"/>
      <c r="D443" s="202">
        <v>266.5</v>
      </c>
      <c r="E443" s="203"/>
      <c r="F443" s="203"/>
      <c r="G443" s="203"/>
      <c r="H443" s="203"/>
      <c r="I443" s="202"/>
      <c r="J443" s="202"/>
      <c r="K443" s="202"/>
      <c r="L443" s="202"/>
      <c r="M443" s="204">
        <f>PRODUCT(D443:L443)</f>
        <v>266.5</v>
      </c>
    </row>
    <row r="444" spans="1:13">
      <c r="A444" s="157"/>
      <c r="B444" s="160" t="s">
        <v>482</v>
      </c>
      <c r="C444" s="160"/>
      <c r="D444" s="186"/>
      <c r="E444" s="186"/>
      <c r="F444" s="186"/>
      <c r="G444" s="186"/>
      <c r="H444" s="186"/>
      <c r="I444" s="186"/>
      <c r="J444" s="186"/>
      <c r="K444" s="186"/>
      <c r="L444" s="186"/>
      <c r="M444" s="187">
        <f>SUM(M443)</f>
        <v>266.5</v>
      </c>
    </row>
    <row r="445" spans="1:13">
      <c r="A445" s="159"/>
      <c r="B445" s="133"/>
      <c r="C445" s="219"/>
      <c r="D445" s="215"/>
      <c r="E445" s="216"/>
      <c r="F445" s="216"/>
      <c r="G445" s="216"/>
      <c r="H445" s="216"/>
      <c r="I445" s="215"/>
      <c r="J445" s="215"/>
      <c r="K445" s="215"/>
      <c r="L445" s="215"/>
      <c r="M445" s="217"/>
    </row>
    <row r="446" spans="1:13" ht="43.2">
      <c r="A446" s="158" t="s">
        <v>520</v>
      </c>
      <c r="B446" s="163" t="str">
        <f>VLOOKUP(A446,'Planilha Orçamentária'!$A$14:$J$147,4,0)</f>
        <v>ELETRODUTO FLEXÍVEL CORRUGADO, PEAD, DN 90 (3"), PARA REDE ENTERRADA DE DISTRIBUIÇÃO DE ENERGIA ELÉTRICA - FORNECIMENTO E INSTALAÇÃO. AF_12/2021</v>
      </c>
      <c r="C446" s="190" t="str">
        <f>VLOOKUP(A446,'Planilha Orçamentária'!$A$14:$J$147,5,0)</f>
        <v>M</v>
      </c>
      <c r="D446" s="215"/>
      <c r="E446" s="216"/>
      <c r="F446" s="216"/>
      <c r="G446" s="216"/>
      <c r="H446" s="216"/>
      <c r="I446" s="215"/>
      <c r="J446" s="215"/>
      <c r="K446" s="215"/>
      <c r="L446" s="215"/>
      <c r="M446" s="204">
        <f>M448</f>
        <v>20.3</v>
      </c>
    </row>
    <row r="447" spans="1:13">
      <c r="A447" s="158"/>
      <c r="B447" s="166" t="s">
        <v>569</v>
      </c>
      <c r="C447" s="218"/>
      <c r="D447" s="202">
        <v>20.3</v>
      </c>
      <c r="E447" s="203"/>
      <c r="F447" s="203"/>
      <c r="G447" s="203"/>
      <c r="H447" s="203"/>
      <c r="I447" s="202"/>
      <c r="J447" s="202"/>
      <c r="K447" s="202"/>
      <c r="L447" s="202"/>
      <c r="M447" s="204">
        <f>PRODUCT(D447:L447)</f>
        <v>20.3</v>
      </c>
    </row>
    <row r="448" spans="1:13">
      <c r="A448" s="157"/>
      <c r="B448" s="160" t="s">
        <v>482</v>
      </c>
      <c r="C448" s="160"/>
      <c r="D448" s="186"/>
      <c r="E448" s="186"/>
      <c r="F448" s="186"/>
      <c r="G448" s="186"/>
      <c r="H448" s="186"/>
      <c r="I448" s="186"/>
      <c r="J448" s="186"/>
      <c r="K448" s="186"/>
      <c r="L448" s="186"/>
      <c r="M448" s="187">
        <f>SUM(M447)</f>
        <v>20.3</v>
      </c>
    </row>
    <row r="449" spans="1:13">
      <c r="A449" s="159"/>
      <c r="B449" s="133"/>
      <c r="C449" s="219"/>
      <c r="D449" s="215"/>
      <c r="E449" s="216"/>
      <c r="F449" s="216"/>
      <c r="G449" s="216"/>
      <c r="H449" s="216"/>
      <c r="I449" s="215"/>
      <c r="J449" s="215"/>
      <c r="K449" s="215"/>
      <c r="L449" s="215"/>
      <c r="M449" s="217"/>
    </row>
    <row r="450" spans="1:13" ht="43.2">
      <c r="A450" s="158" t="s">
        <v>521</v>
      </c>
      <c r="B450" s="163" t="str">
        <f>VLOOKUP(A450,'Planilha Orçamentária'!$A$14:$J$147,4,0)</f>
        <v>ELETRODUTO FLEXÍVEL CORRUGADO, PEAD, DN 100 (4"), PARA REDE ENTERRADA DE DISTRIBUIÇÃO DE ENERGIA ELÉTRICA - FORNECIMENTO E INSTALAÇÃO. AF_12/2021</v>
      </c>
      <c r="C450" s="190" t="str">
        <f>VLOOKUP(A450,'Planilha Orçamentária'!$A$14:$J$147,5,0)</f>
        <v>M</v>
      </c>
      <c r="D450" s="215"/>
      <c r="E450" s="216"/>
      <c r="F450" s="216"/>
      <c r="G450" s="216"/>
      <c r="H450" s="216"/>
      <c r="I450" s="215"/>
      <c r="J450" s="215"/>
      <c r="K450" s="215"/>
      <c r="L450" s="215"/>
      <c r="M450" s="204">
        <f>M452</f>
        <v>33.299999999999997</v>
      </c>
    </row>
    <row r="451" spans="1:13">
      <c r="A451" s="158"/>
      <c r="B451" s="166" t="s">
        <v>570</v>
      </c>
      <c r="C451" s="218"/>
      <c r="D451" s="202">
        <v>33.299999999999997</v>
      </c>
      <c r="E451" s="203"/>
      <c r="F451" s="203"/>
      <c r="G451" s="203"/>
      <c r="H451" s="203"/>
      <c r="I451" s="202"/>
      <c r="J451" s="202"/>
      <c r="K451" s="202"/>
      <c r="L451" s="202"/>
      <c r="M451" s="204">
        <f>PRODUCT(D451:L451)</f>
        <v>33.299999999999997</v>
      </c>
    </row>
    <row r="452" spans="1:13">
      <c r="A452" s="157"/>
      <c r="B452" s="160" t="s">
        <v>482</v>
      </c>
      <c r="C452" s="160"/>
      <c r="D452" s="186"/>
      <c r="E452" s="186"/>
      <c r="F452" s="186"/>
      <c r="G452" s="186"/>
      <c r="H452" s="186"/>
      <c r="I452" s="186"/>
      <c r="J452" s="186"/>
      <c r="K452" s="186"/>
      <c r="L452" s="186"/>
      <c r="M452" s="187">
        <f>SUM(M451)</f>
        <v>33.299999999999997</v>
      </c>
    </row>
    <row r="453" spans="1:13">
      <c r="A453" s="159"/>
      <c r="B453" s="133"/>
      <c r="C453" s="219"/>
      <c r="D453" s="215"/>
      <c r="E453" s="216"/>
      <c r="F453" s="216"/>
      <c r="G453" s="216"/>
      <c r="H453" s="216"/>
      <c r="I453" s="215"/>
      <c r="J453" s="215"/>
      <c r="K453" s="215"/>
      <c r="L453" s="215"/>
      <c r="M453" s="217"/>
    </row>
    <row r="454" spans="1:13" ht="28.8">
      <c r="A454" s="158" t="s">
        <v>522</v>
      </c>
      <c r="B454" s="163" t="str">
        <f>VLOOKUP(A454,'Planilha Orçamentária'!$A$14:$J$147,4,0)</f>
        <v>LUMINÁRIA DE LED PARA ILUMINAÇÃO PÚBLICA, DE 98 W ATÉ 137 W - FORNECIMENTO E INSTALAÇÃO. AF_08/2020</v>
      </c>
      <c r="C454" s="190" t="str">
        <f>VLOOKUP(A454,'Planilha Orçamentária'!$A$14:$J$147,5,0)</f>
        <v>UN</v>
      </c>
      <c r="D454" s="215"/>
      <c r="E454" s="216"/>
      <c r="F454" s="216"/>
      <c r="G454" s="216"/>
      <c r="H454" s="216"/>
      <c r="I454" s="215"/>
      <c r="J454" s="215"/>
      <c r="K454" s="215"/>
      <c r="L454" s="215"/>
      <c r="M454" s="204">
        <f>M456</f>
        <v>22</v>
      </c>
    </row>
    <row r="455" spans="1:13">
      <c r="A455" s="158"/>
      <c r="B455" s="166" t="s">
        <v>571</v>
      </c>
      <c r="C455" s="218"/>
      <c r="D455" s="202"/>
      <c r="E455" s="203"/>
      <c r="F455" s="203"/>
      <c r="G455" s="203"/>
      <c r="H455" s="203"/>
      <c r="I455" s="202"/>
      <c r="J455" s="202"/>
      <c r="K455" s="202"/>
      <c r="L455" s="202">
        <v>22</v>
      </c>
      <c r="M455" s="204">
        <f>PRODUCT(D455:L455)</f>
        <v>22</v>
      </c>
    </row>
    <row r="456" spans="1:13">
      <c r="A456" s="157"/>
      <c r="B456" s="160" t="s">
        <v>482</v>
      </c>
      <c r="C456" s="160"/>
      <c r="D456" s="186"/>
      <c r="E456" s="186"/>
      <c r="F456" s="186"/>
      <c r="G456" s="186"/>
      <c r="H456" s="186"/>
      <c r="I456" s="186"/>
      <c r="J456" s="186"/>
      <c r="K456" s="186"/>
      <c r="L456" s="186"/>
      <c r="M456" s="187">
        <f>SUM(M455)</f>
        <v>22</v>
      </c>
    </row>
    <row r="457" spans="1:13">
      <c r="A457" s="159"/>
      <c r="B457" s="133"/>
      <c r="C457" s="219"/>
      <c r="D457" s="215"/>
      <c r="E457" s="216"/>
      <c r="F457" s="216"/>
      <c r="G457" s="216"/>
      <c r="H457" s="216"/>
      <c r="I457" s="215"/>
      <c r="J457" s="215"/>
      <c r="K457" s="215"/>
      <c r="L457" s="215"/>
      <c r="M457" s="217"/>
    </row>
    <row r="458" spans="1:13" ht="28.8">
      <c r="A458" s="158" t="s">
        <v>36</v>
      </c>
      <c r="B458" s="163" t="str">
        <f>VLOOKUP(A458,'Planilha Orçamentária'!$A$14:$J$147,4,0)</f>
        <v>FITA DE LED SILICONADA, 60 LEDS POR METRO, POTʎCIA 4,8 W/M</v>
      </c>
      <c r="C458" s="190" t="str">
        <f>VLOOKUP(A458,'Planilha Orçamentária'!$A$14:$J$147,5,0)</f>
        <v>M</v>
      </c>
      <c r="D458" s="215"/>
      <c r="E458" s="216"/>
      <c r="F458" s="216"/>
      <c r="G458" s="216"/>
      <c r="H458" s="216"/>
      <c r="I458" s="215"/>
      <c r="J458" s="215"/>
      <c r="K458" s="215"/>
      <c r="L458" s="215"/>
      <c r="M458" s="204">
        <f>M460</f>
        <v>94.64</v>
      </c>
    </row>
    <row r="459" spans="1:13">
      <c r="A459" s="158"/>
      <c r="B459" s="166" t="s">
        <v>572</v>
      </c>
      <c r="C459" s="218"/>
      <c r="D459" s="202">
        <v>7.28</v>
      </c>
      <c r="E459" s="203"/>
      <c r="F459" s="203"/>
      <c r="G459" s="203"/>
      <c r="H459" s="203"/>
      <c r="I459" s="202"/>
      <c r="J459" s="202"/>
      <c r="K459" s="202"/>
      <c r="L459" s="202">
        <v>13</v>
      </c>
      <c r="M459" s="204">
        <f>PRODUCT(D459:L459)</f>
        <v>94.64</v>
      </c>
    </row>
    <row r="460" spans="1:13">
      <c r="A460" s="157"/>
      <c r="B460" s="160" t="s">
        <v>482</v>
      </c>
      <c r="C460" s="160"/>
      <c r="D460" s="186"/>
      <c r="E460" s="186"/>
      <c r="F460" s="186"/>
      <c r="G460" s="186"/>
      <c r="H460" s="186"/>
      <c r="I460" s="186"/>
      <c r="J460" s="186"/>
      <c r="K460" s="186"/>
      <c r="L460" s="186"/>
      <c r="M460" s="187">
        <f>SUM(M459)</f>
        <v>94.64</v>
      </c>
    </row>
    <row r="461" spans="1:13">
      <c r="A461" s="159"/>
      <c r="B461" s="133"/>
      <c r="C461" s="219"/>
      <c r="D461" s="215"/>
      <c r="E461" s="216"/>
      <c r="F461" s="216"/>
      <c r="G461" s="216"/>
      <c r="H461" s="216"/>
      <c r="I461" s="215"/>
      <c r="J461" s="215"/>
      <c r="K461" s="215"/>
      <c r="L461" s="215"/>
      <c r="M461" s="217"/>
    </row>
    <row r="462" spans="1:13">
      <c r="A462" s="158" t="s">
        <v>523</v>
      </c>
      <c r="B462" s="163" t="str">
        <f>VLOOKUP(A462,'Planilha Orçamentária'!$A$14:$J$147,4,0)</f>
        <v>Luminária tipo spot de embutir com lâmpada led 15w</v>
      </c>
      <c r="C462" s="190" t="str">
        <f>VLOOKUP(A462,'Planilha Orçamentária'!$A$14:$J$147,5,0)</f>
        <v>un</v>
      </c>
      <c r="D462" s="215"/>
      <c r="E462" s="216"/>
      <c r="F462" s="216"/>
      <c r="G462" s="216"/>
      <c r="H462" s="216"/>
      <c r="I462" s="215"/>
      <c r="J462" s="215"/>
      <c r="K462" s="215"/>
      <c r="L462" s="215"/>
      <c r="M462" s="204">
        <f>M464</f>
        <v>25</v>
      </c>
    </row>
    <row r="463" spans="1:13">
      <c r="A463" s="158"/>
      <c r="B463" s="166" t="s">
        <v>573</v>
      </c>
      <c r="C463" s="218"/>
      <c r="D463" s="202"/>
      <c r="E463" s="203"/>
      <c r="F463" s="203"/>
      <c r="G463" s="203"/>
      <c r="H463" s="203"/>
      <c r="I463" s="202"/>
      <c r="J463" s="202"/>
      <c r="K463" s="202"/>
      <c r="L463" s="202">
        <v>25</v>
      </c>
      <c r="M463" s="204">
        <f>PRODUCT(D463:L463)</f>
        <v>25</v>
      </c>
    </row>
    <row r="464" spans="1:13">
      <c r="A464" s="157"/>
      <c r="B464" s="160" t="s">
        <v>482</v>
      </c>
      <c r="C464" s="160"/>
      <c r="D464" s="186"/>
      <c r="E464" s="186"/>
      <c r="F464" s="186"/>
      <c r="G464" s="186"/>
      <c r="H464" s="186"/>
      <c r="I464" s="186"/>
      <c r="J464" s="186"/>
      <c r="K464" s="186"/>
      <c r="L464" s="186"/>
      <c r="M464" s="187">
        <f>SUM(M463)</f>
        <v>25</v>
      </c>
    </row>
    <row r="465" spans="1:13">
      <c r="A465" s="159"/>
      <c r="B465" s="133"/>
      <c r="C465" s="219"/>
      <c r="D465" s="215"/>
      <c r="E465" s="216"/>
      <c r="F465" s="216"/>
      <c r="G465" s="216"/>
      <c r="H465" s="216"/>
      <c r="I465" s="215"/>
      <c r="J465" s="215"/>
      <c r="K465" s="215"/>
      <c r="L465" s="215"/>
      <c r="M465" s="217"/>
    </row>
    <row r="466" spans="1:13" ht="43.2">
      <c r="A466" s="158" t="s">
        <v>524</v>
      </c>
      <c r="B466" s="163" t="str">
        <f>VLOOKUP(A466,'Planilha Orçamentária'!$A$14:$J$147,4,0)</f>
        <v>Poste de aço galvanizado cônico contíno reto, diâmetro superior 60mm, diâmetro da base 115mm, altura total 5m, Conipost ref. Série 0005/classe 60 da Conipost ou similar</v>
      </c>
      <c r="C466" s="190" t="str">
        <f>VLOOKUP(A466,'Planilha Orçamentária'!$A$14:$J$147,5,0)</f>
        <v>un</v>
      </c>
      <c r="D466" s="215"/>
      <c r="E466" s="216"/>
      <c r="F466" s="216"/>
      <c r="G466" s="216"/>
      <c r="H466" s="216"/>
      <c r="I466" s="215"/>
      <c r="J466" s="215"/>
      <c r="K466" s="215"/>
      <c r="L466" s="215"/>
      <c r="M466" s="204">
        <f>M468</f>
        <v>11</v>
      </c>
    </row>
    <row r="467" spans="1:13">
      <c r="A467" s="158"/>
      <c r="B467" s="166" t="s">
        <v>590</v>
      </c>
      <c r="C467" s="218"/>
      <c r="D467" s="202"/>
      <c r="E467" s="203"/>
      <c r="F467" s="203"/>
      <c r="G467" s="203"/>
      <c r="H467" s="203"/>
      <c r="I467" s="202"/>
      <c r="J467" s="202"/>
      <c r="K467" s="202"/>
      <c r="L467" s="202">
        <v>11</v>
      </c>
      <c r="M467" s="204">
        <f>PRODUCT(D467:L467)</f>
        <v>11</v>
      </c>
    </row>
    <row r="468" spans="1:13">
      <c r="A468" s="157"/>
      <c r="B468" s="160" t="s">
        <v>482</v>
      </c>
      <c r="C468" s="160"/>
      <c r="D468" s="186"/>
      <c r="E468" s="186"/>
      <c r="F468" s="186"/>
      <c r="G468" s="186"/>
      <c r="H468" s="186"/>
      <c r="I468" s="186"/>
      <c r="J468" s="186"/>
      <c r="K468" s="186"/>
      <c r="L468" s="186"/>
      <c r="M468" s="187">
        <f>SUM(M467)</f>
        <v>11</v>
      </c>
    </row>
    <row r="469" spans="1:13">
      <c r="A469" s="159"/>
      <c r="B469" s="133"/>
      <c r="C469" s="219"/>
      <c r="D469" s="215"/>
      <c r="E469" s="216"/>
      <c r="F469" s="216"/>
      <c r="G469" s="216"/>
      <c r="H469" s="216"/>
      <c r="I469" s="215"/>
      <c r="J469" s="215"/>
      <c r="K469" s="215"/>
      <c r="L469" s="215"/>
      <c r="M469" s="217"/>
    </row>
    <row r="470" spans="1:13" ht="28.8">
      <c r="A470" s="158" t="s">
        <v>525</v>
      </c>
      <c r="B470" s="163" t="str">
        <f>VLOOKUP(A470,'Planilha Orçamentária'!$A$14:$J$147,4,0)</f>
        <v>Refletor Slim  LED 50W de potência, branco Frio, 6500k, Autovolt, marca G-light ou similar</v>
      </c>
      <c r="C470" s="190" t="str">
        <f>VLOOKUP(A470,'Planilha Orçamentária'!$A$14:$J$147,5,0)</f>
        <v>un</v>
      </c>
      <c r="D470" s="215"/>
      <c r="E470" s="216"/>
      <c r="F470" s="216"/>
      <c r="G470" s="216"/>
      <c r="H470" s="216"/>
      <c r="I470" s="215"/>
      <c r="J470" s="215"/>
      <c r="K470" s="215"/>
      <c r="L470" s="215"/>
      <c r="M470" s="204">
        <f>M472</f>
        <v>9</v>
      </c>
    </row>
    <row r="471" spans="1:13">
      <c r="A471" s="158"/>
      <c r="B471" s="166" t="s">
        <v>574</v>
      </c>
      <c r="C471" s="218"/>
      <c r="D471" s="202"/>
      <c r="E471" s="203"/>
      <c r="F471" s="203"/>
      <c r="G471" s="203"/>
      <c r="H471" s="203"/>
      <c r="I471" s="202"/>
      <c r="J471" s="202"/>
      <c r="K471" s="202"/>
      <c r="L471" s="202">
        <v>9</v>
      </c>
      <c r="M471" s="204">
        <f>PRODUCT(D471:L471)</f>
        <v>9</v>
      </c>
    </row>
    <row r="472" spans="1:13">
      <c r="A472" s="157"/>
      <c r="B472" s="160" t="s">
        <v>482</v>
      </c>
      <c r="C472" s="160"/>
      <c r="D472" s="186"/>
      <c r="E472" s="186"/>
      <c r="F472" s="186"/>
      <c r="G472" s="186"/>
      <c r="H472" s="186"/>
      <c r="I472" s="186"/>
      <c r="J472" s="186"/>
      <c r="K472" s="186"/>
      <c r="L472" s="186"/>
      <c r="M472" s="187">
        <f>SUM(M471)</f>
        <v>9</v>
      </c>
    </row>
    <row r="473" spans="1:13">
      <c r="A473" s="159"/>
      <c r="B473" s="133"/>
      <c r="C473" s="219"/>
      <c r="D473" s="215"/>
      <c r="E473" s="216"/>
      <c r="F473" s="216"/>
      <c r="G473" s="216"/>
      <c r="H473" s="216"/>
      <c r="I473" s="215"/>
      <c r="J473" s="215"/>
      <c r="K473" s="215"/>
      <c r="L473" s="215"/>
      <c r="M473" s="217"/>
    </row>
    <row r="474" spans="1:13" ht="28.8">
      <c r="A474" s="158" t="s">
        <v>526</v>
      </c>
      <c r="B474" s="163" t="str">
        <f>VLOOKUP(A474,'Planilha Orçamentária'!$A$14:$J$147,4,0)</f>
        <v>Quadro de medição trifásica (acima de 10 kva) com caixa em noril</v>
      </c>
      <c r="C474" s="190" t="str">
        <f>VLOOKUP(A474,'Planilha Orçamentária'!$A$14:$J$147,5,0)</f>
        <v>un</v>
      </c>
      <c r="D474" s="215"/>
      <c r="E474" s="216"/>
      <c r="F474" s="216"/>
      <c r="G474" s="216"/>
      <c r="H474" s="216"/>
      <c r="I474" s="215"/>
      <c r="J474" s="215"/>
      <c r="K474" s="215"/>
      <c r="L474" s="215"/>
      <c r="M474" s="204">
        <f>M476</f>
        <v>1</v>
      </c>
    </row>
    <row r="475" spans="1:13">
      <c r="A475" s="158"/>
      <c r="B475" s="166" t="s">
        <v>575</v>
      </c>
      <c r="C475" s="218"/>
      <c r="D475" s="202"/>
      <c r="E475" s="203"/>
      <c r="F475" s="203"/>
      <c r="G475" s="203"/>
      <c r="H475" s="203"/>
      <c r="I475" s="202"/>
      <c r="J475" s="202"/>
      <c r="K475" s="202"/>
      <c r="L475" s="202">
        <v>1</v>
      </c>
      <c r="M475" s="204">
        <f>PRODUCT(D475:L475)</f>
        <v>1</v>
      </c>
    </row>
    <row r="476" spans="1:13">
      <c r="A476" s="157"/>
      <c r="B476" s="160" t="s">
        <v>482</v>
      </c>
      <c r="C476" s="160"/>
      <c r="D476" s="186"/>
      <c r="E476" s="186"/>
      <c r="F476" s="186"/>
      <c r="G476" s="186"/>
      <c r="H476" s="186"/>
      <c r="I476" s="186"/>
      <c r="J476" s="186"/>
      <c r="K476" s="186"/>
      <c r="L476" s="186"/>
      <c r="M476" s="187">
        <f>SUM(M475)</f>
        <v>1</v>
      </c>
    </row>
    <row r="477" spans="1:13">
      <c r="A477" s="159"/>
      <c r="B477" s="133"/>
      <c r="C477" s="219"/>
      <c r="D477" s="215"/>
      <c r="E477" s="216"/>
      <c r="F477" s="216"/>
      <c r="G477" s="216"/>
      <c r="H477" s="216"/>
      <c r="I477" s="215"/>
      <c r="J477" s="215"/>
      <c r="K477" s="215"/>
      <c r="L477" s="215"/>
      <c r="M477" s="217"/>
    </row>
    <row r="478" spans="1:13" ht="28.8">
      <c r="A478" s="158" t="s">
        <v>527</v>
      </c>
      <c r="B478" s="163" t="str">
        <f>VLOOKUP(A478,'Planilha Orçamentária'!$A$14:$J$147,4,0)</f>
        <v>Dispositivo de proteção contra surto de tensão DPS 60kA - 275v</v>
      </c>
      <c r="C478" s="190" t="str">
        <f>VLOOKUP(A478,'Planilha Orçamentária'!$A$14:$J$147,5,0)</f>
        <v>un</v>
      </c>
      <c r="D478" s="215"/>
      <c r="E478" s="216"/>
      <c r="F478" s="216"/>
      <c r="G478" s="216"/>
      <c r="H478" s="216"/>
      <c r="I478" s="215"/>
      <c r="J478" s="215"/>
      <c r="K478" s="215"/>
      <c r="L478" s="215"/>
      <c r="M478" s="204">
        <f>M480</f>
        <v>1</v>
      </c>
    </row>
    <row r="479" spans="1:13">
      <c r="A479" s="158"/>
      <c r="B479" s="166" t="s">
        <v>576</v>
      </c>
      <c r="C479" s="218"/>
      <c r="D479" s="202"/>
      <c r="E479" s="203"/>
      <c r="F479" s="203"/>
      <c r="G479" s="203"/>
      <c r="H479" s="203"/>
      <c r="I479" s="202"/>
      <c r="J479" s="202"/>
      <c r="K479" s="202"/>
      <c r="L479" s="202">
        <v>1</v>
      </c>
      <c r="M479" s="204">
        <f>PRODUCT(D479:L479)</f>
        <v>1</v>
      </c>
    </row>
    <row r="480" spans="1:13">
      <c r="A480" s="157"/>
      <c r="B480" s="160" t="s">
        <v>482</v>
      </c>
      <c r="C480" s="160"/>
      <c r="D480" s="186"/>
      <c r="E480" s="186"/>
      <c r="F480" s="186"/>
      <c r="G480" s="186"/>
      <c r="H480" s="186"/>
      <c r="I480" s="186"/>
      <c r="J480" s="186"/>
      <c r="K480" s="186"/>
      <c r="L480" s="186"/>
      <c r="M480" s="187">
        <f>SUM(M479)</f>
        <v>1</v>
      </c>
    </row>
    <row r="481" spans="1:13">
      <c r="A481" s="159"/>
      <c r="B481" s="133"/>
      <c r="C481" s="219"/>
      <c r="D481" s="215"/>
      <c r="E481" s="216"/>
      <c r="F481" s="216"/>
      <c r="G481" s="216"/>
      <c r="H481" s="216"/>
      <c r="I481" s="215"/>
      <c r="J481" s="215"/>
      <c r="K481" s="215"/>
      <c r="L481" s="215"/>
      <c r="M481" s="217"/>
    </row>
    <row r="482" spans="1:13" ht="43.2">
      <c r="A482" s="158" t="s">
        <v>528</v>
      </c>
      <c r="B482" s="163" t="str">
        <f>VLOOKUP(A482,'Planilha Orçamentária'!$A$14:$J$147,4,0)</f>
        <v>INTERRUPTOR SIMPLES (1 MÓDULO), 10A/250V, INCLUINDO SUPORTE E PLACA - FORNECIMENTO E INSTALAÇÃO. AF_03/2023</v>
      </c>
      <c r="C482" s="190" t="str">
        <f>VLOOKUP(A482,'Planilha Orçamentária'!$A$14:$J$147,5,0)</f>
        <v>UN</v>
      </c>
      <c r="D482" s="215"/>
      <c r="E482" s="216"/>
      <c r="F482" s="216"/>
      <c r="G482" s="216"/>
      <c r="H482" s="216"/>
      <c r="I482" s="215"/>
      <c r="J482" s="215"/>
      <c r="K482" s="215"/>
      <c r="L482" s="215"/>
      <c r="M482" s="204">
        <f>M484</f>
        <v>1</v>
      </c>
    </row>
    <row r="483" spans="1:13">
      <c r="A483" s="158"/>
      <c r="B483" s="166" t="s">
        <v>577</v>
      </c>
      <c r="C483" s="218"/>
      <c r="D483" s="202"/>
      <c r="E483" s="203"/>
      <c r="F483" s="203"/>
      <c r="G483" s="203"/>
      <c r="H483" s="203"/>
      <c r="I483" s="202"/>
      <c r="J483" s="202"/>
      <c r="K483" s="202"/>
      <c r="L483" s="202">
        <v>1</v>
      </c>
      <c r="M483" s="204">
        <f>PRODUCT(D483:L483)</f>
        <v>1</v>
      </c>
    </row>
    <row r="484" spans="1:13">
      <c r="A484" s="157"/>
      <c r="B484" s="160" t="s">
        <v>482</v>
      </c>
      <c r="C484" s="160"/>
      <c r="D484" s="186"/>
      <c r="E484" s="186"/>
      <c r="F484" s="186"/>
      <c r="G484" s="186"/>
      <c r="H484" s="186"/>
      <c r="I484" s="186"/>
      <c r="J484" s="186"/>
      <c r="K484" s="186"/>
      <c r="L484" s="186"/>
      <c r="M484" s="187">
        <f>SUM(M483)</f>
        <v>1</v>
      </c>
    </row>
    <row r="485" spans="1:13">
      <c r="A485" s="159"/>
      <c r="B485" s="133"/>
      <c r="C485" s="219"/>
      <c r="D485" s="215"/>
      <c r="E485" s="216"/>
      <c r="F485" s="216"/>
      <c r="G485" s="216"/>
      <c r="H485" s="216"/>
      <c r="I485" s="215"/>
      <c r="J485" s="215"/>
      <c r="K485" s="215"/>
      <c r="L485" s="215"/>
      <c r="M485" s="217"/>
    </row>
    <row r="486" spans="1:13" ht="43.95" customHeight="1">
      <c r="A486" s="158" t="s">
        <v>529</v>
      </c>
      <c r="B486" s="163" t="str">
        <f>VLOOKUP(A486,'Planilha Orçamentária'!$A$14:$J$147,4,0)</f>
        <v>CAIXA ENTERRADA ELÉTRICA RETANGULAR, EM ALVENARIA COM TIJOLOS CERÂMICOS MACIÇOS, FUNDO COM BRITA, DIMENSÕES INTERNAS: 0,3X0,3X0,3 M. AF_12/2020</v>
      </c>
      <c r="C486" s="190" t="str">
        <f>VLOOKUP(A486,'Planilha Orçamentária'!$A$14:$J$147,5,0)</f>
        <v>UN</v>
      </c>
      <c r="D486" s="215"/>
      <c r="E486" s="216"/>
      <c r="F486" s="216"/>
      <c r="G486" s="216"/>
      <c r="H486" s="216"/>
      <c r="I486" s="215"/>
      <c r="J486" s="215"/>
      <c r="K486" s="215"/>
      <c r="L486" s="215"/>
      <c r="M486" s="204">
        <f>M488</f>
        <v>11</v>
      </c>
    </row>
    <row r="487" spans="1:13">
      <c r="A487" s="158"/>
      <c r="B487" s="166" t="s">
        <v>561</v>
      </c>
      <c r="C487" s="218"/>
      <c r="D487" s="202"/>
      <c r="E487" s="203"/>
      <c r="F487" s="203"/>
      <c r="G487" s="203"/>
      <c r="H487" s="203"/>
      <c r="I487" s="202"/>
      <c r="J487" s="202"/>
      <c r="K487" s="202"/>
      <c r="L487" s="202">
        <v>11</v>
      </c>
      <c r="M487" s="204">
        <f>PRODUCT(D487:L487)</f>
        <v>11</v>
      </c>
    </row>
    <row r="488" spans="1:13">
      <c r="A488" s="157"/>
      <c r="B488" s="160" t="s">
        <v>482</v>
      </c>
      <c r="C488" s="160"/>
      <c r="D488" s="186"/>
      <c r="E488" s="186"/>
      <c r="F488" s="186"/>
      <c r="G488" s="186"/>
      <c r="H488" s="186"/>
      <c r="I488" s="186"/>
      <c r="J488" s="186"/>
      <c r="K488" s="186"/>
      <c r="L488" s="186"/>
      <c r="M488" s="187">
        <f>SUM(M487)</f>
        <v>11</v>
      </c>
    </row>
    <row r="489" spans="1:13">
      <c r="A489" s="159"/>
      <c r="B489" s="133"/>
      <c r="C489" s="219"/>
      <c r="D489" s="215"/>
      <c r="E489" s="216"/>
      <c r="F489" s="216"/>
      <c r="G489" s="216"/>
      <c r="H489" s="216"/>
      <c r="I489" s="215"/>
      <c r="J489" s="215"/>
      <c r="K489" s="215"/>
      <c r="L489" s="215"/>
      <c r="M489" s="217"/>
    </row>
    <row r="490" spans="1:13" ht="57.6">
      <c r="A490" s="158" t="s">
        <v>530</v>
      </c>
      <c r="B490" s="163" t="str">
        <f>VLOOKUP(A490,'Planilha Orçamentária'!$A$14:$J$147,4,0)</f>
        <v>QUADRO DE DISTRIBUIÇÃO DE ENERGIA EM CHAPA DE AÇO GALVANIZADO, DE EMBUTIR, COM BARRAMENTO TRIFÁSICO, PARA 24 DISJUNTORES DIN 100A - FORNECIMENTO E INSTALAÇÃO. AF_10/2020</v>
      </c>
      <c r="C490" s="190" t="str">
        <f>VLOOKUP(A490,'Planilha Orçamentária'!$A$14:$J$147,5,0)</f>
        <v>UN</v>
      </c>
      <c r="D490" s="215"/>
      <c r="E490" s="216"/>
      <c r="F490" s="216"/>
      <c r="G490" s="216"/>
      <c r="H490" s="216"/>
      <c r="I490" s="215"/>
      <c r="J490" s="215"/>
      <c r="K490" s="215"/>
      <c r="L490" s="215"/>
      <c r="M490" s="204">
        <f>M492</f>
        <v>1</v>
      </c>
    </row>
    <row r="491" spans="1:13">
      <c r="A491" s="158"/>
      <c r="B491" s="166" t="s">
        <v>578</v>
      </c>
      <c r="C491" s="218"/>
      <c r="D491" s="202"/>
      <c r="E491" s="203"/>
      <c r="F491" s="203"/>
      <c r="G491" s="203"/>
      <c r="H491" s="203"/>
      <c r="I491" s="202"/>
      <c r="J491" s="202"/>
      <c r="K491" s="202"/>
      <c r="L491" s="202">
        <v>1</v>
      </c>
      <c r="M491" s="204">
        <f>PRODUCT(D491:L491)</f>
        <v>1</v>
      </c>
    </row>
    <row r="492" spans="1:13">
      <c r="A492" s="157"/>
      <c r="B492" s="160" t="s">
        <v>482</v>
      </c>
      <c r="C492" s="160"/>
      <c r="D492" s="186"/>
      <c r="E492" s="186"/>
      <c r="F492" s="186"/>
      <c r="G492" s="186"/>
      <c r="H492" s="186"/>
      <c r="I492" s="186"/>
      <c r="J492" s="186"/>
      <c r="K492" s="186"/>
      <c r="L492" s="186"/>
      <c r="M492" s="187">
        <f>SUM(M491)</f>
        <v>1</v>
      </c>
    </row>
    <row r="493" spans="1:13">
      <c r="A493" s="159"/>
      <c r="B493" s="133"/>
      <c r="C493" s="219"/>
      <c r="D493" s="215"/>
      <c r="E493" s="216"/>
      <c r="F493" s="216"/>
      <c r="G493" s="216"/>
      <c r="H493" s="216"/>
      <c r="I493" s="215"/>
      <c r="J493" s="215"/>
      <c r="K493" s="215"/>
      <c r="L493" s="215"/>
      <c r="M493" s="217"/>
    </row>
    <row r="494" spans="1:13" ht="28.8">
      <c r="A494" s="158" t="s">
        <v>531</v>
      </c>
      <c r="B494" s="163" t="str">
        <f>VLOOKUP(A494,'Planilha Orçamentária'!$A$14:$J$147,4,0)</f>
        <v>HASTE DE ATERRAMENTO, DIÂMETRO 3/4", COM 3 METROS - FORNECIMENTO E INSTALAÇÃO. AF_08/2023</v>
      </c>
      <c r="C494" s="190" t="str">
        <f>VLOOKUP(A494,'Planilha Orçamentária'!$A$14:$J$147,5,0)</f>
        <v>UN</v>
      </c>
      <c r="D494" s="215"/>
      <c r="E494" s="216"/>
      <c r="F494" s="216"/>
      <c r="G494" s="216"/>
      <c r="H494" s="216"/>
      <c r="I494" s="215"/>
      <c r="J494" s="215"/>
      <c r="K494" s="215"/>
      <c r="L494" s="215"/>
      <c r="M494" s="204">
        <f>M496</f>
        <v>1</v>
      </c>
    </row>
    <row r="495" spans="1:13">
      <c r="A495" s="158"/>
      <c r="B495" s="166" t="s">
        <v>579</v>
      </c>
      <c r="C495" s="218"/>
      <c r="D495" s="202"/>
      <c r="E495" s="203"/>
      <c r="F495" s="203"/>
      <c r="G495" s="203"/>
      <c r="H495" s="203"/>
      <c r="I495" s="202"/>
      <c r="J495" s="202"/>
      <c r="K495" s="202"/>
      <c r="L495" s="202">
        <v>1</v>
      </c>
      <c r="M495" s="204">
        <f>PRODUCT(D495:L495)</f>
        <v>1</v>
      </c>
    </row>
    <row r="496" spans="1:13">
      <c r="A496" s="157"/>
      <c r="B496" s="160" t="s">
        <v>482</v>
      </c>
      <c r="C496" s="160"/>
      <c r="D496" s="186"/>
      <c r="E496" s="186"/>
      <c r="F496" s="186"/>
      <c r="G496" s="186"/>
      <c r="H496" s="186"/>
      <c r="I496" s="186"/>
      <c r="J496" s="186"/>
      <c r="K496" s="186"/>
      <c r="L496" s="186"/>
      <c r="M496" s="187">
        <f>SUM(M495)</f>
        <v>1</v>
      </c>
    </row>
    <row r="497" spans="1:13">
      <c r="A497" s="159"/>
      <c r="B497" s="133"/>
      <c r="C497" s="219"/>
      <c r="D497" s="215"/>
      <c r="E497" s="216"/>
      <c r="F497" s="216"/>
      <c r="G497" s="216"/>
      <c r="H497" s="216"/>
      <c r="I497" s="215"/>
      <c r="J497" s="215"/>
      <c r="K497" s="215"/>
      <c r="L497" s="215"/>
      <c r="M497" s="217"/>
    </row>
    <row r="498" spans="1:13">
      <c r="A498" s="155" t="s">
        <v>117</v>
      </c>
      <c r="B498" s="76" t="str">
        <f>VLOOKUP(A498,'Planilha Orçamentária'!$A$14:$J$147,4,0)</f>
        <v>INSTALAÇÕES HIDRÁULICAS</v>
      </c>
      <c r="C498" s="214"/>
      <c r="D498" s="207"/>
      <c r="E498" s="208"/>
      <c r="F498" s="208"/>
      <c r="G498" s="208"/>
      <c r="H498" s="208"/>
      <c r="I498" s="207"/>
      <c r="J498" s="207"/>
      <c r="K498" s="207"/>
      <c r="L498" s="207"/>
      <c r="M498" s="209"/>
    </row>
    <row r="499" spans="1:13" ht="43.2">
      <c r="A499" s="158" t="s">
        <v>185</v>
      </c>
      <c r="B499" s="163" t="str">
        <f>VLOOKUP(A499,'Planilha Orçamentária'!$A$14:$J$147,4,0)</f>
        <v>IMPERMEABILIZAÇÃO DE PISO COM ARGAMASSA DE CIMENTO E AREIA, COM ADITIVO IMPERMEABILIZANTE, E = 2CM. AF_06/2018</v>
      </c>
      <c r="C499" s="190" t="str">
        <f>VLOOKUP(A499,'Planilha Orçamentária'!$A$14:$J$147,5,0)</f>
        <v>m²</v>
      </c>
      <c r="D499" s="215"/>
      <c r="E499" s="216"/>
      <c r="F499" s="216"/>
      <c r="G499" s="216"/>
      <c r="H499" s="216"/>
      <c r="I499" s="215"/>
      <c r="J499" s="215"/>
      <c r="K499" s="215"/>
      <c r="L499" s="215"/>
      <c r="M499" s="204">
        <f>M504</f>
        <v>376.84599999999995</v>
      </c>
    </row>
    <row r="500" spans="1:13" ht="32.25" customHeight="1">
      <c r="A500" s="157"/>
      <c r="B500" s="131" t="s">
        <v>186</v>
      </c>
      <c r="C500" s="131"/>
      <c r="D500" s="184"/>
      <c r="E500" s="184"/>
      <c r="F500" s="184"/>
      <c r="G500" s="184"/>
      <c r="H500" s="184">
        <v>229</v>
      </c>
      <c r="I500" s="184"/>
      <c r="J500" s="184"/>
      <c r="K500" s="184"/>
      <c r="L500" s="184"/>
      <c r="M500" s="185">
        <f t="shared" ref="M500:M503" si="38">PRODUCT(D500:L500)</f>
        <v>229</v>
      </c>
    </row>
    <row r="501" spans="1:13" ht="30" customHeight="1">
      <c r="A501" s="157"/>
      <c r="B501" s="131" t="s">
        <v>187</v>
      </c>
      <c r="C501" s="131"/>
      <c r="D501" s="184"/>
      <c r="E501" s="184"/>
      <c r="F501" s="184"/>
      <c r="G501" s="184"/>
      <c r="H501" s="184">
        <v>59.91</v>
      </c>
      <c r="I501" s="184"/>
      <c r="J501" s="184"/>
      <c r="K501" s="184"/>
      <c r="L501" s="184"/>
      <c r="M501" s="185">
        <f t="shared" si="38"/>
        <v>59.91</v>
      </c>
    </row>
    <row r="502" spans="1:13" ht="36.75" customHeight="1">
      <c r="A502" s="157"/>
      <c r="B502" s="131" t="s">
        <v>188</v>
      </c>
      <c r="C502" s="131"/>
      <c r="D502" s="184"/>
      <c r="E502" s="184"/>
      <c r="F502" s="184">
        <v>0.4</v>
      </c>
      <c r="G502" s="184"/>
      <c r="H502" s="184"/>
      <c r="I502" s="184"/>
      <c r="J502" s="184">
        <v>174.64</v>
      </c>
      <c r="K502" s="184"/>
      <c r="L502" s="184"/>
      <c r="M502" s="185">
        <f t="shared" si="38"/>
        <v>69.855999999999995</v>
      </c>
    </row>
    <row r="503" spans="1:13" ht="36" customHeight="1">
      <c r="A503" s="157"/>
      <c r="B503" s="131" t="s">
        <v>189</v>
      </c>
      <c r="C503" s="131"/>
      <c r="D503" s="184"/>
      <c r="E503" s="184"/>
      <c r="F503" s="184">
        <v>0.4</v>
      </c>
      <c r="G503" s="184"/>
      <c r="H503" s="184"/>
      <c r="I503" s="184"/>
      <c r="J503" s="184">
        <v>45.2</v>
      </c>
      <c r="K503" s="184"/>
      <c r="L503" s="184"/>
      <c r="M503" s="185">
        <f t="shared" si="38"/>
        <v>18.080000000000002</v>
      </c>
    </row>
    <row r="504" spans="1:13">
      <c r="A504" s="157"/>
      <c r="B504" s="160" t="s">
        <v>482</v>
      </c>
      <c r="C504" s="160"/>
      <c r="D504" s="186"/>
      <c r="E504" s="186"/>
      <c r="F504" s="186"/>
      <c r="G504" s="186"/>
      <c r="H504" s="186"/>
      <c r="I504" s="186"/>
      <c r="J504" s="186"/>
      <c r="K504" s="186"/>
      <c r="L504" s="186"/>
      <c r="M504" s="187">
        <f>SUM(M500:M503)</f>
        <v>376.84599999999995</v>
      </c>
    </row>
    <row r="505" spans="1:13">
      <c r="A505" s="157"/>
      <c r="B505" s="132"/>
      <c r="C505" s="132"/>
      <c r="D505" s="184"/>
      <c r="E505" s="184"/>
      <c r="F505" s="184"/>
      <c r="G505" s="184"/>
      <c r="H505" s="184"/>
      <c r="I505" s="184"/>
      <c r="J505" s="184"/>
      <c r="K505" s="184"/>
      <c r="L505" s="184"/>
      <c r="M505" s="185"/>
    </row>
    <row r="506" spans="1:13" ht="43.2">
      <c r="A506" s="158" t="s">
        <v>190</v>
      </c>
      <c r="B506" s="163" t="str">
        <f>VLOOKUP(A506,'Planilha Orçamentária'!$A$14:$J$147,4,0)</f>
        <v>BOMBA CENTRÍFUGA, TRIFÁSICA, 1,5 CV OU 1,48 HP, HM 10 A 24 M, Q 6,1 A 21,9 M3/H - FORNECIMENTO E INSTALAÇÃO. AF_12/2020</v>
      </c>
      <c r="C506" s="190" t="str">
        <f>VLOOKUP(A506,'Planilha Orçamentária'!$A$14:$J$147,5,0)</f>
        <v>UN</v>
      </c>
      <c r="D506" s="215"/>
      <c r="E506" s="216"/>
      <c r="F506" s="216"/>
      <c r="G506" s="216"/>
      <c r="H506" s="216"/>
      <c r="I506" s="215"/>
      <c r="J506" s="215"/>
      <c r="K506" s="215"/>
      <c r="L506" s="215"/>
      <c r="M506" s="204">
        <f>M508</f>
        <v>3</v>
      </c>
    </row>
    <row r="507" spans="1:13">
      <c r="A507" s="157"/>
      <c r="B507" s="132" t="s">
        <v>591</v>
      </c>
      <c r="C507" s="132"/>
      <c r="D507" s="184"/>
      <c r="E507" s="184"/>
      <c r="F507" s="184"/>
      <c r="G507" s="184"/>
      <c r="H507" s="184"/>
      <c r="I507" s="184"/>
      <c r="J507" s="184"/>
      <c r="K507" s="184"/>
      <c r="L507" s="184">
        <v>3</v>
      </c>
      <c r="M507" s="185">
        <f t="shared" ref="M507:M523" si="39">PRODUCT(D507:L507)</f>
        <v>3</v>
      </c>
    </row>
    <row r="508" spans="1:13">
      <c r="A508" s="157"/>
      <c r="B508" s="160" t="s">
        <v>482</v>
      </c>
      <c r="C508" s="160"/>
      <c r="D508" s="186"/>
      <c r="E508" s="186"/>
      <c r="F508" s="186"/>
      <c r="G508" s="186"/>
      <c r="H508" s="186"/>
      <c r="I508" s="186"/>
      <c r="J508" s="186"/>
      <c r="K508" s="186"/>
      <c r="L508" s="186"/>
      <c r="M508" s="187">
        <f>SUM(M507)</f>
        <v>3</v>
      </c>
    </row>
    <row r="509" spans="1:13">
      <c r="A509" s="157"/>
      <c r="B509" s="132"/>
      <c r="C509" s="132"/>
      <c r="D509" s="184"/>
      <c r="E509" s="184"/>
      <c r="F509" s="184"/>
      <c r="G509" s="184"/>
      <c r="H509" s="184"/>
      <c r="I509" s="184"/>
      <c r="J509" s="184"/>
      <c r="K509" s="184"/>
      <c r="L509" s="184"/>
      <c r="M509" s="185"/>
    </row>
    <row r="510" spans="1:13" ht="29.4" customHeight="1">
      <c r="A510" s="158" t="s">
        <v>191</v>
      </c>
      <c r="B510" s="163" t="str">
        <f>VLOOKUP(A510,'Planilha Orçamentária'!$A$14:$J$147,4,0)</f>
        <v>Filtro de areia com carga de areia filtrante, vazão de 16,9 m³/h</v>
      </c>
      <c r="C510" s="190" t="str">
        <f>VLOOKUP(A510,'Planilha Orçamentária'!$A$14:$J$147,5,0)</f>
        <v>UN</v>
      </c>
      <c r="D510" s="215"/>
      <c r="E510" s="216"/>
      <c r="F510" s="216"/>
      <c r="G510" s="216"/>
      <c r="H510" s="216"/>
      <c r="I510" s="215"/>
      <c r="J510" s="215"/>
      <c r="K510" s="215"/>
      <c r="L510" s="215"/>
      <c r="M510" s="204">
        <f>M512</f>
        <v>2</v>
      </c>
    </row>
    <row r="511" spans="1:13">
      <c r="A511" s="157"/>
      <c r="B511" s="132" t="s">
        <v>192</v>
      </c>
      <c r="C511" s="132"/>
      <c r="D511" s="184"/>
      <c r="E511" s="184"/>
      <c r="F511" s="184"/>
      <c r="G511" s="184"/>
      <c r="H511" s="184"/>
      <c r="I511" s="184"/>
      <c r="J511" s="184"/>
      <c r="K511" s="184"/>
      <c r="L511" s="184">
        <v>2</v>
      </c>
      <c r="M511" s="185">
        <f t="shared" si="39"/>
        <v>2</v>
      </c>
    </row>
    <row r="512" spans="1:13">
      <c r="A512" s="157"/>
      <c r="B512" s="160" t="s">
        <v>482</v>
      </c>
      <c r="C512" s="160"/>
      <c r="D512" s="186"/>
      <c r="E512" s="186"/>
      <c r="F512" s="186"/>
      <c r="G512" s="186"/>
      <c r="H512" s="186"/>
      <c r="I512" s="186"/>
      <c r="J512" s="186"/>
      <c r="K512" s="186"/>
      <c r="L512" s="186"/>
      <c r="M512" s="187">
        <f>SUM(M511)</f>
        <v>2</v>
      </c>
    </row>
    <row r="513" spans="1:13">
      <c r="A513" s="157"/>
      <c r="B513" s="132"/>
      <c r="C513" s="132"/>
      <c r="D513" s="184"/>
      <c r="E513" s="184"/>
      <c r="F513" s="184"/>
      <c r="G513" s="184"/>
      <c r="H513" s="184"/>
      <c r="I513" s="184"/>
      <c r="J513" s="184"/>
      <c r="K513" s="184"/>
      <c r="L513" s="184"/>
      <c r="M513" s="185"/>
    </row>
    <row r="514" spans="1:13" ht="57.6">
      <c r="A514" s="158" t="s">
        <v>193</v>
      </c>
      <c r="B514" s="163" t="str">
        <f>VLOOKUP(A514,'Planilha Orçamentária'!$A$14:$J$147,4,0)</f>
        <v>Fornecimento e montagem de quadro de comando partida direta 5 CV 220V em chapa de ferro, 50x40x20cm, contendo disjuntores, relé, contatores, chave seletora, botão pulso, sinaleiros e bornes (completo)</v>
      </c>
      <c r="C514" s="190" t="str">
        <f>VLOOKUP(A514,'Planilha Orçamentária'!$A$14:$J$147,5,0)</f>
        <v>un</v>
      </c>
      <c r="D514" s="215"/>
      <c r="E514" s="216"/>
      <c r="F514" s="216"/>
      <c r="G514" s="216"/>
      <c r="H514" s="216"/>
      <c r="I514" s="215"/>
      <c r="J514" s="215"/>
      <c r="K514" s="215"/>
      <c r="L514" s="215"/>
      <c r="M514" s="204">
        <f>M516</f>
        <v>1</v>
      </c>
    </row>
    <row r="515" spans="1:13">
      <c r="A515" s="157"/>
      <c r="B515" s="132" t="s">
        <v>194</v>
      </c>
      <c r="C515" s="132"/>
      <c r="D515" s="184"/>
      <c r="E515" s="184"/>
      <c r="F515" s="184"/>
      <c r="G515" s="184"/>
      <c r="H515" s="184"/>
      <c r="I515" s="184"/>
      <c r="J515" s="184"/>
      <c r="K515" s="184"/>
      <c r="L515" s="184">
        <v>1</v>
      </c>
      <c r="M515" s="185">
        <f t="shared" si="39"/>
        <v>1</v>
      </c>
    </row>
    <row r="516" spans="1:13">
      <c r="A516" s="157"/>
      <c r="B516" s="160" t="s">
        <v>482</v>
      </c>
      <c r="C516" s="160"/>
      <c r="D516" s="186"/>
      <c r="E516" s="186"/>
      <c r="F516" s="186"/>
      <c r="G516" s="186"/>
      <c r="H516" s="186"/>
      <c r="I516" s="186"/>
      <c r="J516" s="186"/>
      <c r="K516" s="186"/>
      <c r="L516" s="186"/>
      <c r="M516" s="187">
        <f>SUM(M515)</f>
        <v>1</v>
      </c>
    </row>
    <row r="517" spans="1:13">
      <c r="A517" s="157"/>
      <c r="B517" s="132"/>
      <c r="C517" s="132"/>
      <c r="D517" s="184"/>
      <c r="E517" s="184"/>
      <c r="F517" s="184"/>
      <c r="G517" s="184"/>
      <c r="H517" s="184"/>
      <c r="I517" s="184"/>
      <c r="J517" s="184"/>
      <c r="K517" s="184"/>
      <c r="L517" s="184"/>
      <c r="M517" s="185"/>
    </row>
    <row r="518" spans="1:13" ht="28.8">
      <c r="A518" s="158" t="s">
        <v>195</v>
      </c>
      <c r="B518" s="163" t="str">
        <f>VLOOKUP(A518,'Planilha Orçamentária'!$A$14:$J$147,4,0)</f>
        <v>Bóia elétrica para reservatório inferior, marca aquamatic ou similar, capacidade 30 a - fornecimento e instalação</v>
      </c>
      <c r="C518" s="190" t="str">
        <f>VLOOKUP(A518,'Planilha Orçamentária'!$A$14:$J$147,5,0)</f>
        <v>un</v>
      </c>
      <c r="D518" s="215"/>
      <c r="E518" s="216"/>
      <c r="F518" s="216"/>
      <c r="G518" s="216"/>
      <c r="H518" s="216"/>
      <c r="I518" s="215"/>
      <c r="J518" s="215"/>
      <c r="K518" s="215"/>
      <c r="L518" s="215"/>
      <c r="M518" s="204">
        <f>M520</f>
        <v>2</v>
      </c>
    </row>
    <row r="519" spans="1:13">
      <c r="A519" s="157"/>
      <c r="B519" s="132" t="s">
        <v>592</v>
      </c>
      <c r="C519" s="132"/>
      <c r="D519" s="184"/>
      <c r="E519" s="184"/>
      <c r="F519" s="184"/>
      <c r="G519" s="184"/>
      <c r="H519" s="184"/>
      <c r="I519" s="184"/>
      <c r="J519" s="184"/>
      <c r="K519" s="184"/>
      <c r="L519" s="184">
        <v>2</v>
      </c>
      <c r="M519" s="185">
        <f t="shared" si="39"/>
        <v>2</v>
      </c>
    </row>
    <row r="520" spans="1:13">
      <c r="A520" s="157"/>
      <c r="B520" s="160" t="s">
        <v>482</v>
      </c>
      <c r="C520" s="160"/>
      <c r="D520" s="186"/>
      <c r="E520" s="186"/>
      <c r="F520" s="186"/>
      <c r="G520" s="186"/>
      <c r="H520" s="186"/>
      <c r="I520" s="186"/>
      <c r="J520" s="186"/>
      <c r="K520" s="186"/>
      <c r="L520" s="186"/>
      <c r="M520" s="187">
        <f>SUM(M519)</f>
        <v>2</v>
      </c>
    </row>
    <row r="521" spans="1:13">
      <c r="A521" s="157"/>
      <c r="B521" s="132"/>
      <c r="C521" s="132"/>
      <c r="D521" s="184"/>
      <c r="E521" s="184"/>
      <c r="F521" s="184"/>
      <c r="G521" s="184"/>
      <c r="H521" s="184"/>
      <c r="I521" s="184"/>
      <c r="J521" s="184"/>
      <c r="K521" s="184"/>
      <c r="L521" s="184"/>
      <c r="M521" s="185"/>
    </row>
    <row r="522" spans="1:13">
      <c r="A522" s="158" t="s">
        <v>196</v>
      </c>
      <c r="B522" s="163" t="str">
        <f>VLOOKUP(A522,'Planilha Orçamentária'!$A$14:$J$147,4,0)</f>
        <v>Ralo hemisférico em fº fº, tipo abacaxi Ø 75mm</v>
      </c>
      <c r="C522" s="190" t="str">
        <f>VLOOKUP(A522,'Planilha Orçamentária'!$A$14:$J$147,5,0)</f>
        <v>un</v>
      </c>
      <c r="D522" s="215"/>
      <c r="E522" s="216"/>
      <c r="F522" s="216"/>
      <c r="G522" s="216"/>
      <c r="H522" s="216"/>
      <c r="I522" s="215"/>
      <c r="J522" s="215"/>
      <c r="K522" s="215"/>
      <c r="L522" s="215"/>
      <c r="M522" s="204">
        <f>M524</f>
        <v>4</v>
      </c>
    </row>
    <row r="523" spans="1:13">
      <c r="A523" s="157"/>
      <c r="B523" s="132" t="s">
        <v>197</v>
      </c>
      <c r="C523" s="132"/>
      <c r="D523" s="184"/>
      <c r="E523" s="184"/>
      <c r="F523" s="184"/>
      <c r="G523" s="184"/>
      <c r="H523" s="184"/>
      <c r="I523" s="184"/>
      <c r="J523" s="184"/>
      <c r="K523" s="184"/>
      <c r="L523" s="184">
        <v>4</v>
      </c>
      <c r="M523" s="185">
        <f t="shared" si="39"/>
        <v>4</v>
      </c>
    </row>
    <row r="524" spans="1:13">
      <c r="A524" s="157"/>
      <c r="B524" s="160" t="s">
        <v>482</v>
      </c>
      <c r="C524" s="160"/>
      <c r="D524" s="186"/>
      <c r="E524" s="186"/>
      <c r="F524" s="186"/>
      <c r="G524" s="186"/>
      <c r="H524" s="186"/>
      <c r="I524" s="186"/>
      <c r="J524" s="186"/>
      <c r="K524" s="186"/>
      <c r="L524" s="186"/>
      <c r="M524" s="187">
        <f>SUM(M523)</f>
        <v>4</v>
      </c>
    </row>
    <row r="525" spans="1:13">
      <c r="A525" s="157"/>
      <c r="B525" s="132"/>
      <c r="C525" s="132"/>
      <c r="D525" s="184"/>
      <c r="E525" s="184"/>
      <c r="F525" s="184"/>
      <c r="G525" s="184"/>
      <c r="H525" s="184"/>
      <c r="I525" s="184"/>
      <c r="J525" s="184"/>
      <c r="K525" s="184"/>
      <c r="L525" s="184"/>
      <c r="M525" s="185"/>
    </row>
    <row r="526" spans="1:13" ht="43.2">
      <c r="A526" s="158" t="s">
        <v>532</v>
      </c>
      <c r="B526" s="163" t="str">
        <f>VLOOKUP(A526,'Planilha Orçamentária'!$A$14:$J$147,4,0)</f>
        <v>TUBO, PVC, SOLDÁVEL, DN 50MM, INSTALADO EM RAMAL DE DISTRIBUIÇÃO DE ÁGUA - FORNECIMENTO E INSTALAÇÃO. AF_06/2022</v>
      </c>
      <c r="C526" s="190" t="str">
        <f>VLOOKUP(A526,'Planilha Orçamentária'!$A$14:$J$147,5,0)</f>
        <v>M</v>
      </c>
      <c r="D526" s="215"/>
      <c r="E526" s="216"/>
      <c r="F526" s="216"/>
      <c r="G526" s="216"/>
      <c r="H526" s="216"/>
      <c r="I526" s="215"/>
      <c r="J526" s="215"/>
      <c r="K526" s="215"/>
      <c r="L526" s="215"/>
      <c r="M526" s="204">
        <f>M528</f>
        <v>180</v>
      </c>
    </row>
    <row r="527" spans="1:13">
      <c r="A527" s="157"/>
      <c r="B527" s="132" t="s">
        <v>580</v>
      </c>
      <c r="C527" s="132"/>
      <c r="D527" s="184">
        <v>180</v>
      </c>
      <c r="E527" s="184"/>
      <c r="F527" s="184"/>
      <c r="G527" s="184"/>
      <c r="H527" s="184"/>
      <c r="I527" s="184"/>
      <c r="J527" s="184"/>
      <c r="K527" s="184"/>
      <c r="L527" s="184"/>
      <c r="M527" s="185">
        <f t="shared" ref="M527" si="40">PRODUCT(D527:L527)</f>
        <v>180</v>
      </c>
    </row>
    <row r="528" spans="1:13">
      <c r="A528" s="157"/>
      <c r="B528" s="160" t="s">
        <v>482</v>
      </c>
      <c r="C528" s="160"/>
      <c r="D528" s="186"/>
      <c r="E528" s="186"/>
      <c r="F528" s="186"/>
      <c r="G528" s="186"/>
      <c r="H528" s="186"/>
      <c r="I528" s="186"/>
      <c r="J528" s="186"/>
      <c r="K528" s="186"/>
      <c r="L528" s="186"/>
      <c r="M528" s="187">
        <f>SUM(M527)</f>
        <v>180</v>
      </c>
    </row>
    <row r="529" spans="1:13">
      <c r="A529" s="157"/>
      <c r="B529" s="132"/>
      <c r="C529" s="132"/>
      <c r="D529" s="184"/>
      <c r="E529" s="184"/>
      <c r="F529" s="184"/>
      <c r="G529" s="184"/>
      <c r="H529" s="184"/>
      <c r="I529" s="184"/>
      <c r="J529" s="184"/>
      <c r="K529" s="184"/>
      <c r="L529" s="184"/>
      <c r="M529" s="185"/>
    </row>
    <row r="530" spans="1:13" ht="40.950000000000003" customHeight="1">
      <c r="A530" s="158" t="s">
        <v>533</v>
      </c>
      <c r="B530" s="163" t="str">
        <f>VLOOKUP(A530,'Planilha Orçamentária'!$A$14:$J$147,4,0)</f>
        <v>JOELHO 90 GRAUS, PVC, SOLDÁVEL, DN 50MM, INSTALADO EM RAMAL DE DISTRIBUIÇÃO DE ÁGUA - FORNECIMENTO E INSTALAÇÃO. AF_06/2022</v>
      </c>
      <c r="C530" s="190" t="str">
        <f>VLOOKUP(A530,'Planilha Orçamentária'!$A$14:$J$147,5,0)</f>
        <v>UN</v>
      </c>
      <c r="D530" s="215"/>
      <c r="E530" s="216"/>
      <c r="F530" s="216"/>
      <c r="G530" s="216"/>
      <c r="H530" s="216"/>
      <c r="I530" s="215"/>
      <c r="J530" s="215"/>
      <c r="K530" s="215"/>
      <c r="L530" s="215"/>
      <c r="M530" s="204">
        <f>M532</f>
        <v>10</v>
      </c>
    </row>
    <row r="531" spans="1:13">
      <c r="A531" s="157"/>
      <c r="B531" s="132" t="s">
        <v>581</v>
      </c>
      <c r="C531" s="132"/>
      <c r="D531" s="184"/>
      <c r="E531" s="184"/>
      <c r="F531" s="184"/>
      <c r="G531" s="184"/>
      <c r="H531" s="184"/>
      <c r="I531" s="184"/>
      <c r="J531" s="184"/>
      <c r="K531" s="184"/>
      <c r="L531" s="184">
        <v>10</v>
      </c>
      <c r="M531" s="185">
        <f t="shared" ref="M531" si="41">PRODUCT(D531:L531)</f>
        <v>10</v>
      </c>
    </row>
    <row r="532" spans="1:13">
      <c r="A532" s="157"/>
      <c r="B532" s="160" t="s">
        <v>482</v>
      </c>
      <c r="C532" s="160"/>
      <c r="D532" s="186"/>
      <c r="E532" s="186"/>
      <c r="F532" s="186"/>
      <c r="G532" s="186"/>
      <c r="H532" s="186"/>
      <c r="I532" s="186"/>
      <c r="J532" s="186"/>
      <c r="K532" s="186"/>
      <c r="L532" s="186"/>
      <c r="M532" s="187">
        <f>SUM(M531)</f>
        <v>10</v>
      </c>
    </row>
    <row r="533" spans="1:13">
      <c r="A533" s="157"/>
      <c r="B533" s="132"/>
      <c r="C533" s="132"/>
      <c r="D533" s="184"/>
      <c r="E533" s="184"/>
      <c r="F533" s="184"/>
      <c r="G533" s="184"/>
      <c r="H533" s="184"/>
      <c r="I533" s="184"/>
      <c r="J533" s="184"/>
      <c r="K533" s="184"/>
      <c r="L533" s="184"/>
      <c r="M533" s="185"/>
    </row>
    <row r="534" spans="1:13" ht="14.4" customHeight="1">
      <c r="A534" s="158" t="s">
        <v>534</v>
      </c>
      <c r="B534" s="163" t="str">
        <f>VLOOKUP(A534,'Planilha Orçamentária'!$A$14:$J$147,4,0)</f>
        <v>TE, PVC, SOLDÁVEL, DN 50MM, INSTALADO EM RAMAL DE DISTRIBUIÇÃO DE ÁGUA - FORNECIMENTO E INSTALAÇÃO. AF_06/2022</v>
      </c>
      <c r="C534" s="190" t="str">
        <f>VLOOKUP(A534,'Planilha Orçamentária'!$A$14:$J$147,5,0)</f>
        <v>UN</v>
      </c>
      <c r="D534" s="215"/>
      <c r="E534" s="216"/>
      <c r="F534" s="216"/>
      <c r="G534" s="216"/>
      <c r="H534" s="216"/>
      <c r="I534" s="215"/>
      <c r="J534" s="215"/>
      <c r="K534" s="215"/>
      <c r="L534" s="215"/>
      <c r="M534" s="204">
        <f>M536</f>
        <v>28</v>
      </c>
    </row>
    <row r="535" spans="1:13">
      <c r="A535" s="157"/>
      <c r="B535" s="132" t="s">
        <v>583</v>
      </c>
      <c r="C535" s="132"/>
      <c r="D535" s="184"/>
      <c r="E535" s="184"/>
      <c r="F535" s="184"/>
      <c r="G535" s="184"/>
      <c r="H535" s="184"/>
      <c r="I535" s="184"/>
      <c r="J535" s="184"/>
      <c r="K535" s="184"/>
      <c r="L535" s="184">
        <v>28</v>
      </c>
      <c r="M535" s="185">
        <f t="shared" ref="M535" si="42">PRODUCT(D535:L535)</f>
        <v>28</v>
      </c>
    </row>
    <row r="536" spans="1:13">
      <c r="A536" s="157"/>
      <c r="B536" s="160" t="s">
        <v>482</v>
      </c>
      <c r="C536" s="160"/>
      <c r="D536" s="186"/>
      <c r="E536" s="186"/>
      <c r="F536" s="186"/>
      <c r="G536" s="186"/>
      <c r="H536" s="186"/>
      <c r="I536" s="186"/>
      <c r="J536" s="186"/>
      <c r="K536" s="186"/>
      <c r="L536" s="186"/>
      <c r="M536" s="187">
        <f>SUM(M535)</f>
        <v>28</v>
      </c>
    </row>
    <row r="537" spans="1:13">
      <c r="A537" s="157"/>
      <c r="B537" s="132"/>
      <c r="C537" s="132"/>
      <c r="D537" s="184"/>
      <c r="E537" s="184"/>
      <c r="F537" s="184"/>
      <c r="G537" s="184"/>
      <c r="H537" s="184"/>
      <c r="I537" s="184"/>
      <c r="J537" s="184"/>
      <c r="K537" s="184"/>
      <c r="L537" s="184"/>
      <c r="M537" s="185"/>
    </row>
    <row r="538" spans="1:13">
      <c r="A538" s="158" t="s">
        <v>535</v>
      </c>
      <c r="B538" s="163" t="str">
        <f>VLOOKUP(A538,'Planilha Orçamentária'!$A$14:$J$147,4,0)</f>
        <v>BUCHA REDUÇÃO PVC ROSC. D=1 1/2"X1" (50X32mm)</v>
      </c>
      <c r="C538" s="190" t="str">
        <f>VLOOKUP(A538,'Planilha Orçamentária'!$A$14:$J$147,5,0)</f>
        <v>UN</v>
      </c>
      <c r="D538" s="215"/>
      <c r="E538" s="216"/>
      <c r="F538" s="216"/>
      <c r="G538" s="216"/>
      <c r="H538" s="216"/>
      <c r="I538" s="215"/>
      <c r="J538" s="215"/>
      <c r="K538" s="215"/>
      <c r="L538" s="215"/>
      <c r="M538" s="204">
        <f>M540</f>
        <v>25</v>
      </c>
    </row>
    <row r="539" spans="1:13">
      <c r="A539" s="157"/>
      <c r="B539" s="132" t="s">
        <v>582</v>
      </c>
      <c r="C539" s="132"/>
      <c r="D539" s="184"/>
      <c r="E539" s="184"/>
      <c r="F539" s="184"/>
      <c r="G539" s="184"/>
      <c r="H539" s="184"/>
      <c r="I539" s="184"/>
      <c r="J539" s="184"/>
      <c r="K539" s="184"/>
      <c r="L539" s="184">
        <v>25</v>
      </c>
      <c r="M539" s="185">
        <f t="shared" ref="M539" si="43">PRODUCT(D539:L539)</f>
        <v>25</v>
      </c>
    </row>
    <row r="540" spans="1:13">
      <c r="A540" s="157"/>
      <c r="B540" s="160" t="s">
        <v>482</v>
      </c>
      <c r="C540" s="160"/>
      <c r="D540" s="186"/>
      <c r="E540" s="186"/>
      <c r="F540" s="186"/>
      <c r="G540" s="186"/>
      <c r="H540" s="186"/>
      <c r="I540" s="186"/>
      <c r="J540" s="186"/>
      <c r="K540" s="186"/>
      <c r="L540" s="186"/>
      <c r="M540" s="187">
        <f>SUM(M539)</f>
        <v>25</v>
      </c>
    </row>
    <row r="541" spans="1:13">
      <c r="A541" s="157"/>
      <c r="B541" s="132"/>
      <c r="C541" s="132"/>
      <c r="D541" s="184"/>
      <c r="E541" s="184"/>
      <c r="F541" s="184"/>
      <c r="G541" s="184"/>
      <c r="H541" s="184"/>
      <c r="I541" s="184"/>
      <c r="J541" s="184"/>
      <c r="K541" s="184"/>
      <c r="L541" s="184"/>
      <c r="M541" s="185"/>
    </row>
    <row r="542" spans="1:13" ht="28.8">
      <c r="A542" s="158" t="s">
        <v>536</v>
      </c>
      <c r="B542" s="163" t="str">
        <f>VLOOKUP(A542,'Planilha Orçamentária'!$A$14:$J$147,4,0)</f>
        <v>REGISTRO DE ESFERA, PVC, SOLDÁVEL, COM VOLANTE, DN  32 MM - FORNECIMENTO E INSTALAÇÃO. AF_08/2021</v>
      </c>
      <c r="C542" s="190" t="str">
        <f>VLOOKUP(A542,'Planilha Orçamentária'!$A$14:$J$147,5,0)</f>
        <v>UN</v>
      </c>
      <c r="D542" s="215"/>
      <c r="E542" s="216"/>
      <c r="F542" s="216"/>
      <c r="G542" s="216"/>
      <c r="H542" s="216"/>
      <c r="I542" s="215"/>
      <c r="J542" s="215"/>
      <c r="K542" s="215"/>
      <c r="L542" s="215"/>
      <c r="M542" s="204">
        <f>M544</f>
        <v>18</v>
      </c>
    </row>
    <row r="543" spans="1:13">
      <c r="A543" s="157"/>
      <c r="B543" s="132" t="s">
        <v>593</v>
      </c>
      <c r="C543" s="132"/>
      <c r="D543" s="184"/>
      <c r="E543" s="184"/>
      <c r="F543" s="184"/>
      <c r="G543" s="184"/>
      <c r="H543" s="184"/>
      <c r="I543" s="184"/>
      <c r="J543" s="184"/>
      <c r="K543" s="184"/>
      <c r="L543" s="184">
        <v>18</v>
      </c>
      <c r="M543" s="185">
        <f t="shared" ref="M543" si="44">PRODUCT(D543:L543)</f>
        <v>18</v>
      </c>
    </row>
    <row r="544" spans="1:13">
      <c r="A544" s="157"/>
      <c r="B544" s="160" t="s">
        <v>482</v>
      </c>
      <c r="C544" s="160"/>
      <c r="D544" s="186"/>
      <c r="E544" s="186"/>
      <c r="F544" s="186"/>
      <c r="G544" s="186"/>
      <c r="H544" s="186"/>
      <c r="I544" s="186"/>
      <c r="J544" s="186"/>
      <c r="K544" s="186"/>
      <c r="L544" s="186"/>
      <c r="M544" s="187">
        <f>SUM(M543)</f>
        <v>18</v>
      </c>
    </row>
    <row r="545" spans="1:13">
      <c r="A545" s="157"/>
      <c r="B545" s="132"/>
      <c r="C545" s="132"/>
      <c r="D545" s="184"/>
      <c r="E545" s="184"/>
      <c r="F545" s="184"/>
      <c r="G545" s="184"/>
      <c r="H545" s="184"/>
      <c r="I545" s="184"/>
      <c r="J545" s="184"/>
      <c r="K545" s="184"/>
      <c r="L545" s="184"/>
      <c r="M545" s="185"/>
    </row>
    <row r="546" spans="1:13" ht="28.8">
      <c r="A546" s="158" t="s">
        <v>537</v>
      </c>
      <c r="B546" s="163" t="str">
        <f>VLOOKUP(A546,'Planilha Orçamentária'!$A$14:$J$147,4,0)</f>
        <v>ESGUICHO (BICO) PARA CHAFARIZ, DN 32MM - FORNECIMENTO E INSTALAÇÃO</v>
      </c>
      <c r="C546" s="190" t="str">
        <f>VLOOKUP(A546,'Planilha Orçamentária'!$A$14:$J$147,5,0)</f>
        <v>UN</v>
      </c>
      <c r="D546" s="215"/>
      <c r="E546" s="216"/>
      <c r="F546" s="216"/>
      <c r="G546" s="216"/>
      <c r="H546" s="216"/>
      <c r="I546" s="215"/>
      <c r="J546" s="215"/>
      <c r="K546" s="215"/>
      <c r="L546" s="215"/>
      <c r="M546" s="204">
        <f>M548</f>
        <v>18</v>
      </c>
    </row>
    <row r="547" spans="1:13">
      <c r="A547" s="157"/>
      <c r="B547" s="132" t="s">
        <v>584</v>
      </c>
      <c r="C547" s="132"/>
      <c r="D547" s="184"/>
      <c r="E547" s="184"/>
      <c r="F547" s="184"/>
      <c r="G547" s="184"/>
      <c r="H547" s="184"/>
      <c r="I547" s="184"/>
      <c r="J547" s="184"/>
      <c r="K547" s="184"/>
      <c r="L547" s="184">
        <v>18</v>
      </c>
      <c r="M547" s="185">
        <f t="shared" ref="M547" si="45">PRODUCT(D547:L547)</f>
        <v>18</v>
      </c>
    </row>
    <row r="548" spans="1:13">
      <c r="A548" s="157"/>
      <c r="B548" s="160" t="s">
        <v>482</v>
      </c>
      <c r="C548" s="160"/>
      <c r="D548" s="186"/>
      <c r="E548" s="186"/>
      <c r="F548" s="186"/>
      <c r="G548" s="186"/>
      <c r="H548" s="186"/>
      <c r="I548" s="186"/>
      <c r="J548" s="186"/>
      <c r="K548" s="186"/>
      <c r="L548" s="186"/>
      <c r="M548" s="187">
        <f>SUM(M547)</f>
        <v>18</v>
      </c>
    </row>
    <row r="549" spans="1:13">
      <c r="A549" s="157"/>
      <c r="B549" s="132"/>
      <c r="C549" s="132"/>
      <c r="D549" s="184"/>
      <c r="E549" s="184"/>
      <c r="F549" s="184"/>
      <c r="G549" s="184"/>
      <c r="H549" s="184"/>
      <c r="I549" s="184"/>
      <c r="J549" s="184"/>
      <c r="K549" s="184"/>
      <c r="L549" s="184"/>
      <c r="M549" s="185"/>
    </row>
    <row r="550" spans="1:13">
      <c r="A550" s="155" t="s">
        <v>117</v>
      </c>
      <c r="B550" s="76" t="str">
        <f>VLOOKUP(A550,'Planilha Orçamentária'!$A$14:$J$147,4,0)</f>
        <v>INSTALAÇÕES HIDRÁULICAS</v>
      </c>
      <c r="C550" s="214"/>
      <c r="D550" s="207"/>
      <c r="E550" s="208"/>
      <c r="F550" s="208"/>
      <c r="G550" s="208"/>
      <c r="H550" s="208"/>
      <c r="I550" s="207"/>
      <c r="J550" s="207"/>
      <c r="K550" s="207"/>
      <c r="L550" s="207"/>
      <c r="M550" s="209"/>
    </row>
    <row r="551" spans="1:13" ht="28.8">
      <c r="A551" s="158" t="s">
        <v>120</v>
      </c>
      <c r="B551" s="163" t="str">
        <f>VLOOKUP(A551,'Planilha Orçamentária'!$A$14:$J$147,4,0)</f>
        <v>PLANTIO DE GRAMA ESMERALDA OU SÃO CARLOS OU CURITIBANA, EM PLACAS. AF_05/2022</v>
      </c>
      <c r="C551" s="190" t="str">
        <f>VLOOKUP(A551,'Planilha Orçamentária'!$A$14:$J$147,5,0)</f>
        <v>m²</v>
      </c>
      <c r="D551" s="215"/>
      <c r="E551" s="216"/>
      <c r="F551" s="216"/>
      <c r="G551" s="216"/>
      <c r="H551" s="216"/>
      <c r="I551" s="215"/>
      <c r="J551" s="215"/>
      <c r="K551" s="215"/>
      <c r="L551" s="215"/>
      <c r="M551" s="204">
        <f>M553</f>
        <v>390.21</v>
      </c>
    </row>
    <row r="552" spans="1:13">
      <c r="A552" s="157"/>
      <c r="B552" s="132" t="s">
        <v>27</v>
      </c>
      <c r="C552" s="132"/>
      <c r="D552" s="184"/>
      <c r="E552" s="184"/>
      <c r="F552" s="184"/>
      <c r="G552" s="184"/>
      <c r="H552" s="184">
        <v>390.21</v>
      </c>
      <c r="I552" s="184"/>
      <c r="J552" s="184"/>
      <c r="K552" s="184"/>
      <c r="L552" s="184"/>
      <c r="M552" s="185">
        <f t="shared" ref="M552:M576" si="46">PRODUCT(D552:L552)</f>
        <v>390.21</v>
      </c>
    </row>
    <row r="553" spans="1:13">
      <c r="A553" s="157"/>
      <c r="B553" s="160" t="s">
        <v>482</v>
      </c>
      <c r="C553" s="160"/>
      <c r="D553" s="186"/>
      <c r="E553" s="186"/>
      <c r="F553" s="186"/>
      <c r="G553" s="186"/>
      <c r="H553" s="186"/>
      <c r="I553" s="186"/>
      <c r="J553" s="186"/>
      <c r="K553" s="186"/>
      <c r="L553" s="186"/>
      <c r="M553" s="187">
        <f>SUM(M552)</f>
        <v>390.21</v>
      </c>
    </row>
    <row r="554" spans="1:13">
      <c r="A554" s="157"/>
      <c r="B554" s="126"/>
      <c r="C554" s="126"/>
      <c r="D554" s="184"/>
      <c r="E554" s="184"/>
      <c r="F554" s="184"/>
      <c r="G554" s="184"/>
      <c r="H554" s="184"/>
      <c r="I554" s="184"/>
      <c r="J554" s="184"/>
      <c r="K554" s="184"/>
      <c r="L554" s="184"/>
      <c r="M554" s="185"/>
    </row>
    <row r="555" spans="1:13" ht="28.8">
      <c r="A555" s="158" t="s">
        <v>121</v>
      </c>
      <c r="B555" s="163" t="str">
        <f>VLOOKUP(A555,'Planilha Orçamentária'!$A$14:$J$147,4,0)</f>
        <v>Planta - Ipê amarelo (tabebuia chrysotricha) h=1,00m, fornecimento e plantio</v>
      </c>
      <c r="C555" s="190" t="str">
        <f>VLOOKUP(A555,'Planilha Orçamentária'!$A$14:$J$147,5,0)</f>
        <v>un</v>
      </c>
      <c r="D555" s="215"/>
      <c r="E555" s="216"/>
      <c r="F555" s="216"/>
      <c r="G555" s="216"/>
      <c r="H555" s="216"/>
      <c r="I555" s="215"/>
      <c r="J555" s="215"/>
      <c r="K555" s="215"/>
      <c r="L555" s="215"/>
      <c r="M555" s="204">
        <f>M557</f>
        <v>3</v>
      </c>
    </row>
    <row r="556" spans="1:13">
      <c r="A556" s="157"/>
      <c r="B556" s="132" t="s">
        <v>122</v>
      </c>
      <c r="C556" s="132"/>
      <c r="D556" s="184"/>
      <c r="E556" s="184"/>
      <c r="F556" s="184"/>
      <c r="G556" s="184"/>
      <c r="H556" s="184"/>
      <c r="I556" s="184"/>
      <c r="J556" s="184"/>
      <c r="K556" s="184"/>
      <c r="L556" s="184">
        <v>3</v>
      </c>
      <c r="M556" s="185">
        <f t="shared" si="46"/>
        <v>3</v>
      </c>
    </row>
    <row r="557" spans="1:13">
      <c r="A557" s="157"/>
      <c r="B557" s="160" t="s">
        <v>482</v>
      </c>
      <c r="C557" s="160"/>
      <c r="D557" s="186"/>
      <c r="E557" s="186"/>
      <c r="F557" s="186"/>
      <c r="G557" s="186"/>
      <c r="H557" s="186"/>
      <c r="I557" s="186"/>
      <c r="J557" s="186"/>
      <c r="K557" s="186"/>
      <c r="L557" s="186"/>
      <c r="M557" s="187">
        <f>SUM(M556)</f>
        <v>3</v>
      </c>
    </row>
    <row r="558" spans="1:13">
      <c r="A558" s="157"/>
      <c r="B558" s="126"/>
      <c r="C558" s="126"/>
      <c r="D558" s="184"/>
      <c r="E558" s="184"/>
      <c r="F558" s="184"/>
      <c r="G558" s="184"/>
      <c r="H558" s="184"/>
      <c r="I558" s="184"/>
      <c r="J558" s="184"/>
      <c r="K558" s="184"/>
      <c r="L558" s="184"/>
      <c r="M558" s="185"/>
    </row>
    <row r="559" spans="1:13" ht="28.8">
      <c r="A559" s="158" t="s">
        <v>123</v>
      </c>
      <c r="B559" s="163" t="str">
        <f>VLOOKUP(A559,'Planilha Orçamentária'!$A$14:$J$147,4,0)</f>
        <v>Planta - Ouricuri (Syagrus coronata) h=3,00m, fornecimento e plantio</v>
      </c>
      <c r="C559" s="190" t="str">
        <f>VLOOKUP(A559,'Planilha Orçamentária'!$A$14:$J$147,5,0)</f>
        <v>un</v>
      </c>
      <c r="D559" s="215"/>
      <c r="E559" s="216"/>
      <c r="F559" s="216"/>
      <c r="G559" s="216"/>
      <c r="H559" s="216"/>
      <c r="I559" s="215"/>
      <c r="J559" s="215"/>
      <c r="K559" s="215"/>
      <c r="L559" s="215"/>
      <c r="M559" s="204">
        <f>M561</f>
        <v>4</v>
      </c>
    </row>
    <row r="560" spans="1:13">
      <c r="A560" s="157"/>
      <c r="B560" s="132" t="s">
        <v>122</v>
      </c>
      <c r="C560" s="132"/>
      <c r="D560" s="184"/>
      <c r="E560" s="184"/>
      <c r="F560" s="184"/>
      <c r="G560" s="184"/>
      <c r="H560" s="184"/>
      <c r="I560" s="184"/>
      <c r="J560" s="184"/>
      <c r="K560" s="184"/>
      <c r="L560" s="184">
        <v>4</v>
      </c>
      <c r="M560" s="185">
        <f t="shared" si="46"/>
        <v>4</v>
      </c>
    </row>
    <row r="561" spans="1:13">
      <c r="A561" s="157"/>
      <c r="B561" s="160" t="s">
        <v>482</v>
      </c>
      <c r="C561" s="160"/>
      <c r="D561" s="186"/>
      <c r="E561" s="186"/>
      <c r="F561" s="186"/>
      <c r="G561" s="186"/>
      <c r="H561" s="186"/>
      <c r="I561" s="186"/>
      <c r="J561" s="186"/>
      <c r="K561" s="186"/>
      <c r="L561" s="186"/>
      <c r="M561" s="187">
        <f>SUM(M560)</f>
        <v>4</v>
      </c>
    </row>
    <row r="562" spans="1:13">
      <c r="A562" s="157"/>
      <c r="B562" s="126"/>
      <c r="C562" s="126"/>
      <c r="D562" s="184"/>
      <c r="E562" s="184"/>
      <c r="F562" s="184"/>
      <c r="G562" s="184"/>
      <c r="H562" s="184"/>
      <c r="I562" s="184"/>
      <c r="J562" s="184"/>
      <c r="K562" s="184"/>
      <c r="L562" s="184"/>
      <c r="M562" s="185"/>
    </row>
    <row r="563" spans="1:13" ht="28.8">
      <c r="A563" s="158" t="s">
        <v>124</v>
      </c>
      <c r="B563" s="163" t="str">
        <f>VLOOKUP(A563,'Planilha Orçamentária'!$A$14:$J$147,4,0)</f>
        <v>Fornecimento e plantio de herbáceas ornamentais (jasmin manga)</v>
      </c>
      <c r="C563" s="190" t="str">
        <f>VLOOKUP(A563,'Planilha Orçamentária'!$A$14:$J$147,5,0)</f>
        <v>un</v>
      </c>
      <c r="D563" s="215"/>
      <c r="E563" s="216"/>
      <c r="F563" s="216"/>
      <c r="G563" s="216"/>
      <c r="H563" s="216"/>
      <c r="I563" s="215"/>
      <c r="J563" s="215"/>
      <c r="K563" s="215"/>
      <c r="L563" s="215"/>
      <c r="M563" s="204">
        <f>M565</f>
        <v>3</v>
      </c>
    </row>
    <row r="564" spans="1:13">
      <c r="A564" s="157"/>
      <c r="B564" s="132" t="s">
        <v>122</v>
      </c>
      <c r="C564" s="132"/>
      <c r="D564" s="184"/>
      <c r="E564" s="184"/>
      <c r="F564" s="184"/>
      <c r="G564" s="184"/>
      <c r="H564" s="184"/>
      <c r="I564" s="184"/>
      <c r="J564" s="184"/>
      <c r="K564" s="184"/>
      <c r="L564" s="184">
        <v>3</v>
      </c>
      <c r="M564" s="185">
        <f t="shared" si="46"/>
        <v>3</v>
      </c>
    </row>
    <row r="565" spans="1:13">
      <c r="A565" s="157"/>
      <c r="B565" s="160" t="s">
        <v>482</v>
      </c>
      <c r="C565" s="160"/>
      <c r="D565" s="186"/>
      <c r="E565" s="186"/>
      <c r="F565" s="186"/>
      <c r="G565" s="186"/>
      <c r="H565" s="186"/>
      <c r="I565" s="186"/>
      <c r="J565" s="186"/>
      <c r="K565" s="186"/>
      <c r="L565" s="186"/>
      <c r="M565" s="187">
        <f>SUM(M564)</f>
        <v>3</v>
      </c>
    </row>
    <row r="566" spans="1:13">
      <c r="A566" s="157"/>
      <c r="B566" s="126"/>
      <c r="C566" s="126"/>
      <c r="D566" s="184"/>
      <c r="E566" s="184"/>
      <c r="F566" s="184"/>
      <c r="G566" s="184"/>
      <c r="H566" s="184"/>
      <c r="I566" s="184"/>
      <c r="J566" s="184"/>
      <c r="K566" s="184"/>
      <c r="L566" s="184"/>
      <c r="M566" s="185"/>
    </row>
    <row r="567" spans="1:13" ht="28.8">
      <c r="A567" s="158" t="s">
        <v>125</v>
      </c>
      <c r="B567" s="163" t="str">
        <f>VLOOKUP(A567,'Planilha Orçamentária'!$A$14:$J$147,4,0)</f>
        <v>Planta - Primavera (bougainvillea spectabilis), fornecimento e plantio</v>
      </c>
      <c r="C567" s="190" t="str">
        <f>VLOOKUP(A567,'Planilha Orçamentária'!$A$14:$J$147,5,0)</f>
        <v>un</v>
      </c>
      <c r="D567" s="215"/>
      <c r="E567" s="216"/>
      <c r="F567" s="216"/>
      <c r="G567" s="216"/>
      <c r="H567" s="216"/>
      <c r="I567" s="215"/>
      <c r="J567" s="215"/>
      <c r="K567" s="215"/>
      <c r="L567" s="215"/>
      <c r="M567" s="204">
        <f>M569</f>
        <v>4</v>
      </c>
    </row>
    <row r="568" spans="1:13">
      <c r="A568" s="157"/>
      <c r="B568" s="132" t="s">
        <v>122</v>
      </c>
      <c r="C568" s="132"/>
      <c r="D568" s="184"/>
      <c r="E568" s="184"/>
      <c r="F568" s="184"/>
      <c r="G568" s="184"/>
      <c r="H568" s="184"/>
      <c r="I568" s="184"/>
      <c r="J568" s="184"/>
      <c r="K568" s="184"/>
      <c r="L568" s="184">
        <v>4</v>
      </c>
      <c r="M568" s="185">
        <f t="shared" si="46"/>
        <v>4</v>
      </c>
    </row>
    <row r="569" spans="1:13">
      <c r="A569" s="157"/>
      <c r="B569" s="160" t="s">
        <v>482</v>
      </c>
      <c r="C569" s="160"/>
      <c r="D569" s="186"/>
      <c r="E569" s="186"/>
      <c r="F569" s="186"/>
      <c r="G569" s="186"/>
      <c r="H569" s="186"/>
      <c r="I569" s="186"/>
      <c r="J569" s="186"/>
      <c r="K569" s="186"/>
      <c r="L569" s="186"/>
      <c r="M569" s="187">
        <f>SUM(M568)</f>
        <v>4</v>
      </c>
    </row>
    <row r="570" spans="1:13">
      <c r="A570" s="157"/>
      <c r="B570" s="126"/>
      <c r="C570" s="126"/>
      <c r="D570" s="184"/>
      <c r="E570" s="184"/>
      <c r="F570" s="184"/>
      <c r="G570" s="184"/>
      <c r="H570" s="184"/>
      <c r="I570" s="184"/>
      <c r="J570" s="184"/>
      <c r="K570" s="184"/>
      <c r="L570" s="184"/>
      <c r="M570" s="185"/>
    </row>
    <row r="571" spans="1:13" ht="28.8">
      <c r="A571" s="158" t="s">
        <v>148</v>
      </c>
      <c r="B571" s="163" t="str">
        <f>VLOOKUP(A571,'Planilha Orçamentária'!$A$14:$J$147,4,0)</f>
        <v>Planta - Alamanda amarela (allamanda cathartica), fornecimento e plantio</v>
      </c>
      <c r="C571" s="190" t="str">
        <f>VLOOKUP(A571,'Planilha Orçamentária'!$A$14:$J$147,5,0)</f>
        <v>un</v>
      </c>
      <c r="D571" s="215"/>
      <c r="E571" s="216"/>
      <c r="F571" s="216"/>
      <c r="G571" s="216"/>
      <c r="H571" s="216"/>
      <c r="I571" s="215"/>
      <c r="J571" s="215"/>
      <c r="K571" s="215"/>
      <c r="L571" s="215"/>
      <c r="M571" s="204">
        <f>M573</f>
        <v>4</v>
      </c>
    </row>
    <row r="572" spans="1:13">
      <c r="A572" s="157"/>
      <c r="B572" s="132" t="s">
        <v>122</v>
      </c>
      <c r="C572" s="132"/>
      <c r="D572" s="184"/>
      <c r="E572" s="184"/>
      <c r="F572" s="184"/>
      <c r="G572" s="184"/>
      <c r="H572" s="184"/>
      <c r="I572" s="184"/>
      <c r="J572" s="184"/>
      <c r="K572" s="184"/>
      <c r="L572" s="184">
        <v>4</v>
      </c>
      <c r="M572" s="185">
        <f t="shared" ref="M572" si="47">PRODUCT(D572:L572)</f>
        <v>4</v>
      </c>
    </row>
    <row r="573" spans="1:13">
      <c r="A573" s="157"/>
      <c r="B573" s="160" t="s">
        <v>482</v>
      </c>
      <c r="C573" s="160"/>
      <c r="D573" s="186"/>
      <c r="E573" s="186"/>
      <c r="F573" s="186"/>
      <c r="G573" s="186"/>
      <c r="H573" s="186"/>
      <c r="I573" s="186"/>
      <c r="J573" s="186"/>
      <c r="K573" s="186"/>
      <c r="L573" s="186"/>
      <c r="M573" s="187">
        <f>SUM(M572)</f>
        <v>4</v>
      </c>
    </row>
    <row r="574" spans="1:13">
      <c r="A574" s="157"/>
      <c r="B574" s="126"/>
      <c r="C574" s="126"/>
      <c r="D574" s="184"/>
      <c r="E574" s="184"/>
      <c r="F574" s="184"/>
      <c r="G574" s="184"/>
      <c r="H574" s="184"/>
      <c r="I574" s="184"/>
      <c r="J574" s="184"/>
      <c r="K574" s="184"/>
      <c r="L574" s="184"/>
      <c r="M574" s="185"/>
    </row>
    <row r="575" spans="1:13" ht="43.2">
      <c r="A575" s="158" t="s">
        <v>177</v>
      </c>
      <c r="B575" s="163" t="str">
        <f>VLOOKUP(A575,'Planilha Orçamentária'!$A$14:$J$147,4,0)</f>
        <v>Banco de concreto em alvenaria de tijolos, assento em concreto armado, sem encosto, revestido em granito cinza andorinha e base pintada com tinta acrílica, 2 demãos</v>
      </c>
      <c r="C575" s="190" t="str">
        <f>VLOOKUP(A575,'Planilha Orçamentária'!$A$14:$J$147,5,0)</f>
        <v>m</v>
      </c>
      <c r="D575" s="215"/>
      <c r="E575" s="216"/>
      <c r="F575" s="216"/>
      <c r="G575" s="216"/>
      <c r="H575" s="216"/>
      <c r="I575" s="215"/>
      <c r="J575" s="215"/>
      <c r="K575" s="215"/>
      <c r="L575" s="215"/>
      <c r="M575" s="204">
        <f>M577</f>
        <v>42.120000000000005</v>
      </c>
    </row>
    <row r="576" spans="1:13">
      <c r="A576" s="157"/>
      <c r="B576" s="132" t="s">
        <v>149</v>
      </c>
      <c r="C576" s="132"/>
      <c r="D576" s="184">
        <v>3.24</v>
      </c>
      <c r="E576" s="184"/>
      <c r="F576" s="184"/>
      <c r="G576" s="184"/>
      <c r="H576" s="184"/>
      <c r="I576" s="184"/>
      <c r="J576" s="184"/>
      <c r="K576" s="184"/>
      <c r="L576" s="184">
        <v>13</v>
      </c>
      <c r="M576" s="185">
        <f t="shared" si="46"/>
        <v>42.120000000000005</v>
      </c>
    </row>
    <row r="577" spans="1:13">
      <c r="A577" s="157"/>
      <c r="B577" s="160" t="s">
        <v>482</v>
      </c>
      <c r="C577" s="160"/>
      <c r="D577" s="186"/>
      <c r="E577" s="186"/>
      <c r="F577" s="186"/>
      <c r="G577" s="186"/>
      <c r="H577" s="186"/>
      <c r="I577" s="186"/>
      <c r="J577" s="186"/>
      <c r="K577" s="186"/>
      <c r="L577" s="186"/>
      <c r="M577" s="187">
        <f>SUM(M576)</f>
        <v>42.120000000000005</v>
      </c>
    </row>
    <row r="578" spans="1:13">
      <c r="A578" s="157"/>
      <c r="B578" s="126"/>
      <c r="C578" s="126"/>
      <c r="D578" s="184"/>
      <c r="E578" s="184"/>
      <c r="F578" s="184"/>
      <c r="G578" s="184"/>
      <c r="H578" s="184"/>
      <c r="I578" s="184"/>
      <c r="J578" s="184"/>
      <c r="K578" s="184"/>
      <c r="L578" s="184"/>
      <c r="M578" s="185"/>
    </row>
    <row r="579" spans="1:13">
      <c r="A579" s="155" t="s">
        <v>483</v>
      </c>
      <c r="B579" s="76" t="str">
        <f>VLOOKUP(A579,'Planilha Orçamentária'!$A$14:$J$147,4,0)</f>
        <v>SERVIÇOS COMPLEMENTARES E FINAIS</v>
      </c>
      <c r="C579" s="214"/>
      <c r="D579" s="207"/>
      <c r="E579" s="208"/>
      <c r="F579" s="208"/>
      <c r="G579" s="208"/>
      <c r="H579" s="208"/>
      <c r="I579" s="207"/>
      <c r="J579" s="207"/>
      <c r="K579" s="207"/>
      <c r="L579" s="207"/>
      <c r="M579" s="209"/>
    </row>
    <row r="580" spans="1:13" ht="28.8">
      <c r="A580" s="158" t="s">
        <v>538</v>
      </c>
      <c r="B580" s="163" t="str">
        <f>VLOOKUP(A580,'Planilha Orçamentária'!$A$14:$J$147,4,0)</f>
        <v>PINTURA DE MEIO-FIO COM TINTA BRANCA A BASE DE CAL (CAIAÇÃO). AF_05/2021</v>
      </c>
      <c r="C580" s="190" t="str">
        <f>VLOOKUP(A580,'Planilha Orçamentária'!$A$14:$J$147,5,0)</f>
        <v>M</v>
      </c>
      <c r="D580" s="215"/>
      <c r="E580" s="216"/>
      <c r="F580" s="216"/>
      <c r="G580" s="216"/>
      <c r="H580" s="216"/>
      <c r="I580" s="215"/>
      <c r="J580" s="215"/>
      <c r="K580" s="215"/>
      <c r="L580" s="215"/>
      <c r="M580" s="204">
        <f>M582</f>
        <v>117.49</v>
      </c>
    </row>
    <row r="581" spans="1:13">
      <c r="A581" s="157"/>
      <c r="B581" s="132" t="s">
        <v>585</v>
      </c>
      <c r="C581" s="132"/>
      <c r="D581" s="184">
        <v>117.49</v>
      </c>
      <c r="E581" s="184"/>
      <c r="F581" s="184"/>
      <c r="G581" s="184"/>
      <c r="H581" s="184"/>
      <c r="I581" s="184"/>
      <c r="J581" s="184"/>
      <c r="K581" s="184"/>
      <c r="L581" s="184"/>
      <c r="M581" s="185">
        <f t="shared" ref="M581" si="48">PRODUCT(D581:L581)</f>
        <v>117.49</v>
      </c>
    </row>
    <row r="582" spans="1:13">
      <c r="A582" s="157"/>
      <c r="B582" s="160" t="s">
        <v>482</v>
      </c>
      <c r="C582" s="160"/>
      <c r="D582" s="186"/>
      <c r="E582" s="186"/>
      <c r="F582" s="186"/>
      <c r="G582" s="186"/>
      <c r="H582" s="186"/>
      <c r="I582" s="186"/>
      <c r="J582" s="186"/>
      <c r="K582" s="186"/>
      <c r="L582" s="186"/>
      <c r="M582" s="187">
        <f>SUM(M581)</f>
        <v>117.49</v>
      </c>
    </row>
    <row r="583" spans="1:13">
      <c r="A583" s="157"/>
      <c r="B583" s="126"/>
      <c r="C583" s="126"/>
      <c r="D583" s="184"/>
      <c r="E583" s="184"/>
      <c r="F583" s="184"/>
      <c r="G583" s="184"/>
      <c r="H583" s="184"/>
      <c r="I583" s="184"/>
      <c r="J583" s="184"/>
      <c r="K583" s="184"/>
      <c r="L583" s="184"/>
      <c r="M583" s="185"/>
    </row>
    <row r="584" spans="1:13" ht="28.8">
      <c r="A584" s="158" t="s">
        <v>539</v>
      </c>
      <c r="B584" s="163" t="str">
        <f>VLOOKUP(A584,'Planilha Orçamentária'!$A$14:$J$147,4,0)</f>
        <v>Conjunto com 06 lixeiras em fibra de vidro, com capacidade 20l cada, com tampa vai e vem</v>
      </c>
      <c r="C584" s="190" t="str">
        <f>VLOOKUP(A584,'Planilha Orçamentária'!$A$14:$J$147,5,0)</f>
        <v>un</v>
      </c>
      <c r="D584" s="215"/>
      <c r="E584" s="216"/>
      <c r="F584" s="216"/>
      <c r="G584" s="216"/>
      <c r="H584" s="216"/>
      <c r="I584" s="215"/>
      <c r="J584" s="215"/>
      <c r="K584" s="215"/>
      <c r="L584" s="215"/>
      <c r="M584" s="204">
        <f>M586</f>
        <v>2</v>
      </c>
    </row>
    <row r="585" spans="1:13">
      <c r="A585" s="157"/>
      <c r="B585" s="132" t="s">
        <v>594</v>
      </c>
      <c r="C585" s="132"/>
      <c r="D585" s="184"/>
      <c r="E585" s="184"/>
      <c r="F585" s="184"/>
      <c r="G585" s="184"/>
      <c r="H585" s="184"/>
      <c r="I585" s="184"/>
      <c r="J585" s="184"/>
      <c r="K585" s="184"/>
      <c r="L585" s="184">
        <v>2</v>
      </c>
      <c r="M585" s="185">
        <f t="shared" ref="M585" si="49">PRODUCT(D585:L585)</f>
        <v>2</v>
      </c>
    </row>
    <row r="586" spans="1:13">
      <c r="A586" s="157"/>
      <c r="B586" s="160" t="s">
        <v>482</v>
      </c>
      <c r="C586" s="160"/>
      <c r="D586" s="186"/>
      <c r="E586" s="186"/>
      <c r="F586" s="186"/>
      <c r="G586" s="186"/>
      <c r="H586" s="186"/>
      <c r="I586" s="186"/>
      <c r="J586" s="186"/>
      <c r="K586" s="186"/>
      <c r="L586" s="186"/>
      <c r="M586" s="187">
        <f>SUM(M585)</f>
        <v>2</v>
      </c>
    </row>
    <row r="587" spans="1:13">
      <c r="A587" s="157"/>
      <c r="B587" s="126"/>
      <c r="C587" s="126"/>
      <c r="D587" s="184"/>
      <c r="E587" s="184"/>
      <c r="F587" s="184"/>
      <c r="G587" s="184"/>
      <c r="H587" s="184"/>
      <c r="I587" s="184"/>
      <c r="J587" s="184"/>
      <c r="K587" s="184"/>
      <c r="L587" s="184"/>
      <c r="M587" s="185"/>
    </row>
    <row r="588" spans="1:13" ht="57.6">
      <c r="A588" s="158" t="s">
        <v>540</v>
      </c>
      <c r="B588" s="163" t="str">
        <f>VLOOKUP(A588,'Planilha Orçamentária'!$A$14:$J$147,4,0)</f>
        <v>RAMPA PADRÃO PARA ACESSO DE DEFICIÊNTES A PASSEIO PÚBLICO, EM CONCRETO SIMPLES FCK=25Mpa, DESEMPOLADA, PINTADA EM DUAS DEMÃOS, PISO TÁTIL DE ALERTA/DIRECIONAL</v>
      </c>
      <c r="C588" s="190" t="str">
        <f>VLOOKUP(A588,'Planilha Orçamentária'!$A$14:$J$147,5,0)</f>
        <v>und</v>
      </c>
      <c r="D588" s="215"/>
      <c r="E588" s="216"/>
      <c r="F588" s="216"/>
      <c r="G588" s="216"/>
      <c r="H588" s="216"/>
      <c r="I588" s="215"/>
      <c r="J588" s="215"/>
      <c r="K588" s="215"/>
      <c r="L588" s="215"/>
      <c r="M588" s="204">
        <f>M590</f>
        <v>2</v>
      </c>
    </row>
    <row r="589" spans="1:13">
      <c r="A589" s="157"/>
      <c r="B589" s="132" t="s">
        <v>586</v>
      </c>
      <c r="C589" s="132"/>
      <c r="D589" s="184"/>
      <c r="E589" s="184"/>
      <c r="F589" s="184"/>
      <c r="G589" s="184"/>
      <c r="H589" s="184"/>
      <c r="I589" s="184"/>
      <c r="J589" s="184"/>
      <c r="K589" s="184"/>
      <c r="L589" s="184">
        <v>2</v>
      </c>
      <c r="M589" s="185">
        <f t="shared" ref="M589" si="50">PRODUCT(D589:L589)</f>
        <v>2</v>
      </c>
    </row>
    <row r="590" spans="1:13">
      <c r="A590" s="157"/>
      <c r="B590" s="160" t="s">
        <v>482</v>
      </c>
      <c r="C590" s="160"/>
      <c r="D590" s="186"/>
      <c r="E590" s="186"/>
      <c r="F590" s="186"/>
      <c r="G590" s="186"/>
      <c r="H590" s="186"/>
      <c r="I590" s="186"/>
      <c r="J590" s="186"/>
      <c r="K590" s="186"/>
      <c r="L590" s="186"/>
      <c r="M590" s="187">
        <f>SUM(M589)</f>
        <v>2</v>
      </c>
    </row>
    <row r="591" spans="1:13">
      <c r="A591" s="157"/>
      <c r="B591" s="126"/>
      <c r="C591" s="126"/>
      <c r="D591" s="184"/>
      <c r="E591" s="184"/>
      <c r="F591" s="184"/>
      <c r="G591" s="184"/>
      <c r="H591" s="184"/>
      <c r="I591" s="184"/>
      <c r="J591" s="184"/>
      <c r="K591" s="184"/>
      <c r="L591" s="184"/>
      <c r="M591" s="185"/>
    </row>
    <row r="592" spans="1:13" ht="43.2">
      <c r="A592" s="158" t="s">
        <v>159</v>
      </c>
      <c r="B592" s="163" t="str">
        <f>VLOOKUP(A592,'Planilha Orçamentária'!$A$14:$J$147,4,0)</f>
        <v>Gradil de ferro 1/2"x1/2"espaçamento 10cm-montantes de tubo de aço galv. ø 2"espaçamento 3m inclusive assentamento - Rev 03_12/2021</v>
      </c>
      <c r="C592" s="190" t="str">
        <f>VLOOKUP(A592,'Planilha Orçamentária'!$A$14:$J$147,5,0)</f>
        <v>m²</v>
      </c>
      <c r="D592" s="215"/>
      <c r="E592" s="216"/>
      <c r="F592" s="216"/>
      <c r="G592" s="216"/>
      <c r="H592" s="216"/>
      <c r="I592" s="215"/>
      <c r="J592" s="215"/>
      <c r="K592" s="215"/>
      <c r="L592" s="215"/>
      <c r="M592" s="204">
        <f>M594</f>
        <v>0.29160000000000003</v>
      </c>
    </row>
    <row r="593" spans="1:13">
      <c r="A593" s="157"/>
      <c r="B593" s="132" t="s">
        <v>160</v>
      </c>
      <c r="C593" s="132"/>
      <c r="D593" s="184">
        <v>0.54</v>
      </c>
      <c r="E593" s="184">
        <v>0.54</v>
      </c>
      <c r="F593" s="184"/>
      <c r="G593" s="184"/>
      <c r="H593" s="184"/>
      <c r="I593" s="184"/>
      <c r="J593" s="184"/>
      <c r="K593" s="184"/>
      <c r="L593" s="184"/>
      <c r="M593" s="185">
        <f t="shared" ref="M593" si="51">PRODUCT(D593:L593)</f>
        <v>0.29160000000000003</v>
      </c>
    </row>
    <row r="594" spans="1:13">
      <c r="A594" s="157"/>
      <c r="B594" s="160" t="s">
        <v>482</v>
      </c>
      <c r="C594" s="160"/>
      <c r="D594" s="186"/>
      <c r="E594" s="186"/>
      <c r="F594" s="186"/>
      <c r="G594" s="186"/>
      <c r="H594" s="186"/>
      <c r="I594" s="186"/>
      <c r="J594" s="186"/>
      <c r="K594" s="186"/>
      <c r="L594" s="186"/>
      <c r="M594" s="187">
        <f>SUM(M593)</f>
        <v>0.29160000000000003</v>
      </c>
    </row>
    <row r="595" spans="1:13">
      <c r="A595" s="157"/>
      <c r="B595" s="126"/>
      <c r="C595" s="126"/>
      <c r="D595" s="184"/>
      <c r="E595" s="184"/>
      <c r="F595" s="184"/>
      <c r="G595" s="184"/>
      <c r="H595" s="184"/>
      <c r="I595" s="184"/>
      <c r="J595" s="184"/>
      <c r="K595" s="184"/>
      <c r="L595" s="184"/>
      <c r="M595" s="185"/>
    </row>
    <row r="596" spans="1:13" ht="43.2">
      <c r="A596" s="158" t="s">
        <v>161</v>
      </c>
      <c r="B596" s="163" t="str">
        <f>VLOOKUP(A596,'Planilha Orçamentária'!$A$14:$J$147,4,0)</f>
        <v>PINTURA COM TINTA EPOXÍDICA DE ACABAMENTO PULVERIZADA SOBRE PERFIL METÁLICO EXECUTADO EM FÁBRICA (02 DEMÃOS). AF_01/2020_PE</v>
      </c>
      <c r="C596" s="190" t="str">
        <f>VLOOKUP(A596,'Planilha Orçamentária'!$A$14:$J$147,5,0)</f>
        <v>m²</v>
      </c>
      <c r="D596" s="215"/>
      <c r="E596" s="216"/>
      <c r="F596" s="216"/>
      <c r="G596" s="216"/>
      <c r="H596" s="216"/>
      <c r="I596" s="215"/>
      <c r="J596" s="215"/>
      <c r="K596" s="215"/>
      <c r="L596" s="215"/>
      <c r="M596" s="204">
        <f>M598</f>
        <v>0.29160000000000003</v>
      </c>
    </row>
    <row r="597" spans="1:13">
      <c r="A597" s="168"/>
      <c r="B597" s="169" t="s">
        <v>162</v>
      </c>
      <c r="C597" s="169"/>
      <c r="D597" s="200">
        <v>0.54</v>
      </c>
      <c r="E597" s="200">
        <v>0.54</v>
      </c>
      <c r="F597" s="200"/>
      <c r="G597" s="200"/>
      <c r="H597" s="200"/>
      <c r="I597" s="200"/>
      <c r="J597" s="200"/>
      <c r="K597" s="200"/>
      <c r="L597" s="200"/>
      <c r="M597" s="201">
        <f t="shared" ref="M597" si="52">PRODUCT(D597:L597)</f>
        <v>0.29160000000000003</v>
      </c>
    </row>
    <row r="598" spans="1:13">
      <c r="A598" s="157"/>
      <c r="B598" s="160" t="s">
        <v>482</v>
      </c>
      <c r="C598" s="160"/>
      <c r="D598" s="186"/>
      <c r="E598" s="186"/>
      <c r="F598" s="186"/>
      <c r="G598" s="186"/>
      <c r="H598" s="186"/>
      <c r="I598" s="186"/>
      <c r="J598" s="186"/>
      <c r="K598" s="186"/>
      <c r="L598" s="186"/>
      <c r="M598" s="187">
        <f>SUM(M597)</f>
        <v>0.29160000000000003</v>
      </c>
    </row>
    <row r="599" spans="1:13">
      <c r="A599" s="157"/>
      <c r="B599" s="126"/>
      <c r="C599" s="126"/>
      <c r="D599" s="184"/>
      <c r="E599" s="184"/>
      <c r="F599" s="184"/>
      <c r="G599" s="184"/>
      <c r="H599" s="184"/>
      <c r="I599" s="184"/>
      <c r="J599" s="184"/>
      <c r="K599" s="184"/>
      <c r="L599" s="184"/>
      <c r="M599" s="185"/>
    </row>
    <row r="600" spans="1:13" ht="43.2">
      <c r="A600" s="158" t="s">
        <v>541</v>
      </c>
      <c r="B600" s="163" t="str">
        <f>VLOOKUP(A600,'Planilha Orçamentária'!$A$14:$J$147,4,0)</f>
        <v>PLAYGROUND BRINQUEDOS DE MADEIRA - CASA TARZAN COM RAMPA ESCALADA, ESCORREGADOR, PONTE E ESCADA MARINHEIRO</v>
      </c>
      <c r="C600" s="190" t="str">
        <f>VLOOKUP(A600,'Planilha Orçamentária'!$A$14:$J$147,5,0)</f>
        <v>UN</v>
      </c>
      <c r="D600" s="215"/>
      <c r="E600" s="216"/>
      <c r="F600" s="216"/>
      <c r="G600" s="216"/>
      <c r="H600" s="216"/>
      <c r="I600" s="215"/>
      <c r="J600" s="215"/>
      <c r="K600" s="215"/>
      <c r="L600" s="215"/>
      <c r="M600" s="204">
        <f>M602</f>
        <v>1</v>
      </c>
    </row>
    <row r="601" spans="1:13">
      <c r="A601" s="157"/>
      <c r="B601" s="132" t="s">
        <v>587</v>
      </c>
      <c r="C601" s="132"/>
      <c r="D601" s="184"/>
      <c r="E601" s="184"/>
      <c r="F601" s="184"/>
      <c r="G601" s="184"/>
      <c r="H601" s="184"/>
      <c r="I601" s="184"/>
      <c r="J601" s="184"/>
      <c r="K601" s="184"/>
      <c r="L601" s="184">
        <v>1</v>
      </c>
      <c r="M601" s="185">
        <f t="shared" ref="M601" si="53">PRODUCT(D601:L601)</f>
        <v>1</v>
      </c>
    </row>
    <row r="602" spans="1:13">
      <c r="A602" s="157"/>
      <c r="B602" s="160" t="s">
        <v>482</v>
      </c>
      <c r="C602" s="160"/>
      <c r="D602" s="186"/>
      <c r="E602" s="186"/>
      <c r="F602" s="186"/>
      <c r="G602" s="186"/>
      <c r="H602" s="186"/>
      <c r="I602" s="186"/>
      <c r="J602" s="186"/>
      <c r="K602" s="186"/>
      <c r="L602" s="186"/>
      <c r="M602" s="187">
        <f>SUM(M601)</f>
        <v>1</v>
      </c>
    </row>
    <row r="603" spans="1:13">
      <c r="A603" s="157"/>
      <c r="B603" s="126"/>
      <c r="C603" s="126"/>
      <c r="D603" s="184"/>
      <c r="E603" s="184"/>
      <c r="F603" s="184"/>
      <c r="G603" s="184"/>
      <c r="H603" s="184"/>
      <c r="I603" s="184"/>
      <c r="J603" s="184"/>
      <c r="K603" s="184"/>
      <c r="L603" s="184"/>
      <c r="M603" s="185"/>
    </row>
    <row r="604" spans="1:13" ht="28.8">
      <c r="A604" s="158" t="s">
        <v>542</v>
      </c>
      <c r="B604" s="163" t="str">
        <f>VLOOKUP(A604,'Planilha Orçamentária'!$A$14:$J$147,4,0)</f>
        <v>LIMPEZA DE SUPERFÍCIE COM JATO DE ALTA PRESSÃO. AF_04/2019</v>
      </c>
      <c r="C604" s="190" t="str">
        <f>VLOOKUP(A604,'Planilha Orçamentária'!$A$14:$J$147,5,0)</f>
        <v>m²</v>
      </c>
      <c r="D604" s="215"/>
      <c r="E604" s="216"/>
      <c r="F604" s="216"/>
      <c r="G604" s="216"/>
      <c r="H604" s="216"/>
      <c r="I604" s="215"/>
      <c r="J604" s="215"/>
      <c r="K604" s="215"/>
      <c r="L604" s="215"/>
      <c r="M604" s="204">
        <f>M606</f>
        <v>1689.43</v>
      </c>
    </row>
    <row r="605" spans="1:13">
      <c r="A605" s="157"/>
      <c r="B605" s="132" t="s">
        <v>588</v>
      </c>
      <c r="C605" s="132"/>
      <c r="D605" s="184"/>
      <c r="E605" s="184"/>
      <c r="F605" s="184"/>
      <c r="G605" s="184"/>
      <c r="H605" s="184"/>
      <c r="I605" s="184"/>
      <c r="J605" s="184"/>
      <c r="K605" s="184"/>
      <c r="L605" s="184">
        <v>1689.43</v>
      </c>
      <c r="M605" s="185">
        <f t="shared" ref="M605" si="54">PRODUCT(D605:L605)</f>
        <v>1689.43</v>
      </c>
    </row>
    <row r="606" spans="1:13">
      <c r="A606" s="170"/>
      <c r="B606" s="171" t="s">
        <v>482</v>
      </c>
      <c r="C606" s="171"/>
      <c r="D606" s="188"/>
      <c r="E606" s="188"/>
      <c r="F606" s="188"/>
      <c r="G606" s="188"/>
      <c r="H606" s="188"/>
      <c r="I606" s="188"/>
      <c r="J606" s="188"/>
      <c r="K606" s="188"/>
      <c r="L606" s="188"/>
      <c r="M606" s="183">
        <f>SUM(M605)</f>
        <v>1689.43</v>
      </c>
    </row>
    <row r="607" spans="1:13">
      <c r="A607" s="157"/>
      <c r="B607" s="126"/>
      <c r="C607" s="126"/>
      <c r="D607" s="184"/>
      <c r="E607" s="184"/>
      <c r="F607" s="184"/>
      <c r="G607" s="184"/>
      <c r="H607" s="184"/>
      <c r="I607" s="184"/>
      <c r="J607" s="184"/>
      <c r="K607" s="184"/>
      <c r="L607" s="184"/>
      <c r="M607" s="185"/>
    </row>
    <row r="608" spans="1:13" ht="72">
      <c r="A608" s="158" t="s">
        <v>543</v>
      </c>
      <c r="B608" s="163" t="str">
        <f>VLOOKUP(A608,'Planilha Orçamentária'!$A$14:$J$147,4,0)</f>
        <v>Placa de inauguração em alumínio composto preto, 60x60cm, esp=4mm, (ACM constit. de 02 chapas sólidas de alumínio c/ núcleo central em polietileno), c/ pintura coilcoating PVDF KYNAR 500, texto gravado a laser, acab em verniz autom., mold em alumínio</v>
      </c>
      <c r="C608" s="190" t="str">
        <f>VLOOKUP(A608,'Planilha Orçamentária'!$A$14:$J$147,5,0)</f>
        <v>un</v>
      </c>
      <c r="D608" s="215"/>
      <c r="E608" s="216"/>
      <c r="F608" s="216"/>
      <c r="G608" s="216"/>
      <c r="H608" s="216"/>
      <c r="I608" s="215"/>
      <c r="J608" s="215"/>
      <c r="K608" s="215"/>
      <c r="L608" s="215"/>
      <c r="M608" s="204">
        <f>M610</f>
        <v>1</v>
      </c>
    </row>
    <row r="609" spans="1:13">
      <c r="A609" s="157"/>
      <c r="B609" s="132" t="s">
        <v>589</v>
      </c>
      <c r="C609" s="132"/>
      <c r="D609" s="184"/>
      <c r="E609" s="184"/>
      <c r="F609" s="184"/>
      <c r="G609" s="184"/>
      <c r="H609" s="184"/>
      <c r="I609" s="184"/>
      <c r="J609" s="184"/>
      <c r="K609" s="184"/>
      <c r="L609" s="184">
        <v>1</v>
      </c>
      <c r="M609" s="185">
        <f t="shared" ref="M609" si="55">PRODUCT(D609:L609)</f>
        <v>1</v>
      </c>
    </row>
    <row r="610" spans="1:13">
      <c r="A610" s="157"/>
      <c r="B610" s="160" t="s">
        <v>482</v>
      </c>
      <c r="C610" s="160"/>
      <c r="D610" s="186"/>
      <c r="E610" s="186"/>
      <c r="F610" s="186"/>
      <c r="G610" s="186"/>
      <c r="H610" s="186"/>
      <c r="I610" s="186"/>
      <c r="J610" s="186"/>
      <c r="K610" s="186"/>
      <c r="L610" s="186"/>
      <c r="M610" s="187">
        <f>SUM(M609)</f>
        <v>1</v>
      </c>
    </row>
    <row r="611" spans="1:13">
      <c r="A611" s="157"/>
      <c r="B611" s="126"/>
      <c r="C611" s="126"/>
      <c r="D611" s="184"/>
      <c r="E611" s="184"/>
      <c r="F611" s="184"/>
      <c r="G611" s="184"/>
      <c r="H611" s="184"/>
      <c r="I611" s="184"/>
      <c r="J611" s="184"/>
      <c r="K611" s="184"/>
      <c r="L611" s="184"/>
      <c r="M611" s="185"/>
    </row>
    <row r="612" spans="1:13">
      <c r="A612" s="175"/>
      <c r="B612" s="176"/>
      <c r="C612" s="176"/>
      <c r="D612" s="177"/>
      <c r="E612" s="177"/>
      <c r="F612" s="177"/>
      <c r="G612" s="177"/>
      <c r="H612" s="177"/>
      <c r="I612" s="177"/>
      <c r="J612" s="177"/>
      <c r="K612" s="177"/>
      <c r="L612" s="177"/>
      <c r="M612" s="178"/>
    </row>
    <row r="613" spans="1:13">
      <c r="A613" s="175"/>
      <c r="B613" s="176"/>
      <c r="C613" s="176"/>
      <c r="D613" s="177"/>
      <c r="E613" s="177"/>
      <c r="F613" s="177"/>
      <c r="G613" s="177"/>
      <c r="H613" s="177"/>
      <c r="I613" s="177"/>
      <c r="J613" s="177"/>
      <c r="K613" s="177"/>
      <c r="L613" s="177"/>
      <c r="M613" s="178"/>
    </row>
    <row r="614" spans="1:13">
      <c r="A614" s="175"/>
      <c r="B614" s="176"/>
      <c r="C614" s="176"/>
      <c r="D614" s="177"/>
      <c r="E614" s="177"/>
      <c r="F614" s="177"/>
      <c r="G614" s="177"/>
      <c r="H614" s="177"/>
      <c r="I614" s="177"/>
      <c r="J614" s="177"/>
      <c r="K614" s="177"/>
      <c r="L614" s="177"/>
      <c r="M614" s="178"/>
    </row>
    <row r="615" spans="1:13">
      <c r="A615" s="175"/>
      <c r="B615" s="176"/>
      <c r="C615" s="176"/>
      <c r="D615" s="177"/>
      <c r="E615" s="177"/>
      <c r="F615" s="177"/>
      <c r="G615" s="177"/>
      <c r="H615" s="177"/>
      <c r="I615" s="177"/>
      <c r="J615" s="177"/>
      <c r="K615" s="177"/>
      <c r="L615" s="177"/>
      <c r="M615" s="178"/>
    </row>
    <row r="616" spans="1:13">
      <c r="A616" s="175"/>
      <c r="B616" s="176"/>
      <c r="C616" s="176"/>
      <c r="D616" s="177"/>
      <c r="E616" s="177"/>
      <c r="F616" s="177"/>
      <c r="G616" s="177"/>
      <c r="H616" s="177"/>
      <c r="I616" s="177"/>
      <c r="J616" s="177"/>
      <c r="K616" s="177"/>
      <c r="L616" s="177"/>
      <c r="M616" s="178"/>
    </row>
    <row r="617" spans="1:13">
      <c r="A617" s="175"/>
      <c r="B617" s="176"/>
      <c r="C617" s="176"/>
      <c r="D617" s="177"/>
      <c r="E617" s="177"/>
      <c r="F617" s="177"/>
      <c r="G617" s="177"/>
      <c r="H617" s="177"/>
      <c r="I617" s="177"/>
      <c r="J617" s="177"/>
      <c r="K617" s="177"/>
      <c r="L617" s="177"/>
      <c r="M617" s="178"/>
    </row>
    <row r="618" spans="1:13">
      <c r="A618" s="175"/>
      <c r="B618" s="176"/>
      <c r="C618" s="176"/>
      <c r="D618" s="177"/>
      <c r="E618" s="177"/>
      <c r="F618" s="177"/>
      <c r="G618" s="177"/>
      <c r="H618" s="177"/>
      <c r="I618" s="177"/>
      <c r="J618" s="177"/>
      <c r="K618" s="177"/>
      <c r="L618" s="177"/>
      <c r="M618" s="178"/>
    </row>
    <row r="619" spans="1:13">
      <c r="A619" s="175"/>
      <c r="B619" s="176"/>
      <c r="C619" s="176"/>
      <c r="D619" s="177"/>
      <c r="E619" s="177"/>
      <c r="F619" s="177"/>
      <c r="G619" s="177"/>
      <c r="H619" s="177"/>
      <c r="I619" s="177"/>
      <c r="J619" s="177"/>
      <c r="K619" s="177"/>
      <c r="L619" s="177"/>
      <c r="M619" s="178"/>
    </row>
    <row r="620" spans="1:13">
      <c r="A620" s="175"/>
      <c r="B620" s="176"/>
      <c r="C620" s="176"/>
      <c r="D620" s="177"/>
      <c r="E620" s="177"/>
      <c r="F620" s="177"/>
      <c r="G620" s="177"/>
      <c r="H620" s="177"/>
      <c r="I620" s="177"/>
      <c r="J620" s="177"/>
      <c r="K620" s="177"/>
      <c r="L620" s="177"/>
      <c r="M620" s="178"/>
    </row>
    <row r="621" spans="1:13">
      <c r="A621" s="175"/>
      <c r="B621" s="176"/>
      <c r="C621" s="176"/>
      <c r="D621" s="177"/>
      <c r="E621" s="177"/>
      <c r="F621" s="177"/>
      <c r="G621" s="177"/>
      <c r="H621" s="177"/>
      <c r="I621" s="177"/>
      <c r="J621" s="177"/>
      <c r="K621" s="177"/>
      <c r="L621" s="177"/>
      <c r="M621" s="178"/>
    </row>
    <row r="622" spans="1:13" ht="15" thickBot="1">
      <c r="A622" s="179"/>
      <c r="B622" s="180"/>
      <c r="C622" s="180"/>
      <c r="D622" s="181"/>
      <c r="E622" s="181"/>
      <c r="F622" s="181"/>
      <c r="G622" s="181"/>
      <c r="H622" s="181"/>
      <c r="I622" s="181"/>
      <c r="J622" s="181"/>
      <c r="K622" s="181"/>
      <c r="L622" s="181"/>
      <c r="M622" s="182"/>
    </row>
    <row r="623" spans="1:13">
      <c r="B623" s="3"/>
      <c r="C623" s="3"/>
      <c r="D623" s="1"/>
      <c r="E623" s="1"/>
      <c r="F623" s="1"/>
      <c r="G623" s="1"/>
      <c r="H623" s="1"/>
      <c r="I623" s="1"/>
      <c r="J623" s="1"/>
      <c r="K623" s="1"/>
      <c r="L623" s="1"/>
      <c r="M623" s="1"/>
    </row>
    <row r="624" spans="1:13">
      <c r="B624" s="3"/>
      <c r="C624" s="3"/>
      <c r="D624" s="1"/>
      <c r="E624" s="1"/>
      <c r="F624" s="1"/>
      <c r="G624" s="1"/>
      <c r="H624" s="1"/>
      <c r="I624" s="1"/>
      <c r="J624" s="1"/>
      <c r="K624" s="1"/>
      <c r="L624" s="1"/>
      <c r="M624" s="1"/>
    </row>
    <row r="625" spans="2:13">
      <c r="B625" s="3"/>
      <c r="C625" s="3"/>
      <c r="D625" s="1"/>
      <c r="E625" s="1"/>
      <c r="F625" s="1"/>
      <c r="G625" s="1"/>
      <c r="H625" s="1"/>
      <c r="I625" s="1"/>
      <c r="J625" s="1"/>
      <c r="K625" s="1"/>
      <c r="L625" s="1"/>
      <c r="M625" s="1"/>
    </row>
    <row r="626" spans="2:13">
      <c r="B626" s="3"/>
      <c r="C626" s="3"/>
      <c r="D626" s="1"/>
      <c r="E626" s="1"/>
      <c r="F626" s="1"/>
      <c r="G626" s="1"/>
      <c r="H626" s="1"/>
      <c r="I626" s="1"/>
      <c r="J626" s="1"/>
      <c r="K626" s="1"/>
      <c r="L626" s="1"/>
      <c r="M626" s="1"/>
    </row>
    <row r="627" spans="2:13">
      <c r="B627" s="3"/>
      <c r="C627" s="3"/>
      <c r="D627" s="1"/>
      <c r="E627" s="1"/>
      <c r="F627" s="1"/>
      <c r="G627" s="1"/>
      <c r="H627" s="1"/>
      <c r="I627" s="1"/>
      <c r="J627" s="1"/>
      <c r="K627" s="1"/>
      <c r="L627" s="1"/>
      <c r="M627" s="1"/>
    </row>
    <row r="628" spans="2:13">
      <c r="B628" s="3"/>
      <c r="C628" s="3"/>
      <c r="D628" s="1"/>
      <c r="E628" s="1"/>
      <c r="F628" s="1"/>
      <c r="G628" s="1"/>
      <c r="H628" s="1"/>
      <c r="I628" s="1"/>
      <c r="J628" s="1"/>
      <c r="K628" s="1"/>
      <c r="L628" s="1"/>
      <c r="M628" s="1"/>
    </row>
    <row r="629" spans="2:13">
      <c r="B629" s="3"/>
      <c r="C629" s="3"/>
      <c r="D629" s="1"/>
      <c r="E629" s="1"/>
      <c r="F629" s="1"/>
      <c r="G629" s="1"/>
      <c r="H629" s="1"/>
      <c r="I629" s="1"/>
      <c r="J629" s="1"/>
      <c r="K629" s="1"/>
      <c r="L629" s="1"/>
      <c r="M629" s="1"/>
    </row>
    <row r="630" spans="2:13">
      <c r="B630" s="3"/>
      <c r="C630" s="3"/>
      <c r="D630" s="1"/>
      <c r="E630" s="1"/>
      <c r="F630" s="1"/>
      <c r="G630" s="1"/>
      <c r="H630" s="1"/>
      <c r="I630" s="1"/>
      <c r="J630" s="1"/>
      <c r="K630" s="1"/>
      <c r="L630" s="1"/>
      <c r="M630" s="1"/>
    </row>
    <row r="631" spans="2:13">
      <c r="B631" s="3"/>
      <c r="C631" s="3"/>
      <c r="D631" s="1"/>
      <c r="E631" s="1"/>
      <c r="F631" s="1"/>
      <c r="G631" s="1"/>
      <c r="H631" s="1"/>
      <c r="I631" s="1"/>
      <c r="J631" s="1"/>
      <c r="K631" s="1"/>
      <c r="L631" s="1"/>
      <c r="M631" s="1"/>
    </row>
    <row r="632" spans="2:13">
      <c r="B632" s="3"/>
      <c r="C632" s="3"/>
      <c r="D632" s="1"/>
      <c r="E632" s="1"/>
      <c r="F632" s="1"/>
      <c r="G632" s="1"/>
      <c r="H632" s="1"/>
      <c r="I632" s="1"/>
      <c r="J632" s="1"/>
      <c r="K632" s="1"/>
      <c r="L632" s="1"/>
      <c r="M632" s="1"/>
    </row>
    <row r="633" spans="2:13">
      <c r="B633" s="3"/>
      <c r="C633" s="3"/>
      <c r="D633" s="1"/>
      <c r="E633" s="1"/>
      <c r="F633" s="1"/>
      <c r="G633" s="1"/>
      <c r="H633" s="1"/>
      <c r="I633" s="1"/>
      <c r="J633" s="1"/>
      <c r="K633" s="1"/>
      <c r="L633" s="1"/>
      <c r="M633" s="1"/>
    </row>
    <row r="634" spans="2:13">
      <c r="B634" s="3"/>
      <c r="C634" s="3"/>
      <c r="D634" s="1"/>
      <c r="E634" s="1"/>
      <c r="F634" s="1"/>
      <c r="G634" s="1"/>
      <c r="H634" s="1"/>
      <c r="I634" s="1"/>
      <c r="J634" s="1"/>
      <c r="K634" s="1"/>
      <c r="L634" s="1"/>
      <c r="M634" s="1"/>
    </row>
    <row r="635" spans="2:13">
      <c r="B635" s="3"/>
      <c r="C635" s="3"/>
      <c r="D635" s="1"/>
      <c r="E635" s="1"/>
      <c r="F635" s="1"/>
      <c r="G635" s="1"/>
      <c r="H635" s="1"/>
      <c r="I635" s="1"/>
      <c r="J635" s="1"/>
      <c r="K635" s="1"/>
      <c r="L635" s="1"/>
      <c r="M635" s="1"/>
    </row>
    <row r="636" spans="2:13">
      <c r="B636" s="3"/>
      <c r="C636" s="3"/>
      <c r="D636" s="1"/>
      <c r="E636" s="1"/>
      <c r="F636" s="1"/>
      <c r="G636" s="1"/>
      <c r="H636" s="1"/>
      <c r="I636" s="1"/>
      <c r="J636" s="1"/>
      <c r="K636" s="1"/>
      <c r="L636" s="1"/>
      <c r="M636" s="1"/>
    </row>
    <row r="637" spans="2:13">
      <c r="B637" s="3"/>
      <c r="C637" s="3"/>
      <c r="D637" s="1"/>
      <c r="E637" s="1"/>
      <c r="F637" s="1"/>
      <c r="G637" s="1"/>
      <c r="H637" s="1"/>
      <c r="I637" s="1"/>
      <c r="J637" s="1"/>
      <c r="K637" s="1"/>
      <c r="L637" s="1"/>
      <c r="M637" s="1"/>
    </row>
    <row r="638" spans="2:13">
      <c r="B638" s="3"/>
      <c r="C638" s="3"/>
      <c r="D638" s="1"/>
      <c r="E638" s="1"/>
      <c r="F638" s="1"/>
      <c r="G638" s="1"/>
      <c r="H638" s="1"/>
      <c r="I638" s="1"/>
      <c r="J638" s="1"/>
      <c r="K638" s="1"/>
      <c r="L638" s="1"/>
      <c r="M638" s="1"/>
    </row>
    <row r="639" spans="2:13">
      <c r="B639" s="3"/>
      <c r="C639" s="3"/>
      <c r="D639" s="1"/>
      <c r="E639" s="1"/>
      <c r="F639" s="1"/>
      <c r="G639" s="1"/>
      <c r="H639" s="1"/>
      <c r="I639" s="1"/>
      <c r="J639" s="1"/>
      <c r="K639" s="1"/>
      <c r="L639" s="1"/>
      <c r="M639" s="1"/>
    </row>
    <row r="640" spans="2:13">
      <c r="B640" s="3"/>
      <c r="C640" s="3"/>
      <c r="D640" s="1"/>
      <c r="E640" s="1"/>
      <c r="F640" s="1"/>
      <c r="G640" s="1"/>
      <c r="H640" s="1"/>
      <c r="I640" s="1"/>
      <c r="J640" s="1"/>
      <c r="K640" s="1"/>
      <c r="L640" s="1"/>
      <c r="M640" s="1"/>
    </row>
    <row r="641" spans="2:13">
      <c r="B641" s="3"/>
      <c r="C641" s="3"/>
      <c r="D641" s="1"/>
      <c r="E641" s="1"/>
      <c r="F641" s="1"/>
      <c r="G641" s="1"/>
      <c r="H641" s="1"/>
      <c r="I641" s="1"/>
      <c r="J641" s="1"/>
      <c r="K641" s="1"/>
      <c r="L641" s="1"/>
      <c r="M641" s="1"/>
    </row>
    <row r="642" spans="2:13">
      <c r="B642" s="3"/>
      <c r="C642" s="3"/>
      <c r="D642" s="1"/>
      <c r="E642" s="1"/>
      <c r="F642" s="1"/>
      <c r="G642" s="1"/>
      <c r="H642" s="1"/>
      <c r="I642" s="1"/>
      <c r="J642" s="1"/>
      <c r="K642" s="1"/>
      <c r="L642" s="1"/>
      <c r="M642" s="1"/>
    </row>
    <row r="643" spans="2:13">
      <c r="B643" s="3"/>
      <c r="C643" s="3"/>
      <c r="D643" s="1"/>
      <c r="E643" s="1"/>
      <c r="F643" s="1"/>
      <c r="G643" s="1"/>
      <c r="H643" s="1"/>
      <c r="I643" s="1"/>
      <c r="J643" s="1"/>
      <c r="K643" s="1"/>
      <c r="L643" s="1"/>
      <c r="M643" s="1"/>
    </row>
    <row r="644" spans="2:13">
      <c r="B644" s="3"/>
      <c r="C644" s="3"/>
      <c r="D644" s="1"/>
      <c r="E644" s="1"/>
      <c r="F644" s="1"/>
      <c r="G644" s="1"/>
      <c r="H644" s="1"/>
      <c r="I644" s="1"/>
      <c r="J644" s="1"/>
      <c r="K644" s="1"/>
      <c r="L644" s="1"/>
      <c r="M644" s="1"/>
    </row>
    <row r="645" spans="2:13">
      <c r="B645" s="3"/>
      <c r="C645" s="3"/>
      <c r="D645" s="1"/>
      <c r="E645" s="1"/>
      <c r="F645" s="1"/>
      <c r="G645" s="1"/>
      <c r="H645" s="1"/>
      <c r="I645" s="1"/>
      <c r="J645" s="1"/>
      <c r="K645" s="1"/>
      <c r="L645" s="1"/>
      <c r="M645" s="1"/>
    </row>
    <row r="646" spans="2:13">
      <c r="B646" s="3"/>
      <c r="C646" s="3"/>
      <c r="D646" s="1"/>
      <c r="E646" s="1"/>
      <c r="F646" s="1"/>
      <c r="G646" s="1"/>
      <c r="H646" s="1"/>
      <c r="I646" s="1"/>
      <c r="J646" s="1"/>
      <c r="K646" s="1"/>
      <c r="L646" s="1"/>
      <c r="M646" s="1"/>
    </row>
    <row r="647" spans="2:13">
      <c r="B647" s="3"/>
      <c r="C647" s="3"/>
      <c r="D647" s="1"/>
      <c r="E647" s="1"/>
      <c r="F647" s="1"/>
      <c r="G647" s="1"/>
      <c r="H647" s="1"/>
      <c r="I647" s="1"/>
      <c r="J647" s="1"/>
      <c r="K647" s="1"/>
      <c r="L647" s="1"/>
      <c r="M647" s="1"/>
    </row>
    <row r="648" spans="2:13">
      <c r="B648" s="3"/>
      <c r="C648" s="3"/>
      <c r="D648" s="1"/>
      <c r="E648" s="1"/>
      <c r="F648" s="1"/>
      <c r="G648" s="1"/>
      <c r="H648" s="1"/>
      <c r="I648" s="1"/>
      <c r="J648" s="1"/>
      <c r="K648" s="1"/>
      <c r="L648" s="1"/>
      <c r="M648" s="1"/>
    </row>
    <row r="649" spans="2:13">
      <c r="B649" s="3"/>
      <c r="C649" s="3"/>
      <c r="D649" s="1"/>
      <c r="E649" s="1"/>
      <c r="F649" s="1"/>
      <c r="G649" s="1"/>
      <c r="H649" s="1"/>
      <c r="I649" s="1"/>
      <c r="J649" s="1"/>
      <c r="K649" s="1"/>
      <c r="L649" s="1"/>
      <c r="M649" s="1"/>
    </row>
    <row r="650" spans="2:13">
      <c r="B650" s="3"/>
      <c r="C650" s="3"/>
      <c r="D650" s="1"/>
      <c r="E650" s="1"/>
      <c r="F650" s="1"/>
      <c r="G650" s="1"/>
      <c r="H650" s="1"/>
      <c r="I650" s="1"/>
      <c r="J650" s="1"/>
      <c r="K650" s="1"/>
      <c r="L650" s="1"/>
      <c r="M650" s="1"/>
    </row>
    <row r="651" spans="2:13">
      <c r="B651" s="3"/>
      <c r="C651" s="3"/>
      <c r="D651" s="1"/>
      <c r="E651" s="1"/>
      <c r="F651" s="1"/>
      <c r="G651" s="1"/>
      <c r="H651" s="1"/>
      <c r="I651" s="1"/>
      <c r="J651" s="1"/>
      <c r="K651" s="1"/>
      <c r="L651" s="1"/>
      <c r="M651" s="1"/>
    </row>
    <row r="652" spans="2:13">
      <c r="B652" s="3"/>
      <c r="C652" s="3"/>
      <c r="D652" s="1"/>
      <c r="E652" s="1"/>
      <c r="F652" s="1"/>
      <c r="G652" s="1"/>
      <c r="H652" s="1"/>
      <c r="I652" s="1"/>
      <c r="J652" s="1"/>
      <c r="K652" s="1"/>
      <c r="L652" s="1"/>
      <c r="M652" s="1"/>
    </row>
    <row r="653" spans="2:13">
      <c r="B653" s="3"/>
      <c r="C653" s="3"/>
      <c r="D653" s="1"/>
      <c r="E653" s="1"/>
      <c r="F653" s="1"/>
      <c r="G653" s="1"/>
      <c r="H653" s="1"/>
      <c r="I653" s="1"/>
      <c r="J653" s="1"/>
      <c r="K653" s="1"/>
      <c r="L653" s="1"/>
      <c r="M653" s="1"/>
    </row>
    <row r="654" spans="2:13">
      <c r="B654" s="3"/>
      <c r="C654" s="3"/>
      <c r="D654" s="1"/>
      <c r="E654" s="1"/>
      <c r="F654" s="1"/>
      <c r="G654" s="1"/>
      <c r="H654" s="1"/>
      <c r="I654" s="1"/>
      <c r="J654" s="1"/>
      <c r="K654" s="1"/>
      <c r="L654" s="1"/>
      <c r="M654" s="1"/>
    </row>
    <row r="655" spans="2:13">
      <c r="B655" s="3"/>
      <c r="C655" s="3"/>
      <c r="D655" s="1"/>
      <c r="E655" s="1"/>
      <c r="F655" s="1"/>
      <c r="G655" s="1"/>
      <c r="H655" s="1"/>
      <c r="I655" s="1"/>
      <c r="J655" s="1"/>
      <c r="K655" s="1"/>
      <c r="L655" s="1"/>
      <c r="M655" s="1"/>
    </row>
    <row r="656" spans="2:13">
      <c r="B656" s="3"/>
      <c r="C656" s="3"/>
      <c r="D656" s="1"/>
      <c r="E656" s="1"/>
      <c r="F656" s="1"/>
      <c r="G656" s="1"/>
      <c r="H656" s="1"/>
      <c r="I656" s="1"/>
      <c r="J656" s="1"/>
      <c r="K656" s="1"/>
      <c r="L656" s="1"/>
      <c r="M656" s="1"/>
    </row>
    <row r="657" spans="2:13">
      <c r="B657" s="3"/>
      <c r="C657" s="3"/>
      <c r="D657" s="1"/>
      <c r="E657" s="1"/>
      <c r="F657" s="1"/>
      <c r="G657" s="1"/>
      <c r="H657" s="1"/>
      <c r="I657" s="1"/>
      <c r="J657" s="1"/>
      <c r="K657" s="1"/>
      <c r="L657" s="1"/>
      <c r="M657" s="1"/>
    </row>
    <row r="658" spans="2:13">
      <c r="B658" s="3"/>
      <c r="C658" s="3"/>
      <c r="D658" s="1"/>
      <c r="E658" s="1"/>
      <c r="F658" s="1"/>
      <c r="G658" s="1"/>
      <c r="H658" s="1"/>
      <c r="I658" s="1"/>
      <c r="J658" s="1"/>
      <c r="K658" s="1"/>
      <c r="L658" s="1"/>
      <c r="M658" s="1"/>
    </row>
    <row r="659" spans="2:13">
      <c r="B659" s="3"/>
      <c r="C659" s="3"/>
      <c r="D659" s="1"/>
      <c r="E659" s="1"/>
      <c r="F659" s="1"/>
      <c r="G659" s="1"/>
      <c r="H659" s="1"/>
      <c r="I659" s="1"/>
      <c r="J659" s="1"/>
      <c r="K659" s="1"/>
      <c r="L659" s="1"/>
      <c r="M659" s="1"/>
    </row>
    <row r="660" spans="2:13">
      <c r="B660" s="3"/>
      <c r="C660" s="3"/>
      <c r="D660" s="1"/>
      <c r="E660" s="1"/>
      <c r="F660" s="1"/>
      <c r="G660" s="1"/>
      <c r="H660" s="1"/>
      <c r="I660" s="1"/>
      <c r="J660" s="1"/>
      <c r="K660" s="1"/>
      <c r="L660" s="1"/>
      <c r="M660" s="1"/>
    </row>
    <row r="661" spans="2:13">
      <c r="B661" s="3"/>
      <c r="C661" s="3"/>
      <c r="D661" s="1"/>
      <c r="E661" s="1"/>
      <c r="F661" s="1"/>
      <c r="G661" s="1"/>
      <c r="H661" s="1"/>
      <c r="I661" s="1"/>
      <c r="J661" s="1"/>
      <c r="K661" s="1"/>
      <c r="L661" s="1"/>
      <c r="M661" s="1"/>
    </row>
    <row r="662" spans="2:13">
      <c r="B662" s="3"/>
      <c r="C662" s="3"/>
      <c r="D662" s="1"/>
      <c r="E662" s="1"/>
      <c r="F662" s="1"/>
      <c r="G662" s="1"/>
      <c r="H662" s="1"/>
      <c r="I662" s="1"/>
      <c r="J662" s="1"/>
      <c r="K662" s="1"/>
      <c r="L662" s="1"/>
      <c r="M662" s="1"/>
    </row>
    <row r="663" spans="2:13">
      <c r="B663" s="3"/>
      <c r="C663" s="3"/>
      <c r="D663" s="1"/>
      <c r="E663" s="1"/>
      <c r="F663" s="1"/>
      <c r="G663" s="1"/>
      <c r="H663" s="1"/>
      <c r="I663" s="1"/>
      <c r="J663" s="1"/>
      <c r="K663" s="1"/>
      <c r="L663" s="1"/>
      <c r="M663" s="1"/>
    </row>
    <row r="664" spans="2:13">
      <c r="B664" s="3"/>
      <c r="C664" s="3"/>
      <c r="D664" s="1"/>
      <c r="E664" s="1"/>
      <c r="F664" s="1"/>
      <c r="G664" s="1"/>
      <c r="H664" s="1"/>
      <c r="I664" s="1"/>
      <c r="J664" s="1"/>
      <c r="K664" s="1"/>
      <c r="L664" s="1"/>
      <c r="M664" s="1"/>
    </row>
    <row r="665" spans="2:13">
      <c r="B665" s="3"/>
      <c r="C665" s="3"/>
      <c r="D665" s="1"/>
      <c r="E665" s="1"/>
      <c r="F665" s="1"/>
      <c r="G665" s="1"/>
      <c r="H665" s="1"/>
      <c r="I665" s="1"/>
      <c r="J665" s="1"/>
      <c r="K665" s="1"/>
      <c r="L665" s="1"/>
      <c r="M665" s="1"/>
    </row>
    <row r="666" spans="2:13">
      <c r="B666" s="3"/>
      <c r="C666" s="3"/>
      <c r="D666" s="1"/>
      <c r="E666" s="1"/>
      <c r="F666" s="1"/>
      <c r="G666" s="1"/>
      <c r="H666" s="1"/>
      <c r="I666" s="1"/>
      <c r="J666" s="1"/>
      <c r="K666" s="1"/>
      <c r="L666" s="1"/>
      <c r="M666" s="1"/>
    </row>
    <row r="667" spans="2:13">
      <c r="B667" s="3"/>
      <c r="C667" s="3"/>
      <c r="D667" s="1"/>
      <c r="E667" s="1"/>
      <c r="F667" s="1"/>
      <c r="G667" s="1"/>
      <c r="H667" s="1"/>
      <c r="I667" s="1"/>
      <c r="J667" s="1"/>
      <c r="K667" s="1"/>
      <c r="L667" s="1"/>
      <c r="M667" s="1"/>
    </row>
    <row r="668" spans="2:13">
      <c r="B668" s="3"/>
      <c r="C668" s="3"/>
      <c r="D668" s="1"/>
      <c r="E668" s="1"/>
      <c r="F668" s="1"/>
      <c r="G668" s="1"/>
      <c r="H668" s="1"/>
      <c r="I668" s="1"/>
      <c r="J668" s="1"/>
      <c r="K668" s="1"/>
      <c r="L668" s="1"/>
      <c r="M668" s="1"/>
    </row>
    <row r="669" spans="2:13">
      <c r="B669" s="3"/>
      <c r="C669" s="3"/>
      <c r="D669" s="1"/>
      <c r="E669" s="1"/>
      <c r="F669" s="1"/>
      <c r="G669" s="1"/>
      <c r="H669" s="1"/>
      <c r="I669" s="1"/>
      <c r="J669" s="1"/>
      <c r="K669" s="1"/>
      <c r="L669" s="1"/>
      <c r="M669" s="1"/>
    </row>
    <row r="670" spans="2:13">
      <c r="B670" s="3"/>
      <c r="C670" s="3"/>
      <c r="D670" s="1"/>
      <c r="E670" s="1"/>
      <c r="F670" s="1"/>
      <c r="G670" s="1"/>
      <c r="H670" s="1"/>
      <c r="I670" s="1"/>
      <c r="J670" s="1"/>
      <c r="K670" s="1"/>
      <c r="L670" s="1"/>
      <c r="M670" s="1"/>
    </row>
    <row r="671" spans="2:13">
      <c r="B671" s="3"/>
      <c r="C671" s="3"/>
      <c r="D671" s="1"/>
      <c r="E671" s="1"/>
      <c r="F671" s="1"/>
      <c r="G671" s="1"/>
      <c r="H671" s="1"/>
      <c r="I671" s="1"/>
      <c r="J671" s="1"/>
      <c r="K671" s="1"/>
      <c r="L671" s="1"/>
      <c r="M671" s="1"/>
    </row>
    <row r="672" spans="2:13">
      <c r="B672" s="3"/>
      <c r="C672" s="3"/>
      <c r="D672" s="1"/>
      <c r="E672" s="1"/>
      <c r="F672" s="1"/>
      <c r="G672" s="1"/>
      <c r="H672" s="1"/>
      <c r="I672" s="1"/>
      <c r="J672" s="1"/>
      <c r="K672" s="1"/>
      <c r="L672" s="1"/>
      <c r="M672" s="1"/>
    </row>
    <row r="673" spans="2:13">
      <c r="B673" s="3"/>
      <c r="C673" s="3"/>
      <c r="D673" s="1"/>
      <c r="E673" s="1"/>
      <c r="F673" s="1"/>
      <c r="G673" s="1"/>
      <c r="H673" s="1"/>
      <c r="I673" s="1"/>
      <c r="J673" s="1"/>
      <c r="K673" s="1"/>
      <c r="L673" s="1"/>
      <c r="M673" s="1"/>
    </row>
    <row r="674" spans="2:13">
      <c r="B674" s="3"/>
      <c r="C674" s="3"/>
      <c r="D674" s="1"/>
      <c r="E674" s="1"/>
      <c r="F674" s="1"/>
      <c r="G674" s="1"/>
      <c r="H674" s="1"/>
      <c r="I674" s="1"/>
      <c r="J674" s="1"/>
      <c r="K674" s="1"/>
      <c r="L674" s="1"/>
      <c r="M674" s="1"/>
    </row>
    <row r="675" spans="2:13">
      <c r="B675" s="3"/>
      <c r="C675" s="3"/>
      <c r="D675" s="1"/>
      <c r="E675" s="1"/>
      <c r="F675" s="1"/>
      <c r="G675" s="1"/>
      <c r="H675" s="1"/>
      <c r="I675" s="1"/>
      <c r="J675" s="1"/>
      <c r="K675" s="1"/>
      <c r="L675" s="1"/>
      <c r="M675" s="1"/>
    </row>
    <row r="676" spans="2:13">
      <c r="B676" s="3"/>
      <c r="C676" s="3"/>
      <c r="D676" s="1"/>
      <c r="E676" s="1"/>
      <c r="F676" s="1"/>
      <c r="G676" s="1"/>
      <c r="H676" s="1"/>
      <c r="I676" s="1"/>
      <c r="J676" s="1"/>
      <c r="K676" s="1"/>
      <c r="L676" s="1"/>
      <c r="M676" s="1"/>
    </row>
    <row r="677" spans="2:13">
      <c r="B677" s="3"/>
      <c r="C677" s="3"/>
      <c r="D677" s="1"/>
      <c r="E677" s="1"/>
      <c r="F677" s="1"/>
      <c r="G677" s="1"/>
      <c r="H677" s="1"/>
      <c r="I677" s="1"/>
      <c r="J677" s="1"/>
      <c r="K677" s="1"/>
      <c r="L677" s="1"/>
      <c r="M677" s="1"/>
    </row>
    <row r="678" spans="2:13">
      <c r="B678" s="3"/>
      <c r="C678" s="3"/>
      <c r="D678" s="1"/>
      <c r="E678" s="1"/>
      <c r="F678" s="1"/>
      <c r="G678" s="1"/>
      <c r="H678" s="1"/>
      <c r="I678" s="1"/>
      <c r="J678" s="1"/>
      <c r="K678" s="1"/>
      <c r="L678" s="1"/>
      <c r="M678" s="1"/>
    </row>
    <row r="679" spans="2:13">
      <c r="B679" s="3"/>
      <c r="C679" s="3"/>
      <c r="D679" s="1"/>
      <c r="E679" s="1"/>
      <c r="F679" s="1"/>
      <c r="G679" s="1"/>
      <c r="H679" s="1"/>
      <c r="I679" s="1"/>
      <c r="J679" s="1"/>
      <c r="K679" s="1"/>
      <c r="L679" s="1"/>
      <c r="M679" s="1"/>
    </row>
    <row r="680" spans="2:13">
      <c r="B680" s="3"/>
      <c r="C680" s="3"/>
      <c r="D680" s="1"/>
      <c r="E680" s="1"/>
      <c r="F680" s="1"/>
      <c r="G680" s="1"/>
      <c r="H680" s="1"/>
      <c r="I680" s="1"/>
      <c r="J680" s="1"/>
      <c r="K680" s="1"/>
      <c r="L680" s="1"/>
      <c r="M680" s="1"/>
    </row>
    <row r="681" spans="2:13">
      <c r="B681" s="3"/>
      <c r="C681" s="3"/>
      <c r="D681" s="1"/>
      <c r="E681" s="1"/>
      <c r="F681" s="1"/>
      <c r="G681" s="1"/>
      <c r="H681" s="1"/>
      <c r="I681" s="1"/>
      <c r="J681" s="1"/>
      <c r="K681" s="1"/>
      <c r="L681" s="1"/>
      <c r="M681" s="1"/>
    </row>
    <row r="682" spans="2:13">
      <c r="B682" s="3"/>
      <c r="C682" s="3"/>
      <c r="D682" s="1"/>
      <c r="E682" s="1"/>
      <c r="F682" s="1"/>
      <c r="G682" s="1"/>
      <c r="H682" s="1"/>
      <c r="I682" s="1"/>
      <c r="J682" s="1"/>
      <c r="K682" s="1"/>
      <c r="L682" s="1"/>
      <c r="M682" s="1"/>
    </row>
    <row r="683" spans="2:13">
      <c r="B683" s="3"/>
      <c r="C683" s="3"/>
      <c r="D683" s="1"/>
      <c r="E683" s="1"/>
      <c r="F683" s="1"/>
      <c r="G683" s="1"/>
      <c r="H683" s="1"/>
      <c r="I683" s="1"/>
      <c r="J683" s="1"/>
      <c r="K683" s="1"/>
      <c r="L683" s="1"/>
      <c r="M683" s="1"/>
    </row>
    <row r="684" spans="2:13">
      <c r="B684" s="3"/>
      <c r="C684" s="3"/>
      <c r="D684" s="1"/>
      <c r="E684" s="1"/>
      <c r="F684" s="1"/>
      <c r="G684" s="1"/>
      <c r="H684" s="1"/>
      <c r="I684" s="1"/>
      <c r="J684" s="1"/>
      <c r="K684" s="1"/>
      <c r="L684" s="1"/>
      <c r="M684" s="1"/>
    </row>
    <row r="685" spans="2:13">
      <c r="B685" s="3"/>
      <c r="C685" s="3"/>
      <c r="D685" s="1"/>
      <c r="E685" s="1"/>
      <c r="F685" s="1"/>
      <c r="G685" s="1"/>
      <c r="H685" s="1"/>
      <c r="I685" s="1"/>
      <c r="J685" s="1"/>
      <c r="K685" s="1"/>
      <c r="L685" s="1"/>
      <c r="M685" s="1"/>
    </row>
    <row r="686" spans="2:13">
      <c r="B686" s="3"/>
      <c r="C686" s="3"/>
      <c r="D686" s="1"/>
      <c r="E686" s="1"/>
      <c r="F686" s="1"/>
      <c r="G686" s="1"/>
      <c r="H686" s="1"/>
      <c r="I686" s="1"/>
      <c r="J686" s="1"/>
      <c r="K686" s="1"/>
      <c r="L686" s="3"/>
      <c r="M686" s="1"/>
    </row>
    <row r="687" spans="2:13">
      <c r="B687" s="3"/>
      <c r="C687" s="3"/>
      <c r="D687" s="1"/>
      <c r="E687" s="1"/>
      <c r="F687" s="1"/>
      <c r="G687" s="1"/>
      <c r="H687" s="1"/>
      <c r="I687" s="1"/>
      <c r="J687" s="1"/>
      <c r="K687" s="1"/>
      <c r="L687" s="3"/>
      <c r="M687" s="1"/>
    </row>
    <row r="688" spans="2:13">
      <c r="B688" s="3"/>
      <c r="C688" s="3"/>
      <c r="D688" s="1"/>
      <c r="E688" s="1"/>
      <c r="F688" s="1"/>
      <c r="G688" s="1"/>
      <c r="H688" s="1"/>
      <c r="I688" s="1"/>
      <c r="J688" s="1"/>
      <c r="K688" s="1"/>
      <c r="L688" s="3"/>
      <c r="M688" s="1"/>
    </row>
    <row r="689" spans="2:13">
      <c r="B689" s="3"/>
      <c r="C689" s="3"/>
      <c r="D689" s="1"/>
      <c r="E689" s="1"/>
      <c r="F689" s="1"/>
      <c r="G689" s="1"/>
      <c r="H689" s="1"/>
      <c r="I689" s="1"/>
      <c r="J689" s="1"/>
      <c r="K689" s="1"/>
      <c r="L689" s="3"/>
      <c r="M689" s="1"/>
    </row>
    <row r="690" spans="2:13">
      <c r="B690" s="3"/>
      <c r="C690" s="3"/>
      <c r="D690" s="1"/>
      <c r="E690" s="1"/>
      <c r="F690" s="1"/>
      <c r="G690" s="1"/>
      <c r="H690" s="1"/>
      <c r="I690" s="1"/>
      <c r="J690" s="1"/>
      <c r="K690" s="1"/>
      <c r="L690" s="3"/>
      <c r="M690" s="1"/>
    </row>
    <row r="691" spans="2:13">
      <c r="B691" s="3"/>
      <c r="C691" s="3"/>
      <c r="D691" s="1"/>
      <c r="E691" s="1"/>
      <c r="F691" s="1"/>
      <c r="G691" s="1"/>
      <c r="H691" s="1"/>
      <c r="I691" s="1"/>
      <c r="J691" s="1"/>
      <c r="K691" s="1"/>
      <c r="L691" s="3"/>
      <c r="M691" s="1"/>
    </row>
    <row r="692" spans="2:13">
      <c r="B692" s="3"/>
      <c r="C692" s="3"/>
      <c r="D692" s="1"/>
      <c r="E692" s="1"/>
      <c r="F692" s="1"/>
      <c r="G692" s="1"/>
      <c r="H692" s="1"/>
      <c r="I692" s="1"/>
      <c r="J692" s="1"/>
      <c r="K692" s="1"/>
      <c r="L692" s="3"/>
      <c r="M692" s="1"/>
    </row>
    <row r="693" spans="2:13">
      <c r="B693" s="3"/>
      <c r="C693" s="3"/>
      <c r="D693" s="1"/>
      <c r="E693" s="1"/>
      <c r="F693" s="1"/>
      <c r="G693" s="1"/>
      <c r="H693" s="1"/>
      <c r="I693" s="1"/>
      <c r="J693" s="1"/>
      <c r="K693" s="1"/>
      <c r="L693" s="3"/>
      <c r="M693" s="1"/>
    </row>
    <row r="694" spans="2:13">
      <c r="B694" s="3"/>
      <c r="C694" s="3"/>
      <c r="D694" s="1"/>
      <c r="E694" s="1"/>
      <c r="F694" s="1"/>
      <c r="G694" s="1"/>
      <c r="H694" s="1"/>
      <c r="I694" s="1"/>
      <c r="J694" s="1"/>
      <c r="K694" s="1"/>
      <c r="L694" s="3"/>
      <c r="M694" s="1"/>
    </row>
    <row r="695" spans="2:13">
      <c r="B695" s="3"/>
      <c r="C695" s="3"/>
      <c r="D695" s="1"/>
      <c r="E695" s="1"/>
      <c r="F695" s="1"/>
      <c r="G695" s="1"/>
      <c r="H695" s="1"/>
      <c r="I695" s="1"/>
      <c r="J695" s="1"/>
      <c r="K695" s="1"/>
      <c r="L695" s="3"/>
      <c r="M695" s="1"/>
    </row>
    <row r="696" spans="2:13">
      <c r="B696" s="3"/>
      <c r="C696" s="3"/>
      <c r="D696" s="1"/>
      <c r="E696" s="1"/>
      <c r="F696" s="1"/>
      <c r="G696" s="1"/>
      <c r="H696" s="1"/>
      <c r="I696" s="1"/>
      <c r="J696" s="1"/>
      <c r="K696" s="1"/>
      <c r="L696" s="3"/>
      <c r="M696" s="1"/>
    </row>
    <row r="697" spans="2:13">
      <c r="B697" s="3"/>
      <c r="C697" s="3"/>
      <c r="D697" s="1"/>
      <c r="E697" s="1"/>
      <c r="F697" s="1"/>
      <c r="G697" s="1"/>
      <c r="H697" s="1"/>
      <c r="I697" s="1"/>
      <c r="J697" s="1"/>
      <c r="K697" s="1"/>
      <c r="L697" s="3"/>
      <c r="M697" s="1"/>
    </row>
    <row r="698" spans="2:13">
      <c r="B698" s="3"/>
      <c r="C698" s="3"/>
      <c r="D698" s="1"/>
      <c r="E698" s="1"/>
      <c r="F698" s="1"/>
      <c r="G698" s="1"/>
      <c r="H698" s="1"/>
      <c r="I698" s="1"/>
      <c r="J698" s="1"/>
      <c r="K698" s="1"/>
      <c r="L698" s="3"/>
      <c r="M698" s="1"/>
    </row>
    <row r="699" spans="2:13">
      <c r="B699" s="3"/>
      <c r="C699" s="3"/>
      <c r="D699" s="1"/>
      <c r="E699" s="1"/>
      <c r="F699" s="1"/>
      <c r="G699" s="1"/>
      <c r="H699" s="1"/>
      <c r="I699" s="1"/>
      <c r="J699" s="1"/>
      <c r="K699" s="1"/>
      <c r="L699" s="3"/>
      <c r="M699" s="1"/>
    </row>
    <row r="700" spans="2:13">
      <c r="B700" s="3"/>
      <c r="C700" s="3"/>
      <c r="D700" s="1"/>
      <c r="E700" s="1"/>
      <c r="F700" s="1"/>
      <c r="G700" s="1"/>
      <c r="H700" s="1"/>
      <c r="I700" s="1"/>
      <c r="J700" s="1"/>
      <c r="K700" s="1"/>
      <c r="L700" s="3"/>
      <c r="M700" s="1"/>
    </row>
    <row r="701" spans="2:13">
      <c r="B701" s="3"/>
      <c r="C701" s="3"/>
      <c r="D701" s="1"/>
      <c r="E701" s="1"/>
      <c r="F701" s="1"/>
      <c r="G701" s="1"/>
      <c r="H701" s="1"/>
      <c r="I701" s="1"/>
      <c r="J701" s="1"/>
      <c r="K701" s="1"/>
      <c r="L701" s="3"/>
      <c r="M701" s="1"/>
    </row>
    <row r="702" spans="2:13">
      <c r="B702" s="3"/>
      <c r="C702" s="3"/>
      <c r="D702" s="1"/>
      <c r="E702" s="1"/>
      <c r="F702" s="1"/>
      <c r="G702" s="1"/>
      <c r="H702" s="1"/>
      <c r="I702" s="1"/>
      <c r="J702" s="1"/>
      <c r="K702" s="1"/>
      <c r="L702" s="3"/>
      <c r="M702" s="1"/>
    </row>
    <row r="703" spans="2:13">
      <c r="B703" s="3"/>
      <c r="C703" s="3"/>
      <c r="D703" s="1"/>
      <c r="E703" s="1"/>
      <c r="F703" s="1"/>
      <c r="G703" s="1"/>
      <c r="H703" s="1"/>
      <c r="I703" s="1"/>
      <c r="J703" s="1"/>
      <c r="K703" s="1"/>
      <c r="L703" s="3"/>
      <c r="M703" s="1"/>
    </row>
    <row r="704" spans="2:13">
      <c r="B704" s="3"/>
      <c r="C704" s="3"/>
      <c r="D704" s="1"/>
      <c r="E704" s="1"/>
      <c r="F704" s="1"/>
      <c r="G704" s="1"/>
      <c r="H704" s="1"/>
      <c r="I704" s="1"/>
      <c r="J704" s="1"/>
      <c r="K704" s="1"/>
      <c r="L704" s="3"/>
      <c r="M704" s="1"/>
    </row>
    <row r="705" spans="2:13">
      <c r="B705" s="3"/>
      <c r="C705" s="3"/>
      <c r="D705" s="1"/>
      <c r="E705" s="1"/>
      <c r="F705" s="1"/>
      <c r="G705" s="1"/>
      <c r="H705" s="1"/>
      <c r="I705" s="1"/>
      <c r="J705" s="1"/>
      <c r="K705" s="1"/>
      <c r="L705" s="3"/>
      <c r="M705" s="1"/>
    </row>
    <row r="706" spans="2:13">
      <c r="B706" s="3"/>
      <c r="C706" s="3"/>
      <c r="D706" s="1"/>
      <c r="E706" s="1"/>
      <c r="F706" s="1"/>
      <c r="G706" s="1"/>
      <c r="H706" s="1"/>
      <c r="I706" s="1"/>
      <c r="J706" s="1"/>
      <c r="K706" s="1"/>
      <c r="L706" s="3"/>
      <c r="M706" s="1"/>
    </row>
    <row r="707" spans="2:13">
      <c r="B707" s="3"/>
      <c r="C707" s="3"/>
      <c r="D707" s="1"/>
      <c r="E707" s="1"/>
      <c r="F707" s="1"/>
      <c r="G707" s="1"/>
      <c r="H707" s="1"/>
      <c r="I707" s="1"/>
      <c r="J707" s="1"/>
      <c r="K707" s="1"/>
      <c r="L707" s="3"/>
      <c r="M707" s="1"/>
    </row>
    <row r="708" spans="2:13">
      <c r="B708" s="3"/>
      <c r="C708" s="3"/>
      <c r="D708" s="1"/>
      <c r="E708" s="1"/>
      <c r="F708" s="1"/>
      <c r="G708" s="1"/>
      <c r="H708" s="1"/>
      <c r="I708" s="1"/>
      <c r="J708" s="1"/>
      <c r="K708" s="1"/>
      <c r="L708" s="3"/>
      <c r="M708" s="1"/>
    </row>
    <row r="709" spans="2:13">
      <c r="B709" s="3"/>
      <c r="C709" s="3"/>
      <c r="D709" s="1"/>
      <c r="E709" s="1"/>
      <c r="F709" s="1"/>
      <c r="G709" s="1"/>
      <c r="H709" s="1"/>
      <c r="I709" s="1"/>
      <c r="J709" s="1"/>
      <c r="K709" s="1"/>
      <c r="L709" s="3"/>
      <c r="M709" s="1"/>
    </row>
    <row r="710" spans="2:13">
      <c r="B710" s="3"/>
      <c r="C710" s="3"/>
      <c r="D710" s="1"/>
      <c r="E710" s="1"/>
      <c r="F710" s="1"/>
      <c r="G710" s="1"/>
      <c r="H710" s="1"/>
      <c r="I710" s="1"/>
      <c r="J710" s="1"/>
      <c r="K710" s="1"/>
      <c r="L710" s="3"/>
      <c r="M710" s="1"/>
    </row>
    <row r="711" spans="2:13">
      <c r="B711" s="3"/>
      <c r="C711" s="3"/>
      <c r="D711" s="1"/>
      <c r="E711" s="1"/>
      <c r="F711" s="1"/>
      <c r="G711" s="1"/>
      <c r="H711" s="1"/>
      <c r="I711" s="1"/>
      <c r="J711" s="1"/>
      <c r="K711" s="1"/>
      <c r="L711" s="3"/>
      <c r="M711" s="1"/>
    </row>
    <row r="712" spans="2:13">
      <c r="B712" s="3"/>
      <c r="C712" s="3"/>
      <c r="D712" s="1"/>
      <c r="E712" s="1"/>
      <c r="F712" s="1"/>
      <c r="G712" s="1"/>
      <c r="H712" s="1"/>
      <c r="I712" s="1"/>
      <c r="J712" s="1"/>
      <c r="K712" s="1"/>
      <c r="L712" s="3"/>
      <c r="M712" s="1"/>
    </row>
    <row r="713" spans="2:13">
      <c r="B713" s="3"/>
      <c r="C713" s="3"/>
      <c r="D713" s="1"/>
      <c r="E713" s="1"/>
      <c r="F713" s="1"/>
      <c r="G713" s="1"/>
      <c r="H713" s="1"/>
      <c r="I713" s="1"/>
      <c r="J713" s="1"/>
      <c r="K713" s="1"/>
      <c r="L713" s="3"/>
      <c r="M713" s="1"/>
    </row>
    <row r="714" spans="2:13">
      <c r="B714" s="3"/>
      <c r="C714" s="3"/>
      <c r="D714" s="1"/>
      <c r="E714" s="1"/>
      <c r="F714" s="1"/>
      <c r="G714" s="1"/>
      <c r="H714" s="1"/>
      <c r="I714" s="1"/>
      <c r="J714" s="1"/>
      <c r="K714" s="1"/>
      <c r="L714" s="3"/>
      <c r="M714" s="1"/>
    </row>
    <row r="715" spans="2:13">
      <c r="B715" s="3"/>
      <c r="C715" s="3"/>
      <c r="D715" s="1"/>
      <c r="E715" s="1"/>
      <c r="F715" s="1"/>
      <c r="G715" s="1"/>
      <c r="H715" s="1"/>
      <c r="I715" s="1"/>
      <c r="J715" s="1"/>
      <c r="K715" s="1"/>
      <c r="L715" s="3"/>
      <c r="M715" s="1"/>
    </row>
    <row r="716" spans="2:13">
      <c r="B716" s="3"/>
      <c r="C716" s="3"/>
      <c r="D716" s="1"/>
      <c r="E716" s="1"/>
      <c r="F716" s="1"/>
      <c r="G716" s="1"/>
      <c r="H716" s="1"/>
      <c r="I716" s="1"/>
      <c r="J716" s="1"/>
      <c r="K716" s="1"/>
      <c r="L716" s="3"/>
      <c r="M716" s="1"/>
    </row>
    <row r="717" spans="2:13">
      <c r="B717" s="3"/>
      <c r="C717" s="3"/>
      <c r="D717" s="1"/>
      <c r="E717" s="1"/>
      <c r="F717" s="1"/>
      <c r="G717" s="1"/>
      <c r="H717" s="1"/>
      <c r="I717" s="1"/>
      <c r="J717" s="1"/>
      <c r="K717" s="1"/>
      <c r="L717" s="3"/>
      <c r="M717" s="1"/>
    </row>
    <row r="718" spans="2:13">
      <c r="B718" s="3"/>
      <c r="C718" s="3"/>
      <c r="D718" s="1"/>
      <c r="E718" s="1"/>
      <c r="F718" s="1"/>
      <c r="G718" s="1"/>
      <c r="H718" s="1"/>
      <c r="I718" s="1"/>
      <c r="J718" s="1"/>
      <c r="K718" s="1"/>
      <c r="L718" s="3"/>
      <c r="M718" s="1"/>
    </row>
    <row r="719" spans="2:13">
      <c r="B719" s="3"/>
      <c r="C719" s="3"/>
      <c r="D719" s="1"/>
      <c r="E719" s="1"/>
      <c r="F719" s="1"/>
      <c r="G719" s="1"/>
      <c r="H719" s="1"/>
      <c r="I719" s="1"/>
      <c r="J719" s="1"/>
      <c r="K719" s="1"/>
      <c r="L719" s="3"/>
      <c r="M719" s="1"/>
    </row>
    <row r="720" spans="2:13">
      <c r="B720" s="3"/>
      <c r="C720" s="3"/>
      <c r="D720" s="1"/>
      <c r="E720" s="1"/>
      <c r="F720" s="1"/>
      <c r="G720" s="1"/>
      <c r="H720" s="1"/>
      <c r="I720" s="1"/>
      <c r="J720" s="1"/>
      <c r="K720" s="1"/>
      <c r="L720" s="3"/>
      <c r="M720" s="1"/>
    </row>
    <row r="721" spans="2:13">
      <c r="B721" s="3"/>
      <c r="C721" s="3"/>
      <c r="D721" s="1"/>
      <c r="E721" s="1"/>
      <c r="F721" s="1"/>
      <c r="G721" s="1"/>
      <c r="H721" s="1"/>
      <c r="I721" s="1"/>
      <c r="J721" s="1"/>
      <c r="K721" s="1"/>
      <c r="L721" s="3"/>
      <c r="M721" s="1"/>
    </row>
    <row r="722" spans="2:13">
      <c r="B722" s="3"/>
      <c r="C722" s="3"/>
      <c r="D722" s="1"/>
      <c r="E722" s="1"/>
      <c r="F722" s="1"/>
      <c r="G722" s="1"/>
      <c r="H722" s="1"/>
      <c r="I722" s="1"/>
      <c r="J722" s="1"/>
      <c r="K722" s="1"/>
      <c r="L722" s="3"/>
      <c r="M722" s="1"/>
    </row>
    <row r="723" spans="2:13">
      <c r="B723" s="3"/>
      <c r="C723" s="3"/>
      <c r="D723" s="1"/>
      <c r="E723" s="1"/>
      <c r="F723" s="1"/>
      <c r="G723" s="1"/>
      <c r="H723" s="1"/>
      <c r="I723" s="1"/>
      <c r="J723" s="1"/>
      <c r="K723" s="1"/>
      <c r="L723" s="3"/>
      <c r="M723" s="1"/>
    </row>
    <row r="724" spans="2:13">
      <c r="B724" s="3"/>
      <c r="C724" s="3"/>
      <c r="D724" s="1"/>
      <c r="E724" s="1"/>
      <c r="F724" s="1"/>
      <c r="G724" s="1"/>
      <c r="H724" s="1"/>
      <c r="I724" s="1"/>
      <c r="J724" s="1"/>
      <c r="K724" s="1"/>
      <c r="L724" s="3"/>
      <c r="M724" s="1"/>
    </row>
    <row r="725" spans="2:13">
      <c r="B725" s="3"/>
      <c r="C725" s="3"/>
      <c r="D725" s="1"/>
      <c r="E725" s="1"/>
      <c r="F725" s="1"/>
      <c r="G725" s="1"/>
      <c r="H725" s="1"/>
      <c r="I725" s="1"/>
      <c r="J725" s="1"/>
      <c r="K725" s="1"/>
      <c r="L725" s="3"/>
      <c r="M725" s="1"/>
    </row>
    <row r="726" spans="2:13">
      <c r="B726" s="3"/>
      <c r="C726" s="3"/>
      <c r="D726" s="1"/>
      <c r="E726" s="1"/>
      <c r="F726" s="1"/>
      <c r="G726" s="1"/>
      <c r="H726" s="1"/>
      <c r="I726" s="1"/>
      <c r="J726" s="1"/>
      <c r="K726" s="1"/>
      <c r="L726" s="3"/>
      <c r="M726" s="1"/>
    </row>
    <row r="727" spans="2:13">
      <c r="B727" s="3"/>
      <c r="C727" s="3"/>
      <c r="D727" s="1"/>
      <c r="E727" s="1"/>
      <c r="F727" s="1"/>
      <c r="G727" s="1"/>
      <c r="H727" s="1"/>
      <c r="I727" s="1"/>
      <c r="J727" s="1"/>
      <c r="K727" s="1"/>
      <c r="L727" s="3"/>
      <c r="M727" s="1"/>
    </row>
    <row r="728" spans="2:13">
      <c r="B728" s="3"/>
      <c r="C728" s="3"/>
      <c r="D728" s="1"/>
      <c r="E728" s="1"/>
      <c r="F728" s="1"/>
      <c r="G728" s="1"/>
      <c r="H728" s="1"/>
      <c r="I728" s="1"/>
      <c r="J728" s="1"/>
      <c r="K728" s="1"/>
      <c r="L728" s="3"/>
      <c r="M728" s="1"/>
    </row>
    <row r="729" spans="2:13">
      <c r="B729" s="3"/>
      <c r="C729" s="3"/>
      <c r="D729" s="1"/>
      <c r="E729" s="1"/>
      <c r="F729" s="1"/>
      <c r="G729" s="1"/>
      <c r="H729" s="1"/>
      <c r="I729" s="1"/>
      <c r="J729" s="1"/>
      <c r="K729" s="1"/>
      <c r="L729" s="3"/>
      <c r="M729" s="1"/>
    </row>
    <row r="730" spans="2:13">
      <c r="B730" s="3"/>
      <c r="C730" s="3"/>
      <c r="D730" s="1"/>
      <c r="E730" s="1"/>
      <c r="F730" s="1"/>
      <c r="G730" s="1"/>
      <c r="H730" s="1"/>
      <c r="I730" s="1"/>
      <c r="J730" s="1"/>
      <c r="K730" s="1"/>
      <c r="L730" s="3"/>
      <c r="M730" s="1"/>
    </row>
    <row r="731" spans="2:13">
      <c r="B731" s="3"/>
      <c r="C731" s="3"/>
      <c r="D731" s="1"/>
      <c r="E731" s="1"/>
      <c r="F731" s="1"/>
      <c r="G731" s="1"/>
      <c r="H731" s="1"/>
      <c r="I731" s="1"/>
      <c r="J731" s="1"/>
      <c r="K731" s="1"/>
      <c r="L731" s="3"/>
      <c r="M731" s="1"/>
    </row>
    <row r="732" spans="2:13">
      <c r="B732" s="3"/>
      <c r="C732" s="3"/>
      <c r="D732" s="1"/>
      <c r="E732" s="1"/>
      <c r="F732" s="1"/>
      <c r="G732" s="1"/>
      <c r="H732" s="1"/>
      <c r="I732" s="1"/>
      <c r="J732" s="1"/>
      <c r="K732" s="1"/>
      <c r="L732" s="3"/>
      <c r="M732" s="1"/>
    </row>
    <row r="733" spans="2:13">
      <c r="B733" s="3"/>
      <c r="C733" s="3"/>
      <c r="D733" s="1"/>
      <c r="E733" s="1"/>
      <c r="F733" s="1"/>
      <c r="G733" s="1"/>
      <c r="H733" s="1"/>
      <c r="I733" s="1"/>
      <c r="J733" s="1"/>
      <c r="K733" s="1"/>
      <c r="L733" s="3"/>
      <c r="M733" s="1"/>
    </row>
    <row r="734" spans="2:13">
      <c r="B734" s="3"/>
      <c r="C734" s="3"/>
      <c r="D734" s="1"/>
      <c r="E734" s="1"/>
      <c r="F734" s="1"/>
      <c r="G734" s="1"/>
      <c r="H734" s="1"/>
      <c r="I734" s="1"/>
      <c r="J734" s="1"/>
      <c r="K734" s="1"/>
      <c r="L734" s="3"/>
      <c r="M734" s="1"/>
    </row>
    <row r="735" spans="2:13">
      <c r="B735" s="3"/>
      <c r="C735" s="3"/>
      <c r="D735" s="1"/>
      <c r="E735" s="1"/>
      <c r="F735" s="1"/>
      <c r="G735" s="1"/>
      <c r="H735" s="1"/>
      <c r="I735" s="1"/>
      <c r="J735" s="1"/>
      <c r="K735" s="1"/>
      <c r="L735" s="3"/>
      <c r="M735" s="1"/>
    </row>
    <row r="736" spans="2:13">
      <c r="B736" s="3"/>
      <c r="C736" s="3"/>
      <c r="D736" s="1"/>
      <c r="E736" s="1"/>
      <c r="F736" s="1"/>
      <c r="G736" s="1"/>
      <c r="H736" s="1"/>
      <c r="I736" s="1"/>
      <c r="J736" s="1"/>
      <c r="K736" s="1"/>
      <c r="L736" s="3"/>
      <c r="M736" s="1"/>
    </row>
    <row r="737" spans="2:13">
      <c r="B737" s="3"/>
      <c r="C737" s="3"/>
      <c r="D737" s="1"/>
      <c r="E737" s="1"/>
      <c r="F737" s="1"/>
      <c r="G737" s="1"/>
      <c r="H737" s="1"/>
      <c r="I737" s="1"/>
      <c r="J737" s="1"/>
      <c r="K737" s="1"/>
      <c r="L737" s="3"/>
      <c r="M737" s="1"/>
    </row>
    <row r="738" spans="2:13">
      <c r="B738" s="3"/>
      <c r="C738" s="3"/>
      <c r="D738" s="1"/>
      <c r="E738" s="1"/>
      <c r="F738" s="1"/>
      <c r="G738" s="1"/>
      <c r="H738" s="1"/>
      <c r="I738" s="1"/>
      <c r="J738" s="1"/>
      <c r="K738" s="1"/>
      <c r="L738" s="3"/>
      <c r="M738" s="1"/>
    </row>
    <row r="739" spans="2:13">
      <c r="B739" s="3"/>
      <c r="C739" s="3"/>
      <c r="D739" s="1"/>
      <c r="E739" s="1"/>
      <c r="F739" s="1"/>
      <c r="G739" s="1"/>
      <c r="H739" s="1"/>
      <c r="I739" s="1"/>
      <c r="J739" s="1"/>
      <c r="K739" s="1"/>
      <c r="L739" s="3"/>
      <c r="M739" s="1"/>
    </row>
    <row r="740" spans="2:13">
      <c r="B740" s="3"/>
      <c r="C740" s="3"/>
      <c r="D740" s="1"/>
      <c r="E740" s="1"/>
      <c r="F740" s="1"/>
      <c r="G740" s="1"/>
      <c r="H740" s="1"/>
      <c r="I740" s="1"/>
      <c r="J740" s="1"/>
      <c r="K740" s="1"/>
      <c r="L740" s="3"/>
      <c r="M740" s="1"/>
    </row>
    <row r="741" spans="2:13">
      <c r="B741" s="3"/>
      <c r="C741" s="3"/>
      <c r="D741" s="1"/>
      <c r="E741" s="1"/>
      <c r="F741" s="1"/>
      <c r="G741" s="1"/>
      <c r="H741" s="1"/>
      <c r="I741" s="1"/>
      <c r="J741" s="1"/>
      <c r="K741" s="1"/>
      <c r="L741" s="3"/>
      <c r="M741" s="1"/>
    </row>
    <row r="742" spans="2:13">
      <c r="B742" s="3"/>
      <c r="C742" s="3"/>
      <c r="D742" s="1"/>
      <c r="E742" s="1"/>
      <c r="F742" s="1"/>
      <c r="G742" s="1"/>
      <c r="H742" s="1"/>
      <c r="I742" s="1"/>
      <c r="J742" s="1"/>
      <c r="K742" s="1"/>
      <c r="L742" s="3"/>
      <c r="M742" s="1"/>
    </row>
    <row r="743" spans="2:13">
      <c r="B743" s="3"/>
      <c r="C743" s="3"/>
      <c r="D743" s="1"/>
      <c r="E743" s="1"/>
      <c r="F743" s="1"/>
      <c r="G743" s="1"/>
      <c r="H743" s="1"/>
      <c r="I743" s="1"/>
      <c r="J743" s="1"/>
      <c r="K743" s="1"/>
      <c r="L743" s="3"/>
      <c r="M743" s="1"/>
    </row>
    <row r="744" spans="2:13">
      <c r="B744" s="3"/>
      <c r="C744" s="3"/>
      <c r="D744" s="1"/>
      <c r="E744" s="1"/>
      <c r="F744" s="1"/>
      <c r="G744" s="1"/>
      <c r="H744" s="1"/>
      <c r="I744" s="1"/>
      <c r="J744" s="1"/>
      <c r="K744" s="1"/>
      <c r="L744" s="3"/>
      <c r="M744" s="1"/>
    </row>
    <row r="745" spans="2:13">
      <c r="B745" s="3"/>
      <c r="C745" s="3"/>
      <c r="D745" s="1"/>
      <c r="E745" s="1"/>
      <c r="F745" s="1"/>
      <c r="G745" s="1"/>
      <c r="H745" s="1"/>
      <c r="I745" s="3"/>
      <c r="J745" s="3"/>
      <c r="K745" s="3"/>
      <c r="L745" s="3"/>
      <c r="M745" s="1"/>
    </row>
    <row r="746" spans="2:13">
      <c r="B746" s="3"/>
      <c r="C746" s="3"/>
      <c r="D746" s="1"/>
      <c r="E746" s="1"/>
      <c r="F746" s="1"/>
      <c r="G746" s="1"/>
      <c r="H746" s="1"/>
      <c r="I746" s="3"/>
      <c r="J746" s="3"/>
      <c r="K746" s="3"/>
      <c r="L746" s="3"/>
      <c r="M746" s="1"/>
    </row>
    <row r="747" spans="2:13">
      <c r="B747" s="3"/>
      <c r="C747" s="3"/>
      <c r="D747" s="1"/>
      <c r="E747" s="1"/>
      <c r="F747" s="1"/>
      <c r="G747" s="1"/>
      <c r="H747" s="1"/>
      <c r="I747" s="3"/>
      <c r="J747" s="3"/>
      <c r="K747" s="3"/>
      <c r="L747" s="3"/>
      <c r="M747" s="1"/>
    </row>
    <row r="748" spans="2:13">
      <c r="B748" s="3"/>
      <c r="C748" s="3"/>
      <c r="D748" s="1"/>
      <c r="E748" s="1"/>
      <c r="F748" s="1"/>
      <c r="G748" s="1"/>
      <c r="H748" s="1"/>
      <c r="I748" s="3"/>
      <c r="J748" s="3"/>
      <c r="K748" s="3"/>
      <c r="L748" s="3"/>
      <c r="M748" s="1"/>
    </row>
    <row r="749" spans="2:13">
      <c r="B749" s="3"/>
      <c r="C749" s="3"/>
      <c r="D749" s="1"/>
      <c r="E749" s="1"/>
      <c r="F749" s="1"/>
      <c r="G749" s="1"/>
      <c r="H749" s="1"/>
      <c r="I749" s="3"/>
      <c r="J749" s="3"/>
      <c r="K749" s="3"/>
      <c r="L749" s="3"/>
      <c r="M749" s="1"/>
    </row>
    <row r="750" spans="2:13">
      <c r="B750" s="3"/>
      <c r="C750" s="3"/>
      <c r="D750" s="1"/>
      <c r="E750" s="1"/>
      <c r="F750" s="1"/>
      <c r="G750" s="1"/>
      <c r="H750" s="1"/>
      <c r="I750" s="3"/>
      <c r="J750" s="3"/>
      <c r="K750" s="3"/>
      <c r="L750" s="3"/>
      <c r="M750" s="1"/>
    </row>
    <row r="751" spans="2:13">
      <c r="B751" s="3"/>
      <c r="C751" s="3"/>
      <c r="D751" s="3"/>
      <c r="E751" s="1"/>
      <c r="F751" s="1"/>
      <c r="G751" s="1"/>
      <c r="H751" s="1"/>
      <c r="I751" s="3"/>
      <c r="J751" s="3"/>
      <c r="K751" s="3"/>
      <c r="L751" s="3"/>
      <c r="M751" s="1"/>
    </row>
    <row r="752" spans="2:13">
      <c r="B752" s="3"/>
      <c r="C752" s="3"/>
      <c r="D752" s="3"/>
      <c r="E752" s="1"/>
      <c r="F752" s="1"/>
      <c r="G752" s="1"/>
      <c r="H752" s="1"/>
      <c r="I752" s="3"/>
      <c r="J752" s="3"/>
      <c r="K752" s="3"/>
      <c r="L752" s="3"/>
      <c r="M752" s="1"/>
    </row>
    <row r="753" spans="2:13">
      <c r="B753" s="3"/>
      <c r="C753" s="3"/>
      <c r="D753" s="3"/>
      <c r="E753" s="1"/>
      <c r="F753" s="1"/>
      <c r="G753" s="1"/>
      <c r="H753" s="1"/>
      <c r="I753" s="3"/>
      <c r="J753" s="3"/>
      <c r="K753" s="3"/>
      <c r="L753" s="3"/>
      <c r="M753" s="1"/>
    </row>
    <row r="754" spans="2:13">
      <c r="B754" s="3"/>
      <c r="C754" s="3"/>
      <c r="D754" s="3"/>
      <c r="E754" s="1"/>
      <c r="F754" s="1"/>
      <c r="G754" s="1"/>
      <c r="H754" s="1"/>
      <c r="I754" s="3"/>
      <c r="J754" s="3"/>
      <c r="K754" s="3"/>
      <c r="L754" s="3"/>
      <c r="M754" s="1"/>
    </row>
    <row r="755" spans="2:13">
      <c r="B755" s="3"/>
      <c r="C755" s="3"/>
      <c r="D755" s="3"/>
      <c r="E755" s="1"/>
      <c r="F755" s="1"/>
      <c r="G755" s="1"/>
      <c r="H755" s="1"/>
      <c r="I755" s="3"/>
      <c r="J755" s="3"/>
      <c r="K755" s="3"/>
      <c r="L755" s="3"/>
      <c r="M755" s="1"/>
    </row>
    <row r="756" spans="2:13">
      <c r="B756" s="3"/>
      <c r="C756" s="3"/>
      <c r="D756" s="3"/>
      <c r="E756" s="1"/>
      <c r="F756" s="1"/>
      <c r="G756" s="1"/>
      <c r="H756" s="1"/>
      <c r="I756" s="3"/>
      <c r="J756" s="3"/>
      <c r="K756" s="3"/>
      <c r="L756" s="3"/>
      <c r="M756" s="1"/>
    </row>
    <row r="757" spans="2:13">
      <c r="B757" s="3"/>
      <c r="C757" s="3"/>
      <c r="D757" s="3"/>
      <c r="E757" s="1"/>
      <c r="F757" s="1"/>
      <c r="G757" s="1"/>
      <c r="H757" s="1"/>
      <c r="I757" s="3"/>
      <c r="J757" s="3"/>
      <c r="K757" s="3"/>
      <c r="L757" s="3"/>
      <c r="M757" s="1"/>
    </row>
    <row r="758" spans="2:13">
      <c r="B758" s="3"/>
      <c r="C758" s="3"/>
      <c r="D758" s="3"/>
      <c r="E758" s="1"/>
      <c r="F758" s="1"/>
      <c r="G758" s="1"/>
      <c r="H758" s="1"/>
      <c r="I758" s="3"/>
      <c r="J758" s="3"/>
      <c r="K758" s="3"/>
      <c r="L758" s="3"/>
      <c r="M758" s="1"/>
    </row>
    <row r="759" spans="2:13">
      <c r="B759" s="3"/>
      <c r="C759" s="3"/>
      <c r="D759" s="3"/>
      <c r="E759" s="1"/>
      <c r="F759" s="1"/>
      <c r="G759" s="1"/>
      <c r="H759" s="1"/>
      <c r="I759" s="3"/>
      <c r="J759" s="3"/>
      <c r="K759" s="3"/>
      <c r="L759" s="3"/>
      <c r="M759" s="1"/>
    </row>
    <row r="760" spans="2:13">
      <c r="B760" s="3"/>
      <c r="C760" s="3"/>
      <c r="D760" s="3"/>
      <c r="E760" s="1"/>
      <c r="F760" s="1"/>
      <c r="G760" s="1"/>
      <c r="H760" s="1"/>
      <c r="I760" s="3"/>
      <c r="J760" s="3"/>
      <c r="K760" s="3"/>
      <c r="L760" s="3"/>
      <c r="M760" s="1"/>
    </row>
    <row r="761" spans="2:13">
      <c r="B761" s="3"/>
      <c r="C761" s="3"/>
      <c r="D761" s="3"/>
      <c r="E761" s="1"/>
      <c r="F761" s="1"/>
      <c r="G761" s="1"/>
      <c r="H761" s="1"/>
      <c r="I761" s="3"/>
      <c r="J761" s="3"/>
      <c r="K761" s="3"/>
      <c r="L761" s="3"/>
      <c r="M761" s="1"/>
    </row>
    <row r="762" spans="2:13">
      <c r="B762" s="3"/>
      <c r="C762" s="3"/>
      <c r="D762" s="3"/>
      <c r="E762" s="1"/>
      <c r="F762" s="1"/>
      <c r="G762" s="1"/>
      <c r="H762" s="1"/>
      <c r="I762" s="3"/>
      <c r="J762" s="3"/>
      <c r="K762" s="3"/>
      <c r="L762" s="3"/>
      <c r="M762" s="1"/>
    </row>
    <row r="763" spans="2:13">
      <c r="B763" s="3"/>
      <c r="C763" s="3"/>
      <c r="D763" s="3"/>
      <c r="E763" s="1"/>
      <c r="F763" s="1"/>
      <c r="G763" s="1"/>
      <c r="H763" s="1"/>
      <c r="I763" s="3"/>
      <c r="J763" s="3"/>
      <c r="K763" s="3"/>
      <c r="L763" s="3"/>
      <c r="M763" s="1"/>
    </row>
    <row r="764" spans="2:13">
      <c r="B764" s="3"/>
      <c r="C764" s="3"/>
      <c r="D764" s="3"/>
      <c r="E764" s="1"/>
      <c r="F764" s="1"/>
      <c r="G764" s="1"/>
      <c r="H764" s="1"/>
      <c r="I764" s="3"/>
      <c r="J764" s="3"/>
      <c r="K764" s="3"/>
      <c r="L764" s="3"/>
      <c r="M764" s="1"/>
    </row>
    <row r="765" spans="2:13">
      <c r="B765" s="3"/>
      <c r="C765" s="3"/>
      <c r="D765" s="3"/>
      <c r="E765" s="1"/>
      <c r="F765" s="1"/>
      <c r="G765" s="1"/>
      <c r="H765" s="1"/>
      <c r="I765" s="3"/>
      <c r="J765" s="3"/>
      <c r="K765" s="3"/>
      <c r="L765" s="3"/>
      <c r="M765" s="1"/>
    </row>
    <row r="766" spans="2:13">
      <c r="B766" s="3"/>
      <c r="C766" s="3"/>
      <c r="D766" s="3"/>
      <c r="E766" s="1"/>
      <c r="F766" s="1"/>
      <c r="G766" s="1"/>
      <c r="H766" s="1"/>
      <c r="I766" s="3"/>
      <c r="J766" s="3"/>
      <c r="K766" s="3"/>
      <c r="L766" s="3"/>
      <c r="M766" s="1"/>
    </row>
    <row r="767" spans="2:13">
      <c r="B767" s="3"/>
      <c r="C767" s="3"/>
      <c r="D767" s="3"/>
      <c r="E767" s="1"/>
      <c r="F767" s="1"/>
      <c r="G767" s="1"/>
      <c r="H767" s="1"/>
      <c r="I767" s="3"/>
      <c r="J767" s="3"/>
      <c r="K767" s="3"/>
      <c r="L767" s="3"/>
      <c r="M767" s="1"/>
    </row>
    <row r="768" spans="2:13">
      <c r="B768" s="3"/>
      <c r="C768" s="3"/>
      <c r="D768" s="3"/>
      <c r="E768" s="1"/>
      <c r="F768" s="1"/>
      <c r="G768" s="1"/>
      <c r="H768" s="1"/>
      <c r="I768" s="3"/>
      <c r="J768" s="3"/>
      <c r="K768" s="3"/>
      <c r="L768" s="3"/>
      <c r="M768" s="1"/>
    </row>
    <row r="769" spans="2:13">
      <c r="B769" s="3"/>
      <c r="C769" s="3"/>
      <c r="D769" s="3"/>
      <c r="E769" s="1"/>
      <c r="F769" s="1"/>
      <c r="G769" s="1"/>
      <c r="H769" s="1"/>
      <c r="I769" s="3"/>
      <c r="J769" s="3"/>
      <c r="K769" s="3"/>
      <c r="L769" s="3"/>
      <c r="M769" s="1"/>
    </row>
    <row r="770" spans="2:13">
      <c r="B770" s="3"/>
      <c r="C770" s="3"/>
      <c r="D770" s="3"/>
      <c r="E770" s="1"/>
      <c r="F770" s="1"/>
      <c r="G770" s="1"/>
      <c r="H770" s="1"/>
      <c r="I770" s="3"/>
      <c r="J770" s="3"/>
      <c r="K770" s="3"/>
      <c r="L770" s="3"/>
      <c r="M770" s="1"/>
    </row>
    <row r="771" spans="2:13">
      <c r="B771" s="3"/>
      <c r="C771" s="3"/>
      <c r="D771" s="3"/>
      <c r="E771" s="1"/>
      <c r="F771" s="1"/>
      <c r="G771" s="1"/>
      <c r="H771" s="1"/>
      <c r="I771" s="3"/>
      <c r="J771" s="3"/>
      <c r="K771" s="3"/>
      <c r="L771" s="3"/>
      <c r="M771" s="1"/>
    </row>
    <row r="772" spans="2:13">
      <c r="B772" s="3"/>
      <c r="C772" s="3"/>
      <c r="D772" s="3"/>
      <c r="E772" s="1"/>
      <c r="F772" s="1"/>
      <c r="G772" s="1"/>
      <c r="H772" s="1"/>
      <c r="I772" s="3"/>
      <c r="J772" s="3"/>
      <c r="K772" s="3"/>
      <c r="L772" s="3"/>
      <c r="M772" s="1"/>
    </row>
    <row r="773" spans="2:13">
      <c r="B773" s="3"/>
      <c r="C773" s="3"/>
      <c r="D773" s="3"/>
      <c r="E773" s="1"/>
      <c r="F773" s="1"/>
      <c r="G773" s="1"/>
      <c r="H773" s="1"/>
      <c r="I773" s="3"/>
      <c r="J773" s="3"/>
      <c r="K773" s="3"/>
      <c r="L773" s="3"/>
      <c r="M773" s="1"/>
    </row>
    <row r="774" spans="2:13">
      <c r="B774" s="3"/>
      <c r="C774" s="3"/>
      <c r="D774" s="3"/>
      <c r="E774" s="1"/>
      <c r="F774" s="1"/>
      <c r="G774" s="1"/>
      <c r="H774" s="1"/>
      <c r="I774" s="3"/>
      <c r="J774" s="3"/>
      <c r="K774" s="3"/>
      <c r="L774" s="3"/>
      <c r="M774" s="1"/>
    </row>
    <row r="775" spans="2:13">
      <c r="B775" s="3"/>
      <c r="C775" s="3"/>
      <c r="D775" s="3"/>
      <c r="E775" s="1"/>
      <c r="F775" s="1"/>
      <c r="G775" s="1"/>
      <c r="H775" s="1"/>
      <c r="I775" s="3"/>
      <c r="J775" s="3"/>
      <c r="K775" s="3"/>
      <c r="L775" s="3"/>
      <c r="M775" s="1"/>
    </row>
    <row r="776" spans="2:13">
      <c r="B776" s="3"/>
      <c r="C776" s="3"/>
      <c r="D776" s="3"/>
      <c r="E776" s="1"/>
      <c r="F776" s="1"/>
      <c r="G776" s="1"/>
      <c r="H776" s="1"/>
      <c r="I776" s="3"/>
      <c r="J776" s="3"/>
      <c r="K776" s="3"/>
      <c r="L776" s="3"/>
      <c r="M776" s="1"/>
    </row>
    <row r="777" spans="2:13">
      <c r="B777" s="3"/>
      <c r="C777" s="3"/>
      <c r="D777" s="3"/>
      <c r="E777" s="1"/>
      <c r="F777" s="1"/>
      <c r="G777" s="1"/>
      <c r="H777" s="1"/>
      <c r="I777" s="3"/>
      <c r="J777" s="3"/>
      <c r="K777" s="3"/>
      <c r="L777" s="3"/>
      <c r="M777" s="1"/>
    </row>
    <row r="778" spans="2:13">
      <c r="B778" s="3"/>
      <c r="C778" s="3"/>
      <c r="D778" s="3"/>
      <c r="E778" s="1"/>
      <c r="F778" s="1"/>
      <c r="G778" s="1"/>
      <c r="H778" s="1"/>
      <c r="I778" s="3"/>
      <c r="J778" s="3"/>
      <c r="K778" s="3"/>
      <c r="L778" s="3"/>
      <c r="M778" s="1"/>
    </row>
    <row r="779" spans="2:13">
      <c r="B779" s="3"/>
      <c r="C779" s="3"/>
      <c r="D779" s="3"/>
      <c r="E779" s="1"/>
      <c r="F779" s="1"/>
      <c r="G779" s="1"/>
      <c r="H779" s="1"/>
      <c r="I779" s="3"/>
      <c r="J779" s="3"/>
      <c r="K779" s="3"/>
      <c r="L779" s="3"/>
      <c r="M779" s="1"/>
    </row>
    <row r="780" spans="2:13">
      <c r="B780" s="3"/>
      <c r="C780" s="3"/>
      <c r="D780" s="3"/>
      <c r="E780" s="1"/>
      <c r="F780" s="1"/>
      <c r="G780" s="1"/>
      <c r="H780" s="1"/>
      <c r="I780" s="3"/>
      <c r="J780" s="3"/>
      <c r="K780" s="3"/>
      <c r="L780" s="3"/>
      <c r="M780" s="1"/>
    </row>
    <row r="781" spans="2:13">
      <c r="B781" s="3"/>
      <c r="C781" s="3"/>
      <c r="D781" s="3"/>
      <c r="E781" s="1"/>
      <c r="F781" s="1"/>
      <c r="G781" s="1"/>
      <c r="H781" s="1"/>
      <c r="I781" s="3"/>
      <c r="J781" s="3"/>
      <c r="K781" s="3"/>
      <c r="L781" s="3"/>
      <c r="M781" s="1"/>
    </row>
    <row r="782" spans="2:13">
      <c r="B782" s="3"/>
      <c r="C782" s="3"/>
      <c r="D782" s="3"/>
      <c r="E782" s="1"/>
      <c r="F782" s="1"/>
      <c r="G782" s="1"/>
      <c r="H782" s="1"/>
      <c r="I782" s="3"/>
      <c r="J782" s="3"/>
      <c r="K782" s="3"/>
      <c r="L782" s="3"/>
      <c r="M782" s="1"/>
    </row>
    <row r="783" spans="2:13">
      <c r="B783" s="3"/>
      <c r="C783" s="3"/>
      <c r="D783" s="3"/>
      <c r="E783" s="1"/>
      <c r="F783" s="1"/>
      <c r="G783" s="1"/>
      <c r="H783" s="1"/>
      <c r="I783" s="3"/>
      <c r="J783" s="3"/>
      <c r="K783" s="3"/>
      <c r="L783" s="3"/>
      <c r="M783" s="1"/>
    </row>
    <row r="784" spans="2:13">
      <c r="B784" s="3"/>
      <c r="C784" s="3"/>
      <c r="D784" s="3"/>
      <c r="E784" s="1"/>
      <c r="F784" s="1"/>
      <c r="G784" s="1"/>
      <c r="H784" s="1"/>
      <c r="I784" s="3"/>
      <c r="J784" s="3"/>
      <c r="K784" s="3"/>
      <c r="L784" s="3"/>
      <c r="M784" s="1"/>
    </row>
    <row r="785" spans="2:13">
      <c r="B785" s="3"/>
      <c r="C785" s="3"/>
      <c r="D785" s="3"/>
      <c r="E785" s="1"/>
      <c r="F785" s="1"/>
      <c r="G785" s="1"/>
      <c r="H785" s="1"/>
      <c r="I785" s="3"/>
      <c r="J785" s="3"/>
      <c r="K785" s="3"/>
      <c r="L785" s="3"/>
      <c r="M785" s="1"/>
    </row>
    <row r="786" spans="2:13">
      <c r="B786" s="3"/>
      <c r="C786" s="3"/>
      <c r="D786" s="3"/>
      <c r="E786" s="1"/>
      <c r="F786" s="1"/>
      <c r="G786" s="1"/>
      <c r="H786" s="1"/>
      <c r="I786" s="3"/>
      <c r="J786" s="3"/>
      <c r="K786" s="3"/>
      <c r="L786" s="3"/>
      <c r="M786" s="1"/>
    </row>
    <row r="787" spans="2:13">
      <c r="B787" s="3"/>
      <c r="C787" s="3"/>
      <c r="D787" s="3"/>
      <c r="E787" s="1"/>
      <c r="F787" s="1"/>
      <c r="G787" s="1"/>
      <c r="H787" s="1"/>
      <c r="I787" s="3"/>
      <c r="J787" s="3"/>
      <c r="K787" s="3"/>
      <c r="L787" s="3"/>
      <c r="M787" s="1"/>
    </row>
    <row r="788" spans="2:13">
      <c r="B788" s="3"/>
      <c r="C788" s="3"/>
      <c r="D788" s="3"/>
      <c r="E788" s="1"/>
      <c r="F788" s="1"/>
      <c r="G788" s="1"/>
      <c r="H788" s="1"/>
      <c r="I788" s="3"/>
      <c r="J788" s="3"/>
      <c r="K788" s="3"/>
      <c r="L788" s="3"/>
      <c r="M788" s="1"/>
    </row>
    <row r="789" spans="2:13">
      <c r="B789" s="3"/>
      <c r="C789" s="3"/>
      <c r="D789" s="3"/>
      <c r="E789" s="1"/>
      <c r="F789" s="1"/>
      <c r="G789" s="1"/>
      <c r="H789" s="1"/>
      <c r="I789" s="3"/>
      <c r="J789" s="3"/>
      <c r="K789" s="3"/>
      <c r="L789" s="3"/>
      <c r="M789" s="1"/>
    </row>
    <row r="790" spans="2:13">
      <c r="B790" s="3"/>
      <c r="C790" s="3"/>
      <c r="D790" s="3"/>
      <c r="E790" s="1"/>
      <c r="F790" s="1"/>
      <c r="G790" s="1"/>
      <c r="H790" s="1"/>
      <c r="I790" s="3"/>
      <c r="J790" s="3"/>
      <c r="K790" s="3"/>
      <c r="L790" s="3"/>
      <c r="M790" s="1"/>
    </row>
    <row r="791" spans="2:13">
      <c r="B791" s="3"/>
      <c r="C791" s="3"/>
      <c r="D791" s="3"/>
      <c r="E791" s="1"/>
      <c r="F791" s="1"/>
      <c r="G791" s="1"/>
      <c r="H791" s="1"/>
      <c r="I791" s="3"/>
      <c r="J791" s="3"/>
      <c r="K791" s="3"/>
      <c r="L791" s="3"/>
      <c r="M791" s="1"/>
    </row>
    <row r="792" spans="2:13">
      <c r="B792" s="3"/>
      <c r="C792" s="3"/>
      <c r="D792" s="3"/>
      <c r="E792" s="1"/>
      <c r="F792" s="1"/>
      <c r="G792" s="1"/>
      <c r="H792" s="1"/>
      <c r="I792" s="3"/>
      <c r="J792" s="3"/>
      <c r="K792" s="3"/>
      <c r="L792" s="3"/>
      <c r="M792" s="1"/>
    </row>
    <row r="793" spans="2:13">
      <c r="B793" s="3"/>
      <c r="C793" s="3"/>
      <c r="D793" s="3"/>
      <c r="E793" s="1"/>
      <c r="F793" s="1"/>
      <c r="G793" s="1"/>
      <c r="H793" s="1"/>
      <c r="I793" s="3"/>
      <c r="J793" s="3"/>
      <c r="K793" s="3"/>
      <c r="L793" s="3"/>
      <c r="M793" s="1"/>
    </row>
    <row r="794" spans="2:13">
      <c r="B794" s="3"/>
      <c r="C794" s="3"/>
      <c r="D794" s="3"/>
      <c r="E794" s="1"/>
      <c r="F794" s="1"/>
      <c r="G794" s="1"/>
      <c r="H794" s="1"/>
      <c r="I794" s="3"/>
      <c r="J794" s="3"/>
      <c r="K794" s="3"/>
      <c r="L794" s="3"/>
      <c r="M794" s="1"/>
    </row>
    <row r="795" spans="2:13">
      <c r="B795" s="3"/>
      <c r="C795" s="3"/>
      <c r="D795" s="3"/>
      <c r="E795" s="1"/>
      <c r="F795" s="1"/>
      <c r="G795" s="1"/>
      <c r="H795" s="1"/>
      <c r="I795" s="3"/>
      <c r="J795" s="3"/>
      <c r="K795" s="3"/>
      <c r="L795" s="3"/>
      <c r="M795" s="1"/>
    </row>
    <row r="796" spans="2:13">
      <c r="B796" s="3"/>
      <c r="C796" s="3"/>
      <c r="D796" s="3"/>
      <c r="E796" s="1"/>
      <c r="F796" s="1"/>
      <c r="G796" s="1"/>
      <c r="H796" s="1"/>
      <c r="I796" s="3"/>
      <c r="J796" s="3"/>
      <c r="K796" s="3"/>
      <c r="L796" s="3"/>
      <c r="M796" s="1"/>
    </row>
    <row r="797" spans="2:13">
      <c r="B797" s="3"/>
      <c r="C797" s="3"/>
      <c r="D797" s="3"/>
      <c r="E797" s="1"/>
      <c r="F797" s="1"/>
      <c r="G797" s="1"/>
      <c r="H797" s="1"/>
      <c r="I797" s="3"/>
      <c r="J797" s="3"/>
      <c r="K797" s="3"/>
      <c r="L797" s="3"/>
      <c r="M797" s="1"/>
    </row>
    <row r="798" spans="2:13">
      <c r="B798" s="3"/>
      <c r="C798" s="3"/>
      <c r="D798" s="3"/>
      <c r="E798" s="1"/>
      <c r="F798" s="1"/>
      <c r="G798" s="1"/>
      <c r="H798" s="1"/>
      <c r="I798" s="3"/>
      <c r="J798" s="3"/>
      <c r="K798" s="3"/>
      <c r="L798" s="3"/>
      <c r="M798" s="1"/>
    </row>
    <row r="799" spans="2:13">
      <c r="B799" s="3"/>
      <c r="C799" s="3"/>
      <c r="D799" s="3"/>
      <c r="E799" s="1"/>
      <c r="F799" s="1"/>
      <c r="G799" s="1"/>
      <c r="H799" s="1"/>
      <c r="I799" s="3"/>
      <c r="J799" s="3"/>
      <c r="K799" s="3"/>
      <c r="L799" s="3"/>
      <c r="M799" s="1"/>
    </row>
    <row r="800" spans="2:13">
      <c r="B800" s="3"/>
      <c r="C800" s="3"/>
      <c r="D800" s="3"/>
      <c r="E800" s="1"/>
      <c r="F800" s="1"/>
      <c r="G800" s="1"/>
      <c r="H800" s="1"/>
      <c r="I800" s="3"/>
      <c r="J800" s="3"/>
      <c r="K800" s="3"/>
      <c r="L800" s="3"/>
      <c r="M800" s="1"/>
    </row>
    <row r="801" spans="2:13">
      <c r="B801" s="3"/>
      <c r="C801" s="3"/>
      <c r="D801" s="3"/>
      <c r="E801" s="1"/>
      <c r="F801" s="1"/>
      <c r="G801" s="1"/>
      <c r="H801" s="1"/>
      <c r="I801" s="3"/>
      <c r="J801" s="3"/>
      <c r="K801" s="3"/>
      <c r="L801" s="3"/>
      <c r="M801" s="1"/>
    </row>
    <row r="802" spans="2:13">
      <c r="B802" s="3"/>
      <c r="C802" s="3"/>
      <c r="D802" s="3"/>
      <c r="E802" s="1"/>
      <c r="F802" s="1"/>
      <c r="G802" s="1"/>
      <c r="H802" s="1"/>
      <c r="I802" s="3"/>
      <c r="J802" s="3"/>
      <c r="K802" s="3"/>
      <c r="L802" s="3"/>
      <c r="M802" s="1"/>
    </row>
    <row r="803" spans="2:13">
      <c r="B803" s="3"/>
      <c r="C803" s="3"/>
      <c r="D803" s="3"/>
      <c r="E803" s="1"/>
      <c r="F803" s="1"/>
      <c r="G803" s="1"/>
      <c r="H803" s="1"/>
      <c r="I803" s="3"/>
      <c r="J803" s="3"/>
      <c r="K803" s="3"/>
      <c r="L803" s="3"/>
      <c r="M803" s="1"/>
    </row>
    <row r="804" spans="2:13">
      <c r="B804" s="3"/>
      <c r="C804" s="3"/>
      <c r="D804" s="3"/>
      <c r="E804" s="1"/>
      <c r="F804" s="1"/>
      <c r="G804" s="1"/>
      <c r="H804" s="1"/>
      <c r="I804" s="3"/>
      <c r="J804" s="3"/>
      <c r="K804" s="3"/>
      <c r="L804" s="3"/>
      <c r="M804" s="1"/>
    </row>
    <row r="805" spans="2:13">
      <c r="B805" s="3"/>
      <c r="C805" s="3"/>
      <c r="D805" s="3"/>
      <c r="E805" s="1"/>
      <c r="F805" s="1"/>
      <c r="G805" s="1"/>
      <c r="H805" s="1"/>
      <c r="I805" s="3"/>
      <c r="J805" s="3"/>
      <c r="K805" s="3"/>
      <c r="L805" s="3"/>
      <c r="M805" s="1"/>
    </row>
    <row r="806" spans="2:13">
      <c r="B806" s="3"/>
      <c r="C806" s="3"/>
      <c r="D806" s="3"/>
      <c r="E806" s="1"/>
      <c r="F806" s="1"/>
      <c r="G806" s="1"/>
      <c r="H806" s="1"/>
      <c r="I806" s="3"/>
      <c r="J806" s="3"/>
      <c r="K806" s="3"/>
      <c r="L806" s="3"/>
      <c r="M806" s="1"/>
    </row>
    <row r="807" spans="2:13">
      <c r="B807" s="3"/>
      <c r="C807" s="3"/>
      <c r="D807" s="3"/>
      <c r="E807" s="1"/>
      <c r="F807" s="1"/>
      <c r="G807" s="1"/>
      <c r="H807" s="1"/>
      <c r="I807" s="3"/>
      <c r="J807" s="3"/>
      <c r="K807" s="3"/>
      <c r="L807" s="3"/>
      <c r="M807" s="1"/>
    </row>
    <row r="808" spans="2:13">
      <c r="B808" s="3"/>
      <c r="C808" s="3"/>
      <c r="D808" s="3"/>
      <c r="E808" s="1"/>
      <c r="F808" s="1"/>
      <c r="G808" s="1"/>
      <c r="H808" s="1"/>
      <c r="I808" s="3"/>
      <c r="J808" s="3"/>
      <c r="K808" s="3"/>
      <c r="L808" s="3"/>
      <c r="M808" s="1"/>
    </row>
    <row r="809" spans="2:13">
      <c r="B809" s="3"/>
      <c r="C809" s="3"/>
      <c r="D809" s="3"/>
      <c r="E809" s="1"/>
      <c r="F809" s="1"/>
      <c r="G809" s="1"/>
      <c r="H809" s="1"/>
      <c r="I809" s="3"/>
      <c r="J809" s="3"/>
      <c r="K809" s="3"/>
      <c r="L809" s="3"/>
      <c r="M809" s="1"/>
    </row>
    <row r="810" spans="2:13">
      <c r="B810" s="3"/>
      <c r="C810" s="3"/>
      <c r="D810" s="3"/>
      <c r="E810" s="1"/>
      <c r="F810" s="1"/>
      <c r="G810" s="1"/>
      <c r="H810" s="1"/>
      <c r="I810" s="3"/>
      <c r="J810" s="3"/>
      <c r="K810" s="3"/>
      <c r="L810" s="3"/>
      <c r="M810" s="1"/>
    </row>
    <row r="811" spans="2:13">
      <c r="B811" s="3"/>
      <c r="C811" s="3"/>
      <c r="D811" s="3"/>
      <c r="E811" s="1"/>
      <c r="F811" s="1"/>
      <c r="G811" s="1"/>
      <c r="H811" s="1"/>
      <c r="I811" s="3"/>
      <c r="J811" s="3"/>
      <c r="K811" s="3"/>
      <c r="L811" s="3"/>
      <c r="M811" s="1"/>
    </row>
    <row r="812" spans="2:13">
      <c r="B812" s="3"/>
      <c r="C812" s="3"/>
      <c r="D812" s="3"/>
      <c r="E812" s="1"/>
      <c r="F812" s="1"/>
      <c r="G812" s="1"/>
      <c r="H812" s="1"/>
      <c r="I812" s="3"/>
      <c r="J812" s="3"/>
      <c r="K812" s="3"/>
      <c r="L812" s="3"/>
      <c r="M812" s="1"/>
    </row>
    <row r="813" spans="2:13">
      <c r="B813" s="3"/>
      <c r="C813" s="3"/>
      <c r="D813" s="3"/>
      <c r="E813" s="1"/>
      <c r="F813" s="1"/>
      <c r="G813" s="1"/>
      <c r="H813" s="1"/>
      <c r="I813" s="3"/>
      <c r="J813" s="3"/>
      <c r="K813" s="3"/>
      <c r="L813" s="3"/>
      <c r="M813" s="1"/>
    </row>
    <row r="814" spans="2:13">
      <c r="B814" s="3"/>
      <c r="C814" s="3"/>
      <c r="D814" s="3"/>
      <c r="E814" s="1"/>
      <c r="F814" s="1"/>
      <c r="G814" s="1"/>
      <c r="H814" s="1"/>
      <c r="I814" s="3"/>
      <c r="J814" s="3"/>
      <c r="K814" s="3"/>
      <c r="L814" s="3"/>
      <c r="M814" s="1"/>
    </row>
    <row r="815" spans="2:13">
      <c r="B815" s="3"/>
      <c r="C815" s="3"/>
      <c r="D815" s="3"/>
      <c r="E815" s="1"/>
      <c r="F815" s="1"/>
      <c r="G815" s="1"/>
      <c r="H815" s="1"/>
      <c r="I815" s="3"/>
      <c r="J815" s="3"/>
      <c r="K815" s="3"/>
      <c r="L815" s="3"/>
      <c r="M815" s="1"/>
    </row>
    <row r="816" spans="2:13">
      <c r="B816" s="3"/>
      <c r="C816" s="3"/>
      <c r="D816" s="3"/>
      <c r="E816" s="1"/>
      <c r="F816" s="1"/>
      <c r="G816" s="1"/>
      <c r="H816" s="1"/>
      <c r="I816" s="3"/>
      <c r="J816" s="3"/>
      <c r="K816" s="3"/>
      <c r="L816" s="3"/>
      <c r="M816" s="1"/>
    </row>
    <row r="817" spans="2:13">
      <c r="B817" s="3"/>
      <c r="C817" s="3"/>
      <c r="D817" s="3"/>
      <c r="E817" s="1"/>
      <c r="F817" s="1"/>
      <c r="G817" s="1"/>
      <c r="H817" s="1"/>
      <c r="I817" s="3"/>
      <c r="J817" s="3"/>
      <c r="K817" s="3"/>
      <c r="L817" s="3"/>
      <c r="M817" s="1"/>
    </row>
    <row r="818" spans="2:13">
      <c r="B818" s="3"/>
      <c r="C818" s="3"/>
      <c r="D818" s="3"/>
      <c r="E818" s="1"/>
      <c r="F818" s="1"/>
      <c r="G818" s="1"/>
      <c r="H818" s="1"/>
      <c r="I818" s="3"/>
      <c r="J818" s="3"/>
      <c r="K818" s="3"/>
      <c r="L818" s="3"/>
      <c r="M818" s="1"/>
    </row>
    <row r="819" spans="2:13">
      <c r="B819" s="3"/>
      <c r="C819" s="3"/>
      <c r="D819" s="3"/>
      <c r="E819" s="1"/>
      <c r="F819" s="1"/>
      <c r="G819" s="1"/>
      <c r="H819" s="1"/>
      <c r="I819" s="3"/>
      <c r="J819" s="3"/>
      <c r="K819" s="3"/>
      <c r="L819" s="3"/>
      <c r="M819" s="1"/>
    </row>
    <row r="820" spans="2:13">
      <c r="B820" s="3"/>
      <c r="C820" s="3"/>
      <c r="D820" s="3"/>
      <c r="E820" s="1"/>
      <c r="F820" s="1"/>
      <c r="G820" s="1"/>
      <c r="H820" s="1"/>
      <c r="I820" s="3"/>
      <c r="J820" s="3"/>
      <c r="K820" s="3"/>
      <c r="L820" s="3"/>
      <c r="M820" s="1"/>
    </row>
    <row r="821" spans="2:13">
      <c r="B821" s="3"/>
      <c r="C821" s="3"/>
      <c r="D821" s="3"/>
      <c r="E821" s="1"/>
      <c r="F821" s="1"/>
      <c r="G821" s="1"/>
      <c r="H821" s="1"/>
      <c r="I821" s="3"/>
      <c r="J821" s="3"/>
      <c r="K821" s="3"/>
      <c r="L821" s="3"/>
      <c r="M821" s="1"/>
    </row>
    <row r="822" spans="2:13">
      <c r="B822" s="3"/>
      <c r="C822" s="3"/>
      <c r="D822" s="3"/>
      <c r="E822" s="1"/>
      <c r="F822" s="1"/>
      <c r="G822" s="1"/>
      <c r="H822" s="1"/>
      <c r="I822" s="3"/>
      <c r="J822" s="3"/>
      <c r="K822" s="3"/>
      <c r="L822" s="3"/>
      <c r="M822" s="1"/>
    </row>
    <row r="823" spans="2:13">
      <c r="B823" s="3"/>
      <c r="C823" s="3"/>
      <c r="D823" s="3"/>
      <c r="E823" s="1"/>
      <c r="F823" s="1"/>
      <c r="G823" s="1"/>
      <c r="H823" s="1"/>
      <c r="I823" s="3"/>
      <c r="J823" s="3"/>
      <c r="K823" s="3"/>
      <c r="L823" s="3"/>
      <c r="M823" s="1"/>
    </row>
    <row r="824" spans="2:13">
      <c r="B824" s="3"/>
      <c r="C824" s="3"/>
      <c r="D824" s="3"/>
      <c r="E824" s="1"/>
      <c r="F824" s="1"/>
      <c r="G824" s="1"/>
      <c r="H824" s="1"/>
      <c r="I824" s="3"/>
      <c r="J824" s="3"/>
      <c r="K824" s="3"/>
      <c r="L824" s="3"/>
      <c r="M824" s="1"/>
    </row>
    <row r="825" spans="2:13">
      <c r="B825" s="3"/>
      <c r="C825" s="3"/>
      <c r="D825" s="3"/>
      <c r="E825" s="1"/>
      <c r="F825" s="1"/>
      <c r="G825" s="1"/>
      <c r="H825" s="1"/>
      <c r="I825" s="3"/>
      <c r="J825" s="3"/>
      <c r="K825" s="3"/>
      <c r="L825" s="3"/>
      <c r="M825" s="1"/>
    </row>
    <row r="826" spans="2:13">
      <c r="B826" s="3"/>
      <c r="C826" s="3"/>
      <c r="D826" s="3"/>
      <c r="E826" s="1"/>
      <c r="F826" s="1"/>
      <c r="G826" s="1"/>
      <c r="H826" s="1"/>
      <c r="I826" s="3"/>
      <c r="J826" s="3"/>
      <c r="K826" s="3"/>
      <c r="L826" s="3"/>
      <c r="M826" s="1"/>
    </row>
    <row r="827" spans="2:13">
      <c r="B827" s="3"/>
      <c r="C827" s="3"/>
      <c r="D827" s="3"/>
      <c r="E827" s="1"/>
      <c r="F827" s="1"/>
      <c r="G827" s="1"/>
      <c r="H827" s="1"/>
      <c r="I827" s="3"/>
      <c r="J827" s="3"/>
      <c r="K827" s="3"/>
      <c r="L827" s="3"/>
      <c r="M827" s="1"/>
    </row>
    <row r="828" spans="2:13">
      <c r="B828" s="3"/>
      <c r="C828" s="3"/>
      <c r="D828" s="3"/>
      <c r="E828" s="1"/>
      <c r="F828" s="1"/>
      <c r="G828" s="1"/>
      <c r="H828" s="1"/>
      <c r="I828" s="3"/>
      <c r="J828" s="3"/>
      <c r="K828" s="3"/>
      <c r="L828" s="3"/>
      <c r="M828" s="1"/>
    </row>
    <row r="829" spans="2:13">
      <c r="B829" s="3"/>
      <c r="C829" s="3"/>
      <c r="D829" s="3"/>
      <c r="E829" s="1"/>
      <c r="F829" s="1"/>
      <c r="G829" s="1"/>
      <c r="H829" s="1"/>
      <c r="I829" s="3"/>
      <c r="J829" s="3"/>
      <c r="K829" s="3"/>
      <c r="L829" s="3"/>
      <c r="M829" s="1"/>
    </row>
    <row r="830" spans="2:13">
      <c r="B830" s="3"/>
      <c r="C830" s="3"/>
      <c r="D830" s="3"/>
      <c r="E830" s="1"/>
      <c r="F830" s="1"/>
      <c r="G830" s="1"/>
      <c r="H830" s="1"/>
      <c r="I830" s="3"/>
      <c r="J830" s="3"/>
      <c r="K830" s="3"/>
      <c r="L830" s="3"/>
      <c r="M830" s="1"/>
    </row>
    <row r="831" spans="2:13">
      <c r="B831" s="3"/>
      <c r="C831" s="3"/>
      <c r="D831" s="3"/>
      <c r="E831" s="1"/>
      <c r="F831" s="1"/>
      <c r="G831" s="1"/>
      <c r="H831" s="1"/>
      <c r="I831" s="3"/>
      <c r="J831" s="3"/>
      <c r="K831" s="3"/>
      <c r="L831" s="3"/>
      <c r="M831" s="1"/>
    </row>
    <row r="832" spans="2:13">
      <c r="B832" s="3"/>
      <c r="C832" s="3"/>
      <c r="D832" s="3"/>
      <c r="E832" s="1"/>
      <c r="F832" s="1"/>
      <c r="G832" s="1"/>
      <c r="H832" s="1"/>
      <c r="I832" s="3"/>
      <c r="J832" s="3"/>
      <c r="K832" s="3"/>
      <c r="L832" s="3"/>
      <c r="M832" s="1"/>
    </row>
    <row r="833" spans="2:13">
      <c r="B833" s="3"/>
      <c r="C833" s="3"/>
      <c r="D833" s="3"/>
      <c r="E833" s="1"/>
      <c r="F833" s="1"/>
      <c r="G833" s="1"/>
      <c r="H833" s="1"/>
      <c r="I833" s="3"/>
      <c r="J833" s="3"/>
      <c r="K833" s="3"/>
      <c r="L833" s="3"/>
      <c r="M833" s="1"/>
    </row>
    <row r="834" spans="2:13">
      <c r="B834" s="3"/>
      <c r="C834" s="3"/>
      <c r="D834" s="3"/>
      <c r="E834" s="1"/>
      <c r="F834" s="1"/>
      <c r="G834" s="1"/>
      <c r="H834" s="1"/>
      <c r="I834" s="3"/>
      <c r="J834" s="3"/>
      <c r="K834" s="3"/>
      <c r="L834" s="3"/>
      <c r="M834" s="1"/>
    </row>
    <row r="835" spans="2:13">
      <c r="B835" s="3"/>
      <c r="C835" s="3"/>
      <c r="D835" s="3"/>
      <c r="E835" s="1"/>
      <c r="F835" s="1"/>
      <c r="G835" s="1"/>
      <c r="H835" s="1"/>
      <c r="I835" s="3"/>
      <c r="J835" s="3"/>
      <c r="K835" s="3"/>
      <c r="L835" s="3"/>
      <c r="M835" s="1"/>
    </row>
    <row r="836" spans="2:13">
      <c r="B836" s="3"/>
      <c r="C836" s="3"/>
      <c r="D836" s="3"/>
      <c r="E836" s="1"/>
      <c r="F836" s="1"/>
      <c r="G836" s="1"/>
      <c r="H836" s="1"/>
      <c r="I836" s="3"/>
      <c r="J836" s="3"/>
      <c r="K836" s="3"/>
      <c r="L836" s="3"/>
      <c r="M836" s="1"/>
    </row>
    <row r="837" spans="2:13">
      <c r="B837" s="3"/>
      <c r="C837" s="3"/>
      <c r="D837" s="3"/>
      <c r="E837" s="1"/>
      <c r="F837" s="1"/>
      <c r="G837" s="1"/>
      <c r="H837" s="1"/>
      <c r="I837" s="3"/>
      <c r="J837" s="3"/>
      <c r="K837" s="3"/>
      <c r="L837" s="3"/>
      <c r="M837" s="1"/>
    </row>
    <row r="838" spans="2:13">
      <c r="B838" s="3"/>
      <c r="C838" s="3"/>
      <c r="D838" s="3"/>
      <c r="E838" s="1"/>
      <c r="F838" s="1"/>
      <c r="G838" s="1"/>
      <c r="H838" s="1"/>
      <c r="I838" s="3"/>
      <c r="J838" s="3"/>
      <c r="K838" s="3"/>
      <c r="L838" s="3"/>
      <c r="M838" s="1"/>
    </row>
    <row r="839" spans="2:13">
      <c r="B839" s="3"/>
      <c r="C839" s="3"/>
      <c r="D839" s="3"/>
      <c r="E839" s="1"/>
      <c r="F839" s="1"/>
      <c r="G839" s="1"/>
      <c r="H839" s="1"/>
      <c r="I839" s="3"/>
      <c r="J839" s="3"/>
      <c r="K839" s="3"/>
      <c r="L839" s="3"/>
      <c r="M839" s="1"/>
    </row>
    <row r="840" spans="2:13">
      <c r="B840" s="3"/>
      <c r="C840" s="3"/>
      <c r="D840" s="3"/>
      <c r="E840" s="1"/>
      <c r="F840" s="1"/>
      <c r="G840" s="1"/>
      <c r="H840" s="1"/>
      <c r="I840" s="3"/>
      <c r="J840" s="3"/>
      <c r="K840" s="3"/>
      <c r="L840" s="3"/>
      <c r="M840" s="1"/>
    </row>
    <row r="841" spans="2:13">
      <c r="B841" s="3"/>
      <c r="C841" s="3"/>
      <c r="D841" s="3"/>
      <c r="E841" s="1"/>
      <c r="F841" s="1"/>
      <c r="G841" s="1"/>
      <c r="H841" s="1"/>
      <c r="I841" s="3"/>
      <c r="J841" s="3"/>
      <c r="K841" s="3"/>
      <c r="L841" s="3"/>
      <c r="M841" s="1"/>
    </row>
    <row r="842" spans="2:13">
      <c r="B842" s="3"/>
      <c r="C842" s="3"/>
      <c r="D842" s="3"/>
      <c r="E842" s="1"/>
      <c r="F842" s="1"/>
      <c r="G842" s="1"/>
      <c r="H842" s="1"/>
      <c r="I842" s="3"/>
      <c r="J842" s="3"/>
      <c r="K842" s="3"/>
      <c r="L842" s="3"/>
      <c r="M842" s="1"/>
    </row>
    <row r="843" spans="2:13">
      <c r="B843" s="3"/>
      <c r="C843" s="3"/>
      <c r="D843" s="3"/>
      <c r="E843" s="1"/>
      <c r="F843" s="1"/>
      <c r="G843" s="1"/>
      <c r="H843" s="1"/>
      <c r="I843" s="3"/>
      <c r="J843" s="3"/>
      <c r="K843" s="3"/>
      <c r="L843" s="3"/>
      <c r="M843" s="1"/>
    </row>
    <row r="844" spans="2:13">
      <c r="B844" s="3"/>
      <c r="C844" s="3"/>
      <c r="D844" s="3"/>
      <c r="E844" s="1"/>
      <c r="F844" s="1"/>
      <c r="G844" s="1"/>
      <c r="H844" s="1"/>
      <c r="I844" s="3"/>
      <c r="J844" s="3"/>
      <c r="K844" s="3"/>
      <c r="L844" s="3"/>
      <c r="M844" s="1"/>
    </row>
    <row r="845" spans="2:13">
      <c r="B845" s="3"/>
      <c r="C845" s="3"/>
      <c r="D845" s="3"/>
      <c r="E845" s="1"/>
      <c r="F845" s="1"/>
      <c r="G845" s="1"/>
      <c r="H845" s="1"/>
      <c r="I845" s="3"/>
      <c r="J845" s="3"/>
      <c r="K845" s="3"/>
      <c r="L845" s="3"/>
      <c r="M845" s="1"/>
    </row>
    <row r="846" spans="2:13">
      <c r="B846" s="3"/>
      <c r="C846" s="3"/>
      <c r="D846" s="3"/>
      <c r="E846" s="1"/>
      <c r="F846" s="1"/>
      <c r="G846" s="1"/>
      <c r="H846" s="1"/>
      <c r="I846" s="3"/>
      <c r="J846" s="3"/>
      <c r="K846" s="3"/>
      <c r="L846" s="3"/>
      <c r="M846" s="1"/>
    </row>
    <row r="847" spans="2:13">
      <c r="B847" s="3"/>
      <c r="C847" s="3"/>
      <c r="D847" s="3"/>
      <c r="E847" s="1"/>
      <c r="F847" s="1"/>
      <c r="G847" s="1"/>
      <c r="H847" s="1"/>
      <c r="I847" s="3"/>
      <c r="J847" s="3"/>
      <c r="K847" s="3"/>
      <c r="L847" s="3"/>
      <c r="M847" s="1"/>
    </row>
    <row r="848" spans="2:13">
      <c r="B848" s="3"/>
      <c r="C848" s="3"/>
      <c r="D848" s="3"/>
      <c r="E848" s="1"/>
      <c r="F848" s="1"/>
      <c r="G848" s="1"/>
      <c r="H848" s="1"/>
      <c r="I848" s="3"/>
      <c r="J848" s="3"/>
      <c r="K848" s="3"/>
      <c r="L848" s="3"/>
      <c r="M848" s="1"/>
    </row>
    <row r="849" spans="2:13">
      <c r="B849" s="3"/>
      <c r="C849" s="3"/>
      <c r="D849" s="3"/>
      <c r="E849" s="1"/>
      <c r="F849" s="1"/>
      <c r="G849" s="1"/>
      <c r="H849" s="1"/>
      <c r="I849" s="3"/>
      <c r="J849" s="3"/>
      <c r="K849" s="3"/>
      <c r="L849" s="3"/>
      <c r="M849" s="1"/>
    </row>
    <row r="850" spans="2:13">
      <c r="B850" s="3"/>
      <c r="C850" s="3"/>
      <c r="D850" s="3"/>
      <c r="E850" s="1"/>
      <c r="F850" s="1"/>
      <c r="G850" s="1"/>
      <c r="H850" s="1"/>
      <c r="I850" s="3"/>
      <c r="J850" s="3"/>
      <c r="K850" s="3"/>
      <c r="L850" s="3"/>
      <c r="M850" s="1"/>
    </row>
    <row r="851" spans="2:13">
      <c r="B851" s="3"/>
      <c r="C851" s="3"/>
      <c r="D851" s="3"/>
      <c r="E851" s="1"/>
      <c r="F851" s="1"/>
      <c r="G851" s="1"/>
      <c r="H851" s="1"/>
      <c r="I851" s="3"/>
      <c r="J851" s="3"/>
      <c r="K851" s="3"/>
      <c r="L851" s="3"/>
      <c r="M851" s="1"/>
    </row>
    <row r="852" spans="2:13">
      <c r="B852" s="3"/>
      <c r="C852" s="3"/>
      <c r="D852" s="3"/>
      <c r="E852" s="1"/>
      <c r="F852" s="1"/>
      <c r="G852" s="1"/>
      <c r="H852" s="1"/>
      <c r="I852" s="3"/>
      <c r="J852" s="3"/>
      <c r="K852" s="3"/>
      <c r="L852" s="3"/>
      <c r="M852" s="1"/>
    </row>
    <row r="853" spans="2:13">
      <c r="B853" s="3"/>
      <c r="C853" s="3"/>
      <c r="D853" s="3"/>
      <c r="E853" s="1"/>
      <c r="F853" s="1"/>
      <c r="G853" s="1"/>
      <c r="H853" s="1"/>
      <c r="I853" s="3"/>
      <c r="J853" s="3"/>
      <c r="K853" s="3"/>
      <c r="L853" s="3"/>
      <c r="M853" s="1"/>
    </row>
    <row r="854" spans="2:13">
      <c r="B854" s="3"/>
      <c r="C854" s="3"/>
      <c r="D854" s="3"/>
      <c r="E854" s="1"/>
      <c r="F854" s="1"/>
      <c r="G854" s="1"/>
      <c r="H854" s="1"/>
      <c r="I854" s="3"/>
      <c r="J854" s="3"/>
      <c r="K854" s="3"/>
      <c r="L854" s="3"/>
      <c r="M854" s="1"/>
    </row>
    <row r="855" spans="2:13">
      <c r="B855" s="3"/>
      <c r="C855" s="3"/>
      <c r="D855" s="3"/>
      <c r="E855" s="1"/>
      <c r="F855" s="1"/>
      <c r="G855" s="1"/>
      <c r="H855" s="1"/>
      <c r="I855" s="3"/>
      <c r="J855" s="3"/>
      <c r="K855" s="3"/>
      <c r="L855" s="3"/>
      <c r="M855" s="1"/>
    </row>
    <row r="856" spans="2:13">
      <c r="B856" s="3"/>
      <c r="C856" s="3"/>
      <c r="D856" s="3"/>
      <c r="E856" s="1"/>
      <c r="F856" s="1"/>
      <c r="G856" s="1"/>
      <c r="H856" s="1"/>
      <c r="I856" s="3"/>
      <c r="J856" s="3"/>
      <c r="K856" s="3"/>
      <c r="L856" s="3"/>
      <c r="M856" s="1"/>
    </row>
    <row r="857" spans="2:13">
      <c r="B857" s="3"/>
      <c r="C857" s="3"/>
      <c r="D857" s="3"/>
      <c r="E857" s="1"/>
      <c r="F857" s="1"/>
      <c r="G857" s="1"/>
      <c r="H857" s="1"/>
      <c r="I857" s="3"/>
      <c r="J857" s="3"/>
      <c r="K857" s="3"/>
      <c r="L857" s="3"/>
      <c r="M857" s="1"/>
    </row>
    <row r="858" spans="2:13">
      <c r="B858" s="3"/>
      <c r="C858" s="3"/>
      <c r="D858" s="3"/>
      <c r="E858" s="1"/>
      <c r="F858" s="1"/>
      <c r="G858" s="1"/>
      <c r="H858" s="1"/>
      <c r="I858" s="3"/>
      <c r="J858" s="3"/>
      <c r="K858" s="3"/>
      <c r="L858" s="3"/>
      <c r="M858" s="1"/>
    </row>
    <row r="859" spans="2:13">
      <c r="B859" s="3"/>
      <c r="C859" s="3"/>
      <c r="D859" s="3"/>
      <c r="E859" s="1"/>
      <c r="F859" s="1"/>
      <c r="G859" s="1"/>
      <c r="H859" s="1"/>
      <c r="I859" s="3"/>
      <c r="J859" s="3"/>
      <c r="K859" s="3"/>
      <c r="L859" s="3"/>
      <c r="M859" s="1"/>
    </row>
    <row r="860" spans="2:13">
      <c r="B860" s="3"/>
      <c r="C860" s="3"/>
      <c r="D860" s="3"/>
      <c r="E860" s="1"/>
      <c r="F860" s="1"/>
      <c r="G860" s="1"/>
      <c r="H860" s="1"/>
      <c r="I860" s="3"/>
      <c r="J860" s="3"/>
      <c r="K860" s="3"/>
      <c r="L860" s="3"/>
      <c r="M860" s="1"/>
    </row>
    <row r="861" spans="2:13">
      <c r="B861" s="3"/>
      <c r="C861" s="3"/>
      <c r="D861" s="3"/>
      <c r="E861" s="1"/>
      <c r="F861" s="1"/>
      <c r="G861" s="1"/>
      <c r="H861" s="1"/>
      <c r="I861" s="3"/>
      <c r="J861" s="3"/>
      <c r="K861" s="3"/>
      <c r="L861" s="3"/>
      <c r="M861" s="1"/>
    </row>
    <row r="862" spans="2:13">
      <c r="B862" s="3"/>
      <c r="C862" s="3"/>
      <c r="D862" s="3"/>
      <c r="E862" s="1"/>
      <c r="F862" s="1"/>
      <c r="G862" s="1"/>
      <c r="H862" s="1"/>
      <c r="I862" s="3"/>
      <c r="J862" s="3"/>
      <c r="K862" s="3"/>
      <c r="L862" s="3"/>
      <c r="M862" s="1"/>
    </row>
    <row r="863" spans="2:13">
      <c r="B863" s="3"/>
      <c r="C863" s="3"/>
      <c r="D863" s="3"/>
      <c r="E863" s="1"/>
      <c r="F863" s="1"/>
      <c r="G863" s="1"/>
      <c r="H863" s="1"/>
      <c r="I863" s="3"/>
      <c r="J863" s="3"/>
      <c r="K863" s="3"/>
      <c r="L863" s="3"/>
      <c r="M863" s="1"/>
    </row>
    <row r="864" spans="2:13">
      <c r="B864" s="3"/>
      <c r="C864" s="3"/>
      <c r="D864" s="3"/>
      <c r="E864" s="1"/>
      <c r="F864" s="1"/>
      <c r="G864" s="1"/>
      <c r="H864" s="1"/>
      <c r="I864" s="3"/>
      <c r="J864" s="3"/>
      <c r="K864" s="3"/>
      <c r="L864" s="3"/>
      <c r="M864" s="1"/>
    </row>
    <row r="865" spans="2:13">
      <c r="B865" s="3"/>
      <c r="C865" s="3"/>
      <c r="D865" s="3"/>
      <c r="E865" s="1"/>
      <c r="F865" s="1"/>
      <c r="G865" s="1"/>
      <c r="H865" s="1"/>
      <c r="I865" s="3"/>
      <c r="J865" s="3"/>
      <c r="K865" s="3"/>
      <c r="L865" s="3"/>
      <c r="M865" s="1"/>
    </row>
    <row r="866" spans="2:13">
      <c r="B866" s="3"/>
      <c r="C866" s="3"/>
      <c r="D866" s="3"/>
      <c r="E866" s="1"/>
      <c r="F866" s="1"/>
      <c r="G866" s="1"/>
      <c r="H866" s="1"/>
      <c r="I866" s="3"/>
      <c r="J866" s="3"/>
      <c r="K866" s="3"/>
      <c r="L866" s="3"/>
      <c r="M866" s="1"/>
    </row>
    <row r="867" spans="2:13">
      <c r="B867" s="3"/>
      <c r="C867" s="3"/>
      <c r="D867" s="3"/>
      <c r="E867" s="1"/>
      <c r="F867" s="1"/>
      <c r="G867" s="1"/>
      <c r="H867" s="1"/>
      <c r="I867" s="3"/>
      <c r="J867" s="3"/>
      <c r="K867" s="3"/>
      <c r="L867" s="3"/>
      <c r="M867" s="1"/>
    </row>
    <row r="868" spans="2:13">
      <c r="B868" s="3"/>
      <c r="C868" s="3"/>
      <c r="D868" s="3"/>
      <c r="E868" s="1"/>
      <c r="F868" s="1"/>
      <c r="G868" s="1"/>
      <c r="H868" s="1"/>
      <c r="I868" s="3"/>
      <c r="J868" s="3"/>
      <c r="K868" s="3"/>
      <c r="L868" s="3"/>
      <c r="M868" s="1"/>
    </row>
    <row r="869" spans="2:13">
      <c r="B869" s="3"/>
      <c r="C869" s="3"/>
      <c r="D869" s="3"/>
      <c r="E869" s="1"/>
      <c r="F869" s="1"/>
      <c r="G869" s="1"/>
      <c r="H869" s="1"/>
      <c r="I869" s="3"/>
      <c r="J869" s="3"/>
      <c r="K869" s="3"/>
      <c r="L869" s="3"/>
      <c r="M869" s="1"/>
    </row>
    <row r="870" spans="2:13">
      <c r="B870" s="3"/>
      <c r="C870" s="3"/>
      <c r="D870" s="3"/>
      <c r="E870" s="1"/>
      <c r="F870" s="1"/>
      <c r="G870" s="1"/>
      <c r="H870" s="1"/>
      <c r="I870" s="3"/>
      <c r="J870" s="3"/>
      <c r="K870" s="3"/>
      <c r="L870" s="3"/>
      <c r="M870" s="1"/>
    </row>
    <row r="871" spans="2:13">
      <c r="B871" s="3"/>
      <c r="C871" s="3"/>
      <c r="D871" s="3"/>
      <c r="E871" s="1"/>
      <c r="F871" s="1"/>
      <c r="G871" s="1"/>
      <c r="H871" s="1"/>
      <c r="I871" s="3"/>
      <c r="J871" s="3"/>
      <c r="K871" s="3"/>
      <c r="L871" s="3"/>
      <c r="M871" s="1"/>
    </row>
    <row r="872" spans="2:13">
      <c r="B872" s="3"/>
      <c r="C872" s="3"/>
      <c r="D872" s="3"/>
      <c r="E872" s="1"/>
      <c r="F872" s="1"/>
      <c r="G872" s="1"/>
      <c r="H872" s="1"/>
      <c r="I872" s="3"/>
      <c r="J872" s="3"/>
      <c r="K872" s="3"/>
      <c r="L872" s="3"/>
      <c r="M872" s="1"/>
    </row>
    <row r="873" spans="2:13">
      <c r="B873" s="3"/>
      <c r="C873" s="3"/>
      <c r="D873" s="3"/>
      <c r="E873" s="1"/>
      <c r="F873" s="1"/>
      <c r="G873" s="1"/>
      <c r="H873" s="1"/>
      <c r="I873" s="3"/>
      <c r="J873" s="3"/>
      <c r="K873" s="3"/>
      <c r="L873" s="3"/>
      <c r="M873" s="1"/>
    </row>
    <row r="874" spans="2:13">
      <c r="B874" s="3"/>
      <c r="C874" s="3"/>
      <c r="D874" s="3"/>
      <c r="E874" s="1"/>
      <c r="F874" s="1"/>
      <c r="G874" s="1"/>
      <c r="H874" s="1"/>
      <c r="I874" s="3"/>
      <c r="J874" s="3"/>
      <c r="K874" s="3"/>
      <c r="L874" s="3"/>
      <c r="M874" s="1"/>
    </row>
    <row r="875" spans="2:13">
      <c r="B875" s="3"/>
      <c r="C875" s="3"/>
      <c r="D875" s="3"/>
      <c r="E875" s="1"/>
      <c r="F875" s="1"/>
      <c r="G875" s="1"/>
      <c r="H875" s="1"/>
      <c r="I875" s="3"/>
      <c r="J875" s="3"/>
      <c r="K875" s="3"/>
      <c r="L875" s="3"/>
      <c r="M875" s="1"/>
    </row>
    <row r="876" spans="2:13">
      <c r="B876" s="3"/>
      <c r="C876" s="3"/>
      <c r="D876" s="3"/>
      <c r="E876" s="1"/>
      <c r="F876" s="1"/>
      <c r="G876" s="1"/>
      <c r="H876" s="1"/>
      <c r="I876" s="3"/>
      <c r="J876" s="3"/>
      <c r="K876" s="3"/>
      <c r="L876" s="3"/>
      <c r="M876" s="1"/>
    </row>
    <row r="877" spans="2:13">
      <c r="B877" s="3"/>
      <c r="C877" s="3"/>
      <c r="D877" s="3"/>
      <c r="E877" s="1"/>
      <c r="F877" s="1"/>
      <c r="G877" s="1"/>
      <c r="H877" s="1"/>
      <c r="I877" s="3"/>
      <c r="J877" s="3"/>
      <c r="K877" s="3"/>
      <c r="L877" s="3"/>
      <c r="M877" s="1"/>
    </row>
    <row r="878" spans="2:13">
      <c r="B878" s="3"/>
      <c r="C878" s="3"/>
      <c r="D878" s="3"/>
      <c r="E878" s="1"/>
      <c r="F878" s="1"/>
      <c r="G878" s="1"/>
      <c r="H878" s="1"/>
      <c r="I878" s="3"/>
      <c r="J878" s="3"/>
      <c r="K878" s="3"/>
      <c r="L878" s="3"/>
      <c r="M878" s="1"/>
    </row>
    <row r="879" spans="2:13">
      <c r="B879" s="3"/>
      <c r="C879" s="3"/>
      <c r="D879" s="3"/>
      <c r="E879" s="1"/>
      <c r="F879" s="1"/>
      <c r="G879" s="1"/>
      <c r="H879" s="1"/>
      <c r="I879" s="3"/>
      <c r="J879" s="3"/>
      <c r="K879" s="3"/>
      <c r="L879" s="3"/>
      <c r="M879" s="1"/>
    </row>
    <row r="880" spans="2:13">
      <c r="B880" s="3"/>
      <c r="C880" s="3"/>
      <c r="D880" s="3"/>
      <c r="E880" s="1"/>
      <c r="F880" s="1"/>
      <c r="G880" s="1"/>
      <c r="H880" s="1"/>
      <c r="I880" s="3"/>
      <c r="J880" s="3"/>
      <c r="K880" s="3"/>
      <c r="L880" s="3"/>
      <c r="M880" s="1"/>
    </row>
    <row r="881" spans="2:13">
      <c r="B881" s="3"/>
      <c r="C881" s="3"/>
      <c r="D881" s="3"/>
      <c r="E881" s="1"/>
      <c r="F881" s="1"/>
      <c r="G881" s="1"/>
      <c r="H881" s="1"/>
      <c r="I881" s="3"/>
      <c r="J881" s="3"/>
      <c r="K881" s="3"/>
      <c r="L881" s="3"/>
      <c r="M881" s="1"/>
    </row>
    <row r="882" spans="2:13">
      <c r="B882" s="3"/>
      <c r="C882" s="3"/>
      <c r="D882" s="3"/>
      <c r="E882" s="1"/>
      <c r="F882" s="1"/>
      <c r="G882" s="1"/>
      <c r="H882" s="1"/>
      <c r="I882" s="3"/>
      <c r="J882" s="3"/>
      <c r="K882" s="3"/>
      <c r="L882" s="3"/>
      <c r="M882" s="1"/>
    </row>
    <row r="883" spans="2:13">
      <c r="B883" s="3"/>
      <c r="C883" s="3"/>
      <c r="D883" s="3"/>
      <c r="E883" s="1"/>
      <c r="F883" s="1"/>
      <c r="G883" s="1"/>
      <c r="H883" s="1"/>
      <c r="I883" s="3"/>
      <c r="J883" s="3"/>
      <c r="K883" s="3"/>
      <c r="L883" s="3"/>
      <c r="M883" s="1"/>
    </row>
    <row r="884" spans="2:13">
      <c r="B884" s="3"/>
      <c r="C884" s="3"/>
      <c r="D884" s="3"/>
      <c r="E884" s="1"/>
      <c r="F884" s="1"/>
      <c r="G884" s="1"/>
      <c r="H884" s="1"/>
      <c r="I884" s="3"/>
      <c r="J884" s="3"/>
      <c r="K884" s="3"/>
      <c r="L884" s="3"/>
      <c r="M884" s="1"/>
    </row>
    <row r="885" spans="2:13">
      <c r="B885" s="3"/>
      <c r="C885" s="3"/>
      <c r="D885" s="3"/>
      <c r="E885" s="1"/>
      <c r="F885" s="1"/>
      <c r="G885" s="1"/>
      <c r="H885" s="1"/>
      <c r="I885" s="3"/>
      <c r="J885" s="3"/>
      <c r="K885" s="3"/>
      <c r="L885" s="3"/>
      <c r="M885" s="1"/>
    </row>
    <row r="886" spans="2:13">
      <c r="B886" s="3"/>
      <c r="C886" s="3"/>
      <c r="D886" s="3"/>
      <c r="E886" s="1"/>
      <c r="F886" s="1"/>
      <c r="G886" s="1"/>
      <c r="H886" s="1"/>
      <c r="I886" s="3"/>
      <c r="J886" s="3"/>
      <c r="K886" s="3"/>
      <c r="L886" s="3"/>
      <c r="M886" s="1"/>
    </row>
    <row r="887" spans="2:13">
      <c r="B887" s="3"/>
      <c r="C887" s="3"/>
      <c r="D887" s="3"/>
      <c r="E887" s="1"/>
      <c r="F887" s="1"/>
      <c r="G887" s="1"/>
      <c r="H887" s="1"/>
      <c r="I887" s="3"/>
      <c r="J887" s="3"/>
      <c r="K887" s="3"/>
      <c r="L887" s="3"/>
      <c r="M887" s="1"/>
    </row>
    <row r="888" spans="2:13">
      <c r="B888" s="3"/>
      <c r="C888" s="3"/>
      <c r="D888" s="3"/>
      <c r="E888" s="1"/>
      <c r="F888" s="1"/>
      <c r="G888" s="1"/>
      <c r="H888" s="1"/>
      <c r="I888" s="3"/>
      <c r="J888" s="3"/>
      <c r="K888" s="3"/>
      <c r="L888" s="3"/>
      <c r="M888" s="1"/>
    </row>
    <row r="889" spans="2:13">
      <c r="B889" s="3"/>
      <c r="C889" s="3"/>
      <c r="D889" s="3"/>
      <c r="E889" s="1"/>
      <c r="F889" s="1"/>
      <c r="G889" s="1"/>
      <c r="H889" s="1"/>
      <c r="I889" s="3"/>
      <c r="J889" s="3"/>
      <c r="K889" s="3"/>
      <c r="L889" s="3"/>
      <c r="M889" s="1"/>
    </row>
    <row r="890" spans="2:13">
      <c r="B890" s="3"/>
      <c r="C890" s="3"/>
      <c r="D890" s="3"/>
      <c r="E890" s="1"/>
      <c r="F890" s="1"/>
      <c r="G890" s="1"/>
      <c r="H890" s="1"/>
      <c r="I890" s="3"/>
      <c r="J890" s="3"/>
      <c r="K890" s="3"/>
      <c r="L890" s="3"/>
      <c r="M890" s="1"/>
    </row>
    <row r="891" spans="2:13">
      <c r="B891" s="3"/>
      <c r="C891" s="3"/>
      <c r="D891" s="3"/>
      <c r="E891" s="1"/>
      <c r="F891" s="1"/>
      <c r="G891" s="1"/>
      <c r="H891" s="1"/>
      <c r="I891" s="3"/>
      <c r="J891" s="3"/>
      <c r="K891" s="3"/>
      <c r="L891" s="3"/>
      <c r="M891" s="1"/>
    </row>
    <row r="892" spans="2:13">
      <c r="B892" s="3"/>
      <c r="C892" s="3"/>
      <c r="D892" s="3"/>
      <c r="E892" s="1"/>
      <c r="F892" s="1"/>
      <c r="G892" s="1"/>
      <c r="H892" s="1"/>
      <c r="I892" s="3"/>
      <c r="J892" s="3"/>
      <c r="K892" s="3"/>
      <c r="L892" s="3"/>
      <c r="M892" s="1"/>
    </row>
    <row r="893" spans="2:13">
      <c r="B893" s="3"/>
      <c r="C893" s="3"/>
      <c r="D893" s="3"/>
      <c r="E893" s="1"/>
      <c r="F893" s="1"/>
      <c r="G893" s="1"/>
      <c r="H893" s="1"/>
      <c r="I893" s="3"/>
      <c r="J893" s="3"/>
      <c r="K893" s="3"/>
      <c r="L893" s="3"/>
      <c r="M893" s="1"/>
    </row>
    <row r="894" spans="2:13">
      <c r="B894" s="3"/>
      <c r="C894" s="3"/>
      <c r="D894" s="3"/>
      <c r="E894" s="1"/>
      <c r="F894" s="1"/>
      <c r="G894" s="1"/>
      <c r="H894" s="1"/>
      <c r="I894" s="3"/>
      <c r="J894" s="3"/>
      <c r="K894" s="3"/>
      <c r="L894" s="3"/>
      <c r="M894" s="1"/>
    </row>
    <row r="895" spans="2:13">
      <c r="B895" s="3"/>
      <c r="C895" s="3"/>
      <c r="D895" s="3"/>
      <c r="E895" s="1"/>
      <c r="F895" s="1"/>
      <c r="G895" s="1"/>
      <c r="H895" s="1"/>
      <c r="I895" s="3"/>
      <c r="J895" s="3"/>
      <c r="K895" s="3"/>
      <c r="L895" s="3"/>
      <c r="M895" s="1"/>
    </row>
    <row r="896" spans="2:13">
      <c r="B896" s="3"/>
      <c r="C896" s="3"/>
      <c r="D896" s="3"/>
      <c r="E896" s="1"/>
      <c r="F896" s="1"/>
      <c r="G896" s="1"/>
      <c r="H896" s="1"/>
      <c r="I896" s="3"/>
      <c r="J896" s="3"/>
      <c r="K896" s="3"/>
      <c r="L896" s="3"/>
      <c r="M896" s="1"/>
    </row>
    <row r="897" spans="2:13">
      <c r="B897" s="3"/>
      <c r="C897" s="3"/>
      <c r="D897" s="3"/>
      <c r="E897" s="1"/>
      <c r="F897" s="1"/>
      <c r="G897" s="1"/>
      <c r="H897" s="1"/>
      <c r="I897" s="3"/>
      <c r="J897" s="3"/>
      <c r="K897" s="3"/>
      <c r="L897" s="3"/>
      <c r="M897" s="1"/>
    </row>
    <row r="898" spans="2:13">
      <c r="B898" s="3"/>
      <c r="C898" s="3"/>
      <c r="D898" s="3"/>
      <c r="E898" s="1"/>
      <c r="F898" s="1"/>
      <c r="G898" s="1"/>
      <c r="H898" s="1"/>
      <c r="I898" s="3"/>
      <c r="J898" s="3"/>
      <c r="K898" s="3"/>
      <c r="L898" s="3"/>
      <c r="M898" s="1"/>
    </row>
    <row r="899" spans="2:13">
      <c r="B899" s="3"/>
      <c r="C899" s="3"/>
      <c r="D899" s="3"/>
      <c r="E899" s="1"/>
      <c r="F899" s="1"/>
      <c r="G899" s="1"/>
      <c r="H899" s="1"/>
      <c r="I899" s="3"/>
      <c r="J899" s="3"/>
      <c r="K899" s="3"/>
      <c r="L899" s="3"/>
      <c r="M899" s="1"/>
    </row>
    <row r="900" spans="2:13">
      <c r="B900" s="3"/>
      <c r="C900" s="3"/>
      <c r="D900" s="3"/>
      <c r="E900" s="1"/>
      <c r="F900" s="1"/>
      <c r="G900" s="1"/>
      <c r="H900" s="1"/>
      <c r="I900" s="3"/>
      <c r="J900" s="3"/>
      <c r="K900" s="3"/>
      <c r="L900" s="3"/>
      <c r="M900" s="1"/>
    </row>
    <row r="901" spans="2:13">
      <c r="B901" s="3"/>
      <c r="C901" s="3"/>
      <c r="D901" s="3"/>
      <c r="E901" s="1"/>
      <c r="F901" s="1"/>
      <c r="G901" s="1"/>
      <c r="H901" s="1"/>
      <c r="I901" s="3"/>
      <c r="J901" s="3"/>
      <c r="K901" s="3"/>
      <c r="L901" s="3"/>
      <c r="M901" s="1"/>
    </row>
    <row r="902" spans="2:13">
      <c r="B902" s="3"/>
      <c r="C902" s="3"/>
      <c r="D902" s="3"/>
      <c r="E902" s="1"/>
      <c r="F902" s="1"/>
      <c r="G902" s="1"/>
      <c r="H902" s="1"/>
      <c r="I902" s="3"/>
      <c r="J902" s="3"/>
      <c r="K902" s="3"/>
      <c r="L902" s="3"/>
      <c r="M902" s="1"/>
    </row>
    <row r="903" spans="2:13">
      <c r="B903" s="3"/>
      <c r="C903" s="3"/>
      <c r="D903" s="3"/>
      <c r="E903" s="1"/>
      <c r="F903" s="1"/>
      <c r="G903" s="1"/>
      <c r="H903" s="3"/>
      <c r="I903" s="3"/>
      <c r="J903" s="3"/>
      <c r="K903" s="3"/>
      <c r="L903" s="3"/>
      <c r="M903" s="1"/>
    </row>
    <row r="904" spans="2:13">
      <c r="B904" s="3"/>
      <c r="C904" s="3"/>
      <c r="D904" s="3"/>
      <c r="E904" s="1"/>
      <c r="F904" s="1"/>
      <c r="G904" s="1"/>
      <c r="H904" s="3"/>
      <c r="I904" s="3"/>
      <c r="J904" s="3"/>
      <c r="K904" s="3"/>
      <c r="L904" s="3"/>
      <c r="M904" s="1"/>
    </row>
    <row r="905" spans="2:13">
      <c r="B905" s="3"/>
      <c r="C905" s="3"/>
      <c r="D905" s="3"/>
      <c r="E905" s="1"/>
      <c r="F905" s="1"/>
      <c r="G905" s="1"/>
      <c r="H905" s="3"/>
      <c r="I905" s="3"/>
      <c r="J905" s="3"/>
      <c r="K905" s="3"/>
      <c r="L905" s="3"/>
      <c r="M905" s="1"/>
    </row>
    <row r="906" spans="2:13">
      <c r="B906" s="3"/>
      <c r="C906" s="3"/>
      <c r="D906" s="3"/>
      <c r="E906" s="1"/>
      <c r="F906" s="1"/>
      <c r="G906" s="1"/>
      <c r="H906" s="3"/>
      <c r="I906" s="3"/>
      <c r="J906" s="3"/>
      <c r="K906" s="3"/>
      <c r="L906" s="3"/>
      <c r="M906" s="1"/>
    </row>
    <row r="907" spans="2:13">
      <c r="B907" s="3"/>
      <c r="C907" s="3"/>
      <c r="D907" s="3"/>
      <c r="E907" s="1"/>
      <c r="F907" s="1"/>
      <c r="G907" s="1"/>
      <c r="H907" s="3"/>
      <c r="I907" s="3"/>
      <c r="J907" s="3"/>
      <c r="K907" s="3"/>
      <c r="L907" s="3"/>
      <c r="M907" s="1"/>
    </row>
    <row r="908" spans="2:13">
      <c r="B908" s="3"/>
      <c r="C908" s="3"/>
      <c r="D908" s="3"/>
      <c r="E908" s="1"/>
      <c r="F908" s="1"/>
      <c r="G908" s="1"/>
      <c r="H908" s="3"/>
      <c r="I908" s="3"/>
      <c r="J908" s="3"/>
      <c r="K908" s="3"/>
      <c r="L908" s="3"/>
      <c r="M908" s="1"/>
    </row>
    <row r="909" spans="2:13">
      <c r="B909" s="3"/>
      <c r="C909" s="3"/>
      <c r="D909" s="3"/>
      <c r="E909" s="1"/>
      <c r="F909" s="1"/>
      <c r="G909" s="1"/>
      <c r="H909" s="3"/>
      <c r="I909" s="3"/>
      <c r="J909" s="3"/>
      <c r="K909" s="3"/>
      <c r="L909" s="3"/>
      <c r="M909" s="1"/>
    </row>
    <row r="910" spans="2:13">
      <c r="B910" s="3"/>
      <c r="C910" s="3"/>
      <c r="D910" s="3"/>
      <c r="E910" s="1"/>
      <c r="F910" s="1"/>
      <c r="G910" s="1"/>
      <c r="H910" s="3"/>
      <c r="I910" s="3"/>
      <c r="J910" s="3"/>
      <c r="K910" s="3"/>
      <c r="L910" s="3"/>
      <c r="M910" s="1"/>
    </row>
    <row r="911" spans="2:13">
      <c r="B911" s="3"/>
      <c r="C911" s="3"/>
      <c r="D911" s="3"/>
      <c r="E911" s="1"/>
      <c r="F911" s="1"/>
      <c r="G911" s="1"/>
      <c r="H911" s="3"/>
      <c r="I911" s="3"/>
      <c r="J911" s="3"/>
      <c r="K911" s="3"/>
      <c r="L911" s="3"/>
      <c r="M911" s="1"/>
    </row>
    <row r="912" spans="2:13">
      <c r="B912" s="3"/>
      <c r="C912" s="3"/>
      <c r="D912" s="3"/>
      <c r="E912" s="1"/>
      <c r="F912" s="1"/>
      <c r="G912" s="1"/>
      <c r="H912" s="3"/>
      <c r="I912" s="3"/>
      <c r="J912" s="3"/>
      <c r="K912" s="3"/>
      <c r="L912" s="3"/>
      <c r="M912" s="1"/>
    </row>
    <row r="913" spans="2:13">
      <c r="B913" s="3"/>
      <c r="C913" s="3"/>
      <c r="D913" s="3"/>
      <c r="E913" s="1"/>
      <c r="F913" s="1"/>
      <c r="G913" s="1"/>
      <c r="H913" s="3"/>
      <c r="I913" s="3"/>
      <c r="J913" s="3"/>
      <c r="K913" s="3"/>
      <c r="L913" s="3"/>
      <c r="M913" s="1"/>
    </row>
    <row r="914" spans="2:13">
      <c r="B914" s="3"/>
      <c r="C914" s="3"/>
      <c r="D914" s="3"/>
      <c r="E914" s="1"/>
      <c r="F914" s="1"/>
      <c r="G914" s="1"/>
      <c r="H914" s="3"/>
      <c r="I914" s="3"/>
      <c r="J914" s="3"/>
      <c r="K914" s="3"/>
      <c r="L914" s="3"/>
      <c r="M914" s="1"/>
    </row>
    <row r="915" spans="2:13">
      <c r="B915" s="3"/>
      <c r="C915" s="3"/>
      <c r="D915" s="3"/>
      <c r="E915" s="1"/>
      <c r="F915" s="1"/>
      <c r="G915" s="1"/>
      <c r="H915" s="3"/>
      <c r="I915" s="3"/>
      <c r="J915" s="3"/>
      <c r="K915" s="3"/>
      <c r="L915" s="3"/>
      <c r="M915" s="1"/>
    </row>
    <row r="916" spans="2:13">
      <c r="B916" s="3"/>
      <c r="C916" s="3"/>
      <c r="D916" s="3"/>
      <c r="E916" s="1"/>
      <c r="F916" s="1"/>
      <c r="G916" s="1"/>
      <c r="H916" s="3"/>
      <c r="I916" s="3"/>
      <c r="J916" s="3"/>
      <c r="K916" s="3"/>
      <c r="L916" s="3"/>
      <c r="M916" s="1"/>
    </row>
    <row r="917" spans="2:13">
      <c r="B917" s="3"/>
      <c r="C917" s="3"/>
      <c r="D917" s="3"/>
      <c r="E917" s="1"/>
      <c r="F917" s="1"/>
      <c r="G917" s="1"/>
      <c r="H917" s="3"/>
      <c r="I917" s="3"/>
      <c r="J917" s="3"/>
      <c r="K917" s="3"/>
      <c r="L917" s="3"/>
      <c r="M917" s="1"/>
    </row>
    <row r="918" spans="2:13">
      <c r="B918" s="3"/>
      <c r="C918" s="3"/>
      <c r="D918" s="3"/>
      <c r="E918" s="1"/>
      <c r="F918" s="1"/>
      <c r="G918" s="1"/>
      <c r="H918" s="3"/>
      <c r="I918" s="3"/>
      <c r="J918" s="3"/>
      <c r="K918" s="3"/>
      <c r="L918" s="3"/>
      <c r="M918" s="1"/>
    </row>
    <row r="919" spans="2:13">
      <c r="B919" s="3"/>
      <c r="C919" s="3"/>
      <c r="D919" s="3"/>
      <c r="E919" s="1"/>
      <c r="F919" s="1"/>
      <c r="G919" s="1"/>
      <c r="H919" s="3"/>
      <c r="I919" s="3"/>
      <c r="J919" s="3"/>
      <c r="K919" s="3"/>
      <c r="L919" s="3"/>
      <c r="M919" s="1"/>
    </row>
    <row r="920" spans="2:13">
      <c r="B920" s="3"/>
      <c r="C920" s="3"/>
      <c r="D920" s="3"/>
      <c r="E920" s="1"/>
      <c r="F920" s="1"/>
      <c r="G920" s="1"/>
      <c r="H920" s="3"/>
      <c r="I920" s="3"/>
      <c r="J920" s="3"/>
      <c r="K920" s="3"/>
      <c r="L920" s="3"/>
      <c r="M920" s="1"/>
    </row>
    <row r="921" spans="2:13">
      <c r="B921" s="3"/>
      <c r="C921" s="3"/>
      <c r="D921" s="3"/>
      <c r="E921" s="1"/>
      <c r="F921" s="1"/>
      <c r="G921" s="1"/>
      <c r="H921" s="3"/>
      <c r="I921" s="3"/>
      <c r="J921" s="3"/>
      <c r="K921" s="3"/>
      <c r="L921" s="3"/>
      <c r="M921" s="1"/>
    </row>
    <row r="922" spans="2:13">
      <c r="B922" s="3"/>
      <c r="C922" s="3"/>
      <c r="D922" s="3"/>
      <c r="E922" s="1"/>
      <c r="F922" s="1"/>
      <c r="G922" s="1"/>
      <c r="H922" s="3"/>
      <c r="I922" s="3"/>
      <c r="J922" s="3"/>
      <c r="K922" s="3"/>
      <c r="L922" s="3"/>
      <c r="M922" s="1"/>
    </row>
    <row r="923" spans="2:13">
      <c r="B923" s="3"/>
      <c r="C923" s="3"/>
      <c r="D923" s="3"/>
      <c r="E923" s="1"/>
      <c r="F923" s="1"/>
      <c r="G923" s="1"/>
      <c r="H923" s="3"/>
      <c r="I923" s="3"/>
      <c r="J923" s="3"/>
      <c r="K923" s="3"/>
      <c r="L923" s="3"/>
      <c r="M923" s="1"/>
    </row>
    <row r="924" spans="2:13">
      <c r="B924" s="3"/>
      <c r="C924" s="3"/>
      <c r="D924" s="3"/>
      <c r="E924" s="1"/>
      <c r="F924" s="1"/>
      <c r="G924" s="1"/>
      <c r="H924" s="3"/>
      <c r="I924" s="3"/>
      <c r="J924" s="3"/>
      <c r="K924" s="3"/>
      <c r="L924" s="3"/>
      <c r="M924" s="1"/>
    </row>
    <row r="925" spans="2:13">
      <c r="B925" s="3"/>
      <c r="C925" s="3"/>
      <c r="D925" s="3"/>
      <c r="E925" s="1"/>
      <c r="F925" s="1"/>
      <c r="G925" s="1"/>
      <c r="H925" s="3"/>
      <c r="I925" s="3"/>
      <c r="J925" s="3"/>
      <c r="K925" s="3"/>
      <c r="L925" s="3"/>
      <c r="M925" s="1"/>
    </row>
    <row r="926" spans="2:13">
      <c r="B926" s="3"/>
      <c r="C926" s="3"/>
      <c r="D926" s="3"/>
      <c r="E926" s="1"/>
      <c r="F926" s="1"/>
      <c r="G926" s="1"/>
      <c r="H926" s="3"/>
      <c r="I926" s="3"/>
      <c r="J926" s="3"/>
      <c r="K926" s="3"/>
      <c r="L926" s="3"/>
      <c r="M926" s="1"/>
    </row>
    <row r="927" spans="2:13">
      <c r="B927" s="3"/>
      <c r="C927" s="3"/>
      <c r="D927" s="3"/>
      <c r="E927" s="1"/>
      <c r="F927" s="1"/>
      <c r="G927" s="1"/>
      <c r="H927" s="3"/>
      <c r="I927" s="3"/>
      <c r="J927" s="3"/>
      <c r="K927" s="3"/>
      <c r="L927" s="3"/>
      <c r="M927" s="1"/>
    </row>
    <row r="928" spans="2:13">
      <c r="B928" s="3"/>
      <c r="C928" s="3"/>
      <c r="D928" s="3"/>
      <c r="E928" s="1"/>
      <c r="F928" s="1"/>
      <c r="G928" s="1"/>
      <c r="H928" s="3"/>
      <c r="I928" s="3"/>
      <c r="J928" s="3"/>
      <c r="K928" s="3"/>
      <c r="L928" s="3"/>
      <c r="M928" s="1"/>
    </row>
    <row r="929" spans="2:13">
      <c r="B929" s="3"/>
      <c r="C929" s="3"/>
      <c r="D929" s="3"/>
      <c r="E929" s="1"/>
      <c r="F929" s="1"/>
      <c r="G929" s="1"/>
      <c r="H929" s="3"/>
      <c r="I929" s="3"/>
      <c r="J929" s="3"/>
      <c r="K929" s="3"/>
      <c r="L929" s="3"/>
      <c r="M929" s="1"/>
    </row>
    <row r="930" spans="2:13">
      <c r="B930" s="3"/>
      <c r="C930" s="3"/>
      <c r="D930" s="3"/>
      <c r="E930" s="1"/>
      <c r="F930" s="1"/>
      <c r="G930" s="1"/>
      <c r="H930" s="3"/>
      <c r="I930" s="3"/>
      <c r="J930" s="3"/>
      <c r="K930" s="3"/>
      <c r="L930" s="3"/>
      <c r="M930" s="1"/>
    </row>
    <row r="931" spans="2:13">
      <c r="B931" s="3"/>
      <c r="C931" s="3"/>
      <c r="D931" s="3"/>
      <c r="E931" s="1"/>
      <c r="F931" s="1"/>
      <c r="G931" s="1"/>
      <c r="H931" s="3"/>
      <c r="I931" s="3"/>
      <c r="J931" s="3"/>
      <c r="K931" s="3"/>
      <c r="L931" s="3"/>
      <c r="M931" s="1"/>
    </row>
    <row r="932" spans="2:13">
      <c r="B932" s="3"/>
      <c r="C932" s="3"/>
      <c r="D932" s="3"/>
      <c r="E932" s="1"/>
      <c r="F932" s="1"/>
      <c r="G932" s="1"/>
      <c r="H932" s="3"/>
      <c r="I932" s="3"/>
      <c r="J932" s="3"/>
      <c r="K932" s="3"/>
      <c r="L932" s="3"/>
      <c r="M932" s="1"/>
    </row>
    <row r="933" spans="2:13">
      <c r="B933" s="3"/>
      <c r="C933" s="3"/>
      <c r="D933" s="3"/>
      <c r="E933" s="1"/>
      <c r="F933" s="1"/>
      <c r="G933" s="1"/>
      <c r="H933" s="3"/>
      <c r="I933" s="3"/>
      <c r="J933" s="3"/>
      <c r="K933" s="3"/>
      <c r="L933" s="3"/>
      <c r="M933" s="1"/>
    </row>
    <row r="934" spans="2:13">
      <c r="B934" s="3"/>
      <c r="C934" s="3"/>
      <c r="D934" s="3"/>
      <c r="E934" s="1"/>
      <c r="F934" s="1"/>
      <c r="G934" s="1"/>
      <c r="H934" s="3"/>
      <c r="I934" s="3"/>
      <c r="J934" s="3"/>
      <c r="K934" s="3"/>
      <c r="L934" s="3"/>
      <c r="M934" s="1"/>
    </row>
    <row r="935" spans="2:13">
      <c r="B935" s="3"/>
      <c r="C935" s="3"/>
      <c r="D935" s="3"/>
      <c r="E935" s="1"/>
      <c r="F935" s="1"/>
      <c r="G935" s="1"/>
      <c r="H935" s="3"/>
      <c r="I935" s="3"/>
      <c r="J935" s="3"/>
      <c r="K935" s="3"/>
      <c r="L935" s="3"/>
      <c r="M935" s="1"/>
    </row>
    <row r="936" spans="2:13">
      <c r="B936" s="3"/>
      <c r="C936" s="3"/>
      <c r="D936" s="3"/>
      <c r="E936" s="1"/>
      <c r="F936" s="1"/>
      <c r="G936" s="1"/>
      <c r="H936" s="3"/>
      <c r="I936" s="3"/>
      <c r="J936" s="3"/>
      <c r="K936" s="3"/>
      <c r="L936" s="3"/>
      <c r="M936" s="1"/>
    </row>
    <row r="937" spans="2:13">
      <c r="B937" s="3"/>
      <c r="C937" s="3"/>
      <c r="D937" s="3"/>
      <c r="E937" s="1"/>
      <c r="F937" s="1"/>
      <c r="G937" s="1"/>
      <c r="H937" s="3"/>
      <c r="I937" s="3"/>
      <c r="J937" s="3"/>
      <c r="K937" s="3"/>
      <c r="L937" s="3"/>
      <c r="M937" s="1"/>
    </row>
    <row r="938" spans="2:13">
      <c r="B938" s="3"/>
      <c r="C938" s="3"/>
      <c r="D938" s="3"/>
      <c r="E938" s="1"/>
      <c r="F938" s="1"/>
      <c r="G938" s="1"/>
      <c r="H938" s="3"/>
      <c r="I938" s="3"/>
      <c r="J938" s="3"/>
      <c r="K938" s="3"/>
      <c r="L938" s="3"/>
      <c r="M938" s="1"/>
    </row>
    <row r="939" spans="2:13">
      <c r="B939" s="3"/>
      <c r="C939" s="3"/>
      <c r="D939" s="3"/>
      <c r="E939" s="1"/>
      <c r="F939" s="1"/>
      <c r="G939" s="1"/>
      <c r="H939" s="3"/>
      <c r="I939" s="3"/>
      <c r="J939" s="3"/>
      <c r="K939" s="3"/>
      <c r="L939" s="3"/>
      <c r="M939" s="1"/>
    </row>
    <row r="940" spans="2:13">
      <c r="B940" s="3"/>
      <c r="C940" s="3"/>
      <c r="D940" s="3"/>
      <c r="E940" s="1"/>
      <c r="F940" s="1"/>
      <c r="G940" s="1"/>
      <c r="H940" s="3"/>
      <c r="I940" s="3"/>
      <c r="J940" s="3"/>
      <c r="K940" s="3"/>
      <c r="L940" s="3"/>
      <c r="M940" s="1"/>
    </row>
    <row r="941" spans="2:13">
      <c r="B941" s="3"/>
      <c r="C941" s="3"/>
      <c r="D941" s="3"/>
      <c r="E941" s="1"/>
      <c r="F941" s="1"/>
      <c r="G941" s="1"/>
      <c r="H941" s="3"/>
      <c r="I941" s="3"/>
      <c r="J941" s="3"/>
      <c r="K941" s="3"/>
      <c r="L941" s="3"/>
      <c r="M941" s="1"/>
    </row>
    <row r="942" spans="2:13">
      <c r="B942" s="3"/>
      <c r="C942" s="3"/>
      <c r="D942" s="3"/>
      <c r="E942" s="1"/>
      <c r="F942" s="1"/>
      <c r="G942" s="1"/>
      <c r="H942" s="3"/>
      <c r="I942" s="3"/>
      <c r="J942" s="3"/>
      <c r="K942" s="3"/>
      <c r="L942" s="3"/>
      <c r="M942" s="1"/>
    </row>
    <row r="943" spans="2:13">
      <c r="B943" s="3"/>
      <c r="C943" s="3"/>
      <c r="D943" s="3"/>
      <c r="E943" s="1"/>
      <c r="F943" s="1"/>
      <c r="G943" s="1"/>
      <c r="H943" s="3"/>
      <c r="I943" s="3"/>
      <c r="J943" s="3"/>
      <c r="K943" s="3"/>
      <c r="L943" s="3"/>
      <c r="M943" s="1"/>
    </row>
    <row r="944" spans="2:13">
      <c r="B944" s="3"/>
      <c r="C944" s="3"/>
      <c r="D944" s="3"/>
      <c r="E944" s="1"/>
      <c r="F944" s="1"/>
      <c r="G944" s="1"/>
      <c r="H944" s="3"/>
      <c r="I944" s="3"/>
      <c r="J944" s="3"/>
      <c r="K944" s="3"/>
      <c r="L944" s="3"/>
      <c r="M944" s="1"/>
    </row>
    <row r="945" spans="2:13">
      <c r="B945" s="3"/>
      <c r="C945" s="3"/>
      <c r="D945" s="3"/>
      <c r="E945" s="1"/>
      <c r="F945" s="1"/>
      <c r="G945" s="1"/>
      <c r="H945" s="3"/>
      <c r="I945" s="3"/>
      <c r="J945" s="3"/>
      <c r="K945" s="3"/>
      <c r="L945" s="3"/>
      <c r="M945" s="1"/>
    </row>
    <row r="946" spans="2:13">
      <c r="B946" s="3"/>
      <c r="C946" s="3"/>
      <c r="D946" s="3"/>
      <c r="E946" s="1"/>
      <c r="F946" s="1"/>
      <c r="G946" s="1"/>
      <c r="H946" s="3"/>
      <c r="I946" s="3"/>
      <c r="J946" s="3"/>
      <c r="K946" s="3"/>
      <c r="L946" s="3"/>
      <c r="M946" s="1"/>
    </row>
    <row r="947" spans="2:13">
      <c r="B947" s="3"/>
      <c r="C947" s="3"/>
      <c r="D947" s="3"/>
      <c r="E947" s="1"/>
      <c r="F947" s="1"/>
      <c r="G947" s="1"/>
      <c r="H947" s="3"/>
      <c r="I947" s="3"/>
      <c r="J947" s="3"/>
      <c r="K947" s="3"/>
      <c r="L947" s="3"/>
      <c r="M947" s="1"/>
    </row>
    <row r="948" spans="2:13">
      <c r="B948" s="3"/>
      <c r="C948" s="3"/>
      <c r="D948" s="3"/>
      <c r="E948" s="1"/>
      <c r="F948" s="1"/>
      <c r="G948" s="1"/>
      <c r="H948" s="3"/>
      <c r="I948" s="3"/>
      <c r="J948" s="3"/>
      <c r="K948" s="3"/>
      <c r="L948" s="3"/>
      <c r="M948" s="1"/>
    </row>
    <row r="949" spans="2:13">
      <c r="B949" s="3"/>
      <c r="C949" s="3"/>
      <c r="D949" s="3"/>
      <c r="E949" s="1"/>
      <c r="F949" s="1"/>
      <c r="G949" s="1"/>
      <c r="H949" s="3"/>
      <c r="I949" s="3"/>
      <c r="J949" s="3"/>
      <c r="K949" s="3"/>
      <c r="L949" s="3"/>
      <c r="M949" s="1"/>
    </row>
    <row r="950" spans="2:13">
      <c r="B950" s="3"/>
      <c r="C950" s="3"/>
      <c r="D950" s="3"/>
      <c r="E950" s="1"/>
      <c r="F950" s="1"/>
      <c r="G950" s="1"/>
      <c r="H950" s="3"/>
      <c r="I950" s="3"/>
      <c r="J950" s="3"/>
      <c r="K950" s="3"/>
      <c r="L950" s="3"/>
      <c r="M950" s="1"/>
    </row>
    <row r="951" spans="2:13">
      <c r="B951" s="3"/>
      <c r="C951" s="3"/>
      <c r="D951" s="3"/>
      <c r="E951" s="1"/>
      <c r="F951" s="1"/>
      <c r="G951" s="1"/>
      <c r="H951" s="3"/>
      <c r="I951" s="3"/>
      <c r="J951" s="3"/>
      <c r="K951" s="3"/>
      <c r="L951" s="3"/>
      <c r="M951" s="1"/>
    </row>
    <row r="952" spans="2:13">
      <c r="B952" s="3"/>
      <c r="C952" s="3"/>
      <c r="D952" s="3"/>
      <c r="E952" s="1"/>
      <c r="F952" s="1"/>
      <c r="G952" s="1"/>
      <c r="H952" s="3"/>
      <c r="I952" s="3"/>
      <c r="J952" s="3"/>
      <c r="K952" s="3"/>
      <c r="L952" s="3"/>
      <c r="M952" s="1"/>
    </row>
    <row r="953" spans="2:13">
      <c r="B953" s="3"/>
      <c r="C953" s="3"/>
      <c r="D953" s="3"/>
      <c r="E953" s="1"/>
      <c r="F953" s="1"/>
      <c r="G953" s="1"/>
      <c r="H953" s="3"/>
      <c r="I953" s="3"/>
      <c r="J953" s="3"/>
      <c r="K953" s="3"/>
      <c r="L953" s="3"/>
      <c r="M953" s="1"/>
    </row>
    <row r="954" spans="2:13">
      <c r="B954" s="3"/>
      <c r="C954" s="3"/>
      <c r="D954" s="3"/>
      <c r="E954" s="1"/>
      <c r="F954" s="1"/>
      <c r="G954" s="1"/>
      <c r="H954" s="3"/>
      <c r="I954" s="3"/>
      <c r="J954" s="3"/>
      <c r="K954" s="3"/>
      <c r="L954" s="3"/>
      <c r="M954" s="1"/>
    </row>
    <row r="955" spans="2:13">
      <c r="B955" s="3"/>
      <c r="C955" s="3"/>
      <c r="D955" s="3"/>
      <c r="E955" s="1"/>
      <c r="F955" s="1"/>
      <c r="G955" s="1"/>
      <c r="H955" s="3"/>
      <c r="I955" s="3"/>
      <c r="J955" s="3"/>
      <c r="K955" s="3"/>
      <c r="L955" s="3"/>
      <c r="M955" s="1"/>
    </row>
    <row r="956" spans="2:13">
      <c r="B956" s="3"/>
      <c r="C956" s="3"/>
      <c r="D956" s="3"/>
      <c r="E956" s="1"/>
      <c r="F956" s="1"/>
      <c r="G956" s="1"/>
      <c r="H956" s="3"/>
      <c r="I956" s="3"/>
      <c r="J956" s="3"/>
      <c r="K956" s="3"/>
      <c r="L956" s="3"/>
      <c r="M956" s="1"/>
    </row>
    <row r="957" spans="2:13">
      <c r="B957" s="3"/>
      <c r="C957" s="3"/>
      <c r="D957" s="3"/>
      <c r="E957" s="1"/>
      <c r="F957" s="1"/>
      <c r="G957" s="1"/>
      <c r="H957" s="3"/>
      <c r="I957" s="3"/>
      <c r="J957" s="3"/>
      <c r="K957" s="3"/>
      <c r="L957" s="3"/>
      <c r="M957" s="1"/>
    </row>
    <row r="958" spans="2:13">
      <c r="B958" s="3"/>
      <c r="C958" s="3"/>
      <c r="D958" s="3"/>
      <c r="E958" s="1"/>
      <c r="F958" s="1"/>
      <c r="G958" s="1"/>
      <c r="H958" s="3"/>
      <c r="I958" s="3"/>
      <c r="J958" s="3"/>
      <c r="K958" s="3"/>
      <c r="L958" s="3"/>
      <c r="M958" s="1"/>
    </row>
    <row r="959" spans="2:13">
      <c r="B959" s="3"/>
      <c r="C959" s="3"/>
      <c r="D959" s="3"/>
      <c r="E959" s="1"/>
      <c r="F959" s="1"/>
      <c r="G959" s="1"/>
      <c r="H959" s="3"/>
      <c r="I959" s="3"/>
      <c r="J959" s="3"/>
      <c r="K959" s="3"/>
      <c r="L959" s="3"/>
      <c r="M959" s="1"/>
    </row>
    <row r="960" spans="2:13">
      <c r="B960" s="3"/>
      <c r="C960" s="3"/>
      <c r="D960" s="3"/>
      <c r="E960" s="1"/>
      <c r="F960" s="1"/>
      <c r="G960" s="1"/>
      <c r="H960" s="3"/>
      <c r="I960" s="3"/>
      <c r="J960" s="3"/>
      <c r="K960" s="3"/>
      <c r="L960" s="3"/>
      <c r="M960" s="1"/>
    </row>
    <row r="961" spans="2:13">
      <c r="B961" s="3"/>
      <c r="C961" s="3"/>
      <c r="D961" s="3"/>
      <c r="E961" s="1"/>
      <c r="F961" s="1"/>
      <c r="G961" s="1"/>
      <c r="H961" s="3"/>
      <c r="I961" s="3"/>
      <c r="J961" s="3"/>
      <c r="K961" s="3"/>
      <c r="L961" s="3"/>
      <c r="M961" s="1"/>
    </row>
    <row r="962" spans="2:13">
      <c r="B962" s="3"/>
      <c r="C962" s="3"/>
      <c r="D962" s="3"/>
      <c r="E962" s="1"/>
      <c r="F962" s="1"/>
      <c r="G962" s="1"/>
      <c r="H962" s="3"/>
      <c r="I962" s="3"/>
      <c r="J962" s="3"/>
      <c r="K962" s="3"/>
      <c r="L962" s="3"/>
      <c r="M962" s="1"/>
    </row>
    <row r="963" spans="2:13">
      <c r="B963" s="3"/>
      <c r="C963" s="3"/>
      <c r="D963" s="3"/>
      <c r="E963" s="1"/>
      <c r="F963" s="1"/>
      <c r="G963" s="1"/>
      <c r="H963" s="3"/>
      <c r="I963" s="3"/>
      <c r="J963" s="3"/>
      <c r="K963" s="3"/>
      <c r="L963" s="3"/>
      <c r="M963" s="1"/>
    </row>
    <row r="964" spans="2:13">
      <c r="B964" s="3"/>
      <c r="C964" s="3"/>
      <c r="D964" s="3"/>
      <c r="E964" s="1"/>
      <c r="F964" s="1"/>
      <c r="G964" s="1"/>
      <c r="H964" s="3"/>
      <c r="I964" s="3"/>
      <c r="J964" s="3"/>
      <c r="K964" s="3"/>
      <c r="L964" s="3"/>
      <c r="M964" s="1"/>
    </row>
    <row r="965" spans="2:13">
      <c r="B965" s="3"/>
      <c r="C965" s="3"/>
      <c r="D965" s="3"/>
      <c r="E965" s="1"/>
      <c r="F965" s="1"/>
      <c r="G965" s="1"/>
      <c r="H965" s="3"/>
      <c r="I965" s="3"/>
      <c r="J965" s="3"/>
      <c r="K965" s="3"/>
      <c r="L965" s="3"/>
      <c r="M965" s="1"/>
    </row>
    <row r="966" spans="2:13">
      <c r="B966" s="3"/>
      <c r="C966" s="3"/>
      <c r="D966" s="3"/>
      <c r="E966" s="1"/>
      <c r="F966" s="1"/>
      <c r="G966" s="1"/>
      <c r="H966" s="3"/>
      <c r="I966" s="3"/>
      <c r="J966" s="3"/>
      <c r="K966" s="3"/>
      <c r="L966" s="3"/>
      <c r="M966" s="1"/>
    </row>
    <row r="967" spans="2:13">
      <c r="B967" s="3"/>
      <c r="C967" s="3"/>
      <c r="D967" s="3"/>
      <c r="E967" s="1"/>
      <c r="F967" s="1"/>
      <c r="G967" s="1"/>
      <c r="H967" s="3"/>
      <c r="I967" s="3"/>
      <c r="J967" s="3"/>
      <c r="K967" s="3"/>
      <c r="L967" s="3"/>
      <c r="M967" s="1"/>
    </row>
    <row r="968" spans="2:13">
      <c r="B968" s="3"/>
      <c r="C968" s="3"/>
      <c r="D968" s="3"/>
      <c r="E968" s="1"/>
      <c r="F968" s="1"/>
      <c r="G968" s="3"/>
      <c r="H968" s="3"/>
      <c r="I968" s="3"/>
      <c r="J968" s="3"/>
      <c r="K968" s="3"/>
      <c r="L968" s="3"/>
      <c r="M968" s="1"/>
    </row>
    <row r="969" spans="2:13">
      <c r="B969" s="3"/>
      <c r="C969" s="3"/>
      <c r="D969" s="3"/>
      <c r="E969" s="1"/>
      <c r="F969" s="1"/>
      <c r="G969" s="3"/>
      <c r="H969" s="3"/>
      <c r="I969" s="3"/>
      <c r="J969" s="3"/>
      <c r="K969" s="3"/>
      <c r="L969" s="3"/>
      <c r="M969" s="1"/>
    </row>
    <row r="970" spans="2:13">
      <c r="B970" s="3"/>
      <c r="C970" s="3"/>
      <c r="D970" s="3"/>
      <c r="E970" s="1"/>
      <c r="F970" s="1"/>
      <c r="G970" s="3"/>
      <c r="H970" s="3"/>
      <c r="I970" s="3"/>
      <c r="J970" s="3"/>
      <c r="K970" s="3"/>
      <c r="L970" s="3"/>
      <c r="M970" s="1"/>
    </row>
    <row r="971" spans="2:13">
      <c r="B971" s="3"/>
      <c r="C971" s="3"/>
      <c r="D971" s="3"/>
      <c r="E971" s="1"/>
      <c r="F971" s="1"/>
      <c r="G971" s="3"/>
      <c r="H971" s="3"/>
      <c r="I971" s="3"/>
      <c r="J971" s="3"/>
      <c r="K971" s="3"/>
      <c r="L971" s="3"/>
      <c r="M971" s="1"/>
    </row>
    <row r="972" spans="2:13">
      <c r="B972" s="3"/>
      <c r="C972" s="3"/>
      <c r="D972" s="3"/>
      <c r="E972" s="1"/>
      <c r="F972" s="1"/>
      <c r="G972" s="3"/>
      <c r="H972" s="3"/>
      <c r="I972" s="3"/>
      <c r="J972" s="3"/>
      <c r="K972" s="3"/>
      <c r="L972" s="3"/>
      <c r="M972" s="1"/>
    </row>
    <row r="973" spans="2:13">
      <c r="B973" s="3"/>
      <c r="C973" s="3"/>
      <c r="D973" s="3"/>
      <c r="E973" s="3"/>
      <c r="F973" s="1"/>
      <c r="G973" s="3"/>
      <c r="H973" s="3"/>
      <c r="I973" s="3"/>
      <c r="J973" s="3"/>
      <c r="K973" s="3"/>
      <c r="L973" s="3"/>
      <c r="M973" s="1"/>
    </row>
    <row r="974" spans="2:13">
      <c r="B974" s="3"/>
      <c r="C974" s="3"/>
      <c r="D974" s="3"/>
      <c r="E974" s="3"/>
      <c r="F974" s="1"/>
      <c r="G974" s="3"/>
      <c r="H974" s="3"/>
      <c r="I974" s="3"/>
      <c r="J974" s="3"/>
      <c r="K974" s="3"/>
      <c r="L974" s="3"/>
      <c r="M974" s="1"/>
    </row>
    <row r="975" spans="2:13">
      <c r="B975" s="3"/>
      <c r="C975" s="3"/>
      <c r="D975" s="3"/>
      <c r="E975" s="3"/>
      <c r="F975" s="3"/>
      <c r="G975" s="3"/>
      <c r="H975" s="3"/>
      <c r="I975" s="3"/>
      <c r="J975" s="3"/>
      <c r="K975" s="3"/>
      <c r="L975" s="3"/>
      <c r="M975" s="1"/>
    </row>
    <row r="976" spans="2:13">
      <c r="B976" s="3"/>
      <c r="C976" s="3"/>
      <c r="D976" s="3"/>
      <c r="E976" s="3"/>
      <c r="F976" s="3"/>
      <c r="G976" s="3"/>
      <c r="H976" s="3"/>
      <c r="I976" s="3"/>
      <c r="J976" s="3"/>
      <c r="K976" s="3"/>
      <c r="L976" s="3"/>
      <c r="M976" s="1"/>
    </row>
    <row r="977" spans="2:13">
      <c r="B977" s="3"/>
      <c r="C977" s="3"/>
      <c r="D977" s="3"/>
      <c r="E977" s="3"/>
      <c r="F977" s="3"/>
      <c r="G977" s="3"/>
      <c r="H977" s="3"/>
      <c r="I977" s="3"/>
      <c r="J977" s="3"/>
      <c r="K977" s="3"/>
      <c r="L977" s="3"/>
      <c r="M977" s="1"/>
    </row>
    <row r="978" spans="2:13">
      <c r="B978" s="3"/>
      <c r="C978" s="3"/>
      <c r="D978" s="3"/>
      <c r="E978" s="3"/>
      <c r="F978" s="3"/>
      <c r="G978" s="3"/>
      <c r="H978" s="3"/>
      <c r="I978" s="3"/>
      <c r="J978" s="3"/>
      <c r="K978" s="3"/>
      <c r="L978" s="3"/>
      <c r="M978" s="1"/>
    </row>
    <row r="979" spans="2:13">
      <c r="B979" s="3"/>
      <c r="C979" s="3"/>
      <c r="D979" s="3"/>
      <c r="E979" s="3"/>
      <c r="F979" s="3"/>
      <c r="G979" s="3"/>
      <c r="H979" s="3"/>
      <c r="I979" s="3"/>
      <c r="J979" s="3"/>
      <c r="K979" s="3"/>
      <c r="L979" s="3"/>
      <c r="M979" s="1"/>
    </row>
    <row r="980" spans="2:13">
      <c r="B980" s="3"/>
      <c r="C980" s="3"/>
      <c r="D980" s="3"/>
      <c r="E980" s="3"/>
      <c r="F980" s="3"/>
      <c r="G980" s="3"/>
      <c r="H980" s="3"/>
      <c r="I980" s="3"/>
      <c r="J980" s="3"/>
      <c r="K980" s="3"/>
      <c r="L980" s="3"/>
      <c r="M980" s="1"/>
    </row>
    <row r="981" spans="2:13">
      <c r="M981" s="1"/>
    </row>
    <row r="982" spans="2:13">
      <c r="M982" s="1"/>
    </row>
  </sheetData>
  <mergeCells count="4">
    <mergeCell ref="A6:M6"/>
    <mergeCell ref="A7:M7"/>
    <mergeCell ref="A1:M5"/>
    <mergeCell ref="P17:S17"/>
  </mergeCells>
  <conditionalFormatting sqref="C9:D9">
    <cfRule type="cellIs" dxfId="6" priority="4" stopIfTrue="1" operator="equal">
      <formula>0</formula>
    </cfRule>
  </conditionalFormatting>
  <conditionalFormatting sqref="C14:D16">
    <cfRule type="cellIs" dxfId="5" priority="1" stopIfTrue="1" operator="equal">
      <formula>0</formula>
    </cfRule>
  </conditionalFormatting>
  <conditionalFormatting sqref="D12">
    <cfRule type="cellIs" dxfId="4" priority="3" stopIfTrue="1" operator="equal">
      <formula>0</formula>
    </cfRule>
  </conditionalFormatting>
  <conditionalFormatting sqref="D8:H8 A8:A9 B11 D11:H11 A11:A12 C11:C12 C13:H13 B13:B14 A14:A16">
    <cfRule type="cellIs" dxfId="3" priority="5" stopIfTrue="1" operator="equal">
      <formula>0</formula>
    </cfRule>
  </conditionalFormatting>
  <pageMargins left="0.39370078740157483" right="0.70866141732283472" top="0.47244094488188981" bottom="0.78740157480314965" header="0.31496062992125984" footer="0.31496062992125984"/>
  <pageSetup paperSize="9" scale="55" fitToHeight="51" orientation="portrait" r:id="rId1"/>
  <headerFooter>
    <oddFooter>&amp;CPágina &amp;P de &amp;N</oddFooter>
  </headerFooter>
  <drawing r:id="rId2"/>
</worksheet>
</file>

<file path=xl/worksheets/sheet3.xml><?xml version="1.0" encoding="utf-8"?>
<worksheet xmlns="http://schemas.openxmlformats.org/spreadsheetml/2006/main" xmlns:r="http://schemas.openxmlformats.org/officeDocument/2006/relationships">
  <sheetPr>
    <tabColor theme="3" tint="0.79998168889431442"/>
    <pageSetUpPr fitToPage="1"/>
  </sheetPr>
  <dimension ref="A1:P48"/>
  <sheetViews>
    <sheetView view="pageBreakPreview" zoomScale="60" zoomScaleNormal="62" workbookViewId="0">
      <selection activeCell="Q8" sqref="Q8"/>
    </sheetView>
  </sheetViews>
  <sheetFormatPr defaultRowHeight="11.4"/>
  <cols>
    <col min="1" max="1" width="9.109375" style="95"/>
    <col min="2" max="2" width="50.109375" style="95" bestFit="1" customWidth="1"/>
    <col min="3" max="3" width="17.88671875" style="95" bestFit="1" customWidth="1"/>
    <col min="4" max="5" width="17.109375" style="95" bestFit="1" customWidth="1"/>
    <col min="6" max="7" width="15.44140625" style="95" bestFit="1" customWidth="1"/>
    <col min="8" max="16" width="17.88671875" style="95" bestFit="1" customWidth="1"/>
    <col min="17" max="200" width="9.109375" style="95"/>
    <col min="201" max="201" width="5.6640625" style="95" customWidth="1"/>
    <col min="202" max="202" width="40" style="95" customWidth="1"/>
    <col min="203" max="203" width="12.44140625" style="95" bestFit="1" customWidth="1"/>
    <col min="204" max="204" width="11.109375" style="95" customWidth="1"/>
    <col min="205" max="255" width="1.109375" style="95" customWidth="1"/>
    <col min="256" max="256" width="12.33203125" style="95" customWidth="1"/>
    <col min="257" max="456" width="9.109375" style="95"/>
    <col min="457" max="457" width="5.6640625" style="95" customWidth="1"/>
    <col min="458" max="458" width="40" style="95" customWidth="1"/>
    <col min="459" max="459" width="12.44140625" style="95" bestFit="1" customWidth="1"/>
    <col min="460" max="460" width="11.109375" style="95" customWidth="1"/>
    <col min="461" max="511" width="1.109375" style="95" customWidth="1"/>
    <col min="512" max="512" width="12.33203125" style="95" customWidth="1"/>
    <col min="513" max="712" width="9.109375" style="95"/>
    <col min="713" max="713" width="5.6640625" style="95" customWidth="1"/>
    <col min="714" max="714" width="40" style="95" customWidth="1"/>
    <col min="715" max="715" width="12.44140625" style="95" bestFit="1" customWidth="1"/>
    <col min="716" max="716" width="11.109375" style="95" customWidth="1"/>
    <col min="717" max="767" width="1.109375" style="95" customWidth="1"/>
    <col min="768" max="768" width="12.33203125" style="95" customWidth="1"/>
    <col min="769" max="968" width="9.109375" style="95"/>
    <col min="969" max="969" width="5.6640625" style="95" customWidth="1"/>
    <col min="970" max="970" width="40" style="95" customWidth="1"/>
    <col min="971" max="971" width="12.44140625" style="95" bestFit="1" customWidth="1"/>
    <col min="972" max="972" width="11.109375" style="95" customWidth="1"/>
    <col min="973" max="1023" width="1.109375" style="95" customWidth="1"/>
    <col min="1024" max="1024" width="12.33203125" style="95" customWidth="1"/>
    <col min="1025" max="1224" width="9.109375" style="95"/>
    <col min="1225" max="1225" width="5.6640625" style="95" customWidth="1"/>
    <col min="1226" max="1226" width="40" style="95" customWidth="1"/>
    <col min="1227" max="1227" width="12.44140625" style="95" bestFit="1" customWidth="1"/>
    <col min="1228" max="1228" width="11.109375" style="95" customWidth="1"/>
    <col min="1229" max="1279" width="1.109375" style="95" customWidth="1"/>
    <col min="1280" max="1280" width="12.33203125" style="95" customWidth="1"/>
    <col min="1281" max="1480" width="9.109375" style="95"/>
    <col min="1481" max="1481" width="5.6640625" style="95" customWidth="1"/>
    <col min="1482" max="1482" width="40" style="95" customWidth="1"/>
    <col min="1483" max="1483" width="12.44140625" style="95" bestFit="1" customWidth="1"/>
    <col min="1484" max="1484" width="11.109375" style="95" customWidth="1"/>
    <col min="1485" max="1535" width="1.109375" style="95" customWidth="1"/>
    <col min="1536" max="1536" width="12.33203125" style="95" customWidth="1"/>
    <col min="1537" max="1736" width="9.109375" style="95"/>
    <col min="1737" max="1737" width="5.6640625" style="95" customWidth="1"/>
    <col min="1738" max="1738" width="40" style="95" customWidth="1"/>
    <col min="1739" max="1739" width="12.44140625" style="95" bestFit="1" customWidth="1"/>
    <col min="1740" max="1740" width="11.109375" style="95" customWidth="1"/>
    <col min="1741" max="1791" width="1.109375" style="95" customWidth="1"/>
    <col min="1792" max="1792" width="12.33203125" style="95" customWidth="1"/>
    <col min="1793" max="1992" width="9.109375" style="95"/>
    <col min="1993" max="1993" width="5.6640625" style="95" customWidth="1"/>
    <col min="1994" max="1994" width="40" style="95" customWidth="1"/>
    <col min="1995" max="1995" width="12.44140625" style="95" bestFit="1" customWidth="1"/>
    <col min="1996" max="1996" width="11.109375" style="95" customWidth="1"/>
    <col min="1997" max="2047" width="1.109375" style="95" customWidth="1"/>
    <col min="2048" max="2048" width="12.33203125" style="95" customWidth="1"/>
    <col min="2049" max="2248" width="9.109375" style="95"/>
    <col min="2249" max="2249" width="5.6640625" style="95" customWidth="1"/>
    <col min="2250" max="2250" width="40" style="95" customWidth="1"/>
    <col min="2251" max="2251" width="12.44140625" style="95" bestFit="1" customWidth="1"/>
    <col min="2252" max="2252" width="11.109375" style="95" customWidth="1"/>
    <col min="2253" max="2303" width="1.109375" style="95" customWidth="1"/>
    <col min="2304" max="2304" width="12.33203125" style="95" customWidth="1"/>
    <col min="2305" max="2504" width="9.109375" style="95"/>
    <col min="2505" max="2505" width="5.6640625" style="95" customWidth="1"/>
    <col min="2506" max="2506" width="40" style="95" customWidth="1"/>
    <col min="2507" max="2507" width="12.44140625" style="95" bestFit="1" customWidth="1"/>
    <col min="2508" max="2508" width="11.109375" style="95" customWidth="1"/>
    <col min="2509" max="2559" width="1.109375" style="95" customWidth="1"/>
    <col min="2560" max="2560" width="12.33203125" style="95" customWidth="1"/>
    <col min="2561" max="2760" width="9.109375" style="95"/>
    <col min="2761" max="2761" width="5.6640625" style="95" customWidth="1"/>
    <col min="2762" max="2762" width="40" style="95" customWidth="1"/>
    <col min="2763" max="2763" width="12.44140625" style="95" bestFit="1" customWidth="1"/>
    <col min="2764" max="2764" width="11.109375" style="95" customWidth="1"/>
    <col min="2765" max="2815" width="1.109375" style="95" customWidth="1"/>
    <col min="2816" max="2816" width="12.33203125" style="95" customWidth="1"/>
    <col min="2817" max="3016" width="9.109375" style="95"/>
    <col min="3017" max="3017" width="5.6640625" style="95" customWidth="1"/>
    <col min="3018" max="3018" width="40" style="95" customWidth="1"/>
    <col min="3019" max="3019" width="12.44140625" style="95" bestFit="1" customWidth="1"/>
    <col min="3020" max="3020" width="11.109375" style="95" customWidth="1"/>
    <col min="3021" max="3071" width="1.109375" style="95" customWidth="1"/>
    <col min="3072" max="3072" width="12.33203125" style="95" customWidth="1"/>
    <col min="3073" max="3272" width="9.109375" style="95"/>
    <col min="3273" max="3273" width="5.6640625" style="95" customWidth="1"/>
    <col min="3274" max="3274" width="40" style="95" customWidth="1"/>
    <col min="3275" max="3275" width="12.44140625" style="95" bestFit="1" customWidth="1"/>
    <col min="3276" max="3276" width="11.109375" style="95" customWidth="1"/>
    <col min="3277" max="3327" width="1.109375" style="95" customWidth="1"/>
    <col min="3328" max="3328" width="12.33203125" style="95" customWidth="1"/>
    <col min="3329" max="3528" width="9.109375" style="95"/>
    <col min="3529" max="3529" width="5.6640625" style="95" customWidth="1"/>
    <col min="3530" max="3530" width="40" style="95" customWidth="1"/>
    <col min="3531" max="3531" width="12.44140625" style="95" bestFit="1" customWidth="1"/>
    <col min="3532" max="3532" width="11.109375" style="95" customWidth="1"/>
    <col min="3533" max="3583" width="1.109375" style="95" customWidth="1"/>
    <col min="3584" max="3584" width="12.33203125" style="95" customWidth="1"/>
    <col min="3585" max="3784" width="9.109375" style="95"/>
    <col min="3785" max="3785" width="5.6640625" style="95" customWidth="1"/>
    <col min="3786" max="3786" width="40" style="95" customWidth="1"/>
    <col min="3787" max="3787" width="12.44140625" style="95" bestFit="1" customWidth="1"/>
    <col min="3788" max="3788" width="11.109375" style="95" customWidth="1"/>
    <col min="3789" max="3839" width="1.109375" style="95" customWidth="1"/>
    <col min="3840" max="3840" width="12.33203125" style="95" customWidth="1"/>
    <col min="3841" max="4040" width="9.109375" style="95"/>
    <col min="4041" max="4041" width="5.6640625" style="95" customWidth="1"/>
    <col min="4042" max="4042" width="40" style="95" customWidth="1"/>
    <col min="4043" max="4043" width="12.44140625" style="95" bestFit="1" customWidth="1"/>
    <col min="4044" max="4044" width="11.109375" style="95" customWidth="1"/>
    <col min="4045" max="4095" width="1.109375" style="95" customWidth="1"/>
    <col min="4096" max="4096" width="12.33203125" style="95" customWidth="1"/>
    <col min="4097" max="4296" width="9.109375" style="95"/>
    <col min="4297" max="4297" width="5.6640625" style="95" customWidth="1"/>
    <col min="4298" max="4298" width="40" style="95" customWidth="1"/>
    <col min="4299" max="4299" width="12.44140625" style="95" bestFit="1" customWidth="1"/>
    <col min="4300" max="4300" width="11.109375" style="95" customWidth="1"/>
    <col min="4301" max="4351" width="1.109375" style="95" customWidth="1"/>
    <col min="4352" max="4352" width="12.33203125" style="95" customWidth="1"/>
    <col min="4353" max="4552" width="9.109375" style="95"/>
    <col min="4553" max="4553" width="5.6640625" style="95" customWidth="1"/>
    <col min="4554" max="4554" width="40" style="95" customWidth="1"/>
    <col min="4555" max="4555" width="12.44140625" style="95" bestFit="1" customWidth="1"/>
    <col min="4556" max="4556" width="11.109375" style="95" customWidth="1"/>
    <col min="4557" max="4607" width="1.109375" style="95" customWidth="1"/>
    <col min="4608" max="4608" width="12.33203125" style="95" customWidth="1"/>
    <col min="4609" max="4808" width="9.109375" style="95"/>
    <col min="4809" max="4809" width="5.6640625" style="95" customWidth="1"/>
    <col min="4810" max="4810" width="40" style="95" customWidth="1"/>
    <col min="4811" max="4811" width="12.44140625" style="95" bestFit="1" customWidth="1"/>
    <col min="4812" max="4812" width="11.109375" style="95" customWidth="1"/>
    <col min="4813" max="4863" width="1.109375" style="95" customWidth="1"/>
    <col min="4864" max="4864" width="12.33203125" style="95" customWidth="1"/>
    <col min="4865" max="5064" width="9.109375" style="95"/>
    <col min="5065" max="5065" width="5.6640625" style="95" customWidth="1"/>
    <col min="5066" max="5066" width="40" style="95" customWidth="1"/>
    <col min="5067" max="5067" width="12.44140625" style="95" bestFit="1" customWidth="1"/>
    <col min="5068" max="5068" width="11.109375" style="95" customWidth="1"/>
    <col min="5069" max="5119" width="1.109375" style="95" customWidth="1"/>
    <col min="5120" max="5120" width="12.33203125" style="95" customWidth="1"/>
    <col min="5121" max="5320" width="9.109375" style="95"/>
    <col min="5321" max="5321" width="5.6640625" style="95" customWidth="1"/>
    <col min="5322" max="5322" width="40" style="95" customWidth="1"/>
    <col min="5323" max="5323" width="12.44140625" style="95" bestFit="1" customWidth="1"/>
    <col min="5324" max="5324" width="11.109375" style="95" customWidth="1"/>
    <col min="5325" max="5375" width="1.109375" style="95" customWidth="1"/>
    <col min="5376" max="5376" width="12.33203125" style="95" customWidth="1"/>
    <col min="5377" max="5576" width="9.109375" style="95"/>
    <col min="5577" max="5577" width="5.6640625" style="95" customWidth="1"/>
    <col min="5578" max="5578" width="40" style="95" customWidth="1"/>
    <col min="5579" max="5579" width="12.44140625" style="95" bestFit="1" customWidth="1"/>
    <col min="5580" max="5580" width="11.109375" style="95" customWidth="1"/>
    <col min="5581" max="5631" width="1.109375" style="95" customWidth="1"/>
    <col min="5632" max="5632" width="12.33203125" style="95" customWidth="1"/>
    <col min="5633" max="5832" width="9.109375" style="95"/>
    <col min="5833" max="5833" width="5.6640625" style="95" customWidth="1"/>
    <col min="5834" max="5834" width="40" style="95" customWidth="1"/>
    <col min="5835" max="5835" width="12.44140625" style="95" bestFit="1" customWidth="1"/>
    <col min="5836" max="5836" width="11.109375" style="95" customWidth="1"/>
    <col min="5837" max="5887" width="1.109375" style="95" customWidth="1"/>
    <col min="5888" max="5888" width="12.33203125" style="95" customWidth="1"/>
    <col min="5889" max="6088" width="9.109375" style="95"/>
    <col min="6089" max="6089" width="5.6640625" style="95" customWidth="1"/>
    <col min="6090" max="6090" width="40" style="95" customWidth="1"/>
    <col min="6091" max="6091" width="12.44140625" style="95" bestFit="1" customWidth="1"/>
    <col min="6092" max="6092" width="11.109375" style="95" customWidth="1"/>
    <col min="6093" max="6143" width="1.109375" style="95" customWidth="1"/>
    <col min="6144" max="6144" width="12.33203125" style="95" customWidth="1"/>
    <col min="6145" max="6344" width="9.109375" style="95"/>
    <col min="6345" max="6345" width="5.6640625" style="95" customWidth="1"/>
    <col min="6346" max="6346" width="40" style="95" customWidth="1"/>
    <col min="6347" max="6347" width="12.44140625" style="95" bestFit="1" customWidth="1"/>
    <col min="6348" max="6348" width="11.109375" style="95" customWidth="1"/>
    <col min="6349" max="6399" width="1.109375" style="95" customWidth="1"/>
    <col min="6400" max="6400" width="12.33203125" style="95" customWidth="1"/>
    <col min="6401" max="6600" width="9.109375" style="95"/>
    <col min="6601" max="6601" width="5.6640625" style="95" customWidth="1"/>
    <col min="6602" max="6602" width="40" style="95" customWidth="1"/>
    <col min="6603" max="6603" width="12.44140625" style="95" bestFit="1" customWidth="1"/>
    <col min="6604" max="6604" width="11.109375" style="95" customWidth="1"/>
    <col min="6605" max="6655" width="1.109375" style="95" customWidth="1"/>
    <col min="6656" max="6656" width="12.33203125" style="95" customWidth="1"/>
    <col min="6657" max="6856" width="9.109375" style="95"/>
    <col min="6857" max="6857" width="5.6640625" style="95" customWidth="1"/>
    <col min="6858" max="6858" width="40" style="95" customWidth="1"/>
    <col min="6859" max="6859" width="12.44140625" style="95" bestFit="1" customWidth="1"/>
    <col min="6860" max="6860" width="11.109375" style="95" customWidth="1"/>
    <col min="6861" max="6911" width="1.109375" style="95" customWidth="1"/>
    <col min="6912" max="6912" width="12.33203125" style="95" customWidth="1"/>
    <col min="6913" max="7112" width="9.109375" style="95"/>
    <col min="7113" max="7113" width="5.6640625" style="95" customWidth="1"/>
    <col min="7114" max="7114" width="40" style="95" customWidth="1"/>
    <col min="7115" max="7115" width="12.44140625" style="95" bestFit="1" customWidth="1"/>
    <col min="7116" max="7116" width="11.109375" style="95" customWidth="1"/>
    <col min="7117" max="7167" width="1.109375" style="95" customWidth="1"/>
    <col min="7168" max="7168" width="12.33203125" style="95" customWidth="1"/>
    <col min="7169" max="7368" width="9.109375" style="95"/>
    <col min="7369" max="7369" width="5.6640625" style="95" customWidth="1"/>
    <col min="7370" max="7370" width="40" style="95" customWidth="1"/>
    <col min="7371" max="7371" width="12.44140625" style="95" bestFit="1" customWidth="1"/>
    <col min="7372" max="7372" width="11.109375" style="95" customWidth="1"/>
    <col min="7373" max="7423" width="1.109375" style="95" customWidth="1"/>
    <col min="7424" max="7424" width="12.33203125" style="95" customWidth="1"/>
    <col min="7425" max="7624" width="9.109375" style="95"/>
    <col min="7625" max="7625" width="5.6640625" style="95" customWidth="1"/>
    <col min="7626" max="7626" width="40" style="95" customWidth="1"/>
    <col min="7627" max="7627" width="12.44140625" style="95" bestFit="1" customWidth="1"/>
    <col min="7628" max="7628" width="11.109375" style="95" customWidth="1"/>
    <col min="7629" max="7679" width="1.109375" style="95" customWidth="1"/>
    <col min="7680" max="7680" width="12.33203125" style="95" customWidth="1"/>
    <col min="7681" max="7880" width="9.109375" style="95"/>
    <col min="7881" max="7881" width="5.6640625" style="95" customWidth="1"/>
    <col min="7882" max="7882" width="40" style="95" customWidth="1"/>
    <col min="7883" max="7883" width="12.44140625" style="95" bestFit="1" customWidth="1"/>
    <col min="7884" max="7884" width="11.109375" style="95" customWidth="1"/>
    <col min="7885" max="7935" width="1.109375" style="95" customWidth="1"/>
    <col min="7936" max="7936" width="12.33203125" style="95" customWidth="1"/>
    <col min="7937" max="8136" width="9.109375" style="95"/>
    <col min="8137" max="8137" width="5.6640625" style="95" customWidth="1"/>
    <col min="8138" max="8138" width="40" style="95" customWidth="1"/>
    <col min="8139" max="8139" width="12.44140625" style="95" bestFit="1" customWidth="1"/>
    <col min="8140" max="8140" width="11.109375" style="95" customWidth="1"/>
    <col min="8141" max="8191" width="1.109375" style="95" customWidth="1"/>
    <col min="8192" max="8192" width="12.33203125" style="95" customWidth="1"/>
    <col min="8193" max="8392" width="9.109375" style="95"/>
    <col min="8393" max="8393" width="5.6640625" style="95" customWidth="1"/>
    <col min="8394" max="8394" width="40" style="95" customWidth="1"/>
    <col min="8395" max="8395" width="12.44140625" style="95" bestFit="1" customWidth="1"/>
    <col min="8396" max="8396" width="11.109375" style="95" customWidth="1"/>
    <col min="8397" max="8447" width="1.109375" style="95" customWidth="1"/>
    <col min="8448" max="8448" width="12.33203125" style="95" customWidth="1"/>
    <col min="8449" max="8648" width="9.109375" style="95"/>
    <col min="8649" max="8649" width="5.6640625" style="95" customWidth="1"/>
    <col min="8650" max="8650" width="40" style="95" customWidth="1"/>
    <col min="8651" max="8651" width="12.44140625" style="95" bestFit="1" customWidth="1"/>
    <col min="8652" max="8652" width="11.109375" style="95" customWidth="1"/>
    <col min="8653" max="8703" width="1.109375" style="95" customWidth="1"/>
    <col min="8704" max="8704" width="12.33203125" style="95" customWidth="1"/>
    <col min="8705" max="8904" width="9.109375" style="95"/>
    <col min="8905" max="8905" width="5.6640625" style="95" customWidth="1"/>
    <col min="8906" max="8906" width="40" style="95" customWidth="1"/>
    <col min="8907" max="8907" width="12.44140625" style="95" bestFit="1" customWidth="1"/>
    <col min="8908" max="8908" width="11.109375" style="95" customWidth="1"/>
    <col min="8909" max="8959" width="1.109375" style="95" customWidth="1"/>
    <col min="8960" max="8960" width="12.33203125" style="95" customWidth="1"/>
    <col min="8961" max="9160" width="9.109375" style="95"/>
    <col min="9161" max="9161" width="5.6640625" style="95" customWidth="1"/>
    <col min="9162" max="9162" width="40" style="95" customWidth="1"/>
    <col min="9163" max="9163" width="12.44140625" style="95" bestFit="1" customWidth="1"/>
    <col min="9164" max="9164" width="11.109375" style="95" customWidth="1"/>
    <col min="9165" max="9215" width="1.109375" style="95" customWidth="1"/>
    <col min="9216" max="9216" width="12.33203125" style="95" customWidth="1"/>
    <col min="9217" max="9416" width="9.109375" style="95"/>
    <col min="9417" max="9417" width="5.6640625" style="95" customWidth="1"/>
    <col min="9418" max="9418" width="40" style="95" customWidth="1"/>
    <col min="9419" max="9419" width="12.44140625" style="95" bestFit="1" customWidth="1"/>
    <col min="9420" max="9420" width="11.109375" style="95" customWidth="1"/>
    <col min="9421" max="9471" width="1.109375" style="95" customWidth="1"/>
    <col min="9472" max="9472" width="12.33203125" style="95" customWidth="1"/>
    <col min="9473" max="9672" width="9.109375" style="95"/>
    <col min="9673" max="9673" width="5.6640625" style="95" customWidth="1"/>
    <col min="9674" max="9674" width="40" style="95" customWidth="1"/>
    <col min="9675" max="9675" width="12.44140625" style="95" bestFit="1" customWidth="1"/>
    <col min="9676" max="9676" width="11.109375" style="95" customWidth="1"/>
    <col min="9677" max="9727" width="1.109375" style="95" customWidth="1"/>
    <col min="9728" max="9728" width="12.33203125" style="95" customWidth="1"/>
    <col min="9729" max="9928" width="9.109375" style="95"/>
    <col min="9929" max="9929" width="5.6640625" style="95" customWidth="1"/>
    <col min="9930" max="9930" width="40" style="95" customWidth="1"/>
    <col min="9931" max="9931" width="12.44140625" style="95" bestFit="1" customWidth="1"/>
    <col min="9932" max="9932" width="11.109375" style="95" customWidth="1"/>
    <col min="9933" max="9983" width="1.109375" style="95" customWidth="1"/>
    <col min="9984" max="9984" width="12.33203125" style="95" customWidth="1"/>
    <col min="9985" max="10184" width="9.109375" style="95"/>
    <col min="10185" max="10185" width="5.6640625" style="95" customWidth="1"/>
    <col min="10186" max="10186" width="40" style="95" customWidth="1"/>
    <col min="10187" max="10187" width="12.44140625" style="95" bestFit="1" customWidth="1"/>
    <col min="10188" max="10188" width="11.109375" style="95" customWidth="1"/>
    <col min="10189" max="10239" width="1.109375" style="95" customWidth="1"/>
    <col min="10240" max="10240" width="12.33203125" style="95" customWidth="1"/>
    <col min="10241" max="10440" width="9.109375" style="95"/>
    <col min="10441" max="10441" width="5.6640625" style="95" customWidth="1"/>
    <col min="10442" max="10442" width="40" style="95" customWidth="1"/>
    <col min="10443" max="10443" width="12.44140625" style="95" bestFit="1" customWidth="1"/>
    <col min="10444" max="10444" width="11.109375" style="95" customWidth="1"/>
    <col min="10445" max="10495" width="1.109375" style="95" customWidth="1"/>
    <col min="10496" max="10496" width="12.33203125" style="95" customWidth="1"/>
    <col min="10497" max="10696" width="9.109375" style="95"/>
    <col min="10697" max="10697" width="5.6640625" style="95" customWidth="1"/>
    <col min="10698" max="10698" width="40" style="95" customWidth="1"/>
    <col min="10699" max="10699" width="12.44140625" style="95" bestFit="1" customWidth="1"/>
    <col min="10700" max="10700" width="11.109375" style="95" customWidth="1"/>
    <col min="10701" max="10751" width="1.109375" style="95" customWidth="1"/>
    <col min="10752" max="10752" width="12.33203125" style="95" customWidth="1"/>
    <col min="10753" max="10952" width="9.109375" style="95"/>
    <col min="10953" max="10953" width="5.6640625" style="95" customWidth="1"/>
    <col min="10954" max="10954" width="40" style="95" customWidth="1"/>
    <col min="10955" max="10955" width="12.44140625" style="95" bestFit="1" customWidth="1"/>
    <col min="10956" max="10956" width="11.109375" style="95" customWidth="1"/>
    <col min="10957" max="11007" width="1.109375" style="95" customWidth="1"/>
    <col min="11008" max="11008" width="12.33203125" style="95" customWidth="1"/>
    <col min="11009" max="11208" width="9.109375" style="95"/>
    <col min="11209" max="11209" width="5.6640625" style="95" customWidth="1"/>
    <col min="11210" max="11210" width="40" style="95" customWidth="1"/>
    <col min="11211" max="11211" width="12.44140625" style="95" bestFit="1" customWidth="1"/>
    <col min="11212" max="11212" width="11.109375" style="95" customWidth="1"/>
    <col min="11213" max="11263" width="1.109375" style="95" customWidth="1"/>
    <col min="11264" max="11264" width="12.33203125" style="95" customWidth="1"/>
    <col min="11265" max="11464" width="9.109375" style="95"/>
    <col min="11465" max="11465" width="5.6640625" style="95" customWidth="1"/>
    <col min="11466" max="11466" width="40" style="95" customWidth="1"/>
    <col min="11467" max="11467" width="12.44140625" style="95" bestFit="1" customWidth="1"/>
    <col min="11468" max="11468" width="11.109375" style="95" customWidth="1"/>
    <col min="11469" max="11519" width="1.109375" style="95" customWidth="1"/>
    <col min="11520" max="11520" width="12.33203125" style="95" customWidth="1"/>
    <col min="11521" max="11720" width="9.109375" style="95"/>
    <col min="11721" max="11721" width="5.6640625" style="95" customWidth="1"/>
    <col min="11722" max="11722" width="40" style="95" customWidth="1"/>
    <col min="11723" max="11723" width="12.44140625" style="95" bestFit="1" customWidth="1"/>
    <col min="11724" max="11724" width="11.109375" style="95" customWidth="1"/>
    <col min="11725" max="11775" width="1.109375" style="95" customWidth="1"/>
    <col min="11776" max="11776" width="12.33203125" style="95" customWidth="1"/>
    <col min="11777" max="11976" width="9.109375" style="95"/>
    <col min="11977" max="11977" width="5.6640625" style="95" customWidth="1"/>
    <col min="11978" max="11978" width="40" style="95" customWidth="1"/>
    <col min="11979" max="11979" width="12.44140625" style="95" bestFit="1" customWidth="1"/>
    <col min="11980" max="11980" width="11.109375" style="95" customWidth="1"/>
    <col min="11981" max="12031" width="1.109375" style="95" customWidth="1"/>
    <col min="12032" max="12032" width="12.33203125" style="95" customWidth="1"/>
    <col min="12033" max="12232" width="9.109375" style="95"/>
    <col min="12233" max="12233" width="5.6640625" style="95" customWidth="1"/>
    <col min="12234" max="12234" width="40" style="95" customWidth="1"/>
    <col min="12235" max="12235" width="12.44140625" style="95" bestFit="1" customWidth="1"/>
    <col min="12236" max="12236" width="11.109375" style="95" customWidth="1"/>
    <col min="12237" max="12287" width="1.109375" style="95" customWidth="1"/>
    <col min="12288" max="12288" width="12.33203125" style="95" customWidth="1"/>
    <col min="12289" max="12488" width="9.109375" style="95"/>
    <col min="12489" max="12489" width="5.6640625" style="95" customWidth="1"/>
    <col min="12490" max="12490" width="40" style="95" customWidth="1"/>
    <col min="12491" max="12491" width="12.44140625" style="95" bestFit="1" customWidth="1"/>
    <col min="12492" max="12492" width="11.109375" style="95" customWidth="1"/>
    <col min="12493" max="12543" width="1.109375" style="95" customWidth="1"/>
    <col min="12544" max="12544" width="12.33203125" style="95" customWidth="1"/>
    <col min="12545" max="12744" width="9.109375" style="95"/>
    <col min="12745" max="12745" width="5.6640625" style="95" customWidth="1"/>
    <col min="12746" max="12746" width="40" style="95" customWidth="1"/>
    <col min="12747" max="12747" width="12.44140625" style="95" bestFit="1" customWidth="1"/>
    <col min="12748" max="12748" width="11.109375" style="95" customWidth="1"/>
    <col min="12749" max="12799" width="1.109375" style="95" customWidth="1"/>
    <col min="12800" max="12800" width="12.33203125" style="95" customWidth="1"/>
    <col min="12801" max="13000" width="9.109375" style="95"/>
    <col min="13001" max="13001" width="5.6640625" style="95" customWidth="1"/>
    <col min="13002" max="13002" width="40" style="95" customWidth="1"/>
    <col min="13003" max="13003" width="12.44140625" style="95" bestFit="1" customWidth="1"/>
    <col min="13004" max="13004" width="11.109375" style="95" customWidth="1"/>
    <col min="13005" max="13055" width="1.109375" style="95" customWidth="1"/>
    <col min="13056" max="13056" width="12.33203125" style="95" customWidth="1"/>
    <col min="13057" max="13256" width="9.109375" style="95"/>
    <col min="13257" max="13257" width="5.6640625" style="95" customWidth="1"/>
    <col min="13258" max="13258" width="40" style="95" customWidth="1"/>
    <col min="13259" max="13259" width="12.44140625" style="95" bestFit="1" customWidth="1"/>
    <col min="13260" max="13260" width="11.109375" style="95" customWidth="1"/>
    <col min="13261" max="13311" width="1.109375" style="95" customWidth="1"/>
    <col min="13312" max="13312" width="12.33203125" style="95" customWidth="1"/>
    <col min="13313" max="13512" width="9.109375" style="95"/>
    <col min="13513" max="13513" width="5.6640625" style="95" customWidth="1"/>
    <col min="13514" max="13514" width="40" style="95" customWidth="1"/>
    <col min="13515" max="13515" width="12.44140625" style="95" bestFit="1" customWidth="1"/>
    <col min="13516" max="13516" width="11.109375" style="95" customWidth="1"/>
    <col min="13517" max="13567" width="1.109375" style="95" customWidth="1"/>
    <col min="13568" max="13568" width="12.33203125" style="95" customWidth="1"/>
    <col min="13569" max="13768" width="9.109375" style="95"/>
    <col min="13769" max="13769" width="5.6640625" style="95" customWidth="1"/>
    <col min="13770" max="13770" width="40" style="95" customWidth="1"/>
    <col min="13771" max="13771" width="12.44140625" style="95" bestFit="1" customWidth="1"/>
    <col min="13772" max="13772" width="11.109375" style="95" customWidth="1"/>
    <col min="13773" max="13823" width="1.109375" style="95" customWidth="1"/>
    <col min="13824" max="13824" width="12.33203125" style="95" customWidth="1"/>
    <col min="13825" max="14024" width="9.109375" style="95"/>
    <col min="14025" max="14025" width="5.6640625" style="95" customWidth="1"/>
    <col min="14026" max="14026" width="40" style="95" customWidth="1"/>
    <col min="14027" max="14027" width="12.44140625" style="95" bestFit="1" customWidth="1"/>
    <col min="14028" max="14028" width="11.109375" style="95" customWidth="1"/>
    <col min="14029" max="14079" width="1.109375" style="95" customWidth="1"/>
    <col min="14080" max="14080" width="12.33203125" style="95" customWidth="1"/>
    <col min="14081" max="14280" width="9.109375" style="95"/>
    <col min="14281" max="14281" width="5.6640625" style="95" customWidth="1"/>
    <col min="14282" max="14282" width="40" style="95" customWidth="1"/>
    <col min="14283" max="14283" width="12.44140625" style="95" bestFit="1" customWidth="1"/>
    <col min="14284" max="14284" width="11.109375" style="95" customWidth="1"/>
    <col min="14285" max="14335" width="1.109375" style="95" customWidth="1"/>
    <col min="14336" max="14336" width="12.33203125" style="95" customWidth="1"/>
    <col min="14337" max="14536" width="9.109375" style="95"/>
    <col min="14537" max="14537" width="5.6640625" style="95" customWidth="1"/>
    <col min="14538" max="14538" width="40" style="95" customWidth="1"/>
    <col min="14539" max="14539" width="12.44140625" style="95" bestFit="1" customWidth="1"/>
    <col min="14540" max="14540" width="11.109375" style="95" customWidth="1"/>
    <col min="14541" max="14591" width="1.109375" style="95" customWidth="1"/>
    <col min="14592" max="14592" width="12.33203125" style="95" customWidth="1"/>
    <col min="14593" max="14792" width="9.109375" style="95"/>
    <col min="14793" max="14793" width="5.6640625" style="95" customWidth="1"/>
    <col min="14794" max="14794" width="40" style="95" customWidth="1"/>
    <col min="14795" max="14795" width="12.44140625" style="95" bestFit="1" customWidth="1"/>
    <col min="14796" max="14796" width="11.109375" style="95" customWidth="1"/>
    <col min="14797" max="14847" width="1.109375" style="95" customWidth="1"/>
    <col min="14848" max="14848" width="12.33203125" style="95" customWidth="1"/>
    <col min="14849" max="15048" width="9.109375" style="95"/>
    <col min="15049" max="15049" width="5.6640625" style="95" customWidth="1"/>
    <col min="15050" max="15050" width="40" style="95" customWidth="1"/>
    <col min="15051" max="15051" width="12.44140625" style="95" bestFit="1" customWidth="1"/>
    <col min="15052" max="15052" width="11.109375" style="95" customWidth="1"/>
    <col min="15053" max="15103" width="1.109375" style="95" customWidth="1"/>
    <col min="15104" max="15104" width="12.33203125" style="95" customWidth="1"/>
    <col min="15105" max="15304" width="9.109375" style="95"/>
    <col min="15305" max="15305" width="5.6640625" style="95" customWidth="1"/>
    <col min="15306" max="15306" width="40" style="95" customWidth="1"/>
    <col min="15307" max="15307" width="12.44140625" style="95" bestFit="1" customWidth="1"/>
    <col min="15308" max="15308" width="11.109375" style="95" customWidth="1"/>
    <col min="15309" max="15359" width="1.109375" style="95" customWidth="1"/>
    <col min="15360" max="15360" width="12.33203125" style="95" customWidth="1"/>
    <col min="15361" max="15560" width="9.109375" style="95"/>
    <col min="15561" max="15561" width="5.6640625" style="95" customWidth="1"/>
    <col min="15562" max="15562" width="40" style="95" customWidth="1"/>
    <col min="15563" max="15563" width="12.44140625" style="95" bestFit="1" customWidth="1"/>
    <col min="15564" max="15564" width="11.109375" style="95" customWidth="1"/>
    <col min="15565" max="15615" width="1.109375" style="95" customWidth="1"/>
    <col min="15616" max="15616" width="12.33203125" style="95" customWidth="1"/>
    <col min="15617" max="15816" width="9.109375" style="95"/>
    <col min="15817" max="15817" width="5.6640625" style="95" customWidth="1"/>
    <col min="15818" max="15818" width="40" style="95" customWidth="1"/>
    <col min="15819" max="15819" width="12.44140625" style="95" bestFit="1" customWidth="1"/>
    <col min="15820" max="15820" width="11.109375" style="95" customWidth="1"/>
    <col min="15821" max="15871" width="1.109375" style="95" customWidth="1"/>
    <col min="15872" max="15872" width="12.33203125" style="95" customWidth="1"/>
    <col min="15873" max="16072" width="9.109375" style="95"/>
    <col min="16073" max="16073" width="5.6640625" style="95" customWidth="1"/>
    <col min="16074" max="16074" width="40" style="95" customWidth="1"/>
    <col min="16075" max="16075" width="12.44140625" style="95" bestFit="1" customWidth="1"/>
    <col min="16076" max="16076" width="11.109375" style="95" customWidth="1"/>
    <col min="16077" max="16127" width="1.109375" style="95" customWidth="1"/>
    <col min="16128" max="16128" width="12.33203125" style="95" customWidth="1"/>
    <col min="16129" max="16384" width="9.109375" style="95"/>
  </cols>
  <sheetData>
    <row r="1" spans="1:16" s="122" customFormat="1" ht="116.25" customHeight="1" thickBot="1">
      <c r="A1" s="339"/>
      <c r="B1" s="339"/>
      <c r="C1" s="339"/>
      <c r="D1" s="339"/>
      <c r="E1" s="339"/>
      <c r="F1" s="339"/>
      <c r="G1" s="339"/>
      <c r="H1" s="339"/>
      <c r="I1" s="339"/>
      <c r="J1" s="339"/>
      <c r="K1" s="339"/>
      <c r="L1" s="339"/>
      <c r="M1" s="339"/>
      <c r="N1" s="339"/>
      <c r="O1" s="339"/>
      <c r="P1" s="339"/>
    </row>
    <row r="2" spans="1:16" ht="23.25" customHeight="1" thickBot="1">
      <c r="A2" s="340" t="s">
        <v>502</v>
      </c>
      <c r="B2" s="340"/>
      <c r="C2" s="340"/>
      <c r="D2" s="340"/>
      <c r="E2" s="340"/>
      <c r="F2" s="340"/>
      <c r="G2" s="340"/>
      <c r="H2" s="340"/>
      <c r="I2" s="340"/>
      <c r="J2" s="340"/>
      <c r="K2" s="340"/>
      <c r="L2" s="340"/>
      <c r="M2" s="340"/>
      <c r="N2" s="340"/>
      <c r="O2" s="340"/>
      <c r="P2" s="340"/>
    </row>
    <row r="3" spans="1:16" ht="12">
      <c r="A3" s="341"/>
      <c r="B3" s="342"/>
      <c r="C3" s="342"/>
      <c r="D3" s="342"/>
      <c r="E3" s="342"/>
      <c r="F3" s="342"/>
      <c r="G3" s="342"/>
      <c r="H3" s="342"/>
      <c r="I3" s="342"/>
      <c r="J3" s="342"/>
      <c r="K3" s="342"/>
      <c r="L3" s="342"/>
      <c r="M3" s="342"/>
      <c r="N3" s="342"/>
      <c r="O3" s="342"/>
      <c r="P3" s="343"/>
    </row>
    <row r="4" spans="1:16" ht="16.5" customHeight="1">
      <c r="A4" s="344" t="s">
        <v>501</v>
      </c>
      <c r="B4" s="344"/>
      <c r="C4" s="344"/>
      <c r="D4" s="344"/>
      <c r="E4" s="344"/>
      <c r="F4" s="344"/>
      <c r="G4" s="344"/>
      <c r="H4" s="344"/>
      <c r="I4" s="344"/>
      <c r="J4" s="344"/>
      <c r="K4" s="344"/>
      <c r="L4" s="344"/>
      <c r="M4" s="344"/>
      <c r="N4" s="344"/>
      <c r="O4" s="344"/>
      <c r="P4" s="344"/>
    </row>
    <row r="5" spans="1:16" ht="16.5" customHeight="1">
      <c r="A5" s="345" t="s">
        <v>475</v>
      </c>
      <c r="B5" s="345"/>
      <c r="C5" s="345"/>
      <c r="D5" s="345"/>
      <c r="E5" s="345"/>
      <c r="F5" s="345"/>
      <c r="G5" s="345"/>
      <c r="H5" s="345"/>
      <c r="I5" s="345"/>
      <c r="J5" s="345"/>
      <c r="K5" s="345"/>
      <c r="L5" s="345"/>
      <c r="M5" s="345"/>
      <c r="N5" s="345"/>
      <c r="O5" s="345"/>
      <c r="P5" s="345"/>
    </row>
    <row r="6" spans="1:16" ht="16.5" customHeight="1">
      <c r="A6" s="344" t="s">
        <v>500</v>
      </c>
      <c r="B6" s="344"/>
      <c r="C6" s="344"/>
      <c r="D6" s="344"/>
      <c r="E6" s="344"/>
      <c r="F6" s="344"/>
      <c r="G6" s="344"/>
      <c r="H6" s="344"/>
      <c r="I6" s="344"/>
      <c r="J6" s="344"/>
      <c r="K6" s="344"/>
      <c r="L6" s="344"/>
      <c r="M6" s="344"/>
      <c r="N6" s="344"/>
      <c r="O6" s="344"/>
      <c r="P6" s="344"/>
    </row>
    <row r="7" spans="1:16" ht="16.5" customHeight="1">
      <c r="A7" s="345" t="s">
        <v>547</v>
      </c>
      <c r="B7" s="345"/>
      <c r="C7" s="345"/>
      <c r="D7" s="345"/>
      <c r="E7" s="345"/>
      <c r="F7" s="345"/>
      <c r="G7" s="345"/>
      <c r="H7" s="345"/>
      <c r="I7" s="345"/>
      <c r="J7" s="345"/>
      <c r="K7" s="345"/>
      <c r="L7" s="345"/>
      <c r="M7" s="345"/>
      <c r="N7" s="345"/>
      <c r="O7" s="345"/>
      <c r="P7" s="345"/>
    </row>
    <row r="8" spans="1:16" ht="12" thickBot="1">
      <c r="A8" s="346"/>
      <c r="B8" s="346"/>
      <c r="C8" s="346"/>
      <c r="D8" s="346"/>
      <c r="E8" s="346"/>
      <c r="F8" s="346"/>
      <c r="G8" s="346"/>
      <c r="H8" s="346"/>
      <c r="I8" s="346"/>
      <c r="J8" s="346"/>
      <c r="K8" s="346"/>
      <c r="L8" s="346"/>
      <c r="M8" s="346"/>
      <c r="N8" s="346"/>
      <c r="O8" s="346"/>
      <c r="P8" s="346"/>
    </row>
    <row r="9" spans="1:16" ht="18" thickBot="1">
      <c r="A9" s="351" t="s">
        <v>463</v>
      </c>
      <c r="B9" s="353" t="s">
        <v>499</v>
      </c>
      <c r="C9" s="353" t="s">
        <v>498</v>
      </c>
      <c r="D9" s="355" t="s">
        <v>497</v>
      </c>
      <c r="E9" s="355"/>
      <c r="F9" s="355"/>
      <c r="G9" s="355"/>
      <c r="H9" s="355"/>
      <c r="I9" s="355"/>
      <c r="J9" s="355"/>
      <c r="K9" s="355"/>
      <c r="L9" s="355"/>
      <c r="M9" s="355"/>
      <c r="N9" s="355"/>
      <c r="O9" s="355"/>
      <c r="P9" s="355"/>
    </row>
    <row r="10" spans="1:16" ht="24" customHeight="1" thickBot="1">
      <c r="A10" s="352"/>
      <c r="B10" s="354"/>
      <c r="C10" s="352"/>
      <c r="D10" s="121" t="s">
        <v>496</v>
      </c>
      <c r="E10" s="121" t="s">
        <v>495</v>
      </c>
      <c r="F10" s="121" t="s">
        <v>494</v>
      </c>
      <c r="G10" s="121" t="s">
        <v>493</v>
      </c>
      <c r="H10" s="121" t="s">
        <v>492</v>
      </c>
      <c r="I10" s="121" t="s">
        <v>491</v>
      </c>
      <c r="J10" s="121" t="s">
        <v>490</v>
      </c>
      <c r="K10" s="121" t="s">
        <v>489</v>
      </c>
      <c r="L10" s="121" t="s">
        <v>488</v>
      </c>
      <c r="M10" s="121" t="s">
        <v>487</v>
      </c>
      <c r="N10" s="121" t="s">
        <v>486</v>
      </c>
      <c r="O10" s="121" t="s">
        <v>485</v>
      </c>
      <c r="P10" s="120" t="s">
        <v>482</v>
      </c>
    </row>
    <row r="11" spans="1:16" ht="12" thickBot="1">
      <c r="A11" s="356"/>
      <c r="B11" s="357"/>
      <c r="C11" s="357"/>
      <c r="D11" s="357"/>
      <c r="E11" s="357"/>
      <c r="F11" s="357"/>
      <c r="G11" s="357"/>
      <c r="H11" s="357"/>
      <c r="I11" s="357"/>
      <c r="J11" s="357"/>
      <c r="K11" s="357"/>
      <c r="L11" s="357"/>
      <c r="M11" s="357"/>
      <c r="N11" s="357"/>
      <c r="O11" s="357"/>
      <c r="P11" s="358"/>
    </row>
    <row r="12" spans="1:16" ht="20.25" customHeight="1">
      <c r="A12" s="347" t="s">
        <v>12</v>
      </c>
      <c r="B12" s="349" t="str">
        <f>VLOOKUP(A12,'Planilha Orçamentária'!$A$14:$J$145,4,0)</f>
        <v>SERVIÇOS PRELIMINARES</v>
      </c>
      <c r="C12" s="118">
        <f>VLOOKUP(A12,'Planilha Orçamentária'!$A$14:$J$145,9,0)</f>
        <v>28684.739999999998</v>
      </c>
      <c r="D12" s="117">
        <f>ROUND(C12*D13,2)</f>
        <v>28684.74</v>
      </c>
      <c r="E12" s="117">
        <f>ROUND(C12*E13,2)</f>
        <v>0</v>
      </c>
      <c r="F12" s="117">
        <f t="shared" ref="F12:O12" si="0">ROUND($C$12*F13,2)</f>
        <v>0</v>
      </c>
      <c r="G12" s="117">
        <f t="shared" si="0"/>
        <v>0</v>
      </c>
      <c r="H12" s="117">
        <f t="shared" si="0"/>
        <v>0</v>
      </c>
      <c r="I12" s="117">
        <f t="shared" si="0"/>
        <v>0</v>
      </c>
      <c r="J12" s="117">
        <f t="shared" si="0"/>
        <v>0</v>
      </c>
      <c r="K12" s="117">
        <f t="shared" si="0"/>
        <v>0</v>
      </c>
      <c r="L12" s="117">
        <f t="shared" si="0"/>
        <v>0</v>
      </c>
      <c r="M12" s="117">
        <f t="shared" si="0"/>
        <v>0</v>
      </c>
      <c r="N12" s="117">
        <f t="shared" si="0"/>
        <v>0</v>
      </c>
      <c r="O12" s="117">
        <f t="shared" si="0"/>
        <v>0</v>
      </c>
      <c r="P12" s="116">
        <f>SUM(D12:O12)</f>
        <v>28684.74</v>
      </c>
    </row>
    <row r="13" spans="1:16" ht="25.5" customHeight="1" thickBot="1">
      <c r="A13" s="348"/>
      <c r="B13" s="350"/>
      <c r="C13" s="115">
        <f>C12/$C$32</f>
        <v>4.5287887217313624E-2</v>
      </c>
      <c r="D13" s="113">
        <v>1</v>
      </c>
      <c r="E13" s="113"/>
      <c r="F13" s="113"/>
      <c r="G13" s="113"/>
      <c r="H13" s="113"/>
      <c r="I13" s="113"/>
      <c r="J13" s="113"/>
      <c r="K13" s="113"/>
      <c r="L13" s="113"/>
      <c r="M13" s="113"/>
      <c r="N13" s="113"/>
      <c r="O13" s="113"/>
      <c r="P13" s="112">
        <f>P12/C12</f>
        <v>1.0000000000000002</v>
      </c>
    </row>
    <row r="14" spans="1:16" ht="25.5" customHeight="1">
      <c r="A14" s="347" t="s">
        <v>13</v>
      </c>
      <c r="B14" s="349" t="str">
        <f>VLOOKUP(A14,'Planilha Orçamentária'!$A$14:$J$145,4,0)</f>
        <v>DEMOLIÇÕES E RETIRADAS</v>
      </c>
      <c r="C14" s="118">
        <f>VLOOKUP(A14,'Planilha Orçamentária'!$A$14:$J$145,9,0)</f>
        <v>7631.93</v>
      </c>
      <c r="D14" s="117">
        <f>ROUND(C14*D15,2)</f>
        <v>7631.93</v>
      </c>
      <c r="E14" s="117">
        <f>ROUND(C14*E15,2)</f>
        <v>0</v>
      </c>
      <c r="F14" s="117">
        <f t="shared" ref="F14:O14" si="1">ROUND($C$14*F15,2)</f>
        <v>0</v>
      </c>
      <c r="G14" s="117">
        <f t="shared" si="1"/>
        <v>0</v>
      </c>
      <c r="H14" s="117">
        <f t="shared" si="1"/>
        <v>0</v>
      </c>
      <c r="I14" s="117">
        <f t="shared" si="1"/>
        <v>0</v>
      </c>
      <c r="J14" s="117">
        <f t="shared" si="1"/>
        <v>0</v>
      </c>
      <c r="K14" s="117">
        <f t="shared" si="1"/>
        <v>0</v>
      </c>
      <c r="L14" s="117">
        <f t="shared" si="1"/>
        <v>0</v>
      </c>
      <c r="M14" s="117">
        <f t="shared" si="1"/>
        <v>0</v>
      </c>
      <c r="N14" s="117">
        <f t="shared" si="1"/>
        <v>0</v>
      </c>
      <c r="O14" s="117">
        <f t="shared" si="1"/>
        <v>0</v>
      </c>
      <c r="P14" s="116">
        <f>SUM(D14:O14)</f>
        <v>7631.93</v>
      </c>
    </row>
    <row r="15" spans="1:16" ht="24" customHeight="1" thickBot="1">
      <c r="A15" s="348"/>
      <c r="B15" s="350"/>
      <c r="C15" s="115">
        <f>C14/$C$32</f>
        <v>1.2049402751791803E-2</v>
      </c>
      <c r="D15" s="113">
        <v>1</v>
      </c>
      <c r="E15" s="113"/>
      <c r="F15" s="113"/>
      <c r="G15" s="113"/>
      <c r="H15" s="113"/>
      <c r="I15" s="113"/>
      <c r="J15" s="113"/>
      <c r="K15" s="113"/>
      <c r="L15" s="113"/>
      <c r="M15" s="113"/>
      <c r="N15" s="113"/>
      <c r="O15" s="113"/>
      <c r="P15" s="112">
        <f>P14/C14</f>
        <v>1</v>
      </c>
    </row>
    <row r="16" spans="1:16" ht="28.5" customHeight="1">
      <c r="A16" s="347" t="s">
        <v>16</v>
      </c>
      <c r="B16" s="349" t="str">
        <f>VLOOKUP(A16,'Planilha Orçamentária'!$A$14:$J$145,4,0)</f>
        <v>MOVIMENTAÇÃO DE TERRA</v>
      </c>
      <c r="C16" s="118">
        <f>VLOOKUP(A16,'Planilha Orçamentária'!$A$14:$J$145,9,0)</f>
        <v>68392.040000000008</v>
      </c>
      <c r="D16" s="117">
        <f>ROUND(C16*D17,2)</f>
        <v>0</v>
      </c>
      <c r="E16" s="117">
        <f>ROUND(C16*E17,2)</f>
        <v>20517.61</v>
      </c>
      <c r="F16" s="117">
        <f t="shared" ref="F16:O16" si="2">ROUND($C$16*F17,2)</f>
        <v>20517.61</v>
      </c>
      <c r="G16" s="117">
        <f t="shared" si="2"/>
        <v>27356.82</v>
      </c>
      <c r="H16" s="117">
        <f t="shared" si="2"/>
        <v>0</v>
      </c>
      <c r="I16" s="117">
        <f t="shared" si="2"/>
        <v>0</v>
      </c>
      <c r="J16" s="117">
        <f t="shared" si="2"/>
        <v>0</v>
      </c>
      <c r="K16" s="117">
        <f t="shared" si="2"/>
        <v>0</v>
      </c>
      <c r="L16" s="117">
        <f t="shared" si="2"/>
        <v>0</v>
      </c>
      <c r="M16" s="117">
        <f t="shared" si="2"/>
        <v>0</v>
      </c>
      <c r="N16" s="117">
        <f t="shared" si="2"/>
        <v>0</v>
      </c>
      <c r="O16" s="117">
        <f t="shared" si="2"/>
        <v>0</v>
      </c>
      <c r="P16" s="116">
        <f>SUM(D16:O16)</f>
        <v>68392.040000000008</v>
      </c>
    </row>
    <row r="17" spans="1:16" ht="27" customHeight="1" thickBot="1">
      <c r="A17" s="348"/>
      <c r="B17" s="350"/>
      <c r="C17" s="115">
        <f>C16/$C$32</f>
        <v>0.1079783534409586</v>
      </c>
      <c r="D17" s="114"/>
      <c r="E17" s="114">
        <v>0.3</v>
      </c>
      <c r="F17" s="114">
        <v>0.3</v>
      </c>
      <c r="G17" s="114">
        <v>0.4</v>
      </c>
      <c r="H17" s="114"/>
      <c r="I17" s="114"/>
      <c r="J17" s="114"/>
      <c r="K17" s="114"/>
      <c r="L17" s="114"/>
      <c r="M17" s="114"/>
      <c r="N17" s="114"/>
      <c r="O17" s="114"/>
      <c r="P17" s="112">
        <f>P16/C16</f>
        <v>1</v>
      </c>
    </row>
    <row r="18" spans="1:16" ht="29.25" customHeight="1">
      <c r="A18" s="347" t="s">
        <v>29</v>
      </c>
      <c r="B18" s="349" t="str">
        <f>VLOOKUP(A18,'Planilha Orçamentária'!$A$14:$J$145,4,0)</f>
        <v>ESTRUTURAS</v>
      </c>
      <c r="C18" s="118">
        <f>VLOOKUP(A18,'Planilha Orçamentária'!$A$14:$J$145,9,0)</f>
        <v>43399.86</v>
      </c>
      <c r="D18" s="117">
        <f>ROUND(C18*D19,2)</f>
        <v>0</v>
      </c>
      <c r="E18" s="117">
        <f>ROUND(C18*E19,2)</f>
        <v>0</v>
      </c>
      <c r="F18" s="117">
        <f t="shared" ref="F18:O18" si="3">ROUND($C$18*F19,2)</f>
        <v>0</v>
      </c>
      <c r="G18" s="117">
        <f t="shared" si="3"/>
        <v>13019.96</v>
      </c>
      <c r="H18" s="117">
        <f t="shared" si="3"/>
        <v>13019.96</v>
      </c>
      <c r="I18" s="117">
        <f t="shared" si="3"/>
        <v>17359.939999999999</v>
      </c>
      <c r="J18" s="117">
        <f t="shared" si="3"/>
        <v>0</v>
      </c>
      <c r="K18" s="117">
        <f t="shared" si="3"/>
        <v>0</v>
      </c>
      <c r="L18" s="117">
        <f t="shared" si="3"/>
        <v>0</v>
      </c>
      <c r="M18" s="117">
        <f t="shared" si="3"/>
        <v>0</v>
      </c>
      <c r="N18" s="117">
        <f t="shared" si="3"/>
        <v>0</v>
      </c>
      <c r="O18" s="117">
        <f t="shared" si="3"/>
        <v>0</v>
      </c>
      <c r="P18" s="116">
        <f>SUM(D18:O18)</f>
        <v>43399.86</v>
      </c>
    </row>
    <row r="19" spans="1:16" ht="20.25" customHeight="1" thickBot="1">
      <c r="A19" s="348"/>
      <c r="B19" s="350"/>
      <c r="C19" s="115">
        <f>C18/$C$32</f>
        <v>6.8520333979921064E-2</v>
      </c>
      <c r="D19" s="114"/>
      <c r="E19" s="114"/>
      <c r="F19" s="114"/>
      <c r="G19" s="114">
        <v>0.3</v>
      </c>
      <c r="H19" s="114">
        <v>0.3</v>
      </c>
      <c r="I19" s="114">
        <v>0.4</v>
      </c>
      <c r="J19" s="114"/>
      <c r="K19" s="114"/>
      <c r="L19" s="114"/>
      <c r="M19" s="114"/>
      <c r="N19" s="114"/>
      <c r="O19" s="114"/>
      <c r="P19" s="112">
        <f>P18/C18</f>
        <v>1</v>
      </c>
    </row>
    <row r="20" spans="1:16" ht="32.25" customHeight="1">
      <c r="A20" s="347" t="s">
        <v>30</v>
      </c>
      <c r="B20" s="349" t="str">
        <f>VLOOKUP(A20,'Planilha Orçamentária'!$A$14:$J$145,4,0)</f>
        <v>SISTEMA DE VEDAÇÃO</v>
      </c>
      <c r="C20" s="118">
        <f>VLOOKUP(A20,'Planilha Orçamentária'!$A$14:$J$145,9,0)</f>
        <v>31745.019999999997</v>
      </c>
      <c r="D20" s="117">
        <f>ROUND(C20*D21,2)</f>
        <v>0</v>
      </c>
      <c r="E20" s="117">
        <f>ROUND(C20*E21,2)</f>
        <v>0</v>
      </c>
      <c r="F20" s="117">
        <f t="shared" ref="F20:O20" si="4">ROUND($C$20*F21,2)</f>
        <v>0</v>
      </c>
      <c r="G20" s="117">
        <f t="shared" si="4"/>
        <v>0</v>
      </c>
      <c r="H20" s="117">
        <f t="shared" si="4"/>
        <v>0</v>
      </c>
      <c r="I20" s="117">
        <f t="shared" si="4"/>
        <v>15872.51</v>
      </c>
      <c r="J20" s="117">
        <f t="shared" si="4"/>
        <v>15872.51</v>
      </c>
      <c r="K20" s="117">
        <f t="shared" si="4"/>
        <v>0</v>
      </c>
      <c r="L20" s="117">
        <f t="shared" si="4"/>
        <v>0</v>
      </c>
      <c r="M20" s="117">
        <f t="shared" si="4"/>
        <v>0</v>
      </c>
      <c r="N20" s="117">
        <f t="shared" si="4"/>
        <v>0</v>
      </c>
      <c r="O20" s="117">
        <f t="shared" si="4"/>
        <v>0</v>
      </c>
      <c r="P20" s="116">
        <f>SUM(D20:O20)</f>
        <v>31745.02</v>
      </c>
    </row>
    <row r="21" spans="1:16" ht="20.25" customHeight="1" thickBot="1">
      <c r="A21" s="348"/>
      <c r="B21" s="350"/>
      <c r="C21" s="115">
        <f>C20/$C$32</f>
        <v>5.0119502058284839E-2</v>
      </c>
      <c r="D21" s="114"/>
      <c r="E21" s="114"/>
      <c r="F21" s="114"/>
      <c r="G21" s="114"/>
      <c r="H21" s="114"/>
      <c r="I21" s="114">
        <v>0.5</v>
      </c>
      <c r="J21" s="114">
        <v>0.5</v>
      </c>
      <c r="K21" s="114"/>
      <c r="L21" s="114"/>
      <c r="M21" s="114"/>
      <c r="N21" s="114"/>
      <c r="O21" s="114"/>
      <c r="P21" s="112">
        <f>P20/C20</f>
        <v>1.0000000000000002</v>
      </c>
    </row>
    <row r="22" spans="1:16" ht="30" customHeight="1">
      <c r="A22" s="347" t="s">
        <v>32</v>
      </c>
      <c r="B22" s="349" t="str">
        <f>VLOOKUP(A22,'Planilha Orçamentária'!$A$14:$J$145,4,0)</f>
        <v>PISOS E REVESTIMENTOS</v>
      </c>
      <c r="C22" s="118">
        <f>VLOOKUP(A22,'Planilha Orçamentária'!$A$14:$J$145,9,0)</f>
        <v>235566.64</v>
      </c>
      <c r="D22" s="117">
        <f>ROUND(C22*D23,2)</f>
        <v>0</v>
      </c>
      <c r="E22" s="117">
        <f>ROUND(C22*E23,2)</f>
        <v>0</v>
      </c>
      <c r="F22" s="117">
        <f t="shared" ref="F22:O22" si="5">ROUND($C$22*F23,2)</f>
        <v>0</v>
      </c>
      <c r="G22" s="117">
        <f t="shared" si="5"/>
        <v>0</v>
      </c>
      <c r="H22" s="117">
        <f t="shared" si="5"/>
        <v>0</v>
      </c>
      <c r="I22" s="117">
        <f t="shared" si="5"/>
        <v>0</v>
      </c>
      <c r="J22" s="117">
        <f t="shared" si="5"/>
        <v>70669.990000000005</v>
      </c>
      <c r="K22" s="117">
        <f t="shared" si="5"/>
        <v>70669.990000000005</v>
      </c>
      <c r="L22" s="117">
        <f t="shared" si="5"/>
        <v>94226.66</v>
      </c>
      <c r="M22" s="117">
        <f t="shared" si="5"/>
        <v>0</v>
      </c>
      <c r="N22" s="117">
        <f t="shared" si="5"/>
        <v>0</v>
      </c>
      <c r="O22" s="117">
        <f t="shared" si="5"/>
        <v>0</v>
      </c>
      <c r="P22" s="116">
        <f>SUM(D22:O22)</f>
        <v>235566.64</v>
      </c>
    </row>
    <row r="23" spans="1:16" ht="23.25" customHeight="1" thickBot="1">
      <c r="A23" s="348"/>
      <c r="B23" s="350"/>
      <c r="C23" s="115">
        <f>C22/$C$32</f>
        <v>0.37191605796257948</v>
      </c>
      <c r="D23" s="114"/>
      <c r="E23" s="114"/>
      <c r="F23" s="114"/>
      <c r="G23" s="114"/>
      <c r="H23" s="114"/>
      <c r="I23" s="114"/>
      <c r="J23" s="114">
        <v>0.3</v>
      </c>
      <c r="K23" s="114">
        <v>0.3</v>
      </c>
      <c r="L23" s="114">
        <v>0.4</v>
      </c>
      <c r="M23" s="114"/>
      <c r="N23" s="114"/>
      <c r="O23" s="114"/>
      <c r="P23" s="112">
        <f>P22/C22</f>
        <v>1</v>
      </c>
    </row>
    <row r="24" spans="1:16" ht="30" customHeight="1">
      <c r="A24" s="347" t="s">
        <v>33</v>
      </c>
      <c r="B24" s="349" t="str">
        <f>VLOOKUP(A24,'Planilha Orçamentária'!$A$14:$J$145,4,0)</f>
        <v>INSTALAÇÕES ELÉTRICAS</v>
      </c>
      <c r="C24" s="118">
        <f>VLOOKUP(A24,'Planilha Orçamentária'!$A$14:$J$145,9,0)</f>
        <v>81078.460000000006</v>
      </c>
      <c r="D24" s="117">
        <f>ROUND(C24*D25,2)</f>
        <v>0</v>
      </c>
      <c r="E24" s="117">
        <f>ROUND(C24*E25,2)</f>
        <v>0</v>
      </c>
      <c r="F24" s="117">
        <f t="shared" ref="F24:O24" si="6">ROUND($C$24*F25,2)</f>
        <v>0</v>
      </c>
      <c r="G24" s="117">
        <f t="shared" si="6"/>
        <v>0</v>
      </c>
      <c r="H24" s="117">
        <f t="shared" si="6"/>
        <v>16215.69</v>
      </c>
      <c r="I24" s="117">
        <f t="shared" si="6"/>
        <v>16215.69</v>
      </c>
      <c r="J24" s="117">
        <f t="shared" si="6"/>
        <v>16215.69</v>
      </c>
      <c r="K24" s="117">
        <f t="shared" si="6"/>
        <v>16215.69</v>
      </c>
      <c r="L24" s="117">
        <f t="shared" si="6"/>
        <v>16215.69</v>
      </c>
      <c r="M24" s="117">
        <f t="shared" si="6"/>
        <v>0</v>
      </c>
      <c r="N24" s="117">
        <f t="shared" si="6"/>
        <v>0</v>
      </c>
      <c r="O24" s="117">
        <f t="shared" si="6"/>
        <v>0</v>
      </c>
      <c r="P24" s="116">
        <f>SUM(D24:O24)+0.01</f>
        <v>81078.459999999992</v>
      </c>
    </row>
    <row r="25" spans="1:16" ht="22.5" customHeight="1" thickBot="1">
      <c r="A25" s="348"/>
      <c r="B25" s="350"/>
      <c r="C25" s="115">
        <f>C24/$C$32</f>
        <v>0.12800785896032088</v>
      </c>
      <c r="D25" s="114"/>
      <c r="E25" s="114"/>
      <c r="F25" s="114"/>
      <c r="G25" s="114"/>
      <c r="H25" s="114">
        <v>0.2</v>
      </c>
      <c r="I25" s="114">
        <v>0.2</v>
      </c>
      <c r="J25" s="114">
        <v>0.2</v>
      </c>
      <c r="K25" s="114">
        <v>0.2</v>
      </c>
      <c r="L25" s="114">
        <v>0.2</v>
      </c>
      <c r="M25" s="114"/>
      <c r="N25" s="114"/>
      <c r="O25" s="114"/>
      <c r="P25" s="112">
        <f>P24/C24</f>
        <v>0.99999999999999978</v>
      </c>
    </row>
    <row r="26" spans="1:16" ht="29.25" customHeight="1">
      <c r="A26" s="347" t="s">
        <v>117</v>
      </c>
      <c r="B26" s="349" t="str">
        <f>VLOOKUP(A26,'Planilha Orçamentária'!$A$14:$J$145,4,0)</f>
        <v>INSTALAÇÕES HIDRÁULICAS</v>
      </c>
      <c r="C26" s="118">
        <f>VLOOKUP(A26,'Planilha Orçamentária'!$A$14:$J$145,9,0)</f>
        <v>56988.69</v>
      </c>
      <c r="D26" s="117">
        <f>ROUND(C26*D27,2)</f>
        <v>0</v>
      </c>
      <c r="E26" s="117">
        <f>ROUND(C26*E27,2)</f>
        <v>0</v>
      </c>
      <c r="F26" s="117">
        <f t="shared" ref="F26:O26" si="7">ROUND($C$26*F27,2)</f>
        <v>0</v>
      </c>
      <c r="G26" s="117">
        <f t="shared" si="7"/>
        <v>0</v>
      </c>
      <c r="H26" s="117">
        <f t="shared" si="7"/>
        <v>0</v>
      </c>
      <c r="I26" s="117">
        <f t="shared" si="7"/>
        <v>0</v>
      </c>
      <c r="J26" s="117">
        <f t="shared" si="7"/>
        <v>22795.48</v>
      </c>
      <c r="K26" s="117">
        <f t="shared" si="7"/>
        <v>11397.74</v>
      </c>
      <c r="L26" s="117">
        <f t="shared" si="7"/>
        <v>11397.74</v>
      </c>
      <c r="M26" s="117">
        <f t="shared" si="7"/>
        <v>11397.74</v>
      </c>
      <c r="N26" s="117">
        <f t="shared" si="7"/>
        <v>0</v>
      </c>
      <c r="O26" s="117">
        <f t="shared" si="7"/>
        <v>0</v>
      </c>
      <c r="P26" s="116">
        <f>SUM(D26:O26)-0.01</f>
        <v>56988.689999999995</v>
      </c>
    </row>
    <row r="27" spans="1:16" ht="22.5" customHeight="1" thickBot="1">
      <c r="A27" s="348"/>
      <c r="B27" s="350"/>
      <c r="C27" s="115">
        <f>C26/$C$32</f>
        <v>8.9974577611038109E-2</v>
      </c>
      <c r="D27" s="114"/>
      <c r="E27" s="114"/>
      <c r="F27" s="114"/>
      <c r="G27" s="114"/>
      <c r="H27" s="114"/>
      <c r="I27" s="114"/>
      <c r="J27" s="114">
        <v>0.4</v>
      </c>
      <c r="K27" s="114">
        <v>0.2</v>
      </c>
      <c r="L27" s="114">
        <v>0.2</v>
      </c>
      <c r="M27" s="114">
        <v>0.2</v>
      </c>
      <c r="N27" s="114"/>
      <c r="O27" s="114"/>
      <c r="P27" s="112">
        <f>P26/C26</f>
        <v>0.99999999999999989</v>
      </c>
    </row>
    <row r="28" spans="1:16" s="119" customFormat="1" ht="21" customHeight="1">
      <c r="A28" s="347" t="s">
        <v>484</v>
      </c>
      <c r="B28" s="349" t="str">
        <f>VLOOKUP(A28,'Planilha Orçamentária'!$A$14:$J$145,4,0)</f>
        <v>PAISAGISMO E URBANIZAÇÃO</v>
      </c>
      <c r="C28" s="118">
        <f>VLOOKUP(A28,'Planilha Orçamentária'!$A$14:$J$145,9,0)</f>
        <v>59458.69</v>
      </c>
      <c r="D28" s="117">
        <f>ROUND(C28*D29,2)</f>
        <v>0</v>
      </c>
      <c r="E28" s="117">
        <f>ROUND(C28*E29,2)</f>
        <v>0</v>
      </c>
      <c r="F28" s="117">
        <f t="shared" ref="F28:O28" si="8">ROUND($C$28*F29,2)</f>
        <v>0</v>
      </c>
      <c r="G28" s="117">
        <f t="shared" si="8"/>
        <v>0</v>
      </c>
      <c r="H28" s="117">
        <f t="shared" si="8"/>
        <v>0</v>
      </c>
      <c r="I28" s="117">
        <f t="shared" si="8"/>
        <v>0</v>
      </c>
      <c r="J28" s="117">
        <f t="shared" si="8"/>
        <v>0</v>
      </c>
      <c r="K28" s="117">
        <f t="shared" si="8"/>
        <v>0</v>
      </c>
      <c r="L28" s="117">
        <f t="shared" si="8"/>
        <v>0</v>
      </c>
      <c r="M28" s="117">
        <f t="shared" si="8"/>
        <v>29729.35</v>
      </c>
      <c r="N28" s="117">
        <f t="shared" si="8"/>
        <v>17837.61</v>
      </c>
      <c r="O28" s="117">
        <f t="shared" si="8"/>
        <v>11891.74</v>
      </c>
      <c r="P28" s="116">
        <f>SUM(D28:O28)-0.01</f>
        <v>59458.689999999995</v>
      </c>
    </row>
    <row r="29" spans="1:16" s="119" customFormat="1" ht="21" customHeight="1" thickBot="1">
      <c r="A29" s="348"/>
      <c r="B29" s="350"/>
      <c r="C29" s="115">
        <f>C28/$C$32</f>
        <v>9.3874249751234068E-2</v>
      </c>
      <c r="D29" s="114"/>
      <c r="E29" s="114"/>
      <c r="F29" s="114"/>
      <c r="G29" s="114"/>
      <c r="H29" s="114"/>
      <c r="I29" s="114"/>
      <c r="J29" s="114"/>
      <c r="K29" s="114"/>
      <c r="L29" s="114"/>
      <c r="M29" s="114">
        <v>0.5</v>
      </c>
      <c r="N29" s="114">
        <v>0.3</v>
      </c>
      <c r="O29" s="114">
        <v>0.2</v>
      </c>
      <c r="P29" s="112">
        <f>P28/C28</f>
        <v>0.99999999999999989</v>
      </c>
    </row>
    <row r="30" spans="1:16" s="119" customFormat="1" ht="21" customHeight="1">
      <c r="A30" s="347" t="s">
        <v>483</v>
      </c>
      <c r="B30" s="349" t="str">
        <f>VLOOKUP(A30,'Planilha Orçamentária'!$A$14:$J$145,4,0)</f>
        <v>SERVIÇOS COMPLEMENTARES E FINAIS</v>
      </c>
      <c r="C30" s="118">
        <f>VLOOKUP(A30,'Planilha Orçamentária'!$A$14:$J$145,9,0)</f>
        <v>20440.510000000002</v>
      </c>
      <c r="D30" s="117">
        <f>ROUND(C30*D31,2)</f>
        <v>0</v>
      </c>
      <c r="E30" s="117">
        <f>ROUND(C30*E31,2)</f>
        <v>0</v>
      </c>
      <c r="F30" s="117">
        <f t="shared" ref="F30:O30" si="9">ROUND($C$30*F31,2)</f>
        <v>0</v>
      </c>
      <c r="G30" s="117">
        <f t="shared" si="9"/>
        <v>0</v>
      </c>
      <c r="H30" s="117">
        <f t="shared" si="9"/>
        <v>0</v>
      </c>
      <c r="I30" s="117">
        <f t="shared" si="9"/>
        <v>0</v>
      </c>
      <c r="J30" s="117">
        <f t="shared" si="9"/>
        <v>0</v>
      </c>
      <c r="K30" s="117">
        <f t="shared" si="9"/>
        <v>0</v>
      </c>
      <c r="L30" s="117">
        <f t="shared" si="9"/>
        <v>0</v>
      </c>
      <c r="M30" s="117">
        <f t="shared" si="9"/>
        <v>0</v>
      </c>
      <c r="N30" s="117">
        <f t="shared" si="9"/>
        <v>10220.26</v>
      </c>
      <c r="O30" s="117">
        <f t="shared" si="9"/>
        <v>10220.26</v>
      </c>
      <c r="P30" s="116">
        <f>SUM(D30:O30)-0.01</f>
        <v>20440.510000000002</v>
      </c>
    </row>
    <row r="31" spans="1:16" s="119" customFormat="1" ht="21" customHeight="1" thickBot="1">
      <c r="A31" s="348"/>
      <c r="B31" s="350"/>
      <c r="C31" s="115">
        <f>C30/$C$32</f>
        <v>3.2271776266557466E-2</v>
      </c>
      <c r="D31" s="114"/>
      <c r="E31" s="114"/>
      <c r="F31" s="114"/>
      <c r="G31" s="114"/>
      <c r="H31" s="114"/>
      <c r="I31" s="114"/>
      <c r="J31" s="114"/>
      <c r="K31" s="114"/>
      <c r="L31" s="114"/>
      <c r="M31" s="114"/>
      <c r="N31" s="114">
        <v>0.5</v>
      </c>
      <c r="O31" s="114">
        <v>0.5</v>
      </c>
      <c r="P31" s="112">
        <f>P30/C30</f>
        <v>1</v>
      </c>
    </row>
    <row r="32" spans="1:16" ht="17.399999999999999">
      <c r="A32" s="111"/>
      <c r="B32" s="110" t="s">
        <v>482</v>
      </c>
      <c r="C32" s="108">
        <f t="shared" ref="C32:O32" si="10">SUM(C12,C14,C16,C18,C20,C22,C24,C26,C28,C30)</f>
        <v>633386.58000000007</v>
      </c>
      <c r="D32" s="109">
        <f t="shared" si="10"/>
        <v>36316.67</v>
      </c>
      <c r="E32" s="109">
        <f t="shared" si="10"/>
        <v>20517.61</v>
      </c>
      <c r="F32" s="109">
        <f t="shared" si="10"/>
        <v>20517.61</v>
      </c>
      <c r="G32" s="109">
        <f t="shared" si="10"/>
        <v>40376.78</v>
      </c>
      <c r="H32" s="109">
        <f t="shared" si="10"/>
        <v>29235.65</v>
      </c>
      <c r="I32" s="109">
        <f t="shared" si="10"/>
        <v>49448.14</v>
      </c>
      <c r="J32" s="109">
        <f t="shared" si="10"/>
        <v>125553.67</v>
      </c>
      <c r="K32" s="109">
        <f t="shared" si="10"/>
        <v>98283.420000000013</v>
      </c>
      <c r="L32" s="109">
        <f t="shared" si="10"/>
        <v>121840.09000000001</v>
      </c>
      <c r="M32" s="109">
        <f t="shared" si="10"/>
        <v>41127.089999999997</v>
      </c>
      <c r="N32" s="109">
        <f t="shared" si="10"/>
        <v>28057.870000000003</v>
      </c>
      <c r="O32" s="109">
        <f t="shared" si="10"/>
        <v>22112</v>
      </c>
      <c r="P32" s="108">
        <f>SUM(P12,P14,P16,P18,P20,P22,P24,P26,P28,P30)</f>
        <v>633386.57999999984</v>
      </c>
    </row>
    <row r="33" spans="1:16" ht="18" thickBot="1">
      <c r="A33" s="98"/>
      <c r="B33" s="98" t="s">
        <v>481</v>
      </c>
      <c r="C33" s="107"/>
      <c r="D33" s="96">
        <f t="shared" ref="D33:P33" si="11">D32/$C$32</f>
        <v>5.7337289969105427E-2</v>
      </c>
      <c r="E33" s="96">
        <f t="shared" si="11"/>
        <v>3.2393502874658316E-2</v>
      </c>
      <c r="F33" s="96">
        <f t="shared" si="11"/>
        <v>3.2393502874658316E-2</v>
      </c>
      <c r="G33" s="96">
        <f t="shared" si="11"/>
        <v>6.3747451043247541E-2</v>
      </c>
      <c r="H33" s="96">
        <f t="shared" si="11"/>
        <v>4.6157671986040497E-2</v>
      </c>
      <c r="I33" s="96">
        <f t="shared" si="11"/>
        <v>7.8069446940287238E-2</v>
      </c>
      <c r="J33" s="96">
        <f t="shared" si="11"/>
        <v>0.19822597125439567</v>
      </c>
      <c r="K33" s="96">
        <f t="shared" si="11"/>
        <v>0.15517130154541639</v>
      </c>
      <c r="L33" s="96">
        <f t="shared" si="11"/>
        <v>0.19236291681456213</v>
      </c>
      <c r="M33" s="96">
        <f t="shared" si="11"/>
        <v>6.4932051449527073E-2</v>
      </c>
      <c r="N33" s="96">
        <f t="shared" si="11"/>
        <v>4.4298175689166004E-2</v>
      </c>
      <c r="O33" s="96">
        <f t="shared" si="11"/>
        <v>3.4910749135227966E-2</v>
      </c>
      <c r="P33" s="106">
        <f t="shared" si="11"/>
        <v>0.99999999999999967</v>
      </c>
    </row>
    <row r="34" spans="1:16" ht="17.399999999999999">
      <c r="A34" s="105"/>
      <c r="B34" s="104" t="s">
        <v>480</v>
      </c>
      <c r="C34" s="103"/>
      <c r="D34" s="102">
        <f>D32</f>
        <v>36316.67</v>
      </c>
      <c r="E34" s="102">
        <f>D34+E32</f>
        <v>56834.28</v>
      </c>
      <c r="F34" s="101">
        <f>E34+F32</f>
        <v>77351.89</v>
      </c>
      <c r="G34" s="100">
        <f>G32+F34</f>
        <v>117728.67</v>
      </c>
      <c r="H34" s="100">
        <f>H32+G34</f>
        <v>146964.32</v>
      </c>
      <c r="I34" s="100">
        <f>I32+H34-0.04</f>
        <v>196412.42</v>
      </c>
      <c r="J34" s="100">
        <f>J32+I34-0.04</f>
        <v>321966.05000000005</v>
      </c>
      <c r="K34" s="100">
        <f>K32+J34+0.06</f>
        <v>420249.53000000009</v>
      </c>
      <c r="L34" s="100">
        <f>L32+K34+0.06</f>
        <v>542089.68000000017</v>
      </c>
      <c r="M34" s="100">
        <f>M32+L34+0.06</f>
        <v>583216.83000000019</v>
      </c>
      <c r="N34" s="100">
        <f>N32+M34+0.06</f>
        <v>611274.76000000024</v>
      </c>
      <c r="O34" s="100">
        <f>O32+N34-0.18</f>
        <v>633386.58000000019</v>
      </c>
      <c r="P34" s="359"/>
    </row>
    <row r="35" spans="1:16" ht="18" thickBot="1">
      <c r="A35" s="99"/>
      <c r="B35" s="98" t="s">
        <v>479</v>
      </c>
      <c r="C35" s="97"/>
      <c r="D35" s="96">
        <f t="shared" ref="D35:O35" si="12">D34/$C$32</f>
        <v>5.7337289969105427E-2</v>
      </c>
      <c r="E35" s="96">
        <f t="shared" si="12"/>
        <v>8.9730792843763743E-2</v>
      </c>
      <c r="F35" s="96">
        <f t="shared" si="12"/>
        <v>0.12212429571842205</v>
      </c>
      <c r="G35" s="96">
        <f t="shared" si="12"/>
        <v>0.18587174676166959</v>
      </c>
      <c r="H35" s="96">
        <f t="shared" si="12"/>
        <v>0.2320294187477101</v>
      </c>
      <c r="I35" s="96">
        <f t="shared" si="12"/>
        <v>0.31009880253541211</v>
      </c>
      <c r="J35" s="96">
        <f t="shared" si="12"/>
        <v>0.50832471063722251</v>
      </c>
      <c r="K35" s="96">
        <f t="shared" si="12"/>
        <v>0.66349610691151684</v>
      </c>
      <c r="L35" s="96">
        <f t="shared" si="12"/>
        <v>0.85585911845495699</v>
      </c>
      <c r="M35" s="96">
        <f t="shared" si="12"/>
        <v>0.92079126463336203</v>
      </c>
      <c r="N35" s="96">
        <f t="shared" si="12"/>
        <v>0.96508953505140604</v>
      </c>
      <c r="O35" s="96">
        <f t="shared" si="12"/>
        <v>1.0000000000000002</v>
      </c>
      <c r="P35" s="360"/>
    </row>
    <row r="36" spans="1:16">
      <c r="A36" s="292"/>
      <c r="B36" s="292"/>
      <c r="C36" s="292"/>
      <c r="D36" s="292"/>
      <c r="E36" s="292"/>
      <c r="F36" s="292"/>
      <c r="G36" s="292"/>
      <c r="H36" s="292"/>
      <c r="I36" s="292"/>
      <c r="J36" s="292"/>
      <c r="K36" s="292"/>
      <c r="L36" s="292"/>
      <c r="M36" s="292"/>
      <c r="N36" s="292"/>
      <c r="O36" s="292"/>
      <c r="P36" s="292"/>
    </row>
    <row r="37" spans="1:16">
      <c r="A37" s="292"/>
      <c r="B37" s="292"/>
      <c r="C37" s="292"/>
      <c r="D37" s="292"/>
      <c r="E37" s="292"/>
      <c r="F37" s="292"/>
      <c r="G37" s="292"/>
      <c r="H37" s="292"/>
      <c r="I37" s="292"/>
      <c r="J37" s="292"/>
      <c r="K37" s="292"/>
      <c r="L37" s="292"/>
      <c r="M37" s="292"/>
      <c r="N37" s="292"/>
      <c r="O37" s="292"/>
      <c r="P37" s="292"/>
    </row>
    <row r="38" spans="1:16">
      <c r="A38" s="292"/>
      <c r="B38" s="292"/>
      <c r="C38" s="292"/>
      <c r="D38" s="292"/>
      <c r="E38" s="292"/>
      <c r="F38" s="292"/>
      <c r="G38" s="292"/>
      <c r="H38" s="292"/>
      <c r="I38" s="292"/>
      <c r="J38" s="292"/>
      <c r="K38" s="292"/>
      <c r="L38" s="292"/>
      <c r="M38" s="292"/>
      <c r="N38" s="292"/>
      <c r="O38" s="292"/>
      <c r="P38" s="292"/>
    </row>
    <row r="39" spans="1:16">
      <c r="A39" s="292"/>
      <c r="B39" s="292"/>
      <c r="C39" s="292"/>
      <c r="D39" s="292"/>
      <c r="E39" s="292"/>
      <c r="F39" s="292"/>
      <c r="G39" s="292"/>
      <c r="H39" s="292"/>
      <c r="I39" s="292"/>
      <c r="J39" s="292"/>
      <c r="K39" s="292"/>
      <c r="L39" s="292"/>
      <c r="M39" s="292"/>
      <c r="N39" s="292"/>
      <c r="O39" s="292"/>
      <c r="P39" s="292"/>
    </row>
    <row r="40" spans="1:16">
      <c r="A40" s="292"/>
      <c r="B40" s="292"/>
      <c r="C40" s="292"/>
      <c r="D40" s="292"/>
      <c r="E40" s="292"/>
      <c r="F40" s="292"/>
      <c r="G40" s="292"/>
      <c r="H40" s="292"/>
      <c r="I40" s="292"/>
      <c r="J40" s="292"/>
      <c r="K40" s="292"/>
      <c r="L40" s="292"/>
      <c r="M40" s="292"/>
      <c r="N40" s="292"/>
      <c r="O40" s="292"/>
      <c r="P40" s="292"/>
    </row>
    <row r="41" spans="1:16">
      <c r="A41" s="292"/>
      <c r="B41" s="292"/>
      <c r="C41" s="292"/>
      <c r="D41" s="292"/>
      <c r="E41" s="292"/>
      <c r="F41" s="292"/>
      <c r="G41" s="292"/>
      <c r="H41" s="292"/>
      <c r="I41" s="292"/>
      <c r="J41" s="292"/>
      <c r="K41" s="292"/>
      <c r="L41" s="292"/>
      <c r="M41" s="292"/>
      <c r="N41" s="292"/>
      <c r="O41" s="292"/>
      <c r="P41" s="292"/>
    </row>
    <row r="42" spans="1:16">
      <c r="A42" s="292"/>
      <c r="B42" s="292"/>
      <c r="C42" s="292"/>
      <c r="D42" s="292"/>
      <c r="E42" s="292"/>
      <c r="F42" s="292"/>
      <c r="G42" s="292"/>
      <c r="H42" s="292"/>
      <c r="I42" s="292"/>
      <c r="J42" s="292"/>
      <c r="K42" s="292"/>
      <c r="L42" s="292"/>
      <c r="M42" s="292"/>
      <c r="N42" s="292"/>
      <c r="O42" s="292"/>
      <c r="P42" s="292"/>
    </row>
    <row r="43" spans="1:16">
      <c r="A43" s="292"/>
      <c r="B43" s="292"/>
      <c r="C43" s="292"/>
      <c r="D43" s="292"/>
      <c r="E43" s="292"/>
      <c r="F43" s="292"/>
      <c r="G43" s="292"/>
      <c r="H43" s="292"/>
      <c r="I43" s="292"/>
      <c r="J43" s="292"/>
      <c r="K43" s="292"/>
      <c r="L43" s="292"/>
      <c r="M43" s="292"/>
      <c r="N43" s="292"/>
      <c r="O43" s="292"/>
      <c r="P43" s="292"/>
    </row>
    <row r="44" spans="1:16">
      <c r="A44" s="292"/>
      <c r="B44" s="292"/>
      <c r="C44" s="292"/>
      <c r="D44" s="292"/>
      <c r="E44" s="292"/>
      <c r="F44" s="292"/>
      <c r="G44" s="292"/>
      <c r="H44" s="292"/>
      <c r="I44" s="292"/>
      <c r="J44" s="292"/>
      <c r="K44" s="292"/>
      <c r="L44" s="292"/>
      <c r="M44" s="292"/>
      <c r="N44" s="292"/>
      <c r="O44" s="292"/>
      <c r="P44" s="292"/>
    </row>
    <row r="45" spans="1:16">
      <c r="A45" s="292"/>
      <c r="B45" s="292"/>
      <c r="C45" s="292"/>
      <c r="D45" s="292"/>
      <c r="E45" s="292"/>
      <c r="F45" s="292"/>
      <c r="G45" s="292"/>
      <c r="H45" s="292"/>
      <c r="I45" s="292"/>
      <c r="J45" s="292"/>
      <c r="K45" s="292"/>
      <c r="L45" s="292"/>
      <c r="M45" s="292"/>
      <c r="N45" s="292"/>
      <c r="O45" s="292"/>
      <c r="P45" s="292"/>
    </row>
    <row r="46" spans="1:16">
      <c r="A46" s="292"/>
      <c r="B46" s="292"/>
      <c r="C46" s="292"/>
      <c r="D46" s="292"/>
      <c r="E46" s="292"/>
      <c r="F46" s="292"/>
      <c r="G46" s="292"/>
      <c r="H46" s="292"/>
      <c r="I46" s="292"/>
      <c r="J46" s="292"/>
      <c r="K46" s="292"/>
      <c r="L46" s="292"/>
      <c r="M46" s="292"/>
      <c r="N46" s="292"/>
      <c r="O46" s="292"/>
      <c r="P46" s="292"/>
    </row>
    <row r="47" spans="1:16">
      <c r="A47" s="292"/>
      <c r="B47" s="292"/>
      <c r="C47" s="292"/>
      <c r="D47" s="292"/>
      <c r="E47" s="292"/>
      <c r="F47" s="292"/>
      <c r="G47" s="292"/>
      <c r="H47" s="292"/>
      <c r="I47" s="292"/>
      <c r="J47" s="292"/>
      <c r="K47" s="292"/>
      <c r="L47" s="292"/>
      <c r="M47" s="292"/>
      <c r="N47" s="292"/>
      <c r="O47" s="292"/>
      <c r="P47" s="292"/>
    </row>
    <row r="48" spans="1:16">
      <c r="A48" s="292"/>
      <c r="B48" s="292"/>
      <c r="C48" s="292"/>
      <c r="D48" s="292"/>
      <c r="E48" s="292"/>
      <c r="F48" s="292"/>
      <c r="G48" s="292"/>
      <c r="H48" s="292"/>
      <c r="I48" s="292"/>
      <c r="J48" s="292"/>
      <c r="K48" s="292"/>
      <c r="L48" s="292"/>
      <c r="M48" s="292"/>
      <c r="N48" s="292"/>
      <c r="O48" s="292"/>
      <c r="P48" s="292"/>
    </row>
  </sheetData>
  <mergeCells count="34">
    <mergeCell ref="P34:P35"/>
    <mergeCell ref="A30:A31"/>
    <mergeCell ref="B30:B31"/>
    <mergeCell ref="A20:A21"/>
    <mergeCell ref="B20:B21"/>
    <mergeCell ref="A22:A23"/>
    <mergeCell ref="B22:B23"/>
    <mergeCell ref="A24:A25"/>
    <mergeCell ref="B24:B25"/>
    <mergeCell ref="A26:A27"/>
    <mergeCell ref="B26:B27"/>
    <mergeCell ref="A28:A29"/>
    <mergeCell ref="A16:A17"/>
    <mergeCell ref="B16:B17"/>
    <mergeCell ref="A18:A19"/>
    <mergeCell ref="B18:B19"/>
    <mergeCell ref="B28:B29"/>
    <mergeCell ref="A6:P6"/>
    <mergeCell ref="A7:P7"/>
    <mergeCell ref="A8:P8"/>
    <mergeCell ref="A14:A15"/>
    <mergeCell ref="B14:B15"/>
    <mergeCell ref="A9:A10"/>
    <mergeCell ref="B9:B10"/>
    <mergeCell ref="C9:C10"/>
    <mergeCell ref="D9:P9"/>
    <mergeCell ref="A12:A13"/>
    <mergeCell ref="B12:B13"/>
    <mergeCell ref="A11:P11"/>
    <mergeCell ref="A1:P1"/>
    <mergeCell ref="A2:P2"/>
    <mergeCell ref="A3:P3"/>
    <mergeCell ref="A4:P4"/>
    <mergeCell ref="A5:P5"/>
  </mergeCells>
  <conditionalFormatting sqref="D12:O12">
    <cfRule type="cellIs" dxfId="2" priority="8" stopIfTrue="1" operator="notEqual">
      <formula>0</formula>
    </cfRule>
  </conditionalFormatting>
  <conditionalFormatting sqref="D13:O31">
    <cfRule type="cellIs" dxfId="1" priority="1" stopIfTrue="1" operator="notEqual">
      <formula>0</formula>
    </cfRule>
  </conditionalFormatting>
  <pageMargins left="0.39370078740157483" right="0.70866141732283472" top="0.78740157480314965" bottom="0.78740157480314965" header="0.31496062992125984" footer="0.31496062992125984"/>
  <pageSetup paperSize="9" scale="44" fitToHeight="4" orientation="landscape" r:id="rId1"/>
  <headerFooter>
    <oddFooter>&amp;CPágina &amp;P de &amp;N</oddFooter>
  </headerFooter>
  <drawing r:id="rId2"/>
</worksheet>
</file>

<file path=xl/worksheets/sheet4.xml><?xml version="1.0" encoding="utf-8"?>
<worksheet xmlns="http://schemas.openxmlformats.org/spreadsheetml/2006/main" xmlns:r="http://schemas.openxmlformats.org/officeDocument/2006/relationships">
  <sheetPr>
    <tabColor rgb="FFFFFF00"/>
    <pageSetUpPr fitToPage="1"/>
  </sheetPr>
  <dimension ref="A1:K50"/>
  <sheetViews>
    <sheetView view="pageBreakPreview" zoomScaleSheetLayoutView="100" workbookViewId="0">
      <selection sqref="A1:I4"/>
    </sheetView>
  </sheetViews>
  <sheetFormatPr defaultRowHeight="15"/>
  <cols>
    <col min="1" max="3" width="10.6640625" style="4" customWidth="1"/>
    <col min="4" max="4" width="9.5546875" style="4" customWidth="1"/>
    <col min="5" max="6" width="8.44140625" style="4" customWidth="1"/>
    <col min="7" max="8" width="10.6640625" style="4" customWidth="1"/>
    <col min="9" max="9" width="12.6640625" style="4" bestFit="1" customWidth="1"/>
    <col min="10" max="256" width="9.109375" style="4"/>
    <col min="257" max="259" width="10.6640625" style="4" customWidth="1"/>
    <col min="260" max="260" width="9.5546875" style="4" customWidth="1"/>
    <col min="261" max="262" width="8.44140625" style="4" customWidth="1"/>
    <col min="263" max="264" width="10.6640625" style="4" customWidth="1"/>
    <col min="265" max="265" width="12.6640625" style="4" bestFit="1" customWidth="1"/>
    <col min="266" max="512" width="9.109375" style="4"/>
    <col min="513" max="515" width="10.6640625" style="4" customWidth="1"/>
    <col min="516" max="516" width="9.5546875" style="4" customWidth="1"/>
    <col min="517" max="518" width="8.44140625" style="4" customWidth="1"/>
    <col min="519" max="520" width="10.6640625" style="4" customWidth="1"/>
    <col min="521" max="521" width="12.6640625" style="4" bestFit="1" customWidth="1"/>
    <col min="522" max="768" width="9.109375" style="4"/>
    <col min="769" max="771" width="10.6640625" style="4" customWidth="1"/>
    <col min="772" max="772" width="9.5546875" style="4" customWidth="1"/>
    <col min="773" max="774" width="8.44140625" style="4" customWidth="1"/>
    <col min="775" max="776" width="10.6640625" style="4" customWidth="1"/>
    <col min="777" max="777" width="12.6640625" style="4" bestFit="1" customWidth="1"/>
    <col min="778" max="1024" width="9.109375" style="4"/>
    <col min="1025" max="1027" width="10.6640625" style="4" customWidth="1"/>
    <col min="1028" max="1028" width="9.5546875" style="4" customWidth="1"/>
    <col min="1029" max="1030" width="8.44140625" style="4" customWidth="1"/>
    <col min="1031" max="1032" width="10.6640625" style="4" customWidth="1"/>
    <col min="1033" max="1033" width="12.6640625" style="4" bestFit="1" customWidth="1"/>
    <col min="1034" max="1280" width="9.109375" style="4"/>
    <col min="1281" max="1283" width="10.6640625" style="4" customWidth="1"/>
    <col min="1284" max="1284" width="9.5546875" style="4" customWidth="1"/>
    <col min="1285" max="1286" width="8.44140625" style="4" customWidth="1"/>
    <col min="1287" max="1288" width="10.6640625" style="4" customWidth="1"/>
    <col min="1289" max="1289" width="12.6640625" style="4" bestFit="1" customWidth="1"/>
    <col min="1290" max="1536" width="9.109375" style="4"/>
    <col min="1537" max="1539" width="10.6640625" style="4" customWidth="1"/>
    <col min="1540" max="1540" width="9.5546875" style="4" customWidth="1"/>
    <col min="1541" max="1542" width="8.44140625" style="4" customWidth="1"/>
    <col min="1543" max="1544" width="10.6640625" style="4" customWidth="1"/>
    <col min="1545" max="1545" width="12.6640625" style="4" bestFit="1" customWidth="1"/>
    <col min="1546" max="1792" width="9.109375" style="4"/>
    <col min="1793" max="1795" width="10.6640625" style="4" customWidth="1"/>
    <col min="1796" max="1796" width="9.5546875" style="4" customWidth="1"/>
    <col min="1797" max="1798" width="8.44140625" style="4" customWidth="1"/>
    <col min="1799" max="1800" width="10.6640625" style="4" customWidth="1"/>
    <col min="1801" max="1801" width="12.6640625" style="4" bestFit="1" customWidth="1"/>
    <col min="1802" max="2048" width="9.109375" style="4"/>
    <col min="2049" max="2051" width="10.6640625" style="4" customWidth="1"/>
    <col min="2052" max="2052" width="9.5546875" style="4" customWidth="1"/>
    <col min="2053" max="2054" width="8.44140625" style="4" customWidth="1"/>
    <col min="2055" max="2056" width="10.6640625" style="4" customWidth="1"/>
    <col min="2057" max="2057" width="12.6640625" style="4" bestFit="1" customWidth="1"/>
    <col min="2058" max="2304" width="9.109375" style="4"/>
    <col min="2305" max="2307" width="10.6640625" style="4" customWidth="1"/>
    <col min="2308" max="2308" width="9.5546875" style="4" customWidth="1"/>
    <col min="2309" max="2310" width="8.44140625" style="4" customWidth="1"/>
    <col min="2311" max="2312" width="10.6640625" style="4" customWidth="1"/>
    <col min="2313" max="2313" width="12.6640625" style="4" bestFit="1" customWidth="1"/>
    <col min="2314" max="2560" width="9.109375" style="4"/>
    <col min="2561" max="2563" width="10.6640625" style="4" customWidth="1"/>
    <col min="2564" max="2564" width="9.5546875" style="4" customWidth="1"/>
    <col min="2565" max="2566" width="8.44140625" style="4" customWidth="1"/>
    <col min="2567" max="2568" width="10.6640625" style="4" customWidth="1"/>
    <col min="2569" max="2569" width="12.6640625" style="4" bestFit="1" customWidth="1"/>
    <col min="2570" max="2816" width="9.109375" style="4"/>
    <col min="2817" max="2819" width="10.6640625" style="4" customWidth="1"/>
    <col min="2820" max="2820" width="9.5546875" style="4" customWidth="1"/>
    <col min="2821" max="2822" width="8.44140625" style="4" customWidth="1"/>
    <col min="2823" max="2824" width="10.6640625" style="4" customWidth="1"/>
    <col min="2825" max="2825" width="12.6640625" style="4" bestFit="1" customWidth="1"/>
    <col min="2826" max="3072" width="9.109375" style="4"/>
    <col min="3073" max="3075" width="10.6640625" style="4" customWidth="1"/>
    <col min="3076" max="3076" width="9.5546875" style="4" customWidth="1"/>
    <col min="3077" max="3078" width="8.44140625" style="4" customWidth="1"/>
    <col min="3079" max="3080" width="10.6640625" style="4" customWidth="1"/>
    <col min="3081" max="3081" width="12.6640625" style="4" bestFit="1" customWidth="1"/>
    <col min="3082" max="3328" width="9.109375" style="4"/>
    <col min="3329" max="3331" width="10.6640625" style="4" customWidth="1"/>
    <col min="3332" max="3332" width="9.5546875" style="4" customWidth="1"/>
    <col min="3333" max="3334" width="8.44140625" style="4" customWidth="1"/>
    <col min="3335" max="3336" width="10.6640625" style="4" customWidth="1"/>
    <col min="3337" max="3337" width="12.6640625" style="4" bestFit="1" customWidth="1"/>
    <col min="3338" max="3584" width="9.109375" style="4"/>
    <col min="3585" max="3587" width="10.6640625" style="4" customWidth="1"/>
    <col min="3588" max="3588" width="9.5546875" style="4" customWidth="1"/>
    <col min="3589" max="3590" width="8.44140625" style="4" customWidth="1"/>
    <col min="3591" max="3592" width="10.6640625" style="4" customWidth="1"/>
    <col min="3593" max="3593" width="12.6640625" style="4" bestFit="1" customWidth="1"/>
    <col min="3594" max="3840" width="9.109375" style="4"/>
    <col min="3841" max="3843" width="10.6640625" style="4" customWidth="1"/>
    <col min="3844" max="3844" width="9.5546875" style="4" customWidth="1"/>
    <col min="3845" max="3846" width="8.44140625" style="4" customWidth="1"/>
    <col min="3847" max="3848" width="10.6640625" style="4" customWidth="1"/>
    <col min="3849" max="3849" width="12.6640625" style="4" bestFit="1" customWidth="1"/>
    <col min="3850" max="4096" width="9.109375" style="4"/>
    <col min="4097" max="4099" width="10.6640625" style="4" customWidth="1"/>
    <col min="4100" max="4100" width="9.5546875" style="4" customWidth="1"/>
    <col min="4101" max="4102" width="8.44140625" style="4" customWidth="1"/>
    <col min="4103" max="4104" width="10.6640625" style="4" customWidth="1"/>
    <col min="4105" max="4105" width="12.6640625" style="4" bestFit="1" customWidth="1"/>
    <col min="4106" max="4352" width="9.109375" style="4"/>
    <col min="4353" max="4355" width="10.6640625" style="4" customWidth="1"/>
    <col min="4356" max="4356" width="9.5546875" style="4" customWidth="1"/>
    <col min="4357" max="4358" width="8.44140625" style="4" customWidth="1"/>
    <col min="4359" max="4360" width="10.6640625" style="4" customWidth="1"/>
    <col min="4361" max="4361" width="12.6640625" style="4" bestFit="1" customWidth="1"/>
    <col min="4362" max="4608" width="9.109375" style="4"/>
    <col min="4609" max="4611" width="10.6640625" style="4" customWidth="1"/>
    <col min="4612" max="4612" width="9.5546875" style="4" customWidth="1"/>
    <col min="4613" max="4614" width="8.44140625" style="4" customWidth="1"/>
    <col min="4615" max="4616" width="10.6640625" style="4" customWidth="1"/>
    <col min="4617" max="4617" width="12.6640625" style="4" bestFit="1" customWidth="1"/>
    <col min="4618" max="4864" width="9.109375" style="4"/>
    <col min="4865" max="4867" width="10.6640625" style="4" customWidth="1"/>
    <col min="4868" max="4868" width="9.5546875" style="4" customWidth="1"/>
    <col min="4869" max="4870" width="8.44140625" style="4" customWidth="1"/>
    <col min="4871" max="4872" width="10.6640625" style="4" customWidth="1"/>
    <col min="4873" max="4873" width="12.6640625" style="4" bestFit="1" customWidth="1"/>
    <col min="4874" max="5120" width="9.109375" style="4"/>
    <col min="5121" max="5123" width="10.6640625" style="4" customWidth="1"/>
    <col min="5124" max="5124" width="9.5546875" style="4" customWidth="1"/>
    <col min="5125" max="5126" width="8.44140625" style="4" customWidth="1"/>
    <col min="5127" max="5128" width="10.6640625" style="4" customWidth="1"/>
    <col min="5129" max="5129" width="12.6640625" style="4" bestFit="1" customWidth="1"/>
    <col min="5130" max="5376" width="9.109375" style="4"/>
    <col min="5377" max="5379" width="10.6640625" style="4" customWidth="1"/>
    <col min="5380" max="5380" width="9.5546875" style="4" customWidth="1"/>
    <col min="5381" max="5382" width="8.44140625" style="4" customWidth="1"/>
    <col min="5383" max="5384" width="10.6640625" style="4" customWidth="1"/>
    <col min="5385" max="5385" width="12.6640625" style="4" bestFit="1" customWidth="1"/>
    <col min="5386" max="5632" width="9.109375" style="4"/>
    <col min="5633" max="5635" width="10.6640625" style="4" customWidth="1"/>
    <col min="5636" max="5636" width="9.5546875" style="4" customWidth="1"/>
    <col min="5637" max="5638" width="8.44140625" style="4" customWidth="1"/>
    <col min="5639" max="5640" width="10.6640625" style="4" customWidth="1"/>
    <col min="5641" max="5641" width="12.6640625" style="4" bestFit="1" customWidth="1"/>
    <col min="5642" max="5888" width="9.109375" style="4"/>
    <col min="5889" max="5891" width="10.6640625" style="4" customWidth="1"/>
    <col min="5892" max="5892" width="9.5546875" style="4" customWidth="1"/>
    <col min="5893" max="5894" width="8.44140625" style="4" customWidth="1"/>
    <col min="5895" max="5896" width="10.6640625" style="4" customWidth="1"/>
    <col min="5897" max="5897" width="12.6640625" style="4" bestFit="1" customWidth="1"/>
    <col min="5898" max="6144" width="9.109375" style="4"/>
    <col min="6145" max="6147" width="10.6640625" style="4" customWidth="1"/>
    <col min="6148" max="6148" width="9.5546875" style="4" customWidth="1"/>
    <col min="6149" max="6150" width="8.44140625" style="4" customWidth="1"/>
    <col min="6151" max="6152" width="10.6640625" style="4" customWidth="1"/>
    <col min="6153" max="6153" width="12.6640625" style="4" bestFit="1" customWidth="1"/>
    <col min="6154" max="6400" width="9.109375" style="4"/>
    <col min="6401" max="6403" width="10.6640625" style="4" customWidth="1"/>
    <col min="6404" max="6404" width="9.5546875" style="4" customWidth="1"/>
    <col min="6405" max="6406" width="8.44140625" style="4" customWidth="1"/>
    <col min="6407" max="6408" width="10.6640625" style="4" customWidth="1"/>
    <col min="6409" max="6409" width="12.6640625" style="4" bestFit="1" customWidth="1"/>
    <col min="6410" max="6656" width="9.109375" style="4"/>
    <col min="6657" max="6659" width="10.6640625" style="4" customWidth="1"/>
    <col min="6660" max="6660" width="9.5546875" style="4" customWidth="1"/>
    <col min="6661" max="6662" width="8.44140625" style="4" customWidth="1"/>
    <col min="6663" max="6664" width="10.6640625" style="4" customWidth="1"/>
    <col min="6665" max="6665" width="12.6640625" style="4" bestFit="1" customWidth="1"/>
    <col min="6666" max="6912" width="9.109375" style="4"/>
    <col min="6913" max="6915" width="10.6640625" style="4" customWidth="1"/>
    <col min="6916" max="6916" width="9.5546875" style="4" customWidth="1"/>
    <col min="6917" max="6918" width="8.44140625" style="4" customWidth="1"/>
    <col min="6919" max="6920" width="10.6640625" style="4" customWidth="1"/>
    <col min="6921" max="6921" width="12.6640625" style="4" bestFit="1" customWidth="1"/>
    <col min="6922" max="7168" width="9.109375" style="4"/>
    <col min="7169" max="7171" width="10.6640625" style="4" customWidth="1"/>
    <col min="7172" max="7172" width="9.5546875" style="4" customWidth="1"/>
    <col min="7173" max="7174" width="8.44140625" style="4" customWidth="1"/>
    <col min="7175" max="7176" width="10.6640625" style="4" customWidth="1"/>
    <col min="7177" max="7177" width="12.6640625" style="4" bestFit="1" customWidth="1"/>
    <col min="7178" max="7424" width="9.109375" style="4"/>
    <col min="7425" max="7427" width="10.6640625" style="4" customWidth="1"/>
    <col min="7428" max="7428" width="9.5546875" style="4" customWidth="1"/>
    <col min="7429" max="7430" width="8.44140625" style="4" customWidth="1"/>
    <col min="7431" max="7432" width="10.6640625" style="4" customWidth="1"/>
    <col min="7433" max="7433" width="12.6640625" style="4" bestFit="1" customWidth="1"/>
    <col min="7434" max="7680" width="9.109375" style="4"/>
    <col min="7681" max="7683" width="10.6640625" style="4" customWidth="1"/>
    <col min="7684" max="7684" width="9.5546875" style="4" customWidth="1"/>
    <col min="7685" max="7686" width="8.44140625" style="4" customWidth="1"/>
    <col min="7687" max="7688" width="10.6640625" style="4" customWidth="1"/>
    <col min="7689" max="7689" width="12.6640625" style="4" bestFit="1" customWidth="1"/>
    <col min="7690" max="7936" width="9.109375" style="4"/>
    <col min="7937" max="7939" width="10.6640625" style="4" customWidth="1"/>
    <col min="7940" max="7940" width="9.5546875" style="4" customWidth="1"/>
    <col min="7941" max="7942" width="8.44140625" style="4" customWidth="1"/>
    <col min="7943" max="7944" width="10.6640625" style="4" customWidth="1"/>
    <col min="7945" max="7945" width="12.6640625" style="4" bestFit="1" customWidth="1"/>
    <col min="7946" max="8192" width="9.109375" style="4"/>
    <col min="8193" max="8195" width="10.6640625" style="4" customWidth="1"/>
    <col min="8196" max="8196" width="9.5546875" style="4" customWidth="1"/>
    <col min="8197" max="8198" width="8.44140625" style="4" customWidth="1"/>
    <col min="8199" max="8200" width="10.6640625" style="4" customWidth="1"/>
    <col min="8201" max="8201" width="12.6640625" style="4" bestFit="1" customWidth="1"/>
    <col min="8202" max="8448" width="9.109375" style="4"/>
    <col min="8449" max="8451" width="10.6640625" style="4" customWidth="1"/>
    <col min="8452" max="8452" width="9.5546875" style="4" customWidth="1"/>
    <col min="8453" max="8454" width="8.44140625" style="4" customWidth="1"/>
    <col min="8455" max="8456" width="10.6640625" style="4" customWidth="1"/>
    <col min="8457" max="8457" width="12.6640625" style="4" bestFit="1" customWidth="1"/>
    <col min="8458" max="8704" width="9.109375" style="4"/>
    <col min="8705" max="8707" width="10.6640625" style="4" customWidth="1"/>
    <col min="8708" max="8708" width="9.5546875" style="4" customWidth="1"/>
    <col min="8709" max="8710" width="8.44140625" style="4" customWidth="1"/>
    <col min="8711" max="8712" width="10.6640625" style="4" customWidth="1"/>
    <col min="8713" max="8713" width="12.6640625" style="4" bestFit="1" customWidth="1"/>
    <col min="8714" max="8960" width="9.109375" style="4"/>
    <col min="8961" max="8963" width="10.6640625" style="4" customWidth="1"/>
    <col min="8964" max="8964" width="9.5546875" style="4" customWidth="1"/>
    <col min="8965" max="8966" width="8.44140625" style="4" customWidth="1"/>
    <col min="8967" max="8968" width="10.6640625" style="4" customWidth="1"/>
    <col min="8969" max="8969" width="12.6640625" style="4" bestFit="1" customWidth="1"/>
    <col min="8970" max="9216" width="9.109375" style="4"/>
    <col min="9217" max="9219" width="10.6640625" style="4" customWidth="1"/>
    <col min="9220" max="9220" width="9.5546875" style="4" customWidth="1"/>
    <col min="9221" max="9222" width="8.44140625" style="4" customWidth="1"/>
    <col min="9223" max="9224" width="10.6640625" style="4" customWidth="1"/>
    <col min="9225" max="9225" width="12.6640625" style="4" bestFit="1" customWidth="1"/>
    <col min="9226" max="9472" width="9.109375" style="4"/>
    <col min="9473" max="9475" width="10.6640625" style="4" customWidth="1"/>
    <col min="9476" max="9476" width="9.5546875" style="4" customWidth="1"/>
    <col min="9477" max="9478" width="8.44140625" style="4" customWidth="1"/>
    <col min="9479" max="9480" width="10.6640625" style="4" customWidth="1"/>
    <col min="9481" max="9481" width="12.6640625" style="4" bestFit="1" customWidth="1"/>
    <col min="9482" max="9728" width="9.109375" style="4"/>
    <col min="9729" max="9731" width="10.6640625" style="4" customWidth="1"/>
    <col min="9732" max="9732" width="9.5546875" style="4" customWidth="1"/>
    <col min="9733" max="9734" width="8.44140625" style="4" customWidth="1"/>
    <col min="9735" max="9736" width="10.6640625" style="4" customWidth="1"/>
    <col min="9737" max="9737" width="12.6640625" style="4" bestFit="1" customWidth="1"/>
    <col min="9738" max="9984" width="9.109375" style="4"/>
    <col min="9985" max="9987" width="10.6640625" style="4" customWidth="1"/>
    <col min="9988" max="9988" width="9.5546875" style="4" customWidth="1"/>
    <col min="9989" max="9990" width="8.44140625" style="4" customWidth="1"/>
    <col min="9991" max="9992" width="10.6640625" style="4" customWidth="1"/>
    <col min="9993" max="9993" width="12.6640625" style="4" bestFit="1" customWidth="1"/>
    <col min="9994" max="10240" width="9.109375" style="4"/>
    <col min="10241" max="10243" width="10.6640625" style="4" customWidth="1"/>
    <col min="10244" max="10244" width="9.5546875" style="4" customWidth="1"/>
    <col min="10245" max="10246" width="8.44140625" style="4" customWidth="1"/>
    <col min="10247" max="10248" width="10.6640625" style="4" customWidth="1"/>
    <col min="10249" max="10249" width="12.6640625" style="4" bestFit="1" customWidth="1"/>
    <col min="10250" max="10496" width="9.109375" style="4"/>
    <col min="10497" max="10499" width="10.6640625" style="4" customWidth="1"/>
    <col min="10500" max="10500" width="9.5546875" style="4" customWidth="1"/>
    <col min="10501" max="10502" width="8.44140625" style="4" customWidth="1"/>
    <col min="10503" max="10504" width="10.6640625" style="4" customWidth="1"/>
    <col min="10505" max="10505" width="12.6640625" style="4" bestFit="1" customWidth="1"/>
    <col min="10506" max="10752" width="9.109375" style="4"/>
    <col min="10753" max="10755" width="10.6640625" style="4" customWidth="1"/>
    <col min="10756" max="10756" width="9.5546875" style="4" customWidth="1"/>
    <col min="10757" max="10758" width="8.44140625" style="4" customWidth="1"/>
    <col min="10759" max="10760" width="10.6640625" style="4" customWidth="1"/>
    <col min="10761" max="10761" width="12.6640625" style="4" bestFit="1" customWidth="1"/>
    <col min="10762" max="11008" width="9.109375" style="4"/>
    <col min="11009" max="11011" width="10.6640625" style="4" customWidth="1"/>
    <col min="11012" max="11012" width="9.5546875" style="4" customWidth="1"/>
    <col min="11013" max="11014" width="8.44140625" style="4" customWidth="1"/>
    <col min="11015" max="11016" width="10.6640625" style="4" customWidth="1"/>
    <col min="11017" max="11017" width="12.6640625" style="4" bestFit="1" customWidth="1"/>
    <col min="11018" max="11264" width="9.109375" style="4"/>
    <col min="11265" max="11267" width="10.6640625" style="4" customWidth="1"/>
    <col min="11268" max="11268" width="9.5546875" style="4" customWidth="1"/>
    <col min="11269" max="11270" width="8.44140625" style="4" customWidth="1"/>
    <col min="11271" max="11272" width="10.6640625" style="4" customWidth="1"/>
    <col min="11273" max="11273" width="12.6640625" style="4" bestFit="1" customWidth="1"/>
    <col min="11274" max="11520" width="9.109375" style="4"/>
    <col min="11521" max="11523" width="10.6640625" style="4" customWidth="1"/>
    <col min="11524" max="11524" width="9.5546875" style="4" customWidth="1"/>
    <col min="11525" max="11526" width="8.44140625" style="4" customWidth="1"/>
    <col min="11527" max="11528" width="10.6640625" style="4" customWidth="1"/>
    <col min="11529" max="11529" width="12.6640625" style="4" bestFit="1" customWidth="1"/>
    <col min="11530" max="11776" width="9.109375" style="4"/>
    <col min="11777" max="11779" width="10.6640625" style="4" customWidth="1"/>
    <col min="11780" max="11780" width="9.5546875" style="4" customWidth="1"/>
    <col min="11781" max="11782" width="8.44140625" style="4" customWidth="1"/>
    <col min="11783" max="11784" width="10.6640625" style="4" customWidth="1"/>
    <col min="11785" max="11785" width="12.6640625" style="4" bestFit="1" customWidth="1"/>
    <col min="11786" max="12032" width="9.109375" style="4"/>
    <col min="12033" max="12035" width="10.6640625" style="4" customWidth="1"/>
    <col min="12036" max="12036" width="9.5546875" style="4" customWidth="1"/>
    <col min="12037" max="12038" width="8.44140625" style="4" customWidth="1"/>
    <col min="12039" max="12040" width="10.6640625" style="4" customWidth="1"/>
    <col min="12041" max="12041" width="12.6640625" style="4" bestFit="1" customWidth="1"/>
    <col min="12042" max="12288" width="9.109375" style="4"/>
    <col min="12289" max="12291" width="10.6640625" style="4" customWidth="1"/>
    <col min="12292" max="12292" width="9.5546875" style="4" customWidth="1"/>
    <col min="12293" max="12294" width="8.44140625" style="4" customWidth="1"/>
    <col min="12295" max="12296" width="10.6640625" style="4" customWidth="1"/>
    <col min="12297" max="12297" width="12.6640625" style="4" bestFit="1" customWidth="1"/>
    <col min="12298" max="12544" width="9.109375" style="4"/>
    <col min="12545" max="12547" width="10.6640625" style="4" customWidth="1"/>
    <col min="12548" max="12548" width="9.5546875" style="4" customWidth="1"/>
    <col min="12549" max="12550" width="8.44140625" style="4" customWidth="1"/>
    <col min="12551" max="12552" width="10.6640625" style="4" customWidth="1"/>
    <col min="12553" max="12553" width="12.6640625" style="4" bestFit="1" customWidth="1"/>
    <col min="12554" max="12800" width="9.109375" style="4"/>
    <col min="12801" max="12803" width="10.6640625" style="4" customWidth="1"/>
    <col min="12804" max="12804" width="9.5546875" style="4" customWidth="1"/>
    <col min="12805" max="12806" width="8.44140625" style="4" customWidth="1"/>
    <col min="12807" max="12808" width="10.6640625" style="4" customWidth="1"/>
    <col min="12809" max="12809" width="12.6640625" style="4" bestFit="1" customWidth="1"/>
    <col min="12810" max="13056" width="9.109375" style="4"/>
    <col min="13057" max="13059" width="10.6640625" style="4" customWidth="1"/>
    <col min="13060" max="13060" width="9.5546875" style="4" customWidth="1"/>
    <col min="13061" max="13062" width="8.44140625" style="4" customWidth="1"/>
    <col min="13063" max="13064" width="10.6640625" style="4" customWidth="1"/>
    <col min="13065" max="13065" width="12.6640625" style="4" bestFit="1" customWidth="1"/>
    <col min="13066" max="13312" width="9.109375" style="4"/>
    <col min="13313" max="13315" width="10.6640625" style="4" customWidth="1"/>
    <col min="13316" max="13316" width="9.5546875" style="4" customWidth="1"/>
    <col min="13317" max="13318" width="8.44140625" style="4" customWidth="1"/>
    <col min="13319" max="13320" width="10.6640625" style="4" customWidth="1"/>
    <col min="13321" max="13321" width="12.6640625" style="4" bestFit="1" customWidth="1"/>
    <col min="13322" max="13568" width="9.109375" style="4"/>
    <col min="13569" max="13571" width="10.6640625" style="4" customWidth="1"/>
    <col min="13572" max="13572" width="9.5546875" style="4" customWidth="1"/>
    <col min="13573" max="13574" width="8.44140625" style="4" customWidth="1"/>
    <col min="13575" max="13576" width="10.6640625" style="4" customWidth="1"/>
    <col min="13577" max="13577" width="12.6640625" style="4" bestFit="1" customWidth="1"/>
    <col min="13578" max="13824" width="9.109375" style="4"/>
    <col min="13825" max="13827" width="10.6640625" style="4" customWidth="1"/>
    <col min="13828" max="13828" width="9.5546875" style="4" customWidth="1"/>
    <col min="13829" max="13830" width="8.44140625" style="4" customWidth="1"/>
    <col min="13831" max="13832" width="10.6640625" style="4" customWidth="1"/>
    <col min="13833" max="13833" width="12.6640625" style="4" bestFit="1" customWidth="1"/>
    <col min="13834" max="14080" width="9.109375" style="4"/>
    <col min="14081" max="14083" width="10.6640625" style="4" customWidth="1"/>
    <col min="14084" max="14084" width="9.5546875" style="4" customWidth="1"/>
    <col min="14085" max="14086" width="8.44140625" style="4" customWidth="1"/>
    <col min="14087" max="14088" width="10.6640625" style="4" customWidth="1"/>
    <col min="14089" max="14089" width="12.6640625" style="4" bestFit="1" customWidth="1"/>
    <col min="14090" max="14336" width="9.109375" style="4"/>
    <col min="14337" max="14339" width="10.6640625" style="4" customWidth="1"/>
    <col min="14340" max="14340" width="9.5546875" style="4" customWidth="1"/>
    <col min="14341" max="14342" width="8.44140625" style="4" customWidth="1"/>
    <col min="14343" max="14344" width="10.6640625" style="4" customWidth="1"/>
    <col min="14345" max="14345" width="12.6640625" style="4" bestFit="1" customWidth="1"/>
    <col min="14346" max="14592" width="9.109375" style="4"/>
    <col min="14593" max="14595" width="10.6640625" style="4" customWidth="1"/>
    <col min="14596" max="14596" width="9.5546875" style="4" customWidth="1"/>
    <col min="14597" max="14598" width="8.44140625" style="4" customWidth="1"/>
    <col min="14599" max="14600" width="10.6640625" style="4" customWidth="1"/>
    <col min="14601" max="14601" width="12.6640625" style="4" bestFit="1" customWidth="1"/>
    <col min="14602" max="14848" width="9.109375" style="4"/>
    <col min="14849" max="14851" width="10.6640625" style="4" customWidth="1"/>
    <col min="14852" max="14852" width="9.5546875" style="4" customWidth="1"/>
    <col min="14853" max="14854" width="8.44140625" style="4" customWidth="1"/>
    <col min="14855" max="14856" width="10.6640625" style="4" customWidth="1"/>
    <col min="14857" max="14857" width="12.6640625" style="4" bestFit="1" customWidth="1"/>
    <col min="14858" max="15104" width="9.109375" style="4"/>
    <col min="15105" max="15107" width="10.6640625" style="4" customWidth="1"/>
    <col min="15108" max="15108" width="9.5546875" style="4" customWidth="1"/>
    <col min="15109" max="15110" width="8.44140625" style="4" customWidth="1"/>
    <col min="15111" max="15112" width="10.6640625" style="4" customWidth="1"/>
    <col min="15113" max="15113" width="12.6640625" style="4" bestFit="1" customWidth="1"/>
    <col min="15114" max="15360" width="9.109375" style="4"/>
    <col min="15361" max="15363" width="10.6640625" style="4" customWidth="1"/>
    <col min="15364" max="15364" width="9.5546875" style="4" customWidth="1"/>
    <col min="15365" max="15366" width="8.44140625" style="4" customWidth="1"/>
    <col min="15367" max="15368" width="10.6640625" style="4" customWidth="1"/>
    <col min="15369" max="15369" width="12.6640625" style="4" bestFit="1" customWidth="1"/>
    <col min="15370" max="15616" width="9.109375" style="4"/>
    <col min="15617" max="15619" width="10.6640625" style="4" customWidth="1"/>
    <col min="15620" max="15620" width="9.5546875" style="4" customWidth="1"/>
    <col min="15621" max="15622" width="8.44140625" style="4" customWidth="1"/>
    <col min="15623" max="15624" width="10.6640625" style="4" customWidth="1"/>
    <col min="15625" max="15625" width="12.6640625" style="4" bestFit="1" customWidth="1"/>
    <col min="15626" max="15872" width="9.109375" style="4"/>
    <col min="15873" max="15875" width="10.6640625" style="4" customWidth="1"/>
    <col min="15876" max="15876" width="9.5546875" style="4" customWidth="1"/>
    <col min="15877" max="15878" width="8.44140625" style="4" customWidth="1"/>
    <col min="15879" max="15880" width="10.6640625" style="4" customWidth="1"/>
    <col min="15881" max="15881" width="12.6640625" style="4" bestFit="1" customWidth="1"/>
    <col min="15882" max="16128" width="9.109375" style="4"/>
    <col min="16129" max="16131" width="10.6640625" style="4" customWidth="1"/>
    <col min="16132" max="16132" width="9.5546875" style="4" customWidth="1"/>
    <col min="16133" max="16134" width="8.44140625" style="4" customWidth="1"/>
    <col min="16135" max="16136" width="10.6640625" style="4" customWidth="1"/>
    <col min="16137" max="16137" width="12.6640625" style="4" bestFit="1" customWidth="1"/>
    <col min="16138" max="16384" width="9.109375" style="4"/>
  </cols>
  <sheetData>
    <row r="1" spans="1:11" customFormat="1" ht="20.25" customHeight="1">
      <c r="A1" s="392"/>
      <c r="B1" s="393"/>
      <c r="C1" s="393"/>
      <c r="D1" s="393"/>
      <c r="E1" s="393"/>
      <c r="F1" s="393"/>
      <c r="G1" s="393"/>
      <c r="H1" s="393"/>
      <c r="I1" s="394"/>
    </row>
    <row r="2" spans="1:11" customFormat="1" ht="20.25" customHeight="1">
      <c r="A2" s="395"/>
      <c r="B2" s="396"/>
      <c r="C2" s="396"/>
      <c r="D2" s="396"/>
      <c r="E2" s="396"/>
      <c r="F2" s="396"/>
      <c r="G2" s="396"/>
      <c r="H2" s="396"/>
      <c r="I2" s="397"/>
    </row>
    <row r="3" spans="1:11" customFormat="1" ht="20.25" customHeight="1">
      <c r="A3" s="395"/>
      <c r="B3" s="396"/>
      <c r="C3" s="396"/>
      <c r="D3" s="396"/>
      <c r="E3" s="396"/>
      <c r="F3" s="396"/>
      <c r="G3" s="396"/>
      <c r="H3" s="396"/>
      <c r="I3" s="397"/>
    </row>
    <row r="4" spans="1:11" customFormat="1" ht="12" customHeight="1">
      <c r="A4" s="398"/>
      <c r="B4" s="399"/>
      <c r="C4" s="399"/>
      <c r="D4" s="399"/>
      <c r="E4" s="399"/>
      <c r="F4" s="399"/>
      <c r="G4" s="399"/>
      <c r="H4" s="399"/>
      <c r="I4" s="400"/>
    </row>
    <row r="5" spans="1:11" customFormat="1" ht="30" customHeight="1">
      <c r="A5" s="28" t="s">
        <v>246</v>
      </c>
      <c r="B5" s="401" t="s">
        <v>475</v>
      </c>
      <c r="C5" s="401"/>
      <c r="D5" s="401"/>
      <c r="E5" s="401"/>
      <c r="F5" s="401"/>
      <c r="G5" s="401"/>
      <c r="H5" s="402" t="s">
        <v>245</v>
      </c>
      <c r="I5" s="404">
        <v>45261</v>
      </c>
    </row>
    <row r="6" spans="1:11" customFormat="1" ht="31.5" customHeight="1">
      <c r="A6" s="28" t="s">
        <v>244</v>
      </c>
      <c r="B6" s="401" t="s">
        <v>547</v>
      </c>
      <c r="C6" s="401"/>
      <c r="D6" s="401"/>
      <c r="E6" s="401"/>
      <c r="F6" s="401"/>
      <c r="G6" s="401"/>
      <c r="H6" s="403"/>
      <c r="I6" s="405"/>
      <c r="K6" s="27"/>
    </row>
    <row r="7" spans="1:11" ht="12.75" customHeight="1" thickBot="1">
      <c r="A7" s="383"/>
      <c r="B7" s="384"/>
      <c r="C7" s="384"/>
      <c r="D7" s="384"/>
      <c r="E7" s="384"/>
      <c r="F7" s="384"/>
      <c r="G7" s="384"/>
      <c r="H7" s="384"/>
      <c r="I7" s="385"/>
    </row>
    <row r="8" spans="1:11" s="10" customFormat="1" ht="24" customHeight="1" thickBot="1">
      <c r="A8" s="386" t="s">
        <v>243</v>
      </c>
      <c r="B8" s="387"/>
      <c r="C8" s="387"/>
      <c r="D8" s="387"/>
      <c r="E8" s="387"/>
      <c r="F8" s="387"/>
      <c r="G8" s="387"/>
      <c r="H8" s="387"/>
      <c r="I8" s="388"/>
    </row>
    <row r="9" spans="1:11" s="10" customFormat="1" ht="13.2">
      <c r="A9" s="26"/>
      <c r="B9" s="135"/>
      <c r="C9" s="135"/>
      <c r="D9" s="135"/>
      <c r="E9" s="135"/>
      <c r="F9" s="135"/>
      <c r="G9" s="135"/>
      <c r="H9" s="135"/>
      <c r="I9" s="25"/>
    </row>
    <row r="10" spans="1:11" s="10" customFormat="1" ht="15" customHeight="1">
      <c r="A10" s="18" t="s">
        <v>242</v>
      </c>
      <c r="B10" s="367" t="s">
        <v>241</v>
      </c>
      <c r="C10" s="367"/>
      <c r="D10" s="367"/>
      <c r="E10" s="367"/>
      <c r="F10" s="367"/>
      <c r="G10" s="367"/>
      <c r="H10" s="367"/>
      <c r="I10" s="368"/>
    </row>
    <row r="11" spans="1:11" s="10" customFormat="1" ht="15" customHeight="1">
      <c r="A11" s="16" t="s">
        <v>240</v>
      </c>
      <c r="B11" s="389" t="s">
        <v>239</v>
      </c>
      <c r="C11" s="390"/>
      <c r="D11" s="390"/>
      <c r="E11" s="390"/>
      <c r="F11" s="390"/>
      <c r="G11" s="390"/>
      <c r="H11" s="391"/>
      <c r="I11" s="15">
        <v>0.04</v>
      </c>
    </row>
    <row r="12" spans="1:11" s="10" customFormat="1" ht="15" customHeight="1">
      <c r="A12" s="16" t="s">
        <v>238</v>
      </c>
      <c r="B12" s="389" t="s">
        <v>237</v>
      </c>
      <c r="C12" s="390"/>
      <c r="D12" s="390"/>
      <c r="E12" s="390"/>
      <c r="F12" s="390"/>
      <c r="G12" s="390"/>
      <c r="H12" s="391"/>
      <c r="I12" s="24">
        <v>7.7999999999999996E-3</v>
      </c>
    </row>
    <row r="13" spans="1:11" s="10" customFormat="1" ht="15" customHeight="1" thickBot="1">
      <c r="A13" s="16" t="s">
        <v>236</v>
      </c>
      <c r="B13" s="389" t="s">
        <v>235</v>
      </c>
      <c r="C13" s="390"/>
      <c r="D13" s="390"/>
      <c r="E13" s="390"/>
      <c r="F13" s="390"/>
      <c r="G13" s="390"/>
      <c r="H13" s="391"/>
      <c r="I13" s="15">
        <v>1.2500000000000001E-2</v>
      </c>
    </row>
    <row r="14" spans="1:11" s="10" customFormat="1" ht="15" customHeight="1" thickBot="1">
      <c r="A14" s="20"/>
      <c r="B14" s="136"/>
      <c r="C14" s="136"/>
      <c r="D14" s="136"/>
      <c r="E14" s="136"/>
      <c r="F14" s="136"/>
      <c r="G14" s="381" t="s">
        <v>234</v>
      </c>
      <c r="H14" s="382"/>
      <c r="I14" s="23">
        <f>SUM(I11:I13)</f>
        <v>6.0300000000000006E-2</v>
      </c>
    </row>
    <row r="15" spans="1:11" s="10" customFormat="1" ht="15" customHeight="1">
      <c r="A15" s="20"/>
      <c r="B15" s="136"/>
      <c r="C15" s="136"/>
      <c r="D15" s="136"/>
      <c r="E15" s="136"/>
      <c r="F15" s="136"/>
      <c r="G15" s="136"/>
      <c r="H15" s="136"/>
      <c r="I15" s="22"/>
    </row>
    <row r="16" spans="1:11" s="10" customFormat="1" ht="15" customHeight="1">
      <c r="A16" s="18" t="s">
        <v>233</v>
      </c>
      <c r="B16" s="367" t="s">
        <v>231</v>
      </c>
      <c r="C16" s="367"/>
      <c r="D16" s="367"/>
      <c r="E16" s="367"/>
      <c r="F16" s="367"/>
      <c r="G16" s="367"/>
      <c r="H16" s="367"/>
      <c r="I16" s="368"/>
    </row>
    <row r="17" spans="1:9" s="10" customFormat="1" ht="15" customHeight="1" thickBot="1">
      <c r="A17" s="16" t="s">
        <v>232</v>
      </c>
      <c r="B17" s="369" t="s">
        <v>231</v>
      </c>
      <c r="C17" s="369"/>
      <c r="D17" s="369"/>
      <c r="E17" s="369"/>
      <c r="F17" s="369"/>
      <c r="G17" s="369"/>
      <c r="H17" s="369"/>
      <c r="I17" s="21">
        <v>1.2E-2</v>
      </c>
    </row>
    <row r="18" spans="1:9" s="10" customFormat="1" ht="15" customHeight="1" thickBot="1">
      <c r="A18" s="20"/>
      <c r="B18" s="136"/>
      <c r="C18" s="136"/>
      <c r="D18" s="136"/>
      <c r="E18" s="136"/>
      <c r="F18" s="136"/>
      <c r="G18" s="381" t="s">
        <v>230</v>
      </c>
      <c r="H18" s="382"/>
      <c r="I18" s="23">
        <f>SUM(I17:I17)</f>
        <v>1.2E-2</v>
      </c>
    </row>
    <row r="19" spans="1:9" s="10" customFormat="1" ht="15" customHeight="1">
      <c r="A19" s="20"/>
      <c r="B19" s="136"/>
      <c r="C19" s="136"/>
      <c r="D19" s="136"/>
      <c r="E19" s="136"/>
      <c r="F19" s="136"/>
      <c r="G19" s="136"/>
      <c r="H19" s="136"/>
      <c r="I19" s="22"/>
    </row>
    <row r="20" spans="1:9" s="10" customFormat="1" ht="15" customHeight="1">
      <c r="A20" s="18" t="s">
        <v>229</v>
      </c>
      <c r="B20" s="367" t="s">
        <v>228</v>
      </c>
      <c r="C20" s="367"/>
      <c r="D20" s="367"/>
      <c r="E20" s="367"/>
      <c r="F20" s="367"/>
      <c r="G20" s="367"/>
      <c r="H20" s="367"/>
      <c r="I20" s="368"/>
    </row>
    <row r="21" spans="1:9" s="10" customFormat="1" ht="15" customHeight="1" thickBot="1">
      <c r="A21" s="16" t="s">
        <v>227</v>
      </c>
      <c r="B21" s="369" t="s">
        <v>226</v>
      </c>
      <c r="C21" s="369"/>
      <c r="D21" s="369"/>
      <c r="E21" s="369"/>
      <c r="F21" s="369"/>
      <c r="G21" s="369"/>
      <c r="H21" s="369"/>
      <c r="I21" s="21">
        <v>7.3999999999999996E-2</v>
      </c>
    </row>
    <row r="22" spans="1:9" s="10" customFormat="1" ht="15" customHeight="1" thickBot="1">
      <c r="A22" s="20"/>
      <c r="B22" s="136"/>
      <c r="C22" s="136"/>
      <c r="D22" s="136"/>
      <c r="E22" s="136"/>
      <c r="F22" s="136"/>
      <c r="G22" s="379" t="s">
        <v>225</v>
      </c>
      <c r="H22" s="380"/>
      <c r="I22" s="14">
        <f>SUM(I21:I21)</f>
        <v>7.3999999999999996E-2</v>
      </c>
    </row>
    <row r="23" spans="1:9" s="10" customFormat="1" ht="15" customHeight="1">
      <c r="A23" s="20"/>
      <c r="B23" s="136"/>
      <c r="C23" s="136"/>
      <c r="D23" s="136"/>
      <c r="E23" s="136"/>
      <c r="F23" s="136"/>
      <c r="G23" s="136"/>
      <c r="H23" s="136"/>
      <c r="I23" s="19"/>
    </row>
    <row r="24" spans="1:9" s="10" customFormat="1" ht="15" customHeight="1">
      <c r="A24" s="18" t="s">
        <v>224</v>
      </c>
      <c r="B24" s="376" t="s">
        <v>223</v>
      </c>
      <c r="C24" s="377"/>
      <c r="D24" s="377"/>
      <c r="E24" s="377"/>
      <c r="F24" s="377"/>
      <c r="G24" s="377"/>
      <c r="H24" s="377"/>
      <c r="I24" s="378"/>
    </row>
    <row r="25" spans="1:9" s="10" customFormat="1" ht="15" customHeight="1">
      <c r="A25" s="16" t="s">
        <v>222</v>
      </c>
      <c r="B25" s="369" t="s">
        <v>221</v>
      </c>
      <c r="C25" s="369"/>
      <c r="D25" s="369"/>
      <c r="E25" s="369"/>
      <c r="F25" s="369"/>
      <c r="G25" s="369"/>
      <c r="H25" s="369"/>
      <c r="I25" s="17">
        <v>0.05</v>
      </c>
    </row>
    <row r="26" spans="1:9" s="10" customFormat="1" ht="15" customHeight="1">
      <c r="A26" s="16" t="s">
        <v>220</v>
      </c>
      <c r="B26" s="369" t="s">
        <v>219</v>
      </c>
      <c r="C26" s="369"/>
      <c r="D26" s="369"/>
      <c r="E26" s="369"/>
      <c r="F26" s="369"/>
      <c r="G26" s="369"/>
      <c r="H26" s="369"/>
      <c r="I26" s="17">
        <v>6.4999999999999997E-3</v>
      </c>
    </row>
    <row r="27" spans="1:9" s="10" customFormat="1" ht="15" customHeight="1">
      <c r="A27" s="16" t="s">
        <v>218</v>
      </c>
      <c r="B27" s="369" t="s">
        <v>217</v>
      </c>
      <c r="C27" s="369"/>
      <c r="D27" s="369"/>
      <c r="E27" s="369"/>
      <c r="F27" s="369"/>
      <c r="G27" s="369"/>
      <c r="H27" s="369"/>
      <c r="I27" s="15">
        <v>0.03</v>
      </c>
    </row>
    <row r="28" spans="1:9" s="10" customFormat="1" ht="15" customHeight="1" thickBot="1">
      <c r="A28" s="16" t="s">
        <v>216</v>
      </c>
      <c r="B28" s="369" t="s">
        <v>215</v>
      </c>
      <c r="C28" s="369"/>
      <c r="D28" s="369"/>
      <c r="E28" s="369"/>
      <c r="F28" s="369"/>
      <c r="G28" s="369"/>
      <c r="H28" s="369"/>
      <c r="I28" s="15">
        <v>0</v>
      </c>
    </row>
    <row r="29" spans="1:9" s="10" customFormat="1" ht="15" customHeight="1" thickBot="1">
      <c r="A29" s="13"/>
      <c r="B29" s="136"/>
      <c r="C29" s="136"/>
      <c r="D29" s="136"/>
      <c r="E29" s="136"/>
      <c r="F29" s="136"/>
      <c r="G29" s="379" t="s">
        <v>214</v>
      </c>
      <c r="H29" s="380"/>
      <c r="I29" s="14">
        <f>SUM(I25:I28)</f>
        <v>8.6499999999999994E-2</v>
      </c>
    </row>
    <row r="30" spans="1:9" s="10" customFormat="1" ht="14.1" customHeight="1">
      <c r="A30" s="13"/>
      <c r="B30" s="136"/>
      <c r="C30" s="136"/>
      <c r="D30" s="136"/>
      <c r="E30" s="136"/>
      <c r="F30" s="136"/>
      <c r="G30" s="136"/>
      <c r="H30" s="136"/>
      <c r="I30" s="12"/>
    </row>
    <row r="31" spans="1:9" s="10" customFormat="1" ht="21" customHeight="1">
      <c r="A31" s="370" t="s">
        <v>213</v>
      </c>
      <c r="B31" s="371"/>
      <c r="C31" s="371"/>
      <c r="D31" s="371"/>
      <c r="E31" s="371"/>
      <c r="F31" s="371"/>
      <c r="G31" s="371"/>
      <c r="H31" s="371"/>
      <c r="I31" s="372"/>
    </row>
    <row r="32" spans="1:9" s="10" customFormat="1" ht="46.5" customHeight="1" thickBot="1">
      <c r="A32" s="373"/>
      <c r="B32" s="374"/>
      <c r="C32" s="374"/>
      <c r="D32" s="374"/>
      <c r="E32" s="374"/>
      <c r="F32" s="374"/>
      <c r="G32" s="374"/>
      <c r="H32" s="375"/>
      <c r="I32" s="11">
        <f>(((1+I11+I12+I13)*(1+I18)*(1+I22))/(1-I29))-1</f>
        <v>0.26155155599343205</v>
      </c>
    </row>
    <row r="33" spans="1:9">
      <c r="A33" s="9"/>
      <c r="B33" s="134"/>
      <c r="C33" s="134"/>
      <c r="D33" s="134"/>
      <c r="E33" s="134"/>
      <c r="F33" s="134"/>
      <c r="G33" s="134"/>
      <c r="H33" s="134"/>
      <c r="I33" s="8"/>
    </row>
    <row r="34" spans="1:9">
      <c r="A34" s="9" t="s">
        <v>212</v>
      </c>
      <c r="B34" s="134"/>
      <c r="C34" s="134"/>
      <c r="D34" s="134"/>
      <c r="E34" s="134"/>
      <c r="F34" s="134"/>
      <c r="G34" s="134"/>
      <c r="H34" s="134"/>
      <c r="I34" s="8"/>
    </row>
    <row r="35" spans="1:9">
      <c r="A35" s="9"/>
      <c r="B35" s="134"/>
      <c r="C35" s="134"/>
      <c r="D35" s="134"/>
      <c r="E35" s="134"/>
      <c r="F35" s="134"/>
      <c r="G35" s="134"/>
      <c r="H35" s="134"/>
      <c r="I35" s="8"/>
    </row>
    <row r="36" spans="1:9">
      <c r="A36" s="9" t="s">
        <v>211</v>
      </c>
      <c r="B36" s="134"/>
      <c r="C36" s="134"/>
      <c r="D36" s="134"/>
      <c r="E36" s="134"/>
      <c r="F36" s="134"/>
      <c r="G36" s="134"/>
      <c r="H36" s="134"/>
      <c r="I36" s="8"/>
    </row>
    <row r="37" spans="1:9">
      <c r="A37" s="9" t="s">
        <v>210</v>
      </c>
      <c r="B37" s="134"/>
      <c r="C37" s="134"/>
      <c r="D37" s="134"/>
      <c r="E37" s="134"/>
      <c r="F37" s="134"/>
      <c r="G37" s="134"/>
      <c r="H37" s="134"/>
      <c r="I37" s="8"/>
    </row>
    <row r="38" spans="1:9">
      <c r="A38" s="9" t="s">
        <v>209</v>
      </c>
      <c r="B38" s="134"/>
      <c r="C38" s="134"/>
      <c r="D38" s="134"/>
      <c r="E38" s="134"/>
      <c r="F38" s="134"/>
      <c r="G38" s="134"/>
      <c r="H38" s="134"/>
      <c r="I38" s="8"/>
    </row>
    <row r="39" spans="1:9">
      <c r="A39" s="9" t="s">
        <v>208</v>
      </c>
      <c r="B39" s="134"/>
      <c r="C39" s="134"/>
      <c r="D39" s="134"/>
      <c r="E39" s="134"/>
      <c r="F39" s="134"/>
      <c r="G39" s="134"/>
      <c r="H39" s="134"/>
      <c r="I39" s="8"/>
    </row>
    <row r="40" spans="1:9">
      <c r="A40" s="9" t="s">
        <v>207</v>
      </c>
      <c r="B40" s="134"/>
      <c r="C40" s="134"/>
      <c r="D40" s="134"/>
      <c r="E40" s="134"/>
      <c r="F40" s="134"/>
      <c r="G40" s="134"/>
      <c r="H40" s="134"/>
      <c r="I40" s="8"/>
    </row>
    <row r="41" spans="1:9">
      <c r="A41" s="9" t="s">
        <v>206</v>
      </c>
      <c r="B41" s="134"/>
      <c r="C41" s="134"/>
      <c r="D41" s="134"/>
      <c r="E41" s="134"/>
      <c r="F41" s="134"/>
      <c r="G41" s="134"/>
      <c r="H41" s="134"/>
      <c r="I41" s="8"/>
    </row>
    <row r="42" spans="1:9">
      <c r="A42" s="9" t="s">
        <v>205</v>
      </c>
      <c r="B42" s="134"/>
      <c r="C42" s="134"/>
      <c r="D42" s="134"/>
      <c r="E42" s="134"/>
      <c r="F42" s="134"/>
      <c r="G42" s="134"/>
      <c r="H42" s="134"/>
      <c r="I42" s="8"/>
    </row>
    <row r="43" spans="1:9" ht="15.6" thickBot="1">
      <c r="A43" s="7"/>
      <c r="B43" s="6"/>
      <c r="C43" s="6"/>
      <c r="D43" s="6"/>
      <c r="E43" s="6"/>
      <c r="F43" s="6"/>
      <c r="G43" s="6"/>
      <c r="H43" s="6"/>
      <c r="I43" s="5"/>
    </row>
    <row r="44" spans="1:9">
      <c r="A44" s="361" t="s">
        <v>548</v>
      </c>
      <c r="B44" s="362"/>
      <c r="C44" s="362"/>
      <c r="D44" s="362"/>
      <c r="E44" s="362"/>
      <c r="F44" s="362"/>
      <c r="G44" s="362"/>
      <c r="H44" s="362"/>
      <c r="I44" s="363"/>
    </row>
    <row r="45" spans="1:9">
      <c r="A45" s="364"/>
      <c r="B45" s="365"/>
      <c r="C45" s="365"/>
      <c r="D45" s="365"/>
      <c r="E45" s="365"/>
      <c r="F45" s="365"/>
      <c r="G45" s="365"/>
      <c r="H45" s="365"/>
      <c r="I45" s="366"/>
    </row>
    <row r="46" spans="1:9">
      <c r="A46" s="364"/>
      <c r="B46" s="365"/>
      <c r="C46" s="365"/>
      <c r="D46" s="365"/>
      <c r="E46" s="365"/>
      <c r="F46" s="365"/>
      <c r="G46" s="365"/>
      <c r="H46" s="365"/>
      <c r="I46" s="366"/>
    </row>
    <row r="47" spans="1:9">
      <c r="A47" s="364"/>
      <c r="B47" s="365"/>
      <c r="C47" s="365"/>
      <c r="D47" s="365"/>
      <c r="E47" s="365"/>
      <c r="F47" s="365"/>
      <c r="G47" s="365"/>
      <c r="H47" s="365"/>
      <c r="I47" s="366"/>
    </row>
    <row r="48" spans="1:9">
      <c r="A48" s="364"/>
      <c r="B48" s="365"/>
      <c r="C48" s="365"/>
      <c r="D48" s="365"/>
      <c r="E48" s="365"/>
      <c r="F48" s="365"/>
      <c r="G48" s="365"/>
      <c r="H48" s="365"/>
      <c r="I48" s="366"/>
    </row>
    <row r="49" spans="1:9">
      <c r="A49" s="364"/>
      <c r="B49" s="365"/>
      <c r="C49" s="365"/>
      <c r="D49" s="365"/>
      <c r="E49" s="365"/>
      <c r="F49" s="365"/>
      <c r="G49" s="365"/>
      <c r="H49" s="365"/>
      <c r="I49" s="366"/>
    </row>
    <row r="50" spans="1:9" ht="15.6" thickBot="1">
      <c r="A50" s="7"/>
      <c r="B50" s="6"/>
      <c r="C50" s="6"/>
      <c r="D50" s="6"/>
      <c r="E50" s="6"/>
      <c r="F50" s="6"/>
      <c r="G50" s="6"/>
      <c r="H50" s="6"/>
      <c r="I50" s="5"/>
    </row>
  </sheetData>
  <mergeCells count="27">
    <mergeCell ref="A1:I4"/>
    <mergeCell ref="B5:G5"/>
    <mergeCell ref="H5:H6"/>
    <mergeCell ref="I5:I6"/>
    <mergeCell ref="B6:G6"/>
    <mergeCell ref="G14:H14"/>
    <mergeCell ref="B16:I16"/>
    <mergeCell ref="B17:H17"/>
    <mergeCell ref="G18:H18"/>
    <mergeCell ref="A7:I7"/>
    <mergeCell ref="A8:I8"/>
    <mergeCell ref="B10:I10"/>
    <mergeCell ref="B11:H11"/>
    <mergeCell ref="B12:H12"/>
    <mergeCell ref="B13:H13"/>
    <mergeCell ref="A44:I49"/>
    <mergeCell ref="B20:I20"/>
    <mergeCell ref="B21:H21"/>
    <mergeCell ref="A31:I31"/>
    <mergeCell ref="A32:H32"/>
    <mergeCell ref="B24:I24"/>
    <mergeCell ref="B25:H25"/>
    <mergeCell ref="B26:H26"/>
    <mergeCell ref="B27:H27"/>
    <mergeCell ref="B28:H28"/>
    <mergeCell ref="G29:H29"/>
    <mergeCell ref="G22:H22"/>
  </mergeCells>
  <printOptions horizontalCentered="1"/>
  <pageMargins left="0.51181102362204722" right="0.70866141732283472" top="0.78740157480314965" bottom="0.78740157480314965" header="0.31496062992125984" footer="0.31496062992125984"/>
  <pageSetup paperSize="9" scale="86" orientation="portrait"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K48"/>
  <sheetViews>
    <sheetView showOutlineSymbols="0" view="pageBreakPreview" topLeftCell="B1" zoomScale="80" zoomScaleNormal="90" zoomScaleSheetLayoutView="80" workbookViewId="0">
      <selection activeCell="L5" sqref="L5"/>
    </sheetView>
  </sheetViews>
  <sheetFormatPr defaultColWidth="9.109375" defaultRowHeight="13.8"/>
  <cols>
    <col min="1" max="1" width="12.33203125" style="264" customWidth="1"/>
    <col min="2" max="2" width="13.6640625" style="264" bestFit="1" customWidth="1"/>
    <col min="3" max="3" width="11.44140625" style="232" bestFit="1" customWidth="1"/>
    <col min="4" max="4" width="68.5546875" style="232" bestFit="1" customWidth="1"/>
    <col min="5" max="5" width="17.109375" style="232" bestFit="1" customWidth="1"/>
    <col min="6" max="9" width="13.6640625" style="232" bestFit="1" customWidth="1"/>
    <col min="10" max="11" width="16" style="232" bestFit="1" customWidth="1"/>
    <col min="12" max="16384" width="9.109375" style="232"/>
  </cols>
  <sheetData>
    <row r="1" spans="1:11" s="29" customFormat="1" ht="89.25" customHeight="1">
      <c r="A1" s="311" t="s">
        <v>472</v>
      </c>
      <c r="B1" s="312"/>
      <c r="C1" s="312"/>
      <c r="D1" s="312"/>
      <c r="E1" s="312"/>
      <c r="F1" s="312"/>
      <c r="G1" s="312"/>
      <c r="H1" s="312"/>
      <c r="I1" s="312"/>
      <c r="J1" s="313"/>
      <c r="K1" s="94"/>
    </row>
    <row r="2" spans="1:11" s="29" customFormat="1" ht="17.25" customHeight="1">
      <c r="A2" s="314" t="s">
        <v>478</v>
      </c>
      <c r="B2" s="315"/>
      <c r="C2" s="315"/>
      <c r="D2" s="315"/>
      <c r="E2" s="315"/>
      <c r="F2" s="315"/>
      <c r="G2" s="315"/>
      <c r="H2" s="315"/>
      <c r="I2" s="315"/>
      <c r="J2" s="316"/>
      <c r="K2" s="93"/>
    </row>
    <row r="3" spans="1:11" s="29" customFormat="1" ht="15" customHeight="1">
      <c r="A3" s="317" t="s">
        <v>477</v>
      </c>
      <c r="B3" s="318"/>
      <c r="C3" s="221"/>
      <c r="D3" s="220" t="s">
        <v>476</v>
      </c>
      <c r="E3" s="225"/>
      <c r="F3" s="221"/>
      <c r="G3" s="235"/>
      <c r="H3" s="225"/>
      <c r="I3" s="221"/>
      <c r="J3" s="89"/>
    </row>
    <row r="4" spans="1:11" s="29" customFormat="1" ht="15" customHeight="1">
      <c r="A4" s="265"/>
      <c r="B4" s="255"/>
      <c r="C4" s="92"/>
      <c r="D4" s="224" t="s">
        <v>475</v>
      </c>
      <c r="E4" s="224"/>
      <c r="F4" s="137"/>
      <c r="G4" s="236"/>
      <c r="H4" s="142"/>
      <c r="I4" s="91"/>
      <c r="J4" s="90"/>
    </row>
    <row r="5" spans="1:11" s="29" customFormat="1" ht="15" customHeight="1">
      <c r="A5" s="266"/>
      <c r="B5" s="3"/>
      <c r="C5" s="230"/>
      <c r="D5" s="222"/>
      <c r="E5" s="226"/>
      <c r="F5" s="223"/>
      <c r="G5"/>
      <c r="H5" s="227"/>
      <c r="I5"/>
      <c r="J5" s="85"/>
    </row>
    <row r="6" spans="1:11" s="29" customFormat="1" ht="14.4">
      <c r="A6" s="267" t="s">
        <v>474</v>
      </c>
      <c r="B6" s="231"/>
      <c r="C6" s="221"/>
      <c r="D6" s="83" t="s">
        <v>473</v>
      </c>
      <c r="E6" s="225"/>
      <c r="F6" s="221"/>
      <c r="G6" s="221"/>
      <c r="H6" s="225"/>
      <c r="I6" s="221"/>
      <c r="J6" s="89"/>
    </row>
    <row r="7" spans="1:11" s="29" customFormat="1" ht="15" customHeight="1">
      <c r="A7" s="265"/>
      <c r="B7" s="256"/>
      <c r="C7" s="87"/>
      <c r="D7" s="224" t="s">
        <v>472</v>
      </c>
      <c r="E7" s="142"/>
      <c r="F7" s="91"/>
      <c r="G7" s="91"/>
      <c r="H7" s="142"/>
      <c r="I7" s="91"/>
      <c r="J7" s="90"/>
    </row>
    <row r="8" spans="1:11" s="29" customFormat="1" ht="15" customHeight="1">
      <c r="A8" s="266"/>
      <c r="B8" s="231"/>
      <c r="C8" s="221"/>
      <c r="D8" s="83"/>
      <c r="E8" s="225"/>
      <c r="F8" s="221"/>
      <c r="G8" s="221"/>
      <c r="H8" s="225"/>
      <c r="I8" s="221"/>
      <c r="J8" s="85"/>
    </row>
    <row r="9" spans="1:11" s="29" customFormat="1" ht="15" customHeight="1">
      <c r="A9" s="267" t="s">
        <v>471</v>
      </c>
      <c r="B9" s="231"/>
      <c r="C9" s="221"/>
      <c r="D9" s="83" t="s">
        <v>470</v>
      </c>
      <c r="E9" s="325" t="s">
        <v>469</v>
      </c>
      <c r="F9" s="326"/>
      <c r="G9" s="234"/>
      <c r="H9" s="327" t="s">
        <v>467</v>
      </c>
      <c r="I9" s="328"/>
      <c r="J9" s="329"/>
    </row>
    <row r="10" spans="1:11" s="29" customFormat="1" ht="54.75" customHeight="1">
      <c r="A10" s="268"/>
      <c r="B10" s="257"/>
      <c r="C10" s="233"/>
      <c r="D10" s="248" t="s">
        <v>466</v>
      </c>
      <c r="E10" s="411">
        <v>0.2616</v>
      </c>
      <c r="F10" s="412"/>
      <c r="G10" s="249">
        <f>I141</f>
        <v>0</v>
      </c>
      <c r="H10" s="413" t="s">
        <v>465</v>
      </c>
      <c r="I10" s="414"/>
      <c r="J10" s="415"/>
    </row>
    <row r="11" spans="1:11">
      <c r="A11" s="416" t="s">
        <v>666</v>
      </c>
      <c r="B11" s="417"/>
      <c r="C11" s="417"/>
      <c r="D11" s="417"/>
      <c r="E11" s="417"/>
      <c r="F11" s="417"/>
      <c r="G11" s="417"/>
      <c r="H11" s="417"/>
      <c r="I11" s="417"/>
      <c r="J11" s="418"/>
    </row>
    <row r="12" spans="1:11">
      <c r="A12" s="269"/>
      <c r="B12" s="258"/>
      <c r="C12" s="250"/>
      <c r="D12" s="250"/>
      <c r="E12" s="250"/>
      <c r="F12" s="250"/>
      <c r="G12" s="250"/>
      <c r="H12" s="250"/>
      <c r="I12" s="250"/>
      <c r="J12" s="270"/>
    </row>
    <row r="13" spans="1:11" ht="18" customHeight="1">
      <c r="A13" s="271" t="s">
        <v>665</v>
      </c>
      <c r="B13" s="259" t="s">
        <v>629</v>
      </c>
      <c r="C13" s="237" t="s">
        <v>628</v>
      </c>
      <c r="D13" s="237" t="s">
        <v>18</v>
      </c>
      <c r="E13" s="410" t="s">
        <v>627</v>
      </c>
      <c r="F13" s="410"/>
      <c r="G13" s="239" t="s">
        <v>626</v>
      </c>
      <c r="H13" s="238" t="s">
        <v>625</v>
      </c>
      <c r="I13" s="238" t="s">
        <v>624</v>
      </c>
      <c r="J13" s="272" t="s">
        <v>8</v>
      </c>
    </row>
    <row r="14" spans="1:11" ht="26.1" customHeight="1">
      <c r="A14" s="273" t="s">
        <v>623</v>
      </c>
      <c r="B14" s="260" t="s">
        <v>664</v>
      </c>
      <c r="C14" s="240" t="s">
        <v>266</v>
      </c>
      <c r="D14" s="240" t="s">
        <v>595</v>
      </c>
      <c r="E14" s="408" t="s">
        <v>663</v>
      </c>
      <c r="F14" s="408"/>
      <c r="G14" s="241" t="s">
        <v>256</v>
      </c>
      <c r="H14" s="242">
        <v>1</v>
      </c>
      <c r="I14" s="243">
        <v>241.76</v>
      </c>
      <c r="J14" s="274">
        <v>241.76</v>
      </c>
    </row>
    <row r="15" spans="1:11" ht="26.1" customHeight="1">
      <c r="A15" s="275" t="s">
        <v>613</v>
      </c>
      <c r="B15" s="261" t="s">
        <v>662</v>
      </c>
      <c r="C15" s="244" t="s">
        <v>254</v>
      </c>
      <c r="D15" s="244" t="s">
        <v>661</v>
      </c>
      <c r="E15" s="406" t="s">
        <v>610</v>
      </c>
      <c r="F15" s="406"/>
      <c r="G15" s="245" t="s">
        <v>609</v>
      </c>
      <c r="H15" s="246">
        <v>1</v>
      </c>
      <c r="I15" s="247">
        <v>25.76</v>
      </c>
      <c r="J15" s="276">
        <v>25.76</v>
      </c>
    </row>
    <row r="16" spans="1:11" ht="26.1" customHeight="1">
      <c r="A16" s="275" t="s">
        <v>606</v>
      </c>
      <c r="B16" s="261" t="s">
        <v>660</v>
      </c>
      <c r="C16" s="244" t="s">
        <v>331</v>
      </c>
      <c r="D16" s="244" t="s">
        <v>659</v>
      </c>
      <c r="E16" s="406" t="s">
        <v>603</v>
      </c>
      <c r="F16" s="406"/>
      <c r="G16" s="245" t="s">
        <v>256</v>
      </c>
      <c r="H16" s="246">
        <v>1</v>
      </c>
      <c r="I16" s="247">
        <v>216</v>
      </c>
      <c r="J16" s="276">
        <v>216</v>
      </c>
    </row>
    <row r="17" spans="1:10">
      <c r="A17" s="277"/>
      <c r="B17" s="262"/>
      <c r="C17" s="251"/>
      <c r="D17" s="251"/>
      <c r="E17" s="251" t="s">
        <v>602</v>
      </c>
      <c r="F17" s="252">
        <v>20.399999999999999</v>
      </c>
      <c r="G17" s="251" t="s">
        <v>601</v>
      </c>
      <c r="H17" s="252">
        <v>0</v>
      </c>
      <c r="I17" s="251" t="s">
        <v>600</v>
      </c>
      <c r="J17" s="278">
        <v>20.399999999999999</v>
      </c>
    </row>
    <row r="18" spans="1:10">
      <c r="A18" s="279"/>
      <c r="B18" s="263"/>
      <c r="C18" s="253"/>
      <c r="D18" s="253"/>
      <c r="E18" s="253" t="s">
        <v>599</v>
      </c>
      <c r="F18" s="254">
        <v>63.24</v>
      </c>
      <c r="G18" s="253"/>
      <c r="H18" s="409" t="s">
        <v>598</v>
      </c>
      <c r="I18" s="409"/>
      <c r="J18" s="280">
        <v>305</v>
      </c>
    </row>
    <row r="19" spans="1:10">
      <c r="A19" s="277"/>
      <c r="B19" s="262"/>
      <c r="C19" s="251"/>
      <c r="D19" s="251"/>
      <c r="E19" s="251"/>
      <c r="F19" s="252"/>
      <c r="G19" s="251"/>
      <c r="H19" s="251"/>
      <c r="I19" s="251"/>
      <c r="J19" s="278"/>
    </row>
    <row r="20" spans="1:10">
      <c r="A20" s="277"/>
      <c r="B20" s="262"/>
      <c r="C20" s="251"/>
      <c r="D20" s="251"/>
      <c r="E20" s="251"/>
      <c r="F20" s="252"/>
      <c r="G20" s="251"/>
      <c r="H20" s="251"/>
      <c r="I20" s="251"/>
      <c r="J20" s="278"/>
    </row>
    <row r="21" spans="1:10">
      <c r="A21" s="277"/>
      <c r="B21" s="262"/>
      <c r="C21" s="251"/>
      <c r="D21" s="251"/>
      <c r="E21" s="251"/>
      <c r="F21" s="252"/>
      <c r="G21" s="251"/>
      <c r="H21" s="251"/>
      <c r="I21" s="251"/>
      <c r="J21" s="278"/>
    </row>
    <row r="22" spans="1:10" ht="18" customHeight="1">
      <c r="A22" s="271" t="s">
        <v>658</v>
      </c>
      <c r="B22" s="259" t="s">
        <v>629</v>
      </c>
      <c r="C22" s="237" t="s">
        <v>628</v>
      </c>
      <c r="D22" s="237" t="s">
        <v>18</v>
      </c>
      <c r="E22" s="410" t="s">
        <v>627</v>
      </c>
      <c r="F22" s="410"/>
      <c r="G22" s="239" t="s">
        <v>626</v>
      </c>
      <c r="H22" s="238" t="s">
        <v>625</v>
      </c>
      <c r="I22" s="238" t="s">
        <v>624</v>
      </c>
      <c r="J22" s="272" t="s">
        <v>8</v>
      </c>
    </row>
    <row r="23" spans="1:10" ht="51.9" customHeight="1">
      <c r="A23" s="273" t="s">
        <v>623</v>
      </c>
      <c r="B23" s="260" t="s">
        <v>275</v>
      </c>
      <c r="C23" s="240" t="s">
        <v>266</v>
      </c>
      <c r="D23" s="240" t="s">
        <v>274</v>
      </c>
      <c r="E23" s="408" t="s">
        <v>610</v>
      </c>
      <c r="F23" s="408"/>
      <c r="G23" s="241" t="s">
        <v>273</v>
      </c>
      <c r="H23" s="242">
        <v>1</v>
      </c>
      <c r="I23" s="243">
        <v>814.34</v>
      </c>
      <c r="J23" s="274">
        <v>814.34</v>
      </c>
    </row>
    <row r="24" spans="1:10" ht="26.1" customHeight="1">
      <c r="A24" s="275" t="s">
        <v>613</v>
      </c>
      <c r="B24" s="261" t="s">
        <v>657</v>
      </c>
      <c r="C24" s="244" t="s">
        <v>250</v>
      </c>
      <c r="D24" s="244" t="s">
        <v>656</v>
      </c>
      <c r="E24" s="406" t="s">
        <v>655</v>
      </c>
      <c r="F24" s="406"/>
      <c r="G24" s="245" t="s">
        <v>379</v>
      </c>
      <c r="H24" s="246">
        <v>0.05</v>
      </c>
      <c r="I24" s="247">
        <v>212.43</v>
      </c>
      <c r="J24" s="276">
        <v>10.62</v>
      </c>
    </row>
    <row r="25" spans="1:10" ht="26.1" customHeight="1">
      <c r="A25" s="275" t="s">
        <v>613</v>
      </c>
      <c r="B25" s="261" t="s">
        <v>654</v>
      </c>
      <c r="C25" s="244" t="s">
        <v>250</v>
      </c>
      <c r="D25" s="244" t="s">
        <v>653</v>
      </c>
      <c r="E25" s="406" t="s">
        <v>652</v>
      </c>
      <c r="F25" s="406"/>
      <c r="G25" s="245" t="s">
        <v>379</v>
      </c>
      <c r="H25" s="246">
        <v>0.02</v>
      </c>
      <c r="I25" s="247">
        <v>544.20000000000005</v>
      </c>
      <c r="J25" s="276">
        <v>10.88</v>
      </c>
    </row>
    <row r="26" spans="1:10" ht="39" customHeight="1">
      <c r="A26" s="275" t="s">
        <v>613</v>
      </c>
      <c r="B26" s="261" t="s">
        <v>651</v>
      </c>
      <c r="C26" s="244" t="s">
        <v>250</v>
      </c>
      <c r="D26" s="244" t="s">
        <v>650</v>
      </c>
      <c r="E26" s="406" t="s">
        <v>649</v>
      </c>
      <c r="F26" s="406"/>
      <c r="G26" s="245" t="s">
        <v>252</v>
      </c>
      <c r="H26" s="246">
        <v>0.2</v>
      </c>
      <c r="I26" s="247">
        <v>136.28</v>
      </c>
      <c r="J26" s="276">
        <v>27.25</v>
      </c>
    </row>
    <row r="27" spans="1:10" ht="39" customHeight="1">
      <c r="A27" s="275" t="s">
        <v>613</v>
      </c>
      <c r="B27" s="261" t="s">
        <v>648</v>
      </c>
      <c r="C27" s="244" t="s">
        <v>250</v>
      </c>
      <c r="D27" s="244" t="s">
        <v>647</v>
      </c>
      <c r="E27" s="406" t="s">
        <v>646</v>
      </c>
      <c r="F27" s="406"/>
      <c r="G27" s="245" t="s">
        <v>645</v>
      </c>
      <c r="H27" s="246">
        <v>1.6</v>
      </c>
      <c r="I27" s="247">
        <v>12.99</v>
      </c>
      <c r="J27" s="276">
        <v>20.78</v>
      </c>
    </row>
    <row r="28" spans="1:10" ht="39" customHeight="1">
      <c r="A28" s="275" t="s">
        <v>613</v>
      </c>
      <c r="B28" s="261" t="s">
        <v>644</v>
      </c>
      <c r="C28" s="244" t="s">
        <v>250</v>
      </c>
      <c r="D28" s="244" t="s">
        <v>643</v>
      </c>
      <c r="E28" s="406" t="s">
        <v>642</v>
      </c>
      <c r="F28" s="406"/>
      <c r="G28" s="245" t="s">
        <v>252</v>
      </c>
      <c r="H28" s="246">
        <v>1</v>
      </c>
      <c r="I28" s="247">
        <v>47.29</v>
      </c>
      <c r="J28" s="276">
        <v>47.29</v>
      </c>
    </row>
    <row r="29" spans="1:10" ht="39" customHeight="1">
      <c r="A29" s="275" t="s">
        <v>613</v>
      </c>
      <c r="B29" s="261" t="s">
        <v>641</v>
      </c>
      <c r="C29" s="244" t="s">
        <v>250</v>
      </c>
      <c r="D29" s="244" t="s">
        <v>640</v>
      </c>
      <c r="E29" s="406" t="s">
        <v>639</v>
      </c>
      <c r="F29" s="406"/>
      <c r="G29" s="245" t="s">
        <v>252</v>
      </c>
      <c r="H29" s="246">
        <v>0.8</v>
      </c>
      <c r="I29" s="247">
        <v>37.97</v>
      </c>
      <c r="J29" s="276">
        <v>30.37</v>
      </c>
    </row>
    <row r="30" spans="1:10" ht="51.9" customHeight="1">
      <c r="A30" s="275" t="s">
        <v>613</v>
      </c>
      <c r="B30" s="261" t="s">
        <v>638</v>
      </c>
      <c r="C30" s="244" t="s">
        <v>250</v>
      </c>
      <c r="D30" s="244" t="s">
        <v>637</v>
      </c>
      <c r="E30" s="406" t="s">
        <v>636</v>
      </c>
      <c r="F30" s="406"/>
      <c r="G30" s="245" t="s">
        <v>252</v>
      </c>
      <c r="H30" s="246">
        <v>0.2</v>
      </c>
      <c r="I30" s="247">
        <v>45.48</v>
      </c>
      <c r="J30" s="276">
        <v>9.09</v>
      </c>
    </row>
    <row r="31" spans="1:10" ht="26.1" customHeight="1">
      <c r="A31" s="275" t="s">
        <v>613</v>
      </c>
      <c r="B31" s="261" t="s">
        <v>635</v>
      </c>
      <c r="C31" s="244" t="s">
        <v>250</v>
      </c>
      <c r="D31" s="244" t="s">
        <v>634</v>
      </c>
      <c r="E31" s="406" t="s">
        <v>631</v>
      </c>
      <c r="F31" s="406"/>
      <c r="G31" s="245" t="s">
        <v>252</v>
      </c>
      <c r="H31" s="246">
        <v>2</v>
      </c>
      <c r="I31" s="247">
        <v>6.89</v>
      </c>
      <c r="J31" s="276">
        <v>13.78</v>
      </c>
    </row>
    <row r="32" spans="1:10" ht="24" customHeight="1">
      <c r="A32" s="275" t="s">
        <v>613</v>
      </c>
      <c r="B32" s="261" t="s">
        <v>633</v>
      </c>
      <c r="C32" s="244" t="s">
        <v>250</v>
      </c>
      <c r="D32" s="244" t="s">
        <v>632</v>
      </c>
      <c r="E32" s="406" t="s">
        <v>631</v>
      </c>
      <c r="F32" s="406"/>
      <c r="G32" s="245" t="s">
        <v>252</v>
      </c>
      <c r="H32" s="246">
        <v>1.2</v>
      </c>
      <c r="I32" s="247">
        <v>536.9</v>
      </c>
      <c r="J32" s="276">
        <v>644.28</v>
      </c>
    </row>
    <row r="33" spans="1:10">
      <c r="A33" s="277"/>
      <c r="B33" s="262"/>
      <c r="C33" s="251"/>
      <c r="D33" s="251"/>
      <c r="E33" s="251" t="s">
        <v>602</v>
      </c>
      <c r="F33" s="252">
        <v>103.91</v>
      </c>
      <c r="G33" s="251" t="s">
        <v>601</v>
      </c>
      <c r="H33" s="252">
        <v>0</v>
      </c>
      <c r="I33" s="251" t="s">
        <v>600</v>
      </c>
      <c r="J33" s="278">
        <v>103.91</v>
      </c>
    </row>
    <row r="34" spans="1:10">
      <c r="A34" s="279"/>
      <c r="B34" s="263"/>
      <c r="C34" s="253"/>
      <c r="D34" s="253"/>
      <c r="E34" s="253" t="s">
        <v>599</v>
      </c>
      <c r="F34" s="254">
        <v>213.03</v>
      </c>
      <c r="G34" s="253"/>
      <c r="H34" s="409" t="s">
        <v>598</v>
      </c>
      <c r="I34" s="409"/>
      <c r="J34" s="280">
        <v>1027.3699999999999</v>
      </c>
    </row>
    <row r="35" spans="1:10">
      <c r="A35" s="277"/>
      <c r="B35" s="262"/>
      <c r="C35" s="251"/>
      <c r="D35" s="251"/>
      <c r="E35" s="251"/>
      <c r="F35" s="252"/>
      <c r="G35" s="251"/>
      <c r="H35" s="251"/>
      <c r="I35" s="251"/>
      <c r="J35" s="278"/>
    </row>
    <row r="36" spans="1:10">
      <c r="A36" s="277"/>
      <c r="B36" s="262"/>
      <c r="C36" s="251"/>
      <c r="D36" s="251"/>
      <c r="E36" s="251"/>
      <c r="F36" s="252"/>
      <c r="G36" s="251"/>
      <c r="H36" s="251"/>
      <c r="I36" s="251"/>
      <c r="J36" s="278"/>
    </row>
    <row r="37" spans="1:10">
      <c r="A37" s="277"/>
      <c r="B37" s="262"/>
      <c r="C37" s="251"/>
      <c r="D37" s="251"/>
      <c r="E37" s="251"/>
      <c r="F37" s="252"/>
      <c r="G37" s="251"/>
      <c r="H37" s="251"/>
      <c r="I37" s="251"/>
      <c r="J37" s="278"/>
    </row>
    <row r="38" spans="1:10" ht="18" customHeight="1">
      <c r="A38" s="271" t="s">
        <v>630</v>
      </c>
      <c r="B38" s="259" t="s">
        <v>629</v>
      </c>
      <c r="C38" s="237" t="s">
        <v>628</v>
      </c>
      <c r="D38" s="237" t="s">
        <v>18</v>
      </c>
      <c r="E38" s="410" t="s">
        <v>627</v>
      </c>
      <c r="F38" s="410"/>
      <c r="G38" s="239" t="s">
        <v>626</v>
      </c>
      <c r="H38" s="238" t="s">
        <v>625</v>
      </c>
      <c r="I38" s="238" t="s">
        <v>624</v>
      </c>
      <c r="J38" s="272" t="s">
        <v>8</v>
      </c>
    </row>
    <row r="39" spans="1:10" ht="51.9" customHeight="1">
      <c r="A39" s="273" t="s">
        <v>623</v>
      </c>
      <c r="B39" s="260" t="s">
        <v>267</v>
      </c>
      <c r="C39" s="240" t="s">
        <v>266</v>
      </c>
      <c r="D39" s="240" t="s">
        <v>265</v>
      </c>
      <c r="E39" s="408" t="s">
        <v>622</v>
      </c>
      <c r="F39" s="408"/>
      <c r="G39" s="241" t="s">
        <v>264</v>
      </c>
      <c r="H39" s="242">
        <v>1</v>
      </c>
      <c r="I39" s="243">
        <v>340.23</v>
      </c>
      <c r="J39" s="274">
        <v>340.23</v>
      </c>
    </row>
    <row r="40" spans="1:10" ht="26.1" customHeight="1">
      <c r="A40" s="275" t="s">
        <v>613</v>
      </c>
      <c r="B40" s="261" t="s">
        <v>621</v>
      </c>
      <c r="C40" s="244" t="s">
        <v>254</v>
      </c>
      <c r="D40" s="244" t="s">
        <v>620</v>
      </c>
      <c r="E40" s="406" t="s">
        <v>616</v>
      </c>
      <c r="F40" s="406"/>
      <c r="G40" s="245" t="s">
        <v>379</v>
      </c>
      <c r="H40" s="246">
        <v>0.4</v>
      </c>
      <c r="I40" s="247">
        <v>116.92</v>
      </c>
      <c r="J40" s="276">
        <v>46.76</v>
      </c>
    </row>
    <row r="41" spans="1:10" ht="39" customHeight="1">
      <c r="A41" s="275" t="s">
        <v>613</v>
      </c>
      <c r="B41" s="261" t="s">
        <v>619</v>
      </c>
      <c r="C41" s="244" t="s">
        <v>254</v>
      </c>
      <c r="D41" s="244" t="s">
        <v>618</v>
      </c>
      <c r="E41" s="406" t="s">
        <v>617</v>
      </c>
      <c r="F41" s="406"/>
      <c r="G41" s="245" t="s">
        <v>252</v>
      </c>
      <c r="H41" s="246">
        <v>0.75</v>
      </c>
      <c r="I41" s="247">
        <v>20.52</v>
      </c>
      <c r="J41" s="276">
        <v>15.39</v>
      </c>
    </row>
    <row r="42" spans="1:10" ht="26.1" customHeight="1">
      <c r="A42" s="275" t="s">
        <v>613</v>
      </c>
      <c r="B42" s="261" t="s">
        <v>429</v>
      </c>
      <c r="C42" s="244" t="s">
        <v>254</v>
      </c>
      <c r="D42" s="244" t="s">
        <v>428</v>
      </c>
      <c r="E42" s="406" t="s">
        <v>616</v>
      </c>
      <c r="F42" s="406"/>
      <c r="G42" s="245" t="s">
        <v>379</v>
      </c>
      <c r="H42" s="246">
        <v>0.4</v>
      </c>
      <c r="I42" s="247">
        <v>84.18</v>
      </c>
      <c r="J42" s="276">
        <v>33.67</v>
      </c>
    </row>
    <row r="43" spans="1:10" ht="24" customHeight="1">
      <c r="A43" s="275" t="s">
        <v>613</v>
      </c>
      <c r="B43" s="261" t="s">
        <v>615</v>
      </c>
      <c r="C43" s="244" t="s">
        <v>254</v>
      </c>
      <c r="D43" s="244" t="s">
        <v>614</v>
      </c>
      <c r="E43" s="406" t="s">
        <v>610</v>
      </c>
      <c r="F43" s="406"/>
      <c r="G43" s="245" t="s">
        <v>609</v>
      </c>
      <c r="H43" s="246">
        <v>2</v>
      </c>
      <c r="I43" s="247">
        <v>26.51</v>
      </c>
      <c r="J43" s="276">
        <v>53.02</v>
      </c>
    </row>
    <row r="44" spans="1:10" ht="24" customHeight="1">
      <c r="A44" s="275" t="s">
        <v>613</v>
      </c>
      <c r="B44" s="261" t="s">
        <v>612</v>
      </c>
      <c r="C44" s="244" t="s">
        <v>254</v>
      </c>
      <c r="D44" s="244" t="s">
        <v>611</v>
      </c>
      <c r="E44" s="406" t="s">
        <v>610</v>
      </c>
      <c r="F44" s="406"/>
      <c r="G44" s="245" t="s">
        <v>609</v>
      </c>
      <c r="H44" s="246">
        <v>2</v>
      </c>
      <c r="I44" s="247">
        <v>22.28</v>
      </c>
      <c r="J44" s="276">
        <v>44.56</v>
      </c>
    </row>
    <row r="45" spans="1:10" ht="26.1" customHeight="1">
      <c r="A45" s="275" t="s">
        <v>606</v>
      </c>
      <c r="B45" s="261" t="s">
        <v>608</v>
      </c>
      <c r="C45" s="244" t="s">
        <v>254</v>
      </c>
      <c r="D45" s="244" t="s">
        <v>607</v>
      </c>
      <c r="E45" s="406" t="s">
        <v>603</v>
      </c>
      <c r="F45" s="406"/>
      <c r="G45" s="245" t="s">
        <v>256</v>
      </c>
      <c r="H45" s="246">
        <v>3</v>
      </c>
      <c r="I45" s="247">
        <v>11.52</v>
      </c>
      <c r="J45" s="276">
        <v>34.56</v>
      </c>
    </row>
    <row r="46" spans="1:10" ht="39" customHeight="1">
      <c r="A46" s="275" t="s">
        <v>606</v>
      </c>
      <c r="B46" s="261" t="s">
        <v>605</v>
      </c>
      <c r="C46" s="244" t="s">
        <v>254</v>
      </c>
      <c r="D46" s="244" t="s">
        <v>604</v>
      </c>
      <c r="E46" s="406" t="s">
        <v>603</v>
      </c>
      <c r="F46" s="406"/>
      <c r="G46" s="245" t="s">
        <v>379</v>
      </c>
      <c r="H46" s="246">
        <v>0.26</v>
      </c>
      <c r="I46" s="247">
        <v>431.84</v>
      </c>
      <c r="J46" s="276">
        <v>112.27</v>
      </c>
    </row>
    <row r="47" spans="1:10">
      <c r="A47" s="277"/>
      <c r="B47" s="262"/>
      <c r="C47" s="251"/>
      <c r="D47" s="251"/>
      <c r="E47" s="251" t="s">
        <v>602</v>
      </c>
      <c r="F47" s="252">
        <v>110.45</v>
      </c>
      <c r="G47" s="251" t="s">
        <v>601</v>
      </c>
      <c r="H47" s="252">
        <v>0</v>
      </c>
      <c r="I47" s="251" t="s">
        <v>600</v>
      </c>
      <c r="J47" s="278">
        <v>110.45</v>
      </c>
    </row>
    <row r="48" spans="1:10" ht="14.4" thickBot="1">
      <c r="A48" s="281"/>
      <c r="B48" s="282"/>
      <c r="C48" s="283"/>
      <c r="D48" s="283"/>
      <c r="E48" s="283" t="s">
        <v>599</v>
      </c>
      <c r="F48" s="284">
        <v>89</v>
      </c>
      <c r="G48" s="283"/>
      <c r="H48" s="407" t="s">
        <v>598</v>
      </c>
      <c r="I48" s="407"/>
      <c r="J48" s="285">
        <v>429.23</v>
      </c>
    </row>
  </sheetData>
  <mergeCells count="35">
    <mergeCell ref="A1:J1"/>
    <mergeCell ref="A2:J2"/>
    <mergeCell ref="A3:B3"/>
    <mergeCell ref="E9:F9"/>
    <mergeCell ref="H9:J9"/>
    <mergeCell ref="E10:F10"/>
    <mergeCell ref="H10:J10"/>
    <mergeCell ref="A11:J11"/>
    <mergeCell ref="E16:F16"/>
    <mergeCell ref="H18:I18"/>
    <mergeCell ref="E22:F22"/>
    <mergeCell ref="E23:F23"/>
    <mergeCell ref="E24:F24"/>
    <mergeCell ref="E13:F13"/>
    <mergeCell ref="E14:F14"/>
    <mergeCell ref="E15:F15"/>
    <mergeCell ref="E30:F30"/>
    <mergeCell ref="E31:F31"/>
    <mergeCell ref="E32:F32"/>
    <mergeCell ref="H34:I34"/>
    <mergeCell ref="E38:F38"/>
    <mergeCell ref="E25:F25"/>
    <mergeCell ref="E26:F26"/>
    <mergeCell ref="E27:F27"/>
    <mergeCell ref="E28:F28"/>
    <mergeCell ref="E29:F29"/>
    <mergeCell ref="E44:F44"/>
    <mergeCell ref="E45:F45"/>
    <mergeCell ref="E46:F46"/>
    <mergeCell ref="H48:I48"/>
    <mergeCell ref="E39:F39"/>
    <mergeCell ref="E40:F40"/>
    <mergeCell ref="E41:F41"/>
    <mergeCell ref="E42:F42"/>
    <mergeCell ref="E43:F43"/>
  </mergeCells>
  <conditionalFormatting sqref="C3 E3:I3 A3:A4 D3:D4 B6:C6 E6:I6 A6:A7 D6:D7 D8:I8 B8:C9 H9 D9:E10 G9:G10 A9:A10">
    <cfRule type="cellIs" dxfId="0" priority="1" stopIfTrue="1" operator="equal">
      <formula>0</formula>
    </cfRule>
  </conditionalFormatting>
  <pageMargins left="0.5" right="0.5" top="1" bottom="1" header="0.5" footer="0.5"/>
  <pageSetup paperSize="9" scale="47" fitToHeight="0" orientation="portrait" r:id="rId1"/>
  <headerFooter>
    <oddHeader xml:space="preserve">&amp;L </oddHeader>
    <oddFooter>&amp;L &amp;CPágina &amp;P de 1</oddFooter>
  </headerFooter>
  <ignoredErrors>
    <ignoredError sqref="G1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6</vt:i4>
      </vt:variant>
    </vt:vector>
  </HeadingPairs>
  <TitlesOfParts>
    <vt:vector size="11" baseType="lpstr">
      <vt:lpstr>Planilha Orçamentária</vt:lpstr>
      <vt:lpstr>Memória de Cálculo</vt:lpstr>
      <vt:lpstr>Cronograma</vt:lpstr>
      <vt:lpstr>BDI Não Desonerado</vt:lpstr>
      <vt:lpstr>Composições Não Desoneradas</vt:lpstr>
      <vt:lpstr>'BDI Não Desonerado'!Area_de_impressao</vt:lpstr>
      <vt:lpstr>'Composições Não Desoneradas'!Area_de_impressao</vt:lpstr>
      <vt:lpstr>Cronograma!Area_de_impressao</vt:lpstr>
      <vt:lpstr>'Memória de Cálculo'!Area_de_impressao</vt:lpstr>
      <vt:lpstr>'Planilha Orçamentária'!Area_de_impressao</vt:lpstr>
      <vt:lpstr>'Planilha Orçamentária'!Titulos_de_impressao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Rodrigues</dc:creator>
  <cp:lastModifiedBy>Licitação Afrânio</cp:lastModifiedBy>
  <cp:lastPrinted>2023-12-22T18:12:18Z</cp:lastPrinted>
  <dcterms:created xsi:type="dcterms:W3CDTF">2023-12-04T12:13:27Z</dcterms:created>
  <dcterms:modified xsi:type="dcterms:W3CDTF">2024-01-03T13:30:59Z</dcterms:modified>
</cp:coreProperties>
</file>